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slicerCaches/slicerCache17.xml" ContentType="application/vnd.ms-excel.slicerCache+xml"/>
  <Override PartName="/xl/slicerCaches/slicerCache18.xml" ContentType="application/vnd.ms-excel.slicerCache+xml"/>
  <Override PartName="/xl/slicerCaches/slicerCache19.xml" ContentType="application/vnd.ms-excel.slicerCache+xml"/>
  <Override PartName="/xl/slicerCaches/slicerCache20.xml" ContentType="application/vnd.ms-excel.slicerCache+xml"/>
  <Override PartName="/xl/slicerCaches/slicerCache21.xml" ContentType="application/vnd.ms-excel.slicerCache+xml"/>
  <Override PartName="/xl/slicerCaches/slicerCache22.xml" ContentType="application/vnd.ms-excel.slicerCache+xml"/>
  <Override PartName="/xl/slicerCaches/slicerCache23.xml" ContentType="application/vnd.ms-excel.slicerCache+xml"/>
  <Override PartName="/xl/slicerCaches/slicerCache24.xml" ContentType="application/vnd.ms-excel.slicerCache+xml"/>
  <Override PartName="/xl/slicerCaches/slicerCache25.xml" ContentType="application/vnd.ms-excel.slicerCache+xml"/>
  <Override PartName="/xl/slicerCaches/slicerCache26.xml" ContentType="application/vnd.ms-excel.slicerCache+xml"/>
  <Override PartName="/xl/slicerCaches/slicerCache27.xml" ContentType="application/vnd.ms-excel.slicerCache+xml"/>
  <Override PartName="/xl/slicerCaches/slicerCache28.xml" ContentType="application/vnd.ms-excel.slicerCache+xml"/>
  <Override PartName="/xl/slicerCaches/slicerCache29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drawings/drawing3.xml" ContentType="application/vnd.openxmlformats-officedocument.drawing+xml"/>
  <Override PartName="/xl/slicers/slicer1.xml" ContentType="application/vnd.ms-excel.slicer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8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9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0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1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2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3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4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5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6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7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8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9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40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1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2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3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4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5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6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7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8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9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.xml" ContentType="application/vnd.openxmlformats-officedocument.drawing+xml"/>
  <Override PartName="/xl/slicers/slicer2.xml" ContentType="application/vnd.ms-excel.slicer+xml"/>
  <Override PartName="/xl/slicers/slicer3.xml" ContentType="application/vnd.ms-excel.slicer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53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54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7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8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9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.xml" ContentType="application/vnd.openxmlformats-officedocument.drawing+xml"/>
  <Override PartName="/xl/slicers/slicer4.xml" ContentType="application/vnd.ms-excel.slicer+xml"/>
  <Override PartName="/xl/slicers/slicer5.xml" ContentType="application/vnd.ms-excel.slicer+xml"/>
  <Override PartName="/xl/charts/chart60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61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62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63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64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65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66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7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8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9.xml" ContentType="application/vnd.openxmlformats-officedocument.drawingml.chart+xml"/>
  <Override PartName="/xl/drawings/drawing6.xml" ContentType="application/vnd.openxmlformats-officedocument.drawing+xml"/>
  <Override PartName="/xl/slicers/slicer6.xml" ContentType="application/vnd.ms-excel.slicer+xml"/>
  <Override PartName="/xl/charts/chart70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71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72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73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74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75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76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slicers/slicer7.xml" ContentType="application/vnd.ms-excel.slicer+xml"/>
  <Override PartName="/xl/charts/chart77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8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9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80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drawings/drawing8.xml" ContentType="application/vnd.openxmlformats-officedocument.drawing+xml"/>
  <Override PartName="/xl/tables/table4.xml" ContentType="application/vnd.openxmlformats-officedocument.spreadsheetml.table+xml"/>
  <Override PartName="/xl/slicers/slicer8.xml" ContentType="application/vnd.ms-excel.slicer+xml"/>
  <Override PartName="/xl/charts/chart81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82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83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84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85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drawings/drawing9.xml" ContentType="application/vnd.openxmlformats-officedocument.drawing+xml"/>
  <Override PartName="/xl/tables/table5.xml" ContentType="application/vnd.openxmlformats-officedocument.spreadsheetml.table+xml"/>
  <Override PartName="/xl/slicers/slicer9.xml" ContentType="application/vnd.ms-excel.slicer+xml"/>
  <Override PartName="/xl/charts/chart86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drawings/drawing10.xml" ContentType="application/vnd.openxmlformats-officedocument.drawing+xml"/>
  <Override PartName="/xl/tables/table6.xml" ContentType="application/vnd.openxmlformats-officedocument.spreadsheetml.table+xml"/>
  <Override PartName="/xl/slicers/slicer10.xml" ContentType="application/vnd.ms-excel.slicer+xml"/>
  <Override PartName="/xl/charts/chart87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Desktop\Jacobo\DATOS PISOS\"/>
    </mc:Choice>
  </mc:AlternateContent>
  <xr:revisionPtr revIDLastSave="0" documentId="13_ncr:1_{3CDD70FD-DD73-41EC-8348-04297F4DC9B6}" xr6:coauthVersionLast="47" xr6:coauthVersionMax="47" xr10:uidLastSave="{00000000-0000-0000-0000-000000000000}"/>
  <bookViews>
    <workbookView xWindow="28680" yWindow="-120" windowWidth="29040" windowHeight="15720" tabRatio="812" activeTab="4" xr2:uid="{437DBF1C-9D50-47AE-A4CC-6204E2D573F7}"/>
  </bookViews>
  <sheets>
    <sheet name="Tabla_Alquier" sheetId="3" r:id="rId1"/>
    <sheet name="Tabla_Compra" sheetId="2" r:id="rId2"/>
    <sheet name="Dashboard" sheetId="6" state="hidden" r:id="rId3"/>
    <sheet name="Graficos" sheetId="4" r:id="rId4"/>
    <sheet name="DASHBOARD-FINAL" sheetId="14" r:id="rId5"/>
    <sheet name="DASHBOARD-FINAL2" sheetId="15" r:id="rId6"/>
    <sheet name="DASHBOARD-FINAL3" sheetId="19" r:id="rId7"/>
    <sheet name="ALQUILER" sheetId="13" r:id="rId8"/>
    <sheet name="VENTA" sheetId="12" r:id="rId9"/>
    <sheet name="ALQUILER_PROVINCIA" sheetId="17" r:id="rId10"/>
    <sheet name="VENTA_PROVINCIA" sheetId="18" r:id="rId11"/>
  </sheets>
  <definedNames>
    <definedName name="_xlnm.Print_Area" localSheetId="4">'DASHBOARD-FINAL'!$A$1:$U$48</definedName>
    <definedName name="_xlnm.Print_Area" localSheetId="5">'DASHBOARD-FINAL2'!$A$1:$U$48</definedName>
    <definedName name="_xlnm.Print_Area" localSheetId="6">'DASHBOARD-FINAL3'!$A$1:$U$48</definedName>
    <definedName name="SegmentaciónDeDatos_AÑO">#N/A</definedName>
    <definedName name="SegmentaciónDeDatos_AÑO1">#N/A</definedName>
    <definedName name="SegmentaciónDeDatos_AÑO2">#N/A</definedName>
    <definedName name="SegmentaciónDeDatos_AÑO3">#N/A</definedName>
    <definedName name="SegmentaciónDeDatos_AÑO4">#N/A</definedName>
    <definedName name="SegmentaciónDeDatos_AÑO5">#N/A</definedName>
    <definedName name="SegmentaciónDeDatos_AÑO6">#N/A</definedName>
    <definedName name="SegmentaciónDeDatos_AÑO7">#N/A</definedName>
    <definedName name="SegmentaciónDeDatos_AREA">#N/A</definedName>
    <definedName name="SegmentaciónDeDatos_AREA1">#N/A</definedName>
    <definedName name="SegmentaciónDeDatos_AREA2">#N/A</definedName>
    <definedName name="SegmentaciónDeDatos_ASCENSOR">#N/A</definedName>
    <definedName name="SegmentaciónDeDatos_ASCENSOR1">#N/A</definedName>
    <definedName name="SegmentaciónDeDatos_CIUDAD">#N/A</definedName>
    <definedName name="SegmentaciónDeDatos_CIUDAD1">#N/A</definedName>
    <definedName name="SegmentaciónDeDatos_CIUDAD2">#N/A</definedName>
    <definedName name="SegmentaciónDeDatos_CIUDAD3">#N/A</definedName>
    <definedName name="SegmentaciónDeDatos_EX_IN">#N/A</definedName>
    <definedName name="SegmentaciónDeDatos_EX_IN1">#N/A</definedName>
    <definedName name="SegmentaciónDeDatos_GARAJE">#N/A</definedName>
    <definedName name="SegmentaciónDeDatos_GARAJE1">#N/A</definedName>
    <definedName name="SegmentaciónDeDatos_HABITACIONE">#N/A</definedName>
    <definedName name="SegmentaciónDeDatos_HABITACIONES">#N/A</definedName>
    <definedName name="SegmentaciónDeDatos_PLANTA">#N/A</definedName>
    <definedName name="SegmentaciónDeDatos_PLANTA1">#N/A</definedName>
    <definedName name="SegmentaciónDeDatos_PROVINCIA1">#N/A</definedName>
    <definedName name="SegmentaciónDeDatos_PROVINCIA2">#N/A</definedName>
    <definedName name="SegmentaciónDeDatos_VIVIENDA">#N/A</definedName>
    <definedName name="SegmentaciónDeDatos_VIVIENDA1">#N/A</definedName>
  </definedNames>
  <calcPr calcId="191029"/>
  <pivotCaches>
    <pivotCache cacheId="157" r:id="rId12"/>
    <pivotCache cacheId="162" r:id="rId13"/>
    <pivotCache cacheId="178" r:id="rId14"/>
    <pivotCache cacheId="185" r:id="rId15"/>
    <pivotCache cacheId="205" r:id="rId16"/>
    <pivotCache cacheId="260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  <x14:slicerCache r:id="rId33"/>
        <x14:slicerCache r:id="rId34"/>
        <x14:slicerCache r:id="rId35"/>
        <x14:slicerCache r:id="rId36"/>
        <x14:slicerCache r:id="rId37"/>
        <x14:slicerCache r:id="rId38"/>
        <x14:slicerCache r:id="rId39"/>
        <x14:slicerCache r:id="rId40"/>
        <x14:slicerCache r:id="rId41"/>
        <x14:slicerCache r:id="rId42"/>
        <x14:slicerCache r:id="rId43"/>
        <x14:slicerCache r:id="rId44"/>
        <x14:slicerCache r:id="rId4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46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43" i="4" l="1"/>
  <c r="D148" i="4" s="1"/>
  <c r="E142" i="4"/>
  <c r="C148" i="4" s="1"/>
  <c r="E141" i="4"/>
  <c r="B148" i="4" s="1"/>
  <c r="CP180" i="4"/>
  <c r="CO181" i="4" s="1"/>
  <c r="CP179" i="4"/>
  <c r="CN181" i="4" s="1"/>
  <c r="CP178" i="4"/>
  <c r="CM181" i="4" s="1"/>
  <c r="P1" i="12"/>
  <c r="R1" i="12"/>
  <c r="AB1" i="13"/>
  <c r="Z1" i="13"/>
  <c r="X1" i="18"/>
  <c r="V1" i="18"/>
  <c r="V1" i="17"/>
  <c r="T1" i="17"/>
  <c r="H12" i="6"/>
  <c r="H13" i="6"/>
  <c r="AZ19" i="4"/>
  <c r="H14" i="6"/>
  <c r="DI599" i="4"/>
  <c r="AW19" i="4"/>
  <c r="AP405" i="4"/>
  <c r="G14" i="6"/>
  <c r="AW16" i="4"/>
  <c r="G13" i="6"/>
  <c r="G12" i="6"/>
  <c r="X1" i="17" l="1"/>
  <c r="T1" i="12"/>
  <c r="Z1" i="18"/>
  <c r="AD1" i="13"/>
  <c r="AZ16" i="4"/>
  <c r="I12" i="6"/>
  <c r="J12" i="6" s="1"/>
  <c r="I13" i="6"/>
  <c r="J13" i="6" s="1"/>
  <c r="I14" i="6"/>
  <c r="J14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4540A3-C5FE-47E5-AAE3-097D6E9DEF70}" keepAlive="1" name="Consulta - ALQUILER ALGECIRAS" description="Conexión a la consulta 'ALQUILER ALGECIRAS' en el libro." type="5" refreshedVersion="0" background="1">
    <dbPr connection="Provider=Microsoft.Mashup.OleDb.1;Data Source=$Workbook$;Location=&quot;ALQUILER ALGECIRAS&quot;;Extended Properties=&quot;&quot;" command="SELECT * FROM [ALQUILER ALGECIRAS]"/>
  </connection>
  <connection id="2" xr16:uid="{11319035-FBAF-4EEC-8B81-4FDE6F481CBD}" keepAlive="1" name="Consulta - ALQUILER MADRID" description="Conexión a la consulta 'ALQUILER MADRID' en el libro." type="5" refreshedVersion="0" background="1">
    <dbPr connection="Provider=Microsoft.Mashup.OleDb.1;Data Source=$Workbook$;Location=&quot;ALQUILER MADRID&quot;;Extended Properties=&quot;&quot;" command="SELECT * FROM [ALQUILER MADRID]"/>
  </connection>
  <connection id="3" xr16:uid="{03111466-61F8-4615-AA3F-9D8ED33D2E59}" keepAlive="1" name="Consulta - ALQUILER SEVILLA" description="Conexión a la consulta 'ALQUILER SEVILLA' en el libro." type="5" refreshedVersion="0" background="1">
    <dbPr connection="Provider=Microsoft.Mashup.OleDb.1;Data Source=$Workbook$;Location=&quot;ALQUILER SEVILLA&quot;;Extended Properties=&quot;&quot;" command="SELECT * FROM [ALQUILER SEVILLA]"/>
  </connection>
  <connection id="4" xr16:uid="{79F472F9-AEEE-4424-AB81-CDEEFFF02333}" keepAlive="1" name="Consulta - EVOLUCION ALQUILERES" description="Conexión a la consulta 'EVOLUCION ALQUILERES' en el libro." type="5" refreshedVersion="8" background="1" saveData="1">
    <dbPr connection="Provider=Microsoft.Mashup.OleDb.1;Data Source=$Workbook$;Location=&quot;EVOLUCION ALQUILERES&quot;;Extended Properties=&quot;&quot;" command="SELECT * FROM [EVOLUCION ALQUILERES]"/>
  </connection>
  <connection id="5" xr16:uid="{B352D129-EA10-4746-9BD7-F150221095A0}" keepAlive="1" name="Consulta - EVOLUCIÓN VENTAS" description="Conexión a la consulta 'EVOLUCIÓN VENTAS' en el libro." type="5" refreshedVersion="8" background="1" saveData="1">
    <dbPr connection="Provider=Microsoft.Mashup.OleDb.1;Data Source=$Workbook$;Location=&quot;EVOLUCIÓN VENTAS&quot;;Extended Properties=&quot;&quot;" command="SELECT * FROM [EVOLUCIÓN VENTAS]"/>
  </connection>
  <connection id="6" xr16:uid="{6C051152-347F-4CB6-A599-E84F9AA37C4A}" keepAlive="1" name="Consulta - EVOLUCIÓN VENTAS (2)" description="Conexión a la consulta 'EVOLUCIÓN VENTAS (2)' en el libro." type="5" refreshedVersion="8" background="1" saveData="1">
    <dbPr connection="Provider=Microsoft.Mashup.OleDb.1;Data Source=$Workbook$;Location=&quot;EVOLUCIÓN VENTAS (2)&quot;;Extended Properties=&quot;&quot;" command="SELECT * FROM [EVOLUCIÓN VENTAS (2)]"/>
  </connection>
  <connection id="7" xr16:uid="{53843F03-D2E6-45FD-B500-FB8BD6F5F4EC}" keepAlive="1" name="Consulta - VENTAS ALGECIRAS" description="Conexión a la consulta 'VENTAS ALGECIRAS' en el libro." type="5" refreshedVersion="0" background="1">
    <dbPr connection="Provider=Microsoft.Mashup.OleDb.1;Data Source=$Workbook$;Location=&quot;VENTAS ALGECIRAS&quot;;Extended Properties=&quot;&quot;" command="SELECT * FROM [VENTAS ALGECIRAS]"/>
  </connection>
  <connection id="8" xr16:uid="{16CB38B3-5D45-4C8C-A14D-8F32211C2343}" keepAlive="1" name="Consulta - VENTAS ALGECIRAS (2)" description="Conexión a la consulta 'VENTAS ALGECIRAS (2)' en el libro." type="5" refreshedVersion="0" background="1">
    <dbPr connection="Provider=Microsoft.Mashup.OleDb.1;Data Source=$Workbook$;Location=&quot;VENTAS ALGECIRAS (2)&quot;;Extended Properties=&quot;&quot;" command="SELECT * FROM [VENTAS ALGECIRAS (2)]"/>
  </connection>
  <connection id="9" xr16:uid="{EEA32D03-A967-467A-B3C1-089ECB0D2EE7}" keepAlive="1" name="Consulta - VENTAS MADRID" description="Conexión a la consulta 'VENTAS MADRID' en el libro." type="5" refreshedVersion="0" background="1">
    <dbPr connection="Provider=Microsoft.Mashup.OleDb.1;Data Source=$Workbook$;Location=&quot;VENTAS MADRID&quot;;Extended Properties=&quot;&quot;" command="SELECT * FROM [VENTAS MADRID]"/>
  </connection>
  <connection id="10" xr16:uid="{D09E9D3E-91DF-4778-A493-3546DDB01FF5}" keepAlive="1" name="Consulta - VENTAS MADRID (2)" description="Conexión a la consulta 'VENTAS MADRID (2)' en el libro." type="5" refreshedVersion="0" background="1">
    <dbPr connection="Provider=Microsoft.Mashup.OleDb.1;Data Source=$Workbook$;Location=&quot;VENTAS MADRID (2)&quot;;Extended Properties=&quot;&quot;" command="SELECT * FROM [VENTAS MADRID (2)]"/>
  </connection>
  <connection id="11" xr16:uid="{764DF702-81D1-4F31-A19F-39E83A47EBF2}" keepAlive="1" name="Consulta - VENTAS SEVILLA" description="Conexión a la consulta 'VENTAS SEVILLA' en el libro." type="5" refreshedVersion="0" background="1">
    <dbPr connection="Provider=Microsoft.Mashup.OleDb.1;Data Source=$Workbook$;Location=&quot;VENTAS SEVILLA&quot;;Extended Properties=&quot;&quot;" command="SELECT * FROM [VENTAS SEVILLA]"/>
  </connection>
  <connection id="12" xr16:uid="{13EE0097-8EB3-4B3C-A2B0-FC5A168ABD90}" keepAlive="1" name="Consulta - VENTAS SEVILLA (2)" description="Conexión a la consulta 'VENTAS SEVILLA (2)' en el libro." type="5" refreshedVersion="0" background="1">
    <dbPr connection="Provider=Microsoft.Mashup.OleDb.1;Data Source=$Workbook$;Location=&quot;VENTAS SEVILLA (2)&quot;;Extended Properties=&quot;&quot;" command="SELECT * FROM [VENTAS SEVILLA (2)]"/>
  </connection>
</connections>
</file>

<file path=xl/sharedStrings.xml><?xml version="1.0" encoding="utf-8"?>
<sst xmlns="http://schemas.openxmlformats.org/spreadsheetml/2006/main" count="122057" uniqueCount="8010">
  <si>
    <t>TITULO</t>
  </si>
  <si>
    <t>CIUDAD</t>
  </si>
  <si>
    <t>COSTE</t>
  </si>
  <si>
    <t>HABITACIONE</t>
  </si>
  <si>
    <t>METROS CUADRADOS</t>
  </si>
  <si>
    <t>VIVIENDA</t>
  </si>
  <si>
    <t>PLANTA</t>
  </si>
  <si>
    <t>ASCENSOR</t>
  </si>
  <si>
    <t>EX/IN</t>
  </si>
  <si>
    <t>Garaje incluido</t>
  </si>
  <si>
    <t>COSTE GARAJE</t>
  </si>
  <si>
    <t>COSTE TOTAL</t>
  </si>
  <si>
    <t>COSTE/METRO</t>
  </si>
  <si>
    <t>COSTE/HABITACION</t>
  </si>
  <si>
    <t>Piso en calle Miguel Martín, Centro131</t>
  </si>
  <si>
    <t xml:space="preserve"> Algeciras</t>
  </si>
  <si>
    <t>Piso</t>
  </si>
  <si>
    <t>2º</t>
  </si>
  <si>
    <t>No</t>
  </si>
  <si>
    <t>Exterior</t>
  </si>
  <si>
    <t>No incluido</t>
  </si>
  <si>
    <t>Casa o chalet independiente en calle Huerta las Pilas, La Granja - La Colina 20</t>
  </si>
  <si>
    <t>Casa</t>
  </si>
  <si>
    <t>N/A</t>
  </si>
  <si>
    <t>Casa o chalet independiente en calle Trepadora, La Granja - La Colina 22</t>
  </si>
  <si>
    <t>Chalet adosado en carretera al Cobre, La Granja - La Colina 9</t>
  </si>
  <si>
    <t>Casa o chalet independiente en carretera al Cobre, La Granja - La Colina 23</t>
  </si>
  <si>
    <t>Piso en avenida Virgen del Carmen, Centro80</t>
  </si>
  <si>
    <t>11º</t>
  </si>
  <si>
    <t>Si</t>
  </si>
  <si>
    <t>Interior</t>
  </si>
  <si>
    <t>Chalet pareado en avenida Agua Marina, 45, Puerta Europa-Virgen de la Palma57</t>
  </si>
  <si>
    <t>Chalet adosado en calle Tetuán, Puerta Europa-Virgen de la Palma3</t>
  </si>
  <si>
    <t>Casa o chalet independiente en calle Guadix, Saladillo 18</t>
  </si>
  <si>
    <t>Piso en calle Jacinto Benavente, La Reconquista 94</t>
  </si>
  <si>
    <t>1º</t>
  </si>
  <si>
    <t>Piso en Centro167</t>
  </si>
  <si>
    <t>4º</t>
  </si>
  <si>
    <t>Piso en Saladillo 127</t>
  </si>
  <si>
    <t>Casa o chalet independiente en Saladillo 37</t>
  </si>
  <si>
    <t>Piso en calle San Francisco, Puerta Europa-Virgen de la Palma143</t>
  </si>
  <si>
    <t>3º</t>
  </si>
  <si>
    <t>Piso en Centro197</t>
  </si>
  <si>
    <t>7º</t>
  </si>
  <si>
    <t>Piso en Centro198</t>
  </si>
  <si>
    <t>Piso en avenida Virgen del Carmen, La Reconquista 196</t>
  </si>
  <si>
    <t>Piso en La Reconquista 146</t>
  </si>
  <si>
    <t>Piso en Centro145</t>
  </si>
  <si>
    <t>Casa o chalet independiente en Centro24</t>
  </si>
  <si>
    <t>Casa o chalet independiente en Centro25</t>
  </si>
  <si>
    <t>Piso en avenida Fuerzas Armadas, La Reconquista 135</t>
  </si>
  <si>
    <t>Piso en San Bernabé185</t>
  </si>
  <si>
    <t>5º</t>
  </si>
  <si>
    <t>Piso en Centro168</t>
  </si>
  <si>
    <t>Casa o chalet independiente en calle el Periquito, El Rinconcillo 16</t>
  </si>
  <si>
    <t>Piso en Centro69</t>
  </si>
  <si>
    <t>Bajo</t>
  </si>
  <si>
    <t>Piso en avenida Francia, El Rinconcillo 155</t>
  </si>
  <si>
    <t>Piso en calle Regino Martínez, 2 123</t>
  </si>
  <si>
    <t>Piso en calle Teniente Miranda, Centro74</t>
  </si>
  <si>
    <t>Piso en calle Alfonso XI, 21, Centro86</t>
  </si>
  <si>
    <t>Casa o chalet independiente en avenida Agua Marina, Puerta Europa-Virgen de la Palma11</t>
  </si>
  <si>
    <t>Chalet adosado en San Bernabé50</t>
  </si>
  <si>
    <t xml:space="preserve"> Sevilla</t>
  </si>
  <si>
    <t>Piso en calle Baluarte, Centro181</t>
  </si>
  <si>
    <t>Chalet pareado en calle Cabo Cope, El Rinconcillo 2</t>
  </si>
  <si>
    <t>Piso en Centro68</t>
  </si>
  <si>
    <t>Chalet adosado en calle Cabo Finisterre, El Rinconcillo 1</t>
  </si>
  <si>
    <t>Chalet adosado en San García 62</t>
  </si>
  <si>
    <t>Chalet adosado en Urbanización la Cornisa 4</t>
  </si>
  <si>
    <t>Chalet pareado en calle Trucha, San García 5</t>
  </si>
  <si>
    <t>Ático en avenida Vista Mar, 6, San Bernabé193</t>
  </si>
  <si>
    <t>Piso en avenida Virgen de la Palma, Puerta Europa-Virgen de la Palma158</t>
  </si>
  <si>
    <t>Piso en San Bernabé184</t>
  </si>
  <si>
    <t>Chalet pareado en calle Árbol de la Cigüeña, 2 -7</t>
  </si>
  <si>
    <t>Chalet adosado en San García 48</t>
  </si>
  <si>
    <t>Chalet adosado en calle la Carpa, San García 60</t>
  </si>
  <si>
    <t>Chalet pareado en La Granja - La Colina 58</t>
  </si>
  <si>
    <t>Chalet adosado en San García 49</t>
  </si>
  <si>
    <t>Chalet adosado en Urbanización Playa Getares, San García 6</t>
  </si>
  <si>
    <t>Piso en La Reconquista 98</t>
  </si>
  <si>
    <t>Chalet pareado en calle la Grulla, El Rinconcillo 45</t>
  </si>
  <si>
    <t>Casa o chalet independiente en calle Thomas Edison, La Granja - La Colina 21</t>
  </si>
  <si>
    <t>Chalet adosado en calle Ortigas, 224 -300, San García 46</t>
  </si>
  <si>
    <t>Casa o chalet independiente en calle Abogados de Oficio, El Rinconcillo 12</t>
  </si>
  <si>
    <t>Casa o chalet independiente en El Rinconcillo 31</t>
  </si>
  <si>
    <t>Piso en Misioneras Concepcionistas, 13, El Rinconcillo 75</t>
  </si>
  <si>
    <t>6º</t>
  </si>
  <si>
    <t>Pago</t>
  </si>
  <si>
    <t>Chalet en Los Pinos42</t>
  </si>
  <si>
    <t>Casa o chalet independiente en La Granja - La Colina 34</t>
  </si>
  <si>
    <t>Casa o chalet independiente en calle el Limón, 31 -15</t>
  </si>
  <si>
    <t xml:space="preserve"> Madrid</t>
  </si>
  <si>
    <t>9º</t>
  </si>
  <si>
    <t>22º</t>
  </si>
  <si>
    <t>10º</t>
  </si>
  <si>
    <t>HABITACIONES</t>
  </si>
  <si>
    <t>EX-IN</t>
  </si>
  <si>
    <t>GARAJE</t>
  </si>
  <si>
    <t>COSTE GARJE</t>
  </si>
  <si>
    <t>COSTE HABITACION</t>
  </si>
  <si>
    <t>Ático en avenida de América/ 3</t>
  </si>
  <si>
    <t>Algeciras</t>
  </si>
  <si>
    <t>Madrid</t>
  </si>
  <si>
    <t>Sevilla</t>
  </si>
  <si>
    <t>Casa o chalet independiente en calle Arcos del Cobre/ 108</t>
  </si>
  <si>
    <t>Casa o chalet independiente en calle erizos/ 329</t>
  </si>
  <si>
    <t>Casa o chalet independiente en calle Ostras/ San García - La Juliana</t>
  </si>
  <si>
    <t>Casa o chalet independiente en San García - La Juliana/ Algeciras</t>
  </si>
  <si>
    <t>Chalet adosado en avenida Virgen del Carmen/ 85</t>
  </si>
  <si>
    <t>Chalet adosado en calle Fragata/ San García - La Juliana</t>
  </si>
  <si>
    <t>Chalet adosado en calle Juan Morrison/ Centro</t>
  </si>
  <si>
    <t>Chalet adosado en calle sindicalista Luis Cobos/ 2</t>
  </si>
  <si>
    <t>Chalet adosado en carretera la mediana/ 6</t>
  </si>
  <si>
    <t>Chalet adosado en Centro/ Algeciras</t>
  </si>
  <si>
    <t>Chalet adosado en Los Pinos/ Algeciras</t>
  </si>
  <si>
    <t>Chalet adosado en San García - La Juliana/ Algeciras</t>
  </si>
  <si>
    <t>Chalet adosado en Urbanización Playa Getares/ 6</t>
  </si>
  <si>
    <t>Chalet pareado en calle sindicalista Luis Cobos/ 2</t>
  </si>
  <si>
    <t>Chalet pareado en carretera la Mediana/ s/n</t>
  </si>
  <si>
    <t>Chalet pareado en San García - La Juliana/ Algeciras</t>
  </si>
  <si>
    <t>Dúplex en calle Minerva/ 2</t>
  </si>
  <si>
    <t>Piso en avenida Agustín Bálsamo/ 12</t>
  </si>
  <si>
    <t>Piso en avenida Blas Infante/ 2</t>
  </si>
  <si>
    <t>Piso en avenida Bruselas/ 1</t>
  </si>
  <si>
    <t>Piso en avenida de América/ Urb. Marina del Carmen</t>
  </si>
  <si>
    <t>Piso en avenida España/ La Reconquista - El Ensanche</t>
  </si>
  <si>
    <t>Piso en avenida Ramón Puyol/ 20</t>
  </si>
  <si>
    <t>Piso en avenida Virgen de la Palma/ 6</t>
  </si>
  <si>
    <t>Piso en avenida Virgen de la Palma/ s/n</t>
  </si>
  <si>
    <t>Piso en avenida Vistamar/ 11</t>
  </si>
  <si>
    <t>Piso en calle Cabo Blanco/ 30</t>
  </si>
  <si>
    <t>Piso en calle Comandante Gómez Ortega/ 37</t>
  </si>
  <si>
    <t>Piso en calle María Auxiliadora/ 6</t>
  </si>
  <si>
    <t>Piso en calle Misioneras Concepcionistas/ s/n</t>
  </si>
  <si>
    <t>Piso en calle Oporto/ s/n</t>
  </si>
  <si>
    <t>Piso en calle Pájaro Carpintero/ 25</t>
  </si>
  <si>
    <t>Piso en calle Ramón de Algeciras/ s/n</t>
  </si>
  <si>
    <t>Piso en calle San Antonio/ 24</t>
  </si>
  <si>
    <t>Piso en carretera Rinconcillo/ El Rinconcillo - San José Artesano</t>
  </si>
  <si>
    <t>Piso en Centro/ Algeciras</t>
  </si>
  <si>
    <t>8º</t>
  </si>
  <si>
    <t>Piso en Mariana De Pineda/ s/n</t>
  </si>
  <si>
    <t>Piso en Misioneras Concepcionistas/ s/n</t>
  </si>
  <si>
    <t>Piso en paseo de la Conferencia/ Centro</t>
  </si>
  <si>
    <t>Piso en plaza alta/ 2</t>
  </si>
  <si>
    <t>Piso en Puerta Europa-Virgen de la Palma-Estación/ Algeciras</t>
  </si>
  <si>
    <t>Piso en San García - La Juliana/ Algeciras</t>
  </si>
  <si>
    <t>Piso en Urb. Las Colinas/ 8</t>
  </si>
  <si>
    <t>Piso en Urbanización Jardines de Algetares/ 9</t>
  </si>
  <si>
    <t>Coste promedoio / minimo / maximo</t>
  </si>
  <si>
    <t>Promedio de COSTE</t>
  </si>
  <si>
    <t>Etiquetas de columna</t>
  </si>
  <si>
    <t>Total general</t>
  </si>
  <si>
    <t>Promedio de COSTE TOTAL</t>
  </si>
  <si>
    <t>Mín. de COSTE TOTAL2</t>
  </si>
  <si>
    <t>Máx. de COSTE TOTAL3</t>
  </si>
  <si>
    <t>Garajes en las diferentes ciudades</t>
  </si>
  <si>
    <t>Cuenta de GARAJE</t>
  </si>
  <si>
    <t>Etiquetas de fila</t>
  </si>
  <si>
    <t>Ciudad</t>
  </si>
  <si>
    <t>Análisis de coste por planta</t>
  </si>
  <si>
    <t>Análisis de coste por habitaciones</t>
  </si>
  <si>
    <t>Análisis de coste por exterior o interior</t>
  </si>
  <si>
    <t>Promedio de COSTE/METRO</t>
  </si>
  <si>
    <t>Promedio de COSTE HABITACION</t>
  </si>
  <si>
    <t>Análisis de coste garaje</t>
  </si>
  <si>
    <t>Mín. de COSTE GARJE</t>
  </si>
  <si>
    <t>Promedio de COSTE GARJE</t>
  </si>
  <si>
    <t>Máx. de COSTE GARJE2</t>
  </si>
  <si>
    <t>Cuenta de TITULO</t>
  </si>
  <si>
    <t>Promedio de COSTE/HABITACION</t>
  </si>
  <si>
    <t>Alquiler</t>
  </si>
  <si>
    <t>Compra</t>
  </si>
  <si>
    <t>Recuperación de la inversión meses</t>
  </si>
  <si>
    <t>Recuperación de la inversión año</t>
  </si>
  <si>
    <t>Segmentadores alquiler</t>
  </si>
  <si>
    <t>FECHA</t>
  </si>
  <si>
    <t>PRECIO M2</t>
  </si>
  <si>
    <t>VARIACION MENSUAL</t>
  </si>
  <si>
    <t>VARIACION TRIMESTRAL</t>
  </si>
  <si>
    <t>VARIACION ANUAL</t>
  </si>
  <si>
    <t>NEGOCIO</t>
  </si>
  <si>
    <t>ALQUILER</t>
  </si>
  <si>
    <t>n.d.</t>
  </si>
  <si>
    <t>Promedio de PRECIO M2</t>
  </si>
  <si>
    <t>Análisis de coste por ASCENSOR</t>
  </si>
  <si>
    <t>Suma de COSTE/HABITACION</t>
  </si>
  <si>
    <t>COMPRA</t>
  </si>
  <si>
    <t>SI</t>
  </si>
  <si>
    <t>NO</t>
  </si>
  <si>
    <t>AÑO</t>
  </si>
  <si>
    <t>PRE</t>
  </si>
  <si>
    <t>POST</t>
  </si>
  <si>
    <t>TIEMPO DE RCUPERACIÓN</t>
  </si>
  <si>
    <t>MESES</t>
  </si>
  <si>
    <t>AÑOS</t>
  </si>
  <si>
    <t>ALQ</t>
  </si>
  <si>
    <t>COMP</t>
  </si>
  <si>
    <t>AREA</t>
  </si>
  <si>
    <t>Piso en calle Gerardo Diego1</t>
  </si>
  <si>
    <t>Piso en calle Ruiseñor2</t>
  </si>
  <si>
    <t>Estudio en calle Chile3</t>
  </si>
  <si>
    <t>Aljarafe</t>
  </si>
  <si>
    <t>Piso en Casiodoro de Reina4</t>
  </si>
  <si>
    <t>Dúplex en Juan Varela Gómez5</t>
  </si>
  <si>
    <t>Area Metropolitana</t>
  </si>
  <si>
    <t>Ático en Juan Varela Gómez6</t>
  </si>
  <si>
    <t>Ático en Juan Varela Gómez7</t>
  </si>
  <si>
    <t>Piso en Juan Varela Gómez8</t>
  </si>
  <si>
    <t>Piso en Juan Varela Gómez9</t>
  </si>
  <si>
    <t>Piso en Juan Varela Gómez10</t>
  </si>
  <si>
    <t>Piso en Juan Varela Gómez11</t>
  </si>
  <si>
    <t>Piso en Juan Varela Gómez12</t>
  </si>
  <si>
    <t>Piso en Juan Varela Gómez13</t>
  </si>
  <si>
    <t>Piso en Juan Varela Gómez14</t>
  </si>
  <si>
    <t>Piso en Juan Varela Gómez15</t>
  </si>
  <si>
    <t>Piso en Casiodoro de Reina16</t>
  </si>
  <si>
    <t>Piso en Juan Varela Gómez17</t>
  </si>
  <si>
    <t>Piso en Casiodoro de Reina18</t>
  </si>
  <si>
    <t>Chalet adosado en Coria del Río19</t>
  </si>
  <si>
    <t>Chalet adosado en avenida II Duque de Ahumada20</t>
  </si>
  <si>
    <t>Casa o chalet independiente en calle Olivar de la Cruz21</t>
  </si>
  <si>
    <t>Casa o chalet independiente en cervantes22</t>
  </si>
  <si>
    <t>Casa o chalet independiente en Castilleja de la Cuesta23</t>
  </si>
  <si>
    <t>Casa o chalet independiente en calle Chile24</t>
  </si>
  <si>
    <t>Chalet pareado en calle Moscatel25</t>
  </si>
  <si>
    <t>Chalet pareado en calle Río Guadiana26</t>
  </si>
  <si>
    <t>Chalet adosado en calle Vicente Aleixandre27</t>
  </si>
  <si>
    <t>Chalet adosado en calle Lola Flores28</t>
  </si>
  <si>
    <t>Chalet pareado en calle Tomillo29</t>
  </si>
  <si>
    <t>Chalet pareado en Almensilla30</t>
  </si>
  <si>
    <t>Chalet adosado en calle Santander31</t>
  </si>
  <si>
    <t>Casa o chalet independiente en calle Uruguay32</t>
  </si>
  <si>
    <t>Casa o chalet independiente en El Zaudín - Club de Golf33</t>
  </si>
  <si>
    <t>Chalet pareado en calle Constelación la Osa Mayor34</t>
  </si>
  <si>
    <t>Casa o chalet independiente en Santa Eufemia35</t>
  </si>
  <si>
    <t>Casa o chalet independiente en Santa Eufemia36</t>
  </si>
  <si>
    <t>Casa o chalet independiente en San Luis Gonzaga37</t>
  </si>
  <si>
    <t>Finca rústica en calle Venta Reyes38</t>
  </si>
  <si>
    <t>Chalet adosado en Nuevo Bulevar39</t>
  </si>
  <si>
    <t>Chalet adosado en Nueva Alcalá40</t>
  </si>
  <si>
    <t>Chalet adosado en calle Amancio Renes41</t>
  </si>
  <si>
    <t>Casa o chalet independiente en Carretera de Sevilla a Utrera42</t>
  </si>
  <si>
    <t>Casa o chalet independiente en calle Sisenando43</t>
  </si>
  <si>
    <t>Chalet adosado en calle Campanilla44</t>
  </si>
  <si>
    <t>Casa o chalet independiente en calle Santa Bárbara45</t>
  </si>
  <si>
    <t>Chalet adosado en avenida Ingeniero José Luis Prats46</t>
  </si>
  <si>
    <t>Casa o chalet independiente en calle Vega47</t>
  </si>
  <si>
    <t>Chalet pareado en calle Urubamba48</t>
  </si>
  <si>
    <t>Dúplex en carretera de Carmona49</t>
  </si>
  <si>
    <t>No Incluido</t>
  </si>
  <si>
    <t>Piso en calle San Julián50</t>
  </si>
  <si>
    <t>Piso en Feria51</t>
  </si>
  <si>
    <t>Piso en San Vicente de Paul52</t>
  </si>
  <si>
    <t>Piso en Marcelino Camacho53</t>
  </si>
  <si>
    <t>Piso en Marcelino Camacho54</t>
  </si>
  <si>
    <t>Piso en avenida de Europa55</t>
  </si>
  <si>
    <t>Piso en calle La Santa Maria56</t>
  </si>
  <si>
    <t>Piso en Camas57</t>
  </si>
  <si>
    <t>Piso en república argentina58</t>
  </si>
  <si>
    <t>Piso en avenida Reina Sofía59</t>
  </si>
  <si>
    <t>Piso en avenida República Argentina60</t>
  </si>
  <si>
    <t>Piso en Manuel Ríos Moreno61</t>
  </si>
  <si>
    <t>Piso en calle Jardinillo62</t>
  </si>
  <si>
    <t>Piso en Carlos Soto63</t>
  </si>
  <si>
    <t>Piso en Entrenúcleos64</t>
  </si>
  <si>
    <t>Piso en calle Trovador65</t>
  </si>
  <si>
    <t>Piso en San Vicente66</t>
  </si>
  <si>
    <t>Piso en calle Doctor Escobar Delmás67</t>
  </si>
  <si>
    <t>Piso en Los Bermejales68</t>
  </si>
  <si>
    <t>Piso en Ciudad Jardín69</t>
  </si>
  <si>
    <t>Piso en avenida Manuel Siurot70</t>
  </si>
  <si>
    <t>Piso en calle María Auxiliadora71</t>
  </si>
  <si>
    <t>Piso en Emilio Lemos72</t>
  </si>
  <si>
    <t>Piso en Laos73</t>
  </si>
  <si>
    <t>Piso en calle Madrid74</t>
  </si>
  <si>
    <t>Estudio en camino Jerónimo75</t>
  </si>
  <si>
    <t>Dúplex en calle Real76</t>
  </si>
  <si>
    <t>Piso en Coria del Río77</t>
  </si>
  <si>
    <t>Piso en calle Sor Petra78</t>
  </si>
  <si>
    <t>Piso en calle Juan Bernal79</t>
  </si>
  <si>
    <t>Piso en San Pablo80</t>
  </si>
  <si>
    <t>Piso en calle Torres Farfán81</t>
  </si>
  <si>
    <t>Piso en calle guerrita82</t>
  </si>
  <si>
    <t>Piso en San Jerónimo83</t>
  </si>
  <si>
    <t>Piso en calle Hombre de Piedra84</t>
  </si>
  <si>
    <t>Piso en avenida Felipe González Márquez85</t>
  </si>
  <si>
    <t>Piso en calle Miño86</t>
  </si>
  <si>
    <t>Piso en calle Rico Cejudo87</t>
  </si>
  <si>
    <t>Piso en calle Virgen de la Cinta88</t>
  </si>
  <si>
    <t>Piso en calle Hermes89</t>
  </si>
  <si>
    <t>Piso en C/Santander90</t>
  </si>
  <si>
    <t>Piso en Centro91</t>
  </si>
  <si>
    <t>Piso en avenida Felipe González Márquez92</t>
  </si>
  <si>
    <t>Piso en Entrenúcleos93</t>
  </si>
  <si>
    <t>Piso en avenida de Finlandia94</t>
  </si>
  <si>
    <t>Ático en calle Dinastía Músicos Palatin95</t>
  </si>
  <si>
    <t>Piso en Francisco Gonzalez Garcia96</t>
  </si>
  <si>
    <t>Piso en avenida Clara Campoamor97</t>
  </si>
  <si>
    <t>Piso en calle Cicerón98</t>
  </si>
  <si>
    <t>Piso en avenida Felipe González Márquez99</t>
  </si>
  <si>
    <t>Ático en calle Cicerón100</t>
  </si>
  <si>
    <t>Piso en avenida de las Universidades101</t>
  </si>
  <si>
    <t>Piso en avenida Felipe González Márquez102</t>
  </si>
  <si>
    <t>Piso en Paris103</t>
  </si>
  <si>
    <t>Ático en calle Ángel Ojeda Avilés104</t>
  </si>
  <si>
    <t>Piso en calle Periodista Ramón Resa105</t>
  </si>
  <si>
    <t>Piso en avenida de la Innovación106</t>
  </si>
  <si>
    <t>Piso en Santa Cruz - Alfalfa107</t>
  </si>
  <si>
    <t>Piso en avenida Eduardo Dato108</t>
  </si>
  <si>
    <t>Piso en avenida de la Constitución109</t>
  </si>
  <si>
    <t>Piso en San Pablo110</t>
  </si>
  <si>
    <t>Piso en calle Tabladilla111</t>
  </si>
  <si>
    <t>Piso en avenida Concejal Alberto Jiménez-Becerril112</t>
  </si>
  <si>
    <t>Piso en Francisco Gonzalez Garcia113</t>
  </si>
  <si>
    <t>Piso en Bami - Pineda114</t>
  </si>
  <si>
    <t>Ático en avenida de la Filosofía115</t>
  </si>
  <si>
    <t>Piso en calle Olimpo116</t>
  </si>
  <si>
    <t>Piso en Nuevo Bulevar117</t>
  </si>
  <si>
    <t>Ático en Bulevard norte118</t>
  </si>
  <si>
    <t>Piso en calle Cicerón119</t>
  </si>
  <si>
    <t>Piso en avenida de las Universidades120</t>
  </si>
  <si>
    <t>Piso en Prado de San Sebastián - Ramón Carande121</t>
  </si>
  <si>
    <t>Piso en calle Cueva de Menga122</t>
  </si>
  <si>
    <t>Piso en calle Feria123</t>
  </si>
  <si>
    <t>Ático en calle Marqués del Nervión124</t>
  </si>
  <si>
    <t>Piso en calle Tambre125</t>
  </si>
  <si>
    <t>Piso en plaza de los Duendes de Sevilla126</t>
  </si>
  <si>
    <t>Piso en San Alonso Orozco127</t>
  </si>
  <si>
    <t>Piso en calle Atanasio Barrón128</t>
  </si>
  <si>
    <t>Piso en calle Antonio Filpo Rojas129</t>
  </si>
  <si>
    <t>Piso en plaza Doctor Barraquer130</t>
  </si>
  <si>
    <t>Piso en plaza de los Duendes de Sevilla131</t>
  </si>
  <si>
    <t>Piso en calle de la Cornisa Azul132</t>
  </si>
  <si>
    <t>Piso en Hermanas Mirabal133</t>
  </si>
  <si>
    <t>Piso en calle hermanas mirábal134</t>
  </si>
  <si>
    <t>Ático en Nuevo Bulevar135</t>
  </si>
  <si>
    <t>Piso en calle Marcelino Camacho136</t>
  </si>
  <si>
    <t>Piso en calle Hermanas Mirabal137</t>
  </si>
  <si>
    <t>Piso en avenida Clara Campoamor138</t>
  </si>
  <si>
    <t>Piso en Manuel Espada Cabrera139</t>
  </si>
  <si>
    <t>Piso en calle Juan Carlos Aguilar Moreno140</t>
  </si>
  <si>
    <t>Piso en avenida de España141</t>
  </si>
  <si>
    <t>Piso en Felipe II - Bueno Monreal142</t>
  </si>
  <si>
    <t>Piso en Emilio Lemos143</t>
  </si>
  <si>
    <t>Piso en calle Teodosio144</t>
  </si>
  <si>
    <t>Piso en Bellavista145</t>
  </si>
  <si>
    <t>Piso en calle Rico Cejudo146</t>
  </si>
  <si>
    <t>Piso en Ramón de Carranza - Madre Rafols147</t>
  </si>
  <si>
    <t>Piso en Las Navas148</t>
  </si>
  <si>
    <t>Ático en calle Conquista149</t>
  </si>
  <si>
    <t>Piso en plaza de los Zurradores150</t>
  </si>
  <si>
    <t>Piso en calle Juan de Ledesma151</t>
  </si>
  <si>
    <t>Piso en calle Laos152</t>
  </si>
  <si>
    <t>Ático en avenida del Barrerillo153</t>
  </si>
  <si>
    <t>Piso en Castilleja de la Cuesta154</t>
  </si>
  <si>
    <t>Piso en calle Alcalde José Antonio Cabrera155</t>
  </si>
  <si>
    <t>Piso en avenida del Aljarafe156</t>
  </si>
  <si>
    <t>Piso en calle Turia157</t>
  </si>
  <si>
    <t>Piso en calle Toledo158</t>
  </si>
  <si>
    <t>Piso en calle Marquesa Viuda del Saltillo159</t>
  </si>
  <si>
    <t>Piso en calle Marcelino Camacho160</t>
  </si>
  <si>
    <t>Piso en calle Marcelino Camacho161</t>
  </si>
  <si>
    <t>Piso en avenida Oceanía162</t>
  </si>
  <si>
    <t>Piso en avenida Primero de Mayo163</t>
  </si>
  <si>
    <t>Piso en avenida Alcalde Manuel Cabello164</t>
  </si>
  <si>
    <t>Piso en Ciudad Expo165</t>
  </si>
  <si>
    <t>Piso en calle Venecia166</t>
  </si>
  <si>
    <t>Piso en avenida primero de mayo167</t>
  </si>
  <si>
    <t>Piso en calle Virgen de los Dolores168</t>
  </si>
  <si>
    <t>Piso en calle José Payán169</t>
  </si>
  <si>
    <t>Piso en avenida Clara Campoamor170</t>
  </si>
  <si>
    <t>Piso en avenida de Europa171</t>
  </si>
  <si>
    <t>Piso en calle Venecia172</t>
  </si>
  <si>
    <t>Piso en calle Hermanos Vega Olivares173</t>
  </si>
  <si>
    <t>Piso en calle Esporlas174</t>
  </si>
  <si>
    <t>Piso en Manuel Ríos Moreno175</t>
  </si>
  <si>
    <t>Piso en calle Cicerón176</t>
  </si>
  <si>
    <t>Piso en calle Cicerón177</t>
  </si>
  <si>
    <t>Ático en Centro178</t>
  </si>
  <si>
    <t>Piso en Manuel Espada Cabrera179</t>
  </si>
  <si>
    <t>Piso en avenida de las Universidades180</t>
  </si>
  <si>
    <t>Piso en El Arenal - La Pólvora181</t>
  </si>
  <si>
    <t>Piso en calle Arahal182</t>
  </si>
  <si>
    <t>Piso en calle Beatriz de Suabia183</t>
  </si>
  <si>
    <t>Piso en calle San Benito184</t>
  </si>
  <si>
    <t>Piso en calle Diego Puerta185</t>
  </si>
  <si>
    <t>Piso en calle Beatriz de Suabia186</t>
  </si>
  <si>
    <t>Piso en calle Puerto de Envalira187</t>
  </si>
  <si>
    <t>Dúplex en calle Feria188</t>
  </si>
  <si>
    <t>Piso en calle Infante Carlos de Borbón189</t>
  </si>
  <si>
    <t>Piso en calle Rodrigo Caro190</t>
  </si>
  <si>
    <t>Piso en calle Rodrigo de Triana191</t>
  </si>
  <si>
    <t>Piso en calle Pagés del Corro192</t>
  </si>
  <si>
    <t>Piso en avenida de Bellavista193</t>
  </si>
  <si>
    <t>Piso en calle Rosario194</t>
  </si>
  <si>
    <t>Piso en calle Farmaceutico Murillo Herrera195</t>
  </si>
  <si>
    <t>Piso en Nervión196</t>
  </si>
  <si>
    <t>Piso en San Vicente197</t>
  </si>
  <si>
    <t>Piso en Laos198</t>
  </si>
  <si>
    <t>Piso en Arroyo - Santa Justa199</t>
  </si>
  <si>
    <t>Piso en Francisco Gonzalez Garcia200</t>
  </si>
  <si>
    <t>Piso en Santa Cruz - Alfalfa201</t>
  </si>
  <si>
    <t>Piso en Gran Plaza - Marqués de Pickman - Ciudad Jardín202</t>
  </si>
  <si>
    <t>Piso en Camas203</t>
  </si>
  <si>
    <t>Dúplex en avenida 28 Febrero204</t>
  </si>
  <si>
    <t>Dúplex en calle Manuel Trillo205</t>
  </si>
  <si>
    <t>Piso en Marcelino Camacho206</t>
  </si>
  <si>
    <t>Piso en calle Alcalde Ricardo Fernández Cuello207</t>
  </si>
  <si>
    <t>Piso en calle Constitución208</t>
  </si>
  <si>
    <t>Piso en calle Aceituneras209</t>
  </si>
  <si>
    <t>Dúplex en calle Mascareta210</t>
  </si>
  <si>
    <t>Piso en avenida Albert Einstein211</t>
  </si>
  <si>
    <t>Piso en republica argentina212</t>
  </si>
  <si>
    <t>Piso en avenida universidad213</t>
  </si>
  <si>
    <t>Piso en calle La Santa Maria214</t>
  </si>
  <si>
    <t>Piso en centro215</t>
  </si>
  <si>
    <t>Piso en calle Tartessos216</t>
  </si>
  <si>
    <t>Dúplex en calle Real217</t>
  </si>
  <si>
    <t>Piso en calle Cicerón218</t>
  </si>
  <si>
    <t>Piso en avenida Manuel Clavero Arévalo219</t>
  </si>
  <si>
    <t>Piso en calle Cicerón220</t>
  </si>
  <si>
    <t>Piso en Vista Azul - Consolación221</t>
  </si>
  <si>
    <t>Piso en avenida Felipe González Márquez222</t>
  </si>
  <si>
    <t>Piso en avenida Manuel Clavero Arévalo223</t>
  </si>
  <si>
    <t>Piso en calle Alfonso Perales Pizarro224</t>
  </si>
  <si>
    <t>Piso en avenida Eduardo Dato225</t>
  </si>
  <si>
    <t>Piso en Nuestra Señora de los Ángeles226</t>
  </si>
  <si>
    <t>Piso en Bellavista227</t>
  </si>
  <si>
    <t>Piso en calle Patricio Sáenz228</t>
  </si>
  <si>
    <t>Piso en plaza Square del Duque de la Victoria229</t>
  </si>
  <si>
    <t>Piso en avenida de las Ciencias230</t>
  </si>
  <si>
    <t>Piso en avenida de las Ciencias231</t>
  </si>
  <si>
    <t>Piso en avenida de las Ciencias232</t>
  </si>
  <si>
    <t>Piso en calle Beatriz de Suabia233</t>
  </si>
  <si>
    <t>Piso en calle María Auxiliadora234</t>
  </si>
  <si>
    <t>Piso en calle Perséfone235</t>
  </si>
  <si>
    <t>Piso en Don Fadrique236</t>
  </si>
  <si>
    <t>Piso en calle Matahacas237</t>
  </si>
  <si>
    <t>Estudio en Encarnación-Las Setas238</t>
  </si>
  <si>
    <t>Piso en avenida Doctor Fedriani239</t>
  </si>
  <si>
    <t>Piso en Cardenal Bueno Monreal240</t>
  </si>
  <si>
    <t>Piso en calle Virgen de Luján241</t>
  </si>
  <si>
    <t>Piso en calle Alberche242</t>
  </si>
  <si>
    <t>Piso en calle Pureza243</t>
  </si>
  <si>
    <t>Piso en calle Maestro Jiménez244</t>
  </si>
  <si>
    <t>Piso en plaza Gran Plaza245</t>
  </si>
  <si>
    <t>Estudio en calle Antonio Pantión246</t>
  </si>
  <si>
    <t>Piso en Santa Ana247</t>
  </si>
  <si>
    <t>Piso en calle Virgen de Luján248</t>
  </si>
  <si>
    <t>17º</t>
  </si>
  <si>
    <t>Piso en San Diego249</t>
  </si>
  <si>
    <t>Piso en calle Párroco Vicente Moya250</t>
  </si>
  <si>
    <t>Piso en calle Managua251</t>
  </si>
  <si>
    <t>Dúplex en Arenal - Museo - Tetuán252</t>
  </si>
  <si>
    <t>Piso en calle Reposo253</t>
  </si>
  <si>
    <t>Piso en Puerta Carmona-Puerta Osario-Amador de los Ríos254</t>
  </si>
  <si>
    <t>Piso en Centro255</t>
  </si>
  <si>
    <t>Piso en calle Hermanas Mirabal256</t>
  </si>
  <si>
    <t>Piso en avenida del Barrerillo257</t>
  </si>
  <si>
    <t>Piso en calle Marqués de Santillana258</t>
  </si>
  <si>
    <t>Piso en calle Antonio Salado259</t>
  </si>
  <si>
    <t>Piso en San Vicente260</t>
  </si>
  <si>
    <t>Piso en Asunción - Adolfo Suárez261</t>
  </si>
  <si>
    <t>Ático en Santa Cruz - Alfalfa262</t>
  </si>
  <si>
    <t>Piso en calle Real263</t>
  </si>
  <si>
    <t>Piso en calle Madueño de los Aires264</t>
  </si>
  <si>
    <t>Piso en Entrenúcleos265</t>
  </si>
  <si>
    <t>Piso en calle Ángel Ojeda Avilés266</t>
  </si>
  <si>
    <t>Dúplex en calle San Laureano267</t>
  </si>
  <si>
    <t>Piso en calle Calatrava268</t>
  </si>
  <si>
    <t>Piso en Ronda de Triana-Patrocinio-Turruñuelo269</t>
  </si>
  <si>
    <t>Piso en Santa Cruz - Alfalfa270</t>
  </si>
  <si>
    <t>Noroeste</t>
  </si>
  <si>
    <t>Norte</t>
  </si>
  <si>
    <t>12º</t>
  </si>
  <si>
    <t>14º</t>
  </si>
  <si>
    <t>15º</t>
  </si>
  <si>
    <t>16º</t>
  </si>
  <si>
    <t>Sur</t>
  </si>
  <si>
    <t>20º</t>
  </si>
  <si>
    <t>exterior</t>
  </si>
  <si>
    <t>Dúplex en Raya del Palancar - Guadamonte1</t>
  </si>
  <si>
    <t>Piso en avenida De La Industria2</t>
  </si>
  <si>
    <t>Piso en avenida De La Industria3</t>
  </si>
  <si>
    <t>Piso en avenida De La Industria4</t>
  </si>
  <si>
    <t>Piso en calle Campo5</t>
  </si>
  <si>
    <t>Piso en calle Bausa6</t>
  </si>
  <si>
    <t>Piso en Adelfas7</t>
  </si>
  <si>
    <t>Piso en paseo de la Castellana8</t>
  </si>
  <si>
    <t>Piso en calle de Martín Machío9</t>
  </si>
  <si>
    <t>Piso en calle de Martín Machío10</t>
  </si>
  <si>
    <t>Piso en plaza Ciudad de Viena11</t>
  </si>
  <si>
    <t>Piso en calle de Cochabamba12</t>
  </si>
  <si>
    <t>Piso en calle Monjitas13</t>
  </si>
  <si>
    <t>Piso en calle de Espronceda14</t>
  </si>
  <si>
    <t>Piso en Gaztambide15</t>
  </si>
  <si>
    <t>Piso en Trafalgar16</t>
  </si>
  <si>
    <t>Piso en calle de Castelló17</t>
  </si>
  <si>
    <t>Piso en calle de Juan Tornero18</t>
  </si>
  <si>
    <t>Piso en calle de Orense19</t>
  </si>
  <si>
    <t>Piso en Bernabéu-Hispanoamérica20</t>
  </si>
  <si>
    <t>Piso en calle de Zurbano21</t>
  </si>
  <si>
    <t>Piso en calle de Núñez de Balboa22</t>
  </si>
  <si>
    <t>Piso en Recoletos23</t>
  </si>
  <si>
    <t>Piso en calle de Tomás López24</t>
  </si>
  <si>
    <t>Piso en avenida de Alberto de Alcocer25</t>
  </si>
  <si>
    <t>Piso en calle de la Virgen de Aránzazu26</t>
  </si>
  <si>
    <t>Ático en plaza Manolete27</t>
  </si>
  <si>
    <t>Ático en Bernabéu-Hispanoamérica28</t>
  </si>
  <si>
    <t>Ático en Princesa29</t>
  </si>
  <si>
    <t>Dúplex en calle Cantueso30</t>
  </si>
  <si>
    <t>Dúplex en calle de Génova31</t>
  </si>
  <si>
    <t>Dúplex en calle de la Sombrerería32</t>
  </si>
  <si>
    <t>Dúplex en pasaje de Alcolea33</t>
  </si>
  <si>
    <t>Estudio en calle de Alcalá34</t>
  </si>
  <si>
    <t>Estudio en calle de Alcalá35</t>
  </si>
  <si>
    <t>Estudio en calle de Alcalá36</t>
  </si>
  <si>
    <t>Estudio en calle de Alcalá37</t>
  </si>
  <si>
    <t>Estudio en calle del Molino de Viento38</t>
  </si>
  <si>
    <t>Piso en Acacias39</t>
  </si>
  <si>
    <t>Piso en Alcobendas Centro40</t>
  </si>
  <si>
    <t>Piso en avenida de la Coruña41</t>
  </si>
  <si>
    <t>Piso en avenida del Príncipe de Asturias42</t>
  </si>
  <si>
    <t>Piso en avenida España43</t>
  </si>
  <si>
    <t>Piso en avenida Fuerzas Armadas44</t>
  </si>
  <si>
    <t>Piso en Bellas Vistas45</t>
  </si>
  <si>
    <t>Piso en calle Burgos46</t>
  </si>
  <si>
    <t>Piso en calle Cantarranas47</t>
  </si>
  <si>
    <t>Piso en calle de Antonio Toledano48</t>
  </si>
  <si>
    <t>Piso en calle de Atocha49</t>
  </si>
  <si>
    <t>Piso en calle de Atocha50</t>
  </si>
  <si>
    <t>Piso en calle de Belén51</t>
  </si>
  <si>
    <t>Piso en calle de Carlos Arniches52</t>
  </si>
  <si>
    <t>Piso en calle de Cartagena53</t>
  </si>
  <si>
    <t>Piso en calle de Donoso Cortés54</t>
  </si>
  <si>
    <t>Piso en calle de Fuente del Saz55</t>
  </si>
  <si>
    <t>Piso en calle de Fuente del Saz56</t>
  </si>
  <si>
    <t>Piso en calle de Génova57</t>
  </si>
  <si>
    <t>Piso en calle de Julián Besteiro58</t>
  </si>
  <si>
    <t>Piso en calle de Julio Aguirre59</t>
  </si>
  <si>
    <t>Piso en calle de Julio Aguirre60</t>
  </si>
  <si>
    <t>Piso en calle de la Kerria61</t>
  </si>
  <si>
    <t>Piso en calle de la Reina62</t>
  </si>
  <si>
    <t>Piso en calle de la Rioja63</t>
  </si>
  <si>
    <t>Piso en calle de la Salvia64</t>
  </si>
  <si>
    <t>Piso en calle de las Fuentes65</t>
  </si>
  <si>
    <t>Piso en calle de las Mercedes66</t>
  </si>
  <si>
    <t>Piso en calle de las Navas de Tolosa67</t>
  </si>
  <si>
    <t>Piso en calle de Orense68</t>
  </si>
  <si>
    <t>Piso en calle de Padilla69</t>
  </si>
  <si>
    <t>Piso en calle de Rafael Bergamín70</t>
  </si>
  <si>
    <t>Piso en calle de San Andrés71</t>
  </si>
  <si>
    <t>Piso en calle de Santa Brígida72</t>
  </si>
  <si>
    <t>Piso en calle de Santa Brígida73</t>
  </si>
  <si>
    <t>Piso en calle de Saturnino Calleja74</t>
  </si>
  <si>
    <t>Piso en calle de Saturnino Calleja75</t>
  </si>
  <si>
    <t>Piso en calle de Vallehermoso76</t>
  </si>
  <si>
    <t>Piso en calle del Arenal77</t>
  </si>
  <si>
    <t>Piso en calle del Aviador Zorita78</t>
  </si>
  <si>
    <t>Piso en calle del Conde Duque79</t>
  </si>
  <si>
    <t>Piso en calle del General Cadenas Campos80</t>
  </si>
  <si>
    <t>Piso en calle del General Margallo81</t>
  </si>
  <si>
    <t>Piso en calle del Laurel82</t>
  </si>
  <si>
    <t>Piso en calle del Pensamiento83</t>
  </si>
  <si>
    <t>Piso en calle del Pensamiento84</t>
  </si>
  <si>
    <t>Piso en calle del Pensamiento85</t>
  </si>
  <si>
    <t>Piso en calle del Príncipe de Anglona86</t>
  </si>
  <si>
    <t>Piso en calle Pinos Alta87</t>
  </si>
  <si>
    <t>Piso en calle Sánchez Morate88</t>
  </si>
  <si>
    <t>Piso en calle Sierra de Picos Europa89</t>
  </si>
  <si>
    <t>Piso en calle Virgen de Nieva90</t>
  </si>
  <si>
    <t>Piso en Casco Antiguo91</t>
  </si>
  <si>
    <t>Piso en Conde Orgaz-Piovera92</t>
  </si>
  <si>
    <t>Piso en El Burgo93</t>
  </si>
  <si>
    <t>Piso en Gaztambide94</t>
  </si>
  <si>
    <t>Piso en Guindalera95</t>
  </si>
  <si>
    <t>Piso en Palafox96</t>
  </si>
  <si>
    <t>Piso en paseo de la Habana97</t>
  </si>
  <si>
    <t>Piso en plaza Camorritos98</t>
  </si>
  <si>
    <t>Piso en plaza de Burdeos99</t>
  </si>
  <si>
    <t>Piso en plaza de Santa Teresita100</t>
  </si>
  <si>
    <t>Piso en San Isidro101</t>
  </si>
  <si>
    <t>Piso en Soto del Real102</t>
  </si>
  <si>
    <t>Piso en Universidad103</t>
  </si>
  <si>
    <t>Piso en calle de O'Donnell104</t>
  </si>
  <si>
    <t>Ático en calle Guadarrama105</t>
  </si>
  <si>
    <t>Dúplex en calle Rodandero106</t>
  </si>
  <si>
    <t>Dúplex en Recoletos107</t>
  </si>
  <si>
    <t>Estudio en calle de los Mártires108</t>
  </si>
  <si>
    <t>Estudio en Portazgo109</t>
  </si>
  <si>
    <t>Piso en Almagro110</t>
  </si>
  <si>
    <t>Piso en Almagro111</t>
  </si>
  <si>
    <t>Piso en avenida de Alberto de Alcocer112</t>
  </si>
  <si>
    <t>Piso en calle Boston113</t>
  </si>
  <si>
    <t>Piso en calle Cantueso114</t>
  </si>
  <si>
    <t>Piso en calle de Agastia115</t>
  </si>
  <si>
    <t>Piso en calle de Atocha116</t>
  </si>
  <si>
    <t>Piso en calle de Atocha117</t>
  </si>
  <si>
    <t>Piso en calle de Baleares118</t>
  </si>
  <si>
    <t>Piso en calle de Barceló119</t>
  </si>
  <si>
    <t>Piso en calle de Barceló120</t>
  </si>
  <si>
    <t>Piso en calle de Blasco de Garay121</t>
  </si>
  <si>
    <t>Piso en calle de bordadores122</t>
  </si>
  <si>
    <t>Piso en calle de Caracas123</t>
  </si>
  <si>
    <t>Piso en calle de Castelló124</t>
  </si>
  <si>
    <t>Piso en calle de Costa Rica125</t>
  </si>
  <si>
    <t>Piso en calle de José Abascal126</t>
  </si>
  <si>
    <t>Piso en calle de José Espelius127</t>
  </si>
  <si>
    <t>Piso en calle de José Ortega y Gasset128</t>
  </si>
  <si>
    <t>Piso en calle de José Picón129</t>
  </si>
  <si>
    <t>Piso en calle de Juan Bravo130</t>
  </si>
  <si>
    <t>Piso en calle de la Laguna131</t>
  </si>
  <si>
    <t>Piso en calle de Lagasca132</t>
  </si>
  <si>
    <t>Piso en calle de Luciente133</t>
  </si>
  <si>
    <t>Piso en calle de Luciente134</t>
  </si>
  <si>
    <t>Piso en calle de Mesonero Romanos135</t>
  </si>
  <si>
    <t>Piso en calle de Mesonero Romanos136</t>
  </si>
  <si>
    <t>Piso en calle de Pedro Fernández Labrada137</t>
  </si>
  <si>
    <t>Piso en calle de Peña Gorbea138</t>
  </si>
  <si>
    <t>Piso en calle de Ramírez de Prado139</t>
  </si>
  <si>
    <t>Piso en calle de Ramón de Madariaga140</t>
  </si>
  <si>
    <t>Piso en calle de San Justiniano141</t>
  </si>
  <si>
    <t>Piso en calle de San Vicente142</t>
  </si>
  <si>
    <t>Piso en calle de Serrano143</t>
  </si>
  <si>
    <t>Piso en calle del Corral de Cantos144</t>
  </si>
  <si>
    <t>Piso en calle del General Margallo145</t>
  </si>
  <si>
    <t>Piso en calle del General Marva146</t>
  </si>
  <si>
    <t>Piso en calle del Príncipe de Vergara147</t>
  </si>
  <si>
    <t>Piso en calle del Puerto de Pajares148</t>
  </si>
  <si>
    <t>Piso en calle del Santo Domingo de Silos149</t>
  </si>
  <si>
    <t>Piso en calle General Pintos150</t>
  </si>
  <si>
    <t>Piso en calle Granado151</t>
  </si>
  <si>
    <t>Piso en calle Guabairo152</t>
  </si>
  <si>
    <t>Piso en calle Guadamolinos153</t>
  </si>
  <si>
    <t>Piso en calle Jorge Juan154</t>
  </si>
  <si>
    <t>Piso en calle Juan Bravo155</t>
  </si>
  <si>
    <t>Piso en calle Martinez Izquierdo156</t>
  </si>
  <si>
    <t>Piso en calle Olvido157</t>
  </si>
  <si>
    <t>Piso en calle Pérez Herrera158</t>
  </si>
  <si>
    <t>Piso en Calle Pinto-San Roque159</t>
  </si>
  <si>
    <t>Piso en calle Real160</t>
  </si>
  <si>
    <t>Piso en calle Río Tajo161</t>
  </si>
  <si>
    <t>Piso en calle Solana de Luche162</t>
  </si>
  <si>
    <t>Piso en Centro163</t>
  </si>
  <si>
    <t>Piso en Centro164</t>
  </si>
  <si>
    <t>Piso en Centro165</t>
  </si>
  <si>
    <t>Piso en Gaztambide166</t>
  </si>
  <si>
    <t>Piso en Moscardó167</t>
  </si>
  <si>
    <t>Piso en Nicolás Morales168</t>
  </si>
  <si>
    <t>Piso en Palafox169</t>
  </si>
  <si>
    <t>Piso en paseo de la Reina Cristina170</t>
  </si>
  <si>
    <t>Piso en paseo de Santa María de la Cabeza171</t>
  </si>
  <si>
    <t>Piso en San Diego172</t>
  </si>
  <si>
    <t>Piso en travesía del Río Lozoya173</t>
  </si>
  <si>
    <t>Piso en Universidad174</t>
  </si>
  <si>
    <t>Piso en via Gran175</t>
  </si>
  <si>
    <t>Piso en via Gran176</t>
  </si>
  <si>
    <t>Piso en Zona Renfe177</t>
  </si>
  <si>
    <t>Ático en calle de Caunedo178</t>
  </si>
  <si>
    <t>Ático en calle de Caunedo179</t>
  </si>
  <si>
    <t>Ático en calle de la Industria180</t>
  </si>
  <si>
    <t>Ático en calle Fernando Barrachina181</t>
  </si>
  <si>
    <t>Ático en calle García Cea182</t>
  </si>
  <si>
    <t>Ático en Puerta del Ángel183</t>
  </si>
  <si>
    <t>Estudio en calle Amalia184</t>
  </si>
  <si>
    <t>Estudio en calle de Antonio Zamora185</t>
  </si>
  <si>
    <t>Estudio en calle de Antonio Zamora186</t>
  </si>
  <si>
    <t>Piso en Argüelles187</t>
  </si>
  <si>
    <t>Piso en calle Cantueso188</t>
  </si>
  <si>
    <t>Piso en calle de Alcántara189</t>
  </si>
  <si>
    <t>Piso en calle de Ambrosio Vallejo190</t>
  </si>
  <si>
    <t>Piso en calle de Atocha191</t>
  </si>
  <si>
    <t>Piso en calle de Atocha192</t>
  </si>
  <si>
    <t>Piso en calle de Ayala193</t>
  </si>
  <si>
    <t>Piso en calle de Canillas194</t>
  </si>
  <si>
    <t>Piso en calle de Canillas195</t>
  </si>
  <si>
    <t>Piso en calle de Eduardo Adaro196</t>
  </si>
  <si>
    <t>Piso en calle de Fuencarral197</t>
  </si>
  <si>
    <t>Piso en calle de Hermosilla198</t>
  </si>
  <si>
    <t>Piso en calle de la Torrecilla del Leal199</t>
  </si>
  <si>
    <t>Piso en calle de los Fundadores200</t>
  </si>
  <si>
    <t>Piso en calle de Luchana201</t>
  </si>
  <si>
    <t>Piso en calle de Madrid202</t>
  </si>
  <si>
    <t>Piso en calle de Manipa203</t>
  </si>
  <si>
    <t>Piso en calle de Narváez204</t>
  </si>
  <si>
    <t>Piso en calle de Núñez de Balboa205</t>
  </si>
  <si>
    <t>Piso en calle de Orense206</t>
  </si>
  <si>
    <t>Piso en calle de Palafox207</t>
  </si>
  <si>
    <t>Piso en calle de Peñaranda de Bracamonte208</t>
  </si>
  <si>
    <t>Piso en calle de Rufino Blanco209</t>
  </si>
  <si>
    <t>Piso en calle de San Andrés210</t>
  </si>
  <si>
    <t>Piso en calle de San Bernardo211</t>
  </si>
  <si>
    <t>Piso en calle de San Bernardo212</t>
  </si>
  <si>
    <t>Piso en calle de San Bernardo213</t>
  </si>
  <si>
    <t>Piso en calle de Santa Engracia214</t>
  </si>
  <si>
    <t>Piso en calle de Santa Rosa215</t>
  </si>
  <si>
    <t>Piso en calle de Sierra de la Sagra216</t>
  </si>
  <si>
    <t>Piso en calle de Villamanín217</t>
  </si>
  <si>
    <t>Piso en calle del Jazmín218</t>
  </si>
  <si>
    <t>Piso en calle del Noviciado219</t>
  </si>
  <si>
    <t>Piso en calle Fuenlabrada220</t>
  </si>
  <si>
    <t>Piso en calle Galiana221</t>
  </si>
  <si>
    <t>Piso en calle Jorge Juan222</t>
  </si>
  <si>
    <t>Piso en calle Málaga223</t>
  </si>
  <si>
    <t>Piso en calle Marqués de la Ensenada224</t>
  </si>
  <si>
    <t>Piso en calle Zeus225</t>
  </si>
  <si>
    <t>Piso en calle Zunzunegui226</t>
  </si>
  <si>
    <t>Piso en carretera de Boadilla227</t>
  </si>
  <si>
    <t>Piso en Casco Histórico de Vallecas228</t>
  </si>
  <si>
    <t>Piso en Centro Urbano229</t>
  </si>
  <si>
    <t>Piso en Chueca-Justicia230</t>
  </si>
  <si>
    <t>Piso en Clara del Rey231</t>
  </si>
  <si>
    <t>Piso en Huertas-Cortes232</t>
  </si>
  <si>
    <t>Piso en Juan de la Cierva233</t>
  </si>
  <si>
    <t>Piso en Malasaña-Universidad234</t>
  </si>
  <si>
    <t>Piso en paseo de las Delicias235</t>
  </si>
  <si>
    <t>Piso en paseo Miguel de Cervantes236</t>
  </si>
  <si>
    <t>Piso en plaza Angel de Carbajo237</t>
  </si>
  <si>
    <t>Piso en plaza de El Pardo238</t>
  </si>
  <si>
    <t>Piso en plaza de Olavide239</t>
  </si>
  <si>
    <t>Piso en plaza del Ángel240</t>
  </si>
  <si>
    <t>Ático en avenida de San Diego241</t>
  </si>
  <si>
    <t>Ático en calle de Felipe Campos242</t>
  </si>
  <si>
    <t>Ático en calle de la Madera243</t>
  </si>
  <si>
    <t>Ático en calle de Luchana244</t>
  </si>
  <si>
    <t>Ático en calle del Bastero245</t>
  </si>
  <si>
    <t>Ático en calle del Conde de Lemos246</t>
  </si>
  <si>
    <t>Ático en calle del General Zabala247</t>
  </si>
  <si>
    <t>Ático en calle del Marqués de Santa Ana248</t>
  </si>
  <si>
    <t>Ático en calle del Salitre249</t>
  </si>
  <si>
    <t>Ático en Palomeras sureste250</t>
  </si>
  <si>
    <t>Dúplex en Fuente del Berro251</t>
  </si>
  <si>
    <t>Dúplex en Gaztambide252</t>
  </si>
  <si>
    <t>Dúplex en plaza Mayor253</t>
  </si>
  <si>
    <t>Estudio en calle Cantueso254</t>
  </si>
  <si>
    <t>Piso en avenida de Belén255</t>
  </si>
  <si>
    <t>Piso en avenida de Brasil256</t>
  </si>
  <si>
    <t>Piso en avenida de los Andes257</t>
  </si>
  <si>
    <t>Piso en Barrio Justicia noviciado258</t>
  </si>
  <si>
    <t>Piso en calle Alonso Cano259</t>
  </si>
  <si>
    <t>Piso en calle Cudillero260</t>
  </si>
  <si>
    <t>Piso en calle de Atocha261</t>
  </si>
  <si>
    <t>Piso en calle de Atocha262</t>
  </si>
  <si>
    <t>Piso en calle de Augusto Figueroa263</t>
  </si>
  <si>
    <t>Piso en calle de Badalona264</t>
  </si>
  <si>
    <t>Piso en calle de Escosura265</t>
  </si>
  <si>
    <t>Piso en calle de Francisco Silvela266</t>
  </si>
  <si>
    <t>Piso en calle de Galileo267</t>
  </si>
  <si>
    <t>Piso en calle de Hermosilla268</t>
  </si>
  <si>
    <t>Piso en calle de José Ortega y Gasset269</t>
  </si>
  <si>
    <t>Piso en calle de Leganitos270</t>
  </si>
  <si>
    <t>Piso en calle de los Artistas271</t>
  </si>
  <si>
    <t>Piso en calle de los Hermanos Trueba272</t>
  </si>
  <si>
    <t>Piso en calle de Luchana273</t>
  </si>
  <si>
    <t>Piso en calle de María de Guzmán274</t>
  </si>
  <si>
    <t>Piso en calle de Mauricio Legendre275</t>
  </si>
  <si>
    <t>Piso en calle de Ofelia Nieto276</t>
  </si>
  <si>
    <t>Piso en calle de Rodríguez Espinosa277</t>
  </si>
  <si>
    <t>Piso en calle de San Bernardo278</t>
  </si>
  <si>
    <t>Piso en calle de San Maximiliano279</t>
  </si>
  <si>
    <t>Piso en calle de Serrano280</t>
  </si>
  <si>
    <t>Piso en calle de Villaviciosa281</t>
  </si>
  <si>
    <t>Piso en calle de Zurbano282</t>
  </si>
  <si>
    <t>Piso en calle del Barquillo283</t>
  </si>
  <si>
    <t>Piso en calle del Doctor Castelo284</t>
  </si>
  <si>
    <t>Piso en calle del General Margallo285</t>
  </si>
  <si>
    <t>Piso en calle del General Margallo286</t>
  </si>
  <si>
    <t>Piso en calle Doña Francisquita287</t>
  </si>
  <si>
    <t>Piso en calle Dos de mayo288</t>
  </si>
  <si>
    <t>Piso en calle Geraneo289</t>
  </si>
  <si>
    <t>Piso en calle luna290</t>
  </si>
  <si>
    <t>Piso en calle Marqués de Santillana291</t>
  </si>
  <si>
    <t>Piso en calle Velázquez292</t>
  </si>
  <si>
    <t>Piso en calle Velázquez293</t>
  </si>
  <si>
    <t>Piso en calle Vigo294</t>
  </si>
  <si>
    <t>Piso en Casco Histórico de Vallecas295</t>
  </si>
  <si>
    <t>Piso en Centro296</t>
  </si>
  <si>
    <t>Piso en Centro297</t>
  </si>
  <si>
    <t>Piso en Fuentebella-San Felix-El Leguario298</t>
  </si>
  <si>
    <t>Piso en Goya299</t>
  </si>
  <si>
    <t>Piso en Nuevos Ministerios-Ríos Rosas300</t>
  </si>
  <si>
    <t>Piso en paseo Castellanos301</t>
  </si>
  <si>
    <t>Piso en plaza de Carlos Cambronero302</t>
  </si>
  <si>
    <t>Piso en plaza de la Inmaculada303</t>
  </si>
  <si>
    <t>Piso en Tres Olivos - Valverde304</t>
  </si>
  <si>
    <t>Piso en Zona Centro Joven305</t>
  </si>
  <si>
    <t>Ático en Ciudad Jardín306</t>
  </si>
  <si>
    <t>Estudio en calle Cantueso307</t>
  </si>
  <si>
    <t>Piso en avenida de Menéndez Pelayo308</t>
  </si>
  <si>
    <t>Piso en calle de Álava309</t>
  </si>
  <si>
    <t>Piso en calle de Alcalá310</t>
  </si>
  <si>
    <t>Piso en calle de Antonio Arias311</t>
  </si>
  <si>
    <t>Piso en calle de Castelló312</t>
  </si>
  <si>
    <t>Piso en calle de Castelló313</t>
  </si>
  <si>
    <t>Piso en calle de Castilla la Vieja314</t>
  </si>
  <si>
    <t>Piso en calle de Francisco Silvela315</t>
  </si>
  <si>
    <t>Piso en calle de Guzmán el Bueno316</t>
  </si>
  <si>
    <t>Piso en calle de Guzmán el Bueno317</t>
  </si>
  <si>
    <t>Piso en calle de José Lázaro Galdiano318</t>
  </si>
  <si>
    <t>Piso en calle de José Ortega y Gasset319</t>
  </si>
  <si>
    <t>Piso en calle de Juan Bravo320</t>
  </si>
  <si>
    <t>Piso en calle de las Veneras321</t>
  </si>
  <si>
    <t>Piso en calle de Luisa Fernanda322</t>
  </si>
  <si>
    <t>Piso en calle de Luisa Fernanda323</t>
  </si>
  <si>
    <t>Piso en calle de María Zambrano324</t>
  </si>
  <si>
    <t>Piso en calle de San Maximiliano325</t>
  </si>
  <si>
    <t>Piso en calle de Santiago Bernabéu326</t>
  </si>
  <si>
    <t>Piso en calle del Príncipe de Vergara327</t>
  </si>
  <si>
    <t>Piso en calle Mayor328</t>
  </si>
  <si>
    <t>Piso en calle Velázquez329</t>
  </si>
  <si>
    <t>Piso en Los Ángeles330</t>
  </si>
  <si>
    <t>Piso en Nueva España331</t>
  </si>
  <si>
    <t>Piso en paseo del General Martínez Campos332</t>
  </si>
  <si>
    <t>Piso en plaza Ciudad de Viena333</t>
  </si>
  <si>
    <t>Piso en plaza de Peña Horcajo334</t>
  </si>
  <si>
    <t>Piso en travesía de Castilla335</t>
  </si>
  <si>
    <t>Piso en Ventilla-Almenara336</t>
  </si>
  <si>
    <t>Ático en calle de Blasco de Garay337</t>
  </si>
  <si>
    <t>Ático en calle de Hermosilla338</t>
  </si>
  <si>
    <t>Ático en calle de Jorge Juan339</t>
  </si>
  <si>
    <t>Ático en calle de Málaga340</t>
  </si>
  <si>
    <t>Ático en plaza de la Virgen de la Paloma341</t>
  </si>
  <si>
    <t>Piso en avenida de Alberto de Alcocer342</t>
  </si>
  <si>
    <t>Piso en calle de Ayala343</t>
  </si>
  <si>
    <t>Piso en calle del Arenal344</t>
  </si>
  <si>
    <t>Piso en calle del General Margallo345</t>
  </si>
  <si>
    <t>Piso en calle del Mesón de Paredes346</t>
  </si>
  <si>
    <t>Piso en calle del Príncipe de Vergara347</t>
  </si>
  <si>
    <t>Piso en calle Pintor Ribera348</t>
  </si>
  <si>
    <t>Piso en paseo de la Castellana349</t>
  </si>
  <si>
    <t>Piso en paseo de la Castellana350</t>
  </si>
  <si>
    <t>Piso en plaza Ciudad de Viena351</t>
  </si>
  <si>
    <t>Piso en plaza de Olavide352</t>
  </si>
  <si>
    <t>Piso en plaza República Dominicana353</t>
  </si>
  <si>
    <t>Piso en Principe Pío Madrid354</t>
  </si>
  <si>
    <t>Piso en Zarzaquemada355</t>
  </si>
  <si>
    <t>Ático en calle de Jerónimo de la Quintana356</t>
  </si>
  <si>
    <t>Piso en calle de Carlota O’Neill357</t>
  </si>
  <si>
    <t>Piso en calle de Castelló358</t>
  </si>
  <si>
    <t>Piso en calle de Clara del Rey359</t>
  </si>
  <si>
    <t>Piso en calle de López de Hoyos360</t>
  </si>
  <si>
    <t>Piso en calle de Nieremberg361</t>
  </si>
  <si>
    <t>Piso en calle de Pedro Rico362</t>
  </si>
  <si>
    <t>Piso en calle de Velázquez363</t>
  </si>
  <si>
    <t>Piso en calle de Velázquez364</t>
  </si>
  <si>
    <t>Piso en calle Castello365</t>
  </si>
  <si>
    <t>Piso en calle del Conde de Peñalver366</t>
  </si>
  <si>
    <t>Piso en calle Juan de Juanes367</t>
  </si>
  <si>
    <t>Piso en Castellana368</t>
  </si>
  <si>
    <t>Piso en Ibiza369</t>
  </si>
  <si>
    <t>Piso en calle de Pedro Teixeira370</t>
  </si>
  <si>
    <t>Piso en avenida de Concha Espina371</t>
  </si>
  <si>
    <t>Piso en avenida de Concha Espina372</t>
  </si>
  <si>
    <t>Piso en avenida del Doctor Federico Rubio y Galí373</t>
  </si>
  <si>
    <t>Piso en calle Batalla de Trafalgar374</t>
  </si>
  <si>
    <t>Piso en calle de Amado Nervo375</t>
  </si>
  <si>
    <t>Piso en calle de Argentina376</t>
  </si>
  <si>
    <t>Piso en calle de Bayona377</t>
  </si>
  <si>
    <t>Piso en calle de Beire378</t>
  </si>
  <si>
    <t>Piso en calle de Claudio Coello379</t>
  </si>
  <si>
    <t>Piso en calle de Granada380</t>
  </si>
  <si>
    <t>Piso en calle de la Concordia381</t>
  </si>
  <si>
    <t>Piso en calle de la Drácena382</t>
  </si>
  <si>
    <t>Piso en calle de las Mártires Concepcionistas383</t>
  </si>
  <si>
    <t>Piso en calle de Manuel Caldeiro384</t>
  </si>
  <si>
    <t>Piso en calle del Amparo385</t>
  </si>
  <si>
    <t>Piso en calle del General Arrando386</t>
  </si>
  <si>
    <t>Piso en calle la Colonial387</t>
  </si>
  <si>
    <t>Piso en Castilla388</t>
  </si>
  <si>
    <t>Piso en Santa Susana389</t>
  </si>
  <si>
    <t>Dúplex en calle Polonia390</t>
  </si>
  <si>
    <t>Dúplex en Vivaldi391</t>
  </si>
  <si>
    <t>Estudio en calle de Tordegrillos392</t>
  </si>
  <si>
    <t>Estudio en calle de Tordegrillos393</t>
  </si>
  <si>
    <t>Piso en avenida del Cardenal Herrera Oria394</t>
  </si>
  <si>
    <t>Piso en avenida del Cardenal Herrera Oria395</t>
  </si>
  <si>
    <t>Piso en avenida Doctor Marañón396</t>
  </si>
  <si>
    <t>Piso en calle Atenas397</t>
  </si>
  <si>
    <t>Piso en calle de Antonio Zamora398</t>
  </si>
  <si>
    <t>Piso en calle de Covarrubias399</t>
  </si>
  <si>
    <t>Piso en calle de Gonzalo Sandino400</t>
  </si>
  <si>
    <t>Piso en calle de Joaquín García Morato401</t>
  </si>
  <si>
    <t>Piso en calle de la Palmera402</t>
  </si>
  <si>
    <t>Piso en calle del Duque de Fernán Núñez403</t>
  </si>
  <si>
    <t>Piso en calle del General Moscardó404</t>
  </si>
  <si>
    <t>Piso en calle del General Pardiñas405</t>
  </si>
  <si>
    <t>Piso en calle Ferrocarril406</t>
  </si>
  <si>
    <t>Piso en calle nardo407</t>
  </si>
  <si>
    <t>Piso en calle Solana de Luche408</t>
  </si>
  <si>
    <t>Piso en Casco Antiguo409</t>
  </si>
  <si>
    <t>Piso en Centro410</t>
  </si>
  <si>
    <t>Piso en Centro411</t>
  </si>
  <si>
    <t>Piso en Centro412</t>
  </si>
  <si>
    <t>Piso en Huertas-Cortes413</t>
  </si>
  <si>
    <t>Piso en Lavapiés-Embajadores414</t>
  </si>
  <si>
    <t>Piso en plaza del Campillo del Mundo Nuevo415</t>
  </si>
  <si>
    <t>Piso en avenida del Doctor Federico Rubio y Galí416</t>
  </si>
  <si>
    <t>Piso en calle de Pío Felipe417</t>
  </si>
  <si>
    <t>Dúplex en calle del General Arrando418</t>
  </si>
  <si>
    <t>Piso en calle de Rafael Calvo419</t>
  </si>
  <si>
    <t>Piso en calle de Fernández de Oviedo420</t>
  </si>
  <si>
    <t>Piso en calle Monasterio de Irache421</t>
  </si>
  <si>
    <t>Estudio en calle de Alcalá422</t>
  </si>
  <si>
    <t>Estudio en calle de Alcalá423</t>
  </si>
  <si>
    <t>Estudio en calle del Molino de Viento424</t>
  </si>
  <si>
    <t>Piso en calle de Antonio Zamora425</t>
  </si>
  <si>
    <t>Piso en calle de Antonio Zamora426</t>
  </si>
  <si>
    <t>Piso en calle de Cartagena427</t>
  </si>
  <si>
    <t>Piso en calle de Embajadores428</t>
  </si>
  <si>
    <t>Piso en calle de Escosura429</t>
  </si>
  <si>
    <t>Piso en calle de Génova430</t>
  </si>
  <si>
    <t>Piso en calle de Guillermo de Osma431</t>
  </si>
  <si>
    <t>Piso en calle de Hortaleza432</t>
  </si>
  <si>
    <t>Piso en calle de la Reina433</t>
  </si>
  <si>
    <t>Piso en calle de la Ribera de Curtidores434</t>
  </si>
  <si>
    <t>Piso en calle de olite435</t>
  </si>
  <si>
    <t>Piso en calle de Quintiliano436</t>
  </si>
  <si>
    <t>Piso en calle de San Emilio437</t>
  </si>
  <si>
    <t>Piso en calle del General Díaz Porlier438</t>
  </si>
  <si>
    <t>Piso en calle del General Pardiñas439</t>
  </si>
  <si>
    <t>Piso en calle del Olivar440</t>
  </si>
  <si>
    <t>Piso en calle del Pez441</t>
  </si>
  <si>
    <t>Piso en callejón del Mellizo442</t>
  </si>
  <si>
    <t>Piso en Guillermo de Osma443</t>
  </si>
  <si>
    <t>Piso en paseo de las Delicias444</t>
  </si>
  <si>
    <t>Ático en calle de Toledo445</t>
  </si>
  <si>
    <t>Estudio en calle de Pelayo446</t>
  </si>
  <si>
    <t>Piso en calle Boix y Morer447</t>
  </si>
  <si>
    <t>Piso en calle Boix y Morer448</t>
  </si>
  <si>
    <t>Piso en calle de Castelló449</t>
  </si>
  <si>
    <t>Piso en calle de los Estudios450</t>
  </si>
  <si>
    <t>Piso en calle de Piamonte451</t>
  </si>
  <si>
    <t>Piso en calle de Santa Engracia452</t>
  </si>
  <si>
    <t>Piso en calle de Santa Juliana453</t>
  </si>
  <si>
    <t>Piso en calle del Cardenal Cisneros454</t>
  </si>
  <si>
    <t>Piso en calle del Casino455</t>
  </si>
  <si>
    <t>Piso en calle del Monte Esquinza456</t>
  </si>
  <si>
    <t>Piso en calle del Puerto de Arlabán457</t>
  </si>
  <si>
    <t>Piso en calle del Rey Francisco458</t>
  </si>
  <si>
    <t>Piso en calle Toledo459</t>
  </si>
  <si>
    <t>Piso en Molino de viento460</t>
  </si>
  <si>
    <t>Piso en Bernabéu-Hispanoamérica461</t>
  </si>
  <si>
    <t>Piso en calle de Alvarado462</t>
  </si>
  <si>
    <t>Piso en calle de Fuencarral463</t>
  </si>
  <si>
    <t>Piso en calle de Jorge Juan464</t>
  </si>
  <si>
    <t>Piso en calle de Lope de Haro465</t>
  </si>
  <si>
    <t>Piso en calle de López de Hoyos466</t>
  </si>
  <si>
    <t>Piso en calle de los Señores de Luzón467</t>
  </si>
  <si>
    <t>Piso en calle de Maldonado468</t>
  </si>
  <si>
    <t>Piso en calle de Orellana469</t>
  </si>
  <si>
    <t>Piso en calle del Montserrat470</t>
  </si>
  <si>
    <t>Piso en Lavapiés-Embajadores471</t>
  </si>
  <si>
    <t>Piso en Lavapiés-Embajadores472</t>
  </si>
  <si>
    <t>Piso en Sol473</t>
  </si>
  <si>
    <t>Ático en calle Benito Gutiérrez474</t>
  </si>
  <si>
    <t>Estudio en calle del Tesoro475</t>
  </si>
  <si>
    <t>Estudio en calle del Tesoro476</t>
  </si>
  <si>
    <t>Piso en calle de Argensola477</t>
  </si>
  <si>
    <t>Piso en calle de Carracedo478</t>
  </si>
  <si>
    <t>Piso en calle de Hilarión Eslava479</t>
  </si>
  <si>
    <t>Piso en calle de Ponzano480</t>
  </si>
  <si>
    <t>Piso en calle de Villaamil481</t>
  </si>
  <si>
    <t>Piso en Fuente del Berro482</t>
  </si>
  <si>
    <t>Piso en calle de Máiquez483</t>
  </si>
  <si>
    <t>Piso en calle del General Arrando484</t>
  </si>
  <si>
    <t>Piso en calle del General Pardiñas485</t>
  </si>
  <si>
    <t>Piso en calle de Gaztambide486</t>
  </si>
  <si>
    <t>Ático en calle de Juan Bravo487</t>
  </si>
  <si>
    <t>Piso en calle de Serrano488</t>
  </si>
  <si>
    <t>Piso en calle de Ayala489</t>
  </si>
  <si>
    <t>Piso en calle de Don Ramón de la Cruz490</t>
  </si>
  <si>
    <t>Piso en calle de El Españoleto491</t>
  </si>
  <si>
    <t>Piso en calle de Francos Rodríguez492</t>
  </si>
  <si>
    <t>Piso en calle de los Cabestreros493</t>
  </si>
  <si>
    <t>Piso en calle de los Cabestreros494</t>
  </si>
  <si>
    <t>Piso en calle de Santa Engracia495</t>
  </si>
  <si>
    <t>Piso en calle del Alcalde Sainz de Baranda496</t>
  </si>
  <si>
    <t>Piso en calle del Tutor497</t>
  </si>
  <si>
    <t>Piso en ercilla498</t>
  </si>
  <si>
    <t>Piso en paseo de Extremadura499</t>
  </si>
  <si>
    <t>Piso en calle de Jorge Juan500</t>
  </si>
  <si>
    <t>Piso en calle de Juan del Risco501</t>
  </si>
  <si>
    <t>Piso en calle de las Islas Hébridas502</t>
  </si>
  <si>
    <t>Piso en calle de las Islas Hébridas503</t>
  </si>
  <si>
    <t>Piso en calle de Moratín504</t>
  </si>
  <si>
    <t>Piso en calle de Quiñones505</t>
  </si>
  <si>
    <t>Piso en calle de Teruel506</t>
  </si>
  <si>
    <t>Piso en calle Sinesio Delgado507</t>
  </si>
  <si>
    <t>Piso en costanilla de los Desamparados508</t>
  </si>
  <si>
    <t>Piso en calle de El Españoleto509</t>
  </si>
  <si>
    <t>Piso en calle de El Españoleto510</t>
  </si>
  <si>
    <t>Piso en calle de Sagasta511</t>
  </si>
  <si>
    <t>Piso en calle de Eguilaz512</t>
  </si>
  <si>
    <t>Piso en calle de Núñez de Balboa513</t>
  </si>
  <si>
    <t>Chalet pareado en avenida del Doctor Federico Rubio y Galí514</t>
  </si>
  <si>
    <t>Casa o chalet independiente en avenida Quinta515</t>
  </si>
  <si>
    <t>Casa o chalet independiente en Biarritz516</t>
  </si>
  <si>
    <t>Casa o chalet independiente en calle Cataluña517</t>
  </si>
  <si>
    <t>Casa o chalet independiente en calle del Tulipán518</t>
  </si>
  <si>
    <t>Casa o chalet independiente en calle Josefina Aldecoa519</t>
  </si>
  <si>
    <t>Casa o chalet independiente en calle Olmo520</t>
  </si>
  <si>
    <t>Casa o chalet independiente en Casco Antiguo521</t>
  </si>
  <si>
    <t>Casa o chalet independiente en paseo de los Lagos522</t>
  </si>
  <si>
    <t>Chalet adosado en avenida de Cascajales523</t>
  </si>
  <si>
    <t>Chalet adosado en calle Fragua524</t>
  </si>
  <si>
    <t>Chalet adosado en calle Guadiana525</t>
  </si>
  <si>
    <t>Chalet adosado en Desilla526</t>
  </si>
  <si>
    <t>Chalet en El Soto de la Moraleja527</t>
  </si>
  <si>
    <t>Chalet en La Moraleja urbanización528</t>
  </si>
  <si>
    <t>Piso en calle de Orense551</t>
  </si>
  <si>
    <t>Dúplex en El Soto de la Moraleja552</t>
  </si>
  <si>
    <t>Dúplex en Sanchinarro553</t>
  </si>
  <si>
    <t>Piso en Aravaca554</t>
  </si>
  <si>
    <t>Piso en avenida de Castilla y León555</t>
  </si>
  <si>
    <t>Piso en avenida de la Ermita556</t>
  </si>
  <si>
    <t>Piso en avenida del Santuario de Valverde557</t>
  </si>
  <si>
    <t>Piso en avenida las Retamas558</t>
  </si>
  <si>
    <t>Piso en avenida Salvador Allende559</t>
  </si>
  <si>
    <t>Piso en Brezo560</t>
  </si>
  <si>
    <t>Piso en calle Bausá561</t>
  </si>
  <si>
    <t>Piso en calle Bausá562</t>
  </si>
  <si>
    <t>Piso en calle Cáceres563</t>
  </si>
  <si>
    <t>Piso en calle Copenhague564</t>
  </si>
  <si>
    <t>Piso en calle Cuestas Altas565</t>
  </si>
  <si>
    <t>Piso en calle de américo castro566</t>
  </si>
  <si>
    <t>Piso en calle de Enrique de Aldama567</t>
  </si>
  <si>
    <t>Piso en calle de Enrique de Aldama568</t>
  </si>
  <si>
    <t>Piso en calle de Hércules569</t>
  </si>
  <si>
    <t>Piso en calle de la Cañada Real570</t>
  </si>
  <si>
    <t>Piso en calle de la Estación de Chamartín571</t>
  </si>
  <si>
    <t>Piso en calle de la Kerria572</t>
  </si>
  <si>
    <t>Piso en calle de la Kerria573</t>
  </si>
  <si>
    <t>Piso en calle de la Sonrisa574</t>
  </si>
  <si>
    <t>Piso en calle de Matilde Hernández575</t>
  </si>
  <si>
    <t>Piso en calle de Matilde Hernández576</t>
  </si>
  <si>
    <t>Piso en calle de Perseo577</t>
  </si>
  <si>
    <t>Piso en calle del Lucero del Alba578</t>
  </si>
  <si>
    <t>Piso en calle Estocolmo579</t>
  </si>
  <si>
    <t>Piso en calle Hydra580</t>
  </si>
  <si>
    <t>Piso en calle Hydra581</t>
  </si>
  <si>
    <t>Piso en calle Libertad582</t>
  </si>
  <si>
    <t>Piso en calle Liverpool583</t>
  </si>
  <si>
    <t>Piso en calle Oceanía584</t>
  </si>
  <si>
    <t>Piso en calle Peñalara585</t>
  </si>
  <si>
    <t>Piso en calle Puerto de Canencia586</t>
  </si>
  <si>
    <t>Piso en calle Reyes Católicos587</t>
  </si>
  <si>
    <t>Piso en calle Soberanía588</t>
  </si>
  <si>
    <t>Piso en calle Tomás Bretón589</t>
  </si>
  <si>
    <t>Piso en calle Tomás Bretón590</t>
  </si>
  <si>
    <t>Piso en camino de Alpedrete591</t>
  </si>
  <si>
    <t>Piso en camino de los Jardines592</t>
  </si>
  <si>
    <t>Piso en camino de los Jardines593</t>
  </si>
  <si>
    <t>Piso en camino de los Jardines594</t>
  </si>
  <si>
    <t>Piso en camino de los Jardines595</t>
  </si>
  <si>
    <t>Piso en de la Estación596</t>
  </si>
  <si>
    <t>Piso en de la Estación597</t>
  </si>
  <si>
    <t>Piso en de la Estación598</t>
  </si>
  <si>
    <t>Piso en de los Pirineos599</t>
  </si>
  <si>
    <t>Piso en de los Pirineos600</t>
  </si>
  <si>
    <t>Piso en El Guijo - Colonia España - Colonia San Antonio601</t>
  </si>
  <si>
    <t>Piso en El Pinar- Punta Galea602</t>
  </si>
  <si>
    <t>Piso en El Soto de la Moraleja603</t>
  </si>
  <si>
    <t>Piso en El Soto de la Moraleja604</t>
  </si>
  <si>
    <t>Piso en Encinar de los Reyes605</t>
  </si>
  <si>
    <t>Piso en Encinar de los Reyes606</t>
  </si>
  <si>
    <t>Piso en Humanes de Madrid607</t>
  </si>
  <si>
    <t>Piso en infante fernando608</t>
  </si>
  <si>
    <t>Piso en Kerria609</t>
  </si>
  <si>
    <t>Piso en Marazuela- El Torreón610</t>
  </si>
  <si>
    <t>Piso en Mojadillas - Parque de las Infantas - El Paraiso611</t>
  </si>
  <si>
    <t>Piso en paseo De Los Parques612</t>
  </si>
  <si>
    <t>Piso en paseo de los Parques613</t>
  </si>
  <si>
    <t>Piso en paseo Parques614</t>
  </si>
  <si>
    <t>Piso en Petunia615</t>
  </si>
  <si>
    <t>Piso en vereda Palacio616</t>
  </si>
  <si>
    <t>Piso en Villanueva de la Cañada617</t>
  </si>
  <si>
    <t>Piso en Villanueva de la Cañada618</t>
  </si>
  <si>
    <t>Ático en calle Real619</t>
  </si>
  <si>
    <t>Ático en carretera del Mediodía620</t>
  </si>
  <si>
    <t>Ático en paseo de los Parques621</t>
  </si>
  <si>
    <t>Dúplex en calle de Benidorm622</t>
  </si>
  <si>
    <t>Dúplex en calle de la Cuesta del Cerro623</t>
  </si>
  <si>
    <t>Dúplex en calle de Rufino Torres624</t>
  </si>
  <si>
    <t>Dúplex en calle Valdivieso625</t>
  </si>
  <si>
    <t>Dúplex en carretera de Fuencarral626</t>
  </si>
  <si>
    <t>Dúplex en Damaso Alonso627</t>
  </si>
  <si>
    <t>Dúplex en Zona Estación628</t>
  </si>
  <si>
    <t>Dúplex en Zona Estación629</t>
  </si>
  <si>
    <t>Estudio en calle de San Aquilino630</t>
  </si>
  <si>
    <t>Estudio en Valdelacasa631</t>
  </si>
  <si>
    <t>Piso en Alcalde Antonio Pariente632</t>
  </si>
  <si>
    <t>Piso en Arroyo de la Vega633</t>
  </si>
  <si>
    <t>Piso en avenida de la Libertad634</t>
  </si>
  <si>
    <t>Piso en avenida de los Ángeles635</t>
  </si>
  <si>
    <t>Piso en avenida de Luis García Cereceda636</t>
  </si>
  <si>
    <t>Piso en avenida de Rafael Nadal637</t>
  </si>
  <si>
    <t>Piso en avenida del Talgo638</t>
  </si>
  <si>
    <t>Piso en avenida Rey Juan Carlos I639</t>
  </si>
  <si>
    <t>Piso en calle Cañada Real640</t>
  </si>
  <si>
    <t>Piso en calle Cardenal Tavera641</t>
  </si>
  <si>
    <t>Piso en calle Coto Blanco642</t>
  </si>
  <si>
    <t>Piso en calle Cristóbal Colón643</t>
  </si>
  <si>
    <t>Piso en calle de Carlota O’Neill644</t>
  </si>
  <si>
    <t>Piso en calle de Chapinería645</t>
  </si>
  <si>
    <t>Piso en calle de Deyanira646</t>
  </si>
  <si>
    <t>Piso en calle de Emilio Tuñón647</t>
  </si>
  <si>
    <t>Piso en calle de Felipe Campos648</t>
  </si>
  <si>
    <t>Piso en calle de Felipe III649</t>
  </si>
  <si>
    <t>Piso en calle de Fermín Caballero650</t>
  </si>
  <si>
    <t>Piso en calle de Fuerteventura651</t>
  </si>
  <si>
    <t>Piso en calle de Isabel Clara Eugenia652</t>
  </si>
  <si>
    <t>Piso en calle de José Antonio Aguirre653</t>
  </si>
  <si>
    <t>Piso en calle de la Kerria654</t>
  </si>
  <si>
    <t>Piso en calle de las Trompas655</t>
  </si>
  <si>
    <t>Piso en calle de Lina Odena656</t>
  </si>
  <si>
    <t>Piso en calle de Puente la Reina657</t>
  </si>
  <si>
    <t>Piso en calle de Salamanca658</t>
  </si>
  <si>
    <t>Piso en calle de Tomás Bretón659</t>
  </si>
  <si>
    <t>Piso en calle de Torremolinos660</t>
  </si>
  <si>
    <t>Piso en calle del Cercado661</t>
  </si>
  <si>
    <t>Piso en calle del Pintor Ignacio de Zuloaga662</t>
  </si>
  <si>
    <t>Piso en calle del Pintor Ignacio de Zuloaga663</t>
  </si>
  <si>
    <t>Piso en calle Gerardo cordón664</t>
  </si>
  <si>
    <t>Piso en calle Grañón665</t>
  </si>
  <si>
    <t>Piso en calle Guadiana666</t>
  </si>
  <si>
    <t>Piso en calle Liverpool667</t>
  </si>
  <si>
    <t>Piso en camino de lo cortao668</t>
  </si>
  <si>
    <t>Piso en camino de los Jardines669</t>
  </si>
  <si>
    <t>Piso en camino de los Jardines670</t>
  </si>
  <si>
    <t>Piso en camino Viejo Del Cura671</t>
  </si>
  <si>
    <t>Piso en carretera de Húmera672</t>
  </si>
  <si>
    <t>Piso en del General Margallo673</t>
  </si>
  <si>
    <t>Piso en El Soto de la Moraleja674</t>
  </si>
  <si>
    <t>Piso en Encinar de los Reyes675</t>
  </si>
  <si>
    <t>Piso en fuentes676</t>
  </si>
  <si>
    <t>Piso en Goya677</t>
  </si>
  <si>
    <t>Piso en La Moraleja urbanización678</t>
  </si>
  <si>
    <t>Piso en mostoles679</t>
  </si>
  <si>
    <t>Piso en ronda de la Luna680</t>
  </si>
  <si>
    <t>Piso en travesía Alaró681</t>
  </si>
  <si>
    <t>Piso en Veza682</t>
  </si>
  <si>
    <t>Piso en Villanueva de la Cañada683</t>
  </si>
  <si>
    <t>Piso en Zona Avenida Europa684</t>
  </si>
  <si>
    <t>Piso en Zona Pueblo685</t>
  </si>
  <si>
    <t>Ático en avenida de Europa686</t>
  </si>
  <si>
    <t>Ático en avenida de Luis García Cereceda687</t>
  </si>
  <si>
    <t>Ático en avenida Principe de Asturias688</t>
  </si>
  <si>
    <t>Ático en calle los Cuadros689</t>
  </si>
  <si>
    <t>Ático en camino Viejo del Cura690</t>
  </si>
  <si>
    <t>Ático en La Moraleja urbanización691</t>
  </si>
  <si>
    <t>Ático en La Moraleja urbanización692</t>
  </si>
  <si>
    <t>Ático en linares693</t>
  </si>
  <si>
    <t>Dúplex en avenida de la Vega694</t>
  </si>
  <si>
    <t>Dúplex en avenida de las flores695</t>
  </si>
  <si>
    <t>Dúplex en avenida de Luis García Cereceda696</t>
  </si>
  <si>
    <t>Dúplex en calle de la Cuesta del Cerro697</t>
  </si>
  <si>
    <t>Piso en avenida de los Planetas698</t>
  </si>
  <si>
    <t>Piso en avenida del 21 de Marzo699</t>
  </si>
  <si>
    <t>Piso en calle Cefeo700</t>
  </si>
  <si>
    <t>Piso en calle Crisantemo701</t>
  </si>
  <si>
    <t>Piso en calle de Estanislao Pérez Pita702</t>
  </si>
  <si>
    <t>Piso en calle de Francos Rodríguez703</t>
  </si>
  <si>
    <t>Piso en calle de Isabel Clara Eugenia704</t>
  </si>
  <si>
    <t>Piso en calle de Josefa Díaz705</t>
  </si>
  <si>
    <t>Piso en calle de la Azalea706</t>
  </si>
  <si>
    <t>Piso en calle de la Costa Brava707</t>
  </si>
  <si>
    <t>Piso en calle de la Maquinilla708</t>
  </si>
  <si>
    <t>Piso en calle de Samaria709</t>
  </si>
  <si>
    <t>Piso en calle de Samaria710</t>
  </si>
  <si>
    <t>Piso en calle de Sebastián Elcano711</t>
  </si>
  <si>
    <t>Piso en calle Doctor Pérez Gallardo712</t>
  </si>
  <si>
    <t>Piso en calle Francisco Rabal713</t>
  </si>
  <si>
    <t>Piso en calle Manuel de Falla714</t>
  </si>
  <si>
    <t>Piso en calle Monte Escorial715</t>
  </si>
  <si>
    <t>Piso en calle Padre Gregorio Céspedes716</t>
  </si>
  <si>
    <t>Piso en calle San Isidro717</t>
  </si>
  <si>
    <t>Piso en calle Tramontana718</t>
  </si>
  <si>
    <t>Piso en Cerros Del Campo719</t>
  </si>
  <si>
    <t>Piso en El Santo de la Isidra720</t>
  </si>
  <si>
    <t>Piso en La Moraleja urbanización721</t>
  </si>
  <si>
    <t>Piso en Las Américas722</t>
  </si>
  <si>
    <t>Piso en M-503723</t>
  </si>
  <si>
    <t>Piso en paseo de la Castellana724</t>
  </si>
  <si>
    <t>Piso en Prosperidad725</t>
  </si>
  <si>
    <t>Piso en Tomillo726</t>
  </si>
  <si>
    <t>Piso en Zona Estación727</t>
  </si>
  <si>
    <t>Ático en calle del Talgo728</t>
  </si>
  <si>
    <t>Ático en calle Mar del Norte729</t>
  </si>
  <si>
    <t>Ático en calle Móstoles730</t>
  </si>
  <si>
    <t>Ático en carretera de Pozuelo731</t>
  </si>
  <si>
    <t>Dúplex en paseo de la Chopera732</t>
  </si>
  <si>
    <t>Dúplex en Pío Baroja733</t>
  </si>
  <si>
    <t>Piso en Alcalde Antonio Pariente734</t>
  </si>
  <si>
    <t>Piso en avenida de Carmen Martín Gaite735</t>
  </si>
  <si>
    <t>Piso en calle Alejandro Casona736</t>
  </si>
  <si>
    <t>Piso en calle de Antonio López737</t>
  </si>
  <si>
    <t>Piso en calle de Castelló738</t>
  </si>
  <si>
    <t>Piso en calle de Dulce Chacón739</t>
  </si>
  <si>
    <t>Piso en calle de Felipe III740</t>
  </si>
  <si>
    <t>Piso en calle de la Rejilla741</t>
  </si>
  <si>
    <t>Piso en calle de Palo de Rosa742</t>
  </si>
  <si>
    <t>Piso en calle de Santa Isabel743</t>
  </si>
  <si>
    <t>Piso en calle de Santiago de Compostela744</t>
  </si>
  <si>
    <t>Piso en Illescas745</t>
  </si>
  <si>
    <t>Piso en Poza del Agua746</t>
  </si>
  <si>
    <t>Piso en San Epifanio747</t>
  </si>
  <si>
    <t>Piso en San Epifanio748</t>
  </si>
  <si>
    <t>Ático en Alcalde Antonio Pariente749</t>
  </si>
  <si>
    <t>Piso en Alfonso X750</t>
  </si>
  <si>
    <t>Piso en Alfonso X751</t>
  </si>
  <si>
    <t>Piso en calle de Felipe III752</t>
  </si>
  <si>
    <t>Piso en calle de Francisco Grande Covián753</t>
  </si>
  <si>
    <t>Piso en calle de La Alcarria754</t>
  </si>
  <si>
    <t>Piso en calle de la Infanta María Teresa755</t>
  </si>
  <si>
    <t>Piso en calle de Mánchester756</t>
  </si>
  <si>
    <t>Piso en calle del Peso Hispano757</t>
  </si>
  <si>
    <t>Piso en calle del Rosario758</t>
  </si>
  <si>
    <t>Piso en calle Desarrollo759</t>
  </si>
  <si>
    <t>Piso en calle Valle de Boi760</t>
  </si>
  <si>
    <t>Piso en calle Valle de Boi761</t>
  </si>
  <si>
    <t>Piso en Cuzco-Castillejos762</t>
  </si>
  <si>
    <t>Piso en San Epifanio763</t>
  </si>
  <si>
    <t>Ático en calle Antonio Van de Pere764</t>
  </si>
  <si>
    <t>Piso en calle Concepción Arenal765</t>
  </si>
  <si>
    <t>Piso en calle de Alfonso X766</t>
  </si>
  <si>
    <t>Piso en calle de Bretón de los Herreros767</t>
  </si>
  <si>
    <t>Piso en calle de los Hermanos Pinzón768</t>
  </si>
  <si>
    <t>Piso en calle de Mánchester769</t>
  </si>
  <si>
    <t>Piso en calle de Palo de Rosa770</t>
  </si>
  <si>
    <t>Piso en calle Valladolid771</t>
  </si>
  <si>
    <t>Piso en Cuatro Caminos772</t>
  </si>
  <si>
    <t>Ático en Alfonso X773</t>
  </si>
  <si>
    <t>Ático en Alfonso X774</t>
  </si>
  <si>
    <t>Ático en calle de Felipe III775</t>
  </si>
  <si>
    <t>Piso en calle Velázquez776</t>
  </si>
  <si>
    <t>Piso en calle Velázquez777</t>
  </si>
  <si>
    <t>Piso en El Viso778</t>
  </si>
  <si>
    <t>Piso en paseo de la Castellana779</t>
  </si>
  <si>
    <t>Piso en paseo de la Castellana780</t>
  </si>
  <si>
    <t>Piso en calle de María de las Mercedes de Borbón781</t>
  </si>
  <si>
    <t>Dúplex en avenida Condesa De Chinchon782</t>
  </si>
  <si>
    <t>Dúplex en avenida de Luis García Cereceda783</t>
  </si>
  <si>
    <t>Dúplex en avenida de Luis García Cereceda784</t>
  </si>
  <si>
    <t>Piso en Alcalde Antonio Pariente785</t>
  </si>
  <si>
    <t>Piso en avenida de Camilo José Cela786</t>
  </si>
  <si>
    <t>Piso en avenida de Luis García Cereceda787</t>
  </si>
  <si>
    <t>Piso en avenida de Luis García Cereceda788</t>
  </si>
  <si>
    <t>Piso en calle Ciudadela789</t>
  </si>
  <si>
    <t>Piso en calle de Aragón790</t>
  </si>
  <si>
    <t>Piso en calle de Felipe III791</t>
  </si>
  <si>
    <t>Piso en calle de Felipe III792</t>
  </si>
  <si>
    <t>Piso en calle de Fuerteventura793</t>
  </si>
  <si>
    <t>Piso en calle de Hércules794</t>
  </si>
  <si>
    <t>Piso en calle de la Libertad795</t>
  </si>
  <si>
    <t>Piso en calle de Perseo796</t>
  </si>
  <si>
    <t>Piso en calle Oslo797</t>
  </si>
  <si>
    <t>Piso en calle Oslo798</t>
  </si>
  <si>
    <t>Piso en camino de los Jardines799</t>
  </si>
  <si>
    <t>Piso en carretera de Fuencarral800</t>
  </si>
  <si>
    <t>Piso en carretera Mediodia801</t>
  </si>
  <si>
    <t>Piso en El Soto de la Moraleja802</t>
  </si>
  <si>
    <t>Piso en Encinar de los Reyes803</t>
  </si>
  <si>
    <t>Piso en Encinar de los Reyes804</t>
  </si>
  <si>
    <t>Piso en Encinar de los Reyes805</t>
  </si>
  <si>
    <t>Piso en Encinar de los Reyes806</t>
  </si>
  <si>
    <t>Piso en Jose Antonio Aguirre807</t>
  </si>
  <si>
    <t>Piso en Las Américas808</t>
  </si>
  <si>
    <t>Piso en Marazuela- El Torreón809</t>
  </si>
  <si>
    <t>Piso en paseo de Federico Melchor810</t>
  </si>
  <si>
    <t>Piso en San José - Buenos Aires811</t>
  </si>
  <si>
    <t>Piso en Mojadillas - Parque de las Infantas - El Paraiso812</t>
  </si>
  <si>
    <t>Piso en calle Menorca813</t>
  </si>
  <si>
    <t>Dúplex en A-1814</t>
  </si>
  <si>
    <t>Dúplex en calle de Cantabria815</t>
  </si>
  <si>
    <t>Piso en calle Escaño816</t>
  </si>
  <si>
    <t>Dúplex en calle Miguel López de Legazpi817</t>
  </si>
  <si>
    <t>Piso en calle de Alcalá818</t>
  </si>
  <si>
    <t>Piso en calle Estocolmo819</t>
  </si>
  <si>
    <t>Piso en calle de Villafranca820</t>
  </si>
  <si>
    <t>Ático en calle de Isabel Colbrand821</t>
  </si>
  <si>
    <t>Piso en calle Alfonso VI822</t>
  </si>
  <si>
    <t>Piso en calle Higuera823</t>
  </si>
  <si>
    <t>Casa o chalet independiente en calle de Driza824</t>
  </si>
  <si>
    <t>Casa o chalet independiente en calle Ruso825</t>
  </si>
  <si>
    <t>Chalet adosado en calle del Camino Nuevo826</t>
  </si>
  <si>
    <t>Casa o chalet independiente en avenida de el Pastel827</t>
  </si>
  <si>
    <t>Casa o chalet independiente en avenida Madrid828</t>
  </si>
  <si>
    <t>Casa o chalet independiente en calle Castillo de Berlanga829</t>
  </si>
  <si>
    <t>Casa o chalet independiente en calle de Navaluenga830</t>
  </si>
  <si>
    <t>Casa o chalet independiente en calle de Prado del Rey831</t>
  </si>
  <si>
    <t>Casa o chalet independiente en calle del Pozo Nuevo832</t>
  </si>
  <si>
    <t>Casa o chalet independiente en calle Estanque833</t>
  </si>
  <si>
    <t>Casa o chalet independiente en calle Manuel Altolaguirre834</t>
  </si>
  <si>
    <t>Casa o chalet independiente en calle Monte Umbrío835</t>
  </si>
  <si>
    <t>Casa o chalet independiente en calle Pino836</t>
  </si>
  <si>
    <t>Casa o chalet independiente en calle Tucanes837</t>
  </si>
  <si>
    <t>Casa o chalet independiente en camino de las liebres838</t>
  </si>
  <si>
    <t>Casa o chalet independiente en camino del Golf839</t>
  </si>
  <si>
    <t>Casa o chalet independiente en Cercedilla840</t>
  </si>
  <si>
    <t>Casa o chalet independiente en Ciudalcampo841</t>
  </si>
  <si>
    <t>Casa o chalet independiente en Ciudalcampo842</t>
  </si>
  <si>
    <t>Casa o chalet independiente en Club de Golf843</t>
  </si>
  <si>
    <t>Casa o chalet independiente en De la Proa844</t>
  </si>
  <si>
    <t>Casa o chalet independiente en El Bosque845</t>
  </si>
  <si>
    <t>Casa o chalet independiente en El Pinar- Punta Galea846</t>
  </si>
  <si>
    <t>Casa o chalet independiente en Encinar de los Reyes847</t>
  </si>
  <si>
    <t>Casa o chalet independiente en Encinar de los Reyes848</t>
  </si>
  <si>
    <t>Casa o chalet independiente en Encinar de los Reyes849</t>
  </si>
  <si>
    <t>Casa o chalet independiente en Fuente del Fresno850</t>
  </si>
  <si>
    <t>Casa o chalet independiente en La Finca851</t>
  </si>
  <si>
    <t>Casa o chalet independiente en La Moraleja urbanización852</t>
  </si>
  <si>
    <t>Casa o chalet independiente en Las Matas- Peñascales853</t>
  </si>
  <si>
    <t>Casa o chalet independiente en Montecillo854</t>
  </si>
  <si>
    <t>Casa o chalet independiente en paseo Alcobendas855</t>
  </si>
  <si>
    <t>Casa o chalet independiente en paseo de los Lagos856</t>
  </si>
  <si>
    <t>Casa o chalet independiente en paseo de los Lagos857</t>
  </si>
  <si>
    <t>Casa o chalet independiente en paseo de los Lagos858</t>
  </si>
  <si>
    <t>Casa o chalet independiente en paseo de los Lagos859</t>
  </si>
  <si>
    <t>Casa o chalet independiente en paseo de los Lagos860</t>
  </si>
  <si>
    <t>Casa o chalet independiente en paseo del rio861</t>
  </si>
  <si>
    <t>Casa o chalet independiente en Perú (Ciudalcampo)862</t>
  </si>
  <si>
    <t>Casa o chalet independiente en Somosaguas863</t>
  </si>
  <si>
    <t>Casa o chalet independiente en Somosaguas864</t>
  </si>
  <si>
    <t>Casa o chalet independiente en travesía Caretos865</t>
  </si>
  <si>
    <t>Casa o chalet independiente en Valdecabañas866</t>
  </si>
  <si>
    <t>Casa o chalet independiente en Valdecabañas867</t>
  </si>
  <si>
    <t>Casa o chalet independiente en Villafranca del Castillo868</t>
  </si>
  <si>
    <t>Chalet adosado en Antonio Machado869</t>
  </si>
  <si>
    <t>Chalet adosado en avenida de la Circunvalación870</t>
  </si>
  <si>
    <t>Chalet adosado en avenida del Delta del Ebro871</t>
  </si>
  <si>
    <t>Chalet adosado en avenida España872</t>
  </si>
  <si>
    <t>Chalet adosado en avenida Julio Fuentes873</t>
  </si>
  <si>
    <t>Chalet adosado en calle Cipriano Hebrero874</t>
  </si>
  <si>
    <t>Chalet adosado en calle de Prado del Rey875</t>
  </si>
  <si>
    <t>Chalet adosado en calle de San Enrique de Ossó876</t>
  </si>
  <si>
    <t>Chalet adosado en calle del Camino Nuevo877</t>
  </si>
  <si>
    <t>Chalet adosado en calle del Camino Nuevo878</t>
  </si>
  <si>
    <t>Chalet adosado en calle Lili Álvarez879</t>
  </si>
  <si>
    <t>Chalet adosado en calle Prado del Rey 101880</t>
  </si>
  <si>
    <t>Chalet adosado en camino Nuevo881</t>
  </si>
  <si>
    <t>Chalet adosado en camino Real882</t>
  </si>
  <si>
    <t>Chalet adosado en Centro883</t>
  </si>
  <si>
    <t>Chalet adosado en El Bosque884</t>
  </si>
  <si>
    <t>Chalet adosado en El Pinar- Punta Galea885</t>
  </si>
  <si>
    <t>Chalet adosado en El Soto de la Moraleja886</t>
  </si>
  <si>
    <t>Chalet adosado en El Soto de la Moraleja887</t>
  </si>
  <si>
    <t>Chalet adosado en El Soto de la Moraleja888</t>
  </si>
  <si>
    <t>Chalet adosado en paseo Club Deportivo889</t>
  </si>
  <si>
    <t>Chalet adosado en paseo Club Deportivo890</t>
  </si>
  <si>
    <t>Chalet adosado en paseo del club deportivo891</t>
  </si>
  <si>
    <t>Chalet adosado en paseo Del Club Deportivo892</t>
  </si>
  <si>
    <t>Chalet pareado en avenida de Leopoldo Calvo-Sotelo Bustelo893</t>
  </si>
  <si>
    <t>Chalet pareado en avenida España894</t>
  </si>
  <si>
    <t>Chalet pareado en avenida España895</t>
  </si>
  <si>
    <t>Chalet pareado en calle Balsa896</t>
  </si>
  <si>
    <t>Chalet pareado en calle de Prado del Rey897</t>
  </si>
  <si>
    <t>Chalet pareado en calle del Camino Nuevo898</t>
  </si>
  <si>
    <t>Chalet pareado en calle Manuel Altolaguirre899</t>
  </si>
  <si>
    <t>Chalet pareado en calle Mistral900</t>
  </si>
  <si>
    <t>Chalet pareado en camino Viejo del Cura901</t>
  </si>
  <si>
    <t>Chalet pareado en El Bosque902</t>
  </si>
  <si>
    <t>Chalet pareado en El Caño- Maracaibo903</t>
  </si>
  <si>
    <t>Chalet pareado en Encinar de los Reyes904</t>
  </si>
  <si>
    <t>Chalet pareado en Encinar de los Reyes905</t>
  </si>
  <si>
    <t>Chalet pareado en Encinar de los Reyes906</t>
  </si>
  <si>
    <t>Chalet pareado en La Finca907</t>
  </si>
  <si>
    <t>Chalet pareado en Manuel Altolaguierre908</t>
  </si>
  <si>
    <t>Chalet pareado en Manuel Altolaguirre909</t>
  </si>
  <si>
    <t>Piso en avenida de Palmas Altas  Palmas Altas20</t>
  </si>
  <si>
    <t>Piso en avenida de Palmas Altas  Palmas Altas21</t>
  </si>
  <si>
    <t/>
  </si>
  <si>
    <t>Piso en calle Galicia  91</t>
  </si>
  <si>
    <t>Dúplex en Luis Montoto - Santa Justa  Sevilla22</t>
  </si>
  <si>
    <t>Piso en Arenal - Museo - Tetuán  Sevilla23</t>
  </si>
  <si>
    <t>Piso en avenida Almanzor  s/n24</t>
  </si>
  <si>
    <t>Piso en avenida Almanzor  s/n25</t>
  </si>
  <si>
    <t>Piso en avenida Andalucia  6926</t>
  </si>
  <si>
    <t>Piso en avenida de Italia  Los Bermejales27</t>
  </si>
  <si>
    <t>Piso en Avenida de las Ciencias  Sevilla28</t>
  </si>
  <si>
    <t>Piso en avenida José González Luque  4929</t>
  </si>
  <si>
    <t>Piso en calle Almotamid  Gran Plaza - Marqués de Pickman - Ciudad Jardín30</t>
  </si>
  <si>
    <t>Piso en calle Antonio Pérez Tinao  Coria del Río31</t>
  </si>
  <si>
    <t>Piso en calle Bangladesh  1332</t>
  </si>
  <si>
    <t>Piso en calle Bangladesh  1333</t>
  </si>
  <si>
    <t>Piso en calle Cabeza del Rey Don Pedro  1834</t>
  </si>
  <si>
    <t>Piso en calle Faustino Gutiérrez Alviz  Emilio Lemos35</t>
  </si>
  <si>
    <t>Piso en calle Maimónides  s/n36</t>
  </si>
  <si>
    <t>Piso en calle Mónaco  s/n37</t>
  </si>
  <si>
    <t>Piso en calle Muñoz Seca  1638</t>
  </si>
  <si>
    <t>Piso en calle Poetisa Mariquita Fuentes  s/n39</t>
  </si>
  <si>
    <t>Piso en calle Poetisa Mariquita Fuentes  s/n40</t>
  </si>
  <si>
    <t>Piso en Canonigo  s/n41</t>
  </si>
  <si>
    <t>Piso en cuesta de Cross  s/n42</t>
  </si>
  <si>
    <t>Piso en de Manuel Clavero Arévalo  s/n43</t>
  </si>
  <si>
    <t>Piso en El Arenal - La Pólvora  Dos Hermanas44</t>
  </si>
  <si>
    <t>Piso en José Rodríguez de la Borbolla Camoyán  s/n45</t>
  </si>
  <si>
    <t>Piso en Jose Villegas  s/n46</t>
  </si>
  <si>
    <t>Piso en La Paz - Montecarmelo  Alcalá de Guadaira47</t>
  </si>
  <si>
    <t>Piso en La Plata  Sevilla48</t>
  </si>
  <si>
    <t>Piso en La Salle-Avd Manuel del Valle-Las Naciones  Sevilla49</t>
  </si>
  <si>
    <t>Piso en Palmete-Padre Pío-Hacienda San Antonio  Sevilla50</t>
  </si>
  <si>
    <t>Piso en Poligono Ue-2 Entrenucleos  3651</t>
  </si>
  <si>
    <t>Piso en Poligono Ue-2 Entrenucleos  3652</t>
  </si>
  <si>
    <t>Piso en Urb. la Valdovina Vía 6  4653</t>
  </si>
  <si>
    <t>Piso en Urb. la Valdovina Vía 6  4654</t>
  </si>
  <si>
    <t>Piso en avenida de la Navegación  s/n55</t>
  </si>
  <si>
    <t>Piso en Ciudad Aljarafe  Mairena del Aljarafe56</t>
  </si>
  <si>
    <t>Piso en calle del Dos de Mayo  Centro Urbano1678</t>
  </si>
  <si>
    <t>Piso en calle Julio Rey Pastor  Dehesa Vieja-Puente Cultural1679</t>
  </si>
  <si>
    <t>Piso en calle Virgen de las Viñas  171680</t>
  </si>
  <si>
    <t>Piso en calle Cónsul  Getafe Centro1681</t>
  </si>
  <si>
    <t>Piso en calle de Cuba  La Avanzada - La Cueva1682</t>
  </si>
  <si>
    <t>Piso en calle Málaga  41683</t>
  </si>
  <si>
    <t>Piso en avenida de los Abogados de Atocha  Norte - Universidad1684</t>
  </si>
  <si>
    <t>Piso en calle Enrique Granados  Teneria i - Teneria Ii1685</t>
  </si>
  <si>
    <t>Piso en calle Paular  Getafe Centro1686</t>
  </si>
  <si>
    <t>Piso en calle de Marbella  Zona el Caño1687</t>
  </si>
  <si>
    <t>Piso en calle Magallanes  Las Vegas - El Pozanco - Adelfillas1688</t>
  </si>
  <si>
    <t>Piso en calle Higuera  s/n1689</t>
  </si>
  <si>
    <t>Piso en calle Griñón  Getafe Centro1690</t>
  </si>
  <si>
    <t>Piso en avenida de la Vega  Primera Fase - Nuevo Tres Cantos1691</t>
  </si>
  <si>
    <t>Piso en avenida de Europa  Parque Europa - Los Pitufos1692</t>
  </si>
  <si>
    <t>Piso en Italia  Urbanización Mediterráneo1693</t>
  </si>
  <si>
    <t>Piso en avenida del Cantábrico  Las Castañeras - Bulevar1694</t>
  </si>
  <si>
    <t>Piso en calle del Planeta Urano  31695</t>
  </si>
  <si>
    <t>Piso en avenida del Cantábrico  511696</t>
  </si>
  <si>
    <t>Piso en calle Juan de Toledo  221697</t>
  </si>
  <si>
    <t>Piso en calle Pablo Ruiz Picasso  91698</t>
  </si>
  <si>
    <t>Piso en calle Dehesillas  Loranca1699</t>
  </si>
  <si>
    <t>Piso en Fuente del Berro  Madrid1700</t>
  </si>
  <si>
    <t>Piso en Nueva España  Madrid1701</t>
  </si>
  <si>
    <t>Piso en camino de los Jardines  31702</t>
  </si>
  <si>
    <t>Dúplex en calle arturo soria  2241703</t>
  </si>
  <si>
    <t>Piso en calle de O'Donnell  Goya1704</t>
  </si>
  <si>
    <t>Piso en calle de Sierra Bullones  Valdeacederas1705</t>
  </si>
  <si>
    <t>Piso en Villaverde Alto  Madrid1706</t>
  </si>
  <si>
    <t>Piso en Villaverde Alto  Madrid1707</t>
  </si>
  <si>
    <t>Piso en Villaverde Alto  Madrid1708</t>
  </si>
  <si>
    <t>Piso en Salvador  Madrid1709</t>
  </si>
  <si>
    <t>Piso en calle Luis Garcia Cereceda  La Finca1710</t>
  </si>
  <si>
    <t>Piso en calle de Melilla  Acacias1711</t>
  </si>
  <si>
    <t>Piso en calle de Melilla  Acacias1712</t>
  </si>
  <si>
    <t>Piso en calle de Melilla  Acacias1713</t>
  </si>
  <si>
    <t>Piso en calle Santa Lucia  61714</t>
  </si>
  <si>
    <t>Piso en calle de los Pirineos  Ciudad Universitaria1715</t>
  </si>
  <si>
    <t>Piso en Parque Ondarreta - Urtinsa  Alcorcón1716</t>
  </si>
  <si>
    <t>Piso en calle de Villamayor de Santiago  Ensanche de Vallecas - La Gavia1717</t>
  </si>
  <si>
    <t>Piso en paseo del Rey  Argüelles1718</t>
  </si>
  <si>
    <t>Piso en paseo del Rey  Argüelles1719</t>
  </si>
  <si>
    <t>Piso en paseo del Rey  Argüelles1720</t>
  </si>
  <si>
    <t>Piso en camino de los Jardines  La Moraleja urbanización1721</t>
  </si>
  <si>
    <t>Piso en avenida de Fuencarral  El Soto de la Moraleja1722</t>
  </si>
  <si>
    <t>Piso en calle Profesor Carlos Toleda  s/n1723</t>
  </si>
  <si>
    <t>Piso en Aravaca  Madrid1724</t>
  </si>
  <si>
    <t>Dúplex en Jerónimos  Madrid1725</t>
  </si>
  <si>
    <t>Piso en paseo de la Castellana  Castilla1726</t>
  </si>
  <si>
    <t>Piso en paseo de la Castellana  Castilla1727</t>
  </si>
  <si>
    <t>Piso en calle de Martínez Izquierdo  Guindalera1728</t>
  </si>
  <si>
    <t>Piso en calle de O'Donnell  Goya1729</t>
  </si>
  <si>
    <t>Piso en La Moraleja urbanización  La Moraleja1730</t>
  </si>
  <si>
    <t>Piso en plaza de los Mostenses  Malasaña-Universidad1731</t>
  </si>
  <si>
    <t>Piso en calle Bariloche  Campo de las Naciones-Corralejos1732</t>
  </si>
  <si>
    <t>Piso en calle Bariloche  Campo de las Naciones-Corralejos1733</t>
  </si>
  <si>
    <t>Piso en calle Bariloche  Campo de las Naciones-Corralejos1734</t>
  </si>
  <si>
    <t>Piso en calle Cruz de la Atalaya  Somosaguas1735</t>
  </si>
  <si>
    <t>Dúplex en calle de la Calera  Zona Industrial1736</t>
  </si>
  <si>
    <t>Dúplex en Concepción  Madrid1737</t>
  </si>
  <si>
    <t>Piso en Canillas  Madrid1738</t>
  </si>
  <si>
    <t>Piso en avenida de Madrid  Ensanche1739</t>
  </si>
  <si>
    <t>Piso en calle de la Begonia  El Soto de la Moraleja1740</t>
  </si>
  <si>
    <t>Dúplex en calle de Montalbán  111741</t>
  </si>
  <si>
    <t>Piso en calle de Juan de Herrera  Vega de la Moraleja1742</t>
  </si>
  <si>
    <t>Piso en avenida de Camilo José Cela  Norte1743</t>
  </si>
  <si>
    <t>Piso en calle Juan Ramón Jiménez  21744</t>
  </si>
  <si>
    <t>Piso en avenida Principe de Asturias  Zona Monte el Pilar1745</t>
  </si>
  <si>
    <t>Piso en calle de Teresa Perales  Arroyo de la Vega1746</t>
  </si>
  <si>
    <t>Dúplex en avenida de la Unión Europea  511747</t>
  </si>
  <si>
    <t>Piso en calle Cristóbal Colón  Reyes1748</t>
  </si>
  <si>
    <t>Piso en calle Salvador Dalí  Norte - Universidad1749</t>
  </si>
  <si>
    <t>Piso en plaza de Emilio Simón  Vírgenes1750</t>
  </si>
  <si>
    <t>Piso en calle Méjico  San José - Buenos Aires1751</t>
  </si>
  <si>
    <t>Piso en calle de Moreno Nieto  161752</t>
  </si>
  <si>
    <t>Piso en calle de Logroño  La Serna1753</t>
  </si>
  <si>
    <t>Piso en avenida de Luis García Cereceda  71754</t>
  </si>
  <si>
    <t>Piso en Somosaguas  Pozuelo de Alarcón1755</t>
  </si>
  <si>
    <t>Piso en calle de O'Donnell  Goya1756</t>
  </si>
  <si>
    <t>Piso en Zona norte  Pozuelo de Alarcón1757</t>
  </si>
  <si>
    <t>Piso en La Paz  Madrid1758</t>
  </si>
  <si>
    <t>Piso en avenida de la Ermita  s/n1759</t>
  </si>
  <si>
    <t>Piso en calle de la Amistad  Norte1760</t>
  </si>
  <si>
    <t>Piso en calle de García y Álvarez  11761</t>
  </si>
  <si>
    <t>Piso en de Evangelina Sobredo Galanes  s/n1762</t>
  </si>
  <si>
    <t>Piso en calle Provisional Berrocales 81 10  s/n1763</t>
  </si>
  <si>
    <t>Piso en Trafalgar  Madrid1764</t>
  </si>
  <si>
    <t>Piso en Almagro  Madrid1765</t>
  </si>
  <si>
    <t>Piso en calle del General Arrando  Almagro1766</t>
  </si>
  <si>
    <t>Piso en calle de San Enrique de Ossó  101767</t>
  </si>
  <si>
    <t>Piso en avenida de la Vega  Arroyo de la Vega1768</t>
  </si>
  <si>
    <t>Dúplex en calle Ibiza  Humanes de Madrid1769</t>
  </si>
  <si>
    <t>Piso en avenida de Luis García Cereceda  La Finca1770</t>
  </si>
  <si>
    <t>Dúplex en Peñagrande  Madrid1771</t>
  </si>
  <si>
    <t>Piso en camino de los Jardines  La Moraleja urbanización1772</t>
  </si>
  <si>
    <t>Dúplex en avenida de Luis García Cereceda  71773</t>
  </si>
  <si>
    <t>Piso en Parla Este  Parla1774</t>
  </si>
  <si>
    <t>Piso en calle de Moreno Nieto  161775</t>
  </si>
  <si>
    <t>Dúplex en avenida de Luis García Cereceda  71776</t>
  </si>
  <si>
    <t>Piso en san juan  La Fortuna1777</t>
  </si>
  <si>
    <t>Piso en calle de la Virgen del Castañar  91778</t>
  </si>
  <si>
    <t>Piso en calle del Almanzora  Aravaca1779</t>
  </si>
  <si>
    <t>Piso en Encinar de los Reyes  La Moraleja1780</t>
  </si>
  <si>
    <t>Piso en calle Bulgaria  s/n1781</t>
  </si>
  <si>
    <t>Piso en calle Bulgaria  s/n1782</t>
  </si>
  <si>
    <t>Piso en avenida de Luis García Cereceda  La Finca1783</t>
  </si>
  <si>
    <t>Piso en avenida de la Dehesa  Dehesa Vieja-Puente Cultural1784</t>
  </si>
  <si>
    <t>Piso en calle de Teresa Perales  Arroyo de la Vega1785</t>
  </si>
  <si>
    <t>Piso en El Soto de la Moraleja  La Moraleja1786</t>
  </si>
  <si>
    <t>Piso en Pacífico  Madrid1787</t>
  </si>
  <si>
    <t>Piso en calle de Santa Virgilia  Pinar del Rey1788</t>
  </si>
  <si>
    <t>Piso en calle de Alejandro Villegas  Canillas1789</t>
  </si>
  <si>
    <t>Dúplex en La Motilla - Fuente del Rey  Dos Hermanas57</t>
  </si>
  <si>
    <t>Piso en avenida Santa Cecilia  Ronda de Triana-Patrocinio-Turruñuelo58</t>
  </si>
  <si>
    <t>Piso en Calle Betis - Pagés del Corro  Sevilla59</t>
  </si>
  <si>
    <t>Piso en calle Margarita  Coria del Río60</t>
  </si>
  <si>
    <t>Piso en calle Narciso Bonaplata  161</t>
  </si>
  <si>
    <t>Piso en Centro - Doña Mercedes  Dos Hermanas62</t>
  </si>
  <si>
    <t>Piso en Coria del Río 63</t>
  </si>
  <si>
    <t>Piso en Gran Plaza - Marqués de Pickman - Ciudad Jardín  Sevilla64</t>
  </si>
  <si>
    <t>Piso en Sor Maria del Coro  Villamanrique de la Condesa65</t>
  </si>
  <si>
    <t>Piso en Su Eminencia - La Oliva  Sevilla66</t>
  </si>
  <si>
    <t>Piso en calle del Humilladero  Centro1646</t>
  </si>
  <si>
    <t>Piso en calle Castellón  Centro1647</t>
  </si>
  <si>
    <t>Piso en paseo de Enrique Tierno Galván  Centro1648</t>
  </si>
  <si>
    <t>Piso en Casco Antiguo  Alcorcón1649</t>
  </si>
  <si>
    <t>Piso en calle Toledo  Casco Antiguo1650</t>
  </si>
  <si>
    <t>Piso en calle Miralrío  141651</t>
  </si>
  <si>
    <t>Piso en calle Carretas  21652</t>
  </si>
  <si>
    <t>Piso en calle Magín Calvo  Puerta del Ángel1653</t>
  </si>
  <si>
    <t>Piso en Juan de la Cierva  Getafe1654</t>
  </si>
  <si>
    <t>Piso en calle de Embajadores  Legazpi1655</t>
  </si>
  <si>
    <t>Piso en calle de Santa Lucía  Malasaña-Universidad1656</t>
  </si>
  <si>
    <t>Dúplex en camino Nuevo  El Soto de la Moraleja1657</t>
  </si>
  <si>
    <t>Piso en Centro  Fuenlabrada1658</t>
  </si>
  <si>
    <t>Dúplex en camino Nuevo  El Soto de la Moraleja1659</t>
  </si>
  <si>
    <t>Piso en Palacio  Madrid1660</t>
  </si>
  <si>
    <t>Piso en calle de los Tres Peces  Lavapiés-Embajadores1661</t>
  </si>
  <si>
    <t>Piso en calle de los Tres Peces  Lavapiés-Embajadores1662</t>
  </si>
  <si>
    <t>Piso en calle de los Tres Peces  Lavapiés-Embajadores1663</t>
  </si>
  <si>
    <t>Piso en El Pardo  Madrid1664</t>
  </si>
  <si>
    <t>Piso en calle Peña el Remendado  Centro1665</t>
  </si>
  <si>
    <t>Piso en calle de San Roque  1341666</t>
  </si>
  <si>
    <t>Piso en calle Mallorca  San Nicasio1667</t>
  </si>
  <si>
    <t>Piso en calle Virgen de la Fuencisla  Calle Pinto-San Roque1668</t>
  </si>
  <si>
    <t>Piso en calle la Concordia  11669</t>
  </si>
  <si>
    <t>Piso en Zona Centro Joven  Alcorcón1670</t>
  </si>
  <si>
    <t>Piso en calle de la Cruz de San Francisco  Centro1671</t>
  </si>
  <si>
    <t>Piso en calle Notariado  Pedrezuela1672</t>
  </si>
  <si>
    <t>Dúplex en paseo del Hontanar  11673</t>
  </si>
  <si>
    <t>Piso en calle de la Condesa de la Vega del Pozo  251674</t>
  </si>
  <si>
    <t>Piso en calle de Juan Boscán  Pueblo Nuevo1675</t>
  </si>
  <si>
    <t>Piso en calle de la Magdalena  El Olivar - La Magdalena1676</t>
  </si>
  <si>
    <t>Piso en calle del Mediodía Chica  Palacio1677</t>
  </si>
  <si>
    <t>Dúplex en Lumbreras  3567</t>
  </si>
  <si>
    <t>Piso en avenida Andalucia  6968</t>
  </si>
  <si>
    <t>Piso en calle Nuestra Señora del Carmen  1069</t>
  </si>
  <si>
    <t>Piso en calle de Lagasca  Recoletos1633</t>
  </si>
  <si>
    <t>Piso en Jerónimos  Madrid1634</t>
  </si>
  <si>
    <t>Piso en calle de Carvajales  Acacias1635</t>
  </si>
  <si>
    <t>Piso en avenida de Camilo José Cela  Norte1636</t>
  </si>
  <si>
    <t>Piso en avenida de Madrid  Ensanche1637</t>
  </si>
  <si>
    <t>Piso en calle del Doctor Mariano Alcaraz  1151638</t>
  </si>
  <si>
    <t>Piso en Sur  Móstoles1639</t>
  </si>
  <si>
    <t>Piso en Sur  Móstoles1640</t>
  </si>
  <si>
    <t>Piso en calle de Carvajales  Acacias1641</t>
  </si>
  <si>
    <t>Piso en calle de Fernán González  Ibiza1642</t>
  </si>
  <si>
    <t>Piso en Ibiza  Madrid1643</t>
  </si>
  <si>
    <t>Piso en Valderas - Los Castillos  Alcorcón1644</t>
  </si>
  <si>
    <t>Piso en Valderas - Los Castillos  Alcorcón1645</t>
  </si>
  <si>
    <t>Dúplex en Santa Cruz - Alfalfa  Sevilla70</t>
  </si>
  <si>
    <t>Piso en camino del Tejar  Zona Carretera del Plantío1625</t>
  </si>
  <si>
    <t>Piso en camino del Tejar  Zona Carretera del Plantío1626</t>
  </si>
  <si>
    <t>Dúplex en paseo del Hontanar  La Finca1627</t>
  </si>
  <si>
    <t>Piso en calle del Amparo  Lavapiés-Embajadores1628</t>
  </si>
  <si>
    <t>Piso en calle del Amparo  Lavapiés-Embajadores1629</t>
  </si>
  <si>
    <t>Piso en calle del Amparo  Lavapiés-Embajadores1630</t>
  </si>
  <si>
    <t>Piso en calle de Lavapiés  Lavapiés-Embajadores1631</t>
  </si>
  <si>
    <t>Piso en calle de Carlos Arniches  Lavapiés-Embajadores1632</t>
  </si>
  <si>
    <t>Piso en calle Arroyo de las Pavas  San Isidro1624</t>
  </si>
  <si>
    <t>Piso en Guayaquil  178</t>
  </si>
  <si>
    <t>Piso en El Rosón - Kelvinator  Getafe1611</t>
  </si>
  <si>
    <t>Piso en calle Olvido  Villanueva de la Cañada1612</t>
  </si>
  <si>
    <t>Dúplex en calle de Montalbán  Jerónimos1613</t>
  </si>
  <si>
    <t>Piso en Chueca-Justicia  Madrid1614</t>
  </si>
  <si>
    <t>Piso en Alameda de Osuna  Madrid1615</t>
  </si>
  <si>
    <t>Piso en Chueca-Justicia  Madrid1616</t>
  </si>
  <si>
    <t>Piso en Chueca-Justicia  Madrid1617</t>
  </si>
  <si>
    <t>Piso en Chueca-Justicia  Madrid1618</t>
  </si>
  <si>
    <t>Piso en calle de Castelló  Castellana1619</t>
  </si>
  <si>
    <t>Piso en calle de Castelló  Castellana1620</t>
  </si>
  <si>
    <t>Piso en Chueca-Justicia  Madrid1621</t>
  </si>
  <si>
    <t>Piso en calle José Maluquer  1079</t>
  </si>
  <si>
    <t>Piso en calle Leganés  La Alhóndiga1606</t>
  </si>
  <si>
    <t>Dúplex en avenida Miguel Ruiz Felguera  Centro Urbano1607</t>
  </si>
  <si>
    <t>Piso en La Alhóndiga  Getafe1608</t>
  </si>
  <si>
    <t>Piso en Centro  Fuenlabrada1609</t>
  </si>
  <si>
    <t>Piso en calle de San Sebastián  Centro1610</t>
  </si>
  <si>
    <t>Caserón en El Gasco  Torrelodones1587</t>
  </si>
  <si>
    <t>Cortijo en Pilas 86</t>
  </si>
  <si>
    <t>Cortijo</t>
  </si>
  <si>
    <t>Piso en plaza el Tato  San Pablo87</t>
  </si>
  <si>
    <t>Ático en calle Alonso Cano  Norte - Universidad1582</t>
  </si>
  <si>
    <t>Piso en calle Isla de Tavira  Peñagrande1583</t>
  </si>
  <si>
    <t>Piso en San Pascual  Madrid1584</t>
  </si>
  <si>
    <t>Ático en calle Magallanes  Norte - Universidad1585</t>
  </si>
  <si>
    <t>Piso en calle Mikonos  688</t>
  </si>
  <si>
    <t>Piso en calle Mikonos  689</t>
  </si>
  <si>
    <t>Piso en avenida Eduardo Dato  Buhaira - Huerta del Rey90</t>
  </si>
  <si>
    <t>Piso en avenida Eduardo Dato  Buhaira - Huerta del Rey91</t>
  </si>
  <si>
    <t>Dúplex en via Gran Vía  Malasaña-Universidad1578</t>
  </si>
  <si>
    <t>Piso en Parla Este  Parla1579</t>
  </si>
  <si>
    <t>Ático en paseo de la Castellana  Cuzco-Castillejos1580</t>
  </si>
  <si>
    <t>Piso en calle de Orense  Cuatro Caminos1581</t>
  </si>
  <si>
    <t>Piso en calle de Boetticher y Navarro  Los Ángeles1574</t>
  </si>
  <si>
    <t>Piso en calle de Boetticher y Navarro  Los Ángeles1575</t>
  </si>
  <si>
    <t>Piso en calle de Boetticher y Navarro  Los Ángeles1576</t>
  </si>
  <si>
    <t>Piso en calle de Dulce Chacón  Virgen del Cortijo - Manoteras1577</t>
  </si>
  <si>
    <t>Piso en paseo de Moret  Argüelles1571</t>
  </si>
  <si>
    <t>13º</t>
  </si>
  <si>
    <t>Ático en Valdebebas - Valdefuentes  Madrid1572</t>
  </si>
  <si>
    <t>Ático en Valdebebas - Valdefuentes  Madrid1573</t>
  </si>
  <si>
    <t>Dúplex en El Viso  Madrid1570</t>
  </si>
  <si>
    <t>Piso en calle Antonia Díaz  Centro - Doña Mercedes92</t>
  </si>
  <si>
    <t>Piso en avenida de Palmas Altas  693</t>
  </si>
  <si>
    <t>Piso en avenida Palmas  294</t>
  </si>
  <si>
    <t>Piso en calle Tarso  San Pablo95</t>
  </si>
  <si>
    <t>Piso en Palmas Altas  parcela R4.4 Sus Dbp-02 Palmas Altas Sur96</t>
  </si>
  <si>
    <t>Piso en calle Galicia  92</t>
  </si>
  <si>
    <t>Piso en calle José Payán  414</t>
  </si>
  <si>
    <t>Dúplex en calle Trabuco  136</t>
  </si>
  <si>
    <t>Dúplex en calle Trabuco  137</t>
  </si>
  <si>
    <t>Piso en Buhaira - Huerta del Rey  Sevilla12</t>
  </si>
  <si>
    <t>Piso en Guadalquivir  1813</t>
  </si>
  <si>
    <t>Piso en calle Silos  s/n17</t>
  </si>
  <si>
    <t>Piso en Virgilio Mattoni  918</t>
  </si>
  <si>
    <t>Dúplex en Lumbreras  3597</t>
  </si>
  <si>
    <t>Piso en Alcalde L. Uruñuela - Palacio de Congresos  Sevilla98</t>
  </si>
  <si>
    <t>Piso en avenida Almanzor  s/n99</t>
  </si>
  <si>
    <t>Piso en avenida de Europa  Barrio Alto100</t>
  </si>
  <si>
    <t>Piso en avenida de Jerez  s/n101</t>
  </si>
  <si>
    <t>Piso en avenida de Jerez  s/n102</t>
  </si>
  <si>
    <t>Piso en avenida de la Cruz del Campo  Gran Plaza - Marqués de Pickman - Ciudad Jardín103</t>
  </si>
  <si>
    <t>Piso en Avenida de las Ciencias  Sevilla104</t>
  </si>
  <si>
    <t>Piso en avenida de las Universidades  s/n105</t>
  </si>
  <si>
    <t>Piso en avenida de las Universidades  s/n106</t>
  </si>
  <si>
    <t>Piso en avenida Flota de Indias  Ramón de Carranza - Madre Rafols107</t>
  </si>
  <si>
    <t>Piso en avenida Jerez  s/n108</t>
  </si>
  <si>
    <t>Piso en avenida Jerez  s/n109</t>
  </si>
  <si>
    <t>Piso en avenida José González Luque  49110</t>
  </si>
  <si>
    <t>Piso en avenida José Rodríguez de la Borbolla Camoyán  s/n111</t>
  </si>
  <si>
    <t>Piso en avenida Manuel Clavero Arévalo  1112</t>
  </si>
  <si>
    <t>Piso en avenida Manuel Clavero Arévalo  Entrenúcleos113</t>
  </si>
  <si>
    <t>Piso en avenida Manuel Clavero Arévalo  s/n114</t>
  </si>
  <si>
    <t>Piso en avenida Pablo Fernández Viagas  s/n115</t>
  </si>
  <si>
    <t>Piso en avenida Plácido Fernández Viagas  Entrenúcleos116</t>
  </si>
  <si>
    <t>Piso en avenida San Juan de Dios  s/n117</t>
  </si>
  <si>
    <t>Piso en avenida San Juan de Dios  s/n118</t>
  </si>
  <si>
    <t>Piso en avenida Vial  73119</t>
  </si>
  <si>
    <t>Piso en Berlin  s/n120</t>
  </si>
  <si>
    <t>Piso en Blas Infante  Sevilla121</t>
  </si>
  <si>
    <t>Piso en calle Ajonjolí  s/n122</t>
  </si>
  <si>
    <t>Piso en calle Ajonjolí  s/n123</t>
  </si>
  <si>
    <t>Piso en calle Alemania  2124</t>
  </si>
  <si>
    <t>Piso en calle Bangladesh  13125</t>
  </si>
  <si>
    <t>Piso en calle Castilla  Calle Betis - Pagés del Corro126</t>
  </si>
  <si>
    <t>Piso en calle de la leyenda  s/n127</t>
  </si>
  <si>
    <t>Piso en calle de la leyenda  s/n128</t>
  </si>
  <si>
    <t>Piso en calle Federico de Castro Bravo  s/n129</t>
  </si>
  <si>
    <t>Piso en calle Federico de Castro Bravo  s/n130</t>
  </si>
  <si>
    <t>Piso en calle Japón esquina Indonesia  s/n131</t>
  </si>
  <si>
    <t>Piso en calle Japón esquina Indonesia  s/n132</t>
  </si>
  <si>
    <t>Piso en calle Julio César  Arenal - Museo - Tetuán133</t>
  </si>
  <si>
    <t>Piso en calle Julio César  Arenal - Museo - Tetuán134</t>
  </si>
  <si>
    <t>Piso en calle Luis Montoto  Buhaira - Huerta del Rey135</t>
  </si>
  <si>
    <t>Piso en calle pobladores  Camas136</t>
  </si>
  <si>
    <t>Piso en calle Santa María Magdalena  21137</t>
  </si>
  <si>
    <t>Piso en calle Trajano  Plaza de la Gavidia-San Lorenzo138</t>
  </si>
  <si>
    <t>Piso en Centro  Bormujos139</t>
  </si>
  <si>
    <t>Piso en Felipe González Márquez  s/n140</t>
  </si>
  <si>
    <t>Piso en Guayaquil  1141</t>
  </si>
  <si>
    <t>Piso en José López Guisado  s/n142</t>
  </si>
  <si>
    <t>Piso en José Rodríguez de la Borbolla Camoyán  s/n143</t>
  </si>
  <si>
    <t>Piso en José Rodríguez de la Borbolla Camoyán  s/n144</t>
  </si>
  <si>
    <t>Piso en José Rodríguez de la Borbolla Camoyán  s/n145</t>
  </si>
  <si>
    <t>Piso en José Rodríguez de la Borbolla Camoyán  s/n146</t>
  </si>
  <si>
    <t>Piso en José Rodríguez de la Borbolla Camoyán  s/n147</t>
  </si>
  <si>
    <t>Piso en Poligono Ue-2 Entrenucleos  36148</t>
  </si>
  <si>
    <t>Piso en Urb. la Valdovina Vía 6  46149</t>
  </si>
  <si>
    <t>Piso en Zona Avenida de Europa  Montequinto150</t>
  </si>
  <si>
    <t>Piso en avenida de la Navegación  s/n151</t>
  </si>
  <si>
    <t>Piso en avenida Universidad de Salamanca  Zona Universitaria152</t>
  </si>
  <si>
    <t>Piso en plaza los Hoyos  Centro1373</t>
  </si>
  <si>
    <t>Piso en Reyes  Parla1374</t>
  </si>
  <si>
    <t>Piso en Reyes  Parla1375</t>
  </si>
  <si>
    <t>Piso en calle San Juan de la Cruz  Zona Pueblo1376</t>
  </si>
  <si>
    <t>Piso en Urbanizacion Nuevo Versalles  Loranca1377</t>
  </si>
  <si>
    <t>Piso en calle de José Rizal  Conde Orgaz-Piovera1378</t>
  </si>
  <si>
    <t>Piso en calle Uruguay  El Bercial1379</t>
  </si>
  <si>
    <t>Piso en calle la Virgen  Casco Antiguo sur1380</t>
  </si>
  <si>
    <t>Piso en calle del Palo  Griñón1381</t>
  </si>
  <si>
    <t>Piso en calle Principado de Asturias  Hispanoamérica - Comunidades1382</t>
  </si>
  <si>
    <t>Piso en calle Pedro de Alvarado  Descubridores-Escritores1383</t>
  </si>
  <si>
    <t>Piso en avenida del Doctor Fleming  Descubridores-Escritores1384</t>
  </si>
  <si>
    <t>Piso en calle de Fuencarral  1061385</t>
  </si>
  <si>
    <t>Piso en calle Asturias  Centro1386</t>
  </si>
  <si>
    <t>Piso en calle Asturias  Centro1387</t>
  </si>
  <si>
    <t>Piso en avenida del dos de Mayo  Centro1388</t>
  </si>
  <si>
    <t>Piso en calle de la Habana  La Avanzada - La Cueva1389</t>
  </si>
  <si>
    <t>Piso en avenida del Mar Mediterráneo  Restón i - Restón Ii1390</t>
  </si>
  <si>
    <t>Piso en avenida de Portugal  411391</t>
  </si>
  <si>
    <t>Piso en calle de Zamora  La Serna1392</t>
  </si>
  <si>
    <t>Piso en calle Torrelaguna  Fuente el Saz de Jarama1393</t>
  </si>
  <si>
    <t>Piso en calle Calderillo  Calle Pinto-San Roque1394</t>
  </si>
  <si>
    <t>Piso en calle Calderillo  Calle Pinto-San Roque1395</t>
  </si>
  <si>
    <t>Piso en avenida de Portugal  El Carrascal1396</t>
  </si>
  <si>
    <t>Piso en avenida de la Unión Europea  Zona Europa1397</t>
  </si>
  <si>
    <t>Piso en calle de Hortaleza  Chueca-Justicia1398</t>
  </si>
  <si>
    <t>Piso en Bellasvistas - Hipercor  Alcorcón1399</t>
  </si>
  <si>
    <t>Piso en calle del Buen Suceso  Argüelles1400</t>
  </si>
  <si>
    <t>Piso en calle de Santa Engracia  Nuevos Ministerios-Ríos Rosas1401</t>
  </si>
  <si>
    <t>Piso en calle de Clara del Rey  Prosperidad1402</t>
  </si>
  <si>
    <t>Dúplex en La Pizarra  San Lorenzo de El Escorial1403</t>
  </si>
  <si>
    <t>Piso en alto De La Marmota  Los Arcos - El Vivero1404</t>
  </si>
  <si>
    <t>Piso en calle de Juliana  Jardín de los Reyes - Parque Real1405</t>
  </si>
  <si>
    <t>Piso en calle del Desengaño  111406</t>
  </si>
  <si>
    <t>Piso en Castellana  Madrid1407</t>
  </si>
  <si>
    <t>Piso en Bravo Murillo  3351408</t>
  </si>
  <si>
    <t>Piso en avenida de la Hispanidad  San Benito - Soledad - Hispanidad1409</t>
  </si>
  <si>
    <t>Piso en avenida Juan Pablo II  481410</t>
  </si>
  <si>
    <t>Piso en calle Joaquín Turina  Teneria i - Teneria Ii1411</t>
  </si>
  <si>
    <t>Piso en calle de Velázquez  Abantos - Carmelitas1412</t>
  </si>
  <si>
    <t>Piso en calle Juan de Toledo  221413</t>
  </si>
  <si>
    <t>Piso en Recoletos  Madrid1414</t>
  </si>
  <si>
    <t>Piso en Valdemarín  Madrid1415</t>
  </si>
  <si>
    <t>Piso en Palacio  Madrid1416</t>
  </si>
  <si>
    <t>Piso en Palacio  Madrid1417</t>
  </si>
  <si>
    <t>Piso en Palacio  Madrid1418</t>
  </si>
  <si>
    <t>Piso en Recoletos  Madrid1419</t>
  </si>
  <si>
    <t>Piso en Las Dehesillas-Vereda de los Estudiantes  Leganés1420</t>
  </si>
  <si>
    <t>Piso en calle de la Fuente del Berro  Goya1421</t>
  </si>
  <si>
    <t>Piso en calle Doctor Castelo  Guardia Civil - Zona Industrial1422</t>
  </si>
  <si>
    <t>Piso en calle de Diego de León  Castellana1423</t>
  </si>
  <si>
    <t>Piso en calle de Trujillos  Sol1424</t>
  </si>
  <si>
    <t>Piso en calle de Trujillos  Sol1425</t>
  </si>
  <si>
    <t>Piso en Conde Orgaz-Piovera  Madrid1426</t>
  </si>
  <si>
    <t>Piso en Palomas  Madrid1427</t>
  </si>
  <si>
    <t>Piso en Conde Orgaz-Piovera  Madrid1428</t>
  </si>
  <si>
    <t>Piso en Palomas  Madrid1429</t>
  </si>
  <si>
    <t>Piso en calle de Covarrubias  Trafalgar1430</t>
  </si>
  <si>
    <t>Piso en Fernández Caro  71431</t>
  </si>
  <si>
    <t>Piso en Fernández Caro  71432</t>
  </si>
  <si>
    <t>Piso en calle de Diego de León  Castellana1433</t>
  </si>
  <si>
    <t>Piso en Berruguete  Madrid1434</t>
  </si>
  <si>
    <t>Piso en calle Islas Baleares  21435</t>
  </si>
  <si>
    <t>Piso en calle de Dulce Chacón  Virgen del Cortijo - Manoteras1436</t>
  </si>
  <si>
    <t>Piso en paseo de La Habana  Bernabéu-Hispanoamérica1437</t>
  </si>
  <si>
    <t>Piso en calle de Alberto Bosch  Jerónimos1438</t>
  </si>
  <si>
    <t>Piso en calle Mayor  Sol1439</t>
  </si>
  <si>
    <t>Piso en Recoletos  Madrid1440</t>
  </si>
  <si>
    <t>Piso en paseo de la Castellana  El Viso1441</t>
  </si>
  <si>
    <t>Piso en Sol  Madrid1442</t>
  </si>
  <si>
    <t>Piso en Palacio  Madrid1443</t>
  </si>
  <si>
    <t>Piso en calle de la Fuente del Berro  Goya1444</t>
  </si>
  <si>
    <t>Piso en Ilustracion  Argüelles1445</t>
  </si>
  <si>
    <t>Piso en plaza Manolete  Cuatro Caminos1446</t>
  </si>
  <si>
    <t>Piso en plaza Manolete  Cuatro Caminos1447</t>
  </si>
  <si>
    <t>Piso en plaza Manolete  Cuatro Caminos1448</t>
  </si>
  <si>
    <t>Piso en Canillas  Madrid1449</t>
  </si>
  <si>
    <t>Piso en La Moraleja urbanización  La Moraleja1450</t>
  </si>
  <si>
    <t>Piso en Malasaña-Universidad  Madrid1451</t>
  </si>
  <si>
    <t>Piso en Malasaña-Universidad  Madrid1452</t>
  </si>
  <si>
    <t>Piso en Recoletos  Madrid1453</t>
  </si>
  <si>
    <t>Piso en Nuevos Ministerios-Ríos Rosas  Madrid1454</t>
  </si>
  <si>
    <t>Piso en calle de Embajadores  Chopera1455</t>
  </si>
  <si>
    <t>Piso en calle de Buenos Aires  San Andrés1456</t>
  </si>
  <si>
    <t>Piso en paseo de los Parques  Encinar de los Reyes1457</t>
  </si>
  <si>
    <t>Piso en calle Doctor Guiu  571458</t>
  </si>
  <si>
    <t>Piso en calle Doctor Guiu  571459</t>
  </si>
  <si>
    <t>Piso en calle de Claudio Coello  Castellana1460</t>
  </si>
  <si>
    <t>Piso en calle de Lope de Rueda  Goya1461</t>
  </si>
  <si>
    <t>Piso en calle de Ilustración  Argüelles1462</t>
  </si>
  <si>
    <t>Piso en Palacio  Madrid1463</t>
  </si>
  <si>
    <t>Piso en Conde Orgaz-Piovera  Madrid1464</t>
  </si>
  <si>
    <t>Piso en Conde Orgaz-Piovera  Madrid1465</t>
  </si>
  <si>
    <t>Piso en calle del Prado  Huertas-Cortes1466</t>
  </si>
  <si>
    <t>Piso en Malasaña-Universidad  Madrid1467</t>
  </si>
  <si>
    <t>Piso en camino de los Jardines  La Moraleja urbanización1468</t>
  </si>
  <si>
    <t>Piso en Peñagrande  Madrid1469</t>
  </si>
  <si>
    <t>Piso en calle de la Cava Baja  Palacio1470</t>
  </si>
  <si>
    <t>Piso en avenida de Menéndez Pelayo  111471</t>
  </si>
  <si>
    <t>Piso en calle de Trueba y Fernández  Bernabéu-Hispanoamérica1472</t>
  </si>
  <si>
    <t>Piso en Urbanizacion Nuevo Versalles  Loranca1473</t>
  </si>
  <si>
    <t>Piso en plaza Cristóbal Colón  1301474</t>
  </si>
  <si>
    <t>Piso en calle San Luis  11475</t>
  </si>
  <si>
    <t>Piso en calle de Sorolla  51476</t>
  </si>
  <si>
    <t>Piso en Suroeste  Móstoles1477</t>
  </si>
  <si>
    <t>Piso en avenida del Doctor Severo Ochoa  Norte1478</t>
  </si>
  <si>
    <t>Piso en calle de Clara del Rey  Prosperidad1479</t>
  </si>
  <si>
    <t>Piso en avenida del Doctor Severo Ochoa  Norte1480</t>
  </si>
  <si>
    <t>Piso en El Viso  Madrid1481</t>
  </si>
  <si>
    <t>Piso en calle de la Haya  Coimbra - Guadarrama1482</t>
  </si>
  <si>
    <t>Dúplex en calle Nuestra Señora de la Herrería  Centro1483</t>
  </si>
  <si>
    <t>Piso en calle de Eridano  Aravaca1484</t>
  </si>
  <si>
    <t>Piso en calle La Rioja  Hispanoamérica - Comunidades1485</t>
  </si>
  <si>
    <t>Piso en Bernabéu-Hispanoamérica  Madrid1486</t>
  </si>
  <si>
    <t>Piso en calle de Goya  Goya1487</t>
  </si>
  <si>
    <t>Piso en Guardia Civil - Zona Industrial  Valdemoro1488</t>
  </si>
  <si>
    <t>Piso en El Caño- Maracaibo  Las Rozas de Madrid1489</t>
  </si>
  <si>
    <t>Piso en La Finca  Pozuelo de Alarcón1490</t>
  </si>
  <si>
    <t>Piso en calle de Luis Martinez Feduchi  Encinar de los Reyes1491</t>
  </si>
  <si>
    <t>Piso en calle Puentecillo  Canillas1492</t>
  </si>
  <si>
    <t>Piso en Palacio  Madrid1493</t>
  </si>
  <si>
    <t>Piso en calle Hernán Cortés  11494</t>
  </si>
  <si>
    <t>Piso en calle de Viriato  Almagro1495</t>
  </si>
  <si>
    <t>Piso en Castellana  Madrid1496</t>
  </si>
  <si>
    <t>Piso en avenida de la Vega  Arroyo de la Vega1497</t>
  </si>
  <si>
    <t>Piso en calle de Luis Martinez Feduchi  Encinar de los Reyes1498</t>
  </si>
  <si>
    <t>Piso en camino de los Jardines  La Moraleja urbanización1499</t>
  </si>
  <si>
    <t>Piso en avenida de Lugo  Los Arroyos1500</t>
  </si>
  <si>
    <t>Piso en Malasaña-Universidad  Madrid1501</t>
  </si>
  <si>
    <t>Piso en calle Joaquín Lorenzo  s/n1502</t>
  </si>
  <si>
    <t>Piso en calle Joaquín Lorenzo  s/n1503</t>
  </si>
  <si>
    <t>Piso en Recoletos  Madrid1504</t>
  </si>
  <si>
    <t>Piso en calle de Cuzco  La Avanzada - La Cueva1505</t>
  </si>
  <si>
    <t>Piso en calle de Cuzco  La Avanzada - La Cueva1506</t>
  </si>
  <si>
    <t>Piso en calle de Bretón de los Herreros  Nuevos Ministerios-Ríos Rosas1507</t>
  </si>
  <si>
    <t>Piso en calle de Bretón de los Herreros  Nuevos Ministerios-Ríos Rosas1508</t>
  </si>
  <si>
    <t>Piso en calle de la Palma  Malasaña-Universidad1509</t>
  </si>
  <si>
    <t>Piso en Corredera Baja de San Pablo  Malasaña-Universidad1510</t>
  </si>
  <si>
    <t>Piso en Corredera Baja de San Pablo  Malasaña-Universidad1511</t>
  </si>
  <si>
    <t>Piso en La Moraleja urbanización  La Moraleja1512</t>
  </si>
  <si>
    <t>Piso en Recoletos  Recoletos1513</t>
  </si>
  <si>
    <t>Piso en camino de los Jardines  71514</t>
  </si>
  <si>
    <t>Piso en paseo de la Castellana  El Viso1515</t>
  </si>
  <si>
    <t>Piso en Casco Antiguo  Leganés1516</t>
  </si>
  <si>
    <t>Piso en avenida de América  Prosperidad1517</t>
  </si>
  <si>
    <t>Piso en avenida de América  Prosperidad1518</t>
  </si>
  <si>
    <t>Piso en avenida de América  Prosperidad1519</t>
  </si>
  <si>
    <t>Piso en avenida de América  Prosperidad1520</t>
  </si>
  <si>
    <t>Piso en Ibiza  Madrid1521</t>
  </si>
  <si>
    <t>Piso en calle de Juan Bravo  Lista1522</t>
  </si>
  <si>
    <t>Piso en calle de Núñez de Balboa  Castellana1523</t>
  </si>
  <si>
    <t>Piso en calle del Príncipe de Vergara  Goya1524</t>
  </si>
  <si>
    <t>Piso en calle de Castelló  Castellana1525</t>
  </si>
  <si>
    <t>Piso en calle de Luis Martinez Feduchi  Encinar de los Reyes1526</t>
  </si>
  <si>
    <t>Piso en Arapiles  Madrid1527</t>
  </si>
  <si>
    <t>Piso en Goya  Madrid1528</t>
  </si>
  <si>
    <t>Piso en Encinar de los Reyes  La Moraleja1529</t>
  </si>
  <si>
    <t>Piso en calle de Santa Cruz de Marcenado  Malasaña-Universidad1530</t>
  </si>
  <si>
    <t>Piso en Goya  Madrid1531</t>
  </si>
  <si>
    <t>Piso en camino de los Jardines  La Moraleja urbanización1532</t>
  </si>
  <si>
    <t>Piso en Miguel Ángel Cantero Oliva  s/n1533</t>
  </si>
  <si>
    <t>Piso en El Nido-Las Fuentes  Parla1534</t>
  </si>
  <si>
    <t>Piso en carretera del Mediodía  Encinar de los Reyes1535</t>
  </si>
  <si>
    <t>Piso en Bernabéu-Hispanoamérica  Madrid1536</t>
  </si>
  <si>
    <t>Piso en Costillares  Madrid1537</t>
  </si>
  <si>
    <t>Piso en Parque Lisboa - La Paz  Alcorcón1538</t>
  </si>
  <si>
    <t>Piso en calle del Doctor Fleming  Bernabéu-Hispanoamérica1539</t>
  </si>
  <si>
    <t>Piso en vereda de la Cebolla  s/n1540</t>
  </si>
  <si>
    <t>Piso en calle de Arturo Soria  Quintana1541</t>
  </si>
  <si>
    <t>Dúplex en calle de Mejía Lequerica  Chueca-Justicia1542</t>
  </si>
  <si>
    <t>Dúplex en paseo del Hontanar  La Finca1543</t>
  </si>
  <si>
    <t>Piso en calle de las Mártires Concepcionistas  Goya1544</t>
  </si>
  <si>
    <t>Piso en calle del Divino Pastor  Malasaña-Universidad1545</t>
  </si>
  <si>
    <t>Piso en Sanchinarro  Madrid1546</t>
  </si>
  <si>
    <t>Piso en calle de Recoletos  s/n1547</t>
  </si>
  <si>
    <t>Dúplex en Bernabéu-Hispanoamérica  Madrid1548</t>
  </si>
  <si>
    <t>Piso en Cuzco-Castillejos  Madrid1549</t>
  </si>
  <si>
    <t>Piso en Trafalgar  Madrid1550</t>
  </si>
  <si>
    <t>Piso en Trafalgar  Madrid1551</t>
  </si>
  <si>
    <t>Piso en calle de Villanueva  Recoletos1552</t>
  </si>
  <si>
    <t>Piso en Recoletos  Madrid1553</t>
  </si>
  <si>
    <t>Piso en Castellana  Madrid1554</t>
  </si>
  <si>
    <t>Piso en Castellana  Madrid1555</t>
  </si>
  <si>
    <t>Piso en calle Olímpico Francisco Fernández Ochoa  Parque Ondarreta - Urtinsa1556</t>
  </si>
  <si>
    <t>Piso en travesía del 2 de Febrero  s/n1557</t>
  </si>
  <si>
    <t>Piso en calle de Luis Martinez Feduchi  Encinar de los Reyes1558</t>
  </si>
  <si>
    <t>Piso en Sur  Móstoles1559</t>
  </si>
  <si>
    <t>Piso en calle libertad  s/n1560</t>
  </si>
  <si>
    <t>Piso en calle de Manuel Marañón  Colina1561</t>
  </si>
  <si>
    <t>Piso en calle arturo soria  2241562</t>
  </si>
  <si>
    <t>Piso en plaza de la Marina Española  Palacio1563</t>
  </si>
  <si>
    <t>Piso en calle de los Reyes Magos  Niño Jesús1564</t>
  </si>
  <si>
    <t>Piso en calle de la Magdalena  Lavapiés-Embajadores1565</t>
  </si>
  <si>
    <t>Piso en José Silva  171566</t>
  </si>
  <si>
    <t>Piso en José Silva  171567</t>
  </si>
  <si>
    <t>Piso en calle de Joaquín Costa  El Viso1568</t>
  </si>
  <si>
    <t>Piso en calle de San Vicente Ferrer  s/n1569</t>
  </si>
  <si>
    <t>Piso en Alameda  Sevilla153</t>
  </si>
  <si>
    <t>Piso en avenida de Andalucia  Centro - Doña Mercedes154</t>
  </si>
  <si>
    <t>Piso en Barrio Alto  San Juan de Aznalfarache155</t>
  </si>
  <si>
    <t>Piso en calle Ardilla  2156</t>
  </si>
  <si>
    <t>Piso en calle Beatriz de Suabia  Nervión157</t>
  </si>
  <si>
    <t>Piso en calle Buiza y Mensaque  Santa Cruz - Alfalfa158</t>
  </si>
  <si>
    <t>Piso en calle Lope de Vega  s/n159</t>
  </si>
  <si>
    <t>Piso en calle Nuestra Señora del Carmen  42160</t>
  </si>
  <si>
    <t>Piso en calle Pintor Manuel de la Rosa  Coria del Río161</t>
  </si>
  <si>
    <t>Piso en calle Santa María Magdalena  El Arenal - La Pólvora162</t>
  </si>
  <si>
    <t>Piso en Feria  Sevilla163</t>
  </si>
  <si>
    <t>Piso en Gran Plaza - Marqués de Pickman - Ciudad Jardín  Sevilla164</t>
  </si>
  <si>
    <t>Piso en Gran Plaza - Marqués de Pickman - Ciudad Jardín  Sevilla165</t>
  </si>
  <si>
    <t>Piso en Parque de los Principes - Calle Niebla  Sevilla166</t>
  </si>
  <si>
    <t>Piso en pasaje Valle del Jerte  Arco norte - Avda España167</t>
  </si>
  <si>
    <t>Piso en Purisima Concepcion  Centro - Doña Mercedes168</t>
  </si>
  <si>
    <t>Piso en San Julián  Sevilla169</t>
  </si>
  <si>
    <t>Piso en Santa Lucía  San Julián170</t>
  </si>
  <si>
    <t>Ático en avenida Alcaldesa María Regla Jiménez  Espartinas Pueblo171</t>
  </si>
  <si>
    <t>Piso en calle Jesús del Gran Poder  Centro172</t>
  </si>
  <si>
    <t>Piso en avenida de Castilla-La Mancha  Los Arroyos1342</t>
  </si>
  <si>
    <t>Piso en calle Jardines de la Alhambra  Griñón1343</t>
  </si>
  <si>
    <t>Dúplex en calle del Rosario  Valdetorres de Jarama1344</t>
  </si>
  <si>
    <t>Piso en calle Río Jarama  Suroeste1345</t>
  </si>
  <si>
    <t>Dúplex en calle Luis Planelles  Centro1346</t>
  </si>
  <si>
    <t>Piso en calle del Doctor Rivas  Casco Antiguo norte1347</t>
  </si>
  <si>
    <t>Dúplex en calle de Castilla y León  Zona el Caño1348</t>
  </si>
  <si>
    <t>Piso en San Isidro  Getafe1349</t>
  </si>
  <si>
    <t>Dúplex en calle de Extremadura  151350</t>
  </si>
  <si>
    <t>Piso en calle Campoamor  Centro - Ayuntamiento1351</t>
  </si>
  <si>
    <t>Piso en calle Alcolea  81352</t>
  </si>
  <si>
    <t>Dúplex en plaza de la Piña  Centro1353</t>
  </si>
  <si>
    <t>Piso en calle de los Carrilejos  Centro1354</t>
  </si>
  <si>
    <t>Dúplex en calle del Hachero  San Diego1355</t>
  </si>
  <si>
    <t>Dúplex en calle del Camino Nuevo  s/n1356</t>
  </si>
  <si>
    <t>Piso en Corredera Alta de San Pablo  Malasaña-Universidad1357</t>
  </si>
  <si>
    <t>Piso en calle de la Cuesta del Cerro  El Soto de la Moraleja1358</t>
  </si>
  <si>
    <t>Piso en calle de la Laguna  Vista Alegre1359</t>
  </si>
  <si>
    <t>Piso en Casco Antiguo  Leganés1360</t>
  </si>
  <si>
    <t>Piso en camino de los Jardines  La Moraleja urbanización1361</t>
  </si>
  <si>
    <t>Dúplex en calle de Ramón y Cajal  Miraflores de la Sierra1362</t>
  </si>
  <si>
    <t>Piso en avenida de los Andes  La Avanzada - La Cueva1363</t>
  </si>
  <si>
    <t>Dúplex en Serranillos del Valle 1364</t>
  </si>
  <si>
    <t>Dúplex en El Soto de la Moraleja  La Moraleja1365</t>
  </si>
  <si>
    <t>Piso en calle Colón  Casco Antiguo1366</t>
  </si>
  <si>
    <t>Piso en calle Álamo  La Cárcaba - El Encinar - Montemolinos1367</t>
  </si>
  <si>
    <t>Piso en Praderón  San Sebastián de los Reyes1368</t>
  </si>
  <si>
    <t>Piso en Malasaña-Universidad  Madrid1369</t>
  </si>
  <si>
    <t>Dúplex en calle Los Robles  Prado de Santo Domingo1370</t>
  </si>
  <si>
    <t>Piso en Centro - Casco Histórico  San Lorenzo de El Escorial1371</t>
  </si>
  <si>
    <t>Piso en calle de San Isidro  Talamanca de Jarama1372</t>
  </si>
  <si>
    <t>Piso en Guadalquivir  1814</t>
  </si>
  <si>
    <t>Piso en Guadalquivir  1815</t>
  </si>
  <si>
    <t>Piso en avenida de Bellavista  7173</t>
  </si>
  <si>
    <t>Piso en avenida del Guadalquivir  Vista Azul - Consolación174</t>
  </si>
  <si>
    <t>Piso en calle Nuestra Señora del Carmen  10175</t>
  </si>
  <si>
    <t>Piso en calle de Abtao  221330</t>
  </si>
  <si>
    <t>Piso en Casco Antiguo  Leganés1331</t>
  </si>
  <si>
    <t>Piso en calle Sierra de Gredos  Villanueva de la Cañada1332</t>
  </si>
  <si>
    <t>Piso en Castilla  Madrid1333</t>
  </si>
  <si>
    <t>Piso en Sainz De Baranda  Ibiza1334</t>
  </si>
  <si>
    <t>Piso en Palacio  Madrid1335</t>
  </si>
  <si>
    <t>Piso en avenida de Pablo Iglesias  Norte1336</t>
  </si>
  <si>
    <t>Piso en avenida Principe de Asturias  1301337</t>
  </si>
  <si>
    <t>Piso en Sainz De Baranda  Ibiza1338</t>
  </si>
  <si>
    <t>Piso en Nuevos Ministerios-Ríos Rosas  Madrid1339</t>
  </si>
  <si>
    <t>Piso en Nuevos Ministerios-Ríos Rosas  Madrid1340</t>
  </si>
  <si>
    <t>Piso en Nuevos Ministerios-Ríos Rosas  Madrid1341</t>
  </si>
  <si>
    <t>Piso en Calle Betis - Pagés del Corro  Sevilla176</t>
  </si>
  <si>
    <t>Piso en calle de José Ortega y Gasset  Lista1329</t>
  </si>
  <si>
    <t>Piso en paseo de la Dirección  Valdeacederas1328</t>
  </si>
  <si>
    <t>Piso en avenida de Palmas Altas  6177</t>
  </si>
  <si>
    <t>Piso en avenida de Palmas Altas  6178</t>
  </si>
  <si>
    <t>Piso en avenida José Rodríguez de la Borbolla  Entrenúcleos179</t>
  </si>
  <si>
    <t>Piso en calle Tarso  San Pablo180</t>
  </si>
  <si>
    <t>Piso en calle Tarso  San Pablo181</t>
  </si>
  <si>
    <t>Piso en calle de Mesena  821326</t>
  </si>
  <si>
    <t>Piso en calle de Mesena  801327</t>
  </si>
  <si>
    <t>Piso en calle Galicia  93</t>
  </si>
  <si>
    <t>Dúplex en calle Antonio Pérez Tinao  Coria del Río8</t>
  </si>
  <si>
    <t>Piso en calle Trabuco  139</t>
  </si>
  <si>
    <t>Piso en Arenal - Museo - Tetuán  Sevilla16</t>
  </si>
  <si>
    <t>Ático en calle Califato  27182</t>
  </si>
  <si>
    <t>Dúplex en de Manuel Clavero Arévalo  s/n183</t>
  </si>
  <si>
    <t>Dúplex en Lumbreras  35184</t>
  </si>
  <si>
    <t>Estudio en Alcalde L. Uruñuela - Palacio de Congresos  Sevilla185</t>
  </si>
  <si>
    <t>Piso en Amilcar Barca  s/n186</t>
  </si>
  <si>
    <t>Piso en avenida de Europa  Barrio Alto187</t>
  </si>
  <si>
    <t>Piso en avenida de Jerez  s/n188</t>
  </si>
  <si>
    <t>Piso en avenida de Kansas City  Santa Clara189</t>
  </si>
  <si>
    <t>Piso en avenida de la buhaira  30190</t>
  </si>
  <si>
    <t>Piso en Avenida de las Ciencias  Sevilla191</t>
  </si>
  <si>
    <t>Piso en Avenida de las Ciencias  Sevilla192</t>
  </si>
  <si>
    <t>Piso en avenida del Barrerillo  s/n193</t>
  </si>
  <si>
    <t>Piso en avenida Manuel Clavero Arévalo  1194</t>
  </si>
  <si>
    <t>Piso en avenida Manuel Clavero Arévalo  1195</t>
  </si>
  <si>
    <t>Piso en avenida San Juan de Dios  s/n196</t>
  </si>
  <si>
    <t>Piso en Berlin  s/n197</t>
  </si>
  <si>
    <t>Piso en Berlin  s/n198</t>
  </si>
  <si>
    <t>Piso en calle Ajonjolí  s/n199</t>
  </si>
  <si>
    <t>Piso en calle Alemania  2200</t>
  </si>
  <si>
    <t>Piso en calle Alfonso de Orleans y Borbón  Tablada201</t>
  </si>
  <si>
    <t>Piso en calle Antonia Díaz  Centro - Doña Mercedes202</t>
  </si>
  <si>
    <t>Piso en calle Estrella Sirio  Pino Montano203</t>
  </si>
  <si>
    <t>Piso en calle Luis Montoto  142204</t>
  </si>
  <si>
    <t>Piso en calle Luis Montoto  142205</t>
  </si>
  <si>
    <t>Piso en calle Maestro Guerrero  Ronda de Triana-Patrocinio-Turruñuelo206</t>
  </si>
  <si>
    <t>Piso en calle Manuel Romero Guillén  Gelves207</t>
  </si>
  <si>
    <t>Piso en calle Mijail Gorbachov  Vista Azul - Consolación208</t>
  </si>
  <si>
    <t>Piso en calle Rico Cejudo  Gran Plaza - Marqués de Pickman - Ciudad Jardín209</t>
  </si>
  <si>
    <t>Piso en calle Rodríguez Marín  Santa Cruz - Alfalfa210</t>
  </si>
  <si>
    <t>Piso en calle Rosa  s/n211</t>
  </si>
  <si>
    <t>Piso en calle Teniente Borges  5212</t>
  </si>
  <si>
    <t>Piso en calle Teniente Borges  5213</t>
  </si>
  <si>
    <t>Piso en calle Turia  Camas214</t>
  </si>
  <si>
    <t>Piso en del Sur  s/n215</t>
  </si>
  <si>
    <t>Piso en del Sur  s/n216</t>
  </si>
  <si>
    <t>Piso en Feria  Sevilla217</t>
  </si>
  <si>
    <t>Piso en Gran Plaza - Marqués de Pickman - Ciudad Jardín  Sevilla218</t>
  </si>
  <si>
    <t>Piso en Parlamento - Torneo  Sevilla219</t>
  </si>
  <si>
    <t>Piso en Plaza de Cuba - República Argentina  Sevilla220</t>
  </si>
  <si>
    <t>Piso en plaza la Carlota  6221</t>
  </si>
  <si>
    <t>Piso en avenida de la Filosofía  13222</t>
  </si>
  <si>
    <t>Piso en Aravaca  Madrid1168</t>
  </si>
  <si>
    <t>Piso en Centro  Fuenlabrada1169</t>
  </si>
  <si>
    <t>Piso en avenida del Hospital  Universidad - Hospital1170</t>
  </si>
  <si>
    <t>Piso en Montecarmelo  Madrid1171</t>
  </si>
  <si>
    <t>Piso en calle de O'Donnell  Goya1172</t>
  </si>
  <si>
    <t>Piso en calle del Carril de los Caleros  Aravaca1173</t>
  </si>
  <si>
    <t>Piso en calle Río Ebro  Villayuventus-Renfe1174</t>
  </si>
  <si>
    <t>Piso en calle de la Inmaculada  Centro1175</t>
  </si>
  <si>
    <t>Piso en calle Letonia  Altos del Olivar - El Caracol1176</t>
  </si>
  <si>
    <t>Ático en avenida de la Unión Europea  Zona Europa1177</t>
  </si>
  <si>
    <t>Piso en La Serna  Fuenlabrada1178</t>
  </si>
  <si>
    <t>Piso en calle Fernando Roncero  Este1179</t>
  </si>
  <si>
    <t>Piso en calle de Ramón Rubial  El Rosón - Kelvinator1180</t>
  </si>
  <si>
    <t>Piso en Oro  31181</t>
  </si>
  <si>
    <t>Piso en calle Olimpia  Los Cestos - Belén - Las Eras1182</t>
  </si>
  <si>
    <t>Piso en calle del Doctor Esquerdo  Estrella1183</t>
  </si>
  <si>
    <t>Dúplex en calle Calderillo  Calle Pinto-San Roque1184</t>
  </si>
  <si>
    <t>Dúplex en calle de El Ferrol  61185</t>
  </si>
  <si>
    <t>Piso en calle Rotonda  41186</t>
  </si>
  <si>
    <t>Piso en calle Francisco Tomás y Valiente  Viñas Viejas1187</t>
  </si>
  <si>
    <t>Piso en calle de Cea Bermúdez  Vallehermoso1188</t>
  </si>
  <si>
    <t>Piso en Castellana  Madrid1189</t>
  </si>
  <si>
    <t>Piso en Recoletos  Madrid1190</t>
  </si>
  <si>
    <t>Piso en calle del General Pardiñas  Goya1191</t>
  </si>
  <si>
    <t>Dúplex en calle de Rufino Blanco  Fuente del Berro1192</t>
  </si>
  <si>
    <t>Piso en calle del Carril de los Caleros  Aravaca1193</t>
  </si>
  <si>
    <t>Piso en calle Madrid  Getafe Centro1194</t>
  </si>
  <si>
    <t>Piso en Buenavista  Getafe1195</t>
  </si>
  <si>
    <t>Piso en calle Javier Ferrero  11196</t>
  </si>
  <si>
    <t>Piso en Vallehermoso  Madrid1197</t>
  </si>
  <si>
    <t>Piso en calle Periana  San Fermín1198</t>
  </si>
  <si>
    <t>Piso en El Soto de la Moraleja  La Moraleja1199</t>
  </si>
  <si>
    <t>Piso en Fernández Caro  71200</t>
  </si>
  <si>
    <t>Piso en plaza de los Sagrados Corazones  Bernabéu-Hispanoamérica1201</t>
  </si>
  <si>
    <t>Piso en plaza de los Sagrados Corazones  Bernabéu-Hispanoamérica1202</t>
  </si>
  <si>
    <t>Piso en plaza de los Sagrados Corazones  Bernabéu-Hispanoamérica1203</t>
  </si>
  <si>
    <t>Piso en calle de la Fuente del Berro  Goya1204</t>
  </si>
  <si>
    <t>Piso en calle de la Fuente del Berro  Goya1205</t>
  </si>
  <si>
    <t>Piso en calle de la Fuente del Berro  Goya1206</t>
  </si>
  <si>
    <t>Dúplex en Bernabéu-Hispanoamérica  Madrid1207</t>
  </si>
  <si>
    <t>Dúplex en calle Santa Lucia  61208</t>
  </si>
  <si>
    <t>Dúplex en calle Santa Lucia  61209</t>
  </si>
  <si>
    <t>Piso en calle de la Academia  Jerónimos1210</t>
  </si>
  <si>
    <t>Piso en calle de la Academia  Jerónimos1211</t>
  </si>
  <si>
    <t>Piso en calle de Santa Engracia  Trafalgar1212</t>
  </si>
  <si>
    <t>Piso en calle de Goya  Goya1213</t>
  </si>
  <si>
    <t>Piso en calle de José Ortega y Gasset  Castellana1214</t>
  </si>
  <si>
    <t>Piso en calle del Príncipe de Vergara  571215</t>
  </si>
  <si>
    <t>Piso en Castellana  Madrid1216</t>
  </si>
  <si>
    <t>Piso en Fuente del Berro  Madrid1217</t>
  </si>
  <si>
    <t>Piso en Fuente del Berro  Madrid1218</t>
  </si>
  <si>
    <t>Piso en La Finca  Pozuelo de Alarcón1219</t>
  </si>
  <si>
    <t>Piso en Parque Olimpia  Los Cestos - Belén - Las Eras1220</t>
  </si>
  <si>
    <t>Piso en Aravaca  Madrid1221</t>
  </si>
  <si>
    <t>Piso en Plazuela de San Ginés  Sol1222</t>
  </si>
  <si>
    <t>Piso en calle de Trueba y Fernández  Bernabéu-Hispanoamérica1223</t>
  </si>
  <si>
    <t>Piso en calle de Covarrubias  Trafalgar1224</t>
  </si>
  <si>
    <t>Piso en calle del Mesón de Paredes  Lavapiés-Embajadores1225</t>
  </si>
  <si>
    <t>Piso en calle del Mesón de Paredes  Lavapiés-Embajadores1226</t>
  </si>
  <si>
    <t>Piso en calle del Mesón de Paredes  Lavapiés-Embajadores1227</t>
  </si>
  <si>
    <t>Dúplex en Bernabéu-Hispanoamérica  Madrid1228</t>
  </si>
  <si>
    <t>Piso en El Viso  Madrid1229</t>
  </si>
  <si>
    <t>Piso en avenida de Francisco Pi y Margall  s/n1230</t>
  </si>
  <si>
    <t>Piso en calle de Clara del Rey  Prosperidad1231</t>
  </si>
  <si>
    <t>Piso en Conde Orgaz-Piovera  Madrid1232</t>
  </si>
  <si>
    <t>Piso en Fuente Santa  Colmenar Viejo1233</t>
  </si>
  <si>
    <t>Piso en Encinar de los Reyes  La Moraleja1234</t>
  </si>
  <si>
    <t>Dúplex en paseo del Hontanar  La Finca1235</t>
  </si>
  <si>
    <t>Piso en calle de Santa Engracia  Trafalgar1236</t>
  </si>
  <si>
    <t>Piso en Malasaña-Universidad  Madrid1237</t>
  </si>
  <si>
    <t>Piso en El Viso  Madrid1238</t>
  </si>
  <si>
    <t>Piso en calle de Arturo Soria  San Juan Bautista1239</t>
  </si>
  <si>
    <t>Dúplex en calle Julio Caro Baroja  Encinar de los Reyes1240</t>
  </si>
  <si>
    <t>Piso en Rejas  Madrid1241</t>
  </si>
  <si>
    <t>Piso en Ciudad Jardín  Madrid1242</t>
  </si>
  <si>
    <t>Piso en calle de los Señores de Luzón  Palacio1243</t>
  </si>
  <si>
    <t>Piso en Adelfas  Madrid1244</t>
  </si>
  <si>
    <t>Piso en Ibiza  Madrid1245</t>
  </si>
  <si>
    <t>Piso en Ibiza  Madrid1246</t>
  </si>
  <si>
    <t>Dúplex en calle Castillo de Arévalo  Europolis1247</t>
  </si>
  <si>
    <t>Dúplex en calle Castillo de Arévalo  Europolis1248</t>
  </si>
  <si>
    <t>Piso en Centro  Móstoles1249</t>
  </si>
  <si>
    <t>Piso en avenida Rey Juan Carlos I  1301250</t>
  </si>
  <si>
    <t>Piso en calle de Santa Catalina  111251</t>
  </si>
  <si>
    <t>Piso en calle Velázquez  1341252</t>
  </si>
  <si>
    <t>Dúplex en calle de San José de Calasanz  Centro1253</t>
  </si>
  <si>
    <t>Piso en calle de Carranza  Trafalgar1254</t>
  </si>
  <si>
    <t>Piso en calle San Isidro  Guardia Civil - Zona Industrial1255</t>
  </si>
  <si>
    <t>Piso en calle Toledo  San Isidro1256</t>
  </si>
  <si>
    <t>Piso en calle Badajoz  Zona Renfe1257</t>
  </si>
  <si>
    <t>Piso en calle del Carril de los Caleros  Aravaca1258</t>
  </si>
  <si>
    <t>Piso en Chueca-Justicia  Madrid1259</t>
  </si>
  <si>
    <t>Piso en calle las Huertas  Moraleja de Enmedio1260</t>
  </si>
  <si>
    <t>Piso en avenida del Juncal  s/n1261</t>
  </si>
  <si>
    <t>Piso en Quintana  Madrid1262</t>
  </si>
  <si>
    <t>Piso en calle de Costa Rica  Bernabéu-Hispanoamérica1263</t>
  </si>
  <si>
    <t>Piso en calle de María de Molina  Lista1264</t>
  </si>
  <si>
    <t>Piso en Hispanoamérica - Comunidades  Valdemoro1265</t>
  </si>
  <si>
    <t>Piso en calle de Guisando  Ciudad Universitaria1266</t>
  </si>
  <si>
    <t>Piso en El Soto de la Moraleja  La Moraleja1267</t>
  </si>
  <si>
    <t>Dúplex en Cerro del Aguila  Pol. Industrial sur1268</t>
  </si>
  <si>
    <t>Piso en calle Mayor  Sol1269</t>
  </si>
  <si>
    <t>Piso en Zona Pueblo  Pozuelo de Alarcón1270</t>
  </si>
  <si>
    <t>Piso en La Moraleja urbanización  La Moraleja1271</t>
  </si>
  <si>
    <t>Piso en calle de María de Molina  Lista1272</t>
  </si>
  <si>
    <t>Ático en Aravaca  Madrid1273</t>
  </si>
  <si>
    <t>Piso en calle de la Fuente del Berro  Goya1274</t>
  </si>
  <si>
    <t>Dúplex en Valenoso  Boadilla del Monte1275</t>
  </si>
  <si>
    <t>Piso en paseo de la Castellana  Cuzco-Castillejos1276</t>
  </si>
  <si>
    <t>Piso en calle Palomares  Casco Antiguo1277</t>
  </si>
  <si>
    <t>Piso en calle de la Kerria  El Soto de la Moraleja1278</t>
  </si>
  <si>
    <t>Piso en avenida de Las Lagunas  Laguna Park1279</t>
  </si>
  <si>
    <t>Piso en Jerónimos  Madrid1280</t>
  </si>
  <si>
    <t>Piso en avenida de la Coruña  Los Arroyos1281</t>
  </si>
  <si>
    <t>Piso en Nuevos Ministerios-Ríos Rosas  Madrid1282</t>
  </si>
  <si>
    <t>Piso en calle Mayor  Palacio1283</t>
  </si>
  <si>
    <t>Piso en paseo de la Dirección  1611284</t>
  </si>
  <si>
    <t>Piso en Quintana  Madrid1285</t>
  </si>
  <si>
    <t>Piso en calle de Modesto Lafuente  Almagro1286</t>
  </si>
  <si>
    <t>Piso en calle de Hilarión Eslava  Gaztambide1287</t>
  </si>
  <si>
    <t>Piso en calle de Hilarión Eslava  Gaztambide1288</t>
  </si>
  <si>
    <t>Piso en calle de Goya  Goya1289</t>
  </si>
  <si>
    <t>Piso en calle de Goya  Goya1290</t>
  </si>
  <si>
    <t>Piso en calle de Goya  Goya1291</t>
  </si>
  <si>
    <t>Piso en calle de Bravo Murillo  Cuatro Caminos1292</t>
  </si>
  <si>
    <t>Piso en Cuatro Caminos  Madrid1293</t>
  </si>
  <si>
    <t>Piso en calle de Quintana  Argüelles1294</t>
  </si>
  <si>
    <t>Piso en calle de José Ortega y Gasset  Castellana1295</t>
  </si>
  <si>
    <t>Piso en Pinar del Rey  Madrid1296</t>
  </si>
  <si>
    <t>Piso en Peñagrande  Madrid1297</t>
  </si>
  <si>
    <t>Piso en Guindalera  Madrid1298</t>
  </si>
  <si>
    <t>Piso en calle de Hilarión Eslava  Gaztambide1299</t>
  </si>
  <si>
    <t>Piso en calle Enrique Casas  Algete1300</t>
  </si>
  <si>
    <t>Piso en calle de la Mina  Alcobendas Centro1301</t>
  </si>
  <si>
    <t>Ático en calle la Plaza  Moraleja de Enmedio1302</t>
  </si>
  <si>
    <t>Piso en avenida de Luis García Cereceda  71303</t>
  </si>
  <si>
    <t>Piso en Casco Antiguo  Alcorcón1304</t>
  </si>
  <si>
    <t>Piso en Cuatro Caminos  Madrid1305</t>
  </si>
  <si>
    <t>Dúplex en avenida de Luis García Cereceda  71306</t>
  </si>
  <si>
    <t>Piso en Quintana  Madrid1307</t>
  </si>
  <si>
    <t>Piso en avenida de Guadalajara  771308</t>
  </si>
  <si>
    <t>Piso en calle de la Virgen del Castañar  31309</t>
  </si>
  <si>
    <t>Piso en paseo de la Castellana  Bernabéu-Hispanoamérica1310</t>
  </si>
  <si>
    <t>Piso en calle Riaza  Aravaca1311</t>
  </si>
  <si>
    <t>Ático en calle Real  s/n1312</t>
  </si>
  <si>
    <t>Piso en calle de Antonio Acuña  Goya1313</t>
  </si>
  <si>
    <t>Piso en calle del Conde de Peñalver  301314</t>
  </si>
  <si>
    <t>Piso en El Viso  Madrid1315</t>
  </si>
  <si>
    <t>Piso en Bernabéu-Hispanoamérica  Madrid1316</t>
  </si>
  <si>
    <t>Piso en Bernabéu-Hispanoamérica  Madrid1317</t>
  </si>
  <si>
    <t>Piso en Chueca-Justicia  Madrid1318</t>
  </si>
  <si>
    <t>Piso en calle de O'Donnell  Goya1319</t>
  </si>
  <si>
    <t>Piso en Chueca-Justicia  Madrid1320</t>
  </si>
  <si>
    <t>Piso en Ibiza  Madrid1321</t>
  </si>
  <si>
    <t>Dúplex en Viñas Viejas  Boadilla del Monte1322</t>
  </si>
  <si>
    <t>Dúplex en Viñas Viejas  Boadilla del Monte1323</t>
  </si>
  <si>
    <t>Piso en calle San Martín de Porres  Ciudad Universitaria1324</t>
  </si>
  <si>
    <t>Dúplex en avenida de la Industria  Zona Industrial1325</t>
  </si>
  <si>
    <t>Dúplex en Oromana  Alcalá de Guadaira223</t>
  </si>
  <si>
    <t>Piso en Arroyo - Santa Justa  Sevilla224</t>
  </si>
  <si>
    <t>Piso en avenida del Guadalquivir  Vista Azul - Consolación225</t>
  </si>
  <si>
    <t>Piso en calle Fray Diego de Cádiz  12226</t>
  </si>
  <si>
    <t>Piso en calle Isaac Peral  47227</t>
  </si>
  <si>
    <t>Piso en calle Isaac Peral  El Arenal - La Pólvora228</t>
  </si>
  <si>
    <t>Piso en calle Romera  Centro - Doña Mercedes229</t>
  </si>
  <si>
    <t>Piso en calle Santa María de Gracia  Camas230</t>
  </si>
  <si>
    <t>Piso en Feria  Sevilla231</t>
  </si>
  <si>
    <t>Piso en La Paz - Montecarmelo  Alcalá de Guadaira232</t>
  </si>
  <si>
    <t>Piso en Pio Xii  Sevilla233</t>
  </si>
  <si>
    <t>Piso en Ronda de Triana-Patrocinio-Turruñuelo  Sevilla234</t>
  </si>
  <si>
    <t>Piso en Torreblanca  Sevilla235</t>
  </si>
  <si>
    <t>Piso en paseo de Guadalajara  Los Arroyos1136</t>
  </si>
  <si>
    <t>Piso en Villayuventus-Renfe  Parla1137</t>
  </si>
  <si>
    <t>Piso en calle Luis Sauquillo  Centro1138</t>
  </si>
  <si>
    <t>Piso en calle Castilla la Vieja  Los Cestos - Belén - Las Eras1139</t>
  </si>
  <si>
    <t>Piso en calle Postas  Cuevas - Ilustración1140</t>
  </si>
  <si>
    <t>Piso en calle de los Siete Picos  291141</t>
  </si>
  <si>
    <t>Piso en calle de Velázquez  Parque Europa - Los Pitufos1142</t>
  </si>
  <si>
    <t>Piso en guadarrama  Centro1143</t>
  </si>
  <si>
    <t>Dúplex en El Soto de la Moraleja  La Moraleja1144</t>
  </si>
  <si>
    <t>Piso en plaza de España  Rascafría1145</t>
  </si>
  <si>
    <t>Piso en calle Alicante  Juan de la Cierva1146</t>
  </si>
  <si>
    <t>Piso en calle de Zaida  San Isidro1147</t>
  </si>
  <si>
    <t>Piso en calle Pardo de Santallana  Carlos Ruiz1148</t>
  </si>
  <si>
    <t>Piso en Chueca-Justicia  Madrid1149</t>
  </si>
  <si>
    <t>Piso en Palacio  Madrid1150</t>
  </si>
  <si>
    <t>Piso en calle de las Higueras  Lucero1151</t>
  </si>
  <si>
    <t>Piso en calle Jesus Miguel Haddad Blanco  V Centenario1152</t>
  </si>
  <si>
    <t>Piso en Descubridores-Escritores  Leganés1153</t>
  </si>
  <si>
    <t>Piso en calle Luis Sauquillo  Centro1154</t>
  </si>
  <si>
    <t>Piso en calle Luis Sauquillo  Centro1155</t>
  </si>
  <si>
    <t>Dúplex en Casco Antiguo  Las Rozas de Madrid1156</t>
  </si>
  <si>
    <t>Piso en La Finca  Pozuelo de Alarcón1157</t>
  </si>
  <si>
    <t>Piso en calle de Hortaleza  Chueca-Justicia1158</t>
  </si>
  <si>
    <t>Piso en paseo de Guadalajara  Los Arroyos1159</t>
  </si>
  <si>
    <t>Ático en El Soto de la Moraleja  La Moraleja1160</t>
  </si>
  <si>
    <t>Piso en calle de Gregorio Navas  San Diego1161</t>
  </si>
  <si>
    <t>Piso en Casco Antiguo  Leganés1162</t>
  </si>
  <si>
    <t>Piso en plaza de Lavapiés  Lavapiés-Embajadores1163</t>
  </si>
  <si>
    <t>Piso en calle Jabonería  Casco Antiguo1164</t>
  </si>
  <si>
    <t>Piso en angeles  Getafe Centro1165</t>
  </si>
  <si>
    <t>Piso en calle Alfonso X el Sabio  Reyes1166</t>
  </si>
  <si>
    <t>Piso en avenida de España  Soto del Real1167</t>
  </si>
  <si>
    <t>Piso en avenida Andalucia  69236</t>
  </si>
  <si>
    <t>Piso en calle Marqués de Santillana  Pilas237</t>
  </si>
  <si>
    <t>Piso en calle Nuestra Señora del Carmen  10238</t>
  </si>
  <si>
    <t>Piso en calle de Canarias  Palos de la Frontera1130</t>
  </si>
  <si>
    <t>Piso en avenida de la Coruña  Alto de la Jabonería1131</t>
  </si>
  <si>
    <t>Piso en calle Murillo  Prado de Somosaguas1132</t>
  </si>
  <si>
    <t>Piso en Jerónimos  Madrid1133</t>
  </si>
  <si>
    <t>Piso en calle de Juliana  Jardín de los Reyes - Parque Real1134</t>
  </si>
  <si>
    <t>Piso en calle de San Bernardo  51135</t>
  </si>
  <si>
    <t>Piso en calle Perpetuo Socorro  Centro Urbano1123</t>
  </si>
  <si>
    <t>Dúplex en Centro - Ayuntamiento  Pinto1124</t>
  </si>
  <si>
    <t>Dúplex en Centro - Ayuntamiento  Pinto1125</t>
  </si>
  <si>
    <t>Ático en avenida del Guadarrama  Centro1126</t>
  </si>
  <si>
    <t>Piso en avenida de las Ciudades  Universidad1127</t>
  </si>
  <si>
    <t>Piso en avenida de las Ciudades  Universidad1128</t>
  </si>
  <si>
    <t>Piso en calle Juan Bravo  Calle Pinto-San Roque1129</t>
  </si>
  <si>
    <t>Piso en avenida José Rodríguez de la Borbolla  Entrenúcleos239</t>
  </si>
  <si>
    <t>Piso en avenida José Rodríguez de la Borbolla  Entrenúcleos240</t>
  </si>
  <si>
    <t>Ático en calle del Tamarindo  Coimbra - Guadarrama1121</t>
  </si>
  <si>
    <t>Piso en calle de Mesena  801122</t>
  </si>
  <si>
    <t>Dúplex en calle Dúplex Torre Greco  La Motilla - Fuente del Rey241</t>
  </si>
  <si>
    <t>Piso en Avenida de las Ciencias  Sevilla242</t>
  </si>
  <si>
    <t>Piso en avenida de las Universidades  s/n243</t>
  </si>
  <si>
    <t>Piso en avenida José González Luque  49244</t>
  </si>
  <si>
    <t>Piso en avenida Manuel Clavero Arévalo  s/n245</t>
  </si>
  <si>
    <t>Piso en calle Alemania  2246</t>
  </si>
  <si>
    <t>Piso en calle Bami  15247</t>
  </si>
  <si>
    <t>Piso en calle Cardenal Sanz y Fores  Santa Cruz - Alfalfa248</t>
  </si>
  <si>
    <t>Piso en calle Coimbra  Cerro del Águila249</t>
  </si>
  <si>
    <t>Piso en calle de la leyenda  s/n250</t>
  </si>
  <si>
    <t>Piso en calle del Cielo  s/n251</t>
  </si>
  <si>
    <t>Piso en calle Doctor Pedro de Castro  Prado de San Sebastián - Ramón Carande252</t>
  </si>
  <si>
    <t>Piso en calle Jandula  4253</t>
  </si>
  <si>
    <t>Piso en calle José María del Campo  Ronda de Triana-Patrocinio-Turruñuelo254</t>
  </si>
  <si>
    <t>Piso en calle Nuestra Señora del Carmen  1255</t>
  </si>
  <si>
    <t>Piso en calle Padre Campelo  Nervión256</t>
  </si>
  <si>
    <t>Piso en calle San Benito  Luis Montoto - Santa Justa257</t>
  </si>
  <si>
    <t>Piso en cuesta de Cross  s/n258</t>
  </si>
  <si>
    <t>Piso en Guayaquil  1259</t>
  </si>
  <si>
    <t>Piso en Parque Alcosa  Sevilla260</t>
  </si>
  <si>
    <t>Piso en plaza de Cuba  Plaza de Cuba - República Argentina261</t>
  </si>
  <si>
    <t>Piso en Ronda de Triana-Patrocinio-Turruñuelo  Sevilla262</t>
  </si>
  <si>
    <t>Piso en Ronda de Triana-Patrocinio-Turruñuelo  Sevilla263</t>
  </si>
  <si>
    <t>Piso en calle de la Estación de Chamartín  s/n988</t>
  </si>
  <si>
    <t>Piso en calle Luis Chamizo  Fuentebella-San Felix-El Leguario989</t>
  </si>
  <si>
    <t>Piso en calle de Postas  Sol990</t>
  </si>
  <si>
    <t>Piso en calle del Desengaño  Malasaña-Universidad991</t>
  </si>
  <si>
    <t>Dúplex en avenida del Cantábrico  Las Castañeras - Bulevar992</t>
  </si>
  <si>
    <t>Piso en calle del Cardenal Cisneros  86993</t>
  </si>
  <si>
    <t>Piso en calle de las Palmas  Centro994</t>
  </si>
  <si>
    <t>Piso en Batallas  Leganés995</t>
  </si>
  <si>
    <t>Piso en avenida de los Abogados de Atocha  Norte - Universidad996</t>
  </si>
  <si>
    <t>Piso en calle de Lima  48997</t>
  </si>
  <si>
    <t>Piso en avenida de Leganés  Parque Lisboa - La Paz998</t>
  </si>
  <si>
    <t>Piso en Casco Antiguo  Leganés999</t>
  </si>
  <si>
    <t>Piso en calle de Abtao  Pacífico1000</t>
  </si>
  <si>
    <t>Dúplex en Oro  31001</t>
  </si>
  <si>
    <t>Piso en plaza del Pintor Goya  Casco Antiguo sur1002</t>
  </si>
  <si>
    <t>Dúplex en avenida de la Unión Europea  111003</t>
  </si>
  <si>
    <t>Dúplex en avenida de la Unión Europea  961004</t>
  </si>
  <si>
    <t>Ático en calle de San Nicolás  Centro - Ayuntamiento1005</t>
  </si>
  <si>
    <t>Piso en calle Óscar Domínguez  Teneria i - Teneria Ii1006</t>
  </si>
  <si>
    <t>Piso en calle Madrid  Getafe Centro1007</t>
  </si>
  <si>
    <t>Piso en calle de Gaztambide  Gaztambide1008</t>
  </si>
  <si>
    <t>Piso en calle de Biarritz  Guindalera1009</t>
  </si>
  <si>
    <t>Ático en La Moraleja urbanización  La Moraleja1010</t>
  </si>
  <si>
    <t>Dúplex en calle arturo soria  2241011</t>
  </si>
  <si>
    <t>Dúplex en Sector s  Boadilla del Monte1012</t>
  </si>
  <si>
    <t>Dúplex en Sector s  Boadilla del Monte1013</t>
  </si>
  <si>
    <t>Piso en calle de Fuencarral  Malasaña-Universidad1014</t>
  </si>
  <si>
    <t>Piso en calle de Biarritz  Guindalera1015</t>
  </si>
  <si>
    <t>Piso en calle de la Fuente del Berro  Goya1016</t>
  </si>
  <si>
    <t>Piso en Getafe Centro  Getafe1017</t>
  </si>
  <si>
    <t>Piso en calle de Luis Cabrera  Prosperidad1018</t>
  </si>
  <si>
    <t>Dúplex en Conde Orgaz-Piovera  Madrid1019</t>
  </si>
  <si>
    <t>Dúplex en calle de Doña Juana I de Castilla  Salvador1020</t>
  </si>
  <si>
    <t>Dúplex en calle Mariano Sainz  Centro - Casco Histórico1021</t>
  </si>
  <si>
    <t>Ático en El Soto de la Moraleja  La Moraleja1022</t>
  </si>
  <si>
    <t>Piso en calle de Don Ramón de la Cruz  Goya1023</t>
  </si>
  <si>
    <t>Piso en calle de O'Donnell  Goya1024</t>
  </si>
  <si>
    <t>Piso en calle del Marqués de Urquijo  Argüelles1025</t>
  </si>
  <si>
    <t>Piso en calle de Serrano  Castellana1026</t>
  </si>
  <si>
    <t>Dúplex en avenida de Europa  Zona Avenida Europa1027</t>
  </si>
  <si>
    <t>Piso en calle de Bravo Murillo  Arapiles1028</t>
  </si>
  <si>
    <t>Piso en calle del Doctor Castelo  Ibiza1029</t>
  </si>
  <si>
    <t>Piso en Goya  Madrid1030</t>
  </si>
  <si>
    <t>Piso en calle de Santa Engracia  Nuevos Ministerios-Ríos Rosas1031</t>
  </si>
  <si>
    <t>Piso en calle de la Fuente del Berro  Goya1032</t>
  </si>
  <si>
    <t>Piso en calle del General Pardiñas  Lista1033</t>
  </si>
  <si>
    <t>Piso en Prosperidad  Madrid1034</t>
  </si>
  <si>
    <t>Dúplex en calle de Menéndez Pidal  Nueva España1035</t>
  </si>
  <si>
    <t>Piso en calle Doctor Guiu  571036</t>
  </si>
  <si>
    <t>Piso en calle de Almagro  Almagro1037</t>
  </si>
  <si>
    <t>Piso en calle de José Rizal  Conde Orgaz-Piovera1038</t>
  </si>
  <si>
    <t>Dúplex en Atalaya  Madrid1039</t>
  </si>
  <si>
    <t>Piso en calle de Luis Martinez Feduchi  Encinar de los Reyes1040</t>
  </si>
  <si>
    <t>Piso en calle de las Fuentes  Sol1041</t>
  </si>
  <si>
    <t>Piso en Guindalera  Madrid1042</t>
  </si>
  <si>
    <t>Dúplex en Casco Antiguo  Leganés1043</t>
  </si>
  <si>
    <t>Piso en Peñagrande  Madrid1044</t>
  </si>
  <si>
    <t>Piso en Lavapiés-Embajadores  Madrid1045</t>
  </si>
  <si>
    <t>Dúplex en calle de Alcalde Luis Egea  s/n1046</t>
  </si>
  <si>
    <t>Ático en Parque Europa - Los Pitufos  Pinto1047</t>
  </si>
  <si>
    <t>Piso en El Viso  Madrid1048</t>
  </si>
  <si>
    <t>Dúplex en avenida Felipe II  Jardín de los Reyes - Parque Real1049</t>
  </si>
  <si>
    <t>Dúplex en avenida de Fuenlabrada  Casco Antiguo1050</t>
  </si>
  <si>
    <t>Piso en calle del Alcalde Pedro González González  Valdepelayo-Montepinos-Arroyo Culebro1051</t>
  </si>
  <si>
    <t>Dúplex en avenida Principe de Asturias  1131052</t>
  </si>
  <si>
    <t>Piso en calle Magallanes  Norte - Universidad1053</t>
  </si>
  <si>
    <t>Piso en calle de Écija  Argüelles1054</t>
  </si>
  <si>
    <t>Piso en calle de Martínez Izquierdo  Guindalera1055</t>
  </si>
  <si>
    <t>Piso en avenida de Leganés  Parque Lisboa - La Paz1056</t>
  </si>
  <si>
    <t>Dúplex en calle de San Pedro  La Fortuna1057</t>
  </si>
  <si>
    <t>Piso en avenida Cantarranas  Casco Antiguo1058</t>
  </si>
  <si>
    <t>Piso en Valdemarín  Madrid1059</t>
  </si>
  <si>
    <t>Ático en calle Kilimanjaro  Prado de Santo Domingo1060</t>
  </si>
  <si>
    <t>Piso en avenida del Juncal  s/n1061</t>
  </si>
  <si>
    <t>Piso en calle de la Lechuga  Centro1062</t>
  </si>
  <si>
    <t>Piso en paseo de La Habana  1901063</t>
  </si>
  <si>
    <t>Ático en calle de Dulce Chacón  Virgen del Cortijo - Manoteras1064</t>
  </si>
  <si>
    <t>Piso en Encinar de los Reyes  La Moraleja1065</t>
  </si>
  <si>
    <t>Piso en Jerónimos  Madrid1066</t>
  </si>
  <si>
    <t>Dúplex en calle de Cronos  Simancas1067</t>
  </si>
  <si>
    <t>Piso en calle de Goya  Goya1068</t>
  </si>
  <si>
    <t>Ático en Zona Avenida Europa  Pozuelo de Alarcón1069</t>
  </si>
  <si>
    <t>Ático en avenida de Luis García Cereceda  31070</t>
  </si>
  <si>
    <t>Piso en calle de Alonso Cano  Almagro1071</t>
  </si>
  <si>
    <t>Piso en calle del Príncipe de Vergara  Lista1072</t>
  </si>
  <si>
    <t>Piso en Goya  Madrid1073</t>
  </si>
  <si>
    <t>Piso en calle Félix Rodríguez de la Fuente  Algete1074</t>
  </si>
  <si>
    <t>Piso en de Evangelina Sobredo Galanes  s/n1075</t>
  </si>
  <si>
    <t>Piso en calle Pablo Casals  Fuentebella-San Felix-El Leguario1076</t>
  </si>
  <si>
    <t>Dúplex en Chueca-Justicia  Madrid1077</t>
  </si>
  <si>
    <t>Piso en Goya  Madrid1078</t>
  </si>
  <si>
    <t>Piso en calle de Alcalá  Goya1079</t>
  </si>
  <si>
    <t>Piso en calle de Goya  Goya1080</t>
  </si>
  <si>
    <t>Piso en Vallehermoso  Madrid1081</t>
  </si>
  <si>
    <t>Piso en calle de Goya  Goya1082</t>
  </si>
  <si>
    <t>Piso en Malasaña-Universidad  Madrid1083</t>
  </si>
  <si>
    <t>Piso en Malasaña-Universidad  Madrid1084</t>
  </si>
  <si>
    <t>Piso en calle del Príncipe de Vergara  Lista1085</t>
  </si>
  <si>
    <t>Piso en Recoletos  Madrid1086</t>
  </si>
  <si>
    <t>Piso en Recoletos  Madrid1087</t>
  </si>
  <si>
    <t>Piso en calle de Fuencarral  Malasaña-Universidad1088</t>
  </si>
  <si>
    <t>Piso en calle de Fuencarral  Malasaña-Universidad1089</t>
  </si>
  <si>
    <t>Ático en avenida de Europa  Zona Avenida Europa1090</t>
  </si>
  <si>
    <t>Piso en calle de Goya  Goya1091</t>
  </si>
  <si>
    <t>Piso en calle de Luis Martinez Feduchi  Encinar de los Reyes1092</t>
  </si>
  <si>
    <t>Ático en camino de los Jardines  La Moraleja urbanización1093</t>
  </si>
  <si>
    <t>Ático en calle Isla Conejera  Humanes de Madrid1094</t>
  </si>
  <si>
    <t>Ático en avenida de Luis García Cereceda  71095</t>
  </si>
  <si>
    <t>Piso en Malasaña-Universidad  Madrid1096</t>
  </si>
  <si>
    <t>Piso en calle de Caleruega  Costillares1097</t>
  </si>
  <si>
    <t>Ático en camino de los Jardines  La Moraleja urbanización1098</t>
  </si>
  <si>
    <t>Piso en Arces  Palomas1099</t>
  </si>
  <si>
    <t>Piso en Arces  Palomas1100</t>
  </si>
  <si>
    <t>Piso en Arces  Palomas1101</t>
  </si>
  <si>
    <t>Piso en Parla Este  Parla1102</t>
  </si>
  <si>
    <t>Piso en Alberto Alcocer  Nueva España1103</t>
  </si>
  <si>
    <t>Piso en calle de San Roque  Malasaña-Universidad1104</t>
  </si>
  <si>
    <t>Piso en Bernabéu-Hispanoamérica  Madrid1105</t>
  </si>
  <si>
    <t>Piso en Bernabéu-Hispanoamérica  Madrid1106</t>
  </si>
  <si>
    <t>Piso en Bernabéu-Hispanoamérica  Madrid1107</t>
  </si>
  <si>
    <t>Piso en Recoletos  Madrid1108</t>
  </si>
  <si>
    <t>Piso en calle de Goya  Goya1109</t>
  </si>
  <si>
    <t>Piso en calle de Alcalá  Goya1110</t>
  </si>
  <si>
    <t>Piso en calle de Jorge Juan  Goya1111</t>
  </si>
  <si>
    <t>Piso en calle de Santa Engracia  Nuevos Ministerios-Ríos Rosas1112</t>
  </si>
  <si>
    <t>Piso en Chueca-Justicia  Madrid1113</t>
  </si>
  <si>
    <t>Ático en camino de los Jardines  151114</t>
  </si>
  <si>
    <t>Piso en El Soto de la Moraleja  La Moraleja1115</t>
  </si>
  <si>
    <t>Ático en camino de los Jardines  71116</t>
  </si>
  <si>
    <t>Piso en calle de la Virgen de los Peligros  Sol1117</t>
  </si>
  <si>
    <t>Piso en calle Tenerías  Guardia Civil - Zona Industrial1118</t>
  </si>
  <si>
    <t>Ático en avenida Luis García Cedecera  91119</t>
  </si>
  <si>
    <t>Piso en paseo del General Martínez Campos  Almagro1120</t>
  </si>
  <si>
    <t>Piso en avenida los Pirralos  Centro - Doña Mercedes264</t>
  </si>
  <si>
    <t>Piso en calle Padre Méndez Casariego  Puerta Carmona-Puerta Osario-Amador de los Ríos265</t>
  </si>
  <si>
    <t>Piso en calle Santo Ángel  Parque de los Principes - Calle Niebla266</t>
  </si>
  <si>
    <t>Piso en Feria  Sevilla267</t>
  </si>
  <si>
    <t>Piso en Feria  Sevilla268</t>
  </si>
  <si>
    <t>Piso en Luis Montoto - Santa Justa  Sevilla269</t>
  </si>
  <si>
    <t>Piso en Pintores-Ferial  Parla964</t>
  </si>
  <si>
    <t>Piso en avenida de los Ángeles  Juan de la Cierva965</t>
  </si>
  <si>
    <t>Piso en calle Río Urbión  San Nicasio966</t>
  </si>
  <si>
    <t>Ático en calle del Castillo  Manzanares el Real967</t>
  </si>
  <si>
    <t>Piso en avenida de la Hispanidad  1968</t>
  </si>
  <si>
    <t>Piso en calle Rafael Alberti  5969</t>
  </si>
  <si>
    <t>Piso en Fuenlabrada II - El Molino  Fuenlabrada970</t>
  </si>
  <si>
    <t>Dúplex en Zona Monte el Pilar  Majadahonda971</t>
  </si>
  <si>
    <t>Piso en calle Cataluña  Universidad972</t>
  </si>
  <si>
    <t>Ático en calle Mariano Carderera  Puerta del Ángel973</t>
  </si>
  <si>
    <t>Piso en calle de Santa Bárbara  Torrelaguna974</t>
  </si>
  <si>
    <t>Piso en calle de los Depósitos  Universidad975</t>
  </si>
  <si>
    <t>Piso en calle Las Norias  13976</t>
  </si>
  <si>
    <t>Piso en calle Sierra de Alto de Leon  Zona Centro Joven977</t>
  </si>
  <si>
    <t>Piso en Casco Antiguo  Majadahonda978</t>
  </si>
  <si>
    <t>Piso en Casco Antiguo  Majadahonda979</t>
  </si>
  <si>
    <t>Piso en avenida de la Hispanidad  La Avanzada - La Cueva980</t>
  </si>
  <si>
    <t>Piso en calle de los Electricistas  Arcos981</t>
  </si>
  <si>
    <t>Piso en calle de Andrés Borrego  Malasaña-Universidad982</t>
  </si>
  <si>
    <t>Piso en Centro  Móstoles983</t>
  </si>
  <si>
    <t>Piso en calle Gálvez  Getafe Centro984</t>
  </si>
  <si>
    <t>Piso en Malasaña-Universidad  Madrid985</t>
  </si>
  <si>
    <t>Piso en calle de Extremadura  El Olivar - La Magdalena986</t>
  </si>
  <si>
    <t>Piso en calle del Uruguay  s/n987</t>
  </si>
  <si>
    <t>Piso en calle de Paraguay  Centro953</t>
  </si>
  <si>
    <t>Dúplex en avenida de Severo Ochoa  Vega de la Moraleja954</t>
  </si>
  <si>
    <t>Dúplex en avenida de Severo Ochoa  Vega de la Moraleja955</t>
  </si>
  <si>
    <t>Piso en calle de Goya  Recoletos956</t>
  </si>
  <si>
    <t>Piso en calle de Goya  38957</t>
  </si>
  <si>
    <t>Piso en calle de Narváez  62958</t>
  </si>
  <si>
    <t>Piso en calle de Diego de León  Lista959</t>
  </si>
  <si>
    <t>Piso en calle de Diego de León  Lista960</t>
  </si>
  <si>
    <t>Piso en calle de Castelló  Castellana961</t>
  </si>
  <si>
    <t>Piso en Los Molinos  Getafe962</t>
  </si>
  <si>
    <t>Piso en calle de Castelló  Castellana963</t>
  </si>
  <si>
    <t>Piso en calle Juan Butragueño  Getafe Centro952</t>
  </si>
  <si>
    <t>Piso en calle Creta  Palmas Altas270</t>
  </si>
  <si>
    <t>Ático en José Payán  415</t>
  </si>
  <si>
    <t>Piso en calle Juan Antonio Cavestany  Luis Montoto - Santa Justa10</t>
  </si>
  <si>
    <t>Piso en calle Juan Antonio Cavestany  Luis Montoto - Santa Justa11</t>
  </si>
  <si>
    <t>Ático en calle Poetisa Mariquita Fuentes  s/n271</t>
  </si>
  <si>
    <t>Ático en Columbretes  s/n272</t>
  </si>
  <si>
    <t>Piso en avenida Pablo Fernández Viagas  s/n273</t>
  </si>
  <si>
    <t>Piso en avenida San Francisco Javier  Nervión274</t>
  </si>
  <si>
    <t>Piso en avenida San Francisco Javier  Nervión275</t>
  </si>
  <si>
    <t>Piso en avenida San Francisco Javier  Nervión276</t>
  </si>
  <si>
    <t>Piso en avenida Vial  73277</t>
  </si>
  <si>
    <t>Piso en calle Chipre  Los Bermejales278</t>
  </si>
  <si>
    <t>Piso en calle Santa María de Ordás  Ctra. de Carmona-Miraflores279</t>
  </si>
  <si>
    <t>Piso en calle Virgen de Luján  Ramón de Carranza - Madre Rafols280</t>
  </si>
  <si>
    <t>Piso en calle Virgen de Luján  Ramón de Carranza - Madre Rafols281</t>
  </si>
  <si>
    <t>Piso en Entrenúcleos  Dos Hermanas282</t>
  </si>
  <si>
    <t>Piso en Entrenúcleos  Dos Hermanas283</t>
  </si>
  <si>
    <t>Piso en José López Guisado  s/n284</t>
  </si>
  <si>
    <t>Piso en Villegas - Los Principes  Sevilla285</t>
  </si>
  <si>
    <t>Piso en Zona Avenida de Europa  Montequinto286</t>
  </si>
  <si>
    <t>Piso en avenida de la Navegación  s/n287</t>
  </si>
  <si>
    <t>Ático en Altos del Olivar - El Caracol  Valdemoro856</t>
  </si>
  <si>
    <t>Piso en calle Doctor Fleming  Centro Urbano857</t>
  </si>
  <si>
    <t>Piso en Sector Pintores  s/n858</t>
  </si>
  <si>
    <t>Piso en avenida del Manzanares  Comillas859</t>
  </si>
  <si>
    <t>Dúplex en calle Ávila  Centro860</t>
  </si>
  <si>
    <t>Piso en calle Francisco Rabal  V Centenario861</t>
  </si>
  <si>
    <t>Piso en calle Helsinki  Sur862</t>
  </si>
  <si>
    <t>Piso en calle Clavel  Norte - Universidad863</t>
  </si>
  <si>
    <t>Ático en calle Béjar  La Alhóndiga864</t>
  </si>
  <si>
    <t>Ático en calle de Pinto  Pintores-Ferial865</t>
  </si>
  <si>
    <t>Piso en calle de Simón Hernández  Sur866</t>
  </si>
  <si>
    <t>Piso en calle Fernando VII  San José - Buenos Aires867</t>
  </si>
  <si>
    <t>Piso en plaza Duque de Ahumada  Centro868</t>
  </si>
  <si>
    <t>Piso en plaza Duque de Ahumada  Centro869</t>
  </si>
  <si>
    <t>Piso en Centro  Fuenlabrada870</t>
  </si>
  <si>
    <t>Piso en La Avanzada - La Cueva  Fuenlabrada871</t>
  </si>
  <si>
    <t>Piso en plaza del Pintor Goya  Casco Antiguo sur872</t>
  </si>
  <si>
    <t>Ático en Peñagrande  Madrid873</t>
  </si>
  <si>
    <t>Ático en Peñagrande  Madrid874</t>
  </si>
  <si>
    <t>Ático en Peñagrande  Madrid875</t>
  </si>
  <si>
    <t>Piso en calle del Pez Austral  Estrella876</t>
  </si>
  <si>
    <t>Piso en calle de Villanueva  Recoletos877</t>
  </si>
  <si>
    <t>Piso en calle de Hortaleza  Chueca-Justicia878</t>
  </si>
  <si>
    <t>Piso en calle de Hortaleza  Chueca-Justicia879</t>
  </si>
  <si>
    <t>Piso en calle de Hortaleza  Chueca-Justicia880</t>
  </si>
  <si>
    <t>Piso en Recoletos  Madrid881</t>
  </si>
  <si>
    <t>Ático en Vega de la Moraleja  San Sebastián de los Reyes882</t>
  </si>
  <si>
    <t>Dúplex en calle de Atocha  Lavapiés-Embajadores883</t>
  </si>
  <si>
    <t>Ático en Guindalera  Madrid884</t>
  </si>
  <si>
    <t>Piso en calle de Alcántara  Lista885</t>
  </si>
  <si>
    <t>Piso en calle de Alcántara  Lista886</t>
  </si>
  <si>
    <t>Piso en Goya  Madrid887</t>
  </si>
  <si>
    <t>Piso en Goya  Madrid888</t>
  </si>
  <si>
    <t>Ático en calle de Santa María  Huertas-Cortes889</t>
  </si>
  <si>
    <t>Piso en Parque Inlasa  Parla890</t>
  </si>
  <si>
    <t>Ático en Honda  21891</t>
  </si>
  <si>
    <t>Ático en Honda  21892</t>
  </si>
  <si>
    <t>Piso en Mirasierra  Madrid893</t>
  </si>
  <si>
    <t>Piso en calle de López de Hoyos  Castellana894</t>
  </si>
  <si>
    <t>Piso en calle del Doce de Octubre  Ibiza895</t>
  </si>
  <si>
    <t>Piso en calle del General Pardiñas  82896</t>
  </si>
  <si>
    <t>Piso en avenida de los Andes  Conde Orgaz-Piovera897</t>
  </si>
  <si>
    <t>Ático en avenida del Sistema Solar  Parla Este898</t>
  </si>
  <si>
    <t>Piso en calle de Núñez de Balboa  Castellana899</t>
  </si>
  <si>
    <t>Piso en Lista  Madrid900</t>
  </si>
  <si>
    <t>Dúplex en Atalaya  Madrid901</t>
  </si>
  <si>
    <t>Piso en Urbanización Parque Miraflores  Parque Miraflores902</t>
  </si>
  <si>
    <t>Dúplex en Malasaña-Universidad  Madrid903</t>
  </si>
  <si>
    <t>Piso en Chueca-Justicia  Madrid904</t>
  </si>
  <si>
    <t>Piso en calle del Limón  Malasaña-Universidad905</t>
  </si>
  <si>
    <t>Piso en Ibiza  Madrid906</t>
  </si>
  <si>
    <t>Piso en calle de Fuencarral  Malasaña-Universidad907</t>
  </si>
  <si>
    <t>Piso en Prado de Somosaguas  Pozuelo de Alarcón908</t>
  </si>
  <si>
    <t>Ático en avenida del Doctor Severo Ochoa  Norte909</t>
  </si>
  <si>
    <t>Piso en calle de Lagasca  Recoletos910</t>
  </si>
  <si>
    <t>Dúplex en avenida de la Ermita  Arroyo de la Vega911</t>
  </si>
  <si>
    <t>Piso en calle del Marqués de Cubas  Huertas-Cortes912</t>
  </si>
  <si>
    <t>Piso en plaza de Santa Ana  Huertas-Cortes913</t>
  </si>
  <si>
    <t>Ático en Huertas-Cortes  Madrid914</t>
  </si>
  <si>
    <t>Ático en calle María Curie  Vega de la Moraleja915</t>
  </si>
  <si>
    <t>Piso en calle de la Imaginación  Norte916</t>
  </si>
  <si>
    <t>Piso en calle del Marqués de la Valdavia  95917</t>
  </si>
  <si>
    <t>Piso en calle del Olivar  Ensanche918</t>
  </si>
  <si>
    <t>Ático en avenida del Doctor Severo Ochoa  44919</t>
  </si>
  <si>
    <t>Piso en avenida Juan XXIII  11920</t>
  </si>
  <si>
    <t>Piso en calle Velázquez  6921</t>
  </si>
  <si>
    <t>Piso en calle Goya  Brezo922</t>
  </si>
  <si>
    <t>Piso en calle de Pinto  Calle Pinto-San Roque923</t>
  </si>
  <si>
    <t>Piso en calle de Pinto  Calle Pinto-San Roque924</t>
  </si>
  <si>
    <t>Ático en avenida del Sistema Solar  Parla Este925</t>
  </si>
  <si>
    <t>Piso en El Soto de la Moraleja  La Moraleja926</t>
  </si>
  <si>
    <t>Piso en calle de Caracas  Almagro927</t>
  </si>
  <si>
    <t>Ático en Huertas-Cortes  Madrid928</t>
  </si>
  <si>
    <t>Ático en Huertas-Cortes  Madrid929</t>
  </si>
  <si>
    <t>Ático en Norte  Alcobendas930</t>
  </si>
  <si>
    <t>Ático en de Evangelina Sobredo Galanes  s/n931</t>
  </si>
  <si>
    <t>Piso en calle Provisional Berrocales 81 10  s/n932</t>
  </si>
  <si>
    <t>Piso en calle del Doce de Octubre  Ibiza933</t>
  </si>
  <si>
    <t>Piso en Lavapiés-Embajadores  Madrid934</t>
  </si>
  <si>
    <t>Piso en calle de Hermosilla  Fuente del Berro935</t>
  </si>
  <si>
    <t>Piso en calle de Ruiz  Malasaña-Universidad936</t>
  </si>
  <si>
    <t>Piso en Malasaña-Universidad  Madrid937</t>
  </si>
  <si>
    <t>Piso en calle del Conde de Peñalver  Goya938</t>
  </si>
  <si>
    <t>Piso en calle Fernando VII  San José - Buenos Aires939</t>
  </si>
  <si>
    <t>Piso en avenida de Concha Espina  El Viso940</t>
  </si>
  <si>
    <t>Piso en vereda de la Cebolla  s/n941</t>
  </si>
  <si>
    <t>Piso en vereda de la Cebolla  s/n942</t>
  </si>
  <si>
    <t>Dúplex en calle de Fuencarral  Chueca-Justicia943</t>
  </si>
  <si>
    <t>Piso en Nueva España  Madrid944</t>
  </si>
  <si>
    <t>Piso en El Viso  Madrid945</t>
  </si>
  <si>
    <t>Piso en Castellana  Madrid946</t>
  </si>
  <si>
    <t>Piso en Castellana  Madrid947</t>
  </si>
  <si>
    <t>Piso en Goya  Madrid948</t>
  </si>
  <si>
    <t>Piso en Almagro  Madrid949</t>
  </si>
  <si>
    <t>Piso en calle de la Cuesta del Cerro  El Soto de la Moraleja950</t>
  </si>
  <si>
    <t>Piso en calle de Jesús  Huertas-Cortes951</t>
  </si>
  <si>
    <t>Piso en Barrio Alto  San Juan de Aznalfarache288</t>
  </si>
  <si>
    <t>Piso en Centro  Montequinto289</t>
  </si>
  <si>
    <t>Piso en El Arenal - La Pólvora  Dos Hermanas290</t>
  </si>
  <si>
    <t>Piso en López de Gómara  El Tardón291</t>
  </si>
  <si>
    <t>Piso en puerta del Cielo  Su Eminencia - La Oliva292</t>
  </si>
  <si>
    <t>Piso en calle Adelfas  Universidad839</t>
  </si>
  <si>
    <t>Piso en calle Cataluña  Universidad840</t>
  </si>
  <si>
    <t>Piso en calle Virgen de los Remedios  Casco Antiguo841</t>
  </si>
  <si>
    <t>Piso en calle de Lavapiés  Lavapiés-Embajadores842</t>
  </si>
  <si>
    <t>Piso en calle del Progreso  Buena Vista843</t>
  </si>
  <si>
    <t>Piso en avenida del Parque  El Bercial844</t>
  </si>
  <si>
    <t>Piso en calle de San Miguel Arcángel  Guadarrama845</t>
  </si>
  <si>
    <t>Piso en calle de Cádiz  Sol846</t>
  </si>
  <si>
    <t>Piso en calle Río Turia  San Nicasio847</t>
  </si>
  <si>
    <t>Ático en avenida del Doctor Severo Ochoa  Norte848</t>
  </si>
  <si>
    <t>Piso en calle de Lavapiés  Lavapiés-Embajadores849</t>
  </si>
  <si>
    <t>Piso en avenida Alejandro Rubio  Guadalix de la Sierra850</t>
  </si>
  <si>
    <t>Piso en calle de la Fe  Lavapiés-Embajadores851</t>
  </si>
  <si>
    <t>Piso en calle Pablo Casals  Fuentebella-San Felix-El Leguario852</t>
  </si>
  <si>
    <t>Piso en calle San Antón  Villayuventus-Renfe853</t>
  </si>
  <si>
    <t>Piso en calle de San Lorenzo  Santos854</t>
  </si>
  <si>
    <t>Piso en Sol  Madrid855</t>
  </si>
  <si>
    <t>Piso en calle Arjona  Arenal - Museo - Tetuán293</t>
  </si>
  <si>
    <t>Piso en calle del Monte Esquinza  Almagro830</t>
  </si>
  <si>
    <t>Piso en calle del General Oráa  Lista831</t>
  </si>
  <si>
    <t>Piso en calle del Doce de Octubre  Ibiza832</t>
  </si>
  <si>
    <t>Piso en calle Velázquez  Castellana833</t>
  </si>
  <si>
    <t>Piso en calle de Jorge Juan  Goya834</t>
  </si>
  <si>
    <t>Piso en calle del Monte Esquinza  Almagro835</t>
  </si>
  <si>
    <t>Ático en calle del Portillo  Zona Estación836</t>
  </si>
  <si>
    <t>Piso en calle de Jorge Juan  Goya837</t>
  </si>
  <si>
    <t>Piso en calle de Churruca  Chueca-Justicia838</t>
  </si>
  <si>
    <t>Piso en calle de las Infantas  Chueca-Justicia826</t>
  </si>
  <si>
    <t>Piso en calle Candanchú  40827</t>
  </si>
  <si>
    <t>Piso en calle de Hernán Cortés  Chueca-Justicia828</t>
  </si>
  <si>
    <t>Piso en calle del Espíritu Santo  Malasaña-Universidad829</t>
  </si>
  <si>
    <t>Ático en avenida de Palmas Altas  Palmas Altas294</t>
  </si>
  <si>
    <t>Piso en calle Arjona  5295</t>
  </si>
  <si>
    <t>Piso en calle Creta  Palmas Altas296</t>
  </si>
  <si>
    <t>Piso en calle Mikonos  6297</t>
  </si>
  <si>
    <t>Piso en Palmas Altas  parcela R4.4 Sus Dbp-02 Palmas Altas Sur298</t>
  </si>
  <si>
    <t>Ático en Amilcar Barca  s/n299</t>
  </si>
  <si>
    <t>Ático en Bulevard norte  Mairena del Aljarafe300</t>
  </si>
  <si>
    <t>Ático en calle Luis Montoto  142301</t>
  </si>
  <si>
    <t>Ático en de Montequinto  s/n302</t>
  </si>
  <si>
    <t>Ático en Palmete-Padre Pío-Hacienda San Antonio  Sevilla303</t>
  </si>
  <si>
    <t>Piso en Aljamar  Tomares304</t>
  </si>
  <si>
    <t>Piso en Avenida de las Ciencias  Sevilla305</t>
  </si>
  <si>
    <t>Piso en avenida Manuel Clavero Arévalo  s/n306</t>
  </si>
  <si>
    <t>Piso en avenida Vial  73307</t>
  </si>
  <si>
    <t>Piso en calle del Cielo  s/n308</t>
  </si>
  <si>
    <t>Piso en calle del Cielo  s/n309</t>
  </si>
  <si>
    <t>Piso en calle Federico de Castro Bravo  s/n310</t>
  </si>
  <si>
    <t>Piso en calle Jandula  2311</t>
  </si>
  <si>
    <t>Piso en Grupo Parque Atlántico  La Salle-Avd Manuel del Valle-Las Naciones312</t>
  </si>
  <si>
    <t>Piso en rotonda de Santa Eufemia  Santa Eufemia313</t>
  </si>
  <si>
    <t>Ático en calle de Goya  Recoletos761</t>
  </si>
  <si>
    <t>Piso en calle de Simón Hernández  Centro762</t>
  </si>
  <si>
    <t>Piso en Castilla  Madrid763</t>
  </si>
  <si>
    <t>Piso en avenida Carlos V  Sur764</t>
  </si>
  <si>
    <t>Piso en calle de Sevilla  s/n765</t>
  </si>
  <si>
    <t>Piso en plaza del Pintor Goya  Casco Antiguo sur766</t>
  </si>
  <si>
    <t>Piso en calle Santa Engracia  96767</t>
  </si>
  <si>
    <t>Ático en calle Padilla  66768</t>
  </si>
  <si>
    <t>Piso en calle de Ponzano  Nuevos Ministerios-Ríos Rosas769</t>
  </si>
  <si>
    <t>Ático en glorieta de Ruiz Giménez  Malasaña-Universidad770</t>
  </si>
  <si>
    <t>Ático en avenida de los Prunos  Palomas771</t>
  </si>
  <si>
    <t>Dúplex en plaza de Tirso de Molina  Lavapiés-Embajadores772</t>
  </si>
  <si>
    <t>Ático en calle de los Fundadores  Fuente del Berro773</t>
  </si>
  <si>
    <t>Piso en calle del Pintor Ribera  Bernabéu-Hispanoamérica774</t>
  </si>
  <si>
    <t>Piso en calle Puentedeume  Valderas - Los Castillos775</t>
  </si>
  <si>
    <t>Piso en calle Torrox  San Fermín776</t>
  </si>
  <si>
    <t>Piso en calle de María de Molina  Castellana777</t>
  </si>
  <si>
    <t>Piso en calle Velázquez  Recoletos778</t>
  </si>
  <si>
    <t>Piso en calle de José Abascal  Almagro779</t>
  </si>
  <si>
    <t>Dúplex en calle de Santiago  Palacio780</t>
  </si>
  <si>
    <t>Piso en calle de Pedro Rico  La Paz781</t>
  </si>
  <si>
    <t>Piso en calle de Barcelona  Sol782</t>
  </si>
  <si>
    <t>Ático en calle de Sánchez Pacheco  Ciudad Jardín783</t>
  </si>
  <si>
    <t>Dúplex en Virgen de los Peligros  9784</t>
  </si>
  <si>
    <t>Ático en Primera Fase - Nuevo Tres Cantos  Tres Cantos785</t>
  </si>
  <si>
    <t>Ático en calle de Zurbano  Almagro786</t>
  </si>
  <si>
    <t>Piso en calle de Serrano  Castellana787</t>
  </si>
  <si>
    <t>Piso en paseo del Pintor Rosales  Argüelles788</t>
  </si>
  <si>
    <t>Piso en paseo del Pintor Rosales  Argüelles789</t>
  </si>
  <si>
    <t>Piso en paseo del Pintor Rosales  Argüelles790</t>
  </si>
  <si>
    <t>Piso en calle de García de Paredes  Trafalgar791</t>
  </si>
  <si>
    <t>Piso en calle de García de Paredes  Trafalgar792</t>
  </si>
  <si>
    <t>Piso en calle de Pedro Rico  La Paz793</t>
  </si>
  <si>
    <t>Piso en calle del Doctor Esquerdo  Ibiza794</t>
  </si>
  <si>
    <t>Ático en calle de Fernando el Santo  Almagro795</t>
  </si>
  <si>
    <t>Piso en Recoletos  Madrid796</t>
  </si>
  <si>
    <t>Piso en calle General Oraá  9797</t>
  </si>
  <si>
    <t>Piso en calle General Oraá  9798</t>
  </si>
  <si>
    <t>Ático en calle Rubens  Norte - Universidad799</t>
  </si>
  <si>
    <t>Piso en calle de Manuel Cortina  Trafalgar800</t>
  </si>
  <si>
    <t>Piso en Brunete  Getafe Centro801</t>
  </si>
  <si>
    <t>Ático en avenida del Talgo  Aravaca802</t>
  </si>
  <si>
    <t>Piso en calle de Alcántara  Lista803</t>
  </si>
  <si>
    <t>Piso en calle de García de Paredes  Trafalgar804</t>
  </si>
  <si>
    <t>Piso en Malasaña-Universidad  Madrid805</t>
  </si>
  <si>
    <t>Piso en Valderas - Los Castillos  Alcorcón806</t>
  </si>
  <si>
    <t>Piso en ronda de Atocha  7807</t>
  </si>
  <si>
    <t>Piso en calle del General Pardiñas  Goya808</t>
  </si>
  <si>
    <t>Piso en calle Provisional Berrocales 81 10  s/n809</t>
  </si>
  <si>
    <t>Piso en calle de Dulce Chacón  Virgen del Cortijo - Manoteras810</t>
  </si>
  <si>
    <t>Piso en Trafalgar  Madrid811</t>
  </si>
  <si>
    <t>Piso en Trafalgar  Madrid812</t>
  </si>
  <si>
    <t>Piso en calle del General Pardiñas  Goya813</t>
  </si>
  <si>
    <t>Piso en calle de Joaquín Costa  El Viso814</t>
  </si>
  <si>
    <t>Piso en Recoletos  Madrid815</t>
  </si>
  <si>
    <t>Piso en Carrera de San Jerónimo  Sol816</t>
  </si>
  <si>
    <t>Dúplex en calle de Alcalá  145817</t>
  </si>
  <si>
    <t>Piso en calle de Alcalá  Fuente del Berro818</t>
  </si>
  <si>
    <t>Piso en cuesta de San Vicente  Argüelles819</t>
  </si>
  <si>
    <t>Piso en calle de Fernán González  Goya820</t>
  </si>
  <si>
    <t>Piso en Almagro  Madrid821</t>
  </si>
  <si>
    <t>Ático en calle de San Agustín  Huertas-Cortes822</t>
  </si>
  <si>
    <t>Piso en calle de Cea Bermúdez  Vallehermoso823</t>
  </si>
  <si>
    <t>Ático en calle de los Deseos  2824</t>
  </si>
  <si>
    <t>Piso en José Silva  17825</t>
  </si>
  <si>
    <t>Piso en calle Ciudad de Sueca  Parque Alcosa314</t>
  </si>
  <si>
    <t>Ático en calle de Fernando el Católico  Gaztambide758</t>
  </si>
  <si>
    <t>Piso en calle de Ricardo Ortiz  46759</t>
  </si>
  <si>
    <t>Piso en glorieta de Ruiz Giménez  Malasaña-Universidad760</t>
  </si>
  <si>
    <t>Piso en travesía del Tornado  Zona Estación- Centro754</t>
  </si>
  <si>
    <t>Piso en Castellana  Madrid755</t>
  </si>
  <si>
    <t>Piso en calle de Vallehermoso  Arapiles756</t>
  </si>
  <si>
    <t>Piso en calle del Alcalde Sainz de Baranda  Ibiza757</t>
  </si>
  <si>
    <t>Piso en calle del Cardenal Cisneros  Trafalgar753</t>
  </si>
  <si>
    <t>Piso en calle de Villamanín  Lucero751</t>
  </si>
  <si>
    <t>Piso en calle de Mesena  80752</t>
  </si>
  <si>
    <t>Ático en Camas 315</t>
  </si>
  <si>
    <t>Ático en Columbretes  s/n316</t>
  </si>
  <si>
    <t>Dúplex en calle Torneo  San Vicente317</t>
  </si>
  <si>
    <t>Piso en Alcalde L. Uruñuela - Palacio de Congresos  Sevilla318</t>
  </si>
  <si>
    <t>Piso en Avenida de las Ciencias  Sevilla319</t>
  </si>
  <si>
    <t>Piso en avenida Vial  73320</t>
  </si>
  <si>
    <t>Piso en calle India  Emilio Lemos321</t>
  </si>
  <si>
    <t>Piso en Columbretes  s/n322</t>
  </si>
  <si>
    <t>Piso en Felipe González Márquez  s/n323</t>
  </si>
  <si>
    <t>Piso en José López Guisado  s/n324</t>
  </si>
  <si>
    <t>Piso en avenida de Madrid  Primera Fase - Nuevo Tres Cantos707</t>
  </si>
  <si>
    <t>Ático en Mirasierra  Madrid708</t>
  </si>
  <si>
    <t>Ático en Jerónimos  Madrid709</t>
  </si>
  <si>
    <t>Piso en paseo de la Estación  Zona Estación710</t>
  </si>
  <si>
    <t>Ático en Las Tablas  Madrid711</t>
  </si>
  <si>
    <t>Piso en El Viso  Madrid712</t>
  </si>
  <si>
    <t>Piso en El Viso  Madrid713</t>
  </si>
  <si>
    <t>Piso en El Viso  Madrid714</t>
  </si>
  <si>
    <t>Ático en calle del Clavel  Chueca-Justicia715</t>
  </si>
  <si>
    <t>Ático en calle del Doctor Castelo  Ibiza716</t>
  </si>
  <si>
    <t>Ático en paseo del Prado  Huertas-Cortes717</t>
  </si>
  <si>
    <t>Ático en calle de Antonio Acuña  Goya718</t>
  </si>
  <si>
    <t>Piso en Sol  Madrid719</t>
  </si>
  <si>
    <t>Piso en Sol  Madrid720</t>
  </si>
  <si>
    <t>Ático en calle del Hierro  Delicias721</t>
  </si>
  <si>
    <t>Piso en Valderas - Los Castillos  Alcorcón722</t>
  </si>
  <si>
    <t>Piso en calle Barcelona  50723</t>
  </si>
  <si>
    <t>Ático en calle de Canillas  Prosperidad724</t>
  </si>
  <si>
    <t>Piso en calle de O'Donnell  Goya725</t>
  </si>
  <si>
    <t>Ático en Castellana  Madrid726</t>
  </si>
  <si>
    <t>Piso en paseo de La Habana  Bernabéu-Hispanoamérica727</t>
  </si>
  <si>
    <t>Piso en paseo de La Habana  Bernabéu-Hispanoamérica728</t>
  </si>
  <si>
    <t>Piso en paseo de La Habana  Bernabéu-Hispanoamérica729</t>
  </si>
  <si>
    <t>Piso en Trafalgar  Madrid730</t>
  </si>
  <si>
    <t>Ático en calle de Luchana  Trafalgar731</t>
  </si>
  <si>
    <t>Ático en Huertas-Cortes  Madrid732</t>
  </si>
  <si>
    <t>Piso en Mirasierra  Madrid733</t>
  </si>
  <si>
    <t>Piso en calle de O'Donnell  Goya734</t>
  </si>
  <si>
    <t>Piso en calle Dodge  Orcasitas735</t>
  </si>
  <si>
    <t>Piso en Guindalera  Madrid736</t>
  </si>
  <si>
    <t>Ático en calle de Antonio Acuña  Goya737</t>
  </si>
  <si>
    <t>Piso en calle de Alcalá  Goya738</t>
  </si>
  <si>
    <t>Piso en avenida del General Perón  Cuatro Caminos739</t>
  </si>
  <si>
    <t>Ático en calle de Oruro  Bernabéu-Hispanoamérica740</t>
  </si>
  <si>
    <t>Piso en calle de Fernando el Católico  Gaztambide741</t>
  </si>
  <si>
    <t>Piso en calle de Fernando el Católico  Gaztambide742</t>
  </si>
  <si>
    <t>Piso en Vallehermoso  Madrid743</t>
  </si>
  <si>
    <t>Ático en calle de Fernando el Católico  Arapiles744</t>
  </si>
  <si>
    <t>Piso en calle de Castelló  Castellana745</t>
  </si>
  <si>
    <t>Piso en calle de Pedro de Valdivia  El Viso746</t>
  </si>
  <si>
    <t>Piso en calle de la Princesa  Argüelles747</t>
  </si>
  <si>
    <t>Piso en calle de Viriato  50748</t>
  </si>
  <si>
    <t>Piso en Sol  Madrid749</t>
  </si>
  <si>
    <t>Piso en Nuevos Ministerios-Ríos Rosas  Madrid750</t>
  </si>
  <si>
    <t>Piso en avenida de la Ciudad de Barcelona  Pacífico704</t>
  </si>
  <si>
    <t>Piso en plaza de la R. Dominicana  Nueva España705</t>
  </si>
  <si>
    <t>Piso en Gaztambide  Madrid706</t>
  </si>
  <si>
    <t>Ático en calle de la Paz  Sol703</t>
  </si>
  <si>
    <t>Ático en avenida Felipe González Márquez  s/n325</t>
  </si>
  <si>
    <t>Ático en calle Virgen de Luján  Parque de los Principes - Calle Niebla326</t>
  </si>
  <si>
    <t>Piso en avenida Felipe González Márquez  s/n327</t>
  </si>
  <si>
    <t>Piso en calle Portobelo  Cerro del Águila328</t>
  </si>
  <si>
    <t>Ático en calle Santa Engracia  96682</t>
  </si>
  <si>
    <t>Ático en paseo del General Martínez Campos  Almagro683</t>
  </si>
  <si>
    <t>Piso en Lista  Madrid684</t>
  </si>
  <si>
    <t>Ático en calle del Príncipe de Vergara  Recoletos685</t>
  </si>
  <si>
    <t>Piso en Quintana  Madrid686</t>
  </si>
  <si>
    <t>Ático en calle de Bretón de los Herreros  Nuevos Ministerios-Ríos Rosas687</t>
  </si>
  <si>
    <t>Ático en calle de Bretón de los Herreros  Nuevos Ministerios-Ríos Rosas688</t>
  </si>
  <si>
    <t>Piso en paseo de la Virgen del Puerto  Imperial689</t>
  </si>
  <si>
    <t>Piso en avenida Rey Juan Carlos I  El Carrascal690</t>
  </si>
  <si>
    <t>Piso en calle Joaquín Lorenzo  s/n691</t>
  </si>
  <si>
    <t>Piso en Almagro  Madrid692</t>
  </si>
  <si>
    <t>Piso en calle de Santa Engracia  Trafalgar693</t>
  </si>
  <si>
    <t>Piso en paseo de Eduardo Dato  Almagro694</t>
  </si>
  <si>
    <t>Piso en Valdebebas - Valdefuentes  Madrid695</t>
  </si>
  <si>
    <t>Ático en paseo del General Martínez Campos  Almagro696</t>
  </si>
  <si>
    <t>Piso en calle de Segovia  Imperial697</t>
  </si>
  <si>
    <t>Ático en San Bernardo  126698</t>
  </si>
  <si>
    <t>Piso en calle de José Ortega y Gasset  Lista699</t>
  </si>
  <si>
    <t>Ático en paseo de Europa  Vega de la Moraleja700</t>
  </si>
  <si>
    <t>Ático en calle de Alustante  Prosperidad701</t>
  </si>
  <si>
    <t>Ático en paseo del Pintor Rosales  54702</t>
  </si>
  <si>
    <t>Ático en calle Arjona  Arenal - Museo - Tetuán329</t>
  </si>
  <si>
    <t>Ático en Felipe González Márquez  s/n330</t>
  </si>
  <si>
    <t>Piso en avenida Felipe González Márquez  s/n331</t>
  </si>
  <si>
    <t>Piso en avenida Vial  73332</t>
  </si>
  <si>
    <t>Piso en calle Virgen de Luján  Ramón de Carranza - Madre Rafols333</t>
  </si>
  <si>
    <t>Piso en de Manuel Clavero Arévalo  s/n334</t>
  </si>
  <si>
    <t>Piso en calle Jacinto Benavente  Humanes de Madrid673</t>
  </si>
  <si>
    <t>Ático en Niño Jesús  Madrid674</t>
  </si>
  <si>
    <t>Ático en paseo de Eduardo Dato  Almagro675</t>
  </si>
  <si>
    <t>Piso en paseo de la Castellana  Castilla676</t>
  </si>
  <si>
    <t>Piso en via Gran  Malasaña-Universidad677</t>
  </si>
  <si>
    <t>Dúplex en Mirasierra  Madrid678</t>
  </si>
  <si>
    <t>Ático en Adelfas  Madrid679</t>
  </si>
  <si>
    <t>Piso en Argüelles  Madrid680</t>
  </si>
  <si>
    <t>Piso en avenida de Bruselas  Guindalera681</t>
  </si>
  <si>
    <t>Piso en calle Mikonos  6335</t>
  </si>
  <si>
    <t>Piso en Barriada San Pagés  Arroyo - Santa Justa336</t>
  </si>
  <si>
    <t>Piso en calle de Bolivia  Bernabéu-Hispanoamérica663</t>
  </si>
  <si>
    <t>Piso en Galicia  50664</t>
  </si>
  <si>
    <t>Ático en paseo de San Francisco de Sales  Vallehermoso665</t>
  </si>
  <si>
    <t>Ático en paseo de San Francisco de Sales  Vallehermoso666</t>
  </si>
  <si>
    <t>Ático en paseo de San Francisco de Sales  Vallehermoso667</t>
  </si>
  <si>
    <t>Piso en Vallehermoso  Madrid668</t>
  </si>
  <si>
    <t>Piso en Nueva España  Madrid669</t>
  </si>
  <si>
    <t>Dúplex en calle Cabo de San Vicente  Parque Lisboa - La Paz670</t>
  </si>
  <si>
    <t>Piso en calle Joaquín Bau  Nueva España671</t>
  </si>
  <si>
    <t>Piso en calle de Rafael Bergamín  San Juan Bautista672</t>
  </si>
  <si>
    <t>Ático en paseo de San Francisco de Sales  Vallehermoso662</t>
  </si>
  <si>
    <t>Piso en calle de Goya  Goya661</t>
  </si>
  <si>
    <t>Sotano</t>
  </si>
  <si>
    <t>Piso en calle de Castelló  Recoletos660</t>
  </si>
  <si>
    <t>Casa de pueblo en calle Alamillo  Valencina de la Concepcion337</t>
  </si>
  <si>
    <t>Casa de pueblo en calle Azafrán  Palomares del Río338</t>
  </si>
  <si>
    <t>Casa de pueblo en calle el Ejido  32339</t>
  </si>
  <si>
    <t>Casa de pueblo en camino de las Portadas  5340</t>
  </si>
  <si>
    <t>Casa o chalet independiente en Alcornoque  Bollullos de la Mitacion341</t>
  </si>
  <si>
    <t>Casa o chalet independiente en Almensilla 342</t>
  </si>
  <si>
    <t>Casa o chalet independiente en Arenal - Museo - Tetuán  Sevilla343</t>
  </si>
  <si>
    <t>Casa o chalet independiente en avenida de Jerez  Bellavista344</t>
  </si>
  <si>
    <t>Casa o chalet independiente en avenida de la Juncosa  Oromana345</t>
  </si>
  <si>
    <t>Casa o chalet independiente en avenida de las Begonias  El Zaudín - Club de Golf346</t>
  </si>
  <si>
    <t>Casa o chalet independiente en avenida de las Palmeras  s/n347</t>
  </si>
  <si>
    <t>Casa o chalet independiente en avenida del Guadalquivir  Vista Azul - Consolación348</t>
  </si>
  <si>
    <t>Casa o chalet independiente en avenida del Sol  La Motilla - Fuente del Rey349</t>
  </si>
  <si>
    <t>Casa o chalet independiente en avenida Jacaranda  El Zaudín - Club de Golf350</t>
  </si>
  <si>
    <t>Casa o chalet independiente en avenida Madrid  Zona Colegio Europa351</t>
  </si>
  <si>
    <t>Casa o chalet independiente en avenida Pinar de la Juliana  Bollullos de la Mitacion352</t>
  </si>
  <si>
    <t>Casa o chalet independiente en Aznalcazar 353</t>
  </si>
  <si>
    <t>Casa o chalet independiente en Bollullos de la Mitacion 354</t>
  </si>
  <si>
    <t>Casa o chalet independiente en Bollullos de la Mitacion 355</t>
  </si>
  <si>
    <t>Casa o chalet independiente en calle Abeto  157356</t>
  </si>
  <si>
    <t>Casa o chalet independiente en calle Albacora  Almensilla357</t>
  </si>
  <si>
    <t>Casa o chalet independiente en calle Arce  Nuevo Bulevar358</t>
  </si>
  <si>
    <t>Casa o chalet independiente en calle Arroyo Zorrero  Palomares del Río359</t>
  </si>
  <si>
    <t>Casa o chalet independiente en calle Arroyo Zorrero  Palomares del Río360</t>
  </si>
  <si>
    <t>Casa o chalet independiente en calle Arroyo Zorrero  Palomares del Río361</t>
  </si>
  <si>
    <t>Casa o chalet independiente en calle Arroyo Zorrero  s/n362</t>
  </si>
  <si>
    <t>Casa o chalet independiente en calle Azofairon  Centro - Doña Mercedes363</t>
  </si>
  <si>
    <t>Casa o chalet independiente en calle Azor  Oromana364</t>
  </si>
  <si>
    <t>Casa o chalet independiente en calle b  Arco norte - Avda España365</t>
  </si>
  <si>
    <t>Casa o chalet independiente en calle Benacazón  Sanlúcar la Mayor366</t>
  </si>
  <si>
    <t>Casa o chalet independiente en calle Buen Aire  Camas367</t>
  </si>
  <si>
    <t>Casa o chalet independiente en calle Campanilla  Olivar de Quintos368</t>
  </si>
  <si>
    <t>Casa o chalet independiente en calle Canela  La Paz - Montecarmelo369</t>
  </si>
  <si>
    <t>Casa o chalet independiente en calle Cedro  Bollullos de la Mitacion370</t>
  </si>
  <si>
    <t>Casa o chalet independiente en calle Cedro  Bollullos de la Mitacion371</t>
  </si>
  <si>
    <t>Casa o chalet independiente en calle Cedro  Bollullos de la Mitacion372</t>
  </si>
  <si>
    <t>Casa o chalet independiente en calle Cerro de la Tarjeta  Cerros de Montequinto373</t>
  </si>
  <si>
    <t>Casa o chalet independiente en calle Chaparro  Bollullos de la Mitacion374</t>
  </si>
  <si>
    <t>Casa o chalet independiente en calle Chipiona  La Hacienda - Nueva Andalucía375</t>
  </si>
  <si>
    <t>Casa o chalet independiente en calle Comino  Nuevo Bulevar376</t>
  </si>
  <si>
    <t>Casa o chalet independiente en calle Compasión  Palmete-Padre Pío-Hacienda San Antonio377</t>
  </si>
  <si>
    <t>Casa o chalet independiente en calle Compasión  Palmete-Padre Pío-Hacienda San Antonio378</t>
  </si>
  <si>
    <t>Casa o chalet independiente en calle Cristo de la Veracruz  Centro - Doña Mercedes379</t>
  </si>
  <si>
    <t>Casa o chalet independiente en calle Daoiz  Salteras380</t>
  </si>
  <si>
    <t>Casa o chalet independiente en calle de San Antonio María Claret  Reina Mercedes - Heliópolis381</t>
  </si>
  <si>
    <t>Casa o chalet independiente en calle Espuela  s/n382</t>
  </si>
  <si>
    <t>Casa o chalet independiente en calle Espuela  s/n383</t>
  </si>
  <si>
    <t>Casa o chalet independiente en calle Espuela  s/n384</t>
  </si>
  <si>
    <t>Casa o chalet independiente en calle f  5385</t>
  </si>
  <si>
    <t>Casa o chalet independiente en calle Felicidad  Carretera de Sevilla a Utrera386</t>
  </si>
  <si>
    <t>Casa o chalet independiente en calle Francisco Buendía  Gran Plaza - Marqués de Pickman - Ciudad Jardín387</t>
  </si>
  <si>
    <t>Casa o chalet independiente en calle Francisco Pacheco  Las Almenas388</t>
  </si>
  <si>
    <t>Casa o chalet independiente en calle Fuerteventura  Coria del Río389</t>
  </si>
  <si>
    <t>Casa o chalet independiente en calle Galeota  s/n390</t>
  </si>
  <si>
    <t>Casa o chalet independiente en calle Galera  s/n391</t>
  </si>
  <si>
    <t>Casa o chalet independiente en calle Góngora  Pilas392</t>
  </si>
  <si>
    <t>Casa o chalet independiente en calle Hasekura Tsunenaga  Coria del Río393</t>
  </si>
  <si>
    <t>Casa o chalet independiente en calle Hospitalidad  2394</t>
  </si>
  <si>
    <t>Casa o chalet independiente en calle Isaac Peral  Coria del Río395</t>
  </si>
  <si>
    <t>Casa o chalet independiente en calle Juan Rodríguez Bermejo  Condequinto396</t>
  </si>
  <si>
    <t>Casa o chalet independiente en calle Libertad  Carretera de Sevilla a Utrera397</t>
  </si>
  <si>
    <t>Casa o chalet independiente en calle Lira  La Motilla - Fuente del Rey398</t>
  </si>
  <si>
    <t>Casa o chalet independiente en calle Madre Teresa de Calcuta  Sanlúcar la Mayor399</t>
  </si>
  <si>
    <t>Casa o chalet independiente en calle Majalcofar  Almensilla400</t>
  </si>
  <si>
    <t>Casa o chalet independiente en calle Manuel de Falla  Centro - Doña Mercedes401</t>
  </si>
  <si>
    <t>Casa o chalet independiente en calle Nicaragua  Reina Mercedes - Heliópolis402</t>
  </si>
  <si>
    <t>Casa o chalet independiente en calle Parque Nacional de Sierra Nevada  330403</t>
  </si>
  <si>
    <t>Casa o chalet independiente en calle Poligono Ue-2 Entrenucleos  83404</t>
  </si>
  <si>
    <t>Casa o chalet independiente en calle Poligono Ue-2 Entrenucleos  83405</t>
  </si>
  <si>
    <t>Casa o chalet independiente en calle Poligono Ue-2 Entrenucleos  83406</t>
  </si>
  <si>
    <t>Casa o chalet independiente en calle Prueba de Cañones  Los Molinos407</t>
  </si>
  <si>
    <t>Casa o chalet independiente en calle Real de Utrera  Centro - Doña Mercedes408</t>
  </si>
  <si>
    <t>Casa o chalet independiente en calle Residencia H.H.Cruz Blanca  Entrenúcleos409</t>
  </si>
  <si>
    <t>Casa o chalet independiente en calle Romero  Bollullos de la Mitacion410</t>
  </si>
  <si>
    <t>Casa o chalet independiente en calle Santa María de Gracia  Camas411</t>
  </si>
  <si>
    <t>Casa o chalet independiente en calle Seguirilla  Sanlúcar la Mayor412</t>
  </si>
  <si>
    <t>Casa o chalet independiente en calle Sup  27413</t>
  </si>
  <si>
    <t>Casa o chalet independiente en calle Sup  27414</t>
  </si>
  <si>
    <t>Casa o chalet independiente en calle Tajo  Valencina de la Concepcion415</t>
  </si>
  <si>
    <t>Casa o chalet independiente en calle Venus  La Motilla - Fuente del Rey416</t>
  </si>
  <si>
    <t>Casa o chalet independiente en calle Villas Quinto  Cerros de Montequinto417</t>
  </si>
  <si>
    <t>Casa o chalet independiente en calle Virgen del Valle  La Hacienda - Nueva Andalucía418</t>
  </si>
  <si>
    <t>Casa o chalet independiente en Camas 419</t>
  </si>
  <si>
    <t>Casa o chalet independiente en Camas 420</t>
  </si>
  <si>
    <t>Casa o chalet independiente en camino Huevar  Sanlúcar la Mayor421</t>
  </si>
  <si>
    <t>Casa o chalet independiente en carretera Almensilla  649422</t>
  </si>
  <si>
    <t>Casa o chalet independiente en Centro - Doña Mercedes  Dos Hermanas423</t>
  </si>
  <si>
    <t>Casa o chalet independiente en Centro - Doña Mercedes  Dos Hermanas424</t>
  </si>
  <si>
    <t>Casa o chalet independiente en Cerros de Montequinto  Montequinto425</t>
  </si>
  <si>
    <t>Casa o chalet independiente en Colina Blanca  Camas426</t>
  </si>
  <si>
    <t>Casa o chalet independiente en Coria del Río 427</t>
  </si>
  <si>
    <t>Casa o chalet independiente en Coria del Río 428</t>
  </si>
  <si>
    <t>Casa o chalet independiente en Coria del Río 429</t>
  </si>
  <si>
    <t>Casa o chalet independiente en El Arenal - La Pólvora  Dos Hermanas430</t>
  </si>
  <si>
    <t>Casa o chalet independiente en Espartinas Pueblo  Espartinas431</t>
  </si>
  <si>
    <t>Casa o chalet independiente en Espartinas Pueblo  Espartinas432</t>
  </si>
  <si>
    <t>Casa o chalet independiente en Espartinas Pueblo  Espartinas433</t>
  </si>
  <si>
    <t>Casa o chalet independiente en Espartinas Pueblo  Espartinas434</t>
  </si>
  <si>
    <t>Casa o chalet independiente en Espartinas Pueblo  Espartinas435</t>
  </si>
  <si>
    <t>Casa o chalet independiente en Fuentequintillos  Zona Avenida de Europa436</t>
  </si>
  <si>
    <t>Casa o chalet independiente en Gines 437</t>
  </si>
  <si>
    <t>Casa o chalet independiente en Gran Plaza - Marqués de Pickman - Ciudad Jardín  Sevilla438</t>
  </si>
  <si>
    <t>Casa o chalet independiente en jacaranda  10439</t>
  </si>
  <si>
    <t>Casa o chalet independiente en La Hacienda - Nueva Andalucía  Dos Hermanas440</t>
  </si>
  <si>
    <t>Casa o chalet independiente en La Hacienda - Nueva Andalucía  Dos Hermanas441</t>
  </si>
  <si>
    <t>Casa o chalet independiente en La Motilla - Fuente del Rey  Dos Hermanas442</t>
  </si>
  <si>
    <t>Casa o chalet independiente en La Motilla - Fuente del Rey  Dos Hermanas443</t>
  </si>
  <si>
    <t>Casa o chalet independiente en Loreto  Espartinas444</t>
  </si>
  <si>
    <t>Casa o chalet independiente en Loreto  Espartinas445</t>
  </si>
  <si>
    <t>Casa o chalet independiente en Loreto  Espartinas446</t>
  </si>
  <si>
    <t>Casa o chalet independiente en Loreto  Espartinas447</t>
  </si>
  <si>
    <t>Casa o chalet independiente en Loreto  Espartinas448</t>
  </si>
  <si>
    <t>Casa o chalet independiente en Manuel Ríos Moreno  s/n449</t>
  </si>
  <si>
    <t>Casa o chalet independiente en Manuel Ríos Moreno  s/n450</t>
  </si>
  <si>
    <t>Casa o chalet independiente en Montaraz  Loreto451</t>
  </si>
  <si>
    <t>Casa o chalet independiente en moraima  Gelves452</t>
  </si>
  <si>
    <t>Casa o chalet independiente en Moraima  Simón Verde453</t>
  </si>
  <si>
    <t>Casa o chalet independiente en Moraima  Simon Verde454</t>
  </si>
  <si>
    <t>Casa o chalet independiente en Olivar de Quintos  Montequinto455</t>
  </si>
  <si>
    <t>Casa o chalet independiente en Olivar de Quintos  Montequinto456</t>
  </si>
  <si>
    <t>Casa o chalet independiente en Olivares 457</t>
  </si>
  <si>
    <t>Casa o chalet independiente en Palomares del Río 458</t>
  </si>
  <si>
    <t>Casa o chalet independiente en Palomares del Río 459</t>
  </si>
  <si>
    <t>Casa o chalet independiente en Palomares del Río 460</t>
  </si>
  <si>
    <t>Casa o chalet independiente en Pilas 461</t>
  </si>
  <si>
    <t>Casa o chalet independiente en Pilas 462</t>
  </si>
  <si>
    <t>Casa o chalet independiente en Pilas 463</t>
  </si>
  <si>
    <t>Casa o chalet independiente en plaza los Jilgueros  Centro - Doña Mercedes464</t>
  </si>
  <si>
    <t>Casa o chalet independiente en Puerta Carmona-Puerta Osario-Amador de los Ríos  Sevilla465</t>
  </si>
  <si>
    <t>Casa o chalet independiente en Salteras 466</t>
  </si>
  <si>
    <t>Casa o chalet independiente en Sanlúcar la Mayor 467</t>
  </si>
  <si>
    <t>Casa o chalet independiente en Santa Eufemia  Tomares468</t>
  </si>
  <si>
    <t>Casa o chalet independiente en Simon Verde  Mairena del Aljarafe469</t>
  </si>
  <si>
    <t>Casa o chalet independiente en Torreblanca  Sevilla470</t>
  </si>
  <si>
    <t>Casa o chalet independiente en Urbanización Colina Blanca  Camas471</t>
  </si>
  <si>
    <t>Casa o chalet independiente en Urbanización El Capricho  Loreto472</t>
  </si>
  <si>
    <t>Casa o chalet independiente en Urbanización federico Echaguy  Entrenúcleos473</t>
  </si>
  <si>
    <t>Casa o chalet independiente en Urbanización Fuentequintillo  34474</t>
  </si>
  <si>
    <t>Casa o chalet independiente en Urbanización Las Canteras  Camas475</t>
  </si>
  <si>
    <t>Casa o chalet independiente en Urbanización los Tres Pinos  Loreto476</t>
  </si>
  <si>
    <t>Casa o chalet independiente en Urbanización Pinar Grande  La Puebla del Rio477</t>
  </si>
  <si>
    <t>Casa o chalet independiente en Urbanización Santa Isabel  Sanlúcar la Mayor478</t>
  </si>
  <si>
    <t>Casa o chalet independiente en Vista Azul - Consolación  Dos Hermanas479</t>
  </si>
  <si>
    <t>Casa o chalet independiente en Zafairon  133480</t>
  </si>
  <si>
    <t>Casa o chalet independiente en Zafairon  133481</t>
  </si>
  <si>
    <t>Casa o chalet independiente en Zona Colegio Europa  Espartinas482</t>
  </si>
  <si>
    <t>Casa o chalet independiente en Zona Universitaria  Bormujos483</t>
  </si>
  <si>
    <t>Casa rural en camino de Villanueva a Sanlucar  Villanueva del Ariscal484</t>
  </si>
  <si>
    <t>Casa rural en carretera Olivares  2485</t>
  </si>
  <si>
    <t>Chalet adosado en alameda de Santa Eufemia  Santa Eufemia486</t>
  </si>
  <si>
    <t>Chalet adosado en Alcalde L. Uruñuela - Palacio de Congresos  Sevilla487</t>
  </si>
  <si>
    <t>Chalet adosado en Aljamar  Tomares488</t>
  </si>
  <si>
    <t>Chalet adosado en avenida de Almensilla  24489</t>
  </si>
  <si>
    <t>Chalet adosado en avenida de Almensilla  24490</t>
  </si>
  <si>
    <t>Chalet adosado en avenida de Almensilla  24491</t>
  </si>
  <si>
    <t>Chalet adosado en avenida de la Salud  Jardines de Hércules492</t>
  </si>
  <si>
    <t>Chalet adosado en avenida de la Salud  Jardines de Hércules493</t>
  </si>
  <si>
    <t>Chalet adosado en avenida de la Salud  Jardines de Hércules494</t>
  </si>
  <si>
    <t>Chalet adosado en Avenida de las Ciencias  Sevilla495</t>
  </si>
  <si>
    <t>Chalet adosado en Avenida de las Ciencias  Sevilla496</t>
  </si>
  <si>
    <t>Chalet adosado en avenida Europa  Zona Avenida de Europa497</t>
  </si>
  <si>
    <t>Chalet adosado en avenida Portimao  Zona Avenida de Europa498</t>
  </si>
  <si>
    <t>Chalet adosado en avenida Presidente Adolfo Suárez  s/n499</t>
  </si>
  <si>
    <t>Chalet adosado en avenida Presidente Adolfo Suárez  s/n500</t>
  </si>
  <si>
    <t>Chalet adosado en avenida Presidente Adolfo Suárez  s/n501</t>
  </si>
  <si>
    <t>Chalet adosado en avenida Presidente Adolfo Suárez  s/n502</t>
  </si>
  <si>
    <t>Chalet adosado en avenida Sevilla  El Arenal - La Pólvora503</t>
  </si>
  <si>
    <t>Chalet adosado en calle 11 de Marzo  Villanueva del Ariscal504</t>
  </si>
  <si>
    <t>Chalet adosado en calle 28 de Febrero  Castilleja de la Cuesta505</t>
  </si>
  <si>
    <t>Chalet adosado en calle Almoradux  Aznalcazar506</t>
  </si>
  <si>
    <t>Chalet adosado en calle averroes  10507</t>
  </si>
  <si>
    <t>Chalet adosado en calle Averroes  La Puebla del Rio508</t>
  </si>
  <si>
    <t>Chalet adosado en calle Blas Infante  Huévar509</t>
  </si>
  <si>
    <t>Chalet adosado en calle Cristina Hoyos  Aljamar510</t>
  </si>
  <si>
    <t>Chalet adosado en calle Cristóbal Halffter  Centro - Doña Mercedes511</t>
  </si>
  <si>
    <t>Chalet adosado en calle Diego de los Reyes  Castilleja de la Cuesta512</t>
  </si>
  <si>
    <t>Chalet adosado en calle el Carpio  Benacazon513</t>
  </si>
  <si>
    <t>Chalet adosado en calle Encina  Huévar514</t>
  </si>
  <si>
    <t>Chalet adosado en calle Esperanza  Arco norte - Avda España515</t>
  </si>
  <si>
    <t>Chalet adosado en calle Felipe II  Pilas516</t>
  </si>
  <si>
    <t>Chalet adosado en calle Firmamento  Alcalde L. Uruñuela - Palacio de Congresos517</t>
  </si>
  <si>
    <t>Chalet adosado en calle Gabriela Mistral  Vista Azul - Consolación518</t>
  </si>
  <si>
    <t>Chalet adosado en calle Garria  Umbrete519</t>
  </si>
  <si>
    <t>Chalet adosado en calle Granada  La Puebla del Rio520</t>
  </si>
  <si>
    <t>Chalet adosado en calle Herrera el Viejo  Pilas521</t>
  </si>
  <si>
    <t>Chalet adosado en calle Juan Cromberger  Gran Plaza - Marqués de Pickman - Ciudad Jardín522</t>
  </si>
  <si>
    <t>Chalet adosado en calle Julian Romero  Sanlúcar la Mayor523</t>
  </si>
  <si>
    <t>Chalet adosado en calle León  Centro - Doña Mercedes524</t>
  </si>
  <si>
    <t>Chalet adosado en calle Lope de Vega  Pilas525</t>
  </si>
  <si>
    <t>Chalet adosado en calle Luis Chamizo  1526</t>
  </si>
  <si>
    <t>Chalet adosado en calle Magallanes  Pilas527</t>
  </si>
  <si>
    <t>Chalet adosado en calle Marathón  Avenida de las Ciencias528</t>
  </si>
  <si>
    <t>Chalet adosado en calle María Josefa Segovia  Luis Montoto - Santa Justa529</t>
  </si>
  <si>
    <t>Chalet adosado en calle Marqués del Saltillo  Espartinas Pueblo530</t>
  </si>
  <si>
    <t>Chalet adosado en calle Octavio Paz  Vista Azul - Consolación531</t>
  </si>
  <si>
    <t>Chalet adosado en calle Parroco Ildefonso Fernandez  3532</t>
  </si>
  <si>
    <t>Chalet adosado en calle Picasso  Pilas533</t>
  </si>
  <si>
    <t>Chalet adosado en calle Relator  Feria534</t>
  </si>
  <si>
    <t>Chalet adosado en calle Santa María la Mayor  Pilas535</t>
  </si>
  <si>
    <t>Chalet adosado en calle Santa Rita  s/n536</t>
  </si>
  <si>
    <t>Chalet adosado en calle Velazquez  Villanueva del Ariscal537</t>
  </si>
  <si>
    <t>Chalet adosado en carretera Su Eminencia  Bami - Pineda538</t>
  </si>
  <si>
    <t>Chalet adosado en Cavaleri  Mairena del Aljarafe539</t>
  </si>
  <si>
    <t>Chalet adosado en Cavaleri  Mairena del Aljarafe540</t>
  </si>
  <si>
    <t>Chalet adosado en Centro  Alcalá de Guadaira541</t>
  </si>
  <si>
    <t>Chalet adosado en Centro  Bormujos542</t>
  </si>
  <si>
    <t>Chalet adosado en Centro  Tomares543</t>
  </si>
  <si>
    <t>Chalet adosado en Cerro del Águila  Sevilla544</t>
  </si>
  <si>
    <t>Chalet adosado en Espartinas Pueblo  Espartinas545</t>
  </si>
  <si>
    <t>Chalet adosado en Espartinas Pueblo  Espartinas546</t>
  </si>
  <si>
    <t>Chalet adosado en Gines 547</t>
  </si>
  <si>
    <t>Chalet adosado en juan ramón jimenez  s/n548</t>
  </si>
  <si>
    <t>Chalet adosado en Justicia  Villamanrique de la Condesa549</t>
  </si>
  <si>
    <t>Chalet adosado en La Hacienda - Nueva Andalucía  Dos Hermanas550</t>
  </si>
  <si>
    <t>Chalet adosado en Los Molinos  Alcalá de Guadaira551</t>
  </si>
  <si>
    <t>Chalet adosado en Olivares 552</t>
  </si>
  <si>
    <t>Chalet adosado en Palmete-Padre Pío-Hacienda San Antonio  Sevilla553</t>
  </si>
  <si>
    <t>Chalet adosado en Palmete-Padre Pío-Hacienda San Antonio  Sevilla554</t>
  </si>
  <si>
    <t>Chalet adosado en Palmete-Padre Pío-Hacienda San Antonio  Sevilla555</t>
  </si>
  <si>
    <t>Chalet adosado en pasaje Gloria Fuertes  Arco norte - Avda España556</t>
  </si>
  <si>
    <t>Chalet adosado en Pilas 557</t>
  </si>
  <si>
    <t>Chalet adosado en Pilas 558</t>
  </si>
  <si>
    <t>Chalet adosado en Pilas 559</t>
  </si>
  <si>
    <t>Chalet adosado en Pilas 560</t>
  </si>
  <si>
    <t>Chalet adosado en plaza de la Iglesia  Aznalcazar561</t>
  </si>
  <si>
    <t>Chalet adosado en Santa Ángela De La Cruz 21  Umbrete562</t>
  </si>
  <si>
    <t>Chalet adosado en Santa Eufemia  Tomares563</t>
  </si>
  <si>
    <t>Chalet adosado en Santa Eufemia  Tomares564</t>
  </si>
  <si>
    <t>Chalet adosado en Tierno Galván  s/n565</t>
  </si>
  <si>
    <t>Chalet adosado en Tierno Galván  s/n566</t>
  </si>
  <si>
    <t>Chalet adosado en Umbrete 567</t>
  </si>
  <si>
    <t>Chalet adosado en Valencina de la Concepcion 568</t>
  </si>
  <si>
    <t>Chalet adosado en Velarde  Villanueva del Ariscal569</t>
  </si>
  <si>
    <t>Chalet adosado en Villanueva del Ariscal 570</t>
  </si>
  <si>
    <t>Chalet adosado en Villanueva del Ariscal 571</t>
  </si>
  <si>
    <t>Chalet adosado en Vista Azul - Consolación  Dos Hermanas572</t>
  </si>
  <si>
    <t>Chalet en avenida de Andalucia  Centro - Doña Mercedes573</t>
  </si>
  <si>
    <t>Chalet en avenida de Sevilla  62574</t>
  </si>
  <si>
    <t>Chalet en Benacazon 575</t>
  </si>
  <si>
    <t>Chalet en calle Ajonjolí  Nuevo Bulevar576</t>
  </si>
  <si>
    <t>Chalet en calle Bahamas  Palmas Altas577</t>
  </si>
  <si>
    <t>Chalet en calle Milongas  Jardines de Hércules578</t>
  </si>
  <si>
    <t>Chalet en calle Milongas  Jardines de Hércules579</t>
  </si>
  <si>
    <t>Chalet en calle Milongas  Jardines de Hércules580</t>
  </si>
  <si>
    <t>Chalet en calle Milongas  Jardines de Hércules581</t>
  </si>
  <si>
    <t>Chalet en calle Romera  49582</t>
  </si>
  <si>
    <t>Chalet en calle Santorini  10583</t>
  </si>
  <si>
    <t>Chalet en calle Santorini  10584</t>
  </si>
  <si>
    <t>Chalet en calle Tajo  10585</t>
  </si>
  <si>
    <t>Chalet en Castilleja de Guzman 586</t>
  </si>
  <si>
    <t>Chalet en Gines 587</t>
  </si>
  <si>
    <t>Chalet en Parcela R10 Sector Sus-dbp-02  2588</t>
  </si>
  <si>
    <t>Chalet en Parcela R10 Sector Sus-dbp-02  2589</t>
  </si>
  <si>
    <t>Chalet en Parcela R10 Sector Sus-dbp-02  2590</t>
  </si>
  <si>
    <t>Chalet en Urbanización las Tinajas  1591</t>
  </si>
  <si>
    <t>Chalet pareado en Ajonjoli/Calle Astrolabio  1592</t>
  </si>
  <si>
    <t>Chalet pareado en avenida Clara Campoamor  Barrio Alto593</t>
  </si>
  <si>
    <t>Chalet pareado en avenida José González Luque  54594</t>
  </si>
  <si>
    <t>Chalet pareado en avenida José González Luque  54595</t>
  </si>
  <si>
    <t>Chalet pareado en avenida José González Luque  54596</t>
  </si>
  <si>
    <t>Chalet pareado en calle Azafrán  131597</t>
  </si>
  <si>
    <t>Chalet pareado en calle Azafrán  131598</t>
  </si>
  <si>
    <t>Chalet pareado en calle Aznalcázar  Palomares del Río599</t>
  </si>
  <si>
    <t>Chalet pareado en calle Cerro de la Campana  Ciudad Aljarafe600</t>
  </si>
  <si>
    <t>Chalet pareado en calle Comandante José Sáenz  s/n601</t>
  </si>
  <si>
    <t>Chalet pareado en calle Del Deporte  s/n602</t>
  </si>
  <si>
    <t>Chalet pareado en calle Del Deporte  s/n603</t>
  </si>
  <si>
    <t>Chalet pareado en calle Del Deporte  s/n604</t>
  </si>
  <si>
    <t>Chalet pareado en calle Galeota  s/n605</t>
  </si>
  <si>
    <t>Chalet pareado en calle Galeota  s/n606</t>
  </si>
  <si>
    <t>Chalet pareado en calle Guatemala  Zona Colegio Europa607</t>
  </si>
  <si>
    <t>Chalet pareado en calle Jándula  Gelves608</t>
  </si>
  <si>
    <t>Chalet pareado en calle Lentisco  Aznalcazar609</t>
  </si>
  <si>
    <t>Chalet pareado en calle Paraguay  s/n610</t>
  </si>
  <si>
    <t>Chalet pareado en calle Paraguay  s/n611</t>
  </si>
  <si>
    <t>Chalet pareado en calle Paraguay  s/n612</t>
  </si>
  <si>
    <t>Chalet pareado en calle Pertegaz M13  s/n613</t>
  </si>
  <si>
    <t>Chalet pareado en calle Pertegaz M13  s/n614</t>
  </si>
  <si>
    <t>Chalet pareado en calle Pertegaz M13  s/n615</t>
  </si>
  <si>
    <t>Chalet pareado en calle Pinsapo  Oromana616</t>
  </si>
  <si>
    <t>Chalet pareado en calle San Martín de Porres  Espartinas Pueblo617</t>
  </si>
  <si>
    <t>Chalet pareado en calle Soledad  La Puebla del Rio618</t>
  </si>
  <si>
    <t>Chalet pareado en calle Sup  27619</t>
  </si>
  <si>
    <t>Chalet pareado en camino de la Pañoleta  Espartinas Pueblo620</t>
  </si>
  <si>
    <t>Chalet pareado en camino de las Huertas  Gelves621</t>
  </si>
  <si>
    <t>Chalet pareado en Cazorla  Bollullos de la Mitacion622</t>
  </si>
  <si>
    <t>Chalet pareado en Entrenúcleos  Dos Hermanas623</t>
  </si>
  <si>
    <t>Chalet pareado en Espartinas Pueblo  Espartinas624</t>
  </si>
  <si>
    <t>Chalet pareado en Gelves 625</t>
  </si>
  <si>
    <t>Chalet pareado en Gelves 626</t>
  </si>
  <si>
    <t>Chalet pareado en Gelves 627</t>
  </si>
  <si>
    <t>Chalet pareado en Gines 628</t>
  </si>
  <si>
    <t>Chalet pareado en lentisco  Ciudad Aljarafe629</t>
  </si>
  <si>
    <t>Chalet pareado en Nueva Alcalá  Alcalá de Guadaira630</t>
  </si>
  <si>
    <t>Chalet pareado en Palomares del Río 631</t>
  </si>
  <si>
    <t>Chalet pareado en Palomares del Río 632</t>
  </si>
  <si>
    <t>Chalet pareado en Salteras 633</t>
  </si>
  <si>
    <t>Chalet pareado en Sanlúcar la Mayor 634</t>
  </si>
  <si>
    <t>Chalet pareado en Sanlúcar la Mayor 635</t>
  </si>
  <si>
    <t>Chalet pareado en Santiponce 636</t>
  </si>
  <si>
    <t>Chalet pareado en Simon Verde  Mairena del Aljarafe637</t>
  </si>
  <si>
    <t>Chalet pareado en Zona Universitaria  Bormujos638</t>
  </si>
  <si>
    <t>Chalet pareado en calle 28 de Febrero  Castilleja de la Cuesta639</t>
  </si>
  <si>
    <t>Chalet pareado en calle San Martín de Porres  1640</t>
  </si>
  <si>
    <t>Casa o chalet independiente en urbanizacion loreto  s/n641</t>
  </si>
  <si>
    <t>Casa o chalet independiente en Gines 642</t>
  </si>
  <si>
    <t>Casa o chalet independiente en calle Haza de la Era  Gines643</t>
  </si>
  <si>
    <t>Casa o chalet independiente en Ramal de Espartinas  Espartinas644</t>
  </si>
  <si>
    <t>Chalet en Urbanización santa isabel  Coria del Río645</t>
  </si>
  <si>
    <t>Chalet pareado en Loreto  Espartinas646</t>
  </si>
  <si>
    <t>Casa o chalet independiente en Gines 647</t>
  </si>
  <si>
    <t>Casa o chalet independiente en calle Benedicto XVI  s/n648</t>
  </si>
  <si>
    <t>Casa o chalet independiente en calle Jardines de Triana  Espartinas Pueblo649</t>
  </si>
  <si>
    <t>Casa o chalet independiente en calle Desmarojadores  Ramal de Espartinas650</t>
  </si>
  <si>
    <t>Casa o chalet independiente en calle Pepe Pinto  Centro651</t>
  </si>
  <si>
    <t>Casa o chalet independiente en calle Severo Ochoa  s/n652</t>
  </si>
  <si>
    <t>Casa o chalet independiente en Urbanizacion Las Provincias  11653</t>
  </si>
  <si>
    <t>Chalet pareado en calle Machuca  s/n654</t>
  </si>
  <si>
    <t>Chalet pareado en calle Jardines de San Telmo  s/n655</t>
  </si>
  <si>
    <t>Casa o chalet independiente en nuestra señora del rosario  s/n656</t>
  </si>
  <si>
    <t>Chalet pareado en Barrio Alto  San Juan de Aznalfarache657</t>
  </si>
  <si>
    <t>Casa o chalet independiente en avenida Jacaranda  El Zaudín - Club de Golf658</t>
  </si>
  <si>
    <t>Casa o chalet independiente en Barrio Alto  San Juan de Aznalfarache659</t>
  </si>
  <si>
    <t>Finca rústica en El Gasco  Torrelodones1790</t>
  </si>
  <si>
    <t>Finca</t>
  </si>
  <si>
    <t>Cortijo en camino de la Zarzuela  Centro1791</t>
  </si>
  <si>
    <t>Finca rústica en calle Buenavista  Patones1792</t>
  </si>
  <si>
    <t>Chalet pareado en calle de los Narcisos  Bernabéu-Hispanoamérica1793</t>
  </si>
  <si>
    <t>Chalet adosado en El Soto de la Moraleja  La Moraleja1794</t>
  </si>
  <si>
    <t>Chalet adosado en calle Peñuelas  Daganzo de Arriba1795</t>
  </si>
  <si>
    <t>Chalet adosado en calle Livinio Stuyck  Cubas de la Sagra1796</t>
  </si>
  <si>
    <t>Chalet adosado en calle Miguel de Cervantes  La Cárcaba - El Encinar - Montemolinos1797</t>
  </si>
  <si>
    <t>Chalet adosado en calle de Ribadeo  Las Castañeras - Bulevar1798</t>
  </si>
  <si>
    <t>Chalet adosado en calle Río Guadarrama  Zona el Caño1799</t>
  </si>
  <si>
    <t>Chalet adosado en avenida Valdelacea  Zona el Caño1800</t>
  </si>
  <si>
    <t>Chalet adosado en calle San Juan de Alicante  Urbanización Mediterráneo1801</t>
  </si>
  <si>
    <t>Chalet pareado en avenida del Valle  Batres1802</t>
  </si>
  <si>
    <t>Chalet pareado en avenida del Cantábrico  Las Castañeras - Bulevar1803</t>
  </si>
  <si>
    <t>Chalet adosado en Centro  Colmenar Viejo1804</t>
  </si>
  <si>
    <t>Chalet adosado en Benito Pérez Galdós  s/n1805</t>
  </si>
  <si>
    <t>Chalet adosado en Benito Pérez Galdós  s/n1806</t>
  </si>
  <si>
    <t>Chalet adosado en Benito Pérez Galdós  s/n1807</t>
  </si>
  <si>
    <t>Chalet en Fuente del Berro  Madrid1808</t>
  </si>
  <si>
    <t>Chalet en Fuente del Berro  Madrid1809</t>
  </si>
  <si>
    <t>Chalet pareado en Valdepastores - Las Encinas  Boadilla del Monte1810</t>
  </si>
  <si>
    <t>Chalet adosado en Campo de las Naciones-Corralejos  Madrid1811</t>
  </si>
  <si>
    <t>Chalet adosado en San Agustin de Guadalix 1812</t>
  </si>
  <si>
    <t>Chalet adosado en paseo de La Habana  Nueva España1813</t>
  </si>
  <si>
    <t>Chalet adosado en calle del Nardo  El Soto de la Moraleja1814</t>
  </si>
  <si>
    <t>Chalet adosado en avenida de Luis García Cereceda  91815</t>
  </si>
  <si>
    <t>Chalet adosado en calle Palomares  Fuente el Saz de Jarama1816</t>
  </si>
  <si>
    <t>Chalet adosado en Fuente el Saz de Jarama 1817</t>
  </si>
  <si>
    <t>Chalet adosado en Sector 3  Getafe1818</t>
  </si>
  <si>
    <t>Chalet adosado en Casarrubuelos 1819</t>
  </si>
  <si>
    <t>Chalet adosado en Alameda de Osuna  Madrid1820</t>
  </si>
  <si>
    <t>Chalet pareado en María Moliner  441821</t>
  </si>
  <si>
    <t>Chalet adosado en ronda de Castilla Oeste  1771822</t>
  </si>
  <si>
    <t>Chalet adosado en Pintores-Ferial  Parla1823</t>
  </si>
  <si>
    <t>Chalet pareado en Bernabéu-Hispanoamérica  Madrid1824</t>
  </si>
  <si>
    <t>Chalet en Parque Boadilla  Boadilla del Monte1825</t>
  </si>
  <si>
    <t>Chalet pareado en Zona Pueblo  Pozuelo de Alarcón1826</t>
  </si>
  <si>
    <t>Chalet en El Soto de la Moraleja  La Moraleja1827</t>
  </si>
  <si>
    <t>Chalet pareado en Cuevas - Ilustración  Ciempozuelos1828</t>
  </si>
  <si>
    <t>Chalet pareado en Nueva España  Madrid1829</t>
  </si>
  <si>
    <t>Chalet adosado en Aravaca  Madrid1830</t>
  </si>
  <si>
    <t>Chalet pareado en avenida Mataespesa  Alpedrete1831</t>
  </si>
  <si>
    <t>Chalet pareado en Canillejas  Madrid1832</t>
  </si>
  <si>
    <t>Chalet pareado en calle Genil  s/n1833</t>
  </si>
  <si>
    <t>Chalet pareado en paseo de Alcobendas  s/n1834</t>
  </si>
  <si>
    <t>Chalet adosado en avenida Estrella Polar  s/n1835</t>
  </si>
  <si>
    <t>Chalet adosado en avenida Estrella Polar  s/n1836</t>
  </si>
  <si>
    <t>Chalet adosado en avenida Estrella Polar  s/n1837</t>
  </si>
  <si>
    <t>Chalet adosado en calle Julián Camarillo  561838</t>
  </si>
  <si>
    <t>Chalet adosado en Solagua  Leganés1839</t>
  </si>
  <si>
    <t>Chalet adosado en Amelia Earhart  161840</t>
  </si>
  <si>
    <t>Chalet adosado en Amelia Earhart  161841</t>
  </si>
  <si>
    <t>Chalet pareado en Timón  Madrid1842</t>
  </si>
  <si>
    <t>Chalet adosado en calle Traviata  Los Satélites - Roza Martín1843</t>
  </si>
  <si>
    <t>Chalet adosado en El Soto de la Moraleja  La Moraleja1844</t>
  </si>
  <si>
    <t>Chalet pareado en El Soto de la Moraleja  La Moraleja1845</t>
  </si>
  <si>
    <t>Chalet pareado en calle de la Dalia  El Soto de la Moraleja1846</t>
  </si>
  <si>
    <t>Chalet pareado en Peñagrande  Madrid1847</t>
  </si>
  <si>
    <t>Chalet pareado en Palomas  Madrid1848</t>
  </si>
  <si>
    <t>Chalet pareado en Canillejas  Madrid1849</t>
  </si>
  <si>
    <t>Chalet pareado en Conde Orgaz-Piovera  Madrid1850</t>
  </si>
  <si>
    <t>Chalet adosado en Conde Orgaz-Piovera  Madrid1851</t>
  </si>
  <si>
    <t>Chalet pareado en Palomas  Madrid1852</t>
  </si>
  <si>
    <t>Chalet pareado en Palomas  Madrid1853</t>
  </si>
  <si>
    <t>Chalet adosado en Nueva España  Madrid1854</t>
  </si>
  <si>
    <t>Chalet adosado en Conde Orgaz-Piovera  Madrid1855</t>
  </si>
  <si>
    <t>Chalet adosado en calle Margarita Sala  s/n1856</t>
  </si>
  <si>
    <t>Chalet pareado en calle de Orfeo  Canillejas1857</t>
  </si>
  <si>
    <t>Chalet adosado en calle Julián Camarillo  561858</t>
  </si>
  <si>
    <t>Chalet pareado en Nueva España  Madrid1859</t>
  </si>
  <si>
    <t>Chalet adosado en La Finca  Pozuelo de Alarcón1860</t>
  </si>
  <si>
    <t>Chalet pareado en La Fortuna  Leganés1861</t>
  </si>
  <si>
    <t>Chalet adosado en Hospital  Valdemoro1862</t>
  </si>
  <si>
    <t>Chalet pareado en calle Cigüela  s/n1863</t>
  </si>
  <si>
    <t>Chalet adosado en Palomas  Madrid1864</t>
  </si>
  <si>
    <t>Chalet adosado en Las Vegas - El Pozanco - Adelfillas  Colmenar Viejo1865</t>
  </si>
  <si>
    <t>Chalet pareado en Cortijo Sur  Boadilla del Monte1866</t>
  </si>
  <si>
    <t>Chalet pareado en Canillas  Madrid1867</t>
  </si>
  <si>
    <t>Chalet adosado en calle del Enfriadero  La Navata1868</t>
  </si>
  <si>
    <t>Chalet adosado en Batres 1869</t>
  </si>
  <si>
    <t>Chalet pareado en Encinar de los Reyes  La Moraleja1870</t>
  </si>
  <si>
    <t>Chalet pareado en avenida de las Rozuelas  Casco Antiguo1871</t>
  </si>
  <si>
    <t>Chalet pareado en avenida de las Rozuelas  Casco Antiguo1872</t>
  </si>
  <si>
    <t>Chalet adosado en calle del Laurel  Cerceda1873</t>
  </si>
  <si>
    <t>Chalet adosado en calle de Estanislao Gómez  Palomas1874</t>
  </si>
  <si>
    <t>Chalet adosado en calle de Estanislao Gómez  Palomas1875</t>
  </si>
  <si>
    <t>Chalet adosado en calle de Estanislao Gómez  Palomas1876</t>
  </si>
  <si>
    <t>Chalet adosado en paseo de La Habana  Nueva España1877</t>
  </si>
  <si>
    <t>Chalet adosado en Palomas  Madrid1878</t>
  </si>
  <si>
    <t>Chalet pareado en calle de Eduardo Mazón  Palomas1879</t>
  </si>
  <si>
    <t>Chalet adosado en El Soto de la Moraleja  La Moraleja1880</t>
  </si>
  <si>
    <t>Chalet pareado en Nueva España  Madrid1881</t>
  </si>
  <si>
    <t>Chalet pareado en Arquitectura  Zona Estación1882</t>
  </si>
  <si>
    <t>Chalet adosado en calle Lugano  Parquelagos - Puente Nuevo1883</t>
  </si>
  <si>
    <t>Chalet adosado en calle Gutiérrez Soto  Sector b1884</t>
  </si>
  <si>
    <t>Chalet adosado en Sector 3  Getafe1885</t>
  </si>
  <si>
    <t>Chalet adosado en Sector 3  Getafe1886</t>
  </si>
  <si>
    <t>Chalet adosado en Las Matas- Peñascales  Las Rozas de Madrid1887</t>
  </si>
  <si>
    <t>Chalet pareado en calle de Eduardo Mazón  Palomas1888</t>
  </si>
  <si>
    <t>Chalet en Somosaguas  Pozuelo de Alarcón1889</t>
  </si>
  <si>
    <t>Chalet pareado en Valdemarín  Madrid1890</t>
  </si>
  <si>
    <t>Chalet adosado en travesía de Hondorrio  El Olivar - La Magdalena1891</t>
  </si>
  <si>
    <t>Chalet adosado en San Andrés  Colmenar Viejo1892</t>
  </si>
  <si>
    <t>Chalet adosado en paseo de los Lagos  La Finca1893</t>
  </si>
  <si>
    <t>Chalet adosado en calle de Federico Gravina  s/n1894</t>
  </si>
  <si>
    <t>Chalet adosado en Conde Orgaz-Piovera  Madrid1895</t>
  </si>
  <si>
    <t>Chalet adosado en Conde Orgaz-Piovera  Madrid1896</t>
  </si>
  <si>
    <t>Chalet adosado en Conde Orgaz-Piovera  Madrid1897</t>
  </si>
  <si>
    <t>Chalet pareado en paseo de Alcobendas  El Soto de la Moraleja1898</t>
  </si>
  <si>
    <t>Chalet adosado en avenida Príncipe de Asturias  Miramadrid1899</t>
  </si>
  <si>
    <t>Chalet en calle del Camino de la Huerta  La Moraleja urbanización1900</t>
  </si>
  <si>
    <t>Chalet pareado en Cabo de Trafalgar  111901</t>
  </si>
  <si>
    <t>Chalet adosado en Francisco Pizarro  81902</t>
  </si>
  <si>
    <t>Chalet adosado en Francisco Pizarro  81903</t>
  </si>
  <si>
    <t>Chalet adosado en Francisco Pizarro  81904</t>
  </si>
  <si>
    <t>Chalet pareado en calle Mirlo  s/n1905</t>
  </si>
  <si>
    <t>Chalet adosado en Conde Orgaz-Piovera  Madrid1906</t>
  </si>
  <si>
    <t>Chalet adosado en Conde Orgaz-Piovera  Madrid1907</t>
  </si>
  <si>
    <t>Chalet pareado en paseo de Alcobendas  El Soto de la Moraleja1908</t>
  </si>
  <si>
    <t>Chalet adosado en calle Yecla  s/n1909</t>
  </si>
  <si>
    <t>Chalet pareado en Peñagrande  Madrid1910</t>
  </si>
  <si>
    <t>Chalet pareado en Peñagrande  Madrid1911</t>
  </si>
  <si>
    <t>Chalet pareado en Peñagrande  Madrid1912</t>
  </si>
  <si>
    <t>Chalet pareado en Peñagrande  Madrid1913</t>
  </si>
  <si>
    <t>Chalet adosado en El Soto de la Moraleja  La Moraleja1914</t>
  </si>
  <si>
    <t>Chalet pareado en La Moraleja urbanización  La Moraleja1915</t>
  </si>
  <si>
    <t>Chalet pareado en calle de Aragón  Zona Estación1916</t>
  </si>
  <si>
    <t>Chalet pareado en calle Severo María Agustín  Zona Estación1917</t>
  </si>
  <si>
    <t>Chalet pareado en Club de Golf  Las Rozas de Madrid1918</t>
  </si>
  <si>
    <t>Chalet pareado en Zona Iglesia - Estación  Moralzarzal1919</t>
  </si>
  <si>
    <t>Chalet adosado en calle de Jorge Manrique  Algete1920</t>
  </si>
  <si>
    <t>Chalet adosado en Marazuela- El Torreón  Las Rozas de Madrid1921</t>
  </si>
  <si>
    <t>Chalet pareado en calle Jaraíz  Club de Golf1922</t>
  </si>
  <si>
    <t>Chalet adosado en calle del Quejigo  El Soto de la Moraleja1923</t>
  </si>
  <si>
    <t>Chalet adosado en calle San Gregorio  Centro1924</t>
  </si>
  <si>
    <t>Chalet adosado en calle de San Lorenzo  Centro1925</t>
  </si>
  <si>
    <t>Chalet adosado en calle del Abedul  s/n1926</t>
  </si>
  <si>
    <t>Chalet adosado en avenida de la Reina Sofía  Leganés norte1927</t>
  </si>
  <si>
    <t>Chalet pareado en calle Fuente Marcela  991928</t>
  </si>
  <si>
    <t>Chalet adosado en calle Río Júcar  Los Llanos - Valle Pardo1929</t>
  </si>
  <si>
    <t>Chalet adosado en calle Valle del Oro  Centro1930</t>
  </si>
  <si>
    <t>Chalet pareado en calle de San Luis Gonzaga  Centro1931</t>
  </si>
  <si>
    <t>Chalet pareado en calle del Ganges  Ciudalcampo1932</t>
  </si>
  <si>
    <t>Chalet adosado en San Agustin de Guadalix 1933</t>
  </si>
  <si>
    <t>Chalet pareado en avenida del Cerro de San Pedro  Fuente del Fresno1934</t>
  </si>
  <si>
    <t>Chalet pareado en calle Cima  Cubas de la Sagra1935</t>
  </si>
  <si>
    <t>Chalet pareado en calle Cima  Cubas de la Sagra1936</t>
  </si>
  <si>
    <t>Chalet adosado en calle de San Enrique de Ossó  Encinar de los Reyes1937</t>
  </si>
  <si>
    <t>Chalet adosado en calle del Camino Ancho  La Moraleja urbanización1938</t>
  </si>
  <si>
    <t>Chalet adosado en chopos  Fuente el Saz de Jarama1939</t>
  </si>
  <si>
    <t>Chalet pareado en Cubas de la Sagra 1940</t>
  </si>
  <si>
    <t>Chalet pareado en avenida de los Ángeles  131941</t>
  </si>
  <si>
    <t>Chalet pareado en avenida de los Ángeles  131942</t>
  </si>
  <si>
    <t>Chalet adosado en calle Julián Camarillo  561943</t>
  </si>
  <si>
    <t>Chalet adosado en calle Félix Rodríguez de la Fuente  Fuente el Saz de Jarama1944</t>
  </si>
  <si>
    <t>Chalet adosado en calle de las Arizónicas  Coimbra - Guadarrama1945</t>
  </si>
  <si>
    <t>Chalet adosado en Peñagrande  Madrid1946</t>
  </si>
  <si>
    <t>Chalet adosado en calle Josefina Castellvi  141947</t>
  </si>
  <si>
    <t>Chalet adosado en calle Josefina Castellvi  141948</t>
  </si>
  <si>
    <t>Chalet pareado en Zona Carretera del Plantío  Majadahonda1949</t>
  </si>
  <si>
    <t>Chalet pareado en calle de la Haya  Coimbra - Guadarrama1950</t>
  </si>
  <si>
    <t>Chalet pareado en calle Quijorna  Villanueva de la Cañada1951</t>
  </si>
  <si>
    <t>Chalet pareado en calle Aranjuez  Moraleja de Enmedio1952</t>
  </si>
  <si>
    <t>Chalet adosado en calle Píndaro  Monte Rozas1953</t>
  </si>
  <si>
    <t>Chalet pareado en calle el Torreon  Marazuela- El Torreón1954</t>
  </si>
  <si>
    <t>Chalet adosado en Parla Este  Parla1955</t>
  </si>
  <si>
    <t>Chalet adosado en camino viejo de cobeña  Altos de Jarama1956</t>
  </si>
  <si>
    <t>Chalet adosado en calle Antonio Machado  s/n1957</t>
  </si>
  <si>
    <t>Chalet adosado en calle Diálogo  Loranca1958</t>
  </si>
  <si>
    <t>Chalet adosado en calle Villa Adriana  Fuenlabrada II - El Molino1959</t>
  </si>
  <si>
    <t>Chalet adosado en Humanes de Madrid 1960</t>
  </si>
  <si>
    <t>Chalet pareado en calle Menorca  Humanes de Madrid1961</t>
  </si>
  <si>
    <t>Chalet pareado en calle Menorca  Humanes de Madrid1962</t>
  </si>
  <si>
    <t>Chalet pareado en Zona Estación  Pozuelo de Alarcón1963</t>
  </si>
  <si>
    <t>Chalet pareado en Zona Estación  Pozuelo de Alarcón1964</t>
  </si>
  <si>
    <t>Chalet adosado en Yucatán- Las Cornisas  Las Rozas de Madrid1965</t>
  </si>
  <si>
    <t>Chalet pareado en Peñagrande  Madrid1966</t>
  </si>
  <si>
    <t>Chalet pareado en Peñagrande  Madrid1967</t>
  </si>
  <si>
    <t>Chalet adosado en Encinar de los Reyes  La Moraleja1968</t>
  </si>
  <si>
    <t>Chalet adosado en El Soto de la Moraleja  La Moraleja1969</t>
  </si>
  <si>
    <t>Chalet pareado en calle Denébola  61970</t>
  </si>
  <si>
    <t>Chalet adosado en paseo J. Carlos Ureta Saorín  s/n1971</t>
  </si>
  <si>
    <t>Chalet adosado en paseo J. Carlos Ureta Saorín  s/n1972</t>
  </si>
  <si>
    <t>Chalet adosado en alto de la Línea  s/n1973</t>
  </si>
  <si>
    <t>Chalet adosado en alto de la Línea  s/n1974</t>
  </si>
  <si>
    <t>Chalet pareado en Valdepelayo-Montepinos-Arroyo Culebro  Leganés1975</t>
  </si>
  <si>
    <t>Chalet adosado en avenida de Madrid  341976</t>
  </si>
  <si>
    <t>Chalet adosado en avenida de Madrid  341977</t>
  </si>
  <si>
    <t>Chalet adosado en avenida de Madrid  341978</t>
  </si>
  <si>
    <t>Chalet en Valdecabañas  Boadilla del Monte1979</t>
  </si>
  <si>
    <t>Chalet en Valdecabañas  Boadilla del Monte1980</t>
  </si>
  <si>
    <t>Chalet en Valdecabañas  Boadilla del Monte1981</t>
  </si>
  <si>
    <t>Chalet en La Finca  Pozuelo de Alarcón1982</t>
  </si>
  <si>
    <t>Chalet adosado en La Finca  Pozuelo de Alarcón1983</t>
  </si>
  <si>
    <t>Chalet en Zona Pueblo  Pozuelo de Alarcón1984</t>
  </si>
  <si>
    <t>Chalet en Somosaguas  Pozuelo de Alarcón1985</t>
  </si>
  <si>
    <t>Chalet en Somosaguas  Pozuelo de Alarcón1986</t>
  </si>
  <si>
    <t>Chalet en La Finca  Pozuelo de Alarcón1987</t>
  </si>
  <si>
    <t>Chalet en La Finca  Pozuelo de Alarcón1988</t>
  </si>
  <si>
    <t>Chalet en Montealina  Pozuelo de Alarcón1989</t>
  </si>
  <si>
    <t>Chalet en Valenoso  Boadilla del Monte1990</t>
  </si>
  <si>
    <t>Chalet en Bonanza  Boadilla del Monte1991</t>
  </si>
  <si>
    <t>Chalet en Montealina  Pozuelo de Alarcón1992</t>
  </si>
  <si>
    <t>Chalet en Zona Pueblo  Pozuelo de Alarcón1993</t>
  </si>
  <si>
    <t>Chalet en Zona Pueblo  Pozuelo de Alarcón1994</t>
  </si>
  <si>
    <t>Chalet en Valdecabañas  Boadilla del Monte1995</t>
  </si>
  <si>
    <t>Chalet en Zona Carretera del Plantío  Majadahonda1996</t>
  </si>
  <si>
    <t>Chalet en Urb. este - Montepríncipe  Boadilla del Monte1997</t>
  </si>
  <si>
    <t>Chalet en Bonanza  Boadilla del Monte1998</t>
  </si>
  <si>
    <t>Chalet pareado en paseo de los Jacintos  Bernabéu-Hispanoamérica1999</t>
  </si>
  <si>
    <t>Chalet en Arroyo de la Vega  La Moraleja2000</t>
  </si>
  <si>
    <t>Chalet en Parque Boadilla  Boadilla del Monte2001</t>
  </si>
  <si>
    <t>Chalet adosado en calle de Machaquito  Conde Orgaz-Piovera2002</t>
  </si>
  <si>
    <t>Chalet adosado en calle de José Rizal  Conde Orgaz-Piovera2003</t>
  </si>
  <si>
    <t>Chalet pareado en ronda de Sobradiel  Conde Orgaz-Piovera2004</t>
  </si>
  <si>
    <t>Chalet adosado en calle de la Azalea  El Soto de la Moraleja2005</t>
  </si>
  <si>
    <t>Chalet adosado en Fuenlabrada II - El Molino  Fuenlabrada2006</t>
  </si>
  <si>
    <t>Chalet adosado en Zona Estación  Valdemoro2007</t>
  </si>
  <si>
    <t>Chalet en Loranca  Fuenlabrada2008</t>
  </si>
  <si>
    <t>Chalet adosado en avenida de la Armada Española  Cortijo Sur2009</t>
  </si>
  <si>
    <t>Chalet adosado en paseo de las Perdices  Ciudalcampo2010</t>
  </si>
  <si>
    <t>Chalet adosado en calle Lago de Sanabria  Laguna Park2011</t>
  </si>
  <si>
    <t>Chalet adosado en avenida de las Artes  142012</t>
  </si>
  <si>
    <t>Chalet pareado en calle Jorge Juan  22013</t>
  </si>
  <si>
    <t>Chalet pareado en calle Diamante  s/n2014</t>
  </si>
  <si>
    <t>Chalet adosado en avenida Víctimas del Terrorismo  162015</t>
  </si>
  <si>
    <t>Chalet adosado en avenida Víctimas del Terrorismo  162016</t>
  </si>
  <si>
    <t>Chalet adosado en avenida Víctimas del Terrorismo  162017</t>
  </si>
  <si>
    <t>Chalet pareado en calle de Bueso de Pineda  762018</t>
  </si>
  <si>
    <t>Chalet adosado en calle Islas Canarias 1 Común  Valdepastores - Las Encinas2019</t>
  </si>
  <si>
    <t>Chalet adosado en Las Américas  Parla2020</t>
  </si>
  <si>
    <t>Chalet en calle Osa Mayor  Moraleja de Enmedio2021</t>
  </si>
  <si>
    <t>Chalet pareado en Los Satélites - Roza Martín  Majadahonda2022</t>
  </si>
  <si>
    <t>Chalet pareado en calle de las Encinas  s/n2023</t>
  </si>
  <si>
    <t>Chalet pareado en calle Inmaculada  Cubas de la Sagra2024</t>
  </si>
  <si>
    <t>Chalet pareado en calle Amsterdam  s/n2025</t>
  </si>
  <si>
    <t>Chalet pareado en Fuente el Saz de Jarama 2026</t>
  </si>
  <si>
    <t>Chalet pareado en La Moraleja urbanización  La Moraleja2027</t>
  </si>
  <si>
    <t>Chalet pareado en Las Viñas  El Molar2028</t>
  </si>
  <si>
    <t>Chalet adosado en calle de Edipo  Restón i - Restón Ii2029</t>
  </si>
  <si>
    <t>Chalet pareado en calle Fuensalida  Humanes de Madrid2030</t>
  </si>
  <si>
    <t>Chalet adosado en María Moliner  442031</t>
  </si>
  <si>
    <t>Chalet adosado en María Moliner  442032</t>
  </si>
  <si>
    <t>Chalet adosado en María Moliner  442033</t>
  </si>
  <si>
    <t>Chalet adosado en María Moliner  442034</t>
  </si>
  <si>
    <t>Chalet pareado en Encinar de los Reyes  La Moraleja2035</t>
  </si>
  <si>
    <t>Chalet pareado en calle del Padre Arrupe  Encinar de los Reyes2036</t>
  </si>
  <si>
    <t>Chalet adosado en paseo de Los Lagos  La Finca2037</t>
  </si>
  <si>
    <t>Chalet pareado en avenida de Fuentelarreina  Ciudad Universitaria2038</t>
  </si>
  <si>
    <t>Chalet pareado en Conde Orgaz-Piovera  Madrid2039</t>
  </si>
  <si>
    <t>Chalet adosado en avenida del Papa Negro  Conde Orgaz-Piovera2040</t>
  </si>
  <si>
    <t>Chalet adosado en avenida del Papa Negro  Conde Orgaz-Piovera2041</t>
  </si>
  <si>
    <t>Chalet pareado en Conde Orgaz-Piovera  Madrid2042</t>
  </si>
  <si>
    <t>Chalet pareado en Palomas  Madrid2043</t>
  </si>
  <si>
    <t>Chalet adosado en calle Costa Rica  La Avanzada - La Cueva2044</t>
  </si>
  <si>
    <t>Chalet adosado en calle del Camino Nuevo  El Soto de la Moraleja2045</t>
  </si>
  <si>
    <t>Chalet adosado en Madrid Fuente del Fresno  Fuente del Fresno2046</t>
  </si>
  <si>
    <t>Chalet adosado en calle Mistral  22047</t>
  </si>
  <si>
    <t>Chalet pareado en paseo Club Deportivo  22048</t>
  </si>
  <si>
    <t>Chalet pareado en avenida Valdelacea  Zona el Caño2049</t>
  </si>
  <si>
    <t>Chalet pareado en paseo del Arroyo  Coimbra - Guadarrama2050</t>
  </si>
  <si>
    <t>Chalet pareado en Restón i - Restón Ii  Valdemoro2051</t>
  </si>
  <si>
    <t>Chalet pareado en Restón i - Restón Ii  Valdemoro2052</t>
  </si>
  <si>
    <t>Chalet adosado en Cubas de la Sagra 2053</t>
  </si>
  <si>
    <t>Chalet pareado en travesía de la Fuente  s/n2054</t>
  </si>
  <si>
    <t>Chalet adosado en Las Américas  Parla2055</t>
  </si>
  <si>
    <t>Chalet adosado en La Ermita  Parla2056</t>
  </si>
  <si>
    <t>Chalet pareado en Canillas  Madrid2057</t>
  </si>
  <si>
    <t>Chalet adosado en avenida del Papa Negro  Conde Orgaz-Piovera2058</t>
  </si>
  <si>
    <t>Chalet adosado en paseo de La Habana  Nueva España2059</t>
  </si>
  <si>
    <t>Chalet pareado en paseo de Alcobendas  La Moraleja urbanización2060</t>
  </si>
  <si>
    <t>Chalet adosado en Peñagrande  Madrid2061</t>
  </si>
  <si>
    <t>Chalet adosado en Peñagrande  Madrid2062</t>
  </si>
  <si>
    <t>Chalet adosado en Peñagrande  Madrid2063</t>
  </si>
  <si>
    <t>Chalet pareado en calle Pico del Oso  812064</t>
  </si>
  <si>
    <t>Chalet adosado en avenida del Delta del Ebro  El Pastel2065</t>
  </si>
  <si>
    <t>Chalet adosado en calle del Avellano  Getafe norte2066</t>
  </si>
  <si>
    <t>Chalet adosado en calle Mistral  La Finca2067</t>
  </si>
  <si>
    <t>Chalet pareado en Valdepastores - Las Encinas  Boadilla del Monte2068</t>
  </si>
  <si>
    <t>Chalet pareado en Encinar de los Reyes  La Moraleja2069</t>
  </si>
  <si>
    <t>Chalet pareado en calle la Iglesia  Torrejón de la Calzada2070</t>
  </si>
  <si>
    <t>Chalet pareado en Canillas  Madrid2071</t>
  </si>
  <si>
    <t>Chalet pareado en calle Río Guadiana  s/n2072</t>
  </si>
  <si>
    <t>Chalet pareado en calle Mariano Barbacid  Viñas Viejas2073</t>
  </si>
  <si>
    <t>Chalet pareado en calle Mariano Barbacid  Viñas Viejas2074</t>
  </si>
  <si>
    <t>Chalet adosado en calle de José María Pemán  Algete2075</t>
  </si>
  <si>
    <t>Chalet pareado en Bernabéu-Hispanoamérica  Madrid2076</t>
  </si>
  <si>
    <t>Chalet adosado en Nueva España  Madrid2077</t>
  </si>
  <si>
    <t>Chalet adosado en Nueva España  Madrid2078</t>
  </si>
  <si>
    <t>Chalet pareado en camino Lavadero  42079</t>
  </si>
  <si>
    <t>Chalet adosado en El Soto de la Moraleja  La Moraleja2080</t>
  </si>
  <si>
    <t>Chalet adosado en calle Misioneras Hijas del Calvario  El Olivar - La Magdalena2081</t>
  </si>
  <si>
    <t>Chalet adosado en calle de Salvadiós  Santa Teresa2082</t>
  </si>
  <si>
    <t>Chalet adosado en El Soto de la Moraleja  La Moraleja2083</t>
  </si>
  <si>
    <t>Chalet adosado en camino Viejo  La Moraleja urbanización2084</t>
  </si>
  <si>
    <t>Chalet adosado en calle del Camino Ancho  12085</t>
  </si>
  <si>
    <t>Chalet pareado en paseo de Alcobendas  La Moraleja urbanización2086</t>
  </si>
  <si>
    <t>Chalet pareado en camino de la Huerta  Encinar de los Reyes2087</t>
  </si>
  <si>
    <t>Chalet adosado en calle Abogados de Atocha  El Molar2088</t>
  </si>
  <si>
    <t>Chalet adosado en Guadalix de la Sierra 2089</t>
  </si>
  <si>
    <t>Chalet adosado en travesía de Bravo Murillo  Torrelaguna2090</t>
  </si>
  <si>
    <t>Chalet pareado en calle de Alcalá  152091</t>
  </si>
  <si>
    <t>Chalet pareado en Urb. Monte de la Villa  12092</t>
  </si>
  <si>
    <t>Chalet pareado en Urb. Monte de la Villa  12093</t>
  </si>
  <si>
    <t>Chalet adosado en calle de Valti  Altos de Jarama2094</t>
  </si>
  <si>
    <t>Chalet adosado en calle de San Enrique de Ossó  s/n2095</t>
  </si>
  <si>
    <t>Casa o chalet independiente en Las Lomas  Boadilla del Monte2096</t>
  </si>
  <si>
    <t>Chalet adosado en Valdeavero 2097</t>
  </si>
  <si>
    <t>Chalet pareado en Valdeavero 2098</t>
  </si>
  <si>
    <t>Casa o chalet independiente en calle de las Golondrinas  s/n2099</t>
  </si>
  <si>
    <t>Casa o chalet independiente en vereda del Chaparro  Fuente el Saz de Jarama2100</t>
  </si>
  <si>
    <t>Casa o chalet independiente en Valdepastores - Las Encinas  Boadilla del Monte2101</t>
  </si>
  <si>
    <t>Casa o chalet independiente en Guadarrama 2102</t>
  </si>
  <si>
    <t>Chalet adosado en calle Antonio Machado  12103</t>
  </si>
  <si>
    <t>Chalet pareado en calle el Cacejo  Cubas de la Sagra2104</t>
  </si>
  <si>
    <t>Chalet pareado en calle el Cacejo  Cubas de la Sagra2105</t>
  </si>
  <si>
    <t>Chalet adosado en calle Beethoven  Griñón2106</t>
  </si>
  <si>
    <t>Casa o chalet independiente en calle San Blas  342107</t>
  </si>
  <si>
    <t>Chalet adosado en calle de la Comedia  Sector 32108</t>
  </si>
  <si>
    <t>Chalet adosado en calle Sierra Bermeja  Soto de Viñuelas2109</t>
  </si>
  <si>
    <t>Chalet adosado en calle Sierra del Agua  Soto de Viñuelas2110</t>
  </si>
  <si>
    <t>Chalet adosado en calle de Júpiter  Segunda Fase2111</t>
  </si>
  <si>
    <t>Casa o chalet independiente en calle Piqueras  Soto de Viñuelas2112</t>
  </si>
  <si>
    <t>Chalet adosado en paseo de Guadalajara  Los Arroyos2113</t>
  </si>
  <si>
    <t>Chalet adosado en calle de la Malvarrosa  Zona Estación- Centro2114</t>
  </si>
  <si>
    <t>Casa o chalet independiente en calle las Américas  32115</t>
  </si>
  <si>
    <t>Chalet adosado en Universidad - Hospital  Fuenlabrada2116</t>
  </si>
  <si>
    <t>Casa o chalet independiente en calle de la Fuente  Somosierra2117</t>
  </si>
  <si>
    <t>Chalet pareado en Real  Somosierra2118</t>
  </si>
  <si>
    <t>Chalet pareado en calle Rosa de Lima  Club de Golf2119</t>
  </si>
  <si>
    <t>Chalet pareado en calle Bravo  Talamanca de Jarama2120</t>
  </si>
  <si>
    <t>Chalet pareado en calle Bravo  Talamanca de Jarama2121</t>
  </si>
  <si>
    <t>Casa o chalet independiente en calle de las Azucenas  La Cabrera2122</t>
  </si>
  <si>
    <t>Casa o chalet independiente en Prado de Santo Domingo  Alcorcón2123</t>
  </si>
  <si>
    <t>Casa o chalet independiente en calle Jorge Manrique  Valdetorres de Jarama2124</t>
  </si>
  <si>
    <t>Casa o chalet independiente en calle del Campanario  San Crispín - La Estación Consorcio2125</t>
  </si>
  <si>
    <t>Chalet adosado en avenida de Madrid  Patones2126</t>
  </si>
  <si>
    <t>Chalet pareado en calle Petunia  Cobeña2127</t>
  </si>
  <si>
    <t>Chalet adosado en calle de la Fuente  Cobeña2128</t>
  </si>
  <si>
    <t>Casa o chalet independiente en calle Pisuerga  El Bosque2129</t>
  </si>
  <si>
    <t>Casa o chalet independiente en calle Pisuerga  El Bosque2130</t>
  </si>
  <si>
    <t>Chalet pareado en calle Adolfo Pérez Esquivel  Parque Empresarial2131</t>
  </si>
  <si>
    <t>Casa o chalet independiente en avenida de Torrelodones  Colonia2132</t>
  </si>
  <si>
    <t>Chalet pareado en Prado de Santo Domingo  Alcorcón2133</t>
  </si>
  <si>
    <t>Chalet adosado en calle Río Tajuña  812134</t>
  </si>
  <si>
    <t>Chalet adosado en calle de Antonio Cánovas del Castillo  Valdepelayo-Montepinos-Arroyo Culebro2135</t>
  </si>
  <si>
    <t>Chalet adosado en calle Río Tajuña  832136</t>
  </si>
  <si>
    <t>Chalet pareado en calle Aries  Sur2137</t>
  </si>
  <si>
    <t>Chalet adosado en calle Villa Magna  Fuenlabrada II - El Molino2138</t>
  </si>
  <si>
    <t>Chalet adosado en avenida de Francia  Zona Europa2139</t>
  </si>
  <si>
    <t>Chalet pareado en calle de Santander  Las Castañeras - Bulevar2140</t>
  </si>
  <si>
    <t>Chalet adosado en Sur  Móstoles2141</t>
  </si>
  <si>
    <t>Chalet adosado en calle de la Oca  San Benito - Soledad - Hispanidad2142</t>
  </si>
  <si>
    <t>Casa o chalet independiente en calle Araiz  Aravaca2143</t>
  </si>
  <si>
    <t>Chalet pareado en calle Navalcarnero  La Cárcaba - El Encinar - Montemolinos2144</t>
  </si>
  <si>
    <t>Chalet adosado en avenida del Cantábrico  2622145</t>
  </si>
  <si>
    <t>Chalet adosado en calle de Delfos  Restón i - Restón Ii2146</t>
  </si>
  <si>
    <t>Chalet pareado en Fontenebro - Altavista  Collado Villalba2147</t>
  </si>
  <si>
    <t>Chalet adosado en Madreselva  Pinosol - El Alcor - Peralejo2148</t>
  </si>
  <si>
    <t>Chalet pareado en Parquelagos - Puente Nuevo  Galapagar2149</t>
  </si>
  <si>
    <t>Chalet adosado en calle de Picasso  352150</t>
  </si>
  <si>
    <t>Casa o chalet independiente en La Canaleja  Galapagar2151</t>
  </si>
  <si>
    <t>Chalet pareado en El Monte  Torrelodones2152</t>
  </si>
  <si>
    <t>Chalet adosado en ronda de Castilla Oeste  1772153</t>
  </si>
  <si>
    <t>Casa o chalet independiente en calle de los Tilos  Serranillos del Valle2154</t>
  </si>
  <si>
    <t>Chalet adosado en calle Lili Álvarez  Hospital2155</t>
  </si>
  <si>
    <t>Casa o chalet independiente en Fuentebella-San Felix-El Leguario  Parla2156</t>
  </si>
  <si>
    <t>Casa o chalet independiente en Milaneras  Collado Mediano2157</t>
  </si>
  <si>
    <t>Casa o chalet independiente en plaza de Ordoño II  Algete2158</t>
  </si>
  <si>
    <t>Casa o chalet independiente en vereda de los Sastres  Cobeña2159</t>
  </si>
  <si>
    <t>Casa o chalet independiente en calle Antonio Machado  Valdetorres de Jarama2160</t>
  </si>
  <si>
    <t>Casa o chalet independiente en avenida de la Ponderosa  Manzanares el Real2161</t>
  </si>
  <si>
    <t>Casa o chalet independiente en calle Rincón de Castilla  Manzanares el Real2162</t>
  </si>
  <si>
    <t>Casa o chalet independiente en calle San Mateo  Miraflores de la Sierra2163</t>
  </si>
  <si>
    <t>Chalet pareado en avenida del Encinar  s/n2164</t>
  </si>
  <si>
    <t>Casa o chalet independiente en calle Rafael Alberti  Miraflores de la Sierra2165</t>
  </si>
  <si>
    <t>Casa o chalet independiente en calle Rafael Alberti  Miraflores de la Sierra2166</t>
  </si>
  <si>
    <t>Chalet pareado en calle Gloria Fuertes  Miraflores de la Sierra2167</t>
  </si>
  <si>
    <t>Casa o chalet independiente en calle de Rosalía de Castro  Soto del Real2168</t>
  </si>
  <si>
    <t>Chalet adosado en calle Goya  Casarrubuelos2169</t>
  </si>
  <si>
    <t>Chalet adosado en calle Goya  Casarrubuelos2170</t>
  </si>
  <si>
    <t>Chalet pareado en calle Antonio Machado  Cubas de la Sagra2171</t>
  </si>
  <si>
    <t>Chalet adosado en calle Ana Frank  Hospital2172</t>
  </si>
  <si>
    <t>Chalet adosado en calle Margarita Salas  s/n2173</t>
  </si>
  <si>
    <t>Chalet adosado en calle Margarita Salas  s/n2174</t>
  </si>
  <si>
    <t>Chalet adosado en calle Margarita Salas  s/n2175</t>
  </si>
  <si>
    <t>Chalet pareado en calle Iris  Cobeña2176</t>
  </si>
  <si>
    <t>Chalet pareado en calle Vicente Aleixandre  Cobeña2177</t>
  </si>
  <si>
    <t>Chalet pareado en calle Vicente Aleixandre  Cobeña2178</t>
  </si>
  <si>
    <t>Chalet pareado en calle Vicente Aleixandre  Cobeña2179</t>
  </si>
  <si>
    <t>Casa o chalet independiente en La Pizarra  San Lorenzo de El Escorial2180</t>
  </si>
  <si>
    <t>Chalet en calle de las Azucenas  San Crispín - La Estación Consorcio2181</t>
  </si>
  <si>
    <t>Casa o chalet independiente en alamo  Urbanización Mediterráneo2182</t>
  </si>
  <si>
    <t>Chalet adosado en travesía de Beatriz Galindo  Casco Antiguo norte2183</t>
  </si>
  <si>
    <t>Chalet adosado en avenida de la Armada Española  Cortijo Sur2184</t>
  </si>
  <si>
    <t>Casa o chalet independiente en calle Menorca  Humanes de Madrid2185</t>
  </si>
  <si>
    <t>Casa o chalet independiente en calle Córdoba  Ribatejada2186</t>
  </si>
  <si>
    <t>Chalet pareado en Somosaguas  Pozuelo de Alarcón2187</t>
  </si>
  <si>
    <t>Casa o chalet independiente en calle Aragon  Algete2188</t>
  </si>
  <si>
    <t>Casa o chalet independiente en calle Gladiolo  Cobeña2189</t>
  </si>
  <si>
    <t>Chalet pareado en El Bosque  Villaviciosa de Odón2190</t>
  </si>
  <si>
    <t>Chalet pareado en El Bosque  Villaviciosa de Odón2191</t>
  </si>
  <si>
    <t>Chalet pareado en Sector 3  Getafe2192</t>
  </si>
  <si>
    <t>Chalet adosado en calle de la Revista  Sector 32193</t>
  </si>
  <si>
    <t>Casa o chalet independiente en Poligono  s/n2194</t>
  </si>
  <si>
    <t>Chalet adosado en calle Del Molino  Miraflores de la Sierra2195</t>
  </si>
  <si>
    <t>Casa o chalet independiente en calle País Vasco  Algete2196</t>
  </si>
  <si>
    <t>Chalet pareado en calle Rafael Alberti  Casarrubuelos2197</t>
  </si>
  <si>
    <t>Casa o chalet independiente en Raya del Palancar - Guadamonte  Villanueva de la Cañada2198</t>
  </si>
  <si>
    <t>Chalet adosado en Geminis  s/n2199</t>
  </si>
  <si>
    <t>Chalet pareado en Geminis  s/n2200</t>
  </si>
  <si>
    <t>Chalet adosado en Geminis  s/n2201</t>
  </si>
  <si>
    <t>Chalet adosado en calle Océano Índico  Miramadrid2202</t>
  </si>
  <si>
    <t>Chalet adosado en El Soto de la Moraleja  La Moraleja2203</t>
  </si>
  <si>
    <t>Chalet pareado en Severo María Agustín  42204</t>
  </si>
  <si>
    <t>Casa o chalet independiente en Miraflores de la Sierra 2205</t>
  </si>
  <si>
    <t>Chalet adosado en San Andrés  Colmenar Viejo2206</t>
  </si>
  <si>
    <t>Casa o chalet independiente en calle del Naranjo de Bulnes  Ciudalcampo2207</t>
  </si>
  <si>
    <t>Casa o chalet independiente en calle de Buenavista  Santo Domingo2208</t>
  </si>
  <si>
    <t>Casa o chalet independiente en calle de la Luna  Santo Domingo2209</t>
  </si>
  <si>
    <t>Casa o chalet independiente en calle de la Luna  Santo Domingo2210</t>
  </si>
  <si>
    <t>Casa o chalet independiente en calle de Atalayuela  Santo Domingo2211</t>
  </si>
  <si>
    <t>Casa o chalet independiente en Ciudalcampo 2212</t>
  </si>
  <si>
    <t>Chalet adosado en Cortijo Sur  Boadilla del Monte2213</t>
  </si>
  <si>
    <t>Casa o chalet independiente en Mataelpino 2214</t>
  </si>
  <si>
    <t>Chalet pareado en calle de Murillo  La Cárcaba - El Encinar - Montemolinos2215</t>
  </si>
  <si>
    <t>Chalet adosado en calle de Gijón  Las Castañeras - Bulevar2216</t>
  </si>
  <si>
    <t>Chalet adosado en calle de Grove  Las Castañeras - Bulevar2217</t>
  </si>
  <si>
    <t>Chalet adosado en calle Archipiélago Cabrera  Cuevas - Ilustración2218</t>
  </si>
  <si>
    <t>Casa o chalet independiente en calle del Canal  152219</t>
  </si>
  <si>
    <t>Casa o chalet independiente en calle de Cartagena  El Guijo - Colonia España - Colonia San Antonio2220</t>
  </si>
  <si>
    <t>Chalet pareado en calle Principal  Casa Amarilla2221</t>
  </si>
  <si>
    <t>Casa o chalet independiente en calle Patos  Colmenarejo2222</t>
  </si>
  <si>
    <t>Casa o chalet independiente en calle Guadarrama  982223</t>
  </si>
  <si>
    <t>Casa o chalet independiente en calle del Horcajo  362224</t>
  </si>
  <si>
    <t>Casa o chalet independiente en calle Río Duero  672225</t>
  </si>
  <si>
    <t>Casa o chalet independiente en calle Alfonso Senra  832226</t>
  </si>
  <si>
    <t>Chalet adosado en calle Parque Pyr-María Verónica  1232227</t>
  </si>
  <si>
    <t>Chalet adosado en calle Parque Pyr-María Verónica  1232228</t>
  </si>
  <si>
    <t>Chalet adosado en calle Miguel de Unamuno  972229</t>
  </si>
  <si>
    <t>Chalet pareado en calle Rosalía de Castro  Torrejón de la Calzada2230</t>
  </si>
  <si>
    <t>Chalet pareado en calle Cantabria  Serranillos del Valle2231</t>
  </si>
  <si>
    <t>Casa o chalet independiente en calle de las Encinas  1072232</t>
  </si>
  <si>
    <t>Chalet adosado en calle de Gijón  1522233</t>
  </si>
  <si>
    <t>Chalet adosado en calle del Laurel  472234</t>
  </si>
  <si>
    <t>Chalet adosado en calle de Fuengirola  362235</t>
  </si>
  <si>
    <t>Casa o chalet independiente en avenida Valdelacea  1252236</t>
  </si>
  <si>
    <t>Casa o chalet independiente en avenida de Italia  312237</t>
  </si>
  <si>
    <t>Chalet pareado en calle de Comillas  62238</t>
  </si>
  <si>
    <t>Chalet pareado en calle de Camariñas  1032239</t>
  </si>
  <si>
    <t>Chalet adosado en calle Arousa  402240</t>
  </si>
  <si>
    <t>Casa o chalet independiente en paseo de los Olivos  1552241</t>
  </si>
  <si>
    <t>Chalet adosado en calle de Menorca  562242</t>
  </si>
  <si>
    <t>Chalet adosado en calle Río Jarama  802243</t>
  </si>
  <si>
    <t>Chalet adosado en calle de Almería  1472244</t>
  </si>
  <si>
    <t>Chalet adosado en avenida Valdelacea  1252245</t>
  </si>
  <si>
    <t>Chalet adosado en avenida del Atlántico  12246</t>
  </si>
  <si>
    <t>Chalet pareado en calle de Santander  5042247</t>
  </si>
  <si>
    <t>Chalet pareado en calle Arroyo de los Combos  502248</t>
  </si>
  <si>
    <t>Casa o chalet independiente en calle Río Tajo  Parque Boadilla2249</t>
  </si>
  <si>
    <t>Chalet adosado en calle Fernández Caballero  22250</t>
  </si>
  <si>
    <t>Chalet adosado en calle Pedro Laín Entralgo  102251</t>
  </si>
  <si>
    <t>Chalet pareado en calle Juan Ramón Jiménez  Sector b2252</t>
  </si>
  <si>
    <t>Chalet adosado en calle de San José  252253</t>
  </si>
  <si>
    <t>Chalet pareado en calle la Ladera del Tomillar  Centro - Casco Histórico2254</t>
  </si>
  <si>
    <t>Chalet pareado en calvario  312255</t>
  </si>
  <si>
    <t>Chalet adosado en calle Juan de Villanueva  432256</t>
  </si>
  <si>
    <t>Chalet adosado en calle Maestro Granados  Villanueva de la Cañada2257</t>
  </si>
  <si>
    <t>Casa o chalet independiente en calle Sierra de Gredos  Villanueva de la Cañada2258</t>
  </si>
  <si>
    <t>Chalet adosado en travesía Cortijo  22259</t>
  </si>
  <si>
    <t>Casa o chalet independiente en avenida Villaviciosa  s/n2260</t>
  </si>
  <si>
    <t>Chalet pareado en avenida de España  Villanueva de la Cañada2261</t>
  </si>
  <si>
    <t>Casa de pueblo en Valdeavero 2262</t>
  </si>
  <si>
    <t>Chalet pareado en Valdeavero 2263</t>
  </si>
  <si>
    <t>Chalet adosado en calle Sirrach  Aravaca2264</t>
  </si>
  <si>
    <t>Chalet adosado en Laguna Park  Parla2265</t>
  </si>
  <si>
    <t>Chalet adosado en calle del Camino Nuevo  El Soto de la Moraleja2266</t>
  </si>
  <si>
    <t>Chalet adosado en calle de San Enrique de Ossó  Encinar de los Reyes2267</t>
  </si>
  <si>
    <t>Casa o chalet independiente en M-120- Km 2 Carretera Talamanca a Valdepielagos  Talamanca de Jarama2268</t>
  </si>
  <si>
    <t>Chalet pareado en calle Cigüela  s/n2269</t>
  </si>
  <si>
    <t>Chalet pareado en calle Nalón  s/n2270</t>
  </si>
  <si>
    <t>Casa o chalet independiente en calle de Blanes  Campo de las Naciones-Corralejos2271</t>
  </si>
  <si>
    <t>Chalet adosado en Altos del Olivar - El Caracol  Valdemoro2272</t>
  </si>
  <si>
    <t>Chalet adosado en plaza Santamarina  Alameda del Valle2273</t>
  </si>
  <si>
    <t>Chalet adosado en Reyes  Rascafría2274</t>
  </si>
  <si>
    <t>Casa o chalet independiente en calle Mallorca  Pedrezuela2275</t>
  </si>
  <si>
    <t>Casa o chalet independiente en avenida del Guadalix  Santo Domingo2276</t>
  </si>
  <si>
    <t>Casa o chalet independiente en Ciudalcampo 2277</t>
  </si>
  <si>
    <t>Casa o chalet independiente en avenida de la Cabrera  La Cabrera2278</t>
  </si>
  <si>
    <t>Casa o chalet independiente en calle de los Enebros  Serranillos del Valle2279</t>
  </si>
  <si>
    <t>Casa o chalet independiente en Zona Carretera del Plantío  Majadahonda2280</t>
  </si>
  <si>
    <t>Casa o chalet independiente en calle Mayor  Pinosol - El Alcor - Peralejo2281</t>
  </si>
  <si>
    <t>Casa o chalet independiente en calle de las Adelfas  Urb. este - Montepríncipe2282</t>
  </si>
  <si>
    <t>Casa o chalet independiente en calle Río Guadiana  Parque Boadilla2283</t>
  </si>
  <si>
    <t>Casa o chalet independiente en avenida de las Encinas  Ciudalcampo2284</t>
  </si>
  <si>
    <t>Casa o chalet independiente en Monte Rozas  Las Rozas de Madrid2285</t>
  </si>
  <si>
    <t>Casa o chalet independiente en Colonia  Torrelodones2286</t>
  </si>
  <si>
    <t>Casa o chalet independiente en Niño Jesús  Madrid2287</t>
  </si>
  <si>
    <t>Casa o chalet independiente en Batres 2288</t>
  </si>
  <si>
    <t>Casa o chalet independiente en calle Mimbres  112289</t>
  </si>
  <si>
    <t>Casa o chalet independiente en calle Luna  Santo Domingo2290</t>
  </si>
  <si>
    <t>Casa o chalet independiente en calle Cacabelos  Valdebebas - Valdefuentes2291</t>
  </si>
  <si>
    <t>Casa o chalet independiente en Canillas  Madrid2292</t>
  </si>
  <si>
    <t>Casa o chalet independiente en Portillo de la Mina  Fontenebro - Altavista2293</t>
  </si>
  <si>
    <t>Casa o chalet independiente en Centro  Parla2294</t>
  </si>
  <si>
    <t>Casa o chalet independiente en avenida de Andalucía  s/n2295</t>
  </si>
  <si>
    <t>Casa o chalet independiente en calle Tilos  Monteclaro2296</t>
  </si>
  <si>
    <t>Casa o chalet independiente en calle Tilos  Monteclaro2297</t>
  </si>
  <si>
    <t>Casa o chalet independiente en Molino de la Hoz  Las Rozas de Madrid2298</t>
  </si>
  <si>
    <t>Casa o chalet independiente en Mirasierra  Madrid2299</t>
  </si>
  <si>
    <t>Casa o chalet independiente en calle Ciudad Rodrigo  El Guijo - Colonia España - Colonia San Antonio2300</t>
  </si>
  <si>
    <t>Casa o chalet independiente en carretera de Villanueva del Pardillo  Colmenarejo2301</t>
  </si>
  <si>
    <t>Casa o chalet independiente en calle Amanecer  Navacerrada2302</t>
  </si>
  <si>
    <t>Casa o chalet independiente en calle Dos Hermanas  Guadarrama2303</t>
  </si>
  <si>
    <t>Casa o chalet independiente en Algete 2304</t>
  </si>
  <si>
    <t>Casa o chalet independiente en calle Guareña  s/n2305</t>
  </si>
  <si>
    <t>Casa o chalet independiente en plaza Vientos  Zona Carretera del Plantío2306</t>
  </si>
  <si>
    <t>Casa o chalet independiente en calle Castillo de Guadamur  s/n2307</t>
  </si>
  <si>
    <t>Casa o chalet independiente en calle Castillo de Guadamur  s/n2308</t>
  </si>
  <si>
    <t>Casa o chalet independiente en calle Castillo de Guadamur  s/n2309</t>
  </si>
  <si>
    <t>Casa o chalet independiente en Monteclaro  Pozuelo de Alarcón2310</t>
  </si>
  <si>
    <t>Casa o chalet independiente en calle Navarredonda  s/n2311</t>
  </si>
  <si>
    <t>Casa o chalet independiente en calle Pozo  s/n2312</t>
  </si>
  <si>
    <t>Casa o chalet independiente en calle Pozo  s/n2313</t>
  </si>
  <si>
    <t>Casa o chalet independiente en avenida Valdemorillo  s/n2314</t>
  </si>
  <si>
    <t>Casa o chalet independiente en avenida Valdemorillo  s/n2315</t>
  </si>
  <si>
    <t>Casa o chalet independiente en La Moraleja urbanización  La Moraleja2316</t>
  </si>
  <si>
    <t>Casa o chalet independiente en calle del Bonsái  Algete2317</t>
  </si>
  <si>
    <t>Casa o chalet independiente en Marazuela- El Torreón  Las Rozas de Madrid2318</t>
  </si>
  <si>
    <t>Casa o chalet independiente en Peñagrande  Madrid2319</t>
  </si>
  <si>
    <t>Casa o chalet independiente en villafranca del castillo  Villafranca del Castillo2320</t>
  </si>
  <si>
    <t>Casa o chalet independiente en calle los Cerezos  Abantos - Carmelitas2321</t>
  </si>
  <si>
    <t>Casa o chalet independiente en calle de Prado Monjas  Mataelpino2322</t>
  </si>
  <si>
    <t>Casa o chalet independiente en amatista  Soto del Real2323</t>
  </si>
  <si>
    <t>Casa o chalet independiente en avenida de Madrid  Miraflores de la Sierra2324</t>
  </si>
  <si>
    <t>Casa o chalet independiente en Cotos de Monterrey 2325</t>
  </si>
  <si>
    <t>Casa o chalet independiente en calle de las Atalayas  El Molar2326</t>
  </si>
  <si>
    <t>Casa o chalet independiente en calle de la Luna  Casco Antiguo sur2327</t>
  </si>
  <si>
    <t>Casa o chalet independiente en calle Málaga  Cubas de la Sagra2328</t>
  </si>
  <si>
    <t>Casa o chalet independiente en calle Valencia  Pinosol - El Alcor - Peralejo2329</t>
  </si>
  <si>
    <t>Casa o chalet independiente en calle del Prado Tornero  Centro2330</t>
  </si>
  <si>
    <t>Casa o chalet independiente en calle Saelices  Hispanoamérica - Comunidades2331</t>
  </si>
  <si>
    <t>Casa o chalet independiente en Fuente del Fresno 2332</t>
  </si>
  <si>
    <t>Casa o chalet independiente en Ciudalcampo 2333</t>
  </si>
  <si>
    <t>Casa o chalet independiente en calle de Luis de la Mata  Palomas2334</t>
  </si>
  <si>
    <t>Casa o chalet independiente en calle de la Dehesa  Serracines2335</t>
  </si>
  <si>
    <t>Casa o chalet independiente en Restón i - Restón Ii  Valdemoro2336</t>
  </si>
  <si>
    <t>Casa o chalet independiente en calle de Guipúzcoa  s/n2337</t>
  </si>
  <si>
    <t>Casa o chalet independiente en Pintores-Ferial  Parla2338</t>
  </si>
  <si>
    <t>Casa o chalet independiente en Yucatán- Las Cornisas  Las Rozas de Madrid2339</t>
  </si>
  <si>
    <t>Casa o chalet independiente en Yucatán- Las Cornisas  Las Rozas de Madrid2340</t>
  </si>
  <si>
    <t>Casa o chalet independiente en calle Veracruz  362341</t>
  </si>
  <si>
    <t>Casa o chalet independiente en calle Veracruz  362342</t>
  </si>
  <si>
    <t>Casa o chalet independiente en callejón de la Torre  Centro2343</t>
  </si>
  <si>
    <t>Casa o chalet independiente en grecia  62344</t>
  </si>
  <si>
    <t>Casa o chalet independiente en Carretera  Moraleja de Enmedio2345</t>
  </si>
  <si>
    <t>Casa o chalet independiente en Conde Orgaz-Piovera  Madrid2346</t>
  </si>
  <si>
    <t>Casa o chalet independiente en paseo del Embajador  Ciudalcampo2347</t>
  </si>
  <si>
    <t>Casa o chalet independiente en Luna  Santo Domingo2348</t>
  </si>
  <si>
    <t>Casa o chalet independiente en Cerro Del Toro  Ciudalcampo2349</t>
  </si>
  <si>
    <t>Casa o chalet independiente en Cerro Del Toro  Ciudalcampo2350</t>
  </si>
  <si>
    <t>Casa o chalet independiente en La Cárcaba - El Encinar - Montemolinos  Arroyomolinos2351</t>
  </si>
  <si>
    <t>Casa o chalet independiente en Diseminado Cañada Cm  100 a2352</t>
  </si>
  <si>
    <t>Casa o chalet independiente en calle Playa de Formentor  Valdecabañas2353</t>
  </si>
  <si>
    <t>Casa o chalet independiente en calle Benita Ávila  Canillas2354</t>
  </si>
  <si>
    <t>Casa o chalet independiente en Cubas de la Sagra 2355</t>
  </si>
  <si>
    <t>Casa o chalet independiente en calle Saelices  Hispanoamérica - Comunidades2356</t>
  </si>
  <si>
    <t>Casa o chalet independiente en Miraflores de la Sierra 2357</t>
  </si>
  <si>
    <t>Casa o chalet independiente en calle de Santa Isabel  s/n2358</t>
  </si>
  <si>
    <t>Casa o chalet independiente en El Monte  Torrelodones2359</t>
  </si>
  <si>
    <t>Casa o chalet independiente en Canillas  Madrid2360</t>
  </si>
  <si>
    <t>Casa o chalet independiente en calle del Romeral  Serracines2361</t>
  </si>
  <si>
    <t>Chalet pareado en calle de Agatha Christie  Encinar de los Reyes2362</t>
  </si>
  <si>
    <t>Casa o chalet independiente en calle Principal  Navalquejigo - Los Arroyos2363</t>
  </si>
  <si>
    <t>Casa o chalet independiente en calle Principal  Navalquejigo - Los Arroyos2364</t>
  </si>
  <si>
    <t>Casa o chalet independiente en Nueva España  Madrid2365</t>
  </si>
  <si>
    <t>Casa o chalet independiente en calle de la Tramontana  Santo Domingo2366</t>
  </si>
  <si>
    <t>Casa o chalet independiente en calle de la Tramontana  Santo Domingo2367</t>
  </si>
  <si>
    <t>Casa o chalet independiente en paseo del Embajador  Ciudalcampo2368</t>
  </si>
  <si>
    <t>Chalet adosado en Conde Orgaz-Piovera  Madrid2369</t>
  </si>
  <si>
    <t>Chalet adosado en Aravaca  Madrid2370</t>
  </si>
  <si>
    <t>Chalet adosado en Aravaca  Madrid2371</t>
  </si>
  <si>
    <t>Casa o chalet independiente en calle Virgen de los Rosales  Aravaca2372</t>
  </si>
  <si>
    <t>Chalet en Paseo del Embajador  Ciudalcampo2373</t>
  </si>
  <si>
    <t>Casa o chalet independiente en calle Virgen de los Rosales  Aravaca2374</t>
  </si>
  <si>
    <t>Casa o chalet independiente en Virgen de los Rosales  Aravaca2375</t>
  </si>
  <si>
    <t>Casa o chalet independiente en Barrencalle  El Plantío2376</t>
  </si>
  <si>
    <t>Casa o chalet independiente en Barrencalle  El Plantío2377</t>
  </si>
  <si>
    <t>Casa o chalet independiente en calle de Zumárraga  El Plantío2378</t>
  </si>
  <si>
    <t>Casa o chalet independiente en calle Paradores  El Plantío2379</t>
  </si>
  <si>
    <t>Casa o chalet independiente en El Plantío  Madrid2380</t>
  </si>
  <si>
    <t>Casa o chalet independiente en El Plantío  Madrid2381</t>
  </si>
  <si>
    <t>Casa o chalet independiente en Fuente del Fresno 2382</t>
  </si>
  <si>
    <t>Casa o chalet independiente en Centro  Villaviciosa de Odón2383</t>
  </si>
  <si>
    <t>Casa o chalet independiente en Centro  Villaviciosa de Odón2384</t>
  </si>
  <si>
    <t>Casa o chalet independiente en calle Valle de Cares  Las Lomas2385</t>
  </si>
  <si>
    <t>Casa o chalet independiente en calle Valle de Cares  Las Lomas2386</t>
  </si>
  <si>
    <t>Casa o chalet independiente en calle Playa de Suances  Valdecabañas2387</t>
  </si>
  <si>
    <t>Casa o chalet independiente en Urbanización Las Lomas  Las Lomas2388</t>
  </si>
  <si>
    <t>Casa o chalet independiente en Playa de Ondárroa  32389</t>
  </si>
  <si>
    <t>Casa o chalet independiente en Playa de Ondárroa  32390</t>
  </si>
  <si>
    <t>Casa o chalet independiente en Conde Orgaz-Piovera  Madrid2391</t>
  </si>
  <si>
    <t>Casa o chalet independiente en Conde Orgaz-Piovera  Madrid2392</t>
  </si>
  <si>
    <t>Casa o chalet independiente en Conde Orgaz-Piovera  Madrid2393</t>
  </si>
  <si>
    <t>Casa o chalet independiente en Fuentelarreina  Madrid2394</t>
  </si>
  <si>
    <t>Casa o chalet independiente en Las Lomas  Boadilla del Monte2395</t>
  </si>
  <si>
    <t>Casa o chalet independiente en Ciudalcampo 2396</t>
  </si>
  <si>
    <t>Casa o chalet independiente en Ciudalcampo 2397</t>
  </si>
  <si>
    <t>Casa o chalet independiente en Zona Pueblo  Pozuelo de Alarcón2398</t>
  </si>
  <si>
    <t>Casa o chalet independiente en Montealina  Pozuelo de Alarcón2399</t>
  </si>
  <si>
    <t>Casa o chalet independiente en Zona Pueblo  Pozuelo de Alarcón2400</t>
  </si>
  <si>
    <t>Casa o chalet independiente en calle del Pinar  Zona Pueblo2401</t>
  </si>
  <si>
    <t>Casa o chalet independiente en avenida Bularas  Zona Pueblo2402</t>
  </si>
  <si>
    <t>Casa o chalet independiente en calle Línea  Zona Pueblo2403</t>
  </si>
  <si>
    <t>Casa o chalet independiente en Las Lomas  Boadilla del Monte2404</t>
  </si>
  <si>
    <t>Casa o chalet independiente en Las Lomas  Boadilla del Monte2405</t>
  </si>
  <si>
    <t>Casa o chalet independiente en Zona Pueblo  Pozuelo de Alarcón2406</t>
  </si>
  <si>
    <t>Casa o chalet independiente en calle Línea  Zona Pueblo2407</t>
  </si>
  <si>
    <t>Casa o chalet independiente en calle Loira  Ciudalcampo2408</t>
  </si>
  <si>
    <t>Casa o chalet independiente en paseo del Embajador  Ciudalcampo2409</t>
  </si>
  <si>
    <t>Casa o chalet independiente en Ciudalcampo 2410</t>
  </si>
  <si>
    <t>Casa o chalet independiente en Ciudalcampo 2411</t>
  </si>
  <si>
    <t>Casa o chalet independiente en calle Peguerinos  Ciudad Universitaria2412</t>
  </si>
  <si>
    <t>Casa o chalet independiente en Conde Orgaz-Piovera  Madrid2413</t>
  </si>
  <si>
    <t>Casa o chalet independiente en calle Badajoz  La Cabaña2414</t>
  </si>
  <si>
    <t>Casa o chalet independiente en avenida Fuentelarreyna  Ciudad Universitaria2415</t>
  </si>
  <si>
    <t>Casa o chalet independiente en calle Felipe Olvera  Zona Pueblo2416</t>
  </si>
  <si>
    <t>Casa o chalet independiente en El Plantío  Madrid2417</t>
  </si>
  <si>
    <t>Casa o chalet independiente en El Plantío  Madrid2418</t>
  </si>
  <si>
    <t>Casa o chalet independiente en Aravaca  Madrid2419</t>
  </si>
  <si>
    <t>Casa o chalet independiente en paseo de los Lagos  12420</t>
  </si>
  <si>
    <t>Casa o chalet independiente en calle Río Guadiana  Parque Boadilla2421</t>
  </si>
  <si>
    <t>Casa o chalet independiente en del Naranjo de Bulnes  s/n2422</t>
  </si>
  <si>
    <t>Casa o chalet independiente en del Naranjo de Bulnes  s/n2423</t>
  </si>
  <si>
    <t>Casa o chalet independiente en del Naranjo de Bulnes  s/n2424</t>
  </si>
  <si>
    <t>Casa o chalet independiente en calle Eibar  El Plantío2425</t>
  </si>
  <si>
    <t>Casa o chalet independiente en calle de Vicente Huidobro  42426</t>
  </si>
  <si>
    <t>Casa o chalet independiente en camino Real  Molino de la Hoz2427</t>
  </si>
  <si>
    <t>Casa o chalet independiente en Retama  172428</t>
  </si>
  <si>
    <t>Casa o chalet independiente en de las Adelfas  632429</t>
  </si>
  <si>
    <t>Casa o chalet independiente en Fuente del Fresno 2430</t>
  </si>
  <si>
    <t>Casa o chalet independiente en Ciudalcampo 2431</t>
  </si>
  <si>
    <t>Casa o chalet independiente en Las Lomas  Boadilla del Monte2432</t>
  </si>
  <si>
    <t>Casa o chalet independiente en Las Lomas  Boadilla del Monte2433</t>
  </si>
  <si>
    <t>Casa o chalet independiente en Fuentelarreina  Madrid2434</t>
  </si>
  <si>
    <t>Casa o chalet independiente en calle Playa de Quintes  Valdecabañas2435</t>
  </si>
  <si>
    <t>Casa o chalet independiente en Fuente del Fresno 2436</t>
  </si>
  <si>
    <t>Casa o chalet independiente en calle Línea  Zona Pueblo2437</t>
  </si>
  <si>
    <t>Casa o chalet independiente en calle de las Arizónicas  Somosaguas2438</t>
  </si>
  <si>
    <t>Casa o chalet independiente en La Moraleja urbanización  La Moraleja2439</t>
  </si>
  <si>
    <t>Casa o chalet independiente en El Viso  Madrid2440</t>
  </si>
  <si>
    <t>Casa o chalet independiente en calle Saliente  Montealina2441</t>
  </si>
  <si>
    <t>Casa o chalet independiente en calle Sauces  Monteclaro2442</t>
  </si>
  <si>
    <t>Casa o chalet independiente en calle del Valle de Toranzo  Valdemarín2443</t>
  </si>
  <si>
    <t>Casa o chalet independiente en La Moraleja urbanización  La Moraleja2444</t>
  </si>
  <si>
    <t>Casa o chalet independiente en Soto del Real 2445</t>
  </si>
  <si>
    <t>Casa o chalet independiente en calle de la Virgen de los Rosales  Aravaca2446</t>
  </si>
  <si>
    <t>Casa o chalet independiente en calle de la Virgen de los Rosales  Aravaca2447</t>
  </si>
  <si>
    <t>Casa o chalet independiente en calle de la Virgen de los Rosales  Aravaca2448</t>
  </si>
  <si>
    <t>Casa o chalet independiente en Somosaguas  Pozuelo de Alarcón2449</t>
  </si>
  <si>
    <t>Casa o chalet independiente en La Moraleja urbanización  La Moraleja2450</t>
  </si>
  <si>
    <t>Casa o chalet independiente en calle Pino  Prado Largo2451</t>
  </si>
  <si>
    <t>Casa o chalet independiente en calle Línea  Zona Pueblo2452</t>
  </si>
  <si>
    <t>Casa o chalet independiente en Somosaguas  Pozuelo de Alarcón2453</t>
  </si>
  <si>
    <t>Casa o chalet independiente en Conde Orgaz-Piovera  Madrid2454</t>
  </si>
  <si>
    <t>Casa o chalet independiente en Urb. este - Montepríncipe  Boadilla del Monte2455</t>
  </si>
  <si>
    <t>Casa o chalet independiente en Montealina  Pozuelo de Alarcón2456</t>
  </si>
  <si>
    <t>Casa o chalet independiente en calle Transversal 1  Montealina2457</t>
  </si>
  <si>
    <t>Casa o chalet independiente en calle Línea  Zona Pueblo2458</t>
  </si>
  <si>
    <t>Casa o chalet independiente en calle Volga  22459</t>
  </si>
  <si>
    <t>Casa o chalet independiente en La Moraleja urbanización  La Moraleja2460</t>
  </si>
  <si>
    <t>Casa o chalet independiente en Loira  Ciudalcampo2461</t>
  </si>
  <si>
    <t>Casa o chalet independiente en Ciudalcampo 2462</t>
  </si>
  <si>
    <t>Casa o chalet independiente en Fuentelarreina  Madrid2463</t>
  </si>
  <si>
    <t>Casa o chalet independiente en El Soto de la Moraleja  La Moraleja2464</t>
  </si>
  <si>
    <t>Casa o chalet independiente en paseo de la Marquesa Viuda de Aldama  La Moraleja urbanización2465</t>
  </si>
  <si>
    <t>Casa o chalet independiente en avenida de montealina  Montealina2466</t>
  </si>
  <si>
    <t>Casa o chalet independiente en calle Barrial  Aravaca2467</t>
  </si>
  <si>
    <t>Casa o chalet independiente en calle de la Tramontana  Santo Domingo2468</t>
  </si>
  <si>
    <t>Casa o chalet independiente en paseo del Embajador  Ciudalcampo2469</t>
  </si>
  <si>
    <t>Casa o chalet independiente en paseo del Embajador  Ciudalcampo2470</t>
  </si>
  <si>
    <t>Casa o chalet independiente en Ciudalcampo 2471</t>
  </si>
  <si>
    <t>Casa o chalet independiente en avenida Central  Santo Domingo2472</t>
  </si>
  <si>
    <t>Casa o chalet independiente en calle del Norte  Santo Domingo2473</t>
  </si>
  <si>
    <t>Casa o chalet independiente en calle Garza  Ciudalcampo2474</t>
  </si>
  <si>
    <t>Casa o chalet independiente en Navalquejigo - Los Arroyos  El Escorial2475</t>
  </si>
  <si>
    <t>Casa o chalet independiente en arlanza  Ciudalcampo2476</t>
  </si>
  <si>
    <t>Casa o chalet independiente en Ciudalcampo 2477</t>
  </si>
  <si>
    <t>Casa o chalet independiente en Ciudalcampo 2478</t>
  </si>
  <si>
    <t>Casa o chalet independiente en aguila  Ciudalcampo2479</t>
  </si>
  <si>
    <t>Casa o chalet independiente en Ciudalcampo 2480</t>
  </si>
  <si>
    <t>Casa o chalet independiente en Ciudalcampo 2481</t>
  </si>
  <si>
    <t>Casa o chalet independiente en calle Loira  Ciudalcampo2482</t>
  </si>
  <si>
    <t>Casa o chalet independiente en Ciudalcampo 2483</t>
  </si>
  <si>
    <t>Casa o chalet independiente en La Finca  Pozuelo de Alarcón2484</t>
  </si>
  <si>
    <t>Casa o chalet independiente en calle Eibar  El Plantío2485</t>
  </si>
  <si>
    <t>Casa o chalet independiente en calle de Guerrero y Mendoza  Ciudad Jardín2486</t>
  </si>
  <si>
    <t>Casa o chalet independiente en calle Valle de Izalco  Las Lomas2487</t>
  </si>
  <si>
    <t>Casa o chalet independiente en El Plantío  Madrid2488</t>
  </si>
  <si>
    <t>Casa o chalet independiente en El Plantío  Madrid2489</t>
  </si>
  <si>
    <t>Casa o chalet independiente en calle del Camino de Hoyarrasa  La Moraleja urbanización2490</t>
  </si>
  <si>
    <t>Casa o chalet independiente en Valdecabañas  Boadilla del Monte2491</t>
  </si>
  <si>
    <t>Casa o chalet independiente en calle del Camino del Sur  La Moraleja urbanización2492</t>
  </si>
  <si>
    <t>Casa o chalet independiente en La Moraleja urbanización  La Moraleja2493</t>
  </si>
  <si>
    <t>Casa o chalet independiente en paseo de la Marquesa Viuda de Aldama  La Moraleja urbanización2494</t>
  </si>
  <si>
    <t>Casa o chalet independiente en Fuente del Berro  Madrid2495</t>
  </si>
  <si>
    <t>Casa o chalet independiente en Fuente del Berro  Madrid2496</t>
  </si>
  <si>
    <t>Casa o chalet independiente en La Finca  Pozuelo de Alarcón2497</t>
  </si>
  <si>
    <t>Casa o chalet independiente en Montealina  Pozuelo de Alarcón2498</t>
  </si>
  <si>
    <t>Casa o chalet independiente en Valdecabañas  Boadilla del Monte2499</t>
  </si>
  <si>
    <t>Casa o chalet independiente en Nueva España  Madrid2500</t>
  </si>
  <si>
    <t>Casa o chalet independiente en calle Eibar  El Plantío2501</t>
  </si>
  <si>
    <t>Casa o chalet independiente en Villafranca del Castillo  Villanueva de la Cañada2502</t>
  </si>
  <si>
    <t>Casa o chalet independiente en Ciudalcampo 2503</t>
  </si>
  <si>
    <t>Casa o chalet independiente en paseo del Río  La Finca2504</t>
  </si>
  <si>
    <t>Casa o chalet independiente en calle Serramagna  Conde Orgaz-Piovera2505</t>
  </si>
  <si>
    <t>Casa o chalet independiente en avenida Central  Santo Domingo2506</t>
  </si>
  <si>
    <t>Casa o chalet independiente en calle del Camino de Hoyarrasa  La Moraleja urbanización2507</t>
  </si>
  <si>
    <t>Casa o chalet independiente en avenida de Cobeña  Fuente del Fresno2508</t>
  </si>
  <si>
    <t>Casa o chalet independiente en Somosaguas  Pozuelo de Alarcón2509</t>
  </si>
  <si>
    <t>Casa o chalet independiente en La Moraleja urbanización  La Moraleja2510</t>
  </si>
  <si>
    <t>Casa o chalet independiente en Conde Orgaz-Piovera  Madrid2511</t>
  </si>
  <si>
    <t>Casa o chalet independiente en Conde Orgaz-Piovera  Madrid2512</t>
  </si>
  <si>
    <t>Casa o chalet independiente en La Moraleja urbanización  La Moraleja2513</t>
  </si>
  <si>
    <t>Casa o chalet independiente en Valdeolmos-Alalpardo 2514</t>
  </si>
  <si>
    <t>Casa o chalet independiente en Conde Orgaz-Piovera  Madrid2515</t>
  </si>
  <si>
    <t>Casa o chalet independiente en camino Alto  La Moraleja urbanización2516</t>
  </si>
  <si>
    <t>Casa o chalet independiente en paseo del Embajador  Ciudalcampo2517</t>
  </si>
  <si>
    <t>Casa o chalet independiente en camino Alto  La Moraleja urbanización2518</t>
  </si>
  <si>
    <t>Casa o chalet independiente en Hoyarrasa  La Moraleja urbanización2519</t>
  </si>
  <si>
    <t>Casa o chalet independiente en Somosaguas  Pozuelo de Alarcón2520</t>
  </si>
  <si>
    <t>Casa o chalet independiente en Somosaguas  Pozuelo de Alarcón2521</t>
  </si>
  <si>
    <t>Casa o chalet independiente en calle de Prado del Rey  42522</t>
  </si>
  <si>
    <t>Casa o chalet independiente en paseo del rio  42523</t>
  </si>
  <si>
    <t>Casa o chalet independiente en calle Siguero  Fuentelarreina2524</t>
  </si>
  <si>
    <t>Casa o chalet independiente en calle Siguero  Fuentelarreina2525</t>
  </si>
  <si>
    <t>Casa o chalet independiente en calle Siguero  Fuentelarreina2526</t>
  </si>
  <si>
    <t>Casa o chalet independiente en avenida de Marsil  Club de Golf2527</t>
  </si>
  <si>
    <t>Casa o chalet independiente en El Cantizal  Las Rozas de Madrid2528</t>
  </si>
  <si>
    <t>Casa o chalet independiente en calle del Camino Alto  La Moraleja urbanización2529</t>
  </si>
  <si>
    <t>Casa o chalet independiente en La Moraleja urbanización  La Moraleja2530</t>
  </si>
  <si>
    <t>Casa o chalet independiente en Ciudalcampo 2531</t>
  </si>
  <si>
    <t>Casa o chalet independiente en camino de Hoyarrasa  La Moraleja urbanización2532</t>
  </si>
  <si>
    <t>Casa o chalet independiente en Las Lomas  Boadilla del Monte2533</t>
  </si>
  <si>
    <t>Casa o chalet independiente en Las Lomas  Boadilla del Monte2534</t>
  </si>
  <si>
    <t>Casa o chalet independiente en Urb. este - Montepríncipe  Boadilla del Monte2535</t>
  </si>
  <si>
    <t>Casa o chalet independiente en Urb. este - Montepríncipe  Boadilla del Monte2536</t>
  </si>
  <si>
    <t>Casa o chalet independiente en Las Lomas  Boadilla del Monte2537</t>
  </si>
  <si>
    <t>Casa o chalet independiente en Las Lomas  Boadilla del Monte2538</t>
  </si>
  <si>
    <t>Casa o chalet independiente en paseo de la Marquesa Viuda de Aldama  La Moraleja urbanización2539</t>
  </si>
  <si>
    <t>Casa o chalet independiente en El Viso  Madrid2540</t>
  </si>
  <si>
    <t>Casa o chalet independiente en Somosaguas  Pozuelo de Alarcón2541</t>
  </si>
  <si>
    <t>Casa o chalet independiente en calle del Camino Alto  La Moraleja urbanización2542</t>
  </si>
  <si>
    <t>Casa o chalet independiente en La Moraleja urbanización  La Moraleja2543</t>
  </si>
  <si>
    <t>Casa o chalet independiente en calle del Camino de la Huerta  La Moraleja urbanización2544</t>
  </si>
  <si>
    <t>Casa o chalet independiente en paseo de Alcobendas  142545</t>
  </si>
  <si>
    <t>Casa o chalet independiente en Villafranca del Castillo  Villanueva de la Cañada2546</t>
  </si>
  <si>
    <t>Casa o chalet independiente en La Moraleja urbanización  La Moraleja2547</t>
  </si>
  <si>
    <t>Casa o chalet independiente en calle Loira  Ciudalcampo2548</t>
  </si>
  <si>
    <t>Casa o chalet independiente en Ciudalcampo 2549</t>
  </si>
  <si>
    <t>Casa o chalet independiente en Las Lomas  Boadilla del Monte2550</t>
  </si>
  <si>
    <t>Casa o chalet independiente en Las Lomas  Boadilla del Monte2551</t>
  </si>
  <si>
    <t>Casa o chalet independiente en calle Juan Carlos I  Griñón2552</t>
  </si>
  <si>
    <t>Casa o chalet independiente en calle Río Ebro  Griñón2553</t>
  </si>
  <si>
    <t>Casa o chalet independiente en calle Numancia  Cubas de la Sagra2554</t>
  </si>
  <si>
    <t>Casa o chalet independiente en calle los Leones  Soto de Viñuelas2555</t>
  </si>
  <si>
    <t>Casa o chalet independiente en calle El Escudo  Soto de Viñuelas2556</t>
  </si>
  <si>
    <t>Casa o chalet independiente en calle Navarredonda de Gredos  Fuentelarreina2557</t>
  </si>
  <si>
    <t>Casa o chalet independiente en calle Navarredonda de Gredos  Fuentelarreina2558</t>
  </si>
  <si>
    <t>Casa o chalet independiente en calle Navarredonda de Gredos  Fuentelarreina2559</t>
  </si>
  <si>
    <t>Casa o chalet independiente en veintiseis  Navalquejigo - Los Arroyos2560</t>
  </si>
  <si>
    <t>Casa o chalet independiente en calle de Cataluña  Algete2561</t>
  </si>
  <si>
    <t>Casa o chalet independiente en Charcos de Santa Bárbara  Griñón2562</t>
  </si>
  <si>
    <t>Casa o chalet independiente en vereda del Chaparro  Fuente el Saz de Jarama2563</t>
  </si>
  <si>
    <t>Casa o chalet independiente en calle San Juan Bautista  Miraflores de la Sierra2564</t>
  </si>
  <si>
    <t>Casa o chalet independiente en vereda de los Sastres  Cobeña2565</t>
  </si>
  <si>
    <t>Casa o chalet independiente en calle de la Ermita  Griñón2566</t>
  </si>
  <si>
    <t>Casa o chalet independiente en Los Satélites - Roza Martín  Majadahonda2567</t>
  </si>
  <si>
    <t>Casa o chalet independiente en Granados  Valdetorres de Jarama2568</t>
  </si>
  <si>
    <t>Casa o chalet independiente en calle Serranillos  Serranillos del Valle2569</t>
  </si>
  <si>
    <t>Casa o chalet independiente en de Atenas  s/n2570</t>
  </si>
  <si>
    <t>Casa o chalet independiente en de Atenas  s/n2571</t>
  </si>
  <si>
    <t>Casa o chalet independiente en de Atenas  s/n2572</t>
  </si>
  <si>
    <t>Casa o chalet independiente en camino Viejo  Navalquejigo - Los Arroyos2573</t>
  </si>
  <si>
    <t>Casa o chalet independiente en calle de Jacinto Benavente  Soto del Real2574</t>
  </si>
  <si>
    <t>Casa o chalet independiente en calle del Naranjo de Bulnes  Ciudalcampo2575</t>
  </si>
  <si>
    <t>Casa o chalet independiente en calle del Oso  Ciudalcampo2576</t>
  </si>
  <si>
    <t>Casa o chalet independiente en calle Pablo Palazuelo  La Navata2577</t>
  </si>
  <si>
    <t>Casa o chalet independiente en carretera Colmenarejo  La Canaleja2578</t>
  </si>
  <si>
    <t>Casa o chalet independiente en calle Mont Blanc  La Navata2579</t>
  </si>
  <si>
    <t>Casa o chalet independiente en calle Prausteros  Colmenarejo2580</t>
  </si>
  <si>
    <t>Casa o chalet independiente en calle Santa Isabel  402581</t>
  </si>
  <si>
    <t>Casa o chalet independiente en calle Río Manzanares  482582</t>
  </si>
  <si>
    <t>Casa o chalet independiente en calle Río Tajuña  892583</t>
  </si>
  <si>
    <t>Casa o chalet independiente en Monte Escorial  Zaburdón - Monte Escorial2584</t>
  </si>
  <si>
    <t>Casa o chalet independiente en Ciudalcampo 2585</t>
  </si>
  <si>
    <t>Casa o chalet independiente en Restón i - Restón Ii  Valdemoro2586</t>
  </si>
  <si>
    <t>Casa o chalet independiente en Barcelona  Soto del Real2587</t>
  </si>
  <si>
    <t>Casa o chalet independiente en calle Puerto del Nevero  9892588</t>
  </si>
  <si>
    <t>Casa o chalet independiente en avenida de los Manantiales  Fuente el Saz de Jarama2589</t>
  </si>
  <si>
    <t>Casa o chalet independiente en amatista  52590</t>
  </si>
  <si>
    <t>Casa o chalet independiente en Santo Domingo 2591</t>
  </si>
  <si>
    <t>Casa o chalet independiente en Fuente del Fresno 2592</t>
  </si>
  <si>
    <t>Casa o chalet independiente en La Moraleja urbanización  La Moraleja2593</t>
  </si>
  <si>
    <t>Casa o chalet independiente en calle Sangonera  s/n2594</t>
  </si>
  <si>
    <t>Casa o chalet independiente en El Plantío  Madrid2595</t>
  </si>
  <si>
    <t>Casa o chalet independiente en El Gasco  Torrelodones2596</t>
  </si>
  <si>
    <t>Casa o chalet independiente en Yucatán- Las Cornisas  Las Rozas de Madrid2597</t>
  </si>
  <si>
    <t>Casa o chalet independiente en calle de Bilbao  La Cárcaba - El Encinar - Montemolinos2598</t>
  </si>
  <si>
    <t>Casa o chalet independiente en La Chopera  Las Rozas de Madrid2599</t>
  </si>
  <si>
    <t>Casa o chalet independiente en La Navata  Galapagar2600</t>
  </si>
  <si>
    <t>Casa o chalet independiente en Urb. este - Montepríncipe  Boadilla del Monte2601</t>
  </si>
  <si>
    <t>Casa o chalet independiente en calle Guecho  El Plantío2602</t>
  </si>
  <si>
    <t>Casa o chalet independiente en Somosaguas  Pozuelo de Alarcón2603</t>
  </si>
  <si>
    <t>Casa o chalet independiente en Fuente del Fresno 2604</t>
  </si>
  <si>
    <t>Casa o chalet independiente en avenida de Fuentelarreina  82605</t>
  </si>
  <si>
    <t>Casa o chalet independiente en calle Islas Cíes  Zona Pueblo2606</t>
  </si>
  <si>
    <t>Casa o chalet independiente en calle Rio Huebra  Parque Boadilla2607</t>
  </si>
  <si>
    <t>Casa o chalet independiente en Castillo - Campodón  Villaviciosa de Odón2608</t>
  </si>
  <si>
    <t>Casa o chalet independiente en avenida del Levante  Bernabéu-Hispanoamérica2609</t>
  </si>
  <si>
    <t>Casa o chalet independiente en Fontenebro - Altavista  Collado Villalba2610</t>
  </si>
  <si>
    <t>Casa o chalet independiente en La Cabaña  Pozuelo de Alarcón2611</t>
  </si>
  <si>
    <t>Casa o chalet independiente en Ciudalcampo 2612</t>
  </si>
  <si>
    <t>Casa o chalet independiente en calle del Ganges  Ciudalcampo2613</t>
  </si>
  <si>
    <t>Casa o chalet independiente en calle de Guadarrama  92614</t>
  </si>
  <si>
    <t>Casa o chalet independiente en avenida del Palomar  Fuente del Fresno2615</t>
  </si>
  <si>
    <t>Casa o chalet independiente en calle Alta  Santo Domingo2616</t>
  </si>
  <si>
    <t>Casa o chalet independiente en Peñagrande  Madrid2617</t>
  </si>
  <si>
    <t>Casa o chalet independiente en calle del Naranjo de Bulnes  Ciudalcampo2618</t>
  </si>
  <si>
    <t>Casa o chalet independiente en El Guijo - Colonia España - Colonia San Antonio  Galapagar2619</t>
  </si>
  <si>
    <t>Casa o chalet independiente en Bonanza  Boadilla del Monte2620</t>
  </si>
  <si>
    <t>Casa o chalet independiente en vereda del Chaparro  1532621</t>
  </si>
  <si>
    <t>Casa o chalet independiente en Zona Monte el Pilar  Majadahonda2622</t>
  </si>
  <si>
    <t>Casa o chalet independiente en Monte Rozas  Las Rozas de Madrid2623</t>
  </si>
  <si>
    <t>Casa o chalet independiente en calle Jándula  s/n2624</t>
  </si>
  <si>
    <t>Casa o chalet independiente en calle Gerona  s/n2625</t>
  </si>
  <si>
    <t>Casa o chalet independiente en calle Gerona  s/n2626</t>
  </si>
  <si>
    <t>Casa o chalet independiente en avenida de Montealina  Montealina2627</t>
  </si>
  <si>
    <t>Casa o chalet independiente en calle Cabriel  s/n2628</t>
  </si>
  <si>
    <t>Casa o chalet independiente en calle Alta  Santo Domingo2629</t>
  </si>
  <si>
    <t>Casa o chalet independiente en Bonanza  Boadilla del Monte2630</t>
  </si>
  <si>
    <t>Casa o chalet independiente en Ciudalcampo 2631</t>
  </si>
  <si>
    <t>Casa o chalet independiente en Ciudalcampo 2632</t>
  </si>
  <si>
    <t>Casa o chalet independiente en calle de los Tilos  582633</t>
  </si>
  <si>
    <t>Casa o chalet independiente en El Berrueco 2634</t>
  </si>
  <si>
    <t>Casa o chalet independiente en El Bosque  Villaviciosa de Odón2635</t>
  </si>
  <si>
    <t>Casa o chalet independiente en calle López Puigcerver  s/n2636</t>
  </si>
  <si>
    <t>Casa o chalet independiente en calle López Puigcerver  s/n2637</t>
  </si>
  <si>
    <t>Casa o chalet independiente en calle Luxemburgo  s/n2638</t>
  </si>
  <si>
    <t>Casa o chalet independiente en avenida Madrid  s/n2639</t>
  </si>
  <si>
    <t>Casa o chalet independiente en Fuente el Saz de Jarama 2640</t>
  </si>
  <si>
    <t>Casa o chalet independiente en Bonanza  Boadilla del Monte2641</t>
  </si>
  <si>
    <t>Casa o chalet independiente en calle del Doctor Don Juan Abello Pascual  Centro - Casco Histórico2642</t>
  </si>
  <si>
    <t>Casa o chalet independiente en calle Enrique Álvarez Diosdado  Zona norte2643</t>
  </si>
  <si>
    <t>Casa o chalet independiente en El Bosque  Villaviciosa de Odón2644</t>
  </si>
  <si>
    <t>Casa o chalet independiente en calle Monte Valmayor  Zaburdón - Monte Escorial2645</t>
  </si>
  <si>
    <t>Casa o chalet independiente en calle Islas Cíes  Zona Pueblo2646</t>
  </si>
  <si>
    <t>Casa o chalet independiente en Las Matas  Las Matas- Peñascales2647</t>
  </si>
  <si>
    <t>Casa o chalet independiente en Ciudalcampo 2648</t>
  </si>
  <si>
    <t>Casa o chalet independiente en calle de la Paloma  Colmenarejo2649</t>
  </si>
  <si>
    <t>Casa o chalet independiente en Las Marías  Torrelodones2650</t>
  </si>
  <si>
    <t>Casa o chalet independiente en Cristal  Soto del Real2651</t>
  </si>
  <si>
    <t>Casa o chalet independiente en calle Jalisco  El Gasco2652</t>
  </si>
  <si>
    <t>Casa o chalet independiente en Raya del Palancar - Guadamonte  Villanueva de la Cañada2653</t>
  </si>
  <si>
    <t>Casa o chalet independiente en Castillo - Campodón  Villaviciosa de Odón2654</t>
  </si>
  <si>
    <t>Casa o chalet independiente en avenida de las Acacias  Guadarrama2655</t>
  </si>
  <si>
    <t>Casa o chalet independiente en El Plantío  Madrid2656</t>
  </si>
  <si>
    <t>Casa o chalet independiente en El Plantío  Madrid2657</t>
  </si>
  <si>
    <t>Casa o chalet independiente en Griñón 2658</t>
  </si>
  <si>
    <t>Casa o chalet independiente en calle de Algete  Santo Domingo2659</t>
  </si>
  <si>
    <t>Casa o chalet independiente en calle de la Ermita  Griñón2660</t>
  </si>
  <si>
    <t>Casa o chalet independiente en de los Rosales  Urb. este - Montepríncipe2661</t>
  </si>
  <si>
    <t>Casa o chalet independiente en calle Levante  Zona Carretera del Plantío2662</t>
  </si>
  <si>
    <t>Casa o chalet independiente en Parque Boadilla  Boadilla del Monte2663</t>
  </si>
  <si>
    <t>Casa o chalet independiente en Fontenebro - Altavista  Collado Villalba2664</t>
  </si>
  <si>
    <t>Casa o chalet independiente en Fontenebro - Altavista  Collado Villalba2665</t>
  </si>
  <si>
    <t>Casa o chalet independiente en Monteclaro  Pozuelo de Alarcón2666</t>
  </si>
  <si>
    <t>Casa o chalet independiente en calle Balazote  s/n2667</t>
  </si>
  <si>
    <t>Casa o chalet independiente en calle Castillo de Barcience  Villafranca del Castillo2668</t>
  </si>
  <si>
    <t>Casa o chalet independiente en avenida Lazarejo  El Cantizal2669</t>
  </si>
  <si>
    <t>Casa o chalet independiente en El Cantizal  Las Rozas de Madrid2670</t>
  </si>
  <si>
    <t>Casa o chalet independiente en Fuente del Fresno 2671</t>
  </si>
  <si>
    <t>Casa o chalet independiente en calle San Juan  Valdemorillo pueblo2672</t>
  </si>
  <si>
    <t>Casa o chalet independiente en avenida Valdealmendros  Fuente del Fresno2673</t>
  </si>
  <si>
    <t>Casa o chalet independiente en paseo Cerro del Toro  Ciudalcampo2674</t>
  </si>
  <si>
    <t>Casa o chalet independiente en avenida De Valdealmendros  Fuente del Fresno2675</t>
  </si>
  <si>
    <t>Casa o chalet independiente en camino del Tejar  s/n2676</t>
  </si>
  <si>
    <t>Casa o chalet independiente en calle Tilos  s/n2677</t>
  </si>
  <si>
    <t>Casa o chalet independiente en La Cárcaba - El Encinar - Montemolinos  Arroyomolinos2678</t>
  </si>
  <si>
    <t>Casa o chalet independiente en Ciudad Universitaria  Madrid2679</t>
  </si>
  <si>
    <t>Casa o chalet independiente en Ciudad Universitaria  Madrid2680</t>
  </si>
  <si>
    <t>Casa o chalet independiente en Ciudad Universitaria  Madrid2681</t>
  </si>
  <si>
    <t>Casa o chalet independiente en Peñagrande  Madrid2682</t>
  </si>
  <si>
    <t>Casa o chalet independiente en calle del Camino Alto  La Moraleja urbanización2683</t>
  </si>
  <si>
    <t>Casa o chalet independiente en calle Orión  s/n2684</t>
  </si>
  <si>
    <t>Casa o chalet independiente en Valdecabañas  Boadilla del Monte2685</t>
  </si>
  <si>
    <t>Casa o chalet independiente en Zumarraga  El Plantío2686</t>
  </si>
  <si>
    <t>Casa o chalet independiente en El Bosque  Villaviciosa de Odón2687</t>
  </si>
  <si>
    <t>Casa o chalet independiente en avenida del Guadalix  Ciudalcampo2688</t>
  </si>
  <si>
    <t>Casa o chalet independiente en calle Orense  La Cabaña2689</t>
  </si>
  <si>
    <t>Casa o chalet independiente en Olmo  Ciudalcampo2690</t>
  </si>
  <si>
    <t>Casa o chalet independiente en Valle De Tormes  Las Lomas2691</t>
  </si>
  <si>
    <t>Casa o chalet independiente en calle Moreras  s/n2692</t>
  </si>
  <si>
    <t>Casa o chalet independiente en Becerril de la Sierra 2693</t>
  </si>
  <si>
    <t>Casa o chalet independiente en avenida Central  Santo Domingo2694</t>
  </si>
  <si>
    <t>Casa o chalet independiente en avenida Sancho Rosa  Fuente del Fresno2695</t>
  </si>
  <si>
    <t>Casa o chalet independiente en calle del Norte  Santo Domingo2696</t>
  </si>
  <si>
    <t>Casa o chalet independiente en Abeto  Navalafuente2697</t>
  </si>
  <si>
    <t>Casa o chalet independiente en callejón de la Cuesta  Santo Domingo2698</t>
  </si>
  <si>
    <t>Casa o chalet independiente en calle Alta  Santo Domingo2699</t>
  </si>
  <si>
    <t>Casa o chalet independiente en calle del Parque  Santo Domingo2700</t>
  </si>
  <si>
    <t>Casa o chalet independiente en calle de Atalayuela  Santo Domingo2701</t>
  </si>
  <si>
    <t>Casa o chalet independiente en vereda del Chaparro  Fuente el Saz de Jarama2702</t>
  </si>
  <si>
    <t>Casa o chalet independiente en paseo del Embajador  Ciudalcampo2703</t>
  </si>
  <si>
    <t>Casa o chalet independiente en calle la Fuente  El Molar2704</t>
  </si>
  <si>
    <t>Casa o chalet independiente en calle Guadarrama  92705</t>
  </si>
  <si>
    <t>Casa o chalet independiente en avenida De Las Rozas  Salud y Alegría - El Lago2706</t>
  </si>
  <si>
    <t>Casa o chalet independiente en calle de Asturias  Castillo - Campodón2707</t>
  </si>
  <si>
    <t>Casa o chalet independiente en Ciudalcampo 2708</t>
  </si>
  <si>
    <t>Casa o chalet independiente en calle del Ciervo  Ciudalcampo2709</t>
  </si>
  <si>
    <t>Casa o chalet independiente en principal  Valdelagua2710</t>
  </si>
  <si>
    <t>Casa o chalet independiente en Santo Domingo 2711</t>
  </si>
  <si>
    <t>Casa o chalet independiente en Ciudalcampo 2712</t>
  </si>
  <si>
    <t>Casa o chalet independiente en calle Alta  Santo Domingo2713</t>
  </si>
  <si>
    <t>Casa o chalet independiente en Santo Domingo 2714</t>
  </si>
  <si>
    <t>Casa o chalet independiente en Santo Domingo 2715</t>
  </si>
  <si>
    <t>Casa o chalet independiente en calle del Naranjo de Bulnes  Ciudalcampo2716</t>
  </si>
  <si>
    <t>Casa o chalet independiente en Luna  Santo Domingo2717</t>
  </si>
  <si>
    <t>Casa o chalet independiente en paseo del Embajador  Ciudalcampo2718</t>
  </si>
  <si>
    <t>Casa o chalet independiente en callejón Del Molar  Santo Domingo2719</t>
  </si>
  <si>
    <t>Casa o chalet independiente en paseo del Embajador  Ciudalcampo2720</t>
  </si>
  <si>
    <t>Casa o chalet independiente en Ciudalcampo 2721</t>
  </si>
  <si>
    <t>Casa o chalet independiente en cerro del toro  Ciudalcampo2722</t>
  </si>
  <si>
    <t>Casa o chalet independiente en callejón de la cuesta  Santo Domingo2723</t>
  </si>
  <si>
    <t>Casa o chalet independiente en calle Yerupaja  Ciudalcampo2724</t>
  </si>
  <si>
    <t>Casa o chalet independiente en Santo Domingo 2725</t>
  </si>
  <si>
    <t>Casa o chalet independiente en Ciudalcampo 2726</t>
  </si>
  <si>
    <t>Casa o chalet independiente en Santo Domingo 2727</t>
  </si>
  <si>
    <t>Casa o chalet independiente en avenida del Guadalix  Ciudalcampo2728</t>
  </si>
  <si>
    <t>Casa o chalet independiente en Santo Domingo 2729</t>
  </si>
  <si>
    <t>Casa o chalet independiente en calle Olmo  Ciudalcampo2730</t>
  </si>
  <si>
    <t>Casa o chalet independiente en Santo Domingo 2731</t>
  </si>
  <si>
    <t>Casa o chalet independiente en Ciudalcampo 2732</t>
  </si>
  <si>
    <t>Casa o chalet independiente en calle Volga  Ciudalcampo2733</t>
  </si>
  <si>
    <t>Casa o chalet independiente en Principal  Valdelagua2734</t>
  </si>
  <si>
    <t>Casa o chalet independiente en Ciudalcampo 2735</t>
  </si>
  <si>
    <t>Casa o chalet independiente en Ciudalcampo 2736</t>
  </si>
  <si>
    <t>Casa o chalet independiente en avenida Central  Santo Domingo2737</t>
  </si>
  <si>
    <t>Casa o chalet independiente en avenida Sancho Rosa  Fuente del Fresno2738</t>
  </si>
  <si>
    <t>Casa o chalet independiente en Los Satélites - Roza Martín  Majadahonda2739</t>
  </si>
  <si>
    <t>Casa o chalet independiente en calle Vizcaya  s/n2740</t>
  </si>
  <si>
    <t>Casa o chalet independiente en calle Veintinueve  172741</t>
  </si>
  <si>
    <t>Casa o chalet independiente en calle Catorce  Navalquejigo - Los Arroyos2742</t>
  </si>
  <si>
    <t>Casa o chalet independiente en calle Miguel de Cervantes  La Cárcaba - El Encinar - Montemolinos2743</t>
  </si>
  <si>
    <t>Casa o chalet independiente en calle Monte Umbrío  Ciudalcampo2744</t>
  </si>
  <si>
    <t>Casa o chalet independiente en Monte Rozas  Las Rozas de Madrid2745</t>
  </si>
  <si>
    <t>Casa o chalet independiente en Bonanza  Boadilla del Monte2746</t>
  </si>
  <si>
    <t>Casa o chalet independiente en Valdecabañas  Boadilla del Monte2747</t>
  </si>
  <si>
    <t>Casa o chalet independiente en Monteclaro  Pozuelo de Alarcón2748</t>
  </si>
  <si>
    <t>Casa o chalet independiente en Las Matas- Peñascales  Las Rozas de Madrid2749</t>
  </si>
  <si>
    <t>Casa o chalet independiente en Ciudalcampo 2750</t>
  </si>
  <si>
    <t>Casa o chalet independiente en Ciudalcampo 2751</t>
  </si>
  <si>
    <t>Casa o chalet independiente en Alpedrete 2752</t>
  </si>
  <si>
    <t>Casa o chalet independiente en Ciudalcampo 2753</t>
  </si>
  <si>
    <t>Casa o chalet independiente en Portillo de la Mina  Fontenebro - Altavista2754</t>
  </si>
  <si>
    <t>Casa o chalet independiente en Cerro Alarcón  Valdemorillo2755</t>
  </si>
  <si>
    <t>Casa o chalet independiente en Raya del Palancar - Guadamonte  Villanueva de la Cañada2756</t>
  </si>
  <si>
    <t>Casa o chalet independiente en Marazuela- El Torreón  Las Rozas de Madrid2757</t>
  </si>
  <si>
    <t>Casa o chalet independiente en Valdelagua 2758</t>
  </si>
  <si>
    <t>Casa o chalet independiente en avenida de las encinas  Ciudalcampo2759</t>
  </si>
  <si>
    <t>Casa o chalet independiente en Molino de la Hoz  Las Rozas de Madrid2760</t>
  </si>
  <si>
    <t>Casa o chalet independiente en Ciudalcampo 2761</t>
  </si>
  <si>
    <t>Casa o chalet independiente en Becerril de la Sierra 2762</t>
  </si>
  <si>
    <t>Casa o chalet independiente en calle Castaño  Zona norte2763</t>
  </si>
  <si>
    <t>Casa o chalet independiente en Club de Golf  Las Rozas de Madrid2764</t>
  </si>
  <si>
    <t>Casa o chalet independiente en Villafranca del Castillo  Villanueva de la Cañada2765</t>
  </si>
  <si>
    <t>Casa o chalet independiente en calle Bosque  s/n2766</t>
  </si>
  <si>
    <t>Casa o chalet independiente en Valdecabañas  Boadilla del Monte2767</t>
  </si>
  <si>
    <t>Casa o chalet independiente en Valdecabañas  Boadilla del Monte2768</t>
  </si>
  <si>
    <t>Casa o chalet independiente en guadarrama  Ciudalcampo2769</t>
  </si>
  <si>
    <t>Casa o chalet independiente en camino Viejo Del Casar  Fuente el Saz de Jarama2770</t>
  </si>
  <si>
    <t>Casa o chalet independiente en calle Monte Umbrío  Ciudalcampo2771</t>
  </si>
  <si>
    <t>Casa o chalet independiente en paseo del Embajador  Ciudalcampo2772</t>
  </si>
  <si>
    <t>Casa o chalet independiente en calle de Biarritz  Fuente del Fresno2773</t>
  </si>
  <si>
    <t>Casa o chalet independiente en paseo del Embajador  Ciudalcampo2774</t>
  </si>
  <si>
    <t>Casa o chalet independiente en Alta  Santo Domingo2775</t>
  </si>
  <si>
    <t>Casa o chalet independiente en calle de la Luna  Santo Domingo2776</t>
  </si>
  <si>
    <t>Casa o chalet independiente en Bosque  Santo Domingo2777</t>
  </si>
  <si>
    <t>Casa o chalet independiente en calle del Ciervo  Ciudalcampo2778</t>
  </si>
  <si>
    <t>Casa o chalet independiente en oso  Ciudalcampo2779</t>
  </si>
  <si>
    <t>Casa o chalet independiente en paseo del Embajador  Ciudalcampo2780</t>
  </si>
  <si>
    <t>Casa o chalet independiente en calle Playa de Formentor  Valdecabañas2781</t>
  </si>
  <si>
    <t>Casa o chalet independiente en Santo Domingo 2782</t>
  </si>
  <si>
    <t>Casa o chalet independiente en Torrejón de la Calzada 2783</t>
  </si>
  <si>
    <t>Casa o chalet independiente en Griñón 2784</t>
  </si>
  <si>
    <t>Casa o chalet independiente en Molino de la Hoz  Las Rozas de Madrid2785</t>
  </si>
  <si>
    <t>Casa o chalet independiente en La Cabaña  Pozuelo de Alarcón2786</t>
  </si>
  <si>
    <t>Casa o chalet independiente en calle Lamiaco  El Plantío2787</t>
  </si>
  <si>
    <t>Casa o chalet independiente en calle Lamiaco  El Plantío2788</t>
  </si>
  <si>
    <t>Casa o chalet independiente en calle Lamiaco  El Plantío2789</t>
  </si>
  <si>
    <t>Casa o chalet independiente en calle Lamiaco  El Plantío2790</t>
  </si>
  <si>
    <t>Casa o chalet independiente en calle Chopera  Valdeolmos-Alalpardo2791</t>
  </si>
  <si>
    <t>Casa o chalet independiente en calle del Camino de Hoyarrasa  La Moraleja urbanización2792</t>
  </si>
  <si>
    <t>Casa o chalet independiente en La Moraleja urbanización  La Moraleja2793</t>
  </si>
  <si>
    <t>Casa o chalet independiente en Valdepastores - Las Encinas  Boadilla del Monte2794</t>
  </si>
  <si>
    <t>Casa o chalet independiente en Santo Domingo  Santo Domingo2795</t>
  </si>
  <si>
    <t>Casa o chalet independiente en Santo Domingo 2796</t>
  </si>
  <si>
    <t>Casa o chalet independiente en Ciudalcampo 2797</t>
  </si>
  <si>
    <t>Casa o chalet independiente en calle Navarra  s/n2798</t>
  </si>
  <si>
    <t>Casa o chalet independiente en Monteclaro  Pozuelo de Alarcón2799</t>
  </si>
  <si>
    <t>Casa o chalet independiente en Monteclaro  Pozuelo de Alarcón2800</t>
  </si>
  <si>
    <t>Chalet adosado en calle Sierra Bermeja  Soto de Viñuelas2801</t>
  </si>
  <si>
    <t>Chalet adosado en parque parla este  Las Américas2802</t>
  </si>
  <si>
    <t>Casa o chalet independiente en calle Valle del Roncal  Las Lomas2803</t>
  </si>
  <si>
    <t>Marzo</t>
  </si>
  <si>
    <t xml:space="preserve">+ 2,7 </t>
  </si>
  <si>
    <t xml:space="preserve">+ 3,4 </t>
  </si>
  <si>
    <t xml:space="preserve">+ 13,5 </t>
  </si>
  <si>
    <t>Mairena del Aljarafe</t>
  </si>
  <si>
    <t>Febrero</t>
  </si>
  <si>
    <t xml:space="preserve">+ 1,1 </t>
  </si>
  <si>
    <t xml:space="preserve">+ 3,7 </t>
  </si>
  <si>
    <t xml:space="preserve">+ 13,1 </t>
  </si>
  <si>
    <t>Enero</t>
  </si>
  <si>
    <t xml:space="preserve">- 0,5 </t>
  </si>
  <si>
    <t xml:space="preserve">+ 4,2 </t>
  </si>
  <si>
    <t xml:space="preserve">+ 9,5 </t>
  </si>
  <si>
    <t>Diciembre</t>
  </si>
  <si>
    <t xml:space="preserve">+ 3,0 </t>
  </si>
  <si>
    <t xml:space="preserve">+ 5,4 </t>
  </si>
  <si>
    <t xml:space="preserve">+ 13,7 </t>
  </si>
  <si>
    <t>Noviembre</t>
  </si>
  <si>
    <t xml:space="preserve">+ 1,6 </t>
  </si>
  <si>
    <t xml:space="preserve">+ 3,9 </t>
  </si>
  <si>
    <t xml:space="preserve">+ 15,7 </t>
  </si>
  <si>
    <t>Octubre</t>
  </si>
  <si>
    <t xml:space="preserve">+ 0,6 </t>
  </si>
  <si>
    <t xml:space="preserve">+ 4,0 </t>
  </si>
  <si>
    <t xml:space="preserve">+ 13,3 </t>
  </si>
  <si>
    <t>Septiembre</t>
  </si>
  <si>
    <t xml:space="preserve">+ 3,8 </t>
  </si>
  <si>
    <t xml:space="preserve">+ 11,0 </t>
  </si>
  <si>
    <t>Agosto</t>
  </si>
  <si>
    <t xml:space="preserve">+ 1,7 </t>
  </si>
  <si>
    <t xml:space="preserve">+ 1,0 </t>
  </si>
  <si>
    <t xml:space="preserve">+ 9,4 </t>
  </si>
  <si>
    <t>Julio</t>
  </si>
  <si>
    <t xml:space="preserve">+ 0,4 </t>
  </si>
  <si>
    <t xml:space="preserve">+ 1,2 </t>
  </si>
  <si>
    <t xml:space="preserve">+ 4,7 </t>
  </si>
  <si>
    <t>Junio</t>
  </si>
  <si>
    <t xml:space="preserve">- 1,1 </t>
  </si>
  <si>
    <t xml:space="preserve">+ 0,3 </t>
  </si>
  <si>
    <t xml:space="preserve">+ 5,8 </t>
  </si>
  <si>
    <t>Mayo</t>
  </si>
  <si>
    <t xml:space="preserve">+ 1,9 </t>
  </si>
  <si>
    <t xml:space="preserve">+ 10,1 </t>
  </si>
  <si>
    <t>Abril</t>
  </si>
  <si>
    <t xml:space="preserve">- 0,4 </t>
  </si>
  <si>
    <t xml:space="preserve">- 0,2 </t>
  </si>
  <si>
    <t xml:space="preserve">+ 9,1 </t>
  </si>
  <si>
    <t xml:space="preserve">+ 2,3 </t>
  </si>
  <si>
    <t xml:space="preserve">+ 3,5 </t>
  </si>
  <si>
    <t xml:space="preserve">- 2,1 </t>
  </si>
  <si>
    <t xml:space="preserve">+ 6,1 </t>
  </si>
  <si>
    <t xml:space="preserve">+ 11,1 </t>
  </si>
  <si>
    <t xml:space="preserve">+ 3,3 </t>
  </si>
  <si>
    <t xml:space="preserve">+ 7,8 </t>
  </si>
  <si>
    <t xml:space="preserve">+ 10,5 </t>
  </si>
  <si>
    <t xml:space="preserve">+ 4,9 </t>
  </si>
  <si>
    <t xml:space="preserve">+ 2,9 </t>
  </si>
  <si>
    <t xml:space="preserve">+ 3,6 </t>
  </si>
  <si>
    <t xml:space="preserve">- 1,7 </t>
  </si>
  <si>
    <t xml:space="preserve">- 1,3 </t>
  </si>
  <si>
    <t xml:space="preserve">- 1,4 </t>
  </si>
  <si>
    <t xml:space="preserve">- 3,9 </t>
  </si>
  <si>
    <t xml:space="preserve">+ 0,2 </t>
  </si>
  <si>
    <t xml:space="preserve">- 1,0 </t>
  </si>
  <si>
    <t xml:space="preserve">+ 4,3 </t>
  </si>
  <si>
    <t xml:space="preserve">- 2,7 </t>
  </si>
  <si>
    <t xml:space="preserve">+ 8,7 </t>
  </si>
  <si>
    <t xml:space="preserve">+ 1,5 </t>
  </si>
  <si>
    <t xml:space="preserve">+ 5,5 </t>
  </si>
  <si>
    <t xml:space="preserve">+ 9,3 </t>
  </si>
  <si>
    <t xml:space="preserve">+ 4,5 </t>
  </si>
  <si>
    <t xml:space="preserve">+ 7,5 </t>
  </si>
  <si>
    <t xml:space="preserve">+ 4,8 </t>
  </si>
  <si>
    <t xml:space="preserve">+ 2,6 </t>
  </si>
  <si>
    <t xml:space="preserve">+ 3,2 </t>
  </si>
  <si>
    <t xml:space="preserve">- 2,6 </t>
  </si>
  <si>
    <t xml:space="preserve">+ 7,6 </t>
  </si>
  <si>
    <t xml:space="preserve">- 5,8 </t>
  </si>
  <si>
    <t xml:space="preserve">+ 6,3 </t>
  </si>
  <si>
    <t xml:space="preserve">- 3,1 </t>
  </si>
  <si>
    <t xml:space="preserve">- 0,1 </t>
  </si>
  <si>
    <t xml:space="preserve">+ 10,7 </t>
  </si>
  <si>
    <t xml:space="preserve">+ 2,0 </t>
  </si>
  <si>
    <t xml:space="preserve">+ 8,3 </t>
  </si>
  <si>
    <t xml:space="preserve">+ 2,1 </t>
  </si>
  <si>
    <t xml:space="preserve">+ 8,5 </t>
  </si>
  <si>
    <t xml:space="preserve">- 3,2 </t>
  </si>
  <si>
    <t xml:space="preserve">+ 2,4 </t>
  </si>
  <si>
    <t xml:space="preserve">- 0,9 </t>
  </si>
  <si>
    <t xml:space="preserve">0,0 </t>
  </si>
  <si>
    <t xml:space="preserve">+ 6,4 </t>
  </si>
  <si>
    <t xml:space="preserve">+ 11,3 </t>
  </si>
  <si>
    <t xml:space="preserve">+ 1,8 </t>
  </si>
  <si>
    <t xml:space="preserve">- 1,8 </t>
  </si>
  <si>
    <t xml:space="preserve">- 2,0 </t>
  </si>
  <si>
    <t xml:space="preserve">- 0,3 </t>
  </si>
  <si>
    <t xml:space="preserve">+ 0,9 </t>
  </si>
  <si>
    <t xml:space="preserve">+ 2,8 </t>
  </si>
  <si>
    <t xml:space="preserve">+ 0,8 </t>
  </si>
  <si>
    <t xml:space="preserve">- 2,9 </t>
  </si>
  <si>
    <t xml:space="preserve">- 2,4 </t>
  </si>
  <si>
    <t xml:space="preserve">- 0,7 </t>
  </si>
  <si>
    <t xml:space="preserve">+ 0,7 </t>
  </si>
  <si>
    <t xml:space="preserve">+ 5,1 </t>
  </si>
  <si>
    <t xml:space="preserve">+ 4,6 </t>
  </si>
  <si>
    <t xml:space="preserve">- 1,9 </t>
  </si>
  <si>
    <t xml:space="preserve">- 5,4 </t>
  </si>
  <si>
    <t xml:space="preserve">- 3,8 </t>
  </si>
  <si>
    <t xml:space="preserve">+ 2,5 </t>
  </si>
  <si>
    <t xml:space="preserve">+ 8,1 </t>
  </si>
  <si>
    <t xml:space="preserve">+ 10,0 </t>
  </si>
  <si>
    <t xml:space="preserve">- 3,0 </t>
  </si>
  <si>
    <t xml:space="preserve">+ 6,7 </t>
  </si>
  <si>
    <t xml:space="preserve">+ 4,1 </t>
  </si>
  <si>
    <t xml:space="preserve">+ 5,6 </t>
  </si>
  <si>
    <t xml:space="preserve">+ 5,3 </t>
  </si>
  <si>
    <t xml:space="preserve">- 4,3 </t>
  </si>
  <si>
    <t xml:space="preserve">+ 1,4 </t>
  </si>
  <si>
    <t xml:space="preserve">+ 2,2 </t>
  </si>
  <si>
    <t xml:space="preserve">+ 4,4 </t>
  </si>
  <si>
    <t xml:space="preserve">- 2,8 </t>
  </si>
  <si>
    <t xml:space="preserve">- 5,7 </t>
  </si>
  <si>
    <t xml:space="preserve">- 2,2 </t>
  </si>
  <si>
    <t xml:space="preserve">- 3,6 </t>
  </si>
  <si>
    <t xml:space="preserve">+ 5,9 </t>
  </si>
  <si>
    <t xml:space="preserve">+ 5,7 </t>
  </si>
  <si>
    <t xml:space="preserve">+ 1,3 </t>
  </si>
  <si>
    <t xml:space="preserve">- 1,6 </t>
  </si>
  <si>
    <t xml:space="preserve">+ 8,0 </t>
  </si>
  <si>
    <t xml:space="preserve">+ 9,7 </t>
  </si>
  <si>
    <t xml:space="preserve">- 4,1 </t>
  </si>
  <si>
    <t xml:space="preserve">- 0,8 </t>
  </si>
  <si>
    <t xml:space="preserve">+ 14,1 </t>
  </si>
  <si>
    <t xml:space="preserve">+ 6,6 </t>
  </si>
  <si>
    <t xml:space="preserve">+ 15,3 </t>
  </si>
  <si>
    <t xml:space="preserve">+ 9,8 </t>
  </si>
  <si>
    <t xml:space="preserve">+ 12,1 </t>
  </si>
  <si>
    <t xml:space="preserve">+ 5,2 </t>
  </si>
  <si>
    <t xml:space="preserve">+ 7,2 </t>
  </si>
  <si>
    <t xml:space="preserve">- 0,6 </t>
  </si>
  <si>
    <t xml:space="preserve">- 4,0 </t>
  </si>
  <si>
    <t xml:space="preserve">- 3,7 </t>
  </si>
  <si>
    <t xml:space="preserve">+ 7,0 </t>
  </si>
  <si>
    <t xml:space="preserve">+ 0,1 </t>
  </si>
  <si>
    <t xml:space="preserve">+ 6,0 </t>
  </si>
  <si>
    <t xml:space="preserve">+ 5,0 </t>
  </si>
  <si>
    <t xml:space="preserve">+ 6,2 </t>
  </si>
  <si>
    <t xml:space="preserve">+ 0,5 </t>
  </si>
  <si>
    <t xml:space="preserve">- 1,2 </t>
  </si>
  <si>
    <t xml:space="preserve">+ 7,7 </t>
  </si>
  <si>
    <t xml:space="preserve">- 4,4 </t>
  </si>
  <si>
    <t xml:space="preserve">- 3,5 </t>
  </si>
  <si>
    <t xml:space="preserve">- 1,5 </t>
  </si>
  <si>
    <t xml:space="preserve">- 5,3 </t>
  </si>
  <si>
    <t xml:space="preserve">- 6,3 </t>
  </si>
  <si>
    <t xml:space="preserve">- 5,0 </t>
  </si>
  <si>
    <t xml:space="preserve">- 6,1 </t>
  </si>
  <si>
    <t xml:space="preserve">- 7,1 </t>
  </si>
  <si>
    <t xml:space="preserve">- 6,9 </t>
  </si>
  <si>
    <t xml:space="preserve">- 7,2 </t>
  </si>
  <si>
    <t xml:space="preserve">- 6,4 </t>
  </si>
  <si>
    <t xml:space="preserve">- 7,6 </t>
  </si>
  <si>
    <t xml:space="preserve">- 6,7 </t>
  </si>
  <si>
    <t xml:space="preserve">- 4,6 </t>
  </si>
  <si>
    <t xml:space="preserve">- 4,5 </t>
  </si>
  <si>
    <t xml:space="preserve">- 6,0 </t>
  </si>
  <si>
    <t xml:space="preserve">- 5,1 </t>
  </si>
  <si>
    <t xml:space="preserve">- 3,3 </t>
  </si>
  <si>
    <t xml:space="preserve">- 4,2 </t>
  </si>
  <si>
    <t xml:space="preserve">- 2,3 </t>
  </si>
  <si>
    <t xml:space="preserve">- 6,6 </t>
  </si>
  <si>
    <t xml:space="preserve">- 6,8 </t>
  </si>
  <si>
    <t xml:space="preserve">- 5,6 </t>
  </si>
  <si>
    <t xml:space="preserve">+ 8,8 </t>
  </si>
  <si>
    <t xml:space="preserve">+ 6,5 </t>
  </si>
  <si>
    <t xml:space="preserve">+ 10,2 </t>
  </si>
  <si>
    <t xml:space="preserve">+ 11,7 </t>
  </si>
  <si>
    <t xml:space="preserve">+ 7,9 </t>
  </si>
  <si>
    <t xml:space="preserve">+ 8,6 </t>
  </si>
  <si>
    <t xml:space="preserve">+ 9,9 </t>
  </si>
  <si>
    <t xml:space="preserve">+ 10,4 </t>
  </si>
  <si>
    <t xml:space="preserve">+ 12,6 </t>
  </si>
  <si>
    <t xml:space="preserve">+ 10,6 </t>
  </si>
  <si>
    <t xml:space="preserve">+ 12,3 </t>
  </si>
  <si>
    <t xml:space="preserve">+ 9,2 </t>
  </si>
  <si>
    <t xml:space="preserve">+ 3,1 </t>
  </si>
  <si>
    <t xml:space="preserve">- 5,2 </t>
  </si>
  <si>
    <t xml:space="preserve">- 8,5 </t>
  </si>
  <si>
    <t xml:space="preserve">- 10,5 </t>
  </si>
  <si>
    <t xml:space="preserve">- 10,2 </t>
  </si>
  <si>
    <t xml:space="preserve">- 11,2 </t>
  </si>
  <si>
    <t xml:space="preserve">- 11,3 </t>
  </si>
  <si>
    <t xml:space="preserve">- 7,3 </t>
  </si>
  <si>
    <t xml:space="preserve">- 5,5 </t>
  </si>
  <si>
    <t xml:space="preserve">+ 6,8 </t>
  </si>
  <si>
    <t xml:space="preserve">+ 6,9 </t>
  </si>
  <si>
    <t xml:space="preserve">+ 10,8 </t>
  </si>
  <si>
    <t xml:space="preserve">+ 9,0 </t>
  </si>
  <si>
    <t xml:space="preserve">+ 12,8 </t>
  </si>
  <si>
    <t xml:space="preserve">+ 7,3 </t>
  </si>
  <si>
    <t xml:space="preserve">+ 11,6 </t>
  </si>
  <si>
    <t xml:space="preserve">+ 12,0 </t>
  </si>
  <si>
    <t xml:space="preserve">+ 7,1 </t>
  </si>
  <si>
    <t xml:space="preserve">+ 8,4 </t>
  </si>
  <si>
    <t xml:space="preserve">+ 9,6 </t>
  </si>
  <si>
    <t xml:space="preserve">- 2,5 </t>
  </si>
  <si>
    <t xml:space="preserve">- 6,5 </t>
  </si>
  <si>
    <t xml:space="preserve">- 7,5 </t>
  </si>
  <si>
    <t xml:space="preserve">- 8,7 </t>
  </si>
  <si>
    <t xml:space="preserve">- 10,0 </t>
  </si>
  <si>
    <t xml:space="preserve">- 9,9 </t>
  </si>
  <si>
    <t xml:space="preserve">- 10,1 </t>
  </si>
  <si>
    <t xml:space="preserve">- 9,1 </t>
  </si>
  <si>
    <t xml:space="preserve">- 4,9 </t>
  </si>
  <si>
    <t xml:space="preserve">- 5,9 </t>
  </si>
  <si>
    <t xml:space="preserve">- 8,1 </t>
  </si>
  <si>
    <t xml:space="preserve">- 9,5 </t>
  </si>
  <si>
    <t xml:space="preserve">- 4,7 </t>
  </si>
  <si>
    <t xml:space="preserve">- 4,8 </t>
  </si>
  <si>
    <t xml:space="preserve">- 6,2 </t>
  </si>
  <si>
    <t xml:space="preserve">+ 14,4 </t>
  </si>
  <si>
    <t xml:space="preserve">+ 14,3 </t>
  </si>
  <si>
    <t xml:space="preserve">+ 11,9 </t>
  </si>
  <si>
    <t xml:space="preserve">+ 12,5 </t>
  </si>
  <si>
    <t xml:space="preserve">- 8,0 </t>
  </si>
  <si>
    <t xml:space="preserve">- 8,6 </t>
  </si>
  <si>
    <t xml:space="preserve">+ 8,2 </t>
  </si>
  <si>
    <t xml:space="preserve">+ 8,9 </t>
  </si>
  <si>
    <t xml:space="preserve">- 3,4 </t>
  </si>
  <si>
    <t xml:space="preserve">+ 16,9 </t>
  </si>
  <si>
    <t xml:space="preserve">+ 18,0 </t>
  </si>
  <si>
    <t xml:space="preserve">+ 11,4 </t>
  </si>
  <si>
    <t xml:space="preserve">+ 12,2 </t>
  </si>
  <si>
    <t xml:space="preserve">+ 10,9 </t>
  </si>
  <si>
    <t xml:space="preserve">- 15,0 </t>
  </si>
  <si>
    <t xml:space="preserve">- 11,8 </t>
  </si>
  <si>
    <t xml:space="preserve">- 7,7 </t>
  </si>
  <si>
    <t xml:space="preserve">+ 7,4 </t>
  </si>
  <si>
    <t xml:space="preserve">- 9,8 </t>
  </si>
  <si>
    <t xml:space="preserve">- 11,6 </t>
  </si>
  <si>
    <t xml:space="preserve">- 11,5 </t>
  </si>
  <si>
    <t xml:space="preserve">- 11,0 </t>
  </si>
  <si>
    <t xml:space="preserve">- 11,7 </t>
  </si>
  <si>
    <t xml:space="preserve">- 8,2 </t>
  </si>
  <si>
    <t xml:space="preserve">+ 10,3 </t>
  </si>
  <si>
    <t xml:space="preserve">+ 13,4 </t>
  </si>
  <si>
    <t xml:space="preserve">+ 15,6 </t>
  </si>
  <si>
    <t xml:space="preserve">+ 15,5 </t>
  </si>
  <si>
    <t xml:space="preserve">+ 18,2 </t>
  </si>
  <si>
    <t xml:space="preserve">+ 23,0 </t>
  </si>
  <si>
    <t xml:space="preserve">+ 15,8 </t>
  </si>
  <si>
    <t xml:space="preserve">+ 16,2 </t>
  </si>
  <si>
    <t xml:space="preserve">+ 13,0 </t>
  </si>
  <si>
    <t xml:space="preserve">- 8,4 </t>
  </si>
  <si>
    <t xml:space="preserve">+ 13,2 </t>
  </si>
  <si>
    <t xml:space="preserve">+ 14,0 </t>
  </si>
  <si>
    <t xml:space="preserve">+ 14,2 </t>
  </si>
  <si>
    <t xml:space="preserve">+ 11,8 </t>
  </si>
  <si>
    <t xml:space="preserve">+ 12,4 </t>
  </si>
  <si>
    <t xml:space="preserve">- 7,0 </t>
  </si>
  <si>
    <t xml:space="preserve">- 12,8 </t>
  </si>
  <si>
    <t xml:space="preserve">- 9,3 </t>
  </si>
  <si>
    <t xml:space="preserve">- 9,6 </t>
  </si>
  <si>
    <t xml:space="preserve">- 16,0 </t>
  </si>
  <si>
    <t xml:space="preserve">- 15,2 </t>
  </si>
  <si>
    <t xml:space="preserve">- 7,4 </t>
  </si>
  <si>
    <t>Pozuelo</t>
  </si>
  <si>
    <t xml:space="preserve">+ 11,2 </t>
  </si>
  <si>
    <t xml:space="preserve">+ 11,5 </t>
  </si>
  <si>
    <t xml:space="preserve">+ 16,3 </t>
  </si>
  <si>
    <t xml:space="preserve">- 11,4 </t>
  </si>
  <si>
    <t xml:space="preserve">- 9,7 </t>
  </si>
  <si>
    <t>Rozas</t>
  </si>
  <si>
    <t xml:space="preserve">+ 15,0 </t>
  </si>
  <si>
    <t>Majadahonda</t>
  </si>
  <si>
    <t xml:space="preserve">+ 15,4 </t>
  </si>
  <si>
    <t xml:space="preserve">+ 13,6 </t>
  </si>
  <si>
    <t xml:space="preserve">+ 13,8 </t>
  </si>
  <si>
    <t xml:space="preserve">- 9,2 </t>
  </si>
  <si>
    <t xml:space="preserve">- 12,7 </t>
  </si>
  <si>
    <t xml:space="preserve">- 10,6 </t>
  </si>
  <si>
    <t xml:space="preserve">- 14,2 </t>
  </si>
  <si>
    <t>Dos Hermanas</t>
  </si>
  <si>
    <t xml:space="preserve">+ 14,6 </t>
  </si>
  <si>
    <t xml:space="preserve">- 10,3 </t>
  </si>
  <si>
    <t xml:space="preserve">- 12,2 </t>
  </si>
  <si>
    <t xml:space="preserve">- 10,9 </t>
  </si>
  <si>
    <t xml:space="preserve">- 8,8 </t>
  </si>
  <si>
    <t xml:space="preserve">- 12,1 </t>
  </si>
  <si>
    <t>Rinconcillo</t>
  </si>
  <si>
    <t xml:space="preserve">+ 16,0 </t>
  </si>
  <si>
    <t xml:space="preserve">+ 20,7 </t>
  </si>
  <si>
    <t xml:space="preserve">+ 18,7 </t>
  </si>
  <si>
    <t xml:space="preserve">- 12,5 </t>
  </si>
  <si>
    <t xml:space="preserve">+ 13,9 </t>
  </si>
  <si>
    <t>Reconquista</t>
  </si>
  <si>
    <t xml:space="preserve">+ 12,7 </t>
  </si>
  <si>
    <t xml:space="preserve">+ 14,9 </t>
  </si>
  <si>
    <t xml:space="preserve">+ 19,7 </t>
  </si>
  <si>
    <t xml:space="preserve">+ 18,6 </t>
  </si>
  <si>
    <t xml:space="preserve">+ 17,4 </t>
  </si>
  <si>
    <t xml:space="preserve">+ 15,9 </t>
  </si>
  <si>
    <t xml:space="preserve">- 8,3 </t>
  </si>
  <si>
    <t xml:space="preserve">- 7,8 </t>
  </si>
  <si>
    <t xml:space="preserve">- 7,9 </t>
  </si>
  <si>
    <t xml:space="preserve">- 10,8 </t>
  </si>
  <si>
    <t>Puerta Europa</t>
  </si>
  <si>
    <t xml:space="preserve">- 9,0 </t>
  </si>
  <si>
    <t xml:space="preserve">+ 14,5 </t>
  </si>
  <si>
    <t xml:space="preserve">+ 18,9 </t>
  </si>
  <si>
    <t xml:space="preserve">+ 16,1 </t>
  </si>
  <si>
    <t>San Juan</t>
  </si>
  <si>
    <t xml:space="preserve">+ 17,8 </t>
  </si>
  <si>
    <t xml:space="preserve">+ 17,7 </t>
  </si>
  <si>
    <t xml:space="preserve">+ 17,6 </t>
  </si>
  <si>
    <t xml:space="preserve">+ 21,6 </t>
  </si>
  <si>
    <t xml:space="preserve">+ 15,1 </t>
  </si>
  <si>
    <t xml:space="preserve">- 10,4 </t>
  </si>
  <si>
    <t xml:space="preserve">+ 15,2 </t>
  </si>
  <si>
    <t>Casco Antiguo</t>
  </si>
  <si>
    <t xml:space="preserve">+ 20,2 </t>
  </si>
  <si>
    <t xml:space="preserve">+ 27,6 </t>
  </si>
  <si>
    <t xml:space="preserve">+ 26,3 </t>
  </si>
  <si>
    <t xml:space="preserve">+ 19,3 </t>
  </si>
  <si>
    <t xml:space="preserve">+ 19,4 </t>
  </si>
  <si>
    <t xml:space="preserve">- 12,4 </t>
  </si>
  <si>
    <t xml:space="preserve">- 17,4 </t>
  </si>
  <si>
    <t xml:space="preserve">- 18,3 </t>
  </si>
  <si>
    <t xml:space="preserve">- 14,3 </t>
  </si>
  <si>
    <t xml:space="preserve">- 14,9 </t>
  </si>
  <si>
    <t>Centro</t>
  </si>
  <si>
    <t xml:space="preserve">+ 16,5 </t>
  </si>
  <si>
    <t xml:space="preserve">+ 16,4 </t>
  </si>
  <si>
    <t xml:space="preserve">+ 17,0 </t>
  </si>
  <si>
    <t xml:space="preserve">- 15,8 </t>
  </si>
  <si>
    <t>Triana</t>
  </si>
  <si>
    <t>Los Remedios</t>
  </si>
  <si>
    <t>BARRIO</t>
  </si>
  <si>
    <t>Venta</t>
  </si>
  <si>
    <t xml:space="preserve">+ 14,8 </t>
  </si>
  <si>
    <t xml:space="preserve">- 13,7 </t>
  </si>
  <si>
    <t xml:space="preserve">- 12,9 </t>
  </si>
  <si>
    <t xml:space="preserve">- 13,3 </t>
  </si>
  <si>
    <t xml:space="preserve">- 14,7 </t>
  </si>
  <si>
    <t xml:space="preserve">- 15,1 </t>
  </si>
  <si>
    <t xml:space="preserve">- 16,5 </t>
  </si>
  <si>
    <t xml:space="preserve">- 15,5 </t>
  </si>
  <si>
    <t xml:space="preserve">- 11,1 </t>
  </si>
  <si>
    <t xml:space="preserve">+ 18,5 </t>
  </si>
  <si>
    <t xml:space="preserve">- 13,8 </t>
  </si>
  <si>
    <t xml:space="preserve">- 13,0 </t>
  </si>
  <si>
    <t xml:space="preserve">+ 18,8 </t>
  </si>
  <si>
    <t xml:space="preserve">- 12,6 </t>
  </si>
  <si>
    <t xml:space="preserve">- 15,7 </t>
  </si>
  <si>
    <t xml:space="preserve">- 14,6 </t>
  </si>
  <si>
    <t xml:space="preserve">- 16,7 </t>
  </si>
  <si>
    <t xml:space="preserve">- 9,4 </t>
  </si>
  <si>
    <t xml:space="preserve">- 8,9 </t>
  </si>
  <si>
    <t xml:space="preserve">- 14,1 </t>
  </si>
  <si>
    <t xml:space="preserve">- 14,5 </t>
  </si>
  <si>
    <t xml:space="preserve">- 18,9 </t>
  </si>
  <si>
    <t xml:space="preserve">- 17,2 </t>
  </si>
  <si>
    <t xml:space="preserve">- 14,4 </t>
  </si>
  <si>
    <t xml:space="preserve">+ 12,9 </t>
  </si>
  <si>
    <t xml:space="preserve">- 11,9 </t>
  </si>
  <si>
    <t xml:space="preserve">- 13,6 </t>
  </si>
  <si>
    <t xml:space="preserve">- 14,8 </t>
  </si>
  <si>
    <t xml:space="preserve">- 16,4 </t>
  </si>
  <si>
    <t xml:space="preserve">- 13,2 </t>
  </si>
  <si>
    <t xml:space="preserve">- 17,8 </t>
  </si>
  <si>
    <t xml:space="preserve">- 16,9 </t>
  </si>
  <si>
    <t xml:space="preserve">- 10,7 </t>
  </si>
  <si>
    <t xml:space="preserve">- 17,6 </t>
  </si>
  <si>
    <t xml:space="preserve">- 17,1 </t>
  </si>
  <si>
    <t xml:space="preserve">- 13,1 </t>
  </si>
  <si>
    <t xml:space="preserve">- 13,9 </t>
  </si>
  <si>
    <t xml:space="preserve">- 12,3 </t>
  </si>
  <si>
    <t xml:space="preserve">+ 20,5 </t>
  </si>
  <si>
    <t xml:space="preserve">+ 21,7 </t>
  </si>
  <si>
    <t xml:space="preserve">+ 19,9 </t>
  </si>
  <si>
    <t xml:space="preserve">+ 17,2 </t>
  </si>
  <si>
    <t xml:space="preserve">+ 20,6 </t>
  </si>
  <si>
    <t xml:space="preserve">+ 22,7 </t>
  </si>
  <si>
    <t xml:space="preserve">+ 21,8 </t>
  </si>
  <si>
    <t xml:space="preserve">+ 20,4 </t>
  </si>
  <si>
    <t xml:space="preserve">+ 17,5 </t>
  </si>
  <si>
    <t xml:space="preserve">+ 16,7 </t>
  </si>
  <si>
    <t xml:space="preserve">+ 22,5 </t>
  </si>
  <si>
    <t xml:space="preserve">+ 22,4 </t>
  </si>
  <si>
    <t xml:space="preserve">+ 20,1 </t>
  </si>
  <si>
    <t xml:space="preserve">+ 16,8 </t>
  </si>
  <si>
    <t xml:space="preserve">- 16,1 </t>
  </si>
  <si>
    <t xml:space="preserve">- 12,0 </t>
  </si>
  <si>
    <t xml:space="preserve">- 13,5 </t>
  </si>
  <si>
    <t xml:space="preserve">- 14,0 </t>
  </si>
  <si>
    <t xml:space="preserve">+ 17,3 </t>
  </si>
  <si>
    <t>Remedios</t>
  </si>
  <si>
    <t>San Juan del Aljarafe</t>
  </si>
  <si>
    <t xml:space="preserve">- 19,9 </t>
  </si>
  <si>
    <t xml:space="preserve">- 18,8 </t>
  </si>
  <si>
    <t xml:space="preserve">- 18,4 </t>
  </si>
  <si>
    <t xml:space="preserve">- 13,4 </t>
  </si>
  <si>
    <t xml:space="preserve">- 15,4 </t>
  </si>
  <si>
    <t>NEGOCIO2</t>
  </si>
  <si>
    <t>MES</t>
  </si>
  <si>
    <t xml:space="preserve">COSTE METRO </t>
  </si>
  <si>
    <t>VARIACIÓN MENSUAL</t>
  </si>
  <si>
    <t>VARIACIÓN ANUAL</t>
  </si>
  <si>
    <t>PROVINCIA</t>
  </si>
  <si>
    <t>Cadiz</t>
  </si>
  <si>
    <t xml:space="preserve">- 19,0 </t>
  </si>
  <si>
    <t xml:space="preserve">- 15,6 </t>
  </si>
  <si>
    <t xml:space="preserve">+ 17,1 </t>
  </si>
  <si>
    <t xml:space="preserve">+ 18,1 </t>
  </si>
  <si>
    <t xml:space="preserve">+ 18,4 </t>
  </si>
  <si>
    <t xml:space="preserve">Promedio de COSTE METRO </t>
  </si>
  <si>
    <t>%</t>
  </si>
  <si>
    <t xml:space="preserve">Nº </t>
  </si>
  <si>
    <t>Nº</t>
  </si>
  <si>
    <t>GRAFICO CIUDAD MADRID</t>
  </si>
  <si>
    <t>GRAFICO CIUDAD SEVILLA</t>
  </si>
  <si>
    <t>GRAFICO CIUDAD SEVILLA BARRIO</t>
  </si>
  <si>
    <t>GRAFICO CIUDAD ALGECIRAS</t>
  </si>
  <si>
    <t>GRAFICO COMPRA MADRID</t>
  </si>
  <si>
    <t>GRAFICO COMPRA SEVILLA</t>
  </si>
  <si>
    <t>GRAFICO COMPRA SEVILLA BARRIO</t>
  </si>
  <si>
    <t>GRAFICO COMPRA ALGECIRAS</t>
  </si>
  <si>
    <t>Piso en Olletas - Sierra Blanquilla-2357</t>
  </si>
  <si>
    <t>Malaga</t>
  </si>
  <si>
    <t>Dúplex en calle Capuchinos-2358</t>
  </si>
  <si>
    <t>Piso en calle Cabriel-2359</t>
  </si>
  <si>
    <t>Piso en calle Tanzania-2360</t>
  </si>
  <si>
    <t>Piso en calle tanzania-2361</t>
  </si>
  <si>
    <t>Piso en calle Tanzania-2362</t>
  </si>
  <si>
    <t>Piso en calle Tanzania-2363</t>
  </si>
  <si>
    <t>Dúplex en Juan René-2364</t>
  </si>
  <si>
    <t>Piso en Puertosol - Santa Isabel-2365</t>
  </si>
  <si>
    <t>Piso en El Consul - El Romeral-2366</t>
  </si>
  <si>
    <t>Dúplex en calle Pinsapo-2367</t>
  </si>
  <si>
    <t>Benalmadena</t>
  </si>
  <si>
    <t>Piso en calle Remedios Varo-2368</t>
  </si>
  <si>
    <t>Piso en calle Gutenberg-2369</t>
  </si>
  <si>
    <t>Piso en calle Manrique-2370</t>
  </si>
  <si>
    <t>Piso en avenida Mar de Alborán-2371</t>
  </si>
  <si>
    <t>Torremolinos</t>
  </si>
  <si>
    <t>Piso en avenida Mar de Alborán-2372</t>
  </si>
  <si>
    <t>Piso en avenida del Pintor Joaquín Sorolla-2373</t>
  </si>
  <si>
    <t>Piso en calle Apamares-2374</t>
  </si>
  <si>
    <t>Piso en calle Carretería-2375</t>
  </si>
  <si>
    <t>Piso en avenida Mar de Alborán-2376</t>
  </si>
  <si>
    <t>Piso en avenida Mar de Alborán-2377</t>
  </si>
  <si>
    <t>Piso en calle Profesor Jesus Marin-2378</t>
  </si>
  <si>
    <t>Piso en calle Capitulaciones-2379</t>
  </si>
  <si>
    <t>Piso en Profesor Jesus Marin-2380</t>
  </si>
  <si>
    <t>Piso en Poeta Agustin Ruano-2381</t>
  </si>
  <si>
    <t>Piso en avenida San Anton-2382</t>
  </si>
  <si>
    <t>Piso en avenida del Sol-2383</t>
  </si>
  <si>
    <t>Piso en avenida del Sol-2384</t>
  </si>
  <si>
    <t>Piso en calle Antares-2385</t>
  </si>
  <si>
    <t>Piso en calle Antares-2386</t>
  </si>
  <si>
    <t>Piso en calle Profesor Jesús Marín-2387</t>
  </si>
  <si>
    <t>Piso en calle San Miguel-2388</t>
  </si>
  <si>
    <t>Piso en calle Sor Juana Inés de la Cruz-2389</t>
  </si>
  <si>
    <t>Piso en calle Frigiliana-2390</t>
  </si>
  <si>
    <t>Piso en camino del Pilar-2391</t>
  </si>
  <si>
    <t>Piso en avenida Octavio Paz-2392</t>
  </si>
  <si>
    <t>Piso en Antonio Maura-2393</t>
  </si>
  <si>
    <t>Piso en Dr. Roberto Olarra-2394</t>
  </si>
  <si>
    <t>Piso en Dr. Roberto Olarra-2395</t>
  </si>
  <si>
    <t>Piso en calle Teide-2396</t>
  </si>
  <si>
    <t>Piso en calle Capitulaciones-2397</t>
  </si>
  <si>
    <t>Piso en Montemar-2398</t>
  </si>
  <si>
    <t>Piso en calle Violín-2399</t>
  </si>
  <si>
    <t>Piso en calle Vicente Blanch Picot-2400</t>
  </si>
  <si>
    <t>Piso en avenida de Andalucía-2401</t>
  </si>
  <si>
    <t>Piso en calle República Argentina-2402</t>
  </si>
  <si>
    <t>Piso en Profesor Jesus Marin-2403</t>
  </si>
  <si>
    <t>Piso en calle Remedios Varo-2404</t>
  </si>
  <si>
    <t>Piso en calle Jose María Amado Arniches-2405</t>
  </si>
  <si>
    <t>Piso en caronte-2406</t>
  </si>
  <si>
    <t>Piso en calle Aguilar-2407</t>
  </si>
  <si>
    <t>Piso en avenida Estrella del Mar-2408</t>
  </si>
  <si>
    <t>Piso en avenida Rodrigo Boito-2409</t>
  </si>
  <si>
    <t>Piso en Dr. Roberto Olarra-2410</t>
  </si>
  <si>
    <t>Piso en Dr. Roberto Olarra-2411</t>
  </si>
  <si>
    <t>Piso en calle Villa del Río-2412</t>
  </si>
  <si>
    <t>Piso en calle Villa del Río-2413</t>
  </si>
  <si>
    <t>Piso en avenida Gandhi-2414</t>
  </si>
  <si>
    <t>Piso en avenida Gandhi-2415</t>
  </si>
  <si>
    <t>Piso en avenida Gandhi-2416</t>
  </si>
  <si>
    <t>Piso en avenida Gandhi-2417</t>
  </si>
  <si>
    <t>Piso en avenida Gandhi-2418</t>
  </si>
  <si>
    <t>Piso en calle Huerto del Conde-2419</t>
  </si>
  <si>
    <t>Piso en camino del Pinillo-2420</t>
  </si>
  <si>
    <t>Piso en camino del Pinillo-2421</t>
  </si>
  <si>
    <t>Piso en John Lennon-2422</t>
  </si>
  <si>
    <t>Estudio en calle Gregorio Marañon-2423</t>
  </si>
  <si>
    <t>Estudio en calle Gregorio Marañon-2424</t>
  </si>
  <si>
    <t>Piso en calle Jaspe-2425</t>
  </si>
  <si>
    <t>Piso en calle Jose María Amado Arniches-2426</t>
  </si>
  <si>
    <t>Piso en avenida de las Postas-2427</t>
  </si>
  <si>
    <t>Piso en Huerta Nueva - Jardín de Málaga-2428</t>
  </si>
  <si>
    <t>Piso en Huerta Nueva - Jardín de Málaga-2429</t>
  </si>
  <si>
    <t>Piso en Huerta Nueva - Jardín de Málaga-2430</t>
  </si>
  <si>
    <t>Piso en calle Aloe-2431</t>
  </si>
  <si>
    <t>Piso en calle Villa del Río-2432</t>
  </si>
  <si>
    <t>Piso en calle Angel Carazo Gomez-2433</t>
  </si>
  <si>
    <t>Piso en pasaje Esperanto-2434</t>
  </si>
  <si>
    <t>Piso en El Higuerón - Capellanía-2435</t>
  </si>
  <si>
    <t>Piso en avenida del Higuerón-2436</t>
  </si>
  <si>
    <t>Piso en calle Aloe-2437</t>
  </si>
  <si>
    <t>Piso en avenida de Carlos Haya-2438</t>
  </si>
  <si>
    <t>Piso en calle Jose María Amado Arniches-2439</t>
  </si>
  <si>
    <t>Piso en calle Jose María Amado Arniches-2440</t>
  </si>
  <si>
    <t>Piso en Profesor Jesus Marin-2441</t>
  </si>
  <si>
    <t>Dúplex en Perchel sur - El Bulto-2442</t>
  </si>
  <si>
    <t>Estudio en calle Luis Vives-2443</t>
  </si>
  <si>
    <t>Piso en pasaje Manuel Franco Cubeiro-2444</t>
  </si>
  <si>
    <t>Piso en camino del Pinillo-2445</t>
  </si>
  <si>
    <t>Piso en camino del Pinillo-2446</t>
  </si>
  <si>
    <t>Piso en calle Estocolmo-2447</t>
  </si>
  <si>
    <t>Dúplex en calle Cáceres-2448</t>
  </si>
  <si>
    <t>Piso en Los Verdiales-2449</t>
  </si>
  <si>
    <t>Estudio en calle Marqués de Guadiaro-2450</t>
  </si>
  <si>
    <t>Piso en Victoria Eugenia-2451</t>
  </si>
  <si>
    <t>Piso en Victoria Eugenia-2452</t>
  </si>
  <si>
    <t>Piso en Calvario-2453</t>
  </si>
  <si>
    <t>Estudio en El Bajondillo-2454</t>
  </si>
  <si>
    <t>Estudio en El Bajondillo-2455</t>
  </si>
  <si>
    <t>Piso en calle la Colina-2456</t>
  </si>
  <si>
    <t>Piso en calle Teruel-2457</t>
  </si>
  <si>
    <t>Estudio en avenida del Parque-2458</t>
  </si>
  <si>
    <t>Estudio en calle Sebastián de Eslava-2459</t>
  </si>
  <si>
    <t>Piso en calle Sebastián de Eslava-2460</t>
  </si>
  <si>
    <t>Piso en Martiricos - La Roca-2461</t>
  </si>
  <si>
    <t>Piso en calle Carboneros-2462</t>
  </si>
  <si>
    <t>Piso en Perchel norte-2463</t>
  </si>
  <si>
    <t>Piso en calle Rojas-2464</t>
  </si>
  <si>
    <t>Piso en calle Martínez de la Rosa-2465</t>
  </si>
  <si>
    <t>Piso en Martínez de la Rosa-2466</t>
  </si>
  <si>
    <t>Piso en calle Bolivia-2467</t>
  </si>
  <si>
    <t>Estudio en calle Sebastián de Eslava-2468</t>
  </si>
  <si>
    <t>Estudio en calle Sebastián de Eslava-2469</t>
  </si>
  <si>
    <t>Piso en calle Torrealmádena-2470</t>
  </si>
  <si>
    <t>Piso en calle Torrealmádena-2471</t>
  </si>
  <si>
    <t>Piso en calle Torrealmádena-2472</t>
  </si>
  <si>
    <t>Piso en calle Torrealmádena-2473</t>
  </si>
  <si>
    <t>Piso en calle Molino del Rosario-2474</t>
  </si>
  <si>
    <t>Piso en calle Antonio Jiménez Ruiz-2475</t>
  </si>
  <si>
    <t>Piso en Pacífico-2476</t>
  </si>
  <si>
    <t>Estudio en calle Omar-2477</t>
  </si>
  <si>
    <t>Estudio en calle Omar-2478</t>
  </si>
  <si>
    <t>Piso en calle Carrión-2479</t>
  </si>
  <si>
    <t>Piso en avenida Marysol-2480</t>
  </si>
  <si>
    <t>Piso en calle Trinidad-2481</t>
  </si>
  <si>
    <t>Piso en calle Trinidad-2482</t>
  </si>
  <si>
    <t>Piso en calle Ingeniero Díaz Petersen-2483</t>
  </si>
  <si>
    <t>Piso en Martiricos - La Roca-2484</t>
  </si>
  <si>
    <t>Piso en calle María Barrientos-2485</t>
  </si>
  <si>
    <t>Piso en avenida de Sorolla-2486</t>
  </si>
  <si>
    <t>Dúplex en calle Huerta del Obispo-2487</t>
  </si>
  <si>
    <t>Piso en calle Huerta-2488</t>
  </si>
  <si>
    <t>Piso en calle Sebastián de Eslava-2489</t>
  </si>
  <si>
    <t>Piso en La Carihuela - Los Nidos-2490</t>
  </si>
  <si>
    <t>Piso en avenida Terramar Alto-2491</t>
  </si>
  <si>
    <t>Piso en Residencial Living Gardens-2492</t>
  </si>
  <si>
    <t>Piso en calle Carrión-2493</t>
  </si>
  <si>
    <t>Piso en calle Carrión-2494</t>
  </si>
  <si>
    <t>Piso en calle Rafael Andrades Navarrete-2495</t>
  </si>
  <si>
    <t>Piso en Montemar-2496</t>
  </si>
  <si>
    <t>Piso en Suárez-2497</t>
  </si>
  <si>
    <t>Piso en Puerta Blanca - Almudena-2498</t>
  </si>
  <si>
    <t>Piso en avenida Antonio Machado-2499</t>
  </si>
  <si>
    <t>Piso en calle Distrito zeta-2500</t>
  </si>
  <si>
    <t>Piso en avenida Federico García Lorca-2501</t>
  </si>
  <si>
    <t>Piso en calle Carrión-2502</t>
  </si>
  <si>
    <t>Piso en La Florida - Parque norte-2503</t>
  </si>
  <si>
    <t>Piso en Los Almendros - El Limonero - El Tomillar-2504</t>
  </si>
  <si>
    <t>Piso en avenida de Molière-2505</t>
  </si>
  <si>
    <t>Piso en avenida Gregorio de Diego-2506</t>
  </si>
  <si>
    <t>Piso en avenida Gregorio de Diego-2507</t>
  </si>
  <si>
    <t>Piso en calle Rafael Andrades Navarrete-2508</t>
  </si>
  <si>
    <t>Piso en Puerta Blanca - Almudena-2509</t>
  </si>
  <si>
    <t>Piso en calle Carlos Amel-2510</t>
  </si>
  <si>
    <t>Piso en calle Sagitario-2511</t>
  </si>
  <si>
    <t>Piso en Santa Cristina - San Rafael-2512</t>
  </si>
  <si>
    <t>Piso en calle Jorge Guillén-2513</t>
  </si>
  <si>
    <t>Piso en avenida Juan Luis Peralta-2514</t>
  </si>
  <si>
    <t>Piso en calle Argentea-2515</t>
  </si>
  <si>
    <t>Piso en calle Principal-2516</t>
  </si>
  <si>
    <t>Piso en avenida Mar de Alborán-2517</t>
  </si>
  <si>
    <t>Piso en avenida Mar de Alborán-2518</t>
  </si>
  <si>
    <t>Piso en avenida Mar de Alborán-2519</t>
  </si>
  <si>
    <t>Piso en avenida Mar de Alborán-2520</t>
  </si>
  <si>
    <t>Piso en Puerta Blanca - Almudena-2521</t>
  </si>
  <si>
    <t>Dúplex en avenida Carlota Alessandri-2522</t>
  </si>
  <si>
    <t>Dúplex en avenida Carlota Alessandri-2523</t>
  </si>
  <si>
    <t>Piso en La Trinidad-2524</t>
  </si>
  <si>
    <t>Piso en Residencial Living Gardens-2525</t>
  </si>
  <si>
    <t>Piso en Residencial Living Gardens-2526</t>
  </si>
  <si>
    <t>Piso en calle Pedro Navarro Bruna-2527</t>
  </si>
  <si>
    <t>Piso en bolivia-2528</t>
  </si>
  <si>
    <t>Piso en calle Postigos-2529</t>
  </si>
  <si>
    <t>Piso en calle Postigos-2530</t>
  </si>
  <si>
    <t>Piso en calle Poseidon-2531</t>
  </si>
  <si>
    <t>Piso en calle Rafael Andrades Navarrete-2532</t>
  </si>
  <si>
    <t>Piso en calle Rafael Andrades Navarrete-2533</t>
  </si>
  <si>
    <t>Piso en Puerta Blanca - Almudena-2534</t>
  </si>
  <si>
    <t>Piso en Puerta Blanca - Almudena-2535</t>
  </si>
  <si>
    <t>Piso en calle Plata-2536</t>
  </si>
  <si>
    <t>Piso en Los Álamos-2537</t>
  </si>
  <si>
    <t>Piso en La Carihuela - Los Nidos-2538</t>
  </si>
  <si>
    <t>Piso en Antonio Maura-2539</t>
  </si>
  <si>
    <t>Piso en avenida de los Guindos-2540</t>
  </si>
  <si>
    <t>Piso en calle Cristo de la Epidemia-2541</t>
  </si>
  <si>
    <t>Piso en calle Río Darro-2542</t>
  </si>
  <si>
    <t>Piso en calle Canchal-2282</t>
  </si>
  <si>
    <t>Piso en calle las Yucas-2283</t>
  </si>
  <si>
    <t>Piso en calle las Yucas-2284</t>
  </si>
  <si>
    <t>Piso en Parque de la Paloma-2285</t>
  </si>
  <si>
    <t>Piso en calle Araucaria-2286</t>
  </si>
  <si>
    <t>Piso en calle Gutenberg-2287</t>
  </si>
  <si>
    <t>Piso en calle Araucaria-2288</t>
  </si>
  <si>
    <t>Dúplex en El Pinillo-2289</t>
  </si>
  <si>
    <t>Dúplex en calle Lisardo Mena-2290</t>
  </si>
  <si>
    <t>Piso en calle de la Velarde-2291</t>
  </si>
  <si>
    <t>Piso en calle Gutenberg-2292</t>
  </si>
  <si>
    <t>Piso en Perchel sur - El Bulto-2293</t>
  </si>
  <si>
    <t>Piso en pasaje Aránzazu-2294</t>
  </si>
  <si>
    <t>Piso en calle Carlos Cano-2295</t>
  </si>
  <si>
    <t>Piso en Fuente Alegre - El Chaparral - Los Morales-2296</t>
  </si>
  <si>
    <t>Estudio en calle Cristóbal de Virués-2297</t>
  </si>
  <si>
    <t>Piso en calle Cristóbal de Virués-2298</t>
  </si>
  <si>
    <t>Estudio en calle Lucios-2299</t>
  </si>
  <si>
    <t>Estudio en calle los Verdiales-2300</t>
  </si>
  <si>
    <t>Estudio en calle los Verdiales-2301</t>
  </si>
  <si>
    <t>Estudio en Los Castillejos - La Trinidad-2302</t>
  </si>
  <si>
    <t>Estudio en calle Fernando el Católico-2303</t>
  </si>
  <si>
    <t>Estudio en calle Fernando el Católico-2304</t>
  </si>
  <si>
    <t>Dúplex en calle San Millán-2305</t>
  </si>
  <si>
    <t>Estudio en calle Fernando el Católico-2306</t>
  </si>
  <si>
    <t>Piso en La Colina-2307</t>
  </si>
  <si>
    <t>Piso en Victoria Eugenia-2308</t>
  </si>
  <si>
    <t>Piso en Victoria Eugenia-2309</t>
  </si>
  <si>
    <t>Piso en Victoria Eugenia-2310</t>
  </si>
  <si>
    <t>Estudio en calle Nuestra Señora de los Clarines-2311</t>
  </si>
  <si>
    <t>Estudio en calle Eduardo Marquina-2312</t>
  </si>
  <si>
    <t>Estudio en avenida Federico García Lorca-2313</t>
  </si>
  <si>
    <t>Piso en calle Pintor Pedro Sáenz-2314</t>
  </si>
  <si>
    <t>Piso en calle Pintor Pedro Sáenz-2315</t>
  </si>
  <si>
    <t>Piso en calle Constancia 8-2316</t>
  </si>
  <si>
    <t>Piso en calle Martínez de la Rosa-2317</t>
  </si>
  <si>
    <t>Piso en calle Martínez de la Rosa-2318</t>
  </si>
  <si>
    <t>Piso en Santa Cristina - San Rafael-2319</t>
  </si>
  <si>
    <t>Piso en Santa Cristina - San Rafael-2320</t>
  </si>
  <si>
    <t>Estudio en Victoria Eugenia-2321</t>
  </si>
  <si>
    <t>Piso en calle Alpujarras-2322</t>
  </si>
  <si>
    <t>Piso en Suárez-2323</t>
  </si>
  <si>
    <t>Piso en calle Ingeniero Díaz Petersen-2324</t>
  </si>
  <si>
    <t>Estudio en Victoria Eugenia-2325</t>
  </si>
  <si>
    <t>Piso en Playamar - Benyamina-2326</t>
  </si>
  <si>
    <t>Piso en Playamar - Benyamina-2327</t>
  </si>
  <si>
    <t>Piso en calle Santa Elena-2328</t>
  </si>
  <si>
    <t>Piso en calle Decano Higueras del Castillo-2329</t>
  </si>
  <si>
    <t>Piso en calle Decano Higueras del Castillo-2330</t>
  </si>
  <si>
    <t>Piso en La Carihuela - Los Nidos-2331</t>
  </si>
  <si>
    <t>Piso en La Carihuela - Los Nidos-2332</t>
  </si>
  <si>
    <t>Piso en avenida de Sorolla-2333</t>
  </si>
  <si>
    <t>Piso en Arroyo de la Miel-2334</t>
  </si>
  <si>
    <t>Piso en Victoria Eugenia-2335</t>
  </si>
  <si>
    <t>Piso en Victoria Eugenia-2336</t>
  </si>
  <si>
    <t>Piso en Centro Histórico-2337</t>
  </si>
  <si>
    <t>Piso en camino de la Desviación-2338</t>
  </si>
  <si>
    <t>Piso en El Palo-2339</t>
  </si>
  <si>
    <t>Piso en avenida de la Paloma-2340</t>
  </si>
  <si>
    <t>Piso en calle Pozos Dulces-2341</t>
  </si>
  <si>
    <t>Piso en calle Alférez Beltrán Monchón-2342</t>
  </si>
  <si>
    <t>Piso en calle Jilguero-2343</t>
  </si>
  <si>
    <t>Piso en Los Guindos - Parque Mediterráneo - Santa Paula-2344</t>
  </si>
  <si>
    <t>Dúplex en calle Hilera-2345</t>
  </si>
  <si>
    <t>Piso en Carranque - Haza Cuevas-2346</t>
  </si>
  <si>
    <t>Piso en calle Carlos Amel-2347</t>
  </si>
  <si>
    <t>Piso en calle Beatas-2348</t>
  </si>
  <si>
    <t>Piso en Montealto-2349</t>
  </si>
  <si>
    <t>Dúplex en Perchel norte-2350</t>
  </si>
  <si>
    <t>Piso en calle Postigos-2351</t>
  </si>
  <si>
    <t>Piso en calle Carretería-2352</t>
  </si>
  <si>
    <t>Piso en calle Postigo de Arance-2353</t>
  </si>
  <si>
    <t>Piso en calle Postigo de Arance-2354</t>
  </si>
  <si>
    <t>Piso en camino de Doña María-2355</t>
  </si>
  <si>
    <t>Piso en calle Republica Dominicana-2356</t>
  </si>
  <si>
    <t>Piso en Cristo de la Epidemia-2281</t>
  </si>
  <si>
    <t>Piso en Perchel sur - El Bulto-2272</t>
  </si>
  <si>
    <t>Piso en calle Jinetes-2273</t>
  </si>
  <si>
    <t>Piso en Gibralfaro-2274</t>
  </si>
  <si>
    <t>Piso en calle Carrasco-2275</t>
  </si>
  <si>
    <t>Piso en calle Jinetes-2276</t>
  </si>
  <si>
    <t>Piso en calle Montaño-2277</t>
  </si>
  <si>
    <t>Piso en calle Duque de Rivas-2278</t>
  </si>
  <si>
    <t>Piso en calle Relación-2279</t>
  </si>
  <si>
    <t>Piso en calle Casas de Campos-2280</t>
  </si>
  <si>
    <t>Dúplex en Montemar-2259</t>
  </si>
  <si>
    <t>Dúplex en calle de la Cordera-2260</t>
  </si>
  <si>
    <t>Piso en Fuente Alegre - El Chaparral - Los Morales-2261</t>
  </si>
  <si>
    <t>Piso en El Palo-2262</t>
  </si>
  <si>
    <t>Estudio en El Consul - El Romeral-2263</t>
  </si>
  <si>
    <t>Estudio en calle Peña-2264</t>
  </si>
  <si>
    <t>Piso en El Molinillo - Capuchinos-2265</t>
  </si>
  <si>
    <t>Piso en calle Decano Higueras del Castillo-2266</t>
  </si>
  <si>
    <t>Piso en calle Rojas-2267</t>
  </si>
  <si>
    <t>Piso en La Luz-2268</t>
  </si>
  <si>
    <t>Piso en calle Ollerías-2269</t>
  </si>
  <si>
    <t>Piso en calle Fuente de Leganitos-2270</t>
  </si>
  <si>
    <t>Piso en calle Peña-2271</t>
  </si>
  <si>
    <t>Masía en Cortijo Casas Viejas-1621</t>
  </si>
  <si>
    <t>Masía en Cortijo Casas Viejas-1622</t>
  </si>
  <si>
    <t>Masía en Viaducto de los Garridos-1623</t>
  </si>
  <si>
    <t>Cortijo en El Cortijuelo-1624</t>
  </si>
  <si>
    <t>Casa o chalet independiente en Arroyo de la Miel-1625</t>
  </si>
  <si>
    <t>Casa o chalet independiente en avenida Avenue Avenue del Bierzo-1626</t>
  </si>
  <si>
    <t>Casa o chalet independiente en avenida Avenue de Benalmádena-1627</t>
  </si>
  <si>
    <t>Casa o chalet independiente en avenida de Benalmádena-1628</t>
  </si>
  <si>
    <t>Casa o chalet independiente en avenida de la Torre-1629</t>
  </si>
  <si>
    <t>Casa o chalet independiente en avenida de Málaga-1630</t>
  </si>
  <si>
    <t>Casa o chalet independiente en avenida de San Antón-1631</t>
  </si>
  <si>
    <t>Casa o chalet independiente en avenida del Cantábrico-1632</t>
  </si>
  <si>
    <t>Casa o chalet independiente en avenida del Caribe-1633</t>
  </si>
  <si>
    <t>Casa o chalet independiente en avenida del Higuerón-1634</t>
  </si>
  <si>
    <t>Casa o chalet independiente en avenida del Pacífico-1635</t>
  </si>
  <si>
    <t>Casa o chalet independiente en avenida del Pintor Joaquín Sorolla-1636</t>
  </si>
  <si>
    <t>Casa o chalet independiente en avenida Estación de el Palo-1637</t>
  </si>
  <si>
    <t>Casa o chalet independiente en avenida Inmaculada Concepción-1638</t>
  </si>
  <si>
    <t>Casa o chalet independiente en avenida Inmaculada Concepción-1639</t>
  </si>
  <si>
    <t>Casa o chalet independiente en avenida Juan Luis Peralta-1640</t>
  </si>
  <si>
    <t>Casa o chalet independiente en avenida Juan Sebastián Elcano-1641</t>
  </si>
  <si>
    <t>Finca rústica en Campanillas-1642</t>
  </si>
  <si>
    <t>Finca rústica en Campanillas-1643</t>
  </si>
  <si>
    <t>Casa o chalet independiente en avenida Juan Sebastián Elcano-1644</t>
  </si>
  <si>
    <t>Casa o chalet independiente en avenida Ricardo Gross-1645</t>
  </si>
  <si>
    <t>Casa o chalet independiente en avenida San Antón-1646</t>
  </si>
  <si>
    <t>Casa o chalet independiente en calle Abubilla-1647</t>
  </si>
  <si>
    <t>Casa o chalet independiente en calle Abubilla-1648</t>
  </si>
  <si>
    <t>Casa o chalet independiente en calle Acacias de Guadalmar-1649</t>
  </si>
  <si>
    <t>Casa o chalet independiente en calle Acacias de Guadalmar-1650</t>
  </si>
  <si>
    <t>Casa o chalet independiente en calle Acacias de Guadalmar-1651</t>
  </si>
  <si>
    <t>Casa o chalet independiente en calle Acacias de Guadalmar-1652</t>
  </si>
  <si>
    <t>Casa o chalet independiente en calle Acebo-1653</t>
  </si>
  <si>
    <t>Casa o chalet independiente en calle Acebo-1654</t>
  </si>
  <si>
    <t>Casa o chalet independiente en calle Acebo-1655</t>
  </si>
  <si>
    <t>Casa o chalet independiente en calle Aceituno-1656</t>
  </si>
  <si>
    <t>Casa o chalet independiente en calle Aceituno-1657</t>
  </si>
  <si>
    <t>Casa o chalet independiente en calle Aceituno-1658</t>
  </si>
  <si>
    <t>Casa o chalet independiente en calle Ágata-1659</t>
  </si>
  <si>
    <t>Casa o chalet independiente en calle Alcalde Eugenio Entrambasaguas-1660</t>
  </si>
  <si>
    <t>Casa o chalet independiente en calle Algeciras-1661</t>
  </si>
  <si>
    <t>Casa o chalet independiente en calle Almendros-1662</t>
  </si>
  <si>
    <t>Casa o chalet independiente en calle Almendros-1663</t>
  </si>
  <si>
    <t>Casa o chalet independiente en calle Alta-1664</t>
  </si>
  <si>
    <t>Casa o chalet independiente en calle Amador de los Ríos-1665</t>
  </si>
  <si>
    <t>Casa o chalet independiente en calle Anita Delgado-1666</t>
  </si>
  <si>
    <t>Casa o chalet independiente en calle Antón Chéjov-1667</t>
  </si>
  <si>
    <t>Casa o chalet independiente en calle Antón Chéjov-1668</t>
  </si>
  <si>
    <t>Casa o chalet independiente en calle Arces-1669</t>
  </si>
  <si>
    <t>Casa o chalet independiente en calle Arces-1670</t>
  </si>
  <si>
    <t>Casa o chalet independiente en calle Arenisca-1671</t>
  </si>
  <si>
    <t>Casa o chalet independiente en calle Argos-1672</t>
  </si>
  <si>
    <t>Casa o chalet independiente en calle Argos-1673</t>
  </si>
  <si>
    <t>Casa o chalet independiente en calle Balcón-1674</t>
  </si>
  <si>
    <t>Casa o chalet independiente en calle Banda del Mar-1675</t>
  </si>
  <si>
    <t>Casa o chalet independiente en calle Berlín-1676</t>
  </si>
  <si>
    <t>Casa o chalet independiente en calle Camelia-1677</t>
  </si>
  <si>
    <t>Casa o chalet independiente en calle Camelias-1678</t>
  </si>
  <si>
    <t>Casa o chalet independiente en calle Canal-1679</t>
  </si>
  <si>
    <t>Casa o chalet independiente en calle Canónigo de Toledo-1680</t>
  </si>
  <si>
    <t>Casa o chalet independiente en calle Canónigo de Toledo-1681</t>
  </si>
  <si>
    <t>Casa o chalet independiente en calle Caraballo-1682</t>
  </si>
  <si>
    <t>Casa o chalet independiente en calle Caraballo-1683</t>
  </si>
  <si>
    <t>Casa o chalet independiente en calle Caraballo-1684</t>
  </si>
  <si>
    <t>Casa o chalet independiente en calle Cártama-1685</t>
  </si>
  <si>
    <t>Casa o chalet independiente en calle Cártama-1686</t>
  </si>
  <si>
    <t>Casa o chalet independiente en calle Cartucherita-1687</t>
  </si>
  <si>
    <t>Casa o chalet independiente en calle Chirimoyos-1688</t>
  </si>
  <si>
    <t>Casa o chalet independiente en calle Chirimoyos-1689</t>
  </si>
  <si>
    <t>Casa o chalet independiente en calle Chopera-1690</t>
  </si>
  <si>
    <t>Casa o chalet independiente en calle Colima-1691</t>
  </si>
  <si>
    <t>Casa o chalet independiente en calle Cristo de la Epidemia-1692</t>
  </si>
  <si>
    <t>Casa o chalet independiente en calle de Dinamarca-1693</t>
  </si>
  <si>
    <t>Casa o chalet independiente en calle de Finlandia-1694</t>
  </si>
  <si>
    <t>Casa o chalet independiente en calle de la Jara-1695</t>
  </si>
  <si>
    <t>Casa o chalet independiente en calle Diego Franco Cantos-1696</t>
  </si>
  <si>
    <t>Casa o chalet independiente en calle Diego Franco Cantos-1697</t>
  </si>
  <si>
    <t>Casa o chalet independiente en calle Dinamarca-1698</t>
  </si>
  <si>
    <t>Casa o chalet independiente en calle Eneas-1699</t>
  </si>
  <si>
    <t>Casa o chalet independiente en calle Escritor Atienza Huertos-1700</t>
  </si>
  <si>
    <t>Casa o chalet independiente en calle Escritor Atienza Huertos-1701</t>
  </si>
  <si>
    <t>Finca rústica en Arroyo de la caldera-1702</t>
  </si>
  <si>
    <t>Casa o chalet independiente en calle Escritor Cerda Godoy-1703</t>
  </si>
  <si>
    <t>Casa o chalet independiente en calle Fernán Pérez de Guzmán-1704</t>
  </si>
  <si>
    <t>Casa o chalet independiente en calle Fernández Shaw-1705</t>
  </si>
  <si>
    <t>Casa o chalet independiente en calle Fernández Shaw-1706</t>
  </si>
  <si>
    <t>Casa o chalet independiente en calle Francisco López López-1707</t>
  </si>
  <si>
    <t>Casa o chalet independiente en calle Fresnos de Guadalmar-1708</t>
  </si>
  <si>
    <t>Casa o chalet independiente en calle Gabriel y Galán-1709</t>
  </si>
  <si>
    <t>Casa o chalet independiente en calle Gabriel y Galán-1710</t>
  </si>
  <si>
    <t>Casa o chalet independiente en calle Golf del Candado-1711</t>
  </si>
  <si>
    <t>Casa o chalet independiente en calle Golf del Candado-1712</t>
  </si>
  <si>
    <t>Casa o chalet independiente en calle Golf del Candado-1713</t>
  </si>
  <si>
    <t>Casa o chalet independiente en calle Granada-1714</t>
  </si>
  <si>
    <t>Casa o chalet independiente en calle Granada-1715</t>
  </si>
  <si>
    <t>Casa o chalet independiente en calle Granada-1716</t>
  </si>
  <si>
    <t>Casa o chalet independiente en calle Gredos-1717</t>
  </si>
  <si>
    <t>Casa o chalet independiente en calle Gredos-1718</t>
  </si>
  <si>
    <t>Casa o chalet independiente en calle Gregorio Marañon-1719</t>
  </si>
  <si>
    <t>Casa o chalet independiente en calle Guadalquivir-1720</t>
  </si>
  <si>
    <t>Casa o chalet independiente en calle Guillén Robles-1721</t>
  </si>
  <si>
    <t>Casa o chalet independiente en calle Herradura-1722</t>
  </si>
  <si>
    <t>Casa o chalet independiente en calle Horizonte-1723</t>
  </si>
  <si>
    <t>Casa o chalet independiente en calle Horizonte-1724</t>
  </si>
  <si>
    <t>Casa o chalet independiente en calle Jacob-1725</t>
  </si>
  <si>
    <t>Casa o chalet independiente en calle Jalea-1726</t>
  </si>
  <si>
    <t>Casa o chalet independiente en calle Julián Argos-1727</t>
  </si>
  <si>
    <t>Casa o chalet independiente en calle la Maltesa-1728</t>
  </si>
  <si>
    <t>Casa o chalet independiente en calle las Velas-1729</t>
  </si>
  <si>
    <t>Casa o chalet independiente en calle Leoni Benabú-1730</t>
  </si>
  <si>
    <t>Casa o chalet independiente en calle Leoni Benabú-1731</t>
  </si>
  <si>
    <t>Casa o chalet independiente en calle los Naranjos-1732</t>
  </si>
  <si>
    <t>Casa o chalet independiente en calle Maestro Segovia-1733</t>
  </si>
  <si>
    <t>Casa o chalet independiente en calle Manuel Curros Enríquez-1734</t>
  </si>
  <si>
    <t>Casa o chalet independiente en calle Marbella-1735</t>
  </si>
  <si>
    <t>Casa o chalet independiente en calle Marbella-1736</t>
  </si>
  <si>
    <t>Casa o chalet independiente en calle María Tubau-1737</t>
  </si>
  <si>
    <t>Casa o chalet independiente en calle María Tubau-1738</t>
  </si>
  <si>
    <t>Casa o chalet independiente en calle María Tubau-1739</t>
  </si>
  <si>
    <t>Casa o chalet independiente en calle Maria Zea-1740</t>
  </si>
  <si>
    <t>Casa o chalet independiente en calle Mendoza-1741</t>
  </si>
  <si>
    <t>Casa o chalet independiente en calle Meseta-1742</t>
  </si>
  <si>
    <t>Casa o chalet independiente en calle Moncayo-1743</t>
  </si>
  <si>
    <t>Casa o chalet independiente en calle Montemar-1744</t>
  </si>
  <si>
    <t>Casa o chalet independiente en calle Murcia-1745</t>
  </si>
  <si>
    <t>Casa o chalet independiente en calle Obispo Rodrigo de Soria-1746</t>
  </si>
  <si>
    <t>Casa o chalet independiente en calle Octavio Picón-1747</t>
  </si>
  <si>
    <t>Casa o chalet independiente en calle Olmos-1748</t>
  </si>
  <si>
    <t>Casa o chalet independiente en calle Oregano-1749</t>
  </si>
  <si>
    <t>Casa o chalet independiente en calle Palmeral del Higueron-1750</t>
  </si>
  <si>
    <t>Casa o chalet independiente en calle Palmeras-1751</t>
  </si>
  <si>
    <t>Casa o chalet independiente en calle Palmeras-1752</t>
  </si>
  <si>
    <t>Casa o chalet independiente en calle Palmeras-1753</t>
  </si>
  <si>
    <t>Casa o chalet independiente en calle Palmeras-1754</t>
  </si>
  <si>
    <t>Casa o chalet independiente en calle Palmeras-1755</t>
  </si>
  <si>
    <t>Casa o chalet independiente en calle Palmeras-1756</t>
  </si>
  <si>
    <t>Casa o chalet independiente en calle Palmeras-1757</t>
  </si>
  <si>
    <t>Casa o chalet independiente en calle Palmeras-1758</t>
  </si>
  <si>
    <t>Casa o chalet independiente en calle Palmeras-1759</t>
  </si>
  <si>
    <t>Casa o chalet independiente en calle Palmeras-1760</t>
  </si>
  <si>
    <t>Casa o chalet independiente en calle Pamela-1761</t>
  </si>
  <si>
    <t>Casa o chalet independiente en calle Paraíso-1762</t>
  </si>
  <si>
    <t>Casa o chalet independiente en calle Pedro de Quejana-1763</t>
  </si>
  <si>
    <t>Casa o chalet independiente en calle Pérez Escrich-1764</t>
  </si>
  <si>
    <t>Casa o chalet independiente en calle Petunia-1765</t>
  </si>
  <si>
    <t>Casa o chalet independiente en calle Pimienta-1766</t>
  </si>
  <si>
    <t>Casa o chalet independiente en calle Pimienta-1767</t>
  </si>
  <si>
    <t>Casa o chalet independiente en calle Pintor Sánchez Cotán-1768</t>
  </si>
  <si>
    <t>Casa o chalet independiente en calle Polonesa-1769</t>
  </si>
  <si>
    <t>Casa o chalet independiente en calle Polonesa-1770</t>
  </si>
  <si>
    <t>Casa o chalet independiente en calle Reino de León-1771</t>
  </si>
  <si>
    <t>Casa o chalet independiente en calle rincon dorado-1772</t>
  </si>
  <si>
    <t>Casa o chalet independiente en calle rincon dorado-1773</t>
  </si>
  <si>
    <t>Casa o chalet independiente en calle Rosa de Mar-1774</t>
  </si>
  <si>
    <t>Casa o chalet independiente en calle Salamanca-1775</t>
  </si>
  <si>
    <t>Casa o chalet independiente en calle Salamanca-1776</t>
  </si>
  <si>
    <t>Casa o chalet independiente en calle Sara-1777</t>
  </si>
  <si>
    <t>Casa o chalet independiente en calle Sierra de Montanchez-1778</t>
  </si>
  <si>
    <t>Casa o chalet independiente en calle Sierra de Montanchez-1779</t>
  </si>
  <si>
    <t>Casa o chalet independiente en calle Sierra de Yeguas-1780</t>
  </si>
  <si>
    <t>Casa o chalet independiente en calle Sierra del Endrinal-1781</t>
  </si>
  <si>
    <t>Casa o chalet independiente en calle Sotileza-1782</t>
  </si>
  <si>
    <t>Casa o chalet independiente en calle Sotileza-1783</t>
  </si>
  <si>
    <t>Casa o chalet independiente en calle Sotileza-1784</t>
  </si>
  <si>
    <t>Casa o chalet independiente en calle Teide-1785</t>
  </si>
  <si>
    <t>Casa o chalet independiente en calle Teide-1786</t>
  </si>
  <si>
    <t>Casa o chalet independiente en calle Teide-1787</t>
  </si>
  <si>
    <t>Casa o chalet independiente en calle Tomillo-1788</t>
  </si>
  <si>
    <t>Casa o chalet independiente en calle Urbanización Valseca-1789</t>
  </si>
  <si>
    <t>Casa o chalet independiente en calle Valparaíso-1790</t>
  </si>
  <si>
    <t>Casa o chalet independiente en calle Velarde-1791</t>
  </si>
  <si>
    <t>Casa o chalet independiente en calle Ventaja Alta-1792</t>
  </si>
  <si>
    <t>Casa o chalet independiente en calle Ventaja Alta-1793</t>
  </si>
  <si>
    <t>Casa o chalet independiente en calle Ventura de la Vega-1794</t>
  </si>
  <si>
    <t>Casa o chalet independiente en calle Verdolaga-1795</t>
  </si>
  <si>
    <t>Casa o chalet independiente en calle Virgen de la Consolación-1796</t>
  </si>
  <si>
    <t>Casa o chalet independiente en calle Vitoria-1797</t>
  </si>
  <si>
    <t>Casa o chalet independiente en calle Vitoria-1798</t>
  </si>
  <si>
    <t>Casa o chalet independiente en calle Vulcano-1799</t>
  </si>
  <si>
    <t>Casa o chalet independiente en calle Vulcano-1800</t>
  </si>
  <si>
    <t>Casa o chalet independiente en calle Zaragüeta-1801</t>
  </si>
  <si>
    <t>Casa o chalet independiente en Calvario-1802</t>
  </si>
  <si>
    <t>Casa o chalet independiente en camino de Buenavista-1803</t>
  </si>
  <si>
    <t>Finca rústica en Campanillas-1804</t>
  </si>
  <si>
    <t>Casa o chalet independiente en camino de Buenavista-1805</t>
  </si>
  <si>
    <t>Casa o chalet independiente en camino de la Sierra-1806</t>
  </si>
  <si>
    <t>Casa o chalet independiente en camino de los Almendrales-1807</t>
  </si>
  <si>
    <t>Casa o chalet independiente en camino del Colmenar-1808</t>
  </si>
  <si>
    <t>Casa o chalet independiente en camino del Colmenar-1809</t>
  </si>
  <si>
    <t>Casa o chalet independiente en camino la Perlilla-1810</t>
  </si>
  <si>
    <t>Casa o chalet independiente en camino La Pocaria-1811</t>
  </si>
  <si>
    <t>Casa o chalet independiente en camino Real de Fuengirola-1812</t>
  </si>
  <si>
    <t>Casa o chalet independiente en camino Real de Fuengirola-1813</t>
  </si>
  <si>
    <t>Casa o chalet independiente en camino Soliva del Cañaveral-1814</t>
  </si>
  <si>
    <t>Casa o chalet independiente en camino Soliva del Cañaveral-1815</t>
  </si>
  <si>
    <t>Casa o chalet independiente en Campanillas-1816</t>
  </si>
  <si>
    <t>Casa o chalet independiente en Campanillas-1817</t>
  </si>
  <si>
    <t>Casa o chalet independiente en Campanillas-1818</t>
  </si>
  <si>
    <t>Casa o chalet independiente en Campanillas-1819</t>
  </si>
  <si>
    <t>Casa o chalet independiente en Campanillas-1820</t>
  </si>
  <si>
    <t>Casa o chalet independiente en Campanillas-1821</t>
  </si>
  <si>
    <t>Casa o chalet independiente en Campanillas-1822</t>
  </si>
  <si>
    <t>Casa o chalet independiente en Campanillas-1823</t>
  </si>
  <si>
    <t>Casa o chalet independiente en Campanillas-1824</t>
  </si>
  <si>
    <t>Casa o chalet independiente en carril Castell-1825</t>
  </si>
  <si>
    <t>Casa o chalet independiente en carril Castell-1826</t>
  </si>
  <si>
    <t>Casa o chalet independiente en carril Castell-1827</t>
  </si>
  <si>
    <t>Casa o chalet independiente en Casablanca - La Viñuela-1828</t>
  </si>
  <si>
    <t>Casa o chalet independiente en Centro Histórico-1829</t>
  </si>
  <si>
    <t>Casa o chalet independiente en Cerrado de Calderón - Hacienda Paredes-1830</t>
  </si>
  <si>
    <t>Casa o chalet independiente en Cerrado de Calderón - Hacienda Paredes-1831</t>
  </si>
  <si>
    <t>Casa o chalet independiente en Cerrado de Calderón - Hacienda Paredes-1832</t>
  </si>
  <si>
    <t>Casa o chalet independiente en Cerrado de Calderón - Hacienda Paredes-1833</t>
  </si>
  <si>
    <t>Casa o chalet independiente en Churriana-El Pizarrillo-La Noria-Guadalsol-1834</t>
  </si>
  <si>
    <t>Casa o chalet independiente en Churriana-El Pizarrillo-La Noria-Guadalsol-1835</t>
  </si>
  <si>
    <t>Casa o chalet independiente en Churriana-El Pizarrillo-La Noria-Guadalsol-1836</t>
  </si>
  <si>
    <t>Casa o chalet independiente en Conde de Ureña-1837</t>
  </si>
  <si>
    <t>Casa o chalet independiente en Conde de Ureña-1838</t>
  </si>
  <si>
    <t>Casa o chalet independiente en Conde de Ureña-1839</t>
  </si>
  <si>
    <t>Casa o chalet independiente en Cortijo de Maza-Finca Monsalvez-El Olivar-1840</t>
  </si>
  <si>
    <t>Casa o chalet independiente en Cortijo de Maza-Finca Monsalvez-El Olivar-1841</t>
  </si>
  <si>
    <t>Casa o chalet independiente en Cortijo de Maza-Finca Monsalvez-El Olivar-1842</t>
  </si>
  <si>
    <t>Casa o chalet independiente en Cortijo de Maza-Finca Monsalvez-El Olivar-1843</t>
  </si>
  <si>
    <t>Casa o chalet independiente en Cortijo de Maza-Finca Monsalvez-El Olivar-1844</t>
  </si>
  <si>
    <t>Casa o chalet independiente en Cortijo de Maza-Finca Monsalvez-El Olivar-1845</t>
  </si>
  <si>
    <t>Casa o chalet independiente en Cortijo de Maza-Finca Monsalvez-El Olivar-1846</t>
  </si>
  <si>
    <t>Casa o chalet independiente en Cortijo de Maza-Finca Monsalvez-El Olivar-1847</t>
  </si>
  <si>
    <t>Casa o chalet independiente en Cortijo Torrequebrada-1848</t>
  </si>
  <si>
    <t>Casa o chalet independiente en Cortijo Torrequebrada-1849</t>
  </si>
  <si>
    <t>Casa o chalet independiente en Cortijo Torrequebrada-1850</t>
  </si>
  <si>
    <t>Casa o chalet independiente en Cortijo Torrequebrada-1851</t>
  </si>
  <si>
    <t>Casa o chalet independiente en Cristo de la Epidemia-1852</t>
  </si>
  <si>
    <t>Casa o chalet independiente en Cristo de la Epidemia-1853</t>
  </si>
  <si>
    <t>Casa o chalet independiente en cuesta del Tajo-1854</t>
  </si>
  <si>
    <t>Casa o chalet independiente en Diseminado Urbanizacion Valseca-1855</t>
  </si>
  <si>
    <t>Casa o chalet independiente en Diseminados El Herrador-1856</t>
  </si>
  <si>
    <t>Casa o chalet independiente en Diseminados El Herrador-1857</t>
  </si>
  <si>
    <t>Casa o chalet independiente en El Atabal-1858</t>
  </si>
  <si>
    <t>Casa o chalet independiente en El Atabal-1859</t>
  </si>
  <si>
    <t>Casa o chalet independiente en El Atabal-1860</t>
  </si>
  <si>
    <t>Casa o chalet independiente en El Atabal-1861</t>
  </si>
  <si>
    <t>Casa o chalet independiente en El Atabal-1862</t>
  </si>
  <si>
    <t>Casa o chalet independiente en El Atabal-1863</t>
  </si>
  <si>
    <t>Casa o chalet independiente en El Candado-1864</t>
  </si>
  <si>
    <t>Casa o chalet independiente en El Candado-1865</t>
  </si>
  <si>
    <t>Casa o chalet independiente en El Candado-1866</t>
  </si>
  <si>
    <t>Casa o chalet independiente en El Candado-1867</t>
  </si>
  <si>
    <t>Casa o chalet independiente en El Candado-1868</t>
  </si>
  <si>
    <t>Casa o chalet independiente en El Cortijuelo-1869</t>
  </si>
  <si>
    <t>Casa o chalet independiente en El Higuerón - Capellanía-1870</t>
  </si>
  <si>
    <t>Casa o chalet independiente en El Higuerón - Capellanía-1871</t>
  </si>
  <si>
    <t>Casa o chalet independiente en El Higuerón - Capellanía-1872</t>
  </si>
  <si>
    <t>Casa o chalet independiente en El Higuerón - Capellanía-1873</t>
  </si>
  <si>
    <t>Casa o chalet independiente en El Higuerón - Capellanía-1874</t>
  </si>
  <si>
    <t>Casa o chalet independiente en El Higuerón - Capellanía-1875</t>
  </si>
  <si>
    <t>Casa o chalet independiente en El Higuerón - Capellanía-1876</t>
  </si>
  <si>
    <t>Casa o chalet independiente en El Higuerón - Capellanía-1877</t>
  </si>
  <si>
    <t>Casa o chalet independiente en El Molinillo - Capuchinos-1878</t>
  </si>
  <si>
    <t>Casa o chalet independiente en El olivar-1879</t>
  </si>
  <si>
    <t>Casa o chalet independiente en El olivar-1880</t>
  </si>
  <si>
    <t>Casa o chalet independiente en El Palo-1881</t>
  </si>
  <si>
    <t>Casa o chalet independiente en El Palo-1882</t>
  </si>
  <si>
    <t>Casa o chalet independiente en El Palo-1883</t>
  </si>
  <si>
    <t>Casa o chalet independiente en El Palo-1884</t>
  </si>
  <si>
    <t>Casa o chalet independiente en El Pinar - Palacio de Congresos-1885</t>
  </si>
  <si>
    <t>Casa o chalet independiente en El Pinar - Palacio de Congresos-1886</t>
  </si>
  <si>
    <t>Casa o chalet independiente en El Pinar - Palacio de Congresos-1887</t>
  </si>
  <si>
    <t>Casa o chalet independiente en El Pinar - Palacio de Congresos-1888</t>
  </si>
  <si>
    <t>Casa o chalet independiente en El Pinar - Palacio de Congresos-1889</t>
  </si>
  <si>
    <t>Casa o chalet independiente en El Pinar - Palacio de Congresos-1890</t>
  </si>
  <si>
    <t>Casa o chalet independiente en El Pinar - Palacio de Congresos-1891</t>
  </si>
  <si>
    <t>Casa o chalet independiente en El Pinillo-1892</t>
  </si>
  <si>
    <t>Casa rústica en El Cortijuelo-1893</t>
  </si>
  <si>
    <t>Casa o chalet independiente en El Pinillo-1894</t>
  </si>
  <si>
    <t>Casa o chalet independiente en Fuente Alegre - El Chaparral - Los Morales-1895</t>
  </si>
  <si>
    <t>Casa o chalet independiente en Fuente Alegre - El Chaparral - Los Morales-1896</t>
  </si>
  <si>
    <t>Casa o chalet independiente en Fuente Alegre - El Chaparral - Los Morales-1897</t>
  </si>
  <si>
    <t>Casa o chalet independiente en Fuente Alegre - El Chaparral - Los Morales-1898</t>
  </si>
  <si>
    <t>Casa o chalet independiente en Fuente Alegre - El Chaparral - Los Morales-1899</t>
  </si>
  <si>
    <t>Casa o chalet independiente en Fuente Alegre - El Chaparral - Los Morales-1900</t>
  </si>
  <si>
    <t>Finca rústica en camino Lo Cotta-1901</t>
  </si>
  <si>
    <t>Finca rústica en Campanillas-1902</t>
  </si>
  <si>
    <t>Casa o chalet independiente en Fuente Alegre - El Chaparral - Los Morales-1903</t>
  </si>
  <si>
    <t>Casa o chalet independiente en Fuente Alegre - El Chaparral - Los Morales-1904</t>
  </si>
  <si>
    <t>Casa o chalet independiente en Fuente Alegre - El Chaparral - Los Morales-1905</t>
  </si>
  <si>
    <t>Casa o chalet independiente en Fuente Alegre - El Chaparral - Los Morales-1906</t>
  </si>
  <si>
    <t>Casa o chalet independiente en Fuente Alegre - El Chaparral - Los Morales-1907</t>
  </si>
  <si>
    <t>Casa o chalet independiente en Fuente Alegre - El Chaparral - Los Morales-1908</t>
  </si>
  <si>
    <t>Casa o chalet independiente en Fuente Alegre - El Chaparral - Los Morales-1909</t>
  </si>
  <si>
    <t>Casa o chalet independiente en Fuente Alegre - El Chaparral - Los Morales-1910</t>
  </si>
  <si>
    <t>Casa o chalet independiente en Guadalmar-1911</t>
  </si>
  <si>
    <t>Casa o chalet independiente en Guadalmar-1912</t>
  </si>
  <si>
    <t>Casa o chalet independiente en Guadalmar-1913</t>
  </si>
  <si>
    <t>Casa o chalet independiente en Guadalmar-1914</t>
  </si>
  <si>
    <t>Casa o chalet independiente en Hacienda Paredes-1915</t>
  </si>
  <si>
    <t>Casa o chalet independiente en Huelin-1916</t>
  </si>
  <si>
    <t>Casa o chalet independiente en Huerta Nueva - Jardín de Málaga-1917</t>
  </si>
  <si>
    <t>Casa o chalet independiente en Juan Rosas Mateo-1918</t>
  </si>
  <si>
    <t>Casa o chalet independiente en Juan Rosas Mateo-1919</t>
  </si>
  <si>
    <t>Casa o chalet independiente en juan Valera-1920</t>
  </si>
  <si>
    <t>Casa o chalet independiente en La Colina-1921</t>
  </si>
  <si>
    <t>Casa o chalet independiente en La Merced-1922</t>
  </si>
  <si>
    <t>Casa o chalet independiente en La Princesa-1923</t>
  </si>
  <si>
    <t>Casa o chalet independiente en La Princesa-1924</t>
  </si>
  <si>
    <t>Casa o chalet independiente en La Victoria-1925</t>
  </si>
  <si>
    <t>Casa o chalet independiente en Limonar-1926</t>
  </si>
  <si>
    <t>Casa o chalet independiente en Limonar-1927</t>
  </si>
  <si>
    <t>Casa o chalet independiente en Loma de los Riscos-1928</t>
  </si>
  <si>
    <t>Casa o chalet independiente en Los Álamos-1929</t>
  </si>
  <si>
    <t>Casa o chalet independiente en Los Castillejos - La Trinidad-1930</t>
  </si>
  <si>
    <t>Casa o chalet independiente en Ma-3111-1931</t>
  </si>
  <si>
    <t>Casa o chalet independiente en Ma-3111-1932</t>
  </si>
  <si>
    <t>Casa o chalet independiente en Ma-3111-1933</t>
  </si>
  <si>
    <t>Casa o chalet independiente en Ma-3111-1934</t>
  </si>
  <si>
    <t>Casa o chalet independiente en Malagueta - Monte Sancha-1935</t>
  </si>
  <si>
    <t>Casa o chalet independiente en Malva-1936</t>
  </si>
  <si>
    <t>Casa o chalet independiente en Mangas Verdes - Las Flores-1937</t>
  </si>
  <si>
    <t>Casa o chalet independiente en Mari pepa estrada segalerva-1938</t>
  </si>
  <si>
    <t>Casa o chalet independiente en Mayorazgo-1939</t>
  </si>
  <si>
    <t>Casa o chalet independiente en Mayorazgo-1940</t>
  </si>
  <si>
    <t>Casa o chalet independiente en Mayorazgo-1941</t>
  </si>
  <si>
    <t>Casa o chalet independiente en Montealto-1942</t>
  </si>
  <si>
    <t>Casa o chalet independiente en Olletas - Sierra Blanquilla-1943</t>
  </si>
  <si>
    <t>Casa o chalet independiente en pasaje Córdoba-1944</t>
  </si>
  <si>
    <t>Casa o chalet independiente en pasaje General Duque de Aveiro-1945</t>
  </si>
  <si>
    <t>Casa o chalet independiente en pasaje Ramos Puente-1946</t>
  </si>
  <si>
    <t>Casa o chalet independiente en pasaje Ramos Puente-1947</t>
  </si>
  <si>
    <t>Casa o chalet independiente en pasaje Ramos Puente-1948</t>
  </si>
  <si>
    <t>Casa o chalet independiente en pasaje Río Ferreira-1949</t>
  </si>
  <si>
    <t>Casa o chalet independiente en pasaje Río Ferreira-1950</t>
  </si>
  <si>
    <t>Finca rústica en Campanillas-1951</t>
  </si>
  <si>
    <t>Casa o chalet independiente en pasaje Tamayo y Baus-1952</t>
  </si>
  <si>
    <t>Casa rural en Diseminado R33-1953</t>
  </si>
  <si>
    <t>Casa o chalet independiente en paseo Calvo Sotelo-1954</t>
  </si>
  <si>
    <t>Casa o chalet independiente en paseo de Toledo-1955</t>
  </si>
  <si>
    <t>Casa o chalet independiente en paseo de Toledo-1956</t>
  </si>
  <si>
    <t>Casa o chalet independiente en paseo de Toledo-1957</t>
  </si>
  <si>
    <t>Casa o chalet independiente en paseo de Toledo-1958</t>
  </si>
  <si>
    <t>Casa o chalet independiente en paseo de Toledo-1959</t>
  </si>
  <si>
    <t>Casa o chalet independiente en Pedregalejo - Morlaco-1960</t>
  </si>
  <si>
    <t>Casa o chalet independiente en Pedro Martir Angleria-1961</t>
  </si>
  <si>
    <t>Casa o chalet independiente en Pinares de San Antón-1962</t>
  </si>
  <si>
    <t>Casa o chalet independiente en Pinares de San Antón-1963</t>
  </si>
  <si>
    <t>Casa o chalet independiente en Pinares de San Antón-1964</t>
  </si>
  <si>
    <t>Casa o chalet independiente en Pinares de San Antón-1965</t>
  </si>
  <si>
    <t>Casa o chalet independiente en Pinares de San Antón-1966</t>
  </si>
  <si>
    <t>Casa o chalet independiente en Pinares de San Antón-1967</t>
  </si>
  <si>
    <t>Casa o chalet independiente en Pinares de San Antón-1968</t>
  </si>
  <si>
    <t>Casa o chalet independiente en Pinares de San Antón-1969</t>
  </si>
  <si>
    <t>Casa o chalet independiente en Pinares de San Antón-1970</t>
  </si>
  <si>
    <t>Casa o chalet independiente en Pinares de San Antón-1971</t>
  </si>
  <si>
    <t>Casa o chalet independiente en Pinares-1972</t>
  </si>
  <si>
    <t>Casa o chalet independiente en Playamar - Benyamina-1973</t>
  </si>
  <si>
    <t>Finca rústica en Campanillas-1974</t>
  </si>
  <si>
    <t>Casa o chalet independiente en plaza Rosa-1975</t>
  </si>
  <si>
    <t>Casa o chalet independiente en Poligono 32 Parcela 179-1976</t>
  </si>
  <si>
    <t>Casa o chalet independiente en Puertosol - Santa Isabel-1977</t>
  </si>
  <si>
    <t>Casa o chalet independiente en Puertosol - Santa Isabel-1978</t>
  </si>
  <si>
    <t>Casa o chalet independiente en Puertosol - Santa Isabel-1979</t>
  </si>
  <si>
    <t>Casa o chalet independiente en Puertosol - Santa Isabel-1980</t>
  </si>
  <si>
    <t>Casa o chalet independiente en Puertosol - Santa Isabel-1981</t>
  </si>
  <si>
    <t>Casa o chalet independiente en Puertosol - Santa Isabel-1982</t>
  </si>
  <si>
    <t>Casa o chalet independiente en ronda Alta de Benyamina-1983</t>
  </si>
  <si>
    <t>Finca rústica en Campanillas-1984</t>
  </si>
  <si>
    <t>Casa o chalet independiente en San Alberto - La Alcubilla - Florisol-1985</t>
  </si>
  <si>
    <t>Casa rural en camino Altos de Jaboneros-1986</t>
  </si>
  <si>
    <t>Casa rural en camino Altos de Jaboneros-1987</t>
  </si>
  <si>
    <t>Casa o chalet independiente en San Alberto - La Alcubilla - Florisol-1988</t>
  </si>
  <si>
    <t>Casa o chalet independiente en Santangelo-1989</t>
  </si>
  <si>
    <t>Casa o chalet independiente en Solymar - Puerto Marina-1990</t>
  </si>
  <si>
    <t>Casa o chalet independiente en Solymar - Puerto Marina-1991</t>
  </si>
  <si>
    <t>Casa o chalet independiente en Solymar - Puerto Marina-1992</t>
  </si>
  <si>
    <t>Casa o chalet independiente en Suárez-1993</t>
  </si>
  <si>
    <t>Casa o chalet independiente en Torremuelle-1994</t>
  </si>
  <si>
    <t>Casa o chalet independiente en travesía Solano-1995</t>
  </si>
  <si>
    <t>Casa o chalet independiente en Urb. El Candado-1996</t>
  </si>
  <si>
    <t>Casa o chalet independiente en Velazquez-1997</t>
  </si>
  <si>
    <t>Casa o chalet independiente en vitoria-1998</t>
  </si>
  <si>
    <t>Casa o chalet independiente en vitoria-1999</t>
  </si>
  <si>
    <t>Chalet adosado en avenida de China-2000</t>
  </si>
  <si>
    <t>Chalet adosado en avenida de España-2001</t>
  </si>
  <si>
    <t>Chalet adosado en avenida de la Torre-2002</t>
  </si>
  <si>
    <t>Chalet adosado en avenida de la Torre-2003</t>
  </si>
  <si>
    <t>Estudio en avenida Joan Miró-2004</t>
  </si>
  <si>
    <t>Chalet adosado en avenida de la Vista-2005</t>
  </si>
  <si>
    <t>Chalet adosado en avenida de los Botijos-2006</t>
  </si>
  <si>
    <t>Chalet adosado en avenida de los Botijos-2007</t>
  </si>
  <si>
    <t>Chalet adosado en avenida de los Botijos-2008</t>
  </si>
  <si>
    <t>Chalet adosado en avenida de los Botijos-2009</t>
  </si>
  <si>
    <t>Chalet adosado en avenida de los Botijos-2010</t>
  </si>
  <si>
    <t>Chalet adosado en avenida de los Botijos-2011</t>
  </si>
  <si>
    <t>Chalet adosado en avenida Juan Sebastián Elcano-2012</t>
  </si>
  <si>
    <t>Chalet adosado en avenida Juan Sebastián Elcano-2013</t>
  </si>
  <si>
    <t>Chalet adosado en C/manuel Atienza-2014</t>
  </si>
  <si>
    <t>Chalet adosado en calle Acebuche-2015</t>
  </si>
  <si>
    <t>Chalet adosado en calle Almuñécar-2016</t>
  </si>
  <si>
    <t>Chalet adosado en calle Altair-2017</t>
  </si>
  <si>
    <t>Chalet adosado en calle Anemona-2018</t>
  </si>
  <si>
    <t>Chalet adosado en calle Anemona-2019</t>
  </si>
  <si>
    <t>Chalet adosado en calle Armelina-2020</t>
  </si>
  <si>
    <t>Chalet adosado en calle Biznaga-2021</t>
  </si>
  <si>
    <t>Chalet adosado en calle Caliza-2022</t>
  </si>
  <si>
    <t>Chalet adosado en calle Camelia-2023</t>
  </si>
  <si>
    <t>Chalet adosado en calle Capitulaciones-2024</t>
  </si>
  <si>
    <t>Chalet adosado en calle Capuchinos-2025</t>
  </si>
  <si>
    <t>Chalet adosado en calle Caraballo-2026</t>
  </si>
  <si>
    <t>Chalet adosado en calle Centaurea-2027</t>
  </si>
  <si>
    <t>Chalet adosado en calle Centaurea-2028</t>
  </si>
  <si>
    <t>Chalet adosado en calle de Inglaterra-2029</t>
  </si>
  <si>
    <t>Chalet adosado en calle Doctor Carrión Pérez-2030</t>
  </si>
  <si>
    <t>Chalet adosado en calle Doctor Carrión Pérez-2031</t>
  </si>
  <si>
    <t>Chalet adosado en calle Dragonera-2032</t>
  </si>
  <si>
    <t>Chalet adosado en calle Embajadores-2033</t>
  </si>
  <si>
    <t>Chalet adosado en calle Flor de Loto-2034</t>
  </si>
  <si>
    <t>Chalet adosado en calle Gardenia-2035</t>
  </si>
  <si>
    <t>Chalet adosado en calle Gil Polo-2036</t>
  </si>
  <si>
    <t>Chalet adosado en calle Hierbamora-2037</t>
  </si>
  <si>
    <t>Chalet adosado en calle Hoya de Málaga-2038</t>
  </si>
  <si>
    <t>Chalet adosado en calle Hoya de Málaga-2039</t>
  </si>
  <si>
    <t>Chalet adosado en calle Irlanda-2040</t>
  </si>
  <si>
    <t>Chalet adosado en calle Jerez-2041</t>
  </si>
  <si>
    <t>Chalet adosado en calle Jose Maria Martin Carpena-2042</t>
  </si>
  <si>
    <t>Chalet adosado en calle Juan Casielles del Nido-2043</t>
  </si>
  <si>
    <t>Chalet adosado en calle Juan Casielles del Nido-2044</t>
  </si>
  <si>
    <t>Chalet adosado en calle Juan de la Cierva-2045</t>
  </si>
  <si>
    <t>Chalet adosado en calle la Carolina-2046</t>
  </si>
  <si>
    <t>Chalet adosado en calle Leonora-2047</t>
  </si>
  <si>
    <t>Chalet adosado en calle Lomita-2048</t>
  </si>
  <si>
    <t>Chalet adosado en calle Marcos de Obregón-2049</t>
  </si>
  <si>
    <t>Chalet adosado en calle Martín Fierro-2050</t>
  </si>
  <si>
    <t>Chalet adosado en calle Mendoza-2051</t>
  </si>
  <si>
    <t>Chalet adosado en calle Montiel-2052</t>
  </si>
  <si>
    <t>Chalet adosado en calle Navarro Ledesma-2053</t>
  </si>
  <si>
    <t>Chalet adosado en calle Olías-2054</t>
  </si>
  <si>
    <t>Chalet adosado en calle Olmos-2055</t>
  </si>
  <si>
    <t>Chalet adosado en calle Olmos-2056</t>
  </si>
  <si>
    <t>Chalet adosado en calle Olmos-2057</t>
  </si>
  <si>
    <t>Chalet adosado en calle Pedro Espinosa-2058</t>
  </si>
  <si>
    <t>Chalet adosado en calle Principal-2059</t>
  </si>
  <si>
    <t>Chalet adosado en calle Pulgarín Bajo-2060</t>
  </si>
  <si>
    <t>Chalet adosado en calle Rambla-2061</t>
  </si>
  <si>
    <t>Chalet adosado en calle Rocinante-2062</t>
  </si>
  <si>
    <t>Chalet adosado en calle Rocinante-2063</t>
  </si>
  <si>
    <t>Chalet adosado en calle San Fernando-2064</t>
  </si>
  <si>
    <t>Chalet adosado en calle Schubert-2065</t>
  </si>
  <si>
    <t>Chalet adosado en calle Solitario-2066</t>
  </si>
  <si>
    <t>Chalet adosado en calle Subida al Cerro del Toril-2067</t>
  </si>
  <si>
    <t>Chalet adosado en calle Sustancia-2068</t>
  </si>
  <si>
    <t>Chalet adosado en calle Tarifa-2069</t>
  </si>
  <si>
    <t>Chalet adosado en calle Tarifa-2070</t>
  </si>
  <si>
    <t>Chalet adosado en calle Topacio-2071</t>
  </si>
  <si>
    <t>Chalet adosado en calle Victoria Kent-2072</t>
  </si>
  <si>
    <t>Chalet adosado en calle Virgen de la Esperanza-2073</t>
  </si>
  <si>
    <t>Chalet adosado en camino Cortijo de Maza-2074</t>
  </si>
  <si>
    <t>Chalet adosado en camino de la Viñuela-2075</t>
  </si>
  <si>
    <t>Chalet adosado en camino de San Antón-2076</t>
  </si>
  <si>
    <t>Chalet adosado en camino Suárez-2077</t>
  </si>
  <si>
    <t>Chalet adosado en Campanillas-2078</t>
  </si>
  <si>
    <t>Chalet adosado en Campanillas-2079</t>
  </si>
  <si>
    <t>Chalet adosado en Campanillas-2080</t>
  </si>
  <si>
    <t>Chalet adosado en Campanillas-2081</t>
  </si>
  <si>
    <t>Chalet adosado en Campanillas-2082</t>
  </si>
  <si>
    <t>Chalet adosado en Campanillas-2083</t>
  </si>
  <si>
    <t>Chalet adosado en Carranque - Haza Cuevas-2084</t>
  </si>
  <si>
    <t>Chalet adosado en carril Castell-2085</t>
  </si>
  <si>
    <t>Chalet adosado en Casablanca - La Viñuela-2086</t>
  </si>
  <si>
    <t>Chalet adosado en Casablanca - La Viñuela-2087</t>
  </si>
  <si>
    <t>Chalet adosado en Cerrado de Calderón - Hacienda Paredes-2088</t>
  </si>
  <si>
    <t>Chalet adosado en Cerrado de Calderón - Hacienda Paredes-2089</t>
  </si>
  <si>
    <t>Chalet adosado en Cerrado de Calderón - Hacienda Paredes-2090</t>
  </si>
  <si>
    <t>Chalet adosado en Churriana-El Pizarrillo-La Noria-Guadalsol-2091</t>
  </si>
  <si>
    <t>Chalet adosado en Churriana-El Pizarrillo-La Noria-Guadalsol-2092</t>
  </si>
  <si>
    <t>Chalet adosado en Churriana-El Pizarrillo-La Noria-Guadalsol-2093</t>
  </si>
  <si>
    <t>Chalet adosado en Churriana-El Pizarrillo-La Noria-Guadalsol-2094</t>
  </si>
  <si>
    <t>Chalet adosado en Ciudad Jardín-2095</t>
  </si>
  <si>
    <t>Chalet adosado en De China-2096</t>
  </si>
  <si>
    <t>Chalet adosado en De China-2097</t>
  </si>
  <si>
    <t>Chalet adosado en El Palo-2098</t>
  </si>
  <si>
    <t>Chalet adosado en Hacienda Torrequebrada-2099</t>
  </si>
  <si>
    <t>Chalet adosado en Huelin-2100</t>
  </si>
  <si>
    <t>Chalet adosado en Huelin-2101</t>
  </si>
  <si>
    <t>Chalet adosado en Huerta Nueva - Jardín de Málaga-2102</t>
  </si>
  <si>
    <t>Chalet adosado en La Carihuela - Los Nidos-2103</t>
  </si>
  <si>
    <t>Chalet adosado en La Carihuela - Los Nidos-2104</t>
  </si>
  <si>
    <t>Chalet adosado en La Colina-2105</t>
  </si>
  <si>
    <t>Chalet adosado en La Leala - El Saltillo-2106</t>
  </si>
  <si>
    <t>Chalet adosado en La Leala - El Saltillo-2107</t>
  </si>
  <si>
    <t>Chalet adosado en La Merced-2108</t>
  </si>
  <si>
    <t>Casa de pueblo en pasaje del peligro-2109</t>
  </si>
  <si>
    <t>Chalet adosado en La Merced-2110</t>
  </si>
  <si>
    <t>Chalet adosado en Limonar-2111</t>
  </si>
  <si>
    <t>Chalet adosado en Limonar-2112</t>
  </si>
  <si>
    <t>Chalet adosado en Limonar-2113</t>
  </si>
  <si>
    <t>Chalet adosado en Limonar-2114</t>
  </si>
  <si>
    <t>Finca rústica en Olías-2115</t>
  </si>
  <si>
    <t>Finca rústica en Olías-2116</t>
  </si>
  <si>
    <t>Chalet adosado en Los Almendros - El Limonero - El Tomillar-2117</t>
  </si>
  <si>
    <t>Chalet adosado en Los Almendros - El Limonero - El Tomillar-2118</t>
  </si>
  <si>
    <t>Chalet adosado en Los Almendros - El Limonero - El Tomillar-2119</t>
  </si>
  <si>
    <t>Chalet adosado en Los Almendros - El Limonero - El Tomillar-2120</t>
  </si>
  <si>
    <t>Chalet adosado en Los Almendros - El Limonero - El Tomillar-2121</t>
  </si>
  <si>
    <t>Chalet adosado en Los Almendros - El Limonero - El Tomillar-2122</t>
  </si>
  <si>
    <t>Chalet adosado en Mangas Verdes - Las Flores-2123</t>
  </si>
  <si>
    <t>Chalet adosado en Mangas Verdes - Las Flores-2124</t>
  </si>
  <si>
    <t>Chalet adosado en Mangas Verdes - Las Flores-2125</t>
  </si>
  <si>
    <t>Chalet adosado en Martiricos - La Roca-2126</t>
  </si>
  <si>
    <t>Chalet adosado en Molino Hundido-2127</t>
  </si>
  <si>
    <t>Chalet adosado en Molino Hundido-2128</t>
  </si>
  <si>
    <t>Chalet adosado en Molino Hundido-2129</t>
  </si>
  <si>
    <t>Chalet adosado en Montemar-2130</t>
  </si>
  <si>
    <t>Chalet adosado en Montemar-2131</t>
  </si>
  <si>
    <t>Chalet adosado en Montemar-2132</t>
  </si>
  <si>
    <t>Chalet adosado en Montemar-2133</t>
  </si>
  <si>
    <t>Chalet adosado en Montemar-2134</t>
  </si>
  <si>
    <t>Chalet adosado en Olletas - Sierra Blanquilla-2135</t>
  </si>
  <si>
    <t>Chalet adosado en Palma - Palmilla-2136</t>
  </si>
  <si>
    <t>Chalet adosado en pasaje Gordon-2137</t>
  </si>
  <si>
    <t>Chalet adosado en pasaje Gordon-2138</t>
  </si>
  <si>
    <t>Chalet adosado en pasaje Granate-2139</t>
  </si>
  <si>
    <t>Chalet adosado en pasaje Pascual Duarte-2140</t>
  </si>
  <si>
    <t>Chalet adosado en pasaje Tamayo y Baus-2141</t>
  </si>
  <si>
    <t>Chalet adosado en pasaje Vicente Blanch Picot-2142</t>
  </si>
  <si>
    <t>Chalet adosado en paseo Miramar-2143</t>
  </si>
  <si>
    <t>Chalet adosado en Polígonos - Recinto Ferial-2144</t>
  </si>
  <si>
    <t>Chalet adosado en Puertosol - Santa Isabel-2145</t>
  </si>
  <si>
    <t>Chalet adosado en ronda del Golf Oeste-2146</t>
  </si>
  <si>
    <t>Chalet adosado en San Alberto - La Alcubilla - Florisol-2147</t>
  </si>
  <si>
    <t>Chalet adosado en Siria-2148</t>
  </si>
  <si>
    <t>Chalet adosado en Siria-2149</t>
  </si>
  <si>
    <t>Chalet adosado en Solymar - Puerto Marina-2150</t>
  </si>
  <si>
    <t>Chalet adosado en Suárez-2151</t>
  </si>
  <si>
    <t>Chalet adosado en Torremuelle-2152</t>
  </si>
  <si>
    <t>Chalet adosado en travesía del Colorado-2153</t>
  </si>
  <si>
    <t>Chalet en avenida de la Torre-2154</t>
  </si>
  <si>
    <t>Chalet en calle Escritor Santi Marín-2155</t>
  </si>
  <si>
    <t>Chalet en calle Herradura-2156</t>
  </si>
  <si>
    <t>Chalet en calle Ladrón de Guevara-2157</t>
  </si>
  <si>
    <t>Chalet en calle Vicente Blanch Picot-2158</t>
  </si>
  <si>
    <t>Chalet en Cerrado de Calderón - Hacienda Paredes-2159</t>
  </si>
  <si>
    <t>Chalet en Cortijo de Maza-Finca Monsalvez-El Olivar-2160</t>
  </si>
  <si>
    <t>Chalet en Cortijo de Maza-Finca Monsalvez-El Olivar-2161</t>
  </si>
  <si>
    <t>Chalet en Cortijo de Maza-Finca Monsalvez-El Olivar-2162</t>
  </si>
  <si>
    <t>Chalet en El Higuerón - Capellanía-2163</t>
  </si>
  <si>
    <t>Chalet en El Higuerón - Capellanía-2164</t>
  </si>
  <si>
    <t>Chalet en El Palo-2165</t>
  </si>
  <si>
    <t>Chalet en El Palo-2166</t>
  </si>
  <si>
    <t>Chalet en El Palo-2167</t>
  </si>
  <si>
    <t>Chalet en La Carihuela - Los Nidos-2168</t>
  </si>
  <si>
    <t>Masía en A-7000-2169</t>
  </si>
  <si>
    <t>Chalet en La Carihuela - Los Nidos-2170</t>
  </si>
  <si>
    <t>Chalet en Limonar-2171</t>
  </si>
  <si>
    <t>Chalet en Limonar-2172</t>
  </si>
  <si>
    <t>Chalet en Pinares de San Antón-2173</t>
  </si>
  <si>
    <t>Chalet en Pinares de San Antón-2174</t>
  </si>
  <si>
    <t>Chalet en Santangelo-2175</t>
  </si>
  <si>
    <t>Chalet en Solymar - Puerto Marina-2176</t>
  </si>
  <si>
    <t>Chalet pareado en alto del Pinar-2177</t>
  </si>
  <si>
    <t>Chalet pareado en avenida del Higuerón-2178</t>
  </si>
  <si>
    <t>Chalet pareado en avenida las Caballerizas-2179</t>
  </si>
  <si>
    <t>Chalet pareado en calle Acebo-2180</t>
  </si>
  <si>
    <t>Chalet pareado en calle Apamares-2181</t>
  </si>
  <si>
    <t>Chalet pareado en calle Apamares-2182</t>
  </si>
  <si>
    <t>Chalet pareado en calle Apamares-2183</t>
  </si>
  <si>
    <t>Chalet pareado en calle Caliza-2184</t>
  </si>
  <si>
    <t>Chalet pareado en calle Camelia-2185</t>
  </si>
  <si>
    <t>Chalet pareado en calle Diego Franco Cantos-2186</t>
  </si>
  <si>
    <t>Chalet pareado en calle Diputado Ignacio Huelin-2187</t>
  </si>
  <si>
    <t>Chalet pareado en calle Dragonera-2188</t>
  </si>
  <si>
    <t>Chalet pareado en calle Escritor González Anleo-2189</t>
  </si>
  <si>
    <t>Chalet pareado en calle Fernández Shaw-2190</t>
  </si>
  <si>
    <t>Chalet pareado en calle Fernández Shaw-2191</t>
  </si>
  <si>
    <t>Chalet pareado en calle Fernández Shaw-2192</t>
  </si>
  <si>
    <t>Chalet pareado en calle Firmamento-2193</t>
  </si>
  <si>
    <t>Chalet pareado en calle Gardenia-2194</t>
  </si>
  <si>
    <t>Chalet pareado en calle Guadalquivir-2195</t>
  </si>
  <si>
    <t>Chalet pareado en calle Heliotropo-2196</t>
  </si>
  <si>
    <t>Chalet pareado en calle José María Alonso-2197</t>
  </si>
  <si>
    <t>Chalet pareado en calle José María Alonso-2198</t>
  </si>
  <si>
    <t>Chalet pareado en calle la Vihuela-2199</t>
  </si>
  <si>
    <t>Chalet pareado en calle Las 7 Flores-2200</t>
  </si>
  <si>
    <t>Chalet pareado en calle Liebre-2201</t>
  </si>
  <si>
    <t>Chalet pareado en calle Liebre-2202</t>
  </si>
  <si>
    <t>Chalet pareado en calle Mercurio-2203</t>
  </si>
  <si>
    <t>Finca rústica en Olletas - Sierra Blanquilla-2204</t>
  </si>
  <si>
    <t>Chalet pareado en calle Mercurio-2205</t>
  </si>
  <si>
    <t>Chalet pareado en calle Pepa Guerra Valdenebro-2206</t>
  </si>
  <si>
    <t>Chalet pareado en calle Pepa Guerra Valdenebro-2207</t>
  </si>
  <si>
    <t>Chalet pareado en calle Pepa Guerra Valdenebro-2208</t>
  </si>
  <si>
    <t>Chalet pareado en calle Pepa Guerra Valdenebro-2209</t>
  </si>
  <si>
    <t>Chalet pareado en calle Perejil-2210</t>
  </si>
  <si>
    <t>Casa rústica en Olías-2211</t>
  </si>
  <si>
    <t>Chalet pareado en calle Pintor Sánchez Cotán-2212</t>
  </si>
  <si>
    <t>Chalet pareado en calle Puerto Real-2213</t>
  </si>
  <si>
    <t>Chalet pareado en calle Rocío-2214</t>
  </si>
  <si>
    <t>Chalet pareado en calle Schubert-2215</t>
  </si>
  <si>
    <t>Chalet pareado en calle Schubert-2216</t>
  </si>
  <si>
    <t>Chalet pareado en calle Schubert-2217</t>
  </si>
  <si>
    <t>Chalet pareado en calle Tomillo-2218</t>
  </si>
  <si>
    <t>Chalet pareado en Camino de Antequera-2219</t>
  </si>
  <si>
    <t>Chalet pareado en Campanillas-2220</t>
  </si>
  <si>
    <t>Chalet pareado en Campanillas-2221</t>
  </si>
  <si>
    <t>Chalet pareado en Campanillas-2222</t>
  </si>
  <si>
    <t>Chalet pareado en Ciudad Jardín-2223</t>
  </si>
  <si>
    <t>Chalet pareado en De China-2224</t>
  </si>
  <si>
    <t>Chalet pareado en El Consul - El Romeral-2225</t>
  </si>
  <si>
    <t>Chalet pareado en El Molinillo - Capuchinos-2226</t>
  </si>
  <si>
    <t>Chalet pareado en El Palo-2227</t>
  </si>
  <si>
    <t>Chalet pareado en El Palo-2228</t>
  </si>
  <si>
    <t>Chalet pareado en El Pinillo-2229</t>
  </si>
  <si>
    <t>Chalet pareado en El Pinillo-2230</t>
  </si>
  <si>
    <t>Chalet pareado en El Pinillo-2231</t>
  </si>
  <si>
    <t>Chalet pareado en El Pinillo-2232</t>
  </si>
  <si>
    <t>Chalet pareado en El Tejar - Hacienda Bizcochero-2233</t>
  </si>
  <si>
    <t>Chalet pareado en fernando de herrera-2234</t>
  </si>
  <si>
    <t>Chalet pareado en Fuente Alegre - El Chaparral - Los Morales-2235</t>
  </si>
  <si>
    <t>Chalet pareado en Fuente Alegre - El Chaparral - Los Morales-2236</t>
  </si>
  <si>
    <t>Chalet pareado en Fuente Alegre - El Chaparral - Los Morales-2237</t>
  </si>
  <si>
    <t>Chalet pareado en Fuente Alegre - El Chaparral - Los Morales-2238</t>
  </si>
  <si>
    <t>Chalet pareado en Fuente Alegre - El Chaparral - Los Morales-2239</t>
  </si>
  <si>
    <t>Chalet pareado en Guadalmar-2240</t>
  </si>
  <si>
    <t>Chalet pareado en Limonar-2241</t>
  </si>
  <si>
    <t>Finca rústica en El Cortijuelo-2242</t>
  </si>
  <si>
    <t>Chalet pareado en Limonar-2243</t>
  </si>
  <si>
    <t>Chalet pareado en Los Álamos-2244</t>
  </si>
  <si>
    <t>Chalet pareado en Los Almendros - El Limonero - El Tomillar-2245</t>
  </si>
  <si>
    <t>Chalet pareado en Los Almendros - El Limonero - El Tomillar-2246</t>
  </si>
  <si>
    <t>Chalet pareado en Malagueta - Monte Sancha-2247</t>
  </si>
  <si>
    <t>Chalet pareado en Olletas - Sierra Blanquilla-2248</t>
  </si>
  <si>
    <t>Chalet pareado en Olletas - Sierra Blanquilla-2249</t>
  </si>
  <si>
    <t>Chalet pareado en olletas sierra blanquilla-2250</t>
  </si>
  <si>
    <t>Chalet pareado en Pacífico-2251</t>
  </si>
  <si>
    <t>Chalet pareado en Pacífico-2252</t>
  </si>
  <si>
    <t>Chalet pareado en pasaje Locaraña-2253</t>
  </si>
  <si>
    <t>Chalet pareado en paseo de Sancha-2254</t>
  </si>
  <si>
    <t>Chalet pareado en Pedregalejo - Morlaco-2255</t>
  </si>
  <si>
    <t>Chalet pareado en Pinares de San Antón-2256</t>
  </si>
  <si>
    <t>Chalet pareado en Puertosol - Santa Isabel-2257</t>
  </si>
  <si>
    <t>Chalet pareado en Victoria Eugenia-2258</t>
  </si>
  <si>
    <t>Piso en Perchel sur - El Bulto-1591</t>
  </si>
  <si>
    <t>Dúplex en avenida María Victoria Atencia-1592</t>
  </si>
  <si>
    <t>Piso en calle Juan de la Encina-1593</t>
  </si>
  <si>
    <t>Piso en calle Juan de la Encina-1594</t>
  </si>
  <si>
    <t>Piso en calle Ancha del Carmen-1595</t>
  </si>
  <si>
    <t>Piso en Perchel norte-1596</t>
  </si>
  <si>
    <t>Piso en calle Ruiz Blaser-1524</t>
  </si>
  <si>
    <t>Piso en paseo Marítimo Pablo Ruiz Picasso-1525</t>
  </si>
  <si>
    <t>Piso en paseo Marítimo Pablo Ruiz Picasso-1526</t>
  </si>
  <si>
    <t>Piso en avenida del Comandante Benítez-1527</t>
  </si>
  <si>
    <t>Piso en pasaje Esperanto-1528</t>
  </si>
  <si>
    <t>Estudio en calle las Naciones-1529</t>
  </si>
  <si>
    <t>Piso en paseo Marítimo Pablo Ruiz Picasso-1530</t>
  </si>
  <si>
    <t>Piso en paseo Marítimo Pablo Ruiz Picasso-1531</t>
  </si>
  <si>
    <t>Piso en paseo Marítimo Pablo Ruiz Picasso-1532</t>
  </si>
  <si>
    <t>Piso en pasaje Río Ribota-1533</t>
  </si>
  <si>
    <t>Piso en avenida Terramar Alto-1534</t>
  </si>
  <si>
    <t>Piso en Perchel sur - El Bulto-1535</t>
  </si>
  <si>
    <t>Piso en calle del Marques de Mantua-1536</t>
  </si>
  <si>
    <t>Piso en calle Simeón Giménez Reyna-1537</t>
  </si>
  <si>
    <t>Piso en calle Simeón Giménez Reyna-1538</t>
  </si>
  <si>
    <t>Piso en avenida de Benyamina-1508</t>
  </si>
  <si>
    <t>Piso en Playamar - Benyamina-1509</t>
  </si>
  <si>
    <t>Piso en Playamar - Benyamina-1510</t>
  </si>
  <si>
    <t>Piso en avenida de Playamar-1511</t>
  </si>
  <si>
    <t>Piso en paseo Martiricos-1512</t>
  </si>
  <si>
    <t>Piso en Playamar - Benyamina-1513</t>
  </si>
  <si>
    <t>Piso en calle Poetisa Catalina Larripa de Rodríguez-1514</t>
  </si>
  <si>
    <t>Piso en Malagueta - Monte Sancha-1515</t>
  </si>
  <si>
    <t>Piso en Malagueta - Monte Sancha-1516</t>
  </si>
  <si>
    <t>Piso en Malagueta - Monte Sancha-1517</t>
  </si>
  <si>
    <t>Piso en paseo Marítimo Ciudad de Melilla-1518</t>
  </si>
  <si>
    <t>Piso en calle Deva-1519</t>
  </si>
  <si>
    <t>Piso en calle Deva-1520</t>
  </si>
  <si>
    <t>Piso en calle Guadalén-1521</t>
  </si>
  <si>
    <t>Piso en calle Guadalén-1522</t>
  </si>
  <si>
    <t>Piso en avenida del Arroyo de los Ángeles-1523</t>
  </si>
  <si>
    <t>Piso en avenida de Andalucía-1505</t>
  </si>
  <si>
    <t>Piso en camino Path Path de la Térmica-1506</t>
  </si>
  <si>
    <t>Piso en paseo Martiricos-1507</t>
  </si>
  <si>
    <t>Piso en avenida de Andalucía-1503</t>
  </si>
  <si>
    <t>Piso en Puerta Blanca - Almudena-1504</t>
  </si>
  <si>
    <t>Ático en malagueta-1502</t>
  </si>
  <si>
    <t>Piso en paseo Martiricos-1499</t>
  </si>
  <si>
    <t>Piso en Cruz del Humilladero - Los Tilos-1500</t>
  </si>
  <si>
    <t>Ático en paseo Marítimo Ciudad de Melilla-1501</t>
  </si>
  <si>
    <t>Piso en Pacífico-1497</t>
  </si>
  <si>
    <t>Piso en paseo de Martiricos-1498</t>
  </si>
  <si>
    <t>Piso en Pacífico-1495</t>
  </si>
  <si>
    <t>Piso en paseo Martiricos-1496</t>
  </si>
  <si>
    <t>Piso en calle la Unión-1494</t>
  </si>
  <si>
    <t>Piso en La Goleta - San Felipe Neri-1489</t>
  </si>
  <si>
    <t>Piso en Ayuntamiento-1490</t>
  </si>
  <si>
    <t>Piso en Ayuntamiento-1491</t>
  </si>
  <si>
    <t>Piso en El Molinillo - Capuchinos-1492</t>
  </si>
  <si>
    <t>Piso en El Molinillo - Capuchinos-1493</t>
  </si>
  <si>
    <t>Piso en paseo de Maritimo Torremolinos-1192</t>
  </si>
  <si>
    <t>Piso en paseo de Maritimo Torremolinos-1193</t>
  </si>
  <si>
    <t>Piso en Pasillo del Matadero-1194</t>
  </si>
  <si>
    <t>Piso en avenida de los Botijos-1195</t>
  </si>
  <si>
    <t>Piso en Playamar - Benyamina-1196</t>
  </si>
  <si>
    <t>Piso en Playamar - Benyamina-1197</t>
  </si>
  <si>
    <t>Piso en avenida Arrigo Boito-1198</t>
  </si>
  <si>
    <t>Piso en Los Álamos-1199</t>
  </si>
  <si>
    <t>Piso en calle Martínez Maldonado-1200</t>
  </si>
  <si>
    <t>Piso en calle Infantes-1201</t>
  </si>
  <si>
    <t>Piso en calle Principal-1202</t>
  </si>
  <si>
    <t>Piso en Finca el Pato - Torre del Río-1203</t>
  </si>
  <si>
    <t>Piso en calle Menta-1204</t>
  </si>
  <si>
    <t>Piso en calle José Díaz-Oliva-1205</t>
  </si>
  <si>
    <t>Piso en calle Albertillas-1206</t>
  </si>
  <si>
    <t>Piso en calle Arrigo Boito-1207</t>
  </si>
  <si>
    <t>Piso en El Consul - El Romeral-1208</t>
  </si>
  <si>
    <t>Piso en Malagueta - Monte Sancha-1209</t>
  </si>
  <si>
    <t>Piso en Playamar - Benyamina-1210</t>
  </si>
  <si>
    <t>Piso en Playamar - Benyamina-1211</t>
  </si>
  <si>
    <t>Piso en calle de la Leala Norte-1212</t>
  </si>
  <si>
    <t>Piso en Arroyo de la Miel-1213</t>
  </si>
  <si>
    <t>Piso en El Ejido-1214</t>
  </si>
  <si>
    <t>Piso en calle Peinado-1215</t>
  </si>
  <si>
    <t>Piso en Los Guindos - Parque Mediterráneo - Santa Paula-1216</t>
  </si>
  <si>
    <t>Piso en Los Guindos - Parque Mediterráneo - Santa Paula-1217</t>
  </si>
  <si>
    <t>Piso en calle Poseidon-1218</t>
  </si>
  <si>
    <t>Piso en avenida de Sorolla-1219</t>
  </si>
  <si>
    <t>Piso en avenida Isabel Manoja-1220</t>
  </si>
  <si>
    <t>Piso en calle Ancla-1221</t>
  </si>
  <si>
    <t>Piso en avenida de Sorolla-1222</t>
  </si>
  <si>
    <t>Piso en calle La Fragata-1223</t>
  </si>
  <si>
    <t>Piso en Solymar - Puerto Marina-1224</t>
  </si>
  <si>
    <t>Piso en calle Palma del Río-1225</t>
  </si>
  <si>
    <t>Piso en calle Brahms-1226</t>
  </si>
  <si>
    <t>Piso en calle Brahms-1227</t>
  </si>
  <si>
    <t>Piso en calle Estocolmo-1228</t>
  </si>
  <si>
    <t>Piso en calle Francisco Enríquez-1229</t>
  </si>
  <si>
    <t>Piso en ronda del Golf Este-1230</t>
  </si>
  <si>
    <t>Piso en Hacienda Torrequebrada-1231</t>
  </si>
  <si>
    <t>Piso en Centro Histórico-1232</t>
  </si>
  <si>
    <t>Piso en Arrigo Boito-1233</t>
  </si>
  <si>
    <t>Piso en Los Almendros - El Limonero - El Tomillar-1234</t>
  </si>
  <si>
    <t>Piso en calle Camelia-1235</t>
  </si>
  <si>
    <t>Piso en calle Huerta Peralta-1236</t>
  </si>
  <si>
    <t>Piso en Rocío Jurado-1237</t>
  </si>
  <si>
    <t>Piso en Rocío Jurado-1238</t>
  </si>
  <si>
    <t>Piso en El Pinillo-1239</t>
  </si>
  <si>
    <t>Piso en calle Strachan-1240</t>
  </si>
  <si>
    <t>Piso en calle Ramal Atabalero-1241</t>
  </si>
  <si>
    <t>Piso en calle Artes-1242</t>
  </si>
  <si>
    <t>Piso en avenida Benalmádena-1243</t>
  </si>
  <si>
    <t>Piso en calle Estrachan-1244</t>
  </si>
  <si>
    <t>Piso en calle Navas de Tolosa-1245</t>
  </si>
  <si>
    <t>Piso en El Atabal-1246</t>
  </si>
  <si>
    <t>Piso en alameda de Capuchinos-1247</t>
  </si>
  <si>
    <t>Piso en alameda de Capuchinos-1248</t>
  </si>
  <si>
    <t>Piso en calle Salvador Allende-1249</t>
  </si>
  <si>
    <t>Piso en La Carihuela - Los Nidos-1250</t>
  </si>
  <si>
    <t>Piso en calle de la Mancha-1251</t>
  </si>
  <si>
    <t>Piso en calle la mancha-1252</t>
  </si>
  <si>
    <t>Piso en Centro Histórico-1253</t>
  </si>
  <si>
    <t>Piso en calle Jose Maria Amado Arniches-1254</t>
  </si>
  <si>
    <t>Piso en calle de la Mancha-1255</t>
  </si>
  <si>
    <t>Piso en calle Principal-1256</t>
  </si>
  <si>
    <t>Piso en avenida Mar de Alborán-1257</t>
  </si>
  <si>
    <t>Piso en Carlota Alessandri-1258</t>
  </si>
  <si>
    <t>Piso en calle Ancla-1259</t>
  </si>
  <si>
    <t>Piso en avenida del Mar-1260</t>
  </si>
  <si>
    <t>Piso en calle Cerrojo-1261</t>
  </si>
  <si>
    <t>Piso en Arrigo Boito-1262</t>
  </si>
  <si>
    <t>Piso en calle Hermes-1263</t>
  </si>
  <si>
    <t>Piso en El Pinillo-1264</t>
  </si>
  <si>
    <t>Piso en El Pinillo-1265</t>
  </si>
  <si>
    <t>Piso en calle San Miguel-1266</t>
  </si>
  <si>
    <t>Piso en calle Guadiaro-1267</t>
  </si>
  <si>
    <t>Piso en avenida de los Manantiales-1268</t>
  </si>
  <si>
    <t>Piso en calle Jose María Amado Arniches-1269</t>
  </si>
  <si>
    <t>Piso en calle Jose María Amado Arniches-1270</t>
  </si>
  <si>
    <t>Piso en Ayuntamiento-1271</t>
  </si>
  <si>
    <t>Piso en calle Villa del Río-1272</t>
  </si>
  <si>
    <t>Piso en calle Tomás Heredia-1273</t>
  </si>
  <si>
    <t>Piso en Nueva Torrequebrada-1274</t>
  </si>
  <si>
    <t>Ático en Nueva Torrequebrada-1275</t>
  </si>
  <si>
    <t>Piso en Hacienda Torrequebrada-1276</t>
  </si>
  <si>
    <t>Piso en calle Centurion y Cordoba-1277</t>
  </si>
  <si>
    <t>Piso en avenida del Sol-1278</t>
  </si>
  <si>
    <t>Piso en calle Torrequebrada-1279</t>
  </si>
  <si>
    <t>Piso en calle Héroe de Sostoa-1280</t>
  </si>
  <si>
    <t>Piso en calle Héroe de Sostoa-1281</t>
  </si>
  <si>
    <t>Piso en Perchel sur - El Bulto-1282</t>
  </si>
  <si>
    <t>Piso en paseo Limonar-1283</t>
  </si>
  <si>
    <t>Piso en Carabela-1284</t>
  </si>
  <si>
    <t>Piso en calle del Jalón-1285</t>
  </si>
  <si>
    <t>Piso en calle del Jalón-1286</t>
  </si>
  <si>
    <t>Piso en calle Faro-1287</t>
  </si>
  <si>
    <t>Piso en calle Capitulaciones-1288</t>
  </si>
  <si>
    <t>Piso en calle Capitulaciones-1289</t>
  </si>
  <si>
    <t>Piso en avenida de Carlos Haya-1290</t>
  </si>
  <si>
    <t>Piso en plaza Obispo-1291</t>
  </si>
  <si>
    <t>Piso en Montealto-1292</t>
  </si>
  <si>
    <t>Dúplex en avenida del Tivoli-1293</t>
  </si>
  <si>
    <t>Piso en calle Carlos Cano-1294</t>
  </si>
  <si>
    <t>Piso en Ramal de Sorolla-1295</t>
  </si>
  <si>
    <t>Ático en avenida del Real-1296</t>
  </si>
  <si>
    <t>Piso en Manantiales - Estación de Autobuses-1297</t>
  </si>
  <si>
    <t>Piso en calle Villa del Río-1298</t>
  </si>
  <si>
    <t>Piso en Manantiales - Estación de Autobuses-1299</t>
  </si>
  <si>
    <t>Piso en calle Olmos-1300</t>
  </si>
  <si>
    <t>Piso en calle Don Juan de Austria-1301</t>
  </si>
  <si>
    <t>Piso en calle Santa Maria-1302</t>
  </si>
  <si>
    <t>Piso en Centro Histórico-1303</t>
  </si>
  <si>
    <t>Piso en calle Aloe-1304</t>
  </si>
  <si>
    <t>Piso en calle Carlos Cano-1305</t>
  </si>
  <si>
    <t>Piso en calle Rafael Quintana Rosado-1306</t>
  </si>
  <si>
    <t>Piso en calle Rafael Quintana Rosado-1307</t>
  </si>
  <si>
    <t>Piso en calle Rododendro-1308</t>
  </si>
  <si>
    <t>Piso en calle Carlos Cano-1309</t>
  </si>
  <si>
    <t>Piso en calle Olmos-1310</t>
  </si>
  <si>
    <t>Piso en avenida San Anton-1311</t>
  </si>
  <si>
    <t>Piso en calle Juan Rosa Mateo-1312</t>
  </si>
  <si>
    <t>Piso en calle Almendro del Higuerón-1313</t>
  </si>
  <si>
    <t>Piso en paseo de Sancha-1314</t>
  </si>
  <si>
    <t>Piso en avenida Juan Sebastián Elcano-1315</t>
  </si>
  <si>
    <t>Dúplex en calle Saltillo-1316</t>
  </si>
  <si>
    <t>Dúplex en calle Saltillo-1317</t>
  </si>
  <si>
    <t>Piso en Carlota Alessandri-1318</t>
  </si>
  <si>
    <t>Piso en camino Santa Paula-1319</t>
  </si>
  <si>
    <t>Piso en El Higuerón - Capellanía-1320</t>
  </si>
  <si>
    <t>Dúplex en Idris-1321</t>
  </si>
  <si>
    <t>Piso en calle Camelia-1322</t>
  </si>
  <si>
    <t>Piso en avenida Juan Sebastian Elcano-1323</t>
  </si>
  <si>
    <t>Piso en calle Tona Radely-1324</t>
  </si>
  <si>
    <t>Piso en El Consul - El Romeral-1325</t>
  </si>
  <si>
    <t>Piso en calle Mármoles-1326</t>
  </si>
  <si>
    <t>Piso en calle de la Cordera-1327</t>
  </si>
  <si>
    <t>Piso en Limonar-1328</t>
  </si>
  <si>
    <t>Piso en pintor sorolla-1329</t>
  </si>
  <si>
    <t>Estudio en El Bajondillo-1330</t>
  </si>
  <si>
    <t>Piso en calle Ferrándiz-1331</t>
  </si>
  <si>
    <t>Estudio en La Leala - El Saltillo-1332</t>
  </si>
  <si>
    <t>Ático en El Pinillo-1333</t>
  </si>
  <si>
    <t>Estudio en avenida Carlota Alessandri-1334</t>
  </si>
  <si>
    <t>Estudio en Victoria Eugenia-1335</t>
  </si>
  <si>
    <t>Piso en calle Argentea-1336</t>
  </si>
  <si>
    <t>Piso en calle Sebastián de Eslava-1337</t>
  </si>
  <si>
    <t>Dúplex en El Bajondillo-1338</t>
  </si>
  <si>
    <t>Piso en calle Agua-1339</t>
  </si>
  <si>
    <t>Piso en plaza de los Cristos-1340</t>
  </si>
  <si>
    <t>Piso en avenida Palma de Mallorca-1341</t>
  </si>
  <si>
    <t>Piso en calle García de la Serna-1342</t>
  </si>
  <si>
    <t>Piso en camino de Doña María-1343</t>
  </si>
  <si>
    <t>Piso en camino de Doña María-1344</t>
  </si>
  <si>
    <t>Piso en Perchel norte-1345</t>
  </si>
  <si>
    <t>Piso en calle Martínez Maldonado-1346</t>
  </si>
  <si>
    <t>Piso en camino de Doña María-1347</t>
  </si>
  <si>
    <t>Piso en calle las Naciones-1348</t>
  </si>
  <si>
    <t>Piso en calle las Naciones-1349</t>
  </si>
  <si>
    <t>Piso en calle Venegas-1350</t>
  </si>
  <si>
    <t>Piso en Victoria Eugenia-1351</t>
  </si>
  <si>
    <t>Piso en calle Alfonso Peña Boeuf-1352</t>
  </si>
  <si>
    <t>Piso en calle Sebastián de Eslava-1353</t>
  </si>
  <si>
    <t>Piso en calle Mármoles-1354</t>
  </si>
  <si>
    <t>Piso en calle Molino del Rosario-1355</t>
  </si>
  <si>
    <t>Piso en calle Molino del Rosario-1356</t>
  </si>
  <si>
    <t>Estudio en calle Martínez Maldonado-1357</t>
  </si>
  <si>
    <t>Piso en calle Molino del Rosario-1358</t>
  </si>
  <si>
    <t>Piso en calle Molino del Rosario-1359</t>
  </si>
  <si>
    <t>Piso en calle Baena-1360</t>
  </si>
  <si>
    <t>Piso en calle Decano Bárcena y Mancheño-1361</t>
  </si>
  <si>
    <t>Piso en Centro Histórico-1362</t>
  </si>
  <si>
    <t>Piso en calle Doctor Blanco Villegas-1363</t>
  </si>
  <si>
    <t>Piso en calle Brasil-1364</t>
  </si>
  <si>
    <t>Piso en loma del colegial-1365</t>
  </si>
  <si>
    <t>Dúplex en calle Carboneros-1366</t>
  </si>
  <si>
    <t>Piso en calle María Barrientos-1367</t>
  </si>
  <si>
    <t>Piso en calle Peña-1368</t>
  </si>
  <si>
    <t>Piso en Ramal de Cerro Largo-1369</t>
  </si>
  <si>
    <t>Dúplex en avenida Palma de Mallorca-1370</t>
  </si>
  <si>
    <t>Piso en calle San Juan-1371</t>
  </si>
  <si>
    <t>Piso en calle Carboneros-1372</t>
  </si>
  <si>
    <t>Piso en Zona Centro Comercial Torrequebrada-1373</t>
  </si>
  <si>
    <t>Piso en Zona Centro Comercial Torrequebrada-1374</t>
  </si>
  <si>
    <t>Piso en Zona Centro Comercial Torrequebrada-1375</t>
  </si>
  <si>
    <t>Ático en calle Poseidon-1376</t>
  </si>
  <si>
    <t>Piso en Perchel norte-1377</t>
  </si>
  <si>
    <t>Piso en calle Séneca-1378</t>
  </si>
  <si>
    <t>Piso en Centro Histórico-1379</t>
  </si>
  <si>
    <t>Piso en calle Carrión-1380</t>
  </si>
  <si>
    <t>Piso en calle Carrión-1381</t>
  </si>
  <si>
    <t>Dúplex en calle Carboneros-1382</t>
  </si>
  <si>
    <t>Dúplex en calle Carboneros-1383</t>
  </si>
  <si>
    <t>Dúplex en calle Carboneros-1384</t>
  </si>
  <si>
    <t>Piso en calle Sardinero-1385</t>
  </si>
  <si>
    <t>Piso en calle Alameda principal-1386</t>
  </si>
  <si>
    <t>Piso en calle Obispo Herrera Oria-1387</t>
  </si>
  <si>
    <t>Piso en calle Pedro de Deza-1388</t>
  </si>
  <si>
    <t>Piso en calle Pedro de Deza-1389</t>
  </si>
  <si>
    <t>Piso en calle del Colegial-1390</t>
  </si>
  <si>
    <t>Piso en calle loma de los ricos-1391</t>
  </si>
  <si>
    <t>Piso en calle Martínez Maldonado-1392</t>
  </si>
  <si>
    <t>Piso en Montemar-1393</t>
  </si>
  <si>
    <t>Piso en El Torcal-1394</t>
  </si>
  <si>
    <t>Piso en calle Sondalezas-1395</t>
  </si>
  <si>
    <t>Piso en calle Alameda principal-1396</t>
  </si>
  <si>
    <t>Piso en calle San Millán-1397</t>
  </si>
  <si>
    <t>Piso en El Bajondillo-1398</t>
  </si>
  <si>
    <t>Piso en El Bajondillo-1399</t>
  </si>
  <si>
    <t>Piso en calle Carrión-1400</t>
  </si>
  <si>
    <t>Piso en Manantiales - Estación de Autobuses-1401</t>
  </si>
  <si>
    <t>Piso en calle Faro-1402</t>
  </si>
  <si>
    <t>Piso en calle Ramos Puente-1403</t>
  </si>
  <si>
    <t>Piso en calle Alonso Cano-1404</t>
  </si>
  <si>
    <t>Piso en La Victoria-1405</t>
  </si>
  <si>
    <t>Piso en Puerta Blanca - Almudena-1406</t>
  </si>
  <si>
    <t>Piso en calle Martínez Barrionuevo-1407</t>
  </si>
  <si>
    <t>Piso en pasaje Sondalezas-1408</t>
  </si>
  <si>
    <t>Piso en Pedregalejo - Morlaco-1409</t>
  </si>
  <si>
    <t>Piso en avenida Avenue de Bonanza-1410</t>
  </si>
  <si>
    <t>Piso en avenida Avenue de Bonanza-1411</t>
  </si>
  <si>
    <t>Piso en Manantiales - Estación de Autobuses-1412</t>
  </si>
  <si>
    <t>Piso en La Carihuela - Los Nidos-1413</t>
  </si>
  <si>
    <t>Piso en Victoria Eugenia-1414</t>
  </si>
  <si>
    <t>Piso en calle Vela-1415</t>
  </si>
  <si>
    <t>Piso en calle Loma de los Riscos-1416</t>
  </si>
  <si>
    <t>Piso en calle Loma de los Riscos-1417</t>
  </si>
  <si>
    <t>Piso en calle Sebastián de Eslava-1418</t>
  </si>
  <si>
    <t>Piso en calle Asturias-1419</t>
  </si>
  <si>
    <t>Piso en calle Asturias-1420</t>
  </si>
  <si>
    <t>Piso en calle Sebastián de Eslava-1421</t>
  </si>
  <si>
    <t>Piso en calle Calerito-1422</t>
  </si>
  <si>
    <t>Piso en paseo de Maritimo Torremolinos-1423</t>
  </si>
  <si>
    <t>Piso en calle Huerta-1424</t>
  </si>
  <si>
    <t>Dúplex en calle Huerta del Obispo-1425</t>
  </si>
  <si>
    <t>Piso en calle Cisneros-1426</t>
  </si>
  <si>
    <t>Piso en La Goleta - San Felipe Neri-1427</t>
  </si>
  <si>
    <t>Piso en La Goleta - San Felipe Neri-1428</t>
  </si>
  <si>
    <t>Piso en calle Maestro Guerrero-1429</t>
  </si>
  <si>
    <t>Piso en Cruz del Humilladero - Los Tilos-1430</t>
  </si>
  <si>
    <t>Piso en calle Conejito de Málaga-1431</t>
  </si>
  <si>
    <t>Piso en calle Montaño-1432</t>
  </si>
  <si>
    <t>Piso en alameda de Capuchinos-1433</t>
  </si>
  <si>
    <t>Piso en calle Sebastián de Eslava-1434</t>
  </si>
  <si>
    <t>Piso en calle Armengual de la Mota-1435</t>
  </si>
  <si>
    <t>Piso en El Molinillo - Capuchinos-1436</t>
  </si>
  <si>
    <t>Piso en pasaje Sondalezas-1437</t>
  </si>
  <si>
    <t>Piso en calle Salitre-1438</t>
  </si>
  <si>
    <t>Piso en calle Sebastián de Eslava-1439</t>
  </si>
  <si>
    <t>Piso en calle Eresma-1440</t>
  </si>
  <si>
    <t>Piso en calle Montemayor-1441</t>
  </si>
  <si>
    <t>Piso en calle Montemayor-1442</t>
  </si>
  <si>
    <t>Piso en calle Montemayor-1443</t>
  </si>
  <si>
    <t>Piso en calle Montemayor-1444</t>
  </si>
  <si>
    <t>Piso en calle Montemayor-1445</t>
  </si>
  <si>
    <t>Piso en calle Montemayor-1446</t>
  </si>
  <si>
    <t>Piso en calle Montemayor-1447</t>
  </si>
  <si>
    <t>Piso en calle República Argentina-1448</t>
  </si>
  <si>
    <t>Piso en plaza de la Solidaridad-1449</t>
  </si>
  <si>
    <t>Piso en calle Carlos Arniches-1450</t>
  </si>
  <si>
    <t>Piso en calle Carlos Arniches-1451</t>
  </si>
  <si>
    <t>Piso en calle Carlos Arniches-1452</t>
  </si>
  <si>
    <t>Piso en calle las Cañas-1453</t>
  </si>
  <si>
    <t>Piso en calle Angel Carazo Gomez-1454</t>
  </si>
  <si>
    <t>Piso en calle Angel Carazo Gomez-1455</t>
  </si>
  <si>
    <t>Piso en calle Angel Carazo Gomez-1456</t>
  </si>
  <si>
    <t>Piso en calle Angel Carazo Gomez-1457</t>
  </si>
  <si>
    <t>Piso en calle Obispo Juan Alonso-1458</t>
  </si>
  <si>
    <t>Piso en calle Obispo Juan Alonso-1459</t>
  </si>
  <si>
    <t>Piso en Churriana-El Pizarrillo-La Noria-Guadalsol-1460</t>
  </si>
  <si>
    <t>Piso en plaza de la Merced-1461</t>
  </si>
  <si>
    <t>Piso en Pol Ctra de Cártama-1462</t>
  </si>
  <si>
    <t>Piso en Victoria Eugenia-1463</t>
  </si>
  <si>
    <t>Piso en avenida Ortega y Gasset-1464</t>
  </si>
  <si>
    <t>Piso en calle Jose Manuel Garcia Caparros-1465</t>
  </si>
  <si>
    <t>Piso en calle Jose Manuel Garcia Caparros-1466</t>
  </si>
  <si>
    <t>Piso en calle Jose Manuel Garcia Caparros-1467</t>
  </si>
  <si>
    <t>Piso en calle Jose Manuel Garcia Caparros-1468</t>
  </si>
  <si>
    <t>Piso en calle Aulaga-1469</t>
  </si>
  <si>
    <t>Piso en calle Jamaica-1470</t>
  </si>
  <si>
    <t>Piso en calle Perú-1471</t>
  </si>
  <si>
    <t>Piso en calle Perú-1472</t>
  </si>
  <si>
    <t>Piso en calle Perú-1473</t>
  </si>
  <si>
    <t>Piso en calle Perú-1474</t>
  </si>
  <si>
    <t>Piso en calle de la Farola-1475</t>
  </si>
  <si>
    <t>Piso en calle de la Farola-1476</t>
  </si>
  <si>
    <t>Piso en calle de la Farola-1477</t>
  </si>
  <si>
    <t>Piso en Cruz del Humilladero - Los Tilos-1478</t>
  </si>
  <si>
    <t>Piso en Perchel sur - El Bulto-1479</t>
  </si>
  <si>
    <t>Piso en Carlota Alessandri-1480</t>
  </si>
  <si>
    <t>Piso en Perchel sur - El Bulto-1481</t>
  </si>
  <si>
    <t>Piso en Perchel sur - El Bulto-1482</t>
  </si>
  <si>
    <t>Piso en calle Zurbarán-1483</t>
  </si>
  <si>
    <t>Piso en La Goleta - San Felipe Neri-1484</t>
  </si>
  <si>
    <t>Piso en La Goleta - San Felipe Neri-1485</t>
  </si>
  <si>
    <t>Piso en calle Tirso de Molina-1486</t>
  </si>
  <si>
    <t>Piso en calle Genoveses-1487</t>
  </si>
  <si>
    <t>Piso en calle Arlanzón-1488</t>
  </si>
  <si>
    <t>Piso en calle López Domínguez-1142</t>
  </si>
  <si>
    <t>Ático en calle Postigos-1143</t>
  </si>
  <si>
    <t>Ático en calle Calabaza-1144</t>
  </si>
  <si>
    <t>Ático en calle Calabaza-1145</t>
  </si>
  <si>
    <t>Piso en calle Fuente de la Reina-1146</t>
  </si>
  <si>
    <t>Dúplex en Campanillas-1147</t>
  </si>
  <si>
    <t>Piso en Fuente Alegre - El Chaparral - Los Morales-1148</t>
  </si>
  <si>
    <t>Piso en Fuente Alegre - El Chaparral - Los Morales-1149</t>
  </si>
  <si>
    <t>Dúplex en avenida Antonio Machado-1150</t>
  </si>
  <si>
    <t>Piso en calle Postigo de Arance-1151</t>
  </si>
  <si>
    <t>Piso en calle Postigo de Arance-1152</t>
  </si>
  <si>
    <t>Piso en alameda de Colón-1153</t>
  </si>
  <si>
    <t>Piso en Monte Sancha-1154</t>
  </si>
  <si>
    <t>Ático en calle Calabaza-1155</t>
  </si>
  <si>
    <t>Piso en calle Boulevard-1156</t>
  </si>
  <si>
    <t>Dúplex en calle Bulto-1157</t>
  </si>
  <si>
    <t>Dúplex en calle Bulto-1158</t>
  </si>
  <si>
    <t>Piso en calle Escalerilla-1159</t>
  </si>
  <si>
    <t>Ático en paseo Salvador Rueda-1160</t>
  </si>
  <si>
    <t>Ático en paseo Salvador Rueda-1161</t>
  </si>
  <si>
    <t>Piso en Solymar - Puerto Marina-1162</t>
  </si>
  <si>
    <t>Piso en avenida de la Constitución-1163</t>
  </si>
  <si>
    <t>Piso en calle Antonio Romero-1164</t>
  </si>
  <si>
    <t>Piso en calle Alfonso Peña Boeuf-1165</t>
  </si>
  <si>
    <t>Piso en calle Montserrat-1166</t>
  </si>
  <si>
    <t>Piso en calle Pelayo-1167</t>
  </si>
  <si>
    <t>Piso en ronda del Golf Oeste-1168</t>
  </si>
  <si>
    <t>Piso en calle Obispo Cañedo y Vigil-1169</t>
  </si>
  <si>
    <t>Piso en pasaje Alcalde Peña Rodríguez-1170</t>
  </si>
  <si>
    <t>Piso en El Bajondillo-1171</t>
  </si>
  <si>
    <t>Piso en calle Valle de Abdalajís-1172</t>
  </si>
  <si>
    <t>Piso en Girón - Las Delicias - Pacífico-1173</t>
  </si>
  <si>
    <t>Piso en Carranque - Haza Cuevas-1174</t>
  </si>
  <si>
    <t>Piso en calle Emilio Prados-1175</t>
  </si>
  <si>
    <t>Piso en Los Castillejos - La Trinidad-1176</t>
  </si>
  <si>
    <t>Piso en Guadalmar-1177</t>
  </si>
  <si>
    <t>Piso en Guadalmar-1178</t>
  </si>
  <si>
    <t>Piso en calle Albatros-1179</t>
  </si>
  <si>
    <t>Piso en calle Trafalgar-1180</t>
  </si>
  <si>
    <t>Dúplex en plaza ole-1181</t>
  </si>
  <si>
    <t>Piso en calle Salamanca-1182</t>
  </si>
  <si>
    <t>Piso en calle Fray Luis de León-1183</t>
  </si>
  <si>
    <t>Piso en calle Guadalén-1184</t>
  </si>
  <si>
    <t>Piso en pasaje Pezuela-1185</t>
  </si>
  <si>
    <t>Piso en calle Cristo del Puerto-1186</t>
  </si>
  <si>
    <t>Piso en La Goleta - San Felipe Neri-1187</t>
  </si>
  <si>
    <t>Piso en calle Ebro-1188</t>
  </si>
  <si>
    <t>Piso en calle Ebro-1189</t>
  </si>
  <si>
    <t>Piso en Guadalmar-1190</t>
  </si>
  <si>
    <t>Piso en calle Arlanzón-1191</t>
  </si>
  <si>
    <t>Piso en Los Castillejos - La Trinidad-1111</t>
  </si>
  <si>
    <t>Piso en calle Teide-1112</t>
  </si>
  <si>
    <t>Piso en Limonar-1113</t>
  </si>
  <si>
    <t>Piso en Limonar-1114</t>
  </si>
  <si>
    <t>Piso en calle los Perros-1115</t>
  </si>
  <si>
    <t>Piso en paseo Reding-1116</t>
  </si>
  <si>
    <t>Piso en Ventura Rodríguez-1117</t>
  </si>
  <si>
    <t>Estudio en calle Martínez Maldonado-1118</t>
  </si>
  <si>
    <t>Estudio en avenida Isabel Manoja-1119</t>
  </si>
  <si>
    <t>Estudio en calle Mezquitilla-1120</t>
  </si>
  <si>
    <t>Piso en calle Balbina Valverde-1121</t>
  </si>
  <si>
    <t>Piso en calle Narciso Pérez Texeira-1122</t>
  </si>
  <si>
    <t>Piso en calle Huerta-1123</t>
  </si>
  <si>
    <t>Estudio en Los Castillejos - La Trinidad-1124</t>
  </si>
  <si>
    <t>Estudio en calle Pinsapo-1125</t>
  </si>
  <si>
    <t>Estudio en calle Pinsapo-1126</t>
  </si>
  <si>
    <t>Piso en pasaje Zambrana-1127</t>
  </si>
  <si>
    <t>Piso en calle Lazcano-1128</t>
  </si>
  <si>
    <t>Piso en calle Martínez de la Rosa-1129</t>
  </si>
  <si>
    <t>Piso en calle Martínez de la Rosa-1130</t>
  </si>
  <si>
    <t>Piso en calle Trinquete-1131</t>
  </si>
  <si>
    <t>Piso en calle Ayala-1132</t>
  </si>
  <si>
    <t>Piso en calle del Remo-1133</t>
  </si>
  <si>
    <t>Piso en calle Martínez de la Rosa-1134</t>
  </si>
  <si>
    <t>Piso en calle Maestranza-1135</t>
  </si>
  <si>
    <t>Piso en calle Maestranza-1136</t>
  </si>
  <si>
    <t>Piso en calle Almería-1137</t>
  </si>
  <si>
    <t>Piso en Jarazmín-1138</t>
  </si>
  <si>
    <t>Piso en Jarazmín-1139</t>
  </si>
  <si>
    <t>Piso en El Molinillo - Capuchinos-1140</t>
  </si>
  <si>
    <t>Piso en Solymar - Puerto Marina-1141</t>
  </si>
  <si>
    <t>Piso en calle Sánchez Pastor-1105</t>
  </si>
  <si>
    <t>Piso en calle Sánchez Pastor-1106</t>
  </si>
  <si>
    <t>Piso en calle Beatas-1107</t>
  </si>
  <si>
    <t>Piso en avenida Joan Miró-1108</t>
  </si>
  <si>
    <t>Piso en calle Hurtado-1109</t>
  </si>
  <si>
    <t>Piso en Girón - Las Delicias - Pacífico-1110</t>
  </si>
  <si>
    <t>Piso en La Trinidad-1103</t>
  </si>
  <si>
    <t>Piso en calle Lope de Rueda-1104</t>
  </si>
  <si>
    <t>Piso en El Bajondillo-1102</t>
  </si>
  <si>
    <t>Piso en Martiricos - La Roca-1100</t>
  </si>
  <si>
    <t>Piso en Martiricos - La Roca-1101</t>
  </si>
  <si>
    <t>Piso en paseo Martiricos-1099</t>
  </si>
  <si>
    <t>Piso en paseo Martiricos-1094</t>
  </si>
  <si>
    <t>Piso en paseo Martiricos-1095</t>
  </si>
  <si>
    <t>Piso en paseo Martiricos-1096</t>
  </si>
  <si>
    <t>Piso en paseo Martiricos-1097</t>
  </si>
  <si>
    <t>Piso en paseo Martiricos-1098</t>
  </si>
  <si>
    <t>Piso en paseo Martiricos-1093</t>
  </si>
  <si>
    <t>Piso en paseo Martiricos-1091</t>
  </si>
  <si>
    <t>Piso en paseo Martiricos-1092</t>
  </si>
  <si>
    <t>Estudio en paseo Martiricos-1089</t>
  </si>
  <si>
    <t>Piso en paseo Martiricos-1090</t>
  </si>
  <si>
    <t>Estudio en paseo Martiricos-1086</t>
  </si>
  <si>
    <t>Estudio en paseo Martiricos-1087</t>
  </si>
  <si>
    <t>Piso en paseo Martiricos-1088</t>
  </si>
  <si>
    <t>Piso en Martiricos - La Roca-1084</t>
  </si>
  <si>
    <t>Piso en paseo Martiricos-1085</t>
  </si>
  <si>
    <t>Piso en calle Vicente Blanch Picot-1080</t>
  </si>
  <si>
    <t>Piso en calle Turquía-1081</t>
  </si>
  <si>
    <t>Piso en calle Violín-1082</t>
  </si>
  <si>
    <t>Piso en Los Castillejos - La Trinidad-1083</t>
  </si>
  <si>
    <t>Piso en Solymar - Puerto Marina-1079</t>
  </si>
  <si>
    <t>Piso en avenida San Anton-851</t>
  </si>
  <si>
    <t>Piso en calle Del Prado-852</t>
  </si>
  <si>
    <t>Piso en avenida Mar de Alborán-853</t>
  </si>
  <si>
    <t>Dúplex en Juan René-854</t>
  </si>
  <si>
    <t>Piso en La Goleta - San Felipe Neri-855</t>
  </si>
  <si>
    <t>Piso en calle Alemania-856</t>
  </si>
  <si>
    <t>Piso en avenida Jose Ortega y Gasset-857</t>
  </si>
  <si>
    <t>Dúplex en Montemar-858</t>
  </si>
  <si>
    <t>Piso en Los Álamos-859</t>
  </si>
  <si>
    <t>Piso en calle Tejeros-860</t>
  </si>
  <si>
    <t>Piso en calle Concha Méndez-861</t>
  </si>
  <si>
    <t>Piso en calle Ollerías-862</t>
  </si>
  <si>
    <t>Piso en calle Violín-863</t>
  </si>
  <si>
    <t>Piso en calle Violín-864</t>
  </si>
  <si>
    <t>Piso en calle Violín-865</t>
  </si>
  <si>
    <t>Piso en plaza del Remo-866</t>
  </si>
  <si>
    <t>Piso en avenida San Isidro-867</t>
  </si>
  <si>
    <t>Piso en calle Altabaca-868</t>
  </si>
  <si>
    <t>Piso en avenida Ortega y Gasset-869</t>
  </si>
  <si>
    <t>Piso en calle Casapalma-870</t>
  </si>
  <si>
    <t>Piso en calle Correo Viejo-871</t>
  </si>
  <si>
    <t>Piso en avenida Doctor Gálvez Ginachero-872</t>
  </si>
  <si>
    <t>Piso en calle San Bartolomé-873</t>
  </si>
  <si>
    <t>Piso en calle Catamarán-874</t>
  </si>
  <si>
    <t>Piso en avenida Antonio Machado-875</t>
  </si>
  <si>
    <t>Piso en calle Don Juan de Austria-876</t>
  </si>
  <si>
    <t>Ático en calle Poseidon-877</t>
  </si>
  <si>
    <t>Piso en avenida Mar de Alborán-878</t>
  </si>
  <si>
    <t>Piso en avenida Mar de Alborán-879</t>
  </si>
  <si>
    <t>Piso en Los Álamos-880</t>
  </si>
  <si>
    <t>Piso en avenida San Anton-881</t>
  </si>
  <si>
    <t>Piso en calle Vicente Blanch Picot-882</t>
  </si>
  <si>
    <t>Piso en calle Santa María-883</t>
  </si>
  <si>
    <t>Piso en calle Edward Elgar-884</t>
  </si>
  <si>
    <t>Piso en Perchel sur - El Bulto-885</t>
  </si>
  <si>
    <t>Piso en Rocío Jurado-886</t>
  </si>
  <si>
    <t>Piso en calle Violín-887</t>
  </si>
  <si>
    <t>Piso en calle Vicente Blanch Picot-888</t>
  </si>
  <si>
    <t>Piso en calle Hilera-889</t>
  </si>
  <si>
    <t>Piso en calle Escritora Josefina Aldecoa-890</t>
  </si>
  <si>
    <t>Piso en Nuevo San Andrés - Dos Hermanas-891</t>
  </si>
  <si>
    <t>Piso en calle Enrique de Egas-892</t>
  </si>
  <si>
    <t>Ático en avenida Rocas Blancas-893</t>
  </si>
  <si>
    <t>Piso en calle Eurosol-894</t>
  </si>
  <si>
    <t>Piso en calle Eurosol-895</t>
  </si>
  <si>
    <t>Piso en avenida Blas Infante-896</t>
  </si>
  <si>
    <t>Piso en calle República Argentina-897</t>
  </si>
  <si>
    <t>Piso en calle República Argentina-898</t>
  </si>
  <si>
    <t>Piso en calle República Argentina-899</t>
  </si>
  <si>
    <t>Piso en camino del Carnicero-900</t>
  </si>
  <si>
    <t>Piso en Centro Histórico-901</t>
  </si>
  <si>
    <t>Ático en calle Poseidon-902</t>
  </si>
  <si>
    <t>Piso en calle Faro-903</t>
  </si>
  <si>
    <t>Piso en calle Salvador Allende-904</t>
  </si>
  <si>
    <t>Piso en calle Tomás Heredia-905</t>
  </si>
  <si>
    <t>Dúplex en Cerrado de Calderón - Hacienda Paredes-906</t>
  </si>
  <si>
    <t>Piso en calle Violeta Friedman-907</t>
  </si>
  <si>
    <t>Piso en Los Almendros - El Limonero - El Tomillar-908</t>
  </si>
  <si>
    <t>Piso en pasaje Sondalezas-909</t>
  </si>
  <si>
    <t>Piso en paseo Martiricos-910</t>
  </si>
  <si>
    <t>Piso en avenida Arrigo Boito-911</t>
  </si>
  <si>
    <t>Piso en calle Estocolmo-912</t>
  </si>
  <si>
    <t>Piso en Los Castillejos - La Trinidad-913</t>
  </si>
  <si>
    <t>Piso en camino de Doña María-914</t>
  </si>
  <si>
    <t>Piso en calle Brigitte Bardot-915</t>
  </si>
  <si>
    <t>Piso en calle Brigitte Bardot-916</t>
  </si>
  <si>
    <t>Piso en calle José Sánchez Rando-917</t>
  </si>
  <si>
    <t>Piso en calle José Sánchez Rando-918</t>
  </si>
  <si>
    <t>Piso en avenida San Anton-919</t>
  </si>
  <si>
    <t>Piso en avenida Blas Infante-920</t>
  </si>
  <si>
    <t>Piso en calle Fernando Camino-921</t>
  </si>
  <si>
    <t>Piso en calle Francisco Guillón-922</t>
  </si>
  <si>
    <t>Piso en avenida San Anton-923</t>
  </si>
  <si>
    <t>Piso en avenida Plutarco-924</t>
  </si>
  <si>
    <t>Piso en calle Vicente Blanch Picot-925</t>
  </si>
  <si>
    <t>Dúplex en calle Ágave-926</t>
  </si>
  <si>
    <t>Dúplex en calle Ágave-927</t>
  </si>
  <si>
    <t>Piso en calle Carretería-928</t>
  </si>
  <si>
    <t>Piso en Centro Histórico-929</t>
  </si>
  <si>
    <t>Piso en avenida San Anton-930</t>
  </si>
  <si>
    <t>Piso en calle Maestranza-931</t>
  </si>
  <si>
    <t>Piso en Perchel norte-932</t>
  </si>
  <si>
    <t>Piso en calle Violeta Friedman-933</t>
  </si>
  <si>
    <t>Piso en calle Violeta Friedman-934</t>
  </si>
  <si>
    <t>Piso en calle Maestranza-935</t>
  </si>
  <si>
    <t>Piso en Pedregalejo - Morlaco-936</t>
  </si>
  <si>
    <t>Piso en calle Muerdago-937</t>
  </si>
  <si>
    <t>Piso en calle Muerdago-938</t>
  </si>
  <si>
    <t>Piso en calle Muerdago-939</t>
  </si>
  <si>
    <t>Piso en calle Muerdago-940</t>
  </si>
  <si>
    <t>Piso en calle Muerdago-941</t>
  </si>
  <si>
    <t>Piso en calle Muerdago-942</t>
  </si>
  <si>
    <t>Piso en calle Muerdago-943</t>
  </si>
  <si>
    <t>Piso en calle Muerdago-944</t>
  </si>
  <si>
    <t>Piso en calle Muerdago-945</t>
  </si>
  <si>
    <t>Piso en avenida Blas Infante-946</t>
  </si>
  <si>
    <t>Piso en calle de la Cordera-947</t>
  </si>
  <si>
    <t>Piso en calle Arrigo Boito-948</t>
  </si>
  <si>
    <t>Piso en calle Santa Maria-949</t>
  </si>
  <si>
    <t>Piso en alameda de Capuchinos-950</t>
  </si>
  <si>
    <t>Piso en avenida San Anton-951</t>
  </si>
  <si>
    <t>Piso en pasaje Herrera Oria-952</t>
  </si>
  <si>
    <t>Piso en avenida de andalucia-953</t>
  </si>
  <si>
    <t>Piso en avenida Palma de Mallorca-954</t>
  </si>
  <si>
    <t>Piso en calle Maestranza-955</t>
  </si>
  <si>
    <t>Piso en calle Maestranza-956</t>
  </si>
  <si>
    <t>Piso en C/Velez Malaga-957</t>
  </si>
  <si>
    <t>Piso en paseo Acacias-958</t>
  </si>
  <si>
    <t>Piso en paseo Acacias-959</t>
  </si>
  <si>
    <t>Ático en Carabela-960</t>
  </si>
  <si>
    <t>Piso en avenida San Anton-961</t>
  </si>
  <si>
    <t>Piso en calle Luis Bono y Hernández Santaolalla-962</t>
  </si>
  <si>
    <t>Piso en calle de la Cruz Roja-963</t>
  </si>
  <si>
    <t>Dúplex en calle Aneto-964</t>
  </si>
  <si>
    <t>Piso en calle Vélez Málaga-965</t>
  </si>
  <si>
    <t>Ático en calle Aneto-966</t>
  </si>
  <si>
    <t>Piso en Centro Histórico-967</t>
  </si>
  <si>
    <t>Piso en Parque Clavero-968</t>
  </si>
  <si>
    <t>Piso en paseo Acacias-969</t>
  </si>
  <si>
    <t>Piso en paseo Acacias-970</t>
  </si>
  <si>
    <t>Piso en Malagueta - Monte Sancha-971</t>
  </si>
  <si>
    <t>Piso en Carranque - Haza Cuevas-972</t>
  </si>
  <si>
    <t>Piso en Carranque - Haza Cuevas-973</t>
  </si>
  <si>
    <t>Piso en paseo de la Farola-974</t>
  </si>
  <si>
    <t>Piso en Malagueta - Monte Sancha-975</t>
  </si>
  <si>
    <t>Piso en Centro Histórico-976</t>
  </si>
  <si>
    <t>Piso en paseo Reding-977</t>
  </si>
  <si>
    <t>Estudio en calle Dávila Bertoli-978</t>
  </si>
  <si>
    <t>Estudio en calle Dávila Bertoli-979</t>
  </si>
  <si>
    <t>Estudio en avenida Gamonal-980</t>
  </si>
  <si>
    <t>Piso en calle Císter-981</t>
  </si>
  <si>
    <t>Piso en calle Císter-982</t>
  </si>
  <si>
    <t>Estudio en avenida Marysol-983</t>
  </si>
  <si>
    <t>Estudio en La Merced-984</t>
  </si>
  <si>
    <t>Estudio en La Colina-985</t>
  </si>
  <si>
    <t>Piso en calle Marqués de Guadiaro-986</t>
  </si>
  <si>
    <t>Piso en Los Álamos-987</t>
  </si>
  <si>
    <t>Piso en calle los Verdiales-988</t>
  </si>
  <si>
    <t>Piso en calle Doctor Jiménez Encina-989</t>
  </si>
  <si>
    <t>Piso en calle Fernando de Prado-990</t>
  </si>
  <si>
    <t>Piso en avenida de los Manantiales-991</t>
  </si>
  <si>
    <t>Ático en calle Vela-992</t>
  </si>
  <si>
    <t>Piso en calle Al Andalus-993</t>
  </si>
  <si>
    <t>Piso en avenida Gamonal-994</t>
  </si>
  <si>
    <t>Piso en Solymar - Puerto Marina-995</t>
  </si>
  <si>
    <t>Piso en calle Molino del Rosario-996</t>
  </si>
  <si>
    <t>Piso en calle Molino del Rosario-997</t>
  </si>
  <si>
    <t>Piso en calle Molino del Rosario-998</t>
  </si>
  <si>
    <t>Piso en pasaje Mitjana-999</t>
  </si>
  <si>
    <t>Estudio en calle Huerta-1000</t>
  </si>
  <si>
    <t>Piso en calle Molino del Rosario-1001</t>
  </si>
  <si>
    <t>Piso en calle Molino del Rosario-1002</t>
  </si>
  <si>
    <t>Piso en calle Martínez Maldonado-1003</t>
  </si>
  <si>
    <t>Piso en calle Cascada-1004</t>
  </si>
  <si>
    <t>Piso en La Carihuela - Los Nidos-1005</t>
  </si>
  <si>
    <t>Piso en calle Madre de Dios-1006</t>
  </si>
  <si>
    <t>Piso en Zona Centro Comercial Torrequebrada-1007</t>
  </si>
  <si>
    <t>Piso en calle Victoria-1008</t>
  </si>
  <si>
    <t>Piso en calle La Fragata-1009</t>
  </si>
  <si>
    <t>Piso en calle La Fragata-1010</t>
  </si>
  <si>
    <t>Dúplex en Centro-1011</t>
  </si>
  <si>
    <t>Piso en Victoria Eugenia-1012</t>
  </si>
  <si>
    <t>Piso en calle Eurosol-1013</t>
  </si>
  <si>
    <t>Piso en calle Juan de Padilla-1014</t>
  </si>
  <si>
    <t>Piso en plaza César Álvarez Dumont-1015</t>
  </si>
  <si>
    <t>Piso en avenida Carlota Alessandri-1016</t>
  </si>
  <si>
    <t>Piso en La Victoria-1017</t>
  </si>
  <si>
    <t>Piso en avenida del Doctor Marañón-1018</t>
  </si>
  <si>
    <t>Piso en calle Tona Radely-1019</t>
  </si>
  <si>
    <t>Piso en calle Don Rodrigo-1020</t>
  </si>
  <si>
    <t>Piso en camino Suárez-1021</t>
  </si>
  <si>
    <t>Piso en avenida Carlota Alessandri-1022</t>
  </si>
  <si>
    <t>Piso en calle la Unión-1023</t>
  </si>
  <si>
    <t>Piso en calle Cabas Galván-1024</t>
  </si>
  <si>
    <t>Piso en Centro Histórico-1025</t>
  </si>
  <si>
    <t>Piso en Cristo de la Epidemia-1026</t>
  </si>
  <si>
    <t>Piso en Ayuntamiento-1027</t>
  </si>
  <si>
    <t>Piso en calle Vela-1028</t>
  </si>
  <si>
    <t>Piso en Montealto-1029</t>
  </si>
  <si>
    <t>Ático en avenida de San Rafael-1030</t>
  </si>
  <si>
    <t>Piso en calle Quilla-1031</t>
  </si>
  <si>
    <t>Piso en avenida Carlos Haya-1032</t>
  </si>
  <si>
    <t>Piso en calle Pedro de Lobo-1033</t>
  </si>
  <si>
    <t>Piso en plaza Ricardo Verdugo Landi-1034</t>
  </si>
  <si>
    <t>Piso en avenida de Cibeles-1035</t>
  </si>
  <si>
    <t>Piso en calle Quilla-1036</t>
  </si>
  <si>
    <t>Piso en Pol Ctra de Cártama-1037</t>
  </si>
  <si>
    <t>Piso en Cruz del Humilladero - Los Tilos-1038</t>
  </si>
  <si>
    <t>Piso en Cruz del Humilladero - Los Tilos-1039</t>
  </si>
  <si>
    <t>Piso en calle Alhambra-1040</t>
  </si>
  <si>
    <t>Piso en calle Alhambra-1041</t>
  </si>
  <si>
    <t>Piso en calle Alhambra-1042</t>
  </si>
  <si>
    <t>Piso en calle Estrella de Mar-1043</t>
  </si>
  <si>
    <t>Piso en calle Diamantino García-1044</t>
  </si>
  <si>
    <t>Piso en calle Jovellanos-1045</t>
  </si>
  <si>
    <t>Piso en Cruz del Humilladero - Los Tilos-1046</t>
  </si>
  <si>
    <t>Piso en Girón - Las Delicias - Pacífico-1047</t>
  </si>
  <si>
    <t>Piso en El Ejido-1048</t>
  </si>
  <si>
    <t>Piso en avenida Ciudad de Melilla-1049</t>
  </si>
  <si>
    <t>Piso en alameda de Capuchinos-1050</t>
  </si>
  <si>
    <t>Piso en calle Genoveses-1051</t>
  </si>
  <si>
    <t>Piso en calle Genoveses-1052</t>
  </si>
  <si>
    <t>Piso en avenida San Anton-1053</t>
  </si>
  <si>
    <t>Piso en La Colina-1054</t>
  </si>
  <si>
    <t>Piso en calle Enrique Cano Ortega-1055</t>
  </si>
  <si>
    <t>Estudio en La Carihuela - Los Nidos-1056</t>
  </si>
  <si>
    <t>Piso en calle Victoria-1057</t>
  </si>
  <si>
    <t>Ático en Olletas - Sierra Blanquilla-1058</t>
  </si>
  <si>
    <t>Piso en calle la Unión-1059</t>
  </si>
  <si>
    <t>Piso en calle Moreno Nieto-1060</t>
  </si>
  <si>
    <t>Piso en calle Moreno Nieto-1061</t>
  </si>
  <si>
    <t>Dúplex en calle Carrión-1062</t>
  </si>
  <si>
    <t>Piso en calle Francisco Pacheco-1063</t>
  </si>
  <si>
    <t>Piso en calle Coronel Osuna-1064</t>
  </si>
  <si>
    <t>Piso en calle Coronel Osuna-1065</t>
  </si>
  <si>
    <t>Piso en calle Mijas-1066</t>
  </si>
  <si>
    <t>Piso en calle Mijas-1067</t>
  </si>
  <si>
    <t>Piso en calle Vela-1068</t>
  </si>
  <si>
    <t>Piso en avenida de Molière-1069</t>
  </si>
  <si>
    <t>Piso en Puertosol - Santa Isabel-1070</t>
  </si>
  <si>
    <t>Piso en El Bajondillo-1071</t>
  </si>
  <si>
    <t>Piso en plaza del Lido-1072</t>
  </si>
  <si>
    <t>Piso en Carlota Alessandri-1073</t>
  </si>
  <si>
    <t>Piso en Pacífico-1074</t>
  </si>
  <si>
    <t>Piso en pasaje San Fernando-1075</t>
  </si>
  <si>
    <t>Piso en calle Doctor Peralta Almagro-1076</t>
  </si>
  <si>
    <t>Piso en calle Antares-1077</t>
  </si>
  <si>
    <t>Piso en calle Antares-1078</t>
  </si>
  <si>
    <t>Piso en calle Guadalén-816</t>
  </si>
  <si>
    <t>Piso en calle Cataluña-817</t>
  </si>
  <si>
    <t>Ático en calle Castaño-818</t>
  </si>
  <si>
    <t>Ático en Huelin-819</t>
  </si>
  <si>
    <t>Piso en calle Cárcer-820</t>
  </si>
  <si>
    <t>Piso en calle Victoria-821</t>
  </si>
  <si>
    <t>Piso en Centro Histórico-822</t>
  </si>
  <si>
    <t>Piso en calle Aneto-823</t>
  </si>
  <si>
    <t>Dúplex en plaza de los Tajillos-824</t>
  </si>
  <si>
    <t>Dúplex en plaza de los Tajillos-825</t>
  </si>
  <si>
    <t>Piso en calle Atarazanas-826</t>
  </si>
  <si>
    <t>Ático en calle Carretería-827</t>
  </si>
  <si>
    <t>Piso en Centro Histórico-828</t>
  </si>
  <si>
    <t>Piso en Centro Histórico-829</t>
  </si>
  <si>
    <t>Piso en calle Atarazanas-830</t>
  </si>
  <si>
    <t>Dúplex en plaza Olé-831</t>
  </si>
  <si>
    <t>Dúplex en plaza Olé-832</t>
  </si>
  <si>
    <t>Piso en calle Andrés Coll Pérez-833</t>
  </si>
  <si>
    <t>Piso en calle Lucía Van Dulken-834</t>
  </si>
  <si>
    <t>Piso en avenida Antonio Machado-835</t>
  </si>
  <si>
    <t>Piso en La Goleta - San Felipe Neri-836</t>
  </si>
  <si>
    <t>Piso en calle Ciudad de Porcuna-837</t>
  </si>
  <si>
    <t>Piso en calle Ciudad de Porcuna-838</t>
  </si>
  <si>
    <t>Piso en calle Ana Bernal-839</t>
  </si>
  <si>
    <t>Piso en calle Juan Ramón Jiménez-840</t>
  </si>
  <si>
    <t>Piso en La Goleta - San Felipe Neri-841</t>
  </si>
  <si>
    <t>Piso en calle Decano Sancho de Olivera-842</t>
  </si>
  <si>
    <t>Piso en calle San Jorge-843</t>
  </si>
  <si>
    <t>Piso en calle Caballero del Bosque-844</t>
  </si>
  <si>
    <t>Piso en calle Juan Ramon Jimenez-845</t>
  </si>
  <si>
    <t>Piso en calle Molino-846</t>
  </si>
  <si>
    <t>Piso en Huelin-847</t>
  </si>
  <si>
    <t>Piso en El Palo-848</t>
  </si>
  <si>
    <t>Piso en plaza Enrique García-Herrera-849</t>
  </si>
  <si>
    <t>Piso en calle Pepita Jiménez-850</t>
  </si>
  <si>
    <t>Piso en La Goleta - San Felipe Neri-796</t>
  </si>
  <si>
    <t>Piso en La Goleta - San Felipe Neri-797</t>
  </si>
  <si>
    <t>Piso en calle Correo Viejo-798</t>
  </si>
  <si>
    <t>Piso en calle Correo Viejo-799</t>
  </si>
  <si>
    <t>Piso en Limonar-800</t>
  </si>
  <si>
    <t>Piso en Limonar-801</t>
  </si>
  <si>
    <t>Piso en Calvario-802</t>
  </si>
  <si>
    <t>Piso en calle Parras-803</t>
  </si>
  <si>
    <t>Piso en calle Antonio Jiménez Ruiz-804</t>
  </si>
  <si>
    <t>Piso en Los Castillejos - La Trinidad-805</t>
  </si>
  <si>
    <t>Piso en Olletas - Sierra Blanquilla-806</t>
  </si>
  <si>
    <t>Piso en Los Castillejos - La Trinidad-807</t>
  </si>
  <si>
    <t>Piso en avenida Joan Miró-808</t>
  </si>
  <si>
    <t>Piso en plaza Solymar-809</t>
  </si>
  <si>
    <t>Piso en plaza Solymar-810</t>
  </si>
  <si>
    <t>Piso en camino Suárez-811</t>
  </si>
  <si>
    <t>Piso en calle Martínez Maldonado-812</t>
  </si>
  <si>
    <t>Piso en La Merced-813</t>
  </si>
  <si>
    <t>Piso en Los Castillejos - La Trinidad-814</t>
  </si>
  <si>
    <t>Piso en El Ejido-815</t>
  </si>
  <si>
    <t>Piso en calle Ollerías-793</t>
  </si>
  <si>
    <t>Ático en calle Atarazanas-794</t>
  </si>
  <si>
    <t>Piso en calle Loma de los Riscos-795</t>
  </si>
  <si>
    <t>Piso en Centro Histórico-791</t>
  </si>
  <si>
    <t>Piso en calle Decano Pedro Navarrete-792</t>
  </si>
  <si>
    <t>Piso en La Goleta - San Felipe Neri-789</t>
  </si>
  <si>
    <t>Piso en La Goleta - San Felipe Neri-790</t>
  </si>
  <si>
    <t>Piso en calle Teruel-571</t>
  </si>
  <si>
    <t>Piso en Calvario-572</t>
  </si>
  <si>
    <t>Piso en calle Mercedes Formica-573</t>
  </si>
  <si>
    <t>Piso en Centro Histórico-574</t>
  </si>
  <si>
    <t>Piso en calle Marqués de Cádiz-575</t>
  </si>
  <si>
    <t>Piso en calle Pacífico-576</t>
  </si>
  <si>
    <t>Piso en avenida Virgen de Belén-577</t>
  </si>
  <si>
    <t>Piso en calle Shanti Andía-578</t>
  </si>
  <si>
    <t>Piso en avenida Mar de Alborán-579</t>
  </si>
  <si>
    <t>Piso en calle Méndez Núñez-580</t>
  </si>
  <si>
    <t>Piso en calle Alemania-581</t>
  </si>
  <si>
    <t>Piso en avenida Málaga Oloroso-582</t>
  </si>
  <si>
    <t>Piso en Antonio Maura-583</t>
  </si>
  <si>
    <t>Ático en camino del Pilar-584</t>
  </si>
  <si>
    <t>Piso en calle Aneto-585</t>
  </si>
  <si>
    <t>Dúplex en Perchel sur - El Bulto-586</t>
  </si>
  <si>
    <t>Piso en Parque del Norte-587</t>
  </si>
  <si>
    <t>Piso en avenida Málaga Oloroso-588</t>
  </si>
  <si>
    <t>Piso en avenida Málaga Oloroso-589</t>
  </si>
  <si>
    <t>Piso en Ciudad Jardín-590</t>
  </si>
  <si>
    <t>Piso en Cortijo Bazán - Los Casinis - Los Cipreses-591</t>
  </si>
  <si>
    <t>Piso en Huerta Nueva - Jardín de Málaga-592</t>
  </si>
  <si>
    <t>Piso en calle Victoria-593</t>
  </si>
  <si>
    <t>Piso en avenida De España-594</t>
  </si>
  <si>
    <t>Piso en avenida de España-595</t>
  </si>
  <si>
    <t>Piso en calle Centurion y Cordoba-596</t>
  </si>
  <si>
    <t>Piso en Nuevo San Andrés - Dos Hermanas-597</t>
  </si>
  <si>
    <t>Ático en calle Profesor Jesús Marín-598</t>
  </si>
  <si>
    <t>Piso en avenida de Andalucía-599</t>
  </si>
  <si>
    <t>Piso en Perchel sur - El Bulto-600</t>
  </si>
  <si>
    <t>Ático en calle Profesor Jesus Marin-601</t>
  </si>
  <si>
    <t>Ático en calle Profesor Jesus Marin-602</t>
  </si>
  <si>
    <t>Piso en calle Cristo de la Epidemia-603</t>
  </si>
  <si>
    <t>Piso en calle Cristo de la Epidemia-604</t>
  </si>
  <si>
    <t>Piso en calle Cristo de la Epidemia-605</t>
  </si>
  <si>
    <t>Piso en calle Cristo de la Epidemia-606</t>
  </si>
  <si>
    <t>Piso en calle Cristo de la Epidemia-607</t>
  </si>
  <si>
    <t>Piso en plaza de la Constitución-608</t>
  </si>
  <si>
    <t>Piso en Malagueta - Monte Sancha-609</t>
  </si>
  <si>
    <t>Ático en calle Mercedes Formica-610</t>
  </si>
  <si>
    <t>Piso en avenida de Andalucía-611</t>
  </si>
  <si>
    <t>Piso en Perchel norte-612</t>
  </si>
  <si>
    <t>Piso en calle Huerta Peralta-613</t>
  </si>
  <si>
    <t>Piso en avenida San Anton-614</t>
  </si>
  <si>
    <t>Piso en plaza de la Constitución-615</t>
  </si>
  <si>
    <t>Piso en avenida de Manuel Agustín Heredia-616</t>
  </si>
  <si>
    <t>Piso en La Victoria-617</t>
  </si>
  <si>
    <t>Piso en Manantiales - Estación de Autobuses-618</t>
  </si>
  <si>
    <t>Piso en Manantiales - Estación de Autobuses-619</t>
  </si>
  <si>
    <t>Piso en avenida Juan Sebastián Elcano-620</t>
  </si>
  <si>
    <t>Piso en calle Alonso de Palencia-621</t>
  </si>
  <si>
    <t>Ático en calle Violín-622</t>
  </si>
  <si>
    <t>Ático en calle Violín-623</t>
  </si>
  <si>
    <t>Ático en calle Violín-624</t>
  </si>
  <si>
    <t>Piso en calle Federico Fellini-625</t>
  </si>
  <si>
    <t>Piso en avenida San Anton-626</t>
  </si>
  <si>
    <t>Piso en avenida San Anton-627</t>
  </si>
  <si>
    <t>Piso en calle Hilera-628</t>
  </si>
  <si>
    <t>Piso en calle Trinidad Grund-629</t>
  </si>
  <si>
    <t>Ático en calle Montemayor-630</t>
  </si>
  <si>
    <t>Ático en calle Montemayor-631</t>
  </si>
  <si>
    <t>Piso en El Bajondillo-632</t>
  </si>
  <si>
    <t>Piso en calle Pacífico-633</t>
  </si>
  <si>
    <t>Piso en Playamar - Benyamina-634</t>
  </si>
  <si>
    <t>Piso en paseo del Generalife-635</t>
  </si>
  <si>
    <t>Piso en avenida San Anton-636</t>
  </si>
  <si>
    <t>Ático en calle Capitulaciones-637</t>
  </si>
  <si>
    <t>Piso en avenida del Arroyo de los Ángeles-638</t>
  </si>
  <si>
    <t>Piso en calle Fernando Camino-639</t>
  </si>
  <si>
    <t>Piso en Malagueta - Monte Sancha-640</t>
  </si>
  <si>
    <t>Piso en calle Maestranza-641</t>
  </si>
  <si>
    <t>Piso en paseo de Miramar-642</t>
  </si>
  <si>
    <t>Piso en paseo de Miramar-643</t>
  </si>
  <si>
    <t>Piso en avenida Mar de Alborán-644</t>
  </si>
  <si>
    <t>Piso en avenida Mar de Alborán-645</t>
  </si>
  <si>
    <t>Piso en calle Fernando Camino-646</t>
  </si>
  <si>
    <t>Ático en avenida Rodrigo Boito-647</t>
  </si>
  <si>
    <t>Piso en calle Cuarteles-648</t>
  </si>
  <si>
    <t>Piso en calle Cuarteles-649</t>
  </si>
  <si>
    <t>Piso en La Trinidad-650</t>
  </si>
  <si>
    <t>Piso en calle Eugenio Gross-651</t>
  </si>
  <si>
    <t>Ático en calle Francisco de Quevedo-652</t>
  </si>
  <si>
    <t>Piso en calle Casablanca-653</t>
  </si>
  <si>
    <t>Piso en plaza Juan Gomez Juanito-654</t>
  </si>
  <si>
    <t>Piso en avenida del Doctor Marañón-655</t>
  </si>
  <si>
    <t>Piso en calle Aladino-656</t>
  </si>
  <si>
    <t>Ático en Arrigo Boito-657</t>
  </si>
  <si>
    <t>Dúplex en paseo Walkway del Pan Triste-658</t>
  </si>
  <si>
    <t>Piso en La Florida - Parque norte-659</t>
  </si>
  <si>
    <t>Piso en calle Mayoral-660</t>
  </si>
  <si>
    <t>Dúplex en avenida de los Botijos-661</t>
  </si>
  <si>
    <t>Piso en paseo Reding-662</t>
  </si>
  <si>
    <t>Piso en Sierra de Grazalema-663</t>
  </si>
  <si>
    <t>Ático en calle Capuchinos-664</t>
  </si>
  <si>
    <t>Piso en Los Álamos-665</t>
  </si>
  <si>
    <t>Ático en calle Perú-666</t>
  </si>
  <si>
    <t>Ático en calle Montemayor-667</t>
  </si>
  <si>
    <t>Ático en calle Montemayor-668</t>
  </si>
  <si>
    <t>Piso en calle Sierra Bermeja-669</t>
  </si>
  <si>
    <t>Piso en avenida Retamar-670</t>
  </si>
  <si>
    <t>Dúplex en avenida de los Botijos-671</t>
  </si>
  <si>
    <t>Piso en calle Pacifico-672</t>
  </si>
  <si>
    <t>Ático en calle Capuchinos-673</t>
  </si>
  <si>
    <t>Dúplex en avenida Estrella del Mar-674</t>
  </si>
  <si>
    <t>Dúplex en avenida del Puerto Deportivo-675</t>
  </si>
  <si>
    <t>Ático en calle Frutos Herranz-676</t>
  </si>
  <si>
    <t>Ático en El Pinillo-677</t>
  </si>
  <si>
    <t>Ático en La Colina-678</t>
  </si>
  <si>
    <t>Ático en Idris-679</t>
  </si>
  <si>
    <t>Piso en calle Cortina del Muelle-680</t>
  </si>
  <si>
    <t>Estudio en calle Peso de la Harina-681</t>
  </si>
  <si>
    <t>Ático en calle Vicente Blanch Picot-682</t>
  </si>
  <si>
    <t>Piso en paseo de Miramar-683</t>
  </si>
  <si>
    <t>Piso en Centro Histórico-684</t>
  </si>
  <si>
    <t>Estudio en El Bajondillo-685</t>
  </si>
  <si>
    <t>Estudio en El Bajondillo-686</t>
  </si>
  <si>
    <t>Ático en calle Alondra-687</t>
  </si>
  <si>
    <t>Piso en avenida de los Manantiales-688</t>
  </si>
  <si>
    <t>Piso en avenida de los Manantiales-689</t>
  </si>
  <si>
    <t>Estudio en avenida Gamonal-690</t>
  </si>
  <si>
    <t>Ático en calle Arrigo Boito-691</t>
  </si>
  <si>
    <t>Ático en calle Frutos Herranz-692</t>
  </si>
  <si>
    <t>Piso en Cortijo Torrequebrada-693</t>
  </si>
  <si>
    <t>Piso en camino de Doña María-694</t>
  </si>
  <si>
    <t>Piso en calle Río Algas-695</t>
  </si>
  <si>
    <t>Piso en calle Río Algas-696</t>
  </si>
  <si>
    <t>Estudio en calle Flamingo-697</t>
  </si>
  <si>
    <t>Estudio en calle la Colina-698</t>
  </si>
  <si>
    <t>Estudio en calle la Colina-699</t>
  </si>
  <si>
    <t>Estudio en La Colina-700</t>
  </si>
  <si>
    <t>Piso en calle la Colina-701</t>
  </si>
  <si>
    <t>Piso en calle la Colina-702</t>
  </si>
  <si>
    <t>Piso en calle Roquedal-703</t>
  </si>
  <si>
    <t>Piso en Malagueta - Monte Sancha-704</t>
  </si>
  <si>
    <t>Piso en Malagueta - Monte Sancha-705</t>
  </si>
  <si>
    <t>Estudio en avenida del Parque-706</t>
  </si>
  <si>
    <t>Estudio en callejón de la Ollería-707</t>
  </si>
  <si>
    <t>Piso en Cortijo Torrequebrada-708</t>
  </si>
  <si>
    <t>Piso en calle Maestranza-709</t>
  </si>
  <si>
    <t>Piso en calle Maestranza-710</t>
  </si>
  <si>
    <t>Piso en calle del Colegial-711</t>
  </si>
  <si>
    <t>Piso en Perchel norte-712</t>
  </si>
  <si>
    <t>Estudio en calle Santa Lucía-713</t>
  </si>
  <si>
    <t>Estudio en avenida Isabel Manoja-714</t>
  </si>
  <si>
    <t>Estudio en avenida Isabel Manoja-715</t>
  </si>
  <si>
    <t>Piso en El Bajondillo-716</t>
  </si>
  <si>
    <t>Piso en carril del Siroco-717</t>
  </si>
  <si>
    <t>Piso en Calvario-718</t>
  </si>
  <si>
    <t>Piso en calle Malasaña-719</t>
  </si>
  <si>
    <t>Piso en avenida de Rafael Alcaide-720</t>
  </si>
  <si>
    <t>Piso en avenida Rocío Jurado-721</t>
  </si>
  <si>
    <t>Piso en Huelin-722</t>
  </si>
  <si>
    <t>Piso en calle Sierramar-723</t>
  </si>
  <si>
    <t>Piso en El Bajondillo-724</t>
  </si>
  <si>
    <t>Piso en avenida Carlota Alessandri-725</t>
  </si>
  <si>
    <t>Piso en calle de San Quintín-726</t>
  </si>
  <si>
    <t>Piso en calle de San Quintín-727</t>
  </si>
  <si>
    <t>Piso en calle de San Quintín-728</t>
  </si>
  <si>
    <t>Piso en plaza del Hospital Civil-729</t>
  </si>
  <si>
    <t>Piso en plaza del Hospital Civil-730</t>
  </si>
  <si>
    <t>Piso en Centro Histórico-731</t>
  </si>
  <si>
    <t>Piso en Montemar-732</t>
  </si>
  <si>
    <t>Piso en avenida Alay-733</t>
  </si>
  <si>
    <t>Piso en calle Martínez Maldonado-734</t>
  </si>
  <si>
    <t>Piso en calle Marcos Gómez-735</t>
  </si>
  <si>
    <t>Piso en Calvario-736</t>
  </si>
  <si>
    <t>Piso en calle Alameda principal-737</t>
  </si>
  <si>
    <t>Piso en calle Surinam-738</t>
  </si>
  <si>
    <t>Piso en calle Trinquete-739</t>
  </si>
  <si>
    <t>Piso en Olletas - Sierra Blanquilla-740</t>
  </si>
  <si>
    <t>Ático en calle Carretería-741</t>
  </si>
  <si>
    <t>Piso en camino del Pato-742</t>
  </si>
  <si>
    <t>Piso en camino del Pato-743</t>
  </si>
  <si>
    <t>Piso en avenida del Doctor Marañón-744</t>
  </si>
  <si>
    <t>Piso en calle Mariblanca-745</t>
  </si>
  <si>
    <t>Piso en calle Guillermo Lee-746</t>
  </si>
  <si>
    <t>Piso en calle Guillermo Lee-747</t>
  </si>
  <si>
    <t>Piso en calle Guillermo Lee-748</t>
  </si>
  <si>
    <t>Piso en avenida Gandhi-749</t>
  </si>
  <si>
    <t>Piso en camino del Pozuelo-750</t>
  </si>
  <si>
    <t>Piso en Centro Histórico-751</t>
  </si>
  <si>
    <t>Piso en Calvario-752</t>
  </si>
  <si>
    <t>Piso en Calvario-753</t>
  </si>
  <si>
    <t>Piso en CL Moreno Nieto-754</t>
  </si>
  <si>
    <t>Piso en avenida Carlota Alessandri-755</t>
  </si>
  <si>
    <t>Piso en avenida del Doctor Marañón-756</t>
  </si>
  <si>
    <t>Piso en avenida del Doctor Marañón-757</t>
  </si>
  <si>
    <t>Piso en La Carihuela - Los Nidos-758</t>
  </si>
  <si>
    <t>Dúplex en El Ejido-759</t>
  </si>
  <si>
    <t>Dúplex en El Ejido-760</t>
  </si>
  <si>
    <t>Piso en calle la Unión-761</t>
  </si>
  <si>
    <t>Piso en calle la Unión-762</t>
  </si>
  <si>
    <t>Piso en calle Duque de Rivas-763</t>
  </si>
  <si>
    <t>Piso en Huelin-764</t>
  </si>
  <si>
    <t>Piso en Huelin-765</t>
  </si>
  <si>
    <t>Piso en calle Concha Méndez-766</t>
  </si>
  <si>
    <t>Piso en calle Concha Méndez-767</t>
  </si>
  <si>
    <t>Dúplex en La Victoria-768</t>
  </si>
  <si>
    <t>Piso en pasaje Luciano Martínez-769</t>
  </si>
  <si>
    <t>Piso en calle Duque de Rivas-770</t>
  </si>
  <si>
    <t>Piso en Huelin-771</t>
  </si>
  <si>
    <t>Piso en calle Eume-772</t>
  </si>
  <si>
    <t>Piso en calle Martínez de la Rosa-773</t>
  </si>
  <si>
    <t>Piso en calle Eduardo Domínguez Ávila-774</t>
  </si>
  <si>
    <t>Piso en calle Héroe de Sostoa-775</t>
  </si>
  <si>
    <t>Ático en avenida Arrigo Boito-776</t>
  </si>
  <si>
    <t>Dúplex en La Colina-777</t>
  </si>
  <si>
    <t>Ático en Santangelo-778</t>
  </si>
  <si>
    <t>Piso en avenida de Sor Teresa Prat-779</t>
  </si>
  <si>
    <t>Dúplex en Nuevo San Andrés - Dos Hermanas-780</t>
  </si>
  <si>
    <t>Piso en calle Mármoles-781</t>
  </si>
  <si>
    <t>Piso en plaza de Jerónimo Cuervo-782</t>
  </si>
  <si>
    <t>Piso en Cortijo Alto-783</t>
  </si>
  <si>
    <t>Dúplex en calle de Alemania-784</t>
  </si>
  <si>
    <t>Piso en El Molinillo - Capuchinos-785</t>
  </si>
  <si>
    <t>Piso en avenida Marysol-786</t>
  </si>
  <si>
    <t>Piso en El Palo-787</t>
  </si>
  <si>
    <t>Piso en La Carihuela - Los Nidos-788</t>
  </si>
  <si>
    <t>Piso en C. Luis Braille-522</t>
  </si>
  <si>
    <t>Dúplex en calle Acacias de Guadalmar-523</t>
  </si>
  <si>
    <t>Piso en Centro Histórico-524</t>
  </si>
  <si>
    <t>Piso en calle Salvago-525</t>
  </si>
  <si>
    <t>Piso en Centro Histórico-526</t>
  </si>
  <si>
    <t>Ático en avenida Juan Sebastian Elcano-527</t>
  </si>
  <si>
    <t>Dúplex en Agua-528</t>
  </si>
  <si>
    <t>Dúplex en Agua-529</t>
  </si>
  <si>
    <t>Piso en calle Francisco Carter-530</t>
  </si>
  <si>
    <t>Piso en calle Francisco Carter-531</t>
  </si>
  <si>
    <t>Piso en calle Sierra Bermeja-532</t>
  </si>
  <si>
    <t>Piso en calle Lagunillas-533</t>
  </si>
  <si>
    <t>Piso en calle Lagunillas-534</t>
  </si>
  <si>
    <t>Piso en La Victoria-535</t>
  </si>
  <si>
    <t>Piso en La Victoria-536</t>
  </si>
  <si>
    <t>Piso en calle Lagunillas-537</t>
  </si>
  <si>
    <t>Piso en calle Loberos-538</t>
  </si>
  <si>
    <t>Piso en calle Loberos-539</t>
  </si>
  <si>
    <t>Piso en calle Sargento García Noblejas-540</t>
  </si>
  <si>
    <t>Piso en Girón - Las Delicias - Pacífico-541</t>
  </si>
  <si>
    <t>Piso en Ciudad Jardín-542</t>
  </si>
  <si>
    <t>Piso en Portada Alta-La Barriguilla-543</t>
  </si>
  <si>
    <t>Piso en calle Gaucín-544</t>
  </si>
  <si>
    <t>Piso en La Merced-545</t>
  </si>
  <si>
    <t>Piso en Santa Cristina - San Rafael-546</t>
  </si>
  <si>
    <t>Piso en calle Trinquete-547</t>
  </si>
  <si>
    <t>Piso en calle Loberos-548</t>
  </si>
  <si>
    <t>Piso en calle Sargento García Noblejas-549</t>
  </si>
  <si>
    <t>Piso en Girón - Las Delicias - Pacífico-550</t>
  </si>
  <si>
    <t>Piso en calle Moreno Nieto-551</t>
  </si>
  <si>
    <t>Piso en calle General Ibáñez-552</t>
  </si>
  <si>
    <t>Piso en calle Pizarro-553</t>
  </si>
  <si>
    <t>Piso en C. Trinquete-554</t>
  </si>
  <si>
    <t>Piso en San Alberto - La Alcubilla - Florisol-555</t>
  </si>
  <si>
    <t>Piso en pasaje David-556</t>
  </si>
  <si>
    <t>Piso en calle Moreno Nieto-557</t>
  </si>
  <si>
    <t>Piso en calle Rodrigo-558</t>
  </si>
  <si>
    <t>Ático en calle Salvador Rueda-559</t>
  </si>
  <si>
    <t>Dúplex en Centro Histórico-560</t>
  </si>
  <si>
    <t>Piso en calle Del Cabello-561</t>
  </si>
  <si>
    <t>Dúplex en calle Escalerilla-562</t>
  </si>
  <si>
    <t>Ático en Fuente Alegre - El Chaparral - Los Morales-563</t>
  </si>
  <si>
    <t>Piso en El Palo-564</t>
  </si>
  <si>
    <t>Piso en Santa Cristina - San Rafael-565</t>
  </si>
  <si>
    <t>Piso en calle Cabello-566</t>
  </si>
  <si>
    <t>Dúplex en calle Cabello-567</t>
  </si>
  <si>
    <t>Piso en calle Cabello-568</t>
  </si>
  <si>
    <t>Piso en El Pinillo-569</t>
  </si>
  <si>
    <t>Piso en calle las Flores-570</t>
  </si>
  <si>
    <t>Piso en Centro Histórico-521</t>
  </si>
  <si>
    <t>Ático en calle Escritor Ángel Palomino-509</t>
  </si>
  <si>
    <t>Ático en calle Escritor Ángel Palomino-510</t>
  </si>
  <si>
    <t>Piso en Limonar-511</t>
  </si>
  <si>
    <t>Piso en Limonar-512</t>
  </si>
  <si>
    <t>Piso en Limonar-513</t>
  </si>
  <si>
    <t>Estudio en avenida san francisco-514</t>
  </si>
  <si>
    <t>Piso en calle Gómez Pallete-515</t>
  </si>
  <si>
    <t>Estudio en calle Martínez Maldonado-516</t>
  </si>
  <si>
    <t>Piso en calle Armengual de la Mota-517</t>
  </si>
  <si>
    <t>Piso en La Goleta - San Felipe Neri-518</t>
  </si>
  <si>
    <t>Piso en plaza de Toros Vieja-519</t>
  </si>
  <si>
    <t>Piso en Limonar-520</t>
  </si>
  <si>
    <t>Ático en camino de la Estación-505</t>
  </si>
  <si>
    <t>Piso en calle Emilio Thuillier-506</t>
  </si>
  <si>
    <t>Piso en calle Moreno Nieto-507</t>
  </si>
  <si>
    <t>Piso en calle Cepero-508</t>
  </si>
  <si>
    <t>Piso en calle Turquía-504</t>
  </si>
  <si>
    <t>Piso en La Victoria-502</t>
  </si>
  <si>
    <t>Piso en El Molinillo - Capuchinos-503</t>
  </si>
  <si>
    <t>Piso en Centro Histórico-364</t>
  </si>
  <si>
    <t>Piso en calle Frigiliana-365</t>
  </si>
  <si>
    <t>Piso en calle Cristo de la Epidemia-366</t>
  </si>
  <si>
    <t>Ático en calle Cisneros-367</t>
  </si>
  <si>
    <t>Piso en avenida Retamar-368</t>
  </si>
  <si>
    <t>Piso en plaza Miramar del Palo-369</t>
  </si>
  <si>
    <t>Piso en plaza de Capuchinos-370</t>
  </si>
  <si>
    <t>Piso en calle Montes de Oca-371</t>
  </si>
  <si>
    <t>Piso en avenida la Riviera-372</t>
  </si>
  <si>
    <t>Piso en avenida la Riviera-373</t>
  </si>
  <si>
    <t>Piso en avenida de Andalucía-374</t>
  </si>
  <si>
    <t>Dúplex en calle Tanbello-375</t>
  </si>
  <si>
    <t>Piso en calle Salitre-376</t>
  </si>
  <si>
    <t>Piso en calle Conrado del Campo-377</t>
  </si>
  <si>
    <t>Piso en calle Conrado del Campo-378</t>
  </si>
  <si>
    <t>Piso en plaza de Uncibay-379</t>
  </si>
  <si>
    <t>Piso en calle Postigos-380</t>
  </si>
  <si>
    <t>Piso en paseo Maritimo Antonio Machado-381</t>
  </si>
  <si>
    <t>Dúplex en calle Timón-382</t>
  </si>
  <si>
    <t>Piso en avenida San Anton-383</t>
  </si>
  <si>
    <t>Piso en avenida San Anton-384</t>
  </si>
  <si>
    <t>Piso en avenida Palma de Mallorca-385</t>
  </si>
  <si>
    <t>Piso en Playamar - Benyamina-386</t>
  </si>
  <si>
    <t>Piso en Cruz del Humilladero - Los Tilos-387</t>
  </si>
  <si>
    <t>Piso en paseo de los Tilos-388</t>
  </si>
  <si>
    <t>Piso en avenida San Anton-389</t>
  </si>
  <si>
    <t>Piso en Cortijo Alto-390</t>
  </si>
  <si>
    <t>Ático en La Victoria-391</t>
  </si>
  <si>
    <t>Ático en Centro Histórico-392</t>
  </si>
  <si>
    <t>Piso en Los Álamos-393</t>
  </si>
  <si>
    <t>Piso en Manantiales - Estación de Autobuses-394</t>
  </si>
  <si>
    <t>Piso en avenida de Gregorio Prieto-395</t>
  </si>
  <si>
    <t>Piso en Federico Fellini-396</t>
  </si>
  <si>
    <t>Piso en plaza Square Square Arriola-397</t>
  </si>
  <si>
    <t>Piso en Residencial Living Gardens-398</t>
  </si>
  <si>
    <t>Dúplex en calle Medina Azahara-399</t>
  </si>
  <si>
    <t>Piso en calle Héroe de Sostoa-400</t>
  </si>
  <si>
    <t>Piso en Playamar - Benyamina-401</t>
  </si>
  <si>
    <t>Piso en pasaje Herrera Oria-402</t>
  </si>
  <si>
    <t>Piso en Perchel sur - El Bulto-403</t>
  </si>
  <si>
    <t>Piso en Centro Histórico-404</t>
  </si>
  <si>
    <t>Piso en plaza Arriola-405</t>
  </si>
  <si>
    <t>Piso en avenida Juan Sebastián Elcano-406</t>
  </si>
  <si>
    <t>Piso en avenida de Sorolla-407</t>
  </si>
  <si>
    <t>Piso en Olletas - Sierra Blanquilla-408</t>
  </si>
  <si>
    <t>Piso en Malagueta - Monte Sancha-409</t>
  </si>
  <si>
    <t>Piso en calle Victoria-410</t>
  </si>
  <si>
    <t>Piso en Cortijo Alto-411</t>
  </si>
  <si>
    <t>Piso en Cortijo Alto-412</t>
  </si>
  <si>
    <t>Piso en calle Borodin-413</t>
  </si>
  <si>
    <t>Piso en calle Conrado del Campo-414</t>
  </si>
  <si>
    <t>Piso en avenida San Anton-415</t>
  </si>
  <si>
    <t>Piso en paseo Marítimo Pablo Ruiz Picasso-416</t>
  </si>
  <si>
    <t>Piso en avenida San Anton-417</t>
  </si>
  <si>
    <t>Piso en Residencial Living Gardens-418</t>
  </si>
  <si>
    <t>Piso en plaza de la Merced-419</t>
  </si>
  <si>
    <t>Piso en Malagueta - Monte Sancha-420</t>
  </si>
  <si>
    <t>Piso en avenida del Obispo Angel Herrera Oria-421</t>
  </si>
  <si>
    <t>Ático en calle Perú-422</t>
  </si>
  <si>
    <t>Ático en calle Perú-423</t>
  </si>
  <si>
    <t>Ático en calle Perú-424</t>
  </si>
  <si>
    <t>Dúplex en calle Escritor Ángel Palomino-425</t>
  </si>
  <si>
    <t>Ático en Perú-426</t>
  </si>
  <si>
    <t>Piso en calle Antonio de Nebrija-427</t>
  </si>
  <si>
    <t>Piso en paseo Marítimo Pablo Ruiz Picasso-428</t>
  </si>
  <si>
    <t>Ático en calle Bartolomé Florido-429</t>
  </si>
  <si>
    <t>Piso en calle Angel Carazo Gomez-430</t>
  </si>
  <si>
    <t>Piso en calle Angel Carazo Gomez-431</t>
  </si>
  <si>
    <t>Ático en avenida de la Aurora-432</t>
  </si>
  <si>
    <t>Ático en avenida de la Aurora-433</t>
  </si>
  <si>
    <t>Ático en avenida del Pintor Joaquín Sorolla-434</t>
  </si>
  <si>
    <t>Ático en Los Álamos-435</t>
  </si>
  <si>
    <t>Ático en Los Álamos-436</t>
  </si>
  <si>
    <t>Piso en paseo Reding-437</t>
  </si>
  <si>
    <t>Estudio en calle los Nidos-438</t>
  </si>
  <si>
    <t>Ático en calle las Cañas-439</t>
  </si>
  <si>
    <t>Ático en calle las Cañas-440</t>
  </si>
  <si>
    <t>Estudio en avenida Gamonal-441</t>
  </si>
  <si>
    <t>Estudio en avenida Gamonal-442</t>
  </si>
  <si>
    <t>Ático en Limonar-443</t>
  </si>
  <si>
    <t>Ático en Limonar-444</t>
  </si>
  <si>
    <t>Ático en calle Nogal del Higuerón-445</t>
  </si>
  <si>
    <t>Piso en Centro Histórico-446</t>
  </si>
  <si>
    <t>Piso en avenida Isabel Manoja-447</t>
  </si>
  <si>
    <t>Estudio en Parque de la Paloma-448</t>
  </si>
  <si>
    <t>Estudio en calle los Nidos-449</t>
  </si>
  <si>
    <t>Estudio en pasaje Rio Caramel-450</t>
  </si>
  <si>
    <t>Piso en calle Campillos-451</t>
  </si>
  <si>
    <t>Dúplex en calle los Portales-452</t>
  </si>
  <si>
    <t>Piso en torrrealmadena-453</t>
  </si>
  <si>
    <t>Piso en calle Héroe de Sostoa-454</t>
  </si>
  <si>
    <t>Piso en plaza de Félix Sáenz-455</t>
  </si>
  <si>
    <t>Piso en Malagueta - Monte Sancha-456</t>
  </si>
  <si>
    <t>Dúplex en calle César Arbasia-457</t>
  </si>
  <si>
    <t>Piso en El Ejido-458</t>
  </si>
  <si>
    <t>Piso en calle Moraima-459</t>
  </si>
  <si>
    <t>Piso en calle Diego Rodríguez de Almela-460</t>
  </si>
  <si>
    <t>Piso en avenida de Barcelona-461</t>
  </si>
  <si>
    <t>Piso en Los Castillejos - La Trinidad-462</t>
  </si>
  <si>
    <t>Piso en avenida Ortega y Gasset-463</t>
  </si>
  <si>
    <t>Piso en plaza de Miraflores-464</t>
  </si>
  <si>
    <t>Piso en calle Escultor Mariano Benlliure-465</t>
  </si>
  <si>
    <t>Piso en Nuevo San Andrés - Dos Hermanas-466</t>
  </si>
  <si>
    <t>Piso en bulevar Louis Pasteur-467</t>
  </si>
  <si>
    <t>Piso en Centro Histórico-468</t>
  </si>
  <si>
    <t>Piso en calle Blas de Lezo-469</t>
  </si>
  <si>
    <t>Piso en calle Flores García-470</t>
  </si>
  <si>
    <t>Piso en plaza Conde de Ferrería-471</t>
  </si>
  <si>
    <t>Piso en plaza Ricardo Verdugo Landi-472</t>
  </si>
  <si>
    <t>Piso en Cruz del Humilladero - Los Tilos-473</t>
  </si>
  <si>
    <t>Piso en Cruz del Humilladero - Los Tilos-474</t>
  </si>
  <si>
    <t>Piso en calle Deva-475</t>
  </si>
  <si>
    <t>Piso en calle Deva-476</t>
  </si>
  <si>
    <t>Piso en Ramal de Sorolla-477</t>
  </si>
  <si>
    <t>Piso en Puerta Blanca - Almudena-478</t>
  </si>
  <si>
    <t>Piso en calle Salvador Espada Leal-479</t>
  </si>
  <si>
    <t>Piso en camino de San Rafael-480</t>
  </si>
  <si>
    <t>Piso en camino de San Rafael-481</t>
  </si>
  <si>
    <t>Piso en calle Don Juan de Austria-482</t>
  </si>
  <si>
    <t>Piso en avenida Miraflores de los Ángeles-483</t>
  </si>
  <si>
    <t>Piso en Santa Cristina - San Rafael-484</t>
  </si>
  <si>
    <t>Piso en calle Mariscal-485</t>
  </si>
  <si>
    <t>Piso en plaza Conde de Ferrería-486</t>
  </si>
  <si>
    <t>Piso en pasaje de Suárez-487</t>
  </si>
  <si>
    <t>Piso en calle Juan Antonio Delgado López-488</t>
  </si>
  <si>
    <t>Piso en calle la Caramba-489</t>
  </si>
  <si>
    <t>Piso en Manantiales - Estación de Autobuses-490</t>
  </si>
  <si>
    <t>Piso en camino del Pato-491</t>
  </si>
  <si>
    <t>Piso en calle Mármoles-492</t>
  </si>
  <si>
    <t>Piso en Pj De Suarez-493</t>
  </si>
  <si>
    <t>Piso en avenida Retamar-494</t>
  </si>
  <si>
    <t>Piso en Huelin-495</t>
  </si>
  <si>
    <t>Piso en cabriel-496</t>
  </si>
  <si>
    <t>Piso en Solymar - Puerto Marina-497</t>
  </si>
  <si>
    <t>Piso en Solymar - Puerto Marina-498</t>
  </si>
  <si>
    <t>Piso en calle Martínez Barrionuevo-499</t>
  </si>
  <si>
    <t>Piso en calle Jonas-500</t>
  </si>
  <si>
    <t>Piso en avenida de Barcelona-501</t>
  </si>
  <si>
    <t>Piso en La Merced-354</t>
  </si>
  <si>
    <t>Piso en plaza Victoria-355</t>
  </si>
  <si>
    <t>Piso en calle Eurosol-356</t>
  </si>
  <si>
    <t>Piso en calle Eurosol-357</t>
  </si>
  <si>
    <t>Piso en calle Río Arrago-358</t>
  </si>
  <si>
    <t>Piso en camino de la Desviación-359</t>
  </si>
  <si>
    <t>Piso en plaza de Miraflores-360</t>
  </si>
  <si>
    <t>Piso en La Florida - Parque norte-361</t>
  </si>
  <si>
    <t>Piso en calle Eduardo Torroja-362</t>
  </si>
  <si>
    <t>Piso en La Trinidad-363</t>
  </si>
  <si>
    <t>Piso en calle Sánchez Pastor-348</t>
  </si>
  <si>
    <t>Piso en calle Sánchez Pastor-349</t>
  </si>
  <si>
    <t>Piso en calle Navas de Tolosa-350</t>
  </si>
  <si>
    <t>Piso en calle Moreno Nieto-351</t>
  </si>
  <si>
    <t>Piso en Centro Histórico-352</t>
  </si>
  <si>
    <t>Piso en calle Mármoles-353</t>
  </si>
  <si>
    <t>Piso en El Palo-345</t>
  </si>
  <si>
    <t>Ático en Limonar-346</t>
  </si>
  <si>
    <t>Piso en Mangas Verdes - Las Flores-347</t>
  </si>
  <si>
    <t>Ático en Solymar - Puerto Marina-344</t>
  </si>
  <si>
    <t>Ático en Playamar - Benyamina-241</t>
  </si>
  <si>
    <t>Ático en avenida Salvador Vicente-242</t>
  </si>
  <si>
    <t>Piso en calle Paganini-243</t>
  </si>
  <si>
    <t>Piso en calle Genoveses-244</t>
  </si>
  <si>
    <t>Piso en Carranque - Haza Cuevas-245</t>
  </si>
  <si>
    <t>Piso en calle Cervantes-246</t>
  </si>
  <si>
    <t>Piso en calle Cervantes-247</t>
  </si>
  <si>
    <t>Piso en calle del Jalón-248</t>
  </si>
  <si>
    <t>Piso en calle Navarro Ledesma-249</t>
  </si>
  <si>
    <t>Piso en calle Navarro Ledesma-250</t>
  </si>
  <si>
    <t>Piso en Cruz del Humilladero - Los Tilos-251</t>
  </si>
  <si>
    <t>Piso en Girón - Las Delicias - Pacífico-252</t>
  </si>
  <si>
    <t>Piso en calle Gordón-253</t>
  </si>
  <si>
    <t>Ático en El Higuerón - Capellanía-254</t>
  </si>
  <si>
    <t>Piso en calle la Defensa-255</t>
  </si>
  <si>
    <t>Ático en calle Marques de Salamanca-256</t>
  </si>
  <si>
    <t>Piso en calle Alemania-257</t>
  </si>
  <si>
    <t>Piso en calle Alemania-258</t>
  </si>
  <si>
    <t>Piso en Centro Histórico-259</t>
  </si>
  <si>
    <t>Ático en Dr. Roberto Olarra-260</t>
  </si>
  <si>
    <t>Ático en Dr. Roberto Olarra-261</t>
  </si>
  <si>
    <t>Piso en carril de la Chupa-262</t>
  </si>
  <si>
    <t>Piso en Ángel Ganivet-263</t>
  </si>
  <si>
    <t>Piso en Ángel Ganivet-264</t>
  </si>
  <si>
    <t>Piso en calle Ángel Ganivet-265</t>
  </si>
  <si>
    <t>Piso en calle Victoria-266</t>
  </si>
  <si>
    <t>Piso en paseo de los Tilos-267</t>
  </si>
  <si>
    <t>Piso en calle Franz Kafka-268</t>
  </si>
  <si>
    <t>Piso en calle del Jalón-269</t>
  </si>
  <si>
    <t>Piso en calle Martínez de la Rosa-270</t>
  </si>
  <si>
    <t>Piso en Gibralfaro-271</t>
  </si>
  <si>
    <t>Estudio en calle del Bajondillo-272</t>
  </si>
  <si>
    <t>Estudio en calle del Bajondillo-273</t>
  </si>
  <si>
    <t>Dúplex en avenida Manuel Mena Palma-274</t>
  </si>
  <si>
    <t>Piso en avenida de Andalucía-275</t>
  </si>
  <si>
    <t>Dúplex en avenida Retamar-276</t>
  </si>
  <si>
    <t>Dúplex en avenida Retamar-277</t>
  </si>
  <si>
    <t>Piso en avenida de Andalucía-278</t>
  </si>
  <si>
    <t>Piso en calle Pacífico. La Térmica-Sacaba Beach-279</t>
  </si>
  <si>
    <t>Piso en Centro Histórico-280</t>
  </si>
  <si>
    <t>Dúplex en avenida Retamar-281</t>
  </si>
  <si>
    <t>Dúplex en El Higuerón - Capellanía-282</t>
  </si>
  <si>
    <t>Piso en calle Carretería-283</t>
  </si>
  <si>
    <t>Ático en alameda Principal-284</t>
  </si>
  <si>
    <t>Estudio en calle las Naciones-285</t>
  </si>
  <si>
    <t>Piso en El Palo-286</t>
  </si>
  <si>
    <t>Ático en avenida San Anton-287</t>
  </si>
  <si>
    <t>Ático en avenida San Anton-288</t>
  </si>
  <si>
    <t>Estudio en avenida Gamonal-289</t>
  </si>
  <si>
    <t>Estudio en calle Loma del Colegial-290</t>
  </si>
  <si>
    <t>Estudio en avenida Joan Miró-291</t>
  </si>
  <si>
    <t>Estudio en avenida Gamonal-292</t>
  </si>
  <si>
    <t>Estudio en avenida Gamonal-293</t>
  </si>
  <si>
    <t>Estudio en avenida Gamonal-294</t>
  </si>
  <si>
    <t>Ático en El Pinillo-295</t>
  </si>
  <si>
    <t>Ático en pasaje Mendelssohn-296</t>
  </si>
  <si>
    <t>Ático en pasaje Mendelssohn-297</t>
  </si>
  <si>
    <t>Estudio en pasaje Cerro Largo-298</t>
  </si>
  <si>
    <t>Piso en calle Río Aranda-299</t>
  </si>
  <si>
    <t>Estudio en calle Campillos-300</t>
  </si>
  <si>
    <t>Piso en calle la Colina-301</t>
  </si>
  <si>
    <t>Piso en calle la Colina-302</t>
  </si>
  <si>
    <t>Piso en la colina-303</t>
  </si>
  <si>
    <t>Piso en la colina-304</t>
  </si>
  <si>
    <t>Piso en plaza de las Flores-305</t>
  </si>
  <si>
    <t>Piso en calle Europa-306</t>
  </si>
  <si>
    <t>Piso en avenida de los Manantiales-307</t>
  </si>
  <si>
    <t>Piso en avenida de los Manantiales-308</t>
  </si>
  <si>
    <t>Piso en calle Frigiliana-309</t>
  </si>
  <si>
    <t>Piso en calle Cascada-310</t>
  </si>
  <si>
    <t>Piso en avenida Miraflores de los Ángeles-311</t>
  </si>
  <si>
    <t>Piso en avenida del Doctor Marañón-312</t>
  </si>
  <si>
    <t>Piso en calle Bullaque-313</t>
  </si>
  <si>
    <t>Piso en calle Bullaque-314</t>
  </si>
  <si>
    <t>Ático en Cortijo Alto-315</t>
  </si>
  <si>
    <t>Piso en La Luz-316</t>
  </si>
  <si>
    <t>Piso en carril Santa Rosa-317</t>
  </si>
  <si>
    <t>Piso en calle María Barrientos-318</t>
  </si>
  <si>
    <t>Ático en El Consul - El Romeral-319</t>
  </si>
  <si>
    <t>Piso en avenida de la Paloma-320</t>
  </si>
  <si>
    <t>Piso en Carranque - Haza Cuevas-321</t>
  </si>
  <si>
    <t>Piso en Victoria Eugenia-322</t>
  </si>
  <si>
    <t>Piso en Eslava-323</t>
  </si>
  <si>
    <t>Piso en calle Gaucín-324</t>
  </si>
  <si>
    <t>Piso en calle Gaucín-325</t>
  </si>
  <si>
    <t>Piso en calle Cuarteles-326</t>
  </si>
  <si>
    <t>Piso en calle Caballero de las Doncellas-327</t>
  </si>
  <si>
    <t>Dúplex en camino de Doña María-328</t>
  </si>
  <si>
    <t>Dúplex en camino de Doña María-329</t>
  </si>
  <si>
    <t>Piso en calle del Jalón-330</t>
  </si>
  <si>
    <t>Piso en La Merced-331</t>
  </si>
  <si>
    <t>Piso en calle Lozano de Torres-332</t>
  </si>
  <si>
    <t>Piso en avenida de Europa-333</t>
  </si>
  <si>
    <t>Piso en calle Genoveses-334</t>
  </si>
  <si>
    <t>Piso en calle Genoveses-335</t>
  </si>
  <si>
    <t>Piso en calle Agustín Montes Fuentes-336</t>
  </si>
  <si>
    <t>Piso en calle Beatas-337</t>
  </si>
  <si>
    <t>Piso en calle Beatas-338</t>
  </si>
  <si>
    <t>Piso en calle Caballero de las Doncellas-339</t>
  </si>
  <si>
    <t>Piso en alameda Principal-340</t>
  </si>
  <si>
    <t>Piso en calle Gaucín-341</t>
  </si>
  <si>
    <t>Piso en camino Suárez-342</t>
  </si>
  <si>
    <t>Piso en calle Ferrándiz-343</t>
  </si>
  <si>
    <t>Estudio en calle del Bajondillo-236</t>
  </si>
  <si>
    <t>Piso en Victoria Eugenia-237</t>
  </si>
  <si>
    <t>Piso en Mangas Verdes - Las Flores-238</t>
  </si>
  <si>
    <t>Piso en Mangas Verdes - Las Flores-239</t>
  </si>
  <si>
    <t>Piso en calle Tajo-240</t>
  </si>
  <si>
    <t>Piso en calle Zenete-235</t>
  </si>
  <si>
    <t>Piso en Ensanche Centro - Soho-233</t>
  </si>
  <si>
    <t>Piso en calle Ruy López-234</t>
  </si>
  <si>
    <t>Piso en calle Héroe de Sostoa-167</t>
  </si>
  <si>
    <t>Piso en El Palo-168</t>
  </si>
  <si>
    <t>Ático en El Consul - El Romeral-169</t>
  </si>
  <si>
    <t>Piso en calle Correo de Andalucía-170</t>
  </si>
  <si>
    <t>Piso en Solymar - Puerto Marina-171</t>
  </si>
  <si>
    <t>Piso en pasaje Noblejas-172</t>
  </si>
  <si>
    <t>Piso en pasaje Noblejas-173</t>
  </si>
  <si>
    <t>Piso en Perchel sur - El Bulto-174</t>
  </si>
  <si>
    <t>Ático en calle Pacífico-175</t>
  </si>
  <si>
    <t>Piso en calle Pacífico-176</t>
  </si>
  <si>
    <t>Piso en calle Pacífico-177</t>
  </si>
  <si>
    <t>Dúplex en plaza de Uncibay-178</t>
  </si>
  <si>
    <t>Piso en Pacífico-179</t>
  </si>
  <si>
    <t>Dúplex en calle Martínez de la Rosa-180</t>
  </si>
  <si>
    <t>Piso en calle Martínez de la Rosa-181</t>
  </si>
  <si>
    <t>Piso en calle Sevilla-182</t>
  </si>
  <si>
    <t>Piso en El Palo-183</t>
  </si>
  <si>
    <t>Dúplex en calle Martínez de la Rosa-184</t>
  </si>
  <si>
    <t>Piso en calle Pacífico-185</t>
  </si>
  <si>
    <t>Dúplex en carril de la Chupa-186</t>
  </si>
  <si>
    <t>Dúplex en carril de la Chupa-187</t>
  </si>
  <si>
    <t>Piso en Los Guindos - Parque Mediterráneo - Santa Paula-188</t>
  </si>
  <si>
    <t>Piso en Los Guindos - Parque Mediterráneo - Santa Paula-189</t>
  </si>
  <si>
    <t>Piso en Cristo de la Epidemia-190</t>
  </si>
  <si>
    <t>Dúplex en calle Salvador Rueda-191</t>
  </si>
  <si>
    <t>Piso en Ensanche Centro - Soho-192</t>
  </si>
  <si>
    <t>Piso en calle Granados-193</t>
  </si>
  <si>
    <t>Ático en camino Suárez-194</t>
  </si>
  <si>
    <t>Piso en Ensanche Centro - Soho-195</t>
  </si>
  <si>
    <t>Piso en Malagueta - Monte Sancha-196</t>
  </si>
  <si>
    <t>Ático en calle Kandinsky-197</t>
  </si>
  <si>
    <t>Ático en Centro Histórico-198</t>
  </si>
  <si>
    <t>Ático en camino Suárez-199</t>
  </si>
  <si>
    <t>Estudio en avenida Gamonal-200</t>
  </si>
  <si>
    <t>Estudio en Manantiales - Estación de Autobuses-201</t>
  </si>
  <si>
    <t>Piso en Parque de la Paloma-202</t>
  </si>
  <si>
    <t>Piso en calle Luis Vives-203</t>
  </si>
  <si>
    <t>Piso en calle Tamarindos-204</t>
  </si>
  <si>
    <t>Piso en avenida del Parque-205</t>
  </si>
  <si>
    <t>Piso en alameda de Capuchinos-206</t>
  </si>
  <si>
    <t>Piso en avenida de Béjar-207</t>
  </si>
  <si>
    <t>Piso en calle Arquitecto González Edo-208</t>
  </si>
  <si>
    <t>Piso en calle Pedro Gómez Chaix-209</t>
  </si>
  <si>
    <t>Piso en calle Goya-210</t>
  </si>
  <si>
    <t>Piso en calle Manrique-211</t>
  </si>
  <si>
    <t>Piso en avenida del Arroyo de los Ángeles-212</t>
  </si>
  <si>
    <t>Piso en calle Menorca-213</t>
  </si>
  <si>
    <t>Piso en calle Albacete-214</t>
  </si>
  <si>
    <t>Piso en calle Manrique-215</t>
  </si>
  <si>
    <t>Ático en calle Bolsa-216</t>
  </si>
  <si>
    <t>Ático en calle de San Quintín-217</t>
  </si>
  <si>
    <t>Ático en calle de San Quintín-218</t>
  </si>
  <si>
    <t>Piso en avenida de Carlos Haya-219</t>
  </si>
  <si>
    <t>Piso en Gibralfaro-220</t>
  </si>
  <si>
    <t>Piso en avenida Cibeles-221</t>
  </si>
  <si>
    <t>Piso en avenida Cibeles-222</t>
  </si>
  <si>
    <t>Piso en pasaje del Colegio-223</t>
  </si>
  <si>
    <t>Piso en calle los Negros-224</t>
  </si>
  <si>
    <t>Piso en avenida Antonio Machado-225</t>
  </si>
  <si>
    <t>Piso en avenida Antonio Machado-226</t>
  </si>
  <si>
    <t>Piso en avenida Antonio Machado-227</t>
  </si>
  <si>
    <t>Piso en pasaje del Águila-228</t>
  </si>
  <si>
    <t>Piso en calle los Negros-229</t>
  </si>
  <si>
    <t>Piso en calle Pacífico-230</t>
  </si>
  <si>
    <t>Piso en calle Pacífico-231</t>
  </si>
  <si>
    <t>Piso en El Consul - El Romeral-232</t>
  </si>
  <si>
    <t>Piso en Pol Ctra de Cártama-164</t>
  </si>
  <si>
    <t>Piso en avenida del Comandante Benítez-165</t>
  </si>
  <si>
    <t>Piso en calle Héroe de Sostoa-166</t>
  </si>
  <si>
    <t>Piso en Huerta Nueva - Jardín de Málaga-163</t>
  </si>
  <si>
    <t>Piso en avenida Marysol-71</t>
  </si>
  <si>
    <t>Piso en calle Pacífico. La Térmica-Sacaba Beach-72</t>
  </si>
  <si>
    <t>Piso en Cruz del Humilladero - Los Tilos-73</t>
  </si>
  <si>
    <t>Piso en Cruz del Humilladero - Los Tilos-74</t>
  </si>
  <si>
    <t>Piso en pasaje Virgen de Belén-75</t>
  </si>
  <si>
    <t>Piso en calle Cuarteles-76</t>
  </si>
  <si>
    <t>Piso en calle Cuarteles-77</t>
  </si>
  <si>
    <t>Piso en calle Río Bergantes-78</t>
  </si>
  <si>
    <t>Piso en calle Río Bergantes-79</t>
  </si>
  <si>
    <t>Piso en calle Río Guadalope-80</t>
  </si>
  <si>
    <t>Piso en calle Río Guadalope-81</t>
  </si>
  <si>
    <t>Piso en pasaje Emilio López Cerezo-82</t>
  </si>
  <si>
    <t>Piso en calle Mauricio Moro Pareto-83</t>
  </si>
  <si>
    <t>Piso en calle Poeta Francisco Coronado y Delicado-84</t>
  </si>
  <si>
    <t>Piso en calle Hilera-85</t>
  </si>
  <si>
    <t>Piso en calle Decano Félix Navarrete-86</t>
  </si>
  <si>
    <t>Piso en Perchel sur - El Bulto-87</t>
  </si>
  <si>
    <t>Piso en Perchel sur - El Bulto-88</t>
  </si>
  <si>
    <t>Piso en calle Al Andalus-89</t>
  </si>
  <si>
    <t>Piso en calle Al Andalus-90</t>
  </si>
  <si>
    <t>Piso en calle Al Andalus-91</t>
  </si>
  <si>
    <t>Piso en calle Al Andalus-92</t>
  </si>
  <si>
    <t>Piso en calle Al Andalus-93</t>
  </si>
  <si>
    <t>Piso en calle Al Andalus-94</t>
  </si>
  <si>
    <t>Piso en Montemar-95</t>
  </si>
  <si>
    <t>Piso en Montemar-96</t>
  </si>
  <si>
    <t>Piso en calle Al Andalus-97</t>
  </si>
  <si>
    <t>Piso en Pacífico-98</t>
  </si>
  <si>
    <t>Piso en calle Esperanto-99</t>
  </si>
  <si>
    <t>Ático en calle la Unión Mercantil-100</t>
  </si>
  <si>
    <t>Piso en paseo Marítimo Ciudad de Melilla-101</t>
  </si>
  <si>
    <t>Piso en paseo Marítimo Ciudad de Melilla-102</t>
  </si>
  <si>
    <t>Ático en Finca el Pato - Torre del Río-103</t>
  </si>
  <si>
    <t>Piso en plaza de la Malagueta-104</t>
  </si>
  <si>
    <t>Piso en paseo de la Farola-105</t>
  </si>
  <si>
    <t>Piso en calle Ferrándiz-106</t>
  </si>
  <si>
    <t>Ático en avenida de las Américas-107</t>
  </si>
  <si>
    <t>Piso en calle Pacífico-108</t>
  </si>
  <si>
    <t>Piso en Carranque - Haza Cuevas-109</t>
  </si>
  <si>
    <t>Piso en Malagueta - Monte Sancha-110</t>
  </si>
  <si>
    <t>Piso en Malagueta - Monte Sancha-111</t>
  </si>
  <si>
    <t>Piso en Pacífico-112</t>
  </si>
  <si>
    <t>Ático en avenida Imperio Argentina-113</t>
  </si>
  <si>
    <t>Ático en avenida Imperio Argentina-114</t>
  </si>
  <si>
    <t>Dúplex en avenida Jorge Luis Borges-115</t>
  </si>
  <si>
    <t>Ático en avenida Jorge Luis Borges-116</t>
  </si>
  <si>
    <t>Piso en avenida de los Manantiales-117</t>
  </si>
  <si>
    <t>Piso en calle Río Algas-118</t>
  </si>
  <si>
    <t>Estudio en calle Eduardo Aguilera Romero-119</t>
  </si>
  <si>
    <t>Piso en calle Loma del Colegial-120</t>
  </si>
  <si>
    <t>Piso en calle Piscis-121</t>
  </si>
  <si>
    <t>Piso en calle Piscis-122</t>
  </si>
  <si>
    <t>Piso en calle Piscis-123</t>
  </si>
  <si>
    <t>Piso en avenida del Parque-124</t>
  </si>
  <si>
    <t>Piso en camino Suárez-125</t>
  </si>
  <si>
    <t>Piso en calle Centurion y Cordoba-126</t>
  </si>
  <si>
    <t>Piso en calle Centurion y Cordoba-127</t>
  </si>
  <si>
    <t>Piso en Arroyo de la Miel-128</t>
  </si>
  <si>
    <t>Piso en Malagueta - Monte Sancha-129</t>
  </si>
  <si>
    <t>Piso en calle Salitre-130</t>
  </si>
  <si>
    <t>Piso en calle de las Mercedes-131</t>
  </si>
  <si>
    <t>Piso en calle Salvador Allende-132</t>
  </si>
  <si>
    <t>Piso en calle Salvador Allende-133</t>
  </si>
  <si>
    <t>Piso en calle Haendel-134</t>
  </si>
  <si>
    <t>Piso en Martiricos - La Roca-135</t>
  </si>
  <si>
    <t>Piso en calle Al Andalus-136</t>
  </si>
  <si>
    <t>Piso en calle Al Andalus-137</t>
  </si>
  <si>
    <t>Piso en calle Al Andalus-138</t>
  </si>
  <si>
    <t>Piso en calle Al Andalus-139</t>
  </si>
  <si>
    <t>Piso en Nuevo San Andrés - Dos Hermanas-140</t>
  </si>
  <si>
    <t>Ático en camino Gibralfaro-141</t>
  </si>
  <si>
    <t>Piso en Montemar-142</t>
  </si>
  <si>
    <t>Piso en calle Moraima-143</t>
  </si>
  <si>
    <t>Piso en calle Moraima-144</t>
  </si>
  <si>
    <t>Piso en avenida Carlota Alessandri-145</t>
  </si>
  <si>
    <t>Piso en calle Al Andalus-146</t>
  </si>
  <si>
    <t>Piso en calle Al Andalus-147</t>
  </si>
  <si>
    <t>Piso en calle Al Andalus-148</t>
  </si>
  <si>
    <t>Piso en calle Al Andalus-149</t>
  </si>
  <si>
    <t>Piso en calle Pacífico-150</t>
  </si>
  <si>
    <t>Piso en Cruz del Humilladero - Los Tilos-151</t>
  </si>
  <si>
    <t>Piso en calle Explanada de la Estación-152</t>
  </si>
  <si>
    <t>Piso en calle Explanada de la Estación-153</t>
  </si>
  <si>
    <t>Piso en avenida de La Luz-154</t>
  </si>
  <si>
    <t>Piso en calle Eresma-155</t>
  </si>
  <si>
    <t>Piso en El Consul - El Romeral-156</t>
  </si>
  <si>
    <t>Piso en Perchel sur - El Bulto-157</t>
  </si>
  <si>
    <t>Piso en Cruz del Humilladero - Los Tilos-158</t>
  </si>
  <si>
    <t>Piso en paseo de los Tilos-159</t>
  </si>
  <si>
    <t>Piso en paseo de los Tilos-160</t>
  </si>
  <si>
    <t>Piso en calle Hermosilla-161</t>
  </si>
  <si>
    <t>Piso en Los Castillejos - La Trinidad-162</t>
  </si>
  <si>
    <t>Piso en Pacífico-69</t>
  </si>
  <si>
    <t>Piso en avenida de La Luz-70</t>
  </si>
  <si>
    <t>Piso en avenida Juan Sebastián Elcano-68</t>
  </si>
  <si>
    <t>Dúplex en paseo Bellavista-32</t>
  </si>
  <si>
    <t>Piso en Martiricos - La Roca-33</t>
  </si>
  <si>
    <t>Piso en calle Santa Marta-34</t>
  </si>
  <si>
    <t>Piso en calle San Millán-35</t>
  </si>
  <si>
    <t>Piso en La Merced-36</t>
  </si>
  <si>
    <t>Piso en calle Pacífico-37</t>
  </si>
  <si>
    <t>Piso en calle Ferrándiz-38</t>
  </si>
  <si>
    <t>Piso en alameda de Colón-39</t>
  </si>
  <si>
    <t>Piso en avenida de Cánovas del Castillo-40</t>
  </si>
  <si>
    <t>Piso en avenida de Andalucía-41</t>
  </si>
  <si>
    <t>Piso en calle Vélez Málaga-42</t>
  </si>
  <si>
    <t>Piso en avenida de Cánovas del Castillo-43</t>
  </si>
  <si>
    <t>Estudio en avenida Gamonal-44</t>
  </si>
  <si>
    <t>Piso en calle Cascada-45</t>
  </si>
  <si>
    <t>Piso en calle Hoyo-46</t>
  </si>
  <si>
    <t>Estudio en Urbanización la Colina-47</t>
  </si>
  <si>
    <t>Piso en El Ejido-48</t>
  </si>
  <si>
    <t>Piso en calle Tamarindos-49</t>
  </si>
  <si>
    <t>Ático en paseo del Pan Triste-50</t>
  </si>
  <si>
    <t>Piso en Huelin-51</t>
  </si>
  <si>
    <t>Piso en calle Hoyo Higuerón-52</t>
  </si>
  <si>
    <t>Piso en calle Hoyo Higuerón-53</t>
  </si>
  <si>
    <t>Piso en calle Pelayo-54</t>
  </si>
  <si>
    <t>Piso en calle Juan Bárcena Mancheño-55</t>
  </si>
  <si>
    <t>Piso en calle Juan Bárcena Mancheño-56</t>
  </si>
  <si>
    <t>Piso en Montemar-57</t>
  </si>
  <si>
    <t>Piso en calle Genoveses-58</t>
  </si>
  <si>
    <t>Piso en calle Genoveses-59</t>
  </si>
  <si>
    <t>Piso en calle Esla-60</t>
  </si>
  <si>
    <t>Piso en alameda de Colón-61</t>
  </si>
  <si>
    <t>Piso en paseo Marítimo Ciudad de Melilla-62</t>
  </si>
  <si>
    <t>Piso en Tamarindo-63</t>
  </si>
  <si>
    <t>Ático en avenida Carlota Alessandri-64</t>
  </si>
  <si>
    <t>Ático en avenida Carlota Alessandri-65</t>
  </si>
  <si>
    <t>Piso en calle San Millán-66</t>
  </si>
  <si>
    <t>Piso en calle San Millán-67</t>
  </si>
  <si>
    <t>Piso en Vistafranca-29</t>
  </si>
  <si>
    <t>Piso en calle Genoveses-30</t>
  </si>
  <si>
    <t>Piso en calle Genoveses-31</t>
  </si>
  <si>
    <t>Piso en calle Alcalde Joaquín Quiles-0</t>
  </si>
  <si>
    <t>Ático en Pasillo de Santa Isabel-1</t>
  </si>
  <si>
    <t>Piso en calle Encarnación Fontiveros-2</t>
  </si>
  <si>
    <t>Piso en paseo Reding-3</t>
  </si>
  <si>
    <t>Piso en calle Cervantes-4</t>
  </si>
  <si>
    <t>Dúplex en calle del Trópico-5</t>
  </si>
  <si>
    <t>Piso en plaza de la Malagueta-6</t>
  </si>
  <si>
    <t>Piso en Malagueta - Monte Sancha-7</t>
  </si>
  <si>
    <t>Piso en plaza de la Malagueta-8</t>
  </si>
  <si>
    <t>Piso en avenida de Manuel Agustín Heredia-9</t>
  </si>
  <si>
    <t>Dúplex en calle Pacífico. La Térmica-Sacaba Beach-10</t>
  </si>
  <si>
    <t>Piso en Ensanche Centro - Soho-11</t>
  </si>
  <si>
    <t>Piso en Malagueta - Monte Sancha-12</t>
  </si>
  <si>
    <t>Piso en Malagueta - Monte Sancha-13</t>
  </si>
  <si>
    <t>Piso en Carranque - Haza Cuevas-14</t>
  </si>
  <si>
    <t>Estudio en avenida Isabel Manoja-15</t>
  </si>
  <si>
    <t>Estudio en avenida Isabel Manoja-16</t>
  </si>
  <si>
    <t>Estudio en avenida de los Manantiales-17</t>
  </si>
  <si>
    <t>Estudio en Manantiales - Estación de Autobuses-18</t>
  </si>
  <si>
    <t>Piso en calle los Girasoles-19</t>
  </si>
  <si>
    <t>Piso en avenida Terramar Alto-20</t>
  </si>
  <si>
    <t>Piso en pasaje Gorbea-21</t>
  </si>
  <si>
    <t>Piso en pasaje Gorbea-22</t>
  </si>
  <si>
    <t>Piso en avenida de Andalucía-23</t>
  </si>
  <si>
    <t>Piso en Pol Ctra de Cártama-24</t>
  </si>
  <si>
    <t>Piso en Pol Ctra de Cártama-25</t>
  </si>
  <si>
    <t>Piso en calle Pinosol-26</t>
  </si>
  <si>
    <t>Piso en calle Alcalde Joaquín Quiles-27</t>
  </si>
  <si>
    <t>Piso en calle Sevilla-28</t>
  </si>
  <si>
    <t>18º</t>
  </si>
  <si>
    <t>23º</t>
  </si>
  <si>
    <t>24º</t>
  </si>
  <si>
    <t>26º</t>
  </si>
  <si>
    <t>28º</t>
  </si>
  <si>
    <t>Estudio en calle Lope de Rueda, 222, Fuente Alegre - El Chaparral - Los Morales, Málaga-918</t>
  </si>
  <si>
    <t>Piso en calle Cocherito, 2, La Luz, Málaga-606</t>
  </si>
  <si>
    <t>Ático en calle Helios, s/n, Montealto, Benalmádena-328</t>
  </si>
  <si>
    <t>Piso en calle Helios, s/n, Montealto, Benalmádena-335</t>
  </si>
  <si>
    <t>Piso en avenida de Gran Bretaña, Mijas Golf, Mijas-317</t>
  </si>
  <si>
    <t>Piso en avenida de Gran Bretaña, s/n, Mijas Golf, Mijas-163</t>
  </si>
  <si>
    <t>Dúplex en calle Jacinto Benavente, 32, Huerta Belón-Calvario, Marbella-44</t>
  </si>
  <si>
    <t>Marbella</t>
  </si>
  <si>
    <t>Piso en calle Narciso Pérez Texeira, 8, Perchel norte, Málaga-920</t>
  </si>
  <si>
    <t>Piso en avenida Federico García Lorca, Parque de la Paloma, Benalmádena-102</t>
  </si>
  <si>
    <t>Piso en camino del Prado, 1, Arroyo de la Miel, Benalmádena-26</t>
  </si>
  <si>
    <t>Estudio en paseo del Cortijo, Cortijo Torrequebrada, Benalmádena-604</t>
  </si>
  <si>
    <t>Piso en calle Poetisa Juana Luna, s/n, Martiricos - La Roca, Málaga-229</t>
  </si>
  <si>
    <t>Piso en calle la Colina, 160, La Colina, Torremolinos-110</t>
  </si>
  <si>
    <t>Piso en carril del Capitán, Teatinos, Málaga-521</t>
  </si>
  <si>
    <t>Estudio en Armengual de la Mota, 32, Perchel norte, Málaga-349</t>
  </si>
  <si>
    <t>Piso en calle Canales, Perchel sur - El Bulto, Málaga-536</t>
  </si>
  <si>
    <t>Piso en calle Constancia, Perchel sur - El Bulto, Málaga-438</t>
  </si>
  <si>
    <t>Piso en paseo Jesús Santos Rein, Centro Ciudad, Fuengirola-325</t>
  </si>
  <si>
    <t>Piso en calle Senador Francisco Román, Perchel sur - El Bulto, Málaga-362</t>
  </si>
  <si>
    <t>Piso en avenida Ricardo Soriano, Ricardo Soriano, Marbella-240</t>
  </si>
  <si>
    <t>Piso en Ensanche Centro - Soho, Málaga-36</t>
  </si>
  <si>
    <t>Piso en calle Cristo de la Epidemia, 92, Olletas - Sierra Blanquilla, Málaga-32</t>
  </si>
  <si>
    <t>Piso en calle Afligidos, Centro Histórico, Málaga-212</t>
  </si>
  <si>
    <t>Piso en calle Estocolmo, Campanillas, Málaga-378</t>
  </si>
  <si>
    <t>Piso en calle Estocolmo, Campanillas, Málaga-379</t>
  </si>
  <si>
    <t>Piso en avenida de Manuel Agustín Heredia, Ensanche Centro - Soho, Málaga-129</t>
  </si>
  <si>
    <t>Piso en paseo Maritimo Antonio Machado, 8, Perchel sur - El Bulto, Málaga-31</t>
  </si>
  <si>
    <t>Piso en avenida del Mar, 7, Playa Bajadilla-Puertos, Marbella-40</t>
  </si>
  <si>
    <t>Piso en avenida Mar de Alborán, Los Álamos, Torremolinos-198</t>
  </si>
  <si>
    <t>Piso en calle Pacífico, 158, Pacífico, Málaga-611</t>
  </si>
  <si>
    <t>Piso en paseo Martiricos, Martiricos - La Roca, Málaga-609</t>
  </si>
  <si>
    <t>Piso en Pacífico, 94, Pacífico, Málaga-602</t>
  </si>
  <si>
    <t>Piso en avenida de Andalucía, Carranque - Haza Cuevas, Málaga-597</t>
  </si>
  <si>
    <t>Piso en avenida de Molière, Pacífico, Málaga-595</t>
  </si>
  <si>
    <t>Piso en paseo Martiricos, 30, Martiricos - La Roca, Málaga-596</t>
  </si>
  <si>
    <t>Piso en paseo Martiricos, Martiricos - La Roca, Málaga-593</t>
  </si>
  <si>
    <t>Piso en calle Pacífico, 94, Pacífico, Málaga-590</t>
  </si>
  <si>
    <t>Piso en paseo Martiricos, Martiricos - La Roca, Málaga-591</t>
  </si>
  <si>
    <t>Piso en paseo Martiricos, Martiricos - La Roca, Málaga-592</t>
  </si>
  <si>
    <t>Piso en Pacífico, 94, Pacífico, Málaga-586</t>
  </si>
  <si>
    <t>19º</t>
  </si>
  <si>
    <t>Piso en paseo Martiricos, Martiricos - La Roca, Málaga-587</t>
  </si>
  <si>
    <t>Piso en paseo Martiricos, Martiricos - La Roca, Málaga-589</t>
  </si>
  <si>
    <t>Piso en paseo Martiricos, Martiricos - La Roca, Málaga-588</t>
  </si>
  <si>
    <t>Dúplex en Urbanización Cortijo de Nagüeles, Sierra Blanca, Marbella-556</t>
  </si>
  <si>
    <t>Dúplex en avenida Avenue Avenue Buchinger, 31, Sierra Blanca, Marbella-442</t>
  </si>
  <si>
    <t>Dúplex en avenida Avenue Avenue Buchinger, 31, Sierra Blanca, Marbella-443</t>
  </si>
  <si>
    <t>Piso en Urb. Alzambra Hill Club, 1, La Dama de Noche-La Alzambra, Marbella-563</t>
  </si>
  <si>
    <t>Dúplex en calle Verdi, Sierra Blanca, Marbella-440</t>
  </si>
  <si>
    <t>Piso en calle Lago de Como, s/n, El Madroñal, Benahavís-565</t>
  </si>
  <si>
    <t>Piso en Arrabal a Cañas-F Rodeo, 10, Puerto Banús, Marbella-549</t>
  </si>
  <si>
    <t>Dúplex en calle Montemayor, 18, Benahavís-454</t>
  </si>
  <si>
    <t>Piso en calle Sierra Bermeja, 95 ---p, Lomas de Marbella Club, Marbella-579</t>
  </si>
  <si>
    <t>Piso en Lomas de Marbella Club, 1, Lomas de Marbella Club, Marbella-464</t>
  </si>
  <si>
    <t>Piso en Conjunto Jardín Andaluz, Puente Romano, Marbella-429</t>
  </si>
  <si>
    <t>Piso en Conjunto Jardín Andaluz, Puente Romano, Marbella-432</t>
  </si>
  <si>
    <t>Piso en puente Romano, 1, Puente Romano, Marbella-560</t>
  </si>
  <si>
    <t>Piso en calle de las Adelfas, 1, Nueva Andalucía, Marbella-447</t>
  </si>
  <si>
    <t>Piso en calle de las Adelfas, 1, Nueva Andalucía, Marbella-462</t>
  </si>
  <si>
    <t>Piso en avenida del Pintor Joaquín Sorolla, 7, Limonar, Málaga-533</t>
  </si>
  <si>
    <t>Piso en paseo del Golf, Santa María, Marbella-575</t>
  </si>
  <si>
    <t>Piso en calle Cañizares, 19, Huelin, Málaga-538</t>
  </si>
  <si>
    <t>Piso en Urb Virrey De Nagueles, s/n, Sierra Blanca, Marbella-561</t>
  </si>
  <si>
    <t>Piso en calle Pléyades, 29, Los Naranjos, Marbella-457</t>
  </si>
  <si>
    <t>Piso en avenida La Moraleda, 3, Benahavís-452</t>
  </si>
  <si>
    <t>Piso en calle Helsinki, s/n, Hacienda Torrequebrada, Benalmádena-501</t>
  </si>
  <si>
    <t>Piso en calle Leticia, 5, El Higuerón, Fuengirola-493</t>
  </si>
  <si>
    <t>Piso en Urbanización Los Naranjos de Marbella, s/n, La Dama de Noche-La Alzambra, Marbella-483</t>
  </si>
  <si>
    <t>Piso en Urbanizacion n Andalucia j, 9, Los Naranjos, Marbella-562</t>
  </si>
  <si>
    <t>Piso en Urbanizacion n Andalucia j, 9, Los Naranjos, Marbella-564</t>
  </si>
  <si>
    <t>Piso en calle Martínez Maldonado, Carranque - Haza Cuevas, Málaga-584</t>
  </si>
  <si>
    <t>Piso en Urbanizacion n Andalucia j, 9, Los Naranjos, Marbella-453</t>
  </si>
  <si>
    <t>Piso en calle Lyon, s/n, Linda Vista-Nueva Alcántara-Cortijo Blanco, Marbella-449</t>
  </si>
  <si>
    <t>Piso en calle Hernán Cortés, La Quinta, Benahavís-461</t>
  </si>
  <si>
    <t>Piso en carretera de Lomas de Marbella, 22, Alto de los Monteros, Marbella-557</t>
  </si>
  <si>
    <t>Piso en carretera de Lomas de Marbella, 23, Alto de los Monteros, Marbella-558</t>
  </si>
  <si>
    <t>Piso en carretera de Lomas de Marbella, 23, Alto de los Monteros, Marbella-559</t>
  </si>
  <si>
    <t>Piso en calle Torre Campanillas, 7, El Paraíso, Benahavís-439</t>
  </si>
  <si>
    <t>Dúplex en Los Rios - Care, Mijas-465</t>
  </si>
  <si>
    <t>Piso en calle Pirandello, El Tejar - Hacienda Bizcochero, Málaga-535</t>
  </si>
  <si>
    <t>Piso en calle Gad, 20, Los Álamos, Torremolinos-509</t>
  </si>
  <si>
    <t>Piso en calle Algarrobo, s/n, El Paraíso, Benahavís-430</t>
  </si>
  <si>
    <t>Piso en avenida Miramar, Zona Sohail, Fuengirola-495</t>
  </si>
  <si>
    <t>Piso en Puerto Banús, Marbella, Puerto Banús, Marbella-482</t>
  </si>
  <si>
    <t>Piso en calle los Lagos, 32, La Alquería, Benahavís-463</t>
  </si>
  <si>
    <t>Piso en capanes sur, 2, La Alquería, Benahavís-569</t>
  </si>
  <si>
    <t>Piso en calle Mar de Calahonda, 2805, Sitio de Calahonda, Mijas-506</t>
  </si>
  <si>
    <t>Piso en calle Castaño, 6, Calaburra - Chaparral, Mijas-497</t>
  </si>
  <si>
    <t>Piso en A-355, s/n, Palo Alto, Ojén-445</t>
  </si>
  <si>
    <t>Piso en calle Fuengirola, 18, Playa Bajadilla-Puertos, Marbella-456</t>
  </si>
  <si>
    <t>Dúplex en calle Praga, 6, La Alquería, Benahavís-446</t>
  </si>
  <si>
    <t>Dúplex en calle Praga, 6, La Alquería, Benahavís-458</t>
  </si>
  <si>
    <t>Piso en calle los Lagos, 32, La Alquería, Benahavís-448</t>
  </si>
  <si>
    <t>Piso en calle los Lagos, 32, La Alquería, Benahavís-459</t>
  </si>
  <si>
    <t>Piso en Embrujo Playa, s/n, Puerto Banús, Marbella-550</t>
  </si>
  <si>
    <t>Piso en avenida del Mediterráneo, 4, Linda Vista-Nueva Alcántara-Cortijo Blanco, Marbella-578</t>
  </si>
  <si>
    <t>Piso en calle Periodista Miguel Rosado, Parque Clavero, Málaga-542</t>
  </si>
  <si>
    <t>Piso en Urbanizacion Reserva De Marbella, Reserva de Marbella, Marbella-566</t>
  </si>
  <si>
    <t>Piso en calle Agricultor José Urbano, Linda Vista-Nueva Alcántara-Cortijo Blanco, Marbella-567</t>
  </si>
  <si>
    <t>Piso en calle las Ventas, s/n, Nueva Andalucía, Marbella-428</t>
  </si>
  <si>
    <t>Piso en Urbanización Altos del Rodeo, 16, Rodeo Alto-Guadaiza-La Campana, Marbella-571</t>
  </si>
  <si>
    <t>Piso en A-355, s/n, Palo Alto, Ojén-441</t>
  </si>
  <si>
    <t>Piso en calle las ventas, 13, Nueva Andalucía, Marbella-580</t>
  </si>
  <si>
    <t>Dúplex en calle Camelia, Cortijo Torrequebrada, Benalmádena-496</t>
  </si>
  <si>
    <t>Piso en calle Valentuñana, Huerta Belón-Calvario, Marbella-572</t>
  </si>
  <si>
    <t>Piso en calle Miguel Delibes, 12, Rodeo Alto-Guadaiza-La Campana, Marbella-568</t>
  </si>
  <si>
    <t>Piso en calle califa, 3, Nueva Andalucía, Marbella-433</t>
  </si>
  <si>
    <t>Piso en ronda Sol Villas, Zona Sohail, Fuengirola-499</t>
  </si>
  <si>
    <t>Piso en A-355, s/n, Palo Alto, Ojén-451</t>
  </si>
  <si>
    <t>Piso en calle las Ventas, 1, Nueva Andalucía, Marbella-455</t>
  </si>
  <si>
    <t>Piso en calle Juan Antonio de Torquemada, 8, Linda Vista-Nueva Alcántara-Cortijo Blanco, Marbella-552</t>
  </si>
  <si>
    <t>Piso en calle Juan Antonio de Torquemada, 8, Linda Vista-Nueva Alcántara-Cortijo Blanco, Marbella-553</t>
  </si>
  <si>
    <t>Piso en calle las Acacìas, 7, Nueva Andalucía, Marbella-450</t>
  </si>
  <si>
    <t>Piso en avenida del Prado, 69, Las Brisas, Marbella-460</t>
  </si>
  <si>
    <t>Piso en calle Río Guadalhorce, 3, Los Boliches, Fuengirola-504</t>
  </si>
  <si>
    <t>Piso en calle Mallarmé, El Tejar - Hacienda Bizcochero, Málaga-522</t>
  </si>
  <si>
    <t>Piso en Urbanización la Víbora, 22, Romana Playa, Marbella-573</t>
  </si>
  <si>
    <t>Piso en Pueblo del Rio, Rio Real, Marbella-576</t>
  </si>
  <si>
    <t>Piso en calle Lila, 4, Santa María, Marbella-554</t>
  </si>
  <si>
    <t>Piso en calle Lila, 4, Santa María, Marbella-555</t>
  </si>
  <si>
    <t>Piso en calle de Ramón Gómez de la Serna, Ricardo Soriano, Marbella-574</t>
  </si>
  <si>
    <t>Piso en avenida de Cibeles, Montealto, Benalmádena-502</t>
  </si>
  <si>
    <t>Piso en calle Acebuche, 16, Santangelo, Benalmádena-500</t>
  </si>
  <si>
    <t>Piso en Octavio Paz, 12, El Atabal, Málaga-512</t>
  </si>
  <si>
    <t>Piso en Octavio Paz, 12, El Atabal, Málaga-540</t>
  </si>
  <si>
    <t>Piso en calle Alba, El Higuerón, Fuengirola-498</t>
  </si>
  <si>
    <t>Piso en paseo Martiricos, 30, Martiricos - La Roca, Málaga-529</t>
  </si>
  <si>
    <t>Piso en calle Ágave, Santangelo, Benalmádena-436</t>
  </si>
  <si>
    <t>Piso en avenida Príncipe Salman, La Dama de Noche-La Alzambra, Marbella-577</t>
  </si>
  <si>
    <t>Piso en calle Pozos Dulces, 9, Centro Histórico, Málaga-534</t>
  </si>
  <si>
    <t>Piso en calle el Roble, 40, Torreblanca del Sol, Fuengirola-489</t>
  </si>
  <si>
    <t>Piso en El Tejar - Hacienda Bizcochero, Málaga-523</t>
  </si>
  <si>
    <t>Piso en paseo Martiricos, 30, Martiricos - La Roca, Málaga-530</t>
  </si>
  <si>
    <t>Piso en Urb.polarsol, s/n, Calaburra - Chaparral, Mijas-507</t>
  </si>
  <si>
    <t>Piso en calle Castillo del Inglés, El Bajondillo, Torremolinos-510</t>
  </si>
  <si>
    <t>Piso en calle Relenguillo, Centro, Benalmádena-435</t>
  </si>
  <si>
    <t>Piso en avenida de Julio Iglesias, 66, Puerto Banús, Marbella-551</t>
  </si>
  <si>
    <t>Piso en Centro, Benalmádena-434</t>
  </si>
  <si>
    <t>Piso en calle Antonio Navajas Ruíz, El Bajondillo, Torremolinos-508</t>
  </si>
  <si>
    <t>Piso en El Torcal, Málaga-437</t>
  </si>
  <si>
    <t>Piso en paseo Martiricos, 40, Martiricos - La Roca, Málaga-426</t>
  </si>
  <si>
    <t>Piso en paseo Martiricos, Martiricos - La Roca, Málaga-425</t>
  </si>
  <si>
    <t>Piso en paseo Martiricos, Martiricos - La Roca, Málaga-423</t>
  </si>
  <si>
    <t>Piso en paseo Martiricos, Martiricos - La Roca, Málaga-424</t>
  </si>
  <si>
    <t>Piso en paseo Martiricos, Martiricos - La Roca, Málaga-422</t>
  </si>
  <si>
    <t>Piso en paseo Martiricos, Martiricos - La Roca, Málaga-420</t>
  </si>
  <si>
    <t>Piso en paseo Martiricos, Martiricos - La Roca, Málaga-419</t>
  </si>
  <si>
    <t>27º</t>
  </si>
  <si>
    <t>Ático en Magna Marbella, s/n, Los Naranjos, Marbella-263</t>
  </si>
  <si>
    <t>Dúplex en Ventura del Mar, 14 b, Puerto Banús, Marbella-387</t>
  </si>
  <si>
    <t>Piso en Conjunto Benabolá, 7, Puerto Banús, Marbella-400</t>
  </si>
  <si>
    <t>Piso en gray dalbion, s/n, Puerto Banús, Marbella-383</t>
  </si>
  <si>
    <t>Dúplex en avenida Buchinger, 31, Sierra Blanca, Marbella-397</t>
  </si>
  <si>
    <t>Dúplex en Sierra Blanca, s/n, Sierra Blanca, Marbella-262</t>
  </si>
  <si>
    <t>Ático en calle Juan Lerma Valero, 1, Montemayor-Marbella Club, Benahavís-267</t>
  </si>
  <si>
    <t>Dúplex en Teide, 5, Montealto, Benalmádena-322</t>
  </si>
  <si>
    <t>Dúplex en The Golden Mile, s/n, La Carolina-Guadalpín, Marbella-248</t>
  </si>
  <si>
    <t>Dúplex en The Golden Mile, s/n, La Carolina-Guadalpín, Marbella-249</t>
  </si>
  <si>
    <t>Piso en Urbanizacion Santa Petronila, 61 b, La Carolina-Guadalpín, Marbella-386</t>
  </si>
  <si>
    <t>Dúplex en Urb Pepina, s/n, Puerto Banús, Marbella-398</t>
  </si>
  <si>
    <t>Dúplex en Urbanización Los Pinos de Aloha, 13 b, Aloha, Marbella-291</t>
  </si>
  <si>
    <t>Ático en avenida Buchinger, s/n, Sierra Blanca, Marbella-259</t>
  </si>
  <si>
    <t>Piso en calle Orfebres, 1, Riviera del Sol, Mijas-332</t>
  </si>
  <si>
    <t>Piso en avenida Ingenieros, s/n, Riviera del Sol, Mijas-333</t>
  </si>
  <si>
    <t>Piso en calle el Califa, Nueva Andalucía, Marbella-275</t>
  </si>
  <si>
    <t>Ático en Urbanizacion los Flamingos, 164, Los Flamingos, Benahavís-277</t>
  </si>
  <si>
    <t>Piso en Urb. Magna Marbella, Las Brisas, Marbella-403</t>
  </si>
  <si>
    <t>Ático en calle Buenaventura, 63, Torrecilla-La Cañada, Marbella-288</t>
  </si>
  <si>
    <t>Ático en calle Buenaventura, 63, Torrecilla-La Cañada, Marbella-289</t>
  </si>
  <si>
    <t>Ático en carretera Urb. Playa Lucera, s/n, Sitio de Calahonda, Mijas-297</t>
  </si>
  <si>
    <t>Piso en Capanes del golf, s/n, Los Arqueros-Puerto del Almendro, Benahavís-272</t>
  </si>
  <si>
    <t>Piso en calle Sierra Bermeja, 95 p, Lomas de Marbella Club, Marbella-402</t>
  </si>
  <si>
    <t>Ático en avenida Sunset, s/n, Calaburra - Chaparral, Mijas-296</t>
  </si>
  <si>
    <t>Piso en La Carolina-Guadalpín, Marbella-395</t>
  </si>
  <si>
    <t>Piso en paseo Marítimo Antonio Banderas, 28, Pacífico, Málaga-368</t>
  </si>
  <si>
    <t>Piso en avenida Playas del Duque, s/n, Puerto Banús, Marbella-390</t>
  </si>
  <si>
    <t>Dúplex en calle Levante, 16, Aloha, Marbella-270</t>
  </si>
  <si>
    <t>Ático en Urbanización Jardines del Puerto, Cabopino-Artola, Marbella-406</t>
  </si>
  <si>
    <t>Dúplex en Laude International College, s/n, San Pedro Pueblo, Marbella-286</t>
  </si>
  <si>
    <t>Dúplex en Laude International College, s/n, San Pedro Pueblo, Marbella-287</t>
  </si>
  <si>
    <t>Ático en Urbanización Los Flamingos, 114, Los Flamingos, Benahavís-273</t>
  </si>
  <si>
    <t>Piso en san pedro, s/n, San Pedro Pueblo, Marbella-282</t>
  </si>
  <si>
    <t>Piso en Urbanización la Alcazaba, 2, Puerto Banús, Marbella-405</t>
  </si>
  <si>
    <t>Dúplex en Urbanización Lomas Bellas, s/n, Torrecilla-La Cañada, Marbella-261</t>
  </si>
  <si>
    <t>Dúplex en Urbanización Lomas Bellas, s/n, Torrecilla-La Cañada, Marbella-280</t>
  </si>
  <si>
    <t>Piso en avenida Rocas Blancas, s/n, Montealto, Benalmádena-336</t>
  </si>
  <si>
    <t>Piso en A-355, 31, Palo Alto, Ojén-396</t>
  </si>
  <si>
    <t>Piso en calle José de Espronceda, s/n, Rodeo Alto-Guadaiza-La Campana, Marbella-407</t>
  </si>
  <si>
    <t>Piso en Av Calderón de la Barca, Nueva Andalucía, 29660 Marbella, Málaga, s/n, Los Naranjos, Marbella-256</t>
  </si>
  <si>
    <t>Piso en Magna Marbella, s/n, Los Naranjos, Marbella-265</t>
  </si>
  <si>
    <t>Piso en Aloha Golf, s/n, Aloha, Marbella-410</t>
  </si>
  <si>
    <t>Dúplex en plaza Square de la Luna, 1, Lomas de Marbella Club, Marbella-260</t>
  </si>
  <si>
    <t>Dúplex en plaza Square de la Luna, 1, Lomas de Marbella Club, Marbella-279</t>
  </si>
  <si>
    <t>Piso en calle 3, 12, Guadalmina Baja, Marbella-393</t>
  </si>
  <si>
    <t>Piso en calle Aries, 111, Los Naranjos, Marbella-247</t>
  </si>
  <si>
    <t>Dúplex en Urb. Marbella House, 1, Playa de la Fontanilla, Marbella-408</t>
  </si>
  <si>
    <t>Piso en camino del Carnicero, 15, La Colina, Torremolinos-330</t>
  </si>
  <si>
    <t>Piso en calle Sierra de Baza, 15, La Cala de Mijas, Mijas-329</t>
  </si>
  <si>
    <t>Dúplex en calle de Ramón Gómez de la Serna, Playa de la Fontanilla, Marbella-401</t>
  </si>
  <si>
    <t>Piso en avenida de Manolete, 6, Nueva Andalucía, Marbella-389</t>
  </si>
  <si>
    <t>Piso en Urbanización Golf Río Real, 6, Rio Real, Marbella-388</t>
  </si>
  <si>
    <t>Piso en calle James Dean, 28, Los Flamingos, Benahavís-385</t>
  </si>
  <si>
    <t>Piso en calle Miguel Delibes, 22, Rodeo Alto-Guadaiza-La Campana, Marbella-409</t>
  </si>
  <si>
    <t>Piso en Albatros, s/n, Rodeo Alto-Guadaiza-La Campana, Marbella-271</t>
  </si>
  <si>
    <t>Piso en Albatros, s/n, Rodeo Alto-Guadaiza-La Campana, Marbella-285</t>
  </si>
  <si>
    <t>Dúplex en calle Arrabal S. 2 Virgen del Carmen, 4, Palo Alto, Ojén-278</t>
  </si>
  <si>
    <t>Piso en Jardines de Guadaiza, s/n, Rodeo Alto-Guadaiza-La Campana, Marbella-290</t>
  </si>
  <si>
    <t>Piso en calle Francisco Villalón, 9, Puerto Banús, Marbella-391</t>
  </si>
  <si>
    <t>Piso en calle Miguel Delibes, 20, Rodeo Alto-Guadaiza-La Campana, Marbella-311</t>
  </si>
  <si>
    <t>Piso en Lugar Urbanizacion Guadalmina Alta, Guadalmina Alta, Marbella-414</t>
  </si>
  <si>
    <t>Piso en calle Alba, 2, El Higuerón, Fuengirola-326</t>
  </si>
  <si>
    <t>Piso en Aloha Royal, Los Naranjos, Marbella-250</t>
  </si>
  <si>
    <t>Piso en Olletas - Sierra Blanquilla, Málaga-380</t>
  </si>
  <si>
    <t>Piso en Octavio Paz, 12, El Atabal, Málaga-342</t>
  </si>
  <si>
    <t>Piso en Octavio Paz, 12, El Atabal, Málaga-375</t>
  </si>
  <si>
    <t>Piso en Urbanizacion los Aguilares, s/n, Los Arqueros-Puerto del Almendro, Benahavís-281</t>
  </si>
  <si>
    <t>Piso en calle Miguel Delibes, 20, Rodeo Alto-Guadaiza-La Campana, Marbella-269</t>
  </si>
  <si>
    <t>Piso en calle Miguel Delibes, 20, Rodeo Alto-Guadaiza-La Campana, Marbella-284</t>
  </si>
  <si>
    <t>Piso en Octavio Paz, 12, El Atabal, Málaga-374</t>
  </si>
  <si>
    <t>Piso en Casas Cádiz - edificio Playa del duque, Av. de Lola Flores, Nueva Andalucía, 29660 Marbella, Málaga, s/n, Puerto Banús, Marbella-264</t>
  </si>
  <si>
    <t>Piso en calle Aries, 111, Los Naranjos, Marbella-309</t>
  </si>
  <si>
    <t>Piso en calle Aries, 111, Los Naranjos, Marbella-310</t>
  </si>
  <si>
    <t>Piso en La Dama de Noche, La Dama de Noche-La Alzambra, Marbella-257</t>
  </si>
  <si>
    <t>Piso en carretera de Lomas de Marbella, Alto de los Monteros, Marbella-276</t>
  </si>
  <si>
    <t>Piso en calle Miguel Delibes, 22, Rodeo Alto-Guadaiza-La Campana, Marbella-268</t>
  </si>
  <si>
    <t>Piso en CL Martinez De La Rosa, Suárez, Málaga-377</t>
  </si>
  <si>
    <t>Piso en calle las Hortensias, Nueva Andalucía, Marbella-266</t>
  </si>
  <si>
    <t>Ático en calle Helios, 10, Montealto, Benalmádena-320</t>
  </si>
  <si>
    <t>Piso en calle 02c Nva Andaluc, 29 -v, Rodeo Alto-Guadaiza-La Campana, Marbella-274</t>
  </si>
  <si>
    <t>Piso en calle 02c Nva Andaluc, 29 -v, Rodeo Alto-Guadaiza-La Campana, Marbella-292</t>
  </si>
  <si>
    <t>Piso en calle Miguel Delibes, Rodeo Alto-Guadaiza-La Campana, Marbella-416</t>
  </si>
  <si>
    <t>Piso en Playamar - Benyamina, Torremolinos-313</t>
  </si>
  <si>
    <t>Piso en Puerto de Cabopino, Cabopino-Artola, Marbella-392</t>
  </si>
  <si>
    <t>Piso en calle los Granados, Puerto Banús, Marbella-404</t>
  </si>
  <si>
    <t>Piso en calle Helios, 19, Montealto, Benalmádena-337</t>
  </si>
  <si>
    <t>Ático en calle Profesor Jesus Marin, Limonar, Málaga-352</t>
  </si>
  <si>
    <t>Dúplex en calle Postigos, 38, El Ejido, Málaga-376</t>
  </si>
  <si>
    <t>Piso en calle Benalauría, 6, La Cala de Mijas, Mijas-321</t>
  </si>
  <si>
    <t>Piso en Octavio Paz, 12, El Atabal, Málaga-343</t>
  </si>
  <si>
    <t>Piso en Octavio Paz, 12, El Atabal, Málaga-370</t>
  </si>
  <si>
    <t>Piso en avenida de Carlos Haya, s/n, Camino de Antequera, Málaga-364</t>
  </si>
  <si>
    <t>Piso en avenida Imperio Argentina, 9, Finca el Pato - Torre del Río, Málaga-252</t>
  </si>
  <si>
    <t>Piso en La Trinidad, Málaga-369</t>
  </si>
  <si>
    <t>Ático en calle Urano, 179, Riviera del Sol, Mijas-324</t>
  </si>
  <si>
    <t>Piso en calle Armengual de la Mota, Perchel norte, Málaga-303</t>
  </si>
  <si>
    <t>Piso en calle los Granados, 5, Puerto Banús, Marbella-412</t>
  </si>
  <si>
    <t>Piso en San Pedro de alcantara, s/n, Linda Vista-Nueva Alcántara-Cortijo Blanco, Marbella-308</t>
  </si>
  <si>
    <t>Piso en calle Acequia del Real, s/n, Campo de Mijas, Mijas-331</t>
  </si>
  <si>
    <t>Piso en calle los Granados, Puerto Banús, Marbella-399</t>
  </si>
  <si>
    <t>Piso en El Molinillo - Capuchinos, Málaga-351</t>
  </si>
  <si>
    <t>Estudio en avenida Antonio Machado, Solymar - Puerto Marina, Benalmádena-334</t>
  </si>
  <si>
    <t>Piso en camino Molino de Viento, Centro, Mijas-319</t>
  </si>
  <si>
    <t>Dúplex en avenida Buchinger, 10, Sierra Blanca, Marbella-233</t>
  </si>
  <si>
    <t>Dúplex en Urbanización Magna Marbella, 1, Los Naranjos, Marbella-231</t>
  </si>
  <si>
    <t>Ático en avenida Salamanca, Linda Vista-Nueva Alcántara-Cortijo Blanco, Marbella-177</t>
  </si>
  <si>
    <t>Dúplex en avenida de Andalucia, 3993, Benahavís-171</t>
  </si>
  <si>
    <t>Piso en Super Manzana 3-j, 2, Los Naranjos, Marbella-165</t>
  </si>
  <si>
    <t>Piso en bulevar Príncipe Alfonso de Hohenlohe, La Carolina-Guadalpín, Marbella-239</t>
  </si>
  <si>
    <t>Piso en calle Pacífico, Pacífico, Málaga-222</t>
  </si>
  <si>
    <t>Ático en calle Hiedra, s/n, Santa María, Marbella-170</t>
  </si>
  <si>
    <t>Piso en calle Pacifico, Pacífico, Málaga-207</t>
  </si>
  <si>
    <t>Piso en avenida Playas del Duque, s/n, Puerto Banús, Marbella-167</t>
  </si>
  <si>
    <t>Piso en Magna Marbella, s/n, Los Naranjos, Marbella-166</t>
  </si>
  <si>
    <t>Piso en avenida Miguel de Cervantes, 59, Rodeo Alto-Guadaiza-La Campana, Marbella-242</t>
  </si>
  <si>
    <t>Piso en avenida Mar de Alborán, 2, Los Álamos, Torremolinos-197</t>
  </si>
  <si>
    <t>Piso en avenida Carlos Cano, Linda Vista-Nueva Alcántara-Cortijo Blanco, Marbella-232</t>
  </si>
  <si>
    <t>Piso en avenida Marifé de Triana, 14, Playamar - Benyamina, Torremolinos-193</t>
  </si>
  <si>
    <t>Piso en calle Jalea, 3, Santangelo, Benalmádena-200</t>
  </si>
  <si>
    <t>Piso en avenida Mar de Alborán, Los Álamos, Torremolinos-185</t>
  </si>
  <si>
    <t>Ático en calle Oregano, 4, Santangelo, Benalmádena-174</t>
  </si>
  <si>
    <t>Ático en calle Gabriela Mistral, Cortijo Torrequebrada, Benalmádena-181</t>
  </si>
  <si>
    <t>Piso en Av. Ramón y Cajal, 42, Zona Puerto Deportivo, Fuengirola-196</t>
  </si>
  <si>
    <t>Piso en Las Lomas de Río Verde, Marbella-176</t>
  </si>
  <si>
    <t>Ático en ronda del Golf Oeste, Zona Centro Comercial Torrequebrada, Benalmádena-184</t>
  </si>
  <si>
    <t>Ático en ronda del Golf Oeste, Zona Centro Comercial Torrequebrada, Benalmádena-199</t>
  </si>
  <si>
    <t>Piso en calle Miguel Delibes, 15, Rodeo Alto-Guadaiza-La Campana, Marbella-236</t>
  </si>
  <si>
    <t>Piso en avenida Miramar, Zona Sohail, Fuengirola-183</t>
  </si>
  <si>
    <t>Piso en Alcazaba beach marbella, s/n, Las Lomas de Río Verde, Marbella-169</t>
  </si>
  <si>
    <t>Piso en calle Angel Carazo Gomez, 6, El Pinillo, Torremolinos-186</t>
  </si>
  <si>
    <t>Piso en alameda de Capuchinos, El Molinillo - Capuchinos, Málaga-218</t>
  </si>
  <si>
    <t>Piso en calle Angosta del Carmen, 8, Perchel sur - El Bulto, Málaga-210</t>
  </si>
  <si>
    <t>Piso en calle Jaén, 6, La Carihuela - Los Nidos, Torremolinos-188</t>
  </si>
  <si>
    <t>Piso en calle Jaén, 6, La Carihuela - Los Nidos, Torremolinos-189</t>
  </si>
  <si>
    <t>Piso en calle Ramón Areces, 3, Puerto Banús, Marbella-230</t>
  </si>
  <si>
    <t>Piso en calle Ramón Areces, 3, Puerto Banús, Marbella-235</t>
  </si>
  <si>
    <t>Ático en calle Rosilla, Los Pacos, Fuengirola-190</t>
  </si>
  <si>
    <t>Ático en calle Rosilla, Los Pacos, Fuengirola-191</t>
  </si>
  <si>
    <t>Piso en calle Nenufar, Los Pacos, Fuengirola-192</t>
  </si>
  <si>
    <t>Ático en calle Lucena, 14, La Leala - El Saltillo, Torremolinos-195</t>
  </si>
  <si>
    <t>Dúplex en calle Frank Capra, 4, El Tejar - Hacienda Bizcochero, Málaga-213</t>
  </si>
  <si>
    <t>Piso en avenida Antonio Machado, Solymar - Puerto Marina, Benalmádena-161</t>
  </si>
  <si>
    <t>Piso en avenida Avenue de Manolete, 1, Nueva Andalucía, Marbella-168</t>
  </si>
  <si>
    <t>Piso en avenida Avenue de Manolete, 1, Nueva Andalucía, Marbella-172</t>
  </si>
  <si>
    <t>Piso en plaza les flavia malacitana, 13, El Ejido, Málaga-224</t>
  </si>
  <si>
    <t>Piso en calle Notario Luis Oliver, 23, Playa Bajadilla-Puertos, Marbella-241</t>
  </si>
  <si>
    <t>Piso en avenida Retamar, Los Nadales - Tio Charles, Benalmádena-182</t>
  </si>
  <si>
    <t>Piso en avenida Retamar, Los Nadales - Tio Charles, Benalmádena-194</t>
  </si>
  <si>
    <t>Ático en calle Vicenzo Bellini, 10, Campanillas, Málaga-228</t>
  </si>
  <si>
    <t>Piso en paseo Marítimo Rey de España, Las Gaviotas, Fuengirola-187</t>
  </si>
  <si>
    <t>Piso en Pacífico, 94, Pacífico, Málaga-225</t>
  </si>
  <si>
    <t>Estudio en avenida José Banús, 13, Puerto Banús, Marbella-234</t>
  </si>
  <si>
    <t>Piso en Cruz del Humilladero - Los Tilos, Málaga-208</t>
  </si>
  <si>
    <t>Piso en calle Juan de Robles, 65, El Tejar - Hacienda Bizcochero, Málaga-209</t>
  </si>
  <si>
    <t>Dúplex en avenida Calderón de la Barca, 5, Los Naranjos, Marbella-89</t>
  </si>
  <si>
    <t>Dúplex en guadalcantara golf 3, s/n, Guadalmina Alta, Marbella-92</t>
  </si>
  <si>
    <t>Ático en bulevar Príncipe Alfonso de Hohenlohe, La Carolina-Guadalpín, Marbella-152</t>
  </si>
  <si>
    <t>Piso en calle Navarro Ledesma, 182, El Consul - El Romeral, Málaga-137</t>
  </si>
  <si>
    <t>Ático en calle de la Era, Limonar, Málaga-133</t>
  </si>
  <si>
    <t>Piso en avenida Salvador Dalí, s/n, Playamar - Benyamina, Torremolinos-113</t>
  </si>
  <si>
    <t>Piso en avenida Miguel de Cervantes, 59, Rodeo Alto-Guadaiza-La Campana, Marbella-155</t>
  </si>
  <si>
    <t>Piso en avenida Mar de Alborán, 2, Los Álamos, Torremolinos-108</t>
  </si>
  <si>
    <t>Piso en avenida Don Jaime de Mora, 3, La Carolina-Guadalpín, Marbella-90</t>
  </si>
  <si>
    <t>Piso en avenida Don Jaime de Mora, 3, La Carolina-Guadalpín, Marbella-91</t>
  </si>
  <si>
    <t>Piso en avenida Severo Ochoa, Playa Bajadilla-Puertos, Marbella-150</t>
  </si>
  <si>
    <t>Piso en avenida Dolores Rodríguez de Aragón, El Consul - El Romeral, Málaga-130</t>
  </si>
  <si>
    <t>Piso en Pacífico, 94, Pacífico, Málaga-135</t>
  </si>
  <si>
    <t>Dúplex en calle Relenguillo, 46, Centro, Benalmádena-109</t>
  </si>
  <si>
    <t>Piso en avenida Imperio Argentina, 4, Finca el Pato - Torre del Río, Málaga-143</t>
  </si>
  <si>
    <t>Piso en calle Paco Palma, 1, Playa Bajadilla-Puertos, Marbella-88</t>
  </si>
  <si>
    <t>Piso en Cervantes, 9, Malagueta - Monte Sancha, Málaga-146</t>
  </si>
  <si>
    <t>Piso en calle Roy Boston, 4, La Carolina-Guadalpín, Marbella-151</t>
  </si>
  <si>
    <t>Piso en calle Almuñécar, Zona Centro Comercial Torrequebrada, Benalmádena-114</t>
  </si>
  <si>
    <t>Piso en calle Pacifico -paseo Maritimo Antonio Banderas, Pacífico, Málaga-124</t>
  </si>
  <si>
    <t>Piso en calle Pacifico -paseo Maritimo Antonio Banderas, Pacífico, Málaga-141</t>
  </si>
  <si>
    <t>Piso en Portada Alta-La Barriguilla, Málaga-123</t>
  </si>
  <si>
    <t>Ático en avenida Opalo, 31, Valtocado - La Alquería - La Atalaya, Mijas-107</t>
  </si>
  <si>
    <t>Piso en avenida Terramar Alto, Solymar - Puerto Marina, Benalmádena-104</t>
  </si>
  <si>
    <t>Piso en avenida Rocío Jurado, 1, Parque de la Paloma, Benalmádena-111</t>
  </si>
  <si>
    <t>Ático en avenida pintor Joaquin Sorolla, 51, Limonar, Málaga-58</t>
  </si>
  <si>
    <t>Piso en avenida Ramón y Cajal, Playa Bajadilla-Puertos, Marbella-79</t>
  </si>
  <si>
    <t>Dúplex en calle Jacinto Benavente, s/n, Huerta Belón-Calvario, Marbella-81</t>
  </si>
  <si>
    <t>Piso en avenida Ricardo Soriano, 54, Ricardo Soriano, Marbella-80</t>
  </si>
  <si>
    <t>Piso en Pacífico, Málaga-55</t>
  </si>
  <si>
    <t>Piso en avenida del Mar, 20, Playa Bajadilla-Puertos, Marbella-75</t>
  </si>
  <si>
    <t>Piso en calle Martínez Maldonado, Los Castillejos - La Trinidad, Málaga-64</t>
  </si>
  <si>
    <t>Piso en avenida Jorge Luis Borges, El Tejar - Hacienda Bizcochero, Málaga-63</t>
  </si>
  <si>
    <t>Piso en avenida del Mar, Playa Bajadilla-Puertos, Marbella-82</t>
  </si>
  <si>
    <t>Piso en calle Pacífico, s/n, Pacífico, Málaga-66</t>
  </si>
  <si>
    <t>Piso en paseo Marítimo Rey de España, Las Gaviotas, Fuengirola-50</t>
  </si>
  <si>
    <t>Piso en avenida Severo Ochoa, 51, La Puya - La Ermita, Marbella-77</t>
  </si>
  <si>
    <t>Piso en ronda del Golf Este, s/n, Nueva Torrequebrada, Benalmádena-52</t>
  </si>
  <si>
    <t>Piso en avenida Terramar Alto, 17, Solymar - Puerto Marina, Benalmádena-53</t>
  </si>
  <si>
    <t>Ático en calle Postal, Zona Puerto Deportivo, Fuengirola-24</t>
  </si>
  <si>
    <t>Piso en calle Begoña, s/n, Las Gaviotas, Fuengirola-27</t>
  </si>
  <si>
    <t>Piso en calle Pacífico, s/n, Pacífico, Málaga-35</t>
  </si>
  <si>
    <t>Piso en calle Pelayo, s/n, Los Castillejos - La Trinidad, Málaga-34</t>
  </si>
  <si>
    <t>Ático en calle Navarro Ledesma, 162, El Consul - El Romeral, Málaga-28</t>
  </si>
  <si>
    <t>Piso en calle Borodin, Ciudad Jardín, Málaga-30</t>
  </si>
  <si>
    <t>Ático en calle Gabriela Mistral, Pacífico, Málaga-29</t>
  </si>
  <si>
    <t>Estudio en avenida de los boliches 108, Playa de los Boliches, Fuengirola-23</t>
  </si>
  <si>
    <t>Ático en calle Sirio, 3, Rodeo Alto-Guadaiza-La Campana, Marbella-16</t>
  </si>
  <si>
    <t>Piso en calle Alemania, Ensanche Centro - Soho, Málaga-10</t>
  </si>
  <si>
    <t>Ático en plaza Manos Unidas, El Atabal, Málaga-9</t>
  </si>
  <si>
    <t>Piso en calle Río Gargáligas, 15, La Princesa, Málaga-15</t>
  </si>
  <si>
    <t>Estudio en avenida Robustein, s/n, La Carolina-Guadalpín, Marbella-17</t>
  </si>
  <si>
    <t>Estudio en calle la Colina, La Colina, Torremolinos-6</t>
  </si>
  <si>
    <t>Piso en avenida Ricardo Soriano, 56, Ricardo Soriano, Marbella-3</t>
  </si>
  <si>
    <t>Dúplex en Epic, s/n, Las Lomas de Río Verde, Marbella-924</t>
  </si>
  <si>
    <t>Piso en calle Edgar Neville, s/n, Puerto Banús, Marbella-929</t>
  </si>
  <si>
    <t>Dúplex en Gray d´albion, Puerto Banús, Marbella-928</t>
  </si>
  <si>
    <t>Dúplex en Urbanización Cortijo de Nagüeles, 10, Sierra Blanca, Marbella-865</t>
  </si>
  <si>
    <t>Piso en Urbanización Sierra Blanca, 9 --/10, Sierra Blanca, Marbella-869</t>
  </si>
  <si>
    <t>Piso en calle Realejo, Bahía de Marbella, Marbella-930</t>
  </si>
  <si>
    <t>Dúplex en Ventura del Mar, 16, Puerto Banús, Marbella-945</t>
  </si>
  <si>
    <t>Piso en paseo Maritimo rey de españa, Las Gaviotas, Fuengirola-900</t>
  </si>
  <si>
    <t>Piso en calle Deborah Kerr, Rio Real, Marbella-932</t>
  </si>
  <si>
    <t>Piso en Urbanizacion Villa Parra Palomeras, s/n, Las Lomas de Río Verde, Marbella-941</t>
  </si>
  <si>
    <t>Piso en avenida del Pintor Joaquín Sorolla, Limonar, Málaga-912</t>
  </si>
  <si>
    <t>Dúplex en Aloha, Marbella-943</t>
  </si>
  <si>
    <t>Piso en El Oasis de Marbella, 1, Las Lomas de Río Verde, Marbella-940</t>
  </si>
  <si>
    <t>Piso en Urbanizacion el Herrojo, La Quinta, Benahavís-858</t>
  </si>
  <si>
    <t>Piso en calle Rossini, 2, Sierra Blanca, Marbella-946</t>
  </si>
  <si>
    <t>Piso en avenida Carlos Cano, 42, Linda Vista-Nueva Alcántara-Cortijo Blanco, Marbella-934</t>
  </si>
  <si>
    <t>Piso en Las Lolas (Bloque b - Apartment7) -, Nueva Andalucía, Marbella-923</t>
  </si>
  <si>
    <t>Piso en calle Benalauria, 2, La Cala de Mijas, Mijas-908</t>
  </si>
  <si>
    <t>Piso en calle Lila, 8, Santa María, Marbella-927</t>
  </si>
  <si>
    <t>Piso en Urbanización Marbellamar, 44, La Carolina-Guadalpín, Marbella-926</t>
  </si>
  <si>
    <t>Piso en calle de Juan de Ortega, Los Almendros - El Limonero - El Tomillar, Málaga-878</t>
  </si>
  <si>
    <t>Piso en puente Bridge Bridge Romano, s/n, Puente Romano, Marbella-868</t>
  </si>
  <si>
    <t>Piso en calle Paula, El Higuerón, Fuengirola-898</t>
  </si>
  <si>
    <t>Piso en calle El Pinar, Alto de los Monteros, Marbella-938</t>
  </si>
  <si>
    <t>Piso en El Oasis de Marbella, Las Lomas de Río Verde, Marbella-863</t>
  </si>
  <si>
    <t>Piso en calle 4b, Guadalmina Baja, Marbella-935</t>
  </si>
  <si>
    <t>Piso en Urbanización Altos del Rodeo, 14, Rodeo Alto-Guadaiza-La Campana, Marbella-939</t>
  </si>
  <si>
    <t>Piso en calle Aguilar, 34, La Leala - El Saltillo, Torremolinos-905</t>
  </si>
  <si>
    <t>Piso en avenida Dama de Noche, La Dama de Noche-La Alzambra, Marbella-949</t>
  </si>
  <si>
    <t>Piso en avenida Príncipe Salman, 20, La Dama de Noche-La Alzambra, Marbella-947</t>
  </si>
  <si>
    <t>Piso en Puerto Banús, Marbella-925</t>
  </si>
  <si>
    <t>Dúplex en calle Irís, 5, Nueva Andalucía, Marbella-867</t>
  </si>
  <si>
    <t>Piso en calle Poseidon, 4, Nueva Torrequebrada, Benalmádena-902</t>
  </si>
  <si>
    <t>Piso en calle Torre Campanillas, 7, El Paraíso, Benahavís-866</t>
  </si>
  <si>
    <t>Piso en calle Poseidon, 1, Nueva Torrequebrada, Benalmádena-901</t>
  </si>
  <si>
    <t>Dúplex en calle de Calomela, Nagüeles, Marbella-931</t>
  </si>
  <si>
    <t>Piso en El Higuerón - Capellanía, Benalmádena-907</t>
  </si>
  <si>
    <t>Piso en avenida La Moraleda, 3, Benahavís-864</t>
  </si>
  <si>
    <t>Piso en calle Algarrobo, s/n, El Paraíso, Benahavís-889</t>
  </si>
  <si>
    <t>Piso en Urbanización La Reserva, s/n, Reserva de Marbella, Marbella-921</t>
  </si>
  <si>
    <t>Piso en cadiz variante, Sitio de Calahonda, Mijas-874</t>
  </si>
  <si>
    <t>Piso en avenida la Reserva de Marbella, s/n, Reserva de Marbella, Marbella-936</t>
  </si>
  <si>
    <t>Piso en avenida la Reserva de Marbella, s/n, Reserva de Marbella, Marbella-948</t>
  </si>
  <si>
    <t>Piso en avenida de los Botijos, Los Nadales - Tio Charles, Benalmádena-955</t>
  </si>
  <si>
    <t>Piso en avenida de los Botijos, 7, Los Nadales - Tio Charles, Benalmádena-859</t>
  </si>
  <si>
    <t>Piso en via Cortijo de Calahonda, 4, Riviera del Sol, Mijas-904</t>
  </si>
  <si>
    <t>Piso en Ojén pueblo, Ojén-893</t>
  </si>
  <si>
    <t>Piso en carretera de la Cala a Entrerrios, La Cala Golf - Lagar Martell, Mijas-871</t>
  </si>
  <si>
    <t>Piso en avenida de José Ortega y Gasset, Polígonos - Recinto Ferial, Málaga-915</t>
  </si>
  <si>
    <t>Piso en avenida Imperio Argentina, Finca el Pato - Torre del Río, Málaga-914</t>
  </si>
  <si>
    <t>Piso en calle Lila, Santa María, Marbella-942</t>
  </si>
  <si>
    <t>Piso en Urbanizacion dame de noche, La Dama de Noche-La Alzambra, Marbella-950</t>
  </si>
  <si>
    <t>Piso en calle Sergio Garcia, 51, Riviera del Sol, Mijas-860</t>
  </si>
  <si>
    <t>Piso en calle Pamela, 1, Centro, Benalmádena-906</t>
  </si>
  <si>
    <t>Piso en avenida del Sol, Zona Centro Comercial Torrequebrada, Benalmádena-872</t>
  </si>
  <si>
    <t>Casa o chalet independiente en La Zagaleta, 9, La Zagaleta, Benahavís-794</t>
  </si>
  <si>
    <t>Casa o chalet independiente en calle List, Sierra Blanca, Marbella-768</t>
  </si>
  <si>
    <t>Casa o chalet independiente en puente Bridge Romano, Puente Romano, Marbella-695</t>
  </si>
  <si>
    <t>Casa o chalet independiente en Sierra blanca, s/n, Sierra Blanca, Marbella-822</t>
  </si>
  <si>
    <t>Casa o chalet independiente en calle Colmenar, s/n, Sierra Blanca, Marbella-744</t>
  </si>
  <si>
    <t>Chalet en calle Osa Menor 2g, 2, Los Naranjos, Marbella-780</t>
  </si>
  <si>
    <t>Chalet adosado en Gui, s/n, La Zagaleta, Benahavís-718</t>
  </si>
  <si>
    <t>Casa o chalet independiente en Urbanización Marbella Hill Club, Nagüeles, Marbella-749</t>
  </si>
  <si>
    <t>Casa o chalet independiente en Urbanización Marbella Hill Club, 1, Nagüeles, Marbella-735</t>
  </si>
  <si>
    <t>Casa o chalet independiente en Lugar Urbanizacion Cascada de Camojan, 6 D, Sierra Blanca, Marbella-699</t>
  </si>
  <si>
    <t>Casa o chalet independiente en Lomas del Virrey, s/n, Nagüeles, Marbella-821</t>
  </si>
  <si>
    <t>Casa o chalet independiente en calle Osa Menor 2g, 38, Los Naranjos, Marbella-790</t>
  </si>
  <si>
    <t>Casa o chalet independiente en calle Wagner, Sierra Blanca, Marbella-746</t>
  </si>
  <si>
    <t>Casa o chalet independiente en calle Wagner, Sierra Blanca, Marbella-769</t>
  </si>
  <si>
    <t>Chalet adosado en calle 16, 16, Guadalmina Baja, Marbella-763</t>
  </si>
  <si>
    <t>Casa o chalet independiente en avenida Tomás Pascual, 22, La Quinta, Benahavís-767</t>
  </si>
  <si>
    <t>Chalet adosado en calle Verdi, 38, Sierra Blanca, Marbella-827</t>
  </si>
  <si>
    <t>Casa o chalet independiente en calle D-9Ag, Bahía de Marbella, Marbella-819</t>
  </si>
  <si>
    <t>Casa o chalet independiente en Lugar Urbanizacion Altos Reales, 6 --p, Sierra Blanca, Marbella-694</t>
  </si>
  <si>
    <t>Casa o chalet independiente en calle Liszt, s/n, Sierra Blanca, Marbella-745</t>
  </si>
  <si>
    <t>Casa o chalet independiente en calle Los Arqueros, Los Arqueros-Puerto del Almendro, Benahavís-704</t>
  </si>
  <si>
    <t>Casa o chalet independiente en Urbanizacion Pueblo Don Silverio, Campo de Mijas, Mijas-652</t>
  </si>
  <si>
    <t>Casa o chalet independiente en Urbanizacion Guadalmina, 23, Guadalmina Baja, Marbella-797</t>
  </si>
  <si>
    <t>Casa o chalet independiente en Lomas de Marbella Club, Marbella-770</t>
  </si>
  <si>
    <t>Casa o chalet independiente en paseo de Santo Domingo, 19, Elviria, Marbella-747</t>
  </si>
  <si>
    <t>Casa o chalet independiente en calle Antón Chéjov, El Palo, Málaga-685</t>
  </si>
  <si>
    <t>Casa o chalet independiente en Urbanizacion n Andalucia 21d, 2, Las Brisas, Marbella-803</t>
  </si>
  <si>
    <t>Casa o chalet independiente en Urbanizacion n Andalucia 21d, 2, Las Brisas, Marbella-809</t>
  </si>
  <si>
    <t>Casa o chalet independiente en Nueva Andalucía, s/n, Puerto Banús, Marbella-796</t>
  </si>
  <si>
    <t>Casa o chalet independiente en avenida Generalife, Las Brisas, Marbella-786</t>
  </si>
  <si>
    <t>Casa o chalet independiente en calle Jazmín de la Sierrezuela, Campo de Mijas, Mijas-657</t>
  </si>
  <si>
    <t>Casa o chalet independiente en Urbanización Golf Río Real 29603, s/n, Rio Real, Marbella-823</t>
  </si>
  <si>
    <t>Casa o chalet independiente en Urbanizacion n Andalucia j, 1, Los Naranjos, Marbella-750</t>
  </si>
  <si>
    <t>Casa o chalet independiente en Av. Generalife, Las Brisas, Marbella-784</t>
  </si>
  <si>
    <t>Casa o chalet independiente en Los Olivos, s/n, Los Naranjos, Marbella-795</t>
  </si>
  <si>
    <t>Chalet adosado en El Tomillar -sierra Blanca, s/n, Sierra Blanca, Marbella-828</t>
  </si>
  <si>
    <t>Chalet adosado en avenida Piedramar, 10, Nagüeles, Marbella-706</t>
  </si>
  <si>
    <t>Casa o chalet independiente en Urbanizacion Telva, 38, San Pedro Pueblo, Marbella-751</t>
  </si>
  <si>
    <t>Casa o chalet independiente en Urbanizacion Telva, 38, San Pedro Pueblo, Marbella-752</t>
  </si>
  <si>
    <t>Casa o chalet independiente en calle Camelia, Cortijo Torrequebrada, Benalmádena-655</t>
  </si>
  <si>
    <t>Chalet pareado en Urbanizacion Villa Parra Palomeras, 65, Las Lomas de Río Verde, Marbella-783</t>
  </si>
  <si>
    <t>Casa o chalet independiente en calle Al-andalus, Aloha, Marbella-787</t>
  </si>
  <si>
    <t>Casa o chalet independiente en calle Haza del Conde, 1, Los Naranjos, Marbella-726</t>
  </si>
  <si>
    <t>Casa o chalet independiente en calle Haza del Conde, 1, Los Naranjos, Marbella-727</t>
  </si>
  <si>
    <t>Casa o chalet independiente en plaza Square Square Vigil de Quiñones, 10, La Merced, Marbella-729</t>
  </si>
  <si>
    <t>Casa o chalet independiente en plaza Square Square Vigil de Quiñones, 10, La Merced, Marbella-730</t>
  </si>
  <si>
    <t>Chalet adosado en avenida del Higuerón, El Higuerón, Fuengirola-653</t>
  </si>
  <si>
    <t>Casa o chalet independiente en calle Buganvilla, El Higuerón - Capellanía, Benalmádena-650</t>
  </si>
  <si>
    <t>Casa o chalet independiente en La Zagaleta, Benahavís-696</t>
  </si>
  <si>
    <t>Casa o chalet independiente en avenida Piedramar, 9 -a, Nagüeles, Marbella-807</t>
  </si>
  <si>
    <t>Casa o chalet independiente en Balcon, 42, El Candado, Málaga-683</t>
  </si>
  <si>
    <t>Casa o chalet independiente en Balcon, 42, El Candado, Málaga-684</t>
  </si>
  <si>
    <t>Casa o chalet independiente en Urbanización Marbellamar, 89, La Carolina-Guadalpín, Marbella-736</t>
  </si>
  <si>
    <t>Casa o chalet independiente en Urbanización Marbellamar, 89, La Carolina-Guadalpín, Marbella-799</t>
  </si>
  <si>
    <t>Chalet pareado en Balcones de, 29602 Marbella, Málaga, s/n, Nagüeles, Marbella-709</t>
  </si>
  <si>
    <t>Chalet pareado en Urbanización Balcones de Sierra Blanca, 10, Sierra Blanca, Marbella-715</t>
  </si>
  <si>
    <t>Casa o chalet independiente en alameda Mall de Levante, 6, Bahía de Marbella, Marbella-739</t>
  </si>
  <si>
    <t>Casa o chalet independiente en alameda Mall de Levante, 6, Bahía de Marbella, Marbella-766</t>
  </si>
  <si>
    <t>Casa o chalet independiente en calle Alcalá 15-d, 66, Las Brisas, Marbella-720</t>
  </si>
  <si>
    <t>Casa o chalet independiente en calle Alcalá 15-d, 66, Las Brisas, Marbella-788</t>
  </si>
  <si>
    <t>Casa o chalet independiente en lomas de marbella club, s/n, Lomas de Marbella Club, Marbella-820</t>
  </si>
  <si>
    <t>Casa o chalet independiente en alameda del Mar, 11, Bahía de Marbella, Marbella-765</t>
  </si>
  <si>
    <t>Casa o chalet independiente en calle de Finlandia, 1, Hacienda Torrequebrada, Benalmádena-669</t>
  </si>
  <si>
    <t>Casa o chalet independiente en Urbanizacion Altos Reales, 19, Sierra Blanca, Marbella-698</t>
  </si>
  <si>
    <t>Casa o chalet independiente en avenida los Pinos, El Rosario-Ricmar, Marbella-776</t>
  </si>
  <si>
    <t>Casa o chalet independiente en Barrio de Río Verde, s/n, Puerto Banús, Marbella-719</t>
  </si>
  <si>
    <t>Casa o chalet independiente en calle Carlos Posac Mon, 49, Las Lomas de Río Verde, Marbella-789</t>
  </si>
  <si>
    <t>Casa o chalet independiente en Urbanización Oasis Club, 22, Las Lomas de Río Verde, Marbella-804</t>
  </si>
  <si>
    <t>Casa o chalet independiente en Urbanización Marbella Country Club, 17, Puente Romano, Marbella-734</t>
  </si>
  <si>
    <t>Casa o chalet independiente en Urbanización Marbella Country Club, 17, Puente Romano, Marbella-798</t>
  </si>
  <si>
    <t>Casa o chalet independiente en calle Castaño, 13 ---3, Casablanca - La Viñuela, Benalmádena-659</t>
  </si>
  <si>
    <t>Casa o chalet independiente en calle Alcalá 15-d, Las Brisas, Marbella-743</t>
  </si>
  <si>
    <t>Chalet adosado en calle de los Cipreses, 2, Bahía de Marbella, Marbella-811</t>
  </si>
  <si>
    <t>Chalet adosado en bulevar Príncipe Alfonso de Hohenlohe, Puente Romano, Marbella-764</t>
  </si>
  <si>
    <t>Chalet adosado en bulevar Príncipe Alfonso de Hohenlohe, Puente Romano, Marbella-773</t>
  </si>
  <si>
    <t>Chalet pareado en calle Nagueles, 1, Sierra Blanca, Marbella-701</t>
  </si>
  <si>
    <t>Casa o chalet independiente en avenida Generalife, 1, Las Brisas, Marbella-785</t>
  </si>
  <si>
    <t>Casa o chalet independiente en calle Pez Austral, Los Naranjos, Marbella-792</t>
  </si>
  <si>
    <t>Casa o chalet independiente en Urbanizacion Atalaya Rio Verde, 108, La Dama de Noche-La Alzambra, Marbella-808</t>
  </si>
  <si>
    <t>Chalet pareado en Ventura del Mar, 14 b, Puerto Banús, Marbella-777</t>
  </si>
  <si>
    <t>Casa o chalet independiente en Urbanizacion Nueva Atalaya, 9 a, La Alquería, Benahavís-771</t>
  </si>
  <si>
    <t>Chalet adosado en calle Verdi, Sierra Blanca, Marbella-707</t>
  </si>
  <si>
    <t>Chalet adosado en calle Cañete, 2, Sierra Blanca, Marbella-703</t>
  </si>
  <si>
    <t>Chalet pareado en calle Cañete, 2, Sierra Blanca, Marbella-716</t>
  </si>
  <si>
    <t>Casa o chalet independiente en Urbanizacion el Paraiso, El Paraíso, Benahavís-731</t>
  </si>
  <si>
    <t>Casa o chalet independiente en Urbanizacion el Paraiso, El Paraíso, Benahavís-732</t>
  </si>
  <si>
    <t>Casa o chalet independiente en calle pizarra, 142, Sierra Blanca, Marbella-758</t>
  </si>
  <si>
    <t>Casa o chalet independiente en Urbanización los Olivos I, Aloha, Marbella-733</t>
  </si>
  <si>
    <t>Casa o chalet independiente en Urbanizacion Cumbres de Elviria, 138, Elviria, Marbella-697</t>
  </si>
  <si>
    <t>Casa o chalet independiente en calle Guadalmina Alta Calle, 24, Guadalmina Alta, Marbella-725</t>
  </si>
  <si>
    <t>Chalet pareado en pasaje Dante, Rodeo Alto-Guadaiza-La Campana, Marbella-815</t>
  </si>
  <si>
    <t>Casa o chalet independiente en calle del Pardillo, Torreblanca del Sol, Fuengirola-661</t>
  </si>
  <si>
    <t>Casa o chalet independiente en Ventura del Mar, Puerto Banús, Marbella-753</t>
  </si>
  <si>
    <t>Chalet adosado en Torreblanca del Sol, Fuengirola-676</t>
  </si>
  <si>
    <t>Casa o chalet independiente en El Rosario, Ricmar, s/n, El Rosario-Ricmar, Marbella-728</t>
  </si>
  <si>
    <t>Casa o chalet independiente en calle Cañete, Sierra Blanca, Marbella-724</t>
  </si>
  <si>
    <t>Casa o chalet independiente en Sierra Blanca, Sierra Blanca, Marbella-759</t>
  </si>
  <si>
    <t>Casa o chalet independiente en Sierra Blanca, Sierra Blanca, Marbella-805</t>
  </si>
  <si>
    <t>Casa o chalet independiente en calle L´anzarote, Marbesa, Marbella-775</t>
  </si>
  <si>
    <t>Casa o chalet independiente en avenida Dos, Hacienda Las Chapas, Marbella-742</t>
  </si>
  <si>
    <t>Chalet adosado en calle Poeta Muñoz Rojas, s/n, Valdeolletas-Las Cancelas-Xarblanca, Marbella-818</t>
  </si>
  <si>
    <t>Casa o chalet independiente en calle el Mirador, 1 b, La Alquería, Benahavís-755</t>
  </si>
  <si>
    <t>Casa o chalet independiente en Urbanización Marbella Hill Club, 19, Nagüeles, Marbella-756</t>
  </si>
  <si>
    <t>Casa o chalet independiente en Riviera del Sol, Mijas-649</t>
  </si>
  <si>
    <t>Casa o chalet independiente en Urbanización Lomas de Mijas, Mijas Pueblo, Mijas-651</t>
  </si>
  <si>
    <t>Chalet pareado en bahia de Marbella, 20, Bahía de Marbella, Marbella-708</t>
  </si>
  <si>
    <t>Chalet pareado en calle Verdi, 38, Sierra Blanca, Marbella-832</t>
  </si>
  <si>
    <t>Chalet pareado en calle Verdi, 38, Sierra Blanca, Marbella-835</t>
  </si>
  <si>
    <t>Chalet pareado en calle Verdi, 38, Sierra Blanca, Marbella-836</t>
  </si>
  <si>
    <t>Chalet adosado en calle Campanillas, Sierra Blanca, Marbella-774</t>
  </si>
  <si>
    <t>Chalet pareado en calle Cañete, 2, Sierra Blanca, Marbella-761</t>
  </si>
  <si>
    <t>Chalet adosado en Nueva Torrequebrada, Benalmádena-656</t>
  </si>
  <si>
    <t>Chalet pareado en calle casiopea Nueva Andalucia, s/n, Los Naranjos, Marbella-710</t>
  </si>
  <si>
    <t>Chalet adosado en calle Cañete, 1 --3, Sierra Blanca, Marbella-762</t>
  </si>
  <si>
    <t>Chalet adosado en Lugar Urbanizacion Altos Reales, Sierra Blanca, Marbella-717</t>
  </si>
  <si>
    <t>Casa o chalet independiente en avenida del Rosario, 414, El Rosario-Ricmar, Marbella-740</t>
  </si>
  <si>
    <t>Casa o chalet independiente en avenida del Rosario, 414, El Rosario-Ricmar, Marbella-741</t>
  </si>
  <si>
    <t>Casa o chalet independiente en Urbanización el Rosario, El Rosario-Ricmar, Marbella-748</t>
  </si>
  <si>
    <t>Chalet adosado en calle Río Miño, Rodeo Alto-Guadaiza-La Campana, Marbella-702</t>
  </si>
  <si>
    <t>Chalet pareado en Urbanizacion n Andalucia 30d, 37, Las Brisas, Marbella-841</t>
  </si>
  <si>
    <t>Casa o chalet independiente en calle Aries, 4, Los Naranjos, Marbella-722</t>
  </si>
  <si>
    <t>Casa o chalet independiente en calle Aries, 4, Los Naranjos, Marbella-723</t>
  </si>
  <si>
    <t>Chalet adosado en calle Verdi, 4 -2, Sierra Blanca, Marbella-849</t>
  </si>
  <si>
    <t>Casa o chalet independiente en calle Araucaria, San Pedro Pueblo, Marbella-721</t>
  </si>
  <si>
    <t>Chalet pareado en calle Verdi, 38, Sierra Blanca, Marbella-833</t>
  </si>
  <si>
    <t>Chalet pareado en calle Verdi, 38, Sierra Blanca, Marbella-834</t>
  </si>
  <si>
    <t>Casa o chalet independiente en calle jaz, Puerto Banús, Marbella-772</t>
  </si>
  <si>
    <t>Chalet pareado en Urbanización Lomas del Pozuelo, 59, Rio Real, Marbella-782</t>
  </si>
  <si>
    <t>Casa o chalet independiente en calle del Calvario, 10, Huerta Belón-Calvario, Marbella-754</t>
  </si>
  <si>
    <t>Casa o chalet independiente en Urbanizacion Villa Parra Palomeras, 100, Las Lomas de Río Verde, Marbella-800</t>
  </si>
  <si>
    <t>Casa o chalet independiente en Urbanización Villa Parra, 8, Las Lomas de Río Verde, Marbella-737</t>
  </si>
  <si>
    <t>Casa o chalet independiente en Urbanización Villa Parra, 8, Las Lomas de Río Verde, Marbella-801</t>
  </si>
  <si>
    <t>Casa o chalet independiente en calle Pablo Picasso, 36, Linda Vista-Nueva Alcántara-Cortijo Blanco, Marbella-791</t>
  </si>
  <si>
    <t>Chalet pareado en Santa Clara, Marbella-838</t>
  </si>
  <si>
    <t>Chalet adosado en calle Sierra Cazorla, 8, Lomas de Marbella Club, Marbella-779</t>
  </si>
  <si>
    <t>Chalet pareado en calle Sierra Bermeja, 13 a, Lomas de Marbella Club, Marbella-712</t>
  </si>
  <si>
    <t>Chalet adosado en calle Isabel Clara Eugenia, s/n, Puerto Banús, Marbella-700</t>
  </si>
  <si>
    <t>Casa o chalet independiente en avenida de las petunias, Linda Vista-Nueva Alcántara-Cortijo Blanco, Marbella-757</t>
  </si>
  <si>
    <t>Casa o chalet independiente en calle Saucos, 207, Nueva Andalucía, Marbella-793</t>
  </si>
  <si>
    <t>Casa o chalet independiente en calle Condor, Hipódromo-Cerrado del Águila, Mijas-660</t>
  </si>
  <si>
    <t>Chalet adosado en calle helechos, s/n, Torreblanca del Sol, Fuengirola-670</t>
  </si>
  <si>
    <t>Casa o chalet independiente en avenida de la Hacienda, Rancho Domingo - La Hacienda, Benalmádena-654</t>
  </si>
  <si>
    <t>Casa o chalet independiente en Limonar, Málaga-689</t>
  </si>
  <si>
    <t>Chalet pareado en calle Santillana del Mar, 11, Lomas de Marbella Club, Marbella-781</t>
  </si>
  <si>
    <t>Chalet pareado en carril de Picaza, s/n, San Pedro Pueblo, Marbella-850</t>
  </si>
  <si>
    <t>Chalet pareado en calle de Calomela, s/n, Nagüeles, Marbella-829</t>
  </si>
  <si>
    <t>Chalet pareado en calle de Calomela, s/n, Nagüeles, Marbella-830</t>
  </si>
  <si>
    <t>Casa o chalet independiente en Vistamar, 44, Manantiales - Estación de Autobuses, Torremolinos-664</t>
  </si>
  <si>
    <t>Chalet pareado en plaza de los Naranjos, Casco Antiguo, Marbella-714</t>
  </si>
  <si>
    <t>Chalet pareado en plaza de los Naranjos, Casco Antiguo, Marbella-713</t>
  </si>
  <si>
    <t>Casa o chalet independiente en avenida Mar Mediterráneo, 1, Linda Vista-Nueva Alcántara-Cortijo Blanco, Marbella-693</t>
  </si>
  <si>
    <t>Casa o chalet independiente en calle Francisco Pizarro, 12, La Quinta, Benahavís-845</t>
  </si>
  <si>
    <t>Casa o chalet independiente en El Oasis de Marbella, Las Lomas de Río Verde, Marbella-802</t>
  </si>
  <si>
    <t>Casa o chalet independiente en calle del Mar, Las Lomas de Río Verde, Marbella-810</t>
  </si>
  <si>
    <t>Chalet pareado en calle José Echegaray, 80, Linda Vista-Nueva Alcántara-Cortijo Blanco, Marbella-831</t>
  </si>
  <si>
    <t>Chalet adosado en calle Higueral de Artola, Cabopino-Artola, Marbella-843</t>
  </si>
  <si>
    <t>Chalet adosado en calle Badajoz de Jarales, Sitio de Calahonda, Mijas-667</t>
  </si>
  <si>
    <t>Chalet pareado en calle Andalucía, Costabella, Marbella-760</t>
  </si>
  <si>
    <t>Casa o chalet independiente en calle Vázquez Delgado, 3, Miraflores, Marbella-705</t>
  </si>
  <si>
    <t>Casa o chalet independiente en calle Vázquez Delgado, 3, Miraflores, Marbella-778</t>
  </si>
  <si>
    <t>Chalet pareado en Urbanización Jardines del Río, s/n, Las Lomas de Río Verde, Marbella-839</t>
  </si>
  <si>
    <t>Chalet pareado en calle Madrid, Costabella, Marbella-711</t>
  </si>
  <si>
    <t>Casa o chalet independiente en lomas de mijas, s/n, Mijas Pueblo, Mijas-658</t>
  </si>
  <si>
    <t>Chalet pareado en Urbanización Los Naranjos de Marbella, s/n, La Dama de Noche-La Alzambra, Marbella-840</t>
  </si>
  <si>
    <t>Chalet pareado en Marein Village, s/n, La Dama de Noche-La Alzambra, Marbella-837</t>
  </si>
  <si>
    <t>Chalet pareado en Urbanización San Javier, s/n, Aloha, Marbella-842</t>
  </si>
  <si>
    <t>Chalet en Casablanca - La Viñuela, Benalmádena-674</t>
  </si>
  <si>
    <t>Chalet adosado en La cala de Mijas, s/n, La Cala de Mijas, Mijas-673</t>
  </si>
  <si>
    <t>Chalet adosado en calle Felisa de Cortes, s/n, La Alquería, Benahavís-812</t>
  </si>
  <si>
    <t>Chalet pareado en avenida Carmen Werner, 10, Calaburra - Chaparral, Mijas-666</t>
  </si>
  <si>
    <t>Casa o chalet independiente en Urbanización Los Naranjos de Marbella, s/n, La Dama de Noche-La Alzambra, Marbella-806</t>
  </si>
  <si>
    <t>Chalet adosado en calle Monte, La Cala Golf - Lagar Martell, Mijas-647</t>
  </si>
  <si>
    <t>Chalet adosado en Urb El Naranjal, s/n, Los Naranjos, Marbella-817</t>
  </si>
  <si>
    <t>Casa o chalet independiente en avenida de Mijas, Solymar - Puerto Marina, Benalmádena-662</t>
  </si>
  <si>
    <t>Chalet adosado en avenida Retamar, 75, El Higuerón - Capellanía, Benalmádena-672</t>
  </si>
  <si>
    <t>Chalet pareado en avenida Benajarafe, 2, Reserva de Marbella, Marbella-738</t>
  </si>
  <si>
    <t>Casa o chalet independiente en calle Armelina, Olletas - Sierra Blanquilla, Málaga-688</t>
  </si>
  <si>
    <t>Casa o chalet independiente en Olletas - Sierra Blanquilla, Málaga-690</t>
  </si>
  <si>
    <t>Casa o chalet independiente en calle Vistalmar, 60, Playamar - Benyamina, Torremolinos-663</t>
  </si>
  <si>
    <t>Chalet adosado en calle Valero Enfedaque Blasco, Campanillas, Málaga-687</t>
  </si>
  <si>
    <t>Piso en A-355, s/n, Palo Alto, Ojén-635</t>
  </si>
  <si>
    <t>Piso en A-355, s/n, Palo Alto, Ojén-638</t>
  </si>
  <si>
    <t>Piso en Zona Sohail, Fuengirola-644</t>
  </si>
  <si>
    <t>Piso en avenida del Comandante Benítez, 1, Ensanche Centro - Soho, Málaga-634</t>
  </si>
  <si>
    <t>Piso en Urbanizacion los Altos de los Monteros, s/n, Alto de los Monteros, Marbella-636</t>
  </si>
  <si>
    <t>Piso en Urbanizacion los Altos de los Monteros, s/n, Alto de los Monteros, Marbella-637</t>
  </si>
  <si>
    <t>Piso en La Quinta Valley, Benahavís-646</t>
  </si>
  <si>
    <t>Piso en calle Torre Campanillas, 7, El Paraíso, Benahavís-639</t>
  </si>
  <si>
    <t>Piso en Urbanizacion los Flamingos, 20, Los Flamingos, Benahavís-640</t>
  </si>
  <si>
    <t>Piso en calle 19, Guadalmina Alta, Marbella-642</t>
  </si>
  <si>
    <t>Piso en calle Jose Maria Olazabal, 18, Riviera del Sol, Mijas-643</t>
  </si>
  <si>
    <t>Piso en plaza Pedro Antonio de Alarcón, 6, Las Brisas, Marbella-612</t>
  </si>
  <si>
    <t>Piso en plaza de Miraflores, 3, Victoria Eugenia, Málaga-610</t>
  </si>
  <si>
    <t>Piso en calle Alcalde Joaquín Quiles, Huerta Nueva - Jardín de Málaga, Málaga-607</t>
  </si>
  <si>
    <t>Piso en plaza de Toros Vieja, Perchel sur - El Bulto, Málaga-605</t>
  </si>
  <si>
    <t>Piso en plaza Pedro Antonio de Alarcón, 1, Las Brisas, Marbella-603</t>
  </si>
  <si>
    <t>Estudio en Solymar - Puerto Marina, Benalmádena-608</t>
  </si>
  <si>
    <t>Piso en calle Palestina, Carranque - Haza Cuevas, Málaga-600</t>
  </si>
  <si>
    <t>Piso en calle Fernando Camino, Malagueta - Monte Sancha, Málaga-601</t>
  </si>
  <si>
    <t>Piso en avenida Alay, s/n, Solymar - Puerto Marina, Benalmádena-598</t>
  </si>
  <si>
    <t>Estudio en avenida Manuel Mena Palma, 2, Cortijo Torrequebrada, Benalmádena-599</t>
  </si>
  <si>
    <t>Piso en paseo Martiricos, 40, Martiricos - La Roca, Málaga-594</t>
  </si>
  <si>
    <t>Piso en Torreblanca del Sol, Las Gaviotas, Fuengirola-503</t>
  </si>
  <si>
    <t>Piso en calle Yedras, 2, Nueva Andalucía, Marbella-485</t>
  </si>
  <si>
    <t>Piso en calle Yedras, 2, Nueva Andalucía, Marbella-486</t>
  </si>
  <si>
    <t>Piso en Centro Histórico, Málaga-520</t>
  </si>
  <si>
    <t>Piso en calle Yedras, 2, Nueva Andalucía, Marbella-484</t>
  </si>
  <si>
    <t>Piso en paseo de Méjico, Elviria, Marbella-570</t>
  </si>
  <si>
    <t>Piso en Urbanizacion Torre Esteril, Los Arqueros-Puerto del Almendro, Benahavís-582</t>
  </si>
  <si>
    <t>Piso en calle Torre Verde, 22, Puente Romano, Marbella-444</t>
  </si>
  <si>
    <t>Piso en bulevar Príncipe Alfonso de Hohenlohe, La Carolina-Guadalpín, Marbella-581</t>
  </si>
  <si>
    <t>Piso en calle Los Arqueros, Los Arqueros-Puerto del Almendro, Benahavís-583</t>
  </si>
  <si>
    <t>Piso en avenida de Manuel Agustín Heredia, 22, Ensanche Centro - Soho, Málaga-531</t>
  </si>
  <si>
    <t>Piso en calle de las Torres, 7, Aloha, Marbella-431</t>
  </si>
  <si>
    <t>Piso en calle César Arbasia, Suárez, Málaga-477</t>
  </si>
  <si>
    <t>Piso en Urbanización Marbella Sierra Blanca, Nagüeles, Marbella-548</t>
  </si>
  <si>
    <t>Piso en avenida de Barcelona, La Trinidad, Málaga-479</t>
  </si>
  <si>
    <t>Piso en avenida de Barcelona, La Trinidad, Málaga-480</t>
  </si>
  <si>
    <t>Piso en La Cala de Mijas, Mijas-468</t>
  </si>
  <si>
    <t>Piso en calle Doña Enriqueta, Perchel norte, Málaga-547</t>
  </si>
  <si>
    <t>Piso en Santa Cristina - San Rafael, Málaga-539</t>
  </si>
  <si>
    <t>Piso en calle Dalí, s/n, Arroyo de la Miel, Benalmádena-494</t>
  </si>
  <si>
    <t>Piso en Pasillo del Matadero, Perchel sur - El Bulto, Málaga-526</t>
  </si>
  <si>
    <t>Piso en calle Dalí, 2, Arroyo de la Miel, Benalmádena-490</t>
  </si>
  <si>
    <t>Piso en calle Dalí, s/n, Arroyo de la Miel, Benalmádena-511</t>
  </si>
  <si>
    <t>Piso en Don Rodrigo, La Goleta - San Felipe Neri, Málaga-528</t>
  </si>
  <si>
    <t>Piso en calle Huerta del Obispo, 22, Perchel norte, Málaga-513</t>
  </si>
  <si>
    <t>Piso en calle Huerta del Obispo, 22, Perchel norte, Málaga-514</t>
  </si>
  <si>
    <t>Piso en avenida del Pintor Joaquín Sorolla, 54, Pedregalejo - Morlaco, Málaga-515</t>
  </si>
  <si>
    <t>Piso en Nuevo San Andrés - Dos Hermanas, Málaga-541</t>
  </si>
  <si>
    <t>Piso en calle Geranio, 7, Riviera del Sol, Mijas-467</t>
  </si>
  <si>
    <t>Piso en calle Geranio, 7, Riviera del Sol, Mijas-472</t>
  </si>
  <si>
    <t>Piso en calle Puerto Parejo, El Ejido, Málaga-518</t>
  </si>
  <si>
    <t>Piso en calle Enrique del Castillo Pez, Churriana-El Pizarrillo-La Noria-Guadalsol, Málaga-519</t>
  </si>
  <si>
    <t>Piso en calle Manuel Altolaguirre, 22, Girón - Las Delicias - Pacífico, Málaga-545</t>
  </si>
  <si>
    <t>Piso en Victoria Eugenia, Málaga-476</t>
  </si>
  <si>
    <t>Piso en Miguel bueno Lara, 1, El Ejido, Málaga-532</t>
  </si>
  <si>
    <t>Piso en avenida Virgen de la Peña, 5, Mijas Pueblo, Mijas-491</t>
  </si>
  <si>
    <t>Piso en plaza del Teatro, 1, Centro Histórico, Málaga-543</t>
  </si>
  <si>
    <t>Piso en calle Héroe de Sostoa, 159, Girón - Las Delicias - Pacífico, Málaga-487</t>
  </si>
  <si>
    <t>Piso en alameda de Barceló, Olletas - Sierra Blanquilla, Málaga-481</t>
  </si>
  <si>
    <t>Piso en El Palo, Málaga-527</t>
  </si>
  <si>
    <t>Piso en calle Juan de Amézqueta, 11, Fuente Alegre - El Chaparral - Los Morales, Málaga-475</t>
  </si>
  <si>
    <t>Piso en calle la Colina, 165, La Colina, Torremolinos-492</t>
  </si>
  <si>
    <t>Piso en calle Arenas del Faro, Calaburra - Chaparral, Mijas-470</t>
  </si>
  <si>
    <t>Piso en puerta Nueva, Centro Histórico, Málaga-517</t>
  </si>
  <si>
    <t>Piso en avenida Plutarco, El Consul - El Romeral, Málaga-516</t>
  </si>
  <si>
    <t>Piso en avenida de Las Salinas, Los Boliches, Fuengirola-505</t>
  </si>
  <si>
    <t>Estudio en calle Juan de Herrera, s/n, La Trinidad, Málaga-537</t>
  </si>
  <si>
    <t>Piso en Pedregalejo - Morlaco, Málaga-488</t>
  </si>
  <si>
    <t>Estudio en calle Aragon, 6, Arroyo de la Miel, Benalmádena-471</t>
  </si>
  <si>
    <t>Piso en calle Comedias, Centro Histórico, Málaga-525</t>
  </si>
  <si>
    <t>Piso en calle San Rafael, 11, Zona Puerto Deportivo, Fuengirola-427</t>
  </si>
  <si>
    <t>Piso en calle Eugenio Gross, Los Castillejos - La Trinidad, Málaga-524</t>
  </si>
  <si>
    <t>Estudio en avenida Plutarco, El Consul - El Romeral, Málaga-546</t>
  </si>
  <si>
    <t>Dúplex en calle Jábega, 57, Pedregalejo - Morlaco, Málaga-478</t>
  </si>
  <si>
    <t>Piso en Lugar Urbanizacion Cerro del Aguila, 515, Hipódromo-Cerrado del Águila, Mijas-469</t>
  </si>
  <si>
    <t>Estudio en Arroyo de la Miel, Benalmádena-466</t>
  </si>
  <si>
    <t>Piso en camino del Colmenar, 15, Olletas - Sierra Blanquilla, Málaga-544</t>
  </si>
  <si>
    <t>Estudio en avenida poligono la huertecilla, Campanillas, Málaga-473</t>
  </si>
  <si>
    <t>Estudio en pasaje Montesa, 3, La Princesa, Málaga-585</t>
  </si>
  <si>
    <t>Estudio en Merca Malaga, s/n, Campanillas, Málaga-474</t>
  </si>
  <si>
    <t>Estudio en paseo Martiricos, 30, Martiricos - La Roca, Málaga-421</t>
  </si>
  <si>
    <t>Piso en Centro Histórico, Málaga-350</t>
  </si>
  <si>
    <t>Dúplex en Gxf3+7h3 Benahavís, s/n, Benahavís-251</t>
  </si>
  <si>
    <t>Piso en avenida del Naviero, Romana Playa, Marbella-411</t>
  </si>
  <si>
    <t>Piso en avenida Ricardo Soriano, Ricardo Soriano, Marbella-417</t>
  </si>
  <si>
    <t>Dúplex en avenida Jacaranda, 1, Las Chapas-Alicate Playa, Marbella-415</t>
  </si>
  <si>
    <t>Piso en calle las Ventas, Las Brisas, Marbella-283</t>
  </si>
  <si>
    <t>Piso en calle las Ventas, Las Brisas, Marbella-294</t>
  </si>
  <si>
    <t>Piso en Zona Sohail, Fuengirola-339</t>
  </si>
  <si>
    <t>Piso en calle Trinidad Grund, Ensanche Centro - Soho, Málaga-355</t>
  </si>
  <si>
    <t>Piso en plaza del Teatro, s/n, Centro Histórico, Málaga-307</t>
  </si>
  <si>
    <t>Piso en avenida de Rota, 51, La Cala de Mijas, Mijas-316</t>
  </si>
  <si>
    <t>Piso en calle la Defensa, Martiricos - La Roca, Málaga-357</t>
  </si>
  <si>
    <t>Piso en avenida Rota, 35, La Cala de Mijas, Mijas-315</t>
  </si>
  <si>
    <t>Dúplex en calle Correo Viejo, Centro Histórico, Málaga-245</t>
  </si>
  <si>
    <t>Piso en calle Esquilo, 5, El Consul - El Romeral, Málaga-358</t>
  </si>
  <si>
    <t>Piso en avenida Valle Inclán, Rodeo Alto-Guadaiza-La Campana, Marbella-384</t>
  </si>
  <si>
    <t>Piso en avenida Valle Inclán, Rodeo Alto-Guadaiza-La Campana, Marbella-394</t>
  </si>
  <si>
    <t>Piso en Rodeo Alto-Guadaiza-La Campana, Marbella-418</t>
  </si>
  <si>
    <t>Piso en calle Casas de Campos, Ensanche Centro - Soho, Málaga-353</t>
  </si>
  <si>
    <t>Piso en Campanillas, Málaga-367</t>
  </si>
  <si>
    <t>Piso en plaza Enrique García-Herrera, 8, Centro Histórico, Málaga-301</t>
  </si>
  <si>
    <t>Piso en calle Casapalma, Centro Histórico, Málaga-306</t>
  </si>
  <si>
    <t>Piso en avenida del Prado, Aloha, Marbella-258</t>
  </si>
  <si>
    <t>Piso en Nuevo San Andrés - Dos Hermanas, Málaga-344</t>
  </si>
  <si>
    <t>Piso en calle Héroe de Sostoa, 80, La Princesa, Málaga-359</t>
  </si>
  <si>
    <t>Piso en calle Berrocal, 15, Suárez, Málaga-363</t>
  </si>
  <si>
    <t>Piso en paseo Martiricos, 30, Martiricos - La Roca, Málaga-356</t>
  </si>
  <si>
    <t>Piso en calle Obispo Herrera Oria, 3, Arroyo de la Miel, Benalmádena-314</t>
  </si>
  <si>
    <t>Piso en calle Eduardo Domínguez Ávila, El Molinillo - Capuchinos, Málaga-304</t>
  </si>
  <si>
    <t>Piso en avenida Carlota Alessandri, Montemar, Torremolinos-327</t>
  </si>
  <si>
    <t>Piso en Pasillo de Santa Isabel, Centro Histórico, Málaga-382</t>
  </si>
  <si>
    <t>Piso en Carmen, 2, Casco Antiguo, Marbella-413</t>
  </si>
  <si>
    <t>Piso en calle Bailén, Los Castillejos - La Trinidad, Málaga-381</t>
  </si>
  <si>
    <t>Piso en calle Picacho, La Victoria, Málaga-354</t>
  </si>
  <si>
    <t>Piso en plaza Obispo, Centro Histórico, Málaga-371</t>
  </si>
  <si>
    <t>Piso en calle Rafael Quintana Rosado, Calvario, Torremolinos-338</t>
  </si>
  <si>
    <t>Piso en Carranque - Haza Cuevas, Málaga-373</t>
  </si>
  <si>
    <t>Piso en calle Carvajal, 1, Torremuelle, Benalmádena-318</t>
  </si>
  <si>
    <t>Piso en calle José Bisso, 19, Girón - Las Delicias - Pacífico, Málaga-365</t>
  </si>
  <si>
    <t>Piso en calle Granada, 3, Centro Histórico, Málaga-372</t>
  </si>
  <si>
    <t>Piso en calle Comedias, 12, Centro Histórico, Málaga-305</t>
  </si>
  <si>
    <t>Piso en paseo Marítimo Rey de España, Zona Puerto Deportivo, Fuengirola-295</t>
  </si>
  <si>
    <t>Piso en calle Granada, 3, Centro Histórico, Málaga-253</t>
  </si>
  <si>
    <t>Piso en calle Granada, 3, Centro Histórico, Málaga-254</t>
  </si>
  <si>
    <t>Piso en Ciudad Jardín, Málaga-299</t>
  </si>
  <si>
    <t>Piso en plaza de la Merced, Centro Histórico, Málaga-348</t>
  </si>
  <si>
    <t>Piso en calle Vázquez Claver, s/n, Girón - Las Delicias - Pacífico, Málaga-346</t>
  </si>
  <si>
    <t>Piso en Zona Puerto Deportivo, Fuengirola-323</t>
  </si>
  <si>
    <t>Ático en calle Ardales, Los Pacos, Fuengirola-298</t>
  </si>
  <si>
    <t>Piso en calle Carlos Frontaura, El Palo, Málaga-347</t>
  </si>
  <si>
    <t>Piso en calle Pozos Dulces, Centro Histórico, Málaga-300</t>
  </si>
  <si>
    <t>Piso en calle Hespérides, 17, Guadalmar, Málaga-366</t>
  </si>
  <si>
    <t>Estudio en Gazules, Suárez, Málaga-345</t>
  </si>
  <si>
    <t>Piso en calle Arenal, Malagueta - Monte Sancha, Málaga-360</t>
  </si>
  <si>
    <t>Piso en calle Marqués de Linares, 2, Ricardo Soriano, Marbella-293</t>
  </si>
  <si>
    <t>Piso en El Molinillo - Capuchinos, Málaga-361</t>
  </si>
  <si>
    <t>Piso en Pje. Mitjana, 2, Centro Histórico, Málaga-246</t>
  </si>
  <si>
    <t>Estudio en calle Fresca, Centro Histórico, Málaga-341</t>
  </si>
  <si>
    <t>Piso en plaza les flavia malacitana, 13, Vistafranca, Málaga-255</t>
  </si>
  <si>
    <t>Piso en calle Circo, El Ejido, Málaga-340</t>
  </si>
  <si>
    <t>Piso en calle Margarita, La Carolina-Guadalpín, Marbella-312</t>
  </si>
  <si>
    <t>Piso en Campanillas, Málaga-302</t>
  </si>
  <si>
    <t>Estudio en calle dos Aceras, 12, La Merced, Málaga-244</t>
  </si>
  <si>
    <t>Ático en calle Gavia, Las Chapas-Alicate Playa, Marbella-237</t>
  </si>
  <si>
    <t>Piso en calle la Coronilla, Benahavís-238</t>
  </si>
  <si>
    <t>Piso en calle Santa Lucía, Centro Histórico, Málaga-215</t>
  </si>
  <si>
    <t>Piso en Centro Histórico, Málaga, s/n, Centro Histórico, Málaga-221</t>
  </si>
  <si>
    <t>Piso en plaza Manos Unidas, 1, El Tejar - Hacienda Bizcochero, Málaga-219</t>
  </si>
  <si>
    <t>Piso en calle Molina Lario, Centro Histórico, Málaga-220</t>
  </si>
  <si>
    <t>Piso en calle Miguel Moreno Masson, s/n, Carranque - Haza Cuevas, Málaga-202</t>
  </si>
  <si>
    <t>Piso en plaza de los Niños, 3, Centro Ciudad, Fuengirola-201</t>
  </si>
  <si>
    <t>Piso en Teatinos, s/n, Teatinos, Málaga-206</t>
  </si>
  <si>
    <t>Piso en calle Cañón, 7, Centro Histórico, Málaga-226</t>
  </si>
  <si>
    <t>Piso en Alegría de Huerta, 5, Huerta Nueva - Jardín de Málaga, Málaga-223</t>
  </si>
  <si>
    <t>Piso en calle Granada, 3, Centro Histórico, Málaga-227</t>
  </si>
  <si>
    <t>Piso en calle Navarra, 9, Arroyo de la Miel, Benalmádena-173</t>
  </si>
  <si>
    <t>Piso en calle Trinidad Grund, 21, Ensanche Centro - Soho, Málaga-211</t>
  </si>
  <si>
    <t>Piso en avenida del Arroyo de los Ángeles, Martiricos - La Roca, Málaga-205</t>
  </si>
  <si>
    <t>Piso en calle Perdices, 3, Torreblanca del Sol, Fuengirola-180</t>
  </si>
  <si>
    <t>Piso en avenida Ramón y Cajal, 18, Playa Bajadilla-Puertos, Marbella-178</t>
  </si>
  <si>
    <t>Piso en calle Alderete, El Molinillo - Capuchinos, Málaga-243</t>
  </si>
  <si>
    <t>Piso en Ciudad Jardín, Málaga-175</t>
  </si>
  <si>
    <t>Piso en calle Salvador Allende, La Carihuela - Los Nidos, Torremolinos-162</t>
  </si>
  <si>
    <t>Piso en puente Bridge Romano, Puente Romano, Marbella-164</t>
  </si>
  <si>
    <t>Piso en calle Granada, 3, Centro Histórico, Málaga-203</t>
  </si>
  <si>
    <t>Piso en calle Granada, 3, Centro Histórico, Málaga-204</t>
  </si>
  <si>
    <t>Piso en calle Victoria, La Victoria, Málaga-217</t>
  </si>
  <si>
    <t>Estudio en calle de San Quintín, La Trinidad, Málaga-216</t>
  </si>
  <si>
    <t>Piso en calle Luis Braille, Carranque - Haza Cuevas, Málaga-214</t>
  </si>
  <si>
    <t>Piso en avenida de España, 6 n, La Carihuela - Los Nidos, Torremolinos-179</t>
  </si>
  <si>
    <t>Piso en plaza de la Constitución, Zona Puerto Deportivo, Fuengirola-117</t>
  </si>
  <si>
    <t>Piso en plaza de la Constitución, Zona Puerto Deportivo, Fuengirola-112</t>
  </si>
  <si>
    <t>Piso en alameda de Colón, Ensanche Centro - Soho, Málaga-144</t>
  </si>
  <si>
    <t>Piso en avenida Miramar, s/n, Zona Sohail, Fuengirola-101</t>
  </si>
  <si>
    <t>Piso en calle La Ladera, s/n, Las Gaviotas, Fuengirola-105</t>
  </si>
  <si>
    <t>Piso en calle Placeta Compás de la Trinidad, Los Castillejos - La Trinidad, Málaga-132</t>
  </si>
  <si>
    <t>Piso en calle Lora del Río, 24, El Pinillo, Torremolinos-115</t>
  </si>
  <si>
    <t>Piso en calle Cristo de la Epidemia, Cristo de la Epidemia, Málaga-139</t>
  </si>
  <si>
    <t>Ático en calle Muro de Puerta Nueva, 2, Centro Histórico, Málaga-131</t>
  </si>
  <si>
    <t>Ático en calle Muro de Puerta Nueva, 2, Centro Histórico, Málaga-157</t>
  </si>
  <si>
    <t>Piso en avenida de la Rosaleda, 17, La Goleta - San Felipe Neri, Málaga-147</t>
  </si>
  <si>
    <t>Piso en calle Pacheco, Victoria Eugenia, Málaga-120</t>
  </si>
  <si>
    <t>Piso en puente de la Aurora, s/n, Centro Histórico, Málaga-148</t>
  </si>
  <si>
    <t>Piso en avenida de Barcelona, La Trinidad, Málaga-96</t>
  </si>
  <si>
    <t>Piso en avenida de Barcelona, La Trinidad, Málaga-97</t>
  </si>
  <si>
    <t>Piso en plaza de Toros Vieja, 2, Perchel sur - El Bulto, Málaga-122</t>
  </si>
  <si>
    <t>Piso en calle Francisco Pacheco, s/n, Los Guindos - Parque Mediterráneo - Santa Paula, Málaga-149</t>
  </si>
  <si>
    <t>Piso en calle Molino, Olletas - Sierra Blanquilla, Málaga-142</t>
  </si>
  <si>
    <t>Ático en calle Martinez, Centro Histórico, Málaga-145</t>
  </si>
  <si>
    <t>Piso en Manantiales - Estación de Autobuses, Torremolinos-106</t>
  </si>
  <si>
    <t>Piso en carril del Siroco, Solymar - Puerto Marina, Benalmádena-100</t>
  </si>
  <si>
    <t>Piso en calle Angosta del Carmen, Perchel sur - El Bulto, Málaga-140</t>
  </si>
  <si>
    <t>Piso en calle Bartolomé Florido, Arroyo de la Miel, Benalmádena-103</t>
  </si>
  <si>
    <t>Piso en Cortijo Bazán - Los Casinis - Los Cipreses, Málaga-99</t>
  </si>
  <si>
    <t>Piso en avenida Blas Infante, Arroyo de la Miel, Benalmádena-116</t>
  </si>
  <si>
    <t>Piso en calle Puerto, 7, Malagueta - Monte Sancha, Málaga-126</t>
  </si>
  <si>
    <t>Piso en calle de las Adelfas, Nueva Andalucía, Marbella-153</t>
  </si>
  <si>
    <t>Piso en calle de las Adelfas, Nueva Andalucía, Marbella-154</t>
  </si>
  <si>
    <t>Piso en calle Duquesa de Parcent, Ensanche Centro - Soho, Málaga-86</t>
  </si>
  <si>
    <t>Estudio en calle Marqués de Larios, Centro Histórico, Málaga-87</t>
  </si>
  <si>
    <t>Piso en calle Marqués de Larios, Centro Histórico, Málaga-136</t>
  </si>
  <si>
    <t>Piso en alameda Capuchinos, 13, El Molinillo - Capuchinos, Málaga-94</t>
  </si>
  <si>
    <t>Piso en calle Ramos Marín, 2, La Merced, Málaga-138</t>
  </si>
  <si>
    <t>Piso en calle Armengual de la Mota, 1, Perchel norte, Málaga-158</t>
  </si>
  <si>
    <t>Piso en calle San Juan, Centro Histórico, Málaga-118</t>
  </si>
  <si>
    <t>Piso en alameda de Barceló, 82, El Molinillo - Capuchinos, Málaga-134</t>
  </si>
  <si>
    <t>Piso en calle Lazcano, 8, Centro Histórico, Málaga-125</t>
  </si>
  <si>
    <t>Piso en avenida Ricardo Soriano, 64, Ricardo Soriano, Marbella-156</t>
  </si>
  <si>
    <t>Piso en avenida Doctor Gálvez Ginachero, La Trinidad, Málaga-121</t>
  </si>
  <si>
    <t>Ático en calle Nosquera, s/n, Centro Histórico, Málaga-95</t>
  </si>
  <si>
    <t>Piso en Vistafranca, s/n, Vistafranca, Málaga-98</t>
  </si>
  <si>
    <t>Piso en calle San Juan, Centro Histórico, Málaga-119</t>
  </si>
  <si>
    <t>Piso en calle Buitrago, 20, Casco Antiguo, Marbella-93</t>
  </si>
  <si>
    <t>Piso en calle San Juan, Centro Histórico, Málaga-127</t>
  </si>
  <si>
    <t>Piso en calle San Juan, Centro Histórico, Málaga-128</t>
  </si>
  <si>
    <t>Piso en paseo Marítimo Pablo Ruiz Picasso, s/n, Limonar, Málaga-60</t>
  </si>
  <si>
    <t>Piso en calle Pico de las Palomas, Los Guindos - Parque Mediterráneo - Santa Paula, Málaga-68</t>
  </si>
  <si>
    <t>Ático en calle Salvago, 4, Centro Histórico, Málaga-45</t>
  </si>
  <si>
    <t>Piso en avenida de Gregorio Prieto, 5, El Tejar - Hacienda Bizcochero, Málaga-85</t>
  </si>
  <si>
    <t>Piso en calle Nuestra Señora de Gracia, Playa Bajadilla-Puertos, Marbella-78</t>
  </si>
  <si>
    <t>Piso en calle Peso de la Harina, Perchel norte, Málaga-67</t>
  </si>
  <si>
    <t>Piso en calle Vélez Málaga, Malagueta - Monte Sancha, Málaga-43</t>
  </si>
  <si>
    <t>Piso en calle Frigiliana, Los Guindos - Parque Mediterráneo - Santa Paula, Málaga-72</t>
  </si>
  <si>
    <t>Piso en calle Padre Mariana, Cristo de la Epidemia, Málaga-74</t>
  </si>
  <si>
    <t>Piso en calle Gregorio Marañón, 4, Playa de la Fontanilla, Marbella-76</t>
  </si>
  <si>
    <t>Piso en avenida de las Gaviotas, Playa de los Boliches, Fuengirola-51</t>
  </si>
  <si>
    <t>Piso en calle Currito de la Cruz, 21, La Luz, Málaga-69</t>
  </si>
  <si>
    <t>Piso en calle Currito de la Cruz, 21, La Luz, Málaga-70</t>
  </si>
  <si>
    <t>Piso en calle Ingeniero la Cierva, La Luz, Málaga-71</t>
  </si>
  <si>
    <t>Piso en ingeniero la cueva, Centro Histórico, Málaga-62</t>
  </si>
  <si>
    <t>Piso en calle San Nicolás, 17, Malagueta - Monte Sancha, Málaga-61</t>
  </si>
  <si>
    <t>Piso en calle Huerto de los Claveles, 10, El Molinillo - Capuchinos, Málaga-56</t>
  </si>
  <si>
    <t>Piso en calle Compositor Lehmberg Ruiz, s/n, Perchel norte, Málaga-57</t>
  </si>
  <si>
    <t>Piso en paseo Marítimo Rey de España, 100 --96, Playa de los Boliches, Fuengirola-46</t>
  </si>
  <si>
    <t>Piso en calle Peso de la Harina, 13, Perchel norte, Málaga-65</t>
  </si>
  <si>
    <t>Piso en Suárez, Málaga-73</t>
  </si>
  <si>
    <t>Piso en Marqués de Larios, Centro Histórico, Málaga-84</t>
  </si>
  <si>
    <t>Piso en calle marques de larios, 4, Centro Histórico, Málaga-83</t>
  </si>
  <si>
    <t>Piso en calle San Nicolás, 17, Malagueta - Monte Sancha, Málaga-59</t>
  </si>
  <si>
    <t>Piso en calle Brasil, El Bajondillo, Torremolinos-47</t>
  </si>
  <si>
    <t>Estudio en avenida Gamonal, 12, Parque de la Paloma, Benalmádena-54</t>
  </si>
  <si>
    <t>Estudio en avenida Gamonal, Arroyo de la Miel, Benalmádena-48</t>
  </si>
  <si>
    <t>Piso en avenida de los Manantiales, 24, Manantiales - Estación de Autobuses, Torremolinos-49</t>
  </si>
  <si>
    <t>Piso en avenida Santa Amalia, Zona Sohail, Fuengirola-22</t>
  </si>
  <si>
    <t>Piso en alameda de Colón, Ensanche Centro - Soho, Málaga-33</t>
  </si>
  <si>
    <t>Piso en avenida del Mar, 7, Playa Bajadilla-Puertos, Marbella-42</t>
  </si>
  <si>
    <t>Piso en calle Armengual de la Mota, Perchel norte, Málaga-37</t>
  </si>
  <si>
    <t>Piso en Nuevo San Andrés - Dos Hermanas, Málaga-38</t>
  </si>
  <si>
    <t>Piso en Nuevo San Andrés - Dos Hermanas, Málaga-39</t>
  </si>
  <si>
    <t>Piso en calle Salitre, Perchel sur - El Bulto, Málaga-21</t>
  </si>
  <si>
    <t>Piso en plaza Pedro Antonio de Alarcón, s/n, Las Brisas, Marbella-41</t>
  </si>
  <si>
    <t>Piso en avenida Marysol, 2, Solymar - Puerto Marina, Benalmádena-25</t>
  </si>
  <si>
    <t>Piso en paseo Reding, Malagueta - Monte Sancha, Málaga-12</t>
  </si>
  <si>
    <t>Piso en paseo Reding, Malagueta - Monte Sancha, Málaga-19</t>
  </si>
  <si>
    <t>Piso en avenida de Manuel Agustín Heredia, Ensanche Centro - Soho, Málaga-14</t>
  </si>
  <si>
    <t>Piso en paseo Marítimo Rey de España, Zona Puerto Deportivo, Fuengirola-7</t>
  </si>
  <si>
    <t>Ático en calle la Serna, 5, Perchel sur - El Bulto, Málaga-11</t>
  </si>
  <si>
    <t>Piso en El Ejido, Málaga-13</t>
  </si>
  <si>
    <t>Piso en avenida Ricardo Soriano, 66, Ricardo Soriano, Marbella-20</t>
  </si>
  <si>
    <t>Piso en calle Alhamar, Sitio de Calahonda, Mijas-8</t>
  </si>
  <si>
    <t>Estudio en calle Martínez Catena, 6, Zona Puerto Deportivo, Fuengirola-18</t>
  </si>
  <si>
    <t>Piso en bulevar Louis Pasteur, El Tejar - Hacienda Bizcochero, Málaga-5</t>
  </si>
  <si>
    <t>Piso en calle Martínez de la Rosa, Suárez, Málaga-4</t>
  </si>
  <si>
    <t>Piso en Playamar - Benyamina, Torremolinos-1</t>
  </si>
  <si>
    <t>Piso en calle Sevilla, La Trinidad, Málaga-2</t>
  </si>
  <si>
    <t>Dúplex en avenida de Andalucia, 12, Benahavís-895</t>
  </si>
  <si>
    <t>Piso en Urbanizacion Cerros del Lago 1, Istan-888</t>
  </si>
  <si>
    <t>Piso en marbella, s/n, Casco Antiguo, Marbella-862</t>
  </si>
  <si>
    <t>Piso en Almendralejo de Jarales, 27, Sitio de Calahonda, Mijas-853</t>
  </si>
  <si>
    <t>Piso en Urbanización Los Pinos de Aloha, Aloha, Marbella-890</t>
  </si>
  <si>
    <t>Piso en calle Hiedra, Santa María, Marbella-937</t>
  </si>
  <si>
    <t>Piso en Urbanizacion Verdiales, 101, Puente Romano, Marbella-892</t>
  </si>
  <si>
    <t>Piso en calle el Califa, Nueva Andalucía, Marbella-922</t>
  </si>
  <si>
    <t>Piso en Nueva Andalucía, Marbella-944</t>
  </si>
  <si>
    <t>Piso en avenida de la Coruña, 67, Linda Vista-Nueva Alcántara-Cortijo Blanco, Marbella-951</t>
  </si>
  <si>
    <t>Piso en avenida de Lola Flores, 2, Puerto Banús, Marbella-891</t>
  </si>
  <si>
    <t>Piso en calle Enrique Granados, Santa María, Marbella-894</t>
  </si>
  <si>
    <t>Piso en Sitio de Calahonda, Mijas-873</t>
  </si>
  <si>
    <t>Piso en calle Virgen de la Paz, Carranque - Haza Cuevas, Málaga-919</t>
  </si>
  <si>
    <t>Piso en Los Rios - Care, Mijas-897</t>
  </si>
  <si>
    <t>Piso en calle Méndez Núñez, Zona Sohail, Fuengirola-911</t>
  </si>
  <si>
    <t>Piso en Urbanizacion Rivera de sol, Mijas Pueblo, Mijas-903</t>
  </si>
  <si>
    <t>Piso en calle Diego de Vergara, Los Castillejos - La Trinidad, Málaga-917</t>
  </si>
  <si>
    <t>Dúplex en calle Hilera, Perchel norte, Málaga-884</t>
  </si>
  <si>
    <t>Piso en calle Playa del Chanquete, 87, El Palo, Málaga-881</t>
  </si>
  <si>
    <t>Piso en calle Manuel García Algabeño, 17, Los Boliches, Fuengirola-870</t>
  </si>
  <si>
    <t>Piso en calle Extremadura, 2, Centro Ciudad, Fuengirola-896</t>
  </si>
  <si>
    <t>Piso en calle la Colina, 164, La Colina, Torremolinos-899</t>
  </si>
  <si>
    <t>Estudio en calle Emilio Prados, 6, Girón - Las Delicias - Pacífico, Málaga-885</t>
  </si>
  <si>
    <t>Piso en calle Virgen de la Paz, Carranque - Haza Cuevas, Málaga-916</t>
  </si>
  <si>
    <t>Estudio en avenida Inmaculada Concepción, Arroyo de la Miel, Benalmádena-953</t>
  </si>
  <si>
    <t>Piso en calle de las Adelfas, Nueva Andalucía, Marbella-933</t>
  </si>
  <si>
    <t>Piso en Pedregalejo - Morlaco, Málaga-886</t>
  </si>
  <si>
    <t>Piso en avenida de Nabeul, 19, Casco Antiguo, Marbella-954</t>
  </si>
  <si>
    <t>Estudio en calle Explanada de la Estación, 4, Perchel sur - El Bulto, Málaga-887</t>
  </si>
  <si>
    <t>Piso en calle Principal, San Alberto - La Alcubilla - Florisol, Málaga-880</t>
  </si>
  <si>
    <t>Piso en plaza de San Francisco, Centro Histórico, Málaga-861</t>
  </si>
  <si>
    <t>Dúplex en pasaje Clemens, La Victoria, Málaga-855</t>
  </si>
  <si>
    <t>Dúplex en pasaje Clemens, La Victoria, Málaga-857</t>
  </si>
  <si>
    <t>Piso en calle Cómico Riquelme, 6, Huelin, Málaga-876</t>
  </si>
  <si>
    <t>Estudio en calle Valparaíso, 30, El Palo, Málaga-913</t>
  </si>
  <si>
    <t>Estudio en calle Margarita, La Carolina-Guadalpín, Marbella-952</t>
  </si>
  <si>
    <t>Estudio en paseo de Maritimo Torremolinos, 1, El Bajondillo, Torremolinos-910</t>
  </si>
  <si>
    <t>Piso en calle Salitre, 17, Perchel sur - El Bulto, Málaga-879</t>
  </si>
  <si>
    <t>Piso en calle Agustín Montes Fuentes, s/n, Huelin, Málaga-877</t>
  </si>
  <si>
    <t>Estudio en avenida Carlota Alessandri, 93, La Carihuela - Los Nidos, Torremolinos-909</t>
  </si>
  <si>
    <t>Piso en calle Edward Elgar, La Princesa, Málaga-882</t>
  </si>
  <si>
    <t>Piso en calle Edward Elgar, La Princesa, Málaga-883</t>
  </si>
  <si>
    <t>Estudio en calle garcerán, 28, Huelin, Málaga-856</t>
  </si>
  <si>
    <t>Piso en calle Geranio, Calaburra - Chaparral, Mijas-875</t>
  </si>
  <si>
    <t>Estudio en calle Robinson Crusoe, 1, Cortijo Alto, Málaga-854</t>
  </si>
  <si>
    <t>Casa o chalet independiente en calle santander, s/n, Benahavís-848</t>
  </si>
  <si>
    <t>Chalet en Urbanización la Sierrezuela, Campo de Mijas, Mijas-665</t>
  </si>
  <si>
    <t>Chalet en avenida Ramón y Cajal, Casco Antiguo, Marbella-816</t>
  </si>
  <si>
    <t>Chalet adosado en camino Lagar Pérez, 1, Pinares de San Antón, Málaga-692</t>
  </si>
  <si>
    <t>Casa o chalet independiente en calle José Medina, Santa María, Marbella-847</t>
  </si>
  <si>
    <t>Chalet pareado en calle casiopea, s/n, Los Naranjos, Marbella-814</t>
  </si>
  <si>
    <t>Casa o chalet independiente en Costabella, Marbella-826</t>
  </si>
  <si>
    <t>Chalet adosado en calle Antequera, La Cala de Mijas, Mijas-678</t>
  </si>
  <si>
    <t>Casa o chalet independiente en calle Sierra de la Demanda, Pedregalejo - Morlaco, Málaga-686</t>
  </si>
  <si>
    <t>Chalet adosado en calle Sierra Cazorla, 99 --------a, Lomas de Marbella Club, Marbella-824</t>
  </si>
  <si>
    <t>Chalet adosado en calle Campos, 1, Mijas Pueblo, Mijas-680</t>
  </si>
  <si>
    <t>Chalet adosado en calle Miguel Márquez, Zona Puerto Deportivo, Fuengirola-668</t>
  </si>
  <si>
    <t>Casa o chalet independiente en Sitio de Calahonda, Mijas-677</t>
  </si>
  <si>
    <t>Chalet adosado en calle 9, 24, Guadalmina Baja, Marbella-852</t>
  </si>
  <si>
    <t>Casa o chalet independiente en La Carolina-Guadalpín, Marbella-844</t>
  </si>
  <si>
    <t>Chalet adosado en Urbanización Club Sierra, Nagüeles, Marbella-825</t>
  </si>
  <si>
    <t>Chalet adosado en calle Calvario, 20, Mijas Pueblo, Mijas-681</t>
  </si>
  <si>
    <t>Casa o chalet independiente en calle Urbanizacion Real de Zaragoza, Real de Zaragoza, Marbella-813</t>
  </si>
  <si>
    <t>Chalet adosado en compás de la victoria, 30, Cristo de la Epidemia, Málaga-0</t>
  </si>
  <si>
    <t>CASA</t>
  </si>
  <si>
    <t>Chalet adosado en calle 11, 43, Guadalmina Baja, Marbella-846</t>
  </si>
  <si>
    <t>Chalet adosado en calle los Chopos, s/n, Zona Sohail, Fuengirola-648</t>
  </si>
  <si>
    <t>Chalet adosado en avenida Rubi, 1661, Valtocado - La Alquería - La Atalaya, Mijas-682</t>
  </si>
  <si>
    <t>Chalet en Callel Maestro Albéniz, Torremuelle, Benalmádena-675</t>
  </si>
  <si>
    <t>Chalet pareado en calle Fernández Shaw, s/n, Pedregalejo - Morlaco, Málaga-691</t>
  </si>
  <si>
    <t>Chalet pareado en calle Santo Cristo, 9, Istan-851</t>
  </si>
  <si>
    <t>Casa o chalet independiente en avenida de la Yedra, Montealto, Benalmádena-671</t>
  </si>
  <si>
    <t>Chalet adosado en calle Marianne, s/n, Sitio de Calahonda, Mijas-679</t>
  </si>
  <si>
    <t>Piso en avenida Suiza, 13, Mijas Golf, Mijas-641</t>
  </si>
  <si>
    <t>Piso en calle Maestro Lecuona, 5, Cruz del Humilladero - Los Tilos, Málaga-645</t>
  </si>
  <si>
    <t>Estudio en Victoria Eugenia, Málaga-633</t>
  </si>
  <si>
    <t xml:space="preserve">+ 19,5 </t>
  </si>
  <si>
    <t xml:space="preserve">+ 20,3 </t>
  </si>
  <si>
    <t xml:space="preserve">+ 21,5 </t>
  </si>
  <si>
    <t xml:space="preserve">+ 19,8 </t>
  </si>
  <si>
    <t xml:space="preserve">+ 20,9 </t>
  </si>
  <si>
    <t xml:space="preserve">+ 20,0 </t>
  </si>
  <si>
    <t xml:space="preserve">+ 19,6 </t>
  </si>
  <si>
    <t xml:space="preserve">+ 21,2 </t>
  </si>
  <si>
    <t xml:space="preserve">+ 22,1 </t>
  </si>
  <si>
    <t xml:space="preserve">+ 21,4 </t>
  </si>
  <si>
    <t xml:space="preserve">+ 24,0 </t>
  </si>
  <si>
    <t xml:space="preserve">+ 26,4 </t>
  </si>
  <si>
    <t xml:space="preserve">+ 25,9 </t>
  </si>
  <si>
    <t xml:space="preserve">+ 26,0 </t>
  </si>
  <si>
    <t xml:space="preserve">+ 25,3 </t>
  </si>
  <si>
    <t xml:space="preserve">+ 27,7 </t>
  </si>
  <si>
    <t xml:space="preserve">+ 17,9 </t>
  </si>
  <si>
    <t xml:space="preserve">+ 19,1 </t>
  </si>
  <si>
    <t xml:space="preserve">+ 24,4 </t>
  </si>
  <si>
    <t xml:space="preserve">+ 16,6 </t>
  </si>
  <si>
    <t xml:space="preserve">+ 18,3 </t>
  </si>
  <si>
    <t>(Varios elementos)</t>
  </si>
  <si>
    <t xml:space="preserve">+ 14,7 </t>
  </si>
  <si>
    <t xml:space="preserve">+ 19,0 </t>
  </si>
  <si>
    <t xml:space="preserve">+ 21,1 </t>
  </si>
  <si>
    <t xml:space="preserve">+ 25,7 </t>
  </si>
  <si>
    <t>1/2º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</si>
</sst>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_-* #,##0\ &quot;€&quot;_-;\-* #,##0\ &quot;€&quot;_-;_-* &quot;-&quot;??\ &quot;€&quot;_-;_-@_-"/>
    <numFmt numFmtId="165" formatCode="_-* #,##0.0\ &quot;€&quot;_-;\-* #,##0.0\ &quot;€&quot;_-;_-* &quot;-&quot;??\ &quot;€&quot;_-;_-@_-"/>
    <numFmt numFmtId="166" formatCode="0.0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  <font>
      <sz val="22"/>
      <color theme="1"/>
      <name val="Aptos Narrow"/>
      <family val="2"/>
      <scheme val="minor"/>
    </font>
    <font>
      <b/>
      <sz val="28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8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7">
    <xf numFmtId="0" fontId="0" fillId="0" borderId="0" xfId="0"/>
    <xf numFmtId="44" fontId="0" fillId="0" borderId="0" xfId="1" applyFont="1"/>
    <xf numFmtId="44" fontId="0" fillId="0" borderId="0" xfId="0" applyNumberFormat="1"/>
    <xf numFmtId="3" fontId="0" fillId="0" borderId="0" xfId="0" applyNumberFormat="1"/>
    <xf numFmtId="2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0" fontId="0" fillId="2" borderId="0" xfId="0" applyFill="1" applyAlignment="1">
      <alignment horizontal="center"/>
    </xf>
    <xf numFmtId="9" fontId="0" fillId="0" borderId="0" xfId="2" applyFont="1"/>
    <xf numFmtId="0" fontId="2" fillId="0" borderId="0" xfId="0" applyFont="1" applyAlignment="1">
      <alignment vertical="center"/>
    </xf>
    <xf numFmtId="0" fontId="0" fillId="0" borderId="0" xfId="0" applyAlignment="1">
      <alignment horizontal="left" indent="1"/>
    </xf>
    <xf numFmtId="0" fontId="0" fillId="0" borderId="0" xfId="0" pivotButton="1"/>
    <xf numFmtId="0" fontId="0" fillId="3" borderId="0" xfId="0" applyFill="1"/>
    <xf numFmtId="0" fontId="0" fillId="4" borderId="0" xfId="0" applyFill="1"/>
    <xf numFmtId="165" fontId="0" fillId="0" borderId="0" xfId="0" applyNumberFormat="1"/>
    <xf numFmtId="0" fontId="0" fillId="0" borderId="0" xfId="0" applyAlignment="1">
      <alignment horizontal="center"/>
    </xf>
    <xf numFmtId="164" fontId="0" fillId="0" borderId="0" xfId="1" applyNumberFormat="1" applyFont="1"/>
    <xf numFmtId="1" fontId="0" fillId="0" borderId="0" xfId="0" applyNumberFormat="1"/>
    <xf numFmtId="0" fontId="0" fillId="0" borderId="0" xfId="1" applyNumberFormat="1" applyFont="1"/>
    <xf numFmtId="0" fontId="5" fillId="0" borderId="0" xfId="0" applyFont="1" applyAlignment="1">
      <alignment horizontal="center" vertical="center"/>
    </xf>
    <xf numFmtId="166" fontId="0" fillId="0" borderId="0" xfId="0" applyNumberFormat="1"/>
    <xf numFmtId="44" fontId="0" fillId="0" borderId="0" xfId="0" applyNumberFormat="1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44" fontId="0" fillId="0" borderId="2" xfId="1" applyFont="1" applyBorder="1"/>
    <xf numFmtId="164" fontId="0" fillId="0" borderId="2" xfId="1" applyNumberFormat="1" applyFont="1" applyBorder="1"/>
    <xf numFmtId="1" fontId="0" fillId="0" borderId="2" xfId="0" applyNumberFormat="1" applyBorder="1"/>
    <xf numFmtId="44" fontId="0" fillId="0" borderId="3" xfId="1" applyFont="1" applyBorder="1"/>
    <xf numFmtId="0" fontId="0" fillId="0" borderId="4" xfId="0" applyBorder="1"/>
    <xf numFmtId="0" fontId="0" fillId="0" borderId="5" xfId="0" applyBorder="1"/>
    <xf numFmtId="164" fontId="0" fillId="0" borderId="5" xfId="1" applyNumberFormat="1" applyFont="1" applyBorder="1"/>
    <xf numFmtId="1" fontId="0" fillId="0" borderId="5" xfId="0" applyNumberFormat="1" applyBorder="1"/>
    <xf numFmtId="44" fontId="0" fillId="0" borderId="6" xfId="1" applyFont="1" applyBorder="1"/>
    <xf numFmtId="44" fontId="0" fillId="0" borderId="5" xfId="1" applyFont="1" applyBorder="1"/>
    <xf numFmtId="164" fontId="0" fillId="0" borderId="0" xfId="1" applyNumberFormat="1" applyFont="1" applyBorder="1"/>
    <xf numFmtId="0" fontId="0" fillId="0" borderId="2" xfId="1" applyNumberFormat="1" applyFont="1" applyBorder="1"/>
    <xf numFmtId="164" fontId="0" fillId="0" borderId="2" xfId="0" applyNumberFormat="1" applyBorder="1"/>
    <xf numFmtId="44" fontId="0" fillId="0" borderId="0" xfId="1" applyFont="1" applyBorder="1"/>
    <xf numFmtId="3" fontId="0" fillId="0" borderId="0" xfId="1" applyNumberFormat="1" applyFont="1"/>
    <xf numFmtId="14" fontId="0" fillId="0" borderId="0" xfId="0" applyNumberFormat="1"/>
    <xf numFmtId="165" fontId="0" fillId="0" borderId="0" xfId="1" applyNumberFormat="1" applyFont="1"/>
    <xf numFmtId="166" fontId="0" fillId="0" borderId="0" xfId="1" applyNumberFormat="1" applyFo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1" fontId="7" fillId="0" borderId="0" xfId="0" applyNumberFormat="1" applyFont="1" applyAlignment="1">
      <alignment horizontal="center"/>
    </xf>
    <xf numFmtId="1" fontId="8" fillId="0" borderId="0" xfId="0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applyBorder="1"/>
    <xf numFmtId="1" fontId="0" fillId="0" borderId="0" xfId="0" applyNumberFormat="1" applyBorder="1"/>
    <xf numFmtId="0" fontId="0" fillId="0" borderId="2" xfId="0" applyBorder="1" applyAlignment="1">
      <alignment wrapText="1"/>
    </xf>
    <xf numFmtId="0" fontId="0" fillId="0" borderId="0" xfId="1" applyNumberFormat="1" applyFont="1" applyBorder="1"/>
    <xf numFmtId="164" fontId="0" fillId="0" borderId="0" xfId="0" applyNumberFormat="1" applyBorder="1"/>
  </cellXfs>
  <cellStyles count="3">
    <cellStyle name="Moneda" xfId="1" builtinId="4"/>
    <cellStyle name="Normal" xfId="0" builtinId="0"/>
    <cellStyle name="Porcentaje" xfId="2" builtinId="5"/>
  </cellStyles>
  <dxfs count="1379"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2" formatCode="0.0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2" formatCode="0.0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2" formatCode="0.0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2" formatCode="0.0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6" formatCode="0.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" formatCode="#,##0"/>
    </dxf>
    <dxf>
      <numFmt numFmtId="0" formatCode="General"/>
    </dxf>
    <dxf>
      <numFmt numFmtId="19" formatCode="dd/mm/yyyy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0" formatCode="General"/>
    </dxf>
    <dxf>
      <numFmt numFmtId="19" formatCode="dd/mm/yyyy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2" formatCode="0.0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34" formatCode="_-* #,##0.00\ &quot;€&quot;_-;\-* #,##0.00\ &quot;€&quot;_-;_-* &quot;-&quot;??\ &quot;€&quot;_-;_-@_-"/>
      <alignment horizontal="left" vertical="bottom" textRotation="0" wrapText="0" indent="0" justifyLastLine="0" shrinkToFit="0" readingOrder="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0" formatCode="General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" formatCode="0"/>
    </dxf>
    <dxf>
      <numFmt numFmtId="164" formatCode="_-* #,##0\ &quot;€&quot;_-;\-* #,##0\ &quot;€&quot;_-;_-* &quot;-&quot;??\ &quot;€&quot;_-;_-@_-"/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2.xml"/><Relationship Id="rId18" Type="http://schemas.microsoft.com/office/2007/relationships/slicerCache" Target="slicerCaches/slicerCache1.xml"/><Relationship Id="rId26" Type="http://schemas.microsoft.com/office/2007/relationships/slicerCache" Target="slicerCaches/slicerCache9.xml"/><Relationship Id="rId39" Type="http://schemas.microsoft.com/office/2007/relationships/slicerCache" Target="slicerCaches/slicerCache22.xml"/><Relationship Id="rId21" Type="http://schemas.microsoft.com/office/2007/relationships/slicerCache" Target="slicerCaches/slicerCache4.xml"/><Relationship Id="rId34" Type="http://schemas.microsoft.com/office/2007/relationships/slicerCache" Target="slicerCaches/slicerCache17.xml"/><Relationship Id="rId42" Type="http://schemas.microsoft.com/office/2007/relationships/slicerCache" Target="slicerCaches/slicerCache25.xml"/><Relationship Id="rId47" Type="http://schemas.openxmlformats.org/officeDocument/2006/relationships/theme" Target="theme/theme1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9" Type="http://schemas.microsoft.com/office/2007/relationships/slicerCache" Target="slicerCaches/slicerCache12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7.xml"/><Relationship Id="rId32" Type="http://schemas.microsoft.com/office/2007/relationships/slicerCache" Target="slicerCaches/slicerCache15.xml"/><Relationship Id="rId37" Type="http://schemas.microsoft.com/office/2007/relationships/slicerCache" Target="slicerCaches/slicerCache20.xml"/><Relationship Id="rId40" Type="http://schemas.microsoft.com/office/2007/relationships/slicerCache" Target="slicerCaches/slicerCache23.xml"/><Relationship Id="rId45" Type="http://schemas.microsoft.com/office/2007/relationships/slicerCache" Target="slicerCaches/slicerCache28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microsoft.com/office/2007/relationships/slicerCache" Target="slicerCaches/slicerCache6.xml"/><Relationship Id="rId28" Type="http://schemas.microsoft.com/office/2007/relationships/slicerCache" Target="slicerCaches/slicerCache11.xml"/><Relationship Id="rId36" Type="http://schemas.microsoft.com/office/2007/relationships/slicerCache" Target="slicerCaches/slicerCache19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31" Type="http://schemas.microsoft.com/office/2007/relationships/slicerCache" Target="slicerCaches/slicerCache14.xml"/><Relationship Id="rId44" Type="http://schemas.microsoft.com/office/2007/relationships/slicerCache" Target="slicerCaches/slicerCache27.xml"/><Relationship Id="rId52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microsoft.com/office/2007/relationships/slicerCache" Target="slicerCaches/slicerCache5.xml"/><Relationship Id="rId27" Type="http://schemas.microsoft.com/office/2007/relationships/slicerCache" Target="slicerCaches/slicerCache10.xml"/><Relationship Id="rId30" Type="http://schemas.microsoft.com/office/2007/relationships/slicerCache" Target="slicerCaches/slicerCache13.xml"/><Relationship Id="rId35" Type="http://schemas.microsoft.com/office/2007/relationships/slicerCache" Target="slicerCaches/slicerCache18.xml"/><Relationship Id="rId43" Type="http://schemas.microsoft.com/office/2007/relationships/slicerCache" Target="slicerCaches/slicerCache26.xml"/><Relationship Id="rId48" Type="http://schemas.openxmlformats.org/officeDocument/2006/relationships/connections" Target="connections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microsoft.com/office/2007/relationships/slicerCache" Target="slicerCaches/slicerCache8.xml"/><Relationship Id="rId33" Type="http://schemas.microsoft.com/office/2007/relationships/slicerCache" Target="slicerCaches/slicerCache16.xml"/><Relationship Id="rId38" Type="http://schemas.microsoft.com/office/2007/relationships/slicerCache" Target="slicerCaches/slicerCache21.xml"/><Relationship Id="rId46" Type="http://schemas.microsoft.com/office/2007/relationships/slicerCache" Target="slicerCaches/slicerCache29.xml"/><Relationship Id="rId20" Type="http://schemas.microsoft.com/office/2007/relationships/slicerCache" Target="slicerCaches/slicerCache3.xml"/><Relationship Id="rId41" Type="http://schemas.microsoft.com/office/2007/relationships/slicerCache" Target="slicerCaches/slicerCache2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COMPARATIVO-TODO.xlsx]Tabla_Alquier!TablaDinámica5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Tabla_Alquier!$T$8:$T$9</c:f>
              <c:strCache>
                <c:ptCount val="1"/>
                <c:pt idx="0">
                  <c:v>Casa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Tabla_Alquier!$S$10:$S$14</c:f>
              <c:strCache>
                <c:ptCount val="4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  <c:pt idx="3">
                  <c:v>Malaga</c:v>
                </c:pt>
              </c:strCache>
            </c:strRef>
          </c:cat>
          <c:val>
            <c:numRef>
              <c:f>Tabla_Alquier!$T$10:$T$14</c:f>
              <c:numCache>
                <c:formatCode>General</c:formatCode>
                <c:ptCount val="4"/>
                <c:pt idx="0">
                  <c:v>17</c:v>
                </c:pt>
                <c:pt idx="1">
                  <c:v>101</c:v>
                </c:pt>
                <c:pt idx="2">
                  <c:v>30</c:v>
                </c:pt>
                <c:pt idx="3">
                  <c:v>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09-4AC7-BFED-2D616E74A57F}"/>
            </c:ext>
          </c:extLst>
        </c:ser>
        <c:ser>
          <c:idx val="1"/>
          <c:order val="1"/>
          <c:tx>
            <c:strRef>
              <c:f>Tabla_Alquier!$U$8:$U$9</c:f>
              <c:strCache>
                <c:ptCount val="1"/>
                <c:pt idx="0">
                  <c:v>Piso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Tabla_Alquier!$S$10:$S$14</c:f>
              <c:strCache>
                <c:ptCount val="4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  <c:pt idx="3">
                  <c:v>Malaga</c:v>
                </c:pt>
              </c:strCache>
            </c:strRef>
          </c:cat>
          <c:val>
            <c:numRef>
              <c:f>Tabla_Alquier!$U$10:$U$14</c:f>
              <c:numCache>
                <c:formatCode>General</c:formatCode>
                <c:ptCount val="4"/>
                <c:pt idx="0">
                  <c:v>43</c:v>
                </c:pt>
                <c:pt idx="1">
                  <c:v>786</c:v>
                </c:pt>
                <c:pt idx="2">
                  <c:v>240</c:v>
                </c:pt>
                <c:pt idx="3">
                  <c:v>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09-4AC7-BFED-2D616E74A57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65256048"/>
        <c:axId val="565244528"/>
      </c:barChart>
      <c:catAx>
        <c:axId val="56525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44528"/>
        <c:crosses val="autoZero"/>
        <c:auto val="1"/>
        <c:lblAlgn val="ctr"/>
        <c:lblOffset val="100"/>
        <c:noMultiLvlLbl val="0"/>
      </c:catAx>
      <c:valAx>
        <c:axId val="56524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5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COMPARATIVO-TODO.xlsx]Tabla_Compra!TablaDinámica4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Tabla_Compra!$T$2:$T$3</c:f>
              <c:strCache>
                <c:ptCount val="1"/>
                <c:pt idx="0">
                  <c:v>Casa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Tabla_Compra!$S$4:$S$8</c:f>
              <c:strCache>
                <c:ptCount val="4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  <c:pt idx="3">
                  <c:v>Malaga</c:v>
                </c:pt>
              </c:strCache>
            </c:strRef>
          </c:cat>
          <c:val>
            <c:numRef>
              <c:f>Tabla_Compra!$T$4:$T$8</c:f>
              <c:numCache>
                <c:formatCode>General</c:formatCode>
                <c:ptCount val="4"/>
                <c:pt idx="0">
                  <c:v>32</c:v>
                </c:pt>
                <c:pt idx="1">
                  <c:v>1012</c:v>
                </c:pt>
                <c:pt idx="2">
                  <c:v>323</c:v>
                </c:pt>
                <c:pt idx="3">
                  <c:v>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5-4723-BFAB-2091E29FABAD}"/>
            </c:ext>
          </c:extLst>
        </c:ser>
        <c:ser>
          <c:idx val="1"/>
          <c:order val="1"/>
          <c:tx>
            <c:strRef>
              <c:f>Tabla_Compra!$U$2:$U$3</c:f>
              <c:strCache>
                <c:ptCount val="1"/>
                <c:pt idx="0">
                  <c:v>Piso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Tabla_Compra!$S$4:$S$8</c:f>
              <c:strCache>
                <c:ptCount val="4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  <c:pt idx="3">
                  <c:v>Malaga</c:v>
                </c:pt>
              </c:strCache>
            </c:strRef>
          </c:cat>
          <c:val>
            <c:numRef>
              <c:f>Tabla_Compra!$U$4:$U$8</c:f>
              <c:numCache>
                <c:formatCode>General</c:formatCode>
                <c:ptCount val="4"/>
                <c:pt idx="0">
                  <c:v>26</c:v>
                </c:pt>
                <c:pt idx="1">
                  <c:v>1108</c:v>
                </c:pt>
                <c:pt idx="2">
                  <c:v>321</c:v>
                </c:pt>
                <c:pt idx="3">
                  <c:v>1829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15-4723-BFAB-2091E29FABA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65239728"/>
        <c:axId val="565256528"/>
      </c:barChart>
      <c:catAx>
        <c:axId val="56523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56528"/>
        <c:crosses val="autoZero"/>
        <c:auto val="1"/>
        <c:lblAlgn val="ctr"/>
        <c:lblOffset val="100"/>
        <c:noMultiLvlLbl val="0"/>
      </c:catAx>
      <c:valAx>
        <c:axId val="56525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3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COMPARATIVO-TODO.xlsx]Graficos!TABLAS_ALQ_MED_MIN_MAX2</c:name>
    <c:fmtId val="2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Graficos!$B$87:$B$88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Graficos!$A$89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Graficos!$B$89</c:f>
              <c:numCache>
                <c:formatCode>_-* #,##0\ "€"_-;\-* #,##0\ "€"_-;_-* "-"??\ "€"_-;_-@_-</c:formatCode>
                <c:ptCount val="1"/>
                <c:pt idx="0">
                  <c:v>2726.4937993235626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C4F-4982-98E9-E225E2BFC0A7}"/>
            </c:ext>
          </c:extLst>
        </c:ser>
        <c:ser>
          <c:idx val="1"/>
          <c:order val="1"/>
          <c:tx>
            <c:strRef>
              <c:f>Graficos!$C$87:$C$88</c:f>
              <c:strCache>
                <c:ptCount val="1"/>
                <c:pt idx="0">
                  <c:v>Malaga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Graficos!$A$89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Graficos!$C$89</c:f>
              <c:numCache>
                <c:formatCode>_-* #,##0\ "€"_-;\-* #,##0\ "€"_-;_-* "-"??\ "€"_-;_-@_-</c:formatCode>
                <c:ptCount val="1"/>
                <c:pt idx="0">
                  <c:v>4236.9325481798714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8D-484C-8918-05B989D4D67C}"/>
            </c:ext>
          </c:extLst>
        </c:ser>
        <c:ser>
          <c:idx val="2"/>
          <c:order val="2"/>
          <c:tx>
            <c:strRef>
              <c:f>Graficos!$D$87:$D$88</c:f>
              <c:strCache>
                <c:ptCount val="1"/>
                <c:pt idx="0">
                  <c:v>Sevilla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Graficos!$A$89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Graficos!$D$89</c:f>
              <c:numCache>
                <c:formatCode>_-* #,##0\ "€"_-;\-* #,##0\ "€"_-;_-* "-"??\ "€"_-;_-@_-</c:formatCode>
                <c:ptCount val="1"/>
                <c:pt idx="0">
                  <c:v>1073.6777777777777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8D-484C-8918-05B989D4D67C}"/>
            </c:ext>
          </c:extLst>
        </c:ser>
        <c:ser>
          <c:idx val="3"/>
          <c:order val="3"/>
          <c:tx>
            <c:strRef>
              <c:f>Graficos!$E$87:$E$88</c:f>
              <c:strCache>
                <c:ptCount val="1"/>
                <c:pt idx="0">
                  <c:v>Algeciras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Graficos!$A$89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Graficos!$E$89</c:f>
              <c:numCache>
                <c:formatCode>_-* #,##0\ "€"_-;\-* #,##0\ "€"_-;_-* "-"??\ "€"_-;_-@_-</c:formatCode>
                <c:ptCount val="1"/>
                <c:pt idx="0">
                  <c:v>884.25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8D-484C-8918-05B989D4D6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65936511"/>
        <c:axId val="465937471"/>
      </c:barChart>
      <c:catAx>
        <c:axId val="46593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937471"/>
        <c:crosses val="autoZero"/>
        <c:auto val="1"/>
        <c:lblAlgn val="ctr"/>
        <c:lblOffset val="100"/>
        <c:noMultiLvlLbl val="0"/>
      </c:catAx>
      <c:valAx>
        <c:axId val="4659374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465936511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COMPARATIVO-TODO.xlsx]Graficos!TABLAS_ALQ_MED_MIN_MAX2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Graficos!$B$87:$B$88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Graficos!$A$89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Graficos!$B$89</c:f>
              <c:numCache>
                <c:formatCode>_-* #,##0\ "€"_-;\-* #,##0\ "€"_-;_-* "-"??\ "€"_-;_-@_-</c:formatCode>
                <c:ptCount val="1"/>
                <c:pt idx="0">
                  <c:v>2726.4937993235626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5-4738-A234-7BCA30FEC822}"/>
            </c:ext>
          </c:extLst>
        </c:ser>
        <c:ser>
          <c:idx val="1"/>
          <c:order val="1"/>
          <c:tx>
            <c:strRef>
              <c:f>Graficos!$C$87:$C$88</c:f>
              <c:strCache>
                <c:ptCount val="1"/>
                <c:pt idx="0">
                  <c:v>Malaga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Graficos!$A$89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Graficos!$C$89</c:f>
              <c:numCache>
                <c:formatCode>_-* #,##0\ "€"_-;\-* #,##0\ "€"_-;_-* "-"??\ "€"_-;_-@_-</c:formatCode>
                <c:ptCount val="1"/>
                <c:pt idx="0">
                  <c:v>4236.9325481798714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BD-431B-8CBC-387327EE695B}"/>
            </c:ext>
          </c:extLst>
        </c:ser>
        <c:ser>
          <c:idx val="2"/>
          <c:order val="2"/>
          <c:tx>
            <c:strRef>
              <c:f>Graficos!$D$87:$D$88</c:f>
              <c:strCache>
                <c:ptCount val="1"/>
                <c:pt idx="0">
                  <c:v>Sevilla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Graficos!$A$89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Graficos!$D$89</c:f>
              <c:numCache>
                <c:formatCode>_-* #,##0\ "€"_-;\-* #,##0\ "€"_-;_-* "-"??\ "€"_-;_-@_-</c:formatCode>
                <c:ptCount val="1"/>
                <c:pt idx="0">
                  <c:v>1073.6777777777777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BD-431B-8CBC-387327EE695B}"/>
            </c:ext>
          </c:extLst>
        </c:ser>
        <c:ser>
          <c:idx val="3"/>
          <c:order val="3"/>
          <c:tx>
            <c:strRef>
              <c:f>Graficos!$E$87:$E$88</c:f>
              <c:strCache>
                <c:ptCount val="1"/>
                <c:pt idx="0">
                  <c:v>Algeciras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Graficos!$A$89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Graficos!$E$89</c:f>
              <c:numCache>
                <c:formatCode>_-* #,##0\ "€"_-;\-* #,##0\ "€"_-;_-* "-"??\ "€"_-;_-@_-</c:formatCode>
                <c:ptCount val="1"/>
                <c:pt idx="0">
                  <c:v>884.25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BD-431B-8CBC-387327EE695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3153567"/>
        <c:axId val="473155007"/>
      </c:barChart>
      <c:catAx>
        <c:axId val="4731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3155007"/>
        <c:crosses val="autoZero"/>
        <c:auto val="1"/>
        <c:lblAlgn val="ctr"/>
        <c:lblOffset val="100"/>
        <c:noMultiLvlLbl val="0"/>
      </c:catAx>
      <c:valAx>
        <c:axId val="4731550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47315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Graficos!$A$141</c:f>
              <c:strCache>
                <c:ptCount val="1"/>
                <c:pt idx="0">
                  <c:v>Algeciras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D2D-4139-8C76-A60608D7F6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D2D-4139-8C76-A60608D7F6A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D2D-4139-8C76-A60608D7F6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Graficos!$B$140:$D$140</c:f>
              <c:strCache>
                <c:ptCount val="3"/>
                <c:pt idx="0">
                  <c:v>Garaje incluido</c:v>
                </c:pt>
                <c:pt idx="1">
                  <c:v>No incluido</c:v>
                </c:pt>
                <c:pt idx="2">
                  <c:v>Pago</c:v>
                </c:pt>
              </c:strCache>
            </c:strRef>
          </c:cat>
          <c:val>
            <c:numRef>
              <c:f>Graficos!$B$141:$D$141</c:f>
              <c:numCache>
                <c:formatCode>0</c:formatCode>
                <c:ptCount val="3"/>
                <c:pt idx="0">
                  <c:v>43</c:v>
                </c:pt>
                <c:pt idx="1">
                  <c:v>15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2D-4139-8C76-A60608D7F6A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Graficos!$A$142</c:f>
              <c:strCache>
                <c:ptCount val="1"/>
                <c:pt idx="0">
                  <c:v>Madrid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D16-4F56-A54D-8B5367DC1B4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D16-4F56-A54D-8B5367DC1B4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D16-4F56-A54D-8B5367DC1B4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Graficos!$B$140:$D$140</c:f>
              <c:strCache>
                <c:ptCount val="3"/>
                <c:pt idx="0">
                  <c:v>Garaje incluido</c:v>
                </c:pt>
                <c:pt idx="1">
                  <c:v>No incluido</c:v>
                </c:pt>
                <c:pt idx="2">
                  <c:v>Pago</c:v>
                </c:pt>
              </c:strCache>
            </c:strRef>
          </c:cat>
          <c:val>
            <c:numRef>
              <c:f>Graficos!$B$142:$D$142</c:f>
              <c:numCache>
                <c:formatCode>0</c:formatCode>
                <c:ptCount val="3"/>
                <c:pt idx="0">
                  <c:v>359</c:v>
                </c:pt>
                <c:pt idx="1">
                  <c:v>504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16-4F56-A54D-8B5367DC1B4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Graficos!$A$143</c:f>
              <c:strCache>
                <c:ptCount val="1"/>
                <c:pt idx="0">
                  <c:v>Sevilla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024-43AD-8389-4965832E6CD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024-43AD-8389-4965832E6CD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024-43AD-8389-4965832E6CD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Graficos!$B$140:$D$140</c:f>
              <c:strCache>
                <c:ptCount val="3"/>
                <c:pt idx="0">
                  <c:v>Garaje incluido</c:v>
                </c:pt>
                <c:pt idx="1">
                  <c:v>No incluido</c:v>
                </c:pt>
                <c:pt idx="2">
                  <c:v>Pago</c:v>
                </c:pt>
              </c:strCache>
            </c:strRef>
          </c:cat>
          <c:val>
            <c:numRef>
              <c:f>Graficos!$B$143:$D$143</c:f>
              <c:numCache>
                <c:formatCode>0</c:formatCode>
                <c:ptCount val="3"/>
                <c:pt idx="0">
                  <c:v>151</c:v>
                </c:pt>
                <c:pt idx="1">
                  <c:v>101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024-43AD-8389-4965832E6CD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COMPARATIVO-TODO.xlsx]Graficos!ALQ-MEDIA-PISO</c:name>
    <c:fmtId val="1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Graficos!$B$178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Graficos!$A$179:$A$208</c:f>
              <c:strCache>
                <c:ptCount val="29"/>
                <c:pt idx="0">
                  <c:v>Sotano</c:v>
                </c:pt>
                <c:pt idx="1">
                  <c:v>Bajo</c:v>
                </c:pt>
                <c:pt idx="2">
                  <c:v>1/2º</c:v>
                </c:pt>
                <c:pt idx="3">
                  <c:v>1º</c:v>
                </c:pt>
                <c:pt idx="4">
                  <c:v>2º</c:v>
                </c:pt>
                <c:pt idx="5">
                  <c:v>3º</c:v>
                </c:pt>
                <c:pt idx="6">
                  <c:v>4º</c:v>
                </c:pt>
                <c:pt idx="7">
                  <c:v>5º</c:v>
                </c:pt>
                <c:pt idx="8">
                  <c:v>6º</c:v>
                </c:pt>
                <c:pt idx="9">
                  <c:v>7º</c:v>
                </c:pt>
                <c:pt idx="10">
                  <c:v>8º</c:v>
                </c:pt>
                <c:pt idx="11">
                  <c:v>9º</c:v>
                </c:pt>
                <c:pt idx="12">
                  <c:v>10º</c:v>
                </c:pt>
                <c:pt idx="13">
                  <c:v>11º</c:v>
                </c:pt>
                <c:pt idx="14">
                  <c:v>12º</c:v>
                </c:pt>
                <c:pt idx="15">
                  <c:v>14º</c:v>
                </c:pt>
                <c:pt idx="16">
                  <c:v>15º</c:v>
                </c:pt>
                <c:pt idx="17">
                  <c:v>16º</c:v>
                </c:pt>
                <c:pt idx="18">
                  <c:v>20º</c:v>
                </c:pt>
                <c:pt idx="19">
                  <c:v>27º</c:v>
                </c:pt>
                <c:pt idx="20">
                  <c:v>17º</c:v>
                </c:pt>
                <c:pt idx="21">
                  <c:v>18º</c:v>
                </c:pt>
                <c:pt idx="22">
                  <c:v>19º</c:v>
                </c:pt>
                <c:pt idx="23">
                  <c:v>24º</c:v>
                </c:pt>
                <c:pt idx="24">
                  <c:v>23º</c:v>
                </c:pt>
                <c:pt idx="25">
                  <c:v>22º</c:v>
                </c:pt>
                <c:pt idx="26">
                  <c:v>13º</c:v>
                </c:pt>
                <c:pt idx="27">
                  <c:v>26º</c:v>
                </c:pt>
                <c:pt idx="28">
                  <c:v>Casa</c:v>
                </c:pt>
              </c:strCache>
            </c:strRef>
          </c:cat>
          <c:val>
            <c:numRef>
              <c:f>Graficos!$B$179:$B$208</c:f>
              <c:numCache>
                <c:formatCode>_-* #,##0\ "€"_-;\-* #,##0\ "€"_-;_-* "-"??\ "€"_-;_-@_-</c:formatCode>
                <c:ptCount val="29"/>
                <c:pt idx="0">
                  <c:v>1547.5</c:v>
                </c:pt>
                <c:pt idx="1">
                  <c:v>2109.8739837398375</c:v>
                </c:pt>
                <c:pt idx="2">
                  <c:v>2434</c:v>
                </c:pt>
                <c:pt idx="3">
                  <c:v>2032.7744360902257</c:v>
                </c:pt>
                <c:pt idx="4">
                  <c:v>1970.7665847665849</c:v>
                </c:pt>
                <c:pt idx="5">
                  <c:v>2133.9411764705883</c:v>
                </c:pt>
                <c:pt idx="6">
                  <c:v>1758.9684210526316</c:v>
                </c:pt>
                <c:pt idx="7">
                  <c:v>1905.7863247863247</c:v>
                </c:pt>
                <c:pt idx="8">
                  <c:v>1857.4126984126983</c:v>
                </c:pt>
                <c:pt idx="9">
                  <c:v>2181.0540540540542</c:v>
                </c:pt>
                <c:pt idx="10">
                  <c:v>1769.5714285714287</c:v>
                </c:pt>
                <c:pt idx="11">
                  <c:v>1327.1428571428571</c:v>
                </c:pt>
                <c:pt idx="12">
                  <c:v>3500</c:v>
                </c:pt>
                <c:pt idx="13">
                  <c:v>1422.7272727272727</c:v>
                </c:pt>
                <c:pt idx="14">
                  <c:v>2750</c:v>
                </c:pt>
                <c:pt idx="15">
                  <c:v>1300</c:v>
                </c:pt>
                <c:pt idx="16">
                  <c:v>4083.3333333333335</c:v>
                </c:pt>
                <c:pt idx="17">
                  <c:v>10825</c:v>
                </c:pt>
                <c:pt idx="18">
                  <c:v>3765</c:v>
                </c:pt>
                <c:pt idx="19">
                  <c:v>1900</c:v>
                </c:pt>
                <c:pt idx="20">
                  <c:v>2242.5</c:v>
                </c:pt>
                <c:pt idx="21">
                  <c:v>7146.666666666667</c:v>
                </c:pt>
                <c:pt idx="22">
                  <c:v>5180</c:v>
                </c:pt>
                <c:pt idx="23">
                  <c:v>2316.6666666666665</c:v>
                </c:pt>
                <c:pt idx="24">
                  <c:v>3000</c:v>
                </c:pt>
                <c:pt idx="25">
                  <c:v>1550</c:v>
                </c:pt>
                <c:pt idx="26">
                  <c:v>2400</c:v>
                </c:pt>
                <c:pt idx="27">
                  <c:v>1625</c:v>
                </c:pt>
                <c:pt idx="28">
                  <c:v>8641.3126760563373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E-4CA9-A9C4-C3D98FFDB89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66199984"/>
        <c:axId val="966207184"/>
      </c:barChart>
      <c:catAx>
        <c:axId val="96619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6207184"/>
        <c:crosses val="autoZero"/>
        <c:auto val="1"/>
        <c:lblAlgn val="ctr"/>
        <c:lblOffset val="100"/>
        <c:noMultiLvlLbl val="0"/>
      </c:catAx>
      <c:valAx>
        <c:axId val="9662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6199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COMPARATIVO-TODO.xlsx]Graficos!ALQ-MEDIA-PISO-COS/METRO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Graficos!$B$217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Graficos!$A$218:$A$247</c:f>
              <c:strCache>
                <c:ptCount val="29"/>
                <c:pt idx="0">
                  <c:v>Sotano</c:v>
                </c:pt>
                <c:pt idx="1">
                  <c:v>Bajo</c:v>
                </c:pt>
                <c:pt idx="2">
                  <c:v>1/2º</c:v>
                </c:pt>
                <c:pt idx="3">
                  <c:v>1º</c:v>
                </c:pt>
                <c:pt idx="4">
                  <c:v>2º</c:v>
                </c:pt>
                <c:pt idx="5">
                  <c:v>3º</c:v>
                </c:pt>
                <c:pt idx="6">
                  <c:v>4º</c:v>
                </c:pt>
                <c:pt idx="7">
                  <c:v>5º</c:v>
                </c:pt>
                <c:pt idx="8">
                  <c:v>6º</c:v>
                </c:pt>
                <c:pt idx="9">
                  <c:v>7º</c:v>
                </c:pt>
                <c:pt idx="10">
                  <c:v>8º</c:v>
                </c:pt>
                <c:pt idx="11">
                  <c:v>9º</c:v>
                </c:pt>
                <c:pt idx="12">
                  <c:v>10º</c:v>
                </c:pt>
                <c:pt idx="13">
                  <c:v>11º</c:v>
                </c:pt>
                <c:pt idx="14">
                  <c:v>12º</c:v>
                </c:pt>
                <c:pt idx="15">
                  <c:v>14º</c:v>
                </c:pt>
                <c:pt idx="16">
                  <c:v>15º</c:v>
                </c:pt>
                <c:pt idx="17">
                  <c:v>16º</c:v>
                </c:pt>
                <c:pt idx="18">
                  <c:v>17º</c:v>
                </c:pt>
                <c:pt idx="19">
                  <c:v>20º</c:v>
                </c:pt>
                <c:pt idx="20">
                  <c:v>27º</c:v>
                </c:pt>
                <c:pt idx="21">
                  <c:v>18º</c:v>
                </c:pt>
                <c:pt idx="22">
                  <c:v>19º</c:v>
                </c:pt>
                <c:pt idx="23">
                  <c:v>22º</c:v>
                </c:pt>
                <c:pt idx="24">
                  <c:v>24º</c:v>
                </c:pt>
                <c:pt idx="25">
                  <c:v>23º</c:v>
                </c:pt>
                <c:pt idx="26">
                  <c:v>13º</c:v>
                </c:pt>
                <c:pt idx="27">
                  <c:v>26º</c:v>
                </c:pt>
                <c:pt idx="28">
                  <c:v>Casa</c:v>
                </c:pt>
              </c:strCache>
            </c:strRef>
          </c:cat>
          <c:val>
            <c:numRef>
              <c:f>Graficos!$B$218:$B$247</c:f>
              <c:numCache>
                <c:formatCode>_-* #,##0\ "€"_-;\-* #,##0\ "€"_-;_-* "-"??\ "€"_-;_-@_-</c:formatCode>
                <c:ptCount val="29"/>
                <c:pt idx="0">
                  <c:v>23.796340948266089</c:v>
                </c:pt>
                <c:pt idx="1">
                  <c:v>20.167686452825329</c:v>
                </c:pt>
                <c:pt idx="2">
                  <c:v>23.847487055773595</c:v>
                </c:pt>
                <c:pt idx="3">
                  <c:v>20.529836114638474</c:v>
                </c:pt>
                <c:pt idx="4">
                  <c:v>19.149784701055221</c:v>
                </c:pt>
                <c:pt idx="5">
                  <c:v>20.93135726437913</c:v>
                </c:pt>
                <c:pt idx="6">
                  <c:v>20.169412388249437</c:v>
                </c:pt>
                <c:pt idx="7">
                  <c:v>19.216329014612676</c:v>
                </c:pt>
                <c:pt idx="8">
                  <c:v>19.198486600608312</c:v>
                </c:pt>
                <c:pt idx="9">
                  <c:v>20.391998036938634</c:v>
                </c:pt>
                <c:pt idx="10">
                  <c:v>22.062985755227391</c:v>
                </c:pt>
                <c:pt idx="11">
                  <c:v>12.204645492606758</c:v>
                </c:pt>
                <c:pt idx="12">
                  <c:v>20.056426852543357</c:v>
                </c:pt>
                <c:pt idx="13">
                  <c:v>22.473717296098719</c:v>
                </c:pt>
                <c:pt idx="14">
                  <c:v>24.878929349517588</c:v>
                </c:pt>
                <c:pt idx="15">
                  <c:v>15.476190476190476</c:v>
                </c:pt>
                <c:pt idx="16">
                  <c:v>33.682355380468586</c:v>
                </c:pt>
                <c:pt idx="17">
                  <c:v>37.534475965327033</c:v>
                </c:pt>
                <c:pt idx="18">
                  <c:v>27.867935635792779</c:v>
                </c:pt>
                <c:pt idx="19">
                  <c:v>37.65</c:v>
                </c:pt>
                <c:pt idx="20">
                  <c:v>23.75</c:v>
                </c:pt>
                <c:pt idx="21">
                  <c:v>31.111111111111114</c:v>
                </c:pt>
                <c:pt idx="22">
                  <c:v>26.930908820467057</c:v>
                </c:pt>
                <c:pt idx="23">
                  <c:v>25.833333333333332</c:v>
                </c:pt>
                <c:pt idx="24">
                  <c:v>38.611111111111114</c:v>
                </c:pt>
                <c:pt idx="25">
                  <c:v>33.333333333333336</c:v>
                </c:pt>
                <c:pt idx="26">
                  <c:v>13.333333333333334</c:v>
                </c:pt>
                <c:pt idx="27">
                  <c:v>27.355396541443053</c:v>
                </c:pt>
                <c:pt idx="28">
                  <c:v>20.085998414545752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5F-40F4-B8DF-78F328E332D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7"/>
        <c:overlap val="-27"/>
        <c:axId val="1027043456"/>
        <c:axId val="1027052096"/>
      </c:barChart>
      <c:catAx>
        <c:axId val="102704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52096"/>
        <c:crosses val="autoZero"/>
        <c:auto val="1"/>
        <c:lblAlgn val="ctr"/>
        <c:lblOffset val="100"/>
        <c:noMultiLvlLbl val="0"/>
      </c:catAx>
      <c:valAx>
        <c:axId val="102705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4345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COMPARATIVO-TODO.xlsx]Graficos!ALQ-MEDIA-PISO -COS/HABIT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Graficos!$B$271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Graficos!$A$272:$A$301</c:f>
              <c:strCache>
                <c:ptCount val="29"/>
                <c:pt idx="0">
                  <c:v>Bajo</c:v>
                </c:pt>
                <c:pt idx="1">
                  <c:v>1º</c:v>
                </c:pt>
                <c:pt idx="2">
                  <c:v>2º</c:v>
                </c:pt>
                <c:pt idx="3">
                  <c:v>3º</c:v>
                </c:pt>
                <c:pt idx="4">
                  <c:v>4º</c:v>
                </c:pt>
                <c:pt idx="5">
                  <c:v>5º</c:v>
                </c:pt>
                <c:pt idx="6">
                  <c:v>6º</c:v>
                </c:pt>
                <c:pt idx="7">
                  <c:v>7º</c:v>
                </c:pt>
                <c:pt idx="8">
                  <c:v>8º</c:v>
                </c:pt>
                <c:pt idx="9">
                  <c:v>9º</c:v>
                </c:pt>
                <c:pt idx="10">
                  <c:v>10º</c:v>
                </c:pt>
                <c:pt idx="11">
                  <c:v>11º</c:v>
                </c:pt>
                <c:pt idx="12">
                  <c:v>12º</c:v>
                </c:pt>
                <c:pt idx="13">
                  <c:v>14º</c:v>
                </c:pt>
                <c:pt idx="14">
                  <c:v>15º</c:v>
                </c:pt>
                <c:pt idx="15">
                  <c:v>16º</c:v>
                </c:pt>
                <c:pt idx="16">
                  <c:v>17º</c:v>
                </c:pt>
                <c:pt idx="17">
                  <c:v>20º</c:v>
                </c:pt>
                <c:pt idx="18">
                  <c:v>Casa</c:v>
                </c:pt>
                <c:pt idx="19">
                  <c:v>Sotano</c:v>
                </c:pt>
                <c:pt idx="20">
                  <c:v>27º</c:v>
                </c:pt>
                <c:pt idx="21">
                  <c:v>26º</c:v>
                </c:pt>
                <c:pt idx="22">
                  <c:v>24º</c:v>
                </c:pt>
                <c:pt idx="23">
                  <c:v>23º</c:v>
                </c:pt>
                <c:pt idx="24">
                  <c:v>22º</c:v>
                </c:pt>
                <c:pt idx="25">
                  <c:v>19º</c:v>
                </c:pt>
                <c:pt idx="26">
                  <c:v>18º</c:v>
                </c:pt>
                <c:pt idx="27">
                  <c:v>13º</c:v>
                </c:pt>
                <c:pt idx="28">
                  <c:v>1/2º</c:v>
                </c:pt>
              </c:strCache>
            </c:strRef>
          </c:cat>
          <c:val>
            <c:numRef>
              <c:f>Graficos!$B$272:$B$301</c:f>
              <c:numCache>
                <c:formatCode>_-* #,##0\ "€"_-;\-* #,##0\ "€"_-;_-* "-"??\ "€"_-;_-@_-</c:formatCode>
                <c:ptCount val="29"/>
                <c:pt idx="0">
                  <c:v>955.4048102981028</c:v>
                </c:pt>
                <c:pt idx="1">
                  <c:v>958.89035087719253</c:v>
                </c:pt>
                <c:pt idx="2">
                  <c:v>941.17833742833761</c:v>
                </c:pt>
                <c:pt idx="3">
                  <c:v>993.33928571428567</c:v>
                </c:pt>
                <c:pt idx="4">
                  <c:v>884.95043859649115</c:v>
                </c:pt>
                <c:pt idx="5">
                  <c:v>837.49358974358972</c:v>
                </c:pt>
                <c:pt idx="6">
                  <c:v>861.52380952380929</c:v>
                </c:pt>
                <c:pt idx="7">
                  <c:v>1015.734234234234</c:v>
                </c:pt>
                <c:pt idx="8">
                  <c:v>966.5119047619047</c:v>
                </c:pt>
                <c:pt idx="9">
                  <c:v>597.61904761904759</c:v>
                </c:pt>
                <c:pt idx="10">
                  <c:v>1225</c:v>
                </c:pt>
                <c:pt idx="11">
                  <c:v>751.81818181818187</c:v>
                </c:pt>
                <c:pt idx="12">
                  <c:v>1518.8888888888887</c:v>
                </c:pt>
                <c:pt idx="13">
                  <c:v>650</c:v>
                </c:pt>
                <c:pt idx="14">
                  <c:v>1750</c:v>
                </c:pt>
                <c:pt idx="15">
                  <c:v>2562.5</c:v>
                </c:pt>
                <c:pt idx="16">
                  <c:v>1323.75</c:v>
                </c:pt>
                <c:pt idx="17">
                  <c:v>1882.5</c:v>
                </c:pt>
                <c:pt idx="18">
                  <c:v>1810.8379834562943</c:v>
                </c:pt>
                <c:pt idx="19">
                  <c:v>1061.8055555555557</c:v>
                </c:pt>
                <c:pt idx="20">
                  <c:v>950</c:v>
                </c:pt>
                <c:pt idx="21">
                  <c:v>1125</c:v>
                </c:pt>
                <c:pt idx="22">
                  <c:v>2316.6666666666665</c:v>
                </c:pt>
                <c:pt idx="23">
                  <c:v>1500</c:v>
                </c:pt>
                <c:pt idx="24">
                  <c:v>1550</c:v>
                </c:pt>
                <c:pt idx="25">
                  <c:v>1700.8333333333335</c:v>
                </c:pt>
                <c:pt idx="26">
                  <c:v>2646.6666666666665</c:v>
                </c:pt>
                <c:pt idx="27">
                  <c:v>800</c:v>
                </c:pt>
                <c:pt idx="28">
                  <c:v>994.0333333333333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F11-AA46-ED6A1901F3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27053536"/>
        <c:axId val="1027047776"/>
      </c:barChart>
      <c:catAx>
        <c:axId val="102705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47776"/>
        <c:crosses val="autoZero"/>
        <c:auto val="1"/>
        <c:lblAlgn val="ctr"/>
        <c:lblOffset val="100"/>
        <c:noMultiLvlLbl val="0"/>
      </c:catAx>
      <c:valAx>
        <c:axId val="102704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5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COMPARATIVO-TODO.xlsx]Graficos!ALQ-MEDIA-HABI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Graficos!$G$178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Graficos!$F$179:$F$189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7</c:v>
                </c:pt>
                <c:pt idx="7">
                  <c:v>6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Graficos!$G$179:$G$189</c:f>
              <c:numCache>
                <c:formatCode>_-* #,##0\ "€"_-;\-* #,##0\ "€"_-;_-* "-"??\ "€"_-;_-@_-</c:formatCode>
                <c:ptCount val="10"/>
                <c:pt idx="0">
                  <c:v>1228.7799145299145</c:v>
                </c:pt>
                <c:pt idx="1">
                  <c:v>1805.8438438438438</c:v>
                </c:pt>
                <c:pt idx="2">
                  <c:v>2534.5131578947367</c:v>
                </c:pt>
                <c:pt idx="3">
                  <c:v>4348.2212389380529</c:v>
                </c:pt>
                <c:pt idx="4">
                  <c:v>10533.168316831683</c:v>
                </c:pt>
                <c:pt idx="5">
                  <c:v>3800</c:v>
                </c:pt>
                <c:pt idx="6">
                  <c:v>23115.357142857141</c:v>
                </c:pt>
                <c:pt idx="7">
                  <c:v>12870.4</c:v>
                </c:pt>
                <c:pt idx="8">
                  <c:v>17000</c:v>
                </c:pt>
                <c:pt idx="9">
                  <c:v>38000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5E-4361-B7DF-3A02694D865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14169632"/>
        <c:axId val="1014184992"/>
      </c:barChart>
      <c:catAx>
        <c:axId val="101416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4184992"/>
        <c:crosses val="autoZero"/>
        <c:auto val="1"/>
        <c:lblAlgn val="ctr"/>
        <c:lblOffset val="100"/>
        <c:noMultiLvlLbl val="0"/>
      </c:catAx>
      <c:valAx>
        <c:axId val="101418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416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COMPARATIVO-TODO.xlsx]Graficos!ALQ-MEDIA-HABI -COS/METRO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Graficos!$E$217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Graficos!$D$218:$D$228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7</c:v>
                </c:pt>
                <c:pt idx="7">
                  <c:v>6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Graficos!$E$218:$E$228</c:f>
              <c:numCache>
                <c:formatCode>_-* #,##0\ "€"_-;\-* #,##0\ "€"_-;_-* "-"??\ "€"_-;_-@_-</c:formatCode>
                <c:ptCount val="10"/>
                <c:pt idx="0">
                  <c:v>23.414841681344072</c:v>
                </c:pt>
                <c:pt idx="1">
                  <c:v>19.791894397130033</c:v>
                </c:pt>
                <c:pt idx="2">
                  <c:v>17.49214834924452</c:v>
                </c:pt>
                <c:pt idx="3">
                  <c:v>19.69455374457393</c:v>
                </c:pt>
                <c:pt idx="4">
                  <c:v>24.542646050625226</c:v>
                </c:pt>
                <c:pt idx="5">
                  <c:v>5.7615139078887374</c:v>
                </c:pt>
                <c:pt idx="6">
                  <c:v>25.099712471568672</c:v>
                </c:pt>
                <c:pt idx="7">
                  <c:v>21.149843310636655</c:v>
                </c:pt>
                <c:pt idx="8">
                  <c:v>9.7757331799884994</c:v>
                </c:pt>
                <c:pt idx="9">
                  <c:v>15.683037556747832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D-400F-9132-F1DB42BE0D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84235984"/>
        <c:axId val="884258544"/>
      </c:barChart>
      <c:catAx>
        <c:axId val="88423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4258544"/>
        <c:crosses val="autoZero"/>
        <c:auto val="1"/>
        <c:lblAlgn val="ctr"/>
        <c:lblOffset val="100"/>
        <c:noMultiLvlLbl val="0"/>
      </c:catAx>
      <c:valAx>
        <c:axId val="88425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423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COMPARATIVO-TODO.xlsx]Graficos!ALQ-MEDIA-HABIT-COS/HABIT</c:name>
    <c:fmtId val="4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Graficos!$E$271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Graficos!$D$272:$D$282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7</c:v>
                </c:pt>
                <c:pt idx="7">
                  <c:v>6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Graficos!$E$272:$E$282</c:f>
              <c:numCache>
                <c:formatCode>_-* #,##0.0\ "€"_-;\-* #,##0.0\ "€"_-;_-* "-"??\ "€"_-;_-@_-</c:formatCode>
                <c:ptCount val="10"/>
                <c:pt idx="0">
                  <c:v>1228.7799145299145</c:v>
                </c:pt>
                <c:pt idx="1">
                  <c:v>902.92192192192192</c:v>
                </c:pt>
                <c:pt idx="2">
                  <c:v>844.83771929824559</c:v>
                </c:pt>
                <c:pt idx="3">
                  <c:v>1087.0553097345132</c:v>
                </c:pt>
                <c:pt idx="4">
                  <c:v>2106.6336633663368</c:v>
                </c:pt>
                <c:pt idx="5">
                  <c:v>475</c:v>
                </c:pt>
                <c:pt idx="6">
                  <c:v>3302.1938775510207</c:v>
                </c:pt>
                <c:pt idx="7">
                  <c:v>2145.066666666668</c:v>
                </c:pt>
                <c:pt idx="8">
                  <c:v>1888.8888888888889</c:v>
                </c:pt>
                <c:pt idx="9">
                  <c:v>3800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7-44F2-9462-6BDB622D56C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31362896"/>
        <c:axId val="1031374416"/>
      </c:barChart>
      <c:catAx>
        <c:axId val="103136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1374416"/>
        <c:crosses val="autoZero"/>
        <c:auto val="1"/>
        <c:lblAlgn val="ctr"/>
        <c:lblOffset val="100"/>
        <c:noMultiLvlLbl val="0"/>
      </c:catAx>
      <c:valAx>
        <c:axId val="103137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\ &quot;€&quot;_-;\-* #,##0.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1362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COMPARATIVO-TODO.xlsx]Graficos!ALQ-MEDIA-EXT/INT</c:name>
    <c:fmtId val="4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Graficos!$L$178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25B-420E-97F6-AB45E482260A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25B-420E-97F6-AB45E482260A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25B-420E-97F6-AB45E482260A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Graficos!$K$179:$K$194</c:f>
              <c:multiLvlStrCache>
                <c:ptCount val="12"/>
                <c:lvl>
                  <c:pt idx="0">
                    <c:v>Exterior</c:v>
                  </c:pt>
                  <c:pt idx="1">
                    <c:v>Interior</c:v>
                  </c:pt>
                  <c:pt idx="2">
                    <c:v>N/A</c:v>
                  </c:pt>
                  <c:pt idx="3">
                    <c:v>Exterior</c:v>
                  </c:pt>
                  <c:pt idx="4">
                    <c:v>Interior</c:v>
                  </c:pt>
                  <c:pt idx="5">
                    <c:v>N/A</c:v>
                  </c:pt>
                  <c:pt idx="6">
                    <c:v>Exterior</c:v>
                  </c:pt>
                  <c:pt idx="7">
                    <c:v>Interior</c:v>
                  </c:pt>
                  <c:pt idx="8">
                    <c:v>N/A</c:v>
                  </c:pt>
                  <c:pt idx="9">
                    <c:v>Exterior</c:v>
                  </c:pt>
                  <c:pt idx="10">
                    <c:v>Interior</c:v>
                  </c:pt>
                  <c:pt idx="11">
                    <c:v>N/A</c:v>
                  </c:pt>
                </c:lvl>
                <c:lvl>
                  <c:pt idx="0">
                    <c:v>Algeciras</c:v>
                  </c:pt>
                  <c:pt idx="3">
                    <c:v>Madrid</c:v>
                  </c:pt>
                  <c:pt idx="6">
                    <c:v>Sevilla</c:v>
                  </c:pt>
                  <c:pt idx="9">
                    <c:v>Malaga</c:v>
                  </c:pt>
                </c:lvl>
              </c:multiLvlStrCache>
            </c:multiLvlStrRef>
          </c:cat>
          <c:val>
            <c:numRef>
              <c:f>Graficos!$L$179:$L$194</c:f>
              <c:numCache>
                <c:formatCode>_-* #,##0\ "€"_-;\-* #,##0\ "€"_-;_-* "-"??\ "€"_-;_-@_-</c:formatCode>
                <c:ptCount val="12"/>
                <c:pt idx="0">
                  <c:v>777.875</c:v>
                </c:pt>
                <c:pt idx="1">
                  <c:v>656.66666666666663</c:v>
                </c:pt>
                <c:pt idx="2">
                  <c:v>1174.7058823529412</c:v>
                </c:pt>
                <c:pt idx="3">
                  <c:v>2119.906432748538</c:v>
                </c:pt>
                <c:pt idx="4">
                  <c:v>1525.5294117647059</c:v>
                </c:pt>
                <c:pt idx="5">
                  <c:v>8047.3267326732675</c:v>
                </c:pt>
                <c:pt idx="6">
                  <c:v>1039.1689497716895</c:v>
                </c:pt>
                <c:pt idx="7">
                  <c:v>936.19047619047615</c:v>
                </c:pt>
                <c:pt idx="8">
                  <c:v>1421.8333333333333</c:v>
                </c:pt>
                <c:pt idx="9">
                  <c:v>2162.7614991482114</c:v>
                </c:pt>
                <c:pt idx="10">
                  <c:v>3539.2357142857145</c:v>
                </c:pt>
                <c:pt idx="11">
                  <c:v>10590.632850241545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C7-4CAA-A700-9446DBC54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969008"/>
        <c:axId val="147968528"/>
      </c:barChart>
      <c:catAx>
        <c:axId val="14796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968528"/>
        <c:crosses val="autoZero"/>
        <c:auto val="1"/>
        <c:lblAlgn val="ctr"/>
        <c:lblOffset val="100"/>
        <c:noMultiLvlLbl val="0"/>
      </c:catAx>
      <c:valAx>
        <c:axId val="14796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96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COMPARATIVO-TODO.xlsx]Graficos!TablaDinámica16</c:name>
    <c:fmtId val="3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Graficos!$U$193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E37-4A23-9E90-6E6858B20C0C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E37-4A23-9E90-6E6858B20C0C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E37-4A23-9E90-6E6858B20C0C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Graficos!$T$194:$T$209</c:f>
              <c:multiLvlStrCache>
                <c:ptCount val="12"/>
                <c:lvl>
                  <c:pt idx="0">
                    <c:v>Exterior</c:v>
                  </c:pt>
                  <c:pt idx="1">
                    <c:v>Interior</c:v>
                  </c:pt>
                  <c:pt idx="2">
                    <c:v>N/A</c:v>
                  </c:pt>
                  <c:pt idx="3">
                    <c:v>Exterior</c:v>
                  </c:pt>
                  <c:pt idx="4">
                    <c:v>Interior</c:v>
                  </c:pt>
                  <c:pt idx="5">
                    <c:v>N/A</c:v>
                  </c:pt>
                  <c:pt idx="6">
                    <c:v>Exterior</c:v>
                  </c:pt>
                  <c:pt idx="7">
                    <c:v>Interior</c:v>
                  </c:pt>
                  <c:pt idx="8">
                    <c:v>N/A</c:v>
                  </c:pt>
                  <c:pt idx="9">
                    <c:v>Exterior</c:v>
                  </c:pt>
                  <c:pt idx="10">
                    <c:v>Interior</c:v>
                  </c:pt>
                  <c:pt idx="11">
                    <c:v>N/A</c:v>
                  </c:pt>
                </c:lvl>
                <c:lvl>
                  <c:pt idx="0">
                    <c:v>Algeciras</c:v>
                  </c:pt>
                  <c:pt idx="3">
                    <c:v>Madrid</c:v>
                  </c:pt>
                  <c:pt idx="6">
                    <c:v>Sevilla</c:v>
                  </c:pt>
                  <c:pt idx="9">
                    <c:v>Malaga</c:v>
                  </c:pt>
                </c:lvl>
              </c:multiLvlStrCache>
            </c:multiLvlStrRef>
          </c:cat>
          <c:val>
            <c:numRef>
              <c:f>Graficos!$U$194:$U$209</c:f>
              <c:numCache>
                <c:formatCode>_-* #,##0\ "€"_-;\-* #,##0\ "€"_-;_-* "-"??\ "€"_-;_-@_-</c:formatCode>
                <c:ptCount val="12"/>
                <c:pt idx="0">
                  <c:v>9.2968940713231607</c:v>
                </c:pt>
                <c:pt idx="1">
                  <c:v>10.102564102564102</c:v>
                </c:pt>
                <c:pt idx="2">
                  <c:v>8.9647946218700962</c:v>
                </c:pt>
                <c:pt idx="3">
                  <c:v>21.931696014701949</c:v>
                </c:pt>
                <c:pt idx="4">
                  <c:v>26.535438371923973</c:v>
                </c:pt>
                <c:pt idx="5">
                  <c:v>14.900595763581984</c:v>
                </c:pt>
                <c:pt idx="6">
                  <c:v>12.114975125394054</c:v>
                </c:pt>
                <c:pt idx="7">
                  <c:v>12.987687659949197</c:v>
                </c:pt>
                <c:pt idx="8">
                  <c:v>8.0857527772751876</c:v>
                </c:pt>
                <c:pt idx="9">
                  <c:v>19.852092196167508</c:v>
                </c:pt>
                <c:pt idx="10">
                  <c:v>26.300780639900772</c:v>
                </c:pt>
                <c:pt idx="11">
                  <c:v>25.268575715709723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42-47FD-921F-DFA59B20638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8748992"/>
        <c:axId val="78751872"/>
      </c:barChart>
      <c:catAx>
        <c:axId val="7874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1872"/>
        <c:crosses val="autoZero"/>
        <c:auto val="1"/>
        <c:lblAlgn val="ctr"/>
        <c:lblOffset val="100"/>
        <c:noMultiLvlLbl val="0"/>
      </c:catAx>
      <c:valAx>
        <c:axId val="7875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48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COMPARATIVO-TODO.xlsx]Graficos!ALQ-MEDIA-ASCENSOR</c:name>
    <c:fmtId val="2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Graficos!$K$211:$K$212</c:f>
              <c:strCache>
                <c:ptCount val="1"/>
                <c:pt idx="0">
                  <c:v>N/A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Graficos!$J$213:$J$216</c:f>
              <c:strCache>
                <c:ptCount val="4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  <c:pt idx="3">
                  <c:v>Malaga</c:v>
                </c:pt>
              </c:strCache>
            </c:strRef>
          </c:cat>
          <c:val>
            <c:numRef>
              <c:f>Graficos!$K$213:$K$216</c:f>
              <c:numCache>
                <c:formatCode>_-* #,##0\ "€"_-;\-* #,##0\ "€"_-;_-* "-"??\ "€"_-;_-@_-</c:formatCode>
                <c:ptCount val="4"/>
                <c:pt idx="0">
                  <c:v>1174.7058823529412</c:v>
                </c:pt>
                <c:pt idx="1">
                  <c:v>8047.3267326732675</c:v>
                </c:pt>
                <c:pt idx="2">
                  <c:v>1421.8333333333333</c:v>
                </c:pt>
                <c:pt idx="3">
                  <c:v>10590.632850241545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B35-4E2F-A1A6-ABABA7A8814A}"/>
            </c:ext>
          </c:extLst>
        </c:ser>
        <c:ser>
          <c:idx val="1"/>
          <c:order val="1"/>
          <c:tx>
            <c:strRef>
              <c:f>Graficos!$L$211:$L$212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Graficos!$J$213:$J$216</c:f>
              <c:strCache>
                <c:ptCount val="4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  <c:pt idx="3">
                  <c:v>Malaga</c:v>
                </c:pt>
              </c:strCache>
            </c:strRef>
          </c:cat>
          <c:val>
            <c:numRef>
              <c:f>Graficos!$L$213:$L$216</c:f>
              <c:numCache>
                <c:formatCode>_-* #,##0\ "€"_-;\-* #,##0\ "€"_-;_-* "-"??\ "€"_-;_-@_-</c:formatCode>
                <c:ptCount val="4"/>
                <c:pt idx="0">
                  <c:v>678.57142857142856</c:v>
                </c:pt>
                <c:pt idx="1">
                  <c:v>1266.7798742138364</c:v>
                </c:pt>
                <c:pt idx="2">
                  <c:v>863.59649122807014</c:v>
                </c:pt>
                <c:pt idx="3">
                  <c:v>1966.9142857142858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B35-4E2F-A1A6-ABABA7A8814A}"/>
            </c:ext>
          </c:extLst>
        </c:ser>
        <c:ser>
          <c:idx val="2"/>
          <c:order val="2"/>
          <c:tx>
            <c:strRef>
              <c:f>Graficos!$M$211:$M$212</c:f>
              <c:strCache>
                <c:ptCount val="1"/>
                <c:pt idx="0">
                  <c:v>Si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Graficos!$J$213:$J$216</c:f>
              <c:strCache>
                <c:ptCount val="4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  <c:pt idx="3">
                  <c:v>Malaga</c:v>
                </c:pt>
              </c:strCache>
            </c:strRef>
          </c:cat>
          <c:val>
            <c:numRef>
              <c:f>Graficos!$M$213:$M$216</c:f>
              <c:numCache>
                <c:formatCode>_-* #,##0\ "€"_-;\-* #,##0\ "€"_-;_-* "-"??\ "€"_-;_-@_-</c:formatCode>
                <c:ptCount val="4"/>
                <c:pt idx="0">
                  <c:v>787.08333333333337</c:v>
                </c:pt>
                <c:pt idx="1">
                  <c:v>2239.5566188197768</c:v>
                </c:pt>
                <c:pt idx="2">
                  <c:v>1082.0382513661202</c:v>
                </c:pt>
                <c:pt idx="3">
                  <c:v>2505.6398713826366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34-4BEF-A7A8-2B8B4D2F21C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29795440"/>
        <c:axId val="1229788720"/>
      </c:barChart>
      <c:catAx>
        <c:axId val="122979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9788720"/>
        <c:crosses val="autoZero"/>
        <c:auto val="1"/>
        <c:lblAlgn val="ctr"/>
        <c:lblOffset val="100"/>
        <c:noMultiLvlLbl val="0"/>
      </c:catAx>
      <c:valAx>
        <c:axId val="122978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979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COMPARATIVO-TODO.xlsx]Graficos!ALQ-MEDIA-ASCENSOR-COS/METRO</c:name>
    <c:fmtId val="2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Graficos!$J$233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18F-4923-BE13-59294F21EFEE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18F-4923-BE13-59294F21EFEE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18F-4923-BE13-59294F21EFE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Graficos!$I$234:$I$249</c:f>
              <c:multiLvlStrCache>
                <c:ptCount val="12"/>
                <c:lvl>
                  <c:pt idx="0">
                    <c:v>N/A</c:v>
                  </c:pt>
                  <c:pt idx="1">
                    <c:v>No</c:v>
                  </c:pt>
                  <c:pt idx="2">
                    <c:v>Si</c:v>
                  </c:pt>
                  <c:pt idx="3">
                    <c:v>N/A</c:v>
                  </c:pt>
                  <c:pt idx="4">
                    <c:v>No</c:v>
                  </c:pt>
                  <c:pt idx="5">
                    <c:v>Si</c:v>
                  </c:pt>
                  <c:pt idx="6">
                    <c:v>N/A</c:v>
                  </c:pt>
                  <c:pt idx="7">
                    <c:v>No</c:v>
                  </c:pt>
                  <c:pt idx="8">
                    <c:v>Si</c:v>
                  </c:pt>
                  <c:pt idx="9">
                    <c:v>N/A</c:v>
                  </c:pt>
                  <c:pt idx="10">
                    <c:v>No</c:v>
                  </c:pt>
                  <c:pt idx="11">
                    <c:v>Si</c:v>
                  </c:pt>
                </c:lvl>
                <c:lvl>
                  <c:pt idx="0">
                    <c:v>Algeciras</c:v>
                  </c:pt>
                  <c:pt idx="3">
                    <c:v>Madrid</c:v>
                  </c:pt>
                  <c:pt idx="6">
                    <c:v>Sevilla</c:v>
                  </c:pt>
                  <c:pt idx="9">
                    <c:v>Malaga</c:v>
                  </c:pt>
                </c:lvl>
              </c:multiLvlStrCache>
            </c:multiLvlStrRef>
          </c:cat>
          <c:val>
            <c:numRef>
              <c:f>Graficos!$J$234:$J$249</c:f>
              <c:numCache>
                <c:formatCode>_-* #,##0.0\ "€"_-;\-* #,##0.0\ "€"_-;_-* "-"??\ "€"_-;_-@_-</c:formatCode>
                <c:ptCount val="12"/>
                <c:pt idx="0">
                  <c:v>8.9647946218700962</c:v>
                </c:pt>
                <c:pt idx="1">
                  <c:v>9.7382839017851364</c:v>
                </c:pt>
                <c:pt idx="2">
                  <c:v>9.2782074402256338</c:v>
                </c:pt>
                <c:pt idx="3">
                  <c:v>14.900595763581984</c:v>
                </c:pt>
                <c:pt idx="4">
                  <c:v>21.111317790494081</c:v>
                </c:pt>
                <c:pt idx="5">
                  <c:v>22.8886686751257</c:v>
                </c:pt>
                <c:pt idx="6">
                  <c:v>8.0857527772751876</c:v>
                </c:pt>
                <c:pt idx="7">
                  <c:v>13.200455415334485</c:v>
                </c:pt>
                <c:pt idx="8">
                  <c:v>11.877022047246811</c:v>
                </c:pt>
                <c:pt idx="9">
                  <c:v>25.268575715709723</c:v>
                </c:pt>
                <c:pt idx="10">
                  <c:v>20.422593079460864</c:v>
                </c:pt>
                <c:pt idx="11">
                  <c:v>21.207259060117419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D5-405D-A8C8-6A61D7E02E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9337392"/>
        <c:axId val="69335952"/>
      </c:barChart>
      <c:catAx>
        <c:axId val="6933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335952"/>
        <c:crosses val="autoZero"/>
        <c:auto val="1"/>
        <c:lblAlgn val="ctr"/>
        <c:lblOffset val="100"/>
        <c:noMultiLvlLbl val="0"/>
      </c:catAx>
      <c:valAx>
        <c:axId val="6933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\ &quot;€&quot;_-;\-* #,##0.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33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COMPARATIVO-TODO.xlsx]Graficos!ALQ-MEDIA-ASCENSOR-COS/HABIT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Graficos!$K$271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F86-4C81-BB38-1A9D36CB7B04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F86-4C81-BB38-1A9D36CB7B04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F86-4C81-BB38-1A9D36CB7B0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Graficos!$J$272:$J$287</c:f>
              <c:multiLvlStrCache>
                <c:ptCount val="12"/>
                <c:lvl>
                  <c:pt idx="0">
                    <c:v>N/A</c:v>
                  </c:pt>
                  <c:pt idx="1">
                    <c:v>No</c:v>
                  </c:pt>
                  <c:pt idx="2">
                    <c:v>Si</c:v>
                  </c:pt>
                  <c:pt idx="3">
                    <c:v>N/A</c:v>
                  </c:pt>
                  <c:pt idx="4">
                    <c:v>No</c:v>
                  </c:pt>
                  <c:pt idx="5">
                    <c:v>Si</c:v>
                  </c:pt>
                  <c:pt idx="6">
                    <c:v>N/A</c:v>
                  </c:pt>
                  <c:pt idx="7">
                    <c:v>No</c:v>
                  </c:pt>
                  <c:pt idx="8">
                    <c:v>Si</c:v>
                  </c:pt>
                  <c:pt idx="9">
                    <c:v>N/A</c:v>
                  </c:pt>
                  <c:pt idx="10">
                    <c:v>No</c:v>
                  </c:pt>
                  <c:pt idx="11">
                    <c:v>Si</c:v>
                  </c:pt>
                </c:lvl>
                <c:lvl>
                  <c:pt idx="0">
                    <c:v>Algeciras</c:v>
                  </c:pt>
                  <c:pt idx="3">
                    <c:v>Madrid</c:v>
                  </c:pt>
                  <c:pt idx="6">
                    <c:v>Sevilla</c:v>
                  </c:pt>
                  <c:pt idx="9">
                    <c:v>Malaga</c:v>
                  </c:pt>
                </c:lvl>
              </c:multiLvlStrCache>
            </c:multiLvlStrRef>
          </c:cat>
          <c:val>
            <c:numRef>
              <c:f>Graficos!$K$272:$K$287</c:f>
              <c:numCache>
                <c:formatCode>_-* #,##0.0\ "€"_-;\-* #,##0.0\ "€"_-;_-* "-"??\ "€"_-;_-@_-</c:formatCode>
                <c:ptCount val="12"/>
                <c:pt idx="0">
                  <c:v>8.9647946218700962</c:v>
                </c:pt>
                <c:pt idx="1">
                  <c:v>9.7382839017851364</c:v>
                </c:pt>
                <c:pt idx="2">
                  <c:v>9.2782074402256338</c:v>
                </c:pt>
                <c:pt idx="3">
                  <c:v>14.900595763581984</c:v>
                </c:pt>
                <c:pt idx="4">
                  <c:v>21.111317790494081</c:v>
                </c:pt>
                <c:pt idx="5">
                  <c:v>22.8886686751257</c:v>
                </c:pt>
                <c:pt idx="6">
                  <c:v>8.0857527772751876</c:v>
                </c:pt>
                <c:pt idx="7">
                  <c:v>13.200455415334485</c:v>
                </c:pt>
                <c:pt idx="8">
                  <c:v>11.877022047246811</c:v>
                </c:pt>
                <c:pt idx="9">
                  <c:v>25.268575715709723</c:v>
                </c:pt>
                <c:pt idx="10">
                  <c:v>20.422593079460864</c:v>
                </c:pt>
                <c:pt idx="11">
                  <c:v>21.207259060117419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18-4A18-9AB6-B8788A9D34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38900928"/>
        <c:axId val="1038906688"/>
      </c:barChart>
      <c:catAx>
        <c:axId val="103890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8906688"/>
        <c:crosses val="autoZero"/>
        <c:auto val="1"/>
        <c:lblAlgn val="ctr"/>
        <c:lblOffset val="100"/>
        <c:noMultiLvlLbl val="0"/>
      </c:catAx>
      <c:valAx>
        <c:axId val="1038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\ &quot;€&quot;_-;\-* #,##0.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890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COMPARATIVO-TODO.xlsx]Graficos!ALQ-COSTES-ASCENSOR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Graficos!$P$405</c:f>
              <c:strCache>
                <c:ptCount val="1"/>
                <c:pt idx="0">
                  <c:v>Mín. de COSTE GARJE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Graficos!$O$406:$O$409</c:f>
              <c:strCache>
                <c:ptCount val="4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  <c:pt idx="3">
                  <c:v>Malaga</c:v>
                </c:pt>
              </c:strCache>
            </c:strRef>
          </c:cat>
          <c:val>
            <c:numRef>
              <c:f>Graficos!$P$406:$P$409</c:f>
              <c:numCache>
                <c:formatCode>0.0</c:formatCode>
                <c:ptCount val="4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7E-4AE3-B11F-01B71929BA79}"/>
            </c:ext>
          </c:extLst>
        </c:ser>
        <c:ser>
          <c:idx val="1"/>
          <c:order val="1"/>
          <c:tx>
            <c:strRef>
              <c:f>Graficos!$Q$405</c:f>
              <c:strCache>
                <c:ptCount val="1"/>
                <c:pt idx="0">
                  <c:v>Promedio de COSTE GARJE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Graficos!$O$406:$O$409</c:f>
              <c:strCache>
                <c:ptCount val="4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  <c:pt idx="3">
                  <c:v>Malaga</c:v>
                </c:pt>
              </c:strCache>
            </c:strRef>
          </c:cat>
          <c:val>
            <c:numRef>
              <c:f>Graficos!$Q$406:$Q$409</c:f>
              <c:numCache>
                <c:formatCode>0.0</c:formatCode>
                <c:ptCount val="4"/>
                <c:pt idx="0">
                  <c:v>70</c:v>
                </c:pt>
                <c:pt idx="1">
                  <c:v>133.54166666666666</c:v>
                </c:pt>
                <c:pt idx="2">
                  <c:v>68.055555555555557</c:v>
                </c:pt>
                <c:pt idx="3">
                  <c:v>91.206896551724142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7E-4AE3-B11F-01B71929BA79}"/>
            </c:ext>
          </c:extLst>
        </c:ser>
        <c:ser>
          <c:idx val="2"/>
          <c:order val="2"/>
          <c:tx>
            <c:strRef>
              <c:f>Graficos!$R$405</c:f>
              <c:strCache>
                <c:ptCount val="1"/>
                <c:pt idx="0">
                  <c:v>Máx. de COSTE GARJE2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Graficos!$O$406:$O$409</c:f>
              <c:strCache>
                <c:ptCount val="4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  <c:pt idx="3">
                  <c:v>Malaga</c:v>
                </c:pt>
              </c:strCache>
            </c:strRef>
          </c:cat>
          <c:val>
            <c:numRef>
              <c:f>Graficos!$R$406:$R$409</c:f>
              <c:numCache>
                <c:formatCode>0.0</c:formatCode>
                <c:ptCount val="4"/>
                <c:pt idx="0">
                  <c:v>90</c:v>
                </c:pt>
                <c:pt idx="1">
                  <c:v>300</c:v>
                </c:pt>
                <c:pt idx="2">
                  <c:v>150</c:v>
                </c:pt>
                <c:pt idx="3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7E-4AE3-B11F-01B71929BA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62038832"/>
        <c:axId val="962036432"/>
      </c:barChart>
      <c:catAx>
        <c:axId val="96203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2036432"/>
        <c:crosses val="autoZero"/>
        <c:auto val="1"/>
        <c:lblAlgn val="ctr"/>
        <c:lblOffset val="100"/>
        <c:noMultiLvlLbl val="0"/>
      </c:catAx>
      <c:valAx>
        <c:axId val="96203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203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Graficos!$B$140</c:f>
              <c:strCache>
                <c:ptCount val="1"/>
                <c:pt idx="0">
                  <c:v>Garaje incluido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Graficos!$A$141:$A$143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Graficos!$B$141:$B$143</c:f>
              <c:numCache>
                <c:formatCode>0</c:formatCode>
                <c:ptCount val="3"/>
                <c:pt idx="0">
                  <c:v>43</c:v>
                </c:pt>
                <c:pt idx="1">
                  <c:v>359</c:v>
                </c:pt>
                <c:pt idx="2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BD-49B9-9FEC-75DE5BE65B0D}"/>
            </c:ext>
          </c:extLst>
        </c:ser>
        <c:ser>
          <c:idx val="1"/>
          <c:order val="1"/>
          <c:tx>
            <c:strRef>
              <c:f>Graficos!$C$140</c:f>
              <c:strCache>
                <c:ptCount val="1"/>
                <c:pt idx="0">
                  <c:v>No incluido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Graficos!$A$141:$A$143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Graficos!$C$141:$C$143</c:f>
              <c:numCache>
                <c:formatCode>0</c:formatCode>
                <c:ptCount val="3"/>
                <c:pt idx="0">
                  <c:v>15</c:v>
                </c:pt>
                <c:pt idx="1">
                  <c:v>504</c:v>
                </c:pt>
                <c:pt idx="2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BD-49B9-9FEC-75DE5BE65B0D}"/>
            </c:ext>
          </c:extLst>
        </c:ser>
        <c:ser>
          <c:idx val="2"/>
          <c:order val="2"/>
          <c:tx>
            <c:strRef>
              <c:f>Graficos!$D$140</c:f>
              <c:strCache>
                <c:ptCount val="1"/>
                <c:pt idx="0">
                  <c:v>Pago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Graficos!$A$141:$A$143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Graficos!$D$141:$D$143</c:f>
              <c:numCache>
                <c:formatCode>0</c:formatCode>
                <c:ptCount val="3"/>
                <c:pt idx="0">
                  <c:v>2</c:v>
                </c:pt>
                <c:pt idx="1">
                  <c:v>24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BD-49B9-9FEC-75DE5BE65B0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51509184"/>
        <c:axId val="751514464"/>
      </c:barChart>
      <c:catAx>
        <c:axId val="751509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14464"/>
        <c:crosses val="autoZero"/>
        <c:auto val="1"/>
        <c:lblAlgn val="ctr"/>
        <c:lblOffset val="100"/>
        <c:noMultiLvlLbl val="0"/>
      </c:catAx>
      <c:valAx>
        <c:axId val="7515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0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COMPARATIVO-TODO.xlsx]Graficos!TABLAS_COMPRA_MED_MIN_MAX2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Graficos!$CM$144:$CM$145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Graficos!$CL$146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Graficos!$CM$146</c:f>
              <c:numCache>
                <c:formatCode>_-* #,##0\ "€"_-;\-* #,##0\ "€"_-;_-* "-"??\ "€"_-;_-@_-</c:formatCode>
                <c:ptCount val="1"/>
                <c:pt idx="0">
                  <c:v>1418812.5982100801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E7-4BAE-ADDA-C3066A60A7DF}"/>
            </c:ext>
          </c:extLst>
        </c:ser>
        <c:ser>
          <c:idx val="1"/>
          <c:order val="1"/>
          <c:tx>
            <c:strRef>
              <c:f>Graficos!$CN$144:$CN$145</c:f>
              <c:strCache>
                <c:ptCount val="1"/>
                <c:pt idx="0">
                  <c:v>Malaga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Graficos!$CL$146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Graficos!$CN$146</c:f>
              <c:numCache>
                <c:formatCode>_-* #,##0\ "€"_-;\-* #,##0\ "€"_-;_-* "-"??\ "€"_-;_-@_-</c:formatCode>
                <c:ptCount val="1"/>
                <c:pt idx="0">
                  <c:v>580818.16335630324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FA-4724-A966-C16A13A5CBE1}"/>
            </c:ext>
          </c:extLst>
        </c:ser>
        <c:ser>
          <c:idx val="2"/>
          <c:order val="2"/>
          <c:tx>
            <c:strRef>
              <c:f>Graficos!$CO$144:$CO$145</c:f>
              <c:strCache>
                <c:ptCount val="1"/>
                <c:pt idx="0">
                  <c:v>Sevilla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Graficos!$CL$146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Graficos!$CO$146</c:f>
              <c:numCache>
                <c:formatCode>_-* #,##0\ "€"_-;\-* #,##0\ "€"_-;_-* "-"??\ "€"_-;_-@_-</c:formatCode>
                <c:ptCount val="1"/>
                <c:pt idx="0">
                  <c:v>330638.52403100778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FA-4724-A966-C16A13A5CBE1}"/>
            </c:ext>
          </c:extLst>
        </c:ser>
        <c:ser>
          <c:idx val="3"/>
          <c:order val="3"/>
          <c:tx>
            <c:strRef>
              <c:f>Graficos!$CP$144:$CP$145</c:f>
              <c:strCache>
                <c:ptCount val="1"/>
                <c:pt idx="0">
                  <c:v>Algeciras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Graficos!$CL$146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Graficos!$CP$146</c:f>
              <c:numCache>
                <c:formatCode>_-* #,##0\ "€"_-;\-* #,##0\ "€"_-;_-* "-"??\ "€"_-;_-@_-</c:formatCode>
                <c:ptCount val="1"/>
                <c:pt idx="0">
                  <c:v>245979.4827586207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6-4203-B712-9723091B6D0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3153567"/>
        <c:axId val="473155007"/>
      </c:barChart>
      <c:catAx>
        <c:axId val="4731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3155007"/>
        <c:crosses val="autoZero"/>
        <c:auto val="1"/>
        <c:lblAlgn val="ctr"/>
        <c:lblOffset val="100"/>
        <c:noMultiLvlLbl val="0"/>
      </c:catAx>
      <c:valAx>
        <c:axId val="4731550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473153567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Graficos!$CL$178</c:f>
              <c:strCache>
                <c:ptCount val="1"/>
                <c:pt idx="0">
                  <c:v>Algeciras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A8-4916-B086-ED0F5B8D5A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A8-4916-B086-ED0F5B8D5A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BA8-4916-B086-ED0F5B8D5A7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numRef>
              <c:f>Graficos!$CM$177:$CO$177</c:f>
              <c:numCache>
                <c:formatCode>General</c:formatCode>
                <c:ptCount val="3"/>
                <c:pt idx="0">
                  <c:v>1169</c:v>
                </c:pt>
                <c:pt idx="1">
                  <c:v>1267</c:v>
                </c:pt>
                <c:pt idx="2">
                  <c:v>31</c:v>
                </c:pt>
              </c:numCache>
            </c:numRef>
          </c:cat>
          <c:val>
            <c:numRef>
              <c:f>Graficos!$CM$178:$CO$178</c:f>
              <c:numCache>
                <c:formatCode>General</c:formatCode>
                <c:ptCount val="3"/>
                <c:pt idx="0">
                  <c:v>57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A8-4916-B086-ED0F5B8D5A7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Graficos!$CL$179</c:f>
              <c:strCache>
                <c:ptCount val="1"/>
                <c:pt idx="0">
                  <c:v>Madrid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057-46FC-873D-2F4A3945A6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057-46FC-873D-2F4A3945A6E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057-46FC-873D-2F4A3945A6E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numRef>
              <c:f>Graficos!$CM$177:$CO$177</c:f>
              <c:numCache>
                <c:formatCode>General</c:formatCode>
                <c:ptCount val="3"/>
                <c:pt idx="0">
                  <c:v>1169</c:v>
                </c:pt>
                <c:pt idx="1">
                  <c:v>1267</c:v>
                </c:pt>
                <c:pt idx="2">
                  <c:v>31</c:v>
                </c:pt>
              </c:numCache>
            </c:numRef>
          </c:cat>
          <c:val>
            <c:numRef>
              <c:f>Graficos!$CM$179:$CO$179</c:f>
              <c:numCache>
                <c:formatCode>General</c:formatCode>
                <c:ptCount val="3"/>
                <c:pt idx="0">
                  <c:v>49</c:v>
                </c:pt>
                <c:pt idx="1">
                  <c:v>5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57-46FC-873D-2F4A3945A6E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Graficos!$CL$180</c:f>
              <c:strCache>
                <c:ptCount val="1"/>
                <c:pt idx="0">
                  <c:v>Sevilla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E20-424C-A3B9-5E392C16D1C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E20-424C-A3B9-5E392C16D1C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E20-424C-A3B9-5E392C16D1C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numRef>
              <c:f>Graficos!$CM$177:$CO$177</c:f>
              <c:numCache>
                <c:formatCode>General</c:formatCode>
                <c:ptCount val="3"/>
                <c:pt idx="0">
                  <c:v>1169</c:v>
                </c:pt>
                <c:pt idx="1">
                  <c:v>1267</c:v>
                </c:pt>
                <c:pt idx="2">
                  <c:v>31</c:v>
                </c:pt>
              </c:numCache>
            </c:numRef>
          </c:cat>
          <c:val>
            <c:numRef>
              <c:f>Graficos!$CM$180:$CO$180</c:f>
              <c:numCache>
                <c:formatCode>General</c:formatCode>
                <c:ptCount val="3"/>
                <c:pt idx="0">
                  <c:v>87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20-424C-A3B9-5E392C16D1C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COMPARATIVO-TODO.xlsx]Graficos!COMPRA-MEDIA-PISO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Graficos!$CK$239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Graficos!$CJ$240:$CJ$268</c:f>
              <c:strCache>
                <c:ptCount val="28"/>
                <c:pt idx="0">
                  <c:v>Sotano</c:v>
                </c:pt>
                <c:pt idx="1">
                  <c:v>Bajo</c:v>
                </c:pt>
                <c:pt idx="2">
                  <c:v>1/2º</c:v>
                </c:pt>
                <c:pt idx="3">
                  <c:v>1º</c:v>
                </c:pt>
                <c:pt idx="4">
                  <c:v>2º</c:v>
                </c:pt>
                <c:pt idx="5">
                  <c:v>3º</c:v>
                </c:pt>
                <c:pt idx="6">
                  <c:v>4º</c:v>
                </c:pt>
                <c:pt idx="7">
                  <c:v>5º</c:v>
                </c:pt>
                <c:pt idx="8">
                  <c:v>6º</c:v>
                </c:pt>
                <c:pt idx="9">
                  <c:v>7º</c:v>
                </c:pt>
                <c:pt idx="10">
                  <c:v>8º</c:v>
                </c:pt>
                <c:pt idx="11">
                  <c:v>9º</c:v>
                </c:pt>
                <c:pt idx="12">
                  <c:v>10º</c:v>
                </c:pt>
                <c:pt idx="13">
                  <c:v>11º</c:v>
                </c:pt>
                <c:pt idx="14">
                  <c:v>12º</c:v>
                </c:pt>
                <c:pt idx="15">
                  <c:v>13º</c:v>
                </c:pt>
                <c:pt idx="16">
                  <c:v>14º</c:v>
                </c:pt>
                <c:pt idx="17">
                  <c:v>15º</c:v>
                </c:pt>
                <c:pt idx="18">
                  <c:v>16º</c:v>
                </c:pt>
                <c:pt idx="19">
                  <c:v>17º</c:v>
                </c:pt>
                <c:pt idx="20">
                  <c:v>18º</c:v>
                </c:pt>
                <c:pt idx="21">
                  <c:v>20º</c:v>
                </c:pt>
                <c:pt idx="22">
                  <c:v>23º</c:v>
                </c:pt>
                <c:pt idx="23">
                  <c:v>24º</c:v>
                </c:pt>
                <c:pt idx="24">
                  <c:v>22º</c:v>
                </c:pt>
                <c:pt idx="25">
                  <c:v>26º</c:v>
                </c:pt>
                <c:pt idx="26">
                  <c:v>28º</c:v>
                </c:pt>
                <c:pt idx="27">
                  <c:v>Casa</c:v>
                </c:pt>
              </c:strCache>
            </c:strRef>
          </c:cat>
          <c:val>
            <c:numRef>
              <c:f>Graficos!$CK$240:$CK$268</c:f>
              <c:numCache>
                <c:formatCode>_-* #,##0\ "€"_-;\-* #,##0\ "€"_-;_-* "-"??\ "€"_-;_-@_-</c:formatCode>
                <c:ptCount val="28"/>
                <c:pt idx="0">
                  <c:v>570333.33333333337</c:v>
                </c:pt>
                <c:pt idx="1">
                  <c:v>458159.53254437872</c:v>
                </c:pt>
                <c:pt idx="2">
                  <c:v>704047.82608695654</c:v>
                </c:pt>
                <c:pt idx="3">
                  <c:v>614212.44459644321</c:v>
                </c:pt>
                <c:pt idx="4">
                  <c:v>695925.01238938048</c:v>
                </c:pt>
                <c:pt idx="5">
                  <c:v>663731.90688259108</c:v>
                </c:pt>
                <c:pt idx="6">
                  <c:v>671171.52050473192</c:v>
                </c:pt>
                <c:pt idx="7">
                  <c:v>851102.06220095698</c:v>
                </c:pt>
                <c:pt idx="8">
                  <c:v>928973.56589147286</c:v>
                </c:pt>
                <c:pt idx="9">
                  <c:v>746310.576</c:v>
                </c:pt>
                <c:pt idx="10">
                  <c:v>642581.48148148146</c:v>
                </c:pt>
                <c:pt idx="11">
                  <c:v>814682.35714285716</c:v>
                </c:pt>
                <c:pt idx="12">
                  <c:v>671995</c:v>
                </c:pt>
                <c:pt idx="13">
                  <c:v>801124</c:v>
                </c:pt>
                <c:pt idx="14">
                  <c:v>727428.57142857148</c:v>
                </c:pt>
                <c:pt idx="15">
                  <c:v>1410000</c:v>
                </c:pt>
                <c:pt idx="16">
                  <c:v>3471663.3333333335</c:v>
                </c:pt>
                <c:pt idx="17">
                  <c:v>1800000</c:v>
                </c:pt>
                <c:pt idx="18">
                  <c:v>868330</c:v>
                </c:pt>
                <c:pt idx="19">
                  <c:v>1599500</c:v>
                </c:pt>
                <c:pt idx="20">
                  <c:v>2390000</c:v>
                </c:pt>
                <c:pt idx="21">
                  <c:v>446500</c:v>
                </c:pt>
                <c:pt idx="22">
                  <c:v>435000</c:v>
                </c:pt>
                <c:pt idx="23">
                  <c:v>990000</c:v>
                </c:pt>
                <c:pt idx="24">
                  <c:v>504428.57142857142</c:v>
                </c:pt>
                <c:pt idx="25">
                  <c:v>328300</c:v>
                </c:pt>
                <c:pt idx="26">
                  <c:v>1150000</c:v>
                </c:pt>
                <c:pt idx="27">
                  <c:v>1246008.5042309607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3-4F02-89B7-7149B1F37F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66199984"/>
        <c:axId val="966207184"/>
      </c:barChart>
      <c:catAx>
        <c:axId val="96619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6207184"/>
        <c:crosses val="autoZero"/>
        <c:auto val="1"/>
        <c:lblAlgn val="ctr"/>
        <c:lblOffset val="100"/>
        <c:noMultiLvlLbl val="0"/>
      </c:catAx>
      <c:valAx>
        <c:axId val="9662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6199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COMPARATIVO-TODO.xlsx]Graficos!COMPRA-MEDIA-PISO -COS/METRO</c:name>
    <c:fmtId val="1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Graficos!$CJ$294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Graficos!$CI$295:$CI$323</c:f>
              <c:strCache>
                <c:ptCount val="28"/>
                <c:pt idx="0">
                  <c:v>Sotano</c:v>
                </c:pt>
                <c:pt idx="1">
                  <c:v>Bajo</c:v>
                </c:pt>
                <c:pt idx="2">
                  <c:v>1º</c:v>
                </c:pt>
                <c:pt idx="3">
                  <c:v>2º</c:v>
                </c:pt>
                <c:pt idx="4">
                  <c:v>3º</c:v>
                </c:pt>
                <c:pt idx="5">
                  <c:v>4º</c:v>
                </c:pt>
                <c:pt idx="6">
                  <c:v>5º</c:v>
                </c:pt>
                <c:pt idx="7">
                  <c:v>6º</c:v>
                </c:pt>
                <c:pt idx="8">
                  <c:v>7º</c:v>
                </c:pt>
                <c:pt idx="9">
                  <c:v>9º</c:v>
                </c:pt>
                <c:pt idx="10">
                  <c:v>8º</c:v>
                </c:pt>
                <c:pt idx="11">
                  <c:v>10º</c:v>
                </c:pt>
                <c:pt idx="12">
                  <c:v>11º</c:v>
                </c:pt>
                <c:pt idx="13">
                  <c:v>12º</c:v>
                </c:pt>
                <c:pt idx="14">
                  <c:v>13º</c:v>
                </c:pt>
                <c:pt idx="15">
                  <c:v>14º</c:v>
                </c:pt>
                <c:pt idx="16">
                  <c:v>22º</c:v>
                </c:pt>
                <c:pt idx="17">
                  <c:v>Casa</c:v>
                </c:pt>
                <c:pt idx="18">
                  <c:v>15º</c:v>
                </c:pt>
                <c:pt idx="19">
                  <c:v>16º</c:v>
                </c:pt>
                <c:pt idx="20">
                  <c:v>17º</c:v>
                </c:pt>
                <c:pt idx="21">
                  <c:v>18º</c:v>
                </c:pt>
                <c:pt idx="22">
                  <c:v>20º</c:v>
                </c:pt>
                <c:pt idx="23">
                  <c:v>23º</c:v>
                </c:pt>
                <c:pt idx="24">
                  <c:v>24º</c:v>
                </c:pt>
                <c:pt idx="25">
                  <c:v>26º</c:v>
                </c:pt>
                <c:pt idx="26">
                  <c:v>28º</c:v>
                </c:pt>
                <c:pt idx="27">
                  <c:v>1/2º</c:v>
                </c:pt>
              </c:strCache>
            </c:strRef>
          </c:cat>
          <c:val>
            <c:numRef>
              <c:f>Graficos!$CJ$295:$CJ$323</c:f>
              <c:numCache>
                <c:formatCode>_-* #,##0\ "€"_-;\-* #,##0\ "€"_-;_-* "-"??\ "€"_-;_-@_-</c:formatCode>
                <c:ptCount val="28"/>
                <c:pt idx="0">
                  <c:v>6567.0892196315917</c:v>
                </c:pt>
                <c:pt idx="1">
                  <c:v>4048.3889632361879</c:v>
                </c:pt>
                <c:pt idx="2">
                  <c:v>4430.6019185365376</c:v>
                </c:pt>
                <c:pt idx="3">
                  <c:v>4666.3862029142538</c:v>
                </c:pt>
                <c:pt idx="4">
                  <c:v>4868.3839902073687</c:v>
                </c:pt>
                <c:pt idx="5">
                  <c:v>4979.9787113081857</c:v>
                </c:pt>
                <c:pt idx="6">
                  <c:v>5764.5083459476655</c:v>
                </c:pt>
                <c:pt idx="7">
                  <c:v>6250.1250786370674</c:v>
                </c:pt>
                <c:pt idx="8">
                  <c:v>5125.2495768592235</c:v>
                </c:pt>
                <c:pt idx="9">
                  <c:v>5404.8154565874574</c:v>
                </c:pt>
                <c:pt idx="10">
                  <c:v>4466.0647124835441</c:v>
                </c:pt>
                <c:pt idx="11">
                  <c:v>4994.7075658050917</c:v>
                </c:pt>
                <c:pt idx="12">
                  <c:v>4650.7996817820949</c:v>
                </c:pt>
                <c:pt idx="13">
                  <c:v>4591.1251055578987</c:v>
                </c:pt>
                <c:pt idx="14">
                  <c:v>6692.4895435533726</c:v>
                </c:pt>
                <c:pt idx="15">
                  <c:v>9116.1249861249871</c:v>
                </c:pt>
                <c:pt idx="16">
                  <c:v>5785.4730008630722</c:v>
                </c:pt>
                <c:pt idx="17">
                  <c:v>3018.6064132792212</c:v>
                </c:pt>
                <c:pt idx="18">
                  <c:v>4500</c:v>
                </c:pt>
                <c:pt idx="19">
                  <c:v>6610.6423206423206</c:v>
                </c:pt>
                <c:pt idx="20">
                  <c:v>8245.4119850187271</c:v>
                </c:pt>
                <c:pt idx="21">
                  <c:v>10753.999304468789</c:v>
                </c:pt>
                <c:pt idx="22">
                  <c:v>6117.1630094043885</c:v>
                </c:pt>
                <c:pt idx="23">
                  <c:v>5178.5714285714284</c:v>
                </c:pt>
                <c:pt idx="24">
                  <c:v>5823.5294117647063</c:v>
                </c:pt>
                <c:pt idx="25">
                  <c:v>6073.6606373815675</c:v>
                </c:pt>
                <c:pt idx="26">
                  <c:v>7107.0234113712377</c:v>
                </c:pt>
                <c:pt idx="27">
                  <c:v>5517.5347731896045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98-4137-84B9-368216CAD8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27043456"/>
        <c:axId val="1027052096"/>
      </c:barChart>
      <c:catAx>
        <c:axId val="102704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52096"/>
        <c:crosses val="autoZero"/>
        <c:auto val="1"/>
        <c:lblAlgn val="ctr"/>
        <c:lblOffset val="100"/>
        <c:noMultiLvlLbl val="0"/>
      </c:catAx>
      <c:valAx>
        <c:axId val="102705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4345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COMPARATIVO-TODO.xlsx]Graficos!COMPRA-MEDIA-PISO-COS/HABI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Graficos!$CH$359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Graficos!$CG$360:$CG$388</c:f>
              <c:strCache>
                <c:ptCount val="28"/>
                <c:pt idx="0">
                  <c:v>Sotano</c:v>
                </c:pt>
                <c:pt idx="1">
                  <c:v>Bajo</c:v>
                </c:pt>
                <c:pt idx="2">
                  <c:v>1º</c:v>
                </c:pt>
                <c:pt idx="3">
                  <c:v>2º</c:v>
                </c:pt>
                <c:pt idx="4">
                  <c:v>3º</c:v>
                </c:pt>
                <c:pt idx="5">
                  <c:v>4º</c:v>
                </c:pt>
                <c:pt idx="6">
                  <c:v>5º</c:v>
                </c:pt>
                <c:pt idx="7">
                  <c:v>6º</c:v>
                </c:pt>
                <c:pt idx="8">
                  <c:v>7º</c:v>
                </c:pt>
                <c:pt idx="9">
                  <c:v>8º</c:v>
                </c:pt>
                <c:pt idx="10">
                  <c:v>9º</c:v>
                </c:pt>
                <c:pt idx="11">
                  <c:v>10º</c:v>
                </c:pt>
                <c:pt idx="12">
                  <c:v>11º</c:v>
                </c:pt>
                <c:pt idx="13">
                  <c:v>12º</c:v>
                </c:pt>
                <c:pt idx="14">
                  <c:v>13º</c:v>
                </c:pt>
                <c:pt idx="15">
                  <c:v>14º</c:v>
                </c:pt>
                <c:pt idx="16">
                  <c:v>22º</c:v>
                </c:pt>
                <c:pt idx="17">
                  <c:v>Casa</c:v>
                </c:pt>
                <c:pt idx="18">
                  <c:v>15º</c:v>
                </c:pt>
                <c:pt idx="19">
                  <c:v>16º</c:v>
                </c:pt>
                <c:pt idx="20">
                  <c:v>17º</c:v>
                </c:pt>
                <c:pt idx="21">
                  <c:v>18º</c:v>
                </c:pt>
                <c:pt idx="22">
                  <c:v>20º</c:v>
                </c:pt>
                <c:pt idx="23">
                  <c:v>23º</c:v>
                </c:pt>
                <c:pt idx="24">
                  <c:v>24º</c:v>
                </c:pt>
                <c:pt idx="25">
                  <c:v>26º</c:v>
                </c:pt>
                <c:pt idx="26">
                  <c:v>28º</c:v>
                </c:pt>
                <c:pt idx="27">
                  <c:v>1/2º</c:v>
                </c:pt>
              </c:strCache>
            </c:strRef>
          </c:cat>
          <c:val>
            <c:numRef>
              <c:f>Graficos!$CH$360:$CH$388</c:f>
              <c:numCache>
                <c:formatCode>_-* #,##0\ "€"_-;\-* #,##0\ "€"_-;_-* "-"??\ "€"_-;_-@_-</c:formatCode>
                <c:ptCount val="28"/>
                <c:pt idx="0">
                  <c:v>265944.44444444444</c:v>
                </c:pt>
                <c:pt idx="1">
                  <c:v>204806.96531886907</c:v>
                </c:pt>
                <c:pt idx="2">
                  <c:v>217500.41484268094</c:v>
                </c:pt>
                <c:pt idx="3">
                  <c:v>237360.91706700376</c:v>
                </c:pt>
                <c:pt idx="4">
                  <c:v>239837.93223443226</c:v>
                </c:pt>
                <c:pt idx="5">
                  <c:v>244879.8746056782</c:v>
                </c:pt>
                <c:pt idx="6">
                  <c:v>299451.00877192972</c:v>
                </c:pt>
                <c:pt idx="7">
                  <c:v>342053.15245478024</c:v>
                </c:pt>
                <c:pt idx="8">
                  <c:v>280385.28800000012</c:v>
                </c:pt>
                <c:pt idx="9">
                  <c:v>223902.16049382719</c:v>
                </c:pt>
                <c:pt idx="10">
                  <c:v>270222.13492063485</c:v>
                </c:pt>
                <c:pt idx="11">
                  <c:v>191244.58333333337</c:v>
                </c:pt>
                <c:pt idx="12">
                  <c:v>238706.66666666669</c:v>
                </c:pt>
                <c:pt idx="13">
                  <c:v>265071.42857142852</c:v>
                </c:pt>
                <c:pt idx="14">
                  <c:v>418611.11111111118</c:v>
                </c:pt>
                <c:pt idx="15">
                  <c:v>1130776.6666666667</c:v>
                </c:pt>
                <c:pt idx="16">
                  <c:v>319214.28571428574</c:v>
                </c:pt>
                <c:pt idx="17">
                  <c:v>245636.37015503156</c:v>
                </c:pt>
                <c:pt idx="18">
                  <c:v>450000</c:v>
                </c:pt>
                <c:pt idx="19">
                  <c:v>289443.33333333337</c:v>
                </c:pt>
                <c:pt idx="20">
                  <c:v>530750</c:v>
                </c:pt>
                <c:pt idx="21">
                  <c:v>619583.33333333337</c:v>
                </c:pt>
                <c:pt idx="22">
                  <c:v>267166.66666666669</c:v>
                </c:pt>
                <c:pt idx="23">
                  <c:v>217500</c:v>
                </c:pt>
                <c:pt idx="24">
                  <c:v>330000</c:v>
                </c:pt>
                <c:pt idx="25">
                  <c:v>245800</c:v>
                </c:pt>
                <c:pt idx="26">
                  <c:v>333333.33333333337</c:v>
                </c:pt>
                <c:pt idx="27">
                  <c:v>316182.60869565216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C0-4EC4-B18D-7F89F214A24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27053536"/>
        <c:axId val="1027047776"/>
      </c:barChart>
      <c:catAx>
        <c:axId val="102705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47776"/>
        <c:crosses val="autoZero"/>
        <c:auto val="1"/>
        <c:lblAlgn val="ctr"/>
        <c:lblOffset val="100"/>
        <c:noMultiLvlLbl val="0"/>
      </c:catAx>
      <c:valAx>
        <c:axId val="102704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5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COMPARATIVO-TODO.xlsx]Graficos!COMPRA-MEDIA-HABI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Graficos!$CS$238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Graficos!$CR$239:$CR$251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</c:strCache>
            </c:strRef>
          </c:cat>
          <c:val>
            <c:numRef>
              <c:f>Graficos!$CS$239:$CS$251</c:f>
              <c:numCache>
                <c:formatCode>_-* #,##0\ "€"_-;\-* #,##0\ "€"_-;_-* "-"??\ "€"_-;_-@_-</c:formatCode>
                <c:ptCount val="12"/>
                <c:pt idx="0">
                  <c:v>270979.96746203903</c:v>
                </c:pt>
                <c:pt idx="1">
                  <c:v>507541.47324239247</c:v>
                </c:pt>
                <c:pt idx="2">
                  <c:v>570342.2788944724</c:v>
                </c:pt>
                <c:pt idx="3">
                  <c:v>900999.32336956519</c:v>
                </c:pt>
                <c:pt idx="4">
                  <c:v>1460156.1622047245</c:v>
                </c:pt>
                <c:pt idx="5">
                  <c:v>1964188.3720930233</c:v>
                </c:pt>
                <c:pt idx="6">
                  <c:v>2360103.0075187972</c:v>
                </c:pt>
                <c:pt idx="7">
                  <c:v>2873596.7741935486</c:v>
                </c:pt>
                <c:pt idx="8">
                  <c:v>3744630</c:v>
                </c:pt>
                <c:pt idx="9">
                  <c:v>1810316.6666666667</c:v>
                </c:pt>
                <c:pt idx="10">
                  <c:v>1468333.3333333333</c:v>
                </c:pt>
                <c:pt idx="11">
                  <c:v>1975000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0-407E-AAA3-FC62FC92FC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14169632"/>
        <c:axId val="1014184992"/>
      </c:barChart>
      <c:catAx>
        <c:axId val="101416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4184992"/>
        <c:crosses val="autoZero"/>
        <c:auto val="1"/>
        <c:lblAlgn val="ctr"/>
        <c:lblOffset val="100"/>
        <c:noMultiLvlLbl val="0"/>
      </c:catAx>
      <c:valAx>
        <c:axId val="101418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416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COMPARATIVO-TODO.xlsx]Graficos!COMPRA-MEDIA-HABI-COS/METRO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Graficos!$CT$299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Graficos!$CS$300:$CS$312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</c:strCache>
            </c:strRef>
          </c:cat>
          <c:val>
            <c:numRef>
              <c:f>Graficos!$CT$300:$CT$312</c:f>
              <c:numCache>
                <c:formatCode>_-* #,##0\ "€"_-;\-* #,##0\ "€"_-;_-* "-"??\ "€"_-;_-@_-</c:formatCode>
                <c:ptCount val="12"/>
                <c:pt idx="0">
                  <c:v>4748.1239869789388</c:v>
                </c:pt>
                <c:pt idx="1">
                  <c:v>4912.5488683475078</c:v>
                </c:pt>
                <c:pt idx="2">
                  <c:v>3918.4774255584234</c:v>
                </c:pt>
                <c:pt idx="3">
                  <c:v>3795.7055329455679</c:v>
                </c:pt>
                <c:pt idx="4">
                  <c:v>3914.1396306601932</c:v>
                </c:pt>
                <c:pt idx="5">
                  <c:v>3755.891531837487</c:v>
                </c:pt>
                <c:pt idx="6">
                  <c:v>3480.1503309730979</c:v>
                </c:pt>
                <c:pt idx="7">
                  <c:v>3187.7171950324969</c:v>
                </c:pt>
                <c:pt idx="8">
                  <c:v>3107.3732473470509</c:v>
                </c:pt>
                <c:pt idx="9">
                  <c:v>2102.1906778828111</c:v>
                </c:pt>
                <c:pt idx="10">
                  <c:v>2104.7321580186003</c:v>
                </c:pt>
                <c:pt idx="11">
                  <c:v>1927.3002465254742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68-4998-9801-DB69F8275CB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84235984"/>
        <c:axId val="884258544"/>
      </c:barChart>
      <c:catAx>
        <c:axId val="88423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4258544"/>
        <c:crosses val="autoZero"/>
        <c:auto val="1"/>
        <c:lblAlgn val="ctr"/>
        <c:lblOffset val="100"/>
        <c:noMultiLvlLbl val="0"/>
      </c:catAx>
      <c:valAx>
        <c:axId val="88425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423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COMPARATIVO-TODO.xlsx]Graficos!COMPRA-MEDIA-HABI-COS/HABI</c:name>
    <c:fmtId val="4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Graficos!$CU$366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Graficos!$CT$367:$CT$379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</c:strCache>
            </c:strRef>
          </c:cat>
          <c:val>
            <c:numRef>
              <c:f>Graficos!$CU$367:$CU$379</c:f>
              <c:numCache>
                <c:formatCode>_-* #,##0\ "€"_-;\-* #,##0\ "€"_-;_-* "-"??\ "€"_-;_-@_-</c:formatCode>
                <c:ptCount val="12"/>
                <c:pt idx="0">
                  <c:v>270979.96746203903</c:v>
                </c:pt>
                <c:pt idx="1">
                  <c:v>253770.73662119624</c:v>
                </c:pt>
                <c:pt idx="2">
                  <c:v>190114.09296482435</c:v>
                </c:pt>
                <c:pt idx="3">
                  <c:v>225249.8308423913</c:v>
                </c:pt>
                <c:pt idx="4">
                  <c:v>292031.23244094494</c:v>
                </c:pt>
                <c:pt idx="5">
                  <c:v>327364.72868217074</c:v>
                </c:pt>
                <c:pt idx="6">
                  <c:v>337157.57250268548</c:v>
                </c:pt>
                <c:pt idx="7">
                  <c:v>359199.59677419357</c:v>
                </c:pt>
                <c:pt idx="8">
                  <c:v>416070.00000000006</c:v>
                </c:pt>
                <c:pt idx="9">
                  <c:v>181031.66666666666</c:v>
                </c:pt>
                <c:pt idx="10">
                  <c:v>133484.84848484848</c:v>
                </c:pt>
                <c:pt idx="11">
                  <c:v>151923.07692307691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3A-41BF-84BD-547499F8B0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31362896"/>
        <c:axId val="1031374416"/>
      </c:barChart>
      <c:catAx>
        <c:axId val="103136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1374416"/>
        <c:crosses val="autoZero"/>
        <c:auto val="1"/>
        <c:lblAlgn val="ctr"/>
        <c:lblOffset val="100"/>
        <c:noMultiLvlLbl val="0"/>
      </c:catAx>
      <c:valAx>
        <c:axId val="103137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1362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COMPARATIVO-TODO.xlsx]Graficos!COMPRA-MEDIA-EXT-INT</c:name>
    <c:fmtId val="4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Graficos!$DQ$305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Graficos!$DP$306:$DP$321</c:f>
              <c:multiLvlStrCache>
                <c:ptCount val="12"/>
                <c:lvl>
                  <c:pt idx="0">
                    <c:v>Exterior</c:v>
                  </c:pt>
                  <c:pt idx="1">
                    <c:v>Interior</c:v>
                  </c:pt>
                  <c:pt idx="2">
                    <c:v>N/A</c:v>
                  </c:pt>
                  <c:pt idx="3">
                    <c:v>Exterior</c:v>
                  </c:pt>
                  <c:pt idx="4">
                    <c:v>Interior</c:v>
                  </c:pt>
                  <c:pt idx="5">
                    <c:v>N/A</c:v>
                  </c:pt>
                  <c:pt idx="6">
                    <c:v>Exterior</c:v>
                  </c:pt>
                  <c:pt idx="7">
                    <c:v>Interior</c:v>
                  </c:pt>
                  <c:pt idx="8">
                    <c:v>N/A</c:v>
                  </c:pt>
                  <c:pt idx="9">
                    <c:v>Exterior</c:v>
                  </c:pt>
                  <c:pt idx="10">
                    <c:v>Interior</c:v>
                  </c:pt>
                  <c:pt idx="11">
                    <c:v>N/A</c:v>
                  </c:pt>
                </c:lvl>
                <c:lvl>
                  <c:pt idx="0">
                    <c:v>Algeciras</c:v>
                  </c:pt>
                  <c:pt idx="3">
                    <c:v>Sevilla</c:v>
                  </c:pt>
                  <c:pt idx="6">
                    <c:v>Madrid</c:v>
                  </c:pt>
                  <c:pt idx="9">
                    <c:v>Malaga</c:v>
                  </c:pt>
                </c:lvl>
              </c:multiLvlStrCache>
            </c:multiLvlStrRef>
          </c:cat>
          <c:val>
            <c:numRef>
              <c:f>Graficos!$DQ$306:$DQ$321</c:f>
              <c:numCache>
                <c:formatCode>_-* #,##0\ "€"_-;\-* #,##0\ "€"_-;_-* "-"??\ "€"_-;_-@_-</c:formatCode>
                <c:ptCount val="12"/>
                <c:pt idx="0">
                  <c:v>156896.66666666666</c:v>
                </c:pt>
                <c:pt idx="1">
                  <c:v>84450</c:v>
                </c:pt>
                <c:pt idx="2">
                  <c:v>322887.1875</c:v>
                </c:pt>
                <c:pt idx="3">
                  <c:v>275867.51140065148</c:v>
                </c:pt>
                <c:pt idx="4">
                  <c:v>233071.42857142858</c:v>
                </c:pt>
                <c:pt idx="5">
                  <c:v>386751.61111111112</c:v>
                </c:pt>
                <c:pt idx="6">
                  <c:v>1171215.6403508773</c:v>
                </c:pt>
                <c:pt idx="7">
                  <c:v>674773.90243902442</c:v>
                </c:pt>
                <c:pt idx="8">
                  <c:v>1729202.402955665</c:v>
                </c:pt>
                <c:pt idx="9">
                  <c:v>453725.74839462928</c:v>
                </c:pt>
                <c:pt idx="10">
                  <c:v>372374.72413793101</c:v>
                </c:pt>
                <c:pt idx="11">
                  <c:v>959954.12852664571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B8-4FF8-9AD4-688EE2985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969008"/>
        <c:axId val="147968528"/>
      </c:barChart>
      <c:catAx>
        <c:axId val="14796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968528"/>
        <c:crosses val="autoZero"/>
        <c:auto val="1"/>
        <c:lblAlgn val="ctr"/>
        <c:lblOffset val="100"/>
        <c:noMultiLvlLbl val="0"/>
      </c:catAx>
      <c:valAx>
        <c:axId val="14796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96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COMPARATIVO-TODO.xlsx]Graficos!COMPRA-MEDIA-EXT/INT-COS/METRO</c:name>
    <c:fmtId val="3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Graficos!$DO$373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Graficos!$DN$374:$DN$389</c:f>
              <c:multiLvlStrCache>
                <c:ptCount val="12"/>
                <c:lvl>
                  <c:pt idx="0">
                    <c:v>Exterior</c:v>
                  </c:pt>
                  <c:pt idx="1">
                    <c:v>Interior</c:v>
                  </c:pt>
                  <c:pt idx="2">
                    <c:v>N/A</c:v>
                  </c:pt>
                  <c:pt idx="3">
                    <c:v>Exterior</c:v>
                  </c:pt>
                  <c:pt idx="4">
                    <c:v>Interior</c:v>
                  </c:pt>
                  <c:pt idx="5">
                    <c:v>N/A</c:v>
                  </c:pt>
                  <c:pt idx="6">
                    <c:v>Exterior</c:v>
                  </c:pt>
                  <c:pt idx="7">
                    <c:v>Interior</c:v>
                  </c:pt>
                  <c:pt idx="8">
                    <c:v>N/A</c:v>
                  </c:pt>
                  <c:pt idx="9">
                    <c:v>Exterior</c:v>
                  </c:pt>
                  <c:pt idx="10">
                    <c:v>Interior</c:v>
                  </c:pt>
                  <c:pt idx="11">
                    <c:v>N/A</c:v>
                  </c:pt>
                </c:lvl>
                <c:lvl>
                  <c:pt idx="0">
                    <c:v>Algeciras</c:v>
                  </c:pt>
                  <c:pt idx="3">
                    <c:v>Sevilla</c:v>
                  </c:pt>
                  <c:pt idx="6">
                    <c:v>Madrid</c:v>
                  </c:pt>
                  <c:pt idx="9">
                    <c:v>Malaga</c:v>
                  </c:pt>
                </c:lvl>
              </c:multiLvlStrCache>
            </c:multiLvlStrRef>
          </c:cat>
          <c:val>
            <c:numRef>
              <c:f>Graficos!$DO$374:$DO$389</c:f>
              <c:numCache>
                <c:formatCode>_-* #,##0\ "€"_-;\-* #,##0\ "€"_-;_-* "-"??\ "€"_-;_-@_-</c:formatCode>
                <c:ptCount val="12"/>
                <c:pt idx="0">
                  <c:v>1300.9156617480987</c:v>
                </c:pt>
                <c:pt idx="1">
                  <c:v>919.89773872965577</c:v>
                </c:pt>
                <c:pt idx="2">
                  <c:v>1316.9643632795194</c:v>
                </c:pt>
                <c:pt idx="3">
                  <c:v>2573.2970017773105</c:v>
                </c:pt>
                <c:pt idx="4">
                  <c:v>2726.0070838537467</c:v>
                </c:pt>
                <c:pt idx="5">
                  <c:v>1757.3776223888044</c:v>
                </c:pt>
                <c:pt idx="6">
                  <c:v>6448.5084671035529</c:v>
                </c:pt>
                <c:pt idx="7">
                  <c:v>6692.2606895445879</c:v>
                </c:pt>
                <c:pt idx="8">
                  <c:v>3354.354763002711</c:v>
                </c:pt>
                <c:pt idx="9">
                  <c:v>4158.4174563993465</c:v>
                </c:pt>
                <c:pt idx="10">
                  <c:v>4315.4504705726495</c:v>
                </c:pt>
                <c:pt idx="11">
                  <c:v>3210.3087626195443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2D-497E-9362-10B617A780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8748992"/>
        <c:axId val="78751872"/>
      </c:barChart>
      <c:catAx>
        <c:axId val="7874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1872"/>
        <c:crosses val="autoZero"/>
        <c:auto val="1"/>
        <c:lblAlgn val="ctr"/>
        <c:lblOffset val="100"/>
        <c:noMultiLvlLbl val="0"/>
      </c:catAx>
      <c:valAx>
        <c:axId val="7875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48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COMPARATIVO-TODO.xlsx]Graficos!COMPRA-MEDIA-ASCENSOR</c:name>
    <c:fmtId val="3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Graficos!$DW$346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Graficos!$DV$347:$DV$362</c:f>
              <c:multiLvlStrCache>
                <c:ptCount val="12"/>
                <c:lvl>
                  <c:pt idx="0">
                    <c:v>N/A</c:v>
                  </c:pt>
                  <c:pt idx="1">
                    <c:v>No</c:v>
                  </c:pt>
                  <c:pt idx="2">
                    <c:v>Si</c:v>
                  </c:pt>
                  <c:pt idx="3">
                    <c:v>N/A</c:v>
                  </c:pt>
                  <c:pt idx="4">
                    <c:v>No</c:v>
                  </c:pt>
                  <c:pt idx="5">
                    <c:v>Si</c:v>
                  </c:pt>
                  <c:pt idx="6">
                    <c:v>N/A</c:v>
                  </c:pt>
                  <c:pt idx="7">
                    <c:v>No</c:v>
                  </c:pt>
                  <c:pt idx="8">
                    <c:v>Si</c:v>
                  </c:pt>
                  <c:pt idx="9">
                    <c:v>N/A</c:v>
                  </c:pt>
                  <c:pt idx="10">
                    <c:v>No</c:v>
                  </c:pt>
                  <c:pt idx="11">
                    <c:v>Si</c:v>
                  </c:pt>
                </c:lvl>
                <c:lvl>
                  <c:pt idx="0">
                    <c:v>Algeciras</c:v>
                  </c:pt>
                  <c:pt idx="3">
                    <c:v>Sevilla</c:v>
                  </c:pt>
                  <c:pt idx="6">
                    <c:v>Madrid</c:v>
                  </c:pt>
                  <c:pt idx="9">
                    <c:v>Malaga</c:v>
                  </c:pt>
                </c:lvl>
              </c:multiLvlStrCache>
            </c:multiLvlStrRef>
          </c:cat>
          <c:val>
            <c:numRef>
              <c:f>Graficos!$DW$347:$DW$362</c:f>
              <c:numCache>
                <c:formatCode>_-* #,##0\ "€"_-;\-* #,##0\ "€"_-;_-* "-"??\ "€"_-;_-@_-</c:formatCode>
                <c:ptCount val="12"/>
                <c:pt idx="0">
                  <c:v>322887.1875</c:v>
                </c:pt>
                <c:pt idx="1">
                  <c:v>55720</c:v>
                </c:pt>
                <c:pt idx="2">
                  <c:v>155148</c:v>
                </c:pt>
                <c:pt idx="3">
                  <c:v>386751.61111111112</c:v>
                </c:pt>
                <c:pt idx="4">
                  <c:v>203768.4745762712</c:v>
                </c:pt>
                <c:pt idx="5">
                  <c:v>289816.74045801529</c:v>
                </c:pt>
                <c:pt idx="6">
                  <c:v>1729202.402955665</c:v>
                </c:pt>
                <c:pt idx="7">
                  <c:v>406539.29585798818</c:v>
                </c:pt>
                <c:pt idx="8">
                  <c:v>1265488.3556975506</c:v>
                </c:pt>
                <c:pt idx="9">
                  <c:v>959954.12852664571</c:v>
                </c:pt>
                <c:pt idx="10">
                  <c:v>307268.09737827716</c:v>
                </c:pt>
                <c:pt idx="11">
                  <c:v>472719.00960307301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9E-49CD-9A14-EF8F5C2EB8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29795440"/>
        <c:axId val="1229788720"/>
      </c:barChart>
      <c:catAx>
        <c:axId val="122979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9788720"/>
        <c:crosses val="autoZero"/>
        <c:auto val="1"/>
        <c:lblAlgn val="ctr"/>
        <c:lblOffset val="100"/>
        <c:noMultiLvlLbl val="0"/>
      </c:catAx>
      <c:valAx>
        <c:axId val="122978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979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COMPARATIVO-TODO.xlsx]Graficos!COMPRA-MEDIA-ASCENSOR-COS/METRO</c:name>
    <c:fmtId val="2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Graficos!$DZ$376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Graficos!$DY$377:$DY$392</c:f>
              <c:multiLvlStrCache>
                <c:ptCount val="12"/>
                <c:lvl>
                  <c:pt idx="0">
                    <c:v>N/A</c:v>
                  </c:pt>
                  <c:pt idx="1">
                    <c:v>No</c:v>
                  </c:pt>
                  <c:pt idx="2">
                    <c:v>Si</c:v>
                  </c:pt>
                  <c:pt idx="3">
                    <c:v>N/A</c:v>
                  </c:pt>
                  <c:pt idx="4">
                    <c:v>No</c:v>
                  </c:pt>
                  <c:pt idx="5">
                    <c:v>Si</c:v>
                  </c:pt>
                  <c:pt idx="6">
                    <c:v>N/A</c:v>
                  </c:pt>
                  <c:pt idx="7">
                    <c:v>No</c:v>
                  </c:pt>
                  <c:pt idx="8">
                    <c:v>Si</c:v>
                  </c:pt>
                  <c:pt idx="9">
                    <c:v>N/A</c:v>
                  </c:pt>
                  <c:pt idx="10">
                    <c:v>No</c:v>
                  </c:pt>
                  <c:pt idx="11">
                    <c:v>Si</c:v>
                  </c:pt>
                </c:lvl>
                <c:lvl>
                  <c:pt idx="0">
                    <c:v>Algeciras</c:v>
                  </c:pt>
                  <c:pt idx="3">
                    <c:v>Sevilla</c:v>
                  </c:pt>
                  <c:pt idx="6">
                    <c:v>Madrid</c:v>
                  </c:pt>
                  <c:pt idx="9">
                    <c:v>Malaga</c:v>
                  </c:pt>
                </c:lvl>
              </c:multiLvlStrCache>
            </c:multiLvlStrRef>
          </c:cat>
          <c:val>
            <c:numRef>
              <c:f>Graficos!$DZ$377:$DZ$392</c:f>
              <c:numCache>
                <c:formatCode>_-* #,##0\ "€"_-;\-* #,##0\ "€"_-;_-* "-"??\ "€"_-;_-@_-</c:formatCode>
                <c:ptCount val="12"/>
                <c:pt idx="0">
                  <c:v>1316.9643632795194</c:v>
                </c:pt>
                <c:pt idx="1">
                  <c:v>525.66037735849056</c:v>
                </c:pt>
                <c:pt idx="2">
                  <c:v>1301.4444392822077</c:v>
                </c:pt>
                <c:pt idx="3">
                  <c:v>1757.3776223888044</c:v>
                </c:pt>
                <c:pt idx="4">
                  <c:v>2308.4725414945638</c:v>
                </c:pt>
                <c:pt idx="5">
                  <c:v>2641.0931250817093</c:v>
                </c:pt>
                <c:pt idx="6">
                  <c:v>3354.354763002711</c:v>
                </c:pt>
                <c:pt idx="7">
                  <c:v>3906.9120158537389</c:v>
                </c:pt>
                <c:pt idx="8">
                  <c:v>6927.2278307897941</c:v>
                </c:pt>
                <c:pt idx="9">
                  <c:v>3210.3087626195443</c:v>
                </c:pt>
                <c:pt idx="10">
                  <c:v>3581.4690294515326</c:v>
                </c:pt>
                <c:pt idx="11">
                  <c:v>4268.6998249263397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6-424C-B801-6B7CC8942C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9337392"/>
        <c:axId val="69335952"/>
      </c:barChart>
      <c:catAx>
        <c:axId val="6933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335952"/>
        <c:crosses val="autoZero"/>
        <c:auto val="1"/>
        <c:lblAlgn val="ctr"/>
        <c:lblOffset val="100"/>
        <c:noMultiLvlLbl val="0"/>
      </c:catAx>
      <c:valAx>
        <c:axId val="6933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33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COMPARATIVO-TODO.xlsx]Graficos!COMPR-MEDIA-ASCENSOR-COS/HABIT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Graficos!$DE$432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Graficos!$DD$433:$DD$448</c:f>
              <c:multiLvlStrCache>
                <c:ptCount val="12"/>
                <c:lvl>
                  <c:pt idx="0">
                    <c:v>N/A</c:v>
                  </c:pt>
                  <c:pt idx="1">
                    <c:v>No</c:v>
                  </c:pt>
                  <c:pt idx="2">
                    <c:v>Si</c:v>
                  </c:pt>
                  <c:pt idx="3">
                    <c:v>N/A</c:v>
                  </c:pt>
                  <c:pt idx="4">
                    <c:v>No</c:v>
                  </c:pt>
                  <c:pt idx="5">
                    <c:v>Si</c:v>
                  </c:pt>
                  <c:pt idx="6">
                    <c:v>N/A</c:v>
                  </c:pt>
                  <c:pt idx="7">
                    <c:v>No</c:v>
                  </c:pt>
                  <c:pt idx="8">
                    <c:v>Si</c:v>
                  </c:pt>
                  <c:pt idx="9">
                    <c:v>N/A</c:v>
                  </c:pt>
                  <c:pt idx="10">
                    <c:v>No</c:v>
                  </c:pt>
                  <c:pt idx="11">
                    <c:v>Si</c:v>
                  </c:pt>
                </c:lvl>
                <c:lvl>
                  <c:pt idx="0">
                    <c:v>Algeciras</c:v>
                  </c:pt>
                  <c:pt idx="3">
                    <c:v>Sevilla</c:v>
                  </c:pt>
                  <c:pt idx="6">
                    <c:v>Madrid</c:v>
                  </c:pt>
                  <c:pt idx="9">
                    <c:v>Malaga</c:v>
                  </c:pt>
                </c:lvl>
              </c:multiLvlStrCache>
            </c:multiLvlStrRef>
          </c:cat>
          <c:val>
            <c:numRef>
              <c:f>Graficos!$DE$433:$DE$448</c:f>
              <c:numCache>
                <c:formatCode>_-* #,##0\ "€"_-;\-* #,##0\ "€"_-;_-* "-"??\ "€"_-;_-@_-</c:formatCode>
                <c:ptCount val="12"/>
                <c:pt idx="0">
                  <c:v>2282121.6666666665</c:v>
                </c:pt>
                <c:pt idx="1">
                  <c:v>18573.333333333332</c:v>
                </c:pt>
                <c:pt idx="2">
                  <c:v>1288341.6666666667</c:v>
                </c:pt>
                <c:pt idx="3">
                  <c:v>29869263.474603161</c:v>
                </c:pt>
                <c:pt idx="4">
                  <c:v>5170185.833333334</c:v>
                </c:pt>
                <c:pt idx="5">
                  <c:v>28325100.333333332</c:v>
                </c:pt>
                <c:pt idx="6">
                  <c:v>321709649.0031634</c:v>
                </c:pt>
                <c:pt idx="7">
                  <c:v>27777316.000000011</c:v>
                </c:pt>
                <c:pt idx="8">
                  <c:v>386883938.91666633</c:v>
                </c:pt>
                <c:pt idx="9">
                  <c:v>139622433.49702522</c:v>
                </c:pt>
                <c:pt idx="10">
                  <c:v>39188924.333333328</c:v>
                </c:pt>
                <c:pt idx="11">
                  <c:v>303118907.66666609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6A-4076-88A0-C4E53D6A06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38900928"/>
        <c:axId val="1038906688"/>
      </c:barChart>
      <c:catAx>
        <c:axId val="103890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8906688"/>
        <c:crosses val="autoZero"/>
        <c:auto val="1"/>
        <c:lblAlgn val="ctr"/>
        <c:lblOffset val="100"/>
        <c:noMultiLvlLbl val="0"/>
      </c:catAx>
      <c:valAx>
        <c:axId val="1038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890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COMPARATIVO-TODO.xlsx]Graficos!COM-PRECIO-GARAJES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Graficos!$DV$608:$DV$609</c:f>
              <c:strCache>
                <c:ptCount val="1"/>
                <c:pt idx="0">
                  <c:v>Garaje incluido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Graficos!$DU$610:$DU$613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Graficos!$DV$610:$DV$613</c:f>
              <c:numCache>
                <c:formatCode>_-* #,##0\ "€"_-;\-* #,##0\ "€"_-;_-* "-"??\ "€"_-;_-@_-</c:formatCode>
                <c:ptCount val="4"/>
                <c:pt idx="0">
                  <c:v>1569342.7823529411</c:v>
                </c:pt>
                <c:pt idx="1">
                  <c:v>350293.69658119656</c:v>
                </c:pt>
                <c:pt idx="2">
                  <c:v>249317.36842105264</c:v>
                </c:pt>
                <c:pt idx="3">
                  <c:v>775245.47048759623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2-4394-B212-BFD38139EE57}"/>
            </c:ext>
          </c:extLst>
        </c:ser>
        <c:ser>
          <c:idx val="1"/>
          <c:order val="1"/>
          <c:tx>
            <c:strRef>
              <c:f>Graficos!$DW$608:$DW$609</c:f>
              <c:strCache>
                <c:ptCount val="1"/>
                <c:pt idx="0">
                  <c:v>No incluido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Graficos!$DU$610:$DU$613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Graficos!$DW$610:$DW$613</c:f>
              <c:numCache>
                <c:formatCode>_-* #,##0\ "€"_-;\-* #,##0\ "€"_-;_-* "-"??\ "€"_-;_-@_-</c:formatCode>
                <c:ptCount val="4"/>
                <c:pt idx="0">
                  <c:v>1008910.237258348</c:v>
                </c:pt>
                <c:pt idx="1">
                  <c:v>277080.49056603771</c:v>
                </c:pt>
                <c:pt idx="2">
                  <c:v>55720</c:v>
                </c:pt>
                <c:pt idx="3">
                  <c:v>400685.71744277823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39B-4D2C-A02A-C23C2FA00A18}"/>
            </c:ext>
          </c:extLst>
        </c:ser>
        <c:ser>
          <c:idx val="2"/>
          <c:order val="2"/>
          <c:tx>
            <c:strRef>
              <c:f>Graficos!$DX$608:$DX$609</c:f>
              <c:strCache>
                <c:ptCount val="1"/>
                <c:pt idx="0">
                  <c:v>Pago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Graficos!$DU$610:$DU$613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Graficos!$DX$610:$DX$613</c:f>
              <c:numCache>
                <c:formatCode>_-* #,##0\ "€"_-;\-* #,##0\ "€"_-;_-* "-"??\ "€"_-;_-@_-</c:formatCode>
                <c:ptCount val="4"/>
                <c:pt idx="0">
                  <c:v>1540615.1666666667</c:v>
                </c:pt>
                <c:pt idx="1">
                  <c:v>292700</c:v>
                </c:pt>
                <c:pt idx="3">
                  <c:v>611214.51612903224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52-4944-AFBF-898A6C4EFF0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62038832"/>
        <c:axId val="962036432"/>
      </c:barChart>
      <c:catAx>
        <c:axId val="96203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2036432"/>
        <c:crosses val="autoZero"/>
        <c:auto val="1"/>
        <c:lblAlgn val="ctr"/>
        <c:lblOffset val="100"/>
        <c:noMultiLvlLbl val="0"/>
      </c:catAx>
      <c:valAx>
        <c:axId val="96203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203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Graficos!$CM$177</c:f>
              <c:strCache>
                <c:ptCount val="1"/>
                <c:pt idx="0">
                  <c:v>1169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Graficos!$CL$178:$CL$180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Graficos!$CM$178:$CM$180</c:f>
              <c:numCache>
                <c:formatCode>General</c:formatCode>
                <c:ptCount val="3"/>
                <c:pt idx="0">
                  <c:v>57</c:v>
                </c:pt>
                <c:pt idx="1">
                  <c:v>49</c:v>
                </c:pt>
                <c:pt idx="2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A-427C-AB48-0FCAFA30F941}"/>
            </c:ext>
          </c:extLst>
        </c:ser>
        <c:ser>
          <c:idx val="1"/>
          <c:order val="1"/>
          <c:tx>
            <c:strRef>
              <c:f>Graficos!$CN$177</c:f>
              <c:strCache>
                <c:ptCount val="1"/>
                <c:pt idx="0">
                  <c:v>1267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Graficos!$CL$178:$CL$180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Graficos!$CN$178:$CN$180</c:f>
              <c:numCache>
                <c:formatCode>General</c:formatCode>
                <c:ptCount val="3"/>
                <c:pt idx="0">
                  <c:v>1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1A-427C-AB48-0FCAFA30F941}"/>
            </c:ext>
          </c:extLst>
        </c:ser>
        <c:ser>
          <c:idx val="2"/>
          <c:order val="2"/>
          <c:tx>
            <c:strRef>
              <c:f>Graficos!$CO$177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Graficos!$CL$178:$CL$180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Graficos!$CO$178:$CO$180</c:f>
              <c:numCache>
                <c:formatCode>General</c:formatCode>
                <c:ptCount val="3"/>
                <c:pt idx="1">
                  <c:v>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1A-427C-AB48-0FCAFA30F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751520704"/>
        <c:axId val="751519264"/>
      </c:barChart>
      <c:catAx>
        <c:axId val="75152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19264"/>
        <c:crosses val="autoZero"/>
        <c:auto val="1"/>
        <c:lblAlgn val="ctr"/>
        <c:lblOffset val="100"/>
        <c:noMultiLvlLbl val="0"/>
      </c:catAx>
      <c:valAx>
        <c:axId val="7515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2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Graficos!$CZ$601</c:f>
              <c:strCache>
                <c:ptCount val="1"/>
                <c:pt idx="0">
                  <c:v>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41D9-4469-815A-458EA22249E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1D9-4469-815A-458EA22249E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1D9-4469-815A-458EA22249E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Graficos!$CY$602:$CY$604</c:f>
              <c:strCache>
                <c:ptCount val="3"/>
                <c:pt idx="0">
                  <c:v> Algeciras</c:v>
                </c:pt>
                <c:pt idx="1">
                  <c:v> Sevilla</c:v>
                </c:pt>
                <c:pt idx="2">
                  <c:v> Madrid</c:v>
                </c:pt>
              </c:strCache>
            </c:strRef>
          </c:cat>
          <c:val>
            <c:numRef>
              <c:f>Graficos!$CZ$602:$CZ$604</c:f>
              <c:numCache>
                <c:formatCode>General</c:formatCode>
                <c:ptCount val="3"/>
                <c:pt idx="0">
                  <c:v>25</c:v>
                </c:pt>
                <c:pt idx="1">
                  <c:v>39</c:v>
                </c:pt>
                <c:pt idx="2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A-41E9-B4E7-77F3A62AB961}"/>
            </c:ext>
          </c:extLst>
        </c:ser>
        <c:ser>
          <c:idx val="1"/>
          <c:order val="1"/>
          <c:tx>
            <c:strRef>
              <c:f>Graficos!$DA$601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tx2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25000"/>
                  <a:lumOff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1D9-4469-815A-458EA22249E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1D9-4469-815A-458EA22249E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Graficos!$CY$602:$CY$604</c:f>
              <c:strCache>
                <c:ptCount val="3"/>
                <c:pt idx="0">
                  <c:v> Algeciras</c:v>
                </c:pt>
                <c:pt idx="1">
                  <c:v> Sevilla</c:v>
                </c:pt>
                <c:pt idx="2">
                  <c:v> Madrid</c:v>
                </c:pt>
              </c:strCache>
            </c:strRef>
          </c:cat>
          <c:val>
            <c:numRef>
              <c:f>Graficos!$DA$602:$DA$604</c:f>
              <c:numCache>
                <c:formatCode>General</c:formatCode>
                <c:ptCount val="3"/>
                <c:pt idx="0">
                  <c:v>1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3A-41E9-B4E7-77F3A62AB96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13764624"/>
        <c:axId val="1113762704"/>
      </c:barChart>
      <c:catAx>
        <c:axId val="111376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13762704"/>
        <c:crosses val="autoZero"/>
        <c:auto val="1"/>
        <c:lblAlgn val="ctr"/>
        <c:lblOffset val="100"/>
        <c:noMultiLvlLbl val="0"/>
      </c:catAx>
      <c:valAx>
        <c:axId val="111376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1376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Graficos!$DE$600</c:f>
              <c:strCache>
                <c:ptCount val="1"/>
                <c:pt idx="0">
                  <c:v>Piso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3B53-42C8-8A7C-2F49E077A8E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B53-42C8-8A7C-2F49E077A8E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B53-42C8-8A7C-2F49E077A8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Graficos!$DD$601:$DD$603</c:f>
              <c:strCache>
                <c:ptCount val="3"/>
                <c:pt idx="0">
                  <c:v> Algeciras</c:v>
                </c:pt>
                <c:pt idx="1">
                  <c:v> Sevilla</c:v>
                </c:pt>
                <c:pt idx="2">
                  <c:v> Madrid</c:v>
                </c:pt>
              </c:strCache>
            </c:strRef>
          </c:cat>
          <c:val>
            <c:numRef>
              <c:f>Graficos!$DE$601:$DE$603</c:f>
              <c:numCache>
                <c:formatCode>General</c:formatCode>
                <c:ptCount val="3"/>
                <c:pt idx="0">
                  <c:v>26</c:v>
                </c:pt>
                <c:pt idx="1">
                  <c:v>44</c:v>
                </c:pt>
                <c:pt idx="2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8-487E-9AA9-ABCE1378AF9F}"/>
            </c:ext>
          </c:extLst>
        </c:ser>
        <c:ser>
          <c:idx val="1"/>
          <c:order val="1"/>
          <c:tx>
            <c:strRef>
              <c:f>Graficos!$DF$600</c:f>
              <c:strCache>
                <c:ptCount val="1"/>
                <c:pt idx="0">
                  <c:v>Casa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25000"/>
                  <a:lumOff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B53-42C8-8A7C-2F49E077A8E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B53-42C8-8A7C-2F49E077A8E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B53-42C8-8A7C-2F49E077A8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Graficos!$DD$601:$DD$603</c:f>
              <c:strCache>
                <c:ptCount val="3"/>
                <c:pt idx="0">
                  <c:v> Algeciras</c:v>
                </c:pt>
                <c:pt idx="1">
                  <c:v> Sevilla</c:v>
                </c:pt>
                <c:pt idx="2">
                  <c:v> Madrid</c:v>
                </c:pt>
              </c:strCache>
            </c:strRef>
          </c:cat>
          <c:val>
            <c:numRef>
              <c:f>Graficos!$DF$601:$DF$603</c:f>
              <c:numCache>
                <c:formatCode>General</c:formatCode>
                <c:ptCount val="3"/>
                <c:pt idx="0">
                  <c:v>32</c:v>
                </c:pt>
                <c:pt idx="1">
                  <c:v>12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8-487E-9AA9-ABCE1378AF9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23567775"/>
        <c:axId val="323569215"/>
      </c:barChart>
      <c:catAx>
        <c:axId val="32356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3569215"/>
        <c:crosses val="autoZero"/>
        <c:auto val="1"/>
        <c:lblAlgn val="ctr"/>
        <c:lblOffset val="100"/>
        <c:noMultiLvlLbl val="0"/>
      </c:catAx>
      <c:valAx>
        <c:axId val="32356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356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COMPARATIVO-TODO.xlsx]Graficos!EVOLUTIVO-ALQUILER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Graficos!$T$575:$T$576</c:f>
              <c:strCache>
                <c:ptCount val="1"/>
                <c:pt idx="0">
                  <c:v>Algeciras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Graficos!$S$577:$S$596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Graficos!$T$577:$T$596</c:f>
              <c:numCache>
                <c:formatCode>_-* #,##0\ "€"_-;\-* #,##0\ "€"_-;_-* "-"??\ "€"_-;_-@_-</c:formatCode>
                <c:ptCount val="19"/>
                <c:pt idx="5">
                  <c:v>5.4785714285714286</c:v>
                </c:pt>
                <c:pt idx="6">
                  <c:v>5.220512820512818</c:v>
                </c:pt>
                <c:pt idx="7">
                  <c:v>5.202127659574467</c:v>
                </c:pt>
                <c:pt idx="8">
                  <c:v>5.2395833333333313</c:v>
                </c:pt>
                <c:pt idx="9">
                  <c:v>5.4666666666666659</c:v>
                </c:pt>
                <c:pt idx="10">
                  <c:v>5.753658536585367</c:v>
                </c:pt>
                <c:pt idx="11">
                  <c:v>5.8527777777777796</c:v>
                </c:pt>
                <c:pt idx="12">
                  <c:v>6.1138888888888872</c:v>
                </c:pt>
                <c:pt idx="13">
                  <c:v>6.4526315789473676</c:v>
                </c:pt>
                <c:pt idx="14">
                  <c:v>6.4268292682926846</c:v>
                </c:pt>
                <c:pt idx="15">
                  <c:v>6.8777777777777773</c:v>
                </c:pt>
                <c:pt idx="16">
                  <c:v>7.1611111111111114</c:v>
                </c:pt>
                <c:pt idx="17">
                  <c:v>7.5249999999999977</c:v>
                </c:pt>
                <c:pt idx="18">
                  <c:v>7.7111111111111121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FA-41FE-9204-A625A0E853E0}"/>
            </c:ext>
          </c:extLst>
        </c:ser>
        <c:ser>
          <c:idx val="1"/>
          <c:order val="1"/>
          <c:tx>
            <c:strRef>
              <c:f>Graficos!$U$575:$U$576</c:f>
              <c:strCache>
                <c:ptCount val="1"/>
                <c:pt idx="0">
                  <c:v>Madrid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Graficos!$S$577:$S$596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Graficos!$U$577:$U$596</c:f>
              <c:numCache>
                <c:formatCode>_-* #,##0\ "€"_-;\-* #,##0\ "€"_-;_-* "-"??\ "€"_-;_-@_-</c:formatCode>
                <c:ptCount val="19"/>
                <c:pt idx="3">
                  <c:v>9.8214285714285712</c:v>
                </c:pt>
                <c:pt idx="4">
                  <c:v>9.76</c:v>
                </c:pt>
                <c:pt idx="5">
                  <c:v>9.3138888888888918</c:v>
                </c:pt>
                <c:pt idx="6">
                  <c:v>8.9583333333333339</c:v>
                </c:pt>
                <c:pt idx="7">
                  <c:v>8.8777777777777747</c:v>
                </c:pt>
                <c:pt idx="8">
                  <c:v>9.1055555555555561</c:v>
                </c:pt>
                <c:pt idx="9">
                  <c:v>9.3472222222222214</c:v>
                </c:pt>
                <c:pt idx="10">
                  <c:v>10.18888888888889</c:v>
                </c:pt>
                <c:pt idx="11">
                  <c:v>10.638888888888891</c:v>
                </c:pt>
                <c:pt idx="12">
                  <c:v>11.119444444444445</c:v>
                </c:pt>
                <c:pt idx="13">
                  <c:v>11.386111111111113</c:v>
                </c:pt>
                <c:pt idx="14">
                  <c:v>11.775000000000002</c:v>
                </c:pt>
                <c:pt idx="15">
                  <c:v>12.413888888888888</c:v>
                </c:pt>
                <c:pt idx="16">
                  <c:v>12.972222222222218</c:v>
                </c:pt>
                <c:pt idx="17">
                  <c:v>14.133333333333335</c:v>
                </c:pt>
                <c:pt idx="18">
                  <c:v>14.755555555555556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FA-41FE-9204-A625A0E853E0}"/>
            </c:ext>
          </c:extLst>
        </c:ser>
        <c:ser>
          <c:idx val="2"/>
          <c:order val="2"/>
          <c:tx>
            <c:strRef>
              <c:f>Graficos!$V$575:$V$576</c:f>
              <c:strCache>
                <c:ptCount val="1"/>
                <c:pt idx="0">
                  <c:v>Sevilla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Graficos!$S$577:$S$596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Graficos!$V$577:$V$596</c:f>
              <c:numCache>
                <c:formatCode>_-* #,##0\ "€"_-;\-* #,##0\ "€"_-;_-* "-"??\ "€"_-;_-@_-</c:formatCode>
                <c:ptCount val="19"/>
                <c:pt idx="2">
                  <c:v>10.066666666666666</c:v>
                </c:pt>
                <c:pt idx="3">
                  <c:v>9.4600000000000026</c:v>
                </c:pt>
                <c:pt idx="4">
                  <c:v>8.142105263157891</c:v>
                </c:pt>
                <c:pt idx="5">
                  <c:v>7.521739130434784</c:v>
                </c:pt>
                <c:pt idx="6">
                  <c:v>6.9611111111111104</c:v>
                </c:pt>
                <c:pt idx="7">
                  <c:v>6.743055555555558</c:v>
                </c:pt>
                <c:pt idx="8">
                  <c:v>6.8402777777777786</c:v>
                </c:pt>
                <c:pt idx="9">
                  <c:v>7.1652777777777779</c:v>
                </c:pt>
                <c:pt idx="10">
                  <c:v>7.5874999999999995</c:v>
                </c:pt>
                <c:pt idx="11">
                  <c:v>8.1597222222222179</c:v>
                </c:pt>
                <c:pt idx="12">
                  <c:v>8.7652777777777757</c:v>
                </c:pt>
                <c:pt idx="13">
                  <c:v>8.8902777777777811</c:v>
                </c:pt>
                <c:pt idx="14">
                  <c:v>8.6916666666666682</c:v>
                </c:pt>
                <c:pt idx="15">
                  <c:v>9.2944444444444425</c:v>
                </c:pt>
                <c:pt idx="16">
                  <c:v>9.8887323943661993</c:v>
                </c:pt>
                <c:pt idx="17">
                  <c:v>10.831884057971017</c:v>
                </c:pt>
                <c:pt idx="18">
                  <c:v>11.422222222222224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FA-41FE-9204-A625A0E853E0}"/>
            </c:ext>
          </c:extLst>
        </c:ser>
        <c:ser>
          <c:idx val="3"/>
          <c:order val="3"/>
          <c:tx>
            <c:strRef>
              <c:f>Graficos!$W$575:$W$576</c:f>
              <c:strCache>
                <c:ptCount val="1"/>
                <c:pt idx="0">
                  <c:v>Malaga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Graficos!$S$577:$S$596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Graficos!$W$577:$W$596</c:f>
              <c:numCache>
                <c:formatCode>_-* #,##0\ "€"_-;\-* #,##0\ "€"_-;_-* "-"??\ "€"_-;_-@_-</c:formatCode>
                <c:ptCount val="19"/>
                <c:pt idx="0">
                  <c:v>9.6</c:v>
                </c:pt>
                <c:pt idx="1">
                  <c:v>9.0526315789473681</c:v>
                </c:pt>
                <c:pt idx="2">
                  <c:v>8.408333333333335</c:v>
                </c:pt>
                <c:pt idx="3">
                  <c:v>8.1611111111111114</c:v>
                </c:pt>
                <c:pt idx="4">
                  <c:v>7.9194444444444434</c:v>
                </c:pt>
                <c:pt idx="5">
                  <c:v>7.4777777777777787</c:v>
                </c:pt>
                <c:pt idx="6">
                  <c:v>7.1722222222222234</c:v>
                </c:pt>
                <c:pt idx="7">
                  <c:v>7.3527777777777805</c:v>
                </c:pt>
                <c:pt idx="8">
                  <c:v>7.75277777777778</c:v>
                </c:pt>
                <c:pt idx="9">
                  <c:v>8.3111111111111118</c:v>
                </c:pt>
                <c:pt idx="10">
                  <c:v>9.1166666666666671</c:v>
                </c:pt>
                <c:pt idx="11">
                  <c:v>9.9416666666666682</c:v>
                </c:pt>
                <c:pt idx="12">
                  <c:v>10.391666666666666</c:v>
                </c:pt>
                <c:pt idx="13">
                  <c:v>10.574999999999999</c:v>
                </c:pt>
                <c:pt idx="14">
                  <c:v>10.324999999999996</c:v>
                </c:pt>
                <c:pt idx="15">
                  <c:v>11.944444444444439</c:v>
                </c:pt>
                <c:pt idx="16">
                  <c:v>14.030555555555555</c:v>
                </c:pt>
                <c:pt idx="17">
                  <c:v>15.780555555555557</c:v>
                </c:pt>
                <c:pt idx="18">
                  <c:v>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5-407A-9C43-C2EB201AF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489024"/>
        <c:axId val="751505824"/>
      </c:lineChart>
      <c:catAx>
        <c:axId val="75148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05824"/>
        <c:crosses val="autoZero"/>
        <c:auto val="1"/>
        <c:lblAlgn val="ctr"/>
        <c:lblOffset val="100"/>
        <c:noMultiLvlLbl val="0"/>
      </c:catAx>
      <c:valAx>
        <c:axId val="75150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48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COMPARATIVO-TODO.xlsx]Graficos!EVOLUTIVO-VENTAS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Graficos!$BR$574:$BR$575</c:f>
              <c:strCache>
                <c:ptCount val="1"/>
                <c:pt idx="0">
                  <c:v>Algeciras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Graficos!$BQ$576:$BQ$596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Graficos!$BR$576:$BR$596</c:f>
              <c:numCache>
                <c:formatCode>_("€"* #,##0.00_);_("€"* \(#,##0.00\);_("€"* "-"??_);_(@_)</c:formatCode>
                <c:ptCount val="20"/>
                <c:pt idx="3">
                  <c:v>1374.1666666666667</c:v>
                </c:pt>
                <c:pt idx="4">
                  <c:v>1404.6206896551723</c:v>
                </c:pt>
                <c:pt idx="5">
                  <c:v>1329.9375</c:v>
                </c:pt>
                <c:pt idx="6">
                  <c:v>1186.8333333333333</c:v>
                </c:pt>
                <c:pt idx="7">
                  <c:v>1139.2708333333333</c:v>
                </c:pt>
                <c:pt idx="8">
                  <c:v>1045.875</c:v>
                </c:pt>
                <c:pt idx="9">
                  <c:v>998.47916666666663</c:v>
                </c:pt>
                <c:pt idx="10">
                  <c:v>976.83333333333337</c:v>
                </c:pt>
                <c:pt idx="11">
                  <c:v>943.1875</c:v>
                </c:pt>
                <c:pt idx="12">
                  <c:v>959.3125</c:v>
                </c:pt>
                <c:pt idx="13">
                  <c:v>998.4375</c:v>
                </c:pt>
                <c:pt idx="14">
                  <c:v>999.52083333333337</c:v>
                </c:pt>
                <c:pt idx="15">
                  <c:v>1013.5833333333334</c:v>
                </c:pt>
                <c:pt idx="16">
                  <c:v>1057.4375</c:v>
                </c:pt>
                <c:pt idx="17">
                  <c:v>1083.6458333333333</c:v>
                </c:pt>
                <c:pt idx="18">
                  <c:v>1140.5833333333333</c:v>
                </c:pt>
                <c:pt idx="19">
                  <c:v>1172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F-48A6-B47E-951E965F08AB}"/>
            </c:ext>
          </c:extLst>
        </c:ser>
        <c:ser>
          <c:idx val="1"/>
          <c:order val="1"/>
          <c:tx>
            <c:strRef>
              <c:f>Graficos!$BS$574:$BS$575</c:f>
              <c:strCache>
                <c:ptCount val="1"/>
                <c:pt idx="0">
                  <c:v>Madrid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Graficos!$BQ$576:$BQ$596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Graficos!$BS$576:$BS$596</c:f>
              <c:numCache>
                <c:formatCode>_("€"* #,##0.00_);_("€"* \(#,##0.00\);_("€"* "-"??_);_(@_)</c:formatCode>
                <c:ptCount val="20"/>
                <c:pt idx="0">
                  <c:v>3489.6</c:v>
                </c:pt>
                <c:pt idx="1">
                  <c:v>3388.4</c:v>
                </c:pt>
                <c:pt idx="2">
                  <c:v>3134.6304347826085</c:v>
                </c:pt>
                <c:pt idx="3">
                  <c:v>3104.875</c:v>
                </c:pt>
                <c:pt idx="4">
                  <c:v>3053.8333333333335</c:v>
                </c:pt>
                <c:pt idx="5">
                  <c:v>3003.8125</c:v>
                </c:pt>
                <c:pt idx="6">
                  <c:v>2772.875</c:v>
                </c:pt>
                <c:pt idx="7">
                  <c:v>2553.9791666666665</c:v>
                </c:pt>
                <c:pt idx="8">
                  <c:v>2490.9166666666665</c:v>
                </c:pt>
                <c:pt idx="9">
                  <c:v>2487.5416666666665</c:v>
                </c:pt>
                <c:pt idx="10">
                  <c:v>2516.75</c:v>
                </c:pt>
                <c:pt idx="11">
                  <c:v>2592.9375</c:v>
                </c:pt>
                <c:pt idx="12">
                  <c:v>2880.625</c:v>
                </c:pt>
                <c:pt idx="13">
                  <c:v>3110.5208333333335</c:v>
                </c:pt>
                <c:pt idx="14">
                  <c:v>3089.6875</c:v>
                </c:pt>
                <c:pt idx="15">
                  <c:v>3219.0625</c:v>
                </c:pt>
                <c:pt idx="16">
                  <c:v>3412.1666666666665</c:v>
                </c:pt>
                <c:pt idx="17">
                  <c:v>3581.8125</c:v>
                </c:pt>
                <c:pt idx="18">
                  <c:v>3860.9375</c:v>
                </c:pt>
                <c:pt idx="19">
                  <c:v>4118.625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FF-48A6-B47E-951E965F08AB}"/>
            </c:ext>
          </c:extLst>
        </c:ser>
        <c:ser>
          <c:idx val="2"/>
          <c:order val="2"/>
          <c:tx>
            <c:strRef>
              <c:f>Graficos!$BT$574:$BT$575</c:f>
              <c:strCache>
                <c:ptCount val="1"/>
                <c:pt idx="0">
                  <c:v>Sevilla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Graficos!$BQ$576:$BQ$596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Graficos!$BT$576:$BT$596</c:f>
              <c:numCache>
                <c:formatCode>_("€"* #,##0.00_);_("€"* \(#,##0.00\);_("€"* "-"??_);_(@_)</c:formatCode>
                <c:ptCount val="20"/>
                <c:pt idx="1">
                  <c:v>3367</c:v>
                </c:pt>
                <c:pt idx="2">
                  <c:v>2665</c:v>
                </c:pt>
                <c:pt idx="3">
                  <c:v>2325.4047619047619</c:v>
                </c:pt>
                <c:pt idx="4">
                  <c:v>2327.8428571428572</c:v>
                </c:pt>
                <c:pt idx="5">
                  <c:v>2211.5277777777778</c:v>
                </c:pt>
                <c:pt idx="6">
                  <c:v>2004.6388888888889</c:v>
                </c:pt>
                <c:pt idx="7">
                  <c:v>1759.7916666666667</c:v>
                </c:pt>
                <c:pt idx="8">
                  <c:v>1646.4722222222222</c:v>
                </c:pt>
                <c:pt idx="9">
                  <c:v>1658.3611111111111</c:v>
                </c:pt>
                <c:pt idx="10">
                  <c:v>1676.5555555555557</c:v>
                </c:pt>
                <c:pt idx="11">
                  <c:v>1716.4722222222222</c:v>
                </c:pt>
                <c:pt idx="12">
                  <c:v>1835.7777777777778</c:v>
                </c:pt>
                <c:pt idx="13">
                  <c:v>1953.0416666666667</c:v>
                </c:pt>
                <c:pt idx="14">
                  <c:v>1986.9444444444443</c:v>
                </c:pt>
                <c:pt idx="15">
                  <c:v>1999</c:v>
                </c:pt>
                <c:pt idx="16">
                  <c:v>2108.8611111111113</c:v>
                </c:pt>
                <c:pt idx="17">
                  <c:v>2217.0277777777778</c:v>
                </c:pt>
                <c:pt idx="18">
                  <c:v>2410.5</c:v>
                </c:pt>
                <c:pt idx="19">
                  <c:v>2468.1666666666665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FF-48A6-B47E-951E965F08AB}"/>
            </c:ext>
          </c:extLst>
        </c:ser>
        <c:ser>
          <c:idx val="3"/>
          <c:order val="3"/>
          <c:tx>
            <c:strRef>
              <c:f>Graficos!$BU$574:$BU$575</c:f>
              <c:strCache>
                <c:ptCount val="1"/>
                <c:pt idx="0">
                  <c:v>Malaga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Graficos!$BQ$576:$BQ$596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Graficos!$BU$576:$BU$596</c:f>
              <c:numCache>
                <c:formatCode>_("€"* #,##0.00_);_("€"* \(#,##0.00\);_("€"* "-"??_);_(@_)</c:formatCode>
                <c:ptCount val="20"/>
                <c:pt idx="0">
                  <c:v>2102.5</c:v>
                </c:pt>
                <c:pt idx="1">
                  <c:v>2289.2083333333335</c:v>
                </c:pt>
                <c:pt idx="2">
                  <c:v>2029.7615384615385</c:v>
                </c:pt>
                <c:pt idx="3">
                  <c:v>1431.5555555555552</c:v>
                </c:pt>
                <c:pt idx="4">
                  <c:v>1408.2333333333327</c:v>
                </c:pt>
                <c:pt idx="5">
                  <c:v>1387.2499999999998</c:v>
                </c:pt>
                <c:pt idx="6">
                  <c:v>1305.2611111111114</c:v>
                </c:pt>
                <c:pt idx="7">
                  <c:v>1249.7583333333334</c:v>
                </c:pt>
                <c:pt idx="8">
                  <c:v>1245.4666666666672</c:v>
                </c:pt>
                <c:pt idx="9">
                  <c:v>1285.1611111111115</c:v>
                </c:pt>
                <c:pt idx="10">
                  <c:v>1323.5305555555556</c:v>
                </c:pt>
                <c:pt idx="11">
                  <c:v>1397.8027777777777</c:v>
                </c:pt>
                <c:pt idx="12">
                  <c:v>1509.3777777777775</c:v>
                </c:pt>
                <c:pt idx="13">
                  <c:v>1630.9833333333333</c:v>
                </c:pt>
                <c:pt idx="14">
                  <c:v>1717.7388888888886</c:v>
                </c:pt>
                <c:pt idx="15">
                  <c:v>1794.6888888888891</c:v>
                </c:pt>
                <c:pt idx="16">
                  <c:v>1996.1305555555543</c:v>
                </c:pt>
                <c:pt idx="17">
                  <c:v>2266.4472222222225</c:v>
                </c:pt>
                <c:pt idx="18">
                  <c:v>2599.3305555555557</c:v>
                </c:pt>
                <c:pt idx="19">
                  <c:v>2392.8714285714282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E-4ABF-A972-5E5467D64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168880"/>
        <c:axId val="940158800"/>
      </c:lineChart>
      <c:catAx>
        <c:axId val="94016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0158800"/>
        <c:crosses val="autoZero"/>
        <c:auto val="1"/>
        <c:lblAlgn val="ctr"/>
        <c:lblOffset val="100"/>
        <c:noMultiLvlLbl val="0"/>
      </c:catAx>
      <c:valAx>
        <c:axId val="94015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016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COMPARATIVO-TODO.xlsx]Graficos!ALQ-CUNETA ASCENSORES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Graficos!$AN$420:$AN$421</c:f>
              <c:strCache>
                <c:ptCount val="1"/>
                <c:pt idx="0">
                  <c:v>N/A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E27D-4DA3-8FD9-27BFAE38858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Graficos!$AM$422:$AM$426</c:f>
              <c:strCache>
                <c:ptCount val="4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  <c:pt idx="3">
                  <c:v>Malaga</c:v>
                </c:pt>
              </c:strCache>
            </c:strRef>
          </c:cat>
          <c:val>
            <c:numRef>
              <c:f>Graficos!$AN$422:$AN$426</c:f>
              <c:numCache>
                <c:formatCode>General</c:formatCode>
                <c:ptCount val="4"/>
                <c:pt idx="0">
                  <c:v>17</c:v>
                </c:pt>
                <c:pt idx="1">
                  <c:v>101</c:v>
                </c:pt>
                <c:pt idx="2">
                  <c:v>30</c:v>
                </c:pt>
                <c:pt idx="3">
                  <c:v>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949-4C6E-84CA-57A338AFCA62}"/>
            </c:ext>
          </c:extLst>
        </c:ser>
        <c:ser>
          <c:idx val="1"/>
          <c:order val="1"/>
          <c:tx>
            <c:strRef>
              <c:f>Graficos!$AO$420:$AO$421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692-471C-946D-2AC8086FD94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Graficos!$AM$422:$AM$426</c:f>
              <c:strCache>
                <c:ptCount val="4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  <c:pt idx="3">
                  <c:v>Malaga</c:v>
                </c:pt>
              </c:strCache>
            </c:strRef>
          </c:cat>
          <c:val>
            <c:numRef>
              <c:f>Graficos!$AO$422:$AO$426</c:f>
              <c:numCache>
                <c:formatCode>General</c:formatCode>
                <c:ptCount val="4"/>
                <c:pt idx="0">
                  <c:v>7</c:v>
                </c:pt>
                <c:pt idx="1">
                  <c:v>159</c:v>
                </c:pt>
                <c:pt idx="2">
                  <c:v>57</c:v>
                </c:pt>
                <c:pt idx="3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949-4C6E-84CA-57A338AFCA62}"/>
            </c:ext>
          </c:extLst>
        </c:ser>
        <c:ser>
          <c:idx val="2"/>
          <c:order val="2"/>
          <c:tx>
            <c:strRef>
              <c:f>Graficos!$AP$420:$AP$421</c:f>
              <c:strCache>
                <c:ptCount val="1"/>
                <c:pt idx="0">
                  <c:v>Si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25000"/>
                  <a:lumOff val="75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Graficos!$AM$422:$AM$426</c:f>
              <c:strCache>
                <c:ptCount val="4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  <c:pt idx="3">
                  <c:v>Malaga</c:v>
                </c:pt>
              </c:strCache>
            </c:strRef>
          </c:cat>
          <c:val>
            <c:numRef>
              <c:f>Graficos!$AP$422:$AP$426</c:f>
              <c:numCache>
                <c:formatCode>General</c:formatCode>
                <c:ptCount val="4"/>
                <c:pt idx="0">
                  <c:v>36</c:v>
                </c:pt>
                <c:pt idx="1">
                  <c:v>627</c:v>
                </c:pt>
                <c:pt idx="2">
                  <c:v>183</c:v>
                </c:pt>
                <c:pt idx="3">
                  <c:v>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9C-4B79-9189-97E825EAA87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13764624"/>
        <c:axId val="1113762704"/>
      </c:barChart>
      <c:catAx>
        <c:axId val="111376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13762704"/>
        <c:crosses val="autoZero"/>
        <c:auto val="1"/>
        <c:lblAlgn val="ctr"/>
        <c:lblOffset val="100"/>
        <c:noMultiLvlLbl val="0"/>
      </c:catAx>
      <c:valAx>
        <c:axId val="111376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1376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COMPARATIVO-TODO.xlsx]Graficos!ALQ-CUENTA-VIVIENDA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Graficos!$AN$407:$AN$408</c:f>
              <c:strCache>
                <c:ptCount val="1"/>
                <c:pt idx="0">
                  <c:v>Piso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25000"/>
                  <a:lumOff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4D9-4A60-9E6E-10DFA6A7816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Graficos!$AM$409:$AM$413</c:f>
              <c:strCache>
                <c:ptCount val="4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  <c:pt idx="3">
                  <c:v>Malaga</c:v>
                </c:pt>
              </c:strCache>
            </c:strRef>
          </c:cat>
          <c:val>
            <c:numRef>
              <c:f>Graficos!$AN$409:$AN$413</c:f>
              <c:numCache>
                <c:formatCode>General</c:formatCode>
                <c:ptCount val="4"/>
                <c:pt idx="0">
                  <c:v>43</c:v>
                </c:pt>
                <c:pt idx="1">
                  <c:v>786</c:v>
                </c:pt>
                <c:pt idx="2">
                  <c:v>240</c:v>
                </c:pt>
                <c:pt idx="3">
                  <c:v>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D52-402C-ADF3-51E06DA8FCBA}"/>
            </c:ext>
          </c:extLst>
        </c:ser>
        <c:ser>
          <c:idx val="1"/>
          <c:order val="1"/>
          <c:tx>
            <c:strRef>
              <c:f>Graficos!$AO$407:$AO$408</c:f>
              <c:strCache>
                <c:ptCount val="1"/>
                <c:pt idx="0">
                  <c:v>Casa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Graficos!$AM$409:$AM$413</c:f>
              <c:strCache>
                <c:ptCount val="4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  <c:pt idx="3">
                  <c:v>Malaga</c:v>
                </c:pt>
              </c:strCache>
            </c:strRef>
          </c:cat>
          <c:val>
            <c:numRef>
              <c:f>Graficos!$AO$409:$AO$413</c:f>
              <c:numCache>
                <c:formatCode>General</c:formatCode>
                <c:ptCount val="4"/>
                <c:pt idx="0">
                  <c:v>17</c:v>
                </c:pt>
                <c:pt idx="1">
                  <c:v>101</c:v>
                </c:pt>
                <c:pt idx="2">
                  <c:v>30</c:v>
                </c:pt>
                <c:pt idx="3">
                  <c:v>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BD-408E-9B47-A39CD50A0E5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23567775"/>
        <c:axId val="323569215"/>
      </c:barChart>
      <c:catAx>
        <c:axId val="32356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3569215"/>
        <c:crosses val="autoZero"/>
        <c:auto val="1"/>
        <c:lblAlgn val="ctr"/>
        <c:lblOffset val="100"/>
        <c:noMultiLvlLbl val="0"/>
      </c:catAx>
      <c:valAx>
        <c:axId val="32356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356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COMPARATIVO-TODO.xlsx]Graficos!TABLAS_COMPRA_MED_MIN_MAX2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Graficos!$CM$144:$CM$145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Graficos!$CL$146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Graficos!$CM$146</c:f>
              <c:numCache>
                <c:formatCode>_-* #,##0\ "€"_-;\-* #,##0\ "€"_-;_-* "-"??\ "€"_-;_-@_-</c:formatCode>
                <c:ptCount val="1"/>
                <c:pt idx="0">
                  <c:v>1418812.5982100801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5-4053-8758-F6C2619FB53C}"/>
            </c:ext>
          </c:extLst>
        </c:ser>
        <c:ser>
          <c:idx val="1"/>
          <c:order val="1"/>
          <c:tx>
            <c:strRef>
              <c:f>Graficos!$CN$144:$CN$145</c:f>
              <c:strCache>
                <c:ptCount val="1"/>
                <c:pt idx="0">
                  <c:v>Malaga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Graficos!$CL$146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Graficos!$CN$146</c:f>
              <c:numCache>
                <c:formatCode>_-* #,##0\ "€"_-;\-* #,##0\ "€"_-;_-* "-"??\ "€"_-;_-@_-</c:formatCode>
                <c:ptCount val="1"/>
                <c:pt idx="0">
                  <c:v>580818.16335630324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8E-4B47-B408-0A6BAF3B1E8E}"/>
            </c:ext>
          </c:extLst>
        </c:ser>
        <c:ser>
          <c:idx val="2"/>
          <c:order val="2"/>
          <c:tx>
            <c:strRef>
              <c:f>Graficos!$CO$144:$CO$145</c:f>
              <c:strCache>
                <c:ptCount val="1"/>
                <c:pt idx="0">
                  <c:v>Sevilla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Graficos!$CL$146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Graficos!$CO$146</c:f>
              <c:numCache>
                <c:formatCode>_-* #,##0\ "€"_-;\-* #,##0\ "€"_-;_-* "-"??\ "€"_-;_-@_-</c:formatCode>
                <c:ptCount val="1"/>
                <c:pt idx="0">
                  <c:v>330638.52403100778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8E-4B47-B408-0A6BAF3B1E8E}"/>
            </c:ext>
          </c:extLst>
        </c:ser>
        <c:ser>
          <c:idx val="3"/>
          <c:order val="3"/>
          <c:tx>
            <c:strRef>
              <c:f>Graficos!$CP$144:$CP$145</c:f>
              <c:strCache>
                <c:ptCount val="1"/>
                <c:pt idx="0">
                  <c:v>Algeciras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Graficos!$CL$146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Graficos!$CP$146</c:f>
              <c:numCache>
                <c:formatCode>_-* #,##0\ "€"_-;\-* #,##0\ "€"_-;_-* "-"??\ "€"_-;_-@_-</c:formatCode>
                <c:ptCount val="1"/>
                <c:pt idx="0">
                  <c:v>245979.4827586207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2D-4EB9-9B68-226D2D6637A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3153567"/>
        <c:axId val="473155007"/>
      </c:barChart>
      <c:catAx>
        <c:axId val="4731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3155007"/>
        <c:crosses val="autoZero"/>
        <c:auto val="1"/>
        <c:lblAlgn val="ctr"/>
        <c:lblOffset val="100"/>
        <c:noMultiLvlLbl val="0"/>
      </c:catAx>
      <c:valAx>
        <c:axId val="4731550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47315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COMPARATIVO-TODO.xlsx]Graficos!ALQUILER-GARAJE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Graficos!$AZ$335:$AZ$336</c:f>
              <c:strCache>
                <c:ptCount val="1"/>
                <c:pt idx="0">
                  <c:v>Garaje incluido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36-4BC7-B7AA-6B2A6DC1BCF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36-4BC7-B7AA-6B2A6DC1BCF8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36-4BC7-B7AA-6B2A6DC1BCF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Graficos!$AY$337:$AY$341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Graficos!$AZ$337:$AZ$341</c:f>
              <c:numCache>
                <c:formatCode>_-* #,##0\ "€"_-;\-* #,##0\ "€"_-;_-* "-"??\ "€"_-;_-@_-</c:formatCode>
                <c:ptCount val="4"/>
                <c:pt idx="0">
                  <c:v>3645.4233983286908</c:v>
                </c:pt>
                <c:pt idx="1">
                  <c:v>1109.5562913907286</c:v>
                </c:pt>
                <c:pt idx="2">
                  <c:v>938.83720930232562</c:v>
                </c:pt>
                <c:pt idx="3">
                  <c:v>5671.8514190317192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36-4BC7-B7AA-6B2A6DC1BCF8}"/>
            </c:ext>
          </c:extLst>
        </c:ser>
        <c:ser>
          <c:idx val="1"/>
          <c:order val="1"/>
          <c:tx>
            <c:strRef>
              <c:f>Graficos!$BA$335:$BA$336</c:f>
              <c:strCache>
                <c:ptCount val="1"/>
                <c:pt idx="0">
                  <c:v>No incluido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023-4E20-A54E-9E4FCFDA154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023-4E20-A54E-9E4FCFDA1543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25000"/>
                  <a:lumOff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023-4E20-A54E-9E4FCFDA15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Graficos!$AY$337:$AY$341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Graficos!$BA$337:$BA$341</c:f>
              <c:numCache>
                <c:formatCode>_-* #,##0\ "€"_-;\-* #,##0\ "€"_-;_-* "-"??\ "€"_-;_-@_-</c:formatCode>
                <c:ptCount val="4"/>
                <c:pt idx="0">
                  <c:v>2081.593253968254</c:v>
                </c:pt>
                <c:pt idx="1">
                  <c:v>995.14851485148517</c:v>
                </c:pt>
                <c:pt idx="2">
                  <c:v>689.66666666666663</c:v>
                </c:pt>
                <c:pt idx="3">
                  <c:v>1673.7156862745098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326-40FE-AF64-C7A6630869D2}"/>
            </c:ext>
          </c:extLst>
        </c:ser>
        <c:ser>
          <c:idx val="2"/>
          <c:order val="2"/>
          <c:tx>
            <c:strRef>
              <c:f>Graficos!$BB$335:$BB$336</c:f>
              <c:strCache>
                <c:ptCount val="1"/>
                <c:pt idx="0">
                  <c:v>Pago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Graficos!$AY$337:$AY$341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Graficos!$BB$337:$BB$341</c:f>
              <c:numCache>
                <c:formatCode>_-* #,##0\ "€"_-;\-* #,##0\ "€"_-;_-* "-"??\ "€"_-;_-@_-</c:formatCode>
                <c:ptCount val="4"/>
                <c:pt idx="0">
                  <c:v>2523.75</c:v>
                </c:pt>
                <c:pt idx="1">
                  <c:v>1213.3333333333333</c:v>
                </c:pt>
                <c:pt idx="2">
                  <c:v>1170</c:v>
                </c:pt>
                <c:pt idx="3">
                  <c:v>1644.7931034482758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326-40FE-AF64-C7A6630869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35321088"/>
        <c:axId val="1735304768"/>
      </c:barChart>
      <c:catAx>
        <c:axId val="173532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5304768"/>
        <c:crosses val="autoZero"/>
        <c:auto val="1"/>
        <c:lblAlgn val="ctr"/>
        <c:lblOffset val="100"/>
        <c:noMultiLvlLbl val="0"/>
      </c:catAx>
      <c:valAx>
        <c:axId val="173530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532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COMPARATIVO-TODO.xlsx]Graficos!COMPR-GARAJE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Graficos!$DD$529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Graficos!$DC$530:$DC$534</c:f>
              <c:strCache>
                <c:ptCount val="4"/>
                <c:pt idx="0">
                  <c:v>Algeciras</c:v>
                </c:pt>
                <c:pt idx="1">
                  <c:v>Sevilla</c:v>
                </c:pt>
                <c:pt idx="2">
                  <c:v>Madrid</c:v>
                </c:pt>
                <c:pt idx="3">
                  <c:v>Malaga</c:v>
                </c:pt>
              </c:strCache>
            </c:strRef>
          </c:cat>
          <c:val>
            <c:numRef>
              <c:f>Graficos!$DD$530:$DD$534</c:f>
              <c:numCache>
                <c:formatCode>_-* #,##0\ "€"_-;\-* #,##0\ "€"_-;_-* "-"??\ "€"_-;_-@_-</c:formatCode>
                <c:ptCount val="4"/>
                <c:pt idx="0">
                  <c:v>245979.4827586207</c:v>
                </c:pt>
                <c:pt idx="1">
                  <c:v>330638.52403100778</c:v>
                </c:pt>
                <c:pt idx="2">
                  <c:v>1418812.5982100801</c:v>
                </c:pt>
                <c:pt idx="3">
                  <c:v>580818.16335630324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1-4F11-BB75-0CC673CDE7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35354208"/>
        <c:axId val="1735348448"/>
      </c:barChart>
      <c:catAx>
        <c:axId val="173535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5348448"/>
        <c:crosses val="autoZero"/>
        <c:auto val="1"/>
        <c:lblAlgn val="ctr"/>
        <c:lblOffset val="100"/>
        <c:noMultiLvlLbl val="0"/>
      </c:catAx>
      <c:valAx>
        <c:axId val="17353484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173535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COMPARATIVO-TODO.xlsx]Graficos!COM-PRECIO-GARAJES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Graficos!$DV$608:$DV$609</c:f>
              <c:strCache>
                <c:ptCount val="1"/>
                <c:pt idx="0">
                  <c:v>Garaje incluido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Graficos!$DU$610:$DU$613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Graficos!$DV$610:$DV$613</c:f>
              <c:numCache>
                <c:formatCode>_-* #,##0\ "€"_-;\-* #,##0\ "€"_-;_-* "-"??\ "€"_-;_-@_-</c:formatCode>
                <c:ptCount val="4"/>
                <c:pt idx="0">
                  <c:v>1569342.7823529411</c:v>
                </c:pt>
                <c:pt idx="1">
                  <c:v>350293.69658119656</c:v>
                </c:pt>
                <c:pt idx="2">
                  <c:v>249317.36842105264</c:v>
                </c:pt>
                <c:pt idx="3">
                  <c:v>775245.47048759623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98-46D8-B071-0E71E0346913}"/>
            </c:ext>
          </c:extLst>
        </c:ser>
        <c:ser>
          <c:idx val="1"/>
          <c:order val="1"/>
          <c:tx>
            <c:strRef>
              <c:f>Graficos!$DW$608:$DW$609</c:f>
              <c:strCache>
                <c:ptCount val="1"/>
                <c:pt idx="0">
                  <c:v>No incluido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Graficos!$DU$610:$DU$613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Graficos!$DW$610:$DW$613</c:f>
              <c:numCache>
                <c:formatCode>_-* #,##0\ "€"_-;\-* #,##0\ "€"_-;_-* "-"??\ "€"_-;_-@_-</c:formatCode>
                <c:ptCount val="4"/>
                <c:pt idx="0">
                  <c:v>1008910.237258348</c:v>
                </c:pt>
                <c:pt idx="1">
                  <c:v>277080.49056603771</c:v>
                </c:pt>
                <c:pt idx="2">
                  <c:v>55720</c:v>
                </c:pt>
                <c:pt idx="3">
                  <c:v>400685.71744277823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D98-46D8-B071-0E71E0346913}"/>
            </c:ext>
          </c:extLst>
        </c:ser>
        <c:ser>
          <c:idx val="2"/>
          <c:order val="2"/>
          <c:tx>
            <c:strRef>
              <c:f>Graficos!$DX$608:$DX$609</c:f>
              <c:strCache>
                <c:ptCount val="1"/>
                <c:pt idx="0">
                  <c:v>Pago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Graficos!$DU$610:$DU$613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Graficos!$DX$610:$DX$613</c:f>
              <c:numCache>
                <c:formatCode>_-* #,##0\ "€"_-;\-* #,##0\ "€"_-;_-* "-"??\ "€"_-;_-@_-</c:formatCode>
                <c:ptCount val="4"/>
                <c:pt idx="0">
                  <c:v>1540615.1666666667</c:v>
                </c:pt>
                <c:pt idx="1">
                  <c:v>292700</c:v>
                </c:pt>
                <c:pt idx="3">
                  <c:v>611214.51612903224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0F-4B4E-B4EA-0A61E8E41A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93944976"/>
        <c:axId val="393944496"/>
      </c:barChart>
      <c:catAx>
        <c:axId val="39394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3944496"/>
        <c:crosses val="autoZero"/>
        <c:auto val="1"/>
        <c:lblAlgn val="ctr"/>
        <c:lblOffset val="100"/>
        <c:noMultiLvlLbl val="0"/>
      </c:catAx>
      <c:valAx>
        <c:axId val="3939444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39394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COMPARATIVO-TODO.xlsx]Graficos!TablaDinámica2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Graficos!$BB$395:$BB$396</c:f>
              <c:strCache>
                <c:ptCount val="1"/>
                <c:pt idx="0">
                  <c:v>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Graficos!$BA$397:$BA$401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Graficos!$BB$397:$BB$401</c:f>
              <c:numCache>
                <c:formatCode>0</c:formatCode>
                <c:ptCount val="4"/>
                <c:pt idx="0">
                  <c:v>627</c:v>
                </c:pt>
                <c:pt idx="1">
                  <c:v>183</c:v>
                </c:pt>
                <c:pt idx="2">
                  <c:v>36</c:v>
                </c:pt>
                <c:pt idx="3">
                  <c:v>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68-45AB-9685-592AD9ADA76E}"/>
            </c:ext>
          </c:extLst>
        </c:ser>
        <c:ser>
          <c:idx val="1"/>
          <c:order val="1"/>
          <c:tx>
            <c:strRef>
              <c:f>Graficos!$BC$395:$BC$396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Graficos!$BA$397:$BA$401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Graficos!$BC$397:$BC$401</c:f>
              <c:numCache>
                <c:formatCode>0</c:formatCode>
                <c:ptCount val="4"/>
                <c:pt idx="0">
                  <c:v>159</c:v>
                </c:pt>
                <c:pt idx="1">
                  <c:v>57</c:v>
                </c:pt>
                <c:pt idx="2">
                  <c:v>7</c:v>
                </c:pt>
                <c:pt idx="3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089-48EF-8EC8-6314358CC5CA}"/>
            </c:ext>
          </c:extLst>
        </c:ser>
        <c:ser>
          <c:idx val="2"/>
          <c:order val="2"/>
          <c:tx>
            <c:strRef>
              <c:f>Graficos!$BD$395:$BD$396</c:f>
              <c:strCache>
                <c:ptCount val="1"/>
                <c:pt idx="0">
                  <c:v>N/A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Graficos!$BA$397:$BA$401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Graficos!$BD$397:$BD$401</c:f>
              <c:numCache>
                <c:formatCode>0</c:formatCode>
                <c:ptCount val="4"/>
                <c:pt idx="0">
                  <c:v>101</c:v>
                </c:pt>
                <c:pt idx="1">
                  <c:v>30</c:v>
                </c:pt>
                <c:pt idx="2">
                  <c:v>17</c:v>
                </c:pt>
                <c:pt idx="3">
                  <c:v>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089-48EF-8EC8-6314358CC5C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779350880"/>
        <c:axId val="779352800"/>
      </c:barChart>
      <c:catAx>
        <c:axId val="77935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9352800"/>
        <c:crosses val="autoZero"/>
        <c:auto val="1"/>
        <c:lblAlgn val="ctr"/>
        <c:lblOffset val="100"/>
        <c:noMultiLvlLbl val="0"/>
      </c:catAx>
      <c:valAx>
        <c:axId val="77935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935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COMPARATIVO-TODO.xlsx]Graficos!TablaDinámica3</c:name>
    <c:fmtId val="2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Graficos!$EL$606:$EL$607</c:f>
              <c:strCache>
                <c:ptCount val="1"/>
                <c:pt idx="0">
                  <c:v>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Graficos!$EK$608:$EK$611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Graficos!$EL$608:$EL$611</c:f>
              <c:numCache>
                <c:formatCode>0</c:formatCode>
                <c:ptCount val="4"/>
                <c:pt idx="0">
                  <c:v>939</c:v>
                </c:pt>
                <c:pt idx="1">
                  <c:v>262</c:v>
                </c:pt>
                <c:pt idx="2">
                  <c:v>25</c:v>
                </c:pt>
                <c:pt idx="3">
                  <c:v>1562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8-48A5-AE34-4FD978459559}"/>
            </c:ext>
          </c:extLst>
        </c:ser>
        <c:ser>
          <c:idx val="1"/>
          <c:order val="1"/>
          <c:tx>
            <c:strRef>
              <c:f>Graficos!$EM$606:$EM$607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Graficos!$EK$608:$EK$611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Graficos!$EM$608:$EM$611</c:f>
              <c:numCache>
                <c:formatCode>0</c:formatCode>
                <c:ptCount val="4"/>
                <c:pt idx="0">
                  <c:v>169</c:v>
                </c:pt>
                <c:pt idx="1">
                  <c:v>59</c:v>
                </c:pt>
                <c:pt idx="2">
                  <c:v>1</c:v>
                </c:pt>
                <c:pt idx="3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28-4F3D-957D-764EF6E13274}"/>
            </c:ext>
          </c:extLst>
        </c:ser>
        <c:ser>
          <c:idx val="2"/>
          <c:order val="2"/>
          <c:tx>
            <c:strRef>
              <c:f>Graficos!$EN$606:$EN$607</c:f>
              <c:strCache>
                <c:ptCount val="1"/>
                <c:pt idx="0">
                  <c:v>N/A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Graficos!$EK$608:$EK$611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Graficos!$EN$608:$EN$611</c:f>
              <c:numCache>
                <c:formatCode>0</c:formatCode>
                <c:ptCount val="4"/>
                <c:pt idx="0">
                  <c:v>1015</c:v>
                </c:pt>
                <c:pt idx="1">
                  <c:v>324</c:v>
                </c:pt>
                <c:pt idx="2">
                  <c:v>32</c:v>
                </c:pt>
                <c:pt idx="3">
                  <c:v>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28-4F3D-957D-764EF6E13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2889008"/>
        <c:axId val="572894288"/>
      </c:barChart>
      <c:catAx>
        <c:axId val="57288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2894288"/>
        <c:crosses val="autoZero"/>
        <c:auto val="1"/>
        <c:lblAlgn val="ctr"/>
        <c:lblOffset val="100"/>
        <c:noMultiLvlLbl val="0"/>
      </c:catAx>
      <c:valAx>
        <c:axId val="57289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288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COMPARATIVO-TODO.xlsx]Graficos!TABLAS_ALQ_MED_MIN_MAX2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bg1">
              <a:lumMod val="75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578518388018473E-2"/>
          <c:y val="0.17717679078976042"/>
          <c:w val="0.92284747492542951"/>
          <c:h val="0.588503606765608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Graficos!$B$87:$B$88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Graficos!$A$89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Graficos!$B$89</c:f>
              <c:numCache>
                <c:formatCode>_-* #,##0\ "€"_-;\-* #,##0\ "€"_-;_-* "-"??\ "€"_-;_-@_-</c:formatCode>
                <c:ptCount val="1"/>
                <c:pt idx="0">
                  <c:v>2726.4937993235626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2E-4217-BECF-88DD1DF3577F}"/>
            </c:ext>
          </c:extLst>
        </c:ser>
        <c:ser>
          <c:idx val="1"/>
          <c:order val="1"/>
          <c:tx>
            <c:strRef>
              <c:f>Graficos!$C$87:$C$88</c:f>
              <c:strCache>
                <c:ptCount val="1"/>
                <c:pt idx="0">
                  <c:v>Malaga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Graficos!$A$89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Graficos!$C$89</c:f>
              <c:numCache>
                <c:formatCode>_-* #,##0\ "€"_-;\-* #,##0\ "€"_-;_-* "-"??\ "€"_-;_-@_-</c:formatCode>
                <c:ptCount val="1"/>
                <c:pt idx="0">
                  <c:v>4236.9325481798714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40-48D2-8002-214694DAE87F}"/>
            </c:ext>
          </c:extLst>
        </c:ser>
        <c:ser>
          <c:idx val="2"/>
          <c:order val="2"/>
          <c:tx>
            <c:strRef>
              <c:f>Graficos!$D$87:$D$88</c:f>
              <c:strCache>
                <c:ptCount val="1"/>
                <c:pt idx="0">
                  <c:v>Sevilla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Graficos!$A$89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Graficos!$D$89</c:f>
              <c:numCache>
                <c:formatCode>_-* #,##0\ "€"_-;\-* #,##0\ "€"_-;_-* "-"??\ "€"_-;_-@_-</c:formatCode>
                <c:ptCount val="1"/>
                <c:pt idx="0">
                  <c:v>1073.6777777777777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40-48D2-8002-214694DAE87F}"/>
            </c:ext>
          </c:extLst>
        </c:ser>
        <c:ser>
          <c:idx val="3"/>
          <c:order val="3"/>
          <c:tx>
            <c:strRef>
              <c:f>Graficos!$E$87:$E$88</c:f>
              <c:strCache>
                <c:ptCount val="1"/>
                <c:pt idx="0">
                  <c:v>Algeciras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Graficos!$A$89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Graficos!$E$89</c:f>
              <c:numCache>
                <c:formatCode>_-* #,##0\ "€"_-;\-* #,##0\ "€"_-;_-* "-"??\ "€"_-;_-@_-</c:formatCode>
                <c:ptCount val="1"/>
                <c:pt idx="0">
                  <c:v>884.25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40-48D2-8002-214694DAE8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65936511"/>
        <c:axId val="465937471"/>
      </c:barChart>
      <c:catAx>
        <c:axId val="46593651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65937471"/>
        <c:crosses val="autoZero"/>
        <c:auto val="1"/>
        <c:lblAlgn val="ctr"/>
        <c:lblOffset val="100"/>
        <c:noMultiLvlLbl val="0"/>
      </c:catAx>
      <c:valAx>
        <c:axId val="4659374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465936511"/>
        <c:crosses val="autoZero"/>
        <c:crossBetween val="between"/>
      </c:valAx>
      <c:spPr>
        <a:noFill/>
      </c:spPr>
    </c:plotArea>
    <c:legend>
      <c:legendPos val="b"/>
      <c:layout>
        <c:manualLayout>
          <c:xMode val="edge"/>
          <c:yMode val="edge"/>
          <c:x val="6.0556979071202797E-2"/>
          <c:y val="0.83482217838165662"/>
          <c:w val="0.89999979218749671"/>
          <c:h val="0.12402553601932105"/>
        </c:manualLayout>
      </c:layout>
      <c:overlay val="0"/>
    </c:legend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COMPARATIVO-TODO.xlsx]Graficos!ALQ-MEDIA-PISO-COS/METRO</c:name>
    <c:fmtId val="1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779496878709312E-2"/>
          <c:y val="7.10594315245478E-2"/>
          <c:w val="0.92129243506979608"/>
          <c:h val="0.674203442592931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Graficos!$B$217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Graficos!$A$218:$A$247</c:f>
              <c:strCache>
                <c:ptCount val="29"/>
                <c:pt idx="0">
                  <c:v>Sotano</c:v>
                </c:pt>
                <c:pt idx="1">
                  <c:v>Bajo</c:v>
                </c:pt>
                <c:pt idx="2">
                  <c:v>1/2º</c:v>
                </c:pt>
                <c:pt idx="3">
                  <c:v>1º</c:v>
                </c:pt>
                <c:pt idx="4">
                  <c:v>2º</c:v>
                </c:pt>
                <c:pt idx="5">
                  <c:v>3º</c:v>
                </c:pt>
                <c:pt idx="6">
                  <c:v>4º</c:v>
                </c:pt>
                <c:pt idx="7">
                  <c:v>5º</c:v>
                </c:pt>
                <c:pt idx="8">
                  <c:v>6º</c:v>
                </c:pt>
                <c:pt idx="9">
                  <c:v>7º</c:v>
                </c:pt>
                <c:pt idx="10">
                  <c:v>8º</c:v>
                </c:pt>
                <c:pt idx="11">
                  <c:v>9º</c:v>
                </c:pt>
                <c:pt idx="12">
                  <c:v>10º</c:v>
                </c:pt>
                <c:pt idx="13">
                  <c:v>11º</c:v>
                </c:pt>
                <c:pt idx="14">
                  <c:v>12º</c:v>
                </c:pt>
                <c:pt idx="15">
                  <c:v>14º</c:v>
                </c:pt>
                <c:pt idx="16">
                  <c:v>15º</c:v>
                </c:pt>
                <c:pt idx="17">
                  <c:v>16º</c:v>
                </c:pt>
                <c:pt idx="18">
                  <c:v>17º</c:v>
                </c:pt>
                <c:pt idx="19">
                  <c:v>20º</c:v>
                </c:pt>
                <c:pt idx="20">
                  <c:v>27º</c:v>
                </c:pt>
                <c:pt idx="21">
                  <c:v>18º</c:v>
                </c:pt>
                <c:pt idx="22">
                  <c:v>19º</c:v>
                </c:pt>
                <c:pt idx="23">
                  <c:v>22º</c:v>
                </c:pt>
                <c:pt idx="24">
                  <c:v>24º</c:v>
                </c:pt>
                <c:pt idx="25">
                  <c:v>23º</c:v>
                </c:pt>
                <c:pt idx="26">
                  <c:v>13º</c:v>
                </c:pt>
                <c:pt idx="27">
                  <c:v>26º</c:v>
                </c:pt>
                <c:pt idx="28">
                  <c:v>Casa</c:v>
                </c:pt>
              </c:strCache>
            </c:strRef>
          </c:cat>
          <c:val>
            <c:numRef>
              <c:f>Graficos!$B$218:$B$247</c:f>
              <c:numCache>
                <c:formatCode>_-* #,##0\ "€"_-;\-* #,##0\ "€"_-;_-* "-"??\ "€"_-;_-@_-</c:formatCode>
                <c:ptCount val="29"/>
                <c:pt idx="0">
                  <c:v>23.796340948266089</c:v>
                </c:pt>
                <c:pt idx="1">
                  <c:v>20.167686452825329</c:v>
                </c:pt>
                <c:pt idx="2">
                  <c:v>23.847487055773595</c:v>
                </c:pt>
                <c:pt idx="3">
                  <c:v>20.529836114638474</c:v>
                </c:pt>
                <c:pt idx="4">
                  <c:v>19.149784701055221</c:v>
                </c:pt>
                <c:pt idx="5">
                  <c:v>20.93135726437913</c:v>
                </c:pt>
                <c:pt idx="6">
                  <c:v>20.169412388249437</c:v>
                </c:pt>
                <c:pt idx="7">
                  <c:v>19.216329014612676</c:v>
                </c:pt>
                <c:pt idx="8">
                  <c:v>19.198486600608312</c:v>
                </c:pt>
                <c:pt idx="9">
                  <c:v>20.391998036938634</c:v>
                </c:pt>
                <c:pt idx="10">
                  <c:v>22.062985755227391</c:v>
                </c:pt>
                <c:pt idx="11">
                  <c:v>12.204645492606758</c:v>
                </c:pt>
                <c:pt idx="12">
                  <c:v>20.056426852543357</c:v>
                </c:pt>
                <c:pt idx="13">
                  <c:v>22.473717296098719</c:v>
                </c:pt>
                <c:pt idx="14">
                  <c:v>24.878929349517588</c:v>
                </c:pt>
                <c:pt idx="15">
                  <c:v>15.476190476190476</c:v>
                </c:pt>
                <c:pt idx="16">
                  <c:v>33.682355380468586</c:v>
                </c:pt>
                <c:pt idx="17">
                  <c:v>37.534475965327033</c:v>
                </c:pt>
                <c:pt idx="18">
                  <c:v>27.867935635792779</c:v>
                </c:pt>
                <c:pt idx="19">
                  <c:v>37.65</c:v>
                </c:pt>
                <c:pt idx="20">
                  <c:v>23.75</c:v>
                </c:pt>
                <c:pt idx="21">
                  <c:v>31.111111111111114</c:v>
                </c:pt>
                <c:pt idx="22">
                  <c:v>26.930908820467057</c:v>
                </c:pt>
                <c:pt idx="23">
                  <c:v>25.833333333333332</c:v>
                </c:pt>
                <c:pt idx="24">
                  <c:v>38.611111111111114</c:v>
                </c:pt>
                <c:pt idx="25">
                  <c:v>33.333333333333336</c:v>
                </c:pt>
                <c:pt idx="26">
                  <c:v>13.333333333333334</c:v>
                </c:pt>
                <c:pt idx="27">
                  <c:v>27.355396541443053</c:v>
                </c:pt>
                <c:pt idx="28">
                  <c:v>20.085998414545752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B3-4CB9-AC8D-2664E57F74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27043456"/>
        <c:axId val="1027052096"/>
      </c:barChart>
      <c:catAx>
        <c:axId val="102704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52096"/>
        <c:crosses val="autoZero"/>
        <c:auto val="1"/>
        <c:lblAlgn val="ctr"/>
        <c:lblOffset val="100"/>
        <c:noMultiLvlLbl val="0"/>
      </c:catAx>
      <c:valAx>
        <c:axId val="10270520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1027043456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COMPARATIVO-TODO.xlsx]Graficos!ALQ-MEDIA-HABI -COS/METRO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Graficos!$E$217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Graficos!$D$218:$D$228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7</c:v>
                </c:pt>
                <c:pt idx="7">
                  <c:v>6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Graficos!$E$218:$E$228</c:f>
              <c:numCache>
                <c:formatCode>_-* #,##0\ "€"_-;\-* #,##0\ "€"_-;_-* "-"??\ "€"_-;_-@_-</c:formatCode>
                <c:ptCount val="10"/>
                <c:pt idx="0">
                  <c:v>23.414841681344072</c:v>
                </c:pt>
                <c:pt idx="1">
                  <c:v>19.791894397130033</c:v>
                </c:pt>
                <c:pt idx="2">
                  <c:v>17.49214834924452</c:v>
                </c:pt>
                <c:pt idx="3">
                  <c:v>19.69455374457393</c:v>
                </c:pt>
                <c:pt idx="4">
                  <c:v>24.542646050625226</c:v>
                </c:pt>
                <c:pt idx="5">
                  <c:v>5.7615139078887374</c:v>
                </c:pt>
                <c:pt idx="6">
                  <c:v>25.099712471568672</c:v>
                </c:pt>
                <c:pt idx="7">
                  <c:v>21.149843310636655</c:v>
                </c:pt>
                <c:pt idx="8">
                  <c:v>9.7757331799884994</c:v>
                </c:pt>
                <c:pt idx="9">
                  <c:v>15.683037556747832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05-42EA-B816-4C7264D1F6A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84235984"/>
        <c:axId val="884258544"/>
      </c:barChart>
      <c:catAx>
        <c:axId val="88423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4258544"/>
        <c:crosses val="autoZero"/>
        <c:auto val="1"/>
        <c:lblAlgn val="ctr"/>
        <c:lblOffset val="100"/>
        <c:noMultiLvlLbl val="0"/>
      </c:catAx>
      <c:valAx>
        <c:axId val="8842585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88423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COMPARATIVO-TODO.xlsx]Graficos!ALQUILER-GARAJE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rgbClr val="FF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786784714686325E-3"/>
          <c:y val="8.2276848343214012E-2"/>
          <c:w val="0.98284264305706293"/>
          <c:h val="0.665283813797277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Graficos!$AZ$335:$AZ$336</c:f>
              <c:strCache>
                <c:ptCount val="1"/>
                <c:pt idx="0">
                  <c:v>Garaje incluido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F42-46D9-839A-10FFBF16B1DC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F42-46D9-839A-10FFBF16B1DC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F42-46D9-839A-10FFBF16B1D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Graficos!$AY$337:$AY$341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Graficos!$AZ$337:$AZ$341</c:f>
              <c:numCache>
                <c:formatCode>_-* #,##0\ "€"_-;\-* #,##0\ "€"_-;_-* "-"??\ "€"_-;_-@_-</c:formatCode>
                <c:ptCount val="4"/>
                <c:pt idx="0">
                  <c:v>3645.4233983286908</c:v>
                </c:pt>
                <c:pt idx="1">
                  <c:v>1109.5562913907286</c:v>
                </c:pt>
                <c:pt idx="2">
                  <c:v>938.83720930232562</c:v>
                </c:pt>
                <c:pt idx="3">
                  <c:v>5671.8514190317192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42-46D9-839A-10FFBF16B1DC}"/>
            </c:ext>
          </c:extLst>
        </c:ser>
        <c:ser>
          <c:idx val="1"/>
          <c:order val="1"/>
          <c:tx>
            <c:strRef>
              <c:f>Graficos!$BA$335:$BA$336</c:f>
              <c:strCache>
                <c:ptCount val="1"/>
                <c:pt idx="0">
                  <c:v>No incluido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E87-4EE5-B61E-859D55FABAB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E87-4EE5-B61E-859D55FABAB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E87-4EE5-B61E-859D55FABAB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Graficos!$AY$337:$AY$341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Graficos!$BA$337:$BA$341</c:f>
              <c:numCache>
                <c:formatCode>_-* #,##0\ "€"_-;\-* #,##0\ "€"_-;_-* "-"??\ "€"_-;_-@_-</c:formatCode>
                <c:ptCount val="4"/>
                <c:pt idx="0">
                  <c:v>2081.593253968254</c:v>
                </c:pt>
                <c:pt idx="1">
                  <c:v>995.14851485148517</c:v>
                </c:pt>
                <c:pt idx="2">
                  <c:v>689.66666666666663</c:v>
                </c:pt>
                <c:pt idx="3">
                  <c:v>1673.7156862745098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CF9-43B2-8D74-D721B97404BA}"/>
            </c:ext>
          </c:extLst>
        </c:ser>
        <c:ser>
          <c:idx val="2"/>
          <c:order val="2"/>
          <c:tx>
            <c:strRef>
              <c:f>Graficos!$BB$335:$BB$336</c:f>
              <c:strCache>
                <c:ptCount val="1"/>
                <c:pt idx="0">
                  <c:v>Pago</c:v>
                </c:pt>
              </c:strCache>
            </c:strRef>
          </c:tx>
          <c:spPr>
            <a:solidFill>
              <a:srgbClr val="FFFF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Graficos!$AY$337:$AY$341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Graficos!$BB$337:$BB$341</c:f>
              <c:numCache>
                <c:formatCode>_-* #,##0\ "€"_-;\-* #,##0\ "€"_-;_-* "-"??\ "€"_-;_-@_-</c:formatCode>
                <c:ptCount val="4"/>
                <c:pt idx="0">
                  <c:v>2523.75</c:v>
                </c:pt>
                <c:pt idx="1">
                  <c:v>1213.3333333333333</c:v>
                </c:pt>
                <c:pt idx="2">
                  <c:v>1170</c:v>
                </c:pt>
                <c:pt idx="3">
                  <c:v>1644.7931034482758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F9-43B2-8D74-D721B97404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35321088"/>
        <c:axId val="1735304768"/>
      </c:barChart>
      <c:catAx>
        <c:axId val="173532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5304768"/>
        <c:crosses val="autoZero"/>
        <c:auto val="1"/>
        <c:lblAlgn val="ctr"/>
        <c:lblOffset val="100"/>
        <c:noMultiLvlLbl val="0"/>
      </c:catAx>
      <c:valAx>
        <c:axId val="17353047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173532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COMPARATIVO-TODO.xlsx]Graficos!TABLAS_COMPRA_MED_MIN_MAX2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0683915317961286"/>
                  <c:h val="0.30919919711985799"/>
                </c:manualLayout>
              </c15:layout>
            </c:ext>
          </c:extLst>
        </c:dLbl>
      </c:pivotFmt>
      <c:pivotFmt>
        <c:idx val="3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824676211842714"/>
                  <c:h val="0.21393756374918604"/>
                </c:manualLayout>
              </c15:layout>
            </c:ext>
          </c:extLst>
        </c:dLbl>
      </c:pivotFmt>
      <c:pivotFmt>
        <c:idx val="3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5585875699837068"/>
                  <c:h val="0.21393768951941503"/>
                </c:manualLayout>
              </c15:layout>
            </c:ext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3300635206894802"/>
                  <c:h val="0.15518486044380525"/>
                </c:manualLayout>
              </c15:layout>
            </c:ext>
          </c:extLst>
        </c:dLbl>
      </c:pivotFmt>
      <c:pivotFmt>
        <c:idx val="4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9068516493634539"/>
                  <c:h val="0.26410026246719159"/>
                </c:manualLayout>
              </c15:layout>
            </c:ext>
          </c:extLst>
        </c:dLbl>
      </c:pivotFmt>
      <c:pivotFmt>
        <c:idx val="44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6830538357094963"/>
                  <c:h val="0.26410026246719159"/>
                </c:manualLayout>
              </c15:layout>
            </c:ext>
          </c:extLst>
        </c:dLbl>
      </c:pivotFmt>
      <c:pivotFmt>
        <c:idx val="4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6341945437388157"/>
                  <c:h val="0.26410026246719159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0.2240440402073797"/>
          <c:w val="0.9993907236687336"/>
          <c:h val="0.5000782959632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Graficos!$CM$144:$CM$145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1F4-4511-99C9-E46FA556C157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10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300635206894802"/>
                      <c:h val="0.155184860443805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91F4-4511-99C9-E46FA556C1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Graficos!$CL$146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Graficos!$CM$146</c:f>
              <c:numCache>
                <c:formatCode>_-* #,##0\ "€"_-;\-* #,##0\ "€"_-;_-* "-"??\ "€"_-;_-@_-</c:formatCode>
                <c:ptCount val="1"/>
                <c:pt idx="0">
                  <c:v>1418812.5982100801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4-4511-99C9-E46FA556C157}"/>
            </c:ext>
          </c:extLst>
        </c:ser>
        <c:ser>
          <c:idx val="1"/>
          <c:order val="1"/>
          <c:tx>
            <c:strRef>
              <c:f>Graficos!$CN$144:$CN$145</c:f>
              <c:strCache>
                <c:ptCount val="1"/>
                <c:pt idx="0">
                  <c:v>Malaga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CE3-43AC-8215-4D93FC212DA1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6341945437388157"/>
                      <c:h val="0.264100262467191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1CE3-43AC-8215-4D93FC212D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Graficos!$CL$146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Graficos!$CN$146</c:f>
              <c:numCache>
                <c:formatCode>_-* #,##0\ "€"_-;\-* #,##0\ "€"_-;_-* "-"??\ "€"_-;_-@_-</c:formatCode>
                <c:ptCount val="1"/>
                <c:pt idx="0">
                  <c:v>580818.16335630324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19-4C55-A163-DDA22FA27DD7}"/>
            </c:ext>
          </c:extLst>
        </c:ser>
        <c:ser>
          <c:idx val="2"/>
          <c:order val="2"/>
          <c:tx>
            <c:strRef>
              <c:f>Graficos!$CO$144:$CO$145</c:f>
              <c:strCache>
                <c:ptCount val="1"/>
                <c:pt idx="0">
                  <c:v>Sevilla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CE3-43AC-8215-4D93FC212DA1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068516493634539"/>
                      <c:h val="0.264100262467191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1CE3-43AC-8215-4D93FC212D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Graficos!$CL$146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Graficos!$CO$146</c:f>
              <c:numCache>
                <c:formatCode>_-* #,##0\ "€"_-;\-* #,##0\ "€"_-;_-* "-"??\ "€"_-;_-@_-</c:formatCode>
                <c:ptCount val="1"/>
                <c:pt idx="0">
                  <c:v>330638.52403100778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719-4C55-A163-DDA22FA27DD7}"/>
            </c:ext>
          </c:extLst>
        </c:ser>
        <c:ser>
          <c:idx val="3"/>
          <c:order val="3"/>
          <c:tx>
            <c:strRef>
              <c:f>Graficos!$CP$144:$CP$145</c:f>
              <c:strCache>
                <c:ptCount val="1"/>
                <c:pt idx="0">
                  <c:v>Algeciras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41FE-4A9D-A0AD-B6D89658D4E9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830538357094963"/>
                      <c:h val="0.264100262467191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41FE-4A9D-A0AD-B6D89658D4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Graficos!$CL$146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Graficos!$CP$146</c:f>
              <c:numCache>
                <c:formatCode>_-* #,##0\ "€"_-;\-* #,##0\ "€"_-;_-* "-"??\ "€"_-;_-@_-</c:formatCode>
                <c:ptCount val="1"/>
                <c:pt idx="0">
                  <c:v>245979.4827586207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E3-41CF-B3FB-3BE7059C10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3153567"/>
        <c:axId val="473155007"/>
      </c:barChart>
      <c:catAx>
        <c:axId val="4731535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3155007"/>
        <c:crosses val="autoZero"/>
        <c:auto val="1"/>
        <c:lblAlgn val="ctr"/>
        <c:lblOffset val="100"/>
        <c:noMultiLvlLbl val="0"/>
      </c:catAx>
      <c:valAx>
        <c:axId val="4731550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47315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3010485896772818E-2"/>
          <c:y val="0.74222782152230971"/>
          <c:w val="0.80509060727624848"/>
          <c:h val="0.257772178477690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COMPARATIVO-TODO.xlsx]Graficos!COMPRA-MEDIA-PISO -COS/METRO</c:name>
    <c:fmtId val="2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Graficos!$CJ$294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Graficos!$CI$295:$CI$323</c:f>
              <c:strCache>
                <c:ptCount val="28"/>
                <c:pt idx="0">
                  <c:v>Sotano</c:v>
                </c:pt>
                <c:pt idx="1">
                  <c:v>Bajo</c:v>
                </c:pt>
                <c:pt idx="2">
                  <c:v>1º</c:v>
                </c:pt>
                <c:pt idx="3">
                  <c:v>2º</c:v>
                </c:pt>
                <c:pt idx="4">
                  <c:v>3º</c:v>
                </c:pt>
                <c:pt idx="5">
                  <c:v>4º</c:v>
                </c:pt>
                <c:pt idx="6">
                  <c:v>5º</c:v>
                </c:pt>
                <c:pt idx="7">
                  <c:v>6º</c:v>
                </c:pt>
                <c:pt idx="8">
                  <c:v>7º</c:v>
                </c:pt>
                <c:pt idx="9">
                  <c:v>9º</c:v>
                </c:pt>
                <c:pt idx="10">
                  <c:v>8º</c:v>
                </c:pt>
                <c:pt idx="11">
                  <c:v>10º</c:v>
                </c:pt>
                <c:pt idx="12">
                  <c:v>11º</c:v>
                </c:pt>
                <c:pt idx="13">
                  <c:v>12º</c:v>
                </c:pt>
                <c:pt idx="14">
                  <c:v>13º</c:v>
                </c:pt>
                <c:pt idx="15">
                  <c:v>14º</c:v>
                </c:pt>
                <c:pt idx="16">
                  <c:v>22º</c:v>
                </c:pt>
                <c:pt idx="17">
                  <c:v>Casa</c:v>
                </c:pt>
                <c:pt idx="18">
                  <c:v>15º</c:v>
                </c:pt>
                <c:pt idx="19">
                  <c:v>16º</c:v>
                </c:pt>
                <c:pt idx="20">
                  <c:v>17º</c:v>
                </c:pt>
                <c:pt idx="21">
                  <c:v>18º</c:v>
                </c:pt>
                <c:pt idx="22">
                  <c:v>20º</c:v>
                </c:pt>
                <c:pt idx="23">
                  <c:v>23º</c:v>
                </c:pt>
                <c:pt idx="24">
                  <c:v>24º</c:v>
                </c:pt>
                <c:pt idx="25">
                  <c:v>26º</c:v>
                </c:pt>
                <c:pt idx="26">
                  <c:v>28º</c:v>
                </c:pt>
                <c:pt idx="27">
                  <c:v>1/2º</c:v>
                </c:pt>
              </c:strCache>
            </c:strRef>
          </c:cat>
          <c:val>
            <c:numRef>
              <c:f>Graficos!$CJ$295:$CJ$323</c:f>
              <c:numCache>
                <c:formatCode>_-* #,##0\ "€"_-;\-* #,##0\ "€"_-;_-* "-"??\ "€"_-;_-@_-</c:formatCode>
                <c:ptCount val="28"/>
                <c:pt idx="0">
                  <c:v>6567.0892196315917</c:v>
                </c:pt>
                <c:pt idx="1">
                  <c:v>4048.3889632361879</c:v>
                </c:pt>
                <c:pt idx="2">
                  <c:v>4430.6019185365376</c:v>
                </c:pt>
                <c:pt idx="3">
                  <c:v>4666.3862029142538</c:v>
                </c:pt>
                <c:pt idx="4">
                  <c:v>4868.3839902073687</c:v>
                </c:pt>
                <c:pt idx="5">
                  <c:v>4979.9787113081857</c:v>
                </c:pt>
                <c:pt idx="6">
                  <c:v>5764.5083459476655</c:v>
                </c:pt>
                <c:pt idx="7">
                  <c:v>6250.1250786370674</c:v>
                </c:pt>
                <c:pt idx="8">
                  <c:v>5125.2495768592235</c:v>
                </c:pt>
                <c:pt idx="9">
                  <c:v>5404.8154565874574</c:v>
                </c:pt>
                <c:pt idx="10">
                  <c:v>4466.0647124835441</c:v>
                </c:pt>
                <c:pt idx="11">
                  <c:v>4994.7075658050917</c:v>
                </c:pt>
                <c:pt idx="12">
                  <c:v>4650.7996817820949</c:v>
                </c:pt>
                <c:pt idx="13">
                  <c:v>4591.1251055578987</c:v>
                </c:pt>
                <c:pt idx="14">
                  <c:v>6692.4895435533726</c:v>
                </c:pt>
                <c:pt idx="15">
                  <c:v>9116.1249861249871</c:v>
                </c:pt>
                <c:pt idx="16">
                  <c:v>5785.4730008630722</c:v>
                </c:pt>
                <c:pt idx="17">
                  <c:v>3018.6064132792212</c:v>
                </c:pt>
                <c:pt idx="18">
                  <c:v>4500</c:v>
                </c:pt>
                <c:pt idx="19">
                  <c:v>6610.6423206423206</c:v>
                </c:pt>
                <c:pt idx="20">
                  <c:v>8245.4119850187271</c:v>
                </c:pt>
                <c:pt idx="21">
                  <c:v>10753.999304468789</c:v>
                </c:pt>
                <c:pt idx="22">
                  <c:v>6117.1630094043885</c:v>
                </c:pt>
                <c:pt idx="23">
                  <c:v>5178.5714285714284</c:v>
                </c:pt>
                <c:pt idx="24">
                  <c:v>5823.5294117647063</c:v>
                </c:pt>
                <c:pt idx="25">
                  <c:v>6073.6606373815675</c:v>
                </c:pt>
                <c:pt idx="26">
                  <c:v>7107.0234113712377</c:v>
                </c:pt>
                <c:pt idx="27">
                  <c:v>5517.5347731896045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9-4EC3-88CF-510003E213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27043456"/>
        <c:axId val="1027052096"/>
      </c:barChart>
      <c:catAx>
        <c:axId val="102704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52096"/>
        <c:crosses val="autoZero"/>
        <c:auto val="1"/>
        <c:lblAlgn val="ctr"/>
        <c:lblOffset val="100"/>
        <c:noMultiLvlLbl val="0"/>
      </c:catAx>
      <c:valAx>
        <c:axId val="10270520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1027043456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COMPARATIVO-TODO.xlsx]Graficos!COMPRA-MEDIA-HABI-COS/METRO</c:name>
    <c:fmtId val="2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Graficos!$CT$299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Graficos!$CS$300:$CS$312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</c:strCache>
            </c:strRef>
          </c:cat>
          <c:val>
            <c:numRef>
              <c:f>Graficos!$CT$300:$CT$312</c:f>
              <c:numCache>
                <c:formatCode>_-* #,##0\ "€"_-;\-* #,##0\ "€"_-;_-* "-"??\ "€"_-;_-@_-</c:formatCode>
                <c:ptCount val="12"/>
                <c:pt idx="0">
                  <c:v>4748.1239869789388</c:v>
                </c:pt>
                <c:pt idx="1">
                  <c:v>4912.5488683475078</c:v>
                </c:pt>
                <c:pt idx="2">
                  <c:v>3918.4774255584234</c:v>
                </c:pt>
                <c:pt idx="3">
                  <c:v>3795.7055329455679</c:v>
                </c:pt>
                <c:pt idx="4">
                  <c:v>3914.1396306601932</c:v>
                </c:pt>
                <c:pt idx="5">
                  <c:v>3755.891531837487</c:v>
                </c:pt>
                <c:pt idx="6">
                  <c:v>3480.1503309730979</c:v>
                </c:pt>
                <c:pt idx="7">
                  <c:v>3187.7171950324969</c:v>
                </c:pt>
                <c:pt idx="8">
                  <c:v>3107.3732473470509</c:v>
                </c:pt>
                <c:pt idx="9">
                  <c:v>2102.1906778828111</c:v>
                </c:pt>
                <c:pt idx="10">
                  <c:v>2104.7321580186003</c:v>
                </c:pt>
                <c:pt idx="11">
                  <c:v>1927.3002465254742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F-427C-86A7-D8829B27078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84235984"/>
        <c:axId val="884258544"/>
      </c:barChart>
      <c:catAx>
        <c:axId val="88423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4258544"/>
        <c:crosses val="autoZero"/>
        <c:auto val="1"/>
        <c:lblAlgn val="ctr"/>
        <c:lblOffset val="100"/>
        <c:noMultiLvlLbl val="0"/>
      </c:catAx>
      <c:valAx>
        <c:axId val="8842585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88423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COMPARATIVO-TODO.xlsx]Graficos!COM-PRECIO-GARAJES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487181081654797E-2"/>
          <c:y val="8.2133326434996198E-2"/>
          <c:w val="0.92102563783669045"/>
          <c:h val="0.63418274988491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Graficos!$DV$608:$DV$609</c:f>
              <c:strCache>
                <c:ptCount val="1"/>
                <c:pt idx="0">
                  <c:v>Garaje incluido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Graficos!$DU$610:$DU$613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Graficos!$DV$610:$DV$613</c:f>
              <c:numCache>
                <c:formatCode>_-* #,##0\ "€"_-;\-* #,##0\ "€"_-;_-* "-"??\ "€"_-;_-@_-</c:formatCode>
                <c:ptCount val="4"/>
                <c:pt idx="0">
                  <c:v>1569342.7823529411</c:v>
                </c:pt>
                <c:pt idx="1">
                  <c:v>350293.69658119656</c:v>
                </c:pt>
                <c:pt idx="2">
                  <c:v>249317.36842105264</c:v>
                </c:pt>
                <c:pt idx="3">
                  <c:v>775245.47048759623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58-4BFE-9FC8-D28E3B775551}"/>
            </c:ext>
          </c:extLst>
        </c:ser>
        <c:ser>
          <c:idx val="1"/>
          <c:order val="1"/>
          <c:tx>
            <c:strRef>
              <c:f>Graficos!$DW$608:$DW$609</c:f>
              <c:strCache>
                <c:ptCount val="1"/>
                <c:pt idx="0">
                  <c:v>No incluido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Graficos!$DU$610:$DU$613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Graficos!$DW$610:$DW$613</c:f>
              <c:numCache>
                <c:formatCode>_-* #,##0\ "€"_-;\-* #,##0\ "€"_-;_-* "-"??\ "€"_-;_-@_-</c:formatCode>
                <c:ptCount val="4"/>
                <c:pt idx="0">
                  <c:v>1008910.237258348</c:v>
                </c:pt>
                <c:pt idx="1">
                  <c:v>277080.49056603771</c:v>
                </c:pt>
                <c:pt idx="2">
                  <c:v>55720</c:v>
                </c:pt>
                <c:pt idx="3">
                  <c:v>400685.71744277823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958-4BFE-9FC8-D28E3B775551}"/>
            </c:ext>
          </c:extLst>
        </c:ser>
        <c:ser>
          <c:idx val="2"/>
          <c:order val="2"/>
          <c:tx>
            <c:strRef>
              <c:f>Graficos!$DX$608:$DX$609</c:f>
              <c:strCache>
                <c:ptCount val="1"/>
                <c:pt idx="0">
                  <c:v>Pago</c:v>
                </c:pt>
              </c:strCache>
            </c:strRef>
          </c:tx>
          <c:spPr>
            <a:solidFill>
              <a:srgbClr val="FFFF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Graficos!$DU$610:$DU$613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Graficos!$DX$610:$DX$613</c:f>
              <c:numCache>
                <c:formatCode>_-* #,##0\ "€"_-;\-* #,##0\ "€"_-;_-* "-"??\ "€"_-;_-@_-</c:formatCode>
                <c:ptCount val="4"/>
                <c:pt idx="0">
                  <c:v>1540615.1666666667</c:v>
                </c:pt>
                <c:pt idx="1">
                  <c:v>292700</c:v>
                </c:pt>
                <c:pt idx="3">
                  <c:v>611214.51612903224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30-4898-A629-C31DCE1328B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93944976"/>
        <c:axId val="393944496"/>
      </c:barChart>
      <c:catAx>
        <c:axId val="39394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3944496"/>
        <c:crosses val="autoZero"/>
        <c:auto val="1"/>
        <c:lblAlgn val="ctr"/>
        <c:lblOffset val="100"/>
        <c:noMultiLvlLbl val="0"/>
      </c:catAx>
      <c:valAx>
        <c:axId val="3939444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39394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COMPARATIVO-TODO.xlsx]VENTA_PROVINCIA!TablaDinámica5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334705748409247"/>
          <c:y val="5.7355669609993762E-2"/>
          <c:w val="0.8693479741648481"/>
          <c:h val="0.7201379984800953"/>
        </c:manualLayout>
      </c:layout>
      <c:lineChart>
        <c:grouping val="standard"/>
        <c:varyColors val="0"/>
        <c:ser>
          <c:idx val="0"/>
          <c:order val="0"/>
          <c:tx>
            <c:strRef>
              <c:f>VENTA_PROVINCIA!$AG$4:$AG$5</c:f>
              <c:strCache>
                <c:ptCount val="1"/>
                <c:pt idx="0">
                  <c:v>Cadiz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VENTA_PROVINCIA!$AF$6:$AF$26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VENTA_PROVINCIA!$AG$6:$AG$26</c:f>
              <c:numCache>
                <c:formatCode>#,##0</c:formatCode>
                <c:ptCount val="20"/>
                <c:pt idx="0">
                  <c:v>2231</c:v>
                </c:pt>
                <c:pt idx="1">
                  <c:v>2139.1666666666665</c:v>
                </c:pt>
                <c:pt idx="2">
                  <c:v>1930.3333333333333</c:v>
                </c:pt>
                <c:pt idx="3">
                  <c:v>1841.4166666666667</c:v>
                </c:pt>
                <c:pt idx="4">
                  <c:v>1806.1666666666667</c:v>
                </c:pt>
                <c:pt idx="5">
                  <c:v>1818.0833333333333</c:v>
                </c:pt>
                <c:pt idx="6">
                  <c:v>1633.9166666666667</c:v>
                </c:pt>
                <c:pt idx="7">
                  <c:v>1450.5</c:v>
                </c:pt>
                <c:pt idx="8">
                  <c:v>1376.3333333333333</c:v>
                </c:pt>
                <c:pt idx="9">
                  <c:v>1382.25</c:v>
                </c:pt>
                <c:pt idx="10">
                  <c:v>1369.8333333333333</c:v>
                </c:pt>
                <c:pt idx="11">
                  <c:v>1384.6666666666667</c:v>
                </c:pt>
                <c:pt idx="12">
                  <c:v>1432.5833333333333</c:v>
                </c:pt>
                <c:pt idx="13">
                  <c:v>1489.5</c:v>
                </c:pt>
                <c:pt idx="14">
                  <c:v>1515.75</c:v>
                </c:pt>
                <c:pt idx="15">
                  <c:v>1543.0833333333333</c:v>
                </c:pt>
                <c:pt idx="16">
                  <c:v>1593.8333333333333</c:v>
                </c:pt>
                <c:pt idx="17">
                  <c:v>1746.4166666666667</c:v>
                </c:pt>
                <c:pt idx="18">
                  <c:v>1876</c:v>
                </c:pt>
                <c:pt idx="19">
                  <c:v>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F-4303-9D76-AA884F128C61}"/>
            </c:ext>
          </c:extLst>
        </c:ser>
        <c:ser>
          <c:idx val="1"/>
          <c:order val="1"/>
          <c:tx>
            <c:strRef>
              <c:f>VENTA_PROVINCIA!$AH$4:$AH$5</c:f>
              <c:strCache>
                <c:ptCount val="1"/>
                <c:pt idx="0">
                  <c:v>Madrid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VENTA_PROVINCIA!$AF$6:$AF$26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VENTA_PROVINCIA!$AH$6:$AH$26</c:f>
              <c:numCache>
                <c:formatCode>#,##0</c:formatCode>
                <c:ptCount val="20"/>
                <c:pt idx="0">
                  <c:v>2647.3333333333335</c:v>
                </c:pt>
                <c:pt idx="1">
                  <c:v>2766.25</c:v>
                </c:pt>
                <c:pt idx="2">
                  <c:v>2700.5833333333335</c:v>
                </c:pt>
                <c:pt idx="3">
                  <c:v>2600.5833333333335</c:v>
                </c:pt>
                <c:pt idx="4">
                  <c:v>2589</c:v>
                </c:pt>
                <c:pt idx="5">
                  <c:v>2610.5833333333335</c:v>
                </c:pt>
                <c:pt idx="6">
                  <c:v>2425.4166666666665</c:v>
                </c:pt>
                <c:pt idx="7">
                  <c:v>2253.4166666666665</c:v>
                </c:pt>
                <c:pt idx="8">
                  <c:v>2181.5833333333335</c:v>
                </c:pt>
                <c:pt idx="9">
                  <c:v>2162.6666666666665</c:v>
                </c:pt>
                <c:pt idx="10">
                  <c:v>2145.9166666666665</c:v>
                </c:pt>
                <c:pt idx="11">
                  <c:v>2175.5833333333335</c:v>
                </c:pt>
                <c:pt idx="12">
                  <c:v>2473.9166666666665</c:v>
                </c:pt>
                <c:pt idx="13">
                  <c:v>2720.4166666666665</c:v>
                </c:pt>
                <c:pt idx="14">
                  <c:v>2724.1666666666665</c:v>
                </c:pt>
                <c:pt idx="15">
                  <c:v>2857.1666666666665</c:v>
                </c:pt>
                <c:pt idx="16">
                  <c:v>3010.4166666666665</c:v>
                </c:pt>
                <c:pt idx="17">
                  <c:v>3133</c:v>
                </c:pt>
                <c:pt idx="18">
                  <c:v>3485.9166666666665</c:v>
                </c:pt>
                <c:pt idx="19">
                  <c:v>3937.6666666666665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4F-4303-9D76-AA884F128C61}"/>
            </c:ext>
          </c:extLst>
        </c:ser>
        <c:ser>
          <c:idx val="2"/>
          <c:order val="2"/>
          <c:tx>
            <c:strRef>
              <c:f>VENTA_PROVINCIA!$AI$4:$AI$5</c:f>
              <c:strCache>
                <c:ptCount val="1"/>
                <c:pt idx="0">
                  <c:v>Malaga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VENTA_PROVINCIA!$AF$6:$AF$26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VENTA_PROVINCIA!$AI$6:$AI$26</c:f>
              <c:numCache>
                <c:formatCode>#,##0</c:formatCode>
                <c:ptCount val="20"/>
                <c:pt idx="0">
                  <c:v>2100.5</c:v>
                </c:pt>
                <c:pt idx="1">
                  <c:v>2049.8333333333335</c:v>
                </c:pt>
                <c:pt idx="2">
                  <c:v>1963.75</c:v>
                </c:pt>
                <c:pt idx="3">
                  <c:v>1903.4166666666667</c:v>
                </c:pt>
                <c:pt idx="4">
                  <c:v>1847.6666666666667</c:v>
                </c:pt>
                <c:pt idx="5">
                  <c:v>1855.1666666666667</c:v>
                </c:pt>
                <c:pt idx="6">
                  <c:v>1731.3333333333333</c:v>
                </c:pt>
                <c:pt idx="7">
                  <c:v>1638.9166666666667</c:v>
                </c:pt>
                <c:pt idx="8">
                  <c:v>1590.5833333333333</c:v>
                </c:pt>
                <c:pt idx="9">
                  <c:v>1629.5</c:v>
                </c:pt>
                <c:pt idx="10">
                  <c:v>1679.5833333333333</c:v>
                </c:pt>
                <c:pt idx="11">
                  <c:v>1827.4166666666667</c:v>
                </c:pt>
                <c:pt idx="12">
                  <c:v>1954.5833333333333</c:v>
                </c:pt>
                <c:pt idx="13">
                  <c:v>2116.0833333333335</c:v>
                </c:pt>
                <c:pt idx="14">
                  <c:v>2233.3333333333335</c:v>
                </c:pt>
                <c:pt idx="15">
                  <c:v>2365.1666666666665</c:v>
                </c:pt>
                <c:pt idx="16">
                  <c:v>2627.1666666666665</c:v>
                </c:pt>
                <c:pt idx="17">
                  <c:v>2951.1666666666665</c:v>
                </c:pt>
                <c:pt idx="18">
                  <c:v>3296</c:v>
                </c:pt>
                <c:pt idx="19">
                  <c:v>3567.6666666666665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4F-4303-9D76-AA884F128C61}"/>
            </c:ext>
          </c:extLst>
        </c:ser>
        <c:ser>
          <c:idx val="3"/>
          <c:order val="3"/>
          <c:tx>
            <c:strRef>
              <c:f>VENTA_PROVINCIA!$AJ$4:$AJ$5</c:f>
              <c:strCache>
                <c:ptCount val="1"/>
                <c:pt idx="0">
                  <c:v>Sevilla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VENTA_PROVINCIA!$AF$6:$AF$26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VENTA_PROVINCIA!$AJ$6:$AJ$26</c:f>
              <c:numCache>
                <c:formatCode>#,##0</c:formatCode>
                <c:ptCount val="20"/>
                <c:pt idx="0">
                  <c:v>1815</c:v>
                </c:pt>
                <c:pt idx="1">
                  <c:v>1852.5</c:v>
                </c:pt>
                <c:pt idx="2">
                  <c:v>1910.8333333333333</c:v>
                </c:pt>
                <c:pt idx="3">
                  <c:v>1798.9166666666667</c:v>
                </c:pt>
                <c:pt idx="4">
                  <c:v>1810.25</c:v>
                </c:pt>
                <c:pt idx="5">
                  <c:v>1872.5</c:v>
                </c:pt>
                <c:pt idx="6">
                  <c:v>1688.0833333333333</c:v>
                </c:pt>
                <c:pt idx="7">
                  <c:v>1488.5833333333333</c:v>
                </c:pt>
                <c:pt idx="8">
                  <c:v>1394.9166666666667</c:v>
                </c:pt>
                <c:pt idx="9">
                  <c:v>1385.4166666666667</c:v>
                </c:pt>
                <c:pt idx="10">
                  <c:v>1379.1666666666667</c:v>
                </c:pt>
                <c:pt idx="11">
                  <c:v>1372.5</c:v>
                </c:pt>
                <c:pt idx="12">
                  <c:v>1388.75</c:v>
                </c:pt>
                <c:pt idx="13">
                  <c:v>1411.5</c:v>
                </c:pt>
                <c:pt idx="14">
                  <c:v>1408.1666666666667</c:v>
                </c:pt>
                <c:pt idx="15">
                  <c:v>1395.1666666666667</c:v>
                </c:pt>
                <c:pt idx="16">
                  <c:v>1426.75</c:v>
                </c:pt>
                <c:pt idx="17">
                  <c:v>1515.3333333333333</c:v>
                </c:pt>
                <c:pt idx="18">
                  <c:v>1587.9166666666667</c:v>
                </c:pt>
                <c:pt idx="19">
                  <c:v>1607.3333333333333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88-4B1B-9ABA-113C56ECD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55168"/>
        <c:axId val="11755648"/>
      </c:lineChart>
      <c:catAx>
        <c:axId val="1175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755648"/>
        <c:crosses val="autoZero"/>
        <c:auto val="1"/>
        <c:lblAlgn val="ctr"/>
        <c:lblOffset val="100"/>
        <c:noMultiLvlLbl val="0"/>
      </c:catAx>
      <c:valAx>
        <c:axId val="11755648"/>
        <c:scaling>
          <c:orientation val="minMax"/>
          <c:max val="40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755168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COMPARATIVO-TODO.xlsx]ALQUILER_PROVINCIA!TablaDinámica1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403747465071597E-2"/>
          <c:y val="3.0476196570667982E-2"/>
          <c:w val="0.88411772689453316"/>
          <c:h val="0.73753115611171727"/>
        </c:manualLayout>
      </c:layout>
      <c:lineChart>
        <c:grouping val="standard"/>
        <c:varyColors val="0"/>
        <c:ser>
          <c:idx val="0"/>
          <c:order val="0"/>
          <c:tx>
            <c:strRef>
              <c:f>ALQUILER_PROVINCIA!$AG$2:$AG$3</c:f>
              <c:strCache>
                <c:ptCount val="1"/>
                <c:pt idx="0">
                  <c:v>Cadiz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ALQUILER_PROVINCIA!$AF$4:$AF$24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ALQUILER_PROVINCIA!$AG$4:$AG$24</c:f>
              <c:numCache>
                <c:formatCode>0.00</c:formatCode>
                <c:ptCount val="20"/>
                <c:pt idx="0">
                  <c:v>10.208333333333334</c:v>
                </c:pt>
                <c:pt idx="1">
                  <c:v>9.1166666666666671</c:v>
                </c:pt>
                <c:pt idx="2">
                  <c:v>8.4750000000000014</c:v>
                </c:pt>
                <c:pt idx="3">
                  <c:v>7.7416666666666663</c:v>
                </c:pt>
                <c:pt idx="4">
                  <c:v>7.2749999999999977</c:v>
                </c:pt>
                <c:pt idx="5">
                  <c:v>6.958333333333333</c:v>
                </c:pt>
                <c:pt idx="6">
                  <c:v>6.4666666666666677</c:v>
                </c:pt>
                <c:pt idx="7">
                  <c:v>5.8916666666666657</c:v>
                </c:pt>
                <c:pt idx="8">
                  <c:v>5.7416666666666671</c:v>
                </c:pt>
                <c:pt idx="9">
                  <c:v>6.0416666666666679</c:v>
                </c:pt>
                <c:pt idx="10">
                  <c:v>6.25</c:v>
                </c:pt>
                <c:pt idx="11">
                  <c:v>6.5250000000000012</c:v>
                </c:pt>
                <c:pt idx="12">
                  <c:v>6.9249999999999998</c:v>
                </c:pt>
                <c:pt idx="13">
                  <c:v>7.25</c:v>
                </c:pt>
                <c:pt idx="14">
                  <c:v>7.6833333333333336</c:v>
                </c:pt>
                <c:pt idx="15">
                  <c:v>7.7416666666666663</c:v>
                </c:pt>
                <c:pt idx="16">
                  <c:v>8.3416666666666668</c:v>
                </c:pt>
                <c:pt idx="17">
                  <c:v>8.9666666666666668</c:v>
                </c:pt>
                <c:pt idx="18">
                  <c:v>9.5500000000000007</c:v>
                </c:pt>
                <c:pt idx="1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E7-4128-9020-592DA4AD7542}"/>
            </c:ext>
          </c:extLst>
        </c:ser>
        <c:ser>
          <c:idx val="1"/>
          <c:order val="1"/>
          <c:tx>
            <c:strRef>
              <c:f>ALQUILER_PROVINCIA!$AH$2:$AH$3</c:f>
              <c:strCache>
                <c:ptCount val="1"/>
                <c:pt idx="0">
                  <c:v>Madrid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ALQUILER_PROVINCIA!$AF$4:$AF$24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ALQUILER_PROVINCIA!$AH$4:$AH$24</c:f>
              <c:numCache>
                <c:formatCode>0.00</c:formatCode>
                <c:ptCount val="20"/>
                <c:pt idx="1">
                  <c:v>11.344444444444443</c:v>
                </c:pt>
                <c:pt idx="2">
                  <c:v>11.208333333333334</c:v>
                </c:pt>
                <c:pt idx="3">
                  <c:v>11.033333333333333</c:v>
                </c:pt>
                <c:pt idx="4">
                  <c:v>10.991666666666669</c:v>
                </c:pt>
                <c:pt idx="5">
                  <c:v>10.983333333333334</c:v>
                </c:pt>
                <c:pt idx="6">
                  <c:v>10.516666666666667</c:v>
                </c:pt>
                <c:pt idx="7">
                  <c:v>9.8916666666666675</c:v>
                </c:pt>
                <c:pt idx="8">
                  <c:v>9.9500000000000011</c:v>
                </c:pt>
                <c:pt idx="9">
                  <c:v>10.391666666666667</c:v>
                </c:pt>
                <c:pt idx="10">
                  <c:v>11.100000000000001</c:v>
                </c:pt>
                <c:pt idx="11">
                  <c:v>12.258333333333333</c:v>
                </c:pt>
                <c:pt idx="12">
                  <c:v>13.550000000000002</c:v>
                </c:pt>
                <c:pt idx="13">
                  <c:v>14.141666666666667</c:v>
                </c:pt>
                <c:pt idx="14">
                  <c:v>14.408333333333333</c:v>
                </c:pt>
                <c:pt idx="15">
                  <c:v>13.516666666666667</c:v>
                </c:pt>
                <c:pt idx="16">
                  <c:v>14.108333333333333</c:v>
                </c:pt>
                <c:pt idx="17">
                  <c:v>15.466666666666669</c:v>
                </c:pt>
                <c:pt idx="18">
                  <c:v>17.883333333333336</c:v>
                </c:pt>
                <c:pt idx="19">
                  <c:v>19.2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E7-4128-9020-592DA4AD7542}"/>
            </c:ext>
          </c:extLst>
        </c:ser>
        <c:ser>
          <c:idx val="2"/>
          <c:order val="2"/>
          <c:tx>
            <c:strRef>
              <c:f>ALQUILER_PROVINCIA!$AI$2:$AI$3</c:f>
              <c:strCache>
                <c:ptCount val="1"/>
                <c:pt idx="0">
                  <c:v>Malaga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ALQUILER_PROVINCIA!$AF$4:$AF$24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ALQUILER_PROVINCIA!$AI$4:$AI$24</c:f>
              <c:numCache>
                <c:formatCode>0.00</c:formatCode>
                <c:ptCount val="20"/>
                <c:pt idx="0">
                  <c:v>9.0249999999999986</c:v>
                </c:pt>
                <c:pt idx="1">
                  <c:v>8.6</c:v>
                </c:pt>
                <c:pt idx="2">
                  <c:v>7.8416666666666659</c:v>
                </c:pt>
                <c:pt idx="3">
                  <c:v>7.4249999999999998</c:v>
                </c:pt>
                <c:pt idx="4">
                  <c:v>7.2</c:v>
                </c:pt>
                <c:pt idx="5">
                  <c:v>6.9833333333333343</c:v>
                </c:pt>
                <c:pt idx="6">
                  <c:v>6.7</c:v>
                </c:pt>
                <c:pt idx="7">
                  <c:v>6.4250000000000007</c:v>
                </c:pt>
                <c:pt idx="8">
                  <c:v>6.4833333333333343</c:v>
                </c:pt>
                <c:pt idx="9">
                  <c:v>6.7583333333333329</c:v>
                </c:pt>
                <c:pt idx="10">
                  <c:v>7.2666666666666657</c:v>
                </c:pt>
                <c:pt idx="11">
                  <c:v>8.0833333333333339</c:v>
                </c:pt>
                <c:pt idx="12">
                  <c:v>9.1333333333333346</c:v>
                </c:pt>
                <c:pt idx="13">
                  <c:v>9.4250000000000007</c:v>
                </c:pt>
                <c:pt idx="14">
                  <c:v>9.6833333333333318</c:v>
                </c:pt>
                <c:pt idx="15">
                  <c:v>9.5666666666666682</c:v>
                </c:pt>
                <c:pt idx="16">
                  <c:v>11.125</c:v>
                </c:pt>
                <c:pt idx="17">
                  <c:v>13.183333333333337</c:v>
                </c:pt>
                <c:pt idx="18">
                  <c:v>14.725000000000001</c:v>
                </c:pt>
                <c:pt idx="19">
                  <c:v>15.5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E7-4128-9020-592DA4AD7542}"/>
            </c:ext>
          </c:extLst>
        </c:ser>
        <c:ser>
          <c:idx val="3"/>
          <c:order val="3"/>
          <c:tx>
            <c:strRef>
              <c:f>ALQUILER_PROVINCIA!$AJ$2:$AJ$3</c:f>
              <c:strCache>
                <c:ptCount val="1"/>
                <c:pt idx="0">
                  <c:v>Sevilla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ALQUILER_PROVINCIA!$AF$4:$AF$24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ALQUILER_PROVINCIA!$AJ$4:$AJ$24</c:f>
              <c:numCache>
                <c:formatCode>0.00</c:formatCode>
                <c:ptCount val="20"/>
                <c:pt idx="2">
                  <c:v>8.0857142857142854</c:v>
                </c:pt>
                <c:pt idx="3">
                  <c:v>7.3833333333333329</c:v>
                </c:pt>
                <c:pt idx="4">
                  <c:v>7.4416666666666673</c:v>
                </c:pt>
                <c:pt idx="5">
                  <c:v>7.6833333333333336</c:v>
                </c:pt>
                <c:pt idx="6">
                  <c:v>7.3583333333333334</c:v>
                </c:pt>
                <c:pt idx="7">
                  <c:v>6.5916666666666677</c:v>
                </c:pt>
                <c:pt idx="8">
                  <c:v>6.3999999999999986</c:v>
                </c:pt>
                <c:pt idx="9">
                  <c:v>6.6083333333333343</c:v>
                </c:pt>
                <c:pt idx="10">
                  <c:v>6.9833333333333334</c:v>
                </c:pt>
                <c:pt idx="11">
                  <c:v>7.3916666666666657</c:v>
                </c:pt>
                <c:pt idx="12">
                  <c:v>8.0083333333333329</c:v>
                </c:pt>
                <c:pt idx="13">
                  <c:v>8.6666666666666679</c:v>
                </c:pt>
                <c:pt idx="14">
                  <c:v>9.2083333333333339</c:v>
                </c:pt>
                <c:pt idx="15">
                  <c:v>9.1</c:v>
                </c:pt>
                <c:pt idx="16">
                  <c:v>9.1999999999999993</c:v>
                </c:pt>
                <c:pt idx="17">
                  <c:v>9.7583333333333311</c:v>
                </c:pt>
                <c:pt idx="18">
                  <c:v>10.4</c:v>
                </c:pt>
                <c:pt idx="19">
                  <c:v>10.933333333333332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FF-48FB-A458-ACB0C92BF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802175"/>
        <c:axId val="404817055"/>
      </c:lineChart>
      <c:catAx>
        <c:axId val="40480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817055"/>
        <c:crosses val="autoZero"/>
        <c:auto val="1"/>
        <c:lblAlgn val="ctr"/>
        <c:lblOffset val="100"/>
        <c:noMultiLvlLbl val="0"/>
      </c:catAx>
      <c:valAx>
        <c:axId val="404817055"/>
        <c:scaling>
          <c:orientation val="minMax"/>
          <c:max val="20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80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COMPARATIVO-TODO.xlsx]Graficos!EVOLUTIVO-ALQUILER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Graficos!$T$575:$T$576</c:f>
              <c:strCache>
                <c:ptCount val="1"/>
                <c:pt idx="0">
                  <c:v>Algeciras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Graficos!$S$577:$S$596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Graficos!$T$577:$T$596</c:f>
              <c:numCache>
                <c:formatCode>_-* #,##0\ "€"_-;\-* #,##0\ "€"_-;_-* "-"??\ "€"_-;_-@_-</c:formatCode>
                <c:ptCount val="19"/>
                <c:pt idx="5">
                  <c:v>5.4785714285714286</c:v>
                </c:pt>
                <c:pt idx="6">
                  <c:v>5.220512820512818</c:v>
                </c:pt>
                <c:pt idx="7">
                  <c:v>5.202127659574467</c:v>
                </c:pt>
                <c:pt idx="8">
                  <c:v>5.2395833333333313</c:v>
                </c:pt>
                <c:pt idx="9">
                  <c:v>5.4666666666666659</c:v>
                </c:pt>
                <c:pt idx="10">
                  <c:v>5.753658536585367</c:v>
                </c:pt>
                <c:pt idx="11">
                  <c:v>5.8527777777777796</c:v>
                </c:pt>
                <c:pt idx="12">
                  <c:v>6.1138888888888872</c:v>
                </c:pt>
                <c:pt idx="13">
                  <c:v>6.4526315789473676</c:v>
                </c:pt>
                <c:pt idx="14">
                  <c:v>6.4268292682926846</c:v>
                </c:pt>
                <c:pt idx="15">
                  <c:v>6.8777777777777773</c:v>
                </c:pt>
                <c:pt idx="16">
                  <c:v>7.1611111111111114</c:v>
                </c:pt>
                <c:pt idx="17">
                  <c:v>7.5249999999999977</c:v>
                </c:pt>
                <c:pt idx="18">
                  <c:v>7.7111111111111121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D0-4D8D-9E9E-179555711163}"/>
            </c:ext>
          </c:extLst>
        </c:ser>
        <c:ser>
          <c:idx val="1"/>
          <c:order val="1"/>
          <c:tx>
            <c:strRef>
              <c:f>Graficos!$U$575:$U$576</c:f>
              <c:strCache>
                <c:ptCount val="1"/>
                <c:pt idx="0">
                  <c:v>Madrid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Graficos!$S$577:$S$596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Graficos!$U$577:$U$596</c:f>
              <c:numCache>
                <c:formatCode>_-* #,##0\ "€"_-;\-* #,##0\ "€"_-;_-* "-"??\ "€"_-;_-@_-</c:formatCode>
                <c:ptCount val="19"/>
                <c:pt idx="3">
                  <c:v>9.8214285714285712</c:v>
                </c:pt>
                <c:pt idx="4">
                  <c:v>9.76</c:v>
                </c:pt>
                <c:pt idx="5">
                  <c:v>9.3138888888888918</c:v>
                </c:pt>
                <c:pt idx="6">
                  <c:v>8.9583333333333339</c:v>
                </c:pt>
                <c:pt idx="7">
                  <c:v>8.8777777777777747</c:v>
                </c:pt>
                <c:pt idx="8">
                  <c:v>9.1055555555555561</c:v>
                </c:pt>
                <c:pt idx="9">
                  <c:v>9.3472222222222214</c:v>
                </c:pt>
                <c:pt idx="10">
                  <c:v>10.18888888888889</c:v>
                </c:pt>
                <c:pt idx="11">
                  <c:v>10.638888888888891</c:v>
                </c:pt>
                <c:pt idx="12">
                  <c:v>11.119444444444445</c:v>
                </c:pt>
                <c:pt idx="13">
                  <c:v>11.386111111111113</c:v>
                </c:pt>
                <c:pt idx="14">
                  <c:v>11.775000000000002</c:v>
                </c:pt>
                <c:pt idx="15">
                  <c:v>12.413888888888888</c:v>
                </c:pt>
                <c:pt idx="16">
                  <c:v>12.972222222222218</c:v>
                </c:pt>
                <c:pt idx="17">
                  <c:v>14.133333333333335</c:v>
                </c:pt>
                <c:pt idx="18">
                  <c:v>14.755555555555556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D0-4D8D-9E9E-179555711163}"/>
            </c:ext>
          </c:extLst>
        </c:ser>
        <c:ser>
          <c:idx val="2"/>
          <c:order val="2"/>
          <c:tx>
            <c:strRef>
              <c:f>Graficos!$V$575:$V$576</c:f>
              <c:strCache>
                <c:ptCount val="1"/>
                <c:pt idx="0">
                  <c:v>Sevilla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Graficos!$S$577:$S$596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Graficos!$V$577:$V$596</c:f>
              <c:numCache>
                <c:formatCode>_-* #,##0\ "€"_-;\-* #,##0\ "€"_-;_-* "-"??\ "€"_-;_-@_-</c:formatCode>
                <c:ptCount val="19"/>
                <c:pt idx="2">
                  <c:v>10.066666666666666</c:v>
                </c:pt>
                <c:pt idx="3">
                  <c:v>9.4600000000000026</c:v>
                </c:pt>
                <c:pt idx="4">
                  <c:v>8.142105263157891</c:v>
                </c:pt>
                <c:pt idx="5">
                  <c:v>7.521739130434784</c:v>
                </c:pt>
                <c:pt idx="6">
                  <c:v>6.9611111111111104</c:v>
                </c:pt>
                <c:pt idx="7">
                  <c:v>6.743055555555558</c:v>
                </c:pt>
                <c:pt idx="8">
                  <c:v>6.8402777777777786</c:v>
                </c:pt>
                <c:pt idx="9">
                  <c:v>7.1652777777777779</c:v>
                </c:pt>
                <c:pt idx="10">
                  <c:v>7.5874999999999995</c:v>
                </c:pt>
                <c:pt idx="11">
                  <c:v>8.1597222222222179</c:v>
                </c:pt>
                <c:pt idx="12">
                  <c:v>8.7652777777777757</c:v>
                </c:pt>
                <c:pt idx="13">
                  <c:v>8.8902777777777811</c:v>
                </c:pt>
                <c:pt idx="14">
                  <c:v>8.6916666666666682</c:v>
                </c:pt>
                <c:pt idx="15">
                  <c:v>9.2944444444444425</c:v>
                </c:pt>
                <c:pt idx="16">
                  <c:v>9.8887323943661993</c:v>
                </c:pt>
                <c:pt idx="17">
                  <c:v>10.831884057971017</c:v>
                </c:pt>
                <c:pt idx="18">
                  <c:v>11.422222222222224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D0-4D8D-9E9E-179555711163}"/>
            </c:ext>
          </c:extLst>
        </c:ser>
        <c:ser>
          <c:idx val="3"/>
          <c:order val="3"/>
          <c:tx>
            <c:strRef>
              <c:f>Graficos!$W$575:$W$576</c:f>
              <c:strCache>
                <c:ptCount val="1"/>
                <c:pt idx="0">
                  <c:v>Malaga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Graficos!$S$577:$S$596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Graficos!$W$577:$W$596</c:f>
              <c:numCache>
                <c:formatCode>_-* #,##0\ "€"_-;\-* #,##0\ "€"_-;_-* "-"??\ "€"_-;_-@_-</c:formatCode>
                <c:ptCount val="19"/>
                <c:pt idx="0">
                  <c:v>9.6</c:v>
                </c:pt>
                <c:pt idx="1">
                  <c:v>9.0526315789473681</c:v>
                </c:pt>
                <c:pt idx="2">
                  <c:v>8.408333333333335</c:v>
                </c:pt>
                <c:pt idx="3">
                  <c:v>8.1611111111111114</c:v>
                </c:pt>
                <c:pt idx="4">
                  <c:v>7.9194444444444434</c:v>
                </c:pt>
                <c:pt idx="5">
                  <c:v>7.4777777777777787</c:v>
                </c:pt>
                <c:pt idx="6">
                  <c:v>7.1722222222222234</c:v>
                </c:pt>
                <c:pt idx="7">
                  <c:v>7.3527777777777805</c:v>
                </c:pt>
                <c:pt idx="8">
                  <c:v>7.75277777777778</c:v>
                </c:pt>
                <c:pt idx="9">
                  <c:v>8.3111111111111118</c:v>
                </c:pt>
                <c:pt idx="10">
                  <c:v>9.1166666666666671</c:v>
                </c:pt>
                <c:pt idx="11">
                  <c:v>9.9416666666666682</c:v>
                </c:pt>
                <c:pt idx="12">
                  <c:v>10.391666666666666</c:v>
                </c:pt>
                <c:pt idx="13">
                  <c:v>10.574999999999999</c:v>
                </c:pt>
                <c:pt idx="14">
                  <c:v>10.324999999999996</c:v>
                </c:pt>
                <c:pt idx="15">
                  <c:v>11.944444444444439</c:v>
                </c:pt>
                <c:pt idx="16">
                  <c:v>14.030555555555555</c:v>
                </c:pt>
                <c:pt idx="17">
                  <c:v>15.780555555555557</c:v>
                </c:pt>
                <c:pt idx="18">
                  <c:v>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E-41B4-854E-3F52AC354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489024"/>
        <c:axId val="751505824"/>
      </c:lineChart>
      <c:catAx>
        <c:axId val="75148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05824"/>
        <c:crosses val="autoZero"/>
        <c:auto val="1"/>
        <c:lblAlgn val="ctr"/>
        <c:lblOffset val="100"/>
        <c:noMultiLvlLbl val="0"/>
      </c:catAx>
      <c:valAx>
        <c:axId val="751505824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489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COMPARATIVO-TODO.xlsx]Graficos!EVOLUTIVO-VENTAS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Graficos!$BR$574:$BR$575</c:f>
              <c:strCache>
                <c:ptCount val="1"/>
                <c:pt idx="0">
                  <c:v>Algeciras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Graficos!$BQ$576:$BQ$596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Graficos!$BR$576:$BR$596</c:f>
              <c:numCache>
                <c:formatCode>_("€"* #,##0.00_);_("€"* \(#,##0.00\);_("€"* "-"??_);_(@_)</c:formatCode>
                <c:ptCount val="20"/>
                <c:pt idx="3">
                  <c:v>1374.1666666666667</c:v>
                </c:pt>
                <c:pt idx="4">
                  <c:v>1404.6206896551723</c:v>
                </c:pt>
                <c:pt idx="5">
                  <c:v>1329.9375</c:v>
                </c:pt>
                <c:pt idx="6">
                  <c:v>1186.8333333333333</c:v>
                </c:pt>
                <c:pt idx="7">
                  <c:v>1139.2708333333333</c:v>
                </c:pt>
                <c:pt idx="8">
                  <c:v>1045.875</c:v>
                </c:pt>
                <c:pt idx="9">
                  <c:v>998.47916666666663</c:v>
                </c:pt>
                <c:pt idx="10">
                  <c:v>976.83333333333337</c:v>
                </c:pt>
                <c:pt idx="11">
                  <c:v>943.1875</c:v>
                </c:pt>
                <c:pt idx="12">
                  <c:v>959.3125</c:v>
                </c:pt>
                <c:pt idx="13">
                  <c:v>998.4375</c:v>
                </c:pt>
                <c:pt idx="14">
                  <c:v>999.52083333333337</c:v>
                </c:pt>
                <c:pt idx="15">
                  <c:v>1013.5833333333334</c:v>
                </c:pt>
                <c:pt idx="16">
                  <c:v>1057.4375</c:v>
                </c:pt>
                <c:pt idx="17">
                  <c:v>1083.6458333333333</c:v>
                </c:pt>
                <c:pt idx="18">
                  <c:v>1140.5833333333333</c:v>
                </c:pt>
                <c:pt idx="19">
                  <c:v>1172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C6-4F1D-B3A6-8C18780C34D7}"/>
            </c:ext>
          </c:extLst>
        </c:ser>
        <c:ser>
          <c:idx val="1"/>
          <c:order val="1"/>
          <c:tx>
            <c:strRef>
              <c:f>Graficos!$BS$574:$BS$575</c:f>
              <c:strCache>
                <c:ptCount val="1"/>
                <c:pt idx="0">
                  <c:v>Madrid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Graficos!$BQ$576:$BQ$596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Graficos!$BS$576:$BS$596</c:f>
              <c:numCache>
                <c:formatCode>_("€"* #,##0.00_);_("€"* \(#,##0.00\);_("€"* "-"??_);_(@_)</c:formatCode>
                <c:ptCount val="20"/>
                <c:pt idx="0">
                  <c:v>3489.6</c:v>
                </c:pt>
                <c:pt idx="1">
                  <c:v>3388.4</c:v>
                </c:pt>
                <c:pt idx="2">
                  <c:v>3134.6304347826085</c:v>
                </c:pt>
                <c:pt idx="3">
                  <c:v>3104.875</c:v>
                </c:pt>
                <c:pt idx="4">
                  <c:v>3053.8333333333335</c:v>
                </c:pt>
                <c:pt idx="5">
                  <c:v>3003.8125</c:v>
                </c:pt>
                <c:pt idx="6">
                  <c:v>2772.875</c:v>
                </c:pt>
                <c:pt idx="7">
                  <c:v>2553.9791666666665</c:v>
                </c:pt>
                <c:pt idx="8">
                  <c:v>2490.9166666666665</c:v>
                </c:pt>
                <c:pt idx="9">
                  <c:v>2487.5416666666665</c:v>
                </c:pt>
                <c:pt idx="10">
                  <c:v>2516.75</c:v>
                </c:pt>
                <c:pt idx="11">
                  <c:v>2592.9375</c:v>
                </c:pt>
                <c:pt idx="12">
                  <c:v>2880.625</c:v>
                </c:pt>
                <c:pt idx="13">
                  <c:v>3110.5208333333335</c:v>
                </c:pt>
                <c:pt idx="14">
                  <c:v>3089.6875</c:v>
                </c:pt>
                <c:pt idx="15">
                  <c:v>3219.0625</c:v>
                </c:pt>
                <c:pt idx="16">
                  <c:v>3412.1666666666665</c:v>
                </c:pt>
                <c:pt idx="17">
                  <c:v>3581.8125</c:v>
                </c:pt>
                <c:pt idx="18">
                  <c:v>3860.9375</c:v>
                </c:pt>
                <c:pt idx="19">
                  <c:v>4118.625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C6-4F1D-B3A6-8C18780C34D7}"/>
            </c:ext>
          </c:extLst>
        </c:ser>
        <c:ser>
          <c:idx val="2"/>
          <c:order val="2"/>
          <c:tx>
            <c:strRef>
              <c:f>Graficos!$BT$574:$BT$575</c:f>
              <c:strCache>
                <c:ptCount val="1"/>
                <c:pt idx="0">
                  <c:v>Sevilla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Graficos!$BQ$576:$BQ$596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Graficos!$BT$576:$BT$596</c:f>
              <c:numCache>
                <c:formatCode>_("€"* #,##0.00_);_("€"* \(#,##0.00\);_("€"* "-"??_);_(@_)</c:formatCode>
                <c:ptCount val="20"/>
                <c:pt idx="1">
                  <c:v>3367</c:v>
                </c:pt>
                <c:pt idx="2">
                  <c:v>2665</c:v>
                </c:pt>
                <c:pt idx="3">
                  <c:v>2325.4047619047619</c:v>
                </c:pt>
                <c:pt idx="4">
                  <c:v>2327.8428571428572</c:v>
                </c:pt>
                <c:pt idx="5">
                  <c:v>2211.5277777777778</c:v>
                </c:pt>
                <c:pt idx="6">
                  <c:v>2004.6388888888889</c:v>
                </c:pt>
                <c:pt idx="7">
                  <c:v>1759.7916666666667</c:v>
                </c:pt>
                <c:pt idx="8">
                  <c:v>1646.4722222222222</c:v>
                </c:pt>
                <c:pt idx="9">
                  <c:v>1658.3611111111111</c:v>
                </c:pt>
                <c:pt idx="10">
                  <c:v>1676.5555555555557</c:v>
                </c:pt>
                <c:pt idx="11">
                  <c:v>1716.4722222222222</c:v>
                </c:pt>
                <c:pt idx="12">
                  <c:v>1835.7777777777778</c:v>
                </c:pt>
                <c:pt idx="13">
                  <c:v>1953.0416666666667</c:v>
                </c:pt>
                <c:pt idx="14">
                  <c:v>1986.9444444444443</c:v>
                </c:pt>
                <c:pt idx="15">
                  <c:v>1999</c:v>
                </c:pt>
                <c:pt idx="16">
                  <c:v>2108.8611111111113</c:v>
                </c:pt>
                <c:pt idx="17">
                  <c:v>2217.0277777777778</c:v>
                </c:pt>
                <c:pt idx="18">
                  <c:v>2410.5</c:v>
                </c:pt>
                <c:pt idx="19">
                  <c:v>2468.1666666666665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C6-4F1D-B3A6-8C18780C34D7}"/>
            </c:ext>
          </c:extLst>
        </c:ser>
        <c:ser>
          <c:idx val="3"/>
          <c:order val="3"/>
          <c:tx>
            <c:strRef>
              <c:f>Graficos!$BU$574:$BU$575</c:f>
              <c:strCache>
                <c:ptCount val="1"/>
                <c:pt idx="0">
                  <c:v>Malaga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Graficos!$BQ$576:$BQ$596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Graficos!$BU$576:$BU$596</c:f>
              <c:numCache>
                <c:formatCode>_("€"* #,##0.00_);_("€"* \(#,##0.00\);_("€"* "-"??_);_(@_)</c:formatCode>
                <c:ptCount val="20"/>
                <c:pt idx="0">
                  <c:v>2102.5</c:v>
                </c:pt>
                <c:pt idx="1">
                  <c:v>2289.2083333333335</c:v>
                </c:pt>
                <c:pt idx="2">
                  <c:v>2029.7615384615385</c:v>
                </c:pt>
                <c:pt idx="3">
                  <c:v>1431.5555555555552</c:v>
                </c:pt>
                <c:pt idx="4">
                  <c:v>1408.2333333333327</c:v>
                </c:pt>
                <c:pt idx="5">
                  <c:v>1387.2499999999998</c:v>
                </c:pt>
                <c:pt idx="6">
                  <c:v>1305.2611111111114</c:v>
                </c:pt>
                <c:pt idx="7">
                  <c:v>1249.7583333333334</c:v>
                </c:pt>
                <c:pt idx="8">
                  <c:v>1245.4666666666672</c:v>
                </c:pt>
                <c:pt idx="9">
                  <c:v>1285.1611111111115</c:v>
                </c:pt>
                <c:pt idx="10">
                  <c:v>1323.5305555555556</c:v>
                </c:pt>
                <c:pt idx="11">
                  <c:v>1397.8027777777777</c:v>
                </c:pt>
                <c:pt idx="12">
                  <c:v>1509.3777777777775</c:v>
                </c:pt>
                <c:pt idx="13">
                  <c:v>1630.9833333333333</c:v>
                </c:pt>
                <c:pt idx="14">
                  <c:v>1717.7388888888886</c:v>
                </c:pt>
                <c:pt idx="15">
                  <c:v>1794.6888888888891</c:v>
                </c:pt>
                <c:pt idx="16">
                  <c:v>1996.1305555555543</c:v>
                </c:pt>
                <c:pt idx="17">
                  <c:v>2266.4472222222225</c:v>
                </c:pt>
                <c:pt idx="18">
                  <c:v>2599.3305555555557</c:v>
                </c:pt>
                <c:pt idx="19">
                  <c:v>2392.8714285714282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82-41E4-B581-7A8BA2EDB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168880"/>
        <c:axId val="940158800"/>
      </c:lineChart>
      <c:catAx>
        <c:axId val="94016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0158800"/>
        <c:crosses val="autoZero"/>
        <c:auto val="1"/>
        <c:lblAlgn val="ctr"/>
        <c:lblOffset val="100"/>
        <c:noMultiLvlLbl val="0"/>
      </c:catAx>
      <c:valAx>
        <c:axId val="940158800"/>
        <c:scaling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016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Graficos!$CM$177</c:f>
              <c:strCache>
                <c:ptCount val="1"/>
                <c:pt idx="0">
                  <c:v>1169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Graficos!$CL$178:$CL$180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Graficos!$CM$178:$CM$180</c:f>
              <c:numCache>
                <c:formatCode>General</c:formatCode>
                <c:ptCount val="3"/>
                <c:pt idx="0">
                  <c:v>57</c:v>
                </c:pt>
                <c:pt idx="1">
                  <c:v>49</c:v>
                </c:pt>
                <c:pt idx="2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42-488B-BBFE-7A3D7DF7C8B6}"/>
            </c:ext>
          </c:extLst>
        </c:ser>
        <c:ser>
          <c:idx val="1"/>
          <c:order val="1"/>
          <c:tx>
            <c:strRef>
              <c:f>Graficos!$CN$177</c:f>
              <c:strCache>
                <c:ptCount val="1"/>
                <c:pt idx="0">
                  <c:v>1267</c:v>
                </c:pt>
              </c:strCache>
            </c:strRef>
          </c:tx>
          <c:spPr>
            <a:solidFill>
              <a:schemeClr val="accent2"/>
            </a:solidFill>
            <a:ln w="19050">
              <a:noFill/>
            </a:ln>
            <a:effectLst/>
          </c:spPr>
          <c:invertIfNegative val="0"/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1879254623214323E-2"/>
                      <c:h val="0.144520857040823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6F42-488B-BBFE-7A3D7DF7C8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Graficos!$CL$178:$CL$180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Graficos!$CN$178:$CN$180</c:f>
              <c:numCache>
                <c:formatCode>General</c:formatCode>
                <c:ptCount val="3"/>
                <c:pt idx="0">
                  <c:v>1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42-488B-BBFE-7A3D7DF7C8B6}"/>
            </c:ext>
          </c:extLst>
        </c:ser>
        <c:ser>
          <c:idx val="2"/>
          <c:order val="2"/>
          <c:tx>
            <c:strRef>
              <c:f>Graficos!$CO$177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chemeClr val="accent3"/>
            </a:solidFill>
            <a:ln w="1905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Graficos!$CL$178:$CL$180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Graficos!$CO$178:$CO$180</c:f>
              <c:numCache>
                <c:formatCode>General</c:formatCode>
                <c:ptCount val="3"/>
                <c:pt idx="1">
                  <c:v>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42-488B-BBFE-7A3D7DF7C8B6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51520704"/>
        <c:axId val="751519264"/>
      </c:barChart>
      <c:catAx>
        <c:axId val="7515207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19264"/>
        <c:crosses val="autoZero"/>
        <c:auto val="1"/>
        <c:lblAlgn val="ctr"/>
        <c:lblOffset val="100"/>
        <c:noMultiLvlLbl val="0"/>
      </c:catAx>
      <c:valAx>
        <c:axId val="75151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2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COMPARATIVO-TODO.xlsx]Graficos!TablaDinámica2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483677097836113"/>
          <c:y val="7.8949658713680052E-2"/>
          <c:w val="0.73277020213346666"/>
          <c:h val="0.7129578034701681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Graficos!$BB$395:$BB$396</c:f>
              <c:strCache>
                <c:ptCount val="1"/>
                <c:pt idx="0">
                  <c:v>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Graficos!$BA$397:$BA$401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Graficos!$BB$397:$BB$401</c:f>
              <c:numCache>
                <c:formatCode>0</c:formatCode>
                <c:ptCount val="4"/>
                <c:pt idx="0">
                  <c:v>627</c:v>
                </c:pt>
                <c:pt idx="1">
                  <c:v>183</c:v>
                </c:pt>
                <c:pt idx="2">
                  <c:v>36</c:v>
                </c:pt>
                <c:pt idx="3">
                  <c:v>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A5-4AED-8A9D-4ABDAF9A2F47}"/>
            </c:ext>
          </c:extLst>
        </c:ser>
        <c:ser>
          <c:idx val="1"/>
          <c:order val="1"/>
          <c:tx>
            <c:strRef>
              <c:f>Graficos!$BC$395:$BC$396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Graficos!$BA$397:$BA$401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Graficos!$BC$397:$BC$401</c:f>
              <c:numCache>
                <c:formatCode>0</c:formatCode>
                <c:ptCount val="4"/>
                <c:pt idx="0">
                  <c:v>159</c:v>
                </c:pt>
                <c:pt idx="1">
                  <c:v>57</c:v>
                </c:pt>
                <c:pt idx="2">
                  <c:v>7</c:v>
                </c:pt>
                <c:pt idx="3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D54-4C5F-9A47-127F3A1DC7C1}"/>
            </c:ext>
          </c:extLst>
        </c:ser>
        <c:ser>
          <c:idx val="2"/>
          <c:order val="2"/>
          <c:tx>
            <c:strRef>
              <c:f>Graficos!$BD$395:$BD$396</c:f>
              <c:strCache>
                <c:ptCount val="1"/>
                <c:pt idx="0">
                  <c:v>N/A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Graficos!$BA$397:$BA$401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Graficos!$BD$397:$BD$401</c:f>
              <c:numCache>
                <c:formatCode>0</c:formatCode>
                <c:ptCount val="4"/>
                <c:pt idx="0">
                  <c:v>101</c:v>
                </c:pt>
                <c:pt idx="1">
                  <c:v>30</c:v>
                </c:pt>
                <c:pt idx="2">
                  <c:v>17</c:v>
                </c:pt>
                <c:pt idx="3">
                  <c:v>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D54-4C5F-9A47-127F3A1DC7C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779350880"/>
        <c:axId val="779352800"/>
      </c:barChart>
      <c:catAx>
        <c:axId val="779350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9352800"/>
        <c:crosses val="autoZero"/>
        <c:auto val="1"/>
        <c:lblAlgn val="ctr"/>
        <c:lblOffset val="100"/>
        <c:noMultiLvlLbl val="0"/>
      </c:catAx>
      <c:valAx>
        <c:axId val="77935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935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023187970668114"/>
          <c:y val="0.87888319858580077"/>
          <c:w val="0.27775999107430882"/>
          <c:h val="0.115047720480753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COMPARATIVO-TODO.xlsx]Graficos!TablaDinámica3</c:name>
    <c:fmtId val="2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Graficos!$EL$606:$EL$607</c:f>
              <c:strCache>
                <c:ptCount val="1"/>
                <c:pt idx="0">
                  <c:v>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Graficos!$EK$608:$EK$611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Graficos!$EL$608:$EL$611</c:f>
              <c:numCache>
                <c:formatCode>0</c:formatCode>
                <c:ptCount val="4"/>
                <c:pt idx="0">
                  <c:v>939</c:v>
                </c:pt>
                <c:pt idx="1">
                  <c:v>262</c:v>
                </c:pt>
                <c:pt idx="2">
                  <c:v>25</c:v>
                </c:pt>
                <c:pt idx="3">
                  <c:v>1562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40-4C94-82DF-3AE92A44533D}"/>
            </c:ext>
          </c:extLst>
        </c:ser>
        <c:ser>
          <c:idx val="1"/>
          <c:order val="1"/>
          <c:tx>
            <c:strRef>
              <c:f>Graficos!$EM$606:$EM$607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Graficos!$EK$608:$EK$611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Graficos!$EM$608:$EM$611</c:f>
              <c:numCache>
                <c:formatCode>0</c:formatCode>
                <c:ptCount val="4"/>
                <c:pt idx="0">
                  <c:v>169</c:v>
                </c:pt>
                <c:pt idx="1">
                  <c:v>59</c:v>
                </c:pt>
                <c:pt idx="2">
                  <c:v>1</c:v>
                </c:pt>
                <c:pt idx="3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21-4E87-837F-10A0FFB18A5B}"/>
            </c:ext>
          </c:extLst>
        </c:ser>
        <c:ser>
          <c:idx val="2"/>
          <c:order val="2"/>
          <c:tx>
            <c:strRef>
              <c:f>Graficos!$EN$606:$EN$607</c:f>
              <c:strCache>
                <c:ptCount val="1"/>
                <c:pt idx="0">
                  <c:v>N/A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Graficos!$EK$608:$EK$611</c:f>
              <c:strCache>
                <c:ptCount val="4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  <c:pt idx="3">
                  <c:v>Malaga</c:v>
                </c:pt>
              </c:strCache>
            </c:strRef>
          </c:cat>
          <c:val>
            <c:numRef>
              <c:f>Graficos!$EN$608:$EN$611</c:f>
              <c:numCache>
                <c:formatCode>0</c:formatCode>
                <c:ptCount val="4"/>
                <c:pt idx="0">
                  <c:v>1015</c:v>
                </c:pt>
                <c:pt idx="1">
                  <c:v>324</c:v>
                </c:pt>
                <c:pt idx="2">
                  <c:v>32</c:v>
                </c:pt>
                <c:pt idx="3">
                  <c:v>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21-4E87-837F-10A0FFB18A5B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72889008"/>
        <c:axId val="572894288"/>
      </c:barChart>
      <c:catAx>
        <c:axId val="572889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2894288"/>
        <c:crosses val="autoZero"/>
        <c:auto val="1"/>
        <c:lblAlgn val="ctr"/>
        <c:lblOffset val="100"/>
        <c:noMultiLvlLbl val="0"/>
      </c:catAx>
      <c:valAx>
        <c:axId val="572894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288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COMPARATIVO-TODO.xlsx]Tabla_Alquier!TablaDinámica5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927028527826716"/>
          <c:y val="7.9108189651267091E-2"/>
          <c:w val="0.76492048083030717"/>
          <c:h val="0.73367855314407893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Tabla_Alquier!$T$8:$T$9</c:f>
              <c:strCache>
                <c:ptCount val="1"/>
                <c:pt idx="0">
                  <c:v>Casa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Tabla_Alquier!$S$10:$S$14</c:f>
              <c:strCache>
                <c:ptCount val="4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  <c:pt idx="3">
                  <c:v>Malaga</c:v>
                </c:pt>
              </c:strCache>
            </c:strRef>
          </c:cat>
          <c:val>
            <c:numRef>
              <c:f>Tabla_Alquier!$T$10:$T$14</c:f>
              <c:numCache>
                <c:formatCode>General</c:formatCode>
                <c:ptCount val="4"/>
                <c:pt idx="0">
                  <c:v>17</c:v>
                </c:pt>
                <c:pt idx="1">
                  <c:v>101</c:v>
                </c:pt>
                <c:pt idx="2">
                  <c:v>30</c:v>
                </c:pt>
                <c:pt idx="3">
                  <c:v>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C9-40E3-A202-C9D88E665FE6}"/>
            </c:ext>
          </c:extLst>
        </c:ser>
        <c:ser>
          <c:idx val="1"/>
          <c:order val="1"/>
          <c:tx>
            <c:strRef>
              <c:f>Tabla_Alquier!$U$8:$U$9</c:f>
              <c:strCache>
                <c:ptCount val="1"/>
                <c:pt idx="0">
                  <c:v>Piso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Tabla_Alquier!$S$10:$S$14</c:f>
              <c:strCache>
                <c:ptCount val="4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  <c:pt idx="3">
                  <c:v>Malaga</c:v>
                </c:pt>
              </c:strCache>
            </c:strRef>
          </c:cat>
          <c:val>
            <c:numRef>
              <c:f>Tabla_Alquier!$U$10:$U$14</c:f>
              <c:numCache>
                <c:formatCode>General</c:formatCode>
                <c:ptCount val="4"/>
                <c:pt idx="0">
                  <c:v>43</c:v>
                </c:pt>
                <c:pt idx="1">
                  <c:v>786</c:v>
                </c:pt>
                <c:pt idx="2">
                  <c:v>240</c:v>
                </c:pt>
                <c:pt idx="3">
                  <c:v>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C9-40E3-A202-C9D88E665FE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65256048"/>
        <c:axId val="565244528"/>
      </c:barChart>
      <c:catAx>
        <c:axId val="56525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44528"/>
        <c:crosses val="autoZero"/>
        <c:auto val="1"/>
        <c:lblAlgn val="ctr"/>
        <c:lblOffset val="100"/>
        <c:noMultiLvlLbl val="0"/>
      </c:catAx>
      <c:valAx>
        <c:axId val="56524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5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COMPARATIVO-TODO.xlsx]Tabla_Compra!TablaDinámica4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Tabla_Compra!$T$2:$T$3</c:f>
              <c:strCache>
                <c:ptCount val="1"/>
                <c:pt idx="0">
                  <c:v>Casa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Tabla_Compra!$S$4:$S$8</c:f>
              <c:strCache>
                <c:ptCount val="4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  <c:pt idx="3">
                  <c:v>Malaga</c:v>
                </c:pt>
              </c:strCache>
            </c:strRef>
          </c:cat>
          <c:val>
            <c:numRef>
              <c:f>Tabla_Compra!$T$4:$T$8</c:f>
              <c:numCache>
                <c:formatCode>General</c:formatCode>
                <c:ptCount val="4"/>
                <c:pt idx="0">
                  <c:v>32</c:v>
                </c:pt>
                <c:pt idx="1">
                  <c:v>1012</c:v>
                </c:pt>
                <c:pt idx="2">
                  <c:v>323</c:v>
                </c:pt>
                <c:pt idx="3">
                  <c:v>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C1-4CC8-9925-8CF105665D89}"/>
            </c:ext>
          </c:extLst>
        </c:ser>
        <c:ser>
          <c:idx val="1"/>
          <c:order val="1"/>
          <c:tx>
            <c:strRef>
              <c:f>Tabla_Compra!$U$2:$U$3</c:f>
              <c:strCache>
                <c:ptCount val="1"/>
                <c:pt idx="0">
                  <c:v>Piso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Tabla_Compra!$S$4:$S$8</c:f>
              <c:strCache>
                <c:ptCount val="4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  <c:pt idx="3">
                  <c:v>Malaga</c:v>
                </c:pt>
              </c:strCache>
            </c:strRef>
          </c:cat>
          <c:val>
            <c:numRef>
              <c:f>Tabla_Compra!$U$4:$U$8</c:f>
              <c:numCache>
                <c:formatCode>General</c:formatCode>
                <c:ptCount val="4"/>
                <c:pt idx="0">
                  <c:v>26</c:v>
                </c:pt>
                <c:pt idx="1">
                  <c:v>1108</c:v>
                </c:pt>
                <c:pt idx="2">
                  <c:v>321</c:v>
                </c:pt>
                <c:pt idx="3">
                  <c:v>1829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C1-4CC8-9925-8CF105665D8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65239728"/>
        <c:axId val="565256528"/>
      </c:barChart>
      <c:catAx>
        <c:axId val="56523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56528"/>
        <c:crosses val="autoZero"/>
        <c:auto val="1"/>
        <c:lblAlgn val="ctr"/>
        <c:lblOffset val="100"/>
        <c:noMultiLvlLbl val="0"/>
      </c:catAx>
      <c:valAx>
        <c:axId val="56525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3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COMPARATIVO-TODO.xlsx]Graficos!TABLAS_COMPRA_MED_MIN_MAX2</c:name>
    <c:fmtId val="2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0683915317961286"/>
                  <c:h val="0.30919919711985799"/>
                </c:manualLayout>
              </c15:layout>
            </c:ext>
          </c:extLst>
        </c:dLbl>
      </c:pivotFmt>
      <c:pivotFmt>
        <c:idx val="3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824676211842714"/>
                  <c:h val="0.21393756374918604"/>
                </c:manualLayout>
              </c15:layout>
            </c:ext>
          </c:extLst>
        </c:dLbl>
      </c:pivotFmt>
      <c:pivotFmt>
        <c:idx val="3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5585875699837068"/>
                  <c:h val="0.21393768951941503"/>
                </c:manualLayout>
              </c15:layout>
            </c:ext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3300635206894802"/>
                  <c:h val="0.15518486044380525"/>
                </c:manualLayout>
              </c15:layout>
            </c:ext>
          </c:extLst>
        </c:dLbl>
      </c:pivotFmt>
      <c:pivotFmt>
        <c:idx val="4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3300635206894802"/>
                  <c:h val="0.15518486044380525"/>
                </c:manualLayout>
              </c15:layout>
            </c:ext>
          </c:extLst>
        </c:dLbl>
      </c:pivotFmt>
      <c:pivotFmt>
        <c:idx val="4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3300635206894802"/>
                  <c:h val="0.15518486044380525"/>
                </c:manualLayout>
              </c15:layout>
            </c:ext>
          </c:extLst>
        </c:dLbl>
      </c:pivotFmt>
      <c:pivotFmt>
        <c:idx val="4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1076811519138138E-2"/>
          <c:y val="0.2240440402073797"/>
          <c:w val="0.93784637696172368"/>
          <c:h val="0.5000782959632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Graficos!$CM$144:$CM$145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78A4-40EB-BD60-C2674A44BA1F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10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300635206894802"/>
                      <c:h val="0.155184860443805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78A4-40EB-BD60-C2674A44BA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Graficos!$CL$146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Graficos!$CM$146</c:f>
              <c:numCache>
                <c:formatCode>_-* #,##0\ "€"_-;\-* #,##0\ "€"_-;_-* "-"??\ "€"_-;_-@_-</c:formatCode>
                <c:ptCount val="1"/>
                <c:pt idx="0">
                  <c:v>1418812.5982100801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A4-40EB-BD60-C2674A44BA1F}"/>
            </c:ext>
          </c:extLst>
        </c:ser>
        <c:ser>
          <c:idx val="1"/>
          <c:order val="1"/>
          <c:tx>
            <c:strRef>
              <c:f>Graficos!$CN$144:$CN$145</c:f>
              <c:strCache>
                <c:ptCount val="1"/>
                <c:pt idx="0">
                  <c:v>Malaga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Graficos!$CL$146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Graficos!$CN$146</c:f>
              <c:numCache>
                <c:formatCode>_-* #,##0\ "€"_-;\-* #,##0\ "€"_-;_-* "-"??\ "€"_-;_-@_-</c:formatCode>
                <c:ptCount val="1"/>
                <c:pt idx="0">
                  <c:v>580818.16335630324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66-4EE2-AF82-31080A142702}"/>
            </c:ext>
          </c:extLst>
        </c:ser>
        <c:ser>
          <c:idx val="2"/>
          <c:order val="2"/>
          <c:tx>
            <c:strRef>
              <c:f>Graficos!$CO$144:$CO$145</c:f>
              <c:strCache>
                <c:ptCount val="1"/>
                <c:pt idx="0">
                  <c:v>Sevilla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Graficos!$CL$146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Graficos!$CO$146</c:f>
              <c:numCache>
                <c:formatCode>_-* #,##0\ "€"_-;\-* #,##0\ "€"_-;_-* "-"??\ "€"_-;_-@_-</c:formatCode>
                <c:ptCount val="1"/>
                <c:pt idx="0">
                  <c:v>330638.52403100778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66-4EE2-AF82-31080A142702}"/>
            </c:ext>
          </c:extLst>
        </c:ser>
        <c:ser>
          <c:idx val="3"/>
          <c:order val="3"/>
          <c:tx>
            <c:strRef>
              <c:f>Graficos!$CP$144:$CP$145</c:f>
              <c:strCache>
                <c:ptCount val="1"/>
                <c:pt idx="0">
                  <c:v>Algeciras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Graficos!$CL$146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Graficos!$CP$146</c:f>
              <c:numCache>
                <c:formatCode>_-* #,##0\ "€"_-;\-* #,##0\ "€"_-;_-* "-"??\ "€"_-;_-@_-</c:formatCode>
                <c:ptCount val="1"/>
                <c:pt idx="0">
                  <c:v>245979.4827586207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EB-47E5-8C63-8377D486A03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3153567"/>
        <c:axId val="473155007"/>
      </c:barChart>
      <c:catAx>
        <c:axId val="4731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3155007"/>
        <c:crosses val="autoZero"/>
        <c:auto val="1"/>
        <c:lblAlgn val="ctr"/>
        <c:lblOffset val="100"/>
        <c:noMultiLvlLbl val="0"/>
      </c:catAx>
      <c:valAx>
        <c:axId val="4731550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47315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Graficos!$B$140</c:f>
              <c:strCache>
                <c:ptCount val="1"/>
                <c:pt idx="0">
                  <c:v>Garaje incluido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Graficos!$A$141:$A$143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Graficos!$B$141:$B$143</c:f>
              <c:numCache>
                <c:formatCode>0</c:formatCode>
                <c:ptCount val="3"/>
                <c:pt idx="0">
                  <c:v>43</c:v>
                </c:pt>
                <c:pt idx="1">
                  <c:v>359</c:v>
                </c:pt>
                <c:pt idx="2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7-41BD-AFA9-FAE34055F36D}"/>
            </c:ext>
          </c:extLst>
        </c:ser>
        <c:ser>
          <c:idx val="1"/>
          <c:order val="1"/>
          <c:tx>
            <c:strRef>
              <c:f>Graficos!$C$140</c:f>
              <c:strCache>
                <c:ptCount val="1"/>
                <c:pt idx="0">
                  <c:v>No incluido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Graficos!$A$141:$A$143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Graficos!$C$141:$C$143</c:f>
              <c:numCache>
                <c:formatCode>0</c:formatCode>
                <c:ptCount val="3"/>
                <c:pt idx="0">
                  <c:v>15</c:v>
                </c:pt>
                <c:pt idx="1">
                  <c:v>504</c:v>
                </c:pt>
                <c:pt idx="2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A7-41BD-AFA9-FAE34055F36D}"/>
            </c:ext>
          </c:extLst>
        </c:ser>
        <c:ser>
          <c:idx val="2"/>
          <c:order val="2"/>
          <c:tx>
            <c:strRef>
              <c:f>Graficos!$D$140</c:f>
              <c:strCache>
                <c:ptCount val="1"/>
                <c:pt idx="0">
                  <c:v>Pago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Graficos!$A$141:$A$143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Graficos!$D$141:$D$143</c:f>
              <c:numCache>
                <c:formatCode>0</c:formatCode>
                <c:ptCount val="3"/>
                <c:pt idx="0">
                  <c:v>2</c:v>
                </c:pt>
                <c:pt idx="1">
                  <c:v>24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A7-41BD-AFA9-FAE34055F36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51509184"/>
        <c:axId val="751514464"/>
      </c:barChart>
      <c:catAx>
        <c:axId val="751509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14464"/>
        <c:crosses val="autoZero"/>
        <c:auto val="1"/>
        <c:lblAlgn val="ctr"/>
        <c:lblOffset val="100"/>
        <c:noMultiLvlLbl val="0"/>
      </c:catAx>
      <c:valAx>
        <c:axId val="7515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0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COMPARATIVO-TODO.xlsx]Graficos!TABLAS_ALQ_MED_MIN_MAX2</c:name>
    <c:fmtId val="4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bg1">
              <a:lumMod val="75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578518388018473E-2"/>
          <c:y val="0.17717679078976042"/>
          <c:w val="0.92284747492542951"/>
          <c:h val="0.451329095436146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Graficos!$B$87:$B$88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Graficos!$A$89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Graficos!$B$89</c:f>
              <c:numCache>
                <c:formatCode>_-* #,##0\ "€"_-;\-* #,##0\ "€"_-;_-* "-"??\ "€"_-;_-@_-</c:formatCode>
                <c:ptCount val="1"/>
                <c:pt idx="0">
                  <c:v>2726.4937993235626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4-4CD1-AA33-4F95078A798D}"/>
            </c:ext>
          </c:extLst>
        </c:ser>
        <c:ser>
          <c:idx val="1"/>
          <c:order val="1"/>
          <c:tx>
            <c:strRef>
              <c:f>Graficos!$C$87:$C$88</c:f>
              <c:strCache>
                <c:ptCount val="1"/>
                <c:pt idx="0">
                  <c:v>Malaga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Graficos!$A$89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Graficos!$C$89</c:f>
              <c:numCache>
                <c:formatCode>_-* #,##0\ "€"_-;\-* #,##0\ "€"_-;_-* "-"??\ "€"_-;_-@_-</c:formatCode>
                <c:ptCount val="1"/>
                <c:pt idx="0">
                  <c:v>4236.9325481798714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86-422D-9579-F6AA3F584D47}"/>
            </c:ext>
          </c:extLst>
        </c:ser>
        <c:ser>
          <c:idx val="2"/>
          <c:order val="2"/>
          <c:tx>
            <c:strRef>
              <c:f>Graficos!$D$87:$D$88</c:f>
              <c:strCache>
                <c:ptCount val="1"/>
                <c:pt idx="0">
                  <c:v>Sevilla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Graficos!$A$89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Graficos!$D$89</c:f>
              <c:numCache>
                <c:formatCode>_-* #,##0\ "€"_-;\-* #,##0\ "€"_-;_-* "-"??\ "€"_-;_-@_-</c:formatCode>
                <c:ptCount val="1"/>
                <c:pt idx="0">
                  <c:v>1073.6777777777777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86-422D-9579-F6AA3F584D47}"/>
            </c:ext>
          </c:extLst>
        </c:ser>
        <c:ser>
          <c:idx val="3"/>
          <c:order val="3"/>
          <c:tx>
            <c:strRef>
              <c:f>Graficos!$E$87:$E$88</c:f>
              <c:strCache>
                <c:ptCount val="1"/>
                <c:pt idx="0">
                  <c:v>Algeciras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Graficos!$A$89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Graficos!$E$89</c:f>
              <c:numCache>
                <c:formatCode>_-* #,##0\ "€"_-;\-* #,##0\ "€"_-;_-* "-"??\ "€"_-;_-@_-</c:formatCode>
                <c:ptCount val="1"/>
                <c:pt idx="0">
                  <c:v>884.25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86-422D-9579-F6AA3F584D4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65936511"/>
        <c:axId val="465937471"/>
      </c:barChart>
      <c:catAx>
        <c:axId val="46593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937471"/>
        <c:crosses val="autoZero"/>
        <c:auto val="1"/>
        <c:lblAlgn val="ctr"/>
        <c:lblOffset val="100"/>
        <c:noMultiLvlLbl val="0"/>
      </c:catAx>
      <c:valAx>
        <c:axId val="4659374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465936511"/>
        <c:crosses val="autoZero"/>
        <c:crossBetween val="between"/>
      </c:valAx>
      <c:spPr>
        <a:noFill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COMPARATIVO-TODO.xlsx]ALQUILER!GRAFICO-COMPRA-MADRID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ALQUILER!$BB$7:$BB$8</c:f>
              <c:strCache>
                <c:ptCount val="1"/>
                <c:pt idx="0">
                  <c:v>Majadahonda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ALQUILER!$BA$9:$BA$25</c:f>
              <c:strCache>
                <c:ptCount val="1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</c:strCache>
            </c:strRef>
          </c:cat>
          <c:val>
            <c:numRef>
              <c:f>ALQUILER!$BB$9:$BB$25</c:f>
              <c:numCache>
                <c:formatCode>General</c:formatCode>
                <c:ptCount val="16"/>
                <c:pt idx="1">
                  <c:v>10.418181818181818</c:v>
                </c:pt>
                <c:pt idx="2">
                  <c:v>9.4833333333333325</c:v>
                </c:pt>
                <c:pt idx="3">
                  <c:v>9.2583333333333311</c:v>
                </c:pt>
                <c:pt idx="4">
                  <c:v>9.3333333333333339</c:v>
                </c:pt>
                <c:pt idx="5">
                  <c:v>9.5499999999999989</c:v>
                </c:pt>
                <c:pt idx="6">
                  <c:v>9.8916666666666675</c:v>
                </c:pt>
                <c:pt idx="7">
                  <c:v>10.941666666666665</c:v>
                </c:pt>
                <c:pt idx="8">
                  <c:v>11.391666666666666</c:v>
                </c:pt>
                <c:pt idx="9">
                  <c:v>11.558333333333332</c:v>
                </c:pt>
                <c:pt idx="10">
                  <c:v>11.825000000000001</c:v>
                </c:pt>
                <c:pt idx="11">
                  <c:v>12.000000000000002</c:v>
                </c:pt>
                <c:pt idx="12">
                  <c:v>12.766666666666667</c:v>
                </c:pt>
                <c:pt idx="13">
                  <c:v>13.066666666666668</c:v>
                </c:pt>
                <c:pt idx="14">
                  <c:v>14.299999999999997</c:v>
                </c:pt>
                <c:pt idx="15">
                  <c:v>15.133333333333333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5D-4F1D-B055-5BE73AC7FC28}"/>
            </c:ext>
          </c:extLst>
        </c:ser>
        <c:ser>
          <c:idx val="1"/>
          <c:order val="1"/>
          <c:tx>
            <c:strRef>
              <c:f>ALQUILER!$BC$7:$BC$8</c:f>
              <c:strCache>
                <c:ptCount val="1"/>
                <c:pt idx="0">
                  <c:v>Pozuelo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ALQUILER!$BA$9:$BA$25</c:f>
              <c:strCache>
                <c:ptCount val="1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</c:strCache>
            </c:strRef>
          </c:cat>
          <c:val>
            <c:numRef>
              <c:f>ALQUILER!$BC$9:$BC$25</c:f>
              <c:numCache>
                <c:formatCode>0.0</c:formatCode>
                <c:ptCount val="16"/>
                <c:pt idx="0">
                  <c:v>10.142857142857142</c:v>
                </c:pt>
                <c:pt idx="1">
                  <c:v>9.5083333333333329</c:v>
                </c:pt>
                <c:pt idx="2">
                  <c:v>9.4749999999999996</c:v>
                </c:pt>
                <c:pt idx="3">
                  <c:v>9.0333333333333332</c:v>
                </c:pt>
                <c:pt idx="4">
                  <c:v>8.8583333333333343</c:v>
                </c:pt>
                <c:pt idx="5">
                  <c:v>9.0833333333333339</c:v>
                </c:pt>
                <c:pt idx="6">
                  <c:v>9.3083333333333318</c:v>
                </c:pt>
                <c:pt idx="7">
                  <c:v>9.9083333333333332</c:v>
                </c:pt>
                <c:pt idx="8">
                  <c:v>10.283333333333335</c:v>
                </c:pt>
                <c:pt idx="9">
                  <c:v>10.933333333333332</c:v>
                </c:pt>
                <c:pt idx="10">
                  <c:v>11.299999999999999</c:v>
                </c:pt>
                <c:pt idx="11">
                  <c:v>11.841666666666667</c:v>
                </c:pt>
                <c:pt idx="12">
                  <c:v>12.608333333333334</c:v>
                </c:pt>
                <c:pt idx="13">
                  <c:v>13.266666666666667</c:v>
                </c:pt>
                <c:pt idx="14">
                  <c:v>14.716666666666669</c:v>
                </c:pt>
                <c:pt idx="15">
                  <c:v>15.033333333333333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5D-4F1D-B055-5BE73AC7FC28}"/>
            </c:ext>
          </c:extLst>
        </c:ser>
        <c:ser>
          <c:idx val="2"/>
          <c:order val="2"/>
          <c:tx>
            <c:strRef>
              <c:f>ALQUILER!$BD$7:$BD$8</c:f>
              <c:strCache>
                <c:ptCount val="1"/>
                <c:pt idx="0">
                  <c:v>Rozas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ALQUILER!$BA$9:$BA$25</c:f>
              <c:strCache>
                <c:ptCount val="1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</c:strCache>
            </c:strRef>
          </c:cat>
          <c:val>
            <c:numRef>
              <c:f>ALQUILER!$BD$9:$BD$25</c:f>
              <c:numCache>
                <c:formatCode>0.0</c:formatCode>
                <c:ptCount val="16"/>
                <c:pt idx="0">
                  <c:v>9.5</c:v>
                </c:pt>
                <c:pt idx="1">
                  <c:v>9.4083333333333332</c:v>
                </c:pt>
                <c:pt idx="2">
                  <c:v>8.9833333333333325</c:v>
                </c:pt>
                <c:pt idx="3">
                  <c:v>8.5833333333333339</c:v>
                </c:pt>
                <c:pt idx="4">
                  <c:v>8.4416666666666664</c:v>
                </c:pt>
                <c:pt idx="5">
                  <c:v>8.6833333333333318</c:v>
                </c:pt>
                <c:pt idx="6">
                  <c:v>8.8416666666666668</c:v>
                </c:pt>
                <c:pt idx="7">
                  <c:v>9.7166666666666668</c:v>
                </c:pt>
                <c:pt idx="8">
                  <c:v>10.241666666666667</c:v>
                </c:pt>
                <c:pt idx="9">
                  <c:v>10.866666666666667</c:v>
                </c:pt>
                <c:pt idx="10">
                  <c:v>11.033333333333333</c:v>
                </c:pt>
                <c:pt idx="11">
                  <c:v>11.483333333333334</c:v>
                </c:pt>
                <c:pt idx="12">
                  <c:v>11.866666666666667</c:v>
                </c:pt>
                <c:pt idx="13">
                  <c:v>12.583333333333334</c:v>
                </c:pt>
                <c:pt idx="14">
                  <c:v>13.383333333333333</c:v>
                </c:pt>
                <c:pt idx="15">
                  <c:v>14.1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5D-4F1D-B055-5BE73AC7F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926095"/>
        <c:axId val="577919375"/>
      </c:lineChart>
      <c:catAx>
        <c:axId val="57792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19375"/>
        <c:crosses val="autoZero"/>
        <c:auto val="1"/>
        <c:lblAlgn val="ctr"/>
        <c:lblOffset val="100"/>
        <c:noMultiLvlLbl val="0"/>
      </c:catAx>
      <c:valAx>
        <c:axId val="577919375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2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COMPARATIVO-TODO.xlsx]ALQUILER!GRAFICO-ALQUILER-SEVILLA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ALQUILER!$BB$50:$BB$51</c:f>
              <c:strCache>
                <c:ptCount val="1"/>
                <c:pt idx="0">
                  <c:v>Ciudad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ALQUILER!$BA$52:$BA$69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ALQUILER!$BB$52:$BB$69</c:f>
              <c:numCache>
                <c:formatCode>0.00</c:formatCode>
                <c:ptCount val="17"/>
                <c:pt idx="0">
                  <c:v>10.066666666666666</c:v>
                </c:pt>
                <c:pt idx="1">
                  <c:v>10.116666666666667</c:v>
                </c:pt>
                <c:pt idx="2">
                  <c:v>9.4625000000000004</c:v>
                </c:pt>
                <c:pt idx="3">
                  <c:v>8.8861111111111093</c:v>
                </c:pt>
                <c:pt idx="4">
                  <c:v>8.2833333333333279</c:v>
                </c:pt>
                <c:pt idx="5">
                  <c:v>8.0722222222222193</c:v>
                </c:pt>
                <c:pt idx="6">
                  <c:v>8.3000000000000007</c:v>
                </c:pt>
                <c:pt idx="7">
                  <c:v>8.6666666666666643</c:v>
                </c:pt>
                <c:pt idx="8">
                  <c:v>9.2888888888888879</c:v>
                </c:pt>
                <c:pt idx="9">
                  <c:v>10.022222222222222</c:v>
                </c:pt>
                <c:pt idx="10">
                  <c:v>10.886111111111115</c:v>
                </c:pt>
                <c:pt idx="11">
                  <c:v>10.800000000000004</c:v>
                </c:pt>
                <c:pt idx="12">
                  <c:v>10.241666666666667</c:v>
                </c:pt>
                <c:pt idx="13">
                  <c:v>10.952777777777776</c:v>
                </c:pt>
                <c:pt idx="14">
                  <c:v>11.638888888888891</c:v>
                </c:pt>
                <c:pt idx="15">
                  <c:v>12.488888888888885</c:v>
                </c:pt>
                <c:pt idx="16">
                  <c:v>13.144444444444444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E-4AFF-9E65-555BABCDCE68}"/>
            </c:ext>
          </c:extLst>
        </c:ser>
        <c:ser>
          <c:idx val="1"/>
          <c:order val="1"/>
          <c:tx>
            <c:strRef>
              <c:f>ALQUILER!$BC$50:$BC$51</c:f>
              <c:strCache>
                <c:ptCount val="1"/>
                <c:pt idx="0">
                  <c:v>Dos Hermanas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ALQUILER!$BA$52:$BA$69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ALQUILER!$BC$52:$BC$69</c:f>
              <c:numCache>
                <c:formatCode>General</c:formatCode>
                <c:ptCount val="17"/>
                <c:pt idx="1">
                  <c:v>6.833333333333333</c:v>
                </c:pt>
                <c:pt idx="2">
                  <c:v>6.4499999999999993</c:v>
                </c:pt>
                <c:pt idx="3">
                  <c:v>5.916666666666667</c:v>
                </c:pt>
                <c:pt idx="4">
                  <c:v>5.4166666666666679</c:v>
                </c:pt>
                <c:pt idx="5">
                  <c:v>5.1833333333333336</c:v>
                </c:pt>
                <c:pt idx="6">
                  <c:v>5.1083333333333343</c:v>
                </c:pt>
                <c:pt idx="7">
                  <c:v>5.375</c:v>
                </c:pt>
                <c:pt idx="8">
                  <c:v>5.5416666666666679</c:v>
                </c:pt>
                <c:pt idx="9">
                  <c:v>5.8999999999999986</c:v>
                </c:pt>
                <c:pt idx="10">
                  <c:v>6.291666666666667</c:v>
                </c:pt>
                <c:pt idx="11">
                  <c:v>6.7583333333333329</c:v>
                </c:pt>
                <c:pt idx="12">
                  <c:v>6.7416666666666663</c:v>
                </c:pt>
                <c:pt idx="13">
                  <c:v>7.2833333333333323</c:v>
                </c:pt>
                <c:pt idx="14">
                  <c:v>8.0333333333333332</c:v>
                </c:pt>
                <c:pt idx="15">
                  <c:v>8.8000000000000007</c:v>
                </c:pt>
                <c:pt idx="16">
                  <c:v>9.3333333333333339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E-4AFF-9E65-555BABCDCE68}"/>
            </c:ext>
          </c:extLst>
        </c:ser>
        <c:ser>
          <c:idx val="2"/>
          <c:order val="2"/>
          <c:tx>
            <c:strRef>
              <c:f>ALQUILER!$BD$50:$BD$51</c:f>
              <c:strCache>
                <c:ptCount val="1"/>
                <c:pt idx="0">
                  <c:v>Mairena del Aljarafe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ALQUILER!$BA$52:$BA$69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ALQUILER!$BD$52:$BD$69</c:f>
              <c:numCache>
                <c:formatCode>General</c:formatCode>
                <c:ptCount val="17"/>
                <c:pt idx="2">
                  <c:v>6.4777777777777779</c:v>
                </c:pt>
                <c:pt idx="3">
                  <c:v>6.1916666666666673</c:v>
                </c:pt>
                <c:pt idx="4">
                  <c:v>5.833333333333333</c:v>
                </c:pt>
                <c:pt idx="5">
                  <c:v>5.7083333333333321</c:v>
                </c:pt>
                <c:pt idx="6">
                  <c:v>5.7833333333333314</c:v>
                </c:pt>
                <c:pt idx="7">
                  <c:v>6.0083333333333337</c:v>
                </c:pt>
                <c:pt idx="8">
                  <c:v>6.2249999999999988</c:v>
                </c:pt>
                <c:pt idx="9">
                  <c:v>6.7166666666666677</c:v>
                </c:pt>
                <c:pt idx="10">
                  <c:v>6.9416666666666664</c:v>
                </c:pt>
                <c:pt idx="11">
                  <c:v>7.3249999999999993</c:v>
                </c:pt>
                <c:pt idx="12">
                  <c:v>7.4916666666666671</c:v>
                </c:pt>
                <c:pt idx="13">
                  <c:v>7.9166666666666679</c:v>
                </c:pt>
                <c:pt idx="14">
                  <c:v>8.3166666666666664</c:v>
                </c:pt>
                <c:pt idx="15">
                  <c:v>9.1749999999999989</c:v>
                </c:pt>
                <c:pt idx="16">
                  <c:v>9.9666666666666668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E-4AFF-9E65-555BABCDCE68}"/>
            </c:ext>
          </c:extLst>
        </c:ser>
        <c:ser>
          <c:idx val="3"/>
          <c:order val="3"/>
          <c:tx>
            <c:strRef>
              <c:f>ALQUILER!$BE$50:$BE$51</c:f>
              <c:strCache>
                <c:ptCount val="1"/>
                <c:pt idx="0">
                  <c:v>San Juan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ALQUILER!$BA$52:$BA$69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ALQUILER!$BE$52:$BE$69</c:f>
              <c:numCache>
                <c:formatCode>General</c:formatCode>
                <c:ptCount val="17"/>
                <c:pt idx="2">
                  <c:v>6.4</c:v>
                </c:pt>
                <c:pt idx="3">
                  <c:v>5.9777777777777779</c:v>
                </c:pt>
                <c:pt idx="4">
                  <c:v>5.666666666666667</c:v>
                </c:pt>
                <c:pt idx="5">
                  <c:v>5.3499999999999988</c:v>
                </c:pt>
                <c:pt idx="6">
                  <c:v>5.2499999999999991</c:v>
                </c:pt>
                <c:pt idx="7">
                  <c:v>5.6083333333333343</c:v>
                </c:pt>
                <c:pt idx="8">
                  <c:v>5.8916666666666657</c:v>
                </c:pt>
                <c:pt idx="9">
                  <c:v>6.2749999999999995</c:v>
                </c:pt>
                <c:pt idx="10">
                  <c:v>6.7</c:v>
                </c:pt>
                <c:pt idx="11">
                  <c:v>6.8583333333333316</c:v>
                </c:pt>
                <c:pt idx="12">
                  <c:v>7.1916666666666664</c:v>
                </c:pt>
                <c:pt idx="13">
                  <c:v>7.7083333333333348</c:v>
                </c:pt>
                <c:pt idx="14">
                  <c:v>7.8999999999999995</c:v>
                </c:pt>
                <c:pt idx="15">
                  <c:v>9.1222222222222218</c:v>
                </c:pt>
                <c:pt idx="16">
                  <c:v>9.7999999999999989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E-4AFF-9E65-555BABCDC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962095"/>
        <c:axId val="577957295"/>
      </c:lineChart>
      <c:catAx>
        <c:axId val="57796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57295"/>
        <c:crosses val="autoZero"/>
        <c:auto val="1"/>
        <c:lblAlgn val="ctr"/>
        <c:lblOffset val="100"/>
        <c:noMultiLvlLbl val="0"/>
      </c:catAx>
      <c:valAx>
        <c:axId val="577957295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6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COMPARATIVO-TODO.xlsx]ALQUILER!GRAFICO-ALQUILER-ALGECIRAS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ALQUILER!$BB$94:$BB$95</c:f>
              <c:strCache>
                <c:ptCount val="1"/>
                <c:pt idx="0">
                  <c:v>Casco Antiguo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ALQUILER!$BA$96:$BA$110</c:f>
              <c:strCache>
                <c:ptCount val="1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</c:strCache>
            </c:strRef>
          </c:cat>
          <c:val>
            <c:numRef>
              <c:f>ALQUILER!$BB$96:$BB$110</c:f>
              <c:numCache>
                <c:formatCode>0.0</c:formatCode>
                <c:ptCount val="14"/>
                <c:pt idx="0">
                  <c:v>5.1999999999999993</c:v>
                </c:pt>
                <c:pt idx="1">
                  <c:v>5.2833333333333323</c:v>
                </c:pt>
                <c:pt idx="2">
                  <c:v>5.4833333333333334</c:v>
                </c:pt>
                <c:pt idx="3">
                  <c:v>5.1833333333333345</c:v>
                </c:pt>
                <c:pt idx="4">
                  <c:v>5.5750000000000002</c:v>
                </c:pt>
                <c:pt idx="5">
                  <c:v>6.0166666666666666</c:v>
                </c:pt>
                <c:pt idx="6">
                  <c:v>6.125</c:v>
                </c:pt>
                <c:pt idx="7">
                  <c:v>6.3666666666666663</c:v>
                </c:pt>
                <c:pt idx="8">
                  <c:v>6.6166666666666671</c:v>
                </c:pt>
                <c:pt idx="9">
                  <c:v>6.6333333333333355</c:v>
                </c:pt>
                <c:pt idx="10">
                  <c:v>7.0750000000000002</c:v>
                </c:pt>
                <c:pt idx="11">
                  <c:v>7.3499999999999988</c:v>
                </c:pt>
                <c:pt idx="12">
                  <c:v>7.791666666666667</c:v>
                </c:pt>
                <c:pt idx="13">
                  <c:v>8.0333333333333332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25-4E18-A7EE-29B5F9E4553C}"/>
            </c:ext>
          </c:extLst>
        </c:ser>
        <c:ser>
          <c:idx val="1"/>
          <c:order val="1"/>
          <c:tx>
            <c:strRef>
              <c:f>ALQUILER!$BC$94:$BC$95</c:f>
              <c:strCache>
                <c:ptCount val="1"/>
                <c:pt idx="0">
                  <c:v>Puerta Europa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ALQUILER!$BA$96:$BA$110</c:f>
              <c:strCache>
                <c:ptCount val="1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</c:strCache>
            </c:strRef>
          </c:cat>
          <c:val>
            <c:numRef>
              <c:f>ALQUILER!$BC$96:$BC$110</c:f>
              <c:numCache>
                <c:formatCode>0.0</c:formatCode>
                <c:ptCount val="14"/>
                <c:pt idx="1">
                  <c:v>5</c:v>
                </c:pt>
                <c:pt idx="2">
                  <c:v>4.9363636363636365</c:v>
                </c:pt>
                <c:pt idx="3">
                  <c:v>5.3416666666666659</c:v>
                </c:pt>
                <c:pt idx="4">
                  <c:v>5.666666666666667</c:v>
                </c:pt>
                <c:pt idx="5">
                  <c:v>5.66</c:v>
                </c:pt>
                <c:pt idx="8">
                  <c:v>6.65</c:v>
                </c:pt>
                <c:pt idx="9">
                  <c:v>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25-4E18-A7EE-29B5F9E4553C}"/>
            </c:ext>
          </c:extLst>
        </c:ser>
        <c:ser>
          <c:idx val="2"/>
          <c:order val="2"/>
          <c:tx>
            <c:strRef>
              <c:f>ALQUILER!$BD$94:$BD$95</c:f>
              <c:strCache>
                <c:ptCount val="1"/>
                <c:pt idx="0">
                  <c:v>Reconquista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ALQUILER!$BA$96:$BA$110</c:f>
              <c:strCache>
                <c:ptCount val="1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</c:strCache>
            </c:strRef>
          </c:cat>
          <c:val>
            <c:numRef>
              <c:f>ALQUILER!$BD$96:$BD$110</c:f>
              <c:numCache>
                <c:formatCode>0.0</c:formatCode>
                <c:ptCount val="14"/>
                <c:pt idx="0">
                  <c:v>5.6888888888888873</c:v>
                </c:pt>
                <c:pt idx="1">
                  <c:v>5.2083333333333339</c:v>
                </c:pt>
                <c:pt idx="2">
                  <c:v>5.1000000000000014</c:v>
                </c:pt>
                <c:pt idx="3">
                  <c:v>5.1333333333333346</c:v>
                </c:pt>
                <c:pt idx="4">
                  <c:v>5.2166666666666668</c:v>
                </c:pt>
                <c:pt idx="5">
                  <c:v>5.4083333333333323</c:v>
                </c:pt>
                <c:pt idx="6">
                  <c:v>5.4916666666666671</c:v>
                </c:pt>
                <c:pt idx="7">
                  <c:v>5.9833333333333334</c:v>
                </c:pt>
                <c:pt idx="8">
                  <c:v>6.4916666666666663</c:v>
                </c:pt>
                <c:pt idx="9">
                  <c:v>6.3583333333333334</c:v>
                </c:pt>
                <c:pt idx="10">
                  <c:v>6.5750000000000002</c:v>
                </c:pt>
                <c:pt idx="11">
                  <c:v>7.0083333333333329</c:v>
                </c:pt>
                <c:pt idx="12">
                  <c:v>7.2166666666666677</c:v>
                </c:pt>
                <c:pt idx="13">
                  <c:v>7.4333333333333336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25-4E18-A7EE-29B5F9E4553C}"/>
            </c:ext>
          </c:extLst>
        </c:ser>
        <c:ser>
          <c:idx val="3"/>
          <c:order val="3"/>
          <c:tx>
            <c:strRef>
              <c:f>ALQUILER!$BE$94:$BE$95</c:f>
              <c:strCache>
                <c:ptCount val="1"/>
                <c:pt idx="0">
                  <c:v>Rinconcillo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ALQUILER!$BA$96:$BA$110</c:f>
              <c:strCache>
                <c:ptCount val="1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</c:strCache>
            </c:strRef>
          </c:cat>
          <c:val>
            <c:numRef>
              <c:f>ALQUILER!$BE$96:$BE$110</c:f>
              <c:numCache>
                <c:formatCode>0.0</c:formatCode>
                <c:ptCount val="14"/>
                <c:pt idx="0">
                  <c:v>4.7</c:v>
                </c:pt>
                <c:pt idx="1">
                  <c:v>5.2249999999999996</c:v>
                </c:pt>
                <c:pt idx="2">
                  <c:v>5.2666666666666657</c:v>
                </c:pt>
                <c:pt idx="3">
                  <c:v>5.3</c:v>
                </c:pt>
                <c:pt idx="4">
                  <c:v>5.5583333333333336</c:v>
                </c:pt>
                <c:pt idx="5">
                  <c:v>5.875</c:v>
                </c:pt>
                <c:pt idx="6">
                  <c:v>5.9416666666666655</c:v>
                </c:pt>
                <c:pt idx="7">
                  <c:v>5.9916666666666663</c:v>
                </c:pt>
                <c:pt idx="8">
                  <c:v>6.2166666666666659</c:v>
                </c:pt>
                <c:pt idx="9">
                  <c:v>6.2833333333333323</c:v>
                </c:pt>
                <c:pt idx="10">
                  <c:v>6.9833333333333316</c:v>
                </c:pt>
                <c:pt idx="11">
                  <c:v>7.125</c:v>
                </c:pt>
                <c:pt idx="12">
                  <c:v>7.5666666666666664</c:v>
                </c:pt>
                <c:pt idx="13">
                  <c:v>7.666666666666667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25-4E18-A7EE-29B5F9E45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017295"/>
        <c:axId val="578024495"/>
      </c:lineChart>
      <c:catAx>
        <c:axId val="57801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8024495"/>
        <c:crosses val="autoZero"/>
        <c:auto val="1"/>
        <c:lblAlgn val="ctr"/>
        <c:lblOffset val="100"/>
        <c:noMultiLvlLbl val="0"/>
      </c:catAx>
      <c:valAx>
        <c:axId val="578024495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801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COMPARATIVO-TODO.xlsx]VENTA!TablaDinámica5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VENTA!$AU$8:$AU$9</c:f>
              <c:strCache>
                <c:ptCount val="1"/>
                <c:pt idx="0">
                  <c:v>Centro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VENTA!$AT$10:$AT$30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VENTA!$AU$10:$AU$30</c:f>
              <c:numCache>
                <c:formatCode>0.0</c:formatCode>
                <c:ptCount val="20"/>
                <c:pt idx="0">
                  <c:v>3489.6</c:v>
                </c:pt>
                <c:pt idx="1">
                  <c:v>3524.9166666666665</c:v>
                </c:pt>
                <c:pt idx="2">
                  <c:v>3413</c:v>
                </c:pt>
                <c:pt idx="3">
                  <c:v>3307.75</c:v>
                </c:pt>
                <c:pt idx="4">
                  <c:v>3269.3333333333335</c:v>
                </c:pt>
                <c:pt idx="5">
                  <c:v>3189.0833333333335</c:v>
                </c:pt>
                <c:pt idx="6">
                  <c:v>2932.8333333333335</c:v>
                </c:pt>
                <c:pt idx="7">
                  <c:v>2732.3333333333335</c:v>
                </c:pt>
                <c:pt idx="8">
                  <c:v>2686.9166666666665</c:v>
                </c:pt>
                <c:pt idx="9">
                  <c:v>2719.75</c:v>
                </c:pt>
                <c:pt idx="10">
                  <c:v>2777</c:v>
                </c:pt>
                <c:pt idx="11">
                  <c:v>2895.0833333333335</c:v>
                </c:pt>
                <c:pt idx="12">
                  <c:v>3444.4166666666665</c:v>
                </c:pt>
                <c:pt idx="13">
                  <c:v>3689.75</c:v>
                </c:pt>
                <c:pt idx="14">
                  <c:v>3635.3333333333335</c:v>
                </c:pt>
                <c:pt idx="15">
                  <c:v>3637</c:v>
                </c:pt>
                <c:pt idx="16">
                  <c:v>3826.3333333333335</c:v>
                </c:pt>
                <c:pt idx="17">
                  <c:v>3998</c:v>
                </c:pt>
                <c:pt idx="18">
                  <c:v>4578.75</c:v>
                </c:pt>
                <c:pt idx="19">
                  <c:v>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85-4116-9E26-7998B8D0CE7F}"/>
            </c:ext>
          </c:extLst>
        </c:ser>
        <c:ser>
          <c:idx val="1"/>
          <c:order val="1"/>
          <c:tx>
            <c:strRef>
              <c:f>VENTA!$AV$8:$AV$9</c:f>
              <c:strCache>
                <c:ptCount val="1"/>
                <c:pt idx="0">
                  <c:v>Majadahonda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VENTA!$AT$10:$AT$30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VENTA!$AV$10:$AV$30</c:f>
              <c:numCache>
                <c:formatCode>0.0</c:formatCode>
                <c:ptCount val="20"/>
                <c:pt idx="2">
                  <c:v>2972.8</c:v>
                </c:pt>
                <c:pt idx="3">
                  <c:v>3007.25</c:v>
                </c:pt>
                <c:pt idx="4">
                  <c:v>3042</c:v>
                </c:pt>
                <c:pt idx="5">
                  <c:v>3043</c:v>
                </c:pt>
                <c:pt idx="6">
                  <c:v>2833.6666666666665</c:v>
                </c:pt>
                <c:pt idx="7">
                  <c:v>2597.3333333333335</c:v>
                </c:pt>
                <c:pt idx="8">
                  <c:v>2518.1666666666665</c:v>
                </c:pt>
                <c:pt idx="9">
                  <c:v>2499.5833333333335</c:v>
                </c:pt>
                <c:pt idx="10">
                  <c:v>2500.6666666666665</c:v>
                </c:pt>
                <c:pt idx="11">
                  <c:v>2615.3333333333335</c:v>
                </c:pt>
                <c:pt idx="12">
                  <c:v>2871.4166666666665</c:v>
                </c:pt>
                <c:pt idx="13">
                  <c:v>3122</c:v>
                </c:pt>
                <c:pt idx="14">
                  <c:v>3131.0833333333335</c:v>
                </c:pt>
                <c:pt idx="15">
                  <c:v>3284</c:v>
                </c:pt>
                <c:pt idx="16">
                  <c:v>3462.25</c:v>
                </c:pt>
                <c:pt idx="17">
                  <c:v>3577.8333333333335</c:v>
                </c:pt>
                <c:pt idx="18">
                  <c:v>3661.5</c:v>
                </c:pt>
                <c:pt idx="19">
                  <c:v>3824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85-4116-9E26-7998B8D0CE7F}"/>
            </c:ext>
          </c:extLst>
        </c:ser>
        <c:ser>
          <c:idx val="2"/>
          <c:order val="2"/>
          <c:tx>
            <c:strRef>
              <c:f>VENTA!$AW$8:$AW$9</c:f>
              <c:strCache>
                <c:ptCount val="1"/>
                <c:pt idx="0">
                  <c:v>Pozuelo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VENTA!$AT$10:$AT$30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VENTA!$AW$10:$AW$30</c:f>
              <c:numCache>
                <c:formatCode>0.0</c:formatCode>
                <c:ptCount val="20"/>
                <c:pt idx="2">
                  <c:v>3320.1666666666665</c:v>
                </c:pt>
                <c:pt idx="3">
                  <c:v>3374.75</c:v>
                </c:pt>
                <c:pt idx="4">
                  <c:v>3258.3333333333335</c:v>
                </c:pt>
                <c:pt idx="5">
                  <c:v>3214.9166666666665</c:v>
                </c:pt>
                <c:pt idx="6">
                  <c:v>2954.1666666666665</c:v>
                </c:pt>
                <c:pt idx="7">
                  <c:v>2729.4166666666665</c:v>
                </c:pt>
                <c:pt idx="8">
                  <c:v>2681.5833333333335</c:v>
                </c:pt>
                <c:pt idx="9">
                  <c:v>2650.8333333333335</c:v>
                </c:pt>
                <c:pt idx="10">
                  <c:v>2671.1666666666665</c:v>
                </c:pt>
                <c:pt idx="11">
                  <c:v>2738.75</c:v>
                </c:pt>
                <c:pt idx="12">
                  <c:v>2931.4166666666665</c:v>
                </c:pt>
                <c:pt idx="13">
                  <c:v>3110.8333333333335</c:v>
                </c:pt>
                <c:pt idx="14">
                  <c:v>3095.5</c:v>
                </c:pt>
                <c:pt idx="15">
                  <c:v>3237.9166666666665</c:v>
                </c:pt>
                <c:pt idx="16">
                  <c:v>3399.25</c:v>
                </c:pt>
                <c:pt idx="17">
                  <c:v>3594.8333333333335</c:v>
                </c:pt>
                <c:pt idx="18">
                  <c:v>3918.9166666666665</c:v>
                </c:pt>
                <c:pt idx="19">
                  <c:v>4142.5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85-4116-9E26-7998B8D0CE7F}"/>
            </c:ext>
          </c:extLst>
        </c:ser>
        <c:ser>
          <c:idx val="3"/>
          <c:order val="3"/>
          <c:tx>
            <c:strRef>
              <c:f>VENTA!$AX$8:$AX$9</c:f>
              <c:strCache>
                <c:ptCount val="1"/>
                <c:pt idx="0">
                  <c:v>Rozas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VENTA!$AT$10:$AT$30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VENTA!$AX$10:$AX$30</c:f>
              <c:numCache>
                <c:formatCode>0.0</c:formatCode>
                <c:ptCount val="20"/>
                <c:pt idx="1">
                  <c:v>2842.3333333333335</c:v>
                </c:pt>
                <c:pt idx="2">
                  <c:v>2805.5833333333335</c:v>
                </c:pt>
                <c:pt idx="3">
                  <c:v>2729.75</c:v>
                </c:pt>
                <c:pt idx="4">
                  <c:v>2645.6666666666665</c:v>
                </c:pt>
                <c:pt idx="5">
                  <c:v>2568.25</c:v>
                </c:pt>
                <c:pt idx="6">
                  <c:v>2370.8333333333335</c:v>
                </c:pt>
                <c:pt idx="7">
                  <c:v>2156.8333333333335</c:v>
                </c:pt>
                <c:pt idx="8">
                  <c:v>2077</c:v>
                </c:pt>
                <c:pt idx="9">
                  <c:v>2080</c:v>
                </c:pt>
                <c:pt idx="10">
                  <c:v>2118.1666666666665</c:v>
                </c:pt>
                <c:pt idx="11">
                  <c:v>2122.5833333333335</c:v>
                </c:pt>
                <c:pt idx="12">
                  <c:v>2275.25</c:v>
                </c:pt>
                <c:pt idx="13">
                  <c:v>2519.5</c:v>
                </c:pt>
                <c:pt idx="14">
                  <c:v>2496.8333333333335</c:v>
                </c:pt>
                <c:pt idx="15">
                  <c:v>2717.3333333333335</c:v>
                </c:pt>
                <c:pt idx="16">
                  <c:v>2960.8333333333335</c:v>
                </c:pt>
                <c:pt idx="17">
                  <c:v>3156.5833333333335</c:v>
                </c:pt>
                <c:pt idx="18">
                  <c:v>3284.5833333333335</c:v>
                </c:pt>
                <c:pt idx="19">
                  <c:v>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85-4116-9E26-7998B8D0C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779215"/>
        <c:axId val="577763855"/>
      </c:lineChart>
      <c:catAx>
        <c:axId val="57777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763855"/>
        <c:crosses val="autoZero"/>
        <c:auto val="1"/>
        <c:lblAlgn val="ctr"/>
        <c:lblOffset val="100"/>
        <c:noMultiLvlLbl val="0"/>
      </c:catAx>
      <c:valAx>
        <c:axId val="577763855"/>
        <c:scaling>
          <c:orientation val="minMax"/>
          <c:min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77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COMPARATIVO-TODO.xlsx]VENTA!TablaDinámica6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876350800977464"/>
          <c:y val="6.9291338582677164E-2"/>
          <c:w val="0.81752001689443987"/>
          <c:h val="0.57402542005084012"/>
        </c:manualLayout>
      </c:layout>
      <c:lineChart>
        <c:grouping val="standard"/>
        <c:varyColors val="0"/>
        <c:ser>
          <c:idx val="0"/>
          <c:order val="0"/>
          <c:tx>
            <c:strRef>
              <c:f>VENTA!$AU$56:$AU$57</c:f>
              <c:strCache>
                <c:ptCount val="1"/>
                <c:pt idx="0">
                  <c:v>Ciudad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VENTA!$AT$58:$AT$77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VENTA!$AU$58:$AU$77</c:f>
              <c:numCache>
                <c:formatCode>0.0</c:formatCode>
                <c:ptCount val="19"/>
                <c:pt idx="0">
                  <c:v>3367</c:v>
                </c:pt>
                <c:pt idx="1">
                  <c:v>3315.8333333333335</c:v>
                </c:pt>
                <c:pt idx="2">
                  <c:v>3150.3888888888887</c:v>
                </c:pt>
                <c:pt idx="3">
                  <c:v>3015.6666666666665</c:v>
                </c:pt>
                <c:pt idx="4">
                  <c:v>2880.0833333333335</c:v>
                </c:pt>
                <c:pt idx="5">
                  <c:v>2589</c:v>
                </c:pt>
                <c:pt idx="6">
                  <c:v>2271.6944444444443</c:v>
                </c:pt>
                <c:pt idx="7">
                  <c:v>2131.2222222222222</c:v>
                </c:pt>
                <c:pt idx="8">
                  <c:v>2144.5277777777778</c:v>
                </c:pt>
                <c:pt idx="9">
                  <c:v>2185.8055555555557</c:v>
                </c:pt>
                <c:pt idx="10">
                  <c:v>2282.8055555555557</c:v>
                </c:pt>
                <c:pt idx="11">
                  <c:v>2489.1666666666665</c:v>
                </c:pt>
                <c:pt idx="12">
                  <c:v>2675.5277777777778</c:v>
                </c:pt>
                <c:pt idx="13">
                  <c:v>2740.1111111111113</c:v>
                </c:pt>
                <c:pt idx="14">
                  <c:v>2754.5555555555557</c:v>
                </c:pt>
                <c:pt idx="15">
                  <c:v>2899.7222222222222</c:v>
                </c:pt>
                <c:pt idx="16">
                  <c:v>3013.6111111111113</c:v>
                </c:pt>
                <c:pt idx="17">
                  <c:v>3293.1388888888887</c:v>
                </c:pt>
                <c:pt idx="18">
                  <c:v>3435.5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A-44B9-895C-942C7A0D68C1}"/>
            </c:ext>
          </c:extLst>
        </c:ser>
        <c:ser>
          <c:idx val="1"/>
          <c:order val="1"/>
          <c:tx>
            <c:strRef>
              <c:f>VENTA!$AV$56:$AV$57</c:f>
              <c:strCache>
                <c:ptCount val="1"/>
                <c:pt idx="0">
                  <c:v>Dos Hermanas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VENTA!$AT$58:$AT$77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VENTA!$AV$58:$AV$77</c:f>
              <c:numCache>
                <c:formatCode>0.0</c:formatCode>
                <c:ptCount val="19"/>
                <c:pt idx="1">
                  <c:v>1677.6</c:v>
                </c:pt>
                <c:pt idx="2">
                  <c:v>1638.4166666666667</c:v>
                </c:pt>
                <c:pt idx="3">
                  <c:v>1542.5833333333333</c:v>
                </c:pt>
                <c:pt idx="4">
                  <c:v>1504</c:v>
                </c:pt>
                <c:pt idx="5">
                  <c:v>1406.0833333333333</c:v>
                </c:pt>
                <c:pt idx="6">
                  <c:v>1264.5833333333333</c:v>
                </c:pt>
                <c:pt idx="7">
                  <c:v>1165.5</c:v>
                </c:pt>
                <c:pt idx="8">
                  <c:v>1142</c:v>
                </c:pt>
                <c:pt idx="9">
                  <c:v>1118.1666666666667</c:v>
                </c:pt>
                <c:pt idx="10">
                  <c:v>1136.25</c:v>
                </c:pt>
                <c:pt idx="11">
                  <c:v>1136.3333333333333</c:v>
                </c:pt>
                <c:pt idx="12">
                  <c:v>1168.5</c:v>
                </c:pt>
                <c:pt idx="13">
                  <c:v>1202.6666666666667</c:v>
                </c:pt>
                <c:pt idx="14">
                  <c:v>1212.1666666666667</c:v>
                </c:pt>
                <c:pt idx="15">
                  <c:v>1267</c:v>
                </c:pt>
                <c:pt idx="16">
                  <c:v>1362.5833333333333</c:v>
                </c:pt>
                <c:pt idx="17">
                  <c:v>1475.4166666666667</c:v>
                </c:pt>
                <c:pt idx="18">
                  <c:v>1466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CA-44B9-895C-942C7A0D68C1}"/>
            </c:ext>
          </c:extLst>
        </c:ser>
        <c:ser>
          <c:idx val="2"/>
          <c:order val="2"/>
          <c:tx>
            <c:strRef>
              <c:f>VENTA!$AW$56:$AW$57</c:f>
              <c:strCache>
                <c:ptCount val="1"/>
                <c:pt idx="0">
                  <c:v>Mairena del Aljarafe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VENTA!$AT$58:$AT$77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VENTA!$AW$58:$AW$77</c:f>
              <c:numCache>
                <c:formatCode>0.0</c:formatCode>
                <c:ptCount val="19"/>
                <c:pt idx="1">
                  <c:v>1707.3333333333333</c:v>
                </c:pt>
                <c:pt idx="2">
                  <c:v>1774.9166666666667</c:v>
                </c:pt>
                <c:pt idx="3">
                  <c:v>1786.3333333333333</c:v>
                </c:pt>
                <c:pt idx="4">
                  <c:v>1729.75</c:v>
                </c:pt>
                <c:pt idx="5">
                  <c:v>1547.8333333333333</c:v>
                </c:pt>
                <c:pt idx="6">
                  <c:v>1363.8333333333333</c:v>
                </c:pt>
                <c:pt idx="7">
                  <c:v>1304.5833333333333</c:v>
                </c:pt>
                <c:pt idx="8">
                  <c:v>1289.5833333333333</c:v>
                </c:pt>
                <c:pt idx="9">
                  <c:v>1304.9166666666667</c:v>
                </c:pt>
                <c:pt idx="10">
                  <c:v>1368.75</c:v>
                </c:pt>
                <c:pt idx="11">
                  <c:v>1488.1666666666667</c:v>
                </c:pt>
                <c:pt idx="12">
                  <c:v>1561.4166666666667</c:v>
                </c:pt>
                <c:pt idx="13">
                  <c:v>1534.1666666666667</c:v>
                </c:pt>
                <c:pt idx="14">
                  <c:v>1551.6666666666667</c:v>
                </c:pt>
                <c:pt idx="15">
                  <c:v>1651.8333333333333</c:v>
                </c:pt>
                <c:pt idx="16">
                  <c:v>1811.4166666666667</c:v>
                </c:pt>
                <c:pt idx="17">
                  <c:v>1956</c:v>
                </c:pt>
                <c:pt idx="18">
                  <c:v>1857.5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CA-44B9-895C-942C7A0D68C1}"/>
            </c:ext>
          </c:extLst>
        </c:ser>
        <c:ser>
          <c:idx val="3"/>
          <c:order val="3"/>
          <c:tx>
            <c:strRef>
              <c:f>VENTA!$AX$56:$AX$57</c:f>
              <c:strCache>
                <c:ptCount val="1"/>
                <c:pt idx="0">
                  <c:v>San Juan del Aljarafe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VENTA!$AT$58:$AT$77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VENTA!$AX$58:$AX$77</c:f>
              <c:numCache>
                <c:formatCode>0.0</c:formatCode>
                <c:ptCount val="19"/>
                <c:pt idx="3">
                  <c:v>1443.8</c:v>
                </c:pt>
                <c:pt idx="4">
                  <c:v>1395.1666666666667</c:v>
                </c:pt>
                <c:pt idx="5">
                  <c:v>1306.9166666666667</c:v>
                </c:pt>
                <c:pt idx="6">
                  <c:v>1115.25</c:v>
                </c:pt>
                <c:pt idx="7">
                  <c:v>1015.0833333333334</c:v>
                </c:pt>
                <c:pt idx="8">
                  <c:v>1085</c:v>
                </c:pt>
                <c:pt idx="9">
                  <c:v>1078.8333333333333</c:v>
                </c:pt>
                <c:pt idx="10">
                  <c:v>945.41666666666663</c:v>
                </c:pt>
                <c:pt idx="11">
                  <c:v>922.66666666666663</c:v>
                </c:pt>
                <c:pt idx="12">
                  <c:v>961.75</c:v>
                </c:pt>
                <c:pt idx="13">
                  <c:v>964.5</c:v>
                </c:pt>
                <c:pt idx="14">
                  <c:v>966.5</c:v>
                </c:pt>
                <c:pt idx="15">
                  <c:v>1035.1666666666667</c:v>
                </c:pt>
                <c:pt idx="16">
                  <c:v>1087.3333333333333</c:v>
                </c:pt>
                <c:pt idx="17">
                  <c:v>1152.1666666666667</c:v>
                </c:pt>
                <c:pt idx="18">
                  <c:v>1179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CA-44B9-895C-942C7A0D6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987055"/>
        <c:axId val="577982255"/>
      </c:lineChart>
      <c:catAx>
        <c:axId val="57798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82255"/>
        <c:crosses val="autoZero"/>
        <c:auto val="1"/>
        <c:lblAlgn val="ctr"/>
        <c:lblOffset val="100"/>
        <c:noMultiLvlLbl val="0"/>
      </c:catAx>
      <c:valAx>
        <c:axId val="577982255"/>
        <c:scaling>
          <c:orientation val="minMax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8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9300992548345246E-2"/>
          <c:y val="0.8094473308946617"/>
          <c:w val="0.57816599591717699"/>
          <c:h val="0.190552669105338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COMPARATIVO-TODO.xlsx]VENTA!TablaDinámica8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VENTA!$AU$103:$AU$104</c:f>
              <c:strCache>
                <c:ptCount val="1"/>
                <c:pt idx="0">
                  <c:v>Casco Antiguo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VENTA!$AT$105:$AT$122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VENTA!$AU$105:$AU$122</c:f>
              <c:numCache>
                <c:formatCode>0.0</c:formatCode>
                <c:ptCount val="17"/>
                <c:pt idx="1">
                  <c:v>1372.2</c:v>
                </c:pt>
                <c:pt idx="2">
                  <c:v>1328.8333333333333</c:v>
                </c:pt>
                <c:pt idx="3">
                  <c:v>1145.4166666666667</c:v>
                </c:pt>
                <c:pt idx="4">
                  <c:v>1084.25</c:v>
                </c:pt>
                <c:pt idx="5">
                  <c:v>968.41666666666663</c:v>
                </c:pt>
                <c:pt idx="6">
                  <c:v>902</c:v>
                </c:pt>
                <c:pt idx="7">
                  <c:v>904.08333333333337</c:v>
                </c:pt>
                <c:pt idx="8">
                  <c:v>874.25</c:v>
                </c:pt>
                <c:pt idx="9">
                  <c:v>894.33333333333337</c:v>
                </c:pt>
                <c:pt idx="10">
                  <c:v>917.16666666666663</c:v>
                </c:pt>
                <c:pt idx="11">
                  <c:v>887.33333333333337</c:v>
                </c:pt>
                <c:pt idx="12">
                  <c:v>910.16666666666663</c:v>
                </c:pt>
                <c:pt idx="13">
                  <c:v>1003</c:v>
                </c:pt>
                <c:pt idx="14">
                  <c:v>1024.0833333333333</c:v>
                </c:pt>
                <c:pt idx="15">
                  <c:v>1112.4166666666667</c:v>
                </c:pt>
                <c:pt idx="16">
                  <c:v>1177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A8-4155-8904-D49093435E4F}"/>
            </c:ext>
          </c:extLst>
        </c:ser>
        <c:ser>
          <c:idx val="1"/>
          <c:order val="1"/>
          <c:tx>
            <c:strRef>
              <c:f>VENTA!$AV$103:$AV$104</c:f>
              <c:strCache>
                <c:ptCount val="1"/>
                <c:pt idx="0">
                  <c:v>Puerta Europa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VENTA!$AT$105:$AT$122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VENTA!$AV$105:$AV$122</c:f>
              <c:numCache>
                <c:formatCode>0.0</c:formatCode>
                <c:ptCount val="17"/>
                <c:pt idx="1">
                  <c:v>1234.4000000000001</c:v>
                </c:pt>
                <c:pt idx="2">
                  <c:v>1101.8333333333333</c:v>
                </c:pt>
                <c:pt idx="3">
                  <c:v>1006.4166666666666</c:v>
                </c:pt>
                <c:pt idx="4">
                  <c:v>988.91666666666663</c:v>
                </c:pt>
                <c:pt idx="5">
                  <c:v>869.66666666666663</c:v>
                </c:pt>
                <c:pt idx="6">
                  <c:v>836.41666666666663</c:v>
                </c:pt>
                <c:pt idx="7">
                  <c:v>809.25</c:v>
                </c:pt>
                <c:pt idx="8">
                  <c:v>733.33333333333337</c:v>
                </c:pt>
                <c:pt idx="9">
                  <c:v>720.33333333333337</c:v>
                </c:pt>
                <c:pt idx="10">
                  <c:v>764.58333333333337</c:v>
                </c:pt>
                <c:pt idx="11">
                  <c:v>821.5</c:v>
                </c:pt>
                <c:pt idx="12">
                  <c:v>834.41666666666663</c:v>
                </c:pt>
                <c:pt idx="13">
                  <c:v>802.33333333333337</c:v>
                </c:pt>
                <c:pt idx="14">
                  <c:v>772.41666666666663</c:v>
                </c:pt>
                <c:pt idx="15">
                  <c:v>778.08333333333337</c:v>
                </c:pt>
                <c:pt idx="16">
                  <c:v>870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A8-4155-8904-D49093435E4F}"/>
            </c:ext>
          </c:extLst>
        </c:ser>
        <c:ser>
          <c:idx val="2"/>
          <c:order val="2"/>
          <c:tx>
            <c:strRef>
              <c:f>VENTA!$AW$103:$AW$104</c:f>
              <c:strCache>
                <c:ptCount val="1"/>
                <c:pt idx="0">
                  <c:v>Reconquista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VENTA!$AT$105:$AT$122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VENTA!$AW$105:$AW$122</c:f>
              <c:numCache>
                <c:formatCode>0.0</c:formatCode>
                <c:ptCount val="17"/>
                <c:pt idx="0">
                  <c:v>1374.1666666666667</c:v>
                </c:pt>
                <c:pt idx="1">
                  <c:v>1407.1666666666667</c:v>
                </c:pt>
                <c:pt idx="2">
                  <c:v>1364.3333333333333</c:v>
                </c:pt>
                <c:pt idx="3">
                  <c:v>1255.9166666666667</c:v>
                </c:pt>
                <c:pt idx="4">
                  <c:v>1153.5833333333333</c:v>
                </c:pt>
                <c:pt idx="5">
                  <c:v>1013</c:v>
                </c:pt>
                <c:pt idx="6">
                  <c:v>979.33333333333337</c:v>
                </c:pt>
                <c:pt idx="7">
                  <c:v>951.66666666666663</c:v>
                </c:pt>
                <c:pt idx="8">
                  <c:v>948.58333333333337</c:v>
                </c:pt>
                <c:pt idx="9">
                  <c:v>953.75</c:v>
                </c:pt>
                <c:pt idx="10">
                  <c:v>1015.3333333333334</c:v>
                </c:pt>
                <c:pt idx="11">
                  <c:v>1023.4166666666666</c:v>
                </c:pt>
                <c:pt idx="12">
                  <c:v>1033.5833333333333</c:v>
                </c:pt>
                <c:pt idx="13">
                  <c:v>1075.8333333333333</c:v>
                </c:pt>
                <c:pt idx="14">
                  <c:v>1121.25</c:v>
                </c:pt>
                <c:pt idx="15">
                  <c:v>1230.6666666666667</c:v>
                </c:pt>
                <c:pt idx="16">
                  <c:v>1285.5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A8-4155-8904-D49093435E4F}"/>
            </c:ext>
          </c:extLst>
        </c:ser>
        <c:ser>
          <c:idx val="3"/>
          <c:order val="3"/>
          <c:tx>
            <c:strRef>
              <c:f>VENTA!$AX$103:$AX$104</c:f>
              <c:strCache>
                <c:ptCount val="1"/>
                <c:pt idx="0">
                  <c:v>Rinconcillo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VENTA!$AT$105:$AT$122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VENTA!$AX$105:$AX$122</c:f>
              <c:numCache>
                <c:formatCode>0.0</c:formatCode>
                <c:ptCount val="17"/>
                <c:pt idx="1">
                  <c:v>1545</c:v>
                </c:pt>
                <c:pt idx="2">
                  <c:v>1524.75</c:v>
                </c:pt>
                <c:pt idx="3">
                  <c:v>1339.5833333333333</c:v>
                </c:pt>
                <c:pt idx="4">
                  <c:v>1330.3333333333333</c:v>
                </c:pt>
                <c:pt idx="5">
                  <c:v>1332.4166666666667</c:v>
                </c:pt>
                <c:pt idx="6">
                  <c:v>1276.1666666666667</c:v>
                </c:pt>
                <c:pt idx="7">
                  <c:v>1242.3333333333333</c:v>
                </c:pt>
                <c:pt idx="8">
                  <c:v>1216.5833333333333</c:v>
                </c:pt>
                <c:pt idx="9">
                  <c:v>1268.8333333333333</c:v>
                </c:pt>
                <c:pt idx="10">
                  <c:v>1296.6666666666667</c:v>
                </c:pt>
                <c:pt idx="11">
                  <c:v>1265.8333333333333</c:v>
                </c:pt>
                <c:pt idx="12">
                  <c:v>1276.1666666666667</c:v>
                </c:pt>
                <c:pt idx="13">
                  <c:v>1348.5833333333333</c:v>
                </c:pt>
                <c:pt idx="14">
                  <c:v>1416.8333333333333</c:v>
                </c:pt>
                <c:pt idx="15">
                  <c:v>1441.1666666666667</c:v>
                </c:pt>
                <c:pt idx="16">
                  <c:v>1355.5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A8-4155-8904-D49093435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521087"/>
        <c:axId val="591513887"/>
      </c:lineChart>
      <c:catAx>
        <c:axId val="59152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1513887"/>
        <c:crosses val="autoZero"/>
        <c:auto val="1"/>
        <c:lblAlgn val="ctr"/>
        <c:lblOffset val="100"/>
        <c:noMultiLvlLbl val="0"/>
      </c:catAx>
      <c:valAx>
        <c:axId val="591513887"/>
        <c:scaling>
          <c:orientation val="minMax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152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COMPARATIVO-TODO.xlsx]VENTA!TablaDinámica7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VENTA!$BD$57:$BD$58</c:f>
              <c:strCache>
                <c:ptCount val="1"/>
                <c:pt idx="0">
                  <c:v>Centro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VENTA!$BC$59:$BC$78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VENTA!$BD$59:$BD$78</c:f>
              <c:numCache>
                <c:formatCode>0.0</c:formatCode>
                <c:ptCount val="19"/>
                <c:pt idx="0">
                  <c:v>3367</c:v>
                </c:pt>
                <c:pt idx="1">
                  <c:v>3315.8333333333335</c:v>
                </c:pt>
                <c:pt idx="2">
                  <c:v>3205.4166666666665</c:v>
                </c:pt>
                <c:pt idx="3">
                  <c:v>3129.0833333333335</c:v>
                </c:pt>
                <c:pt idx="4">
                  <c:v>3058.8333333333335</c:v>
                </c:pt>
                <c:pt idx="5">
                  <c:v>2817.25</c:v>
                </c:pt>
                <c:pt idx="6">
                  <c:v>2507</c:v>
                </c:pt>
                <c:pt idx="7">
                  <c:v>2367.5833333333335</c:v>
                </c:pt>
                <c:pt idx="8">
                  <c:v>2394.0833333333335</c:v>
                </c:pt>
                <c:pt idx="9">
                  <c:v>2455.75</c:v>
                </c:pt>
                <c:pt idx="10">
                  <c:v>2528.6666666666665</c:v>
                </c:pt>
                <c:pt idx="11">
                  <c:v>2710.75</c:v>
                </c:pt>
                <c:pt idx="12">
                  <c:v>2958.8333333333335</c:v>
                </c:pt>
                <c:pt idx="13">
                  <c:v>3000.9166666666665</c:v>
                </c:pt>
                <c:pt idx="14">
                  <c:v>2991.0833333333335</c:v>
                </c:pt>
                <c:pt idx="15">
                  <c:v>3133.6666666666665</c:v>
                </c:pt>
                <c:pt idx="16">
                  <c:v>3314.0833333333335</c:v>
                </c:pt>
                <c:pt idx="17">
                  <c:v>3582.3333333333335</c:v>
                </c:pt>
                <c:pt idx="18">
                  <c:v>3711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6C-46E8-81F2-2146FBDB58EA}"/>
            </c:ext>
          </c:extLst>
        </c:ser>
        <c:ser>
          <c:idx val="1"/>
          <c:order val="1"/>
          <c:tx>
            <c:strRef>
              <c:f>VENTA!$BE$57:$BE$58</c:f>
              <c:strCache>
                <c:ptCount val="1"/>
                <c:pt idx="0">
                  <c:v>Remedios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VENTA!$BC$59:$BC$78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VENTA!$BE$59:$BE$78</c:f>
              <c:numCache>
                <c:formatCode>0.0</c:formatCode>
                <c:ptCount val="19"/>
                <c:pt idx="2">
                  <c:v>3097.6</c:v>
                </c:pt>
                <c:pt idx="3">
                  <c:v>3133</c:v>
                </c:pt>
                <c:pt idx="4">
                  <c:v>2925.5833333333335</c:v>
                </c:pt>
                <c:pt idx="5">
                  <c:v>2626.0833333333335</c:v>
                </c:pt>
                <c:pt idx="6">
                  <c:v>2284.8333333333335</c:v>
                </c:pt>
                <c:pt idx="7">
                  <c:v>2101.3333333333335</c:v>
                </c:pt>
                <c:pt idx="8">
                  <c:v>2082.25</c:v>
                </c:pt>
                <c:pt idx="9">
                  <c:v>2134.75</c:v>
                </c:pt>
                <c:pt idx="10">
                  <c:v>2206.5</c:v>
                </c:pt>
                <c:pt idx="11">
                  <c:v>2379.5</c:v>
                </c:pt>
                <c:pt idx="12">
                  <c:v>2570</c:v>
                </c:pt>
                <c:pt idx="13">
                  <c:v>2656.75</c:v>
                </c:pt>
                <c:pt idx="14">
                  <c:v>2687.0833333333335</c:v>
                </c:pt>
                <c:pt idx="15">
                  <c:v>2849.25</c:v>
                </c:pt>
                <c:pt idx="16">
                  <c:v>2912.0833333333335</c:v>
                </c:pt>
                <c:pt idx="17">
                  <c:v>3130.9166666666665</c:v>
                </c:pt>
                <c:pt idx="18">
                  <c:v>3383.5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6C-46E8-81F2-2146FBDB58EA}"/>
            </c:ext>
          </c:extLst>
        </c:ser>
        <c:ser>
          <c:idx val="2"/>
          <c:order val="2"/>
          <c:tx>
            <c:strRef>
              <c:f>VENTA!$BF$57:$BF$58</c:f>
              <c:strCache>
                <c:ptCount val="1"/>
                <c:pt idx="0">
                  <c:v>Triana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VENTA!$BC$59:$BC$78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VENTA!$BF$59:$BF$78</c:f>
              <c:numCache>
                <c:formatCode>0.0</c:formatCode>
                <c:ptCount val="19"/>
                <c:pt idx="2">
                  <c:v>2754</c:v>
                </c:pt>
                <c:pt idx="3">
                  <c:v>2784.9166666666665</c:v>
                </c:pt>
                <c:pt idx="4">
                  <c:v>2655.8333333333335</c:v>
                </c:pt>
                <c:pt idx="5">
                  <c:v>2323.6666666666665</c:v>
                </c:pt>
                <c:pt idx="6">
                  <c:v>2023.25</c:v>
                </c:pt>
                <c:pt idx="7">
                  <c:v>1924.75</c:v>
                </c:pt>
                <c:pt idx="8">
                  <c:v>1957.25</c:v>
                </c:pt>
                <c:pt idx="9">
                  <c:v>1966.9166666666667</c:v>
                </c:pt>
                <c:pt idx="10">
                  <c:v>2113.25</c:v>
                </c:pt>
                <c:pt idx="11">
                  <c:v>2377.25</c:v>
                </c:pt>
                <c:pt idx="12">
                  <c:v>2497.75</c:v>
                </c:pt>
                <c:pt idx="13">
                  <c:v>2562.6666666666665</c:v>
                </c:pt>
                <c:pt idx="14">
                  <c:v>2585.5</c:v>
                </c:pt>
                <c:pt idx="15">
                  <c:v>2716.25</c:v>
                </c:pt>
                <c:pt idx="16">
                  <c:v>2814.6666666666665</c:v>
                </c:pt>
                <c:pt idx="17">
                  <c:v>3166.1666666666665</c:v>
                </c:pt>
                <c:pt idx="18">
                  <c:v>3212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6C-46E8-81F2-2146FBDB5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819055"/>
        <c:axId val="577822895"/>
      </c:lineChart>
      <c:catAx>
        <c:axId val="57781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822895"/>
        <c:crosses val="autoZero"/>
        <c:auto val="1"/>
        <c:lblAlgn val="ctr"/>
        <c:lblOffset val="100"/>
        <c:noMultiLvlLbl val="0"/>
      </c:catAx>
      <c:valAx>
        <c:axId val="577822895"/>
        <c:scaling>
          <c:orientation val="minMax"/>
          <c:min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81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COMPARATIVO-TODO.xlsx]ALQUILER!GRAFICO-COMPRA-MADRID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ALQUILER!$BB$7:$BB$8</c:f>
              <c:strCache>
                <c:ptCount val="1"/>
                <c:pt idx="0">
                  <c:v>Majadahonda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ALQUILER!$BA$9:$BA$25</c:f>
              <c:strCache>
                <c:ptCount val="1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</c:strCache>
            </c:strRef>
          </c:cat>
          <c:val>
            <c:numRef>
              <c:f>ALQUILER!$BB$9:$BB$25</c:f>
              <c:numCache>
                <c:formatCode>General</c:formatCode>
                <c:ptCount val="16"/>
                <c:pt idx="1">
                  <c:v>10.418181818181818</c:v>
                </c:pt>
                <c:pt idx="2">
                  <c:v>9.4833333333333325</c:v>
                </c:pt>
                <c:pt idx="3">
                  <c:v>9.2583333333333311</c:v>
                </c:pt>
                <c:pt idx="4">
                  <c:v>9.3333333333333339</c:v>
                </c:pt>
                <c:pt idx="5">
                  <c:v>9.5499999999999989</c:v>
                </c:pt>
                <c:pt idx="6">
                  <c:v>9.8916666666666675</c:v>
                </c:pt>
                <c:pt idx="7">
                  <c:v>10.941666666666665</c:v>
                </c:pt>
                <c:pt idx="8">
                  <c:v>11.391666666666666</c:v>
                </c:pt>
                <c:pt idx="9">
                  <c:v>11.558333333333332</c:v>
                </c:pt>
                <c:pt idx="10">
                  <c:v>11.825000000000001</c:v>
                </c:pt>
                <c:pt idx="11">
                  <c:v>12.000000000000002</c:v>
                </c:pt>
                <c:pt idx="12">
                  <c:v>12.766666666666667</c:v>
                </c:pt>
                <c:pt idx="13">
                  <c:v>13.066666666666668</c:v>
                </c:pt>
                <c:pt idx="14">
                  <c:v>14.299999999999997</c:v>
                </c:pt>
                <c:pt idx="15">
                  <c:v>15.133333333333333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5E-4F5D-BE34-ED1B880B1643}"/>
            </c:ext>
          </c:extLst>
        </c:ser>
        <c:ser>
          <c:idx val="1"/>
          <c:order val="1"/>
          <c:tx>
            <c:strRef>
              <c:f>ALQUILER!$BC$7:$BC$8</c:f>
              <c:strCache>
                <c:ptCount val="1"/>
                <c:pt idx="0">
                  <c:v>Pozuelo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ALQUILER!$BA$9:$BA$25</c:f>
              <c:strCache>
                <c:ptCount val="1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</c:strCache>
            </c:strRef>
          </c:cat>
          <c:val>
            <c:numRef>
              <c:f>ALQUILER!$BC$9:$BC$25</c:f>
              <c:numCache>
                <c:formatCode>0.0</c:formatCode>
                <c:ptCount val="16"/>
                <c:pt idx="0">
                  <c:v>10.142857142857142</c:v>
                </c:pt>
                <c:pt idx="1">
                  <c:v>9.5083333333333329</c:v>
                </c:pt>
                <c:pt idx="2">
                  <c:v>9.4749999999999996</c:v>
                </c:pt>
                <c:pt idx="3">
                  <c:v>9.0333333333333332</c:v>
                </c:pt>
                <c:pt idx="4">
                  <c:v>8.8583333333333343</c:v>
                </c:pt>
                <c:pt idx="5">
                  <c:v>9.0833333333333339</c:v>
                </c:pt>
                <c:pt idx="6">
                  <c:v>9.3083333333333318</c:v>
                </c:pt>
                <c:pt idx="7">
                  <c:v>9.9083333333333332</c:v>
                </c:pt>
                <c:pt idx="8">
                  <c:v>10.283333333333335</c:v>
                </c:pt>
                <c:pt idx="9">
                  <c:v>10.933333333333332</c:v>
                </c:pt>
                <c:pt idx="10">
                  <c:v>11.299999999999999</c:v>
                </c:pt>
                <c:pt idx="11">
                  <c:v>11.841666666666667</c:v>
                </c:pt>
                <c:pt idx="12">
                  <c:v>12.608333333333334</c:v>
                </c:pt>
                <c:pt idx="13">
                  <c:v>13.266666666666667</c:v>
                </c:pt>
                <c:pt idx="14">
                  <c:v>14.716666666666669</c:v>
                </c:pt>
                <c:pt idx="15">
                  <c:v>15.033333333333333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5E-4F5D-BE34-ED1B880B1643}"/>
            </c:ext>
          </c:extLst>
        </c:ser>
        <c:ser>
          <c:idx val="2"/>
          <c:order val="2"/>
          <c:tx>
            <c:strRef>
              <c:f>ALQUILER!$BD$7:$BD$8</c:f>
              <c:strCache>
                <c:ptCount val="1"/>
                <c:pt idx="0">
                  <c:v>Rozas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ALQUILER!$BA$9:$BA$25</c:f>
              <c:strCache>
                <c:ptCount val="1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</c:strCache>
            </c:strRef>
          </c:cat>
          <c:val>
            <c:numRef>
              <c:f>ALQUILER!$BD$9:$BD$25</c:f>
              <c:numCache>
                <c:formatCode>0.0</c:formatCode>
                <c:ptCount val="16"/>
                <c:pt idx="0">
                  <c:v>9.5</c:v>
                </c:pt>
                <c:pt idx="1">
                  <c:v>9.4083333333333332</c:v>
                </c:pt>
                <c:pt idx="2">
                  <c:v>8.9833333333333325</c:v>
                </c:pt>
                <c:pt idx="3">
                  <c:v>8.5833333333333339</c:v>
                </c:pt>
                <c:pt idx="4">
                  <c:v>8.4416666666666664</c:v>
                </c:pt>
                <c:pt idx="5">
                  <c:v>8.6833333333333318</c:v>
                </c:pt>
                <c:pt idx="6">
                  <c:v>8.8416666666666668</c:v>
                </c:pt>
                <c:pt idx="7">
                  <c:v>9.7166666666666668</c:v>
                </c:pt>
                <c:pt idx="8">
                  <c:v>10.241666666666667</c:v>
                </c:pt>
                <c:pt idx="9">
                  <c:v>10.866666666666667</c:v>
                </c:pt>
                <c:pt idx="10">
                  <c:v>11.033333333333333</c:v>
                </c:pt>
                <c:pt idx="11">
                  <c:v>11.483333333333334</c:v>
                </c:pt>
                <c:pt idx="12">
                  <c:v>11.866666666666667</c:v>
                </c:pt>
                <c:pt idx="13">
                  <c:v>12.583333333333334</c:v>
                </c:pt>
                <c:pt idx="14">
                  <c:v>13.383333333333333</c:v>
                </c:pt>
                <c:pt idx="15">
                  <c:v>14.1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5E-4F5D-BE34-ED1B880B1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926095"/>
        <c:axId val="577919375"/>
      </c:lineChart>
      <c:catAx>
        <c:axId val="57792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19375"/>
        <c:crosses val="autoZero"/>
        <c:auto val="1"/>
        <c:lblAlgn val="ctr"/>
        <c:lblOffset val="100"/>
        <c:noMultiLvlLbl val="0"/>
      </c:catAx>
      <c:valAx>
        <c:axId val="577919375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2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COMPARATIVO-TODO.xlsx]ALQUILER!GRAFICO-ALQUILER-SEVILLA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ALQUILER!$BB$50:$BB$51</c:f>
              <c:strCache>
                <c:ptCount val="1"/>
                <c:pt idx="0">
                  <c:v>Ciudad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ALQUILER!$BA$52:$BA$69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ALQUILER!$BB$52:$BB$69</c:f>
              <c:numCache>
                <c:formatCode>0.00</c:formatCode>
                <c:ptCount val="17"/>
                <c:pt idx="0">
                  <c:v>10.066666666666666</c:v>
                </c:pt>
                <c:pt idx="1">
                  <c:v>10.116666666666667</c:v>
                </c:pt>
                <c:pt idx="2">
                  <c:v>9.4625000000000004</c:v>
                </c:pt>
                <c:pt idx="3">
                  <c:v>8.8861111111111093</c:v>
                </c:pt>
                <c:pt idx="4">
                  <c:v>8.2833333333333279</c:v>
                </c:pt>
                <c:pt idx="5">
                  <c:v>8.0722222222222193</c:v>
                </c:pt>
                <c:pt idx="6">
                  <c:v>8.3000000000000007</c:v>
                </c:pt>
                <c:pt idx="7">
                  <c:v>8.6666666666666643</c:v>
                </c:pt>
                <c:pt idx="8">
                  <c:v>9.2888888888888879</c:v>
                </c:pt>
                <c:pt idx="9">
                  <c:v>10.022222222222222</c:v>
                </c:pt>
                <c:pt idx="10">
                  <c:v>10.886111111111115</c:v>
                </c:pt>
                <c:pt idx="11">
                  <c:v>10.800000000000004</c:v>
                </c:pt>
                <c:pt idx="12">
                  <c:v>10.241666666666667</c:v>
                </c:pt>
                <c:pt idx="13">
                  <c:v>10.952777777777776</c:v>
                </c:pt>
                <c:pt idx="14">
                  <c:v>11.638888888888891</c:v>
                </c:pt>
                <c:pt idx="15">
                  <c:v>12.488888888888885</c:v>
                </c:pt>
                <c:pt idx="16">
                  <c:v>13.144444444444444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5D-46B1-AD8C-98745826F07B}"/>
            </c:ext>
          </c:extLst>
        </c:ser>
        <c:ser>
          <c:idx val="1"/>
          <c:order val="1"/>
          <c:tx>
            <c:strRef>
              <c:f>ALQUILER!$BC$50:$BC$51</c:f>
              <c:strCache>
                <c:ptCount val="1"/>
                <c:pt idx="0">
                  <c:v>Dos Hermanas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ALQUILER!$BA$52:$BA$69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ALQUILER!$BC$52:$BC$69</c:f>
              <c:numCache>
                <c:formatCode>General</c:formatCode>
                <c:ptCount val="17"/>
                <c:pt idx="1">
                  <c:v>6.833333333333333</c:v>
                </c:pt>
                <c:pt idx="2">
                  <c:v>6.4499999999999993</c:v>
                </c:pt>
                <c:pt idx="3">
                  <c:v>5.916666666666667</c:v>
                </c:pt>
                <c:pt idx="4">
                  <c:v>5.4166666666666679</c:v>
                </c:pt>
                <c:pt idx="5">
                  <c:v>5.1833333333333336</c:v>
                </c:pt>
                <c:pt idx="6">
                  <c:v>5.1083333333333343</c:v>
                </c:pt>
                <c:pt idx="7">
                  <c:v>5.375</c:v>
                </c:pt>
                <c:pt idx="8">
                  <c:v>5.5416666666666679</c:v>
                </c:pt>
                <c:pt idx="9">
                  <c:v>5.8999999999999986</c:v>
                </c:pt>
                <c:pt idx="10">
                  <c:v>6.291666666666667</c:v>
                </c:pt>
                <c:pt idx="11">
                  <c:v>6.7583333333333329</c:v>
                </c:pt>
                <c:pt idx="12">
                  <c:v>6.7416666666666663</c:v>
                </c:pt>
                <c:pt idx="13">
                  <c:v>7.2833333333333323</c:v>
                </c:pt>
                <c:pt idx="14">
                  <c:v>8.0333333333333332</c:v>
                </c:pt>
                <c:pt idx="15">
                  <c:v>8.8000000000000007</c:v>
                </c:pt>
                <c:pt idx="16">
                  <c:v>9.3333333333333339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5D-46B1-AD8C-98745826F07B}"/>
            </c:ext>
          </c:extLst>
        </c:ser>
        <c:ser>
          <c:idx val="2"/>
          <c:order val="2"/>
          <c:tx>
            <c:strRef>
              <c:f>ALQUILER!$BD$50:$BD$51</c:f>
              <c:strCache>
                <c:ptCount val="1"/>
                <c:pt idx="0">
                  <c:v>Mairena del Aljarafe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ALQUILER!$BA$52:$BA$69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ALQUILER!$BD$52:$BD$69</c:f>
              <c:numCache>
                <c:formatCode>General</c:formatCode>
                <c:ptCount val="17"/>
                <c:pt idx="2">
                  <c:v>6.4777777777777779</c:v>
                </c:pt>
                <c:pt idx="3">
                  <c:v>6.1916666666666673</c:v>
                </c:pt>
                <c:pt idx="4">
                  <c:v>5.833333333333333</c:v>
                </c:pt>
                <c:pt idx="5">
                  <c:v>5.7083333333333321</c:v>
                </c:pt>
                <c:pt idx="6">
                  <c:v>5.7833333333333314</c:v>
                </c:pt>
                <c:pt idx="7">
                  <c:v>6.0083333333333337</c:v>
                </c:pt>
                <c:pt idx="8">
                  <c:v>6.2249999999999988</c:v>
                </c:pt>
                <c:pt idx="9">
                  <c:v>6.7166666666666677</c:v>
                </c:pt>
                <c:pt idx="10">
                  <c:v>6.9416666666666664</c:v>
                </c:pt>
                <c:pt idx="11">
                  <c:v>7.3249999999999993</c:v>
                </c:pt>
                <c:pt idx="12">
                  <c:v>7.4916666666666671</c:v>
                </c:pt>
                <c:pt idx="13">
                  <c:v>7.9166666666666679</c:v>
                </c:pt>
                <c:pt idx="14">
                  <c:v>8.3166666666666664</c:v>
                </c:pt>
                <c:pt idx="15">
                  <c:v>9.1749999999999989</c:v>
                </c:pt>
                <c:pt idx="16">
                  <c:v>9.9666666666666668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5D-46B1-AD8C-98745826F07B}"/>
            </c:ext>
          </c:extLst>
        </c:ser>
        <c:ser>
          <c:idx val="3"/>
          <c:order val="3"/>
          <c:tx>
            <c:strRef>
              <c:f>ALQUILER!$BE$50:$BE$51</c:f>
              <c:strCache>
                <c:ptCount val="1"/>
                <c:pt idx="0">
                  <c:v>San Juan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ALQUILER!$BA$52:$BA$69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ALQUILER!$BE$52:$BE$69</c:f>
              <c:numCache>
                <c:formatCode>General</c:formatCode>
                <c:ptCount val="17"/>
                <c:pt idx="2">
                  <c:v>6.4</c:v>
                </c:pt>
                <c:pt idx="3">
                  <c:v>5.9777777777777779</c:v>
                </c:pt>
                <c:pt idx="4">
                  <c:v>5.666666666666667</c:v>
                </c:pt>
                <c:pt idx="5">
                  <c:v>5.3499999999999988</c:v>
                </c:pt>
                <c:pt idx="6">
                  <c:v>5.2499999999999991</c:v>
                </c:pt>
                <c:pt idx="7">
                  <c:v>5.6083333333333343</c:v>
                </c:pt>
                <c:pt idx="8">
                  <c:v>5.8916666666666657</c:v>
                </c:pt>
                <c:pt idx="9">
                  <c:v>6.2749999999999995</c:v>
                </c:pt>
                <c:pt idx="10">
                  <c:v>6.7</c:v>
                </c:pt>
                <c:pt idx="11">
                  <c:v>6.8583333333333316</c:v>
                </c:pt>
                <c:pt idx="12">
                  <c:v>7.1916666666666664</c:v>
                </c:pt>
                <c:pt idx="13">
                  <c:v>7.7083333333333348</c:v>
                </c:pt>
                <c:pt idx="14">
                  <c:v>7.8999999999999995</c:v>
                </c:pt>
                <c:pt idx="15">
                  <c:v>9.1222222222222218</c:v>
                </c:pt>
                <c:pt idx="16">
                  <c:v>9.7999999999999989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5D-46B1-AD8C-98745826F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962095"/>
        <c:axId val="577957295"/>
      </c:lineChart>
      <c:catAx>
        <c:axId val="57796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57295"/>
        <c:crosses val="autoZero"/>
        <c:auto val="1"/>
        <c:lblAlgn val="ctr"/>
        <c:lblOffset val="100"/>
        <c:noMultiLvlLbl val="0"/>
      </c:catAx>
      <c:valAx>
        <c:axId val="577957295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6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COMPARATIVO-TODO.xlsx]ALQUILER!GRAFICO-ALQUILER-SEVILLA-BARRIO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ALQUILER!$BL$51:$BL$52</c:f>
              <c:strCache>
                <c:ptCount val="1"/>
                <c:pt idx="0">
                  <c:v>Centro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ALQUILER!$BK$53:$BK$70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ALQUILER!$BL$53:$BL$70</c:f>
              <c:numCache>
                <c:formatCode>0.0</c:formatCode>
                <c:ptCount val="17"/>
                <c:pt idx="0">
                  <c:v>10.066666666666666</c:v>
                </c:pt>
                <c:pt idx="1">
                  <c:v>10.116666666666667</c:v>
                </c:pt>
                <c:pt idx="2">
                  <c:v>9.8083333333333353</c:v>
                </c:pt>
                <c:pt idx="3">
                  <c:v>9.2999999999999989</c:v>
                </c:pt>
                <c:pt idx="4">
                  <c:v>8.7833333333333332</c:v>
                </c:pt>
                <c:pt idx="5">
                  <c:v>8.625</c:v>
                </c:pt>
                <c:pt idx="6">
                  <c:v>8.7833333333333332</c:v>
                </c:pt>
                <c:pt idx="7">
                  <c:v>9.2166666666666668</c:v>
                </c:pt>
                <c:pt idx="8">
                  <c:v>9.9416666666666647</c:v>
                </c:pt>
                <c:pt idx="9">
                  <c:v>10.683333333333335</c:v>
                </c:pt>
                <c:pt idx="10">
                  <c:v>11.308333333333337</c:v>
                </c:pt>
                <c:pt idx="11">
                  <c:v>11.200000000000001</c:v>
                </c:pt>
                <c:pt idx="12">
                  <c:v>10.475</c:v>
                </c:pt>
                <c:pt idx="13">
                  <c:v>11.183333333333332</c:v>
                </c:pt>
                <c:pt idx="14">
                  <c:v>11.983333333333333</c:v>
                </c:pt>
                <c:pt idx="15">
                  <c:v>12.891666666666666</c:v>
                </c:pt>
                <c:pt idx="16">
                  <c:v>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6-4C91-A831-BB086A8958AB}"/>
            </c:ext>
          </c:extLst>
        </c:ser>
        <c:ser>
          <c:idx val="1"/>
          <c:order val="1"/>
          <c:tx>
            <c:strRef>
              <c:f>ALQUILER!$BM$51:$BM$52</c:f>
              <c:strCache>
                <c:ptCount val="1"/>
                <c:pt idx="0">
                  <c:v>Los Remedios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ALQUILER!$BK$53:$BK$70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ALQUILER!$BM$53:$BM$70</c:f>
              <c:numCache>
                <c:formatCode>General</c:formatCode>
                <c:ptCount val="17"/>
                <c:pt idx="2">
                  <c:v>9.1000000000000014</c:v>
                </c:pt>
                <c:pt idx="3">
                  <c:v>8.5083333333333329</c:v>
                </c:pt>
                <c:pt idx="4">
                  <c:v>7.9416666666666664</c:v>
                </c:pt>
                <c:pt idx="5">
                  <c:v>7.5833333333333321</c:v>
                </c:pt>
                <c:pt idx="6">
                  <c:v>7.9416666666666664</c:v>
                </c:pt>
                <c:pt idx="7">
                  <c:v>8.3166666666666647</c:v>
                </c:pt>
                <c:pt idx="8">
                  <c:v>8.9249999999999989</c:v>
                </c:pt>
                <c:pt idx="9">
                  <c:v>9.6083333333333325</c:v>
                </c:pt>
                <c:pt idx="10">
                  <c:v>10.783333333333333</c:v>
                </c:pt>
                <c:pt idx="11">
                  <c:v>10.466666666666667</c:v>
                </c:pt>
                <c:pt idx="12">
                  <c:v>10.200000000000001</c:v>
                </c:pt>
                <c:pt idx="13">
                  <c:v>10.766666666666667</c:v>
                </c:pt>
                <c:pt idx="14">
                  <c:v>11.291666666666666</c:v>
                </c:pt>
                <c:pt idx="15">
                  <c:v>12.133333333333333</c:v>
                </c:pt>
                <c:pt idx="16">
                  <c:v>12.6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6-4C91-A831-BB086A8958AB}"/>
            </c:ext>
          </c:extLst>
        </c:ser>
        <c:ser>
          <c:idx val="2"/>
          <c:order val="2"/>
          <c:tx>
            <c:strRef>
              <c:f>ALQUILER!$BN$51:$BN$52</c:f>
              <c:strCache>
                <c:ptCount val="1"/>
                <c:pt idx="0">
                  <c:v>Triana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ALQUILER!$BK$53:$BK$70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ALQUILER!$BN$53:$BN$70</c:f>
              <c:numCache>
                <c:formatCode>General</c:formatCode>
                <c:ptCount val="17"/>
                <c:pt idx="2">
                  <c:v>9.41</c:v>
                </c:pt>
                <c:pt idx="3">
                  <c:v>8.85</c:v>
                </c:pt>
                <c:pt idx="4">
                  <c:v>8.1250000000000018</c:v>
                </c:pt>
                <c:pt idx="5">
                  <c:v>8.0083333333333329</c:v>
                </c:pt>
                <c:pt idx="6">
                  <c:v>8.1749999999999989</c:v>
                </c:pt>
                <c:pt idx="7">
                  <c:v>8.4666666666666668</c:v>
                </c:pt>
                <c:pt idx="8">
                  <c:v>9</c:v>
                </c:pt>
                <c:pt idx="9">
                  <c:v>9.7750000000000004</c:v>
                </c:pt>
                <c:pt idx="10">
                  <c:v>10.566666666666666</c:v>
                </c:pt>
                <c:pt idx="11">
                  <c:v>10.733333333333334</c:v>
                </c:pt>
                <c:pt idx="12">
                  <c:v>10.049999999999999</c:v>
                </c:pt>
                <c:pt idx="13">
                  <c:v>10.908333333333333</c:v>
                </c:pt>
                <c:pt idx="14">
                  <c:v>11.641666666666666</c:v>
                </c:pt>
                <c:pt idx="15">
                  <c:v>12.441666666666668</c:v>
                </c:pt>
                <c:pt idx="16">
                  <c:v>13.333333333333334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36-4C91-A831-BB086A895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988015"/>
        <c:axId val="577984175"/>
      </c:lineChart>
      <c:catAx>
        <c:axId val="57798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84175"/>
        <c:crosses val="autoZero"/>
        <c:auto val="1"/>
        <c:lblAlgn val="ctr"/>
        <c:lblOffset val="100"/>
        <c:noMultiLvlLbl val="0"/>
      </c:catAx>
      <c:valAx>
        <c:axId val="577984175"/>
        <c:scaling>
          <c:orientation val="minMax"/>
          <c:min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8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COMPARATIVO-TODO.xlsx]ALQUILER!GRAFICO-ALQUILER-ALGECIRAS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ALQUILER!$BB$94:$BB$95</c:f>
              <c:strCache>
                <c:ptCount val="1"/>
                <c:pt idx="0">
                  <c:v>Casco Antiguo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ALQUILER!$BA$96:$BA$110</c:f>
              <c:strCache>
                <c:ptCount val="1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</c:strCache>
            </c:strRef>
          </c:cat>
          <c:val>
            <c:numRef>
              <c:f>ALQUILER!$BB$96:$BB$110</c:f>
              <c:numCache>
                <c:formatCode>0.0</c:formatCode>
                <c:ptCount val="14"/>
                <c:pt idx="0">
                  <c:v>5.1999999999999993</c:v>
                </c:pt>
                <c:pt idx="1">
                  <c:v>5.2833333333333323</c:v>
                </c:pt>
                <c:pt idx="2">
                  <c:v>5.4833333333333334</c:v>
                </c:pt>
                <c:pt idx="3">
                  <c:v>5.1833333333333345</c:v>
                </c:pt>
                <c:pt idx="4">
                  <c:v>5.5750000000000002</c:v>
                </c:pt>
                <c:pt idx="5">
                  <c:v>6.0166666666666666</c:v>
                </c:pt>
                <c:pt idx="6">
                  <c:v>6.125</c:v>
                </c:pt>
                <c:pt idx="7">
                  <c:v>6.3666666666666663</c:v>
                </c:pt>
                <c:pt idx="8">
                  <c:v>6.6166666666666671</c:v>
                </c:pt>
                <c:pt idx="9">
                  <c:v>6.6333333333333355</c:v>
                </c:pt>
                <c:pt idx="10">
                  <c:v>7.0750000000000002</c:v>
                </c:pt>
                <c:pt idx="11">
                  <c:v>7.3499999999999988</c:v>
                </c:pt>
                <c:pt idx="12">
                  <c:v>7.791666666666667</c:v>
                </c:pt>
                <c:pt idx="13">
                  <c:v>8.0333333333333332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7B-44BA-846E-BC90AF358C57}"/>
            </c:ext>
          </c:extLst>
        </c:ser>
        <c:ser>
          <c:idx val="1"/>
          <c:order val="1"/>
          <c:tx>
            <c:strRef>
              <c:f>ALQUILER!$BC$94:$BC$95</c:f>
              <c:strCache>
                <c:ptCount val="1"/>
                <c:pt idx="0">
                  <c:v>Puerta Europa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ALQUILER!$BA$96:$BA$110</c:f>
              <c:strCache>
                <c:ptCount val="1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</c:strCache>
            </c:strRef>
          </c:cat>
          <c:val>
            <c:numRef>
              <c:f>ALQUILER!$BC$96:$BC$110</c:f>
              <c:numCache>
                <c:formatCode>0.0</c:formatCode>
                <c:ptCount val="14"/>
                <c:pt idx="1">
                  <c:v>5</c:v>
                </c:pt>
                <c:pt idx="2">
                  <c:v>4.9363636363636365</c:v>
                </c:pt>
                <c:pt idx="3">
                  <c:v>5.3416666666666659</c:v>
                </c:pt>
                <c:pt idx="4">
                  <c:v>5.666666666666667</c:v>
                </c:pt>
                <c:pt idx="5">
                  <c:v>5.66</c:v>
                </c:pt>
                <c:pt idx="8">
                  <c:v>6.65</c:v>
                </c:pt>
                <c:pt idx="9">
                  <c:v>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7B-44BA-846E-BC90AF358C57}"/>
            </c:ext>
          </c:extLst>
        </c:ser>
        <c:ser>
          <c:idx val="2"/>
          <c:order val="2"/>
          <c:tx>
            <c:strRef>
              <c:f>ALQUILER!$BD$94:$BD$95</c:f>
              <c:strCache>
                <c:ptCount val="1"/>
                <c:pt idx="0">
                  <c:v>Reconquista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ALQUILER!$BA$96:$BA$110</c:f>
              <c:strCache>
                <c:ptCount val="1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</c:strCache>
            </c:strRef>
          </c:cat>
          <c:val>
            <c:numRef>
              <c:f>ALQUILER!$BD$96:$BD$110</c:f>
              <c:numCache>
                <c:formatCode>0.0</c:formatCode>
                <c:ptCount val="14"/>
                <c:pt idx="0">
                  <c:v>5.6888888888888873</c:v>
                </c:pt>
                <c:pt idx="1">
                  <c:v>5.2083333333333339</c:v>
                </c:pt>
                <c:pt idx="2">
                  <c:v>5.1000000000000014</c:v>
                </c:pt>
                <c:pt idx="3">
                  <c:v>5.1333333333333346</c:v>
                </c:pt>
                <c:pt idx="4">
                  <c:v>5.2166666666666668</c:v>
                </c:pt>
                <c:pt idx="5">
                  <c:v>5.4083333333333323</c:v>
                </c:pt>
                <c:pt idx="6">
                  <c:v>5.4916666666666671</c:v>
                </c:pt>
                <c:pt idx="7">
                  <c:v>5.9833333333333334</c:v>
                </c:pt>
                <c:pt idx="8">
                  <c:v>6.4916666666666663</c:v>
                </c:pt>
                <c:pt idx="9">
                  <c:v>6.3583333333333334</c:v>
                </c:pt>
                <c:pt idx="10">
                  <c:v>6.5750000000000002</c:v>
                </c:pt>
                <c:pt idx="11">
                  <c:v>7.0083333333333329</c:v>
                </c:pt>
                <c:pt idx="12">
                  <c:v>7.2166666666666677</c:v>
                </c:pt>
                <c:pt idx="13">
                  <c:v>7.4333333333333336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7B-44BA-846E-BC90AF358C57}"/>
            </c:ext>
          </c:extLst>
        </c:ser>
        <c:ser>
          <c:idx val="3"/>
          <c:order val="3"/>
          <c:tx>
            <c:strRef>
              <c:f>ALQUILER!$BE$94:$BE$95</c:f>
              <c:strCache>
                <c:ptCount val="1"/>
                <c:pt idx="0">
                  <c:v>Rinconcillo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ALQUILER!$BA$96:$BA$110</c:f>
              <c:strCache>
                <c:ptCount val="1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</c:strCache>
            </c:strRef>
          </c:cat>
          <c:val>
            <c:numRef>
              <c:f>ALQUILER!$BE$96:$BE$110</c:f>
              <c:numCache>
                <c:formatCode>0.0</c:formatCode>
                <c:ptCount val="14"/>
                <c:pt idx="0">
                  <c:v>4.7</c:v>
                </c:pt>
                <c:pt idx="1">
                  <c:v>5.2249999999999996</c:v>
                </c:pt>
                <c:pt idx="2">
                  <c:v>5.2666666666666657</c:v>
                </c:pt>
                <c:pt idx="3">
                  <c:v>5.3</c:v>
                </c:pt>
                <c:pt idx="4">
                  <c:v>5.5583333333333336</c:v>
                </c:pt>
                <c:pt idx="5">
                  <c:v>5.875</c:v>
                </c:pt>
                <c:pt idx="6">
                  <c:v>5.9416666666666655</c:v>
                </c:pt>
                <c:pt idx="7">
                  <c:v>5.9916666666666663</c:v>
                </c:pt>
                <c:pt idx="8">
                  <c:v>6.2166666666666659</c:v>
                </c:pt>
                <c:pt idx="9">
                  <c:v>6.2833333333333323</c:v>
                </c:pt>
                <c:pt idx="10">
                  <c:v>6.9833333333333316</c:v>
                </c:pt>
                <c:pt idx="11">
                  <c:v>7.125</c:v>
                </c:pt>
                <c:pt idx="12">
                  <c:v>7.5666666666666664</c:v>
                </c:pt>
                <c:pt idx="13">
                  <c:v>7.666666666666667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7B-44BA-846E-BC90AF358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017295"/>
        <c:axId val="578024495"/>
      </c:lineChart>
      <c:catAx>
        <c:axId val="57801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8024495"/>
        <c:crosses val="autoZero"/>
        <c:auto val="1"/>
        <c:lblAlgn val="ctr"/>
        <c:lblOffset val="100"/>
        <c:noMultiLvlLbl val="0"/>
      </c:catAx>
      <c:valAx>
        <c:axId val="578024495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801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COMPARATIVO-TODO.xlsx]VENTA!TablaDinámica5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VENTA!$AU$8:$AU$9</c:f>
              <c:strCache>
                <c:ptCount val="1"/>
                <c:pt idx="0">
                  <c:v>Centro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VENTA!$AT$10:$AT$30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VENTA!$AU$10:$AU$30</c:f>
              <c:numCache>
                <c:formatCode>0.0</c:formatCode>
                <c:ptCount val="20"/>
                <c:pt idx="0">
                  <c:v>3489.6</c:v>
                </c:pt>
                <c:pt idx="1">
                  <c:v>3524.9166666666665</c:v>
                </c:pt>
                <c:pt idx="2">
                  <c:v>3413</c:v>
                </c:pt>
                <c:pt idx="3">
                  <c:v>3307.75</c:v>
                </c:pt>
                <c:pt idx="4">
                  <c:v>3269.3333333333335</c:v>
                </c:pt>
                <c:pt idx="5">
                  <c:v>3189.0833333333335</c:v>
                </c:pt>
                <c:pt idx="6">
                  <c:v>2932.8333333333335</c:v>
                </c:pt>
                <c:pt idx="7">
                  <c:v>2732.3333333333335</c:v>
                </c:pt>
                <c:pt idx="8">
                  <c:v>2686.9166666666665</c:v>
                </c:pt>
                <c:pt idx="9">
                  <c:v>2719.75</c:v>
                </c:pt>
                <c:pt idx="10">
                  <c:v>2777</c:v>
                </c:pt>
                <c:pt idx="11">
                  <c:v>2895.0833333333335</c:v>
                </c:pt>
                <c:pt idx="12">
                  <c:v>3444.4166666666665</c:v>
                </c:pt>
                <c:pt idx="13">
                  <c:v>3689.75</c:v>
                </c:pt>
                <c:pt idx="14">
                  <c:v>3635.3333333333335</c:v>
                </c:pt>
                <c:pt idx="15">
                  <c:v>3637</c:v>
                </c:pt>
                <c:pt idx="16">
                  <c:v>3826.3333333333335</c:v>
                </c:pt>
                <c:pt idx="17">
                  <c:v>3998</c:v>
                </c:pt>
                <c:pt idx="18">
                  <c:v>4578.75</c:v>
                </c:pt>
                <c:pt idx="19">
                  <c:v>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56-4773-AA5B-727DDA90FF74}"/>
            </c:ext>
          </c:extLst>
        </c:ser>
        <c:ser>
          <c:idx val="1"/>
          <c:order val="1"/>
          <c:tx>
            <c:strRef>
              <c:f>VENTA!$AV$8:$AV$9</c:f>
              <c:strCache>
                <c:ptCount val="1"/>
                <c:pt idx="0">
                  <c:v>Majadahonda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VENTA!$AT$10:$AT$30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VENTA!$AV$10:$AV$30</c:f>
              <c:numCache>
                <c:formatCode>0.0</c:formatCode>
                <c:ptCount val="20"/>
                <c:pt idx="2">
                  <c:v>2972.8</c:v>
                </c:pt>
                <c:pt idx="3">
                  <c:v>3007.25</c:v>
                </c:pt>
                <c:pt idx="4">
                  <c:v>3042</c:v>
                </c:pt>
                <c:pt idx="5">
                  <c:v>3043</c:v>
                </c:pt>
                <c:pt idx="6">
                  <c:v>2833.6666666666665</c:v>
                </c:pt>
                <c:pt idx="7">
                  <c:v>2597.3333333333335</c:v>
                </c:pt>
                <c:pt idx="8">
                  <c:v>2518.1666666666665</c:v>
                </c:pt>
                <c:pt idx="9">
                  <c:v>2499.5833333333335</c:v>
                </c:pt>
                <c:pt idx="10">
                  <c:v>2500.6666666666665</c:v>
                </c:pt>
                <c:pt idx="11">
                  <c:v>2615.3333333333335</c:v>
                </c:pt>
                <c:pt idx="12">
                  <c:v>2871.4166666666665</c:v>
                </c:pt>
                <c:pt idx="13">
                  <c:v>3122</c:v>
                </c:pt>
                <c:pt idx="14">
                  <c:v>3131.0833333333335</c:v>
                </c:pt>
                <c:pt idx="15">
                  <c:v>3284</c:v>
                </c:pt>
                <c:pt idx="16">
                  <c:v>3462.25</c:v>
                </c:pt>
                <c:pt idx="17">
                  <c:v>3577.8333333333335</c:v>
                </c:pt>
                <c:pt idx="18">
                  <c:v>3661.5</c:v>
                </c:pt>
                <c:pt idx="19">
                  <c:v>3824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56-4773-AA5B-727DDA90FF74}"/>
            </c:ext>
          </c:extLst>
        </c:ser>
        <c:ser>
          <c:idx val="2"/>
          <c:order val="2"/>
          <c:tx>
            <c:strRef>
              <c:f>VENTA!$AW$8:$AW$9</c:f>
              <c:strCache>
                <c:ptCount val="1"/>
                <c:pt idx="0">
                  <c:v>Pozuelo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VENTA!$AT$10:$AT$30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VENTA!$AW$10:$AW$30</c:f>
              <c:numCache>
                <c:formatCode>0.0</c:formatCode>
                <c:ptCount val="20"/>
                <c:pt idx="2">
                  <c:v>3320.1666666666665</c:v>
                </c:pt>
                <c:pt idx="3">
                  <c:v>3374.75</c:v>
                </c:pt>
                <c:pt idx="4">
                  <c:v>3258.3333333333335</c:v>
                </c:pt>
                <c:pt idx="5">
                  <c:v>3214.9166666666665</c:v>
                </c:pt>
                <c:pt idx="6">
                  <c:v>2954.1666666666665</c:v>
                </c:pt>
                <c:pt idx="7">
                  <c:v>2729.4166666666665</c:v>
                </c:pt>
                <c:pt idx="8">
                  <c:v>2681.5833333333335</c:v>
                </c:pt>
                <c:pt idx="9">
                  <c:v>2650.8333333333335</c:v>
                </c:pt>
                <c:pt idx="10">
                  <c:v>2671.1666666666665</c:v>
                </c:pt>
                <c:pt idx="11">
                  <c:v>2738.75</c:v>
                </c:pt>
                <c:pt idx="12">
                  <c:v>2931.4166666666665</c:v>
                </c:pt>
                <c:pt idx="13">
                  <c:v>3110.8333333333335</c:v>
                </c:pt>
                <c:pt idx="14">
                  <c:v>3095.5</c:v>
                </c:pt>
                <c:pt idx="15">
                  <c:v>3237.9166666666665</c:v>
                </c:pt>
                <c:pt idx="16">
                  <c:v>3399.25</c:v>
                </c:pt>
                <c:pt idx="17">
                  <c:v>3594.8333333333335</c:v>
                </c:pt>
                <c:pt idx="18">
                  <c:v>3918.9166666666665</c:v>
                </c:pt>
                <c:pt idx="19">
                  <c:v>4142.5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56-4773-AA5B-727DDA90FF74}"/>
            </c:ext>
          </c:extLst>
        </c:ser>
        <c:ser>
          <c:idx val="3"/>
          <c:order val="3"/>
          <c:tx>
            <c:strRef>
              <c:f>VENTA!$AX$8:$AX$9</c:f>
              <c:strCache>
                <c:ptCount val="1"/>
                <c:pt idx="0">
                  <c:v>Rozas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VENTA!$AT$10:$AT$30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VENTA!$AX$10:$AX$30</c:f>
              <c:numCache>
                <c:formatCode>0.0</c:formatCode>
                <c:ptCount val="20"/>
                <c:pt idx="1">
                  <c:v>2842.3333333333335</c:v>
                </c:pt>
                <c:pt idx="2">
                  <c:v>2805.5833333333335</c:v>
                </c:pt>
                <c:pt idx="3">
                  <c:v>2729.75</c:v>
                </c:pt>
                <c:pt idx="4">
                  <c:v>2645.6666666666665</c:v>
                </c:pt>
                <c:pt idx="5">
                  <c:v>2568.25</c:v>
                </c:pt>
                <c:pt idx="6">
                  <c:v>2370.8333333333335</c:v>
                </c:pt>
                <c:pt idx="7">
                  <c:v>2156.8333333333335</c:v>
                </c:pt>
                <c:pt idx="8">
                  <c:v>2077</c:v>
                </c:pt>
                <c:pt idx="9">
                  <c:v>2080</c:v>
                </c:pt>
                <c:pt idx="10">
                  <c:v>2118.1666666666665</c:v>
                </c:pt>
                <c:pt idx="11">
                  <c:v>2122.5833333333335</c:v>
                </c:pt>
                <c:pt idx="12">
                  <c:v>2275.25</c:v>
                </c:pt>
                <c:pt idx="13">
                  <c:v>2519.5</c:v>
                </c:pt>
                <c:pt idx="14">
                  <c:v>2496.8333333333335</c:v>
                </c:pt>
                <c:pt idx="15">
                  <c:v>2717.3333333333335</c:v>
                </c:pt>
                <c:pt idx="16">
                  <c:v>2960.8333333333335</c:v>
                </c:pt>
                <c:pt idx="17">
                  <c:v>3156.5833333333335</c:v>
                </c:pt>
                <c:pt idx="18">
                  <c:v>3284.5833333333335</c:v>
                </c:pt>
                <c:pt idx="19">
                  <c:v>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56-4773-AA5B-727DDA90F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779215"/>
        <c:axId val="577763855"/>
      </c:lineChart>
      <c:catAx>
        <c:axId val="57777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763855"/>
        <c:crosses val="autoZero"/>
        <c:auto val="1"/>
        <c:lblAlgn val="ctr"/>
        <c:lblOffset val="100"/>
        <c:noMultiLvlLbl val="0"/>
      </c:catAx>
      <c:valAx>
        <c:axId val="577763855"/>
        <c:scaling>
          <c:orientation val="minMax"/>
          <c:min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77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COMPARATIVO-TODO.xlsx]VENTA!TablaDinámica6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VENTA!$AU$56:$AU$57</c:f>
              <c:strCache>
                <c:ptCount val="1"/>
                <c:pt idx="0">
                  <c:v>Ciudad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VENTA!$AT$58:$AT$77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VENTA!$AU$58:$AU$77</c:f>
              <c:numCache>
                <c:formatCode>0.0</c:formatCode>
                <c:ptCount val="19"/>
                <c:pt idx="0">
                  <c:v>3367</c:v>
                </c:pt>
                <c:pt idx="1">
                  <c:v>3315.8333333333335</c:v>
                </c:pt>
                <c:pt idx="2">
                  <c:v>3150.3888888888887</c:v>
                </c:pt>
                <c:pt idx="3">
                  <c:v>3015.6666666666665</c:v>
                </c:pt>
                <c:pt idx="4">
                  <c:v>2880.0833333333335</c:v>
                </c:pt>
                <c:pt idx="5">
                  <c:v>2589</c:v>
                </c:pt>
                <c:pt idx="6">
                  <c:v>2271.6944444444443</c:v>
                </c:pt>
                <c:pt idx="7">
                  <c:v>2131.2222222222222</c:v>
                </c:pt>
                <c:pt idx="8">
                  <c:v>2144.5277777777778</c:v>
                </c:pt>
                <c:pt idx="9">
                  <c:v>2185.8055555555557</c:v>
                </c:pt>
                <c:pt idx="10">
                  <c:v>2282.8055555555557</c:v>
                </c:pt>
                <c:pt idx="11">
                  <c:v>2489.1666666666665</c:v>
                </c:pt>
                <c:pt idx="12">
                  <c:v>2675.5277777777778</c:v>
                </c:pt>
                <c:pt idx="13">
                  <c:v>2740.1111111111113</c:v>
                </c:pt>
                <c:pt idx="14">
                  <c:v>2754.5555555555557</c:v>
                </c:pt>
                <c:pt idx="15">
                  <c:v>2899.7222222222222</c:v>
                </c:pt>
                <c:pt idx="16">
                  <c:v>3013.6111111111113</c:v>
                </c:pt>
                <c:pt idx="17">
                  <c:v>3293.1388888888887</c:v>
                </c:pt>
                <c:pt idx="18">
                  <c:v>3435.5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6-4741-9D76-5C03E7A603B7}"/>
            </c:ext>
          </c:extLst>
        </c:ser>
        <c:ser>
          <c:idx val="1"/>
          <c:order val="1"/>
          <c:tx>
            <c:strRef>
              <c:f>VENTA!$AV$56:$AV$57</c:f>
              <c:strCache>
                <c:ptCount val="1"/>
                <c:pt idx="0">
                  <c:v>Dos Hermanas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VENTA!$AT$58:$AT$77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VENTA!$AV$58:$AV$77</c:f>
              <c:numCache>
                <c:formatCode>0.0</c:formatCode>
                <c:ptCount val="19"/>
                <c:pt idx="1">
                  <c:v>1677.6</c:v>
                </c:pt>
                <c:pt idx="2">
                  <c:v>1638.4166666666667</c:v>
                </c:pt>
                <c:pt idx="3">
                  <c:v>1542.5833333333333</c:v>
                </c:pt>
                <c:pt idx="4">
                  <c:v>1504</c:v>
                </c:pt>
                <c:pt idx="5">
                  <c:v>1406.0833333333333</c:v>
                </c:pt>
                <c:pt idx="6">
                  <c:v>1264.5833333333333</c:v>
                </c:pt>
                <c:pt idx="7">
                  <c:v>1165.5</c:v>
                </c:pt>
                <c:pt idx="8">
                  <c:v>1142</c:v>
                </c:pt>
                <c:pt idx="9">
                  <c:v>1118.1666666666667</c:v>
                </c:pt>
                <c:pt idx="10">
                  <c:v>1136.25</c:v>
                </c:pt>
                <c:pt idx="11">
                  <c:v>1136.3333333333333</c:v>
                </c:pt>
                <c:pt idx="12">
                  <c:v>1168.5</c:v>
                </c:pt>
                <c:pt idx="13">
                  <c:v>1202.6666666666667</c:v>
                </c:pt>
                <c:pt idx="14">
                  <c:v>1212.1666666666667</c:v>
                </c:pt>
                <c:pt idx="15">
                  <c:v>1267</c:v>
                </c:pt>
                <c:pt idx="16">
                  <c:v>1362.5833333333333</c:v>
                </c:pt>
                <c:pt idx="17">
                  <c:v>1475.4166666666667</c:v>
                </c:pt>
                <c:pt idx="18">
                  <c:v>1466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C6-4741-9D76-5C03E7A603B7}"/>
            </c:ext>
          </c:extLst>
        </c:ser>
        <c:ser>
          <c:idx val="2"/>
          <c:order val="2"/>
          <c:tx>
            <c:strRef>
              <c:f>VENTA!$AW$56:$AW$57</c:f>
              <c:strCache>
                <c:ptCount val="1"/>
                <c:pt idx="0">
                  <c:v>Mairena del Aljarafe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VENTA!$AT$58:$AT$77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VENTA!$AW$58:$AW$77</c:f>
              <c:numCache>
                <c:formatCode>0.0</c:formatCode>
                <c:ptCount val="19"/>
                <c:pt idx="1">
                  <c:v>1707.3333333333333</c:v>
                </c:pt>
                <c:pt idx="2">
                  <c:v>1774.9166666666667</c:v>
                </c:pt>
                <c:pt idx="3">
                  <c:v>1786.3333333333333</c:v>
                </c:pt>
                <c:pt idx="4">
                  <c:v>1729.75</c:v>
                </c:pt>
                <c:pt idx="5">
                  <c:v>1547.8333333333333</c:v>
                </c:pt>
                <c:pt idx="6">
                  <c:v>1363.8333333333333</c:v>
                </c:pt>
                <c:pt idx="7">
                  <c:v>1304.5833333333333</c:v>
                </c:pt>
                <c:pt idx="8">
                  <c:v>1289.5833333333333</c:v>
                </c:pt>
                <c:pt idx="9">
                  <c:v>1304.9166666666667</c:v>
                </c:pt>
                <c:pt idx="10">
                  <c:v>1368.75</c:v>
                </c:pt>
                <c:pt idx="11">
                  <c:v>1488.1666666666667</c:v>
                </c:pt>
                <c:pt idx="12">
                  <c:v>1561.4166666666667</c:v>
                </c:pt>
                <c:pt idx="13">
                  <c:v>1534.1666666666667</c:v>
                </c:pt>
                <c:pt idx="14">
                  <c:v>1551.6666666666667</c:v>
                </c:pt>
                <c:pt idx="15">
                  <c:v>1651.8333333333333</c:v>
                </c:pt>
                <c:pt idx="16">
                  <c:v>1811.4166666666667</c:v>
                </c:pt>
                <c:pt idx="17">
                  <c:v>1956</c:v>
                </c:pt>
                <c:pt idx="18">
                  <c:v>1857.5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C6-4741-9D76-5C03E7A603B7}"/>
            </c:ext>
          </c:extLst>
        </c:ser>
        <c:ser>
          <c:idx val="3"/>
          <c:order val="3"/>
          <c:tx>
            <c:strRef>
              <c:f>VENTA!$AX$56:$AX$57</c:f>
              <c:strCache>
                <c:ptCount val="1"/>
                <c:pt idx="0">
                  <c:v>San Juan del Aljarafe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VENTA!$AT$58:$AT$77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VENTA!$AX$58:$AX$77</c:f>
              <c:numCache>
                <c:formatCode>0.0</c:formatCode>
                <c:ptCount val="19"/>
                <c:pt idx="3">
                  <c:v>1443.8</c:v>
                </c:pt>
                <c:pt idx="4">
                  <c:v>1395.1666666666667</c:v>
                </c:pt>
                <c:pt idx="5">
                  <c:v>1306.9166666666667</c:v>
                </c:pt>
                <c:pt idx="6">
                  <c:v>1115.25</c:v>
                </c:pt>
                <c:pt idx="7">
                  <c:v>1015.0833333333334</c:v>
                </c:pt>
                <c:pt idx="8">
                  <c:v>1085</c:v>
                </c:pt>
                <c:pt idx="9">
                  <c:v>1078.8333333333333</c:v>
                </c:pt>
                <c:pt idx="10">
                  <c:v>945.41666666666663</c:v>
                </c:pt>
                <c:pt idx="11">
                  <c:v>922.66666666666663</c:v>
                </c:pt>
                <c:pt idx="12">
                  <c:v>961.75</c:v>
                </c:pt>
                <c:pt idx="13">
                  <c:v>964.5</c:v>
                </c:pt>
                <c:pt idx="14">
                  <c:v>966.5</c:v>
                </c:pt>
                <c:pt idx="15">
                  <c:v>1035.1666666666667</c:v>
                </c:pt>
                <c:pt idx="16">
                  <c:v>1087.3333333333333</c:v>
                </c:pt>
                <c:pt idx="17">
                  <c:v>1152.1666666666667</c:v>
                </c:pt>
                <c:pt idx="18">
                  <c:v>1179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C6-4741-9D76-5C03E7A60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987055"/>
        <c:axId val="577982255"/>
      </c:lineChart>
      <c:catAx>
        <c:axId val="57798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82255"/>
        <c:crosses val="autoZero"/>
        <c:auto val="1"/>
        <c:lblAlgn val="ctr"/>
        <c:lblOffset val="100"/>
        <c:noMultiLvlLbl val="0"/>
      </c:catAx>
      <c:valAx>
        <c:axId val="577982255"/>
        <c:scaling>
          <c:orientation val="minMax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8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COMPARATIVO-TODO.xlsx]VENTA!TablaDinámica7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VENTA!$BD$57:$BD$58</c:f>
              <c:strCache>
                <c:ptCount val="1"/>
                <c:pt idx="0">
                  <c:v>Centro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VENTA!$BC$59:$BC$78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VENTA!$BD$59:$BD$78</c:f>
              <c:numCache>
                <c:formatCode>0.0</c:formatCode>
                <c:ptCount val="19"/>
                <c:pt idx="0">
                  <c:v>3367</c:v>
                </c:pt>
                <c:pt idx="1">
                  <c:v>3315.8333333333335</c:v>
                </c:pt>
                <c:pt idx="2">
                  <c:v>3205.4166666666665</c:v>
                </c:pt>
                <c:pt idx="3">
                  <c:v>3129.0833333333335</c:v>
                </c:pt>
                <c:pt idx="4">
                  <c:v>3058.8333333333335</c:v>
                </c:pt>
                <c:pt idx="5">
                  <c:v>2817.25</c:v>
                </c:pt>
                <c:pt idx="6">
                  <c:v>2507</c:v>
                </c:pt>
                <c:pt idx="7">
                  <c:v>2367.5833333333335</c:v>
                </c:pt>
                <c:pt idx="8">
                  <c:v>2394.0833333333335</c:v>
                </c:pt>
                <c:pt idx="9">
                  <c:v>2455.75</c:v>
                </c:pt>
                <c:pt idx="10">
                  <c:v>2528.6666666666665</c:v>
                </c:pt>
                <c:pt idx="11">
                  <c:v>2710.75</c:v>
                </c:pt>
                <c:pt idx="12">
                  <c:v>2958.8333333333335</c:v>
                </c:pt>
                <c:pt idx="13">
                  <c:v>3000.9166666666665</c:v>
                </c:pt>
                <c:pt idx="14">
                  <c:v>2991.0833333333335</c:v>
                </c:pt>
                <c:pt idx="15">
                  <c:v>3133.6666666666665</c:v>
                </c:pt>
                <c:pt idx="16">
                  <c:v>3314.0833333333335</c:v>
                </c:pt>
                <c:pt idx="17">
                  <c:v>3582.3333333333335</c:v>
                </c:pt>
                <c:pt idx="18">
                  <c:v>3711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6-4CC5-AD08-A2C4351249CD}"/>
            </c:ext>
          </c:extLst>
        </c:ser>
        <c:ser>
          <c:idx val="1"/>
          <c:order val="1"/>
          <c:tx>
            <c:strRef>
              <c:f>VENTA!$BE$57:$BE$58</c:f>
              <c:strCache>
                <c:ptCount val="1"/>
                <c:pt idx="0">
                  <c:v>Remedios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VENTA!$BC$59:$BC$78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VENTA!$BE$59:$BE$78</c:f>
              <c:numCache>
                <c:formatCode>0.0</c:formatCode>
                <c:ptCount val="19"/>
                <c:pt idx="2">
                  <c:v>3097.6</c:v>
                </c:pt>
                <c:pt idx="3">
                  <c:v>3133</c:v>
                </c:pt>
                <c:pt idx="4">
                  <c:v>2925.5833333333335</c:v>
                </c:pt>
                <c:pt idx="5">
                  <c:v>2626.0833333333335</c:v>
                </c:pt>
                <c:pt idx="6">
                  <c:v>2284.8333333333335</c:v>
                </c:pt>
                <c:pt idx="7">
                  <c:v>2101.3333333333335</c:v>
                </c:pt>
                <c:pt idx="8">
                  <c:v>2082.25</c:v>
                </c:pt>
                <c:pt idx="9">
                  <c:v>2134.75</c:v>
                </c:pt>
                <c:pt idx="10">
                  <c:v>2206.5</c:v>
                </c:pt>
                <c:pt idx="11">
                  <c:v>2379.5</c:v>
                </c:pt>
                <c:pt idx="12">
                  <c:v>2570</c:v>
                </c:pt>
                <c:pt idx="13">
                  <c:v>2656.75</c:v>
                </c:pt>
                <c:pt idx="14">
                  <c:v>2687.0833333333335</c:v>
                </c:pt>
                <c:pt idx="15">
                  <c:v>2849.25</c:v>
                </c:pt>
                <c:pt idx="16">
                  <c:v>2912.0833333333335</c:v>
                </c:pt>
                <c:pt idx="17">
                  <c:v>3130.9166666666665</c:v>
                </c:pt>
                <c:pt idx="18">
                  <c:v>3383.5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26-4CC5-AD08-A2C4351249CD}"/>
            </c:ext>
          </c:extLst>
        </c:ser>
        <c:ser>
          <c:idx val="2"/>
          <c:order val="2"/>
          <c:tx>
            <c:strRef>
              <c:f>VENTA!$BF$57:$BF$58</c:f>
              <c:strCache>
                <c:ptCount val="1"/>
                <c:pt idx="0">
                  <c:v>Triana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VENTA!$BC$59:$BC$78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VENTA!$BF$59:$BF$78</c:f>
              <c:numCache>
                <c:formatCode>0.0</c:formatCode>
                <c:ptCount val="19"/>
                <c:pt idx="2">
                  <c:v>2754</c:v>
                </c:pt>
                <c:pt idx="3">
                  <c:v>2784.9166666666665</c:v>
                </c:pt>
                <c:pt idx="4">
                  <c:v>2655.8333333333335</c:v>
                </c:pt>
                <c:pt idx="5">
                  <c:v>2323.6666666666665</c:v>
                </c:pt>
                <c:pt idx="6">
                  <c:v>2023.25</c:v>
                </c:pt>
                <c:pt idx="7">
                  <c:v>1924.75</c:v>
                </c:pt>
                <c:pt idx="8">
                  <c:v>1957.25</c:v>
                </c:pt>
                <c:pt idx="9">
                  <c:v>1966.9166666666667</c:v>
                </c:pt>
                <c:pt idx="10">
                  <c:v>2113.25</c:v>
                </c:pt>
                <c:pt idx="11">
                  <c:v>2377.25</c:v>
                </c:pt>
                <c:pt idx="12">
                  <c:v>2497.75</c:v>
                </c:pt>
                <c:pt idx="13">
                  <c:v>2562.6666666666665</c:v>
                </c:pt>
                <c:pt idx="14">
                  <c:v>2585.5</c:v>
                </c:pt>
                <c:pt idx="15">
                  <c:v>2716.25</c:v>
                </c:pt>
                <c:pt idx="16">
                  <c:v>2814.6666666666665</c:v>
                </c:pt>
                <c:pt idx="17">
                  <c:v>3166.1666666666665</c:v>
                </c:pt>
                <c:pt idx="18">
                  <c:v>3212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26-4CC5-AD08-A2C435124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819055"/>
        <c:axId val="577822895"/>
      </c:lineChart>
      <c:catAx>
        <c:axId val="57781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822895"/>
        <c:crosses val="autoZero"/>
        <c:auto val="1"/>
        <c:lblAlgn val="ctr"/>
        <c:lblOffset val="100"/>
        <c:noMultiLvlLbl val="0"/>
      </c:catAx>
      <c:valAx>
        <c:axId val="577822895"/>
        <c:scaling>
          <c:orientation val="minMax"/>
          <c:min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81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COMPARATIVO-TODO.xlsx]VENTA!TablaDinámica8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VENTA!$AU$103:$AU$104</c:f>
              <c:strCache>
                <c:ptCount val="1"/>
                <c:pt idx="0">
                  <c:v>Casco Antiguo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VENTA!$AT$105:$AT$122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VENTA!$AU$105:$AU$122</c:f>
              <c:numCache>
                <c:formatCode>0.0</c:formatCode>
                <c:ptCount val="17"/>
                <c:pt idx="1">
                  <c:v>1372.2</c:v>
                </c:pt>
                <c:pt idx="2">
                  <c:v>1328.8333333333333</c:v>
                </c:pt>
                <c:pt idx="3">
                  <c:v>1145.4166666666667</c:v>
                </c:pt>
                <c:pt idx="4">
                  <c:v>1084.25</c:v>
                </c:pt>
                <c:pt idx="5">
                  <c:v>968.41666666666663</c:v>
                </c:pt>
                <c:pt idx="6">
                  <c:v>902</c:v>
                </c:pt>
                <c:pt idx="7">
                  <c:v>904.08333333333337</c:v>
                </c:pt>
                <c:pt idx="8">
                  <c:v>874.25</c:v>
                </c:pt>
                <c:pt idx="9">
                  <c:v>894.33333333333337</c:v>
                </c:pt>
                <c:pt idx="10">
                  <c:v>917.16666666666663</c:v>
                </c:pt>
                <c:pt idx="11">
                  <c:v>887.33333333333337</c:v>
                </c:pt>
                <c:pt idx="12">
                  <c:v>910.16666666666663</c:v>
                </c:pt>
                <c:pt idx="13">
                  <c:v>1003</c:v>
                </c:pt>
                <c:pt idx="14">
                  <c:v>1024.0833333333333</c:v>
                </c:pt>
                <c:pt idx="15">
                  <c:v>1112.4166666666667</c:v>
                </c:pt>
                <c:pt idx="16">
                  <c:v>1177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93-44F6-9E77-038E80F656FB}"/>
            </c:ext>
          </c:extLst>
        </c:ser>
        <c:ser>
          <c:idx val="1"/>
          <c:order val="1"/>
          <c:tx>
            <c:strRef>
              <c:f>VENTA!$AV$103:$AV$104</c:f>
              <c:strCache>
                <c:ptCount val="1"/>
                <c:pt idx="0">
                  <c:v>Puerta Europa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VENTA!$AT$105:$AT$122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VENTA!$AV$105:$AV$122</c:f>
              <c:numCache>
                <c:formatCode>0.0</c:formatCode>
                <c:ptCount val="17"/>
                <c:pt idx="1">
                  <c:v>1234.4000000000001</c:v>
                </c:pt>
                <c:pt idx="2">
                  <c:v>1101.8333333333333</c:v>
                </c:pt>
                <c:pt idx="3">
                  <c:v>1006.4166666666666</c:v>
                </c:pt>
                <c:pt idx="4">
                  <c:v>988.91666666666663</c:v>
                </c:pt>
                <c:pt idx="5">
                  <c:v>869.66666666666663</c:v>
                </c:pt>
                <c:pt idx="6">
                  <c:v>836.41666666666663</c:v>
                </c:pt>
                <c:pt idx="7">
                  <c:v>809.25</c:v>
                </c:pt>
                <c:pt idx="8">
                  <c:v>733.33333333333337</c:v>
                </c:pt>
                <c:pt idx="9">
                  <c:v>720.33333333333337</c:v>
                </c:pt>
                <c:pt idx="10">
                  <c:v>764.58333333333337</c:v>
                </c:pt>
                <c:pt idx="11">
                  <c:v>821.5</c:v>
                </c:pt>
                <c:pt idx="12">
                  <c:v>834.41666666666663</c:v>
                </c:pt>
                <c:pt idx="13">
                  <c:v>802.33333333333337</c:v>
                </c:pt>
                <c:pt idx="14">
                  <c:v>772.41666666666663</c:v>
                </c:pt>
                <c:pt idx="15">
                  <c:v>778.08333333333337</c:v>
                </c:pt>
                <c:pt idx="16">
                  <c:v>870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93-44F6-9E77-038E80F656FB}"/>
            </c:ext>
          </c:extLst>
        </c:ser>
        <c:ser>
          <c:idx val="2"/>
          <c:order val="2"/>
          <c:tx>
            <c:strRef>
              <c:f>VENTA!$AW$103:$AW$104</c:f>
              <c:strCache>
                <c:ptCount val="1"/>
                <c:pt idx="0">
                  <c:v>Reconquista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VENTA!$AT$105:$AT$122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VENTA!$AW$105:$AW$122</c:f>
              <c:numCache>
                <c:formatCode>0.0</c:formatCode>
                <c:ptCount val="17"/>
                <c:pt idx="0">
                  <c:v>1374.1666666666667</c:v>
                </c:pt>
                <c:pt idx="1">
                  <c:v>1407.1666666666667</c:v>
                </c:pt>
                <c:pt idx="2">
                  <c:v>1364.3333333333333</c:v>
                </c:pt>
                <c:pt idx="3">
                  <c:v>1255.9166666666667</c:v>
                </c:pt>
                <c:pt idx="4">
                  <c:v>1153.5833333333333</c:v>
                </c:pt>
                <c:pt idx="5">
                  <c:v>1013</c:v>
                </c:pt>
                <c:pt idx="6">
                  <c:v>979.33333333333337</c:v>
                </c:pt>
                <c:pt idx="7">
                  <c:v>951.66666666666663</c:v>
                </c:pt>
                <c:pt idx="8">
                  <c:v>948.58333333333337</c:v>
                </c:pt>
                <c:pt idx="9">
                  <c:v>953.75</c:v>
                </c:pt>
                <c:pt idx="10">
                  <c:v>1015.3333333333334</c:v>
                </c:pt>
                <c:pt idx="11">
                  <c:v>1023.4166666666666</c:v>
                </c:pt>
                <c:pt idx="12">
                  <c:v>1033.5833333333333</c:v>
                </c:pt>
                <c:pt idx="13">
                  <c:v>1075.8333333333333</c:v>
                </c:pt>
                <c:pt idx="14">
                  <c:v>1121.25</c:v>
                </c:pt>
                <c:pt idx="15">
                  <c:v>1230.6666666666667</c:v>
                </c:pt>
                <c:pt idx="16">
                  <c:v>1285.5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93-44F6-9E77-038E80F656FB}"/>
            </c:ext>
          </c:extLst>
        </c:ser>
        <c:ser>
          <c:idx val="3"/>
          <c:order val="3"/>
          <c:tx>
            <c:strRef>
              <c:f>VENTA!$AX$103:$AX$104</c:f>
              <c:strCache>
                <c:ptCount val="1"/>
                <c:pt idx="0">
                  <c:v>Rinconcillo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VENTA!$AT$105:$AT$122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VENTA!$AX$105:$AX$122</c:f>
              <c:numCache>
                <c:formatCode>0.0</c:formatCode>
                <c:ptCount val="17"/>
                <c:pt idx="1">
                  <c:v>1545</c:v>
                </c:pt>
                <c:pt idx="2">
                  <c:v>1524.75</c:v>
                </c:pt>
                <c:pt idx="3">
                  <c:v>1339.5833333333333</c:v>
                </c:pt>
                <c:pt idx="4">
                  <c:v>1330.3333333333333</c:v>
                </c:pt>
                <c:pt idx="5">
                  <c:v>1332.4166666666667</c:v>
                </c:pt>
                <c:pt idx="6">
                  <c:v>1276.1666666666667</c:v>
                </c:pt>
                <c:pt idx="7">
                  <c:v>1242.3333333333333</c:v>
                </c:pt>
                <c:pt idx="8">
                  <c:v>1216.5833333333333</c:v>
                </c:pt>
                <c:pt idx="9">
                  <c:v>1268.8333333333333</c:v>
                </c:pt>
                <c:pt idx="10">
                  <c:v>1296.6666666666667</c:v>
                </c:pt>
                <c:pt idx="11">
                  <c:v>1265.8333333333333</c:v>
                </c:pt>
                <c:pt idx="12">
                  <c:v>1276.1666666666667</c:v>
                </c:pt>
                <c:pt idx="13">
                  <c:v>1348.5833333333333</c:v>
                </c:pt>
                <c:pt idx="14">
                  <c:v>1416.8333333333333</c:v>
                </c:pt>
                <c:pt idx="15">
                  <c:v>1441.1666666666667</c:v>
                </c:pt>
                <c:pt idx="16">
                  <c:v>1355.5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93-44F6-9E77-038E80F65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521087"/>
        <c:axId val="591513887"/>
      </c:lineChart>
      <c:catAx>
        <c:axId val="59152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1513887"/>
        <c:crosses val="autoZero"/>
        <c:auto val="1"/>
        <c:lblAlgn val="ctr"/>
        <c:lblOffset val="100"/>
        <c:noMultiLvlLbl val="0"/>
      </c:catAx>
      <c:valAx>
        <c:axId val="591513887"/>
        <c:scaling>
          <c:orientation val="minMax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152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COMPARATIVO-TODO.xlsx]VENTA!TablaDinámica9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tx2">
                <a:lumMod val="25000"/>
                <a:lumOff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tx2">
                <a:lumMod val="50000"/>
                <a:lumOff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VENTA!$BG$10:$BG$12</c:f>
              <c:strCache>
                <c:ptCount val="1"/>
                <c:pt idx="0">
                  <c:v>Algeciras - Casco Antiguo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VENTA!$BG$13:$BG$33</c:f>
              <c:numCache>
                <c:formatCode>0.0</c:formatCode>
                <c:ptCount val="20"/>
                <c:pt idx="4">
                  <c:v>1372.2</c:v>
                </c:pt>
                <c:pt idx="5">
                  <c:v>1328.8333333333333</c:v>
                </c:pt>
                <c:pt idx="6">
                  <c:v>1145.4166666666667</c:v>
                </c:pt>
                <c:pt idx="7">
                  <c:v>1084.25</c:v>
                </c:pt>
                <c:pt idx="8">
                  <c:v>968.41666666666663</c:v>
                </c:pt>
                <c:pt idx="9">
                  <c:v>902</c:v>
                </c:pt>
                <c:pt idx="10">
                  <c:v>904.08333333333337</c:v>
                </c:pt>
                <c:pt idx="11">
                  <c:v>874.25</c:v>
                </c:pt>
                <c:pt idx="12">
                  <c:v>894.33333333333337</c:v>
                </c:pt>
                <c:pt idx="13">
                  <c:v>917.16666666666663</c:v>
                </c:pt>
                <c:pt idx="14">
                  <c:v>887.33333333333337</c:v>
                </c:pt>
                <c:pt idx="15">
                  <c:v>910.16666666666663</c:v>
                </c:pt>
                <c:pt idx="16">
                  <c:v>1003</c:v>
                </c:pt>
                <c:pt idx="17">
                  <c:v>1024.0833333333333</c:v>
                </c:pt>
                <c:pt idx="18">
                  <c:v>1112.4166666666667</c:v>
                </c:pt>
                <c:pt idx="19">
                  <c:v>1177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17-440F-BBF7-7D1A757B3980}"/>
            </c:ext>
          </c:extLst>
        </c:ser>
        <c:ser>
          <c:idx val="1"/>
          <c:order val="1"/>
          <c:tx>
            <c:strRef>
              <c:f>VENTA!$BH$10:$BH$12</c:f>
              <c:strCache>
                <c:ptCount val="1"/>
                <c:pt idx="0">
                  <c:v>Algeciras - Puerta Europa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VENTA!$BH$13:$BH$33</c:f>
              <c:numCache>
                <c:formatCode>0.0</c:formatCode>
                <c:ptCount val="20"/>
                <c:pt idx="4">
                  <c:v>1234.4000000000001</c:v>
                </c:pt>
                <c:pt idx="5">
                  <c:v>1101.8333333333333</c:v>
                </c:pt>
                <c:pt idx="6">
                  <c:v>1006.4166666666666</c:v>
                </c:pt>
                <c:pt idx="7">
                  <c:v>988.91666666666663</c:v>
                </c:pt>
                <c:pt idx="8">
                  <c:v>869.66666666666663</c:v>
                </c:pt>
                <c:pt idx="9">
                  <c:v>836.41666666666663</c:v>
                </c:pt>
                <c:pt idx="10">
                  <c:v>809.25</c:v>
                </c:pt>
                <c:pt idx="11">
                  <c:v>733.33333333333337</c:v>
                </c:pt>
                <c:pt idx="12">
                  <c:v>720.33333333333337</c:v>
                </c:pt>
                <c:pt idx="13">
                  <c:v>764.58333333333337</c:v>
                </c:pt>
                <c:pt idx="14">
                  <c:v>821.5</c:v>
                </c:pt>
                <c:pt idx="15">
                  <c:v>834.41666666666663</c:v>
                </c:pt>
                <c:pt idx="16">
                  <c:v>802.33333333333337</c:v>
                </c:pt>
                <c:pt idx="17">
                  <c:v>772.41666666666663</c:v>
                </c:pt>
                <c:pt idx="18">
                  <c:v>778.08333333333337</c:v>
                </c:pt>
                <c:pt idx="19">
                  <c:v>870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17-440F-BBF7-7D1A757B3980}"/>
            </c:ext>
          </c:extLst>
        </c:ser>
        <c:ser>
          <c:idx val="2"/>
          <c:order val="2"/>
          <c:tx>
            <c:strRef>
              <c:f>VENTA!$BI$10:$BI$12</c:f>
              <c:strCache>
                <c:ptCount val="1"/>
                <c:pt idx="0">
                  <c:v>Algeciras - Reconquista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VENTA!$BI$13:$BI$33</c:f>
              <c:numCache>
                <c:formatCode>0.0</c:formatCode>
                <c:ptCount val="20"/>
                <c:pt idx="3">
                  <c:v>1374.1666666666667</c:v>
                </c:pt>
                <c:pt idx="4">
                  <c:v>1407.1666666666667</c:v>
                </c:pt>
                <c:pt idx="5">
                  <c:v>1364.3333333333333</c:v>
                </c:pt>
                <c:pt idx="6">
                  <c:v>1255.9166666666667</c:v>
                </c:pt>
                <c:pt idx="7">
                  <c:v>1153.5833333333333</c:v>
                </c:pt>
                <c:pt idx="8">
                  <c:v>1013</c:v>
                </c:pt>
                <c:pt idx="9">
                  <c:v>979.33333333333337</c:v>
                </c:pt>
                <c:pt idx="10">
                  <c:v>951.66666666666663</c:v>
                </c:pt>
                <c:pt idx="11">
                  <c:v>948.58333333333337</c:v>
                </c:pt>
                <c:pt idx="12">
                  <c:v>953.75</c:v>
                </c:pt>
                <c:pt idx="13">
                  <c:v>1015.3333333333334</c:v>
                </c:pt>
                <c:pt idx="14">
                  <c:v>1023.4166666666666</c:v>
                </c:pt>
                <c:pt idx="15">
                  <c:v>1033.5833333333333</c:v>
                </c:pt>
                <c:pt idx="16">
                  <c:v>1075.8333333333333</c:v>
                </c:pt>
                <c:pt idx="17">
                  <c:v>1121.25</c:v>
                </c:pt>
                <c:pt idx="18">
                  <c:v>1230.6666666666667</c:v>
                </c:pt>
                <c:pt idx="19">
                  <c:v>1285.5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17-440F-BBF7-7D1A757B3980}"/>
            </c:ext>
          </c:extLst>
        </c:ser>
        <c:ser>
          <c:idx val="3"/>
          <c:order val="3"/>
          <c:tx>
            <c:strRef>
              <c:f>VENTA!$BJ$10:$BJ$12</c:f>
              <c:strCache>
                <c:ptCount val="1"/>
                <c:pt idx="0">
                  <c:v>Algeciras - Rinconcillo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VENTA!$BJ$13:$BJ$33</c:f>
              <c:numCache>
                <c:formatCode>0.0</c:formatCode>
                <c:ptCount val="20"/>
                <c:pt idx="4">
                  <c:v>1545</c:v>
                </c:pt>
                <c:pt idx="5">
                  <c:v>1524.75</c:v>
                </c:pt>
                <c:pt idx="6">
                  <c:v>1339.5833333333333</c:v>
                </c:pt>
                <c:pt idx="7">
                  <c:v>1330.3333333333333</c:v>
                </c:pt>
                <c:pt idx="8">
                  <c:v>1332.4166666666667</c:v>
                </c:pt>
                <c:pt idx="9">
                  <c:v>1276.1666666666667</c:v>
                </c:pt>
                <c:pt idx="10">
                  <c:v>1242.3333333333333</c:v>
                </c:pt>
                <c:pt idx="11">
                  <c:v>1216.5833333333333</c:v>
                </c:pt>
                <c:pt idx="12">
                  <c:v>1268.8333333333333</c:v>
                </c:pt>
                <c:pt idx="13">
                  <c:v>1296.6666666666667</c:v>
                </c:pt>
                <c:pt idx="14">
                  <c:v>1265.8333333333333</c:v>
                </c:pt>
                <c:pt idx="15">
                  <c:v>1276.1666666666667</c:v>
                </c:pt>
                <c:pt idx="16">
                  <c:v>1348.5833333333333</c:v>
                </c:pt>
                <c:pt idx="17">
                  <c:v>1416.8333333333333</c:v>
                </c:pt>
                <c:pt idx="18">
                  <c:v>1441.1666666666667</c:v>
                </c:pt>
                <c:pt idx="19">
                  <c:v>1355.5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17-440F-BBF7-7D1A757B3980}"/>
            </c:ext>
          </c:extLst>
        </c:ser>
        <c:ser>
          <c:idx val="4"/>
          <c:order val="4"/>
          <c:tx>
            <c:strRef>
              <c:f>VENTA!$BK$10:$BK$12</c:f>
              <c:strCache>
                <c:ptCount val="1"/>
                <c:pt idx="0">
                  <c:v>Madrid - Centro</c:v>
                </c:pt>
              </c:strCache>
            </c:strRef>
          </c:tx>
          <c:spPr>
            <a:ln w="28575" cap="rnd">
              <a:solidFill>
                <a:schemeClr val="tx2">
                  <a:lumMod val="25000"/>
                  <a:lumOff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VENTA!$BK$13:$BK$33</c:f>
              <c:numCache>
                <c:formatCode>0.0</c:formatCode>
                <c:ptCount val="20"/>
                <c:pt idx="0">
                  <c:v>3489.6</c:v>
                </c:pt>
                <c:pt idx="1">
                  <c:v>3524.9166666666665</c:v>
                </c:pt>
                <c:pt idx="2">
                  <c:v>3413</c:v>
                </c:pt>
                <c:pt idx="3">
                  <c:v>3307.75</c:v>
                </c:pt>
                <c:pt idx="4">
                  <c:v>3269.3333333333335</c:v>
                </c:pt>
                <c:pt idx="5">
                  <c:v>3189.0833333333335</c:v>
                </c:pt>
                <c:pt idx="6">
                  <c:v>2932.8333333333335</c:v>
                </c:pt>
                <c:pt idx="7">
                  <c:v>2732.3333333333335</c:v>
                </c:pt>
                <c:pt idx="8">
                  <c:v>2686.9166666666665</c:v>
                </c:pt>
                <c:pt idx="9">
                  <c:v>2719.75</c:v>
                </c:pt>
                <c:pt idx="10">
                  <c:v>2777</c:v>
                </c:pt>
                <c:pt idx="11">
                  <c:v>2895.0833333333335</c:v>
                </c:pt>
                <c:pt idx="12">
                  <c:v>3444.4166666666665</c:v>
                </c:pt>
                <c:pt idx="13">
                  <c:v>3689.75</c:v>
                </c:pt>
                <c:pt idx="14">
                  <c:v>3635.3333333333335</c:v>
                </c:pt>
                <c:pt idx="15">
                  <c:v>3637</c:v>
                </c:pt>
                <c:pt idx="16">
                  <c:v>3826.3333333333335</c:v>
                </c:pt>
                <c:pt idx="17">
                  <c:v>3998</c:v>
                </c:pt>
                <c:pt idx="18">
                  <c:v>4578.75</c:v>
                </c:pt>
                <c:pt idx="19">
                  <c:v>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17-440F-BBF7-7D1A757B3980}"/>
            </c:ext>
          </c:extLst>
        </c:ser>
        <c:ser>
          <c:idx val="5"/>
          <c:order val="5"/>
          <c:tx>
            <c:strRef>
              <c:f>VENTA!$BL$10:$BL$12</c:f>
              <c:strCache>
                <c:ptCount val="1"/>
                <c:pt idx="0">
                  <c:v>Madrid - Majadahonda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VENTA!$BL$13:$BL$33</c:f>
              <c:numCache>
                <c:formatCode>0.0</c:formatCode>
                <c:ptCount val="20"/>
                <c:pt idx="2">
                  <c:v>2972.8</c:v>
                </c:pt>
                <c:pt idx="3">
                  <c:v>3007.25</c:v>
                </c:pt>
                <c:pt idx="4">
                  <c:v>3042</c:v>
                </c:pt>
                <c:pt idx="5">
                  <c:v>3043</c:v>
                </c:pt>
                <c:pt idx="6">
                  <c:v>2833.6666666666665</c:v>
                </c:pt>
                <c:pt idx="7">
                  <c:v>2597.3333333333335</c:v>
                </c:pt>
                <c:pt idx="8">
                  <c:v>2518.1666666666665</c:v>
                </c:pt>
                <c:pt idx="9">
                  <c:v>2499.5833333333335</c:v>
                </c:pt>
                <c:pt idx="10">
                  <c:v>2500.6666666666665</c:v>
                </c:pt>
                <c:pt idx="11">
                  <c:v>2615.3333333333335</c:v>
                </c:pt>
                <c:pt idx="12">
                  <c:v>2871.4166666666665</c:v>
                </c:pt>
                <c:pt idx="13">
                  <c:v>3122</c:v>
                </c:pt>
                <c:pt idx="14">
                  <c:v>3131.0833333333335</c:v>
                </c:pt>
                <c:pt idx="15">
                  <c:v>3284</c:v>
                </c:pt>
                <c:pt idx="16">
                  <c:v>3462.25</c:v>
                </c:pt>
                <c:pt idx="17">
                  <c:v>3577.8333333333335</c:v>
                </c:pt>
                <c:pt idx="18">
                  <c:v>3661.5</c:v>
                </c:pt>
                <c:pt idx="19">
                  <c:v>3824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17-440F-BBF7-7D1A757B3980}"/>
            </c:ext>
          </c:extLst>
        </c:ser>
        <c:ser>
          <c:idx val="6"/>
          <c:order val="6"/>
          <c:tx>
            <c:strRef>
              <c:f>VENTA!$BM$10:$BM$12</c:f>
              <c:strCache>
                <c:ptCount val="1"/>
                <c:pt idx="0">
                  <c:v>Madrid - Pozuelo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VENTA!$BM$13:$BM$33</c:f>
              <c:numCache>
                <c:formatCode>0.0</c:formatCode>
                <c:ptCount val="20"/>
                <c:pt idx="2">
                  <c:v>3320.1666666666665</c:v>
                </c:pt>
                <c:pt idx="3">
                  <c:v>3374.75</c:v>
                </c:pt>
                <c:pt idx="4">
                  <c:v>3258.3333333333335</c:v>
                </c:pt>
                <c:pt idx="5">
                  <c:v>3214.9166666666665</c:v>
                </c:pt>
                <c:pt idx="6">
                  <c:v>2954.1666666666665</c:v>
                </c:pt>
                <c:pt idx="7">
                  <c:v>2729.4166666666665</c:v>
                </c:pt>
                <c:pt idx="8">
                  <c:v>2681.5833333333335</c:v>
                </c:pt>
                <c:pt idx="9">
                  <c:v>2650.8333333333335</c:v>
                </c:pt>
                <c:pt idx="10">
                  <c:v>2671.1666666666665</c:v>
                </c:pt>
                <c:pt idx="11">
                  <c:v>2738.75</c:v>
                </c:pt>
                <c:pt idx="12">
                  <c:v>2931.4166666666665</c:v>
                </c:pt>
                <c:pt idx="13">
                  <c:v>3110.8333333333335</c:v>
                </c:pt>
                <c:pt idx="14">
                  <c:v>3095.5</c:v>
                </c:pt>
                <c:pt idx="15">
                  <c:v>3237.9166666666665</c:v>
                </c:pt>
                <c:pt idx="16">
                  <c:v>3399.25</c:v>
                </c:pt>
                <c:pt idx="17">
                  <c:v>3594.8333333333335</c:v>
                </c:pt>
                <c:pt idx="18">
                  <c:v>3918.9166666666665</c:v>
                </c:pt>
                <c:pt idx="19">
                  <c:v>4142.5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17-440F-BBF7-7D1A757B3980}"/>
            </c:ext>
          </c:extLst>
        </c:ser>
        <c:ser>
          <c:idx val="7"/>
          <c:order val="7"/>
          <c:tx>
            <c:strRef>
              <c:f>VENTA!$BN$10:$BN$12</c:f>
              <c:strCache>
                <c:ptCount val="1"/>
                <c:pt idx="0">
                  <c:v>Madrid - Rozas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VENTA!$BN$13:$BN$33</c:f>
              <c:numCache>
                <c:formatCode>0.0</c:formatCode>
                <c:ptCount val="20"/>
                <c:pt idx="1">
                  <c:v>2842.3333333333335</c:v>
                </c:pt>
                <c:pt idx="2">
                  <c:v>2805.5833333333335</c:v>
                </c:pt>
                <c:pt idx="3">
                  <c:v>2729.75</c:v>
                </c:pt>
                <c:pt idx="4">
                  <c:v>2645.6666666666665</c:v>
                </c:pt>
                <c:pt idx="5">
                  <c:v>2568.25</c:v>
                </c:pt>
                <c:pt idx="6">
                  <c:v>2370.8333333333335</c:v>
                </c:pt>
                <c:pt idx="7">
                  <c:v>2156.8333333333335</c:v>
                </c:pt>
                <c:pt idx="8">
                  <c:v>2077</c:v>
                </c:pt>
                <c:pt idx="9">
                  <c:v>2080</c:v>
                </c:pt>
                <c:pt idx="10">
                  <c:v>2118.1666666666665</c:v>
                </c:pt>
                <c:pt idx="11">
                  <c:v>2122.5833333333335</c:v>
                </c:pt>
                <c:pt idx="12">
                  <c:v>2275.25</c:v>
                </c:pt>
                <c:pt idx="13">
                  <c:v>2519.5</c:v>
                </c:pt>
                <c:pt idx="14">
                  <c:v>2496.8333333333335</c:v>
                </c:pt>
                <c:pt idx="15">
                  <c:v>2717.3333333333335</c:v>
                </c:pt>
                <c:pt idx="16">
                  <c:v>2960.8333333333335</c:v>
                </c:pt>
                <c:pt idx="17">
                  <c:v>3156.5833333333335</c:v>
                </c:pt>
                <c:pt idx="18">
                  <c:v>3284.5833333333335</c:v>
                </c:pt>
                <c:pt idx="19">
                  <c:v>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17-440F-BBF7-7D1A757B3980}"/>
            </c:ext>
          </c:extLst>
        </c:ser>
        <c:ser>
          <c:idx val="8"/>
          <c:order val="8"/>
          <c:tx>
            <c:strRef>
              <c:f>VENTA!$BO$10:$BO$12</c:f>
              <c:strCache>
                <c:ptCount val="1"/>
                <c:pt idx="0">
                  <c:v>Malaga - Ciudad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VENTA!$BO$13:$BO$33</c:f>
              <c:numCache>
                <c:formatCode>0.0</c:formatCode>
                <c:ptCount val="20"/>
                <c:pt idx="0">
                  <c:v>2042.6666666666667</c:v>
                </c:pt>
                <c:pt idx="1">
                  <c:v>2159.5833333333335</c:v>
                </c:pt>
                <c:pt idx="2">
                  <c:v>2070.5833333333335</c:v>
                </c:pt>
                <c:pt idx="3">
                  <c:v>1984.5833333333333</c:v>
                </c:pt>
                <c:pt idx="4">
                  <c:v>1924.8333333333333</c:v>
                </c:pt>
                <c:pt idx="5">
                  <c:v>1918.3333333333333</c:v>
                </c:pt>
                <c:pt idx="6">
                  <c:v>1782.0833333333333</c:v>
                </c:pt>
                <c:pt idx="7">
                  <c:v>1669</c:v>
                </c:pt>
                <c:pt idx="8">
                  <c:v>1548.75</c:v>
                </c:pt>
                <c:pt idx="9">
                  <c:v>1564.9166666666667</c:v>
                </c:pt>
                <c:pt idx="10">
                  <c:v>1585.4166666666667</c:v>
                </c:pt>
                <c:pt idx="11">
                  <c:v>1667.9166666666667</c:v>
                </c:pt>
                <c:pt idx="12">
                  <c:v>1883.9166666666667</c:v>
                </c:pt>
                <c:pt idx="13">
                  <c:v>2030.1666666666667</c:v>
                </c:pt>
                <c:pt idx="14">
                  <c:v>2107.1666666666665</c:v>
                </c:pt>
                <c:pt idx="15">
                  <c:v>2136.5833333333335</c:v>
                </c:pt>
                <c:pt idx="16">
                  <c:v>2260.25</c:v>
                </c:pt>
                <c:pt idx="17">
                  <c:v>2519.9166666666665</c:v>
                </c:pt>
                <c:pt idx="18">
                  <c:v>2979.1666666666665</c:v>
                </c:pt>
                <c:pt idx="19">
                  <c:v>3269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717-440F-BBF7-7D1A757B3980}"/>
            </c:ext>
          </c:extLst>
        </c:ser>
        <c:ser>
          <c:idx val="9"/>
          <c:order val="9"/>
          <c:tx>
            <c:strRef>
              <c:f>VENTA!$BP$10:$BP$12</c:f>
              <c:strCache>
                <c:ptCount val="1"/>
                <c:pt idx="0">
                  <c:v>Malaga - Marbella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VENTA!$BP$13:$BP$33</c:f>
              <c:numCache>
                <c:formatCode>0.0</c:formatCode>
                <c:ptCount val="20"/>
                <c:pt idx="0">
                  <c:v>2282</c:v>
                </c:pt>
                <c:pt idx="1">
                  <c:v>2418.8333333333335</c:v>
                </c:pt>
                <c:pt idx="2">
                  <c:v>2325.75</c:v>
                </c:pt>
                <c:pt idx="3">
                  <c:v>2301.3333333333335</c:v>
                </c:pt>
                <c:pt idx="4">
                  <c:v>2291.25</c:v>
                </c:pt>
                <c:pt idx="5">
                  <c:v>2234.9166666666665</c:v>
                </c:pt>
                <c:pt idx="6">
                  <c:v>2125.9166666666665</c:v>
                </c:pt>
                <c:pt idx="7">
                  <c:v>2072.9166666666665</c:v>
                </c:pt>
                <c:pt idx="8">
                  <c:v>2180.3333333333335</c:v>
                </c:pt>
                <c:pt idx="9">
                  <c:v>2283.1666666666665</c:v>
                </c:pt>
                <c:pt idx="10">
                  <c:v>2377.4166666666665</c:v>
                </c:pt>
                <c:pt idx="11">
                  <c:v>2516.8333333333335</c:v>
                </c:pt>
                <c:pt idx="12">
                  <c:v>2634.6666666666665</c:v>
                </c:pt>
                <c:pt idx="13">
                  <c:v>2852.3333333333335</c:v>
                </c:pt>
                <c:pt idx="14">
                  <c:v>3035.4166666666665</c:v>
                </c:pt>
                <c:pt idx="15">
                  <c:v>3237.4166666666665</c:v>
                </c:pt>
                <c:pt idx="16">
                  <c:v>3716.75</c:v>
                </c:pt>
                <c:pt idx="17">
                  <c:v>4265.916666666667</c:v>
                </c:pt>
                <c:pt idx="18">
                  <c:v>4803.333333333333</c:v>
                </c:pt>
                <c:pt idx="19">
                  <c:v>5081.5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717-440F-BBF7-7D1A757B3980}"/>
            </c:ext>
          </c:extLst>
        </c:ser>
        <c:ser>
          <c:idx val="10"/>
          <c:order val="10"/>
          <c:tx>
            <c:strRef>
              <c:f>VENTA!$BQ$10:$BQ$12</c:f>
              <c:strCache>
                <c:ptCount val="1"/>
                <c:pt idx="0">
                  <c:v>Malaga - Torremolinos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VENTA!$BQ$13:$BQ$33</c:f>
              <c:numCache>
                <c:formatCode>0.0</c:formatCode>
                <c:ptCount val="20"/>
                <c:pt idx="2">
                  <c:v>8.9</c:v>
                </c:pt>
                <c:pt idx="3">
                  <c:v>8.7499999999999982</c:v>
                </c:pt>
                <c:pt idx="4">
                  <c:v>8.6166666666666671</c:v>
                </c:pt>
                <c:pt idx="5">
                  <c:v>8.5</c:v>
                </c:pt>
                <c:pt idx="6">
                  <c:v>7.7833333333333323</c:v>
                </c:pt>
                <c:pt idx="7">
                  <c:v>7.3583333333333343</c:v>
                </c:pt>
                <c:pt idx="8">
                  <c:v>7.3166666666666664</c:v>
                </c:pt>
                <c:pt idx="9">
                  <c:v>7.3999999999999995</c:v>
                </c:pt>
                <c:pt idx="10">
                  <c:v>7.7583333333333329</c:v>
                </c:pt>
                <c:pt idx="11">
                  <c:v>8.6583333333333332</c:v>
                </c:pt>
                <c:pt idx="12">
                  <c:v>9.5499999999999989</c:v>
                </c:pt>
                <c:pt idx="13">
                  <c:v>10.450000000000001</c:v>
                </c:pt>
                <c:pt idx="14">
                  <c:v>10.633333333333331</c:v>
                </c:pt>
                <c:pt idx="15">
                  <c:v>10.066666666666668</c:v>
                </c:pt>
                <c:pt idx="16">
                  <c:v>11.391666666666667</c:v>
                </c:pt>
                <c:pt idx="17">
                  <c:v>13.508333333333333</c:v>
                </c:pt>
                <c:pt idx="18">
                  <c:v>15.491666666666667</c:v>
                </c:pt>
                <c:pt idx="19">
                  <c:v>16.366666666666667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717-440F-BBF7-7D1A757B3980}"/>
            </c:ext>
          </c:extLst>
        </c:ser>
        <c:ser>
          <c:idx val="11"/>
          <c:order val="11"/>
          <c:tx>
            <c:strRef>
              <c:f>VENTA!$BR$10:$BR$12</c:f>
              <c:strCache>
                <c:ptCount val="1"/>
                <c:pt idx="0">
                  <c:v>Sevilla - Ciudad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VENTA!$BR$13:$BR$33</c:f>
              <c:numCache>
                <c:formatCode>0.0</c:formatCode>
                <c:ptCount val="20"/>
                <c:pt idx="1">
                  <c:v>3367</c:v>
                </c:pt>
                <c:pt idx="2">
                  <c:v>3315.8333333333335</c:v>
                </c:pt>
                <c:pt idx="3">
                  <c:v>3150.3888888888887</c:v>
                </c:pt>
                <c:pt idx="4">
                  <c:v>3015.6666666666665</c:v>
                </c:pt>
                <c:pt idx="5">
                  <c:v>2880.0833333333335</c:v>
                </c:pt>
                <c:pt idx="6">
                  <c:v>2589</c:v>
                </c:pt>
                <c:pt idx="7">
                  <c:v>2271.6944444444443</c:v>
                </c:pt>
                <c:pt idx="8">
                  <c:v>2131.2222222222222</c:v>
                </c:pt>
                <c:pt idx="9">
                  <c:v>2144.5277777777778</c:v>
                </c:pt>
                <c:pt idx="10">
                  <c:v>2185.8055555555557</c:v>
                </c:pt>
                <c:pt idx="11">
                  <c:v>2282.8055555555557</c:v>
                </c:pt>
                <c:pt idx="12">
                  <c:v>2489.1666666666665</c:v>
                </c:pt>
                <c:pt idx="13">
                  <c:v>2675.5277777777778</c:v>
                </c:pt>
                <c:pt idx="14">
                  <c:v>2740.1111111111113</c:v>
                </c:pt>
                <c:pt idx="15">
                  <c:v>2754.5555555555557</c:v>
                </c:pt>
                <c:pt idx="16">
                  <c:v>2899.7222222222222</c:v>
                </c:pt>
                <c:pt idx="17">
                  <c:v>3013.6111111111113</c:v>
                </c:pt>
                <c:pt idx="18">
                  <c:v>3293.1388888888887</c:v>
                </c:pt>
                <c:pt idx="19">
                  <c:v>3435.5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717-440F-BBF7-7D1A757B3980}"/>
            </c:ext>
          </c:extLst>
        </c:ser>
        <c:ser>
          <c:idx val="12"/>
          <c:order val="12"/>
          <c:tx>
            <c:strRef>
              <c:f>VENTA!$BS$10:$BS$12</c:f>
              <c:strCache>
                <c:ptCount val="1"/>
                <c:pt idx="0">
                  <c:v>Sevilla - Dos Hermanas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VENTA!$BS$13:$BS$33</c:f>
              <c:numCache>
                <c:formatCode>0.0</c:formatCode>
                <c:ptCount val="20"/>
                <c:pt idx="2">
                  <c:v>1677.6</c:v>
                </c:pt>
                <c:pt idx="3">
                  <c:v>1638.4166666666667</c:v>
                </c:pt>
                <c:pt idx="4">
                  <c:v>1542.5833333333333</c:v>
                </c:pt>
                <c:pt idx="5">
                  <c:v>1504</c:v>
                </c:pt>
                <c:pt idx="6">
                  <c:v>1406.0833333333333</c:v>
                </c:pt>
                <c:pt idx="7">
                  <c:v>1264.5833333333333</c:v>
                </c:pt>
                <c:pt idx="8">
                  <c:v>1165.5</c:v>
                </c:pt>
                <c:pt idx="9">
                  <c:v>1142</c:v>
                </c:pt>
                <c:pt idx="10">
                  <c:v>1118.1666666666667</c:v>
                </c:pt>
                <c:pt idx="11">
                  <c:v>1136.25</c:v>
                </c:pt>
                <c:pt idx="12">
                  <c:v>1136.3333333333333</c:v>
                </c:pt>
                <c:pt idx="13">
                  <c:v>1168.5</c:v>
                </c:pt>
                <c:pt idx="14">
                  <c:v>1202.6666666666667</c:v>
                </c:pt>
                <c:pt idx="15">
                  <c:v>1212.1666666666667</c:v>
                </c:pt>
                <c:pt idx="16">
                  <c:v>1267</c:v>
                </c:pt>
                <c:pt idx="17">
                  <c:v>1362.5833333333333</c:v>
                </c:pt>
                <c:pt idx="18">
                  <c:v>1475.4166666666667</c:v>
                </c:pt>
                <c:pt idx="19">
                  <c:v>1466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7E-4E46-8F6E-BBC1B1E7F4C0}"/>
            </c:ext>
          </c:extLst>
        </c:ser>
        <c:ser>
          <c:idx val="13"/>
          <c:order val="13"/>
          <c:tx>
            <c:strRef>
              <c:f>VENTA!$BT$10:$BT$12</c:f>
              <c:strCache>
                <c:ptCount val="1"/>
                <c:pt idx="0">
                  <c:v>Sevilla - Mairena del Aljarafe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VENTA!$BT$13:$BT$33</c:f>
              <c:numCache>
                <c:formatCode>0.0</c:formatCode>
                <c:ptCount val="20"/>
                <c:pt idx="2">
                  <c:v>1707.3333333333333</c:v>
                </c:pt>
                <c:pt idx="3">
                  <c:v>1774.9166666666667</c:v>
                </c:pt>
                <c:pt idx="4">
                  <c:v>1786.3333333333333</c:v>
                </c:pt>
                <c:pt idx="5">
                  <c:v>1729.75</c:v>
                </c:pt>
                <c:pt idx="6">
                  <c:v>1547.8333333333333</c:v>
                </c:pt>
                <c:pt idx="7">
                  <c:v>1363.8333333333333</c:v>
                </c:pt>
                <c:pt idx="8">
                  <c:v>1304.5833333333333</c:v>
                </c:pt>
                <c:pt idx="9">
                  <c:v>1289.5833333333333</c:v>
                </c:pt>
                <c:pt idx="10">
                  <c:v>1304.9166666666667</c:v>
                </c:pt>
                <c:pt idx="11">
                  <c:v>1368.75</c:v>
                </c:pt>
                <c:pt idx="12">
                  <c:v>1488.1666666666667</c:v>
                </c:pt>
                <c:pt idx="13">
                  <c:v>1561.4166666666667</c:v>
                </c:pt>
                <c:pt idx="14">
                  <c:v>1534.1666666666667</c:v>
                </c:pt>
                <c:pt idx="15">
                  <c:v>1551.6666666666667</c:v>
                </c:pt>
                <c:pt idx="16">
                  <c:v>1651.8333333333333</c:v>
                </c:pt>
                <c:pt idx="17">
                  <c:v>1811.4166666666667</c:v>
                </c:pt>
                <c:pt idx="18">
                  <c:v>1956</c:v>
                </c:pt>
                <c:pt idx="19">
                  <c:v>1857.5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7E-4E46-8F6E-BBC1B1E7F4C0}"/>
            </c:ext>
          </c:extLst>
        </c:ser>
        <c:ser>
          <c:idx val="14"/>
          <c:order val="14"/>
          <c:tx>
            <c:strRef>
              <c:f>VENTA!$BU$10:$BU$12</c:f>
              <c:strCache>
                <c:ptCount val="1"/>
                <c:pt idx="0">
                  <c:v>Sevilla - San Juan del Aljarafe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VENTA!$BU$13:$BU$33</c:f>
              <c:numCache>
                <c:formatCode>0.0</c:formatCode>
                <c:ptCount val="20"/>
                <c:pt idx="4">
                  <c:v>1443.8</c:v>
                </c:pt>
                <c:pt idx="5">
                  <c:v>1395.1666666666667</c:v>
                </c:pt>
                <c:pt idx="6">
                  <c:v>1306.9166666666667</c:v>
                </c:pt>
                <c:pt idx="7">
                  <c:v>1115.25</c:v>
                </c:pt>
                <c:pt idx="8">
                  <c:v>1015.0833333333334</c:v>
                </c:pt>
                <c:pt idx="9">
                  <c:v>1085</c:v>
                </c:pt>
                <c:pt idx="10">
                  <c:v>1078.8333333333333</c:v>
                </c:pt>
                <c:pt idx="11">
                  <c:v>945.41666666666663</c:v>
                </c:pt>
                <c:pt idx="12">
                  <c:v>922.66666666666663</c:v>
                </c:pt>
                <c:pt idx="13">
                  <c:v>961.75</c:v>
                </c:pt>
                <c:pt idx="14">
                  <c:v>964.5</c:v>
                </c:pt>
                <c:pt idx="15">
                  <c:v>966.5</c:v>
                </c:pt>
                <c:pt idx="16">
                  <c:v>1035.1666666666667</c:v>
                </c:pt>
                <c:pt idx="17">
                  <c:v>1087.3333333333333</c:v>
                </c:pt>
                <c:pt idx="18">
                  <c:v>1152.1666666666667</c:v>
                </c:pt>
                <c:pt idx="19">
                  <c:v>1179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B-4B86-AB03-E59946DB0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841135"/>
        <c:axId val="577828655"/>
      </c:lineChart>
      <c:catAx>
        <c:axId val="57784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828655"/>
        <c:crosses val="autoZero"/>
        <c:auto val="1"/>
        <c:lblAlgn val="ctr"/>
        <c:lblOffset val="100"/>
        <c:noMultiLvlLbl val="0"/>
      </c:catAx>
      <c:valAx>
        <c:axId val="577828655"/>
        <c:scaling>
          <c:orientation val="minMax"/>
          <c:max val="5500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84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COMPARATIVO-TODO.xlsx]ALQUILER_PROVINCIA!TablaDinámica1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ALQUILER_PROVINCIA!$AG$2:$AG$3</c:f>
              <c:strCache>
                <c:ptCount val="1"/>
                <c:pt idx="0">
                  <c:v>Cadiz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ALQUILER_PROVINCIA!$AF$4:$AF$24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ALQUILER_PROVINCIA!$AG$4:$AG$24</c:f>
              <c:numCache>
                <c:formatCode>0.00</c:formatCode>
                <c:ptCount val="20"/>
                <c:pt idx="0">
                  <c:v>10.208333333333334</c:v>
                </c:pt>
                <c:pt idx="1">
                  <c:v>9.1166666666666671</c:v>
                </c:pt>
                <c:pt idx="2">
                  <c:v>8.4750000000000014</c:v>
                </c:pt>
                <c:pt idx="3">
                  <c:v>7.7416666666666663</c:v>
                </c:pt>
                <c:pt idx="4">
                  <c:v>7.2749999999999977</c:v>
                </c:pt>
                <c:pt idx="5">
                  <c:v>6.958333333333333</c:v>
                </c:pt>
                <c:pt idx="6">
                  <c:v>6.4666666666666677</c:v>
                </c:pt>
                <c:pt idx="7">
                  <c:v>5.8916666666666657</c:v>
                </c:pt>
                <c:pt idx="8">
                  <c:v>5.7416666666666671</c:v>
                </c:pt>
                <c:pt idx="9">
                  <c:v>6.0416666666666679</c:v>
                </c:pt>
                <c:pt idx="10">
                  <c:v>6.25</c:v>
                </c:pt>
                <c:pt idx="11">
                  <c:v>6.5250000000000012</c:v>
                </c:pt>
                <c:pt idx="12">
                  <c:v>6.9249999999999998</c:v>
                </c:pt>
                <c:pt idx="13">
                  <c:v>7.25</c:v>
                </c:pt>
                <c:pt idx="14">
                  <c:v>7.6833333333333336</c:v>
                </c:pt>
                <c:pt idx="15">
                  <c:v>7.7416666666666663</c:v>
                </c:pt>
                <c:pt idx="16">
                  <c:v>8.3416666666666668</c:v>
                </c:pt>
                <c:pt idx="17">
                  <c:v>8.9666666666666668</c:v>
                </c:pt>
                <c:pt idx="18">
                  <c:v>9.5500000000000007</c:v>
                </c:pt>
                <c:pt idx="1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CD-4B6E-A170-52FF7ED6726A}"/>
            </c:ext>
          </c:extLst>
        </c:ser>
        <c:ser>
          <c:idx val="1"/>
          <c:order val="1"/>
          <c:tx>
            <c:strRef>
              <c:f>ALQUILER_PROVINCIA!$AH$2:$AH$3</c:f>
              <c:strCache>
                <c:ptCount val="1"/>
                <c:pt idx="0">
                  <c:v>Madrid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ALQUILER_PROVINCIA!$AF$4:$AF$24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ALQUILER_PROVINCIA!$AH$4:$AH$24</c:f>
              <c:numCache>
                <c:formatCode>0.00</c:formatCode>
                <c:ptCount val="20"/>
                <c:pt idx="1">
                  <c:v>11.344444444444443</c:v>
                </c:pt>
                <c:pt idx="2">
                  <c:v>11.208333333333334</c:v>
                </c:pt>
                <c:pt idx="3">
                  <c:v>11.033333333333333</c:v>
                </c:pt>
                <c:pt idx="4">
                  <c:v>10.991666666666669</c:v>
                </c:pt>
                <c:pt idx="5">
                  <c:v>10.983333333333334</c:v>
                </c:pt>
                <c:pt idx="6">
                  <c:v>10.516666666666667</c:v>
                </c:pt>
                <c:pt idx="7">
                  <c:v>9.8916666666666675</c:v>
                </c:pt>
                <c:pt idx="8">
                  <c:v>9.9500000000000011</c:v>
                </c:pt>
                <c:pt idx="9">
                  <c:v>10.391666666666667</c:v>
                </c:pt>
                <c:pt idx="10">
                  <c:v>11.100000000000001</c:v>
                </c:pt>
                <c:pt idx="11">
                  <c:v>12.258333333333333</c:v>
                </c:pt>
                <c:pt idx="12">
                  <c:v>13.550000000000002</c:v>
                </c:pt>
                <c:pt idx="13">
                  <c:v>14.141666666666667</c:v>
                </c:pt>
                <c:pt idx="14">
                  <c:v>14.408333333333333</c:v>
                </c:pt>
                <c:pt idx="15">
                  <c:v>13.516666666666667</c:v>
                </c:pt>
                <c:pt idx="16">
                  <c:v>14.108333333333333</c:v>
                </c:pt>
                <c:pt idx="17">
                  <c:v>15.466666666666669</c:v>
                </c:pt>
                <c:pt idx="18">
                  <c:v>17.883333333333336</c:v>
                </c:pt>
                <c:pt idx="19">
                  <c:v>19.2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CD-4B6E-A170-52FF7ED6726A}"/>
            </c:ext>
          </c:extLst>
        </c:ser>
        <c:ser>
          <c:idx val="2"/>
          <c:order val="2"/>
          <c:tx>
            <c:strRef>
              <c:f>ALQUILER_PROVINCIA!$AI$2:$AI$3</c:f>
              <c:strCache>
                <c:ptCount val="1"/>
                <c:pt idx="0">
                  <c:v>Malaga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ALQUILER_PROVINCIA!$AF$4:$AF$24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ALQUILER_PROVINCIA!$AI$4:$AI$24</c:f>
              <c:numCache>
                <c:formatCode>0.00</c:formatCode>
                <c:ptCount val="20"/>
                <c:pt idx="0">
                  <c:v>9.0249999999999986</c:v>
                </c:pt>
                <c:pt idx="1">
                  <c:v>8.6</c:v>
                </c:pt>
                <c:pt idx="2">
                  <c:v>7.8416666666666659</c:v>
                </c:pt>
                <c:pt idx="3">
                  <c:v>7.4249999999999998</c:v>
                </c:pt>
                <c:pt idx="4">
                  <c:v>7.2</c:v>
                </c:pt>
                <c:pt idx="5">
                  <c:v>6.9833333333333343</c:v>
                </c:pt>
                <c:pt idx="6">
                  <c:v>6.7</c:v>
                </c:pt>
                <c:pt idx="7">
                  <c:v>6.4250000000000007</c:v>
                </c:pt>
                <c:pt idx="8">
                  <c:v>6.4833333333333343</c:v>
                </c:pt>
                <c:pt idx="9">
                  <c:v>6.7583333333333329</c:v>
                </c:pt>
                <c:pt idx="10">
                  <c:v>7.2666666666666657</c:v>
                </c:pt>
                <c:pt idx="11">
                  <c:v>8.0833333333333339</c:v>
                </c:pt>
                <c:pt idx="12">
                  <c:v>9.1333333333333346</c:v>
                </c:pt>
                <c:pt idx="13">
                  <c:v>9.4250000000000007</c:v>
                </c:pt>
                <c:pt idx="14">
                  <c:v>9.6833333333333318</c:v>
                </c:pt>
                <c:pt idx="15">
                  <c:v>9.5666666666666682</c:v>
                </c:pt>
                <c:pt idx="16">
                  <c:v>11.125</c:v>
                </c:pt>
                <c:pt idx="17">
                  <c:v>13.183333333333337</c:v>
                </c:pt>
                <c:pt idx="18">
                  <c:v>14.725000000000001</c:v>
                </c:pt>
                <c:pt idx="19">
                  <c:v>15.5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CD-4B6E-A170-52FF7ED6726A}"/>
            </c:ext>
          </c:extLst>
        </c:ser>
        <c:ser>
          <c:idx val="3"/>
          <c:order val="3"/>
          <c:tx>
            <c:strRef>
              <c:f>ALQUILER_PROVINCIA!$AJ$2:$AJ$3</c:f>
              <c:strCache>
                <c:ptCount val="1"/>
                <c:pt idx="0">
                  <c:v>Sevilla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ALQUILER_PROVINCIA!$AF$4:$AF$24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ALQUILER_PROVINCIA!$AJ$4:$AJ$24</c:f>
              <c:numCache>
                <c:formatCode>0.00</c:formatCode>
                <c:ptCount val="20"/>
                <c:pt idx="2">
                  <c:v>8.0857142857142854</c:v>
                </c:pt>
                <c:pt idx="3">
                  <c:v>7.3833333333333329</c:v>
                </c:pt>
                <c:pt idx="4">
                  <c:v>7.4416666666666673</c:v>
                </c:pt>
                <c:pt idx="5">
                  <c:v>7.6833333333333336</c:v>
                </c:pt>
                <c:pt idx="6">
                  <c:v>7.3583333333333334</c:v>
                </c:pt>
                <c:pt idx="7">
                  <c:v>6.5916666666666677</c:v>
                </c:pt>
                <c:pt idx="8">
                  <c:v>6.3999999999999986</c:v>
                </c:pt>
                <c:pt idx="9">
                  <c:v>6.6083333333333343</c:v>
                </c:pt>
                <c:pt idx="10">
                  <c:v>6.9833333333333334</c:v>
                </c:pt>
                <c:pt idx="11">
                  <c:v>7.3916666666666657</c:v>
                </c:pt>
                <c:pt idx="12">
                  <c:v>8.0083333333333329</c:v>
                </c:pt>
                <c:pt idx="13">
                  <c:v>8.6666666666666679</c:v>
                </c:pt>
                <c:pt idx="14">
                  <c:v>9.2083333333333339</c:v>
                </c:pt>
                <c:pt idx="15">
                  <c:v>9.1</c:v>
                </c:pt>
                <c:pt idx="16">
                  <c:v>9.1999999999999993</c:v>
                </c:pt>
                <c:pt idx="17">
                  <c:v>9.7583333333333311</c:v>
                </c:pt>
                <c:pt idx="18">
                  <c:v>10.4</c:v>
                </c:pt>
                <c:pt idx="19">
                  <c:v>10.933333333333332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EC-430D-99B0-43DE47D3C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802175"/>
        <c:axId val="404817055"/>
      </c:lineChart>
      <c:catAx>
        <c:axId val="40480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817055"/>
        <c:crosses val="autoZero"/>
        <c:auto val="1"/>
        <c:lblAlgn val="ctr"/>
        <c:lblOffset val="100"/>
        <c:noMultiLvlLbl val="0"/>
      </c:catAx>
      <c:valAx>
        <c:axId val="404817055"/>
        <c:scaling>
          <c:orientation val="minMax"/>
          <c:max val="20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80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COMPARATIVO-TODO.xlsx]VENTA_PROVINCIA!TablaDinámica5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VENTA_PROVINCIA!$AG$4:$AG$5</c:f>
              <c:strCache>
                <c:ptCount val="1"/>
                <c:pt idx="0">
                  <c:v>Cadiz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VENTA_PROVINCIA!$AF$6:$AF$26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VENTA_PROVINCIA!$AG$6:$AG$26</c:f>
              <c:numCache>
                <c:formatCode>#,##0</c:formatCode>
                <c:ptCount val="20"/>
                <c:pt idx="0">
                  <c:v>2231</c:v>
                </c:pt>
                <c:pt idx="1">
                  <c:v>2139.1666666666665</c:v>
                </c:pt>
                <c:pt idx="2">
                  <c:v>1930.3333333333333</c:v>
                </c:pt>
                <c:pt idx="3">
                  <c:v>1841.4166666666667</c:v>
                </c:pt>
                <c:pt idx="4">
                  <c:v>1806.1666666666667</c:v>
                </c:pt>
                <c:pt idx="5">
                  <c:v>1818.0833333333333</c:v>
                </c:pt>
                <c:pt idx="6">
                  <c:v>1633.9166666666667</c:v>
                </c:pt>
                <c:pt idx="7">
                  <c:v>1450.5</c:v>
                </c:pt>
                <c:pt idx="8">
                  <c:v>1376.3333333333333</c:v>
                </c:pt>
                <c:pt idx="9">
                  <c:v>1382.25</c:v>
                </c:pt>
                <c:pt idx="10">
                  <c:v>1369.8333333333333</c:v>
                </c:pt>
                <c:pt idx="11">
                  <c:v>1384.6666666666667</c:v>
                </c:pt>
                <c:pt idx="12">
                  <c:v>1432.5833333333333</c:v>
                </c:pt>
                <c:pt idx="13">
                  <c:v>1489.5</c:v>
                </c:pt>
                <c:pt idx="14">
                  <c:v>1515.75</c:v>
                </c:pt>
                <c:pt idx="15">
                  <c:v>1543.0833333333333</c:v>
                </c:pt>
                <c:pt idx="16">
                  <c:v>1593.8333333333333</c:v>
                </c:pt>
                <c:pt idx="17">
                  <c:v>1746.4166666666667</c:v>
                </c:pt>
                <c:pt idx="18">
                  <c:v>1876</c:v>
                </c:pt>
                <c:pt idx="19">
                  <c:v>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F-45A0-9CFF-F9B42CA96684}"/>
            </c:ext>
          </c:extLst>
        </c:ser>
        <c:ser>
          <c:idx val="1"/>
          <c:order val="1"/>
          <c:tx>
            <c:strRef>
              <c:f>VENTA_PROVINCIA!$AH$4:$AH$5</c:f>
              <c:strCache>
                <c:ptCount val="1"/>
                <c:pt idx="0">
                  <c:v>Madrid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VENTA_PROVINCIA!$AF$6:$AF$26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VENTA_PROVINCIA!$AH$6:$AH$26</c:f>
              <c:numCache>
                <c:formatCode>#,##0</c:formatCode>
                <c:ptCount val="20"/>
                <c:pt idx="0">
                  <c:v>2647.3333333333335</c:v>
                </c:pt>
                <c:pt idx="1">
                  <c:v>2766.25</c:v>
                </c:pt>
                <c:pt idx="2">
                  <c:v>2700.5833333333335</c:v>
                </c:pt>
                <c:pt idx="3">
                  <c:v>2600.5833333333335</c:v>
                </c:pt>
                <c:pt idx="4">
                  <c:v>2589</c:v>
                </c:pt>
                <c:pt idx="5">
                  <c:v>2610.5833333333335</c:v>
                </c:pt>
                <c:pt idx="6">
                  <c:v>2425.4166666666665</c:v>
                </c:pt>
                <c:pt idx="7">
                  <c:v>2253.4166666666665</c:v>
                </c:pt>
                <c:pt idx="8">
                  <c:v>2181.5833333333335</c:v>
                </c:pt>
                <c:pt idx="9">
                  <c:v>2162.6666666666665</c:v>
                </c:pt>
                <c:pt idx="10">
                  <c:v>2145.9166666666665</c:v>
                </c:pt>
                <c:pt idx="11">
                  <c:v>2175.5833333333335</c:v>
                </c:pt>
                <c:pt idx="12">
                  <c:v>2473.9166666666665</c:v>
                </c:pt>
                <c:pt idx="13">
                  <c:v>2720.4166666666665</c:v>
                </c:pt>
                <c:pt idx="14">
                  <c:v>2724.1666666666665</c:v>
                </c:pt>
                <c:pt idx="15">
                  <c:v>2857.1666666666665</c:v>
                </c:pt>
                <c:pt idx="16">
                  <c:v>3010.4166666666665</c:v>
                </c:pt>
                <c:pt idx="17">
                  <c:v>3133</c:v>
                </c:pt>
                <c:pt idx="18">
                  <c:v>3485.9166666666665</c:v>
                </c:pt>
                <c:pt idx="19">
                  <c:v>3937.6666666666665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1F-45A0-9CFF-F9B42CA96684}"/>
            </c:ext>
          </c:extLst>
        </c:ser>
        <c:ser>
          <c:idx val="2"/>
          <c:order val="2"/>
          <c:tx>
            <c:strRef>
              <c:f>VENTA_PROVINCIA!$AI$4:$AI$5</c:f>
              <c:strCache>
                <c:ptCount val="1"/>
                <c:pt idx="0">
                  <c:v>Malaga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VENTA_PROVINCIA!$AF$6:$AF$26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VENTA_PROVINCIA!$AI$6:$AI$26</c:f>
              <c:numCache>
                <c:formatCode>#,##0</c:formatCode>
                <c:ptCount val="20"/>
                <c:pt idx="0">
                  <c:v>2100.5</c:v>
                </c:pt>
                <c:pt idx="1">
                  <c:v>2049.8333333333335</c:v>
                </c:pt>
                <c:pt idx="2">
                  <c:v>1963.75</c:v>
                </c:pt>
                <c:pt idx="3">
                  <c:v>1903.4166666666667</c:v>
                </c:pt>
                <c:pt idx="4">
                  <c:v>1847.6666666666667</c:v>
                </c:pt>
                <c:pt idx="5">
                  <c:v>1855.1666666666667</c:v>
                </c:pt>
                <c:pt idx="6">
                  <c:v>1731.3333333333333</c:v>
                </c:pt>
                <c:pt idx="7">
                  <c:v>1638.9166666666667</c:v>
                </c:pt>
                <c:pt idx="8">
                  <c:v>1590.5833333333333</c:v>
                </c:pt>
                <c:pt idx="9">
                  <c:v>1629.5</c:v>
                </c:pt>
                <c:pt idx="10">
                  <c:v>1679.5833333333333</c:v>
                </c:pt>
                <c:pt idx="11">
                  <c:v>1827.4166666666667</c:v>
                </c:pt>
                <c:pt idx="12">
                  <c:v>1954.5833333333333</c:v>
                </c:pt>
                <c:pt idx="13">
                  <c:v>2116.0833333333335</c:v>
                </c:pt>
                <c:pt idx="14">
                  <c:v>2233.3333333333335</c:v>
                </c:pt>
                <c:pt idx="15">
                  <c:v>2365.1666666666665</c:v>
                </c:pt>
                <c:pt idx="16">
                  <c:v>2627.1666666666665</c:v>
                </c:pt>
                <c:pt idx="17">
                  <c:v>2951.1666666666665</c:v>
                </c:pt>
                <c:pt idx="18">
                  <c:v>3296</c:v>
                </c:pt>
                <c:pt idx="19">
                  <c:v>3567.6666666666665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1F-45A0-9CFF-F9B42CA96684}"/>
            </c:ext>
          </c:extLst>
        </c:ser>
        <c:ser>
          <c:idx val="3"/>
          <c:order val="3"/>
          <c:tx>
            <c:strRef>
              <c:f>VENTA_PROVINCIA!$AJ$4:$AJ$5</c:f>
              <c:strCache>
                <c:ptCount val="1"/>
                <c:pt idx="0">
                  <c:v>Sevilla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VENTA_PROVINCIA!$AF$6:$AF$26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VENTA_PROVINCIA!$AJ$6:$AJ$26</c:f>
              <c:numCache>
                <c:formatCode>#,##0</c:formatCode>
                <c:ptCount val="20"/>
                <c:pt idx="0">
                  <c:v>1815</c:v>
                </c:pt>
                <c:pt idx="1">
                  <c:v>1852.5</c:v>
                </c:pt>
                <c:pt idx="2">
                  <c:v>1910.8333333333333</c:v>
                </c:pt>
                <c:pt idx="3">
                  <c:v>1798.9166666666667</c:v>
                </c:pt>
                <c:pt idx="4">
                  <c:v>1810.25</c:v>
                </c:pt>
                <c:pt idx="5">
                  <c:v>1872.5</c:v>
                </c:pt>
                <c:pt idx="6">
                  <c:v>1688.0833333333333</c:v>
                </c:pt>
                <c:pt idx="7">
                  <c:v>1488.5833333333333</c:v>
                </c:pt>
                <c:pt idx="8">
                  <c:v>1394.9166666666667</c:v>
                </c:pt>
                <c:pt idx="9">
                  <c:v>1385.4166666666667</c:v>
                </c:pt>
                <c:pt idx="10">
                  <c:v>1379.1666666666667</c:v>
                </c:pt>
                <c:pt idx="11">
                  <c:v>1372.5</c:v>
                </c:pt>
                <c:pt idx="12">
                  <c:v>1388.75</c:v>
                </c:pt>
                <c:pt idx="13">
                  <c:v>1411.5</c:v>
                </c:pt>
                <c:pt idx="14">
                  <c:v>1408.1666666666667</c:v>
                </c:pt>
                <c:pt idx="15">
                  <c:v>1395.1666666666667</c:v>
                </c:pt>
                <c:pt idx="16">
                  <c:v>1426.75</c:v>
                </c:pt>
                <c:pt idx="17">
                  <c:v>1515.3333333333333</c:v>
                </c:pt>
                <c:pt idx="18">
                  <c:v>1587.9166666666667</c:v>
                </c:pt>
                <c:pt idx="19">
                  <c:v>1607.3333333333333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87-4ADF-90F6-C27F56580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55168"/>
        <c:axId val="11755648"/>
      </c:lineChart>
      <c:catAx>
        <c:axId val="1175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755648"/>
        <c:crosses val="autoZero"/>
        <c:auto val="1"/>
        <c:lblAlgn val="ctr"/>
        <c:lblOffset val="100"/>
        <c:noMultiLvlLbl val="0"/>
      </c:catAx>
      <c:valAx>
        <c:axId val="11755648"/>
        <c:scaling>
          <c:orientation val="minMax"/>
          <c:max val="40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755168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26" Type="http://schemas.openxmlformats.org/officeDocument/2006/relationships/chart" Target="../charts/chart28.xml"/><Relationship Id="rId39" Type="http://schemas.openxmlformats.org/officeDocument/2006/relationships/chart" Target="../charts/chart41.xml"/><Relationship Id="rId21" Type="http://schemas.openxmlformats.org/officeDocument/2006/relationships/chart" Target="../charts/chart23.xml"/><Relationship Id="rId34" Type="http://schemas.openxmlformats.org/officeDocument/2006/relationships/chart" Target="../charts/chart36.xml"/><Relationship Id="rId42" Type="http://schemas.openxmlformats.org/officeDocument/2006/relationships/chart" Target="../charts/chart44.xml"/><Relationship Id="rId47" Type="http://schemas.openxmlformats.org/officeDocument/2006/relationships/chart" Target="../charts/chart49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29" Type="http://schemas.openxmlformats.org/officeDocument/2006/relationships/chart" Target="../charts/chart31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24" Type="http://schemas.openxmlformats.org/officeDocument/2006/relationships/chart" Target="../charts/chart26.xml"/><Relationship Id="rId32" Type="http://schemas.openxmlformats.org/officeDocument/2006/relationships/chart" Target="../charts/chart34.xml"/><Relationship Id="rId37" Type="http://schemas.openxmlformats.org/officeDocument/2006/relationships/chart" Target="../charts/chart39.xml"/><Relationship Id="rId40" Type="http://schemas.openxmlformats.org/officeDocument/2006/relationships/chart" Target="../charts/chart42.xml"/><Relationship Id="rId45" Type="http://schemas.openxmlformats.org/officeDocument/2006/relationships/chart" Target="../charts/chart47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23" Type="http://schemas.openxmlformats.org/officeDocument/2006/relationships/chart" Target="../charts/chart25.xml"/><Relationship Id="rId28" Type="http://schemas.openxmlformats.org/officeDocument/2006/relationships/chart" Target="../charts/chart30.xml"/><Relationship Id="rId36" Type="http://schemas.openxmlformats.org/officeDocument/2006/relationships/chart" Target="../charts/chart38.xml"/><Relationship Id="rId10" Type="http://schemas.openxmlformats.org/officeDocument/2006/relationships/chart" Target="../charts/chart12.xml"/><Relationship Id="rId19" Type="http://schemas.openxmlformats.org/officeDocument/2006/relationships/chart" Target="../charts/chart21.xml"/><Relationship Id="rId31" Type="http://schemas.openxmlformats.org/officeDocument/2006/relationships/chart" Target="../charts/chart33.xml"/><Relationship Id="rId44" Type="http://schemas.openxmlformats.org/officeDocument/2006/relationships/chart" Target="../charts/chart46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Relationship Id="rId22" Type="http://schemas.openxmlformats.org/officeDocument/2006/relationships/chart" Target="../charts/chart24.xml"/><Relationship Id="rId27" Type="http://schemas.openxmlformats.org/officeDocument/2006/relationships/chart" Target="../charts/chart29.xml"/><Relationship Id="rId30" Type="http://schemas.openxmlformats.org/officeDocument/2006/relationships/chart" Target="../charts/chart32.xml"/><Relationship Id="rId35" Type="http://schemas.openxmlformats.org/officeDocument/2006/relationships/chart" Target="../charts/chart37.xml"/><Relationship Id="rId43" Type="http://schemas.openxmlformats.org/officeDocument/2006/relationships/chart" Target="../charts/chart45.xml"/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5" Type="http://schemas.openxmlformats.org/officeDocument/2006/relationships/chart" Target="../charts/chart27.xml"/><Relationship Id="rId33" Type="http://schemas.openxmlformats.org/officeDocument/2006/relationships/chart" Target="../charts/chart35.xml"/><Relationship Id="rId38" Type="http://schemas.openxmlformats.org/officeDocument/2006/relationships/chart" Target="../charts/chart40.xml"/><Relationship Id="rId46" Type="http://schemas.openxmlformats.org/officeDocument/2006/relationships/chart" Target="../charts/chart48.xml"/><Relationship Id="rId20" Type="http://schemas.openxmlformats.org/officeDocument/2006/relationships/chart" Target="../charts/chart22.xml"/><Relationship Id="rId41" Type="http://schemas.openxmlformats.org/officeDocument/2006/relationships/chart" Target="../charts/chart4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image" Target="../media/image1.emf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6.xml"/><Relationship Id="rId3" Type="http://schemas.openxmlformats.org/officeDocument/2006/relationships/image" Target="../media/image1.emf"/><Relationship Id="rId7" Type="http://schemas.openxmlformats.org/officeDocument/2006/relationships/chart" Target="../charts/chart65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6" Type="http://schemas.openxmlformats.org/officeDocument/2006/relationships/chart" Target="../charts/chart64.xml"/><Relationship Id="rId11" Type="http://schemas.openxmlformats.org/officeDocument/2006/relationships/chart" Target="../charts/chart69.xml"/><Relationship Id="rId5" Type="http://schemas.openxmlformats.org/officeDocument/2006/relationships/chart" Target="../charts/chart63.xml"/><Relationship Id="rId10" Type="http://schemas.openxmlformats.org/officeDocument/2006/relationships/chart" Target="../charts/chart68.xml"/><Relationship Id="rId4" Type="http://schemas.openxmlformats.org/officeDocument/2006/relationships/chart" Target="../charts/chart62.xml"/><Relationship Id="rId9" Type="http://schemas.openxmlformats.org/officeDocument/2006/relationships/chart" Target="../charts/chart67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2" Type="http://schemas.openxmlformats.org/officeDocument/2006/relationships/chart" Target="../charts/chart70.xml"/><Relationship Id="rId1" Type="http://schemas.openxmlformats.org/officeDocument/2006/relationships/image" Target="../media/image1.emf"/><Relationship Id="rId6" Type="http://schemas.openxmlformats.org/officeDocument/2006/relationships/chart" Target="../charts/chart74.xml"/><Relationship Id="rId5" Type="http://schemas.openxmlformats.org/officeDocument/2006/relationships/chart" Target="../charts/chart73.xml"/><Relationship Id="rId4" Type="http://schemas.openxmlformats.org/officeDocument/2006/relationships/chart" Target="../charts/chart7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chart" Target="../charts/chart78.xml"/><Relationship Id="rId1" Type="http://schemas.openxmlformats.org/officeDocument/2006/relationships/chart" Target="../charts/chart77.xml"/><Relationship Id="rId4" Type="http://schemas.openxmlformats.org/officeDocument/2006/relationships/chart" Target="../charts/chart8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5" Type="http://schemas.openxmlformats.org/officeDocument/2006/relationships/chart" Target="../charts/chart85.xml"/><Relationship Id="rId4" Type="http://schemas.openxmlformats.org/officeDocument/2006/relationships/chart" Target="../charts/chart8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195739</xdr:colOff>
      <xdr:row>21</xdr:row>
      <xdr:rowOff>53339</xdr:rowOff>
    </xdr:from>
    <xdr:to>
      <xdr:col>23</xdr:col>
      <xdr:colOff>79534</xdr:colOff>
      <xdr:row>36</xdr:row>
      <xdr:rowOff>99059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2ECC50D-B8A7-E644-D2A7-6A7754E8F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161925</xdr:colOff>
      <xdr:row>16</xdr:row>
      <xdr:rowOff>48577</xdr:rowOff>
    </xdr:from>
    <xdr:to>
      <xdr:col>24</xdr:col>
      <xdr:colOff>43815</xdr:colOff>
      <xdr:row>31</xdr:row>
      <xdr:rowOff>84772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EC90D73-774D-D985-8224-863CC2E83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1572102</xdr:colOff>
      <xdr:row>37</xdr:row>
      <xdr:rowOff>179228</xdr:rowOff>
    </xdr:from>
    <xdr:to>
      <xdr:col>39</xdr:col>
      <xdr:colOff>814547</xdr:colOff>
      <xdr:row>60</xdr:row>
      <xdr:rowOff>101123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5D0C063-43FD-41C8-BB1E-0FF23FE2CA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707389</xdr:colOff>
      <xdr:row>88</xdr:row>
      <xdr:rowOff>60642</xdr:rowOff>
    </xdr:from>
    <xdr:to>
      <xdr:col>32</xdr:col>
      <xdr:colOff>262678</xdr:colOff>
      <xdr:row>111</xdr:row>
      <xdr:rowOff>63500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E02F439-5479-43D4-9284-1D1FC8086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1275714</xdr:colOff>
      <xdr:row>91</xdr:row>
      <xdr:rowOff>177377</xdr:rowOff>
    </xdr:from>
    <xdr:to>
      <xdr:col>38</xdr:col>
      <xdr:colOff>384386</xdr:colOff>
      <xdr:row>113</xdr:row>
      <xdr:rowOff>36619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07B41B2-098F-4396-B2D8-653BE084DA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1059815</xdr:colOff>
      <xdr:row>91</xdr:row>
      <xdr:rowOff>158750</xdr:rowOff>
    </xdr:from>
    <xdr:to>
      <xdr:col>40</xdr:col>
      <xdr:colOff>286068</xdr:colOff>
      <xdr:row>113</xdr:row>
      <xdr:rowOff>59690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A483D48-8E5F-42C1-B734-9EE5654881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42</xdr:col>
      <xdr:colOff>975571</xdr:colOff>
      <xdr:row>91</xdr:row>
      <xdr:rowOff>70274</xdr:rowOff>
    </xdr:from>
    <xdr:to>
      <xdr:col>46</xdr:col>
      <xdr:colOff>428943</xdr:colOff>
      <xdr:row>114</xdr:row>
      <xdr:rowOff>154940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1CBD393-8250-44E0-B8E1-0317F2D216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160233</xdr:colOff>
      <xdr:row>146</xdr:row>
      <xdr:rowOff>5715</xdr:rowOff>
    </xdr:from>
    <xdr:to>
      <xdr:col>34</xdr:col>
      <xdr:colOff>54822</xdr:colOff>
      <xdr:row>172</xdr:row>
      <xdr:rowOff>167429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57F9AC1-DAF4-4076-A6B9-6392BDC59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523028</xdr:colOff>
      <xdr:row>221</xdr:row>
      <xdr:rowOff>68791</xdr:rowOff>
    </xdr:from>
    <xdr:to>
      <xdr:col>34</xdr:col>
      <xdr:colOff>287655</xdr:colOff>
      <xdr:row>250</xdr:row>
      <xdr:rowOff>122766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0CAEC66-94E4-4CCF-8615-B716FF17A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426085</xdr:colOff>
      <xdr:row>270</xdr:row>
      <xdr:rowOff>142239</xdr:rowOff>
    </xdr:from>
    <xdr:to>
      <xdr:col>34</xdr:col>
      <xdr:colOff>209762</xdr:colOff>
      <xdr:row>298</xdr:row>
      <xdr:rowOff>171872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AD2C6CB7-0FDF-4FAD-99CF-3EF218AD57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64134</xdr:colOff>
      <xdr:row>144</xdr:row>
      <xdr:rowOff>79057</xdr:rowOff>
    </xdr:from>
    <xdr:to>
      <xdr:col>47</xdr:col>
      <xdr:colOff>15874</xdr:colOff>
      <xdr:row>171</xdr:row>
      <xdr:rowOff>24871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279AA51-CD12-46A3-8D49-CB0468F8F2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193462</xdr:colOff>
      <xdr:row>219</xdr:row>
      <xdr:rowOff>18202</xdr:rowOff>
    </xdr:from>
    <xdr:to>
      <xdr:col>44</xdr:col>
      <xdr:colOff>412749</xdr:colOff>
      <xdr:row>248</xdr:row>
      <xdr:rowOff>66462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86729662-B251-42D3-9ADE-C6DB1DDA39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35</xdr:col>
      <xdr:colOff>772583</xdr:colOff>
      <xdr:row>274</xdr:row>
      <xdr:rowOff>18202</xdr:rowOff>
    </xdr:from>
    <xdr:to>
      <xdr:col>42</xdr:col>
      <xdr:colOff>901487</xdr:colOff>
      <xdr:row>297</xdr:row>
      <xdr:rowOff>68367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46B59AF8-A848-4D6C-B896-78E872570B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52</xdr:col>
      <xdr:colOff>306917</xdr:colOff>
      <xdr:row>136</xdr:row>
      <xdr:rowOff>69214</xdr:rowOff>
    </xdr:from>
    <xdr:to>
      <xdr:col>59</xdr:col>
      <xdr:colOff>296333</xdr:colOff>
      <xdr:row>162</xdr:row>
      <xdr:rowOff>117474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B18A9A80-1B20-4184-A951-E5A83CC9D7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51</xdr:col>
      <xdr:colOff>396239</xdr:colOff>
      <xdr:row>220</xdr:row>
      <xdr:rowOff>9524</xdr:rowOff>
    </xdr:from>
    <xdr:to>
      <xdr:col>58</xdr:col>
      <xdr:colOff>582082</xdr:colOff>
      <xdr:row>249</xdr:row>
      <xdr:rowOff>57784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26DF095C-A5FE-4D6B-AD55-A7DE4741FD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55</xdr:col>
      <xdr:colOff>1904</xdr:colOff>
      <xdr:row>73</xdr:row>
      <xdr:rowOff>173142</xdr:rowOff>
    </xdr:from>
    <xdr:to>
      <xdr:col>62</xdr:col>
      <xdr:colOff>0</xdr:colOff>
      <xdr:row>100</xdr:row>
      <xdr:rowOff>45296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D1C524F-0899-40D2-B2AF-37F6B6AD9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51</xdr:col>
      <xdr:colOff>683048</xdr:colOff>
      <xdr:row>177</xdr:row>
      <xdr:rowOff>117262</xdr:rowOff>
    </xdr:from>
    <xdr:to>
      <xdr:col>58</xdr:col>
      <xdr:colOff>486833</xdr:colOff>
      <xdr:row>206</xdr:row>
      <xdr:rowOff>155997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AF6E59B2-2BF7-45D4-A3F1-834DA803ED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51</xdr:col>
      <xdr:colOff>396452</xdr:colOff>
      <xdr:row>272</xdr:row>
      <xdr:rowOff>24977</xdr:rowOff>
    </xdr:from>
    <xdr:to>
      <xdr:col>58</xdr:col>
      <xdr:colOff>190500</xdr:colOff>
      <xdr:row>300</xdr:row>
      <xdr:rowOff>75142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D34BABF2-6CAF-4499-A044-4FCE841767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627380</xdr:colOff>
      <xdr:row>326</xdr:row>
      <xdr:rowOff>41272</xdr:rowOff>
    </xdr:from>
    <xdr:to>
      <xdr:col>42</xdr:col>
      <xdr:colOff>635000</xdr:colOff>
      <xdr:row>346</xdr:row>
      <xdr:rowOff>63499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E4D04233-B858-4196-881D-2DBDC5C46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</xdr:col>
      <xdr:colOff>934084</xdr:colOff>
      <xdr:row>34</xdr:row>
      <xdr:rowOff>37147</xdr:rowOff>
    </xdr:from>
    <xdr:to>
      <xdr:col>14</xdr:col>
      <xdr:colOff>1015999</xdr:colOff>
      <xdr:row>58</xdr:row>
      <xdr:rowOff>15875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C238F7B8-3DCE-583A-922B-965B779BA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134</xdr:col>
      <xdr:colOff>224881</xdr:colOff>
      <xdr:row>24</xdr:row>
      <xdr:rowOff>41320</xdr:rowOff>
    </xdr:from>
    <xdr:to>
      <xdr:col>146</xdr:col>
      <xdr:colOff>33988</xdr:colOff>
      <xdr:row>44</xdr:row>
      <xdr:rowOff>47988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3490D94D-6E95-4C77-ABF3-745281EC80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130</xdr:col>
      <xdr:colOff>227964</xdr:colOff>
      <xdr:row>112</xdr:row>
      <xdr:rowOff>82127</xdr:rowOff>
    </xdr:from>
    <xdr:to>
      <xdr:col>136</xdr:col>
      <xdr:colOff>98636</xdr:colOff>
      <xdr:row>133</xdr:row>
      <xdr:rowOff>131869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094E1789-4ADA-4B5C-96E4-DBF6FB53C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146</xdr:col>
      <xdr:colOff>393065</xdr:colOff>
      <xdr:row>111</xdr:row>
      <xdr:rowOff>63500</xdr:rowOff>
    </xdr:from>
    <xdr:to>
      <xdr:col>151</xdr:col>
      <xdr:colOff>318</xdr:colOff>
      <xdr:row>132</xdr:row>
      <xdr:rowOff>154940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95EE50A8-A2CE-4860-9930-7D3B6BEB84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164</xdr:col>
      <xdr:colOff>499321</xdr:colOff>
      <xdr:row>110</xdr:row>
      <xdr:rowOff>165524</xdr:rowOff>
    </xdr:from>
    <xdr:to>
      <xdr:col>169</xdr:col>
      <xdr:colOff>333693</xdr:colOff>
      <xdr:row>133</xdr:row>
      <xdr:rowOff>154940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89744200-19DF-45F0-81A1-2E78883B0F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162</xdr:col>
      <xdr:colOff>196639</xdr:colOff>
      <xdr:row>230</xdr:row>
      <xdr:rowOff>85513</xdr:rowOff>
    </xdr:from>
    <xdr:to>
      <xdr:col>178</xdr:col>
      <xdr:colOff>747183</xdr:colOff>
      <xdr:row>257</xdr:row>
      <xdr:rowOff>67310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A35464B2-1F4E-4755-A416-963EA8694D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113</xdr:col>
      <xdr:colOff>720725</xdr:colOff>
      <xdr:row>173</xdr:row>
      <xdr:rowOff>162136</xdr:rowOff>
    </xdr:from>
    <xdr:to>
      <xdr:col>133</xdr:col>
      <xdr:colOff>611505</xdr:colOff>
      <xdr:row>203</xdr:row>
      <xdr:rowOff>29421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3BDBA9AD-6BC2-407A-B8DF-F05A73F308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114</xdr:col>
      <xdr:colOff>69851</xdr:colOff>
      <xdr:row>227</xdr:row>
      <xdr:rowOff>144144</xdr:rowOff>
    </xdr:from>
    <xdr:to>
      <xdr:col>133</xdr:col>
      <xdr:colOff>720303</xdr:colOff>
      <xdr:row>261</xdr:row>
      <xdr:rowOff>171872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D8AD7C28-F727-4362-A2F1-82F3A12F80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177</xdr:col>
      <xdr:colOff>429472</xdr:colOff>
      <xdr:row>483</xdr:row>
      <xdr:rowOff>98107</xdr:rowOff>
    </xdr:from>
    <xdr:to>
      <xdr:col>190</xdr:col>
      <xdr:colOff>554567</xdr:colOff>
      <xdr:row>510</xdr:row>
      <xdr:rowOff>53446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BB8F25CA-E08C-4B61-A78C-7807D20C8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152</xdr:col>
      <xdr:colOff>513714</xdr:colOff>
      <xdr:row>555</xdr:row>
      <xdr:rowOff>37252</xdr:rowOff>
    </xdr:from>
    <xdr:to>
      <xdr:col>165</xdr:col>
      <xdr:colOff>533399</xdr:colOff>
      <xdr:row>574</xdr:row>
      <xdr:rowOff>89322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6CE5FBCA-EC97-44D2-B5EF-110661CF6D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175</xdr:col>
      <xdr:colOff>533400</xdr:colOff>
      <xdr:row>544</xdr:row>
      <xdr:rowOff>37252</xdr:rowOff>
    </xdr:from>
    <xdr:to>
      <xdr:col>188</xdr:col>
      <xdr:colOff>501650</xdr:colOff>
      <xdr:row>578</xdr:row>
      <xdr:rowOff>93132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0937A8C3-00E5-4367-BEAC-239CD41F0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162</xdr:col>
      <xdr:colOff>474557</xdr:colOff>
      <xdr:row>169</xdr:row>
      <xdr:rowOff>48259</xdr:rowOff>
    </xdr:from>
    <xdr:to>
      <xdr:col>174</xdr:col>
      <xdr:colOff>484415</xdr:colOff>
      <xdr:row>195</xdr:row>
      <xdr:rowOff>136524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97BECCA7-2571-4232-9D66-0F2E7269DA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142</xdr:col>
      <xdr:colOff>356234</xdr:colOff>
      <xdr:row>171</xdr:row>
      <xdr:rowOff>87629</xdr:rowOff>
    </xdr:from>
    <xdr:to>
      <xdr:col>154</xdr:col>
      <xdr:colOff>377825</xdr:colOff>
      <xdr:row>200</xdr:row>
      <xdr:rowOff>130174</xdr:rowOff>
    </xdr:to>
    <xdr:graphicFrame macro="">
      <xdr:nvGraphicFramePr>
        <xdr:cNvPr id="59" name="Gráfico 58">
          <a:extLst>
            <a:ext uri="{FF2B5EF4-FFF2-40B4-BE49-F238E27FC236}">
              <a16:creationId xmlns:a16="http://schemas.microsoft.com/office/drawing/2014/main" id="{0C2321CF-0928-4001-906A-070728DE9C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142</xdr:col>
      <xdr:colOff>517341</xdr:colOff>
      <xdr:row>232</xdr:row>
      <xdr:rowOff>158446</xdr:rowOff>
    </xdr:from>
    <xdr:to>
      <xdr:col>154</xdr:col>
      <xdr:colOff>531282</xdr:colOff>
      <xdr:row>248</xdr:row>
      <xdr:rowOff>39853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B9FA0552-701A-4E98-8DBA-60C45FD1B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183</xdr:col>
      <xdr:colOff>332528</xdr:colOff>
      <xdr:row>168</xdr:row>
      <xdr:rowOff>158537</xdr:rowOff>
    </xdr:from>
    <xdr:to>
      <xdr:col>195</xdr:col>
      <xdr:colOff>171450</xdr:colOff>
      <xdr:row>198</xdr:row>
      <xdr:rowOff>6772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32A6CCA9-46B5-4FC8-8E9C-B478D3BEF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183</xdr:col>
      <xdr:colOff>351367</xdr:colOff>
      <xdr:row>104</xdr:row>
      <xdr:rowOff>141182</xdr:rowOff>
    </xdr:from>
    <xdr:to>
      <xdr:col>195</xdr:col>
      <xdr:colOff>171450</xdr:colOff>
      <xdr:row>139</xdr:row>
      <xdr:rowOff>11007</xdr:rowOff>
    </xdr:to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79651A03-11A2-4030-AD84-57AA51FF00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144</xdr:col>
      <xdr:colOff>666750</xdr:colOff>
      <xdr:row>515</xdr:row>
      <xdr:rowOff>41272</xdr:rowOff>
    </xdr:from>
    <xdr:to>
      <xdr:col>158</xdr:col>
      <xdr:colOff>250190</xdr:colOff>
      <xdr:row>539</xdr:row>
      <xdr:rowOff>59689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A9F5F22C-7F76-41F4-8534-C5D0F925B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88</xdr:col>
      <xdr:colOff>464820</xdr:colOff>
      <xdr:row>69</xdr:row>
      <xdr:rowOff>95250</xdr:rowOff>
    </xdr:from>
    <xdr:to>
      <xdr:col>94</xdr:col>
      <xdr:colOff>495300</xdr:colOff>
      <xdr:row>93</xdr:row>
      <xdr:rowOff>95250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68FC953D-D9C5-41E5-9B5D-B77A83A71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102</xdr:col>
      <xdr:colOff>89058</xdr:colOff>
      <xdr:row>611</xdr:row>
      <xdr:rowOff>137159</xdr:rowOff>
    </xdr:from>
    <xdr:to>
      <xdr:col>106</xdr:col>
      <xdr:colOff>87629</xdr:colOff>
      <xdr:row>628</xdr:row>
      <xdr:rowOff>165019</xdr:rowOff>
    </xdr:to>
    <xdr:graphicFrame macro="">
      <xdr:nvGraphicFramePr>
        <xdr:cNvPr id="65" name="Gráfico 64">
          <a:extLst>
            <a:ext uri="{FF2B5EF4-FFF2-40B4-BE49-F238E27FC236}">
              <a16:creationId xmlns:a16="http://schemas.microsoft.com/office/drawing/2014/main" id="{75D6DE3C-595C-4B69-A42A-92F508092A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106</xdr:col>
      <xdr:colOff>1072038</xdr:colOff>
      <xdr:row>613</xdr:row>
      <xdr:rowOff>75009</xdr:rowOff>
    </xdr:from>
    <xdr:to>
      <xdr:col>112</xdr:col>
      <xdr:colOff>445294</xdr:colOff>
      <xdr:row>630</xdr:row>
      <xdr:rowOff>69056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6C32CA72-8F59-4D36-B7C7-384E76F24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</xdr:col>
      <xdr:colOff>483870</xdr:colOff>
      <xdr:row>562</xdr:row>
      <xdr:rowOff>104775</xdr:rowOff>
    </xdr:from>
    <xdr:to>
      <xdr:col>12</xdr:col>
      <xdr:colOff>609600</xdr:colOff>
      <xdr:row>577</xdr:row>
      <xdr:rowOff>2857</xdr:rowOff>
    </xdr:to>
    <xdr:graphicFrame macro="">
      <xdr:nvGraphicFramePr>
        <xdr:cNvPr id="68" name="Gráfico 67">
          <a:extLst>
            <a:ext uri="{FF2B5EF4-FFF2-40B4-BE49-F238E27FC236}">
              <a16:creationId xmlns:a16="http://schemas.microsoft.com/office/drawing/2014/main" id="{7BB6CE44-F7C6-407C-B729-CA0A180774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34</xdr:col>
      <xdr:colOff>211455</xdr:colOff>
      <xdr:row>560</xdr:row>
      <xdr:rowOff>98107</xdr:rowOff>
    </xdr:from>
    <xdr:to>
      <xdr:col>56</xdr:col>
      <xdr:colOff>95250</xdr:colOff>
      <xdr:row>578</xdr:row>
      <xdr:rowOff>11430</xdr:rowOff>
    </xdr:to>
    <xdr:graphicFrame macro="">
      <xdr:nvGraphicFramePr>
        <xdr:cNvPr id="69" name="Gráfico 68">
          <a:extLst>
            <a:ext uri="{FF2B5EF4-FFF2-40B4-BE49-F238E27FC236}">
              <a16:creationId xmlns:a16="http://schemas.microsoft.com/office/drawing/2014/main" id="{AC7588D7-2F13-4BCE-BF99-832864827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 editAs="oneCell">
    <xdr:from>
      <xdr:col>0</xdr:col>
      <xdr:colOff>785813</xdr:colOff>
      <xdr:row>0</xdr:row>
      <xdr:rowOff>0</xdr:rowOff>
    </xdr:from>
    <xdr:to>
      <xdr:col>1</xdr:col>
      <xdr:colOff>247651</xdr:colOff>
      <xdr:row>7</xdr:row>
      <xdr:rowOff>22412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1" name="CIUDAD">
              <a:extLst>
                <a:ext uri="{FF2B5EF4-FFF2-40B4-BE49-F238E27FC236}">
                  <a16:creationId xmlns:a16="http://schemas.microsoft.com/office/drawing/2014/main" id="{B3916EBC-21DB-0BFF-4A44-5419E676C0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5813" y="0"/>
              <a:ext cx="1326561" cy="13178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1393564</xdr:colOff>
      <xdr:row>0</xdr:row>
      <xdr:rowOff>0</xdr:rowOff>
    </xdr:from>
    <xdr:to>
      <xdr:col>2</xdr:col>
      <xdr:colOff>1350981</xdr:colOff>
      <xdr:row>7</xdr:row>
      <xdr:rowOff>15688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2" name="HABITACIONES">
              <a:extLst>
                <a:ext uri="{FF2B5EF4-FFF2-40B4-BE49-F238E27FC236}">
                  <a16:creationId xmlns:a16="http://schemas.microsoft.com/office/drawing/2014/main" id="{FECE772F-B367-2863-DEFE-F000B005C9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ABITACION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65907" y="0"/>
              <a:ext cx="1829760" cy="12784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1698699</xdr:colOff>
      <xdr:row>0</xdr:row>
      <xdr:rowOff>672</xdr:rowOff>
    </xdr:from>
    <xdr:to>
      <xdr:col>3</xdr:col>
      <xdr:colOff>1484674</xdr:colOff>
      <xdr:row>9</xdr:row>
      <xdr:rowOff>244849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3" name="PLANTA">
              <a:extLst>
                <a:ext uri="{FF2B5EF4-FFF2-40B4-BE49-F238E27FC236}">
                  <a16:creationId xmlns:a16="http://schemas.microsoft.com/office/drawing/2014/main" id="{64389934-C614-DB31-F947-606760E312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LANT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3385" y="672"/>
              <a:ext cx="1831666" cy="18985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1840342</xdr:colOff>
      <xdr:row>0</xdr:row>
      <xdr:rowOff>71437</xdr:rowOff>
    </xdr:from>
    <xdr:to>
      <xdr:col>6</xdr:col>
      <xdr:colOff>126809</xdr:colOff>
      <xdr:row>6</xdr:row>
      <xdr:rowOff>20114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4" name="VIVIENDA">
              <a:extLst>
                <a:ext uri="{FF2B5EF4-FFF2-40B4-BE49-F238E27FC236}">
                  <a16:creationId xmlns:a16="http://schemas.microsoft.com/office/drawing/2014/main" id="{AC67C8DA-6447-02E8-EC71-E523D16E3D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IVIEND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44902" y="69532"/>
              <a:ext cx="1811935" cy="10040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547934</xdr:colOff>
      <xdr:row>0</xdr:row>
      <xdr:rowOff>13607</xdr:rowOff>
    </xdr:from>
    <xdr:to>
      <xdr:col>12</xdr:col>
      <xdr:colOff>170654</xdr:colOff>
      <xdr:row>6</xdr:row>
      <xdr:rowOff>149758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5" name="ASCENSOR">
              <a:extLst>
                <a:ext uri="{FF2B5EF4-FFF2-40B4-BE49-F238E27FC236}">
                  <a16:creationId xmlns:a16="http://schemas.microsoft.com/office/drawing/2014/main" id="{348620D8-0768-D8C5-A4A0-18F669C58D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SCENSO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080613" y="13607"/>
              <a:ext cx="1840684" cy="12519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667221</xdr:colOff>
      <xdr:row>0</xdr:row>
      <xdr:rowOff>0</xdr:rowOff>
    </xdr:from>
    <xdr:to>
      <xdr:col>8</xdr:col>
      <xdr:colOff>1544706</xdr:colOff>
      <xdr:row>7</xdr:row>
      <xdr:rowOff>29807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6" name="EX-IN">
              <a:extLst>
                <a:ext uri="{FF2B5EF4-FFF2-40B4-BE49-F238E27FC236}">
                  <a16:creationId xmlns:a16="http://schemas.microsoft.com/office/drawing/2014/main" id="{415DA68B-EBF8-5A91-7E8D-3529E5E8E7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X-I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12114" y="0"/>
              <a:ext cx="877485" cy="13224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1821340</xdr:colOff>
      <xdr:row>0</xdr:row>
      <xdr:rowOff>54429</xdr:rowOff>
    </xdr:from>
    <xdr:to>
      <xdr:col>9</xdr:col>
      <xdr:colOff>1464468</xdr:colOff>
      <xdr:row>7</xdr:row>
      <xdr:rowOff>76841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7" name="GARAJE">
              <a:extLst>
                <a:ext uri="{FF2B5EF4-FFF2-40B4-BE49-F238E27FC236}">
                  <a16:creationId xmlns:a16="http://schemas.microsoft.com/office/drawing/2014/main" id="{A82FC8C0-AAD9-C8A8-D10B-1A0E06BEA9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A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66233" y="54429"/>
              <a:ext cx="1466485" cy="13150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78</xdr:col>
      <xdr:colOff>256698</xdr:colOff>
      <xdr:row>0</xdr:row>
      <xdr:rowOff>0</xdr:rowOff>
    </xdr:from>
    <xdr:to>
      <xdr:col>79</xdr:col>
      <xdr:colOff>936784</xdr:colOff>
      <xdr:row>6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6" name="CIUDAD 2">
              <a:extLst>
                <a:ext uri="{FF2B5EF4-FFF2-40B4-BE49-F238E27FC236}">
                  <a16:creationId xmlns:a16="http://schemas.microsoft.com/office/drawing/2014/main" id="{2F3F9275-FAD3-A595-DB2D-0D339FF771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53679" y="0"/>
              <a:ext cx="1828800" cy="12294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80</xdr:col>
      <xdr:colOff>398621</xdr:colOff>
      <xdr:row>0</xdr:row>
      <xdr:rowOff>0</xdr:rowOff>
    </xdr:from>
    <xdr:to>
      <xdr:col>81</xdr:col>
      <xdr:colOff>1103949</xdr:colOff>
      <xdr:row>8</xdr:row>
      <xdr:rowOff>135255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7" name="HABITACIONE">
              <a:extLst>
                <a:ext uri="{FF2B5EF4-FFF2-40B4-BE49-F238E27FC236}">
                  <a16:creationId xmlns:a16="http://schemas.microsoft.com/office/drawing/2014/main" id="{B9AA6878-C5D0-22AE-F2D0-919B196BFC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ABITACION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288856" y="0"/>
              <a:ext cx="1815941" cy="15792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82</xdr:col>
      <xdr:colOff>228124</xdr:colOff>
      <xdr:row>0</xdr:row>
      <xdr:rowOff>0</xdr:rowOff>
    </xdr:from>
    <xdr:to>
      <xdr:col>83</xdr:col>
      <xdr:colOff>705333</xdr:colOff>
      <xdr:row>4</xdr:row>
      <xdr:rowOff>97631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8" name="VIVIENDA 2">
              <a:extLst>
                <a:ext uri="{FF2B5EF4-FFF2-40B4-BE49-F238E27FC236}">
                  <a16:creationId xmlns:a16="http://schemas.microsoft.com/office/drawing/2014/main" id="{BAB85A10-0590-ED8A-2F19-BABB8E8006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IVIEND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880381" y="0"/>
              <a:ext cx="1830297" cy="8473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84</xdr:col>
      <xdr:colOff>254793</xdr:colOff>
      <xdr:row>0</xdr:row>
      <xdr:rowOff>1</xdr:rowOff>
    </xdr:from>
    <xdr:to>
      <xdr:col>85</xdr:col>
      <xdr:colOff>1006315</xdr:colOff>
      <xdr:row>8</xdr:row>
      <xdr:rowOff>95251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9" name="PLANTA 1">
              <a:extLst>
                <a:ext uri="{FF2B5EF4-FFF2-40B4-BE49-F238E27FC236}">
                  <a16:creationId xmlns:a16="http://schemas.microsoft.com/office/drawing/2014/main" id="{EEC2DD04-DC90-AE2B-A58F-9192E8DF94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LANT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062422" y="1"/>
              <a:ext cx="1818323" cy="15757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85</xdr:col>
      <xdr:colOff>1142524</xdr:colOff>
      <xdr:row>0</xdr:row>
      <xdr:rowOff>0</xdr:rowOff>
    </xdr:from>
    <xdr:to>
      <xdr:col>87</xdr:col>
      <xdr:colOff>41262</xdr:colOff>
      <xdr:row>7</xdr:row>
      <xdr:rowOff>94124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0" name="ASCENSOR 2">
              <a:extLst>
                <a:ext uri="{FF2B5EF4-FFF2-40B4-BE49-F238E27FC236}">
                  <a16:creationId xmlns:a16="http://schemas.microsoft.com/office/drawing/2014/main" id="{6D6D672B-151B-6CA9-DD90-31DF0E53F6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SCENSO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016953" y="0"/>
              <a:ext cx="1849755" cy="13971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87</xdr:col>
      <xdr:colOff>698659</xdr:colOff>
      <xdr:row>0</xdr:row>
      <xdr:rowOff>0</xdr:rowOff>
    </xdr:from>
    <xdr:to>
      <xdr:col>89</xdr:col>
      <xdr:colOff>360524</xdr:colOff>
      <xdr:row>7</xdr:row>
      <xdr:rowOff>97631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1" name="EX/IN">
              <a:extLst>
                <a:ext uri="{FF2B5EF4-FFF2-40B4-BE49-F238E27FC236}">
                  <a16:creationId xmlns:a16="http://schemas.microsoft.com/office/drawing/2014/main" id="{B30BC382-FE89-C946-C778-6485BCE051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X/I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163888" y="0"/>
              <a:ext cx="1839004" cy="14025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19</xdr:col>
      <xdr:colOff>1828800</xdr:colOff>
      <xdr:row>424</xdr:row>
      <xdr:rowOff>38100</xdr:rowOff>
    </xdr:from>
    <xdr:to>
      <xdr:col>22</xdr:col>
      <xdr:colOff>684371</xdr:colOff>
      <xdr:row>441</xdr:row>
      <xdr:rowOff>65960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FAC85270-570D-4678-8632-AB5D474AE4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23</xdr:col>
      <xdr:colOff>240030</xdr:colOff>
      <xdr:row>423</xdr:row>
      <xdr:rowOff>71200</xdr:rowOff>
    </xdr:from>
    <xdr:to>
      <xdr:col>25</xdr:col>
      <xdr:colOff>1251586</xdr:colOff>
      <xdr:row>440</xdr:row>
      <xdr:rowOff>65247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FD4D157C-5810-4337-BC37-58E0D6A351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112</xdr:col>
      <xdr:colOff>285750</xdr:colOff>
      <xdr:row>21</xdr:row>
      <xdr:rowOff>0</xdr:rowOff>
    </xdr:from>
    <xdr:to>
      <xdr:col>127</xdr:col>
      <xdr:colOff>405917</xdr:colOff>
      <xdr:row>45</xdr:row>
      <xdr:rowOff>8573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567F6BC4-D299-4355-9476-DEA19E6FE8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17</xdr:col>
      <xdr:colOff>171450</xdr:colOff>
      <xdr:row>336</xdr:row>
      <xdr:rowOff>44039</xdr:rowOff>
    </xdr:from>
    <xdr:to>
      <xdr:col>24</xdr:col>
      <xdr:colOff>152400</xdr:colOff>
      <xdr:row>369</xdr:row>
      <xdr:rowOff>97827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211AE4DE-66E8-FCA7-D4DA-70B67958A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128</xdr:col>
      <xdr:colOff>232092</xdr:colOff>
      <xdr:row>505</xdr:row>
      <xdr:rowOff>102552</xdr:rowOff>
    </xdr:from>
    <xdr:to>
      <xdr:col>141</xdr:col>
      <xdr:colOff>381000</xdr:colOff>
      <xdr:row>539</xdr:row>
      <xdr:rowOff>30162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8644FA27-066E-26B8-4CB2-007A4BDBD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128</xdr:col>
      <xdr:colOff>337039</xdr:colOff>
      <xdr:row>603</xdr:row>
      <xdr:rowOff>99058</xdr:rowOff>
    </xdr:from>
    <xdr:to>
      <xdr:col>135</xdr:col>
      <xdr:colOff>114300</xdr:colOff>
      <xdr:row>617</xdr:row>
      <xdr:rowOff>175258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BAE51535-ED4A-0F82-05E3-29916FB8F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31</xdr:col>
      <xdr:colOff>28014</xdr:colOff>
      <xdr:row>356</xdr:row>
      <xdr:rowOff>169208</xdr:rowOff>
    </xdr:from>
    <xdr:to>
      <xdr:col>35</xdr:col>
      <xdr:colOff>1260661</xdr:colOff>
      <xdr:row>372</xdr:row>
      <xdr:rowOff>43703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7AFE248C-A70F-3EBB-0D9B-C2A6DDF17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145</xdr:col>
      <xdr:colOff>708141</xdr:colOff>
      <xdr:row>595</xdr:row>
      <xdr:rowOff>136987</xdr:rowOff>
    </xdr:from>
    <xdr:to>
      <xdr:col>151</xdr:col>
      <xdr:colOff>506038</xdr:colOff>
      <xdr:row>611</xdr:row>
      <xdr:rowOff>111183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4C9E7F6D-E101-3101-4C62-396B25856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 editAs="oneCell">
    <xdr:from>
      <xdr:col>10</xdr:col>
      <xdr:colOff>725260</xdr:colOff>
      <xdr:row>1</xdr:row>
      <xdr:rowOff>149679</xdr:rowOff>
    </xdr:from>
    <xdr:to>
      <xdr:col>11</xdr:col>
      <xdr:colOff>281667</xdr:colOff>
      <xdr:row>11</xdr:row>
      <xdr:rowOff>435429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8" name="AREA">
              <a:extLst>
                <a:ext uri="{FF2B5EF4-FFF2-40B4-BE49-F238E27FC236}">
                  <a16:creationId xmlns:a16="http://schemas.microsoft.com/office/drawing/2014/main" id="{9312E5A2-BA8A-12A7-B5FE-A5A4AEAEB4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E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85546" y="340179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17318</xdr:colOff>
      <xdr:row>0</xdr:row>
      <xdr:rowOff>20955</xdr:rowOff>
    </xdr:from>
    <xdr:to>
      <xdr:col>21</xdr:col>
      <xdr:colOff>583405</xdr:colOff>
      <xdr:row>48</xdr:row>
      <xdr:rowOff>16872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F86BA7F0-4016-F913-9261-2F8EE6B99314}"/>
            </a:ext>
          </a:extLst>
        </xdr:cNvPr>
        <xdr:cNvSpPr/>
      </xdr:nvSpPr>
      <xdr:spPr>
        <a:xfrm>
          <a:off x="17318" y="20955"/>
          <a:ext cx="16568087" cy="9139917"/>
        </a:xfrm>
        <a:prstGeom prst="rect">
          <a:avLst/>
        </a:prstGeom>
        <a:solidFill>
          <a:schemeClr val="tx2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95117</xdr:colOff>
      <xdr:row>1</xdr:row>
      <xdr:rowOff>18205</xdr:rowOff>
    </xdr:from>
    <xdr:to>
      <xdr:col>3</xdr:col>
      <xdr:colOff>553085</xdr:colOff>
      <xdr:row>9</xdr:row>
      <xdr:rowOff>0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118E0EF9-E211-D2BE-E045-2AD98945D093}"/>
            </a:ext>
          </a:extLst>
        </xdr:cNvPr>
        <xdr:cNvSpPr/>
      </xdr:nvSpPr>
      <xdr:spPr>
        <a:xfrm>
          <a:off x="95117" y="195098"/>
          <a:ext cx="2825611" cy="1396938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2400" b="1">
              <a:solidFill>
                <a:schemeClr val="tx2"/>
              </a:solidFill>
            </a:rPr>
            <a:t>ANÁLISIS</a:t>
          </a:r>
          <a:r>
            <a:rPr lang="es-ES" sz="2400" b="1" baseline="0">
              <a:solidFill>
                <a:schemeClr val="tx2"/>
              </a:solidFill>
            </a:rPr>
            <a:t> </a:t>
          </a:r>
        </a:p>
        <a:p>
          <a:pPr algn="ctr"/>
          <a:r>
            <a:rPr lang="es-ES" sz="2400" b="1" baseline="0">
              <a:solidFill>
                <a:schemeClr val="tx2"/>
              </a:solidFill>
            </a:rPr>
            <a:t>COMPRA-ALQUILER DE PISOS</a:t>
          </a:r>
          <a:endParaRPr lang="es-ES" sz="2400" b="1">
            <a:solidFill>
              <a:schemeClr val="tx2"/>
            </a:solidFill>
          </a:endParaRPr>
        </a:p>
      </xdr:txBody>
    </xdr:sp>
    <xdr:clientData/>
  </xdr:twoCellAnchor>
  <xdr:twoCellAnchor>
    <xdr:from>
      <xdr:col>18</xdr:col>
      <xdr:colOff>41229</xdr:colOff>
      <xdr:row>0</xdr:row>
      <xdr:rowOff>12295</xdr:rowOff>
    </xdr:from>
    <xdr:to>
      <xdr:col>21</xdr:col>
      <xdr:colOff>559593</xdr:colOff>
      <xdr:row>47</xdr:row>
      <xdr:rowOff>158590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817DEDA7-D54B-4367-B0EC-D67289D8138F}"/>
            </a:ext>
          </a:extLst>
        </xdr:cNvPr>
        <xdr:cNvSpPr/>
      </xdr:nvSpPr>
      <xdr:spPr>
        <a:xfrm>
          <a:off x="13757229" y="12295"/>
          <a:ext cx="2804364" cy="9099795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endParaRPr lang="es-ES" sz="2000" b="1">
            <a:solidFill>
              <a:schemeClr val="tx2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18</xdr:col>
      <xdr:colOff>56318</xdr:colOff>
      <xdr:row>10</xdr:row>
      <xdr:rowOff>19749</xdr:rowOff>
    </xdr:from>
    <xdr:to>
      <xdr:col>19</xdr:col>
      <xdr:colOff>639395</xdr:colOff>
      <xdr:row>17</xdr:row>
      <xdr:rowOff>166687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HABITACIONES 1">
              <a:extLst>
                <a:ext uri="{FF2B5EF4-FFF2-40B4-BE49-F238E27FC236}">
                  <a16:creationId xmlns:a16="http://schemas.microsoft.com/office/drawing/2014/main" id="{A0AB1A9B-3597-4FB4-9A79-B461054474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ABITACIONES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72318" y="1924749"/>
              <a:ext cx="1345077" cy="14804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84840</xdr:colOff>
      <xdr:row>25</xdr:row>
      <xdr:rowOff>42972</xdr:rowOff>
    </xdr:from>
    <xdr:to>
      <xdr:col>19</xdr:col>
      <xdr:colOff>669741</xdr:colOff>
      <xdr:row>31</xdr:row>
      <xdr:rowOff>68957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VIVIENDA 3">
              <a:extLst>
                <a:ext uri="{FF2B5EF4-FFF2-40B4-BE49-F238E27FC236}">
                  <a16:creationId xmlns:a16="http://schemas.microsoft.com/office/drawing/2014/main" id="{5716899F-BDB4-492B-A8B4-CFF0F712A3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IVIENDA 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00840" y="4805472"/>
              <a:ext cx="1346901" cy="11689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73378</xdr:colOff>
      <xdr:row>31</xdr:row>
      <xdr:rowOff>162095</xdr:rowOff>
    </xdr:from>
    <xdr:to>
      <xdr:col>19</xdr:col>
      <xdr:colOff>713197</xdr:colOff>
      <xdr:row>37</xdr:row>
      <xdr:rowOff>95250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ASCENSOR 3">
              <a:extLst>
                <a:ext uri="{FF2B5EF4-FFF2-40B4-BE49-F238E27FC236}">
                  <a16:creationId xmlns:a16="http://schemas.microsoft.com/office/drawing/2014/main" id="{BB7B64F3-9820-4A3F-A433-1A7B3C11E5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SCENSOR 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89378" y="6067595"/>
              <a:ext cx="1401819" cy="10761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79759</xdr:colOff>
      <xdr:row>18</xdr:row>
      <xdr:rowOff>33880</xdr:rowOff>
    </xdr:from>
    <xdr:to>
      <xdr:col>19</xdr:col>
      <xdr:colOff>657315</xdr:colOff>
      <xdr:row>24</xdr:row>
      <xdr:rowOff>107156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EX-IN 1">
              <a:extLst>
                <a:ext uri="{FF2B5EF4-FFF2-40B4-BE49-F238E27FC236}">
                  <a16:creationId xmlns:a16="http://schemas.microsoft.com/office/drawing/2014/main" id="{0A7FDEAC-C436-474D-8AE8-46433E73DD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X-I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5759" y="3462880"/>
              <a:ext cx="1339556" cy="1216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80991</xdr:colOff>
      <xdr:row>37</xdr:row>
      <xdr:rowOff>178549</xdr:rowOff>
    </xdr:from>
    <xdr:to>
      <xdr:col>19</xdr:col>
      <xdr:colOff>737630</xdr:colOff>
      <xdr:row>44</xdr:row>
      <xdr:rowOff>131038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GARAJE 1">
              <a:extLst>
                <a:ext uri="{FF2B5EF4-FFF2-40B4-BE49-F238E27FC236}">
                  <a16:creationId xmlns:a16="http://schemas.microsoft.com/office/drawing/2014/main" id="{3C1F59E7-D615-44E7-8830-35B4A49C25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A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6991" y="7227049"/>
              <a:ext cx="1418639" cy="12859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41871</xdr:colOff>
      <xdr:row>3</xdr:row>
      <xdr:rowOff>20519</xdr:rowOff>
    </xdr:from>
    <xdr:to>
      <xdr:col>19</xdr:col>
      <xdr:colOff>643251</xdr:colOff>
      <xdr:row>9</xdr:row>
      <xdr:rowOff>130968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CIUDAD 1">
              <a:extLst>
                <a:ext uri="{FF2B5EF4-FFF2-40B4-BE49-F238E27FC236}">
                  <a16:creationId xmlns:a16="http://schemas.microsoft.com/office/drawing/2014/main" id="{0BFF72B6-9A6B-4B06-A03F-4B02901DAA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57871" y="592020"/>
              <a:ext cx="1363380" cy="10180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743126</xdr:colOff>
      <xdr:row>10</xdr:row>
      <xdr:rowOff>4880</xdr:rowOff>
    </xdr:from>
    <xdr:to>
      <xdr:col>21</xdr:col>
      <xdr:colOff>504541</xdr:colOff>
      <xdr:row>17</xdr:row>
      <xdr:rowOff>166687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HABITACIONE 1">
              <a:extLst>
                <a:ext uri="{FF2B5EF4-FFF2-40B4-BE49-F238E27FC236}">
                  <a16:creationId xmlns:a16="http://schemas.microsoft.com/office/drawing/2014/main" id="{41F5C576-045C-4319-9465-C95188AB74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ABITACION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21126" y="1909880"/>
              <a:ext cx="1285415" cy="14953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743494</xdr:colOff>
      <xdr:row>31</xdr:row>
      <xdr:rowOff>135581</xdr:rowOff>
    </xdr:from>
    <xdr:to>
      <xdr:col>21</xdr:col>
      <xdr:colOff>513844</xdr:colOff>
      <xdr:row>37</xdr:row>
      <xdr:rowOff>107158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ASCENSOR 1">
              <a:extLst>
                <a:ext uri="{FF2B5EF4-FFF2-40B4-BE49-F238E27FC236}">
                  <a16:creationId xmlns:a16="http://schemas.microsoft.com/office/drawing/2014/main" id="{3780BDAE-E5A9-4DB3-8B7D-9459E46A81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SCENSOR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21494" y="6041081"/>
              <a:ext cx="1294350" cy="11145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734936</xdr:colOff>
      <xdr:row>25</xdr:row>
      <xdr:rowOff>23814</xdr:rowOff>
    </xdr:from>
    <xdr:to>
      <xdr:col>21</xdr:col>
      <xdr:colOff>509826</xdr:colOff>
      <xdr:row>31</xdr:row>
      <xdr:rowOff>47625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VIVIENDA 1">
              <a:extLst>
                <a:ext uri="{FF2B5EF4-FFF2-40B4-BE49-F238E27FC236}">
                  <a16:creationId xmlns:a16="http://schemas.microsoft.com/office/drawing/2014/main" id="{605050FF-8D16-4875-A547-9162D66695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IVIENDA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12936" y="4786314"/>
              <a:ext cx="1298890" cy="116681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714764</xdr:colOff>
      <xdr:row>18</xdr:row>
      <xdr:rowOff>23859</xdr:rowOff>
    </xdr:from>
    <xdr:to>
      <xdr:col>21</xdr:col>
      <xdr:colOff>479818</xdr:colOff>
      <xdr:row>24</xdr:row>
      <xdr:rowOff>130262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EX/IN 1">
              <a:extLst>
                <a:ext uri="{FF2B5EF4-FFF2-40B4-BE49-F238E27FC236}">
                  <a16:creationId xmlns:a16="http://schemas.microsoft.com/office/drawing/2014/main" id="{895B7F79-DE81-41AC-88CF-A6F3EF8128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X/I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92764" y="3452859"/>
              <a:ext cx="1289054" cy="12494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738187</xdr:colOff>
      <xdr:row>3</xdr:row>
      <xdr:rowOff>23608</xdr:rowOff>
    </xdr:from>
    <xdr:to>
      <xdr:col>21</xdr:col>
      <xdr:colOff>495061</xdr:colOff>
      <xdr:row>10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CIUDAD 3">
              <a:extLst>
                <a:ext uri="{FF2B5EF4-FFF2-40B4-BE49-F238E27FC236}">
                  <a16:creationId xmlns:a16="http://schemas.microsoft.com/office/drawing/2014/main" id="{7FDC0FEE-890F-4A65-98ED-DBA2842100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16187" y="595108"/>
              <a:ext cx="1280874" cy="10360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95250</xdr:colOff>
      <xdr:row>34</xdr:row>
      <xdr:rowOff>44309</xdr:rowOff>
    </xdr:from>
    <xdr:to>
      <xdr:col>7</xdr:col>
      <xdr:colOff>2496</xdr:colOff>
      <xdr:row>47</xdr:row>
      <xdr:rowOff>82990</xdr:rowOff>
    </xdr:to>
    <xdr:sp macro="" textlink="">
      <xdr:nvSpPr>
        <xdr:cNvPr id="18" name="Rectángulo: esquinas redondeadas 17">
          <a:extLst>
            <a:ext uri="{FF2B5EF4-FFF2-40B4-BE49-F238E27FC236}">
              <a16:creationId xmlns:a16="http://schemas.microsoft.com/office/drawing/2014/main" id="{4FA31B50-756E-45A6-8FBB-4220ADD727B5}"/>
            </a:ext>
          </a:extLst>
        </xdr:cNvPr>
        <xdr:cNvSpPr/>
      </xdr:nvSpPr>
      <xdr:spPr>
        <a:xfrm>
          <a:off x="95250" y="6058666"/>
          <a:ext cx="5431746" cy="2338288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1800" b="1">
              <a:solidFill>
                <a:schemeClr val="tx2"/>
              </a:solidFill>
              <a:latin typeface="+mn-lt"/>
              <a:ea typeface="+mn-ea"/>
              <a:cs typeface="+mn-cs"/>
            </a:rPr>
            <a:t> COMPRAS</a:t>
          </a:r>
        </a:p>
      </xdr:txBody>
    </xdr:sp>
    <xdr:clientData/>
  </xdr:twoCellAnchor>
  <xdr:twoCellAnchor>
    <xdr:from>
      <xdr:col>11</xdr:col>
      <xdr:colOff>136069</xdr:colOff>
      <xdr:row>34</xdr:row>
      <xdr:rowOff>35105</xdr:rowOff>
    </xdr:from>
    <xdr:to>
      <xdr:col>17</xdr:col>
      <xdr:colOff>784412</xdr:colOff>
      <xdr:row>47</xdr:row>
      <xdr:rowOff>95192</xdr:rowOff>
    </xdr:to>
    <xdr:sp macro="" textlink="">
      <xdr:nvSpPr>
        <xdr:cNvPr id="19" name="Rectángulo: esquinas redondeadas 18">
          <a:extLst>
            <a:ext uri="{FF2B5EF4-FFF2-40B4-BE49-F238E27FC236}">
              <a16:creationId xmlns:a16="http://schemas.microsoft.com/office/drawing/2014/main" id="{0B10B03E-2F03-44B5-9BBF-A0E829D434E1}"/>
            </a:ext>
          </a:extLst>
        </xdr:cNvPr>
        <xdr:cNvSpPr/>
      </xdr:nvSpPr>
      <xdr:spPr>
        <a:xfrm>
          <a:off x="8887863" y="6131105"/>
          <a:ext cx="5422049" cy="2390911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1800" b="1">
              <a:solidFill>
                <a:schemeClr val="tx2"/>
              </a:solidFill>
            </a:rPr>
            <a:t>ALQUILER</a:t>
          </a:r>
        </a:p>
      </xdr:txBody>
    </xdr:sp>
    <xdr:clientData/>
  </xdr:twoCellAnchor>
  <xdr:twoCellAnchor>
    <xdr:from>
      <xdr:col>12</xdr:col>
      <xdr:colOff>478471</xdr:colOff>
      <xdr:row>1</xdr:row>
      <xdr:rowOff>19937</xdr:rowOff>
    </xdr:from>
    <xdr:to>
      <xdr:col>17</xdr:col>
      <xdr:colOff>747345</xdr:colOff>
      <xdr:row>9</xdr:row>
      <xdr:rowOff>9524</xdr:rowOff>
    </xdr:to>
    <xdr:sp macro="" textlink="">
      <xdr:nvSpPr>
        <xdr:cNvPr id="29" name="Rectángulo: esquinas redondeadas 28">
          <a:extLst>
            <a:ext uri="{FF2B5EF4-FFF2-40B4-BE49-F238E27FC236}">
              <a16:creationId xmlns:a16="http://schemas.microsoft.com/office/drawing/2014/main" id="{D7ECBCE6-50A7-41D8-A106-DC08D90732D8}"/>
            </a:ext>
          </a:extLst>
        </xdr:cNvPr>
        <xdr:cNvSpPr/>
      </xdr:nvSpPr>
      <xdr:spPr>
        <a:xfrm>
          <a:off x="9622471" y="210437"/>
          <a:ext cx="4078874" cy="1513587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2400" b="1">
              <a:solidFill>
                <a:schemeClr val="tx2"/>
              </a:solidFill>
              <a:latin typeface="+mn-lt"/>
              <a:ea typeface="+mn-ea"/>
              <a:cs typeface="+mn-cs"/>
            </a:rPr>
            <a:t>REC COMPRA-ALQUILER </a:t>
          </a:r>
        </a:p>
      </xdr:txBody>
    </xdr:sp>
    <xdr:clientData/>
  </xdr:twoCellAnchor>
  <xdr:twoCellAnchor>
    <xdr:from>
      <xdr:col>3</xdr:col>
      <xdr:colOff>762000</xdr:colOff>
      <xdr:row>23</xdr:row>
      <xdr:rowOff>39862</xdr:rowOff>
    </xdr:from>
    <xdr:to>
      <xdr:col>3</xdr:col>
      <xdr:colOff>762000</xdr:colOff>
      <xdr:row>23</xdr:row>
      <xdr:rowOff>39862</xdr:rowOff>
    </xdr:to>
    <xdr:cxnSp macro="">
      <xdr:nvCxnSpPr>
        <xdr:cNvPr id="45" name="Conector recto 44">
          <a:extLst>
            <a:ext uri="{FF2B5EF4-FFF2-40B4-BE49-F238E27FC236}">
              <a16:creationId xmlns:a16="http://schemas.microsoft.com/office/drawing/2014/main" id="{D76D5476-D3F1-12E6-AB5A-70FD83855467}"/>
            </a:ext>
          </a:extLst>
        </xdr:cNvPr>
        <xdr:cNvCxnSpPr/>
      </xdr:nvCxnSpPr>
      <xdr:spPr>
        <a:xfrm>
          <a:off x="3151909" y="4023044"/>
          <a:ext cx="0" cy="0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132413</xdr:colOff>
      <xdr:row>0</xdr:row>
      <xdr:rowOff>190499</xdr:rowOff>
    </xdr:from>
    <xdr:to>
      <xdr:col>12</xdr:col>
      <xdr:colOff>275288</xdr:colOff>
      <xdr:row>9</xdr:row>
      <xdr:rowOff>10854</xdr:rowOff>
    </xdr:to>
    <xdr:sp macro="" textlink="">
      <xdr:nvSpPr>
        <xdr:cNvPr id="67" name="Rectángulo: esquinas redondeadas 66">
          <a:extLst>
            <a:ext uri="{FF2B5EF4-FFF2-40B4-BE49-F238E27FC236}">
              <a16:creationId xmlns:a16="http://schemas.microsoft.com/office/drawing/2014/main" id="{AE641983-BBBD-4963-BE36-8780572C691F}"/>
            </a:ext>
          </a:extLst>
        </xdr:cNvPr>
        <xdr:cNvSpPr/>
      </xdr:nvSpPr>
      <xdr:spPr>
        <a:xfrm>
          <a:off x="6228413" y="190499"/>
          <a:ext cx="3190875" cy="1534855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2400" b="1">
              <a:solidFill>
                <a:schemeClr val="tx2"/>
              </a:solidFill>
              <a:latin typeface="+mn-lt"/>
              <a:ea typeface="+mn-ea"/>
              <a:cs typeface="+mn-cs"/>
            </a:rPr>
            <a:t>ANÁLISIS ALQUILER </a:t>
          </a:r>
        </a:p>
      </xdr:txBody>
    </xdr:sp>
    <xdr:clientData/>
  </xdr:twoCellAnchor>
  <xdr:twoCellAnchor>
    <xdr:from>
      <xdr:col>3</xdr:col>
      <xdr:colOff>685657</xdr:colOff>
      <xdr:row>0</xdr:row>
      <xdr:rowOff>134779</xdr:rowOff>
    </xdr:from>
    <xdr:to>
      <xdr:col>8</xdr:col>
      <xdr:colOff>21447</xdr:colOff>
      <xdr:row>9</xdr:row>
      <xdr:rowOff>9525</xdr:rowOff>
    </xdr:to>
    <xdr:sp macro="" textlink="">
      <xdr:nvSpPr>
        <xdr:cNvPr id="68" name="Rectángulo: esquinas redondeadas 67">
          <a:extLst>
            <a:ext uri="{FF2B5EF4-FFF2-40B4-BE49-F238E27FC236}">
              <a16:creationId xmlns:a16="http://schemas.microsoft.com/office/drawing/2014/main" id="{70BFD391-F3E4-4113-9316-1DF8C4498895}"/>
            </a:ext>
          </a:extLst>
        </xdr:cNvPr>
        <xdr:cNvSpPr/>
      </xdr:nvSpPr>
      <xdr:spPr>
        <a:xfrm>
          <a:off x="2971657" y="134779"/>
          <a:ext cx="3145790" cy="1589246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2400" b="1">
              <a:solidFill>
                <a:schemeClr val="tx1"/>
              </a:solidFill>
              <a:latin typeface="+mn-lt"/>
              <a:ea typeface="+mn-ea"/>
              <a:cs typeface="+mn-cs"/>
            </a:rPr>
            <a:t>ANÁLISIS</a:t>
          </a:r>
          <a:r>
            <a:rPr lang="es-ES" sz="24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COMPRA</a:t>
          </a:r>
          <a:endParaRPr lang="es-ES" sz="24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563609</xdr:colOff>
      <xdr:row>0</xdr:row>
      <xdr:rowOff>117702</xdr:rowOff>
    </xdr:from>
    <xdr:to>
      <xdr:col>21</xdr:col>
      <xdr:colOff>544286</xdr:colOff>
      <xdr:row>2</xdr:row>
      <xdr:rowOff>116749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725DCF28-8CC4-A253-0407-2BD57C46FB0D}"/>
            </a:ext>
          </a:extLst>
        </xdr:cNvPr>
        <xdr:cNvSpPr txBox="1"/>
      </xdr:nvSpPr>
      <xdr:spPr>
        <a:xfrm>
          <a:off x="13980252" y="117702"/>
          <a:ext cx="3137534" cy="3528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s-ES" sz="2000" b="1">
              <a:solidFill>
                <a:schemeClr val="tx2"/>
              </a:solidFill>
              <a:latin typeface="+mn-lt"/>
              <a:ea typeface="+mn-ea"/>
              <a:cs typeface="+mn-cs"/>
            </a:rPr>
            <a:t>ALQUILER - COMPRA</a:t>
          </a:r>
        </a:p>
        <a:p>
          <a:endParaRPr lang="es-ES" sz="1100"/>
        </a:p>
      </xdr:txBody>
    </xdr:sp>
    <xdr:clientData/>
  </xdr:twoCellAnchor>
  <xdr:twoCellAnchor>
    <xdr:from>
      <xdr:col>0</xdr:col>
      <xdr:colOff>15760</xdr:colOff>
      <xdr:row>17</xdr:row>
      <xdr:rowOff>101200</xdr:rowOff>
    </xdr:from>
    <xdr:to>
      <xdr:col>1</xdr:col>
      <xdr:colOff>323851</xdr:colOff>
      <xdr:row>20</xdr:row>
      <xdr:rowOff>59018</xdr:rowOff>
    </xdr:to>
    <xdr:sp macro="" textlink="">
      <xdr:nvSpPr>
        <xdr:cNvPr id="46" name="Rectángulo: esquinas redondeadas 45">
          <a:extLst>
            <a:ext uri="{FF2B5EF4-FFF2-40B4-BE49-F238E27FC236}">
              <a16:creationId xmlns:a16="http://schemas.microsoft.com/office/drawing/2014/main" id="{0FA93CD4-FE92-4DCE-97CB-0A24E8038DAA}"/>
            </a:ext>
          </a:extLst>
        </xdr:cNvPr>
        <xdr:cNvSpPr/>
      </xdr:nvSpPr>
      <xdr:spPr>
        <a:xfrm>
          <a:off x="15760" y="3177775"/>
          <a:ext cx="1098666" cy="500743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600" b="1">
              <a:solidFill>
                <a:schemeClr val="tx2"/>
              </a:solidFill>
              <a:latin typeface="+mn-lt"/>
              <a:ea typeface="+mn-ea"/>
              <a:cs typeface="+mn-cs"/>
            </a:rPr>
            <a:t>COMPRA</a:t>
          </a:r>
        </a:p>
        <a:p>
          <a:pPr marL="0" indent="0" algn="ctr"/>
          <a:r>
            <a:rPr lang="es-ES" sz="1600" b="1">
              <a:solidFill>
                <a:schemeClr val="tx2"/>
              </a:solidFill>
              <a:latin typeface="+mn-lt"/>
              <a:ea typeface="+mn-ea"/>
              <a:cs typeface="+mn-cs"/>
            </a:rPr>
            <a:t> </a:t>
          </a:r>
        </a:p>
      </xdr:txBody>
    </xdr:sp>
    <xdr:clientData/>
  </xdr:twoCellAnchor>
  <xdr:twoCellAnchor>
    <xdr:from>
      <xdr:col>0</xdr:col>
      <xdr:colOff>5690</xdr:colOff>
      <xdr:row>27</xdr:row>
      <xdr:rowOff>134538</xdr:rowOff>
    </xdr:from>
    <xdr:to>
      <xdr:col>1</xdr:col>
      <xdr:colOff>380456</xdr:colOff>
      <xdr:row>30</xdr:row>
      <xdr:rowOff>92356</xdr:rowOff>
    </xdr:to>
    <xdr:sp macro="" textlink="">
      <xdr:nvSpPr>
        <xdr:cNvPr id="47" name="Rectángulo: esquinas redondeadas 46">
          <a:extLst>
            <a:ext uri="{FF2B5EF4-FFF2-40B4-BE49-F238E27FC236}">
              <a16:creationId xmlns:a16="http://schemas.microsoft.com/office/drawing/2014/main" id="{EA01D123-E4FD-4F05-9856-287672C20100}"/>
            </a:ext>
          </a:extLst>
        </xdr:cNvPr>
        <xdr:cNvSpPr/>
      </xdr:nvSpPr>
      <xdr:spPr>
        <a:xfrm>
          <a:off x="5690" y="4910645"/>
          <a:ext cx="1163980" cy="488497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600" b="1">
              <a:solidFill>
                <a:schemeClr val="tx2"/>
              </a:solidFill>
              <a:latin typeface="+mn-lt"/>
              <a:ea typeface="+mn-ea"/>
              <a:cs typeface="+mn-cs"/>
            </a:rPr>
            <a:t>ALQUILER</a:t>
          </a:r>
          <a:endParaRPr lang="es-ES" sz="1800" b="1">
            <a:solidFill>
              <a:schemeClr val="tx2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23</xdr:col>
      <xdr:colOff>0</xdr:colOff>
      <xdr:row>69</xdr:row>
      <xdr:rowOff>0</xdr:rowOff>
    </xdr:from>
    <xdr:to>
      <xdr:col>24</xdr:col>
      <xdr:colOff>9525</xdr:colOff>
      <xdr:row>70</xdr:row>
      <xdr:rowOff>9525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27FDE189-3BB0-6985-58A3-91FB8FB8D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27040" y="12618720"/>
          <a:ext cx="800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590550</xdr:colOff>
      <xdr:row>9</xdr:row>
      <xdr:rowOff>112396</xdr:rowOff>
    </xdr:from>
    <xdr:to>
      <xdr:col>4</xdr:col>
      <xdr:colOff>212272</xdr:colOff>
      <xdr:row>13</xdr:row>
      <xdr:rowOff>65860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95A83C4A-740D-6837-9FA7-3B12F03CDAD9}"/>
            </a:ext>
          </a:extLst>
        </xdr:cNvPr>
        <xdr:cNvSpPr/>
      </xdr:nvSpPr>
      <xdr:spPr>
        <a:xfrm>
          <a:off x="1381125" y="1741171"/>
          <a:ext cx="1993447" cy="677364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PPRECIO</a:t>
          </a:r>
          <a:r>
            <a:rPr lang="es-ES" sz="1800" b="1" baseline="0">
              <a:solidFill>
                <a:sysClr val="windowText" lastClr="000000"/>
              </a:solidFill>
            </a:rPr>
            <a:t> MEDIO</a:t>
          </a:r>
        </a:p>
        <a:p>
          <a:pPr algn="ctr"/>
          <a:r>
            <a:rPr lang="es-ES" sz="1800" b="1" baseline="0">
              <a:solidFill>
                <a:sysClr val="windowText" lastClr="000000"/>
              </a:solidFill>
            </a:rPr>
            <a:t>CIUDAD</a:t>
          </a:r>
          <a:endParaRPr lang="es-E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361950</xdr:colOff>
      <xdr:row>13</xdr:row>
      <xdr:rowOff>163830</xdr:rowOff>
    </xdr:from>
    <xdr:to>
      <xdr:col>18</xdr:col>
      <xdr:colOff>17145</xdr:colOff>
      <xdr:row>34</xdr:row>
      <xdr:rowOff>9525</xdr:rowOff>
    </xdr:to>
    <xdr:sp macro="" textlink="">
      <xdr:nvSpPr>
        <xdr:cNvPr id="56" name="Rectángulo 55">
          <a:extLst>
            <a:ext uri="{FF2B5EF4-FFF2-40B4-BE49-F238E27FC236}">
              <a16:creationId xmlns:a16="http://schemas.microsoft.com/office/drawing/2014/main" id="{6EA97964-10AA-0DB5-4179-D035A5D6FF73}"/>
            </a:ext>
          </a:extLst>
        </xdr:cNvPr>
        <xdr:cNvSpPr/>
      </xdr:nvSpPr>
      <xdr:spPr>
        <a:xfrm>
          <a:off x="1152525" y="2516505"/>
          <a:ext cx="13094970" cy="364617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28575</xdr:colOff>
      <xdr:row>34</xdr:row>
      <xdr:rowOff>169002</xdr:rowOff>
    </xdr:from>
    <xdr:to>
      <xdr:col>11</xdr:col>
      <xdr:colOff>91440</xdr:colOff>
      <xdr:row>47</xdr:row>
      <xdr:rowOff>149679</xdr:rowOff>
    </xdr:to>
    <xdr:sp macro="" textlink="">
      <xdr:nvSpPr>
        <xdr:cNvPr id="54" name="Rectángulo 53">
          <a:extLst>
            <a:ext uri="{FF2B5EF4-FFF2-40B4-BE49-F238E27FC236}">
              <a16:creationId xmlns:a16="http://schemas.microsoft.com/office/drawing/2014/main" id="{A371ADE1-991D-4155-8E1C-0A8EF17BF92C}"/>
            </a:ext>
          </a:extLst>
        </xdr:cNvPr>
        <xdr:cNvSpPr/>
      </xdr:nvSpPr>
      <xdr:spPr>
        <a:xfrm>
          <a:off x="5362575" y="6646002"/>
          <a:ext cx="3110865" cy="245717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352425</xdr:colOff>
      <xdr:row>24</xdr:row>
      <xdr:rowOff>15241</xdr:rowOff>
    </xdr:from>
    <xdr:to>
      <xdr:col>4</xdr:col>
      <xdr:colOff>472440</xdr:colOff>
      <xdr:row>33</xdr:row>
      <xdr:rowOff>152400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E6B71FBA-91DD-448F-8CBE-B3C1892DF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364053</xdr:colOff>
      <xdr:row>23</xdr:row>
      <xdr:rowOff>167639</xdr:rowOff>
    </xdr:from>
    <xdr:to>
      <xdr:col>9</xdr:col>
      <xdr:colOff>441227</xdr:colOff>
      <xdr:row>34</xdr:row>
      <xdr:rowOff>38099</xdr:rowOff>
    </xdr:to>
    <xdr:graphicFrame macro="">
      <xdr:nvGraphicFramePr>
        <xdr:cNvPr id="48" name="PRECIO-MEDIO-PLANTA-ALQUILER">
          <a:extLst>
            <a:ext uri="{FF2B5EF4-FFF2-40B4-BE49-F238E27FC236}">
              <a16:creationId xmlns:a16="http://schemas.microsoft.com/office/drawing/2014/main" id="{E766A922-BF5F-4400-A810-F8887D4DCA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215810</xdr:colOff>
      <xdr:row>23</xdr:row>
      <xdr:rowOff>172329</xdr:rowOff>
    </xdr:from>
    <xdr:to>
      <xdr:col>13</xdr:col>
      <xdr:colOff>435429</xdr:colOff>
      <xdr:row>34</xdr:row>
      <xdr:rowOff>19050</xdr:rowOff>
    </xdr:to>
    <xdr:graphicFrame macro="">
      <xdr:nvGraphicFramePr>
        <xdr:cNvPr id="28" name="PRECIO-MEDIO-HAB-ALQUILER">
          <a:extLst>
            <a:ext uri="{FF2B5EF4-FFF2-40B4-BE49-F238E27FC236}">
              <a16:creationId xmlns:a16="http://schemas.microsoft.com/office/drawing/2014/main" id="{73C2D90C-98A5-4FB3-92C3-9FBDA93D32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326571</xdr:colOff>
      <xdr:row>23</xdr:row>
      <xdr:rowOff>171450</xdr:rowOff>
    </xdr:from>
    <xdr:to>
      <xdr:col>17</xdr:col>
      <xdr:colOff>783687</xdr:colOff>
      <xdr:row>33</xdr:row>
      <xdr:rowOff>171449</xdr:rowOff>
    </xdr:to>
    <xdr:graphicFrame macro="">
      <xdr:nvGraphicFramePr>
        <xdr:cNvPr id="42" name="ALQUILER-GARAJE-GRAFICO">
          <a:extLst>
            <a:ext uri="{FF2B5EF4-FFF2-40B4-BE49-F238E27FC236}">
              <a16:creationId xmlns:a16="http://schemas.microsoft.com/office/drawing/2014/main" id="{3D33EE0C-D02F-4E2C-9158-022930C059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380999</xdr:colOff>
      <xdr:row>13</xdr:row>
      <xdr:rowOff>152400</xdr:rowOff>
    </xdr:from>
    <xdr:to>
      <xdr:col>4</xdr:col>
      <xdr:colOff>364905</xdr:colOff>
      <xdr:row>23</xdr:row>
      <xdr:rowOff>152400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329B4A60-EB0E-4B8A-8181-0C5A8EA982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229805</xdr:colOff>
      <xdr:row>13</xdr:row>
      <xdr:rowOff>170922</xdr:rowOff>
    </xdr:from>
    <xdr:to>
      <xdr:col>9</xdr:col>
      <xdr:colOff>481965</xdr:colOff>
      <xdr:row>23</xdr:row>
      <xdr:rowOff>152400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C5D7892B-D561-48E8-B5BC-7B891E3720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219348</xdr:colOff>
      <xdr:row>14</xdr:row>
      <xdr:rowOff>15240</xdr:rowOff>
    </xdr:from>
    <xdr:to>
      <xdr:col>13</xdr:col>
      <xdr:colOff>638992</xdr:colOff>
      <xdr:row>23</xdr:row>
      <xdr:rowOff>131445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C6DAC3DA-F8EF-404C-8C34-A256096D74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358140</xdr:colOff>
      <xdr:row>23</xdr:row>
      <xdr:rowOff>180023</xdr:rowOff>
    </xdr:from>
    <xdr:to>
      <xdr:col>18</xdr:col>
      <xdr:colOff>20955</xdr:colOff>
      <xdr:row>23</xdr:row>
      <xdr:rowOff>180023</xdr:rowOff>
    </xdr:to>
    <xdr:cxnSp macro="">
      <xdr:nvCxnSpPr>
        <xdr:cNvPr id="58" name="Conector recto 57">
          <a:extLst>
            <a:ext uri="{FF2B5EF4-FFF2-40B4-BE49-F238E27FC236}">
              <a16:creationId xmlns:a16="http://schemas.microsoft.com/office/drawing/2014/main" id="{33B0B2E6-5B4E-BAE2-C0F1-5DCA852CE88B}"/>
            </a:ext>
          </a:extLst>
        </xdr:cNvPr>
        <xdr:cNvCxnSpPr>
          <a:stCxn id="56" idx="1"/>
          <a:endCxn id="56" idx="3"/>
        </xdr:cNvCxnSpPr>
      </xdr:nvCxnSpPr>
      <xdr:spPr>
        <a:xfrm>
          <a:off x="1148715" y="4342448"/>
          <a:ext cx="13102590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645795</xdr:colOff>
      <xdr:row>9</xdr:row>
      <xdr:rowOff>66130</xdr:rowOff>
    </xdr:from>
    <xdr:to>
      <xdr:col>8</xdr:col>
      <xdr:colOff>265612</xdr:colOff>
      <xdr:row>13</xdr:row>
      <xdr:rowOff>108857</xdr:rowOff>
    </xdr:to>
    <xdr:sp macro="" textlink="">
      <xdr:nvSpPr>
        <xdr:cNvPr id="59" name="Rectángulo 58">
          <a:extLst>
            <a:ext uri="{FF2B5EF4-FFF2-40B4-BE49-F238E27FC236}">
              <a16:creationId xmlns:a16="http://schemas.microsoft.com/office/drawing/2014/main" id="{6C3217D3-B846-4449-837F-9EC2FE586547}"/>
            </a:ext>
          </a:extLst>
        </xdr:cNvPr>
        <xdr:cNvSpPr/>
      </xdr:nvSpPr>
      <xdr:spPr>
        <a:xfrm>
          <a:off x="4591866" y="1658166"/>
          <a:ext cx="1987460" cy="750298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PPRECIO</a:t>
          </a:r>
          <a:r>
            <a:rPr lang="es-ES" sz="1800" b="1" baseline="0">
              <a:solidFill>
                <a:sysClr val="windowText" lastClr="000000"/>
              </a:solidFill>
            </a:rPr>
            <a:t> MEDIO</a:t>
          </a:r>
        </a:p>
        <a:p>
          <a:pPr algn="ctr"/>
          <a:r>
            <a:rPr lang="es-ES" sz="1800" b="1" baseline="0">
              <a:solidFill>
                <a:sysClr val="windowText" lastClr="000000"/>
              </a:solidFill>
            </a:rPr>
            <a:t>PLANTA</a:t>
          </a:r>
          <a:endParaRPr lang="es-E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17418</xdr:colOff>
      <xdr:row>9</xdr:row>
      <xdr:rowOff>95523</xdr:rowOff>
    </xdr:from>
    <xdr:to>
      <xdr:col>13</xdr:col>
      <xdr:colOff>244929</xdr:colOff>
      <xdr:row>13</xdr:row>
      <xdr:rowOff>108857</xdr:rowOff>
    </xdr:to>
    <xdr:sp macro="" textlink="">
      <xdr:nvSpPr>
        <xdr:cNvPr id="60" name="Rectángulo 59">
          <a:extLst>
            <a:ext uri="{FF2B5EF4-FFF2-40B4-BE49-F238E27FC236}">
              <a16:creationId xmlns:a16="http://schemas.microsoft.com/office/drawing/2014/main" id="{F8640AB5-180A-4BA1-95B4-71A5A9C6068F}"/>
            </a:ext>
          </a:extLst>
        </xdr:cNvPr>
        <xdr:cNvSpPr/>
      </xdr:nvSpPr>
      <xdr:spPr>
        <a:xfrm>
          <a:off x="7909561" y="1687559"/>
          <a:ext cx="2595154" cy="720905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PPRECIO</a:t>
          </a:r>
          <a:r>
            <a:rPr lang="es-ES" sz="1800" b="1" baseline="0">
              <a:solidFill>
                <a:sysClr val="windowText" lastClr="000000"/>
              </a:solidFill>
            </a:rPr>
            <a:t> MEDIO</a:t>
          </a:r>
        </a:p>
        <a:p>
          <a:pPr algn="ctr"/>
          <a:r>
            <a:rPr lang="es-ES" sz="1800" b="1" baseline="0">
              <a:solidFill>
                <a:sysClr val="windowText" lastClr="000000"/>
              </a:solidFill>
            </a:rPr>
            <a:t>HABITACIONES</a:t>
          </a:r>
          <a:endParaRPr lang="es-E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254725</xdr:colOff>
      <xdr:row>9</xdr:row>
      <xdr:rowOff>55246</xdr:rowOff>
    </xdr:from>
    <xdr:to>
      <xdr:col>17</xdr:col>
      <xdr:colOff>421820</xdr:colOff>
      <xdr:row>13</xdr:row>
      <xdr:rowOff>108857</xdr:rowOff>
    </xdr:to>
    <xdr:sp macro="" textlink="">
      <xdr:nvSpPr>
        <xdr:cNvPr id="61" name="Rectángulo 60">
          <a:extLst>
            <a:ext uri="{FF2B5EF4-FFF2-40B4-BE49-F238E27FC236}">
              <a16:creationId xmlns:a16="http://schemas.microsoft.com/office/drawing/2014/main" id="{EAB5C291-D32C-4A55-8FE3-997CF6C0F7BA}"/>
            </a:ext>
          </a:extLst>
        </xdr:cNvPr>
        <xdr:cNvSpPr/>
      </xdr:nvSpPr>
      <xdr:spPr>
        <a:xfrm>
          <a:off x="11303725" y="1647282"/>
          <a:ext cx="2534738" cy="761182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PPRECIO</a:t>
          </a:r>
          <a:r>
            <a:rPr lang="es-ES" sz="1800" b="1" baseline="0">
              <a:solidFill>
                <a:sysClr val="windowText" lastClr="000000"/>
              </a:solidFill>
            </a:rPr>
            <a:t> MEDIO</a:t>
          </a:r>
        </a:p>
        <a:p>
          <a:pPr algn="ctr"/>
          <a:r>
            <a:rPr lang="es-ES" sz="1800" b="1" baseline="0">
              <a:solidFill>
                <a:sysClr val="windowText" lastClr="000000"/>
              </a:solidFill>
            </a:rPr>
            <a:t>GARAJE</a:t>
          </a:r>
          <a:endParaRPr lang="es-E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60960</xdr:colOff>
      <xdr:row>34</xdr:row>
      <xdr:rowOff>172812</xdr:rowOff>
    </xdr:from>
    <xdr:to>
      <xdr:col>9</xdr:col>
      <xdr:colOff>60960</xdr:colOff>
      <xdr:row>34</xdr:row>
      <xdr:rowOff>172812</xdr:rowOff>
    </xdr:to>
    <xdr:cxnSp macro="">
      <xdr:nvCxnSpPr>
        <xdr:cNvPr id="66" name="Conector recto 65">
          <a:extLst>
            <a:ext uri="{FF2B5EF4-FFF2-40B4-BE49-F238E27FC236}">
              <a16:creationId xmlns:a16="http://schemas.microsoft.com/office/drawing/2014/main" id="{6EA61B00-787D-61C2-1D8A-EA7F921B2CEB}"/>
            </a:ext>
          </a:extLst>
        </xdr:cNvPr>
        <xdr:cNvCxnSpPr>
          <a:stCxn id="54" idx="0"/>
          <a:endCxn id="54" idx="0"/>
        </xdr:cNvCxnSpPr>
      </xdr:nvCxnSpPr>
      <xdr:spPr>
        <a:xfrm>
          <a:off x="7176135" y="6325962"/>
          <a:ext cx="0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293370</xdr:colOff>
      <xdr:row>34</xdr:row>
      <xdr:rowOff>173355</xdr:rowOff>
    </xdr:from>
    <xdr:to>
      <xdr:col>8</xdr:col>
      <xdr:colOff>302895</xdr:colOff>
      <xdr:row>47</xdr:row>
      <xdr:rowOff>170634</xdr:rowOff>
    </xdr:to>
    <xdr:cxnSp macro="">
      <xdr:nvCxnSpPr>
        <xdr:cNvPr id="70" name="Conector recto 69">
          <a:extLst>
            <a:ext uri="{FF2B5EF4-FFF2-40B4-BE49-F238E27FC236}">
              <a16:creationId xmlns:a16="http://schemas.microsoft.com/office/drawing/2014/main" id="{95657F0E-FF87-0F20-BEFD-60E61039F980}"/>
            </a:ext>
          </a:extLst>
        </xdr:cNvPr>
        <xdr:cNvCxnSpPr/>
      </xdr:nvCxnSpPr>
      <xdr:spPr>
        <a:xfrm flipH="1">
          <a:off x="6617970" y="6326505"/>
          <a:ext cx="9525" cy="234995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596265</xdr:colOff>
      <xdr:row>34</xdr:row>
      <xdr:rowOff>179070</xdr:rowOff>
    </xdr:from>
    <xdr:to>
      <xdr:col>9</xdr:col>
      <xdr:colOff>609600</xdr:colOff>
      <xdr:row>48</xdr:row>
      <xdr:rowOff>2994</xdr:rowOff>
    </xdr:to>
    <xdr:cxnSp macro="">
      <xdr:nvCxnSpPr>
        <xdr:cNvPr id="74" name="Conector recto 73">
          <a:extLst>
            <a:ext uri="{FF2B5EF4-FFF2-40B4-BE49-F238E27FC236}">
              <a16:creationId xmlns:a16="http://schemas.microsoft.com/office/drawing/2014/main" id="{73495B74-C9FE-4124-9987-763C588D7A2D}"/>
            </a:ext>
          </a:extLst>
        </xdr:cNvPr>
        <xdr:cNvCxnSpPr/>
      </xdr:nvCxnSpPr>
      <xdr:spPr>
        <a:xfrm flipH="1">
          <a:off x="7711440" y="6332220"/>
          <a:ext cx="13335" cy="235757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36635</xdr:colOff>
      <xdr:row>35</xdr:row>
      <xdr:rowOff>20139</xdr:rowOff>
    </xdr:from>
    <xdr:to>
      <xdr:col>8</xdr:col>
      <xdr:colOff>284663</xdr:colOff>
      <xdr:row>36</xdr:row>
      <xdr:rowOff>127091</xdr:rowOff>
    </xdr:to>
    <xdr:sp macro="" textlink="">
      <xdr:nvSpPr>
        <xdr:cNvPr id="79" name="CuadroTexto 78">
          <a:extLst>
            <a:ext uri="{FF2B5EF4-FFF2-40B4-BE49-F238E27FC236}">
              <a16:creationId xmlns:a16="http://schemas.microsoft.com/office/drawing/2014/main" id="{69D57C4C-4E71-2DFE-4E30-8E5015C867ED}"/>
            </a:ext>
          </a:extLst>
        </xdr:cNvPr>
        <xdr:cNvSpPr txBox="1"/>
      </xdr:nvSpPr>
      <xdr:spPr>
        <a:xfrm>
          <a:off x="5575789" y="6431197"/>
          <a:ext cx="1039336" cy="290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 b="1"/>
            <a:t>ALQUILER</a:t>
          </a:r>
        </a:p>
      </xdr:txBody>
    </xdr:sp>
    <xdr:clientData/>
  </xdr:twoCellAnchor>
  <xdr:twoCellAnchor>
    <xdr:from>
      <xdr:col>8</xdr:col>
      <xdr:colOff>326572</xdr:colOff>
      <xdr:row>35</xdr:row>
      <xdr:rowOff>22316</xdr:rowOff>
    </xdr:from>
    <xdr:to>
      <xdr:col>9</xdr:col>
      <xdr:colOff>602251</xdr:colOff>
      <xdr:row>36</xdr:row>
      <xdr:rowOff>123553</xdr:rowOff>
    </xdr:to>
    <xdr:sp macro="" textlink="">
      <xdr:nvSpPr>
        <xdr:cNvPr id="80" name="CuadroTexto 79">
          <a:extLst>
            <a:ext uri="{FF2B5EF4-FFF2-40B4-BE49-F238E27FC236}">
              <a16:creationId xmlns:a16="http://schemas.microsoft.com/office/drawing/2014/main" id="{17D9921D-7306-45BF-80B7-0F537110782F}"/>
            </a:ext>
          </a:extLst>
        </xdr:cNvPr>
        <xdr:cNvSpPr txBox="1"/>
      </xdr:nvSpPr>
      <xdr:spPr>
        <a:xfrm>
          <a:off x="6640286" y="6308816"/>
          <a:ext cx="1064894" cy="2808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 b="1"/>
            <a:t>COMPRA</a:t>
          </a:r>
        </a:p>
      </xdr:txBody>
    </xdr:sp>
    <xdr:clientData/>
  </xdr:twoCellAnchor>
  <xdr:twoCellAnchor>
    <xdr:from>
      <xdr:col>9</xdr:col>
      <xdr:colOff>644769</xdr:colOff>
      <xdr:row>35</xdr:row>
      <xdr:rowOff>21980</xdr:rowOff>
    </xdr:from>
    <xdr:to>
      <xdr:col>11</xdr:col>
      <xdr:colOff>88216</xdr:colOff>
      <xdr:row>41</xdr:row>
      <xdr:rowOff>9232</xdr:rowOff>
    </xdr:to>
    <xdr:sp macro="" textlink="">
      <xdr:nvSpPr>
        <xdr:cNvPr id="81" name="CuadroTexto 80">
          <a:extLst>
            <a:ext uri="{FF2B5EF4-FFF2-40B4-BE49-F238E27FC236}">
              <a16:creationId xmlns:a16="http://schemas.microsoft.com/office/drawing/2014/main" id="{0B5B8767-6DA2-78FD-3138-E785FBEF8403}"/>
            </a:ext>
          </a:extLst>
        </xdr:cNvPr>
        <xdr:cNvSpPr txBox="1"/>
      </xdr:nvSpPr>
      <xdr:spPr>
        <a:xfrm>
          <a:off x="7766538" y="6433038"/>
          <a:ext cx="1026063" cy="10862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 b="1"/>
            <a:t>ALQUILER</a:t>
          </a:r>
        </a:p>
        <a:p>
          <a:pPr algn="ctr"/>
          <a:r>
            <a:rPr lang="es-ES" sz="1200" b="1"/>
            <a:t>%  DIFERENCIA</a:t>
          </a:r>
        </a:p>
        <a:p>
          <a:pPr algn="ctr"/>
          <a:endParaRPr lang="es-ES" sz="1100"/>
        </a:p>
      </xdr:txBody>
    </xdr:sp>
    <xdr:clientData/>
  </xdr:twoCellAnchor>
  <xdr:oneCellAnchor>
    <xdr:from>
      <xdr:col>11</xdr:col>
      <xdr:colOff>227134</xdr:colOff>
      <xdr:row>35</xdr:row>
      <xdr:rowOff>18464</xdr:rowOff>
    </xdr:from>
    <xdr:ext cx="184731" cy="264560"/>
    <xdr:sp macro="" textlink="">
      <xdr:nvSpPr>
        <xdr:cNvPr id="82" name="CuadroTexto 81">
          <a:extLst>
            <a:ext uri="{FF2B5EF4-FFF2-40B4-BE49-F238E27FC236}">
              <a16:creationId xmlns:a16="http://schemas.microsoft.com/office/drawing/2014/main" id="{E0AE3C59-81A8-CCA7-ADBB-6C9B3BA4AD75}"/>
            </a:ext>
          </a:extLst>
        </xdr:cNvPr>
        <xdr:cNvSpPr txBox="1"/>
      </xdr:nvSpPr>
      <xdr:spPr>
        <a:xfrm>
          <a:off x="8931519" y="642952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ES" sz="1100"/>
        </a:p>
      </xdr:txBody>
    </xdr:sp>
    <xdr:clientData/>
  </xdr:oneCellAnchor>
  <xdr:twoCellAnchor>
    <xdr:from>
      <xdr:col>9</xdr:col>
      <xdr:colOff>707195</xdr:colOff>
      <xdr:row>38</xdr:row>
      <xdr:rowOff>55098</xdr:rowOff>
    </xdr:from>
    <xdr:to>
      <xdr:col>11</xdr:col>
      <xdr:colOff>80596</xdr:colOff>
      <xdr:row>40</xdr:row>
      <xdr:rowOff>58909</xdr:rowOff>
    </xdr:to>
    <xdr:sp macro="" textlink="ALQUILER_PROVINCIA!X1">
      <xdr:nvSpPr>
        <xdr:cNvPr id="83" name="CuadroTexto 82">
          <a:extLst>
            <a:ext uri="{FF2B5EF4-FFF2-40B4-BE49-F238E27FC236}">
              <a16:creationId xmlns:a16="http://schemas.microsoft.com/office/drawing/2014/main" id="{78FE90AD-D032-98E1-5E77-CC1D8F6C682F}"/>
            </a:ext>
          </a:extLst>
        </xdr:cNvPr>
        <xdr:cNvSpPr txBox="1"/>
      </xdr:nvSpPr>
      <xdr:spPr>
        <a:xfrm>
          <a:off x="7828964" y="7015675"/>
          <a:ext cx="956017" cy="37015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07FF63D-B4F4-4BCD-B628-A691967B4BC3}" type="TxLink">
            <a:rPr lang="en-US" sz="24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0%</a:t>
          </a:fld>
          <a:endParaRPr lang="es-ES" sz="24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630116</xdr:colOff>
      <xdr:row>41</xdr:row>
      <xdr:rowOff>73269</xdr:rowOff>
    </xdr:from>
    <xdr:to>
      <xdr:col>11</xdr:col>
      <xdr:colOff>73563</xdr:colOff>
      <xdr:row>47</xdr:row>
      <xdr:rowOff>107998</xdr:rowOff>
    </xdr:to>
    <xdr:sp macro="" textlink="">
      <xdr:nvSpPr>
        <xdr:cNvPr id="86" name="CuadroTexto 85">
          <a:extLst>
            <a:ext uri="{FF2B5EF4-FFF2-40B4-BE49-F238E27FC236}">
              <a16:creationId xmlns:a16="http://schemas.microsoft.com/office/drawing/2014/main" id="{587FBE34-06DA-4A5C-889F-22F339223DF6}"/>
            </a:ext>
          </a:extLst>
        </xdr:cNvPr>
        <xdr:cNvSpPr txBox="1"/>
      </xdr:nvSpPr>
      <xdr:spPr>
        <a:xfrm>
          <a:off x="7751885" y="7583365"/>
          <a:ext cx="1026063" cy="113376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 b="1"/>
            <a:t>COMPRA</a:t>
          </a:r>
        </a:p>
        <a:p>
          <a:pPr algn="ctr"/>
          <a:r>
            <a:rPr lang="es-ES" sz="1200" b="1"/>
            <a:t>%  DIFERENCIA</a:t>
          </a:r>
        </a:p>
        <a:p>
          <a:pPr algn="ctr"/>
          <a:endParaRPr lang="es-ES" sz="1100"/>
        </a:p>
      </xdr:txBody>
    </xdr:sp>
    <xdr:clientData/>
  </xdr:twoCellAnchor>
  <xdr:twoCellAnchor>
    <xdr:from>
      <xdr:col>9</xdr:col>
      <xdr:colOff>694447</xdr:colOff>
      <xdr:row>44</xdr:row>
      <xdr:rowOff>163392</xdr:rowOff>
    </xdr:from>
    <xdr:to>
      <xdr:col>11</xdr:col>
      <xdr:colOff>67848</xdr:colOff>
      <xdr:row>46</xdr:row>
      <xdr:rowOff>138021</xdr:rowOff>
    </xdr:to>
    <xdr:sp macro="" textlink="VENTA_PROVINCIA!Z1">
      <xdr:nvSpPr>
        <xdr:cNvPr id="87" name="CuadroTexto 86">
          <a:extLst>
            <a:ext uri="{FF2B5EF4-FFF2-40B4-BE49-F238E27FC236}">
              <a16:creationId xmlns:a16="http://schemas.microsoft.com/office/drawing/2014/main" id="{2473B59B-8619-4DE9-BCB3-980CA2C4B5C0}"/>
            </a:ext>
          </a:extLst>
        </xdr:cNvPr>
        <xdr:cNvSpPr txBox="1"/>
      </xdr:nvSpPr>
      <xdr:spPr>
        <a:xfrm>
          <a:off x="7816216" y="8223007"/>
          <a:ext cx="956017" cy="3409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4611BF7-46A3-4230-B97A-CCB6028382CF}" type="TxLink">
            <a:rPr lang="en-US" sz="24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0%</a:t>
          </a:fld>
          <a:endParaRPr lang="es-ES" sz="24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756139</xdr:colOff>
      <xdr:row>3</xdr:row>
      <xdr:rowOff>7181</xdr:rowOff>
    </xdr:from>
    <xdr:to>
      <xdr:col>7</xdr:col>
      <xdr:colOff>587620</xdr:colOff>
      <xdr:row>5</xdr:row>
      <xdr:rowOff>161045</xdr:rowOff>
    </xdr:to>
    <xdr:sp macro="" textlink="Graficos!AZ19">
      <xdr:nvSpPr>
        <xdr:cNvPr id="88" name="CuadroTexto 87">
          <a:extLst>
            <a:ext uri="{FF2B5EF4-FFF2-40B4-BE49-F238E27FC236}">
              <a16:creationId xmlns:a16="http://schemas.microsoft.com/office/drawing/2014/main" id="{F6179156-A756-686C-794D-454E57737601}"/>
            </a:ext>
          </a:extLst>
        </xdr:cNvPr>
        <xdr:cNvSpPr txBox="1"/>
      </xdr:nvSpPr>
      <xdr:spPr>
        <a:xfrm>
          <a:off x="3042139" y="578681"/>
          <a:ext cx="2879481" cy="5348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5812F1E-B4F6-4FB0-898A-0EC0274EB1D0}" type="TxLink">
            <a:rPr lang="en-US" sz="3200" b="1" i="0" u="none" strike="noStrike">
              <a:solidFill>
                <a:srgbClr val="000000"/>
              </a:solidFill>
              <a:latin typeface="Aptos Narrow"/>
            </a:rPr>
            <a:pPr algn="ctr"/>
            <a:t> 882.583 € </a:t>
          </a:fld>
          <a:endParaRPr lang="es-ES" sz="3200" b="1"/>
        </a:p>
      </xdr:txBody>
    </xdr:sp>
    <xdr:clientData/>
  </xdr:twoCellAnchor>
  <xdr:twoCellAnchor>
    <xdr:from>
      <xdr:col>8</xdr:col>
      <xdr:colOff>294689</xdr:colOff>
      <xdr:row>3</xdr:row>
      <xdr:rowOff>97449</xdr:rowOff>
    </xdr:from>
    <xdr:to>
      <xdr:col>12</xdr:col>
      <xdr:colOff>87338</xdr:colOff>
      <xdr:row>6</xdr:row>
      <xdr:rowOff>60813</xdr:rowOff>
    </xdr:to>
    <xdr:sp macro="" textlink="Graficos!AW19">
      <xdr:nvSpPr>
        <xdr:cNvPr id="89" name="CuadroTexto 88">
          <a:extLst>
            <a:ext uri="{FF2B5EF4-FFF2-40B4-BE49-F238E27FC236}">
              <a16:creationId xmlns:a16="http://schemas.microsoft.com/office/drawing/2014/main" id="{3D42E84C-51D9-4720-85B4-49DA003B3C4A}"/>
            </a:ext>
          </a:extLst>
        </xdr:cNvPr>
        <xdr:cNvSpPr txBox="1"/>
      </xdr:nvSpPr>
      <xdr:spPr>
        <a:xfrm>
          <a:off x="6390689" y="668949"/>
          <a:ext cx="2840649" cy="5348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A00F0BA-3984-4B3A-B689-FB9830A6D9EA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 3.119,72 € 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556283</xdr:colOff>
      <xdr:row>5</xdr:row>
      <xdr:rowOff>70424</xdr:rowOff>
    </xdr:from>
    <xdr:to>
      <xdr:col>14</xdr:col>
      <xdr:colOff>781030</xdr:colOff>
      <xdr:row>8</xdr:row>
      <xdr:rowOff>33788</xdr:rowOff>
    </xdr:to>
    <xdr:sp macro="" textlink="Graficos!AW16">
      <xdr:nvSpPr>
        <xdr:cNvPr id="90" name="CuadroTexto 89">
          <a:extLst>
            <a:ext uri="{FF2B5EF4-FFF2-40B4-BE49-F238E27FC236}">
              <a16:creationId xmlns:a16="http://schemas.microsoft.com/office/drawing/2014/main" id="{BE6FDCC6-73EE-4E98-BE2F-FC66CD3ADC94}"/>
            </a:ext>
          </a:extLst>
        </xdr:cNvPr>
        <xdr:cNvSpPr txBox="1"/>
      </xdr:nvSpPr>
      <xdr:spPr>
        <a:xfrm>
          <a:off x="10026854" y="954888"/>
          <a:ext cx="1803176" cy="4940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B937447-8201-4240-9091-B87C0760C63A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283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334383</xdr:colOff>
      <xdr:row>5</xdr:row>
      <xdr:rowOff>108856</xdr:rowOff>
    </xdr:from>
    <xdr:to>
      <xdr:col>17</xdr:col>
      <xdr:colOff>561223</xdr:colOff>
      <xdr:row>8</xdr:row>
      <xdr:rowOff>15324</xdr:rowOff>
    </xdr:to>
    <xdr:sp macro="" textlink="Graficos!AZ16">
      <xdr:nvSpPr>
        <xdr:cNvPr id="91" name="CuadroTexto 90">
          <a:extLst>
            <a:ext uri="{FF2B5EF4-FFF2-40B4-BE49-F238E27FC236}">
              <a16:creationId xmlns:a16="http://schemas.microsoft.com/office/drawing/2014/main" id="{19D922E9-9517-454B-B6F4-50960C5F455F}"/>
            </a:ext>
          </a:extLst>
        </xdr:cNvPr>
        <xdr:cNvSpPr txBox="1"/>
      </xdr:nvSpPr>
      <xdr:spPr>
        <a:xfrm>
          <a:off x="12172597" y="993320"/>
          <a:ext cx="1805269" cy="4371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89FB0C7-1EF4-40BE-9622-EF8140B127FF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24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625929</xdr:colOff>
      <xdr:row>3</xdr:row>
      <xdr:rowOff>136071</xdr:rowOff>
    </xdr:from>
    <xdr:to>
      <xdr:col>15</xdr:col>
      <xdr:colOff>68036</xdr:colOff>
      <xdr:row>5</xdr:row>
      <xdr:rowOff>122465</xdr:rowOff>
    </xdr:to>
    <xdr:sp macro="" textlink="">
      <xdr:nvSpPr>
        <xdr:cNvPr id="92" name="CuadroTexto 91">
          <a:extLst>
            <a:ext uri="{FF2B5EF4-FFF2-40B4-BE49-F238E27FC236}">
              <a16:creationId xmlns:a16="http://schemas.microsoft.com/office/drawing/2014/main" id="{7E285C12-E11F-9B7E-222E-3DBF4096BB44}"/>
            </a:ext>
          </a:extLst>
        </xdr:cNvPr>
        <xdr:cNvSpPr txBox="1"/>
      </xdr:nvSpPr>
      <xdr:spPr>
        <a:xfrm>
          <a:off x="10096500" y="666750"/>
          <a:ext cx="1809750" cy="340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600"/>
            <a:t>MESES</a:t>
          </a:r>
        </a:p>
      </xdr:txBody>
    </xdr:sp>
    <xdr:clientData/>
  </xdr:twoCellAnchor>
  <xdr:twoCellAnchor>
    <xdr:from>
      <xdr:col>15</xdr:col>
      <xdr:colOff>287655</xdr:colOff>
      <xdr:row>3</xdr:row>
      <xdr:rowOff>124368</xdr:rowOff>
    </xdr:from>
    <xdr:to>
      <xdr:col>17</xdr:col>
      <xdr:colOff>511356</xdr:colOff>
      <xdr:row>5</xdr:row>
      <xdr:rowOff>124097</xdr:rowOff>
    </xdr:to>
    <xdr:sp macro="" textlink="">
      <xdr:nvSpPr>
        <xdr:cNvPr id="93" name="CuadroTexto 92">
          <a:extLst>
            <a:ext uri="{FF2B5EF4-FFF2-40B4-BE49-F238E27FC236}">
              <a16:creationId xmlns:a16="http://schemas.microsoft.com/office/drawing/2014/main" id="{84DF2596-C389-45B2-A43A-ED21951E6EC0}"/>
            </a:ext>
          </a:extLst>
        </xdr:cNvPr>
        <xdr:cNvSpPr txBox="1"/>
      </xdr:nvSpPr>
      <xdr:spPr>
        <a:xfrm>
          <a:off x="12125869" y="655047"/>
          <a:ext cx="1802130" cy="3535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600"/>
            <a:t>AÑOS</a:t>
          </a:r>
        </a:p>
      </xdr:txBody>
    </xdr:sp>
    <xdr:clientData/>
  </xdr:twoCellAnchor>
  <xdr:twoCellAnchor>
    <xdr:from>
      <xdr:col>13</xdr:col>
      <xdr:colOff>394607</xdr:colOff>
      <xdr:row>14</xdr:row>
      <xdr:rowOff>17418</xdr:rowOff>
    </xdr:from>
    <xdr:to>
      <xdr:col>18</xdr:col>
      <xdr:colOff>2177</xdr:colOff>
      <xdr:row>24</xdr:row>
      <xdr:rowOff>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737A7B97-30E5-4B2F-A4DE-36F16A47D1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absolute">
    <xdr:from>
      <xdr:col>19</xdr:col>
      <xdr:colOff>728668</xdr:colOff>
      <xdr:row>37</xdr:row>
      <xdr:rowOff>179478</xdr:rowOff>
    </xdr:from>
    <xdr:to>
      <xdr:col>21</xdr:col>
      <xdr:colOff>519655</xdr:colOff>
      <xdr:row>44</xdr:row>
      <xdr:rowOff>146277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25" name="GARAJE 2">
              <a:extLst>
                <a:ext uri="{FF2B5EF4-FFF2-40B4-BE49-F238E27FC236}">
                  <a16:creationId xmlns:a16="http://schemas.microsoft.com/office/drawing/2014/main" id="{2050A2E4-C0D0-4B22-B6D5-65BC8089CF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A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06668" y="7227978"/>
              <a:ext cx="1314987" cy="1300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>
    <xdr:from>
      <xdr:col>0</xdr:col>
      <xdr:colOff>149678</xdr:colOff>
      <xdr:row>34</xdr:row>
      <xdr:rowOff>108856</xdr:rowOff>
    </xdr:from>
    <xdr:to>
      <xdr:col>6</xdr:col>
      <xdr:colOff>693963</xdr:colOff>
      <xdr:row>47</xdr:row>
      <xdr:rowOff>68035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BAC48F98-042A-462A-903F-17FE633B33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247650</xdr:colOff>
      <xdr:row>6</xdr:row>
      <xdr:rowOff>9525</xdr:rowOff>
    </xdr:from>
    <xdr:to>
      <xdr:col>5</xdr:col>
      <xdr:colOff>85726</xdr:colOff>
      <xdr:row>8</xdr:row>
      <xdr:rowOff>133350</xdr:rowOff>
    </xdr:to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id="{093AE1EF-3F48-EC0D-C76A-C8C363AC6037}"/>
            </a:ext>
          </a:extLst>
        </xdr:cNvPr>
        <xdr:cNvSpPr txBox="1"/>
      </xdr:nvSpPr>
      <xdr:spPr>
        <a:xfrm>
          <a:off x="3295650" y="1152525"/>
          <a:ext cx="600076" cy="504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800" b="1"/>
            <a:t>Nº = </a:t>
          </a:r>
        </a:p>
      </xdr:txBody>
    </xdr:sp>
    <xdr:clientData/>
  </xdr:twoCellAnchor>
  <xdr:twoCellAnchor>
    <xdr:from>
      <xdr:col>5</xdr:col>
      <xdr:colOff>104775</xdr:colOff>
      <xdr:row>6</xdr:row>
      <xdr:rowOff>38100</xdr:rowOff>
    </xdr:from>
    <xdr:to>
      <xdr:col>7</xdr:col>
      <xdr:colOff>523875</xdr:colOff>
      <xdr:row>8</xdr:row>
      <xdr:rowOff>104775</xdr:rowOff>
    </xdr:to>
    <xdr:sp macro="" textlink="Graficos!DI599">
      <xdr:nvSpPr>
        <xdr:cNvPr id="44" name="CuadroTexto 43">
          <a:extLst>
            <a:ext uri="{FF2B5EF4-FFF2-40B4-BE49-F238E27FC236}">
              <a16:creationId xmlns:a16="http://schemas.microsoft.com/office/drawing/2014/main" id="{16AEA69F-EC54-F301-B60D-66E3BFDFB718}"/>
            </a:ext>
          </a:extLst>
        </xdr:cNvPr>
        <xdr:cNvSpPr txBox="1"/>
      </xdr:nvSpPr>
      <xdr:spPr>
        <a:xfrm>
          <a:off x="3914775" y="1181100"/>
          <a:ext cx="1943100" cy="447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080BACF-68AA-46A8-9DA0-BD7A943749EF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5293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342900</xdr:colOff>
      <xdr:row>6</xdr:row>
      <xdr:rowOff>9525</xdr:rowOff>
    </xdr:from>
    <xdr:to>
      <xdr:col>9</xdr:col>
      <xdr:colOff>180976</xdr:colOff>
      <xdr:row>8</xdr:row>
      <xdr:rowOff>133350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D52E18BE-D5D6-4889-B24E-6FCBEF6B8E93}"/>
            </a:ext>
          </a:extLst>
        </xdr:cNvPr>
        <xdr:cNvSpPr txBox="1"/>
      </xdr:nvSpPr>
      <xdr:spPr>
        <a:xfrm>
          <a:off x="6438900" y="1152525"/>
          <a:ext cx="600076" cy="504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800" b="1"/>
            <a:t>Nº = </a:t>
          </a:r>
        </a:p>
      </xdr:txBody>
    </xdr:sp>
    <xdr:clientData/>
  </xdr:twoCellAnchor>
  <xdr:twoCellAnchor>
    <xdr:from>
      <xdr:col>9</xdr:col>
      <xdr:colOff>257175</xdr:colOff>
      <xdr:row>6</xdr:row>
      <xdr:rowOff>28575</xdr:rowOff>
    </xdr:from>
    <xdr:to>
      <xdr:col>11</xdr:col>
      <xdr:colOff>676275</xdr:colOff>
      <xdr:row>8</xdr:row>
      <xdr:rowOff>95250</xdr:rowOff>
    </xdr:to>
    <xdr:sp macro="" textlink="Graficos!AP405">
      <xdr:nvSpPr>
        <xdr:cNvPr id="51" name="CuadroTexto 50">
          <a:extLst>
            <a:ext uri="{FF2B5EF4-FFF2-40B4-BE49-F238E27FC236}">
              <a16:creationId xmlns:a16="http://schemas.microsoft.com/office/drawing/2014/main" id="{69C706C4-00D4-45F3-AA9D-8C389CB4173A}"/>
            </a:ext>
          </a:extLst>
        </xdr:cNvPr>
        <xdr:cNvSpPr txBox="1"/>
      </xdr:nvSpPr>
      <xdr:spPr>
        <a:xfrm>
          <a:off x="7115175" y="1171575"/>
          <a:ext cx="1943100" cy="447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85A0633-FE7D-40CC-B181-7E09B36DC1F8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2151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 editAs="oneCell">
    <xdr:from>
      <xdr:col>8</xdr:col>
      <xdr:colOff>321810</xdr:colOff>
      <xdr:row>39</xdr:row>
      <xdr:rowOff>127225</xdr:rowOff>
    </xdr:from>
    <xdr:to>
      <xdr:col>9</xdr:col>
      <xdr:colOff>571499</xdr:colOff>
      <xdr:row>42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1" name="AÑO 21">
              <a:extLst>
                <a:ext uri="{FF2B5EF4-FFF2-40B4-BE49-F238E27FC236}">
                  <a16:creationId xmlns:a16="http://schemas.microsoft.com/office/drawing/2014/main" id="{FCBB611D-88A9-455B-A816-FA5C209ADA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2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17810" y="7556725"/>
              <a:ext cx="1011689" cy="587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333375</xdr:colOff>
      <xdr:row>36</xdr:row>
      <xdr:rowOff>95250</xdr:rowOff>
    </xdr:from>
    <xdr:to>
      <xdr:col>9</xdr:col>
      <xdr:colOff>607218</xdr:colOff>
      <xdr:row>40</xdr:row>
      <xdr:rowOff>107156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4" name="AÑO 19">
              <a:extLst>
                <a:ext uri="{FF2B5EF4-FFF2-40B4-BE49-F238E27FC236}">
                  <a16:creationId xmlns:a16="http://schemas.microsoft.com/office/drawing/2014/main" id="{7E109317-D0C0-428D-9066-75BC7EA046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9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29375" y="6953250"/>
              <a:ext cx="1035843" cy="7739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338139</xdr:colOff>
      <xdr:row>42</xdr:row>
      <xdr:rowOff>109537</xdr:rowOff>
    </xdr:from>
    <xdr:to>
      <xdr:col>9</xdr:col>
      <xdr:colOff>523875</xdr:colOff>
      <xdr:row>47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5" name="PROVINCIA 3">
              <a:extLst>
                <a:ext uri="{FF2B5EF4-FFF2-40B4-BE49-F238E27FC236}">
                  <a16:creationId xmlns:a16="http://schemas.microsoft.com/office/drawing/2014/main" id="{19116A85-04E1-4E21-A530-EE11D2B539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INCIA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34139" y="8110537"/>
              <a:ext cx="947736" cy="9858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11</xdr:col>
      <xdr:colOff>226217</xdr:colOff>
      <xdr:row>34</xdr:row>
      <xdr:rowOff>47625</xdr:rowOff>
    </xdr:from>
    <xdr:to>
      <xdr:col>17</xdr:col>
      <xdr:colOff>738187</xdr:colOff>
      <xdr:row>47</xdr:row>
      <xdr:rowOff>107156</xdr:rowOff>
    </xdr:to>
    <xdr:graphicFrame macro="">
      <xdr:nvGraphicFramePr>
        <xdr:cNvPr id="94" name="Gráfico 93">
          <a:extLst>
            <a:ext uri="{FF2B5EF4-FFF2-40B4-BE49-F238E27FC236}">
              <a16:creationId xmlns:a16="http://schemas.microsoft.com/office/drawing/2014/main" id="{993CD334-5E64-451C-882E-83D4D175F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7</xdr:col>
      <xdr:colOff>47625</xdr:colOff>
      <xdr:row>39</xdr:row>
      <xdr:rowOff>119062</xdr:rowOff>
    </xdr:from>
    <xdr:to>
      <xdr:col>8</xdr:col>
      <xdr:colOff>273843</xdr:colOff>
      <xdr:row>42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6" name="AÑO 18">
              <a:extLst>
                <a:ext uri="{FF2B5EF4-FFF2-40B4-BE49-F238E27FC236}">
                  <a16:creationId xmlns:a16="http://schemas.microsoft.com/office/drawing/2014/main" id="{42254312-D095-485D-9A57-45797123DC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81625" y="7548562"/>
              <a:ext cx="988218" cy="5953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23813</xdr:colOff>
      <xdr:row>36</xdr:row>
      <xdr:rowOff>95249</xdr:rowOff>
    </xdr:from>
    <xdr:to>
      <xdr:col>8</xdr:col>
      <xdr:colOff>297656</xdr:colOff>
      <xdr:row>40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5" name="AÑO 6">
              <a:extLst>
                <a:ext uri="{FF2B5EF4-FFF2-40B4-BE49-F238E27FC236}">
                  <a16:creationId xmlns:a16="http://schemas.microsoft.com/office/drawing/2014/main" id="{2ECDC675-2054-4311-BFFB-EE99DEB18E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57813" y="6953249"/>
              <a:ext cx="1035843" cy="7620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47624</xdr:colOff>
      <xdr:row>42</xdr:row>
      <xdr:rowOff>166687</xdr:rowOff>
    </xdr:from>
    <xdr:to>
      <xdr:col>8</xdr:col>
      <xdr:colOff>285749</xdr:colOff>
      <xdr:row>47</xdr:row>
      <xdr:rowOff>166687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7" name="PROVINCIA 2">
              <a:extLst>
                <a:ext uri="{FF2B5EF4-FFF2-40B4-BE49-F238E27FC236}">
                  <a16:creationId xmlns:a16="http://schemas.microsoft.com/office/drawing/2014/main" id="{AC1B354F-7B1A-4B13-ADE5-1AF0EEB1CC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INCI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81624" y="8167687"/>
              <a:ext cx="1000125" cy="952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17319</xdr:colOff>
      <xdr:row>0</xdr:row>
      <xdr:rowOff>20955</xdr:rowOff>
    </xdr:from>
    <xdr:to>
      <xdr:col>21</xdr:col>
      <xdr:colOff>242455</xdr:colOff>
      <xdr:row>48</xdr:row>
      <xdr:rowOff>16872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9C6C401A-ABCB-4F5F-91AA-2237D81AA960}"/>
            </a:ext>
          </a:extLst>
        </xdr:cNvPr>
        <xdr:cNvSpPr/>
      </xdr:nvSpPr>
      <xdr:spPr>
        <a:xfrm>
          <a:off x="21129" y="17145"/>
          <a:ext cx="16827211" cy="8690337"/>
        </a:xfrm>
        <a:prstGeom prst="rect">
          <a:avLst/>
        </a:prstGeom>
        <a:solidFill>
          <a:schemeClr val="tx2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95117</xdr:colOff>
      <xdr:row>1</xdr:row>
      <xdr:rowOff>18205</xdr:rowOff>
    </xdr:from>
    <xdr:to>
      <xdr:col>3</xdr:col>
      <xdr:colOff>553085</xdr:colOff>
      <xdr:row>9</xdr:row>
      <xdr:rowOff>0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440209AC-8DA5-42C1-90B1-C0CCB0955B71}"/>
            </a:ext>
          </a:extLst>
        </xdr:cNvPr>
        <xdr:cNvSpPr/>
      </xdr:nvSpPr>
      <xdr:spPr>
        <a:xfrm>
          <a:off x="98927" y="202990"/>
          <a:ext cx="2822073" cy="1425785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2400" b="1">
              <a:solidFill>
                <a:schemeClr val="tx2"/>
              </a:solidFill>
            </a:rPr>
            <a:t>ANÁLISIS</a:t>
          </a:r>
          <a:r>
            <a:rPr lang="es-ES" sz="2400" b="1" baseline="0">
              <a:solidFill>
                <a:schemeClr val="tx2"/>
              </a:solidFill>
            </a:rPr>
            <a:t> </a:t>
          </a:r>
        </a:p>
        <a:p>
          <a:pPr algn="ctr"/>
          <a:r>
            <a:rPr lang="es-ES" sz="2400" b="1" baseline="0">
              <a:solidFill>
                <a:schemeClr val="tx2"/>
              </a:solidFill>
            </a:rPr>
            <a:t>COMPRA-ALQUILER DE PISOS</a:t>
          </a:r>
          <a:endParaRPr lang="es-ES" sz="2400" b="1">
            <a:solidFill>
              <a:schemeClr val="tx2"/>
            </a:solidFill>
          </a:endParaRPr>
        </a:p>
      </xdr:txBody>
    </xdr:sp>
    <xdr:clientData/>
  </xdr:twoCellAnchor>
  <xdr:twoCellAnchor>
    <xdr:from>
      <xdr:col>18</xdr:col>
      <xdr:colOff>17417</xdr:colOff>
      <xdr:row>0</xdr:row>
      <xdr:rowOff>59920</xdr:rowOff>
    </xdr:from>
    <xdr:to>
      <xdr:col>21</xdr:col>
      <xdr:colOff>213086</xdr:colOff>
      <xdr:row>48</xdr:row>
      <xdr:rowOff>15715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D4A46791-C093-4935-9A78-4605739C6266}"/>
            </a:ext>
          </a:extLst>
        </xdr:cNvPr>
        <xdr:cNvSpPr/>
      </xdr:nvSpPr>
      <xdr:spPr>
        <a:xfrm>
          <a:off x="14251577" y="56110"/>
          <a:ext cx="2559774" cy="8650215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endParaRPr lang="es-ES" sz="2000" b="1">
            <a:solidFill>
              <a:schemeClr val="tx2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18</xdr:col>
      <xdr:colOff>44413</xdr:colOff>
      <xdr:row>10</xdr:row>
      <xdr:rowOff>19749</xdr:rowOff>
    </xdr:from>
    <xdr:to>
      <xdr:col>19</xdr:col>
      <xdr:colOff>478037</xdr:colOff>
      <xdr:row>16</xdr:row>
      <xdr:rowOff>170496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HABITACIONES 2">
              <a:extLst>
                <a:ext uri="{FF2B5EF4-FFF2-40B4-BE49-F238E27FC236}">
                  <a16:creationId xmlns:a16="http://schemas.microsoft.com/office/drawing/2014/main" id="{2B7D06AB-BFE5-4F8A-AD01-E854CE9ABA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ABITACIONE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52175" y="1784868"/>
              <a:ext cx="1217123" cy="12197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72934</xdr:colOff>
      <xdr:row>24</xdr:row>
      <xdr:rowOff>90597</xdr:rowOff>
    </xdr:from>
    <xdr:to>
      <xdr:col>19</xdr:col>
      <xdr:colOff>515799</xdr:colOff>
      <xdr:row>31</xdr:row>
      <xdr:rowOff>57217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VIVIENDA 4">
              <a:extLst>
                <a:ext uri="{FF2B5EF4-FFF2-40B4-BE49-F238E27FC236}">
                  <a16:creationId xmlns:a16="http://schemas.microsoft.com/office/drawing/2014/main" id="{3717AA18-FAC4-47D5-A44E-FD21127623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IVIENDA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78791" y="4339836"/>
              <a:ext cx="1228269" cy="1197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49565</xdr:colOff>
      <xdr:row>31</xdr:row>
      <xdr:rowOff>102563</xdr:rowOff>
    </xdr:from>
    <xdr:to>
      <xdr:col>19</xdr:col>
      <xdr:colOff>533626</xdr:colOff>
      <xdr:row>38</xdr:row>
      <xdr:rowOff>21499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ASCENSOR 4">
              <a:extLst>
                <a:ext uri="{FF2B5EF4-FFF2-40B4-BE49-F238E27FC236}">
                  <a16:creationId xmlns:a16="http://schemas.microsoft.com/office/drawing/2014/main" id="{ED0DAC47-FCDC-49CF-84F8-E70F71E094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SCENSOR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59232" y="5582432"/>
              <a:ext cx="1269465" cy="11571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44041</xdr:colOff>
      <xdr:row>17</xdr:row>
      <xdr:rowOff>57693</xdr:rowOff>
    </xdr:from>
    <xdr:to>
      <xdr:col>19</xdr:col>
      <xdr:colOff>472757</xdr:colOff>
      <xdr:row>23</xdr:row>
      <xdr:rowOff>170641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EX-IN 2">
              <a:extLst>
                <a:ext uri="{FF2B5EF4-FFF2-40B4-BE49-F238E27FC236}">
                  <a16:creationId xmlns:a16="http://schemas.microsoft.com/office/drawing/2014/main" id="{796F3EB2-F3F5-4EB8-ACD9-47A8C345BA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X-IN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51803" y="3061062"/>
              <a:ext cx="1219835" cy="1181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45274</xdr:colOff>
      <xdr:row>38</xdr:row>
      <xdr:rowOff>59487</xdr:rowOff>
    </xdr:from>
    <xdr:to>
      <xdr:col>19</xdr:col>
      <xdr:colOff>550001</xdr:colOff>
      <xdr:row>45</xdr:row>
      <xdr:rowOff>19596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GARAJE 3">
              <a:extLst>
                <a:ext uri="{FF2B5EF4-FFF2-40B4-BE49-F238E27FC236}">
                  <a16:creationId xmlns:a16="http://schemas.microsoft.com/office/drawing/2014/main" id="{336A0D1A-F629-45E9-BF95-8C069BED3B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ARAJE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53036" y="6777606"/>
              <a:ext cx="1295846" cy="11983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41871</xdr:colOff>
      <xdr:row>3</xdr:row>
      <xdr:rowOff>20519</xdr:rowOff>
    </xdr:from>
    <xdr:to>
      <xdr:col>19</xdr:col>
      <xdr:colOff>491764</xdr:colOff>
      <xdr:row>9</xdr:row>
      <xdr:rowOff>152876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CIUDAD 4">
              <a:extLst>
                <a:ext uri="{FF2B5EF4-FFF2-40B4-BE49-F238E27FC236}">
                  <a16:creationId xmlns:a16="http://schemas.microsoft.com/office/drawing/2014/main" id="{C7DED8B8-24F1-4E43-A9C3-EF31B93344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47728" y="547388"/>
              <a:ext cx="1239107" cy="11975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552363</xdr:colOff>
      <xdr:row>10</xdr:row>
      <xdr:rowOff>40599</xdr:rowOff>
    </xdr:from>
    <xdr:to>
      <xdr:col>21</xdr:col>
      <xdr:colOff>179262</xdr:colOff>
      <xdr:row>17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HABITACIONE 2">
              <a:extLst>
                <a:ext uri="{FF2B5EF4-FFF2-40B4-BE49-F238E27FC236}">
                  <a16:creationId xmlns:a16="http://schemas.microsoft.com/office/drawing/2014/main" id="{A5595BD3-4E00-4DC6-B28C-35535555B5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ABITACION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51244" y="1809528"/>
              <a:ext cx="1199613" cy="11976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553640</xdr:colOff>
      <xdr:row>31</xdr:row>
      <xdr:rowOff>76048</xdr:rowOff>
    </xdr:from>
    <xdr:to>
      <xdr:col>21</xdr:col>
      <xdr:colOff>192376</xdr:colOff>
      <xdr:row>38</xdr:row>
      <xdr:rowOff>19288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ASCENSOR 5">
              <a:extLst>
                <a:ext uri="{FF2B5EF4-FFF2-40B4-BE49-F238E27FC236}">
                  <a16:creationId xmlns:a16="http://schemas.microsoft.com/office/drawing/2014/main" id="{AEF6306E-CB35-470C-8DB4-B5AE4482CD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SCENSOR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44901" y="5559727"/>
              <a:ext cx="1220975" cy="11776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545544</xdr:colOff>
      <xdr:row>24</xdr:row>
      <xdr:rowOff>95251</xdr:rowOff>
    </xdr:from>
    <xdr:to>
      <xdr:col>21</xdr:col>
      <xdr:colOff>188358</xdr:colOff>
      <xdr:row>31</xdr:row>
      <xdr:rowOff>59453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VIVIENDA 5">
              <a:extLst>
                <a:ext uri="{FF2B5EF4-FFF2-40B4-BE49-F238E27FC236}">
                  <a16:creationId xmlns:a16="http://schemas.microsoft.com/office/drawing/2014/main" id="{1AA452D1-AA00-48DE-B87F-29217696B6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IVIENDA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44425" y="4336870"/>
              <a:ext cx="1217433" cy="12024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571997</xdr:colOff>
      <xdr:row>17</xdr:row>
      <xdr:rowOff>59578</xdr:rowOff>
    </xdr:from>
    <xdr:to>
      <xdr:col>21</xdr:col>
      <xdr:colOff>205975</xdr:colOff>
      <xdr:row>24</xdr:row>
      <xdr:rowOff>16233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EX/IN 2">
              <a:extLst>
                <a:ext uri="{FF2B5EF4-FFF2-40B4-BE49-F238E27FC236}">
                  <a16:creationId xmlns:a16="http://schemas.microsoft.com/office/drawing/2014/main" id="{D20B48C5-C8E8-4B1D-B200-F1F53CFF21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X/IN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67068" y="3062947"/>
              <a:ext cx="1216217" cy="1202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570775</xdr:colOff>
      <xdr:row>3</xdr:row>
      <xdr:rowOff>11702</xdr:rowOff>
    </xdr:from>
    <xdr:to>
      <xdr:col>21</xdr:col>
      <xdr:colOff>201215</xdr:colOff>
      <xdr:row>9</xdr:row>
      <xdr:rowOff>169034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CIUDAD 5">
              <a:extLst>
                <a:ext uri="{FF2B5EF4-FFF2-40B4-BE49-F238E27FC236}">
                  <a16:creationId xmlns:a16="http://schemas.microsoft.com/office/drawing/2014/main" id="{14245256-51E1-41B1-A5DD-D2D9A3174A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65846" y="546191"/>
              <a:ext cx="1210774" cy="12186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95250</xdr:colOff>
      <xdr:row>34</xdr:row>
      <xdr:rowOff>44309</xdr:rowOff>
    </xdr:from>
    <xdr:to>
      <xdr:col>7</xdr:col>
      <xdr:colOff>2496</xdr:colOff>
      <xdr:row>47</xdr:row>
      <xdr:rowOff>82990</xdr:rowOff>
    </xdr:to>
    <xdr:sp macro="" textlink="">
      <xdr:nvSpPr>
        <xdr:cNvPr id="16" name="Rectángulo: esquinas redondeadas 15">
          <a:extLst>
            <a:ext uri="{FF2B5EF4-FFF2-40B4-BE49-F238E27FC236}">
              <a16:creationId xmlns:a16="http://schemas.microsoft.com/office/drawing/2014/main" id="{8B7B9616-2D9C-443A-8C60-CD2B640608E1}"/>
            </a:ext>
          </a:extLst>
        </xdr:cNvPr>
        <xdr:cNvSpPr/>
      </xdr:nvSpPr>
      <xdr:spPr>
        <a:xfrm>
          <a:off x="91440" y="6199364"/>
          <a:ext cx="5445081" cy="2391356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1800" b="1">
              <a:solidFill>
                <a:schemeClr val="tx2"/>
              </a:solidFill>
              <a:latin typeface="+mn-lt"/>
              <a:ea typeface="+mn-ea"/>
              <a:cs typeface="+mn-cs"/>
            </a:rPr>
            <a:t> COMPRAS</a:t>
          </a:r>
        </a:p>
      </xdr:txBody>
    </xdr:sp>
    <xdr:clientData/>
  </xdr:twoCellAnchor>
  <xdr:twoCellAnchor>
    <xdr:from>
      <xdr:col>11</xdr:col>
      <xdr:colOff>136069</xdr:colOff>
      <xdr:row>34</xdr:row>
      <xdr:rowOff>35105</xdr:rowOff>
    </xdr:from>
    <xdr:to>
      <xdr:col>17</xdr:col>
      <xdr:colOff>784412</xdr:colOff>
      <xdr:row>47</xdr:row>
      <xdr:rowOff>95192</xdr:rowOff>
    </xdr:to>
    <xdr:sp macro="" textlink="">
      <xdr:nvSpPr>
        <xdr:cNvPr id="17" name="Rectángulo: esquinas redondeadas 16">
          <a:extLst>
            <a:ext uri="{FF2B5EF4-FFF2-40B4-BE49-F238E27FC236}">
              <a16:creationId xmlns:a16="http://schemas.microsoft.com/office/drawing/2014/main" id="{14F2120C-65A1-46E3-A0BD-4EFD30EA9918}"/>
            </a:ext>
          </a:extLst>
        </xdr:cNvPr>
        <xdr:cNvSpPr/>
      </xdr:nvSpPr>
      <xdr:spPr>
        <a:xfrm>
          <a:off x="8828584" y="6188255"/>
          <a:ext cx="5391793" cy="2416572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1800" b="1">
              <a:solidFill>
                <a:schemeClr val="tx2"/>
              </a:solidFill>
            </a:rPr>
            <a:t>ALQUILER</a:t>
          </a:r>
        </a:p>
      </xdr:txBody>
    </xdr:sp>
    <xdr:clientData/>
  </xdr:twoCellAnchor>
  <xdr:twoCellAnchor>
    <xdr:from>
      <xdr:col>11</xdr:col>
      <xdr:colOff>269726</xdr:colOff>
      <xdr:row>35</xdr:row>
      <xdr:rowOff>146030</xdr:rowOff>
    </xdr:from>
    <xdr:to>
      <xdr:col>17</xdr:col>
      <xdr:colOff>580801</xdr:colOff>
      <xdr:row>47</xdr:row>
      <xdr:rowOff>43638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16E80761-88E2-49A7-92B6-503023109A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207671</xdr:colOff>
      <xdr:row>35</xdr:row>
      <xdr:rowOff>169986</xdr:rowOff>
    </xdr:from>
    <xdr:to>
      <xdr:col>6</xdr:col>
      <xdr:colOff>704933</xdr:colOff>
      <xdr:row>47</xdr:row>
      <xdr:rowOff>133921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D708A84A-4704-4C60-8ED9-A5BD6DA6C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478471</xdr:colOff>
      <xdr:row>1</xdr:row>
      <xdr:rowOff>19938</xdr:rowOff>
    </xdr:from>
    <xdr:to>
      <xdr:col>17</xdr:col>
      <xdr:colOff>747345</xdr:colOff>
      <xdr:row>8</xdr:row>
      <xdr:rowOff>55880</xdr:rowOff>
    </xdr:to>
    <xdr:sp macro="" textlink="">
      <xdr:nvSpPr>
        <xdr:cNvPr id="20" name="Rectángulo: esquinas redondeadas 19">
          <a:extLst>
            <a:ext uri="{FF2B5EF4-FFF2-40B4-BE49-F238E27FC236}">
              <a16:creationId xmlns:a16="http://schemas.microsoft.com/office/drawing/2014/main" id="{F996F433-19F6-4479-94B8-07EBC7E182C4}"/>
            </a:ext>
          </a:extLst>
        </xdr:cNvPr>
        <xdr:cNvSpPr/>
      </xdr:nvSpPr>
      <xdr:spPr>
        <a:xfrm>
          <a:off x="9961561" y="197103"/>
          <a:ext cx="4221749" cy="1310387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2400" b="1">
              <a:solidFill>
                <a:schemeClr val="tx2"/>
              </a:solidFill>
              <a:latin typeface="+mn-lt"/>
              <a:ea typeface="+mn-ea"/>
              <a:cs typeface="+mn-cs"/>
            </a:rPr>
            <a:t>REC COMPRA-ALQUILER </a:t>
          </a:r>
        </a:p>
      </xdr:txBody>
    </xdr:sp>
    <xdr:clientData/>
  </xdr:twoCellAnchor>
  <xdr:twoCellAnchor>
    <xdr:from>
      <xdr:col>3</xdr:col>
      <xdr:colOff>762000</xdr:colOff>
      <xdr:row>23</xdr:row>
      <xdr:rowOff>39862</xdr:rowOff>
    </xdr:from>
    <xdr:to>
      <xdr:col>3</xdr:col>
      <xdr:colOff>762000</xdr:colOff>
      <xdr:row>23</xdr:row>
      <xdr:rowOff>39862</xdr:rowOff>
    </xdr:to>
    <xdr:cxnSp macro="">
      <xdr:nvCxnSpPr>
        <xdr:cNvPr id="21" name="Conector recto 20">
          <a:extLst>
            <a:ext uri="{FF2B5EF4-FFF2-40B4-BE49-F238E27FC236}">
              <a16:creationId xmlns:a16="http://schemas.microsoft.com/office/drawing/2014/main" id="{6B9D5814-AA4A-4717-B523-92443D3C2633}"/>
            </a:ext>
          </a:extLst>
        </xdr:cNvPr>
        <xdr:cNvCxnSpPr/>
      </xdr:nvCxnSpPr>
      <xdr:spPr>
        <a:xfrm>
          <a:off x="3133725" y="4202287"/>
          <a:ext cx="0" cy="0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132413</xdr:colOff>
      <xdr:row>1</xdr:row>
      <xdr:rowOff>0</xdr:rowOff>
    </xdr:from>
    <xdr:to>
      <xdr:col>12</xdr:col>
      <xdr:colOff>275288</xdr:colOff>
      <xdr:row>8</xdr:row>
      <xdr:rowOff>59690</xdr:rowOff>
    </xdr:to>
    <xdr:sp macro="" textlink="">
      <xdr:nvSpPr>
        <xdr:cNvPr id="22" name="Rectángulo: esquinas redondeadas 21">
          <a:extLst>
            <a:ext uri="{FF2B5EF4-FFF2-40B4-BE49-F238E27FC236}">
              <a16:creationId xmlns:a16="http://schemas.microsoft.com/office/drawing/2014/main" id="{2C0D0BDC-2586-4C65-9946-47F387BBD25B}"/>
            </a:ext>
          </a:extLst>
        </xdr:cNvPr>
        <xdr:cNvSpPr/>
      </xdr:nvSpPr>
      <xdr:spPr>
        <a:xfrm>
          <a:off x="6460823" y="180975"/>
          <a:ext cx="3303270" cy="1322705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2400" b="1">
              <a:solidFill>
                <a:schemeClr val="tx2"/>
              </a:solidFill>
              <a:latin typeface="+mn-lt"/>
              <a:ea typeface="+mn-ea"/>
              <a:cs typeface="+mn-cs"/>
            </a:rPr>
            <a:t>ANÁLISIS ALQUILER </a:t>
          </a:r>
        </a:p>
      </xdr:txBody>
    </xdr:sp>
    <xdr:clientData/>
  </xdr:twoCellAnchor>
  <xdr:twoCellAnchor>
    <xdr:from>
      <xdr:col>3</xdr:col>
      <xdr:colOff>685657</xdr:colOff>
      <xdr:row>0</xdr:row>
      <xdr:rowOff>134779</xdr:rowOff>
    </xdr:from>
    <xdr:to>
      <xdr:col>8</xdr:col>
      <xdr:colOff>21447</xdr:colOff>
      <xdr:row>8</xdr:row>
      <xdr:rowOff>53340</xdr:rowOff>
    </xdr:to>
    <xdr:sp macro="" textlink="">
      <xdr:nvSpPr>
        <xdr:cNvPr id="23" name="Rectángulo: esquinas redondeadas 22">
          <a:extLst>
            <a:ext uri="{FF2B5EF4-FFF2-40B4-BE49-F238E27FC236}">
              <a16:creationId xmlns:a16="http://schemas.microsoft.com/office/drawing/2014/main" id="{FE2D523B-898D-4ED9-AAC4-0F1133500EB0}"/>
            </a:ext>
          </a:extLst>
        </xdr:cNvPr>
        <xdr:cNvSpPr/>
      </xdr:nvSpPr>
      <xdr:spPr>
        <a:xfrm>
          <a:off x="3057382" y="130969"/>
          <a:ext cx="3284855" cy="1373981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2400" b="1">
              <a:solidFill>
                <a:schemeClr val="tx1"/>
              </a:solidFill>
              <a:latin typeface="+mn-lt"/>
              <a:ea typeface="+mn-ea"/>
              <a:cs typeface="+mn-cs"/>
            </a:rPr>
            <a:t>ANÁLISIS</a:t>
          </a:r>
          <a:r>
            <a:rPr lang="es-ES" sz="24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COMPRA</a:t>
          </a:r>
          <a:endParaRPr lang="es-ES" sz="24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563609</xdr:colOff>
      <xdr:row>0</xdr:row>
      <xdr:rowOff>117702</xdr:rowOff>
    </xdr:from>
    <xdr:to>
      <xdr:col>21</xdr:col>
      <xdr:colOff>544286</xdr:colOff>
      <xdr:row>2</xdr:row>
      <xdr:rowOff>116749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97B35A69-A259-4CB6-B400-827C79901FA4}"/>
            </a:ext>
          </a:extLst>
        </xdr:cNvPr>
        <xdr:cNvSpPr txBox="1"/>
      </xdr:nvSpPr>
      <xdr:spPr>
        <a:xfrm>
          <a:off x="14001479" y="117702"/>
          <a:ext cx="3146787" cy="3609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s-ES" sz="2000" b="1">
              <a:solidFill>
                <a:schemeClr val="tx2"/>
              </a:solidFill>
              <a:latin typeface="+mn-lt"/>
              <a:ea typeface="+mn-ea"/>
              <a:cs typeface="+mn-cs"/>
            </a:rPr>
            <a:t>ALQUILER - COMPRA</a:t>
          </a:r>
        </a:p>
        <a:p>
          <a:endParaRPr lang="es-ES" sz="1100"/>
        </a:p>
      </xdr:txBody>
    </xdr:sp>
    <xdr:clientData/>
  </xdr:twoCellAnchor>
  <xdr:twoCellAnchor>
    <xdr:from>
      <xdr:col>0</xdr:col>
      <xdr:colOff>15760</xdr:colOff>
      <xdr:row>17</xdr:row>
      <xdr:rowOff>101200</xdr:rowOff>
    </xdr:from>
    <xdr:to>
      <xdr:col>1</xdr:col>
      <xdr:colOff>323851</xdr:colOff>
      <xdr:row>20</xdr:row>
      <xdr:rowOff>59018</xdr:rowOff>
    </xdr:to>
    <xdr:sp macro="" textlink="">
      <xdr:nvSpPr>
        <xdr:cNvPr id="25" name="Rectángulo: esquinas redondeadas 24">
          <a:extLst>
            <a:ext uri="{FF2B5EF4-FFF2-40B4-BE49-F238E27FC236}">
              <a16:creationId xmlns:a16="http://schemas.microsoft.com/office/drawing/2014/main" id="{AF8FF531-CE10-4AAA-92FB-2FCC9BB8487C}"/>
            </a:ext>
          </a:extLst>
        </xdr:cNvPr>
        <xdr:cNvSpPr/>
      </xdr:nvSpPr>
      <xdr:spPr>
        <a:xfrm>
          <a:off x="19570" y="3173965"/>
          <a:ext cx="1091046" cy="500743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600" b="1">
              <a:solidFill>
                <a:schemeClr val="tx2"/>
              </a:solidFill>
              <a:latin typeface="+mn-lt"/>
              <a:ea typeface="+mn-ea"/>
              <a:cs typeface="+mn-cs"/>
            </a:rPr>
            <a:t>COMPRA </a:t>
          </a:r>
        </a:p>
      </xdr:txBody>
    </xdr:sp>
    <xdr:clientData/>
  </xdr:twoCellAnchor>
  <xdr:twoCellAnchor>
    <xdr:from>
      <xdr:col>0</xdr:col>
      <xdr:colOff>5690</xdr:colOff>
      <xdr:row>27</xdr:row>
      <xdr:rowOff>134538</xdr:rowOff>
    </xdr:from>
    <xdr:to>
      <xdr:col>1</xdr:col>
      <xdr:colOff>380456</xdr:colOff>
      <xdr:row>30</xdr:row>
      <xdr:rowOff>92356</xdr:rowOff>
    </xdr:to>
    <xdr:sp macro="" textlink="">
      <xdr:nvSpPr>
        <xdr:cNvPr id="26" name="Rectángulo: esquinas redondeadas 25">
          <a:extLst>
            <a:ext uri="{FF2B5EF4-FFF2-40B4-BE49-F238E27FC236}">
              <a16:creationId xmlns:a16="http://schemas.microsoft.com/office/drawing/2014/main" id="{74E75163-F21A-440C-AFF7-7E0448AAE7CE}"/>
            </a:ext>
          </a:extLst>
        </xdr:cNvPr>
        <xdr:cNvSpPr/>
      </xdr:nvSpPr>
      <xdr:spPr>
        <a:xfrm>
          <a:off x="7595" y="5017053"/>
          <a:ext cx="1163436" cy="508363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600" b="1">
              <a:solidFill>
                <a:schemeClr val="tx2"/>
              </a:solidFill>
              <a:latin typeface="+mn-lt"/>
              <a:ea typeface="+mn-ea"/>
              <a:cs typeface="+mn-cs"/>
            </a:rPr>
            <a:t>ALQUILER</a:t>
          </a:r>
          <a:endParaRPr lang="es-ES" sz="1800" b="1">
            <a:solidFill>
              <a:schemeClr val="tx2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23</xdr:col>
      <xdr:colOff>0</xdr:colOff>
      <xdr:row>69</xdr:row>
      <xdr:rowOff>0</xdr:rowOff>
    </xdr:from>
    <xdr:to>
      <xdr:col>24</xdr:col>
      <xdr:colOff>15240</xdr:colOff>
      <xdr:row>70</xdr:row>
      <xdr:rowOff>15240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9FE12AA8-19DE-4815-B1D6-48A81228E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2487275"/>
          <a:ext cx="802005" cy="192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110490</xdr:colOff>
      <xdr:row>9</xdr:row>
      <xdr:rowOff>121921</xdr:rowOff>
    </xdr:from>
    <xdr:to>
      <xdr:col>4</xdr:col>
      <xdr:colOff>522787</xdr:colOff>
      <xdr:row>13</xdr:row>
      <xdr:rowOff>73480</xdr:rowOff>
    </xdr:to>
    <xdr:sp macro="" textlink="">
      <xdr:nvSpPr>
        <xdr:cNvPr id="28" name="Rectángulo 27">
          <a:extLst>
            <a:ext uri="{FF2B5EF4-FFF2-40B4-BE49-F238E27FC236}">
              <a16:creationId xmlns:a16="http://schemas.microsoft.com/office/drawing/2014/main" id="{1F6C6CFB-A560-4525-A846-E618E4F86A5F}"/>
            </a:ext>
          </a:extLst>
        </xdr:cNvPr>
        <xdr:cNvSpPr/>
      </xdr:nvSpPr>
      <xdr:spPr>
        <a:xfrm>
          <a:off x="1691640" y="1750696"/>
          <a:ext cx="1993447" cy="675459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COSTE</a:t>
          </a:r>
          <a:r>
            <a:rPr lang="es-ES" sz="1800" b="1" baseline="0">
              <a:solidFill>
                <a:sysClr val="windowText" lastClr="000000"/>
              </a:solidFill>
            </a:rPr>
            <a:t> MEDIO</a:t>
          </a:r>
          <a:endParaRPr lang="es-E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392430</xdr:colOff>
      <xdr:row>13</xdr:row>
      <xdr:rowOff>163830</xdr:rowOff>
    </xdr:from>
    <xdr:to>
      <xdr:col>18</xdr:col>
      <xdr:colOff>47625</xdr:colOff>
      <xdr:row>34</xdr:row>
      <xdr:rowOff>7620</xdr:rowOff>
    </xdr:to>
    <xdr:sp macro="" textlink="">
      <xdr:nvSpPr>
        <xdr:cNvPr id="29" name="Rectángulo 28">
          <a:extLst>
            <a:ext uri="{FF2B5EF4-FFF2-40B4-BE49-F238E27FC236}">
              <a16:creationId xmlns:a16="http://schemas.microsoft.com/office/drawing/2014/main" id="{EC99CF7E-AD7C-4798-9497-92A782BA74DA}"/>
            </a:ext>
          </a:extLst>
        </xdr:cNvPr>
        <xdr:cNvSpPr/>
      </xdr:nvSpPr>
      <xdr:spPr>
        <a:xfrm>
          <a:off x="1183005" y="2516505"/>
          <a:ext cx="13094970" cy="364426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28575</xdr:colOff>
      <xdr:row>34</xdr:row>
      <xdr:rowOff>169002</xdr:rowOff>
    </xdr:from>
    <xdr:to>
      <xdr:col>11</xdr:col>
      <xdr:colOff>91440</xdr:colOff>
      <xdr:row>47</xdr:row>
      <xdr:rowOff>149679</xdr:rowOff>
    </xdr:to>
    <xdr:sp macro="" textlink="">
      <xdr:nvSpPr>
        <xdr:cNvPr id="30" name="Rectángulo 29">
          <a:extLst>
            <a:ext uri="{FF2B5EF4-FFF2-40B4-BE49-F238E27FC236}">
              <a16:creationId xmlns:a16="http://schemas.microsoft.com/office/drawing/2014/main" id="{4BA0EC58-3C1C-4D09-A17F-821A89D5511E}"/>
            </a:ext>
          </a:extLst>
        </xdr:cNvPr>
        <xdr:cNvSpPr/>
      </xdr:nvSpPr>
      <xdr:spPr>
        <a:xfrm>
          <a:off x="5560695" y="6325962"/>
          <a:ext cx="3230880" cy="232954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396240</xdr:colOff>
      <xdr:row>23</xdr:row>
      <xdr:rowOff>172403</xdr:rowOff>
    </xdr:from>
    <xdr:to>
      <xdr:col>18</xdr:col>
      <xdr:colOff>49530</xdr:colOff>
      <xdr:row>23</xdr:row>
      <xdr:rowOff>172403</xdr:rowOff>
    </xdr:to>
    <xdr:cxnSp macro="">
      <xdr:nvCxnSpPr>
        <xdr:cNvPr id="38" name="Conector recto 37">
          <a:extLst>
            <a:ext uri="{FF2B5EF4-FFF2-40B4-BE49-F238E27FC236}">
              <a16:creationId xmlns:a16="http://schemas.microsoft.com/office/drawing/2014/main" id="{20B03DE0-DCB4-4D77-B1FA-439882EECCF9}"/>
            </a:ext>
          </a:extLst>
        </xdr:cNvPr>
        <xdr:cNvCxnSpPr>
          <a:stCxn id="29" idx="1"/>
          <a:endCxn id="29" idx="3"/>
        </xdr:cNvCxnSpPr>
      </xdr:nvCxnSpPr>
      <xdr:spPr>
        <a:xfrm>
          <a:off x="1183005" y="4338638"/>
          <a:ext cx="13094970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664845</xdr:colOff>
      <xdr:row>9</xdr:row>
      <xdr:rowOff>35650</xdr:rowOff>
    </xdr:from>
    <xdr:to>
      <xdr:col>9</xdr:col>
      <xdr:colOff>284662</xdr:colOff>
      <xdr:row>13</xdr:row>
      <xdr:rowOff>78377</xdr:rowOff>
    </xdr:to>
    <xdr:sp macro="" textlink="">
      <xdr:nvSpPr>
        <xdr:cNvPr id="39" name="Rectángulo 38">
          <a:extLst>
            <a:ext uri="{FF2B5EF4-FFF2-40B4-BE49-F238E27FC236}">
              <a16:creationId xmlns:a16="http://schemas.microsoft.com/office/drawing/2014/main" id="{25CCE4E2-BE39-4DD0-8AD3-B421AC03CBF2}"/>
            </a:ext>
          </a:extLst>
        </xdr:cNvPr>
        <xdr:cNvSpPr/>
      </xdr:nvSpPr>
      <xdr:spPr>
        <a:xfrm>
          <a:off x="5408295" y="1664425"/>
          <a:ext cx="1991542" cy="766627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% VIVIENDAS</a:t>
          </a:r>
        </a:p>
      </xdr:txBody>
    </xdr:sp>
    <xdr:clientData/>
  </xdr:twoCellAnchor>
  <xdr:twoCellAnchor>
    <xdr:from>
      <xdr:col>10</xdr:col>
      <xdr:colOff>516528</xdr:colOff>
      <xdr:row>9</xdr:row>
      <xdr:rowOff>63138</xdr:rowOff>
    </xdr:from>
    <xdr:to>
      <xdr:col>13</xdr:col>
      <xdr:colOff>744039</xdr:colOff>
      <xdr:row>13</xdr:row>
      <xdr:rowOff>78377</xdr:rowOff>
    </xdr:to>
    <xdr:sp macro="" textlink="">
      <xdr:nvSpPr>
        <xdr:cNvPr id="40" name="Rectángulo 39">
          <a:extLst>
            <a:ext uri="{FF2B5EF4-FFF2-40B4-BE49-F238E27FC236}">
              <a16:creationId xmlns:a16="http://schemas.microsoft.com/office/drawing/2014/main" id="{F07E9032-52FD-4B56-9502-D9C1ECD3CF88}"/>
            </a:ext>
          </a:extLst>
        </xdr:cNvPr>
        <xdr:cNvSpPr/>
      </xdr:nvSpPr>
      <xdr:spPr>
        <a:xfrm>
          <a:off x="8422278" y="1691913"/>
          <a:ext cx="2599236" cy="739139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% GARAJE</a:t>
          </a:r>
        </a:p>
      </xdr:txBody>
    </xdr:sp>
    <xdr:clientData/>
  </xdr:twoCellAnchor>
  <xdr:twoCellAnchor>
    <xdr:from>
      <xdr:col>14</xdr:col>
      <xdr:colOff>254725</xdr:colOff>
      <xdr:row>9</xdr:row>
      <xdr:rowOff>55246</xdr:rowOff>
    </xdr:from>
    <xdr:to>
      <xdr:col>17</xdr:col>
      <xdr:colOff>421820</xdr:colOff>
      <xdr:row>13</xdr:row>
      <xdr:rowOff>108857</xdr:rowOff>
    </xdr:to>
    <xdr:sp macro="" textlink="">
      <xdr:nvSpPr>
        <xdr:cNvPr id="41" name="Rectángulo 40">
          <a:extLst>
            <a:ext uri="{FF2B5EF4-FFF2-40B4-BE49-F238E27FC236}">
              <a16:creationId xmlns:a16="http://schemas.microsoft.com/office/drawing/2014/main" id="{95B3FCAA-CDF6-422C-A2F0-E915FE52ED03}"/>
            </a:ext>
          </a:extLst>
        </xdr:cNvPr>
        <xdr:cNvSpPr/>
      </xdr:nvSpPr>
      <xdr:spPr>
        <a:xfrm>
          <a:off x="11318965" y="1687831"/>
          <a:ext cx="2542630" cy="771796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% ASCENSORES</a:t>
          </a:r>
        </a:p>
      </xdr:txBody>
    </xdr:sp>
    <xdr:clientData/>
  </xdr:twoCellAnchor>
  <xdr:twoCellAnchor>
    <xdr:from>
      <xdr:col>9</xdr:col>
      <xdr:colOff>60960</xdr:colOff>
      <xdr:row>34</xdr:row>
      <xdr:rowOff>172812</xdr:rowOff>
    </xdr:from>
    <xdr:to>
      <xdr:col>9</xdr:col>
      <xdr:colOff>60960</xdr:colOff>
      <xdr:row>34</xdr:row>
      <xdr:rowOff>172812</xdr:rowOff>
    </xdr:to>
    <xdr:cxnSp macro="">
      <xdr:nvCxnSpPr>
        <xdr:cNvPr id="42" name="Conector recto 41">
          <a:extLst>
            <a:ext uri="{FF2B5EF4-FFF2-40B4-BE49-F238E27FC236}">
              <a16:creationId xmlns:a16="http://schemas.microsoft.com/office/drawing/2014/main" id="{842A5B57-6793-454D-A6E0-A6C9DA9C6F8F}"/>
            </a:ext>
          </a:extLst>
        </xdr:cNvPr>
        <xdr:cNvCxnSpPr>
          <a:stCxn id="30" idx="0"/>
          <a:endCxn id="30" idx="0"/>
        </xdr:cNvCxnSpPr>
      </xdr:nvCxnSpPr>
      <xdr:spPr>
        <a:xfrm>
          <a:off x="7172325" y="6322152"/>
          <a:ext cx="0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293370</xdr:colOff>
      <xdr:row>34</xdr:row>
      <xdr:rowOff>173355</xdr:rowOff>
    </xdr:from>
    <xdr:to>
      <xdr:col>8</xdr:col>
      <xdr:colOff>302895</xdr:colOff>
      <xdr:row>47</xdr:row>
      <xdr:rowOff>170634</xdr:rowOff>
    </xdr:to>
    <xdr:cxnSp macro="">
      <xdr:nvCxnSpPr>
        <xdr:cNvPr id="43" name="Conector recto 42">
          <a:extLst>
            <a:ext uri="{FF2B5EF4-FFF2-40B4-BE49-F238E27FC236}">
              <a16:creationId xmlns:a16="http://schemas.microsoft.com/office/drawing/2014/main" id="{80A7F173-5BB8-4F44-B257-67BBF500E1C6}"/>
            </a:ext>
          </a:extLst>
        </xdr:cNvPr>
        <xdr:cNvCxnSpPr/>
      </xdr:nvCxnSpPr>
      <xdr:spPr>
        <a:xfrm flipH="1">
          <a:off x="6616065" y="6322695"/>
          <a:ext cx="11430" cy="235757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45448</xdr:colOff>
      <xdr:row>42</xdr:row>
      <xdr:rowOff>10886</xdr:rowOff>
    </xdr:from>
    <xdr:to>
      <xdr:col>8</xdr:col>
      <xdr:colOff>286838</xdr:colOff>
      <xdr:row>47</xdr:row>
      <xdr:rowOff>132535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4" name="CIUDAD 10">
              <a:extLst>
                <a:ext uri="{FF2B5EF4-FFF2-40B4-BE49-F238E27FC236}">
                  <a16:creationId xmlns:a16="http://schemas.microsoft.com/office/drawing/2014/main" id="{ADAA4EA2-0556-4F2E-9BC7-DF78587043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10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71853" y="7442291"/>
              <a:ext cx="1024889" cy="10080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47353</xdr:colOff>
      <xdr:row>38</xdr:row>
      <xdr:rowOff>136071</xdr:rowOff>
    </xdr:from>
    <xdr:to>
      <xdr:col>8</xdr:col>
      <xdr:colOff>287111</xdr:colOff>
      <xdr:row>42</xdr:row>
      <xdr:rowOff>11157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5" name="AÑO 8">
              <a:extLst>
                <a:ext uri="{FF2B5EF4-FFF2-40B4-BE49-F238E27FC236}">
                  <a16:creationId xmlns:a16="http://schemas.microsoft.com/office/drawing/2014/main" id="{3F851640-F9E5-4B24-A94F-38608C68C7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73758" y="6854190"/>
              <a:ext cx="1023257" cy="588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9</xdr:col>
      <xdr:colOff>596265</xdr:colOff>
      <xdr:row>34</xdr:row>
      <xdr:rowOff>179070</xdr:rowOff>
    </xdr:from>
    <xdr:to>
      <xdr:col>9</xdr:col>
      <xdr:colOff>609600</xdr:colOff>
      <xdr:row>48</xdr:row>
      <xdr:rowOff>2994</xdr:rowOff>
    </xdr:to>
    <xdr:cxnSp macro="">
      <xdr:nvCxnSpPr>
        <xdr:cNvPr id="46" name="Conector recto 45">
          <a:extLst>
            <a:ext uri="{FF2B5EF4-FFF2-40B4-BE49-F238E27FC236}">
              <a16:creationId xmlns:a16="http://schemas.microsoft.com/office/drawing/2014/main" id="{92783368-2939-4337-9F37-9868BAB263E9}"/>
            </a:ext>
          </a:extLst>
        </xdr:cNvPr>
        <xdr:cNvCxnSpPr/>
      </xdr:nvCxnSpPr>
      <xdr:spPr>
        <a:xfrm flipH="1">
          <a:off x="7707630" y="6330315"/>
          <a:ext cx="17145" cy="235947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27403</xdr:colOff>
      <xdr:row>36</xdr:row>
      <xdr:rowOff>95521</xdr:rowOff>
    </xdr:from>
    <xdr:to>
      <xdr:col>8</xdr:col>
      <xdr:colOff>304800</xdr:colOff>
      <xdr:row>39</xdr:row>
      <xdr:rowOff>131173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7" name="AÑO 9">
              <a:extLst>
                <a:ext uri="{FF2B5EF4-FFF2-40B4-BE49-F238E27FC236}">
                  <a16:creationId xmlns:a16="http://schemas.microsoft.com/office/drawing/2014/main" id="{025317E0-D6F9-4DB0-B287-3E6559893F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9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49998" y="6459854"/>
              <a:ext cx="1068516" cy="573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315686</xdr:colOff>
      <xdr:row>38</xdr:row>
      <xdr:rowOff>142331</xdr:rowOff>
    </xdr:from>
    <xdr:to>
      <xdr:col>9</xdr:col>
      <xdr:colOff>596537</xdr:colOff>
      <xdr:row>42</xdr:row>
      <xdr:rowOff>8437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8" name="AÑO 10">
              <a:extLst>
                <a:ext uri="{FF2B5EF4-FFF2-40B4-BE49-F238E27FC236}">
                  <a16:creationId xmlns:a16="http://schemas.microsoft.com/office/drawing/2014/main" id="{B5806E5B-5919-4D74-9BFD-10350AD1B9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0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31305" y="6862355"/>
              <a:ext cx="1064351" cy="5774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322216</xdr:colOff>
      <xdr:row>36</xdr:row>
      <xdr:rowOff>74566</xdr:rowOff>
    </xdr:from>
    <xdr:to>
      <xdr:col>9</xdr:col>
      <xdr:colOff>594358</xdr:colOff>
      <xdr:row>39</xdr:row>
      <xdr:rowOff>143690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9" name="AÑO 11">
              <a:extLst>
                <a:ext uri="{FF2B5EF4-FFF2-40B4-BE49-F238E27FC236}">
                  <a16:creationId xmlns:a16="http://schemas.microsoft.com/office/drawing/2014/main" id="{898973C1-4F85-48C5-9682-2702E11781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39740" y="6442709"/>
              <a:ext cx="1053737" cy="5978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308336</xdr:colOff>
      <xdr:row>42</xdr:row>
      <xdr:rowOff>16329</xdr:rowOff>
    </xdr:from>
    <xdr:to>
      <xdr:col>9</xdr:col>
      <xdr:colOff>582657</xdr:colOff>
      <xdr:row>47</xdr:row>
      <xdr:rowOff>135800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0" name="CIUDAD 11">
              <a:extLst>
                <a:ext uri="{FF2B5EF4-FFF2-40B4-BE49-F238E27FC236}">
                  <a16:creationId xmlns:a16="http://schemas.microsoft.com/office/drawing/2014/main" id="{003A54AB-414D-42FF-8084-30F4BD172F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1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22050" y="7449639"/>
              <a:ext cx="1065441" cy="9963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7</xdr:col>
      <xdr:colOff>36635</xdr:colOff>
      <xdr:row>35</xdr:row>
      <xdr:rowOff>20139</xdr:rowOff>
    </xdr:from>
    <xdr:to>
      <xdr:col>8</xdr:col>
      <xdr:colOff>284663</xdr:colOff>
      <xdr:row>36</xdr:row>
      <xdr:rowOff>127091</xdr:rowOff>
    </xdr:to>
    <xdr:sp macro="" textlink="">
      <xdr:nvSpPr>
        <xdr:cNvPr id="51" name="CuadroTexto 50">
          <a:extLst>
            <a:ext uri="{FF2B5EF4-FFF2-40B4-BE49-F238E27FC236}">
              <a16:creationId xmlns:a16="http://schemas.microsoft.com/office/drawing/2014/main" id="{EC3C1369-8D11-4B96-89DB-B5B805BC93C8}"/>
            </a:ext>
          </a:extLst>
        </xdr:cNvPr>
        <xdr:cNvSpPr txBox="1"/>
      </xdr:nvSpPr>
      <xdr:spPr>
        <a:xfrm>
          <a:off x="5570660" y="6350454"/>
          <a:ext cx="1042413" cy="29554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 b="1"/>
            <a:t>ALQUILER</a:t>
          </a:r>
        </a:p>
      </xdr:txBody>
    </xdr:sp>
    <xdr:clientData/>
  </xdr:twoCellAnchor>
  <xdr:twoCellAnchor>
    <xdr:from>
      <xdr:col>8</xdr:col>
      <xdr:colOff>326572</xdr:colOff>
      <xdr:row>35</xdr:row>
      <xdr:rowOff>22316</xdr:rowOff>
    </xdr:from>
    <xdr:to>
      <xdr:col>9</xdr:col>
      <xdr:colOff>602251</xdr:colOff>
      <xdr:row>36</xdr:row>
      <xdr:rowOff>123553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C987E38C-BE50-4436-99C0-3BFB996E9DEC}"/>
            </a:ext>
          </a:extLst>
        </xdr:cNvPr>
        <xdr:cNvSpPr txBox="1"/>
      </xdr:nvSpPr>
      <xdr:spPr>
        <a:xfrm>
          <a:off x="6647362" y="6352631"/>
          <a:ext cx="1068159" cy="28792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 b="1"/>
            <a:t>COMPRA</a:t>
          </a:r>
        </a:p>
      </xdr:txBody>
    </xdr:sp>
    <xdr:clientData/>
  </xdr:twoCellAnchor>
  <xdr:twoCellAnchor>
    <xdr:from>
      <xdr:col>9</xdr:col>
      <xdr:colOff>644769</xdr:colOff>
      <xdr:row>35</xdr:row>
      <xdr:rowOff>21980</xdr:rowOff>
    </xdr:from>
    <xdr:to>
      <xdr:col>11</xdr:col>
      <xdr:colOff>88216</xdr:colOff>
      <xdr:row>41</xdr:row>
      <xdr:rowOff>9232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4017E3B5-4A2A-4CC9-A130-4DBB11F0E4C6}"/>
            </a:ext>
          </a:extLst>
        </xdr:cNvPr>
        <xdr:cNvSpPr txBox="1"/>
      </xdr:nvSpPr>
      <xdr:spPr>
        <a:xfrm>
          <a:off x="7759944" y="6352295"/>
          <a:ext cx="1028407" cy="10788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 b="1"/>
            <a:t>ALQUILER</a:t>
          </a:r>
        </a:p>
        <a:p>
          <a:pPr algn="ctr"/>
          <a:r>
            <a:rPr lang="es-ES" sz="1200" b="1"/>
            <a:t>%  DIFERENCIA</a:t>
          </a:r>
        </a:p>
        <a:p>
          <a:pPr algn="ctr"/>
          <a:endParaRPr lang="es-ES" sz="1100"/>
        </a:p>
      </xdr:txBody>
    </xdr:sp>
    <xdr:clientData/>
  </xdr:twoCellAnchor>
  <xdr:oneCellAnchor>
    <xdr:from>
      <xdr:col>11</xdr:col>
      <xdr:colOff>227134</xdr:colOff>
      <xdr:row>35</xdr:row>
      <xdr:rowOff>18464</xdr:rowOff>
    </xdr:from>
    <xdr:ext cx="184731" cy="264560"/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id="{050019C3-138D-419F-9C77-4B28BD386E7B}"/>
            </a:ext>
          </a:extLst>
        </xdr:cNvPr>
        <xdr:cNvSpPr txBox="1"/>
      </xdr:nvSpPr>
      <xdr:spPr>
        <a:xfrm>
          <a:off x="8923459" y="635639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ES" sz="1100"/>
        </a:p>
      </xdr:txBody>
    </xdr:sp>
    <xdr:clientData/>
  </xdr:oneCellAnchor>
  <xdr:twoCellAnchor>
    <xdr:from>
      <xdr:col>9</xdr:col>
      <xdr:colOff>707195</xdr:colOff>
      <xdr:row>38</xdr:row>
      <xdr:rowOff>55098</xdr:rowOff>
    </xdr:from>
    <xdr:to>
      <xdr:col>11</xdr:col>
      <xdr:colOff>80596</xdr:colOff>
      <xdr:row>40</xdr:row>
      <xdr:rowOff>58909</xdr:rowOff>
    </xdr:to>
    <xdr:sp macro="" textlink="ALQUILER!Y24">
      <xdr:nvSpPr>
        <xdr:cNvPr id="55" name="CuadroTexto 54">
          <a:extLst>
            <a:ext uri="{FF2B5EF4-FFF2-40B4-BE49-F238E27FC236}">
              <a16:creationId xmlns:a16="http://schemas.microsoft.com/office/drawing/2014/main" id="{18653C07-CBE9-490E-8A48-05052A57EB43}"/>
            </a:ext>
          </a:extLst>
        </xdr:cNvPr>
        <xdr:cNvSpPr txBox="1"/>
      </xdr:nvSpPr>
      <xdr:spPr>
        <a:xfrm>
          <a:off x="7818560" y="6935958"/>
          <a:ext cx="960266" cy="3581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CB9EF8C-F84F-417D-9E04-A8FE33E5E1C4}" type="TxLink">
            <a:rPr lang="en-US" sz="2400" b="1" i="0" u="none" strike="noStrike">
              <a:solidFill>
                <a:srgbClr val="000000"/>
              </a:solidFill>
              <a:latin typeface="Aptos Narrow"/>
            </a:rPr>
            <a:pPr algn="ctr"/>
            <a:t> </a:t>
          </a:fld>
          <a:endParaRPr lang="es-ES" sz="2400" b="1"/>
        </a:p>
      </xdr:txBody>
    </xdr:sp>
    <xdr:clientData/>
  </xdr:twoCellAnchor>
  <xdr:twoCellAnchor>
    <xdr:from>
      <xdr:col>9</xdr:col>
      <xdr:colOff>630116</xdr:colOff>
      <xdr:row>41</xdr:row>
      <xdr:rowOff>73269</xdr:rowOff>
    </xdr:from>
    <xdr:to>
      <xdr:col>11</xdr:col>
      <xdr:colOff>73563</xdr:colOff>
      <xdr:row>47</xdr:row>
      <xdr:rowOff>107998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E0CF6746-C9D9-4683-8162-9BE33C155745}"/>
            </a:ext>
          </a:extLst>
        </xdr:cNvPr>
        <xdr:cNvSpPr txBox="1"/>
      </xdr:nvSpPr>
      <xdr:spPr>
        <a:xfrm>
          <a:off x="7741481" y="7493244"/>
          <a:ext cx="1028407" cy="11186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 b="1"/>
            <a:t>COMPRA</a:t>
          </a:r>
        </a:p>
        <a:p>
          <a:pPr algn="ctr"/>
          <a:r>
            <a:rPr lang="es-ES" sz="1200" b="1"/>
            <a:t>%  DIFERENCIA</a:t>
          </a:r>
        </a:p>
        <a:p>
          <a:pPr algn="ctr"/>
          <a:endParaRPr lang="es-ES" sz="1100"/>
        </a:p>
      </xdr:txBody>
    </xdr:sp>
    <xdr:clientData/>
  </xdr:twoCellAnchor>
  <xdr:twoCellAnchor>
    <xdr:from>
      <xdr:col>9</xdr:col>
      <xdr:colOff>694447</xdr:colOff>
      <xdr:row>44</xdr:row>
      <xdr:rowOff>163392</xdr:rowOff>
    </xdr:from>
    <xdr:to>
      <xdr:col>11</xdr:col>
      <xdr:colOff>67848</xdr:colOff>
      <xdr:row>46</xdr:row>
      <xdr:rowOff>138021</xdr:rowOff>
    </xdr:to>
    <xdr:sp macro="" textlink="VENTA!Q24">
      <xdr:nvSpPr>
        <xdr:cNvPr id="57" name="CuadroTexto 56">
          <a:extLst>
            <a:ext uri="{FF2B5EF4-FFF2-40B4-BE49-F238E27FC236}">
              <a16:creationId xmlns:a16="http://schemas.microsoft.com/office/drawing/2014/main" id="{83C414E5-8FC7-4E18-994D-DED578BFA843}"/>
            </a:ext>
          </a:extLst>
        </xdr:cNvPr>
        <xdr:cNvSpPr txBox="1"/>
      </xdr:nvSpPr>
      <xdr:spPr>
        <a:xfrm>
          <a:off x="7811527" y="8128197"/>
          <a:ext cx="950741" cy="3308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4365B6A-7325-4465-B8AD-C8A72B0E7A1E}" type="TxLink">
            <a:rPr lang="en-US" sz="24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 </a:t>
          </a:fld>
          <a:endParaRPr lang="es-ES" sz="24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556283</xdr:colOff>
      <xdr:row>5</xdr:row>
      <xdr:rowOff>70424</xdr:rowOff>
    </xdr:from>
    <xdr:to>
      <xdr:col>14</xdr:col>
      <xdr:colOff>781030</xdr:colOff>
      <xdr:row>8</xdr:row>
      <xdr:rowOff>33788</xdr:rowOff>
    </xdr:to>
    <xdr:sp macro="" textlink="Graficos!AW16">
      <xdr:nvSpPr>
        <xdr:cNvPr id="60" name="CuadroTexto 59">
          <a:extLst>
            <a:ext uri="{FF2B5EF4-FFF2-40B4-BE49-F238E27FC236}">
              <a16:creationId xmlns:a16="http://schemas.microsoft.com/office/drawing/2014/main" id="{82695A69-F017-4676-9D39-9BD9151482F7}"/>
            </a:ext>
          </a:extLst>
        </xdr:cNvPr>
        <xdr:cNvSpPr txBox="1"/>
      </xdr:nvSpPr>
      <xdr:spPr>
        <a:xfrm>
          <a:off x="10039373" y="973394"/>
          <a:ext cx="1813517" cy="506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B937447-8201-4240-9091-B87C0760C63A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283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334383</xdr:colOff>
      <xdr:row>5</xdr:row>
      <xdr:rowOff>108856</xdr:rowOff>
    </xdr:from>
    <xdr:to>
      <xdr:col>17</xdr:col>
      <xdr:colOff>561223</xdr:colOff>
      <xdr:row>8</xdr:row>
      <xdr:rowOff>15324</xdr:rowOff>
    </xdr:to>
    <xdr:sp macro="" textlink="Graficos!AZ16">
      <xdr:nvSpPr>
        <xdr:cNvPr id="61" name="CuadroTexto 60">
          <a:extLst>
            <a:ext uri="{FF2B5EF4-FFF2-40B4-BE49-F238E27FC236}">
              <a16:creationId xmlns:a16="http://schemas.microsoft.com/office/drawing/2014/main" id="{FB8CADE0-7BA1-45DA-96FD-B0C913641E6B}"/>
            </a:ext>
          </a:extLst>
        </xdr:cNvPr>
        <xdr:cNvSpPr txBox="1"/>
      </xdr:nvSpPr>
      <xdr:spPr>
        <a:xfrm>
          <a:off x="12191103" y="1011826"/>
          <a:ext cx="1807990" cy="4551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89FB0C7-1EF4-40BE-9622-EF8140B127FF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24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625929</xdr:colOff>
      <xdr:row>3</xdr:row>
      <xdr:rowOff>136071</xdr:rowOff>
    </xdr:from>
    <xdr:to>
      <xdr:col>15</xdr:col>
      <xdr:colOff>68036</xdr:colOff>
      <xdr:row>5</xdr:row>
      <xdr:rowOff>122465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15DEFF3C-C5A4-42B7-97C4-834C39B2A619}"/>
            </a:ext>
          </a:extLst>
        </xdr:cNvPr>
        <xdr:cNvSpPr txBox="1"/>
      </xdr:nvSpPr>
      <xdr:spPr>
        <a:xfrm>
          <a:off x="10116639" y="675186"/>
          <a:ext cx="1808117" cy="3540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600"/>
            <a:t>MESES</a:t>
          </a:r>
        </a:p>
      </xdr:txBody>
    </xdr:sp>
    <xdr:clientData/>
  </xdr:twoCellAnchor>
  <xdr:twoCellAnchor>
    <xdr:from>
      <xdr:col>15</xdr:col>
      <xdr:colOff>287655</xdr:colOff>
      <xdr:row>3</xdr:row>
      <xdr:rowOff>124368</xdr:rowOff>
    </xdr:from>
    <xdr:to>
      <xdr:col>17</xdr:col>
      <xdr:colOff>511356</xdr:colOff>
      <xdr:row>5</xdr:row>
      <xdr:rowOff>124097</xdr:rowOff>
    </xdr:to>
    <xdr:sp macro="" textlink="">
      <xdr:nvSpPr>
        <xdr:cNvPr id="63" name="CuadroTexto 62">
          <a:extLst>
            <a:ext uri="{FF2B5EF4-FFF2-40B4-BE49-F238E27FC236}">
              <a16:creationId xmlns:a16="http://schemas.microsoft.com/office/drawing/2014/main" id="{653212C1-ADCA-4600-8BEB-CFE2FAF0E96B}"/>
            </a:ext>
          </a:extLst>
        </xdr:cNvPr>
        <xdr:cNvSpPr txBox="1"/>
      </xdr:nvSpPr>
      <xdr:spPr>
        <a:xfrm>
          <a:off x="12142470" y="669198"/>
          <a:ext cx="1812471" cy="361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600"/>
            <a:t>AÑOS</a:t>
          </a:r>
        </a:p>
      </xdr:txBody>
    </xdr:sp>
    <xdr:clientData/>
  </xdr:twoCellAnchor>
  <xdr:twoCellAnchor editAs="absolute">
    <xdr:from>
      <xdr:col>19</xdr:col>
      <xdr:colOff>549009</xdr:colOff>
      <xdr:row>38</xdr:row>
      <xdr:rowOff>56605</xdr:rowOff>
    </xdr:from>
    <xdr:to>
      <xdr:col>21</xdr:col>
      <xdr:colOff>206283</xdr:colOff>
      <xdr:row>45</xdr:row>
      <xdr:rowOff>25309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5" name="GARAJE 4">
              <a:extLst>
                <a:ext uri="{FF2B5EF4-FFF2-40B4-BE49-F238E27FC236}">
                  <a16:creationId xmlns:a16="http://schemas.microsoft.com/office/drawing/2014/main" id="{7CEC9B96-D339-46A3-85A2-30E6422439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ARAJE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47890" y="6782344"/>
              <a:ext cx="1235703" cy="11993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>
    <xdr:from>
      <xdr:col>9</xdr:col>
      <xdr:colOff>398144</xdr:colOff>
      <xdr:row>14</xdr:row>
      <xdr:rowOff>12481</xdr:rowOff>
    </xdr:from>
    <xdr:to>
      <xdr:col>13</xdr:col>
      <xdr:colOff>647700</xdr:colOff>
      <xdr:row>23</xdr:row>
      <xdr:rowOff>164918</xdr:rowOff>
    </xdr:to>
    <xdr:graphicFrame macro="">
      <xdr:nvGraphicFramePr>
        <xdr:cNvPr id="68" name="Gráfico 67">
          <a:extLst>
            <a:ext uri="{FF2B5EF4-FFF2-40B4-BE49-F238E27FC236}">
              <a16:creationId xmlns:a16="http://schemas.microsoft.com/office/drawing/2014/main" id="{65613363-9EEA-4DCC-A924-DC687E830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571500</xdr:colOff>
      <xdr:row>23</xdr:row>
      <xdr:rowOff>168231</xdr:rowOff>
    </xdr:from>
    <xdr:to>
      <xdr:col>18</xdr:col>
      <xdr:colOff>59844</xdr:colOff>
      <xdr:row>33</xdr:row>
      <xdr:rowOff>126058</xdr:rowOff>
    </xdr:to>
    <xdr:graphicFrame macro="">
      <xdr:nvGraphicFramePr>
        <xdr:cNvPr id="69" name="Gráfico 68">
          <a:extLst>
            <a:ext uri="{FF2B5EF4-FFF2-40B4-BE49-F238E27FC236}">
              <a16:creationId xmlns:a16="http://schemas.microsoft.com/office/drawing/2014/main" id="{C9FA5150-7391-43EE-A303-9B0253D782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523875</xdr:colOff>
      <xdr:row>13</xdr:row>
      <xdr:rowOff>152992</xdr:rowOff>
    </xdr:from>
    <xdr:to>
      <xdr:col>17</xdr:col>
      <xdr:colOff>780327</xdr:colOff>
      <xdr:row>23</xdr:row>
      <xdr:rowOff>160611</xdr:rowOff>
    </xdr:to>
    <xdr:graphicFrame macro="">
      <xdr:nvGraphicFramePr>
        <xdr:cNvPr id="70" name="Gráfico 69">
          <a:extLst>
            <a:ext uri="{FF2B5EF4-FFF2-40B4-BE49-F238E27FC236}">
              <a16:creationId xmlns:a16="http://schemas.microsoft.com/office/drawing/2014/main" id="{CC6C42C6-D854-4AD2-BDDA-E4139A7B4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647700</xdr:colOff>
      <xdr:row>14</xdr:row>
      <xdr:rowOff>89534</xdr:rowOff>
    </xdr:from>
    <xdr:to>
      <xdr:col>9</xdr:col>
      <xdr:colOff>476250</xdr:colOff>
      <xdr:row>24</xdr:row>
      <xdr:rowOff>45720</xdr:rowOff>
    </xdr:to>
    <xdr:graphicFrame macro="">
      <xdr:nvGraphicFramePr>
        <xdr:cNvPr id="72" name="Gráfico 71">
          <a:extLst>
            <a:ext uri="{FF2B5EF4-FFF2-40B4-BE49-F238E27FC236}">
              <a16:creationId xmlns:a16="http://schemas.microsoft.com/office/drawing/2014/main" id="{6BB4C6A3-2D74-4853-95F4-03F9912D70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45717</xdr:colOff>
      <xdr:row>23</xdr:row>
      <xdr:rowOff>144779</xdr:rowOff>
    </xdr:from>
    <xdr:to>
      <xdr:col>9</xdr:col>
      <xdr:colOff>668654</xdr:colOff>
      <xdr:row>33</xdr:row>
      <xdr:rowOff>114300</xdr:rowOff>
    </xdr:to>
    <xdr:graphicFrame macro="">
      <xdr:nvGraphicFramePr>
        <xdr:cNvPr id="73" name="Gráfico 72">
          <a:extLst>
            <a:ext uri="{FF2B5EF4-FFF2-40B4-BE49-F238E27FC236}">
              <a16:creationId xmlns:a16="http://schemas.microsoft.com/office/drawing/2014/main" id="{D884C9F3-DB43-4C4E-9EEC-1A4FA5B07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396240</xdr:colOff>
      <xdr:row>13</xdr:row>
      <xdr:rowOff>167640</xdr:rowOff>
    </xdr:from>
    <xdr:to>
      <xdr:col>6</xdr:col>
      <xdr:colOff>133350</xdr:colOff>
      <xdr:row>23</xdr:row>
      <xdr:rowOff>124914</xdr:rowOff>
    </xdr:to>
    <xdr:graphicFrame macro="">
      <xdr:nvGraphicFramePr>
        <xdr:cNvPr id="75" name="Gráfico 74">
          <a:extLst>
            <a:ext uri="{FF2B5EF4-FFF2-40B4-BE49-F238E27FC236}">
              <a16:creationId xmlns:a16="http://schemas.microsoft.com/office/drawing/2014/main" id="{C4B6C371-1D17-42E9-9C90-FFC97A11BA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493395</xdr:colOff>
      <xdr:row>24</xdr:row>
      <xdr:rowOff>9524</xdr:rowOff>
    </xdr:from>
    <xdr:to>
      <xdr:col>13</xdr:col>
      <xdr:colOff>733425</xdr:colOff>
      <xdr:row>33</xdr:row>
      <xdr:rowOff>140969</xdr:rowOff>
    </xdr:to>
    <xdr:graphicFrame macro="">
      <xdr:nvGraphicFramePr>
        <xdr:cNvPr id="77" name="Gráfico 76">
          <a:extLst>
            <a:ext uri="{FF2B5EF4-FFF2-40B4-BE49-F238E27FC236}">
              <a16:creationId xmlns:a16="http://schemas.microsoft.com/office/drawing/2014/main" id="{9D545B79-0788-4871-BE89-6FAE024198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339090</xdr:colOff>
      <xdr:row>24</xdr:row>
      <xdr:rowOff>15240</xdr:rowOff>
    </xdr:from>
    <xdr:to>
      <xdr:col>6</xdr:col>
      <xdr:colOff>152400</xdr:colOff>
      <xdr:row>33</xdr:row>
      <xdr:rowOff>155664</xdr:rowOff>
    </xdr:to>
    <xdr:graphicFrame macro="">
      <xdr:nvGraphicFramePr>
        <xdr:cNvPr id="78" name="Gráfico 77">
          <a:extLst>
            <a:ext uri="{FF2B5EF4-FFF2-40B4-BE49-F238E27FC236}">
              <a16:creationId xmlns:a16="http://schemas.microsoft.com/office/drawing/2014/main" id="{75058177-754E-4C5B-83BA-B178F48F6E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381000</xdr:colOff>
      <xdr:row>4</xdr:row>
      <xdr:rowOff>40822</xdr:rowOff>
    </xdr:from>
    <xdr:to>
      <xdr:col>5</xdr:col>
      <xdr:colOff>219076</xdr:colOff>
      <xdr:row>6</xdr:row>
      <xdr:rowOff>164647</xdr:rowOff>
    </xdr:to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id="{CD215908-AF36-4C85-9C82-36100D218AD0}"/>
            </a:ext>
          </a:extLst>
        </xdr:cNvPr>
        <xdr:cNvSpPr txBox="1"/>
      </xdr:nvSpPr>
      <xdr:spPr>
        <a:xfrm>
          <a:off x="3429000" y="802822"/>
          <a:ext cx="600076" cy="504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800" b="1"/>
            <a:t>Nº = </a:t>
          </a:r>
        </a:p>
      </xdr:txBody>
    </xdr:sp>
    <xdr:clientData/>
  </xdr:twoCellAnchor>
  <xdr:twoCellAnchor>
    <xdr:from>
      <xdr:col>5</xdr:col>
      <xdr:colOff>238125</xdr:colOff>
      <xdr:row>4</xdr:row>
      <xdr:rowOff>69397</xdr:rowOff>
    </xdr:from>
    <xdr:to>
      <xdr:col>7</xdr:col>
      <xdr:colOff>657225</xdr:colOff>
      <xdr:row>6</xdr:row>
      <xdr:rowOff>136072</xdr:rowOff>
    </xdr:to>
    <xdr:sp macro="" textlink="Graficos!DI599">
      <xdr:nvSpPr>
        <xdr:cNvPr id="32" name="CuadroTexto 31">
          <a:extLst>
            <a:ext uri="{FF2B5EF4-FFF2-40B4-BE49-F238E27FC236}">
              <a16:creationId xmlns:a16="http://schemas.microsoft.com/office/drawing/2014/main" id="{4AED60B5-7DC3-4667-AB40-6CEB228EC0CD}"/>
            </a:ext>
          </a:extLst>
        </xdr:cNvPr>
        <xdr:cNvSpPr txBox="1"/>
      </xdr:nvSpPr>
      <xdr:spPr>
        <a:xfrm>
          <a:off x="4048125" y="831397"/>
          <a:ext cx="1943100" cy="447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080BACF-68AA-46A8-9DA0-BD7A943749EF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5293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530679</xdr:colOff>
      <xdr:row>4</xdr:row>
      <xdr:rowOff>68036</xdr:rowOff>
    </xdr:from>
    <xdr:to>
      <xdr:col>9</xdr:col>
      <xdr:colOff>368755</xdr:colOff>
      <xdr:row>7</xdr:row>
      <xdr:rowOff>1361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7174490E-0DDC-4160-AEFF-26F946AFE467}"/>
            </a:ext>
          </a:extLst>
        </xdr:cNvPr>
        <xdr:cNvSpPr txBox="1"/>
      </xdr:nvSpPr>
      <xdr:spPr>
        <a:xfrm>
          <a:off x="6626679" y="830036"/>
          <a:ext cx="600076" cy="504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800" b="1"/>
            <a:t>Nº = </a:t>
          </a:r>
        </a:p>
      </xdr:txBody>
    </xdr:sp>
    <xdr:clientData/>
  </xdr:twoCellAnchor>
  <xdr:twoCellAnchor>
    <xdr:from>
      <xdr:col>9</xdr:col>
      <xdr:colOff>499382</xdr:colOff>
      <xdr:row>4</xdr:row>
      <xdr:rowOff>87086</xdr:rowOff>
    </xdr:from>
    <xdr:to>
      <xdr:col>12</xdr:col>
      <xdr:colOff>156482</xdr:colOff>
      <xdr:row>6</xdr:row>
      <xdr:rowOff>153761</xdr:rowOff>
    </xdr:to>
    <xdr:sp macro="" textlink="Graficos!AP405">
      <xdr:nvSpPr>
        <xdr:cNvPr id="34" name="CuadroTexto 33">
          <a:extLst>
            <a:ext uri="{FF2B5EF4-FFF2-40B4-BE49-F238E27FC236}">
              <a16:creationId xmlns:a16="http://schemas.microsoft.com/office/drawing/2014/main" id="{A933A2EF-203F-4E95-9578-A0ACC970D30E}"/>
            </a:ext>
          </a:extLst>
        </xdr:cNvPr>
        <xdr:cNvSpPr txBox="1"/>
      </xdr:nvSpPr>
      <xdr:spPr>
        <a:xfrm>
          <a:off x="7357382" y="849086"/>
          <a:ext cx="1943100" cy="447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85A0633-FE7D-40CC-B181-7E09B36DC1F8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2151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17319</xdr:colOff>
      <xdr:row>0</xdr:row>
      <xdr:rowOff>20955</xdr:rowOff>
    </xdr:from>
    <xdr:to>
      <xdr:col>21</xdr:col>
      <xdr:colOff>242455</xdr:colOff>
      <xdr:row>48</xdr:row>
      <xdr:rowOff>16872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8B416ED5-A54E-4E9D-B4BF-C0EC81304374}"/>
            </a:ext>
          </a:extLst>
        </xdr:cNvPr>
        <xdr:cNvSpPr/>
      </xdr:nvSpPr>
      <xdr:spPr>
        <a:xfrm>
          <a:off x="17319" y="20955"/>
          <a:ext cx="16227136" cy="9139917"/>
        </a:xfrm>
        <a:prstGeom prst="rect">
          <a:avLst/>
        </a:prstGeom>
        <a:solidFill>
          <a:schemeClr val="tx2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95117</xdr:colOff>
      <xdr:row>1</xdr:row>
      <xdr:rowOff>18205</xdr:rowOff>
    </xdr:from>
    <xdr:to>
      <xdr:col>3</xdr:col>
      <xdr:colOff>553085</xdr:colOff>
      <xdr:row>9</xdr:row>
      <xdr:rowOff>0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FF88B222-DA35-4612-B6CF-6C52D8446212}"/>
            </a:ext>
          </a:extLst>
        </xdr:cNvPr>
        <xdr:cNvSpPr/>
      </xdr:nvSpPr>
      <xdr:spPr>
        <a:xfrm>
          <a:off x="95117" y="208705"/>
          <a:ext cx="2743968" cy="1505795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2400" b="1">
              <a:solidFill>
                <a:schemeClr val="tx2"/>
              </a:solidFill>
            </a:rPr>
            <a:t>ANÁLISIS</a:t>
          </a:r>
          <a:r>
            <a:rPr lang="es-ES" sz="2400" b="1" baseline="0">
              <a:solidFill>
                <a:schemeClr val="tx2"/>
              </a:solidFill>
            </a:rPr>
            <a:t> </a:t>
          </a:r>
        </a:p>
        <a:p>
          <a:pPr algn="ctr"/>
          <a:r>
            <a:rPr lang="es-ES" sz="2400" b="1" baseline="0">
              <a:solidFill>
                <a:schemeClr val="tx2"/>
              </a:solidFill>
            </a:rPr>
            <a:t>COMPRA-ALQUILER DE PISOS</a:t>
          </a:r>
          <a:endParaRPr lang="es-ES" sz="2400" b="1">
            <a:solidFill>
              <a:schemeClr val="tx2"/>
            </a:solidFill>
          </a:endParaRPr>
        </a:p>
      </xdr:txBody>
    </xdr:sp>
    <xdr:clientData/>
  </xdr:twoCellAnchor>
  <xdr:twoCellAnchor>
    <xdr:from>
      <xdr:col>18</xdr:col>
      <xdr:colOff>17417</xdr:colOff>
      <xdr:row>0</xdr:row>
      <xdr:rowOff>59920</xdr:rowOff>
    </xdr:from>
    <xdr:to>
      <xdr:col>21</xdr:col>
      <xdr:colOff>213086</xdr:colOff>
      <xdr:row>48</xdr:row>
      <xdr:rowOff>15715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3937067B-7D3A-45D8-BDDB-752A8FFA8556}"/>
            </a:ext>
          </a:extLst>
        </xdr:cNvPr>
        <xdr:cNvSpPr/>
      </xdr:nvSpPr>
      <xdr:spPr>
        <a:xfrm>
          <a:off x="13733417" y="59920"/>
          <a:ext cx="2481669" cy="9099795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endParaRPr lang="es-ES" sz="2000" b="1">
            <a:solidFill>
              <a:schemeClr val="tx2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650875</xdr:colOff>
      <xdr:row>1</xdr:row>
      <xdr:rowOff>19938</xdr:rowOff>
    </xdr:from>
    <xdr:to>
      <xdr:col>17</xdr:col>
      <xdr:colOff>747345</xdr:colOff>
      <xdr:row>9</xdr:row>
      <xdr:rowOff>31750</xdr:rowOff>
    </xdr:to>
    <xdr:sp macro="" textlink="">
      <xdr:nvSpPr>
        <xdr:cNvPr id="20" name="Rectángulo: esquinas redondeadas 19">
          <a:extLst>
            <a:ext uri="{FF2B5EF4-FFF2-40B4-BE49-F238E27FC236}">
              <a16:creationId xmlns:a16="http://schemas.microsoft.com/office/drawing/2014/main" id="{A86FB71C-33C7-4750-8637-EE1881BBBA39}"/>
            </a:ext>
          </a:extLst>
        </xdr:cNvPr>
        <xdr:cNvSpPr/>
      </xdr:nvSpPr>
      <xdr:spPr>
        <a:xfrm>
          <a:off x="9794875" y="210438"/>
          <a:ext cx="3906470" cy="1535812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2400" b="1">
              <a:solidFill>
                <a:schemeClr val="tx2"/>
              </a:solidFill>
              <a:latin typeface="+mn-lt"/>
              <a:ea typeface="+mn-ea"/>
              <a:cs typeface="+mn-cs"/>
            </a:rPr>
            <a:t>% INCREMENTO PRE-POST </a:t>
          </a:r>
        </a:p>
      </xdr:txBody>
    </xdr:sp>
    <xdr:clientData/>
  </xdr:twoCellAnchor>
  <xdr:twoCellAnchor>
    <xdr:from>
      <xdr:col>3</xdr:col>
      <xdr:colOff>762000</xdr:colOff>
      <xdr:row>23</xdr:row>
      <xdr:rowOff>39862</xdr:rowOff>
    </xdr:from>
    <xdr:to>
      <xdr:col>3</xdr:col>
      <xdr:colOff>762000</xdr:colOff>
      <xdr:row>23</xdr:row>
      <xdr:rowOff>39862</xdr:rowOff>
    </xdr:to>
    <xdr:cxnSp macro="">
      <xdr:nvCxnSpPr>
        <xdr:cNvPr id="21" name="Conector recto 20">
          <a:extLst>
            <a:ext uri="{FF2B5EF4-FFF2-40B4-BE49-F238E27FC236}">
              <a16:creationId xmlns:a16="http://schemas.microsoft.com/office/drawing/2014/main" id="{C90BCCD4-479E-4785-9119-F2620A749D35}"/>
            </a:ext>
          </a:extLst>
        </xdr:cNvPr>
        <xdr:cNvCxnSpPr/>
      </xdr:nvCxnSpPr>
      <xdr:spPr>
        <a:xfrm>
          <a:off x="3048000" y="4421362"/>
          <a:ext cx="0" cy="0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333375</xdr:colOff>
      <xdr:row>0</xdr:row>
      <xdr:rowOff>174624</xdr:rowOff>
    </xdr:from>
    <xdr:to>
      <xdr:col>12</xdr:col>
      <xdr:colOff>624538</xdr:colOff>
      <xdr:row>9</xdr:row>
      <xdr:rowOff>31749</xdr:rowOff>
    </xdr:to>
    <xdr:sp macro="" textlink="">
      <xdr:nvSpPr>
        <xdr:cNvPr id="22" name="Rectángulo: esquinas redondeadas 21">
          <a:extLst>
            <a:ext uri="{FF2B5EF4-FFF2-40B4-BE49-F238E27FC236}">
              <a16:creationId xmlns:a16="http://schemas.microsoft.com/office/drawing/2014/main" id="{80A7FDC8-ECE1-40AA-A33D-0FC270FB1172}"/>
            </a:ext>
          </a:extLst>
        </xdr:cNvPr>
        <xdr:cNvSpPr/>
      </xdr:nvSpPr>
      <xdr:spPr>
        <a:xfrm>
          <a:off x="6429375" y="174624"/>
          <a:ext cx="3339163" cy="1571625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2400" b="1">
              <a:solidFill>
                <a:schemeClr val="tx2"/>
              </a:solidFill>
              <a:latin typeface="+mn-lt"/>
              <a:ea typeface="+mn-ea"/>
              <a:cs typeface="+mn-cs"/>
            </a:rPr>
            <a:t>ANÁLISIS ALQUILER </a:t>
          </a:r>
        </a:p>
        <a:p>
          <a:pPr marL="0" indent="0" algn="ctr"/>
          <a:r>
            <a:rPr lang="es-ES" sz="2400" b="1">
              <a:solidFill>
                <a:schemeClr val="tx2"/>
              </a:solidFill>
              <a:latin typeface="+mn-lt"/>
              <a:ea typeface="+mn-ea"/>
              <a:cs typeface="+mn-cs"/>
            </a:rPr>
            <a:t>PRE -------------POST</a:t>
          </a:r>
        </a:p>
        <a:p>
          <a:pPr marL="0" indent="0" algn="ctr"/>
          <a:endParaRPr lang="es-ES" sz="2400" b="1">
            <a:solidFill>
              <a:schemeClr val="tx2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685656</xdr:colOff>
      <xdr:row>0</xdr:row>
      <xdr:rowOff>134779</xdr:rowOff>
    </xdr:from>
    <xdr:to>
      <xdr:col>8</xdr:col>
      <xdr:colOff>317500</xdr:colOff>
      <xdr:row>9</xdr:row>
      <xdr:rowOff>63500</xdr:rowOff>
    </xdr:to>
    <xdr:sp macro="" textlink="">
      <xdr:nvSpPr>
        <xdr:cNvPr id="23" name="Rectángulo: esquinas redondeadas 22">
          <a:extLst>
            <a:ext uri="{FF2B5EF4-FFF2-40B4-BE49-F238E27FC236}">
              <a16:creationId xmlns:a16="http://schemas.microsoft.com/office/drawing/2014/main" id="{8367EDAC-C73D-48B7-8DBE-219E3B07A77E}"/>
            </a:ext>
          </a:extLst>
        </xdr:cNvPr>
        <xdr:cNvSpPr/>
      </xdr:nvSpPr>
      <xdr:spPr>
        <a:xfrm>
          <a:off x="2971656" y="134779"/>
          <a:ext cx="3441844" cy="1643221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2400" b="1">
              <a:solidFill>
                <a:schemeClr val="tx1"/>
              </a:solidFill>
              <a:latin typeface="+mn-lt"/>
              <a:ea typeface="+mn-ea"/>
              <a:cs typeface="+mn-cs"/>
            </a:rPr>
            <a:t>ANÁLISIS</a:t>
          </a:r>
          <a:r>
            <a:rPr lang="es-ES" sz="24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COMPRA</a:t>
          </a:r>
        </a:p>
        <a:p>
          <a:pPr marL="0" indent="0" algn="ctr"/>
          <a:r>
            <a:rPr lang="es-ES" sz="2400" b="1">
              <a:solidFill>
                <a:schemeClr val="tx1"/>
              </a:solidFill>
              <a:latin typeface="+mn-lt"/>
              <a:ea typeface="+mn-ea"/>
              <a:cs typeface="+mn-cs"/>
            </a:rPr>
            <a:t>PRE -------------POST</a:t>
          </a:r>
        </a:p>
      </xdr:txBody>
    </xdr:sp>
    <xdr:clientData/>
  </xdr:twoCellAnchor>
  <xdr:twoCellAnchor>
    <xdr:from>
      <xdr:col>18</xdr:col>
      <xdr:colOff>47626</xdr:colOff>
      <xdr:row>0</xdr:row>
      <xdr:rowOff>117702</xdr:rowOff>
    </xdr:from>
    <xdr:to>
      <xdr:col>21</xdr:col>
      <xdr:colOff>206376</xdr:colOff>
      <xdr:row>5</xdr:row>
      <xdr:rowOff>31750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B4068E40-F55A-44BB-A696-22B4E83EF904}"/>
            </a:ext>
          </a:extLst>
        </xdr:cNvPr>
        <xdr:cNvSpPr txBox="1"/>
      </xdr:nvSpPr>
      <xdr:spPr>
        <a:xfrm>
          <a:off x="13763626" y="117702"/>
          <a:ext cx="2444750" cy="8665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s-ES" sz="2000" b="1">
              <a:solidFill>
                <a:schemeClr val="tx2"/>
              </a:solidFill>
              <a:latin typeface="+mn-lt"/>
              <a:ea typeface="+mn-ea"/>
              <a:cs typeface="+mn-cs"/>
            </a:rPr>
            <a:t>ALQUILER </a:t>
          </a:r>
        </a:p>
        <a:p>
          <a:pPr marL="0" indent="0" algn="ctr"/>
          <a:r>
            <a:rPr lang="es-ES" sz="2000" b="1">
              <a:solidFill>
                <a:schemeClr val="tx2"/>
              </a:solidFill>
              <a:latin typeface="+mn-lt"/>
              <a:ea typeface="+mn-ea"/>
              <a:cs typeface="+mn-cs"/>
            </a:rPr>
            <a:t>PRE</a:t>
          </a:r>
          <a:r>
            <a:rPr lang="es-ES" sz="2000" b="1" baseline="0">
              <a:solidFill>
                <a:schemeClr val="tx2"/>
              </a:solidFill>
              <a:latin typeface="+mn-lt"/>
              <a:ea typeface="+mn-ea"/>
              <a:cs typeface="+mn-cs"/>
            </a:rPr>
            <a:t> -------------POST</a:t>
          </a:r>
          <a:endParaRPr lang="es-ES" sz="2000" b="1">
            <a:solidFill>
              <a:schemeClr val="tx2"/>
            </a:solidFill>
            <a:latin typeface="+mn-lt"/>
            <a:ea typeface="+mn-ea"/>
            <a:cs typeface="+mn-cs"/>
          </a:endParaRPr>
        </a:p>
        <a:p>
          <a:endParaRPr lang="es-ES" sz="1100"/>
        </a:p>
      </xdr:txBody>
    </xdr:sp>
    <xdr:clientData/>
  </xdr:twoCellAnchor>
  <xdr:twoCellAnchor>
    <xdr:from>
      <xdr:col>0</xdr:col>
      <xdr:colOff>15760</xdr:colOff>
      <xdr:row>17</xdr:row>
      <xdr:rowOff>101200</xdr:rowOff>
    </xdr:from>
    <xdr:to>
      <xdr:col>1</xdr:col>
      <xdr:colOff>476250</xdr:colOff>
      <xdr:row>20</xdr:row>
      <xdr:rowOff>59018</xdr:rowOff>
    </xdr:to>
    <xdr:sp macro="" textlink="">
      <xdr:nvSpPr>
        <xdr:cNvPr id="25" name="Rectángulo: esquinas redondeadas 24">
          <a:extLst>
            <a:ext uri="{FF2B5EF4-FFF2-40B4-BE49-F238E27FC236}">
              <a16:creationId xmlns:a16="http://schemas.microsoft.com/office/drawing/2014/main" id="{150733A6-05D1-4BC0-B7C1-1CA014ECB657}"/>
            </a:ext>
          </a:extLst>
        </xdr:cNvPr>
        <xdr:cNvSpPr/>
      </xdr:nvSpPr>
      <xdr:spPr>
        <a:xfrm>
          <a:off x="15760" y="3339700"/>
          <a:ext cx="1222490" cy="529318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600" b="1">
              <a:solidFill>
                <a:schemeClr val="tx2"/>
              </a:solidFill>
              <a:latin typeface="+mn-lt"/>
              <a:ea typeface="+mn-ea"/>
              <a:cs typeface="+mn-cs"/>
            </a:rPr>
            <a:t>MADRID</a:t>
          </a:r>
        </a:p>
      </xdr:txBody>
    </xdr:sp>
    <xdr:clientData/>
  </xdr:twoCellAnchor>
  <xdr:twoCellAnchor>
    <xdr:from>
      <xdr:col>0</xdr:col>
      <xdr:colOff>5690</xdr:colOff>
      <xdr:row>27</xdr:row>
      <xdr:rowOff>134538</xdr:rowOff>
    </xdr:from>
    <xdr:to>
      <xdr:col>1</xdr:col>
      <xdr:colOff>476250</xdr:colOff>
      <xdr:row>30</xdr:row>
      <xdr:rowOff>92356</xdr:rowOff>
    </xdr:to>
    <xdr:sp macro="" textlink="">
      <xdr:nvSpPr>
        <xdr:cNvPr id="26" name="Rectángulo: esquinas redondeadas 25">
          <a:extLst>
            <a:ext uri="{FF2B5EF4-FFF2-40B4-BE49-F238E27FC236}">
              <a16:creationId xmlns:a16="http://schemas.microsoft.com/office/drawing/2014/main" id="{2D249104-7656-4F00-AD92-AF2FCC6E3BC8}"/>
            </a:ext>
          </a:extLst>
        </xdr:cNvPr>
        <xdr:cNvSpPr/>
      </xdr:nvSpPr>
      <xdr:spPr>
        <a:xfrm>
          <a:off x="5690" y="5278038"/>
          <a:ext cx="1232560" cy="529318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600" b="1">
              <a:solidFill>
                <a:schemeClr val="tx2"/>
              </a:solidFill>
              <a:latin typeface="+mn-lt"/>
              <a:ea typeface="+mn-ea"/>
              <a:cs typeface="+mn-cs"/>
            </a:rPr>
            <a:t>SEVILLA</a:t>
          </a:r>
          <a:endParaRPr lang="es-ES" sz="1800" b="1">
            <a:solidFill>
              <a:schemeClr val="tx2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23</xdr:col>
      <xdr:colOff>0</xdr:colOff>
      <xdr:row>69</xdr:row>
      <xdr:rowOff>0</xdr:rowOff>
    </xdr:from>
    <xdr:to>
      <xdr:col>24</xdr:col>
      <xdr:colOff>15240</xdr:colOff>
      <xdr:row>70</xdr:row>
      <xdr:rowOff>15240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26B92949-3CFA-4429-9A12-8EFDD51EC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0" y="13144500"/>
          <a:ext cx="77724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459740</xdr:colOff>
      <xdr:row>9</xdr:row>
      <xdr:rowOff>121921</xdr:rowOff>
    </xdr:from>
    <xdr:to>
      <xdr:col>5</xdr:col>
      <xdr:colOff>110037</xdr:colOff>
      <xdr:row>13</xdr:row>
      <xdr:rowOff>73480</xdr:rowOff>
    </xdr:to>
    <xdr:sp macro="" textlink="">
      <xdr:nvSpPr>
        <xdr:cNvPr id="28" name="Rectángulo 27">
          <a:extLst>
            <a:ext uri="{FF2B5EF4-FFF2-40B4-BE49-F238E27FC236}">
              <a16:creationId xmlns:a16="http://schemas.microsoft.com/office/drawing/2014/main" id="{46383267-558D-41CF-A8CA-ED8E7796DA37}"/>
            </a:ext>
          </a:extLst>
        </xdr:cNvPr>
        <xdr:cNvSpPr/>
      </xdr:nvSpPr>
      <xdr:spPr>
        <a:xfrm>
          <a:off x="1983740" y="1836421"/>
          <a:ext cx="1936297" cy="713559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ALQUILER </a:t>
          </a:r>
        </a:p>
        <a:p>
          <a:pPr algn="ctr"/>
          <a:r>
            <a:rPr lang="es-ES" sz="1800" b="1">
              <a:solidFill>
                <a:sysClr val="windowText" lastClr="000000"/>
              </a:solidFill>
            </a:rPr>
            <a:t>CIUDAD</a:t>
          </a:r>
        </a:p>
      </xdr:txBody>
    </xdr:sp>
    <xdr:clientData/>
  </xdr:twoCellAnchor>
  <xdr:twoCellAnchor>
    <xdr:from>
      <xdr:col>1</xdr:col>
      <xdr:colOff>476250</xdr:colOff>
      <xdr:row>13</xdr:row>
      <xdr:rowOff>163829</xdr:rowOff>
    </xdr:from>
    <xdr:to>
      <xdr:col>18</xdr:col>
      <xdr:colOff>47625</xdr:colOff>
      <xdr:row>47</xdr:row>
      <xdr:rowOff>176892</xdr:rowOff>
    </xdr:to>
    <xdr:sp macro="" textlink="">
      <xdr:nvSpPr>
        <xdr:cNvPr id="29" name="Rectángulo 28">
          <a:extLst>
            <a:ext uri="{FF2B5EF4-FFF2-40B4-BE49-F238E27FC236}">
              <a16:creationId xmlns:a16="http://schemas.microsoft.com/office/drawing/2014/main" id="{4DEF4538-293A-41BE-BA46-15ADDFE7B291}"/>
            </a:ext>
          </a:extLst>
        </xdr:cNvPr>
        <xdr:cNvSpPr/>
      </xdr:nvSpPr>
      <xdr:spPr>
        <a:xfrm>
          <a:off x="1238250" y="2640329"/>
          <a:ext cx="12525375" cy="6490063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394698</xdr:colOff>
      <xdr:row>25</xdr:row>
      <xdr:rowOff>43360</xdr:rowOff>
    </xdr:from>
    <xdr:to>
      <xdr:col>18</xdr:col>
      <xdr:colOff>49893</xdr:colOff>
      <xdr:row>25</xdr:row>
      <xdr:rowOff>43360</xdr:rowOff>
    </xdr:to>
    <xdr:cxnSp macro="">
      <xdr:nvCxnSpPr>
        <xdr:cNvPr id="31" name="Conector recto 30">
          <a:extLst>
            <a:ext uri="{FF2B5EF4-FFF2-40B4-BE49-F238E27FC236}">
              <a16:creationId xmlns:a16="http://schemas.microsoft.com/office/drawing/2014/main" id="{D596B401-34D3-4294-B24A-59FEE7CEC2E7}"/>
            </a:ext>
          </a:extLst>
        </xdr:cNvPr>
        <xdr:cNvCxnSpPr/>
      </xdr:nvCxnSpPr>
      <xdr:spPr>
        <a:xfrm>
          <a:off x="1156698" y="4805860"/>
          <a:ext cx="12609195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680720</xdr:colOff>
      <xdr:row>9</xdr:row>
      <xdr:rowOff>51525</xdr:rowOff>
    </xdr:from>
    <xdr:to>
      <xdr:col>11</xdr:col>
      <xdr:colOff>300537</xdr:colOff>
      <xdr:row>13</xdr:row>
      <xdr:rowOff>94252</xdr:rowOff>
    </xdr:to>
    <xdr:sp macro="" textlink="">
      <xdr:nvSpPr>
        <xdr:cNvPr id="32" name="Rectángulo 31">
          <a:extLst>
            <a:ext uri="{FF2B5EF4-FFF2-40B4-BE49-F238E27FC236}">
              <a16:creationId xmlns:a16="http://schemas.microsoft.com/office/drawing/2014/main" id="{B8F1E7EA-D1AB-440F-A2A4-83FEDE8055A4}"/>
            </a:ext>
          </a:extLst>
        </xdr:cNvPr>
        <xdr:cNvSpPr/>
      </xdr:nvSpPr>
      <xdr:spPr>
        <a:xfrm>
          <a:off x="6776720" y="1766025"/>
          <a:ext cx="1905817" cy="804727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COMPRA CIUDAD</a:t>
          </a:r>
        </a:p>
      </xdr:txBody>
    </xdr:sp>
    <xdr:clientData/>
  </xdr:twoCellAnchor>
  <xdr:twoCellAnchor>
    <xdr:from>
      <xdr:col>14</xdr:col>
      <xdr:colOff>254725</xdr:colOff>
      <xdr:row>9</xdr:row>
      <xdr:rowOff>55246</xdr:rowOff>
    </xdr:from>
    <xdr:to>
      <xdr:col>17</xdr:col>
      <xdr:colOff>421820</xdr:colOff>
      <xdr:row>13</xdr:row>
      <xdr:rowOff>108857</xdr:rowOff>
    </xdr:to>
    <xdr:sp macro="" textlink="">
      <xdr:nvSpPr>
        <xdr:cNvPr id="34" name="Rectángulo 33">
          <a:extLst>
            <a:ext uri="{FF2B5EF4-FFF2-40B4-BE49-F238E27FC236}">
              <a16:creationId xmlns:a16="http://schemas.microsoft.com/office/drawing/2014/main" id="{95AEF163-998F-4986-8007-0E9DC71FC643}"/>
            </a:ext>
          </a:extLst>
        </xdr:cNvPr>
        <xdr:cNvSpPr/>
      </xdr:nvSpPr>
      <xdr:spPr>
        <a:xfrm>
          <a:off x="10922725" y="1769746"/>
          <a:ext cx="2453095" cy="815611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COMPPRA</a:t>
          </a:r>
          <a:r>
            <a:rPr lang="es-ES" sz="1800" b="1" baseline="0">
              <a:solidFill>
                <a:sysClr val="windowText" lastClr="000000"/>
              </a:solidFill>
            </a:rPr>
            <a:t> CENTRO SEVILLA</a:t>
          </a:r>
          <a:endParaRPr lang="es-E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60008</xdr:colOff>
      <xdr:row>34</xdr:row>
      <xdr:rowOff>73752</xdr:rowOff>
    </xdr:from>
    <xdr:to>
      <xdr:col>9</xdr:col>
      <xdr:colOff>60008</xdr:colOff>
      <xdr:row>34</xdr:row>
      <xdr:rowOff>73752</xdr:rowOff>
    </xdr:to>
    <xdr:cxnSp macro="">
      <xdr:nvCxnSpPr>
        <xdr:cNvPr id="35" name="Conector recto 34">
          <a:extLst>
            <a:ext uri="{FF2B5EF4-FFF2-40B4-BE49-F238E27FC236}">
              <a16:creationId xmlns:a16="http://schemas.microsoft.com/office/drawing/2014/main" id="{49DBBD7D-3DA7-401D-AD96-927B4656C396}"/>
            </a:ext>
          </a:extLst>
        </xdr:cNvPr>
        <xdr:cNvCxnSpPr>
          <a:cxnSpLocks/>
        </xdr:cNvCxnSpPr>
      </xdr:nvCxnSpPr>
      <xdr:spPr>
        <a:xfrm>
          <a:off x="6918008" y="6550752"/>
          <a:ext cx="0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227134</xdr:colOff>
      <xdr:row>35</xdr:row>
      <xdr:rowOff>18464</xdr:rowOff>
    </xdr:from>
    <xdr:ext cx="184731" cy="264560"/>
    <xdr:sp macro="" textlink="">
      <xdr:nvSpPr>
        <xdr:cNvPr id="47" name="CuadroTexto 46">
          <a:extLst>
            <a:ext uri="{FF2B5EF4-FFF2-40B4-BE49-F238E27FC236}">
              <a16:creationId xmlns:a16="http://schemas.microsoft.com/office/drawing/2014/main" id="{6DEA04E2-ED3D-4D9C-9C49-015AAE89D4D2}"/>
            </a:ext>
          </a:extLst>
        </xdr:cNvPr>
        <xdr:cNvSpPr txBox="1"/>
      </xdr:nvSpPr>
      <xdr:spPr>
        <a:xfrm>
          <a:off x="8609134" y="668596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ES" sz="1100"/>
        </a:p>
      </xdr:txBody>
    </xdr:sp>
    <xdr:clientData/>
  </xdr:oneCellAnchor>
  <xdr:twoCellAnchor>
    <xdr:from>
      <xdr:col>3</xdr:col>
      <xdr:colOff>714375</xdr:colOff>
      <xdr:row>5</xdr:row>
      <xdr:rowOff>181806</xdr:rowOff>
    </xdr:from>
    <xdr:to>
      <xdr:col>6</xdr:col>
      <xdr:colOff>142874</xdr:colOff>
      <xdr:row>8</xdr:row>
      <xdr:rowOff>145170</xdr:rowOff>
    </xdr:to>
    <xdr:sp macro="" textlink="VENTA!P1">
      <xdr:nvSpPr>
        <xdr:cNvPr id="51" name="CuadroTexto 50">
          <a:extLst>
            <a:ext uri="{FF2B5EF4-FFF2-40B4-BE49-F238E27FC236}">
              <a16:creationId xmlns:a16="http://schemas.microsoft.com/office/drawing/2014/main" id="{4F5D1357-6968-49FB-B2E5-21FF16E5D69D}"/>
            </a:ext>
          </a:extLst>
        </xdr:cNvPr>
        <xdr:cNvSpPr txBox="1"/>
      </xdr:nvSpPr>
      <xdr:spPr>
        <a:xfrm>
          <a:off x="3000375" y="1134306"/>
          <a:ext cx="1714499" cy="5348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1DB42402-FCBC-4D12-AE9B-853C9DA94ED4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2275,3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335964</xdr:colOff>
      <xdr:row>6</xdr:row>
      <xdr:rowOff>8549</xdr:rowOff>
    </xdr:from>
    <xdr:to>
      <xdr:col>10</xdr:col>
      <xdr:colOff>428625</xdr:colOff>
      <xdr:row>8</xdr:row>
      <xdr:rowOff>162413</xdr:rowOff>
    </xdr:to>
    <xdr:sp macro="" textlink="ALQUILER!Z1">
      <xdr:nvSpPr>
        <xdr:cNvPr id="52" name="CuadroTexto 51">
          <a:extLst>
            <a:ext uri="{FF2B5EF4-FFF2-40B4-BE49-F238E27FC236}">
              <a16:creationId xmlns:a16="http://schemas.microsoft.com/office/drawing/2014/main" id="{3EF8CA19-74DE-4BB6-A748-44C388687204}"/>
            </a:ext>
          </a:extLst>
        </xdr:cNvPr>
        <xdr:cNvSpPr txBox="1"/>
      </xdr:nvSpPr>
      <xdr:spPr>
        <a:xfrm>
          <a:off x="6431964" y="1151549"/>
          <a:ext cx="1616661" cy="5348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766C4CB-9E89-40C8-887E-253007209BCE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10,33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556283</xdr:colOff>
      <xdr:row>6</xdr:row>
      <xdr:rowOff>22799</xdr:rowOff>
    </xdr:from>
    <xdr:to>
      <xdr:col>14</xdr:col>
      <xdr:colOff>761980</xdr:colOff>
      <xdr:row>8</xdr:row>
      <xdr:rowOff>176663</xdr:rowOff>
    </xdr:to>
    <xdr:sp macro="" textlink="ALQUILER!AD1">
      <xdr:nvSpPr>
        <xdr:cNvPr id="53" name="CuadroTexto 52">
          <a:extLst>
            <a:ext uri="{FF2B5EF4-FFF2-40B4-BE49-F238E27FC236}">
              <a16:creationId xmlns:a16="http://schemas.microsoft.com/office/drawing/2014/main" id="{192EE073-5BE4-4345-9DA7-60B116B30FBB}"/>
            </a:ext>
          </a:extLst>
        </xdr:cNvPr>
        <xdr:cNvSpPr txBox="1"/>
      </xdr:nvSpPr>
      <xdr:spPr>
        <a:xfrm>
          <a:off x="9700283" y="1165799"/>
          <a:ext cx="1729697" cy="5348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E908010-CE49-4C2D-AA6F-A37E89438AC0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0%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318508</xdr:colOff>
      <xdr:row>6</xdr:row>
      <xdr:rowOff>45356</xdr:rowOff>
    </xdr:from>
    <xdr:to>
      <xdr:col>17</xdr:col>
      <xdr:colOff>545348</xdr:colOff>
      <xdr:row>8</xdr:row>
      <xdr:rowOff>142324</xdr:rowOff>
    </xdr:to>
    <xdr:sp macro="" textlink="VENTA!T1">
      <xdr:nvSpPr>
        <xdr:cNvPr id="54" name="CuadroTexto 53">
          <a:extLst>
            <a:ext uri="{FF2B5EF4-FFF2-40B4-BE49-F238E27FC236}">
              <a16:creationId xmlns:a16="http://schemas.microsoft.com/office/drawing/2014/main" id="{9A9E8C66-9429-4BBE-A384-5B9BC029837B}"/>
            </a:ext>
          </a:extLst>
        </xdr:cNvPr>
        <xdr:cNvSpPr txBox="1"/>
      </xdr:nvSpPr>
      <xdr:spPr>
        <a:xfrm>
          <a:off x="11748508" y="1188356"/>
          <a:ext cx="1750840" cy="4779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71838D68-0C06-4BCD-B0C9-6FBD165CBFB9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32%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625929</xdr:colOff>
      <xdr:row>3</xdr:row>
      <xdr:rowOff>136071</xdr:rowOff>
    </xdr:from>
    <xdr:to>
      <xdr:col>15</xdr:col>
      <xdr:colOff>68036</xdr:colOff>
      <xdr:row>5</xdr:row>
      <xdr:rowOff>122465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C8C75557-25C4-4A9D-8E1F-50BD1E26AE1B}"/>
            </a:ext>
          </a:extLst>
        </xdr:cNvPr>
        <xdr:cNvSpPr txBox="1"/>
      </xdr:nvSpPr>
      <xdr:spPr>
        <a:xfrm>
          <a:off x="9769929" y="707571"/>
          <a:ext cx="1728107" cy="3673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600"/>
            <a:t>ALQUILER</a:t>
          </a:r>
        </a:p>
      </xdr:txBody>
    </xdr:sp>
    <xdr:clientData/>
  </xdr:twoCellAnchor>
  <xdr:twoCellAnchor>
    <xdr:from>
      <xdr:col>15</xdr:col>
      <xdr:colOff>287655</xdr:colOff>
      <xdr:row>3</xdr:row>
      <xdr:rowOff>124368</xdr:rowOff>
    </xdr:from>
    <xdr:to>
      <xdr:col>17</xdr:col>
      <xdr:colOff>511356</xdr:colOff>
      <xdr:row>5</xdr:row>
      <xdr:rowOff>124097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2F7DA970-2221-4A53-B44C-E5F3D444CA5E}"/>
            </a:ext>
          </a:extLst>
        </xdr:cNvPr>
        <xdr:cNvSpPr txBox="1"/>
      </xdr:nvSpPr>
      <xdr:spPr>
        <a:xfrm>
          <a:off x="11717655" y="695868"/>
          <a:ext cx="1747701" cy="3807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600"/>
            <a:t>COMPRA</a:t>
          </a:r>
        </a:p>
      </xdr:txBody>
    </xdr:sp>
    <xdr:clientData/>
  </xdr:twoCellAnchor>
  <xdr:twoCellAnchor>
    <xdr:from>
      <xdr:col>1</xdr:col>
      <xdr:colOff>367938</xdr:colOff>
      <xdr:row>36</xdr:row>
      <xdr:rowOff>9796</xdr:rowOff>
    </xdr:from>
    <xdr:to>
      <xdr:col>18</xdr:col>
      <xdr:colOff>23133</xdr:colOff>
      <xdr:row>36</xdr:row>
      <xdr:rowOff>9796</xdr:rowOff>
    </xdr:to>
    <xdr:cxnSp macro="">
      <xdr:nvCxnSpPr>
        <xdr:cNvPr id="61" name="Conector recto 60">
          <a:extLst>
            <a:ext uri="{FF2B5EF4-FFF2-40B4-BE49-F238E27FC236}">
              <a16:creationId xmlns:a16="http://schemas.microsoft.com/office/drawing/2014/main" id="{D5EBD400-FBCC-473F-9F94-01FE71162C22}"/>
            </a:ext>
          </a:extLst>
        </xdr:cNvPr>
        <xdr:cNvCxnSpPr/>
      </xdr:nvCxnSpPr>
      <xdr:spPr>
        <a:xfrm>
          <a:off x="1129938" y="6867796"/>
          <a:ext cx="12609195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40</xdr:row>
      <xdr:rowOff>96438</xdr:rowOff>
    </xdr:from>
    <xdr:to>
      <xdr:col>1</xdr:col>
      <xdr:colOff>444500</xdr:colOff>
      <xdr:row>43</xdr:row>
      <xdr:rowOff>54256</xdr:rowOff>
    </xdr:to>
    <xdr:sp macro="" textlink="">
      <xdr:nvSpPr>
        <xdr:cNvPr id="62" name="Rectángulo: esquinas redondeadas 61">
          <a:extLst>
            <a:ext uri="{FF2B5EF4-FFF2-40B4-BE49-F238E27FC236}">
              <a16:creationId xmlns:a16="http://schemas.microsoft.com/office/drawing/2014/main" id="{9620B81D-6A22-4367-8FC9-4EEE191A3075}"/>
            </a:ext>
          </a:extLst>
        </xdr:cNvPr>
        <xdr:cNvSpPr/>
      </xdr:nvSpPr>
      <xdr:spPr>
        <a:xfrm>
          <a:off x="0" y="7716438"/>
          <a:ext cx="1206500" cy="529318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600" b="1">
              <a:solidFill>
                <a:schemeClr val="tx2"/>
              </a:solidFill>
              <a:latin typeface="+mn-lt"/>
              <a:ea typeface="+mn-ea"/>
              <a:cs typeface="+mn-cs"/>
            </a:rPr>
            <a:t>ALGECIRAS</a:t>
          </a:r>
          <a:endParaRPr lang="es-ES" sz="1800" b="1">
            <a:solidFill>
              <a:schemeClr val="tx2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755651</xdr:colOff>
      <xdr:row>44</xdr:row>
      <xdr:rowOff>47625</xdr:rowOff>
    </xdr:from>
    <xdr:to>
      <xdr:col>21</xdr:col>
      <xdr:colOff>152401</xdr:colOff>
      <xdr:row>48</xdr:row>
      <xdr:rowOff>31750</xdr:rowOff>
    </xdr:to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id="{2AA816CF-C852-4DDD-B1A4-D80CF0EDE3EB}"/>
            </a:ext>
          </a:extLst>
        </xdr:cNvPr>
        <xdr:cNvSpPr txBox="1"/>
      </xdr:nvSpPr>
      <xdr:spPr>
        <a:xfrm>
          <a:off x="13709651" y="8429625"/>
          <a:ext cx="2444750" cy="746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2000" b="1">
              <a:solidFill>
                <a:schemeClr val="tx2"/>
              </a:solidFill>
              <a:latin typeface="+mn-lt"/>
              <a:ea typeface="+mn-ea"/>
              <a:cs typeface="+mn-cs"/>
            </a:rPr>
            <a:t>PRE -------------POST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2000" b="1">
              <a:solidFill>
                <a:schemeClr val="tx2"/>
              </a:solidFill>
              <a:latin typeface="+mn-lt"/>
              <a:ea typeface="+mn-ea"/>
              <a:cs typeface="+mn-cs"/>
            </a:rPr>
            <a:t>COMPRA</a:t>
          </a:r>
        </a:p>
      </xdr:txBody>
    </xdr:sp>
    <xdr:clientData/>
  </xdr:twoCellAnchor>
  <xdr:twoCellAnchor>
    <xdr:from>
      <xdr:col>1</xdr:col>
      <xdr:colOff>539750</xdr:colOff>
      <xdr:row>14</xdr:row>
      <xdr:rowOff>15876</xdr:rowOff>
    </xdr:from>
    <xdr:to>
      <xdr:col>9</xdr:col>
      <xdr:colOff>746125</xdr:colOff>
      <xdr:row>25</xdr:row>
      <xdr:rowOff>47626</xdr:rowOff>
    </xdr:to>
    <xdr:graphicFrame macro="">
      <xdr:nvGraphicFramePr>
        <xdr:cNvPr id="71" name="Gráfico 70">
          <a:extLst>
            <a:ext uri="{FF2B5EF4-FFF2-40B4-BE49-F238E27FC236}">
              <a16:creationId xmlns:a16="http://schemas.microsoft.com/office/drawing/2014/main" id="{E8FD9EF1-CB00-4038-A319-490F61E215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492125</xdr:colOff>
      <xdr:row>25</xdr:row>
      <xdr:rowOff>84454</xdr:rowOff>
    </xdr:from>
    <xdr:to>
      <xdr:col>7</xdr:col>
      <xdr:colOff>206375</xdr:colOff>
      <xdr:row>36</xdr:row>
      <xdr:rowOff>0</xdr:rowOff>
    </xdr:to>
    <xdr:graphicFrame macro="">
      <xdr:nvGraphicFramePr>
        <xdr:cNvPr id="72" name="Gráfico 71">
          <a:extLst>
            <a:ext uri="{FF2B5EF4-FFF2-40B4-BE49-F238E27FC236}">
              <a16:creationId xmlns:a16="http://schemas.microsoft.com/office/drawing/2014/main" id="{61789D9A-4D15-42E8-A1AC-994D084E68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523874</xdr:colOff>
      <xdr:row>36</xdr:row>
      <xdr:rowOff>31751</xdr:rowOff>
    </xdr:from>
    <xdr:to>
      <xdr:col>9</xdr:col>
      <xdr:colOff>682625</xdr:colOff>
      <xdr:row>47</xdr:row>
      <xdr:rowOff>127001</xdr:rowOff>
    </xdr:to>
    <xdr:graphicFrame macro="">
      <xdr:nvGraphicFramePr>
        <xdr:cNvPr id="73" name="Gráfico 72">
          <a:extLst>
            <a:ext uri="{FF2B5EF4-FFF2-40B4-BE49-F238E27FC236}">
              <a16:creationId xmlns:a16="http://schemas.microsoft.com/office/drawing/2014/main" id="{36338534-2399-487B-8A21-D938F7731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174626</xdr:colOff>
      <xdr:row>14</xdr:row>
      <xdr:rowOff>51526</xdr:rowOff>
    </xdr:from>
    <xdr:to>
      <xdr:col>18</xdr:col>
      <xdr:colOff>0</xdr:colOff>
      <xdr:row>25</xdr:row>
      <xdr:rowOff>47626</xdr:rowOff>
    </xdr:to>
    <xdr:graphicFrame macro="">
      <xdr:nvGraphicFramePr>
        <xdr:cNvPr id="74" name="Gráfico 73">
          <a:extLst>
            <a:ext uri="{FF2B5EF4-FFF2-40B4-BE49-F238E27FC236}">
              <a16:creationId xmlns:a16="http://schemas.microsoft.com/office/drawing/2014/main" id="{A9D3BD52-9AD3-443A-B2BF-52E573DA1A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79376</xdr:colOff>
      <xdr:row>25</xdr:row>
      <xdr:rowOff>47625</xdr:rowOff>
    </xdr:from>
    <xdr:to>
      <xdr:col>12</xdr:col>
      <xdr:colOff>555626</xdr:colOff>
      <xdr:row>35</xdr:row>
      <xdr:rowOff>158750</xdr:rowOff>
    </xdr:to>
    <xdr:graphicFrame macro="">
      <xdr:nvGraphicFramePr>
        <xdr:cNvPr id="75" name="Gráfico 74">
          <a:extLst>
            <a:ext uri="{FF2B5EF4-FFF2-40B4-BE49-F238E27FC236}">
              <a16:creationId xmlns:a16="http://schemas.microsoft.com/office/drawing/2014/main" id="{1C3B1736-3F25-4495-B213-8A74F6EC91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158750</xdr:colOff>
      <xdr:row>36</xdr:row>
      <xdr:rowOff>63500</xdr:rowOff>
    </xdr:from>
    <xdr:to>
      <xdr:col>18</xdr:col>
      <xdr:colOff>63501</xdr:colOff>
      <xdr:row>47</xdr:row>
      <xdr:rowOff>158750</xdr:rowOff>
    </xdr:to>
    <xdr:graphicFrame macro="">
      <xdr:nvGraphicFramePr>
        <xdr:cNvPr id="76" name="Gráfico 75">
          <a:extLst>
            <a:ext uri="{FF2B5EF4-FFF2-40B4-BE49-F238E27FC236}">
              <a16:creationId xmlns:a16="http://schemas.microsoft.com/office/drawing/2014/main" id="{25E0B2E3-5B6E-4ADA-9A62-6C71829C29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174625</xdr:colOff>
      <xdr:row>24</xdr:row>
      <xdr:rowOff>63500</xdr:rowOff>
    </xdr:from>
    <xdr:to>
      <xdr:col>21</xdr:col>
      <xdr:colOff>192625</xdr:colOff>
      <xdr:row>24</xdr:row>
      <xdr:rowOff>63500</xdr:rowOff>
    </xdr:to>
    <xdr:cxnSp macro="">
      <xdr:nvCxnSpPr>
        <xdr:cNvPr id="79" name="Conector recto 78">
          <a:extLst>
            <a:ext uri="{FF2B5EF4-FFF2-40B4-BE49-F238E27FC236}">
              <a16:creationId xmlns:a16="http://schemas.microsoft.com/office/drawing/2014/main" id="{1EE4FFA2-1C70-8666-30D8-662E3AD91B88}"/>
            </a:ext>
          </a:extLst>
        </xdr:cNvPr>
        <xdr:cNvCxnSpPr/>
      </xdr:nvCxnSpPr>
      <xdr:spPr>
        <a:xfrm>
          <a:off x="13890625" y="4635500"/>
          <a:ext cx="2304000" cy="0"/>
        </a:xfrm>
        <a:prstGeom prst="line">
          <a:avLst/>
        </a:prstGeom>
        <a:effectLst>
          <a:glow rad="38100">
            <a:schemeClr val="accent1">
              <a:alpha val="40000"/>
            </a:schemeClr>
          </a:glo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95249</xdr:colOff>
      <xdr:row>10</xdr:row>
      <xdr:rowOff>47625</xdr:rowOff>
    </xdr:from>
    <xdr:to>
      <xdr:col>21</xdr:col>
      <xdr:colOff>190500</xdr:colOff>
      <xdr:row>16</xdr:row>
      <xdr:rowOff>111125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0" name="CIUDAD 8">
              <a:extLst>
                <a:ext uri="{FF2B5EF4-FFF2-40B4-BE49-F238E27FC236}">
                  <a16:creationId xmlns:a16="http://schemas.microsoft.com/office/drawing/2014/main" id="{67C379EB-0A46-452A-B908-28520E1C00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1249" y="1952625"/>
              <a:ext cx="2381251" cy="1206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47624</xdr:colOff>
      <xdr:row>3</xdr:row>
      <xdr:rowOff>174625</xdr:rowOff>
    </xdr:from>
    <xdr:to>
      <xdr:col>19</xdr:col>
      <xdr:colOff>428625</xdr:colOff>
      <xdr:row>10</xdr:row>
      <xdr:rowOff>47624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1" name="AÑO 12">
              <a:extLst>
                <a:ext uri="{FF2B5EF4-FFF2-40B4-BE49-F238E27FC236}">
                  <a16:creationId xmlns:a16="http://schemas.microsoft.com/office/drawing/2014/main" id="{6A5855AA-B777-4B7B-9BCA-D3EF913509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63624" y="746125"/>
              <a:ext cx="1143001" cy="12064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460375</xdr:colOff>
      <xdr:row>3</xdr:row>
      <xdr:rowOff>174625</xdr:rowOff>
    </xdr:from>
    <xdr:to>
      <xdr:col>21</xdr:col>
      <xdr:colOff>179760</xdr:colOff>
      <xdr:row>10</xdr:row>
      <xdr:rowOff>31750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2" name="AÑO 13">
              <a:extLst>
                <a:ext uri="{FF2B5EF4-FFF2-40B4-BE49-F238E27FC236}">
                  <a16:creationId xmlns:a16="http://schemas.microsoft.com/office/drawing/2014/main" id="{67BEDBF7-FD21-44D3-A8F8-3F738A7107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38375" y="746125"/>
              <a:ext cx="1243385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79374</xdr:colOff>
      <xdr:row>16</xdr:row>
      <xdr:rowOff>111125</xdr:rowOff>
    </xdr:from>
    <xdr:to>
      <xdr:col>21</xdr:col>
      <xdr:colOff>190500</xdr:colOff>
      <xdr:row>24</xdr:row>
      <xdr:rowOff>31750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3" name="AREA 3">
              <a:extLst>
                <a:ext uri="{FF2B5EF4-FFF2-40B4-BE49-F238E27FC236}">
                  <a16:creationId xmlns:a16="http://schemas.microsoft.com/office/drawing/2014/main" id="{D0C464AC-7DEA-49DA-AA89-D40C980CE4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EA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5374" y="3159125"/>
              <a:ext cx="2397126" cy="1444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127000</xdr:colOff>
      <xdr:row>38</xdr:row>
      <xdr:rowOff>79375</xdr:rowOff>
    </xdr:from>
    <xdr:to>
      <xdr:col>19</xdr:col>
      <xdr:colOff>523875</xdr:colOff>
      <xdr:row>44</xdr:row>
      <xdr:rowOff>17144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4" name="AÑO 14">
              <a:extLst>
                <a:ext uri="{FF2B5EF4-FFF2-40B4-BE49-F238E27FC236}">
                  <a16:creationId xmlns:a16="http://schemas.microsoft.com/office/drawing/2014/main" id="{C811A6EE-2A5E-4D6B-A5B0-8A7DA14356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43000" y="7318375"/>
              <a:ext cx="1158875" cy="10807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539750</xdr:colOff>
      <xdr:row>38</xdr:row>
      <xdr:rowOff>63500</xdr:rowOff>
    </xdr:from>
    <xdr:to>
      <xdr:col>21</xdr:col>
      <xdr:colOff>264432</xdr:colOff>
      <xdr:row>44</xdr:row>
      <xdr:rowOff>63500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5" name="AÑO 15">
              <a:extLst>
                <a:ext uri="{FF2B5EF4-FFF2-40B4-BE49-F238E27FC236}">
                  <a16:creationId xmlns:a16="http://schemas.microsoft.com/office/drawing/2014/main" id="{F480E11A-8B3D-4D61-ADA3-6BCEF9B30E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17750" y="7302500"/>
              <a:ext cx="1248682" cy="114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127000</xdr:colOff>
      <xdr:row>31</xdr:row>
      <xdr:rowOff>15875</xdr:rowOff>
    </xdr:from>
    <xdr:to>
      <xdr:col>21</xdr:col>
      <xdr:colOff>158750</xdr:colOff>
      <xdr:row>38</xdr:row>
      <xdr:rowOff>2540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6" name="CIUDAD 9">
              <a:extLst>
                <a:ext uri="{FF2B5EF4-FFF2-40B4-BE49-F238E27FC236}">
                  <a16:creationId xmlns:a16="http://schemas.microsoft.com/office/drawing/2014/main" id="{ED92D85F-A53C-4B57-B086-F21688D447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9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43000" y="5921375"/>
              <a:ext cx="2317750" cy="13201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111125</xdr:colOff>
      <xdr:row>24</xdr:row>
      <xdr:rowOff>111126</xdr:rowOff>
    </xdr:from>
    <xdr:to>
      <xdr:col>21</xdr:col>
      <xdr:colOff>174625</xdr:colOff>
      <xdr:row>31</xdr:row>
      <xdr:rowOff>15876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7" name="AREA 4">
              <a:extLst>
                <a:ext uri="{FF2B5EF4-FFF2-40B4-BE49-F238E27FC236}">
                  <a16:creationId xmlns:a16="http://schemas.microsoft.com/office/drawing/2014/main" id="{BB9D134B-265A-43DC-9558-0E6DFB69ED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EA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27125" y="4683126"/>
              <a:ext cx="2349500" cy="1238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6</xdr:col>
      <xdr:colOff>206376</xdr:colOff>
      <xdr:row>6</xdr:row>
      <xdr:rowOff>47625</xdr:rowOff>
    </xdr:from>
    <xdr:to>
      <xdr:col>8</xdr:col>
      <xdr:colOff>269876</xdr:colOff>
      <xdr:row>8</xdr:row>
      <xdr:rowOff>79375</xdr:rowOff>
    </xdr:to>
    <xdr:sp macro="" textlink="VENTA!R1">
      <xdr:nvSpPr>
        <xdr:cNvPr id="88" name="CuadroTexto 87">
          <a:extLst>
            <a:ext uri="{FF2B5EF4-FFF2-40B4-BE49-F238E27FC236}">
              <a16:creationId xmlns:a16="http://schemas.microsoft.com/office/drawing/2014/main" id="{52F887F0-AF8A-4231-8713-8DA0E8ADCC2B}"/>
            </a:ext>
          </a:extLst>
        </xdr:cNvPr>
        <xdr:cNvSpPr txBox="1"/>
      </xdr:nvSpPr>
      <xdr:spPr>
        <a:xfrm>
          <a:off x="4778376" y="1190625"/>
          <a:ext cx="15875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34CA0A47-640E-437D-89F0-4682ED0C14C9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3337,0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551864</xdr:colOff>
      <xdr:row>6</xdr:row>
      <xdr:rowOff>2199</xdr:rowOff>
    </xdr:from>
    <xdr:to>
      <xdr:col>12</xdr:col>
      <xdr:colOff>571499</xdr:colOff>
      <xdr:row>8</xdr:row>
      <xdr:rowOff>156063</xdr:rowOff>
    </xdr:to>
    <xdr:sp macro="" textlink="ALQUILER!AB1">
      <xdr:nvSpPr>
        <xdr:cNvPr id="89" name="CuadroTexto 88">
          <a:extLst>
            <a:ext uri="{FF2B5EF4-FFF2-40B4-BE49-F238E27FC236}">
              <a16:creationId xmlns:a16="http://schemas.microsoft.com/office/drawing/2014/main" id="{084FC898-DE07-4F2A-86D8-D397599FDB4C}"/>
            </a:ext>
          </a:extLst>
        </xdr:cNvPr>
        <xdr:cNvSpPr txBox="1"/>
      </xdr:nvSpPr>
      <xdr:spPr>
        <a:xfrm>
          <a:off x="8171864" y="1145199"/>
          <a:ext cx="1543635" cy="5348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1F7582F-41F6-4165-AAEA-D2234DE6FD23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10,33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444500</xdr:colOff>
      <xdr:row>25</xdr:row>
      <xdr:rowOff>47625</xdr:rowOff>
    </xdr:from>
    <xdr:to>
      <xdr:col>18</xdr:col>
      <xdr:colOff>1</xdr:colOff>
      <xdr:row>36</xdr:row>
      <xdr:rowOff>0</xdr:rowOff>
    </xdr:to>
    <xdr:graphicFrame macro="">
      <xdr:nvGraphicFramePr>
        <xdr:cNvPr id="90" name="Gráfico 89">
          <a:extLst>
            <a:ext uri="{FF2B5EF4-FFF2-40B4-BE49-F238E27FC236}">
              <a16:creationId xmlns:a16="http://schemas.microsoft.com/office/drawing/2014/main" id="{5B3EDBA9-F672-45B1-A49D-162EB2ADB0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309562</xdr:colOff>
      <xdr:row>2</xdr:row>
      <xdr:rowOff>74524</xdr:rowOff>
    </xdr:from>
    <xdr:to>
      <xdr:col>31</xdr:col>
      <xdr:colOff>1245017</xdr:colOff>
      <xdr:row>11</xdr:row>
      <xdr:rowOff>114527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AÑO">
              <a:extLst>
                <a:ext uri="{FF2B5EF4-FFF2-40B4-BE49-F238E27FC236}">
                  <a16:creationId xmlns:a16="http://schemas.microsoft.com/office/drawing/2014/main" id="{BF1182DF-E12D-30F1-86FD-E1DBB135AE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347455" y="455524"/>
              <a:ext cx="935455" cy="17545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32</xdr:col>
      <xdr:colOff>340042</xdr:colOff>
      <xdr:row>35</xdr:row>
      <xdr:rowOff>57468</xdr:rowOff>
    </xdr:from>
    <xdr:to>
      <xdr:col>32</xdr:col>
      <xdr:colOff>1281802</xdr:colOff>
      <xdr:row>45</xdr:row>
      <xdr:rowOff>103187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AÑO 2">
              <a:extLst>
                <a:ext uri="{FF2B5EF4-FFF2-40B4-BE49-F238E27FC236}">
                  <a16:creationId xmlns:a16="http://schemas.microsoft.com/office/drawing/2014/main" id="{9727E093-1E41-CCF4-6EB9-9FCC7881F6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657006" y="6724968"/>
              <a:ext cx="941760" cy="19507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32</xdr:col>
      <xdr:colOff>1014730</xdr:colOff>
      <xdr:row>2</xdr:row>
      <xdr:rowOff>124458</xdr:rowOff>
    </xdr:from>
    <xdr:to>
      <xdr:col>34</xdr:col>
      <xdr:colOff>22225</xdr:colOff>
      <xdr:row>8</xdr:row>
      <xdr:rowOff>84455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IUDAD 6">
              <a:extLst>
                <a:ext uri="{FF2B5EF4-FFF2-40B4-BE49-F238E27FC236}">
                  <a16:creationId xmlns:a16="http://schemas.microsoft.com/office/drawing/2014/main" id="{B7C768A4-BAC4-93B0-9F24-66E6EF3FC3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331694" y="505458"/>
              <a:ext cx="953317" cy="11029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52</xdr:col>
      <xdr:colOff>349250</xdr:colOff>
      <xdr:row>26</xdr:row>
      <xdr:rowOff>17461</xdr:rowOff>
    </xdr:from>
    <xdr:to>
      <xdr:col>56</xdr:col>
      <xdr:colOff>587375</xdr:colOff>
      <xdr:row>41</xdr:row>
      <xdr:rowOff>142874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C8BA88C-B05C-95D1-4EC7-33F1EB10E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111124</xdr:colOff>
      <xdr:row>70</xdr:row>
      <xdr:rowOff>112712</xdr:rowOff>
    </xdr:from>
    <xdr:to>
      <xdr:col>57</xdr:col>
      <xdr:colOff>1047749</xdr:colOff>
      <xdr:row>84</xdr:row>
      <xdr:rowOff>188912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9B82D18-E40F-7CBD-6AF1-0F6D098BE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61</xdr:col>
      <xdr:colOff>1000124</xdr:colOff>
      <xdr:row>73</xdr:row>
      <xdr:rowOff>112712</xdr:rowOff>
    </xdr:from>
    <xdr:to>
      <xdr:col>67</xdr:col>
      <xdr:colOff>15874</xdr:colOff>
      <xdr:row>87</xdr:row>
      <xdr:rowOff>188912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9E45F63-97D1-5D6A-B27A-D0CD549ED5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142874</xdr:colOff>
      <xdr:row>111</xdr:row>
      <xdr:rowOff>73024</xdr:rowOff>
    </xdr:from>
    <xdr:to>
      <xdr:col>57</xdr:col>
      <xdr:colOff>1047749</xdr:colOff>
      <xdr:row>126</xdr:row>
      <xdr:rowOff>71437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CFAF1A8-B9A3-6666-7635-1E8DA7AB9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37</xdr:col>
      <xdr:colOff>0</xdr:colOff>
      <xdr:row>9</xdr:row>
      <xdr:rowOff>152400</xdr:rowOff>
    </xdr:from>
    <xdr:to>
      <xdr:col>39</xdr:col>
      <xdr:colOff>590549</xdr:colOff>
      <xdr:row>23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REA 1">
              <a:extLst>
                <a:ext uri="{FF2B5EF4-FFF2-40B4-BE49-F238E27FC236}">
                  <a16:creationId xmlns:a16="http://schemas.microsoft.com/office/drawing/2014/main" id="{553BA919-38E8-654D-8C1D-7B0D310640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E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140571" y="1866900"/>
              <a:ext cx="1842407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617674</xdr:colOff>
      <xdr:row>3</xdr:row>
      <xdr:rowOff>67220</xdr:rowOff>
    </xdr:from>
    <xdr:to>
      <xdr:col>27</xdr:col>
      <xdr:colOff>254907</xdr:colOff>
      <xdr:row>6</xdr:row>
      <xdr:rowOff>179614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ÑO 1">
              <a:extLst>
                <a:ext uri="{FF2B5EF4-FFF2-40B4-BE49-F238E27FC236}">
                  <a16:creationId xmlns:a16="http://schemas.microsoft.com/office/drawing/2014/main" id="{A625A020-737D-136C-C8C4-FFD900E148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650374" y="638720"/>
              <a:ext cx="1046933" cy="683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28</xdr:col>
      <xdr:colOff>74476</xdr:colOff>
      <xdr:row>4</xdr:row>
      <xdr:rowOff>42183</xdr:rowOff>
    </xdr:from>
    <xdr:to>
      <xdr:col>30</xdr:col>
      <xdr:colOff>268786</xdr:colOff>
      <xdr:row>11</xdr:row>
      <xdr:rowOff>28848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IUDAD 7">
              <a:extLst>
                <a:ext uri="{FF2B5EF4-FFF2-40B4-BE49-F238E27FC236}">
                  <a16:creationId xmlns:a16="http://schemas.microsoft.com/office/drawing/2014/main" id="{CEB69719-9BFB-BF4E-2DE3-7C8C0C041C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964676" y="804183"/>
              <a:ext cx="1756410" cy="13201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25</xdr:col>
      <xdr:colOff>984250</xdr:colOff>
      <xdr:row>37</xdr:row>
      <xdr:rowOff>146050</xdr:rowOff>
    </xdr:from>
    <xdr:to>
      <xdr:col>26</xdr:col>
      <xdr:colOff>267607</xdr:colOff>
      <xdr:row>41</xdr:row>
      <xdr:rowOff>71755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AÑO 5">
              <a:extLst>
                <a:ext uri="{FF2B5EF4-FFF2-40B4-BE49-F238E27FC236}">
                  <a16:creationId xmlns:a16="http://schemas.microsoft.com/office/drawing/2014/main" id="{401D0630-94B6-B62B-7200-245A4561CC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940500" y="7194550"/>
              <a:ext cx="1359807" cy="6877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44</xdr:col>
      <xdr:colOff>700767</xdr:colOff>
      <xdr:row>31</xdr:row>
      <xdr:rowOff>29935</xdr:rowOff>
    </xdr:from>
    <xdr:to>
      <xdr:col>50</xdr:col>
      <xdr:colOff>925285</xdr:colOff>
      <xdr:row>47</xdr:row>
      <xdr:rowOff>149678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BCAEA80-D73A-89CF-4B43-97AE52A1C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45</xdr:col>
      <xdr:colOff>156482</xdr:colOff>
      <xdr:row>79</xdr:row>
      <xdr:rowOff>43542</xdr:rowOff>
    </xdr:from>
    <xdr:to>
      <xdr:col>50</xdr:col>
      <xdr:colOff>952501</xdr:colOff>
      <xdr:row>93</xdr:row>
      <xdr:rowOff>119742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0067DF1-29F5-BF04-EFE7-30EFB0E46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6803</xdr:colOff>
      <xdr:row>79</xdr:row>
      <xdr:rowOff>97972</xdr:rowOff>
    </xdr:from>
    <xdr:to>
      <xdr:col>58</xdr:col>
      <xdr:colOff>1088571</xdr:colOff>
      <xdr:row>93</xdr:row>
      <xdr:rowOff>174172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C9BA658-B5AD-B5A1-82FC-3ED871634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755196</xdr:colOff>
      <xdr:row>123</xdr:row>
      <xdr:rowOff>84364</xdr:rowOff>
    </xdr:from>
    <xdr:to>
      <xdr:col>50</xdr:col>
      <xdr:colOff>1006929</xdr:colOff>
      <xdr:row>137</xdr:row>
      <xdr:rowOff>160564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327F0A8-EAA4-6C24-1557-14939784F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809625</xdr:colOff>
      <xdr:row>35</xdr:row>
      <xdr:rowOff>16327</xdr:rowOff>
    </xdr:from>
    <xdr:to>
      <xdr:col>73</xdr:col>
      <xdr:colOff>898071</xdr:colOff>
      <xdr:row>63</xdr:row>
      <xdr:rowOff>149678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025DA56-B17A-5D9A-AC8D-FE21A881E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31</xdr:col>
      <xdr:colOff>555625</xdr:colOff>
      <xdr:row>4</xdr:row>
      <xdr:rowOff>95249</xdr:rowOff>
    </xdr:from>
    <xdr:to>
      <xdr:col>34</xdr:col>
      <xdr:colOff>3175</xdr:colOff>
      <xdr:row>17</xdr:row>
      <xdr:rowOff>155574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AREA 2">
              <a:extLst>
                <a:ext uri="{FF2B5EF4-FFF2-40B4-BE49-F238E27FC236}">
                  <a16:creationId xmlns:a16="http://schemas.microsoft.com/office/drawing/2014/main" id="{CE5E0FDC-3FC2-3F7A-21A2-800B643640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E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788975" y="857249"/>
              <a:ext cx="1790700" cy="2536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487135</xdr:colOff>
      <xdr:row>236</xdr:row>
      <xdr:rowOff>81643</xdr:rowOff>
    </xdr:from>
    <xdr:to>
      <xdr:col>24</xdr:col>
      <xdr:colOff>7135</xdr:colOff>
      <xdr:row>240</xdr:row>
      <xdr:rowOff>176893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AÑO 17">
              <a:extLst>
                <a:ext uri="{FF2B5EF4-FFF2-40B4-BE49-F238E27FC236}">
                  <a16:creationId xmlns:a16="http://schemas.microsoft.com/office/drawing/2014/main" id="{26788698-FDD5-A77A-4695-5E3E0F92A6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70885" y="45039643"/>
              <a:ext cx="1044000" cy="857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263979</xdr:colOff>
      <xdr:row>233</xdr:row>
      <xdr:rowOff>95250</xdr:rowOff>
    </xdr:from>
    <xdr:to>
      <xdr:col>19</xdr:col>
      <xdr:colOff>568779</xdr:colOff>
      <xdr:row>247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ÑO 4">
              <a:extLst>
                <a:ext uri="{FF2B5EF4-FFF2-40B4-BE49-F238E27FC236}">
                  <a16:creationId xmlns:a16="http://schemas.microsoft.com/office/drawing/2014/main" id="{4D31CB8B-8AE0-CF90-BACA-4B96D35D2C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37729" y="4448175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27214</xdr:colOff>
      <xdr:row>250</xdr:row>
      <xdr:rowOff>122464</xdr:rowOff>
    </xdr:from>
    <xdr:to>
      <xdr:col>23</xdr:col>
      <xdr:colOff>381000</xdr:colOff>
      <xdr:row>269</xdr:row>
      <xdr:rowOff>108857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AÑO 22">
              <a:extLst>
                <a:ext uri="{FF2B5EF4-FFF2-40B4-BE49-F238E27FC236}">
                  <a16:creationId xmlns:a16="http://schemas.microsoft.com/office/drawing/2014/main" id="{35C53F7D-7658-4869-B2B6-43DF7BB823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2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86964" y="47747464"/>
              <a:ext cx="2639786" cy="36058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23</xdr:col>
      <xdr:colOff>632731</xdr:colOff>
      <xdr:row>24</xdr:row>
      <xdr:rowOff>125185</xdr:rowOff>
    </xdr:from>
    <xdr:to>
      <xdr:col>30</xdr:col>
      <xdr:colOff>149679</xdr:colOff>
      <xdr:row>39</xdr:row>
      <xdr:rowOff>10885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F5E2574-88F5-6932-CF31-E847BF644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368300</xdr:colOff>
      <xdr:row>3</xdr:row>
      <xdr:rowOff>171450</xdr:rowOff>
    </xdr:from>
    <xdr:to>
      <xdr:col>20</xdr:col>
      <xdr:colOff>673100</xdr:colOff>
      <xdr:row>17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ÑO 3">
              <a:extLst>
                <a:ext uri="{FF2B5EF4-FFF2-40B4-BE49-F238E27FC236}">
                  <a16:creationId xmlns:a16="http://schemas.microsoft.com/office/drawing/2014/main" id="{8E0E37D5-0385-5ACE-849E-AE610C44FC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704050" y="74295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685800</xdr:colOff>
      <xdr:row>4</xdr:row>
      <xdr:rowOff>12700</xdr:rowOff>
    </xdr:from>
    <xdr:to>
      <xdr:col>27</xdr:col>
      <xdr:colOff>228600</xdr:colOff>
      <xdr:row>18</xdr:row>
      <xdr:rowOff>12700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PROVINCIA">
              <a:extLst>
                <a:ext uri="{FF2B5EF4-FFF2-40B4-BE49-F238E27FC236}">
                  <a16:creationId xmlns:a16="http://schemas.microsoft.com/office/drawing/2014/main" id="{AC582D38-C209-793D-207B-A43C287892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INC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593550" y="77470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25853</xdr:colOff>
      <xdr:row>43</xdr:row>
      <xdr:rowOff>92075</xdr:rowOff>
    </xdr:from>
    <xdr:to>
      <xdr:col>19</xdr:col>
      <xdr:colOff>330653</xdr:colOff>
      <xdr:row>57</xdr:row>
      <xdr:rowOff>92075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AÑO 7">
              <a:extLst>
                <a:ext uri="{FF2B5EF4-FFF2-40B4-BE49-F238E27FC236}">
                  <a16:creationId xmlns:a16="http://schemas.microsoft.com/office/drawing/2014/main" id="{1037CA73-2488-9C4F-EB66-662022481F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599603" y="82835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57150</xdr:colOff>
      <xdr:row>36</xdr:row>
      <xdr:rowOff>38100</xdr:rowOff>
    </xdr:from>
    <xdr:to>
      <xdr:col>21</xdr:col>
      <xdr:colOff>361950</xdr:colOff>
      <xdr:row>50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AÑO 20">
              <a:extLst>
                <a:ext uri="{FF2B5EF4-FFF2-40B4-BE49-F238E27FC236}">
                  <a16:creationId xmlns:a16="http://schemas.microsoft.com/office/drawing/2014/main" id="{35201A51-7461-1AD9-C061-078B333F8B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20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978007" y="400050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24</xdr:col>
      <xdr:colOff>628650</xdr:colOff>
      <xdr:row>2</xdr:row>
      <xdr:rowOff>147637</xdr:rowOff>
    </xdr:from>
    <xdr:to>
      <xdr:col>30</xdr:col>
      <xdr:colOff>628650</xdr:colOff>
      <xdr:row>17</xdr:row>
      <xdr:rowOff>33337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04E7A1D-8D70-5271-5C58-873DF3CF4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140153</xdr:colOff>
      <xdr:row>2</xdr:row>
      <xdr:rowOff>172811</xdr:rowOff>
    </xdr:from>
    <xdr:to>
      <xdr:col>19</xdr:col>
      <xdr:colOff>440871</xdr:colOff>
      <xdr:row>16</xdr:row>
      <xdr:rowOff>172811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ÑO 16">
              <a:extLst>
                <a:ext uri="{FF2B5EF4-FFF2-40B4-BE49-F238E27FC236}">
                  <a16:creationId xmlns:a16="http://schemas.microsoft.com/office/drawing/2014/main" id="{AF4F46F3-9AE7-73C4-1803-A32D73679E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489510" y="553811"/>
              <a:ext cx="1824718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740229</xdr:colOff>
      <xdr:row>3</xdr:row>
      <xdr:rowOff>68036</xdr:rowOff>
    </xdr:from>
    <xdr:to>
      <xdr:col>23</xdr:col>
      <xdr:colOff>283029</xdr:colOff>
      <xdr:row>17</xdr:row>
      <xdr:rowOff>68036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PROVINCIA 1">
              <a:extLst>
                <a:ext uri="{FF2B5EF4-FFF2-40B4-BE49-F238E27FC236}">
                  <a16:creationId xmlns:a16="http://schemas.microsoft.com/office/drawing/2014/main" id="{09880E52-CB02-0EFD-1D40-CD3D438333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I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375586" y="639536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o Pérez" refreshedDate="45761.518782407409" createdVersion="8" refreshedVersion="8" minRefreshableVersion="3" recordCount="2649" xr:uid="{A688F8CD-9528-43AD-A278-DEDE45A8582D}">
  <cacheSource type="worksheet">
    <worksheetSource name="EVOLUTIVO_ALQ"/>
  </cacheSource>
  <cacheFields count="10">
    <cacheField name="FECHA" numFmtId="0">
      <sharedItems containsDate="1" containsMixedTypes="1" minDate="1899-12-30T00:00:00" maxDate="1899-12-31T00:00:00"/>
    </cacheField>
    <cacheField name="AÑO" numFmtId="0">
      <sharedItems containsSemiMixedTypes="0" containsString="0" containsNumber="1" containsInteger="1" minValue="2006" maxValue="2025" count="20">
        <n v="2021"/>
        <n v="2020"/>
        <n v="2017"/>
        <n v="2019"/>
        <n v="2022"/>
        <n v="2016"/>
        <n v="2018"/>
        <n v="2008"/>
        <n v="2007"/>
        <n v="2015"/>
        <n v="2009"/>
        <n v="2010"/>
        <n v="2014"/>
        <n v="2011"/>
        <n v="2012"/>
        <n v="2013"/>
        <n v="2024"/>
        <n v="2025"/>
        <n v="2023"/>
        <n v="2006" u="1"/>
      </sharedItems>
    </cacheField>
    <cacheField name="PRECIO M2" numFmtId="0">
      <sharedItems containsSemiMixedTypes="0" containsString="0" containsNumber="1" minValue="4.5999999999999996" maxValue="18.5"/>
    </cacheField>
    <cacheField name="VARIACION MENSUAL" numFmtId="0">
      <sharedItems/>
    </cacheField>
    <cacheField name="VARIACION TRIMESTRAL" numFmtId="0">
      <sharedItems/>
    </cacheField>
    <cacheField name="VARIACION ANUAL" numFmtId="0">
      <sharedItems/>
    </cacheField>
    <cacheField name="CIUDAD" numFmtId="0">
      <sharedItems count="4">
        <s v="Malaga"/>
        <s v="Madrid"/>
        <s v="Sevilla"/>
        <s v="Algeciras"/>
      </sharedItems>
    </cacheField>
    <cacheField name="AREA" numFmtId="0">
      <sharedItems count="14">
        <s v="Centro"/>
        <s v="Marbella"/>
        <s v="Majadahonda"/>
        <s v="Pozuelo"/>
        <s v="Rozas"/>
        <s v="Ciudad"/>
        <s v="Mairena del Aljarafe"/>
        <s v="San Juan"/>
        <s v="Dos Hermanas"/>
        <s v="Casco Antiguo"/>
        <s v="Rinconcillo"/>
        <s v="Reconquista"/>
        <s v="Puerta Europa"/>
        <s v="Torremolinos"/>
      </sharedItems>
    </cacheField>
    <cacheField name="BARRIO" numFmtId="0">
      <sharedItems containsBlank="1" count="4">
        <m/>
        <s v="Centro"/>
        <s v="Triana"/>
        <s v="Los Remedios"/>
      </sharedItems>
    </cacheField>
    <cacheField name="NEGOCIO" numFmtId="0">
      <sharedItems/>
    </cacheField>
  </cacheFields>
  <extLst>
    <ext xmlns:x14="http://schemas.microsoft.com/office/spreadsheetml/2009/9/main" uri="{725AE2AE-9491-48be-B2B4-4EB974FC3084}">
      <x14:pivotCacheDefinition pivotCacheId="31351199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o Pérez" refreshedDate="45761.518783680556" createdVersion="8" refreshedVersion="8" minRefreshableVersion="3" recordCount="906" xr:uid="{2090BA00-51F9-4E07-800B-1396B28A0BC5}">
  <cacheSource type="worksheet">
    <worksheetSource name="Tabla6"/>
  </cacheSource>
  <cacheFields count="8">
    <cacheField name="MES" numFmtId="0">
      <sharedItems/>
    </cacheField>
    <cacheField name="AÑO" numFmtId="0">
      <sharedItems containsSemiMixedTypes="0" containsString="0" containsNumber="1" containsInteger="1" minValue="2006" maxValue="2025" count="20">
        <n v="2016"/>
        <n v="2014"/>
        <n v="2015"/>
        <n v="2017"/>
        <n v="2013"/>
        <n v="2018"/>
        <n v="2019"/>
        <n v="2020"/>
        <n v="2021"/>
        <n v="2012"/>
        <n v="2022"/>
        <n v="2023"/>
        <n v="2011"/>
        <n v="2010"/>
        <n v="2009"/>
        <n v="2024"/>
        <n v="2008"/>
        <n v="2007"/>
        <n v="2025"/>
        <n v="2006"/>
      </sharedItems>
    </cacheField>
    <cacheField name="COSTE METRO " numFmtId="164">
      <sharedItems containsSemiMixedTypes="0" containsString="0" containsNumber="1" containsInteger="1" minValue="1351" maxValue="4013"/>
    </cacheField>
    <cacheField name="VARIACIÓN MENSUAL" numFmtId="0">
      <sharedItems/>
    </cacheField>
    <cacheField name="VARIACION TRIMESTRAL" numFmtId="0">
      <sharedItems/>
    </cacheField>
    <cacheField name="VARIACIÓN ANUAL" numFmtId="0">
      <sharedItems/>
    </cacheField>
    <cacheField name="PROVINCIA" numFmtId="0">
      <sharedItems count="4">
        <s v="Cadiz"/>
        <s v="Madrid"/>
        <s v="Sevilla"/>
        <s v="Malaga"/>
      </sharedItems>
    </cacheField>
    <cacheField name="NEGOCIO" numFmtId="0">
      <sharedItems/>
    </cacheField>
  </cacheFields>
  <extLst>
    <ext xmlns:x14="http://schemas.microsoft.com/office/spreadsheetml/2009/9/main" uri="{725AE2AE-9491-48be-B2B4-4EB974FC3084}">
      <x14:pivotCacheDefinition pivotCacheId="84795809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o Pérez" refreshedDate="45761.518787384259" createdVersion="8" refreshedVersion="8" minRefreshableVersion="3" recordCount="880" xr:uid="{535EBE32-6244-4D4D-8B4F-FCEAE9174111}">
  <cacheSource type="worksheet">
    <worksheetSource name="Tabla4"/>
  </cacheSource>
  <cacheFields count="8">
    <cacheField name="MES" numFmtId="0">
      <sharedItems/>
    </cacheField>
    <cacheField name="AÑO" numFmtId="0">
      <sharedItems containsSemiMixedTypes="0" containsString="0" containsNumber="1" containsInteger="1" minValue="2006" maxValue="2025" count="20">
        <n v="2025"/>
        <n v="2024"/>
        <n v="2023"/>
        <n v="2020"/>
        <n v="2022"/>
        <n v="2019"/>
        <n v="2018"/>
        <n v="2021"/>
        <n v="2017"/>
        <n v="2007"/>
        <n v="2008"/>
        <n v="2016"/>
        <n v="2006"/>
        <n v="2010"/>
        <n v="2009"/>
        <n v="2011"/>
        <n v="2015"/>
        <n v="2012"/>
        <n v="2014"/>
        <n v="2013"/>
      </sharedItems>
    </cacheField>
    <cacheField name="COSTE METRO " numFmtId="165">
      <sharedItems containsSemiMixedTypes="0" containsString="0" containsNumber="1" minValue="5.6" maxValue="19.3"/>
    </cacheField>
    <cacheField name="VARIACIÓN MENSUAL" numFmtId="0">
      <sharedItems/>
    </cacheField>
    <cacheField name="VARIACION TRIMESTRAL" numFmtId="0">
      <sharedItems/>
    </cacheField>
    <cacheField name="VARIACIÓN ANUAL" numFmtId="0">
      <sharedItems/>
    </cacheField>
    <cacheField name="PROVINCIA" numFmtId="0">
      <sharedItems count="4">
        <s v="Madrid"/>
        <s v="Malaga"/>
        <s v="Cadiz"/>
        <s v="Sevilla"/>
      </sharedItems>
    </cacheField>
    <cacheField name="NEGOCIO" numFmtId="0">
      <sharedItems/>
    </cacheField>
  </cacheFields>
  <extLst>
    <ext xmlns:x14="http://schemas.microsoft.com/office/spreadsheetml/2009/9/main" uri="{725AE2AE-9491-48be-B2B4-4EB974FC3084}">
      <x14:pivotCacheDefinition pivotCacheId="2042345287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o Pérez" refreshedDate="45761.518787731482" createdVersion="8" refreshedVersion="8" minRefreshableVersion="3" recordCount="3352" xr:uid="{4B3E3E5A-C771-4DC1-85A9-77E0773E9603}">
  <cacheSource type="worksheet">
    <worksheetSource name="Tabla11"/>
  </cacheSource>
  <cacheFields count="10">
    <cacheField name="FECHA" numFmtId="0">
      <sharedItems/>
    </cacheField>
    <cacheField name="AÑO" numFmtId="0">
      <sharedItems containsSemiMixedTypes="0" containsString="0" containsNumber="1" containsInteger="1" minValue="2006" maxValue="2025" count="20">
        <n v="2025"/>
        <n v="2024"/>
        <n v="2023"/>
        <n v="2022"/>
        <n v="2021"/>
        <n v="2020"/>
        <n v="2019"/>
        <n v="2018"/>
        <n v="2007"/>
        <n v="2017"/>
        <n v="2016"/>
        <n v="2008"/>
        <n v="2015"/>
        <n v="2011"/>
        <n v="2010"/>
        <n v="2009"/>
        <n v="2014"/>
        <n v="2006"/>
        <n v="2012"/>
        <n v="2013"/>
      </sharedItems>
    </cacheField>
    <cacheField name="PRECIO M2" numFmtId="0">
      <sharedItems containsSemiMixedTypes="0" containsString="0" containsNumber="1" minValue="7.2" maxValue="5238"/>
    </cacheField>
    <cacheField name="VARIACION MENSUAL" numFmtId="0">
      <sharedItems/>
    </cacheField>
    <cacheField name="VARIACION TRIMESTRAL" numFmtId="0">
      <sharedItems/>
    </cacheField>
    <cacheField name="VARIACION ANUAL" numFmtId="0">
      <sharedItems/>
    </cacheField>
    <cacheField name="CIUDAD" numFmtId="0">
      <sharedItems count="4">
        <s v="Malaga"/>
        <s v="Madrid"/>
        <s v="Sevilla"/>
        <s v="Algeciras"/>
      </sharedItems>
    </cacheField>
    <cacheField name="AREA" numFmtId="0">
      <sharedItems count="14">
        <s v="Marbella"/>
        <s v="Ciudad"/>
        <s v="Centro"/>
        <s v="Pozuelo"/>
        <s v="Majadahonda"/>
        <s v="Rozas"/>
        <s v="Mairena del Aljarafe"/>
        <s v="Dos Hermanas"/>
        <s v="Rinconcillo"/>
        <s v="San Juan del Aljarafe"/>
        <s v="Reconquista"/>
        <s v="Casco Antiguo"/>
        <s v="Puerta Europa"/>
        <s v="Torremolinos"/>
      </sharedItems>
    </cacheField>
    <cacheField name="BARRIO" numFmtId="0">
      <sharedItems containsBlank="1" count="4">
        <m/>
        <s v="Centro"/>
        <s v="Remedios"/>
        <s v="Triana"/>
      </sharedItems>
    </cacheField>
    <cacheField name="NEGOCIO2" numFmtId="0">
      <sharedItems/>
    </cacheField>
  </cacheFields>
  <extLst>
    <ext xmlns:x14="http://schemas.microsoft.com/office/spreadsheetml/2009/9/main" uri="{725AE2AE-9491-48be-B2B4-4EB974FC3084}">
      <x14:pivotCacheDefinition pivotCacheId="490044585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o Pérez" refreshedDate="45761.519500810187" createdVersion="8" refreshedVersion="8" minRefreshableVersion="3" recordCount="5293" xr:uid="{EF5A824B-F7F5-4176-BC39-21245F07BB6E}">
  <cacheSource type="worksheet">
    <worksheetSource name="TablaCompra"/>
  </cacheSource>
  <cacheFields count="16">
    <cacheField name="TITULO" numFmtId="0">
      <sharedItems/>
    </cacheField>
    <cacheField name="CIUDAD" numFmtId="0">
      <sharedItems count="7">
        <s v="Madrid"/>
        <s v="Malaga"/>
        <s v="Sevilla"/>
        <s v="Algeciras"/>
        <s v=" Algeciras" u="1"/>
        <s v=" Sevilla" u="1"/>
        <s v=" Madrid" u="1"/>
      </sharedItems>
    </cacheField>
    <cacheField name="COSTE" numFmtId="44">
      <sharedItems containsSemiMixedTypes="0" containsString="0" containsNumber="1" containsInteger="1" minValue="28700" maxValue="18500000"/>
    </cacheField>
    <cacheField name="HABITACIONE" numFmtId="0">
      <sharedItems containsSemiMixedTypes="0" containsString="0" containsNumber="1" containsInteger="1" minValue="1" maxValue="13" count="13">
        <n v="9"/>
        <n v="8"/>
        <n v="6"/>
        <n v="4"/>
        <n v="7"/>
        <n v="3"/>
        <n v="5"/>
        <n v="10"/>
        <n v="2"/>
        <n v="13"/>
        <n v="11"/>
        <n v="1"/>
        <n v="12" u="1"/>
      </sharedItems>
    </cacheField>
    <cacheField name="METROS CUADRADOS" numFmtId="0">
      <sharedItems containsSemiMixedTypes="0" containsString="0" containsNumber="1" containsInteger="1" minValue="15" maxValue="14046"/>
    </cacheField>
    <cacheField name="VIVIENDA" numFmtId="0">
      <sharedItems count="4">
        <s v="Casa"/>
        <s v="Piso"/>
        <s v="Cortijo"/>
        <s v="Finca"/>
      </sharedItems>
    </cacheField>
    <cacheField name="PLANTA" numFmtId="0">
      <sharedItems count="30">
        <s v="Casa"/>
        <s v="5º"/>
        <s v="14º"/>
        <s v="2º"/>
        <s v="8º"/>
        <s v="6º"/>
        <s v="7º"/>
        <s v="4º"/>
        <s v="1º"/>
        <s v="3º"/>
        <s v="18º"/>
        <s v="Bajo"/>
        <s v="11º"/>
        <s v="9º"/>
        <s v="17º"/>
        <s v="1/2º"/>
        <s v="12º"/>
        <s v="13º"/>
        <s v="15º"/>
        <s v="10º"/>
        <s v="16º"/>
        <s v="28º"/>
        <s v="22º"/>
        <s v="24º"/>
        <s v="Sotano"/>
        <s v="20º"/>
        <s v="23º"/>
        <s v="26º"/>
        <s v="Entreplanta" u="1"/>
        <s v="Duplex" u="1"/>
      </sharedItems>
    </cacheField>
    <cacheField name="ASCENSOR" numFmtId="0">
      <sharedItems count="4">
        <s v="N/A"/>
        <s v="Si"/>
        <s v="No"/>
        <s v="Casa" u="1"/>
      </sharedItems>
    </cacheField>
    <cacheField name="EX/IN" numFmtId="0">
      <sharedItems count="4">
        <s v="N/A"/>
        <s v="Exterior"/>
        <s v="Interior"/>
        <s v="Casa" u="1"/>
      </sharedItems>
    </cacheField>
    <cacheField name="GARAJE" numFmtId="0">
      <sharedItems count="3">
        <s v="Garaje incluido"/>
        <s v="No incluido"/>
        <s v="Pago"/>
      </sharedItems>
    </cacheField>
    <cacheField name="COSTE GARAJE" numFmtId="0">
      <sharedItems containsBlank="1" containsMixedTypes="1" containsNumber="1" containsInteger="1" minValue="150" maxValue="60000"/>
    </cacheField>
    <cacheField name="COSTE TOTAL" numFmtId="44">
      <sharedItems containsSemiMixedTypes="0" containsString="0" containsNumber="1" containsInteger="1" minValue="28700" maxValue="18500000"/>
    </cacheField>
    <cacheField name="COSTE/METRO" numFmtId="44">
      <sharedItems containsSemiMixedTypes="0" containsString="0" containsNumber="1" minValue="110.35170155204328" maxValue="37142.857142857145"/>
    </cacheField>
    <cacheField name="COSTE/HABITACION" numFmtId="44">
      <sharedItems containsSemiMixedTypes="0" containsString="0" containsNumber="1" minValue="9566.6666666666661" maxValue="3250000"/>
    </cacheField>
    <cacheField name="AREA" numFmtId="44">
      <sharedItems containsBlank="1"/>
    </cacheField>
    <cacheField name="NEGOCIO2" numFmtId="0">
      <sharedItems/>
    </cacheField>
  </cacheFields>
  <extLst>
    <ext xmlns:x14="http://schemas.microsoft.com/office/spreadsheetml/2009/9/main" uri="{725AE2AE-9491-48be-B2B4-4EB974FC3084}">
      <x14:pivotCacheDefinition pivotCacheId="146098567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o Pérez" refreshedDate="45761.522765393522" createdVersion="8" refreshedVersion="8" minRefreshableVersion="3" recordCount="2151" xr:uid="{326E50F6-2EFC-425C-B7B4-E1955AB78989}">
  <cacheSource type="worksheet">
    <worksheetSource name="TablaFinalAlquiler"/>
  </cacheSource>
  <cacheFields count="16">
    <cacheField name="TITULO" numFmtId="0">
      <sharedItems/>
    </cacheField>
    <cacheField name="CIUDAD" numFmtId="0">
      <sharedItems count="4">
        <s v="Malaga"/>
        <s v="Madrid"/>
        <s v="Sevilla"/>
        <s v="Algeciras"/>
      </sharedItems>
    </cacheField>
    <cacheField name="COSTE" numFmtId="164">
      <sharedItems containsSemiMixedTypes="0" containsString="0" containsNumber="1" containsInteger="1" minValue="430" maxValue="70000"/>
    </cacheField>
    <cacheField name="HABITACIONES" numFmtId="1">
      <sharedItems containsSemiMixedTypes="0" containsString="0" containsNumber="1" containsInteger="1" minValue="1" maxValue="10" count="10">
        <n v="5"/>
        <n v="6"/>
        <n v="7"/>
        <n v="10"/>
        <n v="3"/>
        <n v="4"/>
        <n v="9"/>
        <n v="1"/>
        <n v="2"/>
        <n v="8"/>
      </sharedItems>
    </cacheField>
    <cacheField name="METROS CUADRADOS" numFmtId="0">
      <sharedItems containsSemiMixedTypes="0" containsString="0" containsNumber="1" containsInteger="1" minValue="16" maxValue="2423"/>
    </cacheField>
    <cacheField name="PLANTA" numFmtId="0">
      <sharedItems count="32">
        <s v="Casa"/>
        <s v="Bajo"/>
        <s v="16º"/>
        <s v="3º"/>
        <s v="18º"/>
        <s v="19º"/>
        <s v="1º"/>
        <s v="2º"/>
        <s v="12º"/>
        <s v="1/2º"/>
        <s v="15º"/>
        <s v="10º"/>
        <s v="6º"/>
        <s v="5º"/>
        <s v="4º"/>
        <s v="7º"/>
        <s v="17º"/>
        <s v="20º"/>
        <s v="8º"/>
        <s v="23º"/>
        <s v="Sotano"/>
        <s v="24º"/>
        <s v="13º"/>
        <s v="11º"/>
        <s v="26º"/>
        <s v="27º"/>
        <s v="9º"/>
        <s v="22º"/>
        <s v="14º"/>
        <s v="Entreplanta" u="1"/>
        <s v="Sótano" u="1"/>
        <s v="Entreplanta " u="1"/>
      </sharedItems>
    </cacheField>
    <cacheField name="VIVIENDA" numFmtId="0">
      <sharedItems count="3">
        <s v="Casa"/>
        <s v="Piso"/>
        <s v="Chalet" u="1"/>
      </sharedItems>
    </cacheField>
    <cacheField name="ASCENSOR" numFmtId="0">
      <sharedItems count="3">
        <s v="N/A"/>
        <s v="Si"/>
        <s v="No"/>
      </sharedItems>
    </cacheField>
    <cacheField name="EX-IN" numFmtId="0">
      <sharedItems count="3">
        <s v="N/A"/>
        <s v="Exterior"/>
        <s v="Interior"/>
      </sharedItems>
    </cacheField>
    <cacheField name="GARAJE" numFmtId="0">
      <sharedItems containsBlank="1" count="5">
        <s v="Garaje incluido"/>
        <s v="No incluido"/>
        <s v="Pago"/>
        <s v="Garaje opc" u="1"/>
        <m u="1"/>
      </sharedItems>
    </cacheField>
    <cacheField name="COSTE GARJE" numFmtId="0">
      <sharedItems containsString="0" containsBlank="1" containsNumber="1" containsInteger="1" minValue="30" maxValue="300"/>
    </cacheField>
    <cacheField name="COSTE TOTAL" numFmtId="164">
      <sharedItems containsSemiMixedTypes="0" containsString="0" containsNumber="1" containsInteger="1" minValue="430" maxValue="70000"/>
    </cacheField>
    <cacheField name="COSTE/METRO" numFmtId="164">
      <sharedItems containsSemiMixedTypes="0" containsString="0" containsNumber="1" minValue="3.2107023411371238" maxValue="116.66666666666667"/>
    </cacheField>
    <cacheField name="COSTE HABITACION" numFmtId="164">
      <sharedItems containsSemiMixedTypes="0" containsString="0" containsNumber="1" minValue="173.33333333333334" maxValue="14000"/>
    </cacheField>
    <cacheField name="NEGOCIO" numFmtId="0">
      <sharedItems/>
    </cacheField>
    <cacheField name="AREA" numFmtId="0">
      <sharedItems containsBlank="1" count="9">
        <s v="Marbella"/>
        <s v="Noroeste"/>
        <s v="Norte"/>
        <s v="Ciudad"/>
        <s v="Benalmadena"/>
        <s v="Aljarafe"/>
        <m/>
        <s v="Area Metropolitana"/>
        <s v="Sur"/>
      </sharedItems>
    </cacheField>
  </cacheFields>
  <extLst>
    <ext xmlns:x14="http://schemas.microsoft.com/office/spreadsheetml/2009/9/main" uri="{725AE2AE-9491-48be-B2B4-4EB974FC3084}">
      <x14:pivotCacheDefinition pivotCacheId="26417688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49">
  <r>
    <s v="Diciembre"/>
    <x v="0"/>
    <n v="9.9"/>
    <s v="0,0 "/>
    <s v="+ 5,6 "/>
    <s v="+ 1,8 "/>
    <x v="0"/>
    <x v="0"/>
    <x v="0"/>
    <s v="Alquiler"/>
  </r>
  <r>
    <s v="Octubre"/>
    <x v="1"/>
    <n v="9.9"/>
    <s v="0,0 "/>
    <s v="- 0,8 "/>
    <s v="- 2,9 "/>
    <x v="0"/>
    <x v="0"/>
    <x v="0"/>
    <s v="Alquiler"/>
  </r>
  <r>
    <s v="Noviembre"/>
    <x v="0"/>
    <n v="9.9"/>
    <s v="+ 3,9 "/>
    <s v="+ 5,4 "/>
    <s v="0,0 "/>
    <x v="0"/>
    <x v="0"/>
    <x v="0"/>
    <s v="Alquiler"/>
  </r>
  <r>
    <s v="Febrero"/>
    <x v="2"/>
    <n v="9.9"/>
    <s v="+ 0,7 "/>
    <s v="+ 1,0 "/>
    <s v="+ 7,2 "/>
    <x v="0"/>
    <x v="1"/>
    <x v="0"/>
    <s v="Alquiler"/>
  </r>
  <r>
    <s v="Septiembre"/>
    <x v="3"/>
    <n v="9.9"/>
    <s v="+ 0,2 "/>
    <s v="0,0 "/>
    <s v="+ 4,4 "/>
    <x v="0"/>
    <x v="0"/>
    <x v="0"/>
    <s v="Alquiler"/>
  </r>
  <r>
    <s v="Abril"/>
    <x v="3"/>
    <n v="9.9"/>
    <s v="+ 0,2 "/>
    <s v="+ 0,8 "/>
    <s v="+ 7,6 "/>
    <x v="0"/>
    <x v="0"/>
    <x v="0"/>
    <s v="Alquiler"/>
  </r>
  <r>
    <s v="Marzo"/>
    <x v="3"/>
    <n v="9.9"/>
    <s v="+ 0,2 "/>
    <s v="+ 0,6 "/>
    <s v="+ 8,0 "/>
    <x v="0"/>
    <x v="0"/>
    <x v="0"/>
    <s v="Alquiler"/>
  </r>
  <r>
    <s v="Febrero"/>
    <x v="4"/>
    <n v="9.9"/>
    <s v="+ 0,1 "/>
    <s v="0,0 "/>
    <s v="+ 5,2 "/>
    <x v="0"/>
    <x v="0"/>
    <x v="0"/>
    <s v="Alquiler"/>
  </r>
  <r>
    <s v="Noviembre"/>
    <x v="1"/>
    <n v="9.9"/>
    <s v="+ 0,1 "/>
    <s v="+ 0,2 "/>
    <s v="- 3,8 "/>
    <x v="0"/>
    <x v="0"/>
    <x v="0"/>
    <s v="Alquiler"/>
  </r>
  <r>
    <s v="Septiembre"/>
    <x v="1"/>
    <n v="9.9"/>
    <s v="+ 0,1 "/>
    <s v="- 3,0 "/>
    <s v="+ 0,3 "/>
    <x v="0"/>
    <x v="0"/>
    <x v="0"/>
    <s v="Alquiler"/>
  </r>
  <r>
    <s v="Mayo"/>
    <x v="3"/>
    <n v="9.9"/>
    <s v="+ 0,1 "/>
    <s v="+ 0,5 "/>
    <s v="+ 6,8 "/>
    <x v="0"/>
    <x v="0"/>
    <x v="0"/>
    <s v="Alquiler"/>
  </r>
  <r>
    <s v="Agosto"/>
    <x v="1"/>
    <n v="9.9"/>
    <s v="- 0,9 "/>
    <s v="- 2,7 "/>
    <s v="+ 0,4 "/>
    <x v="0"/>
    <x v="0"/>
    <x v="0"/>
    <s v="Alquiler"/>
  </r>
  <r>
    <s v="Enero"/>
    <x v="4"/>
    <n v="9.9"/>
    <s v="- 0,1 "/>
    <s v="+ 3,9 "/>
    <s v="+ 3,9 "/>
    <x v="0"/>
    <x v="0"/>
    <x v="0"/>
    <s v="Alquiler"/>
  </r>
  <r>
    <s v="Agosto"/>
    <x v="3"/>
    <n v="9.9"/>
    <s v="- 0,1 "/>
    <s v="- 0,3 "/>
    <s v="+ 4,2 "/>
    <x v="0"/>
    <x v="0"/>
    <x v="0"/>
    <s v="Alquiler"/>
  </r>
  <r>
    <s v="Julio"/>
    <x v="3"/>
    <n v="9.9"/>
    <s v="- 0,1 "/>
    <s v="- 0,1 "/>
    <s v="+ 5,7 "/>
    <x v="0"/>
    <x v="0"/>
    <x v="0"/>
    <s v="Alquiler"/>
  </r>
  <r>
    <s v="Junio"/>
    <x v="3"/>
    <n v="9.9"/>
    <s v="- 0,1 "/>
    <s v="+ 0,2 "/>
    <s v="+ 5,7 "/>
    <x v="0"/>
    <x v="0"/>
    <x v="0"/>
    <s v="Alquiler"/>
  </r>
  <r>
    <s v="Diciembre"/>
    <x v="5"/>
    <n v="9.8000000000000007"/>
    <s v="0,0 "/>
    <s v="- 2,1 "/>
    <s v="+ 10,6 "/>
    <x v="0"/>
    <x v="1"/>
    <x v="0"/>
    <s v="Alquiler"/>
  </r>
  <r>
    <s v="Enero"/>
    <x v="3"/>
    <n v="9.8000000000000007"/>
    <s v="0,0 "/>
    <s v="+ 1,3 "/>
    <s v="+ 5,9 "/>
    <x v="0"/>
    <x v="0"/>
    <x v="0"/>
    <s v="Alquiler"/>
  </r>
  <r>
    <s v="Noviembre"/>
    <x v="6"/>
    <n v="9.8000000000000007"/>
    <s v="+ 1,7 "/>
    <s v="+ 4,0 "/>
    <s v="+ 9,0 "/>
    <x v="0"/>
    <x v="0"/>
    <x v="0"/>
    <s v="Alquiler"/>
  </r>
  <r>
    <s v="Mayo"/>
    <x v="7"/>
    <n v="9.8000000000000007"/>
    <s v="+ 0,5 "/>
    <s v="- 6,6 "/>
    <s v="n.d."/>
    <x v="0"/>
    <x v="1"/>
    <x v="0"/>
    <s v="Alquiler"/>
  </r>
  <r>
    <s v="Febrero"/>
    <x v="3"/>
    <n v="9.8000000000000007"/>
    <s v="+ 0,4 "/>
    <s v="0,0 "/>
    <s v="+ 5,7 "/>
    <x v="0"/>
    <x v="0"/>
    <x v="0"/>
    <s v="Alquiler"/>
  </r>
  <r>
    <s v="Enero"/>
    <x v="2"/>
    <n v="9.8000000000000007"/>
    <s v="+ 0,3 "/>
    <s v="- 0,5 "/>
    <s v="+ 8,8 "/>
    <x v="0"/>
    <x v="1"/>
    <x v="0"/>
    <s v="Alquiler"/>
  </r>
  <r>
    <s v="Octubre"/>
    <x v="5"/>
    <n v="9.8000000000000007"/>
    <s v="- 1,4 "/>
    <s v="- 2,3 "/>
    <s v="+ 11,1 "/>
    <x v="0"/>
    <x v="1"/>
    <x v="0"/>
    <s v="Alquiler"/>
  </r>
  <r>
    <s v="Noviembre"/>
    <x v="5"/>
    <n v="9.8000000000000007"/>
    <s v="- 0,8 "/>
    <s v="- 1,9 "/>
    <s v="+ 12,3 "/>
    <x v="0"/>
    <x v="1"/>
    <x v="0"/>
    <s v="Alquiler"/>
  </r>
  <r>
    <s v="Diciembre"/>
    <x v="6"/>
    <n v="9.8000000000000007"/>
    <s v="- 0,4 "/>
    <s v="+ 3,5 "/>
    <s v="+ 7,5 "/>
    <x v="0"/>
    <x v="0"/>
    <x v="0"/>
    <s v="Alquiler"/>
  </r>
  <r>
    <s v="Marzo"/>
    <x v="2"/>
    <n v="9.8000000000000007"/>
    <s v="- 0,3 "/>
    <s v="+ 0,6 "/>
    <s v="+ 3,9 "/>
    <x v="0"/>
    <x v="1"/>
    <x v="0"/>
    <s v="Alquiler"/>
  </r>
  <r>
    <s v="Agosto"/>
    <x v="7"/>
    <n v="9.6999999999999993"/>
    <s v="+ 3,1 "/>
    <s v="- 0,9 "/>
    <s v="n.d."/>
    <x v="0"/>
    <x v="1"/>
    <x v="0"/>
    <s v="Alquiler"/>
  </r>
  <r>
    <s v="Octubre"/>
    <x v="6"/>
    <n v="9.6999999999999993"/>
    <s v="+ 2,2 "/>
    <s v="+ 3,6 "/>
    <s v="+ 9,9 "/>
    <x v="0"/>
    <x v="0"/>
    <x v="0"/>
    <s v="Alquiler"/>
  </r>
  <r>
    <s v="Mayo"/>
    <x v="5"/>
    <n v="9.6999999999999993"/>
    <s v="+ 1,7 "/>
    <s v="+ 5,6 "/>
    <s v="+ 11,4 "/>
    <x v="0"/>
    <x v="1"/>
    <x v="0"/>
    <s v="Alquiler"/>
  </r>
  <r>
    <s v="Abril"/>
    <x v="7"/>
    <n v="9.6999999999999993"/>
    <s v="- 8,0 "/>
    <s v="n.d."/>
    <s v="n.d."/>
    <x v="0"/>
    <x v="1"/>
    <x v="0"/>
    <s v="Alquiler"/>
  </r>
  <r>
    <s v="Diciembre"/>
    <x v="1"/>
    <n v="9.6999999999999993"/>
    <s v="- 1,8 "/>
    <s v="- 1,7 "/>
    <s v="- 5,6 "/>
    <x v="0"/>
    <x v="0"/>
    <x v="0"/>
    <s v="Alquiler"/>
  </r>
  <r>
    <s v="Junio"/>
    <x v="7"/>
    <n v="9.6999999999999993"/>
    <s v="- 0,4 "/>
    <s v="- 8,0 "/>
    <s v="n.d."/>
    <x v="0"/>
    <x v="1"/>
    <x v="0"/>
    <s v="Alquiler"/>
  </r>
  <r>
    <s v="Diciembre"/>
    <x v="8"/>
    <n v="9.6"/>
    <s v="n.d."/>
    <s v="n.d."/>
    <s v="n.d."/>
    <x v="0"/>
    <x v="1"/>
    <x v="0"/>
    <s v="Alquiler"/>
  </r>
  <r>
    <s v="Septiembre"/>
    <x v="7"/>
    <n v="9.6"/>
    <s v="- 1,2 "/>
    <s v="- 1,6 "/>
    <s v="n.d."/>
    <x v="0"/>
    <x v="1"/>
    <x v="0"/>
    <s v="Alquiler"/>
  </r>
  <r>
    <s v="Septiembre"/>
    <x v="6"/>
    <n v="9.5"/>
    <s v="0,0 "/>
    <s v="+ 1,2 "/>
    <s v="+ 11,6 "/>
    <x v="0"/>
    <x v="0"/>
    <x v="0"/>
    <s v="Alquiler"/>
  </r>
  <r>
    <s v="Agosto"/>
    <x v="9"/>
    <n v="9.5"/>
    <s v="+ 3,3 "/>
    <s v="+ 8,9 "/>
    <s v="+ 14,0 "/>
    <x v="0"/>
    <x v="1"/>
    <x v="0"/>
    <s v="Alquiler"/>
  </r>
  <r>
    <s v="Marzo"/>
    <x v="5"/>
    <n v="9.5"/>
    <s v="+ 2,9 "/>
    <s v="+ 7,1 "/>
    <s v="+ 12,1 "/>
    <x v="0"/>
    <x v="1"/>
    <x v="0"/>
    <s v="Alquiler"/>
  </r>
  <r>
    <s v="Octubre"/>
    <x v="0"/>
    <n v="9.5"/>
    <s v="+ 1,6 "/>
    <s v="+ 1,4 "/>
    <s v="- 3,8 "/>
    <x v="0"/>
    <x v="0"/>
    <x v="0"/>
    <s v="Alquiler"/>
  </r>
  <r>
    <s v="Agosto"/>
    <x v="6"/>
    <n v="9.5"/>
    <s v="+ 1,3 "/>
    <s v="+ 2,1 "/>
    <s v="+ 15,3 "/>
    <x v="0"/>
    <x v="0"/>
    <x v="0"/>
    <s v="Alquiler"/>
  </r>
  <r>
    <s v="Abril"/>
    <x v="5"/>
    <n v="9.5"/>
    <s v="+ 0,9 "/>
    <s v="+ 6,1 "/>
    <s v="+ 9,0 "/>
    <x v="0"/>
    <x v="1"/>
    <x v="0"/>
    <s v="Alquiler"/>
  </r>
  <r>
    <s v="Enero"/>
    <x v="0"/>
    <n v="9.5"/>
    <s v="- 2,1 "/>
    <s v="- 3,8 "/>
    <s v="- 6,8 "/>
    <x v="0"/>
    <x v="0"/>
    <x v="0"/>
    <s v="Alquiler"/>
  </r>
  <r>
    <s v="Junio"/>
    <x v="6"/>
    <n v="9.4"/>
    <s v="+ 0,9 "/>
    <s v="+ 2,4 "/>
    <s v="+ 12,5 "/>
    <x v="0"/>
    <x v="0"/>
    <x v="0"/>
    <s v="Alquiler"/>
  </r>
  <r>
    <s v="Junio"/>
    <x v="0"/>
    <n v="9.4"/>
    <s v="+ 0,4 "/>
    <s v="+ 0,1 "/>
    <s v="- 8,1 "/>
    <x v="0"/>
    <x v="0"/>
    <x v="0"/>
    <s v="Alquiler"/>
  </r>
  <r>
    <s v="Julio"/>
    <x v="0"/>
    <n v="9.4"/>
    <s v="+ 0,2 "/>
    <s v="+ 0,6 "/>
    <s v="- 5,8 "/>
    <x v="0"/>
    <x v="0"/>
    <x v="0"/>
    <s v="Alquiler"/>
  </r>
  <r>
    <s v="Julio"/>
    <x v="7"/>
    <n v="9.4"/>
    <s v="- 3,5 "/>
    <s v="- 3,4 "/>
    <s v="n.d."/>
    <x v="0"/>
    <x v="1"/>
    <x v="0"/>
    <s v="Alquiler"/>
  </r>
  <r>
    <s v="Octubre"/>
    <x v="7"/>
    <n v="9.4"/>
    <s v="- 1,9 "/>
    <s v="0,0 "/>
    <s v="n.d."/>
    <x v="0"/>
    <x v="1"/>
    <x v="0"/>
    <s v="Alquiler"/>
  </r>
  <r>
    <s v="Febrero"/>
    <x v="0"/>
    <n v="9.4"/>
    <s v="- 1,1 "/>
    <s v="- 5,0 "/>
    <s v="- 6,6 "/>
    <x v="0"/>
    <x v="0"/>
    <x v="0"/>
    <s v="Alquiler"/>
  </r>
  <r>
    <s v="Marzo"/>
    <x v="0"/>
    <n v="9.4"/>
    <s v="- 0,5 "/>
    <s v="- 3,7 "/>
    <s v="- 6,3 "/>
    <x v="0"/>
    <x v="0"/>
    <x v="0"/>
    <s v="Alquiler"/>
  </r>
  <r>
    <s v="Abril"/>
    <x v="0"/>
    <n v="9.4"/>
    <s v="- 0,2 "/>
    <s v="- 1,8 "/>
    <s v="- 6,6 "/>
    <x v="0"/>
    <x v="0"/>
    <x v="0"/>
    <s v="Alquiler"/>
  </r>
  <r>
    <s v="Septiembre"/>
    <x v="0"/>
    <n v="9.4"/>
    <s v="- 0,1 "/>
    <s v="0,0 "/>
    <s v="- 5,2 "/>
    <x v="0"/>
    <x v="0"/>
    <x v="0"/>
    <s v="Alquiler"/>
  </r>
  <r>
    <s v="Agosto"/>
    <x v="0"/>
    <n v="9.4"/>
    <s v="- 0,1 "/>
    <s v="+ 0,6 "/>
    <s v="- 5,0 "/>
    <x v="0"/>
    <x v="0"/>
    <x v="0"/>
    <s v="Alquiler"/>
  </r>
  <r>
    <s v="Mayo"/>
    <x v="0"/>
    <n v="9.4"/>
    <s v="- 0,1 "/>
    <s v="- 0,8 "/>
    <s v="- 8,1 "/>
    <x v="0"/>
    <x v="0"/>
    <x v="0"/>
    <s v="Alquiler"/>
  </r>
  <r>
    <s v="Mayo"/>
    <x v="10"/>
    <n v="9.3000000000000007"/>
    <s v="+ 3,1 "/>
    <s v="+ 4,7 "/>
    <s v="- 4,9 "/>
    <x v="0"/>
    <x v="1"/>
    <x v="0"/>
    <s v="Alquiler"/>
  </r>
  <r>
    <s v="Enero"/>
    <x v="6"/>
    <n v="9.3000000000000007"/>
    <s v="+ 1,5 "/>
    <s v="+ 5,1 "/>
    <s v="+ 15,8 "/>
    <x v="0"/>
    <x v="0"/>
    <x v="0"/>
    <s v="Alquiler"/>
  </r>
  <r>
    <s v="Mayo"/>
    <x v="6"/>
    <n v="9.3000000000000007"/>
    <s v="+ 0,8 "/>
    <s v="- 0,5 "/>
    <s v="+ 11,2 "/>
    <x v="0"/>
    <x v="0"/>
    <x v="0"/>
    <s v="Alquiler"/>
  </r>
  <r>
    <s v="Febrero"/>
    <x v="6"/>
    <n v="9.3000000000000007"/>
    <s v="+ 0,6 "/>
    <s v="+ 3,1 "/>
    <s v="+ 16,6 "/>
    <x v="0"/>
    <x v="0"/>
    <x v="0"/>
    <s v="Alquiler"/>
  </r>
  <r>
    <s v="Septiembre"/>
    <x v="9"/>
    <n v="9.3000000000000007"/>
    <s v="- 2,2 "/>
    <s v="+ 4,4 "/>
    <s v="+ 13,2 "/>
    <x v="0"/>
    <x v="1"/>
    <x v="0"/>
    <s v="Alquiler"/>
  </r>
  <r>
    <s v="Julio"/>
    <x v="6"/>
    <n v="9.3000000000000007"/>
    <s v="- 0,1 "/>
    <s v="+ 1,7 "/>
    <s v="+ 13,8 "/>
    <x v="0"/>
    <x v="0"/>
    <x v="0"/>
    <s v="Alquiler"/>
  </r>
  <r>
    <s v="Julio"/>
    <x v="9"/>
    <n v="9.1999999999999993"/>
    <s v="+ 3,3 "/>
    <s v="+ 4,9 "/>
    <s v="+ 14,2 "/>
    <x v="0"/>
    <x v="1"/>
    <x v="0"/>
    <s v="Alquiler"/>
  </r>
  <r>
    <s v="Febrero"/>
    <x v="5"/>
    <n v="9.1999999999999993"/>
    <s v="+ 2,2 "/>
    <s v="+ 5,7 "/>
    <s v="+ 9,7 "/>
    <x v="0"/>
    <x v="1"/>
    <x v="0"/>
    <s v="Alquiler"/>
  </r>
  <r>
    <s v="Abril"/>
    <x v="6"/>
    <n v="9.1999999999999993"/>
    <s v="+ 0,7 "/>
    <s v="- 0,7 "/>
    <s v="+ 11,1 "/>
    <x v="0"/>
    <x v="0"/>
    <x v="0"/>
    <s v="Alquiler"/>
  </r>
  <r>
    <s v="Diciembre"/>
    <x v="2"/>
    <n v="9.1"/>
    <s v="+ 0,9 "/>
    <s v="+ 7,5 "/>
    <s v="+ 16,0 "/>
    <x v="0"/>
    <x v="0"/>
    <x v="0"/>
    <s v="Alquiler"/>
  </r>
  <r>
    <s v="Marzo"/>
    <x v="6"/>
    <n v="9.1"/>
    <s v="- 2,0 "/>
    <s v="+ 0,1 "/>
    <s v="+ 11,9 "/>
    <x v="0"/>
    <x v="0"/>
    <x v="0"/>
    <s v="Alquiler"/>
  </r>
  <r>
    <s v="Diciembre"/>
    <x v="7"/>
    <n v="9"/>
    <s v="0,0 "/>
    <s v="- 6,2 "/>
    <s v="- 7,0 "/>
    <x v="0"/>
    <x v="1"/>
    <x v="0"/>
    <s v="Alquiler"/>
  </r>
  <r>
    <s v="Julio"/>
    <x v="10"/>
    <n v="9"/>
    <s v="+ 2,7 "/>
    <s v="- 0,2 "/>
    <s v="- 4,2 "/>
    <x v="0"/>
    <x v="1"/>
    <x v="0"/>
    <s v="Alquiler"/>
  </r>
  <r>
    <s v="Noviembre"/>
    <x v="2"/>
    <n v="9"/>
    <s v="+ 2,6 "/>
    <s v="+ 10,1 "/>
    <s v="+ 17,9 "/>
    <x v="0"/>
    <x v="0"/>
    <x v="0"/>
    <s v="Alquiler"/>
  </r>
  <r>
    <s v="Enero"/>
    <x v="5"/>
    <n v="9"/>
    <s v="+ 1,9 "/>
    <s v="+ 1,6 "/>
    <s v="+ 6,6 "/>
    <x v="0"/>
    <x v="1"/>
    <x v="0"/>
    <s v="Alquiler"/>
  </r>
  <r>
    <s v="Abril"/>
    <x v="10"/>
    <n v="9"/>
    <s v="+ 1,5 "/>
    <s v="+ 0,2 "/>
    <s v="- 7,3 "/>
    <x v="0"/>
    <x v="1"/>
    <x v="0"/>
    <s v="Alquiler"/>
  </r>
  <r>
    <s v="Enero"/>
    <x v="10"/>
    <n v="9"/>
    <s v="+ 0,2 "/>
    <s v="- 4,2 "/>
    <s v="n.d."/>
    <x v="0"/>
    <x v="1"/>
    <x v="0"/>
    <s v="Alquiler"/>
  </r>
  <r>
    <s v="Noviembre"/>
    <x v="7"/>
    <n v="9"/>
    <s v="- 4,4 "/>
    <s v="- 7,4 "/>
    <s v="n.d."/>
    <x v="0"/>
    <x v="1"/>
    <x v="0"/>
    <s v="Alquiler"/>
  </r>
  <r>
    <s v="Marzo"/>
    <x v="10"/>
    <n v="8.9"/>
    <s v="0,0 "/>
    <s v="- 1,1 "/>
    <s v="- 16,0 "/>
    <x v="0"/>
    <x v="1"/>
    <x v="0"/>
    <s v="Alquiler"/>
  </r>
  <r>
    <s v="Junio"/>
    <x v="9"/>
    <n v="8.9"/>
    <s v="+ 2,1 "/>
    <s v="+ 5,4 "/>
    <s v="+ 12,3 "/>
    <x v="0"/>
    <x v="1"/>
    <x v="0"/>
    <s v="Alquiler"/>
  </r>
  <r>
    <s v="Octubre"/>
    <x v="9"/>
    <n v="8.9"/>
    <s v="- 4,6 "/>
    <s v="- 3,6 "/>
    <s v="+ 8,5 "/>
    <x v="0"/>
    <x v="1"/>
    <x v="0"/>
    <s v="Alquiler"/>
  </r>
  <r>
    <s v="Febrero"/>
    <x v="10"/>
    <n v="8.9"/>
    <s v="- 1,3 "/>
    <s v="- 1,1 "/>
    <s v="- 15,2 "/>
    <x v="0"/>
    <x v="1"/>
    <x v="0"/>
    <s v="Alquiler"/>
  </r>
  <r>
    <s v="Agosto"/>
    <x v="10"/>
    <n v="8.9"/>
    <s v="- 1,1 "/>
    <s v="- 4,3 "/>
    <s v="- 8,2 "/>
    <x v="0"/>
    <x v="1"/>
    <x v="0"/>
    <s v="Alquiler"/>
  </r>
  <r>
    <s v="Julio"/>
    <x v="7"/>
    <n v="8.8000000000000007"/>
    <s v="n.d."/>
    <s v="n.d."/>
    <s v="n.d."/>
    <x v="0"/>
    <x v="0"/>
    <x v="0"/>
    <s v="Alquiler"/>
  </r>
  <r>
    <s v="Octubre"/>
    <x v="2"/>
    <n v="8.8000000000000007"/>
    <s v="+ 3,8 "/>
    <s v="+ 7,3 "/>
    <s v="+ 17,0 "/>
    <x v="0"/>
    <x v="0"/>
    <x v="0"/>
    <s v="Alquiler"/>
  </r>
  <r>
    <s v="Abril"/>
    <x v="9"/>
    <n v="8.8000000000000007"/>
    <s v="+ 3,7 "/>
    <s v="+ 3,6 "/>
    <s v="+ 13,4 "/>
    <x v="0"/>
    <x v="1"/>
    <x v="0"/>
    <s v="Alquiler"/>
  </r>
  <r>
    <s v="Diciembre"/>
    <x v="9"/>
    <n v="8.8000000000000007"/>
    <s v="+ 1,5 "/>
    <s v="- 4,9 "/>
    <s v="+ 7,0 "/>
    <x v="0"/>
    <x v="1"/>
    <x v="0"/>
    <s v="Alquiler"/>
  </r>
  <r>
    <s v="Septiembre"/>
    <x v="10"/>
    <n v="8.8000000000000007"/>
    <s v="- 1,1 "/>
    <s v="+ 0,4 "/>
    <s v="- 8,1 "/>
    <x v="0"/>
    <x v="1"/>
    <x v="0"/>
    <s v="Alquiler"/>
  </r>
  <r>
    <s v="Junio"/>
    <x v="10"/>
    <n v="8.6999999999999993"/>
    <s v="- 5,7 "/>
    <s v="- 1,3 "/>
    <s v="- 10,0 "/>
    <x v="0"/>
    <x v="1"/>
    <x v="0"/>
    <s v="Alquiler"/>
  </r>
  <r>
    <s v="Noviembre"/>
    <x v="9"/>
    <n v="8.6999999999999993"/>
    <s v="- 1,8 "/>
    <s v="- 8,4 "/>
    <s v="+ 7,4 "/>
    <x v="0"/>
    <x v="1"/>
    <x v="0"/>
    <s v="Alquiler"/>
  </r>
  <r>
    <s v="Mayo"/>
    <x v="9"/>
    <n v="8.6999999999999993"/>
    <s v="- 0,4 "/>
    <s v="+ 3,9 "/>
    <s v="+ 11,8 "/>
    <x v="0"/>
    <x v="1"/>
    <x v="0"/>
    <s v="Alquiler"/>
  </r>
  <r>
    <s v="Febrero"/>
    <x v="11"/>
    <n v="8.6"/>
    <s v="+ 1,2 "/>
    <s v="+ 0,4 "/>
    <s v="- 2,9 "/>
    <x v="0"/>
    <x v="1"/>
    <x v="0"/>
    <s v="Alquiler"/>
  </r>
  <r>
    <s v="Noviembre"/>
    <x v="10"/>
    <n v="8.6"/>
    <s v="+ 1,2 "/>
    <s v="- 3,5 "/>
    <s v="- 4,3 "/>
    <x v="0"/>
    <x v="1"/>
    <x v="0"/>
    <s v="Alquiler"/>
  </r>
  <r>
    <s v="Diciembre"/>
    <x v="10"/>
    <n v="8.6"/>
    <s v="+ 0,5 "/>
    <s v="- 1,9 "/>
    <s v="- 3,9 "/>
    <x v="0"/>
    <x v="1"/>
    <x v="0"/>
    <s v="Alquiler"/>
  </r>
  <r>
    <s v="Septiembre"/>
    <x v="2"/>
    <n v="8.5"/>
    <s v="+ 3,4 "/>
    <s v="+ 2,1 "/>
    <s v="+ 15,2 "/>
    <x v="0"/>
    <x v="0"/>
    <x v="0"/>
    <s v="Alquiler"/>
  </r>
  <r>
    <s v="Agosto"/>
    <x v="11"/>
    <n v="8.5"/>
    <s v="+ 0,9 "/>
    <s v="+ 4,9 "/>
    <s v="- 4,4 "/>
    <x v="0"/>
    <x v="1"/>
    <x v="0"/>
    <s v="Alquiler"/>
  </r>
  <r>
    <s v="Octubre"/>
    <x v="10"/>
    <n v="8.5"/>
    <s v="- 3,5 "/>
    <s v="- 5,7 "/>
    <s v="- 9,6 "/>
    <x v="0"/>
    <x v="1"/>
    <x v="0"/>
    <s v="Alquiler"/>
  </r>
  <r>
    <s v="Enero"/>
    <x v="11"/>
    <n v="8.5"/>
    <s v="- 1,3 "/>
    <s v="+ 0,4 "/>
    <s v="- 5,3 "/>
    <x v="0"/>
    <x v="1"/>
    <x v="0"/>
    <s v="Alquiler"/>
  </r>
  <r>
    <s v="Septiembre"/>
    <x v="11"/>
    <n v="8.5"/>
    <s v="- 0,3 "/>
    <s v="+ 2,3 "/>
    <s v="- 3,6 "/>
    <x v="0"/>
    <x v="1"/>
    <x v="0"/>
    <s v="Alquiler"/>
  </r>
  <r>
    <s v="Enero"/>
    <x v="9"/>
    <n v="8.4"/>
    <s v="+ 2,4 "/>
    <s v="+ 3,5 "/>
    <s v="+ 12,4 "/>
    <x v="0"/>
    <x v="1"/>
    <x v="0"/>
    <s v="Alquiler"/>
  </r>
  <r>
    <s v="Julio"/>
    <x v="11"/>
    <n v="8.4"/>
    <s v="+ 1,7 "/>
    <s v="+ 3,0 "/>
    <s v="- 6,3 "/>
    <x v="0"/>
    <x v="1"/>
    <x v="0"/>
    <s v="Alquiler"/>
  </r>
  <r>
    <s v="Marzo"/>
    <x v="9"/>
    <n v="8.4"/>
    <s v="+ 0,6 "/>
    <s v="+ 2,3 "/>
    <s v="+ 9,5 "/>
    <x v="0"/>
    <x v="1"/>
    <x v="0"/>
    <s v="Alquiler"/>
  </r>
  <r>
    <s v="Febrero"/>
    <x v="9"/>
    <n v="8.4"/>
    <s v="- 0,7 "/>
    <s v="+ 3,5 "/>
    <s v="+ 10,5 "/>
    <x v="0"/>
    <x v="1"/>
    <x v="0"/>
    <s v="Alquiler"/>
  </r>
  <r>
    <s v="Octubre"/>
    <x v="11"/>
    <n v="8.4"/>
    <s v="- 0,6 "/>
    <s v="- 0,1 "/>
    <s v="- 0,7 "/>
    <x v="0"/>
    <x v="1"/>
    <x v="0"/>
    <s v="Alquiler"/>
  </r>
  <r>
    <s v="Agosto"/>
    <x v="12"/>
    <n v="8.3000000000000007"/>
    <s v="+ 3,5 "/>
    <s v="+ 6,8 "/>
    <s v="+ 10,1 "/>
    <x v="0"/>
    <x v="1"/>
    <x v="0"/>
    <s v="Alquiler"/>
  </r>
  <r>
    <s v="Junio"/>
    <x v="11"/>
    <n v="8.3000000000000007"/>
    <s v="+ 2,2 "/>
    <s v="+ 0,2 "/>
    <s v="- 5,5 "/>
    <x v="0"/>
    <x v="1"/>
    <x v="0"/>
    <s v="Alquiler"/>
  </r>
  <r>
    <s v="Abril"/>
    <x v="2"/>
    <n v="8.3000000000000007"/>
    <s v="+ 1,4 "/>
    <s v="+ 3,4 "/>
    <s v="+ 10,0 "/>
    <x v="0"/>
    <x v="0"/>
    <x v="0"/>
    <s v="Alquiler"/>
  </r>
  <r>
    <s v="Mayo"/>
    <x v="2"/>
    <n v="8.3000000000000007"/>
    <s v="+ 0,7 "/>
    <s v="+ 4,3 "/>
    <s v="+ 11,0 "/>
    <x v="0"/>
    <x v="0"/>
    <x v="0"/>
    <s v="Alquiler"/>
  </r>
  <r>
    <s v="Agosto"/>
    <x v="7"/>
    <n v="8.3000000000000007"/>
    <s v="- 5,9 "/>
    <s v="n.d."/>
    <s v="n.d."/>
    <x v="0"/>
    <x v="0"/>
    <x v="0"/>
    <s v="Alquiler"/>
  </r>
  <r>
    <s v="Noviembre"/>
    <x v="11"/>
    <n v="8.3000000000000007"/>
    <s v="- 1,3 "/>
    <s v="- 2,3 "/>
    <s v="- 3,2 "/>
    <x v="0"/>
    <x v="1"/>
    <x v="0"/>
    <s v="Alquiler"/>
  </r>
  <r>
    <s v="Junio"/>
    <x v="2"/>
    <n v="8.3000000000000007"/>
    <s v="- 0,2 "/>
    <s v="+ 1,9 "/>
    <s v="+ 12,6 "/>
    <x v="0"/>
    <x v="0"/>
    <x v="0"/>
    <s v="Alquiler"/>
  </r>
  <r>
    <s v="Marzo"/>
    <x v="2"/>
    <n v="8.1999999999999993"/>
    <s v="+ 2,2 "/>
    <s v="+ 3,8 "/>
    <s v="+ 10,6 "/>
    <x v="0"/>
    <x v="0"/>
    <x v="0"/>
    <s v="Alquiler"/>
  </r>
  <r>
    <s v="Diciembre"/>
    <x v="12"/>
    <n v="8.1999999999999993"/>
    <s v="+ 1,9 "/>
    <s v="+ 0,6 "/>
    <s v="+ 11,9 "/>
    <x v="0"/>
    <x v="1"/>
    <x v="0"/>
    <s v="Alquiler"/>
  </r>
  <r>
    <s v="Marzo"/>
    <x v="11"/>
    <n v="8.1999999999999993"/>
    <s v="- 4,2 "/>
    <s v="- 4,2 "/>
    <s v="- 6,9 "/>
    <x v="0"/>
    <x v="1"/>
    <x v="0"/>
    <s v="Alquiler"/>
  </r>
  <r>
    <s v="Septiembre"/>
    <x v="12"/>
    <n v="8.1999999999999993"/>
    <s v="- 1,4 "/>
    <s v="+ 3,6 "/>
    <s v="+ 10,0 "/>
    <x v="0"/>
    <x v="1"/>
    <x v="0"/>
    <s v="Alquiler"/>
  </r>
  <r>
    <s v="Diciembre"/>
    <x v="11"/>
    <n v="8.1999999999999993"/>
    <s v="- 1,4 "/>
    <s v="- 3,3 "/>
    <s v="- 5,0 "/>
    <x v="0"/>
    <x v="1"/>
    <x v="0"/>
    <s v="Alquiler"/>
  </r>
  <r>
    <s v="Julio"/>
    <x v="2"/>
    <n v="8.1999999999999993"/>
    <s v="- 1,3 "/>
    <s v="- 0,7 "/>
    <s v="+ 12,1 "/>
    <x v="0"/>
    <x v="0"/>
    <x v="0"/>
    <s v="Alquiler"/>
  </r>
  <r>
    <s v="Abril"/>
    <x v="11"/>
    <n v="8.1999999999999993"/>
    <s v="- 1,0 "/>
    <s v="- 4,0 "/>
    <s v="- 9,3 "/>
    <x v="0"/>
    <x v="1"/>
    <x v="0"/>
    <s v="Alquiler"/>
  </r>
  <r>
    <s v="Octubre"/>
    <x v="12"/>
    <n v="8.1999999999999993"/>
    <s v="- 0,5 "/>
    <s v="+ 1,5 "/>
    <s v="+ 10,2 "/>
    <x v="0"/>
    <x v="1"/>
    <x v="0"/>
    <s v="Alquiler"/>
  </r>
  <r>
    <s v="Agosto"/>
    <x v="2"/>
    <n v="8.1999999999999993"/>
    <s v="- 0,1 "/>
    <s v="- 1,5 "/>
    <s v="+ 11,2 "/>
    <x v="0"/>
    <x v="0"/>
    <x v="0"/>
    <s v="Alquiler"/>
  </r>
  <r>
    <s v="Febrero"/>
    <x v="13"/>
    <n v="8.1"/>
    <s v="0,0 "/>
    <s v="- 1,9 "/>
    <s v="- 5,5 "/>
    <x v="0"/>
    <x v="1"/>
    <x v="0"/>
    <s v="Alquiler"/>
  </r>
  <r>
    <s v="Febrero"/>
    <x v="10"/>
    <n v="8.1"/>
    <s v="+ 2,4 "/>
    <s v="+ 7,5 "/>
    <s v="n.d."/>
    <x v="0"/>
    <x v="0"/>
    <x v="0"/>
    <s v="Alquiler"/>
  </r>
  <r>
    <s v="Marzo"/>
    <x v="13"/>
    <n v="8.1"/>
    <s v="- 0,9 "/>
    <s v="- 1,4 "/>
    <s v="- 2,3 "/>
    <x v="0"/>
    <x v="1"/>
    <x v="0"/>
    <s v="Alquiler"/>
  </r>
  <r>
    <s v="Mayo"/>
    <x v="11"/>
    <n v="8.1"/>
    <s v="- 0,9 "/>
    <s v="- 6,0 "/>
    <s v="- 12,8 "/>
    <x v="0"/>
    <x v="1"/>
    <x v="0"/>
    <s v="Alquiler"/>
  </r>
  <r>
    <s v="Noviembre"/>
    <x v="12"/>
    <n v="8.1"/>
    <s v="- 0,8 "/>
    <s v="- 2,7 "/>
    <s v="+ 9,3 "/>
    <x v="0"/>
    <x v="1"/>
    <x v="0"/>
    <s v="Alquiler"/>
  </r>
  <r>
    <s v="Enero"/>
    <x v="13"/>
    <n v="8.1"/>
    <s v="- 0,6 "/>
    <s v="- 3,2 "/>
    <s v="- 4,3 "/>
    <x v="0"/>
    <x v="1"/>
    <x v="0"/>
    <s v="Alquiler"/>
  </r>
  <r>
    <s v="Enero"/>
    <x v="2"/>
    <n v="8"/>
    <s v="+ 1,7 "/>
    <s v="+ 6,2 "/>
    <s v="+ 8,9 "/>
    <x v="0"/>
    <x v="0"/>
    <x v="0"/>
    <s v="Alquiler"/>
  </r>
  <r>
    <s v="Julio"/>
    <x v="12"/>
    <n v="8"/>
    <s v="+ 1,5 "/>
    <s v="+ 4,3 "/>
    <s v="+ 6,1 "/>
    <x v="0"/>
    <x v="1"/>
    <x v="0"/>
    <s v="Alquiler"/>
  </r>
  <r>
    <s v="Julio"/>
    <x v="13"/>
    <n v="8"/>
    <s v="+ 0,1 "/>
    <s v="- 0,9 "/>
    <s v="- 5,3 "/>
    <x v="0"/>
    <x v="1"/>
    <x v="0"/>
    <s v="Alquiler"/>
  </r>
  <r>
    <s v="Junio"/>
    <x v="13"/>
    <n v="8"/>
    <s v="- 0,6 "/>
    <s v="- 1,3 "/>
    <s v="- 3,8 "/>
    <x v="0"/>
    <x v="1"/>
    <x v="0"/>
    <s v="Alquiler"/>
  </r>
  <r>
    <s v="Mayo"/>
    <x v="13"/>
    <n v="8"/>
    <s v="- 0,4 "/>
    <s v="- 1,6 "/>
    <s v="- 1,1 "/>
    <x v="0"/>
    <x v="1"/>
    <x v="0"/>
    <s v="Alquiler"/>
  </r>
  <r>
    <s v="Abril"/>
    <x v="13"/>
    <n v="8"/>
    <s v="- 0,3 "/>
    <s v="- 1,2 "/>
    <s v="- 1,6 "/>
    <x v="0"/>
    <x v="1"/>
    <x v="0"/>
    <s v="Alquiler"/>
  </r>
  <r>
    <s v="Febrero"/>
    <x v="2"/>
    <n v="8"/>
    <s v="- 0,1 "/>
    <s v="+ 4,2 "/>
    <s v="+ 8,3 "/>
    <x v="0"/>
    <x v="0"/>
    <x v="0"/>
    <s v="Alquiler"/>
  </r>
  <r>
    <s v="Diciembre"/>
    <x v="5"/>
    <n v="7.9"/>
    <s v="+ 2,6 "/>
    <s v="+ 6,7 "/>
    <s v="+ 8,5 "/>
    <x v="0"/>
    <x v="0"/>
    <x v="0"/>
    <s v="Alquiler"/>
  </r>
  <r>
    <s v="Enero"/>
    <x v="10"/>
    <n v="7.9"/>
    <s v="+ 2,3 "/>
    <s v="+ 4,7 "/>
    <s v="n.d."/>
    <x v="0"/>
    <x v="0"/>
    <x v="0"/>
    <s v="Alquiler"/>
  </r>
  <r>
    <s v="Junio"/>
    <x v="12"/>
    <n v="7.9"/>
    <s v="+ 1,7 "/>
    <s v="+ 2,8 "/>
    <s v="+ 7,1 "/>
    <x v="0"/>
    <x v="1"/>
    <x v="0"/>
    <s v="Alquiler"/>
  </r>
  <r>
    <s v="Abril"/>
    <x v="10"/>
    <n v="7.9"/>
    <s v="+ 0,6 "/>
    <s v="- 1,0 "/>
    <s v="n.d."/>
    <x v="0"/>
    <x v="0"/>
    <x v="0"/>
    <s v="Alquiler"/>
  </r>
  <r>
    <s v="Septiembre"/>
    <x v="13"/>
    <n v="7.9"/>
    <s v="- 0,3 "/>
    <s v="- 0,5 "/>
    <s v="- 6,4 "/>
    <x v="0"/>
    <x v="1"/>
    <x v="0"/>
    <s v="Alquiler"/>
  </r>
  <r>
    <s v="Agosto"/>
    <x v="13"/>
    <n v="7.9"/>
    <s v="- 0,3 "/>
    <s v="- 0,8 "/>
    <s v="- 6,4 "/>
    <x v="0"/>
    <x v="1"/>
    <x v="0"/>
    <s v="Alquiler"/>
  </r>
  <r>
    <s v="Noviembre"/>
    <x v="13"/>
    <n v="7.8"/>
    <s v="0,0 "/>
    <s v="- 1,7 "/>
    <s v="- 5,9 "/>
    <x v="0"/>
    <x v="1"/>
    <x v="0"/>
    <s v="Alquiler"/>
  </r>
  <r>
    <s v="Diciembre"/>
    <x v="7"/>
    <n v="7.8"/>
    <s v="+ 2,7 "/>
    <s v="- 1,1 "/>
    <s v="n.d."/>
    <x v="0"/>
    <x v="0"/>
    <x v="0"/>
    <s v="Alquiler"/>
  </r>
  <r>
    <s v="Mayo"/>
    <x v="12"/>
    <n v="7.8"/>
    <s v="+ 1,0 "/>
    <s v="+ 2,7 "/>
    <s v="+ 7,5 "/>
    <x v="0"/>
    <x v="1"/>
    <x v="0"/>
    <s v="Alquiler"/>
  </r>
  <r>
    <s v="Diciembre"/>
    <x v="13"/>
    <n v="7.8"/>
    <s v="+ 0,2 "/>
    <s v="- 1,2 "/>
    <s v="- 4,4 "/>
    <x v="0"/>
    <x v="1"/>
    <x v="0"/>
    <s v="Alquiler"/>
  </r>
  <r>
    <s v="Septiembre"/>
    <x v="7"/>
    <n v="7.8"/>
    <s v="- 5,7 "/>
    <s v="n.d."/>
    <s v="n.d."/>
    <x v="0"/>
    <x v="0"/>
    <x v="0"/>
    <s v="Alquiler"/>
  </r>
  <r>
    <s v="Marzo"/>
    <x v="10"/>
    <n v="7.8"/>
    <s v="- 3,9 "/>
    <s v="+ 0,6 "/>
    <s v="n.d."/>
    <x v="0"/>
    <x v="0"/>
    <x v="0"/>
    <s v="Alquiler"/>
  </r>
  <r>
    <s v="Octubre"/>
    <x v="13"/>
    <n v="7.8"/>
    <s v="- 1,4 "/>
    <s v="- 2,0 "/>
    <s v="- 7,2 "/>
    <x v="0"/>
    <x v="1"/>
    <x v="0"/>
    <s v="Alquiler"/>
  </r>
  <r>
    <s v="Enero"/>
    <x v="14"/>
    <n v="7.8"/>
    <s v="- 0,4 "/>
    <s v="- 0,2 "/>
    <s v="- 4,3 "/>
    <x v="0"/>
    <x v="1"/>
    <x v="0"/>
    <s v="Alquiler"/>
  </r>
  <r>
    <s v="Febrero"/>
    <x v="14"/>
    <n v="7.8"/>
    <s v="- 0,2 "/>
    <s v="- 0,4 "/>
    <s v="- 4,5 "/>
    <x v="0"/>
    <x v="1"/>
    <x v="0"/>
    <s v="Alquiler"/>
  </r>
  <r>
    <s v="Noviembre"/>
    <x v="5"/>
    <n v="7.7"/>
    <s v="+ 1,8 "/>
    <s v="+ 3,9 "/>
    <s v="+ 6,3 "/>
    <x v="0"/>
    <x v="0"/>
    <x v="0"/>
    <s v="Alquiler"/>
  </r>
  <r>
    <s v="Marzo"/>
    <x v="12"/>
    <n v="7.7"/>
    <s v="+ 1,6 "/>
    <s v="+ 4,5 "/>
    <s v="+ 7,4 "/>
    <x v="0"/>
    <x v="1"/>
    <x v="0"/>
    <s v="Alquiler"/>
  </r>
  <r>
    <s v="Febrero"/>
    <x v="11"/>
    <n v="7.7"/>
    <s v="+ 1,5 "/>
    <s v="+ 2,2 "/>
    <s v="- 5,7 "/>
    <x v="0"/>
    <x v="0"/>
    <x v="0"/>
    <s v="Alquiler"/>
  </r>
  <r>
    <s v="Mayo"/>
    <x v="11"/>
    <n v="7.7"/>
    <s v="+ 0,5 "/>
    <s v="- 0,2 "/>
    <s v="+ 2,0 "/>
    <x v="0"/>
    <x v="0"/>
    <x v="0"/>
    <s v="Alquiler"/>
  </r>
  <r>
    <s v="Abril"/>
    <x v="12"/>
    <n v="7.7"/>
    <s v="+ 0,1 "/>
    <s v="+ 2,7 "/>
    <s v="+ 8,9 "/>
    <x v="0"/>
    <x v="1"/>
    <x v="0"/>
    <s v="Alquiler"/>
  </r>
  <r>
    <s v="Marzo"/>
    <x v="14"/>
    <n v="7.7"/>
    <s v="- 0,7 "/>
    <s v="- 1,3 "/>
    <s v="- 4,3 "/>
    <x v="0"/>
    <x v="1"/>
    <x v="0"/>
    <s v="Alquiler"/>
  </r>
  <r>
    <s v="Abril"/>
    <x v="14"/>
    <n v="7.7"/>
    <s v="- 0,2 "/>
    <s v="- 1,0 "/>
    <s v="- 4,2 "/>
    <x v="0"/>
    <x v="1"/>
    <x v="0"/>
    <s v="Alquiler"/>
  </r>
  <r>
    <s v="Abril"/>
    <x v="11"/>
    <n v="7.6"/>
    <s v="0,0 "/>
    <s v="+ 0,8 "/>
    <s v="- 3,2 "/>
    <x v="0"/>
    <x v="0"/>
    <x v="0"/>
    <s v="Alquiler"/>
  </r>
  <r>
    <s v="Julio"/>
    <x v="15"/>
    <n v="7.6"/>
    <s v="+ 2,5 "/>
    <s v="+ 7,0 "/>
    <s v="+ 1,1 "/>
    <x v="0"/>
    <x v="1"/>
    <x v="0"/>
    <s v="Alquiler"/>
  </r>
  <r>
    <s v="Agosto"/>
    <x v="10"/>
    <n v="7.6"/>
    <s v="+ 1,7 "/>
    <s v="+ 1,0 "/>
    <s v="- 9,0 "/>
    <x v="0"/>
    <x v="0"/>
    <x v="0"/>
    <s v="Alquiler"/>
  </r>
  <r>
    <s v="Diciembre"/>
    <x v="10"/>
    <n v="7.6"/>
    <s v="+ 1,1 "/>
    <s v="+ 2,0 "/>
    <s v="- 2,3 "/>
    <x v="0"/>
    <x v="0"/>
    <x v="0"/>
    <s v="Alquiler"/>
  </r>
  <r>
    <s v="Febrero"/>
    <x v="12"/>
    <n v="7.6"/>
    <s v="+ 1,0 "/>
    <s v="+ 2,3 "/>
    <s v="+ 4,7 "/>
    <x v="0"/>
    <x v="1"/>
    <x v="0"/>
    <s v="Alquiler"/>
  </r>
  <r>
    <s v="Octubre"/>
    <x v="7"/>
    <n v="7.6"/>
    <s v="- 3,4 "/>
    <s v="- 14,3 "/>
    <s v="n.d."/>
    <x v="0"/>
    <x v="0"/>
    <x v="0"/>
    <s v="Alquiler"/>
  </r>
  <r>
    <s v="Junio"/>
    <x v="11"/>
    <n v="7.6"/>
    <s v="- 1,0 "/>
    <s v="- 0,5 "/>
    <s v="+ 2,3 "/>
    <x v="0"/>
    <x v="0"/>
    <x v="0"/>
    <s v="Alquiler"/>
  </r>
  <r>
    <s v="Mayo"/>
    <x v="14"/>
    <n v="7.6"/>
    <s v="- 0,7 "/>
    <s v="- 1,5 "/>
    <s v="- 4,4 "/>
    <x v="0"/>
    <x v="1"/>
    <x v="0"/>
    <s v="Alquiler"/>
  </r>
  <r>
    <s v="Marzo"/>
    <x v="11"/>
    <n v="7.6"/>
    <s v="- 0,7 "/>
    <s v="+ 0,4 "/>
    <s v="- 2,6 "/>
    <x v="0"/>
    <x v="0"/>
    <x v="0"/>
    <s v="Alquiler"/>
  </r>
  <r>
    <s v="Agosto"/>
    <x v="15"/>
    <n v="7.6"/>
    <s v="- 0,3 "/>
    <s v="+ 4,2 "/>
    <s v="+ 0,4 "/>
    <x v="0"/>
    <x v="1"/>
    <x v="0"/>
    <s v="Alquiler"/>
  </r>
  <r>
    <s v="Noviembre"/>
    <x v="7"/>
    <n v="7.6"/>
    <s v="- 0,3 "/>
    <s v="- 9,2 "/>
    <s v="n.d."/>
    <x v="0"/>
    <x v="0"/>
    <x v="0"/>
    <s v="Alquiler"/>
  </r>
  <r>
    <s v="Octubre"/>
    <x v="14"/>
    <n v="7.5"/>
    <s v="n.d."/>
    <s v="n.d."/>
    <s v="- 3,8 "/>
    <x v="0"/>
    <x v="1"/>
    <x v="0"/>
    <s v="Alquiler"/>
  </r>
  <r>
    <s v="Octubre"/>
    <x v="5"/>
    <n v="7.5"/>
    <s v="+ 2,2 "/>
    <s v="+ 2,8 "/>
    <s v="+ 5,5 "/>
    <x v="0"/>
    <x v="0"/>
    <x v="0"/>
    <s v="Alquiler"/>
  </r>
  <r>
    <s v="Enero"/>
    <x v="12"/>
    <n v="7.5"/>
    <s v="+ 1,9 "/>
    <s v="+ 1,4 "/>
    <s v="+ 3,0 "/>
    <x v="0"/>
    <x v="1"/>
    <x v="0"/>
    <s v="Alquiler"/>
  </r>
  <r>
    <s v="Abril"/>
    <x v="5"/>
    <n v="7.5"/>
    <s v="+ 1,9 "/>
    <s v="+ 2,4 "/>
    <s v="+ 8,1 "/>
    <x v="0"/>
    <x v="0"/>
    <x v="0"/>
    <s v="Alquiler"/>
  </r>
  <r>
    <s v="Noviembre"/>
    <x v="10"/>
    <n v="7.5"/>
    <s v="+ 1,7 "/>
    <s v="- 1,0 "/>
    <s v="- 0,8 "/>
    <x v="0"/>
    <x v="0"/>
    <x v="0"/>
    <s v="Alquiler"/>
  </r>
  <r>
    <s v="Agosto"/>
    <x v="14"/>
    <n v="7.5"/>
    <s v="+ 0,4 "/>
    <s v="- 1,6 "/>
    <s v="- 5,2 "/>
    <x v="0"/>
    <x v="1"/>
    <x v="0"/>
    <s v="Alquiler"/>
  </r>
  <r>
    <s v="Julio"/>
    <x v="14"/>
    <n v="7.5"/>
    <s v="+ 0,3 "/>
    <s v="- 2,6 "/>
    <s v="- 5,8 "/>
    <x v="0"/>
    <x v="1"/>
    <x v="0"/>
    <s v="Alquiler"/>
  </r>
  <r>
    <s v="Mayo"/>
    <x v="10"/>
    <n v="7.5"/>
    <s v="- 4,6 "/>
    <s v="- 7,7 "/>
    <s v="n.d."/>
    <x v="0"/>
    <x v="0"/>
    <x v="0"/>
    <s v="Alquiler"/>
  </r>
  <r>
    <s v="Junio"/>
    <x v="14"/>
    <n v="7.5"/>
    <s v="- 2,3 "/>
    <s v="- 3,1 "/>
    <s v="- 6,0 "/>
    <x v="0"/>
    <x v="1"/>
    <x v="0"/>
    <s v="Alquiler"/>
  </r>
  <r>
    <s v="Septiembre"/>
    <x v="15"/>
    <n v="7.5"/>
    <s v="- 1,3 "/>
    <s v="+ 0,8 "/>
    <s v="- 0,6 "/>
    <x v="0"/>
    <x v="1"/>
    <x v="0"/>
    <s v="Alquiler"/>
  </r>
  <r>
    <s v="Julio"/>
    <x v="11"/>
    <n v="7.5"/>
    <s v="- 1,3 "/>
    <s v="- 1,8 "/>
    <s v="+ 0,4 "/>
    <x v="0"/>
    <x v="0"/>
    <x v="0"/>
    <s v="Alquiler"/>
  </r>
  <r>
    <s v="Septiembre"/>
    <x v="14"/>
    <n v="7.5"/>
    <s v="- 0,4 "/>
    <s v="+ 0,3 "/>
    <s v="- 5,2 "/>
    <x v="0"/>
    <x v="1"/>
    <x v="0"/>
    <s v="Alquiler"/>
  </r>
  <r>
    <s v="Enero"/>
    <x v="11"/>
    <n v="7.5"/>
    <s v="- 0,4 "/>
    <s v="+ 2,3 "/>
    <s v="- 4,9 "/>
    <x v="0"/>
    <x v="0"/>
    <x v="0"/>
    <s v="Alquiler"/>
  </r>
  <r>
    <s v="Agosto"/>
    <x v="11"/>
    <n v="7.5"/>
    <s v="- 0,3 "/>
    <s v="- 2,6 "/>
    <s v="- 1,6 "/>
    <x v="0"/>
    <x v="0"/>
    <x v="0"/>
    <s v="Alquiler"/>
  </r>
  <r>
    <s v="Mayo"/>
    <x v="5"/>
    <n v="7.5"/>
    <s v="- 0,1 "/>
    <s v="+ 1,8 "/>
    <s v="+ 7,8 "/>
    <x v="0"/>
    <x v="0"/>
    <x v="0"/>
    <s v="Alquiler"/>
  </r>
  <r>
    <s v="Noviembre"/>
    <x v="15"/>
    <n v="7.4"/>
    <s v="0,0 "/>
    <s v="- 1,9 "/>
    <s v="- 0,5 "/>
    <x v="0"/>
    <x v="1"/>
    <x v="0"/>
    <s v="Alquiler"/>
  </r>
  <r>
    <s v="Marzo"/>
    <x v="5"/>
    <n v="7.4"/>
    <s v="0,0 "/>
    <s v="+ 1,9 "/>
    <s v="+ 6,5 "/>
    <x v="0"/>
    <x v="0"/>
    <x v="0"/>
    <s v="Alquiler"/>
  </r>
  <r>
    <s v="Abril"/>
    <x v="13"/>
    <n v="7.4"/>
    <s v="0,0 "/>
    <s v="+ 1,7 "/>
    <s v="- 2,7 "/>
    <x v="0"/>
    <x v="0"/>
    <x v="0"/>
    <s v="Alquiler"/>
  </r>
  <r>
    <s v="Marzo"/>
    <x v="13"/>
    <n v="7.4"/>
    <s v="0,0 "/>
    <s v="+ 1,9 "/>
    <s v="- 2,7 "/>
    <x v="0"/>
    <x v="0"/>
    <x v="0"/>
    <s v="Alquiler"/>
  </r>
  <r>
    <s v="Junio"/>
    <x v="15"/>
    <n v="7.4"/>
    <s v="+ 2,0 "/>
    <s v="+ 3,1 "/>
    <s v="- 1,1 "/>
    <x v="0"/>
    <x v="1"/>
    <x v="0"/>
    <s v="Alquiler"/>
  </r>
  <r>
    <s v="Febrero"/>
    <x v="13"/>
    <n v="7.4"/>
    <s v="+ 1,7 "/>
    <s v="- 0,2 "/>
    <s v="- 3,4 "/>
    <x v="0"/>
    <x v="0"/>
    <x v="0"/>
    <s v="Alquiler"/>
  </r>
  <r>
    <s v="Agosto"/>
    <x v="5"/>
    <n v="7.4"/>
    <s v="+ 0,7 "/>
    <s v="- 1,7 "/>
    <s v="+ 5,5 "/>
    <x v="0"/>
    <x v="0"/>
    <x v="0"/>
    <s v="Alquiler"/>
  </r>
  <r>
    <s v="Julio"/>
    <x v="10"/>
    <n v="7.4"/>
    <s v="+ 0,7 "/>
    <s v="- 5,2 "/>
    <s v="- 15,8 "/>
    <x v="0"/>
    <x v="0"/>
    <x v="0"/>
    <s v="Alquiler"/>
  </r>
  <r>
    <s v="Febrero"/>
    <x v="5"/>
    <n v="7.4"/>
    <s v="+ 0,5 "/>
    <s v="+ 2,3 "/>
    <s v="+ 6,7 "/>
    <x v="0"/>
    <x v="0"/>
    <x v="0"/>
    <s v="Alquiler"/>
  </r>
  <r>
    <s v="Mayo"/>
    <x v="13"/>
    <n v="7.4"/>
    <s v="+ 0,2 "/>
    <s v="+ 0,1 "/>
    <s v="- 3,1 "/>
    <x v="0"/>
    <x v="0"/>
    <x v="0"/>
    <s v="Alquiler"/>
  </r>
  <r>
    <s v="Junio"/>
    <x v="13"/>
    <n v="7.4"/>
    <s v="+ 0,1 "/>
    <s v="+ 0,3 "/>
    <s v="- 1,9 "/>
    <x v="0"/>
    <x v="0"/>
    <x v="0"/>
    <s v="Alquiler"/>
  </r>
  <r>
    <s v="Octubre"/>
    <x v="11"/>
    <n v="7.4"/>
    <s v="+ 0,1 "/>
    <s v="- 0,6 "/>
    <s v="+ 0,8 "/>
    <x v="0"/>
    <x v="0"/>
    <x v="0"/>
    <s v="Alquiler"/>
  </r>
  <r>
    <s v="Septiembre"/>
    <x v="10"/>
    <n v="7.4"/>
    <s v="- 1,9 "/>
    <s v="+ 0,4 "/>
    <s v="- 5,3 "/>
    <x v="0"/>
    <x v="0"/>
    <x v="0"/>
    <s v="Alquiler"/>
  </r>
  <r>
    <s v="Junio"/>
    <x v="5"/>
    <n v="7.4"/>
    <s v="- 1,6 "/>
    <s v="+ 0,1 "/>
    <s v="+ 5,5 "/>
    <x v="0"/>
    <x v="0"/>
    <x v="0"/>
    <s v="Alquiler"/>
  </r>
  <r>
    <s v="Junio"/>
    <x v="10"/>
    <n v="7.4"/>
    <s v="- 1,3 "/>
    <s v="- 5,2 "/>
    <s v="n.d."/>
    <x v="0"/>
    <x v="0"/>
    <x v="0"/>
    <s v="Alquiler"/>
  </r>
  <r>
    <s v="Diciembre"/>
    <x v="14"/>
    <n v="7.4"/>
    <s v="- 1,1 "/>
    <s v="- 1,9 "/>
    <s v="- 5,8 "/>
    <x v="0"/>
    <x v="1"/>
    <x v="0"/>
    <s v="Alquiler"/>
  </r>
  <r>
    <s v="Octubre"/>
    <x v="15"/>
    <n v="7.4"/>
    <s v="- 0,7 "/>
    <s v="- 2,3 "/>
    <s v="- 1,2 "/>
    <x v="0"/>
    <x v="1"/>
    <x v="0"/>
    <s v="Alquiler"/>
  </r>
  <r>
    <s v="Noviembre"/>
    <x v="14"/>
    <n v="7.4"/>
    <s v="- 0,7 "/>
    <s v="- 1,1 "/>
    <s v="- 4,6 "/>
    <x v="0"/>
    <x v="1"/>
    <x v="0"/>
    <s v="Alquiler"/>
  </r>
  <r>
    <s v="Octubre"/>
    <x v="10"/>
    <n v="7.4"/>
    <s v="- 0,7 "/>
    <s v="- 1,0 "/>
    <s v="- 2,7 "/>
    <x v="0"/>
    <x v="0"/>
    <x v="0"/>
    <s v="Alquiler"/>
  </r>
  <r>
    <s v="Diciembre"/>
    <x v="15"/>
    <n v="7.4"/>
    <s v="- 0,5 "/>
    <s v="- 1,1 "/>
    <s v="+ 0,1 "/>
    <x v="0"/>
    <x v="1"/>
    <x v="0"/>
    <s v="Alquiler"/>
  </r>
  <r>
    <s v="Septiembre"/>
    <x v="11"/>
    <n v="7.4"/>
    <s v="- 0,4 "/>
    <s v="- 1,9 "/>
    <s v="- 0,1 "/>
    <x v="0"/>
    <x v="0"/>
    <x v="0"/>
    <s v="Alquiler"/>
  </r>
  <r>
    <s v="Septiembre"/>
    <x v="5"/>
    <n v="7.4"/>
    <s v="- 0,1 "/>
    <s v="- 0,2 "/>
    <s v="+ 5,3 "/>
    <x v="0"/>
    <x v="0"/>
    <x v="0"/>
    <s v="Alquiler"/>
  </r>
  <r>
    <s v="Noviembre"/>
    <x v="11"/>
    <n v="7.4"/>
    <s v="- 0,1 "/>
    <s v="- 0,4 "/>
    <s v="- 1,0 "/>
    <x v="0"/>
    <x v="0"/>
    <x v="0"/>
    <s v="Alquiler"/>
  </r>
  <r>
    <s v="Enero"/>
    <x v="5"/>
    <n v="7.3"/>
    <s v="+ 1,3 "/>
    <s v="+ 2,9 "/>
    <s v="+ 6,4 "/>
    <x v="0"/>
    <x v="0"/>
    <x v="0"/>
    <s v="Alquiler"/>
  </r>
  <r>
    <s v="Enero"/>
    <x v="13"/>
    <n v="7.3"/>
    <s v="+ 0,2 "/>
    <s v="- 2,1 "/>
    <s v="- 3,5 "/>
    <x v="0"/>
    <x v="0"/>
    <x v="0"/>
    <s v="Alquiler"/>
  </r>
  <r>
    <s v="Diciembre"/>
    <x v="11"/>
    <n v="7.3"/>
    <s v="- 2,2 "/>
    <s v="- 2,2 "/>
    <s v="- 4,2 "/>
    <x v="0"/>
    <x v="0"/>
    <x v="0"/>
    <s v="Alquiler"/>
  </r>
  <r>
    <s v="Julio"/>
    <x v="13"/>
    <n v="7.3"/>
    <s v="- 1,2 "/>
    <s v="- 0,9 "/>
    <s v="- 1,9 "/>
    <x v="0"/>
    <x v="0"/>
    <x v="0"/>
    <s v="Alquiler"/>
  </r>
  <r>
    <s v="Enero"/>
    <x v="15"/>
    <n v="7.3"/>
    <s v="- 0,9 "/>
    <s v="- 2,8 "/>
    <s v="- 6,3 "/>
    <x v="0"/>
    <x v="1"/>
    <x v="0"/>
    <s v="Alquiler"/>
  </r>
  <r>
    <s v="Julio"/>
    <x v="5"/>
    <n v="7.3"/>
    <s v="- 0,8 "/>
    <s v="- 2,6 "/>
    <s v="+ 3,8 "/>
    <x v="0"/>
    <x v="0"/>
    <x v="0"/>
    <s v="Alquiler"/>
  </r>
  <r>
    <s v="Noviembre"/>
    <x v="13"/>
    <n v="7.2"/>
    <s v="0,0 "/>
    <s v="+ 0,1 "/>
    <s v="- 2,6 "/>
    <x v="0"/>
    <x v="0"/>
    <x v="0"/>
    <s v="Alquiler"/>
  </r>
  <r>
    <s v="Mayo"/>
    <x v="15"/>
    <n v="7.2"/>
    <s v="+ 2,3 "/>
    <s v="+ 0,1 "/>
    <s v="- 5,2 "/>
    <x v="0"/>
    <x v="1"/>
    <x v="0"/>
    <s v="Alquiler"/>
  </r>
  <r>
    <s v="Noviembre"/>
    <x v="9"/>
    <n v="7.2"/>
    <s v="+ 1,0 "/>
    <s v="+ 3,1 "/>
    <s v="+ 4,6 "/>
    <x v="0"/>
    <x v="0"/>
    <x v="0"/>
    <s v="Alquiler"/>
  </r>
  <r>
    <s v="Octubre"/>
    <x v="13"/>
    <n v="7.2"/>
    <s v="+ 0,6 "/>
    <s v="- 1,4 "/>
    <s v="- 2,7 "/>
    <x v="0"/>
    <x v="0"/>
    <x v="0"/>
    <s v="Alquiler"/>
  </r>
  <r>
    <s v="Diciembre"/>
    <x v="9"/>
    <n v="7.2"/>
    <s v="+ 0,5 "/>
    <s v="+ 3,5 "/>
    <s v="+ 4,4 "/>
    <x v="0"/>
    <x v="0"/>
    <x v="0"/>
    <s v="Alquiler"/>
  </r>
  <r>
    <s v="Mayo"/>
    <x v="14"/>
    <n v="7.2"/>
    <s v="+ 0,2 "/>
    <s v="+ 1,4 "/>
    <s v="- 3,4 "/>
    <x v="0"/>
    <x v="0"/>
    <x v="0"/>
    <s v="Alquiler"/>
  </r>
  <r>
    <s v="Agosto"/>
    <x v="13"/>
    <n v="7.2"/>
    <s v="- 1,5 "/>
    <s v="- 2,6 "/>
    <s v="- 3,1 "/>
    <x v="0"/>
    <x v="0"/>
    <x v="0"/>
    <s v="Alquiler"/>
  </r>
  <r>
    <s v="Marzo"/>
    <x v="15"/>
    <n v="7.2"/>
    <s v="- 1,0 "/>
    <s v="- 2,6 "/>
    <s v="- 7,0 "/>
    <x v="0"/>
    <x v="1"/>
    <x v="0"/>
    <s v="Alquiler"/>
  </r>
  <r>
    <s v="Febrero"/>
    <x v="15"/>
    <n v="7.2"/>
    <s v="- 0,6 "/>
    <s v="- 2,7 "/>
    <s v="- 6,7 "/>
    <x v="0"/>
    <x v="1"/>
    <x v="0"/>
    <s v="Alquiler"/>
  </r>
  <r>
    <s v="Septiembre"/>
    <x v="13"/>
    <n v="7.2"/>
    <s v="- 0,5 "/>
    <s v="- 3,2 "/>
    <s v="- 3,2 "/>
    <x v="0"/>
    <x v="0"/>
    <x v="0"/>
    <s v="Alquiler"/>
  </r>
  <r>
    <s v="Diciembre"/>
    <x v="13"/>
    <n v="7.2"/>
    <s v="- 0,3 "/>
    <s v="+ 0,3 "/>
    <s v="- 0,7 "/>
    <x v="0"/>
    <x v="0"/>
    <x v="0"/>
    <s v="Alquiler"/>
  </r>
  <r>
    <s v="Julio"/>
    <x v="14"/>
    <n v="7.1"/>
    <s v="0,0 "/>
    <s v="- 0,8 "/>
    <s v="- 3,3 "/>
    <x v="0"/>
    <x v="0"/>
    <x v="0"/>
    <s v="Alquiler"/>
  </r>
  <r>
    <s v="Octubre"/>
    <x v="9"/>
    <n v="7.1"/>
    <s v="+ 1,9 "/>
    <s v="+ 1,2 "/>
    <s v="+ 4,1 "/>
    <x v="0"/>
    <x v="0"/>
    <x v="0"/>
    <s v="Alquiler"/>
  </r>
  <r>
    <s v="Marzo"/>
    <x v="14"/>
    <n v="7.1"/>
    <s v="+ 1,2 "/>
    <s v="- 1,0 "/>
    <s v="- 3,5 "/>
    <x v="0"/>
    <x v="0"/>
    <x v="0"/>
    <s v="Alquiler"/>
  </r>
  <r>
    <s v="Julio"/>
    <x v="9"/>
    <n v="7.1"/>
    <s v="+ 0,7 "/>
    <s v="+ 1,4 "/>
    <s v="+ 4,3 "/>
    <x v="0"/>
    <x v="0"/>
    <x v="0"/>
    <s v="Alquiler"/>
  </r>
  <r>
    <s v="Octubre"/>
    <x v="14"/>
    <n v="7.1"/>
    <s v="+ 0,6 "/>
    <s v="0,0 "/>
    <s v="- 2,0 "/>
    <x v="0"/>
    <x v="0"/>
    <x v="0"/>
    <s v="Alquiler"/>
  </r>
  <r>
    <s v="Abril"/>
    <x v="14"/>
    <n v="7.1"/>
    <s v="+ 0,1 "/>
    <s v="+ 0,4 "/>
    <s v="- 3,5 "/>
    <x v="0"/>
    <x v="0"/>
    <x v="0"/>
    <s v="Alquiler"/>
  </r>
  <r>
    <s v="Enero"/>
    <x v="14"/>
    <n v="7.1"/>
    <s v="- 1,3 "/>
    <s v="- 1,6 "/>
    <s v="- 2,2 "/>
    <x v="0"/>
    <x v="0"/>
    <x v="0"/>
    <s v="Alquiler"/>
  </r>
  <r>
    <s v="Abril"/>
    <x v="15"/>
    <n v="7.1"/>
    <s v="- 1,2 "/>
    <s v="- 2,8 "/>
    <s v="- 8,0 "/>
    <x v="0"/>
    <x v="1"/>
    <x v="0"/>
    <s v="Alquiler"/>
  </r>
  <r>
    <s v="Junio"/>
    <x v="14"/>
    <n v="7.1"/>
    <s v="- 1,0 "/>
    <s v="- 0,7 "/>
    <s v="- 4,5 "/>
    <x v="0"/>
    <x v="0"/>
    <x v="0"/>
    <s v="Alquiler"/>
  </r>
  <r>
    <s v="Febrero"/>
    <x v="14"/>
    <n v="7.1"/>
    <s v="- 0,8 "/>
    <s v="- 2,4 "/>
    <s v="- 4,7 "/>
    <x v="0"/>
    <x v="0"/>
    <x v="0"/>
    <s v="Alquiler"/>
  </r>
  <r>
    <s v="Agosto"/>
    <x v="14"/>
    <n v="7.1"/>
    <s v="- 0,1 "/>
    <s v="- 1,1 "/>
    <s v="- 2,0 "/>
    <x v="0"/>
    <x v="0"/>
    <x v="0"/>
    <s v="Alquiler"/>
  </r>
  <r>
    <s v="Junio"/>
    <x v="9"/>
    <n v="7"/>
    <s v="+ 0,5 "/>
    <s v="+ 1,0 "/>
    <s v="+ 3,3 "/>
    <x v="0"/>
    <x v="0"/>
    <x v="0"/>
    <s v="Alquiler"/>
  </r>
  <r>
    <s v="Abril"/>
    <x v="9"/>
    <n v="7"/>
    <s v="+ 0,4 "/>
    <s v="+ 0,8 "/>
    <s v="+ 2,6 "/>
    <x v="0"/>
    <x v="0"/>
    <x v="0"/>
    <s v="Alquiler"/>
  </r>
  <r>
    <s v="Septiembre"/>
    <x v="9"/>
    <n v="7"/>
    <s v="+ 0,1 "/>
    <s v="0,0 "/>
    <s v="+ 3,1 "/>
    <x v="0"/>
    <x v="0"/>
    <x v="0"/>
    <s v="Alquiler"/>
  </r>
  <r>
    <s v="Mayo"/>
    <x v="9"/>
    <n v="7"/>
    <s v="+ 0,1 "/>
    <s v="+ 0,7 "/>
    <s v="+ 2,2 "/>
    <x v="0"/>
    <x v="0"/>
    <x v="0"/>
    <s v="Alquiler"/>
  </r>
  <r>
    <s v="Noviembre"/>
    <x v="14"/>
    <n v="7"/>
    <s v="- 1,1 "/>
    <s v="- 1,0 "/>
    <s v="- 3,1 "/>
    <x v="0"/>
    <x v="0"/>
    <x v="0"/>
    <s v="Alquiler"/>
  </r>
  <r>
    <s v="Agosto"/>
    <x v="9"/>
    <n v="7"/>
    <s v="- 0,9 "/>
    <s v="+ 0,4 "/>
    <s v="+ 3,1 "/>
    <x v="0"/>
    <x v="0"/>
    <x v="0"/>
    <s v="Alquiler"/>
  </r>
  <r>
    <s v="Septiembre"/>
    <x v="14"/>
    <n v="7"/>
    <s v="- 0,6 "/>
    <s v="- 0,7 "/>
    <s v="- 2,0 "/>
    <x v="0"/>
    <x v="0"/>
    <x v="0"/>
    <s v="Alquiler"/>
  </r>
  <r>
    <s v="Octubre"/>
    <x v="12"/>
    <n v="6.9"/>
    <s v="+ 1,0 "/>
    <s v="+ 1,3 "/>
    <s v="+ 1,4 "/>
    <x v="0"/>
    <x v="0"/>
    <x v="0"/>
    <s v="Alquiler"/>
  </r>
  <r>
    <s v="Diciembre"/>
    <x v="12"/>
    <n v="6.9"/>
    <s v="+ 0,7 "/>
    <s v="+ 2,2 "/>
    <s v="+ 2,4 "/>
    <x v="0"/>
    <x v="0"/>
    <x v="0"/>
    <s v="Alquiler"/>
  </r>
  <r>
    <s v="Noviembre"/>
    <x v="12"/>
    <n v="6.9"/>
    <s v="+ 0,5 "/>
    <s v="+ 1,5 "/>
    <s v="+ 2,0 "/>
    <x v="0"/>
    <x v="0"/>
    <x v="0"/>
    <s v="Alquiler"/>
  </r>
  <r>
    <s v="Marzo"/>
    <x v="9"/>
    <n v="6.9"/>
    <s v="+ 0,2 "/>
    <s v="- 0,1 "/>
    <s v="+ 2,8 "/>
    <x v="0"/>
    <x v="0"/>
    <x v="0"/>
    <s v="Alquiler"/>
  </r>
  <r>
    <s v="Febrero"/>
    <x v="9"/>
    <n v="6.9"/>
    <s v="+ 0,2 "/>
    <s v="+ 0,4 "/>
    <s v="+ 2,5 "/>
    <x v="0"/>
    <x v="0"/>
    <x v="0"/>
    <s v="Alquiler"/>
  </r>
  <r>
    <s v="Diciembre"/>
    <x v="14"/>
    <n v="6.9"/>
    <s v="- 0,9 "/>
    <s v="- 1,4 "/>
    <s v="- 3,7 "/>
    <x v="0"/>
    <x v="0"/>
    <x v="0"/>
    <s v="Alquiler"/>
  </r>
  <r>
    <s v="Febrero"/>
    <x v="15"/>
    <n v="6.9"/>
    <s v="- 0,6 "/>
    <s v="- 1,8 "/>
    <s v="- 2,5 "/>
    <x v="0"/>
    <x v="0"/>
    <x v="0"/>
    <s v="Alquiler"/>
  </r>
  <r>
    <s v="Enero"/>
    <x v="9"/>
    <n v="6.9"/>
    <s v="- 0,5 "/>
    <s v="+ 0,7 "/>
    <s v="+ 1,8 "/>
    <x v="0"/>
    <x v="0"/>
    <x v="0"/>
    <s v="Alquiler"/>
  </r>
  <r>
    <s v="Marzo"/>
    <x v="15"/>
    <n v="6.9"/>
    <s v="- 0,3 "/>
    <s v="- 1,2 "/>
    <s v="- 3,9 "/>
    <x v="0"/>
    <x v="0"/>
    <x v="0"/>
    <s v="Alquiler"/>
  </r>
  <r>
    <s v="Enero"/>
    <x v="15"/>
    <n v="6.9"/>
    <s v="- 0,2 "/>
    <s v="- 2,2 "/>
    <s v="- 2,7 "/>
    <x v="0"/>
    <x v="0"/>
    <x v="0"/>
    <s v="Alquiler"/>
  </r>
  <r>
    <s v="Septiembre"/>
    <x v="12"/>
    <n v="6.8"/>
    <s v="0,0 "/>
    <s v="+ 0,1 "/>
    <s v="+ 2,7 "/>
    <x v="0"/>
    <x v="0"/>
    <x v="0"/>
    <s v="Alquiler"/>
  </r>
  <r>
    <s v="Enero"/>
    <x v="12"/>
    <n v="6.8"/>
    <s v="0,0 "/>
    <s v="+ 0,2 "/>
    <s v="- 2,2 "/>
    <x v="0"/>
    <x v="0"/>
    <x v="0"/>
    <s v="Alquiler"/>
  </r>
  <r>
    <s v="Junio"/>
    <x v="15"/>
    <n v="6.8"/>
    <s v="0,0 "/>
    <s v="- 0,7 "/>
    <s v="- 3,8 "/>
    <x v="0"/>
    <x v="0"/>
    <x v="0"/>
    <s v="Alquiler"/>
  </r>
  <r>
    <s v="Octubre"/>
    <x v="15"/>
    <n v="6.8"/>
    <s v="+ 2,3 "/>
    <s v="- 0,6 "/>
    <s v="- 4,6 "/>
    <x v="0"/>
    <x v="0"/>
    <x v="0"/>
    <s v="Alquiler"/>
  </r>
  <r>
    <s v="Mayo"/>
    <x v="12"/>
    <n v="6.8"/>
    <s v="+ 0,6 "/>
    <s v="+ 1,0 "/>
    <s v="0,0 "/>
    <x v="0"/>
    <x v="0"/>
    <x v="0"/>
    <s v="Alquiler"/>
  </r>
  <r>
    <s v="Abril"/>
    <x v="12"/>
    <n v="6.8"/>
    <s v="+ 0,5 "/>
    <s v="+ 0,1 "/>
    <s v="- 0,7 "/>
    <x v="0"/>
    <x v="0"/>
    <x v="0"/>
    <s v="Alquiler"/>
  </r>
  <r>
    <s v="Agosto"/>
    <x v="12"/>
    <n v="6.8"/>
    <s v="+ 0,3 "/>
    <s v="- 0,4 "/>
    <s v="+ 1,1 "/>
    <x v="0"/>
    <x v="0"/>
    <x v="0"/>
    <s v="Alquiler"/>
  </r>
  <r>
    <s v="Diciembre"/>
    <x v="15"/>
    <n v="6.8"/>
    <s v="+ 0,3 "/>
    <s v="+ 2,5 "/>
    <s v="- 2,4 "/>
    <x v="0"/>
    <x v="0"/>
    <x v="0"/>
    <s v="Alquiler"/>
  </r>
  <r>
    <s v="Junio"/>
    <x v="12"/>
    <n v="6.8"/>
    <s v="- 0,6 "/>
    <s v="+ 0,5 "/>
    <s v="- 0,6 "/>
    <x v="0"/>
    <x v="0"/>
    <x v="0"/>
    <s v="Alquiler"/>
  </r>
  <r>
    <s v="Abril"/>
    <x v="15"/>
    <n v="6.8"/>
    <s v="- 0,5 "/>
    <s v="- 1,4 "/>
    <s v="- 4,4 "/>
    <x v="0"/>
    <x v="0"/>
    <x v="0"/>
    <s v="Alquiler"/>
  </r>
  <r>
    <s v="Julio"/>
    <x v="12"/>
    <n v="6.8"/>
    <s v="- 0,2 "/>
    <s v="- 0,2 "/>
    <s v="- 0,5 "/>
    <x v="0"/>
    <x v="0"/>
    <x v="0"/>
    <s v="Alquiler"/>
  </r>
  <r>
    <s v="Julio"/>
    <x v="15"/>
    <n v="6.8"/>
    <s v="- 0,2 "/>
    <s v="- 0,4 "/>
    <s v="- 4,1 "/>
    <x v="0"/>
    <x v="0"/>
    <x v="0"/>
    <s v="Alquiler"/>
  </r>
  <r>
    <s v="Mayo"/>
    <x v="15"/>
    <n v="6.8"/>
    <s v="- 0,2 "/>
    <s v="- 1,0 "/>
    <s v="- 4,8 "/>
    <x v="0"/>
    <x v="0"/>
    <x v="0"/>
    <s v="Alquiler"/>
  </r>
  <r>
    <s v="Noviembre"/>
    <x v="15"/>
    <n v="6.8"/>
    <s v="- 0,1 "/>
    <s v="+ 0,6 "/>
    <s v="- 3,6 "/>
    <x v="0"/>
    <x v="0"/>
    <x v="0"/>
    <s v="Alquiler"/>
  </r>
  <r>
    <s v="Agosto"/>
    <x v="15"/>
    <n v="6.7"/>
    <s v="- 1,3 "/>
    <s v="- 1,5 "/>
    <s v="- 5,2 "/>
    <x v="0"/>
    <x v="0"/>
    <x v="0"/>
    <s v="Alquiler"/>
  </r>
  <r>
    <s v="Febrero"/>
    <x v="12"/>
    <n v="6.7"/>
    <s v="- 0,4 "/>
    <s v="- 0,1 "/>
    <s v="- 2,0 "/>
    <x v="0"/>
    <x v="0"/>
    <x v="0"/>
    <s v="Alquiler"/>
  </r>
  <r>
    <s v="Marzo"/>
    <x v="12"/>
    <n v="6.7"/>
    <s v="- 0,1 "/>
    <s v="- 0,4 "/>
    <s v="- 1,7 "/>
    <x v="0"/>
    <x v="0"/>
    <x v="0"/>
    <s v="Alquiler"/>
  </r>
  <r>
    <s v="Septiembre"/>
    <x v="15"/>
    <n v="6.6"/>
    <s v="- 1,6 "/>
    <s v="- 3,1 "/>
    <s v="- 6,2 "/>
    <x v="0"/>
    <x v="0"/>
    <x v="0"/>
    <s v="Alquiler"/>
  </r>
  <r>
    <s v="Julio"/>
    <x v="16"/>
    <n v="18.5"/>
    <s v="+ 1,4 "/>
    <s v="+ 6,8 "/>
    <s v="+ 10,4 "/>
    <x v="0"/>
    <x v="1"/>
    <x v="0"/>
    <s v="Alquiler"/>
  </r>
  <r>
    <s v="Agosto"/>
    <x v="16"/>
    <n v="18.399999999999999"/>
    <s v="- 0,5 "/>
    <s v="+ 4,1 "/>
    <s v="+ 10,3 "/>
    <x v="0"/>
    <x v="1"/>
    <x v="0"/>
    <s v="Alquiler"/>
  </r>
  <r>
    <s v="Junio"/>
    <x v="16"/>
    <n v="18.2"/>
    <s v="+ 3,2 "/>
    <s v="+ 8,9 "/>
    <s v="+ 9,8 "/>
    <x v="0"/>
    <x v="1"/>
    <x v="0"/>
    <s v="Alquiler"/>
  </r>
  <r>
    <s v="Marzo"/>
    <x v="17"/>
    <n v="18"/>
    <s v="0,0 "/>
    <s v="+ 2,4 "/>
    <s v="+ 7,8 "/>
    <x v="0"/>
    <x v="1"/>
    <x v="0"/>
    <s v="Alquiler"/>
  </r>
  <r>
    <s v="Febrero"/>
    <x v="17"/>
    <n v="18"/>
    <s v="+ 0,9 "/>
    <s v="+ 3,5 "/>
    <s v="+ 8,5 "/>
    <x v="0"/>
    <x v="1"/>
    <x v="0"/>
    <s v="Alquiler"/>
  </r>
  <r>
    <s v="Enero"/>
    <x v="17"/>
    <n v="17.899999999999999"/>
    <s v="+ 1,4 "/>
    <s v="+ 3,2 "/>
    <s v="+ 10,0 "/>
    <x v="0"/>
    <x v="1"/>
    <x v="0"/>
    <s v="Alquiler"/>
  </r>
  <r>
    <s v="Septiembre"/>
    <x v="16"/>
    <n v="17.8"/>
    <s v="- 3,0 "/>
    <s v="- 2,1 "/>
    <s v="+ 7,6 "/>
    <x v="0"/>
    <x v="1"/>
    <x v="0"/>
    <s v="Alquiler"/>
  </r>
  <r>
    <s v="Mayo"/>
    <x v="16"/>
    <n v="17.7"/>
    <s v="+ 2,1 "/>
    <s v="+ 6,4 "/>
    <s v="+ 10,3 "/>
    <x v="0"/>
    <x v="1"/>
    <x v="0"/>
    <s v="Alquiler"/>
  </r>
  <r>
    <s v="Diciembre"/>
    <x v="16"/>
    <n v="17.600000000000001"/>
    <s v="+ 1,1 "/>
    <s v="- 1,3 "/>
    <s v="+ 8,8 "/>
    <x v="0"/>
    <x v="1"/>
    <x v="0"/>
    <s v="Alquiler"/>
  </r>
  <r>
    <s v="Noviembre"/>
    <x v="16"/>
    <n v="17.399999999999999"/>
    <s v="+ 0,6 "/>
    <s v="- 5,3 "/>
    <s v="+ 7,4 "/>
    <x v="0"/>
    <x v="1"/>
    <x v="0"/>
    <s v="Alquiler"/>
  </r>
  <r>
    <s v="Abril"/>
    <x v="16"/>
    <n v="17.3"/>
    <s v="+ 3,4 "/>
    <s v="+ 6,5 "/>
    <s v="+ 11,6 "/>
    <x v="0"/>
    <x v="1"/>
    <x v="0"/>
    <s v="Alquiler"/>
  </r>
  <r>
    <s v="Octubre"/>
    <x v="16"/>
    <n v="17.3"/>
    <s v="- 3,0 "/>
    <s v="- 6,3 "/>
    <s v="+ 5,5 "/>
    <x v="0"/>
    <x v="1"/>
    <x v="0"/>
    <s v="Alquiler"/>
  </r>
  <r>
    <s v="Julio"/>
    <x v="18"/>
    <n v="16.7"/>
    <s v="+ 0,9 "/>
    <s v="+ 8,1 "/>
    <s v="+ 15,6 "/>
    <x v="0"/>
    <x v="1"/>
    <x v="0"/>
    <s v="Alquiler"/>
  </r>
  <r>
    <s v="Marzo"/>
    <x v="16"/>
    <n v="16.7"/>
    <s v="+ 0,7 "/>
    <s v="+ 3,3 "/>
    <s v="+ 10,5 "/>
    <x v="0"/>
    <x v="1"/>
    <x v="0"/>
    <s v="Alquiler"/>
  </r>
  <r>
    <s v="Agosto"/>
    <x v="18"/>
    <n v="16.7"/>
    <s v="- 0,5 "/>
    <s v="+ 4,1 "/>
    <s v="+ 13,4 "/>
    <x v="0"/>
    <x v="1"/>
    <x v="0"/>
    <s v="Alquiler"/>
  </r>
  <r>
    <s v="Junio"/>
    <x v="18"/>
    <n v="16.600000000000001"/>
    <s v="+ 3,7 "/>
    <s v="+ 9,6 "/>
    <s v="+ 15,5 "/>
    <x v="0"/>
    <x v="1"/>
    <x v="0"/>
    <s v="Alquiler"/>
  </r>
  <r>
    <s v="Febrero"/>
    <x v="16"/>
    <n v="16.600000000000001"/>
    <s v="+ 2,3 "/>
    <s v="+ 2,4 "/>
    <s v="+ 11,3 "/>
    <x v="0"/>
    <x v="1"/>
    <x v="0"/>
    <s v="Alquiler"/>
  </r>
  <r>
    <s v="Septiembre"/>
    <x v="18"/>
    <n v="16.600000000000001"/>
    <s v="- 0,5 "/>
    <s v="- 0,1 "/>
    <s v="+ 12,8 "/>
    <x v="0"/>
    <x v="1"/>
    <x v="0"/>
    <s v="Alquiler"/>
  </r>
  <r>
    <s v="Octubre"/>
    <x v="18"/>
    <n v="16.399999999999999"/>
    <s v="- 1,0 "/>
    <s v="- 2,0 "/>
    <s v="+ 10,8 "/>
    <x v="0"/>
    <x v="1"/>
    <x v="0"/>
    <s v="Alquiler"/>
  </r>
  <r>
    <s v="Enero"/>
    <x v="16"/>
    <n v="16.2"/>
    <s v="+ 0,3 "/>
    <s v="- 1,1 "/>
    <s v="+ 8,3 "/>
    <x v="0"/>
    <x v="1"/>
    <x v="0"/>
    <s v="Alquiler"/>
  </r>
  <r>
    <s v="Noviembre"/>
    <x v="18"/>
    <n v="16.2"/>
    <s v="- 1,1 "/>
    <s v="- 2,7 "/>
    <s v="+ 7,4 "/>
    <x v="0"/>
    <x v="1"/>
    <x v="0"/>
    <s v="Alquiler"/>
  </r>
  <r>
    <s v="Diciembre"/>
    <x v="18"/>
    <n v="16.2"/>
    <s v="- 0,2 "/>
    <s v="- 2,4 "/>
    <s v="+ 7,9 "/>
    <x v="0"/>
    <x v="1"/>
    <x v="0"/>
    <s v="Alquiler"/>
  </r>
  <r>
    <s v="Mayo"/>
    <x v="18"/>
    <n v="16"/>
    <s v="+ 3,4 "/>
    <s v="+ 7,4 "/>
    <s v="+ 18,2 "/>
    <x v="0"/>
    <x v="1"/>
    <x v="0"/>
    <s v="Alquiler"/>
  </r>
  <r>
    <s v="Abril"/>
    <x v="18"/>
    <n v="15.5"/>
    <s v="+ 2,3 "/>
    <s v="+ 3,3 "/>
    <s v="+ 21,2 "/>
    <x v="0"/>
    <x v="1"/>
    <x v="0"/>
    <s v="Alquiler"/>
  </r>
  <r>
    <s v="Marzo"/>
    <x v="17"/>
    <n v="15.2"/>
    <s v="+ 0,2 "/>
    <s v="+ 0,5 "/>
    <s v="+ 9,7 "/>
    <x v="0"/>
    <x v="0"/>
    <x v="0"/>
    <s v="Alquiler"/>
  </r>
  <r>
    <s v="Febrero"/>
    <x v="17"/>
    <n v="15.2"/>
    <s v="+ 0,2 "/>
    <s v="+ 1,3 "/>
    <s v="+ 10,6 "/>
    <x v="0"/>
    <x v="0"/>
    <x v="0"/>
    <s v="Alquiler"/>
  </r>
  <r>
    <s v="Noviembre"/>
    <x v="4"/>
    <n v="15.1"/>
    <s v="+ 2,0 "/>
    <s v="+ 2,8 "/>
    <s v="+ 26,4 "/>
    <x v="0"/>
    <x v="1"/>
    <x v="0"/>
    <s v="Alquiler"/>
  </r>
  <r>
    <s v="Marzo"/>
    <x v="18"/>
    <n v="15.1"/>
    <s v="+ 1,5 "/>
    <s v="+ 1,0 "/>
    <s v="+ 22,1 "/>
    <x v="0"/>
    <x v="1"/>
    <x v="0"/>
    <s v="Alquiler"/>
  </r>
  <r>
    <s v="Diciembre"/>
    <x v="16"/>
    <n v="15.1"/>
    <s v="+ 1,0 "/>
    <s v="+ 4,0 "/>
    <s v="+ 11,4 "/>
    <x v="0"/>
    <x v="0"/>
    <x v="0"/>
    <s v="Alquiler"/>
  </r>
  <r>
    <s v="Enero"/>
    <x v="17"/>
    <n v="15.1"/>
    <s v="+ 0,1 "/>
    <s v="+ 2,0 "/>
    <s v="+ 10,5 "/>
    <x v="0"/>
    <x v="0"/>
    <x v="0"/>
    <s v="Alquiler"/>
  </r>
  <r>
    <s v="Enero"/>
    <x v="18"/>
    <n v="15"/>
    <s v="0,0 "/>
    <s v="+ 1,3 "/>
    <s v="+ 23,0 "/>
    <x v="0"/>
    <x v="1"/>
    <x v="0"/>
    <s v="Alquiler"/>
  </r>
  <r>
    <s v="Noviembre"/>
    <x v="16"/>
    <n v="15"/>
    <s v="+ 0,9 "/>
    <s v="+ 3,4 "/>
    <s v="+ 12,5 "/>
    <x v="0"/>
    <x v="0"/>
    <x v="0"/>
    <s v="Alquiler"/>
  </r>
  <r>
    <s v="Diciembre"/>
    <x v="4"/>
    <n v="15"/>
    <s v="- 0,7 "/>
    <s v="+ 2,0 "/>
    <s v="+ 24,0 "/>
    <x v="0"/>
    <x v="1"/>
    <x v="0"/>
    <s v="Alquiler"/>
  </r>
  <r>
    <s v="Febrero"/>
    <x v="18"/>
    <n v="14.9"/>
    <s v="- 0,5 "/>
    <s v="- 1,3 "/>
    <s v="+ 21,4 "/>
    <x v="0"/>
    <x v="1"/>
    <x v="0"/>
    <s v="Alquiler"/>
  </r>
  <r>
    <s v="Octubre"/>
    <x v="16"/>
    <n v="14.8"/>
    <s v="+ 2,1 "/>
    <s v="+ 2,2 "/>
    <s v="+ 13,8 "/>
    <x v="0"/>
    <x v="0"/>
    <x v="0"/>
    <s v="Alquiler"/>
  </r>
  <r>
    <s v="Octubre"/>
    <x v="4"/>
    <n v="14.8"/>
    <s v="+ 0,7 "/>
    <s v="+ 2,2 "/>
    <s v="+ 25,9 "/>
    <x v="0"/>
    <x v="1"/>
    <x v="0"/>
    <s v="Alquiler"/>
  </r>
  <r>
    <s v="Septiembre"/>
    <x v="4"/>
    <n v="14.7"/>
    <s v="0,0 "/>
    <s v="+ 2,3 "/>
    <s v="+ 26,0 "/>
    <x v="0"/>
    <x v="1"/>
    <x v="0"/>
    <s v="Alquiler"/>
  </r>
  <r>
    <s v="Agosto"/>
    <x v="4"/>
    <n v="14.7"/>
    <s v="+ 1,4 "/>
    <s v="+ 8,5 "/>
    <s v="+ 25,3 "/>
    <x v="0"/>
    <x v="1"/>
    <x v="0"/>
    <s v="Alquiler"/>
  </r>
  <r>
    <s v="Junio"/>
    <x v="16"/>
    <n v="14.5"/>
    <s v="+ 1,8 "/>
    <s v="+ 4,4 "/>
    <s v="+ 16,5 "/>
    <x v="0"/>
    <x v="0"/>
    <x v="0"/>
    <s v="Alquiler"/>
  </r>
  <r>
    <s v="Julio"/>
    <x v="4"/>
    <n v="14.5"/>
    <s v="+ 0,8 "/>
    <s v="+ 13,3 "/>
    <s v="+ 26,0 "/>
    <x v="0"/>
    <x v="1"/>
    <x v="0"/>
    <s v="Alquiler"/>
  </r>
  <r>
    <s v="Septiembre"/>
    <x v="16"/>
    <n v="14.5"/>
    <s v="+ 0,3 "/>
    <s v="+ 0,5 "/>
    <s v="+ 13,2 "/>
    <x v="0"/>
    <x v="0"/>
    <x v="0"/>
    <s v="Alquiler"/>
  </r>
  <r>
    <s v="Julio"/>
    <x v="16"/>
    <n v="14.5"/>
    <s v="+ 0,3 "/>
    <s v="+ 2,4 "/>
    <s v="+ 13,6 "/>
    <x v="0"/>
    <x v="0"/>
    <x v="0"/>
    <s v="Alquiler"/>
  </r>
  <r>
    <s v="Agosto"/>
    <x v="16"/>
    <n v="14.5"/>
    <s v="- 0,2 "/>
    <s v="+ 1,9 "/>
    <s v="+ 12,7 "/>
    <x v="0"/>
    <x v="0"/>
    <x v="0"/>
    <s v="Alquiler"/>
  </r>
  <r>
    <s v="Junio"/>
    <x v="4"/>
    <n v="14.4"/>
    <s v="+ 6,1 "/>
    <s v="+ 15,8 "/>
    <s v="+ 27,7 "/>
    <x v="0"/>
    <x v="1"/>
    <x v="0"/>
    <s v="Alquiler"/>
  </r>
  <r>
    <s v="Abril"/>
    <x v="16"/>
    <n v="14.2"/>
    <s v="+ 2,3 "/>
    <s v="+ 3,5 "/>
    <s v="+ 14,4 "/>
    <x v="0"/>
    <x v="0"/>
    <x v="0"/>
    <s v="Alquiler"/>
  </r>
  <r>
    <s v="Mayo"/>
    <x v="16"/>
    <n v="14.2"/>
    <s v="+ 0,3 "/>
    <s v="+ 3,6 "/>
    <s v="+ 14,4 "/>
    <x v="0"/>
    <x v="0"/>
    <x v="0"/>
    <s v="Alquiler"/>
  </r>
  <r>
    <s v="Marzo"/>
    <x v="16"/>
    <n v="13.8"/>
    <s v="+ 1,0 "/>
    <s v="+ 2,1 "/>
    <s v="+ 16,5 "/>
    <x v="0"/>
    <x v="0"/>
    <x v="0"/>
    <s v="Alquiler"/>
  </r>
  <r>
    <s v="Enero"/>
    <x v="16"/>
    <n v="13.7"/>
    <s v="+ 0,9 "/>
    <s v="+ 5,0 "/>
    <s v="+ 15,6 "/>
    <x v="0"/>
    <x v="0"/>
    <x v="0"/>
    <s v="Alquiler"/>
  </r>
  <r>
    <s v="Febrero"/>
    <x v="16"/>
    <n v="13.7"/>
    <s v="+ 0,1 "/>
    <s v="+ 3,0 "/>
    <s v="+ 15,5 "/>
    <x v="0"/>
    <x v="0"/>
    <x v="0"/>
    <s v="Alquiler"/>
  </r>
  <r>
    <s v="Diciembre"/>
    <x v="18"/>
    <n v="13.6"/>
    <s v="+ 2,0 "/>
    <s v="+ 5,7 "/>
    <s v="+ 14,5 "/>
    <x v="0"/>
    <x v="0"/>
    <x v="0"/>
    <s v="Alquiler"/>
  </r>
  <r>
    <s v="Mayo"/>
    <x v="4"/>
    <n v="13.5"/>
    <s v="+ 6,0 "/>
    <s v="+ 10,2 "/>
    <s v="+ 21,5 "/>
    <x v="0"/>
    <x v="1"/>
    <x v="0"/>
    <s v="Alquiler"/>
  </r>
  <r>
    <s v="Noviembre"/>
    <x v="18"/>
    <n v="13.3"/>
    <s v="+ 2,1 "/>
    <s v="+ 3,6 "/>
    <s v="+ 15,2 "/>
    <x v="0"/>
    <x v="0"/>
    <x v="0"/>
    <s v="Alquiler"/>
  </r>
  <r>
    <s v="Octubre"/>
    <x v="18"/>
    <n v="13"/>
    <s v="+ 1,6 "/>
    <s v="+ 2,1 "/>
    <s v="+ 17,4 "/>
    <x v="0"/>
    <x v="0"/>
    <x v="0"/>
    <s v="Alquiler"/>
  </r>
  <r>
    <s v="Abril"/>
    <x v="4"/>
    <n v="12.8"/>
    <s v="+ 3,0 "/>
    <s v="+ 4,8 "/>
    <s v="+ 16,2 "/>
    <x v="0"/>
    <x v="1"/>
    <x v="0"/>
    <s v="Alquiler"/>
  </r>
  <r>
    <s v="Julio"/>
    <x v="18"/>
    <n v="12.8"/>
    <s v="+ 2,9 "/>
    <s v="+ 3,1 "/>
    <s v="+ 21,2 "/>
    <x v="0"/>
    <x v="0"/>
    <x v="0"/>
    <s v="Alquiler"/>
  </r>
  <r>
    <s v="Agosto"/>
    <x v="18"/>
    <n v="12.8"/>
    <s v="+ 0,6 "/>
    <s v="+ 3,4 "/>
    <s v="+ 20,2 "/>
    <x v="0"/>
    <x v="0"/>
    <x v="0"/>
    <s v="Alquiler"/>
  </r>
  <r>
    <s v="Septiembre"/>
    <x v="18"/>
    <n v="12.8"/>
    <s v="- 0,1 "/>
    <s v="+ 3,4 "/>
    <s v="+ 17,9 "/>
    <x v="0"/>
    <x v="0"/>
    <x v="0"/>
    <s v="Alquiler"/>
  </r>
  <r>
    <s v="Junio"/>
    <x v="18"/>
    <n v="12.4"/>
    <s v="0,0 "/>
    <s v="+ 4,4 "/>
    <s v="+ 19,1 "/>
    <x v="0"/>
    <x v="0"/>
    <x v="0"/>
    <s v="Alquiler"/>
  </r>
  <r>
    <s v="Abril"/>
    <x v="18"/>
    <n v="12.4"/>
    <s v="+ 4,2 "/>
    <s v="+ 4,6 "/>
    <s v="+ 24,4 "/>
    <x v="0"/>
    <x v="0"/>
    <x v="0"/>
    <s v="Alquiler"/>
  </r>
  <r>
    <s v="Marzo"/>
    <x v="4"/>
    <n v="12.4"/>
    <s v="+ 0,9 "/>
    <s v="+ 2,6 "/>
    <s v="+ 14,1 "/>
    <x v="0"/>
    <x v="1"/>
    <x v="0"/>
    <s v="Alquiler"/>
  </r>
  <r>
    <s v="Mayo"/>
    <x v="18"/>
    <n v="12.4"/>
    <s v="+ 0,2 "/>
    <s v="+ 4,5 "/>
    <s v="+ 21,4 "/>
    <x v="0"/>
    <x v="0"/>
    <x v="0"/>
    <s v="Alquiler"/>
  </r>
  <r>
    <s v="Febrero"/>
    <x v="4"/>
    <n v="12.3"/>
    <s v="+ 0,8 "/>
    <s v="+ 2,9 "/>
    <s v="+ 13,0 "/>
    <x v="0"/>
    <x v="1"/>
    <x v="0"/>
    <s v="Alquiler"/>
  </r>
  <r>
    <s v="Enero"/>
    <x v="4"/>
    <n v="12.2"/>
    <s v="+ 0,8 "/>
    <s v="+ 3,7 "/>
    <s v="+ 10,9 "/>
    <x v="0"/>
    <x v="1"/>
    <x v="0"/>
    <s v="Alquiler"/>
  </r>
  <r>
    <s v="Diciembre"/>
    <x v="0"/>
    <n v="12.1"/>
    <s v="+ 1,3 "/>
    <s v="+ 3,7 "/>
    <s v="+ 10,3 "/>
    <x v="0"/>
    <x v="1"/>
    <x v="0"/>
    <s v="Alquiler"/>
  </r>
  <r>
    <s v="Noviembre"/>
    <x v="0"/>
    <n v="11.9"/>
    <s v="+ 1,6 "/>
    <s v="+ 1,9 "/>
    <s v="+ 8,6 "/>
    <x v="0"/>
    <x v="1"/>
    <x v="0"/>
    <s v="Alquiler"/>
  </r>
  <r>
    <s v="Febrero"/>
    <x v="18"/>
    <n v="11.9"/>
    <s v="+ 0,3 "/>
    <s v="+ 2,8 "/>
    <s v="+ 19,6 "/>
    <x v="0"/>
    <x v="0"/>
    <x v="0"/>
    <s v="Alquiler"/>
  </r>
  <r>
    <s v="Marzo"/>
    <x v="18"/>
    <n v="11.9"/>
    <s v="+ 0,1 "/>
    <s v="+ 0,4 "/>
    <s v="+ 19,4 "/>
    <x v="0"/>
    <x v="0"/>
    <x v="0"/>
    <s v="Alquiler"/>
  </r>
  <r>
    <s v="Enero"/>
    <x v="18"/>
    <n v="11.8"/>
    <s v="0,0 "/>
    <s v="+ 6,6 "/>
    <s v="+ 19,4 "/>
    <x v="0"/>
    <x v="0"/>
    <x v="0"/>
    <s v="Alquiler"/>
  </r>
  <r>
    <s v="Diciembre"/>
    <x v="4"/>
    <n v="11.8"/>
    <s v="+ 2,6 "/>
    <s v="+ 8,8 "/>
    <s v="+ 19,3 "/>
    <x v="0"/>
    <x v="0"/>
    <x v="0"/>
    <s v="Alquiler"/>
  </r>
  <r>
    <s v="Octubre"/>
    <x v="0"/>
    <n v="11.8"/>
    <s v="+ 0,8 "/>
    <s v="+ 2,3 "/>
    <s v="+ 6,6 "/>
    <x v="0"/>
    <x v="1"/>
    <x v="0"/>
    <s v="Alquiler"/>
  </r>
  <r>
    <s v="Agosto"/>
    <x v="0"/>
    <n v="11.7"/>
    <s v="+ 2,0 "/>
    <s v="+ 5,2 "/>
    <s v="+ 4,0 "/>
    <x v="0"/>
    <x v="1"/>
    <x v="0"/>
    <s v="Alquiler"/>
  </r>
  <r>
    <s v="Septiembre"/>
    <x v="0"/>
    <n v="11.7"/>
    <s v="- 0,5 "/>
    <s v="+ 3,7 "/>
    <s v="+ 4,5 "/>
    <x v="0"/>
    <x v="1"/>
    <x v="0"/>
    <s v="Alquiler"/>
  </r>
  <r>
    <s v="Noviembre"/>
    <x v="4"/>
    <n v="11.5"/>
    <s v="+ 4,0 "/>
    <s v="+ 8,2 "/>
    <s v="+ 16,4 "/>
    <x v="0"/>
    <x v="0"/>
    <x v="0"/>
    <s v="Alquiler"/>
  </r>
  <r>
    <s v="Julio"/>
    <x v="0"/>
    <n v="11.5"/>
    <s v="+ 2,2 "/>
    <s v="+ 4,5 "/>
    <s v="+ 3,0 "/>
    <x v="0"/>
    <x v="1"/>
    <x v="0"/>
    <s v="Alquiler"/>
  </r>
  <r>
    <s v="Agosto"/>
    <x v="1"/>
    <n v="11.3"/>
    <s v="+ 1,0 "/>
    <s v="+ 1,1 "/>
    <s v="+ 3,8 "/>
    <x v="0"/>
    <x v="1"/>
    <x v="0"/>
    <s v="Alquiler"/>
  </r>
  <r>
    <s v="Julio"/>
    <x v="6"/>
    <n v="11.2"/>
    <s v="+ 1,6 "/>
    <s v="+ 4,0 "/>
    <s v="+ 4,8 "/>
    <x v="0"/>
    <x v="1"/>
    <x v="0"/>
    <s v="Alquiler"/>
  </r>
  <r>
    <s v="Mayo"/>
    <x v="0"/>
    <n v="11.2"/>
    <s v="+ 1,4 "/>
    <s v="+ 2,5 "/>
    <s v="0,0 "/>
    <x v="0"/>
    <x v="1"/>
    <x v="0"/>
    <s v="Alquiler"/>
  </r>
  <r>
    <s v="Junio"/>
    <x v="0"/>
    <n v="11.2"/>
    <s v="+ 0,8 "/>
    <s v="+ 3,4 "/>
    <s v="+ 0,4 "/>
    <x v="0"/>
    <x v="1"/>
    <x v="0"/>
    <s v="Alquiler"/>
  </r>
  <r>
    <s v="Junio"/>
    <x v="1"/>
    <n v="11.2"/>
    <s v="+ 0,5 "/>
    <s v="+ 0,8 "/>
    <s v="+ 3,9 "/>
    <x v="0"/>
    <x v="1"/>
    <x v="0"/>
    <s v="Alquiler"/>
  </r>
  <r>
    <s v="Septiembre"/>
    <x v="1"/>
    <n v="11.2"/>
    <s v="- 1,0 "/>
    <s v="- 0,3 "/>
    <s v="+ 3,2 "/>
    <x v="0"/>
    <x v="1"/>
    <x v="0"/>
    <s v="Alquiler"/>
  </r>
  <r>
    <s v="Julio"/>
    <x v="1"/>
    <n v="11.2"/>
    <s v="- 0,4 "/>
    <s v="+ 0,9 "/>
    <s v="+ 3,0 "/>
    <x v="0"/>
    <x v="1"/>
    <x v="0"/>
    <s v="Alquiler"/>
  </r>
  <r>
    <s v="Octubre"/>
    <x v="4"/>
    <n v="11.1"/>
    <s v="+ 2,0 "/>
    <s v="+ 5,4 "/>
    <s v="+ 16,3 "/>
    <x v="0"/>
    <x v="0"/>
    <x v="0"/>
    <s v="Alquiler"/>
  </r>
  <r>
    <s v="Mayo"/>
    <x v="1"/>
    <n v="11.1"/>
    <s v="+ 0,8 "/>
    <s v="+ 1,1 "/>
    <s v="+ 5,0 "/>
    <x v="0"/>
    <x v="1"/>
    <x v="0"/>
    <s v="Alquiler"/>
  </r>
  <r>
    <s v="Marzo"/>
    <x v="1"/>
    <n v="11.1"/>
    <s v="+ 0,8 "/>
    <s v="+ 1,4 "/>
    <s v="+ 6,0 "/>
    <x v="0"/>
    <x v="1"/>
    <x v="0"/>
    <s v="Alquiler"/>
  </r>
  <r>
    <s v="Abril"/>
    <x v="1"/>
    <n v="11.1"/>
    <s v="- 0,5 "/>
    <s v="+ 1,1 "/>
    <s v="+ 5,4 "/>
    <x v="0"/>
    <x v="1"/>
    <x v="0"/>
    <s v="Alquiler"/>
  </r>
  <r>
    <s v="Agosto"/>
    <x v="6"/>
    <n v="11.1"/>
    <s v="- 0,2 "/>
    <s v="+ 4,5 "/>
    <s v="+ 3,7 "/>
    <x v="0"/>
    <x v="1"/>
    <x v="0"/>
    <s v="Alquiler"/>
  </r>
  <r>
    <s v="Junio"/>
    <x v="6"/>
    <n v="11"/>
    <s v="+ 3,1 "/>
    <s v="+ 3,7 "/>
    <s v="+ 3,4 "/>
    <x v="0"/>
    <x v="1"/>
    <x v="0"/>
    <s v="Alquiler"/>
  </r>
  <r>
    <s v="Noviembre"/>
    <x v="3"/>
    <n v="11"/>
    <s v="+ 1,7 "/>
    <s v="+ 1,3 "/>
    <s v="+ 1,4 "/>
    <x v="0"/>
    <x v="1"/>
    <x v="0"/>
    <s v="Alquiler"/>
  </r>
  <r>
    <s v="Abril"/>
    <x v="0"/>
    <n v="11"/>
    <s v="+ 1,1 "/>
    <s v="n.d."/>
    <s v="- 0,5 "/>
    <x v="0"/>
    <x v="1"/>
    <x v="0"/>
    <s v="Alquiler"/>
  </r>
  <r>
    <s v="Febrero"/>
    <x v="1"/>
    <n v="11"/>
    <s v="+ 0,8 "/>
    <s v="+ 0,2 "/>
    <s v="+ 3,8 "/>
    <x v="0"/>
    <x v="1"/>
    <x v="0"/>
    <s v="Alquiler"/>
  </r>
  <r>
    <s v="Enero"/>
    <x v="0"/>
    <n v="11"/>
    <s v="+ 0,3 "/>
    <s v="- 0,3 "/>
    <s v="+ 0,6 "/>
    <x v="0"/>
    <x v="1"/>
    <x v="0"/>
    <s v="Alquiler"/>
  </r>
  <r>
    <s v="Octubre"/>
    <x v="1"/>
    <n v="11"/>
    <s v="- 1,2 "/>
    <s v="- 1,1 "/>
    <s v="+ 1,9 "/>
    <x v="0"/>
    <x v="1"/>
    <x v="0"/>
    <s v="Alquiler"/>
  </r>
  <r>
    <s v="Septiembre"/>
    <x v="6"/>
    <n v="11"/>
    <s v="- 1,0 "/>
    <s v="+ 0,4 "/>
    <s v="+ 4,9 "/>
    <x v="0"/>
    <x v="1"/>
    <x v="0"/>
    <s v="Alquiler"/>
  </r>
  <r>
    <s v="Octubre"/>
    <x v="6"/>
    <n v="11"/>
    <s v="- 0,6 "/>
    <s v="- 1,8 "/>
    <s v="+ 6,7 "/>
    <x v="0"/>
    <x v="1"/>
    <x v="0"/>
    <s v="Alquiler"/>
  </r>
  <r>
    <s v="Diciembre"/>
    <x v="3"/>
    <n v="11"/>
    <s v="- 0,4 "/>
    <s v="+ 1,3 "/>
    <s v="+ 1,7 "/>
    <x v="0"/>
    <x v="1"/>
    <x v="0"/>
    <s v="Alquiler"/>
  </r>
  <r>
    <s v="Diciembre"/>
    <x v="1"/>
    <n v="11"/>
    <s v="- 0,3 "/>
    <s v="- 1,7 "/>
    <s v="+ 0,1 "/>
    <x v="0"/>
    <x v="1"/>
    <x v="0"/>
    <s v="Alquiler"/>
  </r>
  <r>
    <s v="Noviembre"/>
    <x v="1"/>
    <n v="11"/>
    <s v="- 0,3 "/>
    <s v="- 2,4 "/>
    <s v="0,0 "/>
    <x v="0"/>
    <x v="1"/>
    <x v="0"/>
    <s v="Alquiler"/>
  </r>
  <r>
    <s v="Marzo"/>
    <x v="0"/>
    <n v="10.9"/>
    <s v="0,0 "/>
    <s v="- 0,8 "/>
    <s v="- 2,2 "/>
    <x v="0"/>
    <x v="1"/>
    <x v="0"/>
    <s v="Alquiler"/>
  </r>
  <r>
    <s v="Septiembre"/>
    <x v="4"/>
    <n v="10.9"/>
    <s v="+ 1,9 "/>
    <s v="+ 4,5 "/>
    <s v="+ 15,8 "/>
    <x v="0"/>
    <x v="0"/>
    <x v="0"/>
    <s v="Alquiler"/>
  </r>
  <r>
    <s v="Agosto"/>
    <x v="3"/>
    <n v="10.9"/>
    <s v="+ 0,3 "/>
    <s v="+ 2,3 "/>
    <s v="- 2,5 "/>
    <x v="0"/>
    <x v="1"/>
    <x v="0"/>
    <s v="Alquiler"/>
  </r>
  <r>
    <s v="Febrero"/>
    <x v="0"/>
    <n v="10.9"/>
    <s v="- 1,1 "/>
    <s v="- 1,1 "/>
    <s v="- 1,3 "/>
    <x v="0"/>
    <x v="1"/>
    <x v="0"/>
    <s v="Alquiler"/>
  </r>
  <r>
    <s v="Noviembre"/>
    <x v="6"/>
    <n v="10.9"/>
    <s v="- 1,1 "/>
    <s v="- 2,6 "/>
    <s v="+ 4,7 "/>
    <x v="0"/>
    <x v="1"/>
    <x v="0"/>
    <s v="Alquiler"/>
  </r>
  <r>
    <s v="Enero"/>
    <x v="1"/>
    <n v="10.9"/>
    <s v="- 0,3 "/>
    <s v="+ 1,0 "/>
    <s v="+ 2,1 "/>
    <x v="0"/>
    <x v="1"/>
    <x v="0"/>
    <s v="Alquiler"/>
  </r>
  <r>
    <s v="Octubre"/>
    <x v="3"/>
    <n v="10.8"/>
    <s v="0,0 "/>
    <s v="- 0,1 "/>
    <s v="- 1,4 "/>
    <x v="0"/>
    <x v="1"/>
    <x v="0"/>
    <s v="Alquiler"/>
  </r>
  <r>
    <s v="Junio"/>
    <x v="3"/>
    <n v="10.8"/>
    <s v="+ 1,5 "/>
    <s v="+ 2,8 "/>
    <s v="- 1,9 "/>
    <x v="0"/>
    <x v="1"/>
    <x v="0"/>
    <s v="Alquiler"/>
  </r>
  <r>
    <s v="Julio"/>
    <x v="3"/>
    <n v="10.8"/>
    <s v="+ 0,5 "/>
    <s v="+ 3,3 "/>
    <s v="- 3,0 "/>
    <x v="0"/>
    <x v="1"/>
    <x v="0"/>
    <s v="Alquiler"/>
  </r>
  <r>
    <s v="Diciembre"/>
    <x v="6"/>
    <n v="10.8"/>
    <s v="- 0,7 "/>
    <s v="- 2,3 "/>
    <s v="+ 3,9 "/>
    <x v="0"/>
    <x v="1"/>
    <x v="0"/>
    <s v="Alquiler"/>
  </r>
  <r>
    <s v="Septiembre"/>
    <x v="3"/>
    <n v="10.8"/>
    <s v="- 0,4 "/>
    <s v="+ 0,3 "/>
    <s v="- 2,0 "/>
    <x v="0"/>
    <x v="1"/>
    <x v="0"/>
    <s v="Alquiler"/>
  </r>
  <r>
    <s v="Agosto"/>
    <x v="4"/>
    <n v="10.7"/>
    <s v="+ 1,4 "/>
    <s v="+ 4,4 "/>
    <s v="+ 13,4 "/>
    <x v="0"/>
    <x v="0"/>
    <x v="0"/>
    <s v="Alquiler"/>
  </r>
  <r>
    <s v="Abril"/>
    <x v="6"/>
    <n v="10.7"/>
    <s v="+ 1,2 "/>
    <s v="+ 2,7 "/>
    <s v="+ 7,6 "/>
    <x v="0"/>
    <x v="1"/>
    <x v="0"/>
    <s v="Alquiler"/>
  </r>
  <r>
    <s v="Agosto"/>
    <x v="2"/>
    <n v="10.7"/>
    <s v="+ 0,8 "/>
    <s v="+ 4,7 "/>
    <s v="+ 7,9 "/>
    <x v="0"/>
    <x v="1"/>
    <x v="0"/>
    <s v="Alquiler"/>
  </r>
  <r>
    <s v="Julio"/>
    <x v="2"/>
    <n v="10.7"/>
    <s v="+ 0,3 "/>
    <s v="+ 6,8 "/>
    <s v="+ 5,7 "/>
    <x v="0"/>
    <x v="1"/>
    <x v="0"/>
    <s v="Alquiler"/>
  </r>
  <r>
    <s v="Enero"/>
    <x v="3"/>
    <n v="10.7"/>
    <s v="- 0,7 "/>
    <s v="- 2,4 "/>
    <s v="+ 2,4 "/>
    <x v="0"/>
    <x v="1"/>
    <x v="0"/>
    <s v="Alquiler"/>
  </r>
  <r>
    <s v="Mayo"/>
    <x v="6"/>
    <n v="10.7"/>
    <s v="- 0,6 "/>
    <s v="+ 0,3 "/>
    <s v="+ 4,0 "/>
    <x v="0"/>
    <x v="1"/>
    <x v="0"/>
    <s v="Alquiler"/>
  </r>
  <r>
    <s v="Junio"/>
    <x v="2"/>
    <n v="10.6"/>
    <s v="+ 3,6 "/>
    <s v="+ 8,2 "/>
    <s v="+ 6,5 "/>
    <x v="0"/>
    <x v="1"/>
    <x v="0"/>
    <s v="Alquiler"/>
  </r>
  <r>
    <s v="Febrero"/>
    <x v="6"/>
    <n v="10.6"/>
    <s v="+ 1,8 "/>
    <s v="+ 2,6 "/>
    <s v="+ 7,9 "/>
    <x v="0"/>
    <x v="1"/>
    <x v="0"/>
    <s v="Alquiler"/>
  </r>
  <r>
    <s v="Mayo"/>
    <x v="3"/>
    <n v="10.6"/>
    <s v="+ 1,2 "/>
    <s v="0,0 "/>
    <s v="- 0,4 "/>
    <x v="0"/>
    <x v="1"/>
    <x v="0"/>
    <s v="Alquiler"/>
  </r>
  <r>
    <s v="Marzo"/>
    <x v="7"/>
    <n v="10.6"/>
    <s v="+ 1,0 "/>
    <s v="+ 9,6 "/>
    <s v="n.d."/>
    <x v="0"/>
    <x v="1"/>
    <x v="0"/>
    <s v="Alquiler"/>
  </r>
  <r>
    <s v="Febrero"/>
    <x v="3"/>
    <n v="10.6"/>
    <s v="- 0,8 "/>
    <s v="- 2,1 "/>
    <s v="- 0,1 "/>
    <x v="0"/>
    <x v="1"/>
    <x v="0"/>
    <s v="Alquiler"/>
  </r>
  <r>
    <s v="Marzo"/>
    <x v="6"/>
    <n v="10.6"/>
    <s v="- 0,3 "/>
    <s v="+ 2,3 "/>
    <s v="+ 8,0 "/>
    <x v="0"/>
    <x v="1"/>
    <x v="0"/>
    <s v="Alquiler"/>
  </r>
  <r>
    <s v="Abril"/>
    <x v="3"/>
    <n v="10.5"/>
    <s v="0,0 "/>
    <s v="- 2,0 "/>
    <s v="- 2,3 "/>
    <x v="0"/>
    <x v="1"/>
    <x v="0"/>
    <s v="Alquiler"/>
  </r>
  <r>
    <s v="Julio"/>
    <x v="4"/>
    <n v="10.5"/>
    <s v="+ 1,1 "/>
    <s v="+ 5,8 "/>
    <s v="+ 11,8 "/>
    <x v="0"/>
    <x v="0"/>
    <x v="0"/>
    <s v="Alquiler"/>
  </r>
  <r>
    <s v="Enero"/>
    <x v="6"/>
    <n v="10.5"/>
    <s v="+ 0,8 "/>
    <s v="+ 1,6 "/>
    <s v="+ 6,7 "/>
    <x v="0"/>
    <x v="1"/>
    <x v="0"/>
    <s v="Alquiler"/>
  </r>
  <r>
    <s v="Septiembre"/>
    <x v="2"/>
    <n v="10.5"/>
    <s v="- 2,0 "/>
    <s v="- 1,0 "/>
    <s v="+ 5,5 "/>
    <x v="0"/>
    <x v="1"/>
    <x v="0"/>
    <s v="Alquiler"/>
  </r>
  <r>
    <s v="Marzo"/>
    <x v="3"/>
    <n v="10.5"/>
    <s v="- 1,3 "/>
    <s v="- 2,7 "/>
    <s v="- 1,1 "/>
    <x v="0"/>
    <x v="1"/>
    <x v="0"/>
    <s v="Alquiler"/>
  </r>
  <r>
    <s v="Febrero"/>
    <x v="7"/>
    <n v="10.4"/>
    <s v="n.d."/>
    <s v="n.d."/>
    <s v="n.d."/>
    <x v="0"/>
    <x v="1"/>
    <x v="0"/>
    <s v="Alquiler"/>
  </r>
  <r>
    <s v="Diciembre"/>
    <x v="2"/>
    <n v="10.4"/>
    <s v="0,0 "/>
    <s v="- 1,5 "/>
    <s v="+ 6,2 "/>
    <x v="0"/>
    <x v="1"/>
    <x v="0"/>
    <s v="Alquiler"/>
  </r>
  <r>
    <s v="Junio"/>
    <x v="4"/>
    <n v="10.4"/>
    <s v="+ 1,9 "/>
    <s v="+ 4,6 "/>
    <s v="+ 10,9 "/>
    <x v="0"/>
    <x v="0"/>
    <x v="0"/>
    <s v="Alquiler"/>
  </r>
  <r>
    <s v="Noviembre"/>
    <x v="2"/>
    <n v="10.4"/>
    <s v="+ 0,8 "/>
    <s v="- 3,5 "/>
    <s v="+ 6,2 "/>
    <x v="0"/>
    <x v="1"/>
    <x v="0"/>
    <s v="Alquiler"/>
  </r>
  <r>
    <s v="Diciembre"/>
    <x v="3"/>
    <n v="10.3"/>
    <s v="0,0 "/>
    <s v="+ 4,4 "/>
    <s v="+ 5,2 "/>
    <x v="0"/>
    <x v="0"/>
    <x v="0"/>
    <s v="Alquiler"/>
  </r>
  <r>
    <s v="Mayo"/>
    <x v="2"/>
    <n v="10.3"/>
    <s v="+ 2,8 "/>
    <s v="+ 4,1 "/>
    <s v="+ 5,6 "/>
    <x v="0"/>
    <x v="1"/>
    <x v="0"/>
    <s v="Alquiler"/>
  </r>
  <r>
    <s v="Noviembre"/>
    <x v="3"/>
    <n v="10.3"/>
    <s v="+ 1,0 "/>
    <s v="+ 4,6 "/>
    <s v="+ 4,8 "/>
    <x v="0"/>
    <x v="0"/>
    <x v="0"/>
    <s v="Alquiler"/>
  </r>
  <r>
    <s v="Octubre"/>
    <x v="2"/>
    <n v="10.3"/>
    <s v="- 2,2 "/>
    <s v="- 3,5 "/>
    <s v="+ 4,5 "/>
    <x v="0"/>
    <x v="1"/>
    <x v="0"/>
    <s v="Alquiler"/>
  </r>
  <r>
    <s v="Octubre"/>
    <x v="3"/>
    <n v="10.199999999999999"/>
    <s v="+ 3,4 "/>
    <s v="+ 3,5 "/>
    <s v="+ 5,6 "/>
    <x v="0"/>
    <x v="0"/>
    <x v="0"/>
    <s v="Alquiler"/>
  </r>
  <r>
    <s v="Mayo"/>
    <x v="4"/>
    <n v="10.199999999999999"/>
    <s v="+ 2,7 "/>
    <s v="+ 3,0 "/>
    <s v="+ 9,2 "/>
    <x v="0"/>
    <x v="0"/>
    <x v="0"/>
    <s v="Alquiler"/>
  </r>
  <r>
    <s v="Mayo"/>
    <x v="1"/>
    <n v="10.199999999999999"/>
    <s v="+ 1,6 "/>
    <s v="+ 0,9 "/>
    <s v="+ 2,9 "/>
    <x v="0"/>
    <x v="0"/>
    <x v="0"/>
    <s v="Alquiler"/>
  </r>
  <r>
    <s v="Junio"/>
    <x v="1"/>
    <n v="10.199999999999999"/>
    <s v="+ 0,4 "/>
    <s v="+ 2,1 "/>
    <s v="+ 3,4 "/>
    <x v="0"/>
    <x v="0"/>
    <x v="0"/>
    <s v="Alquiler"/>
  </r>
  <r>
    <s v="Enero"/>
    <x v="1"/>
    <n v="10.199999999999999"/>
    <s v="- 0,8 "/>
    <s v="+ 0,1 "/>
    <s v="+ 4,4 "/>
    <x v="0"/>
    <x v="0"/>
    <x v="0"/>
    <s v="Alquiler"/>
  </r>
  <r>
    <s v="Julio"/>
    <x v="5"/>
    <n v="10.1"/>
    <s v="+ 1,0 "/>
    <s v="+ 5,6 "/>
    <s v="+ 9,7 "/>
    <x v="0"/>
    <x v="1"/>
    <x v="0"/>
    <s v="Alquiler"/>
  </r>
  <r>
    <s v="Febrero"/>
    <x v="1"/>
    <n v="10.1"/>
    <s v="- 1,4 "/>
    <s v="- 2,2 "/>
    <s v="+ 2,6 "/>
    <x v="0"/>
    <x v="0"/>
    <x v="0"/>
    <s v="Alquiler"/>
  </r>
  <r>
    <s v="Abril"/>
    <x v="4"/>
    <n v="10"/>
    <s v="0,0 "/>
    <s v="+ 0,4 "/>
    <s v="+ 6,3 "/>
    <x v="0"/>
    <x v="0"/>
    <x v="0"/>
    <s v="Alquiler"/>
  </r>
  <r>
    <s v="Junio"/>
    <x v="5"/>
    <n v="10"/>
    <s v="+ 2,7 "/>
    <s v="+ 5,5 "/>
    <s v="+ 12,2 "/>
    <x v="0"/>
    <x v="1"/>
    <x v="0"/>
    <s v="Alquiler"/>
  </r>
  <r>
    <s v="Abril"/>
    <x v="2"/>
    <n v="10"/>
    <s v="+ 1,5 "/>
    <s v="+ 1,9 "/>
    <s v="+ 4,5 "/>
    <x v="0"/>
    <x v="1"/>
    <x v="0"/>
    <s v="Alquiler"/>
  </r>
  <r>
    <s v="Marzo"/>
    <x v="4"/>
    <n v="10"/>
    <s v="+ 0,3 "/>
    <s v="+ 0,3 "/>
    <s v="+ 6,1 "/>
    <x v="0"/>
    <x v="0"/>
    <x v="0"/>
    <s v="Alquiler"/>
  </r>
  <r>
    <s v="Septiembre"/>
    <x v="5"/>
    <n v="10"/>
    <s v="+ 0,2 "/>
    <s v="0,0 "/>
    <s v="+ 7,5 "/>
    <x v="0"/>
    <x v="1"/>
    <x v="0"/>
    <s v="Alquiler"/>
  </r>
  <r>
    <s v="Abril"/>
    <x v="1"/>
    <n v="10"/>
    <s v="+ 0,2 "/>
    <s v="- 2,0 "/>
    <s v="+ 1,4 "/>
    <x v="0"/>
    <x v="0"/>
    <x v="0"/>
    <s v="Alquiler"/>
  </r>
  <r>
    <s v="Julio"/>
    <x v="1"/>
    <n v="10"/>
    <s v="- 2,2 "/>
    <s v="- 0,3 "/>
    <s v="+ 1,2 "/>
    <x v="0"/>
    <x v="0"/>
    <x v="0"/>
    <s v="Alquiler"/>
  </r>
  <r>
    <s v="Agosto"/>
    <x v="5"/>
    <n v="10"/>
    <s v="- 1,2 "/>
    <s v="+ 2,5 "/>
    <s v="+ 4,9 "/>
    <x v="0"/>
    <x v="1"/>
    <x v="0"/>
    <s v="Alquiler"/>
  </r>
  <r>
    <s v="Marzo"/>
    <x v="1"/>
    <n v="10"/>
    <s v="- 0,8 "/>
    <s v="- 3,0 "/>
    <s v="+ 1,5 "/>
    <x v="0"/>
    <x v="0"/>
    <x v="0"/>
    <s v="Alquiler"/>
  </r>
  <r>
    <s v="Enero"/>
    <x v="17"/>
    <n v="15.3"/>
    <s v="+ 3,5 "/>
    <s v="+ 1,5 "/>
    <s v="+ 11,2 "/>
    <x v="1"/>
    <x v="2"/>
    <x v="0"/>
    <s v="Alquiler"/>
  </r>
  <r>
    <s v="Marzo"/>
    <x v="17"/>
    <n v="15.2"/>
    <s v="+ 2,0 "/>
    <s v="+ 3,1 "/>
    <s v="+ 7,6 "/>
    <x v="1"/>
    <x v="2"/>
    <x v="0"/>
    <s v="Alquiler"/>
  </r>
  <r>
    <s v="Enero"/>
    <x v="17"/>
    <n v="15.2"/>
    <s v="+ 0,4 "/>
    <s v="+ 1,1 "/>
    <s v="+ 4,1 "/>
    <x v="1"/>
    <x v="3"/>
    <x v="0"/>
    <s v="Alquiler"/>
  </r>
  <r>
    <s v="Diciembre"/>
    <x v="16"/>
    <n v="15.1"/>
    <s v="+ 0,7 "/>
    <s v="+ 1,4 "/>
    <s v="+ 6,8 "/>
    <x v="1"/>
    <x v="3"/>
    <x v="0"/>
    <s v="Alquiler"/>
  </r>
  <r>
    <s v="Noviembre"/>
    <x v="16"/>
    <n v="15"/>
    <s v="0,0 "/>
    <s v="+ 1,6 "/>
    <s v="+ 9,6 "/>
    <x v="1"/>
    <x v="3"/>
    <x v="0"/>
    <s v="Alquiler"/>
  </r>
  <r>
    <s v="Octubre"/>
    <x v="16"/>
    <n v="15"/>
    <s v="+ 7,0 "/>
    <s v="+ 6,4 "/>
    <s v="+ 15,4 "/>
    <x v="1"/>
    <x v="2"/>
    <x v="0"/>
    <s v="Alquiler"/>
  </r>
  <r>
    <s v="Marzo"/>
    <x v="17"/>
    <n v="15"/>
    <s v="+ 0,7 "/>
    <s v="- 0,7 "/>
    <s v="+ 4,9 "/>
    <x v="1"/>
    <x v="3"/>
    <x v="0"/>
    <s v="Alquiler"/>
  </r>
  <r>
    <s v="Octubre"/>
    <x v="16"/>
    <n v="15"/>
    <s v="+ 0,7 "/>
    <s v="+ 3,4 "/>
    <s v="+ 10,8 "/>
    <x v="1"/>
    <x v="3"/>
    <x v="0"/>
    <s v="Alquiler"/>
  </r>
  <r>
    <s v="Septiembre"/>
    <x v="16"/>
    <n v="14.9"/>
    <s v="+ 0,8 "/>
    <s v="+ 1,6 "/>
    <s v="+ 11,2 "/>
    <x v="1"/>
    <x v="3"/>
    <x v="0"/>
    <s v="Alquiler"/>
  </r>
  <r>
    <s v="Febrero"/>
    <x v="17"/>
    <n v="14.9"/>
    <s v="- 2,3 "/>
    <s v="+ 1,7 "/>
    <s v="+ 6,3 "/>
    <x v="1"/>
    <x v="2"/>
    <x v="0"/>
    <s v="Alquiler"/>
  </r>
  <r>
    <s v="Febrero"/>
    <x v="17"/>
    <n v="14.9"/>
    <s v="- 1,8 "/>
    <s v="- 0,6 "/>
    <s v="+ 4,6 "/>
    <x v="1"/>
    <x v="3"/>
    <x v="0"/>
    <s v="Alquiler"/>
  </r>
  <r>
    <s v="Agosto"/>
    <x v="16"/>
    <n v="14.8"/>
    <s v="+ 1,8 "/>
    <s v="+ 0,8 "/>
    <s v="+ 10,0 "/>
    <x v="1"/>
    <x v="3"/>
    <x v="0"/>
    <s v="Alquiler"/>
  </r>
  <r>
    <s v="Junio"/>
    <x v="16"/>
    <n v="14.7"/>
    <s v="0,0 "/>
    <s v="+ 2,4 "/>
    <s v="+ 9,8 "/>
    <x v="1"/>
    <x v="3"/>
    <x v="0"/>
    <s v="Alquiler"/>
  </r>
  <r>
    <s v="Abril"/>
    <x v="16"/>
    <n v="14.7"/>
    <s v="+ 3,0 "/>
    <s v="+ 1,1 "/>
    <s v="+ 13,3 "/>
    <x v="1"/>
    <x v="3"/>
    <x v="0"/>
    <s v="Alquiler"/>
  </r>
  <r>
    <s v="Diciembre"/>
    <x v="16"/>
    <n v="14.7"/>
    <s v="+ 0,7 "/>
    <s v="+ 4,9 "/>
    <s v="+ 9,0 "/>
    <x v="1"/>
    <x v="2"/>
    <x v="0"/>
    <s v="Alquiler"/>
  </r>
  <r>
    <s v="Noviembre"/>
    <x v="16"/>
    <n v="14.7"/>
    <s v="- 2,5 "/>
    <s v="+ 1,7 "/>
    <s v="+ 11,2 "/>
    <x v="1"/>
    <x v="2"/>
    <x v="0"/>
    <s v="Alquiler"/>
  </r>
  <r>
    <s v="Mayo"/>
    <x v="16"/>
    <n v="14.7"/>
    <s v="- 0,5 "/>
    <s v="+ 2,8 "/>
    <s v="+ 9,7 "/>
    <x v="1"/>
    <x v="3"/>
    <x v="0"/>
    <s v="Alquiler"/>
  </r>
  <r>
    <s v="Enero"/>
    <x v="16"/>
    <n v="14.6"/>
    <s v="+ 3,0 "/>
    <s v="+ 7,6 "/>
    <s v="+ 16,3 "/>
    <x v="1"/>
    <x v="3"/>
    <x v="0"/>
    <s v="Alquiler"/>
  </r>
  <r>
    <s v="Abril"/>
    <x v="16"/>
    <n v="14.5"/>
    <s v="+ 2,6 "/>
    <s v="+ 5,7 "/>
    <s v="+ 11,8 "/>
    <x v="1"/>
    <x v="2"/>
    <x v="0"/>
    <s v="Alquiler"/>
  </r>
  <r>
    <s v="Julio"/>
    <x v="16"/>
    <n v="14.5"/>
    <s v="- 1,0 "/>
    <s v="- 1,6 "/>
    <s v="+ 9,6 "/>
    <x v="1"/>
    <x v="3"/>
    <x v="0"/>
    <s v="Alquiler"/>
  </r>
  <r>
    <s v="Agosto"/>
    <x v="16"/>
    <n v="14.4"/>
    <s v="+ 2,0 "/>
    <s v="+ 1,2 "/>
    <s v="+ 7,2 "/>
    <x v="1"/>
    <x v="2"/>
    <x v="0"/>
    <s v="Alquiler"/>
  </r>
  <r>
    <s v="Marzo"/>
    <x v="16"/>
    <n v="14.3"/>
    <s v="+ 0,4 "/>
    <s v="+ 1,1 "/>
    <s v="+ 10,7 "/>
    <x v="1"/>
    <x v="3"/>
    <x v="0"/>
    <s v="Alquiler"/>
  </r>
  <r>
    <s v="Febrero"/>
    <x v="16"/>
    <n v="14.3"/>
    <s v="- 2,2 "/>
    <s v="+ 4,1 "/>
    <s v="+ 11,5 "/>
    <x v="1"/>
    <x v="3"/>
    <x v="0"/>
    <s v="Alquiler"/>
  </r>
  <r>
    <s v="Febrero"/>
    <x v="17"/>
    <n v="14.2"/>
    <s v="+ 0,8 "/>
    <s v="+ 1,8 "/>
    <s v="+ 9,4 "/>
    <x v="1"/>
    <x v="4"/>
    <x v="0"/>
    <s v="Alquiler"/>
  </r>
  <r>
    <s v="Mayo"/>
    <x v="16"/>
    <n v="14.2"/>
    <s v="- 1,9 "/>
    <s v="+ 1,5 "/>
    <s v="+ 10,9 "/>
    <x v="1"/>
    <x v="2"/>
    <x v="0"/>
    <s v="Alquiler"/>
  </r>
  <r>
    <s v="Diciembre"/>
    <x v="18"/>
    <n v="14.1"/>
    <s v="+ 3,4 "/>
    <s v="+ 5,6 "/>
    <s v="+ 12,8 "/>
    <x v="1"/>
    <x v="3"/>
    <x v="0"/>
    <s v="Alquiler"/>
  </r>
  <r>
    <s v="Diciembre"/>
    <x v="16"/>
    <n v="14.1"/>
    <s v="+ 1,1 "/>
    <s v="+ 2,1 "/>
    <s v="+ 9,5 "/>
    <x v="1"/>
    <x v="4"/>
    <x v="0"/>
    <s v="Alquiler"/>
  </r>
  <r>
    <s v="Marzo"/>
    <x v="16"/>
    <n v="14.1"/>
    <s v="+ 0,8 "/>
    <s v="+ 4,4 "/>
    <s v="+ 9,1 "/>
    <x v="1"/>
    <x v="2"/>
    <x v="0"/>
    <s v="Alquiler"/>
  </r>
  <r>
    <s v="Julio"/>
    <x v="16"/>
    <n v="14.1"/>
    <s v="+ 0,4 "/>
    <s v="- 2,5 "/>
    <s v="+ 9,2 "/>
    <x v="1"/>
    <x v="2"/>
    <x v="0"/>
    <s v="Alquiler"/>
  </r>
  <r>
    <s v="Septiembre"/>
    <x v="16"/>
    <n v="14.1"/>
    <s v="- 2,5 "/>
    <s v="- 0,1 "/>
    <s v="+ 6,3 "/>
    <x v="1"/>
    <x v="2"/>
    <x v="0"/>
    <s v="Alquiler"/>
  </r>
  <r>
    <s v="Junio"/>
    <x v="16"/>
    <n v="14.1"/>
    <s v="- 1,1 "/>
    <s v="- 0,4 "/>
    <s v="+ 8,6 "/>
    <x v="1"/>
    <x v="2"/>
    <x v="0"/>
    <s v="Alquiler"/>
  </r>
  <r>
    <s v="Enero"/>
    <x v="17"/>
    <n v="14.1"/>
    <s v="- 0,1 "/>
    <s v="+ 0,5 "/>
    <s v="+ 9,2 "/>
    <x v="1"/>
    <x v="4"/>
    <x v="0"/>
    <s v="Alquiler"/>
  </r>
  <r>
    <s v="Febrero"/>
    <x v="16"/>
    <n v="14"/>
    <s v="+ 2,2 "/>
    <s v="+ 6,4 "/>
    <s v="+ 8,5 "/>
    <x v="1"/>
    <x v="2"/>
    <x v="0"/>
    <s v="Alquiler"/>
  </r>
  <r>
    <s v="Octubre"/>
    <x v="16"/>
    <n v="14"/>
    <s v="+ 1,6 "/>
    <s v="+ 5,7 "/>
    <s v="+ 8,4 "/>
    <x v="1"/>
    <x v="4"/>
    <x v="0"/>
    <s v="Alquiler"/>
  </r>
  <r>
    <s v="Marzo"/>
    <x v="17"/>
    <n v="14"/>
    <s v="- 1,2 "/>
    <s v="- 0,5 "/>
    <s v="+ 8,7 "/>
    <x v="1"/>
    <x v="4"/>
    <x v="0"/>
    <s v="Alquiler"/>
  </r>
  <r>
    <s v="Noviembre"/>
    <x v="16"/>
    <n v="13.9"/>
    <s v="- 0,5 "/>
    <s v="+ 2,4 "/>
    <s v="+ 7,2 "/>
    <x v="1"/>
    <x v="4"/>
    <x v="0"/>
    <s v="Alquiler"/>
  </r>
  <r>
    <s v="Septiembre"/>
    <x v="16"/>
    <n v="13.8"/>
    <s v="+ 1,3 "/>
    <s v="+ 5,3 "/>
    <s v="+ 5,3 "/>
    <x v="1"/>
    <x v="4"/>
    <x v="0"/>
    <s v="Alquiler"/>
  </r>
  <r>
    <s v="Enero"/>
    <x v="16"/>
    <n v="13.7"/>
    <s v="+ 1,4 "/>
    <s v="+ 5,3 "/>
    <s v="+ 6,2 "/>
    <x v="1"/>
    <x v="2"/>
    <x v="0"/>
    <s v="Alquiler"/>
  </r>
  <r>
    <s v="Noviembre"/>
    <x v="18"/>
    <n v="13.7"/>
    <s v="+ 1,1 "/>
    <s v="+ 1,9 "/>
    <s v="+ 7,4 "/>
    <x v="1"/>
    <x v="3"/>
    <x v="0"/>
    <s v="Alquiler"/>
  </r>
  <r>
    <s v="Agosto"/>
    <x v="16"/>
    <n v="13.6"/>
    <s v="+ 2,7 "/>
    <s v="+ 3,1 "/>
    <s v="+ 6,0 "/>
    <x v="1"/>
    <x v="4"/>
    <x v="0"/>
    <s v="Alquiler"/>
  </r>
  <r>
    <s v="Marzo"/>
    <x v="17"/>
    <n v="13.6"/>
    <s v="+ 1,9 "/>
    <s v="+ 0,5 "/>
    <s v="+ 7,4 "/>
    <x v="2"/>
    <x v="5"/>
    <x v="1"/>
    <s v="Alquiler"/>
  </r>
  <r>
    <s v="Enero"/>
    <x v="17"/>
    <n v="13.6"/>
    <s v="+ 0,3 "/>
    <s v="+ 2,9 "/>
    <s v="+ 6,9 "/>
    <x v="2"/>
    <x v="5"/>
    <x v="1"/>
    <s v="Alquiler"/>
  </r>
  <r>
    <s v="Enero"/>
    <x v="17"/>
    <n v="13.5"/>
    <s v="+ 3,2 "/>
    <s v="+ 6,5 "/>
    <s v="+ 11,3 "/>
    <x v="2"/>
    <x v="5"/>
    <x v="2"/>
    <s v="Alquiler"/>
  </r>
  <r>
    <s v="Diciembre"/>
    <x v="18"/>
    <n v="13.5"/>
    <s v="+ 2,7 "/>
    <s v="+ 2,3 "/>
    <s v="+ 1,9 "/>
    <x v="1"/>
    <x v="2"/>
    <x v="0"/>
    <s v="Alquiler"/>
  </r>
  <r>
    <s v="Diciembre"/>
    <x v="16"/>
    <n v="13.5"/>
    <s v="+ 1,8 "/>
    <s v="+ 4,1 "/>
    <s v="+ 8,1 "/>
    <x v="2"/>
    <x v="5"/>
    <x v="1"/>
    <s v="Alquiler"/>
  </r>
  <r>
    <s v="Octubre"/>
    <x v="18"/>
    <n v="13.5"/>
    <s v="+ 1,1 "/>
    <s v="+ 2,3 "/>
    <s v="+ 5,3 "/>
    <x v="1"/>
    <x v="3"/>
    <x v="0"/>
    <s v="Alquiler"/>
  </r>
  <r>
    <s v="Agosto"/>
    <x v="18"/>
    <n v="13.4"/>
    <s v="+ 3,8 "/>
    <s v="+ 4,7 "/>
    <s v="+ 5,0 "/>
    <x v="1"/>
    <x v="2"/>
    <x v="0"/>
    <s v="Alquiler"/>
  </r>
  <r>
    <s v="Mayo"/>
    <x v="18"/>
    <n v="13.4"/>
    <s v="+ 2,6 "/>
    <s v="+ 4,4 "/>
    <s v="+ 5,9 "/>
    <x v="1"/>
    <x v="3"/>
    <x v="0"/>
    <s v="Alquiler"/>
  </r>
  <r>
    <s v="Agosto"/>
    <x v="18"/>
    <n v="13.4"/>
    <s v="+ 1,5 "/>
    <s v="+ 0,6 "/>
    <s v="+ 4,5 "/>
    <x v="1"/>
    <x v="3"/>
    <x v="0"/>
    <s v="Alquiler"/>
  </r>
  <r>
    <s v="Septiembre"/>
    <x v="18"/>
    <n v="13.4"/>
    <s v="- 0,3 "/>
    <s v="+ 0,3 "/>
    <s v="+ 2,8 "/>
    <x v="1"/>
    <x v="3"/>
    <x v="0"/>
    <s v="Alquiler"/>
  </r>
  <r>
    <s v="Junio"/>
    <x v="18"/>
    <n v="13.3"/>
    <s v="0,0 "/>
    <s v="+ 3,2 "/>
    <s v="+ 6,7 "/>
    <x v="1"/>
    <x v="3"/>
    <x v="0"/>
    <s v="Alquiler"/>
  </r>
  <r>
    <s v="Marzo"/>
    <x v="17"/>
    <n v="13.3"/>
    <s v="+ 1,1 "/>
    <s v="+ 1,6 "/>
    <s v="+ 9,7 "/>
    <x v="2"/>
    <x v="5"/>
    <x v="2"/>
    <s v="Alquiler"/>
  </r>
  <r>
    <s v="Noviembre"/>
    <x v="16"/>
    <n v="13.3"/>
    <s v="+ 0,7 "/>
    <s v="+ 3,6 "/>
    <s v="+ 7,2 "/>
    <x v="2"/>
    <x v="5"/>
    <x v="1"/>
    <s v="Alquiler"/>
  </r>
  <r>
    <s v="Diciembre"/>
    <x v="4"/>
    <n v="13.3"/>
    <s v="+ 0,4 "/>
    <s v="+ 3,0 "/>
    <s v="+ 8,7 "/>
    <x v="1"/>
    <x v="2"/>
    <x v="0"/>
    <s v="Alquiler"/>
  </r>
  <r>
    <s v="Febrero"/>
    <x v="17"/>
    <n v="13.3"/>
    <s v="- 1,8 "/>
    <s v="+ 0,4 "/>
    <s v="+ 5,1 "/>
    <x v="2"/>
    <x v="5"/>
    <x v="1"/>
    <s v="Alquiler"/>
  </r>
  <r>
    <s v="Mayo"/>
    <x v="16"/>
    <n v="13.2"/>
    <s v="+ 1,9 "/>
    <s v="+ 1,8 "/>
    <s v="+ 7,7 "/>
    <x v="1"/>
    <x v="4"/>
    <x v="0"/>
    <s v="Alquiler"/>
  </r>
  <r>
    <s v="Octubre"/>
    <x v="16"/>
    <n v="13.2"/>
    <s v="+ 1,5 "/>
    <s v="+ 3,7 "/>
    <s v="+ 7,5 "/>
    <x v="2"/>
    <x v="5"/>
    <x v="1"/>
    <s v="Alquiler"/>
  </r>
  <r>
    <s v="Noviembre"/>
    <x v="4"/>
    <n v="13.2"/>
    <s v="+ 1,3 "/>
    <s v="+ 3,3 "/>
    <s v="+ 7,9 "/>
    <x v="1"/>
    <x v="2"/>
    <x v="0"/>
    <s v="Alquiler"/>
  </r>
  <r>
    <s v="Julio"/>
    <x v="16"/>
    <n v="13.2"/>
    <s v="+ 1,2 "/>
    <s v="+ 2,2 "/>
    <s v="+ 5,7 "/>
    <x v="1"/>
    <x v="4"/>
    <x v="0"/>
    <s v="Alquiler"/>
  </r>
  <r>
    <s v="Noviembre"/>
    <x v="18"/>
    <n v="13.2"/>
    <s v="+ 1,1 "/>
    <s v="- 1,9 "/>
    <s v="- 0,3 "/>
    <x v="1"/>
    <x v="2"/>
    <x v="0"/>
    <s v="Alquiler"/>
  </r>
  <r>
    <s v="Febrero"/>
    <x v="17"/>
    <n v="13.2"/>
    <s v="- 2,7 "/>
    <s v="+ 3,9 "/>
    <s v="+ 8,8 "/>
    <x v="2"/>
    <x v="5"/>
    <x v="2"/>
    <s v="Alquiler"/>
  </r>
  <r>
    <s v="Septiembre"/>
    <x v="18"/>
    <n v="13.2"/>
    <s v="- 1,6 "/>
    <s v="+ 2,0 "/>
    <s v="+ 2,7 "/>
    <x v="1"/>
    <x v="2"/>
    <x v="0"/>
    <s v="Alquiler"/>
  </r>
  <r>
    <s v="Julio"/>
    <x v="18"/>
    <n v="13.2"/>
    <s v="- 0,8 "/>
    <s v="+ 1,8 "/>
    <s v="+ 6,0 "/>
    <x v="1"/>
    <x v="3"/>
    <x v="0"/>
    <s v="Alquiler"/>
  </r>
  <r>
    <s v="Diciembre"/>
    <x v="16"/>
    <n v="13.1"/>
    <s v="+ 3,5 "/>
    <s v="+ 3,8 "/>
    <s v="+ 10,2 "/>
    <x v="2"/>
    <x v="5"/>
    <x v="2"/>
    <s v="Alquiler"/>
  </r>
  <r>
    <s v="Septiembre"/>
    <x v="18"/>
    <n v="13.1"/>
    <s v="+ 1,9 "/>
    <s v="+ 5,4 "/>
    <s v="+ 8,2 "/>
    <x v="1"/>
    <x v="4"/>
    <x v="0"/>
    <s v="Alquiler"/>
  </r>
  <r>
    <s v="Junio"/>
    <x v="16"/>
    <n v="13.1"/>
    <s v="- 0,8 "/>
    <s v="+ 1,5 "/>
    <s v="+ 5,4 "/>
    <x v="1"/>
    <x v="4"/>
    <x v="0"/>
    <s v="Alquiler"/>
  </r>
  <r>
    <s v="Septiembre"/>
    <x v="16"/>
    <n v="13"/>
    <s v="+ 1,4 "/>
    <s v="+ 1,4 "/>
    <s v="+ 7,6 "/>
    <x v="2"/>
    <x v="5"/>
    <x v="1"/>
    <s v="Alquiler"/>
  </r>
  <r>
    <s v="Septiembre"/>
    <x v="4"/>
    <n v="13"/>
    <s v="+ 1,3 "/>
    <s v="+ 4,1 "/>
    <s v="+ 7,9 "/>
    <x v="1"/>
    <x v="3"/>
    <x v="0"/>
    <s v="Alquiler"/>
  </r>
  <r>
    <s v="Octubre"/>
    <x v="4"/>
    <n v="13"/>
    <s v="+ 1,3 "/>
    <s v="+ 3,8 "/>
    <s v="+ 6,2 "/>
    <x v="1"/>
    <x v="2"/>
    <x v="0"/>
    <s v="Alquiler"/>
  </r>
  <r>
    <s v="Junio"/>
    <x v="18"/>
    <n v="13"/>
    <s v="+ 1,0 "/>
    <s v="+ 0,1 "/>
    <s v="+ 2,9 "/>
    <x v="1"/>
    <x v="2"/>
    <x v="0"/>
    <s v="Alquiler"/>
  </r>
  <r>
    <s v="Abril"/>
    <x v="18"/>
    <n v="13"/>
    <s v="+ 0,6 "/>
    <s v="+ 3,8 "/>
    <s v="+ 2,0 "/>
    <x v="1"/>
    <x v="3"/>
    <x v="0"/>
    <s v="Alquiler"/>
  </r>
  <r>
    <s v="Febrero"/>
    <x v="16"/>
    <n v="13"/>
    <s v="+ 0,6 "/>
    <s v="- 0,2 "/>
    <s v="+ 6,2 "/>
    <x v="1"/>
    <x v="4"/>
    <x v="0"/>
    <s v="Alquiler"/>
  </r>
  <r>
    <s v="Noviembre"/>
    <x v="18"/>
    <n v="13"/>
    <s v="+ 0,5 "/>
    <s v="+ 1,1 "/>
    <s v="+ 5,1 "/>
    <x v="1"/>
    <x v="4"/>
    <x v="0"/>
    <s v="Alquiler"/>
  </r>
  <r>
    <s v="Abril"/>
    <x v="18"/>
    <n v="13"/>
    <s v="+ 0,2 "/>
    <s v="+ 0,4 "/>
    <s v="+ 4,3 "/>
    <x v="1"/>
    <x v="2"/>
    <x v="0"/>
    <s v="Alquiler"/>
  </r>
  <r>
    <s v="Marzo"/>
    <x v="18"/>
    <n v="13"/>
    <s v="+ 0,2 "/>
    <s v="- 2,4 "/>
    <s v="+ 2,2 "/>
    <x v="1"/>
    <x v="2"/>
    <x v="0"/>
    <s v="Alquiler"/>
  </r>
  <r>
    <s v="Octubre"/>
    <x v="18"/>
    <n v="13"/>
    <s v="- 1,5 "/>
    <s v="+ 0,6 "/>
    <s v="- 0,1 "/>
    <x v="1"/>
    <x v="2"/>
    <x v="0"/>
    <s v="Alquiler"/>
  </r>
  <r>
    <s v="Febrero"/>
    <x v="18"/>
    <n v="12.9"/>
    <s v="0,0 "/>
    <s v="- 2,2 "/>
    <s v="+ 0,9 "/>
    <x v="1"/>
    <x v="2"/>
    <x v="0"/>
    <s v="Alquiler"/>
  </r>
  <r>
    <s v="Agosto"/>
    <x v="4"/>
    <n v="12.9"/>
    <s v="+ 2,9 "/>
    <s v="+ 2,0 "/>
    <s v="+ 7,1 "/>
    <x v="1"/>
    <x v="3"/>
    <x v="0"/>
    <s v="Alquiler"/>
  </r>
  <r>
    <s v="Marzo"/>
    <x v="18"/>
    <n v="12.9"/>
    <s v="+ 1,1 "/>
    <s v="+ 3,1 "/>
    <s v="+ 4,0 "/>
    <x v="1"/>
    <x v="3"/>
    <x v="0"/>
    <s v="Alquiler"/>
  </r>
  <r>
    <s v="Septiembre"/>
    <x v="4"/>
    <n v="12.9"/>
    <s v="+ 0,7 "/>
    <s v="+ 2,2 "/>
    <s v="+ 4,6 "/>
    <x v="1"/>
    <x v="2"/>
    <x v="0"/>
    <s v="Alquiler"/>
  </r>
  <r>
    <s v="Abril"/>
    <x v="16"/>
    <n v="12.9"/>
    <s v="+ 0,5 "/>
    <s v="+ 0,5 "/>
    <s v="+ 4,1 "/>
    <x v="1"/>
    <x v="4"/>
    <x v="0"/>
    <s v="Alquiler"/>
  </r>
  <r>
    <s v="Enero"/>
    <x v="16"/>
    <n v="12.9"/>
    <s v="+ 0,2 "/>
    <s v="- 0,3 "/>
    <s v="+ 7,4 "/>
    <x v="1"/>
    <x v="4"/>
    <x v="0"/>
    <s v="Alquiler"/>
  </r>
  <r>
    <s v="Enero"/>
    <x v="18"/>
    <n v="12.9"/>
    <s v="- 2,7 "/>
    <s v="- 1,0 "/>
    <s v="+ 3,3 "/>
    <x v="1"/>
    <x v="2"/>
    <x v="0"/>
    <s v="Alquiler"/>
  </r>
  <r>
    <s v="Octubre"/>
    <x v="18"/>
    <n v="12.9"/>
    <s v="- 1,3 "/>
    <s v="+ 3,1 "/>
    <s v="+ 5,2 "/>
    <x v="1"/>
    <x v="4"/>
    <x v="0"/>
    <s v="Alquiler"/>
  </r>
  <r>
    <s v="Octubre"/>
    <x v="4"/>
    <n v="12.9"/>
    <s v="- 1,2 "/>
    <s v="+ 3,0 "/>
    <s v="+ 6,1 "/>
    <x v="1"/>
    <x v="3"/>
    <x v="0"/>
    <s v="Alquiler"/>
  </r>
  <r>
    <s v="Diciembre"/>
    <x v="18"/>
    <n v="12.9"/>
    <s v="- 1,0 "/>
    <s v="- 1,8 "/>
    <s v="+ 6,2 "/>
    <x v="1"/>
    <x v="4"/>
    <x v="0"/>
    <s v="Alquiler"/>
  </r>
  <r>
    <s v="Marzo"/>
    <x v="16"/>
    <n v="12.9"/>
    <s v="- 0,6 "/>
    <s v="+ 0,3 "/>
    <s v="+ 2,6 "/>
    <x v="1"/>
    <x v="4"/>
    <x v="0"/>
    <s v="Alquiler"/>
  </r>
  <r>
    <s v="Julio"/>
    <x v="18"/>
    <n v="12.9"/>
    <s v="- 0,1 "/>
    <s v="- 0,2 "/>
    <s v="+ 3,0 "/>
    <x v="1"/>
    <x v="2"/>
    <x v="0"/>
    <s v="Alquiler"/>
  </r>
  <r>
    <s v="Agosto"/>
    <x v="18"/>
    <n v="12.8"/>
    <s v="+ 2,4 "/>
    <s v="+ 4,8 "/>
    <s v="+ 6,6 "/>
    <x v="1"/>
    <x v="4"/>
    <x v="0"/>
    <s v="Alquiler"/>
  </r>
  <r>
    <s v="Febrero"/>
    <x v="4"/>
    <n v="12.8"/>
    <s v="+ 2,4 "/>
    <s v="+ 4,6 "/>
    <s v="+ 7,6 "/>
    <x v="1"/>
    <x v="2"/>
    <x v="0"/>
    <s v="Alquiler"/>
  </r>
  <r>
    <s v="Febrero"/>
    <x v="18"/>
    <n v="12.8"/>
    <s v="+ 2,0 "/>
    <s v="+ 0,3 "/>
    <s v="+ 1,9 "/>
    <x v="1"/>
    <x v="3"/>
    <x v="0"/>
    <s v="Alquiler"/>
  </r>
  <r>
    <s v="Mayo"/>
    <x v="16"/>
    <n v="12.8"/>
    <s v="+ 1,9 "/>
    <s v="+ 1,1 "/>
    <s v="+ 8,1 "/>
    <x v="2"/>
    <x v="5"/>
    <x v="1"/>
    <s v="Alquiler"/>
  </r>
  <r>
    <s v="Agosto"/>
    <x v="4"/>
    <n v="12.8"/>
    <s v="+ 1,8 "/>
    <s v="+ 2,9 "/>
    <s v="+ 4,4 "/>
    <x v="1"/>
    <x v="2"/>
    <x v="0"/>
    <s v="Alquiler"/>
  </r>
  <r>
    <s v="Agosto"/>
    <x v="16"/>
    <n v="12.8"/>
    <s v="+ 0,7 "/>
    <s v="- 0,1 "/>
    <s v="+ 7,3 "/>
    <x v="2"/>
    <x v="5"/>
    <x v="1"/>
    <s v="Alquiler"/>
  </r>
  <r>
    <s v="Mayo"/>
    <x v="18"/>
    <n v="12.8"/>
    <s v="- 1,1 "/>
    <s v="- 0,7 "/>
    <s v="+ 3,2 "/>
    <x v="1"/>
    <x v="2"/>
    <x v="0"/>
    <s v="Alquiler"/>
  </r>
  <r>
    <s v="Junio"/>
    <x v="16"/>
    <n v="12.8"/>
    <s v="- 0,2 "/>
    <s v="+ 1,3 "/>
    <s v="+ 9,0 "/>
    <x v="2"/>
    <x v="5"/>
    <x v="1"/>
    <s v="Alquiler"/>
  </r>
  <r>
    <s v="Febrero"/>
    <x v="16"/>
    <n v="12.7"/>
    <s v="0,0 "/>
    <s v="+ 2,4 "/>
    <s v="+ 8,9 "/>
    <x v="2"/>
    <x v="5"/>
    <x v="1"/>
    <s v="Alquiler"/>
  </r>
  <r>
    <s v="Abril"/>
    <x v="4"/>
    <n v="12.7"/>
    <s v="+ 2,5 "/>
    <s v="+ 5,5 "/>
    <s v="+ 8,2 "/>
    <x v="1"/>
    <x v="3"/>
    <x v="0"/>
    <s v="Alquiler"/>
  </r>
  <r>
    <s v="Febrero"/>
    <x v="17"/>
    <n v="12.7"/>
    <s v="+ 1,6 "/>
    <s v="+ 3,2 "/>
    <s v="+ 10,5 "/>
    <x v="2"/>
    <x v="5"/>
    <x v="3"/>
    <s v="Alquiler"/>
  </r>
  <r>
    <s v="Enero"/>
    <x v="16"/>
    <n v="12.7"/>
    <s v="+ 1,4 "/>
    <s v="+ 3,4 "/>
    <s v="+ 8,8 "/>
    <x v="2"/>
    <x v="5"/>
    <x v="1"/>
    <s v="Alquiler"/>
  </r>
  <r>
    <s v="Octubre"/>
    <x v="16"/>
    <n v="12.7"/>
    <s v="+ 0,6 "/>
    <s v="+ 2,7 "/>
    <s v="+ 4,7 "/>
    <x v="2"/>
    <x v="5"/>
    <x v="2"/>
    <s v="Alquiler"/>
  </r>
  <r>
    <s v="Noviembre"/>
    <x v="4"/>
    <n v="12.7"/>
    <s v="- 1,0 "/>
    <s v="- 0,9 "/>
    <s v="+ 4,6 "/>
    <x v="1"/>
    <x v="3"/>
    <x v="0"/>
    <s v="Alquiler"/>
  </r>
  <r>
    <s v="Marzo"/>
    <x v="4"/>
    <n v="12.7"/>
    <s v="- 1,0 "/>
    <s v="+ 3,8 "/>
    <s v="+ 9,1 "/>
    <x v="1"/>
    <x v="2"/>
    <x v="0"/>
    <s v="Alquiler"/>
  </r>
  <r>
    <s v="Julio"/>
    <x v="16"/>
    <n v="12.7"/>
    <s v="- 0,7 "/>
    <s v="+ 1,1 "/>
    <s v="+ 8,2 "/>
    <x v="2"/>
    <x v="5"/>
    <x v="1"/>
    <s v="Alquiler"/>
  </r>
  <r>
    <s v="Noviembre"/>
    <x v="16"/>
    <n v="12.7"/>
    <s v="- 0,3 "/>
    <s v="+ 1,4 "/>
    <s v="+ 4,3 "/>
    <x v="2"/>
    <x v="5"/>
    <x v="2"/>
    <s v="Alquiler"/>
  </r>
  <r>
    <s v="Junio"/>
    <x v="16"/>
    <n v="12.6"/>
    <s v="+ 5,3 "/>
    <s v="+ 8,4 "/>
    <s v="+ 9,0 "/>
    <x v="2"/>
    <x v="5"/>
    <x v="3"/>
    <s v="Alquiler"/>
  </r>
  <r>
    <s v="Mayo"/>
    <x v="16"/>
    <n v="12.6"/>
    <s v="+ 4,4 "/>
    <s v="+ 3,7 "/>
    <s v="+ 11,7 "/>
    <x v="2"/>
    <x v="5"/>
    <x v="2"/>
    <s v="Alquiler"/>
  </r>
  <r>
    <s v="Marzo"/>
    <x v="18"/>
    <n v="12.6"/>
    <s v="+ 3,0 "/>
    <s v="+ 3,8 "/>
    <s v="+ 6,6 "/>
    <x v="1"/>
    <x v="4"/>
    <x v="0"/>
    <s v="Alquiler"/>
  </r>
  <r>
    <s v="Junio"/>
    <x v="4"/>
    <n v="12.6"/>
    <s v="+ 1,4 "/>
    <s v="- 0,6 "/>
    <s v="+ 5,5 "/>
    <x v="1"/>
    <x v="2"/>
    <x v="0"/>
    <s v="Alquiler"/>
  </r>
  <r>
    <s v="Septiembre"/>
    <x v="16"/>
    <n v="12.6"/>
    <s v="+ 1,1 "/>
    <s v="+ 3,5 "/>
    <s v="+ 5,3 "/>
    <x v="2"/>
    <x v="5"/>
    <x v="2"/>
    <s v="Alquiler"/>
  </r>
  <r>
    <s v="Agosto"/>
    <x v="16"/>
    <n v="12.6"/>
    <s v="+ 0,1 "/>
    <s v="+ 5,1 "/>
    <s v="+ 8,1 "/>
    <x v="2"/>
    <x v="5"/>
    <x v="3"/>
    <s v="Alquiler"/>
  </r>
  <r>
    <s v="Mayo"/>
    <x v="4"/>
    <n v="12.6"/>
    <s v="- 1,1 "/>
    <s v="+ 0,5 "/>
    <s v="+ 7,2 "/>
    <x v="1"/>
    <x v="3"/>
    <x v="0"/>
    <s v="Alquiler"/>
  </r>
  <r>
    <s v="Marzo"/>
    <x v="17"/>
    <n v="12.6"/>
    <s v="- 0,6 "/>
    <s v="+ 2,0 "/>
    <s v="+ 8,3 "/>
    <x v="2"/>
    <x v="5"/>
    <x v="3"/>
    <s v="Alquiler"/>
  </r>
  <r>
    <s v="Abril"/>
    <x v="16"/>
    <n v="12.6"/>
    <s v="- 0,5 "/>
    <s v="- 0,8 "/>
    <s v="+ 6,4 "/>
    <x v="2"/>
    <x v="5"/>
    <x v="1"/>
    <s v="Alquiler"/>
  </r>
  <r>
    <s v="Julio"/>
    <x v="4"/>
    <n v="12.6"/>
    <s v="- 0,3 "/>
    <s v="+ 1,1 "/>
    <s v="+ 4,5 "/>
    <x v="1"/>
    <x v="2"/>
    <x v="0"/>
    <s v="Alquiler"/>
  </r>
  <r>
    <s v="Julio"/>
    <x v="16"/>
    <n v="12.6"/>
    <s v="- 0,3 "/>
    <s v="+ 5,4 "/>
    <s v="+ 6,9 "/>
    <x v="2"/>
    <x v="5"/>
    <x v="3"/>
    <s v="Alquiler"/>
  </r>
  <r>
    <s v="Marzo"/>
    <x v="16"/>
    <n v="12.6"/>
    <s v="- 0,3 "/>
    <s v="+ 1,1 "/>
    <s v="+ 7,6 "/>
    <x v="2"/>
    <x v="5"/>
    <x v="1"/>
    <s v="Alquiler"/>
  </r>
  <r>
    <s v="Octubre"/>
    <x v="16"/>
    <n v="12.5"/>
    <s v="n.d."/>
    <s v="- 0,8 "/>
    <s v="+ 12,5 "/>
    <x v="2"/>
    <x v="5"/>
    <x v="3"/>
    <s v="Alquiler"/>
  </r>
  <r>
    <s v="Febrero"/>
    <x v="4"/>
    <n v="12.5"/>
    <s v="+ 3,9 "/>
    <s v="+ 3,1 "/>
    <s v="+ 9,3 "/>
    <x v="1"/>
    <x v="3"/>
    <x v="0"/>
    <s v="Alquiler"/>
  </r>
  <r>
    <s v="Enero"/>
    <x v="4"/>
    <n v="12.5"/>
    <s v="+ 2,4 "/>
    <s v="+ 1,8 "/>
    <s v="+ 4,8 "/>
    <x v="1"/>
    <x v="2"/>
    <x v="0"/>
    <s v="Alquiler"/>
  </r>
  <r>
    <s v="Agosto"/>
    <x v="16"/>
    <n v="12.5"/>
    <s v="+ 1,0 "/>
    <s v="- 0,4 "/>
    <s v="+ 5,5 "/>
    <x v="2"/>
    <x v="5"/>
    <x v="2"/>
    <s v="Alquiler"/>
  </r>
  <r>
    <s v="Enero"/>
    <x v="17"/>
    <n v="12.5"/>
    <s v="+ 1,0 "/>
    <s v="n.d."/>
    <s v="+ 14,4 "/>
    <x v="2"/>
    <x v="5"/>
    <x v="3"/>
    <s v="Alquiler"/>
  </r>
  <r>
    <s v="Diciembre"/>
    <x v="18"/>
    <n v="12.5"/>
    <s v="+ 1,0 "/>
    <s v="+ 3,6 "/>
    <s v="+ 7,4 "/>
    <x v="2"/>
    <x v="5"/>
    <x v="1"/>
    <s v="Alquiler"/>
  </r>
  <r>
    <s v="Julio"/>
    <x v="18"/>
    <n v="12.5"/>
    <s v="+ 0,9 "/>
    <s v="+ 0,7 "/>
    <s v="+ 4,9 "/>
    <x v="1"/>
    <x v="4"/>
    <x v="0"/>
    <s v="Alquiler"/>
  </r>
  <r>
    <s v="Diciembre"/>
    <x v="4"/>
    <n v="12.5"/>
    <s v="- 1,5 "/>
    <s v="- 3,7 "/>
    <s v="+ 3,5 "/>
    <x v="1"/>
    <x v="3"/>
    <x v="0"/>
    <s v="Alquiler"/>
  </r>
  <r>
    <s v="Septiembre"/>
    <x v="16"/>
    <n v="12.5"/>
    <s v="- 0,9 "/>
    <s v="- 1,1 "/>
    <s v="+ 10,4 "/>
    <x v="2"/>
    <x v="5"/>
    <x v="3"/>
    <s v="Alquiler"/>
  </r>
  <r>
    <s v="Junio"/>
    <x v="4"/>
    <n v="12.5"/>
    <s v="- 0,8 "/>
    <s v="+ 0,6 "/>
    <s v="+ 5,5 "/>
    <x v="1"/>
    <x v="3"/>
    <x v="0"/>
    <s v="Alquiler"/>
  </r>
  <r>
    <s v="Julio"/>
    <x v="4"/>
    <n v="12.5"/>
    <s v="- 0,2 "/>
    <s v="- 2,1 "/>
    <s v="+ 4,5 "/>
    <x v="1"/>
    <x v="3"/>
    <x v="0"/>
    <s v="Alquiler"/>
  </r>
  <r>
    <s v="Enero"/>
    <x v="18"/>
    <n v="12.5"/>
    <s v="- 0,1 "/>
    <s v="- 2,6 "/>
    <s v="+ 3,7 "/>
    <x v="1"/>
    <x v="3"/>
    <x v="0"/>
    <s v="Alquiler"/>
  </r>
  <r>
    <s v="Mayo"/>
    <x v="4"/>
    <n v="12.4"/>
    <s v="0,0 "/>
    <s v="- 2,9 "/>
    <s v="+ 4,8 "/>
    <x v="1"/>
    <x v="2"/>
    <x v="0"/>
    <s v="Alquiler"/>
  </r>
  <r>
    <s v="Junio"/>
    <x v="18"/>
    <n v="12.4"/>
    <s v="+ 1,4 "/>
    <s v="- 1,2 "/>
    <s v="+ 7,0 "/>
    <x v="1"/>
    <x v="4"/>
    <x v="0"/>
    <s v="Alquiler"/>
  </r>
  <r>
    <s v="Julio"/>
    <x v="16"/>
    <n v="12.4"/>
    <s v="+ 1,4 "/>
    <s v="+ 2,9 "/>
    <s v="+ 6,6 "/>
    <x v="2"/>
    <x v="5"/>
    <x v="2"/>
    <s v="Alquiler"/>
  </r>
  <r>
    <s v="Noviembre"/>
    <x v="18"/>
    <n v="12.4"/>
    <s v="+ 1,0 "/>
    <s v="+ 3,7 "/>
    <s v="+ 7,6 "/>
    <x v="2"/>
    <x v="5"/>
    <x v="1"/>
    <s v="Alquiler"/>
  </r>
  <r>
    <s v="Diciembre"/>
    <x v="16"/>
    <n v="12.4"/>
    <s v="+ 0,5 "/>
    <s v="- 1,0 "/>
    <s v="+ 14,3 "/>
    <x v="2"/>
    <x v="5"/>
    <x v="3"/>
    <s v="Alquiler"/>
  </r>
  <r>
    <s v="Abril"/>
    <x v="4"/>
    <n v="12.4"/>
    <s v="- 1,9 "/>
    <s v="- 0,6 "/>
    <s v="+ 8,1 "/>
    <x v="1"/>
    <x v="2"/>
    <x v="0"/>
    <s v="Alquiler"/>
  </r>
  <r>
    <s v="Abril"/>
    <x v="18"/>
    <n v="12.4"/>
    <s v="- 1,0 "/>
    <s v="+ 3,7 "/>
    <s v="+ 6,0 "/>
    <x v="1"/>
    <x v="4"/>
    <x v="0"/>
    <s v="Alquiler"/>
  </r>
  <r>
    <s v="Marzo"/>
    <x v="4"/>
    <n v="12.4"/>
    <s v="- 0,9 "/>
    <s v="+ 2,6 "/>
    <s v="+ 9,3 "/>
    <x v="1"/>
    <x v="3"/>
    <x v="0"/>
    <s v="Alquiler"/>
  </r>
  <r>
    <s v="Agosto"/>
    <x v="0"/>
    <n v="12.3"/>
    <s v="+ 1,8 "/>
    <s v="+ 3,2 "/>
    <s v="+ 4,9 "/>
    <x v="1"/>
    <x v="2"/>
    <x v="0"/>
    <s v="Alquiler"/>
  </r>
  <r>
    <s v="Octubre"/>
    <x v="18"/>
    <n v="12.3"/>
    <s v="+ 1,6 "/>
    <s v="+ 4,4 "/>
    <s v="+ 7,6 "/>
    <x v="2"/>
    <x v="5"/>
    <x v="1"/>
    <s v="Alquiler"/>
  </r>
  <r>
    <s v="Octubre"/>
    <x v="4"/>
    <n v="12.3"/>
    <s v="+ 1,5 "/>
    <s v="+ 2,7 "/>
    <s v="+ 3,9 "/>
    <x v="1"/>
    <x v="4"/>
    <x v="0"/>
    <s v="Alquiler"/>
  </r>
  <r>
    <s v="Noviembre"/>
    <x v="4"/>
    <n v="12.3"/>
    <s v="+ 0,6 "/>
    <s v="+ 2,6 "/>
    <s v="+ 6,2 "/>
    <x v="1"/>
    <x v="4"/>
    <x v="0"/>
    <s v="Alquiler"/>
  </r>
  <r>
    <s v="Septiembre"/>
    <x v="0"/>
    <n v="12.3"/>
    <s v="+ 0,5 "/>
    <s v="+ 3,1 "/>
    <s v="+ 5,8 "/>
    <x v="1"/>
    <x v="2"/>
    <x v="0"/>
    <s v="Alquiler"/>
  </r>
  <r>
    <s v="Noviembre"/>
    <x v="16"/>
    <n v="12.3"/>
    <s v="- 1,5 "/>
    <s v="- 2,4 "/>
    <s v="+ 11,9 "/>
    <x v="2"/>
    <x v="5"/>
    <x v="3"/>
    <s v="Alquiler"/>
  </r>
  <r>
    <s v="Octubre"/>
    <x v="0"/>
    <n v="12.3"/>
    <s v="- 0,2 "/>
    <s v="+ 2,2 "/>
    <s v="+ 5,0 "/>
    <x v="1"/>
    <x v="2"/>
    <x v="0"/>
    <s v="Alquiler"/>
  </r>
  <r>
    <s v="Enero"/>
    <x v="16"/>
    <n v="12.2"/>
    <s v="+ 2,2 "/>
    <s v="+ 0,1 "/>
    <s v="+ 8,6 "/>
    <x v="2"/>
    <x v="5"/>
    <x v="2"/>
    <s v="Alquiler"/>
  </r>
  <r>
    <s v="Febrero"/>
    <x v="18"/>
    <n v="12.2"/>
    <s v="+ 1,7 "/>
    <s v="- 1,2 "/>
    <s v="+ 5,8 "/>
    <x v="1"/>
    <x v="4"/>
    <x v="0"/>
    <s v="Alquiler"/>
  </r>
  <r>
    <s v="Octubre"/>
    <x v="18"/>
    <n v="12.2"/>
    <s v="+ 1,2 "/>
    <s v="+ 4,6 "/>
    <s v="+ 8,0 "/>
    <x v="2"/>
    <x v="5"/>
    <x v="2"/>
    <s v="Alquiler"/>
  </r>
  <r>
    <s v="Noviembre"/>
    <x v="0"/>
    <n v="12.2"/>
    <s v="+ 0,4 "/>
    <s v="+ 1,5 "/>
    <s v="+ 5,8 "/>
    <x v="1"/>
    <x v="3"/>
    <x v="0"/>
    <s v="Alquiler"/>
  </r>
  <r>
    <s v="Marzo"/>
    <x v="16"/>
    <n v="12.2"/>
    <s v="+ 0,3 "/>
    <s v="+ 2,0 "/>
    <s v="+ 8,5 "/>
    <x v="2"/>
    <x v="5"/>
    <x v="2"/>
    <s v="Alquiler"/>
  </r>
  <r>
    <s v="Noviembre"/>
    <x v="18"/>
    <n v="12.2"/>
    <s v="+ 0,1 "/>
    <s v="+ 2,6 "/>
    <s v="+ 8,1 "/>
    <x v="2"/>
    <x v="5"/>
    <x v="2"/>
    <s v="Alquiler"/>
  </r>
  <r>
    <s v="Junio"/>
    <x v="16"/>
    <n v="12.2"/>
    <s v="- 2,8 "/>
    <s v="+ 0,5 "/>
    <s v="+ 4,7 "/>
    <x v="2"/>
    <x v="5"/>
    <x v="2"/>
    <s v="Alquiler"/>
  </r>
  <r>
    <s v="Mayo"/>
    <x v="18"/>
    <n v="12.2"/>
    <s v="- 1,5 "/>
    <s v="+ 0,3 "/>
    <s v="+ 4,9 "/>
    <x v="1"/>
    <x v="4"/>
    <x v="0"/>
    <s v="Alquiler"/>
  </r>
  <r>
    <s v="Noviembre"/>
    <x v="0"/>
    <n v="12.2"/>
    <s v="- 0,3 "/>
    <s v="0,0 "/>
    <s v="+ 1,9 "/>
    <x v="1"/>
    <x v="2"/>
    <x v="0"/>
    <s v="Alquiler"/>
  </r>
  <r>
    <s v="Diciembre"/>
    <x v="0"/>
    <n v="12.2"/>
    <s v="- 0,2 "/>
    <s v="- 0,8 "/>
    <s v="+ 1,9 "/>
    <x v="1"/>
    <x v="2"/>
    <x v="0"/>
    <s v="Alquiler"/>
  </r>
  <r>
    <s v="Junio"/>
    <x v="1"/>
    <n v="12.1"/>
    <s v="+ 1,2 "/>
    <s v="+ 3,6 "/>
    <s v="+ 6,8 "/>
    <x v="1"/>
    <x v="2"/>
    <x v="0"/>
    <s v="Alquiler"/>
  </r>
  <r>
    <s v="Septiembre"/>
    <x v="18"/>
    <n v="12.1"/>
    <s v="+ 1,1 "/>
    <s v="+ 2,8 "/>
    <s v="+ 7,1 "/>
    <x v="2"/>
    <x v="5"/>
    <x v="1"/>
    <s v="Alquiler"/>
  </r>
  <r>
    <s v="Septiembre"/>
    <x v="0"/>
    <n v="12.1"/>
    <s v="+ 0,7 "/>
    <s v="+ 1,9 "/>
    <s v="+ 5,3 "/>
    <x v="1"/>
    <x v="3"/>
    <x v="0"/>
    <s v="Alquiler"/>
  </r>
  <r>
    <s v="Octubre"/>
    <x v="0"/>
    <n v="12.1"/>
    <s v="+ 0,4 "/>
    <s v="+ 1,5 "/>
    <s v="+ 6,0 "/>
    <x v="1"/>
    <x v="3"/>
    <x v="0"/>
    <s v="Alquiler"/>
  </r>
  <r>
    <s v="Septiembre"/>
    <x v="4"/>
    <n v="12.1"/>
    <s v="+ 0,4 "/>
    <s v="+ 4,2 "/>
    <s v="+ 3,6 "/>
    <x v="1"/>
    <x v="4"/>
    <x v="0"/>
    <s v="Alquiler"/>
  </r>
  <r>
    <s v="Diciembre"/>
    <x v="4"/>
    <n v="12.1"/>
    <s v="- 2,0 "/>
    <s v="+ 0,1 "/>
    <s v="+ 6,8 "/>
    <x v="1"/>
    <x v="4"/>
    <x v="0"/>
    <s v="Alquiler"/>
  </r>
  <r>
    <s v="Diciembre"/>
    <x v="0"/>
    <n v="12.1"/>
    <s v="- 0,5 "/>
    <s v="+ 0,3 "/>
    <s v="+ 6,8 "/>
    <x v="1"/>
    <x v="3"/>
    <x v="0"/>
    <s v="Alquiler"/>
  </r>
  <r>
    <s v="Febrero"/>
    <x v="16"/>
    <n v="12.1"/>
    <s v="- 0,4 "/>
    <s v="- 0,4 "/>
    <s v="+ 7,0 "/>
    <x v="2"/>
    <x v="5"/>
    <x v="2"/>
    <s v="Alquiler"/>
  </r>
  <r>
    <s v="Enero"/>
    <x v="4"/>
    <n v="12.1"/>
    <s v="- 0,3 "/>
    <s v="- 0,4 "/>
    <s v="+ 6,5 "/>
    <x v="1"/>
    <x v="3"/>
    <x v="0"/>
    <s v="Alquiler"/>
  </r>
  <r>
    <s v="Noviembre"/>
    <x v="1"/>
    <n v="12"/>
    <s v="+ 2,7 "/>
    <s v="+ 2,9 "/>
    <s v="+ 1,9 "/>
    <x v="1"/>
    <x v="2"/>
    <x v="0"/>
    <s v="Alquiler"/>
  </r>
  <r>
    <s v="Abril"/>
    <x v="16"/>
    <n v="12"/>
    <s v="+ 2,6 "/>
    <s v="+ 9,5 "/>
    <s v="+ 6,4 "/>
    <x v="2"/>
    <x v="5"/>
    <x v="3"/>
    <s v="Alquiler"/>
  </r>
  <r>
    <s v="Agosto"/>
    <x v="18"/>
    <n v="12"/>
    <s v="+ 1,6 "/>
    <s v="+ 0,6 "/>
    <s v="+ 5,5 "/>
    <x v="2"/>
    <x v="5"/>
    <x v="1"/>
    <s v="Alquiler"/>
  </r>
  <r>
    <s v="Mayo"/>
    <x v="1"/>
    <n v="12"/>
    <s v="+ 1,3 "/>
    <s v="+ 1,9 "/>
    <s v="+ 4,0 "/>
    <x v="1"/>
    <x v="2"/>
    <x v="0"/>
    <s v="Alquiler"/>
  </r>
  <r>
    <s v="Septiembre"/>
    <x v="18"/>
    <n v="12"/>
    <s v="+ 1,2 "/>
    <s v="+ 2,9 "/>
    <s v="+ 9,9 "/>
    <x v="2"/>
    <x v="5"/>
    <x v="2"/>
    <s v="Alquiler"/>
  </r>
  <r>
    <s v="Agosto"/>
    <x v="4"/>
    <n v="12"/>
    <s v="+ 0,7 "/>
    <s v="+ 3,1 "/>
    <s v="+ 5,0 "/>
    <x v="1"/>
    <x v="4"/>
    <x v="0"/>
    <s v="Alquiler"/>
  </r>
  <r>
    <s v="Julio"/>
    <x v="0"/>
    <n v="12"/>
    <s v="+ 0,7 "/>
    <s v="+ 4,5 "/>
    <s v="+ 0,3 "/>
    <x v="1"/>
    <x v="2"/>
    <x v="0"/>
    <s v="Alquiler"/>
  </r>
  <r>
    <s v="Agosto"/>
    <x v="0"/>
    <n v="12"/>
    <s v="+ 0,4 "/>
    <s v="+ 2,0 "/>
    <s v="+ 6,3 "/>
    <x v="1"/>
    <x v="3"/>
    <x v="0"/>
    <s v="Alquiler"/>
  </r>
  <r>
    <s v="Mayo"/>
    <x v="16"/>
    <n v="12"/>
    <s v="+ 0,4 "/>
    <s v="+ 4,4 "/>
    <s v="+ 4,4 "/>
    <x v="2"/>
    <x v="5"/>
    <x v="3"/>
    <s v="Alquiler"/>
  </r>
  <r>
    <s v="Enero"/>
    <x v="18"/>
    <n v="12"/>
    <s v="- 0,9 "/>
    <s v="- 2,3 "/>
    <s v="+ 5,4 "/>
    <x v="1"/>
    <x v="4"/>
    <x v="0"/>
    <s v="Alquiler"/>
  </r>
  <r>
    <s v="Julio"/>
    <x v="1"/>
    <n v="12"/>
    <s v="- 0,9 "/>
    <s v="+ 1,5 "/>
    <s v="+ 6,1 "/>
    <x v="1"/>
    <x v="2"/>
    <x v="0"/>
    <s v="Alquiler"/>
  </r>
  <r>
    <s v="Abril"/>
    <x v="16"/>
    <n v="12"/>
    <s v="- 0,9 "/>
    <s v="- 1,1 "/>
    <s v="+ 7,9 "/>
    <x v="2"/>
    <x v="5"/>
    <x v="2"/>
    <s v="Alquiler"/>
  </r>
  <r>
    <s v="Diciembre"/>
    <x v="1"/>
    <n v="12"/>
    <s v="- 0,2 "/>
    <s v="+ 3,1 "/>
    <s v="+ 5,0 "/>
    <x v="1"/>
    <x v="2"/>
    <x v="0"/>
    <s v="Alquiler"/>
  </r>
  <r>
    <s v="Mayo"/>
    <x v="0"/>
    <n v="11.9"/>
    <s v="+ 3,1 "/>
    <s v="- 0,3 "/>
    <s v="- 0,8 "/>
    <x v="1"/>
    <x v="2"/>
    <x v="0"/>
    <s v="Alquiler"/>
  </r>
  <r>
    <s v="Julio"/>
    <x v="4"/>
    <n v="11.9"/>
    <s v="+ 3,0 "/>
    <s v="+ 1,8 "/>
    <s v="+ 4,2 "/>
    <x v="1"/>
    <x v="4"/>
    <x v="0"/>
    <s v="Alquiler"/>
  </r>
  <r>
    <s v="Agosto"/>
    <x v="6"/>
    <n v="11.9"/>
    <s v="+ 2,9 "/>
    <s v="+ 9,7 "/>
    <s v="+ 6,6 "/>
    <x v="1"/>
    <x v="2"/>
    <x v="0"/>
    <s v="Alquiler"/>
  </r>
  <r>
    <s v="Agosto"/>
    <x v="18"/>
    <n v="11.9"/>
    <s v="+ 2,1 "/>
    <s v="+ 5,4 "/>
    <s v="+ 9,3 "/>
    <x v="2"/>
    <x v="5"/>
    <x v="2"/>
    <s v="Alquiler"/>
  </r>
  <r>
    <s v="Octubre"/>
    <x v="3"/>
    <n v="11.9"/>
    <s v="+ 1,0 "/>
    <s v="+ 5,7 "/>
    <s v="+ 3,7 "/>
    <x v="1"/>
    <x v="2"/>
    <x v="0"/>
    <s v="Alquiler"/>
  </r>
  <r>
    <s v="Julio"/>
    <x v="0"/>
    <n v="11.9"/>
    <s v="+ 0,8 "/>
    <s v="+ 1,3 "/>
    <s v="+ 6,1 "/>
    <x v="1"/>
    <x v="3"/>
    <x v="0"/>
    <s v="Alquiler"/>
  </r>
  <r>
    <s v="Junio"/>
    <x v="0"/>
    <n v="11.9"/>
    <s v="+ 0,8 "/>
    <s v="+ 4,2 "/>
    <s v="+ 4,5 "/>
    <x v="1"/>
    <x v="3"/>
    <x v="0"/>
    <s v="Alquiler"/>
  </r>
  <r>
    <s v="Junio"/>
    <x v="0"/>
    <n v="11.9"/>
    <s v="+ 0,7 "/>
    <s v="+ 2,8 "/>
    <s v="- 1,3 "/>
    <x v="1"/>
    <x v="2"/>
    <x v="0"/>
    <s v="Alquiler"/>
  </r>
  <r>
    <s v="Mayo"/>
    <x v="18"/>
    <n v="11.9"/>
    <s v="+ 0,4 "/>
    <s v="+ 1,9 "/>
    <s v="+ 7,0 "/>
    <x v="2"/>
    <x v="5"/>
    <x v="1"/>
    <s v="Alquiler"/>
  </r>
  <r>
    <s v="Diciembre"/>
    <x v="18"/>
    <n v="11.9"/>
    <s v="- 2,1 "/>
    <s v="- 0,8 "/>
    <s v="+ 5,1 "/>
    <x v="2"/>
    <x v="5"/>
    <x v="2"/>
    <s v="Alquiler"/>
  </r>
  <r>
    <s v="Enero"/>
    <x v="0"/>
    <n v="11.9"/>
    <s v="- 0,5 "/>
    <s v="+ 2,0 "/>
    <s v="+ 3,0 "/>
    <x v="1"/>
    <x v="2"/>
    <x v="0"/>
    <s v="Alquiler"/>
  </r>
  <r>
    <s v="Febrero"/>
    <x v="0"/>
    <n v="11.9"/>
    <s v="- 0,3 "/>
    <s v="- 1,1 "/>
    <s v="+ 1,3 "/>
    <x v="1"/>
    <x v="2"/>
    <x v="0"/>
    <s v="Alquiler"/>
  </r>
  <r>
    <s v="Septiembre"/>
    <x v="6"/>
    <n v="11.9"/>
    <s v="- 0,2 "/>
    <s v="+ 3,0 "/>
    <s v="+ 6,1 "/>
    <x v="1"/>
    <x v="2"/>
    <x v="0"/>
    <s v="Alquiler"/>
  </r>
  <r>
    <s v="Abril"/>
    <x v="0"/>
    <n v="11.8"/>
    <s v="+ 3,6 "/>
    <s v="+ 3,9 "/>
    <s v="+ 4,0 "/>
    <x v="1"/>
    <x v="3"/>
    <x v="0"/>
    <s v="Alquiler"/>
  </r>
  <r>
    <s v="Marzo"/>
    <x v="4"/>
    <n v="11.8"/>
    <s v="+ 2,2 "/>
    <s v="+ 4,1 "/>
    <s v="+ 4,3 "/>
    <x v="1"/>
    <x v="4"/>
    <x v="0"/>
    <s v="Alquiler"/>
  </r>
  <r>
    <s v="Septiembre"/>
    <x v="3"/>
    <n v="11.8"/>
    <s v="+ 1,9 "/>
    <s v="+ 4,3 "/>
    <s v="- 0,3 "/>
    <x v="1"/>
    <x v="2"/>
    <x v="0"/>
    <s v="Alquiler"/>
  </r>
  <r>
    <s v="Julio"/>
    <x v="18"/>
    <n v="11.8"/>
    <s v="+ 1,6 "/>
    <s v="+ 4,9 "/>
    <s v="+ 10,0 "/>
    <x v="2"/>
    <x v="5"/>
    <x v="3"/>
    <s v="Alquiler"/>
  </r>
  <r>
    <s v="Octubre"/>
    <x v="0"/>
    <n v="11.8"/>
    <s v="+ 1,2 "/>
    <s v="+ 3,0 "/>
    <s v="+ 5,2 "/>
    <x v="1"/>
    <x v="4"/>
    <x v="0"/>
    <s v="Alquiler"/>
  </r>
  <r>
    <s v="Abril"/>
    <x v="1"/>
    <n v="11.8"/>
    <s v="+ 1,1 "/>
    <s v="+ 1,8 "/>
    <s v="+ 3,0 "/>
    <x v="1"/>
    <x v="2"/>
    <x v="0"/>
    <s v="Alquiler"/>
  </r>
  <r>
    <s v="Marzo"/>
    <x v="18"/>
    <n v="11.8"/>
    <s v="+ 0,9 "/>
    <s v="+ 0,9 "/>
    <s v="+ 8,2 "/>
    <x v="2"/>
    <x v="5"/>
    <x v="1"/>
    <s v="Alquiler"/>
  </r>
  <r>
    <s v="Abril"/>
    <x v="18"/>
    <n v="11.8"/>
    <s v="+ 0,7 "/>
    <s v="+ 1,5 "/>
    <s v="+ 8,3 "/>
    <x v="2"/>
    <x v="5"/>
    <x v="1"/>
    <s v="Alquiler"/>
  </r>
  <r>
    <s v="Julio"/>
    <x v="18"/>
    <n v="11.8"/>
    <s v="+ 0,1 "/>
    <s v="- 0,6 "/>
    <s v="+ 3,9 "/>
    <x v="2"/>
    <x v="5"/>
    <x v="1"/>
    <s v="Alquiler"/>
  </r>
  <r>
    <s v="Noviembre"/>
    <x v="3"/>
    <n v="11.8"/>
    <s v="- 1,2 "/>
    <s v="+ 1,6 "/>
    <s v="+ 1,8 "/>
    <x v="1"/>
    <x v="2"/>
    <x v="0"/>
    <s v="Alquiler"/>
  </r>
  <r>
    <s v="Junio"/>
    <x v="18"/>
    <n v="11.8"/>
    <s v="- 1,0 "/>
    <s v="0,0 "/>
    <s v="+ 4,9 "/>
    <x v="2"/>
    <x v="5"/>
    <x v="1"/>
    <s v="Alquiler"/>
  </r>
  <r>
    <s v="Mayo"/>
    <x v="0"/>
    <n v="11.8"/>
    <s v="- 0,2 "/>
    <s v="+ 2,5 "/>
    <s v="+ 4,5 "/>
    <x v="1"/>
    <x v="3"/>
    <x v="0"/>
    <s v="Alquiler"/>
  </r>
  <r>
    <s v="Febrero"/>
    <x v="18"/>
    <n v="11.7"/>
    <s v="0,0 "/>
    <s v="+ 1,2 "/>
    <s v="+ 7,2 "/>
    <x v="2"/>
    <x v="5"/>
    <x v="1"/>
    <s v="Alquiler"/>
  </r>
  <r>
    <s v="Junio"/>
    <x v="18"/>
    <n v="11.7"/>
    <s v="+ 3,7 "/>
    <s v="+ 4,1 "/>
    <s v="+ 4,2 "/>
    <x v="2"/>
    <x v="5"/>
    <x v="2"/>
    <s v="Alquiler"/>
  </r>
  <r>
    <s v="Septiembre"/>
    <x v="0"/>
    <n v="11.7"/>
    <s v="+ 1,8 "/>
    <s v="+ 1,1 "/>
    <s v="+ 3,4 "/>
    <x v="1"/>
    <x v="4"/>
    <x v="0"/>
    <s v="Alquiler"/>
  </r>
  <r>
    <s v="Febrero"/>
    <x v="1"/>
    <n v="11.7"/>
    <s v="+ 1,5 "/>
    <s v="+ 2,1 "/>
    <s v="+ 4,1 "/>
    <x v="2"/>
    <x v="5"/>
    <x v="1"/>
    <s v="Alquiler"/>
  </r>
  <r>
    <s v="Marzo"/>
    <x v="16"/>
    <n v="11.7"/>
    <s v="+ 1,4 "/>
    <s v="+ 7,7 "/>
    <s v="+ 4,9 "/>
    <x v="2"/>
    <x v="5"/>
    <x v="3"/>
    <s v="Alquiler"/>
  </r>
  <r>
    <s v="Febrero"/>
    <x v="1"/>
    <n v="11.7"/>
    <s v="+ 1,3 "/>
    <s v="- 0,5 "/>
    <s v="+ 1,4 "/>
    <x v="1"/>
    <x v="2"/>
    <x v="0"/>
    <s v="Alquiler"/>
  </r>
  <r>
    <s v="Diciembre"/>
    <x v="6"/>
    <n v="11.7"/>
    <s v="+ 0,8 "/>
    <s v="- 1,6 "/>
    <s v="+ 2,2 "/>
    <x v="1"/>
    <x v="2"/>
    <x v="0"/>
    <s v="Alquiler"/>
  </r>
  <r>
    <s v="Octubre"/>
    <x v="1"/>
    <n v="11.7"/>
    <s v="+ 0,6 "/>
    <s v="- 2,4 "/>
    <s v="- 2,0 "/>
    <x v="1"/>
    <x v="2"/>
    <x v="0"/>
    <s v="Alquiler"/>
  </r>
  <r>
    <s v="Abril"/>
    <x v="1"/>
    <n v="11.7"/>
    <s v="+ 0,3 "/>
    <s v="+ 1,7 "/>
    <s v="+ 4,8 "/>
    <x v="2"/>
    <x v="5"/>
    <x v="1"/>
    <s v="Alquiler"/>
  </r>
  <r>
    <s v="Enero"/>
    <x v="18"/>
    <n v="11.7"/>
    <s v="+ 0,1 "/>
    <s v="+ 2,2 "/>
    <s v="+ 7,6 "/>
    <x v="2"/>
    <x v="5"/>
    <x v="1"/>
    <s v="Alquiler"/>
  </r>
  <r>
    <s v="Agosto"/>
    <x v="1"/>
    <n v="11.7"/>
    <s v="- 2,6 "/>
    <s v="- 2,3 "/>
    <s v="+ 0,6 "/>
    <x v="1"/>
    <x v="2"/>
    <x v="0"/>
    <s v="Alquiler"/>
  </r>
  <r>
    <s v="Agosto"/>
    <x v="18"/>
    <n v="11.7"/>
    <s v="- 1,0 "/>
    <s v="+ 1,5 "/>
    <s v="+ 8,3 "/>
    <x v="2"/>
    <x v="5"/>
    <x v="3"/>
    <s v="Alquiler"/>
  </r>
  <r>
    <s v="Mayo"/>
    <x v="4"/>
    <n v="11.7"/>
    <s v="- 0,6 "/>
    <s v="+ 1,2 "/>
    <s v="+ 1,2 "/>
    <x v="1"/>
    <x v="4"/>
    <x v="0"/>
    <s v="Alquiler"/>
  </r>
  <r>
    <s v="Abril"/>
    <x v="4"/>
    <n v="11.7"/>
    <s v="- 0,5 "/>
    <s v="+ 3,1 "/>
    <s v="+ 2,6 "/>
    <x v="1"/>
    <x v="4"/>
    <x v="0"/>
    <s v="Alquiler"/>
  </r>
  <r>
    <s v="Marzo"/>
    <x v="1"/>
    <n v="11.7"/>
    <s v="- 0,5 "/>
    <s v="+ 2,2 "/>
    <s v="+ 0,7 "/>
    <x v="1"/>
    <x v="2"/>
    <x v="0"/>
    <s v="Alquiler"/>
  </r>
  <r>
    <s v="Marzo"/>
    <x v="1"/>
    <n v="11.7"/>
    <s v="- 0,2 "/>
    <s v="+ 2,0 "/>
    <s v="+ 5,3 "/>
    <x v="2"/>
    <x v="5"/>
    <x v="1"/>
    <s v="Alquiler"/>
  </r>
  <r>
    <s v="Agosto"/>
    <x v="3"/>
    <n v="11.6"/>
    <s v="+ 2,8 "/>
    <s v="+ 1,0 "/>
    <s v="- 2,3 "/>
    <x v="1"/>
    <x v="2"/>
    <x v="0"/>
    <s v="Alquiler"/>
  </r>
  <r>
    <s v="Febrero"/>
    <x v="3"/>
    <n v="11.6"/>
    <s v="+ 1,6 "/>
    <s v="- 0,1 "/>
    <s v="+ 6,0 "/>
    <x v="1"/>
    <x v="2"/>
    <x v="0"/>
    <s v="Alquiler"/>
  </r>
  <r>
    <s v="Enero"/>
    <x v="1"/>
    <n v="11.6"/>
    <s v="+ 1,5 "/>
    <s v="- 3,0 "/>
    <s v="+ 1,7 "/>
    <x v="1"/>
    <x v="2"/>
    <x v="0"/>
    <s v="Alquiler"/>
  </r>
  <r>
    <s v="Diciembre"/>
    <x v="4"/>
    <n v="11.6"/>
    <s v="+ 1,1 "/>
    <s v="+ 3,3 "/>
    <s v="+ 7,6 "/>
    <x v="2"/>
    <x v="5"/>
    <x v="1"/>
    <s v="Alquiler"/>
  </r>
  <r>
    <s v="Junio"/>
    <x v="18"/>
    <n v="11.6"/>
    <s v="+ 0,9 "/>
    <s v="+ 4,4 "/>
    <s v="+ 6,2 "/>
    <x v="2"/>
    <x v="5"/>
    <x v="3"/>
    <s v="Alquiler"/>
  </r>
  <r>
    <s v="Noviembre"/>
    <x v="6"/>
    <n v="11.6"/>
    <s v="+ 0,5 "/>
    <s v="- 2,5 "/>
    <s v="+ 2,2 "/>
    <x v="1"/>
    <x v="2"/>
    <x v="0"/>
    <s v="Alquiler"/>
  </r>
  <r>
    <s v="Julio"/>
    <x v="6"/>
    <n v="11.6"/>
    <s v="+ 0,3 "/>
    <s v="+ 5,8 "/>
    <s v="+ 5,6 "/>
    <x v="1"/>
    <x v="2"/>
    <x v="0"/>
    <s v="Alquiler"/>
  </r>
  <r>
    <s v="Marzo"/>
    <x v="3"/>
    <n v="11.6"/>
    <s v="+ 0,2 "/>
    <s v="- 0,6 "/>
    <s v="+ 4,7 "/>
    <x v="1"/>
    <x v="2"/>
    <x v="0"/>
    <s v="Alquiler"/>
  </r>
  <r>
    <s v="Marzo"/>
    <x v="0"/>
    <n v="11.6"/>
    <s v="- 2,3 "/>
    <s v="- 3,1 "/>
    <s v="- 0,5 "/>
    <x v="1"/>
    <x v="2"/>
    <x v="0"/>
    <s v="Alquiler"/>
  </r>
  <r>
    <s v="Noviembre"/>
    <x v="0"/>
    <n v="11.6"/>
    <s v="- 1,6 "/>
    <s v="+ 1,4 "/>
    <s v="+ 3,3 "/>
    <x v="1"/>
    <x v="4"/>
    <x v="0"/>
    <s v="Alquiler"/>
  </r>
  <r>
    <s v="Junio"/>
    <x v="4"/>
    <n v="11.6"/>
    <s v="- 0,6 "/>
    <s v="- 1,6 "/>
    <s v="+ 0,5 "/>
    <x v="1"/>
    <x v="4"/>
    <x v="0"/>
    <s v="Alquiler"/>
  </r>
  <r>
    <s v="Mayo"/>
    <x v="1"/>
    <n v="11.6"/>
    <s v="- 0,6 "/>
    <s v="- 0,5 "/>
    <s v="+ 2,8 "/>
    <x v="2"/>
    <x v="5"/>
    <x v="1"/>
    <s v="Alquiler"/>
  </r>
  <r>
    <s v="Septiembre"/>
    <x v="1"/>
    <n v="11.6"/>
    <s v="- 0,4 "/>
    <s v="- 3,8 "/>
    <s v="- 1,6 "/>
    <x v="1"/>
    <x v="2"/>
    <x v="0"/>
    <s v="Alquiler"/>
  </r>
  <r>
    <s v="Julio"/>
    <x v="18"/>
    <n v="11.6"/>
    <s v="- 0,4 "/>
    <s v="+ 4,1 "/>
    <s v="+ 5,1 "/>
    <x v="2"/>
    <x v="5"/>
    <x v="2"/>
    <s v="Alquiler"/>
  </r>
  <r>
    <s v="Agosto"/>
    <x v="0"/>
    <n v="11.5"/>
    <s v="n.d."/>
    <s v="- 0,6 "/>
    <s v="+ 2,1 "/>
    <x v="1"/>
    <x v="4"/>
    <x v="0"/>
    <s v="Alquiler"/>
  </r>
  <r>
    <s v="Junio"/>
    <x v="6"/>
    <n v="11.5"/>
    <s v="+ 6,3 "/>
    <s v="+ 4,0 "/>
    <s v="+ 3,5 "/>
    <x v="1"/>
    <x v="2"/>
    <x v="0"/>
    <s v="Alquiler"/>
  </r>
  <r>
    <s v="Febrero"/>
    <x v="16"/>
    <n v="11.5"/>
    <s v="+ 5,2 "/>
    <s v="+ 4,5 "/>
    <s v="+ 2,4 "/>
    <x v="2"/>
    <x v="5"/>
    <x v="3"/>
    <s v="Alquiler"/>
  </r>
  <r>
    <s v="Mayo"/>
    <x v="18"/>
    <n v="11.5"/>
    <s v="+ 2,3 "/>
    <s v="+ 2,4 "/>
    <s v="+ 5,3 "/>
    <x v="2"/>
    <x v="5"/>
    <x v="3"/>
    <s v="Alquiler"/>
  </r>
  <r>
    <s v="Septiembre"/>
    <x v="1"/>
    <n v="11.5"/>
    <s v="+ 1,6 "/>
    <s v="+ 1,1 "/>
    <s v="+ 4,8 "/>
    <x v="1"/>
    <x v="3"/>
    <x v="0"/>
    <s v="Alquiler"/>
  </r>
  <r>
    <s v="Febrero"/>
    <x v="4"/>
    <n v="11.5"/>
    <s v="+ 1,3 "/>
    <s v="- 0,8 "/>
    <s v="+ 1,9 "/>
    <x v="1"/>
    <x v="4"/>
    <x v="0"/>
    <s v="Alquiler"/>
  </r>
  <r>
    <s v="Febrero"/>
    <x v="0"/>
    <n v="11.5"/>
    <s v="+ 1,2 "/>
    <s v="- 0,2 "/>
    <s v="+ 3,0 "/>
    <x v="1"/>
    <x v="3"/>
    <x v="0"/>
    <s v="Alquiler"/>
  </r>
  <r>
    <s v="Noviembre"/>
    <x v="4"/>
    <n v="11.5"/>
    <s v="+ 1,0 "/>
    <s v="+ 1,7 "/>
    <s v="+ 6,6 "/>
    <x v="2"/>
    <x v="5"/>
    <x v="1"/>
    <s v="Alquiler"/>
  </r>
  <r>
    <s v="Mayo"/>
    <x v="0"/>
    <n v="11.5"/>
    <s v="+ 0,9 "/>
    <s v="+ 1,8 "/>
    <s v="+ 9,7 "/>
    <x v="1"/>
    <x v="4"/>
    <x v="0"/>
    <s v="Alquiler"/>
  </r>
  <r>
    <s v="Noviembre"/>
    <x v="1"/>
    <n v="11.5"/>
    <s v="+ 0,6 "/>
    <s v="+ 1,9 "/>
    <s v="+ 6,7 "/>
    <x v="1"/>
    <x v="3"/>
    <x v="0"/>
    <s v="Alquiler"/>
  </r>
  <r>
    <s v="Enero"/>
    <x v="1"/>
    <n v="11.5"/>
    <s v="+ 0,6 "/>
    <s v="+ 0,6 "/>
    <s v="+ 3,4 "/>
    <x v="2"/>
    <x v="5"/>
    <x v="1"/>
    <s v="Alquiler"/>
  </r>
  <r>
    <s v="Septiembre"/>
    <x v="3"/>
    <n v="11.5"/>
    <s v="+ 0,6 "/>
    <s v="+ 0,5 "/>
    <s v="+ 7,2 "/>
    <x v="2"/>
    <x v="5"/>
    <x v="1"/>
    <s v="Alquiler"/>
  </r>
  <r>
    <s v="Mayo"/>
    <x v="3"/>
    <n v="11.5"/>
    <s v="+ 0,3 "/>
    <s v="- 0,7 "/>
    <s v="+ 6,0 "/>
    <x v="1"/>
    <x v="2"/>
    <x v="0"/>
    <s v="Alquiler"/>
  </r>
  <r>
    <s v="Junio"/>
    <x v="0"/>
    <n v="11.5"/>
    <s v="+ 0,1 "/>
    <s v="+ 2,1 "/>
    <s v="+ 6,6 "/>
    <x v="1"/>
    <x v="4"/>
    <x v="0"/>
    <s v="Alquiler"/>
  </r>
  <r>
    <s v="Octubre"/>
    <x v="6"/>
    <n v="11.5"/>
    <s v="- 2,9 "/>
    <s v="- 0,2 "/>
    <s v="+ 3,7 "/>
    <x v="1"/>
    <x v="2"/>
    <x v="0"/>
    <s v="Alquiler"/>
  </r>
  <r>
    <s v="Abril"/>
    <x v="3"/>
    <n v="11.5"/>
    <s v="- 1,2 "/>
    <s v="+ 0,6 "/>
    <s v="+ 5,0 "/>
    <x v="1"/>
    <x v="2"/>
    <x v="0"/>
    <s v="Alquiler"/>
  </r>
  <r>
    <s v="Abril"/>
    <x v="0"/>
    <n v="11.5"/>
    <s v="- 1,0 "/>
    <s v="- 3,6 "/>
    <s v="- 2,5 "/>
    <x v="1"/>
    <x v="2"/>
    <x v="0"/>
    <s v="Alquiler"/>
  </r>
  <r>
    <s v="Julio"/>
    <x v="0"/>
    <n v="11.5"/>
    <s v="- 0,6 "/>
    <s v="+ 0,3 "/>
    <s v="+ 3,4 "/>
    <x v="1"/>
    <x v="4"/>
    <x v="0"/>
    <s v="Alquiler"/>
  </r>
  <r>
    <s v="Diciembre"/>
    <x v="3"/>
    <n v="11.4"/>
    <s v="0,0 "/>
    <s v="- 0,6 "/>
    <s v="+ 5,0 "/>
    <x v="2"/>
    <x v="5"/>
    <x v="1"/>
    <s v="Alquiler"/>
  </r>
  <r>
    <s v="Noviembre"/>
    <x v="3"/>
    <n v="11.4"/>
    <s v="0,0 "/>
    <s v="0,0 "/>
    <s v="+ 5,3 "/>
    <x v="2"/>
    <x v="5"/>
    <x v="1"/>
    <s v="Alquiler"/>
  </r>
  <r>
    <s v="Abril"/>
    <x v="0"/>
    <n v="11.4"/>
    <s v="+ 1,2 "/>
    <s v="+ 0,3 "/>
    <s v="+ 7,0 "/>
    <x v="1"/>
    <x v="4"/>
    <x v="0"/>
    <s v="Alquiler"/>
  </r>
  <r>
    <s v="Diciembre"/>
    <x v="1"/>
    <n v="11.4"/>
    <s v="+ 1,2 "/>
    <s v="+ 1,0 "/>
    <s v="+ 3,0 "/>
    <x v="1"/>
    <x v="4"/>
    <x v="0"/>
    <s v="Alquiler"/>
  </r>
  <r>
    <s v="Junio"/>
    <x v="3"/>
    <n v="11.4"/>
    <s v="+ 1,2 "/>
    <s v="+ 3,3 "/>
    <s v="+ 5,3 "/>
    <x v="2"/>
    <x v="5"/>
    <x v="1"/>
    <s v="Alquiler"/>
  </r>
  <r>
    <s v="Octubre"/>
    <x v="4"/>
    <n v="11.4"/>
    <s v="+ 1,1 "/>
    <s v="+ 0,8 "/>
    <s v="+ 6,5 "/>
    <x v="2"/>
    <x v="5"/>
    <x v="1"/>
    <s v="Alquiler"/>
  </r>
  <r>
    <s v="Diciembre"/>
    <x v="2"/>
    <n v="11.4"/>
    <s v="+ 0,8 "/>
    <s v="+ 2,2 "/>
    <s v="+ 10,7 "/>
    <x v="1"/>
    <x v="2"/>
    <x v="0"/>
    <s v="Alquiler"/>
  </r>
  <r>
    <s v="Enero"/>
    <x v="4"/>
    <n v="11.4"/>
    <s v="+ 0,5 "/>
    <s v="- 3,6 "/>
    <s v="- 0,2 "/>
    <x v="1"/>
    <x v="4"/>
    <x v="0"/>
    <s v="Alquiler"/>
  </r>
  <r>
    <s v="Agosto"/>
    <x v="3"/>
    <n v="11.4"/>
    <s v="+ 0,2 "/>
    <s v="+ 1,2 "/>
    <s v="+ 7,2 "/>
    <x v="2"/>
    <x v="5"/>
    <x v="1"/>
    <s v="Alquiler"/>
  </r>
  <r>
    <s v="Enero"/>
    <x v="0"/>
    <n v="11.4"/>
    <s v="+ 0,1 "/>
    <s v="+ 1,5 "/>
    <s v="+ 3,3 "/>
    <x v="1"/>
    <x v="4"/>
    <x v="0"/>
    <s v="Alquiler"/>
  </r>
  <r>
    <s v="Diciembre"/>
    <x v="3"/>
    <n v="11.4"/>
    <s v="- 3,2 "/>
    <s v="- 3,4 "/>
    <s v="- 2,2 "/>
    <x v="1"/>
    <x v="2"/>
    <x v="0"/>
    <s v="Alquiler"/>
  </r>
  <r>
    <s v="Enero"/>
    <x v="3"/>
    <n v="11.4"/>
    <s v="- 2,4 "/>
    <s v="- 1,1 "/>
    <s v="+ 1,3 "/>
    <x v="1"/>
    <x v="2"/>
    <x v="0"/>
    <s v="Alquiler"/>
  </r>
  <r>
    <s v="Junio"/>
    <x v="1"/>
    <n v="11.4"/>
    <s v="- 2,0 "/>
    <s v="- 2,3 "/>
    <s v="- 0,5 "/>
    <x v="2"/>
    <x v="5"/>
    <x v="1"/>
    <s v="Alquiler"/>
  </r>
  <r>
    <s v="Marzo"/>
    <x v="0"/>
    <n v="11.4"/>
    <s v="- 0,8 "/>
    <s v="+ 0,3 "/>
    <s v="+ 0,6 "/>
    <x v="1"/>
    <x v="3"/>
    <x v="0"/>
    <s v="Alquiler"/>
  </r>
  <r>
    <s v="Octubre"/>
    <x v="3"/>
    <n v="11.4"/>
    <s v="- 0,6 "/>
    <s v="+ 0,2 "/>
    <s v="+ 6,1 "/>
    <x v="2"/>
    <x v="5"/>
    <x v="1"/>
    <s v="Alquiler"/>
  </r>
  <r>
    <s v="Octubre"/>
    <x v="1"/>
    <n v="11.4"/>
    <s v="- 0,3 "/>
    <s v="+ 1,6 "/>
    <s v="+ 6,0 "/>
    <x v="1"/>
    <x v="3"/>
    <x v="0"/>
    <s v="Alquiler"/>
  </r>
  <r>
    <s v="Julio"/>
    <x v="3"/>
    <n v="11.4"/>
    <s v="- 0,3 "/>
    <s v="+ 2,2 "/>
    <s v="+ 5,6 "/>
    <x v="2"/>
    <x v="5"/>
    <x v="1"/>
    <s v="Alquiler"/>
  </r>
  <r>
    <s v="Noviembre"/>
    <x v="4"/>
    <n v="11.3"/>
    <s v="0,0 "/>
    <s v="+ 3,7 "/>
    <s v="+ 9,3 "/>
    <x v="2"/>
    <x v="5"/>
    <x v="2"/>
    <s v="Alquiler"/>
  </r>
  <r>
    <s v="Marzo"/>
    <x v="1"/>
    <n v="11.3"/>
    <s v="0,0 "/>
    <s v="+ 6,0 "/>
    <s v="+ 5,9 "/>
    <x v="2"/>
    <x v="5"/>
    <x v="2"/>
    <s v="Alquiler"/>
  </r>
  <r>
    <s v="Febrero"/>
    <x v="1"/>
    <n v="11.3"/>
    <s v="+ 4,5 "/>
    <s v="+ 5,5 "/>
    <s v="+ 5,0 "/>
    <x v="2"/>
    <x v="5"/>
    <x v="2"/>
    <s v="Alquiler"/>
  </r>
  <r>
    <s v="Octubre"/>
    <x v="4"/>
    <n v="11.3"/>
    <s v="+ 3,0 "/>
    <s v="+ 1,8 "/>
    <s v="+ 12,6 "/>
    <x v="2"/>
    <x v="5"/>
    <x v="2"/>
    <s v="Alquiler"/>
  </r>
  <r>
    <s v="Noviembre"/>
    <x v="2"/>
    <n v="11.3"/>
    <s v="+ 2,0 "/>
    <s v="+ 1,7 "/>
    <s v="+ 13,6 "/>
    <x v="1"/>
    <x v="2"/>
    <x v="0"/>
    <s v="Alquiler"/>
  </r>
  <r>
    <s v="Marzo"/>
    <x v="1"/>
    <n v="11.3"/>
    <s v="+ 1,5 "/>
    <s v="+ 3,6 "/>
    <s v="+ 3,1 "/>
    <x v="1"/>
    <x v="3"/>
    <x v="0"/>
    <s v="Alquiler"/>
  </r>
  <r>
    <s v="Mayo"/>
    <x v="3"/>
    <n v="11.3"/>
    <s v="+ 1,3 "/>
    <s v="+ 0,7 "/>
    <s v="+ 5,6 "/>
    <x v="2"/>
    <x v="5"/>
    <x v="1"/>
    <s v="Alquiler"/>
  </r>
  <r>
    <s v="Febrero"/>
    <x v="18"/>
    <n v="11.3"/>
    <s v="+ 1,1 "/>
    <s v="+ 0,7 "/>
    <s v="+ 8,1 "/>
    <x v="2"/>
    <x v="5"/>
    <x v="2"/>
    <s v="Alquiler"/>
  </r>
  <r>
    <s v="Julio"/>
    <x v="4"/>
    <n v="11.3"/>
    <s v="+ 1,1 "/>
    <s v="+ 3,7 "/>
    <s v="+ 10,1 "/>
    <x v="2"/>
    <x v="5"/>
    <x v="1"/>
    <s v="Alquiler"/>
  </r>
  <r>
    <s v="Junio"/>
    <x v="1"/>
    <n v="11.3"/>
    <s v="+ 0,8 "/>
    <s v="+ 0,3 "/>
    <s v="+ 3,5 "/>
    <x v="1"/>
    <x v="3"/>
    <x v="0"/>
    <s v="Alquiler"/>
  </r>
  <r>
    <s v="Mayo"/>
    <x v="18"/>
    <n v="11.3"/>
    <s v="+ 0,8 "/>
    <s v="- 0,7 "/>
    <s v="+ 3,3 "/>
    <x v="2"/>
    <x v="5"/>
    <x v="2"/>
    <s v="Alquiler"/>
  </r>
  <r>
    <s v="Diciembre"/>
    <x v="4"/>
    <n v="11.3"/>
    <s v="+ 0,7 "/>
    <s v="+ 3,7 "/>
    <s v="+ 10,4 "/>
    <x v="2"/>
    <x v="5"/>
    <x v="2"/>
    <s v="Alquiler"/>
  </r>
  <r>
    <s v="Septiembre"/>
    <x v="1"/>
    <n v="11.3"/>
    <s v="+ 0,5 "/>
    <s v="+ 4,2 "/>
    <s v="+ 2,3 "/>
    <x v="1"/>
    <x v="4"/>
    <x v="0"/>
    <s v="Alquiler"/>
  </r>
  <r>
    <s v="Agosto"/>
    <x v="1"/>
    <n v="11.3"/>
    <s v="+ 0,3 "/>
    <s v="+ 0,3 "/>
    <s v="+ 2,2 "/>
    <x v="1"/>
    <x v="3"/>
    <x v="0"/>
    <s v="Alquiler"/>
  </r>
  <r>
    <s v="Abril"/>
    <x v="1"/>
    <n v="11.3"/>
    <s v="+ 0,2 "/>
    <s v="+ 2,8 "/>
    <s v="+ 2,0 "/>
    <x v="1"/>
    <x v="3"/>
    <x v="0"/>
    <s v="Alquiler"/>
  </r>
  <r>
    <s v="Agosto"/>
    <x v="4"/>
    <n v="11.3"/>
    <s v="+ 0,1 "/>
    <s v="+ 2,1 "/>
    <s v="+ 8,4 "/>
    <x v="2"/>
    <x v="5"/>
    <x v="1"/>
    <s v="Alquiler"/>
  </r>
  <r>
    <s v="Septiembre"/>
    <x v="18"/>
    <n v="11.3"/>
    <s v="- 3,0 "/>
    <s v="- 2,4 "/>
    <s v="+ 1,9 "/>
    <x v="2"/>
    <x v="5"/>
    <x v="3"/>
    <s v="Alquiler"/>
  </r>
  <r>
    <s v="Diciembre"/>
    <x v="0"/>
    <n v="11.3"/>
    <s v="- 2,6 "/>
    <s v="- 2,9 "/>
    <s v="- 0,6 "/>
    <x v="1"/>
    <x v="4"/>
    <x v="0"/>
    <s v="Alquiler"/>
  </r>
  <r>
    <s v="Enero"/>
    <x v="6"/>
    <n v="11.3"/>
    <s v="- 1,5 "/>
    <s v="+ 1,2 "/>
    <s v="+ 8,7 "/>
    <x v="1"/>
    <x v="2"/>
    <x v="0"/>
    <s v="Alquiler"/>
  </r>
  <r>
    <s v="Diciembre"/>
    <x v="1"/>
    <n v="11.3"/>
    <s v="- 1,4 "/>
    <s v="- 1,0 "/>
    <s v="+ 3,9 "/>
    <x v="1"/>
    <x v="3"/>
    <x v="0"/>
    <s v="Alquiler"/>
  </r>
  <r>
    <s v="Junio"/>
    <x v="3"/>
    <n v="11.3"/>
    <s v="- 1,4 "/>
    <s v="- 2,3 "/>
    <s v="- 1,6 "/>
    <x v="1"/>
    <x v="2"/>
    <x v="0"/>
    <s v="Alquiler"/>
  </r>
  <r>
    <s v="Julio"/>
    <x v="1"/>
    <n v="11.3"/>
    <s v="- 0,8 "/>
    <s v="- 0,7 "/>
    <s v="+ 0,7 "/>
    <x v="1"/>
    <x v="3"/>
    <x v="0"/>
    <s v="Alquiler"/>
  </r>
  <r>
    <s v="Mayo"/>
    <x v="1"/>
    <n v="11.3"/>
    <s v="- 0,7 "/>
    <s v="+ 1,0 "/>
    <s v="+ 1,9 "/>
    <x v="1"/>
    <x v="3"/>
    <x v="0"/>
    <s v="Alquiler"/>
  </r>
  <r>
    <s v="Febrero"/>
    <x v="0"/>
    <n v="11.3"/>
    <s v="- 0,7 "/>
    <s v="+ 0,7 "/>
    <s v="+ 2,7 "/>
    <x v="1"/>
    <x v="4"/>
    <x v="0"/>
    <s v="Alquiler"/>
  </r>
  <r>
    <s v="Septiembre"/>
    <x v="4"/>
    <n v="11.3"/>
    <s v="- 0,5 "/>
    <s v="+ 0,7 "/>
    <s v="+ 6,8 "/>
    <x v="2"/>
    <x v="5"/>
    <x v="1"/>
    <s v="Alquiler"/>
  </r>
  <r>
    <s v="Julio"/>
    <x v="3"/>
    <n v="11.3"/>
    <s v="- 0,3 "/>
    <s v="- 1,4 "/>
    <s v="- 2,2 "/>
    <x v="1"/>
    <x v="2"/>
    <x v="0"/>
    <s v="Alquiler"/>
  </r>
  <r>
    <s v="Marzo"/>
    <x v="0"/>
    <n v="11.3"/>
    <s v="- 0,2 "/>
    <s v="- 0,8 "/>
    <s v="+ 3,1 "/>
    <x v="1"/>
    <x v="4"/>
    <x v="0"/>
    <s v="Alquiler"/>
  </r>
  <r>
    <s v="Enero"/>
    <x v="0"/>
    <n v="11.3"/>
    <s v="- 0,1 "/>
    <s v="- 0,8 "/>
    <s v="+ 2,9 "/>
    <x v="1"/>
    <x v="3"/>
    <x v="0"/>
    <s v="Alquiler"/>
  </r>
  <r>
    <s v="Febrero"/>
    <x v="18"/>
    <n v="11.2"/>
    <s v="0,0 "/>
    <s v="+ 3,3 "/>
    <s v="+ 7,5 "/>
    <x v="2"/>
    <x v="5"/>
    <x v="3"/>
    <s v="Alquiler"/>
  </r>
  <r>
    <s v="Enero"/>
    <x v="18"/>
    <n v="11.2"/>
    <s v="+ 3,6 "/>
    <s v="+ 1,0 "/>
    <s v="+ 6,8 "/>
    <x v="2"/>
    <x v="5"/>
    <x v="3"/>
    <s v="Alquiler"/>
  </r>
  <r>
    <s v="Junio"/>
    <x v="4"/>
    <n v="11.2"/>
    <s v="+ 2,7 "/>
    <s v="+ 4,6 "/>
    <s v="+ 12,3 "/>
    <x v="2"/>
    <x v="5"/>
    <x v="2"/>
    <s v="Alquiler"/>
  </r>
  <r>
    <s v="Agosto"/>
    <x v="2"/>
    <n v="11.2"/>
    <s v="+ 2,0 "/>
    <s v="+ 2,4 "/>
    <s v="+ 13,8 "/>
    <x v="1"/>
    <x v="2"/>
    <x v="0"/>
    <s v="Alquiler"/>
  </r>
  <r>
    <s v="Julio"/>
    <x v="3"/>
    <n v="11.2"/>
    <s v="+ 1,9 "/>
    <s v="+ 0,6 "/>
    <s v="+ 7,4 "/>
    <x v="1"/>
    <x v="3"/>
    <x v="0"/>
    <s v="Alquiler"/>
  </r>
  <r>
    <s v="Agosto"/>
    <x v="1"/>
    <n v="11.2"/>
    <s v="+ 1,3 "/>
    <s v="+ 6,9 "/>
    <s v="+ 3,1 "/>
    <x v="1"/>
    <x v="4"/>
    <x v="0"/>
    <s v="Alquiler"/>
  </r>
  <r>
    <s v="Abril"/>
    <x v="18"/>
    <n v="11.2"/>
    <s v="+ 1,1 "/>
    <s v="+ 0,1 "/>
    <s v="+ 5,3 "/>
    <x v="2"/>
    <x v="5"/>
    <x v="3"/>
    <s v="Alquiler"/>
  </r>
  <r>
    <s v="Junio"/>
    <x v="4"/>
    <n v="11.2"/>
    <s v="+ 0,9 "/>
    <s v="+ 3,1 "/>
    <s v="+ 9,1 "/>
    <x v="2"/>
    <x v="5"/>
    <x v="1"/>
    <s v="Alquiler"/>
  </r>
  <r>
    <s v="Febrero"/>
    <x v="3"/>
    <n v="11.2"/>
    <s v="+ 0,9 "/>
    <s v="+ 3,4 "/>
    <s v="+ 7,8 "/>
    <x v="2"/>
    <x v="5"/>
    <x v="1"/>
    <s v="Alquiler"/>
  </r>
  <r>
    <s v="Septiembre"/>
    <x v="2"/>
    <n v="11.2"/>
    <s v="+ 0,3 "/>
    <s v="+ 0,5 "/>
    <s v="+ 15,0 "/>
    <x v="1"/>
    <x v="2"/>
    <x v="0"/>
    <s v="Alquiler"/>
  </r>
  <r>
    <s v="Mayo"/>
    <x v="1"/>
    <n v="11.2"/>
    <s v="+ 0,3 "/>
    <s v="- 1,0 "/>
    <s v="+ 5,1 "/>
    <x v="2"/>
    <x v="5"/>
    <x v="2"/>
    <s v="Alquiler"/>
  </r>
  <r>
    <s v="Noviembre"/>
    <x v="1"/>
    <n v="11.2"/>
    <s v="+ 0,2 "/>
    <s v="+ 0,2 "/>
    <s v="+ 2,2 "/>
    <x v="1"/>
    <x v="4"/>
    <x v="0"/>
    <s v="Alquiler"/>
  </r>
  <r>
    <s v="Marzo"/>
    <x v="18"/>
    <n v="11.2"/>
    <s v="- 1,1 "/>
    <s v="- 1,2 "/>
    <s v="+ 4,7 "/>
    <x v="2"/>
    <x v="5"/>
    <x v="2"/>
    <s v="Alquiler"/>
  </r>
  <r>
    <s v="Enero"/>
    <x v="18"/>
    <n v="11.2"/>
    <s v="- 1,1 "/>
    <s v="- 0,4 "/>
    <s v="+ 8,1 "/>
    <x v="2"/>
    <x v="5"/>
    <x v="2"/>
    <s v="Alquiler"/>
  </r>
  <r>
    <s v="Octubre"/>
    <x v="1"/>
    <n v="11.2"/>
    <s v="- 0,5 "/>
    <s v="+ 1,3 "/>
    <s v="+ 2,5 "/>
    <x v="1"/>
    <x v="4"/>
    <x v="0"/>
    <s v="Alquiler"/>
  </r>
  <r>
    <s v="Abril"/>
    <x v="18"/>
    <n v="11.2"/>
    <s v="- 0,3 "/>
    <s v="- 0,4 "/>
    <s v="+ 5,1 "/>
    <x v="2"/>
    <x v="5"/>
    <x v="2"/>
    <s v="Alquiler"/>
  </r>
  <r>
    <s v="Octubre"/>
    <x v="4"/>
    <n v="11.1"/>
    <s v="n.d."/>
    <s v="+ 3,7 "/>
    <s v="+ 5,8 "/>
    <x v="2"/>
    <x v="5"/>
    <x v="3"/>
    <s v="Alquiler"/>
  </r>
  <r>
    <s v="Marzo"/>
    <x v="13"/>
    <n v="11.1"/>
    <s v="+ 7,4 "/>
    <s v="n.d."/>
    <s v="n.d."/>
    <x v="1"/>
    <x v="2"/>
    <x v="0"/>
    <s v="Alquiler"/>
  </r>
  <r>
    <s v="Septiembre"/>
    <x v="4"/>
    <n v="11.1"/>
    <s v="+ 3,2 "/>
    <s v="+ 1,8 "/>
    <s v="+ 6,8 "/>
    <x v="2"/>
    <x v="5"/>
    <x v="3"/>
    <s v="Alquiler"/>
  </r>
  <r>
    <s v="Julio"/>
    <x v="1"/>
    <n v="11.1"/>
    <s v="+ 2,4 "/>
    <s v="+ 3,8 "/>
    <s v="+ 0,7 "/>
    <x v="1"/>
    <x v="4"/>
    <x v="0"/>
    <s v="Alquiler"/>
  </r>
  <r>
    <s v="Junio"/>
    <x v="2"/>
    <n v="11.1"/>
    <s v="+ 2,2 "/>
    <s v="+ 5,1 "/>
    <s v="+ 11,9 "/>
    <x v="1"/>
    <x v="2"/>
    <x v="0"/>
    <s v="Alquiler"/>
  </r>
  <r>
    <s v="Enero"/>
    <x v="3"/>
    <n v="11.1"/>
    <s v="+ 2,1 "/>
    <s v="+ 3,2 "/>
    <s v="+ 4,8 "/>
    <x v="2"/>
    <x v="5"/>
    <x v="1"/>
    <s v="Alquiler"/>
  </r>
  <r>
    <s v="Noviembre"/>
    <x v="3"/>
    <n v="11.1"/>
    <s v="+ 1,6 "/>
    <s v="+ 3,5 "/>
    <s v="+ 10,5 "/>
    <x v="2"/>
    <x v="5"/>
    <x v="3"/>
    <s v="Alquiler"/>
  </r>
  <r>
    <s v="Mayo"/>
    <x v="4"/>
    <n v="11.1"/>
    <s v="+ 1,6 "/>
    <s v="+ 2,1 "/>
    <s v="+ 8,1 "/>
    <x v="2"/>
    <x v="5"/>
    <x v="1"/>
    <s v="Alquiler"/>
  </r>
  <r>
    <s v="Marzo"/>
    <x v="6"/>
    <n v="11.1"/>
    <s v="+ 1,4 "/>
    <s v="- 3,1 "/>
    <s v="+ 4,6 "/>
    <x v="1"/>
    <x v="2"/>
    <x v="0"/>
    <s v="Alquiler"/>
  </r>
  <r>
    <s v="Abril"/>
    <x v="3"/>
    <n v="11.1"/>
    <s v="+ 1,3 "/>
    <s v="+ 3,6 "/>
    <s v="+ 11,3 "/>
    <x v="1"/>
    <x v="3"/>
    <x v="0"/>
    <s v="Alquiler"/>
  </r>
  <r>
    <s v="Mayo"/>
    <x v="1"/>
    <n v="11.1"/>
    <s v="+ 1,2 "/>
    <s v="+ 11,1 "/>
    <s v="+ 4,5 "/>
    <x v="2"/>
    <x v="5"/>
    <x v="3"/>
    <s v="Alquiler"/>
  </r>
  <r>
    <s v="Febrero"/>
    <x v="1"/>
    <n v="11.1"/>
    <s v="+ 1,1 "/>
    <s v="+ 3,4 "/>
    <s v="+ 3,6 "/>
    <x v="1"/>
    <x v="3"/>
    <x v="0"/>
    <s v="Alquiler"/>
  </r>
  <r>
    <s v="Abril"/>
    <x v="3"/>
    <n v="11.1"/>
    <s v="+ 0,7 "/>
    <s v="+ 0,3 "/>
    <s v="+ 6,8 "/>
    <x v="2"/>
    <x v="5"/>
    <x v="1"/>
    <s v="Alquiler"/>
  </r>
  <r>
    <s v="Diciembre"/>
    <x v="3"/>
    <n v="11.1"/>
    <s v="+ 0,5 "/>
    <s v="+ 0,4 "/>
    <s v="+ 5,0 "/>
    <x v="1"/>
    <x v="4"/>
    <x v="0"/>
    <s v="Alquiler"/>
  </r>
  <r>
    <s v="Julio"/>
    <x v="1"/>
    <n v="11.1"/>
    <s v="- 2,8 "/>
    <s v="- 5,3 "/>
    <s v="- 2,9 "/>
    <x v="2"/>
    <x v="5"/>
    <x v="1"/>
    <s v="Alquiler"/>
  </r>
  <r>
    <s v="Octubre"/>
    <x v="18"/>
    <n v="11.1"/>
    <s v="- 1,9 "/>
    <s v="- 5,7 "/>
    <s v="n.d."/>
    <x v="2"/>
    <x v="5"/>
    <x v="3"/>
    <s v="Alquiler"/>
  </r>
  <r>
    <s v="Marzo"/>
    <x v="3"/>
    <n v="11.1"/>
    <s v="- 1,3 "/>
    <s v="+ 1,7 "/>
    <s v="+ 6,4 "/>
    <x v="2"/>
    <x v="5"/>
    <x v="1"/>
    <s v="Alquiler"/>
  </r>
  <r>
    <s v="Abril"/>
    <x v="1"/>
    <n v="11.1"/>
    <s v="- 1,2 "/>
    <s v="+ 3,1 "/>
    <s v="+ 3,1 "/>
    <x v="2"/>
    <x v="5"/>
    <x v="2"/>
    <s v="Alquiler"/>
  </r>
  <r>
    <s v="Marzo"/>
    <x v="18"/>
    <n v="11.1"/>
    <s v="- 1,0 "/>
    <s v="+ 2,6 "/>
    <s v="+ 6,9 "/>
    <x v="2"/>
    <x v="5"/>
    <x v="3"/>
    <s v="Alquiler"/>
  </r>
  <r>
    <s v="Octubre"/>
    <x v="2"/>
    <n v="11.1"/>
    <s v="- 0,6 "/>
    <s v="+ 1,6 "/>
    <s v="+ 12,4 "/>
    <x v="1"/>
    <x v="2"/>
    <x v="0"/>
    <s v="Alquiler"/>
  </r>
  <r>
    <s v="Julio"/>
    <x v="3"/>
    <n v="11"/>
    <s v="0,0 "/>
    <s v="+ 2,5 "/>
    <s v="+ 6,2 "/>
    <x v="1"/>
    <x v="4"/>
    <x v="0"/>
    <s v="Alquiler"/>
  </r>
  <r>
    <s v="Abril"/>
    <x v="1"/>
    <n v="11"/>
    <s v="+ 6,1 "/>
    <s v="+ 4,9 "/>
    <s v="+ 2,0 "/>
    <x v="2"/>
    <x v="5"/>
    <x v="3"/>
    <s v="Alquiler"/>
  </r>
  <r>
    <s v="Febrero"/>
    <x v="3"/>
    <n v="11"/>
    <s v="+ 3,1 "/>
    <s v="+ 10,0 "/>
    <s v="+ 11,4 "/>
    <x v="2"/>
    <x v="5"/>
    <x v="3"/>
    <s v="Alquiler"/>
  </r>
  <r>
    <s v="Marzo"/>
    <x v="3"/>
    <n v="11"/>
    <s v="+ 2,0 "/>
    <s v="+ 4,8 "/>
    <s v="+ 8,4 "/>
    <x v="1"/>
    <x v="3"/>
    <x v="0"/>
    <s v="Alquiler"/>
  </r>
  <r>
    <s v="Junio"/>
    <x v="3"/>
    <n v="11"/>
    <s v="+ 1,9 "/>
    <s v="+ 3,5 "/>
    <s v="+ 8,0 "/>
    <x v="1"/>
    <x v="4"/>
    <x v="0"/>
    <s v="Alquiler"/>
  </r>
  <r>
    <s v="Septiembre"/>
    <x v="3"/>
    <n v="11"/>
    <s v="+ 1,3 "/>
    <s v="+ 0,1 "/>
    <s v="+ 6,1 "/>
    <x v="1"/>
    <x v="4"/>
    <x v="0"/>
    <s v="Alquiler"/>
  </r>
  <r>
    <s v="Enero"/>
    <x v="1"/>
    <n v="11"/>
    <s v="+ 1,0 "/>
    <s v="+ 2,1 "/>
    <s v="+ 2,8 "/>
    <x v="1"/>
    <x v="3"/>
    <x v="0"/>
    <s v="Alquiler"/>
  </r>
  <r>
    <s v="Noviembre"/>
    <x v="3"/>
    <n v="11"/>
    <s v="+ 0,5 "/>
    <s v="+ 1,1 "/>
    <s v="+ 4,9 "/>
    <x v="1"/>
    <x v="4"/>
    <x v="0"/>
    <s v="Alquiler"/>
  </r>
  <r>
    <s v="Julio"/>
    <x v="4"/>
    <n v="11"/>
    <s v="- 1,3 "/>
    <s v="+ 4,1 "/>
    <s v="+ 10,6 "/>
    <x v="2"/>
    <x v="5"/>
    <x v="2"/>
    <s v="Alquiler"/>
  </r>
  <r>
    <s v="Agosto"/>
    <x v="3"/>
    <n v="11"/>
    <s v="- 1,2 "/>
    <s v="+ 0,1 "/>
    <s v="+ 4,6 "/>
    <x v="1"/>
    <x v="3"/>
    <x v="0"/>
    <s v="Alquiler"/>
  </r>
  <r>
    <s v="Noviembre"/>
    <x v="18"/>
    <n v="11"/>
    <s v="- 1,0 "/>
    <s v="- 5,7 "/>
    <s v="+ 1,3 "/>
    <x v="2"/>
    <x v="5"/>
    <x v="3"/>
    <s v="Alquiler"/>
  </r>
  <r>
    <s v="Junio"/>
    <x v="1"/>
    <n v="11"/>
    <s v="- 1,0 "/>
    <s v="+ 6,3 "/>
    <s v="+ 3,5 "/>
    <x v="2"/>
    <x v="5"/>
    <x v="3"/>
    <s v="Alquiler"/>
  </r>
  <r>
    <s v="Junio"/>
    <x v="3"/>
    <n v="11"/>
    <s v="- 0,7 "/>
    <s v="0,0 "/>
    <s v="+ 7,8 "/>
    <x v="1"/>
    <x v="3"/>
    <x v="0"/>
    <s v="Alquiler"/>
  </r>
  <r>
    <s v="Mayo"/>
    <x v="3"/>
    <n v="11"/>
    <s v="- 0,6 "/>
    <s v="+ 2,7 "/>
    <s v="+ 10,5 "/>
    <x v="1"/>
    <x v="3"/>
    <x v="0"/>
    <s v="Alquiler"/>
  </r>
  <r>
    <s v="Marzo"/>
    <x v="1"/>
    <n v="11"/>
    <s v="- 0,6 "/>
    <s v="- 1,0 "/>
    <s v="+ 2,9 "/>
    <x v="1"/>
    <x v="4"/>
    <x v="0"/>
    <s v="Alquiler"/>
  </r>
  <r>
    <s v="Octubre"/>
    <x v="3"/>
    <n v="11"/>
    <s v="- 0,6 "/>
    <s v="- 0,5 "/>
    <s v="+ 5,9 "/>
    <x v="1"/>
    <x v="4"/>
    <x v="0"/>
    <s v="Alquiler"/>
  </r>
  <r>
    <s v="Enero"/>
    <x v="1"/>
    <n v="11"/>
    <s v="- 0,2 "/>
    <s v="+ 0,8 "/>
    <s v="+ 3,3 "/>
    <x v="1"/>
    <x v="4"/>
    <x v="0"/>
    <s v="Alquiler"/>
  </r>
  <r>
    <s v="Febrero"/>
    <x v="1"/>
    <n v="11"/>
    <s v="- 0,1 "/>
    <s v="+ 0,2 "/>
    <s v="+ 4,4 "/>
    <x v="1"/>
    <x v="4"/>
    <x v="0"/>
    <s v="Alquiler"/>
  </r>
  <r>
    <s v="Marzo"/>
    <x v="4"/>
    <n v="10.9"/>
    <s v="0,0 "/>
    <s v="+ 0,3 "/>
    <s v="+ 4,8 "/>
    <x v="2"/>
    <x v="5"/>
    <x v="1"/>
    <s v="Alquiler"/>
  </r>
  <r>
    <s v="Mayo"/>
    <x v="4"/>
    <n v="10.9"/>
    <s v="+ 2,6 "/>
    <s v="+ 4,0 "/>
    <s v="+ 9,2 "/>
    <x v="2"/>
    <x v="5"/>
    <x v="2"/>
    <s v="Alquiler"/>
  </r>
  <r>
    <s v="Mayo"/>
    <x v="4"/>
    <n v="10.9"/>
    <s v="+ 2,3 "/>
    <s v="+ 4,5 "/>
    <s v="+ 9,1 "/>
    <x v="2"/>
    <x v="5"/>
    <x v="3"/>
    <s v="Alquiler"/>
  </r>
  <r>
    <s v="Junio"/>
    <x v="6"/>
    <n v="10.9"/>
    <s v="+ 1,5 "/>
    <s v="+ 4,3 "/>
    <s v="+ 7,7 "/>
    <x v="2"/>
    <x v="5"/>
    <x v="1"/>
    <s v="Alquiler"/>
  </r>
  <r>
    <s v="Diciembre"/>
    <x v="3"/>
    <n v="10.9"/>
    <s v="+ 1,3 "/>
    <s v="- 0,2 "/>
    <s v="+ 4,3 "/>
    <x v="1"/>
    <x v="3"/>
    <x v="0"/>
    <s v="Alquiler"/>
  </r>
  <r>
    <s v="Enero"/>
    <x v="16"/>
    <n v="10.9"/>
    <s v="+ 0,9 "/>
    <s v="- 1,7 "/>
    <s v="- 2,7 "/>
    <x v="2"/>
    <x v="5"/>
    <x v="3"/>
    <s v="Alquiler"/>
  </r>
  <r>
    <s v="Noviembre"/>
    <x v="6"/>
    <n v="10.9"/>
    <s v="+ 0,8 "/>
    <s v="+ 1,8 "/>
    <s v="+ 8,5 "/>
    <x v="2"/>
    <x v="5"/>
    <x v="1"/>
    <s v="Alquiler"/>
  </r>
  <r>
    <s v="Septiembre"/>
    <x v="4"/>
    <n v="10.9"/>
    <s v="+ 0,7 "/>
    <s v="- 2,4 "/>
    <s v="+ 9,3 "/>
    <x v="2"/>
    <x v="5"/>
    <x v="2"/>
    <s v="Alquiler"/>
  </r>
  <r>
    <s v="Octubre"/>
    <x v="3"/>
    <n v="10.9"/>
    <s v="+ 0,7 "/>
    <s v="+ 1,7 "/>
    <s v="+ 8,8 "/>
    <x v="2"/>
    <x v="5"/>
    <x v="3"/>
    <s v="Alquiler"/>
  </r>
  <r>
    <s v="Mayo"/>
    <x v="2"/>
    <n v="10.9"/>
    <s v="+ 0,6 "/>
    <s v="+ 4,7 "/>
    <s v="+ 10,1 "/>
    <x v="1"/>
    <x v="2"/>
    <x v="0"/>
    <s v="Alquiler"/>
  </r>
  <r>
    <s v="Abril"/>
    <x v="4"/>
    <n v="10.9"/>
    <s v="+ 0,5 "/>
    <s v="+ 0,8 "/>
    <s v="+ 5,5 "/>
    <x v="2"/>
    <x v="5"/>
    <x v="1"/>
    <s v="Alquiler"/>
  </r>
  <r>
    <s v="Febrero"/>
    <x v="4"/>
    <n v="10.9"/>
    <s v="+ 0,3 "/>
    <s v="+ 0,6 "/>
    <s v="+ 5,5 "/>
    <x v="2"/>
    <x v="5"/>
    <x v="1"/>
    <s v="Alquiler"/>
  </r>
  <r>
    <s v="Diciembre"/>
    <x v="6"/>
    <n v="10.9"/>
    <s v="+ 0,3 "/>
    <s v="+ 1,5 "/>
    <s v="+ 4,0 "/>
    <x v="2"/>
    <x v="5"/>
    <x v="1"/>
    <s v="Alquiler"/>
  </r>
  <r>
    <s v="Mayo"/>
    <x v="13"/>
    <n v="10.9"/>
    <s v="+ 0,1 "/>
    <s v="+ 5,8 "/>
    <s v="n.d."/>
    <x v="1"/>
    <x v="2"/>
    <x v="0"/>
    <s v="Alquiler"/>
  </r>
  <r>
    <s v="Junio"/>
    <x v="4"/>
    <n v="10.9"/>
    <s v="+ 0,1 "/>
    <s v="+ 5,0 "/>
    <s v="+ 9,2 "/>
    <x v="2"/>
    <x v="5"/>
    <x v="3"/>
    <s v="Alquiler"/>
  </r>
  <r>
    <s v="Febrero"/>
    <x v="6"/>
    <n v="10.9"/>
    <s v="- 2,9 "/>
    <s v="- 3,6 "/>
    <s v="+ 5,0 "/>
    <x v="1"/>
    <x v="2"/>
    <x v="0"/>
    <s v="Alquiler"/>
  </r>
  <r>
    <s v="Junio"/>
    <x v="1"/>
    <n v="10.9"/>
    <s v="- 2,3 "/>
    <s v="- 3,2 "/>
    <s v="+ 4,2 "/>
    <x v="2"/>
    <x v="5"/>
    <x v="2"/>
    <s v="Alquiler"/>
  </r>
  <r>
    <s v="Noviembre"/>
    <x v="4"/>
    <n v="10.9"/>
    <s v="- 2,3 "/>
    <s v="+ 0,8 "/>
    <s v="+ 3,1 "/>
    <x v="2"/>
    <x v="5"/>
    <x v="3"/>
    <s v="Alquiler"/>
  </r>
  <r>
    <s v="Julio"/>
    <x v="2"/>
    <n v="10.9"/>
    <s v="- 1,8 "/>
    <s v="+ 1,0 "/>
    <s v="+ 10,9 "/>
    <x v="1"/>
    <x v="2"/>
    <x v="0"/>
    <s v="Alquiler"/>
  </r>
  <r>
    <s v="Abril"/>
    <x v="13"/>
    <n v="10.9"/>
    <s v="- 1,6 "/>
    <s v="n.d."/>
    <s v="n.d."/>
    <x v="1"/>
    <x v="2"/>
    <x v="0"/>
    <s v="Alquiler"/>
  </r>
  <r>
    <s v="Abril"/>
    <x v="6"/>
    <n v="10.9"/>
    <s v="- 1,5 "/>
    <s v="- 3,0 "/>
    <s v="+ 0,8 "/>
    <x v="1"/>
    <x v="2"/>
    <x v="0"/>
    <s v="Alquiler"/>
  </r>
  <r>
    <s v="Agosto"/>
    <x v="1"/>
    <n v="10.9"/>
    <s v="- 1,5 "/>
    <s v="- 6,2 "/>
    <s v="- 4,7 "/>
    <x v="2"/>
    <x v="5"/>
    <x v="1"/>
    <s v="Alquiler"/>
  </r>
  <r>
    <s v="Agosto"/>
    <x v="3"/>
    <n v="10.9"/>
    <s v="- 1,1 "/>
    <s v="+ 0,7 "/>
    <s v="+ 5,4 "/>
    <x v="1"/>
    <x v="4"/>
    <x v="0"/>
    <s v="Alquiler"/>
  </r>
  <r>
    <s v="Septiembre"/>
    <x v="3"/>
    <n v="10.9"/>
    <s v="- 1,0 "/>
    <s v="- 0,2 "/>
    <s v="+ 4,1 "/>
    <x v="1"/>
    <x v="3"/>
    <x v="0"/>
    <s v="Alquiler"/>
  </r>
  <r>
    <s v="Marzo"/>
    <x v="3"/>
    <n v="10.9"/>
    <s v="- 1,0 "/>
    <s v="+ 12,8 "/>
    <s v="+ 15,7 "/>
    <x v="2"/>
    <x v="5"/>
    <x v="3"/>
    <s v="Alquiler"/>
  </r>
  <r>
    <s v="Octubre"/>
    <x v="1"/>
    <n v="10.8"/>
    <s v="0,0 "/>
    <s v="- 2,2 "/>
    <s v="- 5,3 "/>
    <x v="2"/>
    <x v="5"/>
    <x v="1"/>
    <s v="Alquiler"/>
  </r>
  <r>
    <s v="Junio"/>
    <x v="1"/>
    <n v="10.8"/>
    <s v="+ 3,0 "/>
    <s v="- 1,2 "/>
    <s v="- 1,7 "/>
    <x v="1"/>
    <x v="4"/>
    <x v="0"/>
    <s v="Alquiler"/>
  </r>
  <r>
    <s v="Abril"/>
    <x v="2"/>
    <n v="10.8"/>
    <s v="+ 2,2 "/>
    <s v="+ 4,5 "/>
    <s v="+ 8,8 "/>
    <x v="1"/>
    <x v="2"/>
    <x v="0"/>
    <s v="Alquiler"/>
  </r>
  <r>
    <s v="Enero"/>
    <x v="1"/>
    <n v="10.8"/>
    <s v="+ 1,5 "/>
    <s v="+ 0,8 "/>
    <s v="+ 6,4 "/>
    <x v="2"/>
    <x v="5"/>
    <x v="2"/>
    <s v="Alquiler"/>
  </r>
  <r>
    <s v="Abril"/>
    <x v="3"/>
    <n v="10.8"/>
    <s v="+ 1,4 "/>
    <s v="+ 6,4 "/>
    <s v="+ 10,8 "/>
    <x v="2"/>
    <x v="5"/>
    <x v="2"/>
    <s v="Alquiler"/>
  </r>
  <r>
    <s v="Septiembre"/>
    <x v="3"/>
    <n v="10.8"/>
    <s v="+ 1,2 "/>
    <s v="+ 1,7 "/>
    <s v="+ 8,2 "/>
    <x v="2"/>
    <x v="5"/>
    <x v="3"/>
    <s v="Alquiler"/>
  </r>
  <r>
    <s v="Noviembre"/>
    <x v="0"/>
    <n v="10.8"/>
    <s v="+ 0,9 "/>
    <s v="+ 3,3 "/>
    <s v="+ 1,3 "/>
    <x v="2"/>
    <x v="5"/>
    <x v="1"/>
    <s v="Alquiler"/>
  </r>
  <r>
    <s v="Mayo"/>
    <x v="3"/>
    <n v="10.8"/>
    <s v="+ 0,7 "/>
    <s v="+ 2,3 "/>
    <s v="+ 7,7 "/>
    <x v="1"/>
    <x v="4"/>
    <x v="0"/>
    <s v="Alquiler"/>
  </r>
  <r>
    <s v="Agosto"/>
    <x v="4"/>
    <n v="10.8"/>
    <s v="+ 0,5 "/>
    <s v="- 1,3 "/>
    <s v="+ 2,6 "/>
    <x v="2"/>
    <x v="5"/>
    <x v="3"/>
    <s v="Alquiler"/>
  </r>
  <r>
    <s v="Octubre"/>
    <x v="6"/>
    <n v="10.8"/>
    <s v="+ 0,4 "/>
    <s v="- 0,2 "/>
    <s v="+ 7,6 "/>
    <x v="2"/>
    <x v="5"/>
    <x v="1"/>
    <s v="Alquiler"/>
  </r>
  <r>
    <s v="Febrero"/>
    <x v="3"/>
    <n v="10.8"/>
    <s v="+ 0,3 "/>
    <s v="+ 3,6 "/>
    <s v="+ 6,2 "/>
    <x v="1"/>
    <x v="3"/>
    <x v="0"/>
    <s v="Alquiler"/>
  </r>
  <r>
    <s v="Diciembre"/>
    <x v="0"/>
    <n v="10.8"/>
    <s v="+ 0,2 "/>
    <s v="+ 2,6 "/>
    <s v="+ 3,2 "/>
    <x v="2"/>
    <x v="5"/>
    <x v="1"/>
    <s v="Alquiler"/>
  </r>
  <r>
    <s v="Enero"/>
    <x v="4"/>
    <n v="10.8"/>
    <s v="+ 0,1 "/>
    <s v="+ 1,2 "/>
    <s v="+ 4,6 "/>
    <x v="2"/>
    <x v="5"/>
    <x v="1"/>
    <s v="Alquiler"/>
  </r>
  <r>
    <s v="Agosto"/>
    <x v="4"/>
    <n v="10.8"/>
    <s v="- 1,8 "/>
    <s v="- 0,4 "/>
    <s v="+ 8,6 "/>
    <x v="2"/>
    <x v="5"/>
    <x v="2"/>
    <s v="Alquiler"/>
  </r>
  <r>
    <s v="Diciembre"/>
    <x v="18"/>
    <n v="10.8"/>
    <s v="- 1,6 "/>
    <s v="- 4,4 "/>
    <s v="- 0,1 "/>
    <x v="2"/>
    <x v="5"/>
    <x v="3"/>
    <s v="Alquiler"/>
  </r>
  <r>
    <s v="Octubre"/>
    <x v="3"/>
    <n v="10.8"/>
    <s v="- 1,3 "/>
    <s v="- 3,4 "/>
    <s v="+ 3,9 "/>
    <x v="1"/>
    <x v="3"/>
    <x v="0"/>
    <s v="Alquiler"/>
  </r>
  <r>
    <s v="Abril"/>
    <x v="3"/>
    <n v="10.8"/>
    <s v="- 1,2 "/>
    <s v="+ 0,9 "/>
    <s v="+ 18,0 "/>
    <x v="2"/>
    <x v="5"/>
    <x v="3"/>
    <s v="Alquiler"/>
  </r>
  <r>
    <s v="Mayo"/>
    <x v="6"/>
    <n v="10.8"/>
    <s v="- 0,7 "/>
    <s v="- 0,8 "/>
    <s v="- 0,5 "/>
    <x v="1"/>
    <x v="2"/>
    <x v="0"/>
    <s v="Alquiler"/>
  </r>
  <r>
    <s v="Septiembre"/>
    <x v="1"/>
    <n v="10.8"/>
    <s v="- 0,7 "/>
    <s v="- 5,0 "/>
    <s v="- 5,9 "/>
    <x v="2"/>
    <x v="5"/>
    <x v="1"/>
    <s v="Alquiler"/>
  </r>
  <r>
    <s v="Julio"/>
    <x v="6"/>
    <n v="10.8"/>
    <s v="- 0,6 "/>
    <s v="+ 3,4 "/>
    <s v="+ 7,3 "/>
    <x v="2"/>
    <x v="5"/>
    <x v="1"/>
    <s v="Alquiler"/>
  </r>
  <r>
    <s v="Diciembre"/>
    <x v="4"/>
    <n v="10.8"/>
    <s v="- 0,2 "/>
    <s v="- 2,5 "/>
    <s v="+ 4,8 "/>
    <x v="2"/>
    <x v="5"/>
    <x v="3"/>
    <s v="Alquiler"/>
  </r>
  <r>
    <s v="Noviembre"/>
    <x v="3"/>
    <n v="10.8"/>
    <s v="- 0,1 "/>
    <s v="- 2,4 "/>
    <s v="+ 3,9 "/>
    <x v="1"/>
    <x v="3"/>
    <x v="0"/>
    <s v="Alquiler"/>
  </r>
  <r>
    <s v="Febrero"/>
    <x v="3"/>
    <n v="10.7"/>
    <s v="+ 5,8 "/>
    <s v="+ 7,2 "/>
    <s v="+ 12,8 "/>
    <x v="2"/>
    <x v="5"/>
    <x v="2"/>
    <s v="Alquiler"/>
  </r>
  <r>
    <s v="Abril"/>
    <x v="4"/>
    <n v="10.7"/>
    <s v="+ 2,6 "/>
    <s v="+ 1,5 "/>
    <s v="+ 5,6 "/>
    <x v="2"/>
    <x v="5"/>
    <x v="3"/>
    <s v="Alquiler"/>
  </r>
  <r>
    <s v="Enero"/>
    <x v="3"/>
    <n v="10.7"/>
    <s v="+ 2,4 "/>
    <s v="+ 3,3 "/>
    <s v="+ 4,8 "/>
    <x v="1"/>
    <x v="3"/>
    <x v="0"/>
    <s v="Alquiler"/>
  </r>
  <r>
    <s v="Mayo"/>
    <x v="6"/>
    <n v="10.7"/>
    <s v="+ 2,4 "/>
    <s v="+ 2,8 "/>
    <s v="+ 6,2 "/>
    <x v="2"/>
    <x v="5"/>
    <x v="1"/>
    <s v="Alquiler"/>
  </r>
  <r>
    <s v="Marzo"/>
    <x v="4"/>
    <n v="10.7"/>
    <s v="+ 2,1 "/>
    <s v="+ 4,3 "/>
    <s v="+ 7,0 "/>
    <x v="2"/>
    <x v="5"/>
    <x v="2"/>
    <s v="Alquiler"/>
  </r>
  <r>
    <s v="Enero"/>
    <x v="3"/>
    <n v="10.7"/>
    <s v="+ 10,5 "/>
    <s v="+ 6,7 "/>
    <s v="+ 12,2 "/>
    <x v="2"/>
    <x v="5"/>
    <x v="3"/>
    <s v="Alquiler"/>
  </r>
  <r>
    <s v="Agosto"/>
    <x v="11"/>
    <n v="10.7"/>
    <s v="+ 1,5 "/>
    <s v="n.d."/>
    <s v="n.d."/>
    <x v="1"/>
    <x v="3"/>
    <x v="0"/>
    <s v="Alquiler"/>
  </r>
  <r>
    <s v="Enero"/>
    <x v="11"/>
    <n v="10.7"/>
    <s v="+ 1,5 "/>
    <s v="+ 9,5 "/>
    <s v="n.d."/>
    <x v="2"/>
    <x v="5"/>
    <x v="1"/>
    <s v="Alquiler"/>
  </r>
  <r>
    <s v="Enero"/>
    <x v="3"/>
    <n v="10.7"/>
    <s v="+ 1,4 "/>
    <s v="+ 3,3 "/>
    <s v="+ 6,8 "/>
    <x v="1"/>
    <x v="4"/>
    <x v="0"/>
    <s v="Alquiler"/>
  </r>
  <r>
    <s v="Octubre"/>
    <x v="3"/>
    <n v="10.7"/>
    <s v="+ 1,4 "/>
    <s v="+ 2,9 "/>
    <s v="+ 6,9 "/>
    <x v="2"/>
    <x v="5"/>
    <x v="2"/>
    <s v="Alquiler"/>
  </r>
  <r>
    <s v="Octubre"/>
    <x v="0"/>
    <n v="10.7"/>
    <s v="+ 1,4 "/>
    <s v="+ 4,2 "/>
    <s v="- 1,0 "/>
    <x v="2"/>
    <x v="5"/>
    <x v="1"/>
    <s v="Alquiler"/>
  </r>
  <r>
    <s v="Abril"/>
    <x v="3"/>
    <n v="10.7"/>
    <s v="+ 0,9 "/>
    <s v="+ 0,5 "/>
    <s v="+ 6,9 "/>
    <x v="1"/>
    <x v="4"/>
    <x v="0"/>
    <s v="Alquiler"/>
  </r>
  <r>
    <s v="Julio"/>
    <x v="3"/>
    <n v="10.7"/>
    <s v="+ 0,7 "/>
    <s v="- 0,6 "/>
    <s v="+ 14,3 "/>
    <x v="2"/>
    <x v="5"/>
    <x v="3"/>
    <s v="Alquiler"/>
  </r>
  <r>
    <s v="Septiembre"/>
    <x v="6"/>
    <n v="10.7"/>
    <s v="+ 0,6 "/>
    <s v="- 1,2 "/>
    <s v="+ 7,0 "/>
    <x v="2"/>
    <x v="5"/>
    <x v="1"/>
    <s v="Alquiler"/>
  </r>
  <r>
    <s v="Abril"/>
    <x v="1"/>
    <n v="10.7"/>
    <s v="- 2,5 "/>
    <s v="- 3,2 "/>
    <s v="- 0,5 "/>
    <x v="1"/>
    <x v="4"/>
    <x v="0"/>
    <s v="Alquiler"/>
  </r>
  <r>
    <s v="Julio"/>
    <x v="4"/>
    <n v="10.7"/>
    <s v="- 1,9 "/>
    <s v="+ 0,4 "/>
    <s v="+ 5,8 "/>
    <x v="2"/>
    <x v="5"/>
    <x v="3"/>
    <s v="Alquiler"/>
  </r>
  <r>
    <s v="Julio"/>
    <x v="1"/>
    <n v="10.7"/>
    <s v="- 1,8 "/>
    <s v="- 3,7 "/>
    <s v="+ 3,0 "/>
    <x v="2"/>
    <x v="5"/>
    <x v="2"/>
    <s v="Alquiler"/>
  </r>
  <r>
    <s v="Noviembre"/>
    <x v="1"/>
    <n v="10.7"/>
    <s v="- 1,4 "/>
    <s v="- 2,1 "/>
    <s v="- 6,6 "/>
    <x v="2"/>
    <x v="5"/>
    <x v="1"/>
    <s v="Alquiler"/>
  </r>
  <r>
    <s v="Agosto"/>
    <x v="6"/>
    <n v="10.7"/>
    <s v="- 1,2 "/>
    <s v="- 0,3 "/>
    <s v="+ 6,9 "/>
    <x v="2"/>
    <x v="5"/>
    <x v="1"/>
    <s v="Alquiler"/>
  </r>
  <r>
    <s v="Agosto"/>
    <x v="3"/>
    <n v="10.7"/>
    <s v="- 0,2 "/>
    <s v="+ 0,4 "/>
    <s v="+ 8,9 "/>
    <x v="2"/>
    <x v="5"/>
    <x v="3"/>
    <s v="Alquiler"/>
  </r>
  <r>
    <s v="Noviembre"/>
    <x v="3"/>
    <n v="10.7"/>
    <s v="- 0,1 "/>
    <s v="+ 1,5 "/>
    <s v="+ 6,8 "/>
    <x v="2"/>
    <x v="5"/>
    <x v="2"/>
    <s v="Alquiler"/>
  </r>
  <r>
    <s v="Junio"/>
    <x v="3"/>
    <n v="10.6"/>
    <s v="0,0 "/>
    <s v="- 2,5 "/>
    <s v="+ 13,5 "/>
    <x v="2"/>
    <x v="5"/>
    <x v="3"/>
    <s v="Alquiler"/>
  </r>
  <r>
    <s v="Julio"/>
    <x v="11"/>
    <n v="10.6"/>
    <s v="+ 3,2 "/>
    <s v="n.d."/>
    <s v="n.d."/>
    <x v="1"/>
    <x v="3"/>
    <x v="0"/>
    <s v="Alquiler"/>
  </r>
  <r>
    <s v="Marzo"/>
    <x v="2"/>
    <n v="10.6"/>
    <s v="+ 1,8 "/>
    <s v="+ 2,6 "/>
    <s v="+ 6,4 "/>
    <x v="1"/>
    <x v="2"/>
    <x v="0"/>
    <s v="Alquiler"/>
  </r>
  <r>
    <s v="Agosto"/>
    <x v="6"/>
    <n v="10.6"/>
    <s v="+ 1,5 "/>
    <s v="+ 5,6 "/>
    <s v="+ 5,2 "/>
    <x v="1"/>
    <x v="3"/>
    <x v="0"/>
    <s v="Alquiler"/>
  </r>
  <r>
    <s v="Enero"/>
    <x v="6"/>
    <n v="10.6"/>
    <s v="+ 1,3 "/>
    <s v="+ 6,1 "/>
    <s v="+ 10,2 "/>
    <x v="2"/>
    <x v="5"/>
    <x v="1"/>
    <s v="Alquiler"/>
  </r>
  <r>
    <s v="Marzo"/>
    <x v="11"/>
    <n v="10.6"/>
    <s v="+ 1,3 "/>
    <s v="+ 0,8 "/>
    <s v="n.d."/>
    <x v="2"/>
    <x v="5"/>
    <x v="1"/>
    <s v="Alquiler"/>
  </r>
  <r>
    <s v="Septiembre"/>
    <x v="0"/>
    <n v="10.6"/>
    <s v="+ 1,0 "/>
    <s v="+ 2,8 "/>
    <s v="- 2,4 "/>
    <x v="2"/>
    <x v="5"/>
    <x v="1"/>
    <s v="Alquiler"/>
  </r>
  <r>
    <s v="Marzo"/>
    <x v="3"/>
    <n v="10.6"/>
    <s v="+ 0,8 "/>
    <s v="+ 1,0 "/>
    <s v="+ 5,6 "/>
    <x v="1"/>
    <x v="4"/>
    <x v="0"/>
    <s v="Alquiler"/>
  </r>
  <r>
    <s v="Septiembre"/>
    <x v="3"/>
    <n v="10.6"/>
    <s v="+ 0,3 "/>
    <s v="+ 0,8 "/>
    <s v="+ 5,6 "/>
    <x v="2"/>
    <x v="5"/>
    <x v="2"/>
    <s v="Alquiler"/>
  </r>
  <r>
    <s v="Diciembre"/>
    <x v="3"/>
    <n v="10.6"/>
    <s v="- 4,5 "/>
    <s v="- 2,3 "/>
    <s v="+ 9,3 "/>
    <x v="2"/>
    <x v="5"/>
    <x v="3"/>
    <s v="Alquiler"/>
  </r>
  <r>
    <s v="Mayo"/>
    <x v="3"/>
    <n v="10.6"/>
    <s v="- 1,5 "/>
    <s v="- 1,0 "/>
    <s v="+ 9,4 "/>
    <x v="2"/>
    <x v="5"/>
    <x v="2"/>
    <s v="Alquiler"/>
  </r>
  <r>
    <s v="Febrero"/>
    <x v="3"/>
    <n v="10.6"/>
    <s v="- 1,2 "/>
    <s v="+ 0,7 "/>
    <s v="+ 3,9 "/>
    <x v="1"/>
    <x v="4"/>
    <x v="0"/>
    <s v="Alquiler"/>
  </r>
  <r>
    <s v="Mayo"/>
    <x v="3"/>
    <n v="10.6"/>
    <s v="- 1,2 "/>
    <s v="- 3,4 "/>
    <s v="+ 16,9 "/>
    <x v="2"/>
    <x v="5"/>
    <x v="3"/>
    <s v="Alquiler"/>
  </r>
  <r>
    <s v="Abril"/>
    <x v="4"/>
    <n v="10.6"/>
    <s v="- 0,8 "/>
    <s v="+ 2,3 "/>
    <s v="+ 6,4 "/>
    <x v="2"/>
    <x v="5"/>
    <x v="2"/>
    <s v="Alquiler"/>
  </r>
  <r>
    <s v="Marzo"/>
    <x v="3"/>
    <n v="10.6"/>
    <s v="- 0,8 "/>
    <s v="+ 6,3 "/>
    <s v="+ 9,0 "/>
    <x v="2"/>
    <x v="5"/>
    <x v="2"/>
    <s v="Alquiler"/>
  </r>
  <r>
    <s v="Diciembre"/>
    <x v="3"/>
    <n v="10.6"/>
    <s v="- 0,6 "/>
    <s v="+ 0,6 "/>
    <s v="+ 6,2 "/>
    <x v="2"/>
    <x v="5"/>
    <x v="2"/>
    <s v="Alquiler"/>
  </r>
  <r>
    <s v="Agosto"/>
    <x v="1"/>
    <n v="10.5"/>
    <s v="n.d."/>
    <s v="- 5,5 "/>
    <s v="- 1,7 "/>
    <x v="2"/>
    <x v="5"/>
    <x v="3"/>
    <s v="Alquiler"/>
  </r>
  <r>
    <s v="Diciembre"/>
    <x v="10"/>
    <n v="10.5"/>
    <s v="+ 5,0 "/>
    <s v="n.d."/>
    <s v="n.d."/>
    <x v="2"/>
    <x v="5"/>
    <x v="1"/>
    <s v="Alquiler"/>
  </r>
  <r>
    <s v="Diciembre"/>
    <x v="2"/>
    <n v="10.5"/>
    <s v="+ 4,7 "/>
    <s v="+ 4,4 "/>
    <s v="+ 9,3 "/>
    <x v="2"/>
    <x v="5"/>
    <x v="1"/>
    <s v="Alquiler"/>
  </r>
  <r>
    <s v="Agosto"/>
    <x v="0"/>
    <n v="10.5"/>
    <s v="+ 3,7 "/>
    <s v="+ 5,0 "/>
    <s v="n.d."/>
    <x v="2"/>
    <x v="5"/>
    <x v="3"/>
    <s v="Alquiler"/>
  </r>
  <r>
    <s v="Enero"/>
    <x v="4"/>
    <n v="10.5"/>
    <s v="+ 1,7 "/>
    <s v="+ 0,1 "/>
    <s v="+ 5,1 "/>
    <x v="2"/>
    <x v="5"/>
    <x v="3"/>
    <s v="Alquiler"/>
  </r>
  <r>
    <s v="Agosto"/>
    <x v="0"/>
    <n v="10.5"/>
    <s v="+ 1,7 "/>
    <s v="+ 1,8 "/>
    <s v="- 4,0 "/>
    <x v="2"/>
    <x v="5"/>
    <x v="1"/>
    <s v="Alquiler"/>
  </r>
  <r>
    <s v="Noviembre"/>
    <x v="6"/>
    <n v="10.5"/>
    <s v="+ 1,4 "/>
    <s v="+ 1,6 "/>
    <s v="+ 3,6 "/>
    <x v="1"/>
    <x v="4"/>
    <x v="0"/>
    <s v="Alquiler"/>
  </r>
  <r>
    <s v="Agosto"/>
    <x v="3"/>
    <n v="10.5"/>
    <s v="+ 1,2 "/>
    <s v="- 0,9 "/>
    <s v="+ 7,7 "/>
    <x v="2"/>
    <x v="5"/>
    <x v="2"/>
    <s v="Alquiler"/>
  </r>
  <r>
    <s v="Febrero"/>
    <x v="4"/>
    <n v="10.5"/>
    <s v="+ 1,0 "/>
    <s v="+ 1,7 "/>
    <s v="+ 4,9 "/>
    <x v="2"/>
    <x v="5"/>
    <x v="2"/>
    <s v="Alquiler"/>
  </r>
  <r>
    <s v="Octubre"/>
    <x v="0"/>
    <n v="10.5"/>
    <s v="+ 1,0 "/>
    <s v="+ 3,7 "/>
    <s v="+ 2,4 "/>
    <x v="2"/>
    <x v="5"/>
    <x v="3"/>
    <s v="Alquiler"/>
  </r>
  <r>
    <s v="Diciembre"/>
    <x v="6"/>
    <n v="10.5"/>
    <s v="+ 0,9 "/>
    <s v="- 0,4 "/>
    <s v="+ 3,1 "/>
    <x v="1"/>
    <x v="3"/>
    <x v="0"/>
    <s v="Alquiler"/>
  </r>
  <r>
    <s v="Diciembre"/>
    <x v="6"/>
    <n v="10.5"/>
    <s v="+ 0,4 "/>
    <s v="+ 1,4 "/>
    <s v="+ 4,1 "/>
    <x v="1"/>
    <x v="4"/>
    <x v="0"/>
    <s v="Alquiler"/>
  </r>
  <r>
    <s v="Julio"/>
    <x v="13"/>
    <n v="10.5"/>
    <s v="+ 0,3 "/>
    <s v="- 3,7 "/>
    <s v="n.d."/>
    <x v="1"/>
    <x v="2"/>
    <x v="0"/>
    <s v="Alquiler"/>
  </r>
  <r>
    <s v="Noviembre"/>
    <x v="0"/>
    <n v="10.5"/>
    <s v="+ 0,3 "/>
    <s v="+ 0,3 "/>
    <s v="+ 4,3 "/>
    <x v="2"/>
    <x v="5"/>
    <x v="3"/>
    <s v="Alquiler"/>
  </r>
  <r>
    <s v="Julio"/>
    <x v="1"/>
    <n v="10.5"/>
    <s v="- 4,5 "/>
    <s v="- 4,3 "/>
    <s v="- 1,9 "/>
    <x v="2"/>
    <x v="5"/>
    <x v="3"/>
    <s v="Alquiler"/>
  </r>
  <r>
    <s v="Junio"/>
    <x v="13"/>
    <n v="10.5"/>
    <s v="- 4,1 "/>
    <s v="- 5,5 "/>
    <s v="n.d."/>
    <x v="1"/>
    <x v="2"/>
    <x v="0"/>
    <s v="Alquiler"/>
  </r>
  <r>
    <s v="Diciembre"/>
    <x v="1"/>
    <n v="10.5"/>
    <s v="- 1,7 "/>
    <s v="- 3,1 "/>
    <s v="- 8,2 "/>
    <x v="2"/>
    <x v="5"/>
    <x v="1"/>
    <s v="Alquiler"/>
  </r>
  <r>
    <s v="Mayo"/>
    <x v="1"/>
    <n v="10.5"/>
    <s v="- 1,6 "/>
    <s v="- 4,7 "/>
    <s v="- 2,8 "/>
    <x v="1"/>
    <x v="4"/>
    <x v="0"/>
    <s v="Alquiler"/>
  </r>
  <r>
    <s v="Agosto"/>
    <x v="1"/>
    <n v="10.5"/>
    <s v="- 1,6 "/>
    <s v="- 5,5 "/>
    <s v="+ 0,1 "/>
    <x v="2"/>
    <x v="5"/>
    <x v="2"/>
    <s v="Alquiler"/>
  </r>
  <r>
    <s v="Junio"/>
    <x v="3"/>
    <n v="10.5"/>
    <s v="- 1,4 "/>
    <s v="- 1,6 "/>
    <s v="+ 8,3 "/>
    <x v="2"/>
    <x v="5"/>
    <x v="2"/>
    <s v="Alquiler"/>
  </r>
  <r>
    <s v="Enero"/>
    <x v="1"/>
    <n v="10.5"/>
    <s v="- 0,9 "/>
    <s v="- 3,9 "/>
    <s v="- 1,9 "/>
    <x v="2"/>
    <x v="5"/>
    <x v="3"/>
    <s v="Alquiler"/>
  </r>
  <r>
    <s v="Septiembre"/>
    <x v="6"/>
    <n v="10.5"/>
    <s v="- 0,5 "/>
    <s v="+ 3,3 "/>
    <s v="+ 4,5 "/>
    <x v="1"/>
    <x v="3"/>
    <x v="0"/>
    <s v="Alquiler"/>
  </r>
  <r>
    <s v="Marzo"/>
    <x v="6"/>
    <n v="10.4"/>
    <s v="0,0 "/>
    <s v="- 0,6 "/>
    <s v="+ 8,0 "/>
    <x v="2"/>
    <x v="5"/>
    <x v="1"/>
    <s v="Alquiler"/>
  </r>
  <r>
    <s v="Julio"/>
    <x v="6"/>
    <n v="10.4"/>
    <s v="+ 2,3 "/>
    <s v="+ 4,3 "/>
    <s v="+ 4,0 "/>
    <x v="1"/>
    <x v="3"/>
    <x v="0"/>
    <s v="Alquiler"/>
  </r>
  <r>
    <s v="Julio"/>
    <x v="6"/>
    <n v="10.4"/>
    <s v="+ 1,7 "/>
    <s v="+ 3,2 "/>
    <s v="+ 6,9 "/>
    <x v="1"/>
    <x v="4"/>
    <x v="0"/>
    <s v="Alquiler"/>
  </r>
  <r>
    <s v="Enero"/>
    <x v="4"/>
    <n v="10.4"/>
    <s v="+ 1,1 "/>
    <s v="+ 3,8 "/>
    <s v="+ 3,8 "/>
    <x v="2"/>
    <x v="5"/>
    <x v="2"/>
    <s v="Alquiler"/>
  </r>
  <r>
    <s v="Marzo"/>
    <x v="0"/>
    <n v="10.4"/>
    <s v="+ 0,7 "/>
    <s v="- 1,1 "/>
    <s v="- 11,0 "/>
    <x v="2"/>
    <x v="5"/>
    <x v="1"/>
    <s v="Alquiler"/>
  </r>
  <r>
    <s v="Septiembre"/>
    <x v="6"/>
    <n v="10.4"/>
    <s v="+ 0,5 "/>
    <s v="+ 1,8 "/>
    <s v="+ 2,9 "/>
    <x v="1"/>
    <x v="4"/>
    <x v="0"/>
    <s v="Alquiler"/>
  </r>
  <r>
    <s v="Febrero"/>
    <x v="2"/>
    <n v="10.4"/>
    <s v="+ 0,5 "/>
    <s v="+ 4,2 "/>
    <s v="+ 7,0 "/>
    <x v="1"/>
    <x v="2"/>
    <x v="0"/>
    <s v="Alquiler"/>
  </r>
  <r>
    <s v="Enero"/>
    <x v="2"/>
    <n v="10.4"/>
    <s v="+ 0,3 "/>
    <s v="+ 4,7 "/>
    <s v="+ 7,2 "/>
    <x v="1"/>
    <x v="2"/>
    <x v="0"/>
    <s v="Alquiler"/>
  </r>
  <r>
    <s v="Abril"/>
    <x v="6"/>
    <n v="10.4"/>
    <s v="+ 0,3 "/>
    <s v="- 1,6 "/>
    <s v="+ 7,4 "/>
    <x v="2"/>
    <x v="5"/>
    <x v="1"/>
    <s v="Alquiler"/>
  </r>
  <r>
    <s v="Febrero"/>
    <x v="11"/>
    <n v="10.4"/>
    <s v="- 2,0 "/>
    <s v="+ 4,4 "/>
    <s v="n.d."/>
    <x v="2"/>
    <x v="5"/>
    <x v="1"/>
    <s v="Alquiler"/>
  </r>
  <r>
    <s v="Febrero"/>
    <x v="6"/>
    <n v="10.4"/>
    <s v="- 1,9 "/>
    <s v="+ 4,0 "/>
    <s v="+ 8,7 "/>
    <x v="2"/>
    <x v="5"/>
    <x v="1"/>
    <s v="Alquiler"/>
  </r>
  <r>
    <s v="Enero"/>
    <x v="0"/>
    <n v="10.4"/>
    <s v="- 1,2 "/>
    <s v="- 4,2 "/>
    <s v="- 9,9 "/>
    <x v="2"/>
    <x v="5"/>
    <x v="1"/>
    <s v="Alquiler"/>
  </r>
  <r>
    <s v="Octubre"/>
    <x v="6"/>
    <n v="10.4"/>
    <s v="- 1,1 "/>
    <s v="- 0,2 "/>
    <s v="+ 3,8 "/>
    <x v="1"/>
    <x v="3"/>
    <x v="0"/>
    <s v="Alquiler"/>
  </r>
  <r>
    <s v="Septiembre"/>
    <x v="0"/>
    <n v="10.4"/>
    <s v="- 1,0 "/>
    <s v="+ 4,0 "/>
    <s v="+ 0,9 "/>
    <x v="2"/>
    <x v="5"/>
    <x v="3"/>
    <s v="Alquiler"/>
  </r>
  <r>
    <s v="Febrero"/>
    <x v="4"/>
    <n v="10.4"/>
    <s v="- 0,7 "/>
    <s v="- 0,9 "/>
    <s v="+ 4,3 "/>
    <x v="2"/>
    <x v="5"/>
    <x v="3"/>
    <s v="Alquiler"/>
  </r>
  <r>
    <s v="Julio"/>
    <x v="3"/>
    <n v="10.4"/>
    <s v="- 0,6 "/>
    <s v="- 3,6 "/>
    <s v="+ 7,0 "/>
    <x v="2"/>
    <x v="5"/>
    <x v="2"/>
    <s v="Alquiler"/>
  </r>
  <r>
    <s v="Marzo"/>
    <x v="4"/>
    <n v="10.4"/>
    <s v="- 0,4 "/>
    <s v="+ 0,6 "/>
    <s v="+ 4,0 "/>
    <x v="2"/>
    <x v="5"/>
    <x v="3"/>
    <s v="Alquiler"/>
  </r>
  <r>
    <s v="Noviembre"/>
    <x v="6"/>
    <n v="10.4"/>
    <s v="- 0,1 "/>
    <s v="- 1,7 "/>
    <s v="+ 3,5 "/>
    <x v="1"/>
    <x v="3"/>
    <x v="0"/>
    <s v="Alquiler"/>
  </r>
  <r>
    <s v="Febrero"/>
    <x v="13"/>
    <n v="10.3"/>
    <s v="n.d."/>
    <s v="n.d."/>
    <s v="n.d."/>
    <x v="1"/>
    <x v="2"/>
    <x v="0"/>
    <s v="Alquiler"/>
  </r>
  <r>
    <s v="Noviembre"/>
    <x v="1"/>
    <n v="10.3"/>
    <s v="0,0 "/>
    <s v="- 2,6 "/>
    <s v="- 3,9 "/>
    <x v="2"/>
    <x v="5"/>
    <x v="2"/>
    <s v="Alquiler"/>
  </r>
  <r>
    <s v="Junio"/>
    <x v="0"/>
    <n v="10.3"/>
    <s v="0,0 "/>
    <s v="- 1,0 "/>
    <s v="- 9,8 "/>
    <x v="2"/>
    <x v="5"/>
    <x v="1"/>
    <s v="Alquiler"/>
  </r>
  <r>
    <s v="Diciembre"/>
    <x v="5"/>
    <n v="10.3"/>
    <s v="+ 3,4 "/>
    <s v="+ 6,1 "/>
    <s v="+ 8,1 "/>
    <x v="1"/>
    <x v="2"/>
    <x v="0"/>
    <s v="Alquiler"/>
  </r>
  <r>
    <s v="Marzo"/>
    <x v="1"/>
    <n v="10.3"/>
    <s v="+ 3,4 "/>
    <s v="- 2,0 "/>
    <s v="- 5,0 "/>
    <x v="2"/>
    <x v="5"/>
    <x v="3"/>
    <s v="Alquiler"/>
  </r>
  <r>
    <s v="Noviembre"/>
    <x v="0"/>
    <n v="10.3"/>
    <s v="+ 3,1 "/>
    <s v="+ 3,1 "/>
    <s v="+ 0,4 "/>
    <x v="2"/>
    <x v="5"/>
    <x v="2"/>
    <s v="Alquiler"/>
  </r>
  <r>
    <s v="Julio"/>
    <x v="0"/>
    <n v="10.3"/>
    <s v="+ 0,1 "/>
    <s v="- 0,7 "/>
    <s v="- 7,1 "/>
    <x v="2"/>
    <x v="5"/>
    <x v="1"/>
    <s v="Alquiler"/>
  </r>
  <r>
    <s v="Abril"/>
    <x v="11"/>
    <n v="10.3"/>
    <s v="- 2,6 "/>
    <s v="- 3,3 "/>
    <s v="n.d."/>
    <x v="2"/>
    <x v="5"/>
    <x v="1"/>
    <s v="Alquiler"/>
  </r>
  <r>
    <s v="Septiembre"/>
    <x v="1"/>
    <n v="10.3"/>
    <s v="- 2,2 "/>
    <s v="- 5,5 "/>
    <s v="- 2,4 "/>
    <x v="2"/>
    <x v="5"/>
    <x v="2"/>
    <s v="Alquiler"/>
  </r>
  <r>
    <s v="Diciembre"/>
    <x v="0"/>
    <n v="10.3"/>
    <s v="- 1,9 "/>
    <s v="- 0,6 "/>
    <s v="+ 3,3 "/>
    <x v="2"/>
    <x v="5"/>
    <x v="3"/>
    <s v="Alquiler"/>
  </r>
  <r>
    <s v="Septiembre"/>
    <x v="1"/>
    <n v="10.3"/>
    <s v="- 1,9 "/>
    <s v="- 6,3 "/>
    <s v="- 4,7 "/>
    <x v="2"/>
    <x v="5"/>
    <x v="3"/>
    <s v="Alquiler"/>
  </r>
  <r>
    <s v="Agosto"/>
    <x v="13"/>
    <n v="10.3"/>
    <s v="- 1,7 "/>
    <s v="- 5,5 "/>
    <s v="n.d."/>
    <x v="1"/>
    <x v="2"/>
    <x v="0"/>
    <s v="Alquiler"/>
  </r>
  <r>
    <s v="Mayo"/>
    <x v="0"/>
    <n v="10.3"/>
    <s v="- 0,8 "/>
    <s v="- 0,3 "/>
    <s v="- 11,6 "/>
    <x v="2"/>
    <x v="5"/>
    <x v="1"/>
    <s v="Alquiler"/>
  </r>
  <r>
    <s v="Febrero"/>
    <x v="0"/>
    <n v="10.3"/>
    <s v="- 0,6 "/>
    <s v="- 3,5 "/>
    <s v="- 11,7 "/>
    <x v="2"/>
    <x v="5"/>
    <x v="1"/>
    <s v="Alquiler"/>
  </r>
  <r>
    <s v="Octubre"/>
    <x v="1"/>
    <n v="10.3"/>
    <s v="- 0,5 "/>
    <s v="- 2,4 "/>
    <s v="- 5,8 "/>
    <x v="2"/>
    <x v="5"/>
    <x v="3"/>
    <s v="Alquiler"/>
  </r>
  <r>
    <s v="Octubre"/>
    <x v="6"/>
    <n v="10.3"/>
    <s v="- 0,4 "/>
    <s v="- 0,3 "/>
    <s v="+ 4,0 "/>
    <x v="1"/>
    <x v="4"/>
    <x v="0"/>
    <s v="Alquiler"/>
  </r>
  <r>
    <s v="Agosto"/>
    <x v="6"/>
    <n v="10.3"/>
    <s v="- 0,4 "/>
    <s v="+ 3,0 "/>
    <s v="+ 3,2 "/>
    <x v="1"/>
    <x v="4"/>
    <x v="0"/>
    <s v="Alquiler"/>
  </r>
  <r>
    <s v="Diciembre"/>
    <x v="0"/>
    <n v="10.3"/>
    <s v="- 0,4 "/>
    <s v="+ 2,7 "/>
    <s v="+ 1,8 "/>
    <x v="2"/>
    <x v="5"/>
    <x v="2"/>
    <s v="Alquiler"/>
  </r>
  <r>
    <s v="Octubre"/>
    <x v="1"/>
    <n v="10.3"/>
    <s v="- 0,3 "/>
    <s v="- 4,1 "/>
    <s v="- 4,0 "/>
    <x v="2"/>
    <x v="5"/>
    <x v="2"/>
    <s v="Alquiler"/>
  </r>
  <r>
    <s v="Abril"/>
    <x v="0"/>
    <n v="10.3"/>
    <s v="- 0,2 "/>
    <s v="- 0,1 "/>
    <s v="- 11,5 "/>
    <x v="2"/>
    <x v="5"/>
    <x v="1"/>
    <s v="Alquiler"/>
  </r>
  <r>
    <s v="Junio"/>
    <x v="11"/>
    <n v="10.199999999999999"/>
    <s v="n.d."/>
    <s v="n.d."/>
    <s v="n.d."/>
    <x v="1"/>
    <x v="3"/>
    <x v="0"/>
    <s v="Alquiler"/>
  </r>
  <r>
    <s v="Marzo"/>
    <x v="17"/>
    <n v="10.199999999999999"/>
    <s v="+ 2,7 "/>
    <s v="+ 3,4 "/>
    <s v="+ 13,5 "/>
    <x v="2"/>
    <x v="6"/>
    <x v="0"/>
    <s v="Alquiler"/>
  </r>
  <r>
    <s v="Junio"/>
    <x v="6"/>
    <n v="10.199999999999999"/>
    <s v="+ 1,7 "/>
    <s v="+ 0,5 "/>
    <s v="+ 1,8 "/>
    <x v="1"/>
    <x v="3"/>
    <x v="0"/>
    <s v="Alquiler"/>
  </r>
  <r>
    <s v="Junio"/>
    <x v="6"/>
    <n v="10.199999999999999"/>
    <s v="+ 1,7 "/>
    <s v="+ 1,2 "/>
    <s v="+ 6,6 "/>
    <x v="1"/>
    <x v="4"/>
    <x v="0"/>
    <s v="Alquiler"/>
  </r>
  <r>
    <s v="Febrero"/>
    <x v="6"/>
    <n v="10.199999999999999"/>
    <s v="+ 1,6 "/>
    <s v="+ 0,4 "/>
    <s v="+ 6,2 "/>
    <x v="1"/>
    <x v="4"/>
    <x v="0"/>
    <s v="Alquiler"/>
  </r>
  <r>
    <s v="Diciembre"/>
    <x v="2"/>
    <n v="10.199999999999999"/>
    <s v="+ 1,3 "/>
    <s v="+ 1,0 "/>
    <s v="+ 7,5 "/>
    <x v="1"/>
    <x v="3"/>
    <x v="0"/>
    <s v="Alquiler"/>
  </r>
  <r>
    <s v="Enero"/>
    <x v="6"/>
    <n v="10.199999999999999"/>
    <s v="+ 0,7 "/>
    <s v="+ 2,2 "/>
    <s v="+ 8,7 "/>
    <x v="1"/>
    <x v="3"/>
    <x v="0"/>
    <s v="Alquiler"/>
  </r>
  <r>
    <s v="Septiembre"/>
    <x v="13"/>
    <n v="10.199999999999999"/>
    <s v="- 1,1 "/>
    <s v="- 2,5 "/>
    <s v="n.d."/>
    <x v="1"/>
    <x v="2"/>
    <x v="0"/>
    <s v="Alquiler"/>
  </r>
  <r>
    <s v="Mayo"/>
    <x v="11"/>
    <n v="10.199999999999999"/>
    <s v="- 0,9 "/>
    <s v="- 2,3 "/>
    <s v="n.d."/>
    <x v="2"/>
    <x v="5"/>
    <x v="1"/>
    <s v="Alquiler"/>
  </r>
  <r>
    <s v="Septiembre"/>
    <x v="11"/>
    <n v="10.1"/>
    <s v="+ 5,7 "/>
    <s v="+ 0,1 "/>
    <s v="n.d."/>
    <x v="2"/>
    <x v="5"/>
    <x v="1"/>
    <s v="Alquiler"/>
  </r>
  <r>
    <s v="Mayo"/>
    <x v="2"/>
    <n v="10.1"/>
    <s v="+ 3,6 "/>
    <s v="+ 5,2 "/>
    <s v="+ 9,8 "/>
    <x v="2"/>
    <x v="5"/>
    <x v="1"/>
    <s v="Alquiler"/>
  </r>
  <r>
    <s v="Mayo"/>
    <x v="2"/>
    <n v="10.1"/>
    <s v="+ 2,6 "/>
    <s v="+ 4,7 "/>
    <s v="+ 9,6 "/>
    <x v="1"/>
    <x v="3"/>
    <x v="0"/>
    <s v="Alquiler"/>
  </r>
  <r>
    <s v="Noviembre"/>
    <x v="2"/>
    <n v="10.1"/>
    <s v="+ 1,9 "/>
    <s v="+ 1,2 "/>
    <s v="+ 15,0 "/>
    <x v="1"/>
    <x v="4"/>
    <x v="0"/>
    <s v="Alquiler"/>
  </r>
  <r>
    <s v="Enero"/>
    <x v="3"/>
    <n v="10.1"/>
    <s v="+ 1,3 "/>
    <s v="+ 1,3 "/>
    <s v="+ 7,3 "/>
    <x v="2"/>
    <x v="5"/>
    <x v="2"/>
    <s v="Alquiler"/>
  </r>
  <r>
    <s v="Julio"/>
    <x v="0"/>
    <n v="10.1"/>
    <s v="+ 1,2 "/>
    <s v="+ 0,2 "/>
    <s v="- 3,6 "/>
    <x v="2"/>
    <x v="5"/>
    <x v="3"/>
    <s v="Alquiler"/>
  </r>
  <r>
    <s v="Abril"/>
    <x v="0"/>
    <n v="10.1"/>
    <s v="+ 1,0 "/>
    <s v="+ 1,0 "/>
    <s v="- 8,0 "/>
    <x v="2"/>
    <x v="5"/>
    <x v="3"/>
    <s v="Alquiler"/>
  </r>
  <r>
    <s v="Septiembre"/>
    <x v="2"/>
    <n v="10.1"/>
    <s v="+ 0,8 "/>
    <s v="+ 5,5 "/>
    <s v="+ 13,5 "/>
    <x v="1"/>
    <x v="4"/>
    <x v="0"/>
    <s v="Alquiler"/>
  </r>
  <r>
    <s v="Septiembre"/>
    <x v="2"/>
    <n v="10.1"/>
    <s v="+ 0,2 "/>
    <s v="+ 0,6 "/>
    <s v="+ 6,8 "/>
    <x v="1"/>
    <x v="3"/>
    <x v="0"/>
    <s v="Alquiler"/>
  </r>
  <r>
    <s v="Junio"/>
    <x v="2"/>
    <n v="10.1"/>
    <s v="+ 0,1 "/>
    <s v="+ 4,7 "/>
    <s v="+ 9,9 "/>
    <x v="2"/>
    <x v="5"/>
    <x v="1"/>
    <s v="Alquiler"/>
  </r>
  <r>
    <s v="Diciembre"/>
    <x v="1"/>
    <n v="10.1"/>
    <s v="- 1,8 "/>
    <s v="- 2,2 "/>
    <s v="- 5,1 "/>
    <x v="2"/>
    <x v="5"/>
    <x v="2"/>
    <s v="Alquiler"/>
  </r>
  <r>
    <s v="Noviembre"/>
    <x v="1"/>
    <n v="10.1"/>
    <s v="- 1,5 "/>
    <s v="- 3,8 "/>
    <s v="- 8,6 "/>
    <x v="2"/>
    <x v="5"/>
    <x v="3"/>
    <s v="Alquiler"/>
  </r>
  <r>
    <s v="Octubre"/>
    <x v="13"/>
    <n v="10.1"/>
    <s v="- 1,2 "/>
    <s v="- 4,0 "/>
    <s v="n.d."/>
    <x v="1"/>
    <x v="2"/>
    <x v="0"/>
    <s v="Alquiler"/>
  </r>
  <r>
    <s v="Junio"/>
    <x v="11"/>
    <n v="10.1"/>
    <s v="- 1,2 "/>
    <s v="- 4,7 "/>
    <s v="n.d."/>
    <x v="2"/>
    <x v="5"/>
    <x v="1"/>
    <s v="Alquiler"/>
  </r>
  <r>
    <s v="Febrero"/>
    <x v="6"/>
    <n v="10.1"/>
    <s v="- 1,0 "/>
    <s v="+ 1,0 "/>
    <s v="+ 5,2 "/>
    <x v="1"/>
    <x v="3"/>
    <x v="0"/>
    <s v="Alquiler"/>
  </r>
  <r>
    <s v="Marzo"/>
    <x v="6"/>
    <n v="10.1"/>
    <s v="- 0,9 "/>
    <s v="- 0,4 "/>
    <s v="+ 5,5 "/>
    <x v="1"/>
    <x v="4"/>
    <x v="0"/>
    <s v="Alquiler"/>
  </r>
  <r>
    <s v="Julio"/>
    <x v="2"/>
    <n v="10.1"/>
    <s v="- 0,2 "/>
    <s v="+ 3,5 "/>
    <s v="+ 9,0 "/>
    <x v="2"/>
    <x v="5"/>
    <x v="1"/>
    <s v="Alquiler"/>
  </r>
  <r>
    <s v="Marzo"/>
    <x v="6"/>
    <n v="10.1"/>
    <s v="- 0,1 "/>
    <s v="- 0,4 "/>
    <s v="+ 4,1 "/>
    <x v="1"/>
    <x v="3"/>
    <x v="0"/>
    <s v="Alquiler"/>
  </r>
  <r>
    <s v="Diciembre"/>
    <x v="2"/>
    <n v="10.1"/>
    <s v="- 0,1 "/>
    <s v="+ 0,3 "/>
    <s v="+ 11,7 "/>
    <x v="1"/>
    <x v="4"/>
    <x v="0"/>
    <s v="Alquiler"/>
  </r>
  <r>
    <s v="Junio"/>
    <x v="0"/>
    <n v="10"/>
    <s v="n.d."/>
    <s v="n.d."/>
    <s v="- 9,1 "/>
    <x v="2"/>
    <x v="5"/>
    <x v="3"/>
    <s v="Alquiler"/>
  </r>
  <r>
    <s v="Marzo"/>
    <x v="0"/>
    <n v="10"/>
    <s v="n.d."/>
    <s v="n.d."/>
    <s v="- 3,3 "/>
    <x v="2"/>
    <x v="5"/>
    <x v="3"/>
    <s v="Alquiler"/>
  </r>
  <r>
    <s v="Febrero"/>
    <x v="0"/>
    <n v="10"/>
    <s v="n.d."/>
    <s v="- 1,0 "/>
    <s v="n.d."/>
    <x v="2"/>
    <x v="5"/>
    <x v="3"/>
    <s v="Alquiler"/>
  </r>
  <r>
    <s v="Enero"/>
    <x v="0"/>
    <n v="10"/>
    <s v="n.d."/>
    <s v="- 2,4 "/>
    <s v="- 4,4 "/>
    <x v="2"/>
    <x v="5"/>
    <x v="3"/>
    <s v="Alquiler"/>
  </r>
  <r>
    <s v="Noviembre"/>
    <x v="6"/>
    <n v="10"/>
    <s v="n.d."/>
    <s v="+ 2,0 "/>
    <s v="+ 7,6 "/>
    <x v="2"/>
    <x v="5"/>
    <x v="3"/>
    <s v="Alquiler"/>
  </r>
  <r>
    <s v="Marzo"/>
    <x v="13"/>
    <n v="10"/>
    <s v="n.d."/>
    <s v="n.d."/>
    <s v="n.d."/>
    <x v="2"/>
    <x v="5"/>
    <x v="3"/>
    <s v="Alquiler"/>
  </r>
  <r>
    <s v="Noviembre"/>
    <x v="2"/>
    <n v="10"/>
    <s v="n.d."/>
    <s v="+ 0,3 "/>
    <s v="+ 6,1 "/>
    <x v="2"/>
    <x v="5"/>
    <x v="1"/>
    <s v="Alquiler"/>
  </r>
  <r>
    <s v="Octubre"/>
    <x v="0"/>
    <n v="10"/>
    <s v="0,0 "/>
    <s v="0,0 "/>
    <s v="- 2,7 "/>
    <x v="2"/>
    <x v="5"/>
    <x v="2"/>
    <s v="Alquiler"/>
  </r>
  <r>
    <s v="Septiembre"/>
    <x v="0"/>
    <n v="10"/>
    <s v="0,0 "/>
    <s v="+ 0,2 "/>
    <s v="- 3,0 "/>
    <x v="2"/>
    <x v="5"/>
    <x v="2"/>
    <s v="Alquiler"/>
  </r>
  <r>
    <s v="Agosto"/>
    <x v="0"/>
    <n v="10"/>
    <s v="0,0 "/>
    <s v="+ 0,1 "/>
    <s v="- 5,2 "/>
    <x v="2"/>
    <x v="5"/>
    <x v="2"/>
    <s v="Alquiler"/>
  </r>
  <r>
    <s v="Mayo"/>
    <x v="0"/>
    <n v="10"/>
    <s v="0,0 "/>
    <s v="- 0,2 "/>
    <s v="- 10,5 "/>
    <x v="2"/>
    <x v="5"/>
    <x v="2"/>
    <s v="Alquiler"/>
  </r>
  <r>
    <s v="Marzo"/>
    <x v="0"/>
    <n v="10"/>
    <s v="0,0 "/>
    <s v="- 0,8 "/>
    <s v="- 11,2 "/>
    <x v="2"/>
    <x v="5"/>
    <x v="2"/>
    <s v="Alquiler"/>
  </r>
  <r>
    <s v="Febrero"/>
    <x v="0"/>
    <n v="10"/>
    <s v="0,0 "/>
    <s v="- 2,6 "/>
    <s v="- 11,3 "/>
    <x v="2"/>
    <x v="5"/>
    <x v="2"/>
    <s v="Alquiler"/>
  </r>
  <r>
    <s v="Diciembre"/>
    <x v="6"/>
    <n v="10"/>
    <s v="0,0 "/>
    <s v="+ 0,1 "/>
    <s v="+ 6,9 "/>
    <x v="2"/>
    <x v="5"/>
    <x v="2"/>
    <s v="Alquiler"/>
  </r>
  <r>
    <s v="Noviembre"/>
    <x v="6"/>
    <n v="10"/>
    <s v="0,0 "/>
    <s v="+ 2,4 "/>
    <s v="+ 7,9 "/>
    <x v="2"/>
    <x v="5"/>
    <x v="2"/>
    <s v="Alquiler"/>
  </r>
  <r>
    <s v="Mayo"/>
    <x v="13"/>
    <n v="10"/>
    <s v="+ 5,8 "/>
    <s v="n.d."/>
    <s v="n.d."/>
    <x v="2"/>
    <x v="5"/>
    <x v="2"/>
    <s v="Alquiler"/>
  </r>
  <r>
    <s v="Agosto"/>
    <x v="2"/>
    <n v="10"/>
    <s v="+ 3,2 "/>
    <s v="+ 7,8 "/>
    <s v="+ 14,0 "/>
    <x v="1"/>
    <x v="4"/>
    <x v="0"/>
    <s v="Alquiler"/>
  </r>
  <r>
    <s v="Noviembre"/>
    <x v="10"/>
    <n v="10"/>
    <s v="+ 2,8 "/>
    <s v="n.d."/>
    <s v="n.d."/>
    <x v="2"/>
    <x v="5"/>
    <x v="1"/>
    <s v="Alquiler"/>
  </r>
  <r>
    <s v="Enero"/>
    <x v="13"/>
    <n v="10"/>
    <s v="+ 2,6 "/>
    <s v="- 0,1 "/>
    <s v="n.d."/>
    <x v="1"/>
    <x v="3"/>
    <x v="0"/>
    <s v="Alquiler"/>
  </r>
  <r>
    <s v="Marzo"/>
    <x v="5"/>
    <n v="10"/>
    <s v="+ 2,4 "/>
    <s v="+ 4,2 "/>
    <s v="+ 3,8 "/>
    <x v="1"/>
    <x v="2"/>
    <x v="0"/>
    <s v="Alquiler"/>
  </r>
  <r>
    <s v="Septiembre"/>
    <x v="6"/>
    <n v="10"/>
    <s v="+ 2,3 "/>
    <s v="+ 3,4 "/>
    <s v="+ 10,0 "/>
    <x v="2"/>
    <x v="5"/>
    <x v="2"/>
    <s v="Alquiler"/>
  </r>
  <r>
    <s v="Septiembre"/>
    <x v="6"/>
    <n v="10"/>
    <s v="+ 2,0 "/>
    <s v="+ 6,7 "/>
    <s v="+ 7,6 "/>
    <x v="2"/>
    <x v="5"/>
    <x v="3"/>
    <s v="Alquiler"/>
  </r>
  <r>
    <s v="Noviembre"/>
    <x v="5"/>
    <n v="10"/>
    <s v="+ 0,9 "/>
    <s v="+ 1,9 "/>
    <s v="+ 4,6 "/>
    <x v="1"/>
    <x v="2"/>
    <x v="0"/>
    <s v="Alquiler"/>
  </r>
  <r>
    <s v="Septiembre"/>
    <x v="2"/>
    <n v="10"/>
    <s v="+ 0,5 "/>
    <s v="- 0,5 "/>
    <s v="+ 8,8 "/>
    <x v="2"/>
    <x v="5"/>
    <x v="1"/>
    <s v="Alquiler"/>
  </r>
  <r>
    <s v="Agosto"/>
    <x v="2"/>
    <n v="10"/>
    <s v="+ 0,4 "/>
    <s v="- 0,4 "/>
    <s v="+ 7,7 "/>
    <x v="1"/>
    <x v="3"/>
    <x v="0"/>
    <s v="Alquiler"/>
  </r>
  <r>
    <s v="Marzo"/>
    <x v="17"/>
    <n v="10"/>
    <s v="+ 0,4 "/>
    <s v="+ 6,2 "/>
    <s v="+ 16,1 "/>
    <x v="2"/>
    <x v="7"/>
    <x v="0"/>
    <s v="Alquiler"/>
  </r>
  <r>
    <s v="Diciembre"/>
    <x v="11"/>
    <n v="10"/>
    <s v="+ 0,3 "/>
    <s v="- 1,2 "/>
    <s v="- 5,0 "/>
    <x v="2"/>
    <x v="5"/>
    <x v="1"/>
    <s v="Alquiler"/>
  </r>
  <r>
    <s v="Mayo"/>
    <x v="6"/>
    <n v="10"/>
    <s v="+ 0,2 "/>
    <s v="- 1,3 "/>
    <s v="- 0,8 "/>
    <x v="1"/>
    <x v="3"/>
    <x v="0"/>
    <s v="Alquiler"/>
  </r>
  <r>
    <s v="Noviembre"/>
    <x v="2"/>
    <n v="10"/>
    <s v="+ 0,2 "/>
    <s v="- 0,1 "/>
    <s v="+ 4,4 "/>
    <x v="1"/>
    <x v="3"/>
    <x v="0"/>
    <s v="Alquiler"/>
  </r>
  <r>
    <s v="Julio"/>
    <x v="0"/>
    <n v="10"/>
    <s v="+ 0,2 "/>
    <s v="+ 0,1 "/>
    <s v="- 6,7 "/>
    <x v="2"/>
    <x v="5"/>
    <x v="2"/>
    <s v="Alquiler"/>
  </r>
  <r>
    <s v="Julio"/>
    <x v="2"/>
    <n v="10"/>
    <s v="+ 0,1 "/>
    <s v="+ 1,8 "/>
    <s v="+ 7,8 "/>
    <x v="1"/>
    <x v="3"/>
    <x v="0"/>
    <s v="Alquiler"/>
  </r>
  <r>
    <s v="Octubre"/>
    <x v="11"/>
    <n v="10"/>
    <s v="+ 0,1 "/>
    <s v="- 5,4 "/>
    <s v="n.d."/>
    <x v="1"/>
    <x v="3"/>
    <x v="0"/>
    <s v="Alquiler"/>
  </r>
  <r>
    <s v="Octubre"/>
    <x v="6"/>
    <n v="10"/>
    <s v="+ 0,1 "/>
    <s v="+ 2,9 "/>
    <s v="+ 10,4 "/>
    <x v="2"/>
    <x v="5"/>
    <x v="2"/>
    <s v="Alquiler"/>
  </r>
  <r>
    <s v="Octubre"/>
    <x v="6"/>
    <n v="10"/>
    <s v="+ 0,1 "/>
    <s v="+ 6,8 "/>
    <s v="+ 8,9 "/>
    <x v="2"/>
    <x v="5"/>
    <x v="3"/>
    <s v="Alquiler"/>
  </r>
  <r>
    <s v="Septiembre"/>
    <x v="11"/>
    <n v="10"/>
    <s v="- 6,8 "/>
    <s v="- 2,4 "/>
    <s v="n.d."/>
    <x v="1"/>
    <x v="3"/>
    <x v="0"/>
    <s v="Alquiler"/>
  </r>
  <r>
    <s v="Febrero"/>
    <x v="1"/>
    <n v="10"/>
    <s v="- 4,4 "/>
    <s v="- 9,5 "/>
    <s v="- 9,1 "/>
    <x v="2"/>
    <x v="5"/>
    <x v="3"/>
    <s v="Alquiler"/>
  </r>
  <r>
    <s v="Abril"/>
    <x v="6"/>
    <n v="10"/>
    <s v="- 1,4 "/>
    <s v="- 2,5 "/>
    <s v="+ 1,6 "/>
    <x v="1"/>
    <x v="3"/>
    <x v="0"/>
    <s v="Alquiler"/>
  </r>
  <r>
    <s v="Enero"/>
    <x v="6"/>
    <n v="10"/>
    <s v="- 1,2 "/>
    <s v="+ 0,6 "/>
    <s v="+ 7,6 "/>
    <x v="1"/>
    <x v="4"/>
    <x v="0"/>
    <s v="Alquiler"/>
  </r>
  <r>
    <s v="Noviembre"/>
    <x v="13"/>
    <n v="10"/>
    <s v="- 1,1 "/>
    <s v="- 3,4 "/>
    <s v="n.d."/>
    <x v="1"/>
    <x v="2"/>
    <x v="0"/>
    <s v="Alquiler"/>
  </r>
  <r>
    <s v="Mayo"/>
    <x v="0"/>
    <n v="10"/>
    <s v="- 1,0 "/>
    <s v="n.d."/>
    <s v="- 10,0 "/>
    <x v="2"/>
    <x v="5"/>
    <x v="3"/>
    <s v="Alquiler"/>
  </r>
  <r>
    <s v="Diciembre"/>
    <x v="1"/>
    <n v="10"/>
    <s v="- 1,0 "/>
    <s v="- 3,0 "/>
    <s v="- 5,3 "/>
    <x v="2"/>
    <x v="5"/>
    <x v="3"/>
    <s v="Alquiler"/>
  </r>
  <r>
    <s v="Junio"/>
    <x v="2"/>
    <n v="10"/>
    <s v="- 0,8 "/>
    <s v="+ 2,9 "/>
    <s v="+ 7,6 "/>
    <x v="1"/>
    <x v="3"/>
    <x v="0"/>
    <s v="Alquiler"/>
  </r>
  <r>
    <s v="Enero"/>
    <x v="0"/>
    <n v="10"/>
    <s v="- 0,8 "/>
    <s v="- 2,6 "/>
    <s v="- 7,3 "/>
    <x v="2"/>
    <x v="5"/>
    <x v="2"/>
    <s v="Alquiler"/>
  </r>
  <r>
    <s v="Agosto"/>
    <x v="2"/>
    <n v="10"/>
    <s v="- 0,8 "/>
    <s v="- 0,9 "/>
    <s v="+ 7,9 "/>
    <x v="2"/>
    <x v="5"/>
    <x v="1"/>
    <s v="Alquiler"/>
  </r>
  <r>
    <s v="Octubre"/>
    <x v="2"/>
    <n v="10"/>
    <s v="- 0,5 "/>
    <s v="0,0 "/>
    <s v="+ 5,5 "/>
    <x v="1"/>
    <x v="3"/>
    <x v="0"/>
    <s v="Alquiler"/>
  </r>
  <r>
    <s v="Abril"/>
    <x v="6"/>
    <n v="10"/>
    <s v="- 0,3 "/>
    <s v="+ 0,4 "/>
    <s v="+ 8,3 "/>
    <x v="1"/>
    <x v="4"/>
    <x v="0"/>
    <s v="Alquiler"/>
  </r>
  <r>
    <s v="Octubre"/>
    <x v="2"/>
    <n v="10"/>
    <s v="- 0,2 "/>
    <s v="- 0,6 "/>
    <s v="+ 7,6 "/>
    <x v="2"/>
    <x v="5"/>
    <x v="1"/>
    <s v="Alquiler"/>
  </r>
  <r>
    <s v="Mayo"/>
    <x v="6"/>
    <n v="10"/>
    <s v="- 0,1 "/>
    <s v="- 1,3 "/>
    <s v="+ 8,0 "/>
    <x v="1"/>
    <x v="4"/>
    <x v="0"/>
    <s v="Alquiler"/>
  </r>
  <r>
    <s v="Junio"/>
    <x v="0"/>
    <n v="10"/>
    <s v="- 0,1 "/>
    <s v="- 0,2 "/>
    <s v="- 8,5 "/>
    <x v="2"/>
    <x v="5"/>
    <x v="2"/>
    <s v="Alquiler"/>
  </r>
  <r>
    <s v="Abril"/>
    <x v="0"/>
    <n v="10"/>
    <s v="- 0,1 "/>
    <s v="- 0,2 "/>
    <s v="- 10,2 "/>
    <x v="2"/>
    <x v="5"/>
    <x v="2"/>
    <s v="Alquiler"/>
  </r>
  <r>
    <s v="Enero"/>
    <x v="13"/>
    <n v="10"/>
    <s v="- 0,1 "/>
    <s v="+ 0,2 "/>
    <s v="- 6,5 "/>
    <x v="2"/>
    <x v="5"/>
    <x v="1"/>
    <s v="Alquiler"/>
  </r>
  <r>
    <s v="Abril"/>
    <x v="5"/>
    <n v="9.9"/>
    <s v="0,0 "/>
    <s v="+ 3,0 "/>
    <s v="+ 4,0 "/>
    <x v="1"/>
    <x v="2"/>
    <x v="0"/>
    <s v="Alquiler"/>
  </r>
  <r>
    <s v="Noviembre"/>
    <x v="11"/>
    <n v="9.9"/>
    <s v="0,0 "/>
    <s v="+ 4,1 "/>
    <s v="- 0,6 "/>
    <x v="2"/>
    <x v="5"/>
    <x v="1"/>
    <s v="Alquiler"/>
  </r>
  <r>
    <s v="Febrero"/>
    <x v="17"/>
    <n v="9.9"/>
    <s v="+ 4,6 "/>
    <s v="+ 2,4 "/>
    <s v="+ 14,3 "/>
    <x v="2"/>
    <x v="7"/>
    <x v="0"/>
    <s v="Alquiler"/>
  </r>
  <r>
    <s v="Febrero"/>
    <x v="6"/>
    <n v="9.9"/>
    <s v="+ 3,8 "/>
    <s v="+ 6,2 "/>
    <s v="+ 15,3 "/>
    <x v="2"/>
    <x v="5"/>
    <x v="3"/>
    <s v="Alquiler"/>
  </r>
  <r>
    <s v="Octubre"/>
    <x v="5"/>
    <n v="9.9"/>
    <s v="+ 1,7 "/>
    <s v="+ 0,3 "/>
    <s v="+ 6,2 "/>
    <x v="1"/>
    <x v="2"/>
    <x v="0"/>
    <s v="Alquiler"/>
  </r>
  <r>
    <s v="Mayo"/>
    <x v="13"/>
    <n v="9.9"/>
    <s v="+ 1,2 "/>
    <s v="+ 0,3 "/>
    <s v="- 3,0 "/>
    <x v="2"/>
    <x v="5"/>
    <x v="1"/>
    <s v="Alquiler"/>
  </r>
  <r>
    <s v="Febrero"/>
    <x v="17"/>
    <n v="9.9"/>
    <s v="+ 1,1 "/>
    <s v="+ 3,7 "/>
    <s v="+ 13,1 "/>
    <x v="2"/>
    <x v="6"/>
    <x v="0"/>
    <s v="Alquiler"/>
  </r>
  <r>
    <s v="Junio"/>
    <x v="5"/>
    <n v="9.9"/>
    <s v="+ 0,5 "/>
    <s v="0,0 "/>
    <s v="+ 3,6 "/>
    <x v="1"/>
    <x v="2"/>
    <x v="0"/>
    <s v="Alquiler"/>
  </r>
  <r>
    <s v="Octubre"/>
    <x v="11"/>
    <n v="9.9"/>
    <s v="+ 0,4 "/>
    <s v="+ 4,8 "/>
    <s v="n.d."/>
    <x v="1"/>
    <x v="4"/>
    <x v="0"/>
    <s v="Alquiler"/>
  </r>
  <r>
    <s v="Marzo"/>
    <x v="13"/>
    <n v="9.9"/>
    <s v="+ 0,4 "/>
    <s v="- 0,6 "/>
    <s v="- 6,3 "/>
    <x v="2"/>
    <x v="5"/>
    <x v="1"/>
    <s v="Alquiler"/>
  </r>
  <r>
    <s v="Julio"/>
    <x v="13"/>
    <n v="9.9"/>
    <s v="+ 0,3 "/>
    <s v="+ 1,6 "/>
    <s v="+ 3,2 "/>
    <x v="2"/>
    <x v="5"/>
    <x v="1"/>
    <s v="Alquiler"/>
  </r>
  <r>
    <s v="Junio"/>
    <x v="13"/>
    <n v="9.9"/>
    <s v="+ 0,1 "/>
    <s v="0,0 "/>
    <s v="- 1,7 "/>
    <x v="2"/>
    <x v="5"/>
    <x v="1"/>
    <s v="Alquiler"/>
  </r>
  <r>
    <s v="Octubre"/>
    <x v="11"/>
    <n v="9.9"/>
    <s v="- 1,6 "/>
    <s v="+ 3,2 "/>
    <s v="+ 2,2 "/>
    <x v="2"/>
    <x v="5"/>
    <x v="1"/>
    <s v="Alquiler"/>
  </r>
  <r>
    <s v="Octubre"/>
    <x v="2"/>
    <n v="9.9"/>
    <s v="- 1,5 "/>
    <s v="+ 2,5 "/>
    <s v="+ 12,5 "/>
    <x v="1"/>
    <x v="4"/>
    <x v="0"/>
    <s v="Alquiler"/>
  </r>
  <r>
    <s v="Julio"/>
    <x v="5"/>
    <n v="9.9"/>
    <s v="- 0,9 "/>
    <s v="- 0,9 "/>
    <s v="+ 2,5 "/>
    <x v="1"/>
    <x v="2"/>
    <x v="0"/>
    <s v="Alquiler"/>
  </r>
  <r>
    <s v="Febrero"/>
    <x v="13"/>
    <n v="9.9"/>
    <s v="- 0,9 "/>
    <s v="- 0,7 "/>
    <s v="- 5,4 "/>
    <x v="2"/>
    <x v="5"/>
    <x v="1"/>
    <s v="Alquiler"/>
  </r>
  <r>
    <s v="Mayo"/>
    <x v="5"/>
    <n v="9.9"/>
    <s v="- 0,5 "/>
    <s v="+ 1,8 "/>
    <s v="+ 3,2 "/>
    <x v="1"/>
    <x v="2"/>
    <x v="0"/>
    <s v="Alquiler"/>
  </r>
  <r>
    <s v="Agosto"/>
    <x v="6"/>
    <n v="9.8000000000000007"/>
    <s v="+ 4,7 "/>
    <s v="+ 7,8 "/>
    <s v="+ 8,1 "/>
    <x v="2"/>
    <x v="5"/>
    <x v="3"/>
    <s v="Alquiler"/>
  </r>
  <r>
    <s v="Septiembre"/>
    <x v="11"/>
    <n v="9.8000000000000007"/>
    <s v="+ 3,0 "/>
    <s v="+ 8,1 "/>
    <s v="n.d."/>
    <x v="1"/>
    <x v="4"/>
    <x v="0"/>
    <s v="Alquiler"/>
  </r>
  <r>
    <s v="Diciembre"/>
    <x v="16"/>
    <n v="9.8000000000000007"/>
    <s v="+ 3,0 "/>
    <s v="+ 5,4 "/>
    <s v="+ 13,7 "/>
    <x v="2"/>
    <x v="6"/>
    <x v="0"/>
    <s v="Alquiler"/>
  </r>
  <r>
    <s v="Abril"/>
    <x v="14"/>
    <n v="9.8000000000000007"/>
    <s v="+ 2,6 "/>
    <s v="+ 1,5 "/>
    <s v="- 10,6 "/>
    <x v="1"/>
    <x v="2"/>
    <x v="0"/>
    <s v="Alquiler"/>
  </r>
  <r>
    <s v="Marzo"/>
    <x v="6"/>
    <n v="9.8000000000000007"/>
    <s v="+ 2,5 "/>
    <s v="+ 4,2 "/>
    <s v="+ 11,6 "/>
    <x v="2"/>
    <x v="5"/>
    <x v="2"/>
    <s v="Alquiler"/>
  </r>
  <r>
    <s v="Abril"/>
    <x v="2"/>
    <n v="9.8000000000000007"/>
    <s v="+ 1,1 "/>
    <s v="+ 4,4 "/>
    <s v="+ 6,7 "/>
    <x v="1"/>
    <x v="3"/>
    <x v="0"/>
    <s v="Alquiler"/>
  </r>
  <r>
    <s v="Agosto"/>
    <x v="6"/>
    <n v="9.8000000000000007"/>
    <s v="+ 0,5 "/>
    <s v="+ 0,7 "/>
    <s v="+ 8,7 "/>
    <x v="2"/>
    <x v="5"/>
    <x v="2"/>
    <s v="Alquiler"/>
  </r>
  <r>
    <s v="Junio"/>
    <x v="13"/>
    <n v="9.8000000000000007"/>
    <s v="- 1,8 "/>
    <s v="+ 3,4 "/>
    <s v="n.d."/>
    <x v="2"/>
    <x v="5"/>
    <x v="2"/>
    <s v="Alquiler"/>
  </r>
  <r>
    <s v="Diciembre"/>
    <x v="13"/>
    <n v="9.8000000000000007"/>
    <s v="- 1,6 "/>
    <s v="- 3,8 "/>
    <s v="n.d."/>
    <x v="1"/>
    <x v="2"/>
    <x v="0"/>
    <s v="Alquiler"/>
  </r>
  <r>
    <s v="Noviembre"/>
    <x v="11"/>
    <n v="9.8000000000000007"/>
    <s v="- 1,5 "/>
    <s v="- 8,2 "/>
    <s v="n.d."/>
    <x v="1"/>
    <x v="3"/>
    <x v="0"/>
    <s v="Alquiler"/>
  </r>
  <r>
    <s v="Abril"/>
    <x v="13"/>
    <n v="9.8000000000000007"/>
    <s v="- 1,3 "/>
    <s v="- 1,8 "/>
    <s v="- 5,1 "/>
    <x v="2"/>
    <x v="5"/>
    <x v="1"/>
    <s v="Alquiler"/>
  </r>
  <r>
    <s v="Agosto"/>
    <x v="5"/>
    <n v="9.8000000000000007"/>
    <s v="- 0,7 "/>
    <s v="- 1,0 "/>
    <s v="+ 1,6 "/>
    <x v="1"/>
    <x v="2"/>
    <x v="0"/>
    <s v="Alquiler"/>
  </r>
  <r>
    <s v="Enero"/>
    <x v="17"/>
    <n v="9.8000000000000007"/>
    <s v="- 0,5 "/>
    <s v="+ 4,2 "/>
    <s v="+ 9,5 "/>
    <x v="2"/>
    <x v="6"/>
    <x v="0"/>
    <s v="Alquiler"/>
  </r>
  <r>
    <s v="Octubre"/>
    <x v="10"/>
    <n v="9.6999999999999993"/>
    <s v="n.d."/>
    <s v="n.d."/>
    <s v="n.d."/>
    <x v="2"/>
    <x v="5"/>
    <x v="1"/>
    <s v="Alquiler"/>
  </r>
  <r>
    <s v="Octubre"/>
    <x v="13"/>
    <n v="9.6999999999999993"/>
    <s v="0,0 "/>
    <s v="- 2,4 "/>
    <s v="- 2,4 "/>
    <x v="2"/>
    <x v="5"/>
    <x v="1"/>
    <s v="Alquiler"/>
  </r>
  <r>
    <s v="Noviembre"/>
    <x v="16"/>
    <n v="9.6999999999999993"/>
    <s v="+ 3,6 "/>
    <s v="+ 4,9 "/>
    <s v="+ 17,8 "/>
    <x v="2"/>
    <x v="7"/>
    <x v="0"/>
    <s v="Alquiler"/>
  </r>
  <r>
    <s v="Julio"/>
    <x v="2"/>
    <n v="9.6999999999999993"/>
    <s v="+ 1,5 "/>
    <s v="+ 4,6 "/>
    <s v="+ 11,3 "/>
    <x v="1"/>
    <x v="4"/>
    <x v="0"/>
    <s v="Alquiler"/>
  </r>
  <r>
    <s v="Enero"/>
    <x v="5"/>
    <n v="9.6999999999999993"/>
    <s v="+ 1,1 "/>
    <s v="+ 3,6 "/>
    <s v="+ 0,4 "/>
    <x v="1"/>
    <x v="2"/>
    <x v="0"/>
    <s v="Alquiler"/>
  </r>
  <r>
    <s v="Abril"/>
    <x v="2"/>
    <n v="9.6999999999999993"/>
    <s v="+ 1,0 "/>
    <s v="+ 1,0 "/>
    <s v="+ 6,5 "/>
    <x v="2"/>
    <x v="5"/>
    <x v="1"/>
    <s v="Alquiler"/>
  </r>
  <r>
    <s v="Marzo"/>
    <x v="2"/>
    <n v="9.6999999999999993"/>
    <s v="+ 0,9 "/>
    <s v="+ 2,8 "/>
    <s v="+ 5,6 "/>
    <x v="1"/>
    <x v="3"/>
    <x v="0"/>
    <s v="Alquiler"/>
  </r>
  <r>
    <s v="Febrero"/>
    <x v="5"/>
    <n v="9.6999999999999993"/>
    <s v="+ 0,7 "/>
    <s v="+ 1,9 "/>
    <s v="+ 0,7 "/>
    <x v="1"/>
    <x v="2"/>
    <x v="0"/>
    <s v="Alquiler"/>
  </r>
  <r>
    <s v="Julio"/>
    <x v="6"/>
    <n v="9.6999999999999993"/>
    <s v="+ 0,6 "/>
    <s v="- 0,1 "/>
    <s v="+ 8,1 "/>
    <x v="2"/>
    <x v="5"/>
    <x v="2"/>
    <s v="Alquiler"/>
  </r>
  <r>
    <s v="Febrero"/>
    <x v="9"/>
    <n v="9.6999999999999993"/>
    <s v="+ 0,4 "/>
    <s v="+ 3,4 "/>
    <s v="+ 4,5 "/>
    <x v="1"/>
    <x v="2"/>
    <x v="0"/>
    <s v="Alquiler"/>
  </r>
  <r>
    <s v="Septiembre"/>
    <x v="13"/>
    <n v="9.6999999999999993"/>
    <s v="+ 0,4 "/>
    <s v="- 2,2 "/>
    <s v="- 3,9 "/>
    <x v="2"/>
    <x v="5"/>
    <x v="1"/>
    <s v="Alquiler"/>
  </r>
  <r>
    <s v="Noviembre"/>
    <x v="13"/>
    <n v="9.6999999999999993"/>
    <s v="+ 0,2 "/>
    <s v="+ 0,6 "/>
    <s v="- 2,2 "/>
    <x v="2"/>
    <x v="5"/>
    <x v="1"/>
    <s v="Alquiler"/>
  </r>
  <r>
    <s v="Diciembre"/>
    <x v="6"/>
    <n v="9.6999999999999993"/>
    <s v="- 3,4 "/>
    <s v="- 3,4 "/>
    <s v="+ 2,5 "/>
    <x v="2"/>
    <x v="5"/>
    <x v="3"/>
    <s v="Alquiler"/>
  </r>
  <r>
    <s v="Agosto"/>
    <x v="13"/>
    <n v="9.6999999999999993"/>
    <s v="- 2,8 "/>
    <s v="- 2,4 "/>
    <s v="+ 1,2 "/>
    <x v="2"/>
    <x v="5"/>
    <x v="1"/>
    <s v="Alquiler"/>
  </r>
  <r>
    <s v="Febrero"/>
    <x v="13"/>
    <n v="9.6999999999999993"/>
    <s v="- 2,5 "/>
    <s v="- 1,1 "/>
    <s v="n.d."/>
    <x v="1"/>
    <x v="3"/>
    <x v="0"/>
    <s v="Alquiler"/>
  </r>
  <r>
    <s v="Diciembre"/>
    <x v="11"/>
    <n v="9.6999999999999993"/>
    <s v="- 1,1 "/>
    <s v="- 2,5 "/>
    <s v="n.d."/>
    <x v="1"/>
    <x v="3"/>
    <x v="0"/>
    <s v="Alquiler"/>
  </r>
  <r>
    <s v="Septiembre"/>
    <x v="5"/>
    <n v="9.6999999999999993"/>
    <s v="- 0,7 "/>
    <s v="- 2,2 "/>
    <s v="+ 4,1 "/>
    <x v="1"/>
    <x v="2"/>
    <x v="0"/>
    <s v="Alquiler"/>
  </r>
  <r>
    <s v="Junio"/>
    <x v="6"/>
    <n v="9.6999999999999993"/>
    <s v="- 0,4 "/>
    <s v="- 0,9 "/>
    <s v="+ 5,2 "/>
    <x v="2"/>
    <x v="5"/>
    <x v="2"/>
    <s v="Alquiler"/>
  </r>
  <r>
    <s v="Mayo"/>
    <x v="6"/>
    <n v="9.6999999999999993"/>
    <s v="- 0,3 "/>
    <s v="+ 2,0 "/>
    <s v="+ 5,1 "/>
    <x v="2"/>
    <x v="5"/>
    <x v="2"/>
    <s v="Alquiler"/>
  </r>
  <r>
    <s v="Abril"/>
    <x v="6"/>
    <n v="9.6999999999999993"/>
    <s v="- 0,2 "/>
    <s v="+ 3,1 "/>
    <s v="+ 6,4 "/>
    <x v="2"/>
    <x v="5"/>
    <x v="2"/>
    <s v="Alquiler"/>
  </r>
  <r>
    <s v="Diciembre"/>
    <x v="12"/>
    <n v="9.6"/>
    <s v="+ 3,3 "/>
    <s v="+ 2,5 "/>
    <s v="+ 4,1 "/>
    <x v="1"/>
    <x v="2"/>
    <x v="0"/>
    <s v="Alquiler"/>
  </r>
  <r>
    <s v="Junio"/>
    <x v="2"/>
    <n v="9.6"/>
    <s v="+ 3,0 "/>
    <s v="+ 0,1 "/>
    <s v="+ 9,0 "/>
    <x v="1"/>
    <x v="4"/>
    <x v="0"/>
    <s v="Alquiler"/>
  </r>
  <r>
    <s v="Febrero"/>
    <x v="2"/>
    <n v="9.6"/>
    <s v="+ 2,9 "/>
    <s v="+ 8,6 "/>
    <s v="+ 7,4 "/>
    <x v="1"/>
    <x v="4"/>
    <x v="0"/>
    <s v="Alquiler"/>
  </r>
  <r>
    <s v="Febrero"/>
    <x v="2"/>
    <n v="9.6"/>
    <s v="+ 2,3 "/>
    <s v="+ 0,2 "/>
    <s v="+ 5,1 "/>
    <x v="1"/>
    <x v="3"/>
    <x v="0"/>
    <s v="Alquiler"/>
  </r>
  <r>
    <s v="Mayo"/>
    <x v="14"/>
    <n v="9.6"/>
    <s v="+ 1,6 "/>
    <s v="+ 0,7 "/>
    <s v="+ 3,5 "/>
    <x v="1"/>
    <x v="3"/>
    <x v="0"/>
    <s v="Alquiler"/>
  </r>
  <r>
    <s v="Noviembre"/>
    <x v="16"/>
    <n v="9.6"/>
    <s v="+ 1,6 "/>
    <s v="+ 3,9 "/>
    <s v="+ 15,7 "/>
    <x v="2"/>
    <x v="6"/>
    <x v="0"/>
    <s v="Alquiler"/>
  </r>
  <r>
    <s v="Diciembre"/>
    <x v="5"/>
    <n v="9.6"/>
    <s v="+ 1,6 "/>
    <s v="+ 3,9 "/>
    <s v="+ 6,3 "/>
    <x v="2"/>
    <x v="5"/>
    <x v="1"/>
    <s v="Alquiler"/>
  </r>
  <r>
    <s v="Agosto"/>
    <x v="11"/>
    <n v="9.6"/>
    <s v="+ 1,4 "/>
    <s v="n.d."/>
    <s v="n.d."/>
    <x v="1"/>
    <x v="4"/>
    <x v="0"/>
    <s v="Alquiler"/>
  </r>
  <r>
    <s v="Noviembre"/>
    <x v="5"/>
    <n v="9.6"/>
    <s v="+ 1,2 "/>
    <s v="+ 3,1 "/>
    <s v="+ 4,0 "/>
    <x v="1"/>
    <x v="3"/>
    <x v="0"/>
    <s v="Alquiler"/>
  </r>
  <r>
    <s v="Marzo"/>
    <x v="2"/>
    <n v="9.6"/>
    <s v="+ 0,6 "/>
    <s v="+ 0,5 "/>
    <s v="+ 5,9 "/>
    <x v="2"/>
    <x v="5"/>
    <x v="1"/>
    <s v="Alquiler"/>
  </r>
  <r>
    <s v="Enero"/>
    <x v="14"/>
    <n v="9.6"/>
    <s v="+ 0,5 "/>
    <s v="+ 1,3 "/>
    <s v="- 4,3 "/>
    <x v="1"/>
    <x v="3"/>
    <x v="0"/>
    <s v="Alquiler"/>
  </r>
  <r>
    <s v="Julio"/>
    <x v="13"/>
    <n v="9.6"/>
    <s v="+ 0,5 "/>
    <s v="+ 0,2 "/>
    <s v="+ 1,5 "/>
    <x v="1"/>
    <x v="4"/>
    <x v="0"/>
    <s v="Alquiler"/>
  </r>
  <r>
    <s v="Enero"/>
    <x v="2"/>
    <n v="9.6"/>
    <s v="+ 0,5 "/>
    <s v="+ 3,6 "/>
    <s v="+ 5,8 "/>
    <x v="2"/>
    <x v="5"/>
    <x v="1"/>
    <s v="Alquiler"/>
  </r>
  <r>
    <s v="Julio"/>
    <x v="9"/>
    <n v="9.6"/>
    <s v="+ 0,3 "/>
    <s v="+ 0,7 "/>
    <s v="+ 2,1 "/>
    <x v="1"/>
    <x v="2"/>
    <x v="0"/>
    <s v="Alquiler"/>
  </r>
  <r>
    <s v="Mayo"/>
    <x v="9"/>
    <n v="9.6"/>
    <s v="+ 0,3 "/>
    <s v="- 0,7 "/>
    <s v="+ 2,8 "/>
    <x v="1"/>
    <x v="2"/>
    <x v="0"/>
    <s v="Alquiler"/>
  </r>
  <r>
    <s v="Agosto"/>
    <x v="13"/>
    <n v="9.6"/>
    <s v="+ 0,1 "/>
    <s v="+ 0,7 "/>
    <s v="+ 0,2 "/>
    <x v="1"/>
    <x v="4"/>
    <x v="0"/>
    <s v="Alquiler"/>
  </r>
  <r>
    <s v="Diciembre"/>
    <x v="9"/>
    <n v="9.6"/>
    <s v="+ 0,1 "/>
    <s v="+ 2,2 "/>
    <s v="- 1,0 "/>
    <x v="1"/>
    <x v="2"/>
    <x v="0"/>
    <s v="Alquiler"/>
  </r>
  <r>
    <s v="Agosto"/>
    <x v="9"/>
    <n v="9.6"/>
    <s v="+ 0,1 "/>
    <s v="+ 0,5 "/>
    <s v="+ 2,7 "/>
    <x v="1"/>
    <x v="2"/>
    <x v="0"/>
    <s v="Alquiler"/>
  </r>
  <r>
    <s v="Junio"/>
    <x v="9"/>
    <n v="9.6"/>
    <s v="+ 0,1 "/>
    <s v="+ 0,2 "/>
    <s v="+ 2,7 "/>
    <x v="1"/>
    <x v="2"/>
    <x v="0"/>
    <s v="Alquiler"/>
  </r>
  <r>
    <s v="Julio"/>
    <x v="11"/>
    <n v="9.6"/>
    <s v="- 4,5 "/>
    <s v="- 6,5 "/>
    <s v="n.d."/>
    <x v="2"/>
    <x v="5"/>
    <x v="1"/>
    <s v="Alquiler"/>
  </r>
  <r>
    <s v="Enero"/>
    <x v="14"/>
    <n v="9.6"/>
    <s v="- 2,1 "/>
    <s v="- 4,8 "/>
    <s v="n.d."/>
    <x v="1"/>
    <x v="2"/>
    <x v="0"/>
    <s v="Alquiler"/>
  </r>
  <r>
    <s v="Marzo"/>
    <x v="13"/>
    <n v="9.6"/>
    <s v="- 1,7 "/>
    <s v="- 1,7 "/>
    <s v="n.d."/>
    <x v="1"/>
    <x v="3"/>
    <x v="0"/>
    <s v="Alquiler"/>
  </r>
  <r>
    <s v="Diciembre"/>
    <x v="13"/>
    <n v="9.6"/>
    <s v="- 1,1 "/>
    <s v="- 0,8 "/>
    <s v="- 3,5 "/>
    <x v="2"/>
    <x v="5"/>
    <x v="1"/>
    <s v="Alquiler"/>
  </r>
  <r>
    <s v="Agosto"/>
    <x v="11"/>
    <n v="9.6"/>
    <s v="- 0,8 "/>
    <s v="- 6,4 "/>
    <s v="n.d."/>
    <x v="2"/>
    <x v="5"/>
    <x v="1"/>
    <s v="Alquiler"/>
  </r>
  <r>
    <s v="Marzo"/>
    <x v="9"/>
    <n v="9.6"/>
    <s v="- 0,7 "/>
    <s v="- 0,6 "/>
    <s v="+ 3,8 "/>
    <x v="1"/>
    <x v="2"/>
    <x v="0"/>
    <s v="Alquiler"/>
  </r>
  <r>
    <s v="Febrero"/>
    <x v="2"/>
    <n v="9.6"/>
    <s v="- 0,6 "/>
    <s v="+ 1,5 "/>
    <s v="+ 6,2 "/>
    <x v="2"/>
    <x v="5"/>
    <x v="1"/>
    <s v="Alquiler"/>
  </r>
  <r>
    <s v="Enero"/>
    <x v="9"/>
    <n v="9.6"/>
    <s v="- 0,3 "/>
    <s v="+ 2,4 "/>
    <s v="+ 4,3 "/>
    <x v="1"/>
    <x v="2"/>
    <x v="0"/>
    <s v="Alquiler"/>
  </r>
  <r>
    <s v="Marzo"/>
    <x v="2"/>
    <n v="9.6"/>
    <s v="- 0,2 "/>
    <s v="+ 5,5 "/>
    <s v="+ 7,4 "/>
    <x v="1"/>
    <x v="4"/>
    <x v="0"/>
    <s v="Alquiler"/>
  </r>
  <r>
    <s v="Abril"/>
    <x v="9"/>
    <n v="9.6"/>
    <s v="- 0,2 "/>
    <s v="- 0,5 "/>
    <s v="+ 2,8 "/>
    <x v="1"/>
    <x v="2"/>
    <x v="0"/>
    <s v="Alquiler"/>
  </r>
  <r>
    <s v="Febrero"/>
    <x v="14"/>
    <n v="9.6"/>
    <s v="- 0,2 "/>
    <s v="- 3,8 "/>
    <s v="- 7,1 "/>
    <x v="1"/>
    <x v="2"/>
    <x v="0"/>
    <s v="Alquiler"/>
  </r>
  <r>
    <s v="Enero"/>
    <x v="14"/>
    <n v="9.6"/>
    <s v="- 0,1 "/>
    <s v="- 0,9 "/>
    <s v="- 3,5 "/>
    <x v="2"/>
    <x v="5"/>
    <x v="1"/>
    <s v="Alquiler"/>
  </r>
  <r>
    <s v="Marzo"/>
    <x v="13"/>
    <n v="9.5"/>
    <s v="n.d."/>
    <s v="n.d."/>
    <s v="n.d."/>
    <x v="2"/>
    <x v="5"/>
    <x v="2"/>
    <s v="Alquiler"/>
  </r>
  <r>
    <s v="Diciembre"/>
    <x v="11"/>
    <n v="9.5"/>
    <s v="+ 2,7 "/>
    <s v="- 3,8 "/>
    <s v="n.d."/>
    <x v="1"/>
    <x v="4"/>
    <x v="0"/>
    <s v="Alquiler"/>
  </r>
  <r>
    <s v="Junio"/>
    <x v="13"/>
    <n v="9.5"/>
    <s v="+ 2,6 "/>
    <s v="- 0,9 "/>
    <s v="- 7,4 "/>
    <x v="1"/>
    <x v="3"/>
    <x v="0"/>
    <s v="Alquiler"/>
  </r>
  <r>
    <s v="Febrero"/>
    <x v="13"/>
    <n v="9.5"/>
    <s v="+ 2,6 "/>
    <s v="+ 3,3 "/>
    <s v="n.d."/>
    <x v="1"/>
    <x v="4"/>
    <x v="0"/>
    <s v="Alquiler"/>
  </r>
  <r>
    <s v="Noviembre"/>
    <x v="9"/>
    <n v="9.5"/>
    <s v="+ 2,4 "/>
    <s v="- 1,0 "/>
    <s v="+ 2,2 "/>
    <x v="1"/>
    <x v="2"/>
    <x v="0"/>
    <s v="Alquiler"/>
  </r>
  <r>
    <s v="Enero"/>
    <x v="17"/>
    <n v="9.5"/>
    <s v="+ 1,2 "/>
    <s v="+ 1,4 "/>
    <s v="+ 8,0 "/>
    <x v="2"/>
    <x v="7"/>
    <x v="0"/>
    <s v="Alquiler"/>
  </r>
  <r>
    <s v="Noviembre"/>
    <x v="13"/>
    <n v="9.5"/>
    <s v="+ 0,9 "/>
    <s v="+ 0,1 "/>
    <s v="- 3,4 "/>
    <x v="1"/>
    <x v="3"/>
    <x v="0"/>
    <s v="Alquiler"/>
  </r>
  <r>
    <s v="Enero"/>
    <x v="6"/>
    <n v="9.5"/>
    <s v="+ 0,9 "/>
    <s v="+ 3,6 "/>
    <s v="+ 9,9 "/>
    <x v="2"/>
    <x v="5"/>
    <x v="3"/>
    <s v="Alquiler"/>
  </r>
  <r>
    <s v="Octubre"/>
    <x v="5"/>
    <n v="9.5"/>
    <s v="+ 0,8 "/>
    <s v="+ 2,2 "/>
    <s v="+ 1,8 "/>
    <x v="1"/>
    <x v="3"/>
    <x v="0"/>
    <s v="Alquiler"/>
  </r>
  <r>
    <s v="Noviembre"/>
    <x v="14"/>
    <n v="9.5"/>
    <s v="+ 0,7 "/>
    <s v="+ 0,8 "/>
    <s v="+ 0,3 "/>
    <x v="1"/>
    <x v="3"/>
    <x v="0"/>
    <s v="Alquiler"/>
  </r>
  <r>
    <s v="Julio"/>
    <x v="13"/>
    <n v="9.5"/>
    <s v="+ 0,7 "/>
    <s v="+ 2,8 "/>
    <s v="- 9,7 "/>
    <x v="1"/>
    <x v="3"/>
    <x v="0"/>
    <s v="Alquiler"/>
  </r>
  <r>
    <s v="Febrero"/>
    <x v="6"/>
    <n v="9.5"/>
    <s v="+ 0,7 "/>
    <s v="+ 2,6 "/>
    <s v="+ 12,1 "/>
    <x v="2"/>
    <x v="5"/>
    <x v="2"/>
    <s v="Alquiler"/>
  </r>
  <r>
    <s v="Agosto"/>
    <x v="14"/>
    <n v="9.5"/>
    <s v="+ 0,6 "/>
    <s v="- 1,1 "/>
    <s v="- 0,4 "/>
    <x v="1"/>
    <x v="3"/>
    <x v="0"/>
    <s v="Alquiler"/>
  </r>
  <r>
    <s v="Abril"/>
    <x v="13"/>
    <n v="9.5"/>
    <s v="+ 0,6 "/>
    <s v="+ 2,8 "/>
    <s v="n.d."/>
    <x v="1"/>
    <x v="4"/>
    <x v="0"/>
    <s v="Alquiler"/>
  </r>
  <r>
    <s v="Septiembre"/>
    <x v="14"/>
    <n v="9.5"/>
    <s v="+ 0,5 "/>
    <s v="- 0,2 "/>
    <s v="+ 0,6 "/>
    <x v="1"/>
    <x v="3"/>
    <x v="0"/>
    <s v="Alquiler"/>
  </r>
  <r>
    <s v="Julio"/>
    <x v="14"/>
    <n v="9.5"/>
    <s v="+ 0,3 "/>
    <s v="- 2,3 "/>
    <s v="- 9,2 "/>
    <x v="1"/>
    <x v="2"/>
    <x v="0"/>
    <s v="Alquiler"/>
  </r>
  <r>
    <s v="Junio"/>
    <x v="13"/>
    <n v="9.5"/>
    <s v="+ 0,1 "/>
    <s v="+ 0,3 "/>
    <s v="+ 4,5 "/>
    <x v="1"/>
    <x v="4"/>
    <x v="0"/>
    <s v="Alquiler"/>
  </r>
  <r>
    <s v="Julio"/>
    <x v="13"/>
    <n v="9.5"/>
    <s v="- 3,5 "/>
    <s v="+ 0,2 "/>
    <s v="n.d."/>
    <x v="2"/>
    <x v="5"/>
    <x v="2"/>
    <s v="Alquiler"/>
  </r>
  <r>
    <s v="Mayo"/>
    <x v="14"/>
    <n v="9.5"/>
    <s v="- 2,3 "/>
    <s v="- 0,6 "/>
    <s v="- 12,7 "/>
    <x v="1"/>
    <x v="2"/>
    <x v="0"/>
    <s v="Alquiler"/>
  </r>
  <r>
    <s v="Marzo"/>
    <x v="14"/>
    <n v="9.5"/>
    <s v="- 0,9 "/>
    <s v="- 3,1 "/>
    <s v="- 14,2 "/>
    <x v="1"/>
    <x v="2"/>
    <x v="0"/>
    <s v="Alquiler"/>
  </r>
  <r>
    <s v="Marzo"/>
    <x v="14"/>
    <n v="9.5"/>
    <s v="- 0,8 "/>
    <s v="- 1,7 "/>
    <s v="- 4,6 "/>
    <x v="2"/>
    <x v="5"/>
    <x v="1"/>
    <s v="Alquiler"/>
  </r>
  <r>
    <s v="Febrero"/>
    <x v="14"/>
    <n v="9.5"/>
    <s v="- 0,7 "/>
    <s v="- 1,9 "/>
    <s v="- 3,4 "/>
    <x v="2"/>
    <x v="5"/>
    <x v="1"/>
    <s v="Alquiler"/>
  </r>
  <r>
    <s v="Febrero"/>
    <x v="14"/>
    <n v="9.5"/>
    <s v="- 0,6 "/>
    <s v="- 0,2 "/>
    <s v="- 2,4 "/>
    <x v="1"/>
    <x v="3"/>
    <x v="0"/>
    <s v="Alquiler"/>
  </r>
  <r>
    <s v="Septiembre"/>
    <x v="13"/>
    <n v="9.5"/>
    <s v="- 0,6 "/>
    <s v="0,0 "/>
    <s v="- 3,3 "/>
    <x v="1"/>
    <x v="4"/>
    <x v="0"/>
    <s v="Alquiler"/>
  </r>
  <r>
    <s v="Agosto"/>
    <x v="13"/>
    <n v="9.5"/>
    <s v="- 0,5 "/>
    <s v="+ 2,8 "/>
    <s v="- 11,4 "/>
    <x v="1"/>
    <x v="3"/>
    <x v="0"/>
    <s v="Alquiler"/>
  </r>
  <r>
    <s v="Agosto"/>
    <x v="14"/>
    <n v="9.5"/>
    <s v="- 0,5 "/>
    <s v="- 0,5 "/>
    <s v="- 8,1 "/>
    <x v="1"/>
    <x v="2"/>
    <x v="0"/>
    <s v="Alquiler"/>
  </r>
  <r>
    <s v="Abril"/>
    <x v="13"/>
    <n v="9.5"/>
    <s v="- 0,5 "/>
    <s v="n.d."/>
    <s v="n.d."/>
    <x v="2"/>
    <x v="5"/>
    <x v="2"/>
    <s v="Alquiler"/>
  </r>
  <r>
    <s v="Octubre"/>
    <x v="14"/>
    <n v="9.5"/>
    <s v="- 0,4 "/>
    <s v="+ 0,7 "/>
    <s v="+ 0,4 "/>
    <x v="1"/>
    <x v="3"/>
    <x v="0"/>
    <s v="Alquiler"/>
  </r>
  <r>
    <s v="Mayo"/>
    <x v="13"/>
    <n v="9.5"/>
    <s v="- 0,4 "/>
    <s v="- 0,1 "/>
    <s v="n.d."/>
    <x v="1"/>
    <x v="4"/>
    <x v="0"/>
    <s v="Alquiler"/>
  </r>
  <r>
    <s v="Junio"/>
    <x v="14"/>
    <n v="9.5"/>
    <s v="- 0,3 "/>
    <s v="+ 2,0 "/>
    <s v="+ 0,6 "/>
    <x v="1"/>
    <x v="3"/>
    <x v="0"/>
    <s v="Alquiler"/>
  </r>
  <r>
    <s v="Marzo"/>
    <x v="13"/>
    <n v="9.5"/>
    <s v="- 0,3 "/>
    <s v="+ 0,3 "/>
    <s v="n.d."/>
    <x v="1"/>
    <x v="4"/>
    <x v="0"/>
    <s v="Alquiler"/>
  </r>
  <r>
    <s v="Junio"/>
    <x v="14"/>
    <n v="9.5"/>
    <s v="- 0,3 "/>
    <s v="- 0,1 "/>
    <s v="- 9,3 "/>
    <x v="1"/>
    <x v="2"/>
    <x v="0"/>
    <s v="Alquiler"/>
  </r>
  <r>
    <s v="Diciembre"/>
    <x v="13"/>
    <n v="9.5"/>
    <s v="- 0,1 "/>
    <s v="+ 0,6 "/>
    <s v="- 2,4 "/>
    <x v="1"/>
    <x v="3"/>
    <x v="0"/>
    <s v="Alquiler"/>
  </r>
  <r>
    <s v="Abril"/>
    <x v="14"/>
    <n v="9.5"/>
    <s v="- 0,1 "/>
    <s v="- 1,7 "/>
    <s v="- 3,4 "/>
    <x v="2"/>
    <x v="5"/>
    <x v="1"/>
    <s v="Alquiler"/>
  </r>
  <r>
    <s v="Julio"/>
    <x v="6"/>
    <n v="9.4"/>
    <s v="0,0 "/>
    <s v="+ 2,7 "/>
    <s v="+ 7,0 "/>
    <x v="2"/>
    <x v="5"/>
    <x v="3"/>
    <s v="Alquiler"/>
  </r>
  <r>
    <s v="Julio"/>
    <x v="11"/>
    <n v="9.4"/>
    <s v="+ 3,5 "/>
    <s v="n.d."/>
    <s v="n.d."/>
    <x v="1"/>
    <x v="4"/>
    <x v="0"/>
    <s v="Alquiler"/>
  </r>
  <r>
    <s v="Enero"/>
    <x v="14"/>
    <n v="9.4"/>
    <s v="+ 3,3 "/>
    <s v="+ 1,9 "/>
    <s v="+ 1,3 "/>
    <x v="1"/>
    <x v="4"/>
    <x v="0"/>
    <s v="Alquiler"/>
  </r>
  <r>
    <s v="Octubre"/>
    <x v="16"/>
    <n v="9.4"/>
    <s v="+ 3,2 "/>
    <s v="n.d."/>
    <s v="+ 17,7 "/>
    <x v="2"/>
    <x v="7"/>
    <x v="0"/>
    <s v="Alquiler"/>
  </r>
  <r>
    <s v="Junio"/>
    <x v="6"/>
    <n v="9.4"/>
    <s v="+ 3,0 "/>
    <s v="- 0,5 "/>
    <s v="+ 8,8 "/>
    <x v="2"/>
    <x v="5"/>
    <x v="3"/>
    <s v="Alquiler"/>
  </r>
  <r>
    <s v="Noviembre"/>
    <x v="5"/>
    <n v="9.4"/>
    <s v="+ 1,5 "/>
    <s v="+ 2,0 "/>
    <s v="+ 6,0 "/>
    <x v="2"/>
    <x v="5"/>
    <x v="1"/>
    <s v="Alquiler"/>
  </r>
  <r>
    <s v="Diciembre"/>
    <x v="2"/>
    <n v="9.4"/>
    <s v="+ 1,3 "/>
    <s v="+ 1,5 "/>
    <s v="+ 10,9 "/>
    <x v="2"/>
    <x v="5"/>
    <x v="3"/>
    <s v="Alquiler"/>
  </r>
  <r>
    <s v="Septiembre"/>
    <x v="5"/>
    <n v="9.4"/>
    <s v="+ 1,0 "/>
    <s v="+ 1,4 "/>
    <s v="+ 0,6 "/>
    <x v="1"/>
    <x v="3"/>
    <x v="0"/>
    <s v="Alquiler"/>
  </r>
  <r>
    <s v="Septiembre"/>
    <x v="9"/>
    <n v="9.4"/>
    <s v="+ 1,0 "/>
    <s v="+ 5,1 "/>
    <s v="+ 5,2 "/>
    <x v="1"/>
    <x v="3"/>
    <x v="0"/>
    <s v="Alquiler"/>
  </r>
  <r>
    <s v="Febrero"/>
    <x v="15"/>
    <n v="9.4"/>
    <s v="+ 1,0 "/>
    <s v="+ 0,3 "/>
    <s v="- 1,9 "/>
    <x v="1"/>
    <x v="2"/>
    <x v="0"/>
    <s v="Alquiler"/>
  </r>
  <r>
    <s v="Julio"/>
    <x v="12"/>
    <n v="9.4"/>
    <s v="+ 0,9 "/>
    <s v="+ 1,3 "/>
    <s v="+ 3,0 "/>
    <x v="1"/>
    <x v="2"/>
    <x v="0"/>
    <s v="Alquiler"/>
  </r>
  <r>
    <s v="Enero"/>
    <x v="6"/>
    <n v="9.4"/>
    <s v="+ 0,9 "/>
    <s v="+ 4,2 "/>
    <s v="+ 12,0 "/>
    <x v="2"/>
    <x v="5"/>
    <x v="2"/>
    <s v="Alquiler"/>
  </r>
  <r>
    <s v="Diciembre"/>
    <x v="2"/>
    <n v="9.4"/>
    <s v="+ 0,9 "/>
    <s v="+ 3,0 "/>
    <s v="+ 9,5 "/>
    <x v="2"/>
    <x v="5"/>
    <x v="2"/>
    <s v="Alquiler"/>
  </r>
  <r>
    <s v="Abril"/>
    <x v="14"/>
    <n v="9.4"/>
    <s v="+ 0,8 "/>
    <s v="- 1,5 "/>
    <s v="+ 1,4 "/>
    <x v="1"/>
    <x v="3"/>
    <x v="0"/>
    <s v="Alquiler"/>
  </r>
  <r>
    <s v="Octubre"/>
    <x v="16"/>
    <n v="9.4"/>
    <s v="+ 0,6 "/>
    <s v="+ 4,0 "/>
    <s v="+ 13,3 "/>
    <x v="2"/>
    <x v="6"/>
    <x v="0"/>
    <s v="Alquiler"/>
  </r>
  <r>
    <s v="Noviembre"/>
    <x v="14"/>
    <n v="9.4"/>
    <s v="+ 0,4 "/>
    <s v="- 1,1 "/>
    <s v="- 5,9 "/>
    <x v="1"/>
    <x v="2"/>
    <x v="0"/>
    <s v="Alquiler"/>
  </r>
  <r>
    <s v="Marzo"/>
    <x v="14"/>
    <n v="9.4"/>
    <s v="+ 0,3 "/>
    <s v="+ 2,8 "/>
    <s v="- 1,4 "/>
    <x v="1"/>
    <x v="4"/>
    <x v="0"/>
    <s v="Alquiler"/>
  </r>
  <r>
    <s v="Septiembre"/>
    <x v="12"/>
    <n v="9.4"/>
    <s v="+ 0,3 "/>
    <s v="+ 0,6 "/>
    <s v="+ 2,2 "/>
    <x v="1"/>
    <x v="2"/>
    <x v="0"/>
    <s v="Alquiler"/>
  </r>
  <r>
    <s v="Marzo"/>
    <x v="17"/>
    <n v="9.4"/>
    <s v="+ 0,2 "/>
    <s v="+ 2,7 "/>
    <s v="+ 9,3 "/>
    <x v="2"/>
    <x v="8"/>
    <x v="0"/>
    <s v="Alquiler"/>
  </r>
  <r>
    <s v="Marzo"/>
    <x v="6"/>
    <n v="9.4"/>
    <s v="- 4,7 "/>
    <s v="- 0,1 "/>
    <s v="+ 9,8 "/>
    <x v="2"/>
    <x v="5"/>
    <x v="3"/>
    <s v="Alquiler"/>
  </r>
  <r>
    <s v="Diciembre"/>
    <x v="16"/>
    <n v="9.4"/>
    <s v="- 3,3 "/>
    <s v="+ 3,5 "/>
    <s v="+ 10,3 "/>
    <x v="2"/>
    <x v="7"/>
    <x v="0"/>
    <s v="Alquiler"/>
  </r>
  <r>
    <s v="Diciembre"/>
    <x v="5"/>
    <n v="9.4"/>
    <s v="- 1,6 "/>
    <s v="+ 0,3 "/>
    <s v="+ 3,3 "/>
    <x v="1"/>
    <x v="3"/>
    <x v="0"/>
    <s v="Alquiler"/>
  </r>
  <r>
    <s v="Julio"/>
    <x v="14"/>
    <n v="9.4"/>
    <s v="- 1,3 "/>
    <s v="- 0,1 "/>
    <s v="- 1,4 "/>
    <x v="1"/>
    <x v="3"/>
    <x v="0"/>
    <s v="Alquiler"/>
  </r>
  <r>
    <s v="Septiembre"/>
    <x v="14"/>
    <n v="9.4"/>
    <s v="- 1,1 "/>
    <s v="- 1,3 "/>
    <s v="- 8,1 "/>
    <x v="1"/>
    <x v="2"/>
    <x v="0"/>
    <s v="Alquiler"/>
  </r>
  <r>
    <s v="Diciembre"/>
    <x v="14"/>
    <n v="9.4"/>
    <s v="- 1,0 "/>
    <s v="- 0,7 "/>
    <s v="- 0,6 "/>
    <x v="1"/>
    <x v="3"/>
    <x v="0"/>
    <s v="Alquiler"/>
  </r>
  <r>
    <s v="Mayo"/>
    <x v="14"/>
    <n v="9.4"/>
    <s v="- 1,0 "/>
    <s v="- 1,9 "/>
    <s v="- 5,5 "/>
    <x v="2"/>
    <x v="5"/>
    <x v="1"/>
    <s v="Alquiler"/>
  </r>
  <r>
    <s v="Septiembre"/>
    <x v="13"/>
    <n v="9.4"/>
    <s v="- 0,5 "/>
    <s v="- 0,3 "/>
    <s v="- 5,4 "/>
    <x v="1"/>
    <x v="3"/>
    <x v="0"/>
    <s v="Alquiler"/>
  </r>
  <r>
    <s v="Agosto"/>
    <x v="12"/>
    <n v="9.4"/>
    <s v="- 0,5 "/>
    <s v="+ 0,6 "/>
    <s v="+ 2,8 "/>
    <x v="1"/>
    <x v="2"/>
    <x v="0"/>
    <s v="Alquiler"/>
  </r>
  <r>
    <s v="Enero"/>
    <x v="2"/>
    <n v="9.4"/>
    <s v="- 0,4 "/>
    <s v="- 0,8 "/>
    <s v="+ 3,5 "/>
    <x v="1"/>
    <x v="3"/>
    <x v="0"/>
    <s v="Alquiler"/>
  </r>
  <r>
    <s v="Octubre"/>
    <x v="13"/>
    <n v="9.4"/>
    <s v="- 0,2 "/>
    <s v="- 1,2 "/>
    <s v="- 5,7 "/>
    <x v="1"/>
    <x v="3"/>
    <x v="0"/>
    <s v="Alquiler"/>
  </r>
  <r>
    <s v="Octubre"/>
    <x v="12"/>
    <n v="9.4"/>
    <s v="- 0,2 "/>
    <s v="- 0,4 "/>
    <s v="+ 1,1 "/>
    <x v="1"/>
    <x v="2"/>
    <x v="0"/>
    <s v="Alquiler"/>
  </r>
  <r>
    <s v="Enero"/>
    <x v="2"/>
    <n v="9.3000000000000007"/>
    <s v="+ 2,7 "/>
    <s v="+ 5,2 "/>
    <s v="+ 5,3 "/>
    <x v="1"/>
    <x v="4"/>
    <x v="0"/>
    <s v="Alquiler"/>
  </r>
  <r>
    <s v="Septiembre"/>
    <x v="2"/>
    <n v="9.3000000000000007"/>
    <s v="+ 2,5 "/>
    <s v="+ 8,0 "/>
    <s v="+ 8,3 "/>
    <x v="2"/>
    <x v="5"/>
    <x v="3"/>
    <s v="Alquiler"/>
  </r>
  <r>
    <s v="Noviembre"/>
    <x v="2"/>
    <n v="9.3000000000000007"/>
    <s v="+ 2,3 "/>
    <s v="+ 3,2 "/>
    <s v="+ 7,8 "/>
    <x v="2"/>
    <x v="5"/>
    <x v="2"/>
    <s v="Alquiler"/>
  </r>
  <r>
    <s v="Agosto"/>
    <x v="9"/>
    <n v="9.3000000000000007"/>
    <s v="+ 1,7 "/>
    <s v="+ 3,0 "/>
    <s v="+ 3,4 "/>
    <x v="1"/>
    <x v="3"/>
    <x v="0"/>
    <s v="Alquiler"/>
  </r>
  <r>
    <s v="Septiembre"/>
    <x v="16"/>
    <n v="9.3000000000000007"/>
    <s v="+ 1,6 "/>
    <s v="+ 3,8 "/>
    <s v="+ 11,0 "/>
    <x v="2"/>
    <x v="6"/>
    <x v="0"/>
    <s v="Alquiler"/>
  </r>
  <r>
    <s v="Enero"/>
    <x v="17"/>
    <n v="9.3000000000000007"/>
    <s v="+ 1,5 "/>
    <s v="+ 3,8 "/>
    <s v="+ 9,1 "/>
    <x v="2"/>
    <x v="8"/>
    <x v="0"/>
    <s v="Alquiler"/>
  </r>
  <r>
    <s v="Noviembre"/>
    <x v="2"/>
    <n v="9.3000000000000007"/>
    <s v="+ 1,3 "/>
    <s v="+ 2,6 "/>
    <s v="+ 9,9 "/>
    <x v="2"/>
    <x v="5"/>
    <x v="3"/>
    <s v="Alquiler"/>
  </r>
  <r>
    <s v="Enero"/>
    <x v="15"/>
    <n v="9.3000000000000007"/>
    <s v="+ 1,2 "/>
    <s v="- 0,3 "/>
    <s v="- 3,0 "/>
    <x v="1"/>
    <x v="2"/>
    <x v="0"/>
    <s v="Alquiler"/>
  </r>
  <r>
    <s v="Junio"/>
    <x v="5"/>
    <n v="9.3000000000000007"/>
    <s v="+ 1,0 "/>
    <s v="+ 1,0 "/>
    <s v="+ 4,3 "/>
    <x v="1"/>
    <x v="3"/>
    <x v="0"/>
    <s v="Alquiler"/>
  </r>
  <r>
    <s v="Octubre"/>
    <x v="15"/>
    <n v="9.3000000000000007"/>
    <s v="+ 1,0 "/>
    <s v="+ 1,5 "/>
    <s v="- 0,6 "/>
    <x v="1"/>
    <x v="2"/>
    <x v="0"/>
    <s v="Alquiler"/>
  </r>
  <r>
    <s v="Febrero"/>
    <x v="17"/>
    <n v="9.3000000000000007"/>
    <s v="+ 0,9 "/>
    <s v="+ 3,9 "/>
    <s v="+ 11,5 "/>
    <x v="2"/>
    <x v="8"/>
    <x v="0"/>
    <s v="Alquiler"/>
  </r>
  <r>
    <s v="Abril"/>
    <x v="12"/>
    <n v="9.3000000000000007"/>
    <s v="+ 0,8 "/>
    <s v="+ 0,9 "/>
    <s v="+ 0,2 "/>
    <x v="1"/>
    <x v="2"/>
    <x v="0"/>
    <s v="Alquiler"/>
  </r>
  <r>
    <s v="Octubre"/>
    <x v="5"/>
    <n v="9.3000000000000007"/>
    <s v="+ 0,8 "/>
    <s v="+ 0,6 "/>
    <s v="+ 5,0 "/>
    <x v="2"/>
    <x v="5"/>
    <x v="1"/>
    <s v="Alquiler"/>
  </r>
  <r>
    <s v="Julio"/>
    <x v="14"/>
    <n v="9.3000000000000007"/>
    <s v="+ 0,8 "/>
    <s v="- 1,4 "/>
    <s v="- 6,3 "/>
    <x v="2"/>
    <x v="5"/>
    <x v="1"/>
    <s v="Alquiler"/>
  </r>
  <r>
    <s v="Abril"/>
    <x v="15"/>
    <n v="9.3000000000000007"/>
    <s v="+ 0,6 "/>
    <s v="- 0,4 "/>
    <s v="- 4,8 "/>
    <x v="1"/>
    <x v="2"/>
    <x v="0"/>
    <s v="Alquiler"/>
  </r>
  <r>
    <s v="Agosto"/>
    <x v="5"/>
    <n v="9.3000000000000007"/>
    <s v="+ 0,4 "/>
    <s v="+ 1,3 "/>
    <s v="+ 0,5 "/>
    <x v="1"/>
    <x v="3"/>
    <x v="0"/>
    <s v="Alquiler"/>
  </r>
  <r>
    <s v="Junio"/>
    <x v="12"/>
    <n v="9.3000000000000007"/>
    <s v="+ 0,3 "/>
    <s v="+ 1,2 "/>
    <s v="+ 2,0 "/>
    <x v="1"/>
    <x v="2"/>
    <x v="0"/>
    <s v="Alquiler"/>
  </r>
  <r>
    <s v="Mayo"/>
    <x v="12"/>
    <n v="9.3000000000000007"/>
    <s v="+ 0,2 "/>
    <s v="+ 0,9 "/>
    <s v="+ 0,6 "/>
    <x v="1"/>
    <x v="2"/>
    <x v="0"/>
    <s v="Alquiler"/>
  </r>
  <r>
    <s v="Mayo"/>
    <x v="2"/>
    <n v="9.3000000000000007"/>
    <s v="+ 0,1 "/>
    <s v="- 2,9 "/>
    <s v="+ 7,4 "/>
    <x v="1"/>
    <x v="4"/>
    <x v="0"/>
    <s v="Alquiler"/>
  </r>
  <r>
    <s v="Noviembre"/>
    <x v="15"/>
    <n v="9.3000000000000007"/>
    <s v="+ 0,1 "/>
    <s v="+ 2,0 "/>
    <s v="- 0,9 "/>
    <x v="1"/>
    <x v="2"/>
    <x v="0"/>
    <s v="Alquiler"/>
  </r>
  <r>
    <s v="Septiembre"/>
    <x v="9"/>
    <n v="9.3000000000000007"/>
    <s v="- 3,1 "/>
    <s v="- 2,7 "/>
    <s v="- 0,7 "/>
    <x v="1"/>
    <x v="2"/>
    <x v="0"/>
    <s v="Alquiler"/>
  </r>
  <r>
    <s v="Abril"/>
    <x v="13"/>
    <n v="9.3000000000000007"/>
    <s v="- 3,0 "/>
    <s v="- 7,1 "/>
    <s v="n.d."/>
    <x v="1"/>
    <x v="3"/>
    <x v="0"/>
    <s v="Alquiler"/>
  </r>
  <r>
    <s v="Abril"/>
    <x v="2"/>
    <n v="9.3000000000000007"/>
    <s v="- 2,9 "/>
    <s v="- 0,2 "/>
    <s v="+ 4,8 "/>
    <x v="1"/>
    <x v="4"/>
    <x v="0"/>
    <s v="Alquiler"/>
  </r>
  <r>
    <s v="Enero"/>
    <x v="15"/>
    <n v="9.3000000000000007"/>
    <s v="- 2,0 "/>
    <s v="- 2,2 "/>
    <s v="- 3,1 "/>
    <x v="1"/>
    <x v="3"/>
    <x v="0"/>
    <s v="Alquiler"/>
  </r>
  <r>
    <s v="Enero"/>
    <x v="13"/>
    <n v="9.3000000000000007"/>
    <s v="- 1,9 "/>
    <s v="- 6,0 "/>
    <s v="n.d."/>
    <x v="1"/>
    <x v="4"/>
    <x v="0"/>
    <s v="Alquiler"/>
  </r>
  <r>
    <s v="Agosto"/>
    <x v="13"/>
    <n v="9.3000000000000007"/>
    <s v="- 1,7 "/>
    <s v="- 6,8 "/>
    <s v="n.d."/>
    <x v="2"/>
    <x v="5"/>
    <x v="2"/>
    <s v="Alquiler"/>
  </r>
  <r>
    <s v="Marzo"/>
    <x v="14"/>
    <n v="9.3000000000000007"/>
    <s v="- 1,6 "/>
    <s v="- 1,7 "/>
    <s v="- 2,4 "/>
    <x v="1"/>
    <x v="3"/>
    <x v="0"/>
    <s v="Alquiler"/>
  </r>
  <r>
    <s v="Febrero"/>
    <x v="14"/>
    <n v="9.3000000000000007"/>
    <s v="- 0,8 "/>
    <s v="+ 2,5 "/>
    <s v="- 2,0 "/>
    <x v="1"/>
    <x v="4"/>
    <x v="0"/>
    <s v="Alquiler"/>
  </r>
  <r>
    <s v="Noviembre"/>
    <x v="12"/>
    <n v="9.3000000000000007"/>
    <s v="- 0,5 "/>
    <s v="- 0,4 "/>
    <s v="+ 0,4 "/>
    <x v="1"/>
    <x v="2"/>
    <x v="0"/>
    <s v="Alquiler"/>
  </r>
  <r>
    <s v="Octubre"/>
    <x v="9"/>
    <n v="9.3000000000000007"/>
    <s v="- 0,4 "/>
    <s v="+ 2,3 "/>
    <s v="+ 5,1 "/>
    <x v="1"/>
    <x v="3"/>
    <x v="0"/>
    <s v="Alquiler"/>
  </r>
  <r>
    <s v="Diciembre"/>
    <x v="15"/>
    <n v="9.3000000000000007"/>
    <s v="- 0,4 "/>
    <s v="+ 0,7 "/>
    <s v="+ 0,6 "/>
    <x v="1"/>
    <x v="2"/>
    <x v="0"/>
    <s v="Alquiler"/>
  </r>
  <r>
    <s v="Octubre"/>
    <x v="14"/>
    <n v="9.3000000000000007"/>
    <s v="- 0,4 "/>
    <s v="- 2,0 "/>
    <s v="- 7,4 "/>
    <x v="1"/>
    <x v="2"/>
    <x v="0"/>
    <s v="Alquiler"/>
  </r>
  <r>
    <s v="Octubre"/>
    <x v="9"/>
    <n v="9.3000000000000007"/>
    <s v="- 0,3 "/>
    <s v="- 3,2 "/>
    <s v="- 0,8 "/>
    <x v="1"/>
    <x v="2"/>
    <x v="0"/>
    <s v="Alquiler"/>
  </r>
  <r>
    <s v="Mayo"/>
    <x v="15"/>
    <n v="9.3000000000000007"/>
    <s v="- 0,2 "/>
    <s v="- 1,6 "/>
    <s v="- 2,8 "/>
    <x v="1"/>
    <x v="2"/>
    <x v="0"/>
    <s v="Alquiler"/>
  </r>
  <r>
    <s v="Julio"/>
    <x v="5"/>
    <n v="9.3000000000000007"/>
    <s v="- 0,1 "/>
    <s v="+ 0,8 "/>
    <s v="+ 1,9 "/>
    <x v="1"/>
    <x v="3"/>
    <x v="0"/>
    <s v="Alquiler"/>
  </r>
  <r>
    <s v="Mayo"/>
    <x v="13"/>
    <n v="9.1999999999999993"/>
    <s v="n.d."/>
    <s v="n.d."/>
    <s v="n.d."/>
    <x v="2"/>
    <x v="5"/>
    <x v="3"/>
    <s v="Alquiler"/>
  </r>
  <r>
    <s v="Junio"/>
    <x v="5"/>
    <n v="9.1999999999999993"/>
    <s v="n.d."/>
    <s v="+ 0,8 "/>
    <s v="+ 4,9 "/>
    <x v="2"/>
    <x v="5"/>
    <x v="1"/>
    <s v="Alquiler"/>
  </r>
  <r>
    <s v="Agosto"/>
    <x v="16"/>
    <n v="9.1999999999999993"/>
    <s v="n.d."/>
    <s v="n.d."/>
    <s v="+ 16,3 "/>
    <x v="2"/>
    <x v="7"/>
    <x v="0"/>
    <s v="Alquiler"/>
  </r>
  <r>
    <s v="Junio"/>
    <x v="16"/>
    <n v="9.1999999999999993"/>
    <s v="n.d."/>
    <s v="+ 7,0 "/>
    <s v="+ 19,7 "/>
    <x v="2"/>
    <x v="7"/>
    <x v="0"/>
    <s v="Alquiler"/>
  </r>
  <r>
    <s v="Agosto"/>
    <x v="16"/>
    <n v="9.1999999999999993"/>
    <s v="+ 4,9 "/>
    <s v="+ 5,4 "/>
    <s v="+ 13,7 "/>
    <x v="2"/>
    <x v="8"/>
    <x v="0"/>
    <s v="Alquiler"/>
  </r>
  <r>
    <s v="Noviembre"/>
    <x v="13"/>
    <n v="9.1999999999999993"/>
    <s v="+ 2,2 "/>
    <s v="- 1,1 "/>
    <s v="n.d."/>
    <x v="2"/>
    <x v="5"/>
    <x v="2"/>
    <s v="Alquiler"/>
  </r>
  <r>
    <s v="Agosto"/>
    <x v="13"/>
    <n v="9.1999999999999993"/>
    <s v="+ 2,2 "/>
    <s v="- 0,7 "/>
    <s v="n.d."/>
    <x v="2"/>
    <x v="5"/>
    <x v="3"/>
    <s v="Alquiler"/>
  </r>
  <r>
    <s v="Agosto"/>
    <x v="16"/>
    <n v="9.1999999999999993"/>
    <s v="+ 1,7 "/>
    <s v="+ 1,0 "/>
    <s v="+ 9,4 "/>
    <x v="2"/>
    <x v="6"/>
    <x v="0"/>
    <s v="Alquiler"/>
  </r>
  <r>
    <s v="Septiembre"/>
    <x v="15"/>
    <n v="9.1999999999999993"/>
    <s v="+ 0,9 "/>
    <s v="+ 0,4 "/>
    <s v="- 1,9 "/>
    <x v="1"/>
    <x v="2"/>
    <x v="0"/>
    <s v="Alquiler"/>
  </r>
  <r>
    <s v="Mayo"/>
    <x v="2"/>
    <n v="9.1999999999999993"/>
    <s v="+ 0,9 "/>
    <s v="+ 8,8 "/>
    <s v="+ 8,4 "/>
    <x v="2"/>
    <x v="5"/>
    <x v="2"/>
    <s v="Alquiler"/>
  </r>
  <r>
    <s v="Febrero"/>
    <x v="5"/>
    <n v="9.1999999999999993"/>
    <s v="+ 0,7 "/>
    <s v="- 0,9 "/>
    <s v="+ 2,8 "/>
    <x v="1"/>
    <x v="3"/>
    <x v="0"/>
    <s v="Alquiler"/>
  </r>
  <r>
    <s v="Julio"/>
    <x v="5"/>
    <n v="9.1999999999999993"/>
    <s v="+ 0,7 "/>
    <s v="+ 1,1 "/>
    <s v="+ 4,8 "/>
    <x v="2"/>
    <x v="5"/>
    <x v="1"/>
    <s v="Alquiler"/>
  </r>
  <r>
    <s v="Marzo"/>
    <x v="15"/>
    <n v="9.1999999999999993"/>
    <s v="+ 0,6 "/>
    <s v="- 2,1 "/>
    <s v="- 1,0 "/>
    <x v="1"/>
    <x v="3"/>
    <x v="0"/>
    <s v="Alquiler"/>
  </r>
  <r>
    <s v="Marzo"/>
    <x v="5"/>
    <n v="9.1999999999999993"/>
    <s v="+ 0,5 "/>
    <s v="+ 0,5 "/>
    <s v="+ 2,6 "/>
    <x v="1"/>
    <x v="3"/>
    <x v="0"/>
    <s v="Alquiler"/>
  </r>
  <r>
    <s v="Mayo"/>
    <x v="5"/>
    <n v="9.1999999999999993"/>
    <s v="+ 0,4 "/>
    <s v="+ 1,7 "/>
    <s v="+ 4,9 "/>
    <x v="2"/>
    <x v="5"/>
    <x v="1"/>
    <s v="Alquiler"/>
  </r>
  <r>
    <s v="Septiembre"/>
    <x v="16"/>
    <n v="9.1999999999999993"/>
    <s v="+ 0,3 "/>
    <s v="+ 7,0 "/>
    <s v="+ 14,6 "/>
    <x v="2"/>
    <x v="8"/>
    <x v="0"/>
    <s v="Alquiler"/>
  </r>
  <r>
    <s v="Febrero"/>
    <x v="12"/>
    <n v="9.1999999999999993"/>
    <s v="+ 0,2 "/>
    <s v="- 0,7 "/>
    <s v="- 1,9 "/>
    <x v="1"/>
    <x v="2"/>
    <x v="0"/>
    <s v="Alquiler"/>
  </r>
  <r>
    <s v="Abril"/>
    <x v="5"/>
    <n v="9.1999999999999993"/>
    <s v="+ 0,1 "/>
    <s v="+ 1,3 "/>
    <s v="+ 3,3 "/>
    <x v="1"/>
    <x v="3"/>
    <x v="0"/>
    <s v="Alquiler"/>
  </r>
  <r>
    <s v="Agosto"/>
    <x v="5"/>
    <n v="9.1999999999999993"/>
    <s v="+ 0,1 "/>
    <s v="+ 0,8 "/>
    <s v="+ 4,7 "/>
    <x v="2"/>
    <x v="5"/>
    <x v="1"/>
    <s v="Alquiler"/>
  </r>
  <r>
    <s v="Abril"/>
    <x v="13"/>
    <n v="9.1999999999999993"/>
    <s v="- 7,7 "/>
    <s v="n.d."/>
    <s v="n.d."/>
    <x v="2"/>
    <x v="5"/>
    <x v="3"/>
    <s v="Alquiler"/>
  </r>
  <r>
    <s v="Noviembre"/>
    <x v="11"/>
    <n v="9.1999999999999993"/>
    <s v="- 6,7 "/>
    <s v="- 3,5 "/>
    <s v="n.d."/>
    <x v="1"/>
    <x v="4"/>
    <x v="0"/>
    <s v="Alquiler"/>
  </r>
  <r>
    <s v="Octubre"/>
    <x v="13"/>
    <n v="9.1999999999999993"/>
    <s v="- 3,1 "/>
    <s v="- 3,6 "/>
    <s v="- 6,6 "/>
    <x v="1"/>
    <x v="4"/>
    <x v="0"/>
    <s v="Alquiler"/>
  </r>
  <r>
    <s v="Marzo"/>
    <x v="15"/>
    <n v="9.1999999999999993"/>
    <s v="- 2,0 "/>
    <s v="+ 0,2 "/>
    <s v="- 2,9 "/>
    <x v="1"/>
    <x v="2"/>
    <x v="0"/>
    <s v="Alquiler"/>
  </r>
  <r>
    <s v="Diciembre"/>
    <x v="14"/>
    <n v="9.1999999999999993"/>
    <s v="- 1,9 "/>
    <s v="- 1,9 "/>
    <s v="- 6,2 "/>
    <x v="1"/>
    <x v="2"/>
    <x v="0"/>
    <s v="Alquiler"/>
  </r>
  <r>
    <s v="Agosto"/>
    <x v="14"/>
    <n v="9.1999999999999993"/>
    <s v="- 1,4 "/>
    <s v="- 1,9 "/>
    <s v="- 4,9 "/>
    <x v="2"/>
    <x v="5"/>
    <x v="1"/>
    <s v="Alquiler"/>
  </r>
  <r>
    <s v="Octubre"/>
    <x v="2"/>
    <n v="9.1999999999999993"/>
    <s v="- 1,2 "/>
    <s v="+ 4,9 "/>
    <s v="+ 7,1 "/>
    <x v="2"/>
    <x v="5"/>
    <x v="3"/>
    <s v="Alquiler"/>
  </r>
  <r>
    <s v="Junio"/>
    <x v="14"/>
    <n v="9.1999999999999993"/>
    <s v="- 1,2 "/>
    <s v="- 2,3 "/>
    <s v="- 6,7 "/>
    <x v="2"/>
    <x v="5"/>
    <x v="1"/>
    <s v="Alquiler"/>
  </r>
  <r>
    <s v="Junio"/>
    <x v="15"/>
    <n v="9.1999999999999993"/>
    <s v="- 1,1 "/>
    <s v="- 0,7 "/>
    <s v="- 3,6 "/>
    <x v="1"/>
    <x v="2"/>
    <x v="0"/>
    <s v="Alquiler"/>
  </r>
  <r>
    <s v="Septiembre"/>
    <x v="13"/>
    <n v="9.1999999999999993"/>
    <s v="- 1,1 "/>
    <s v="- 6,2 "/>
    <s v="n.d."/>
    <x v="2"/>
    <x v="5"/>
    <x v="2"/>
    <s v="Alquiler"/>
  </r>
  <r>
    <s v="Noviembre"/>
    <x v="9"/>
    <n v="9.1999999999999993"/>
    <s v="- 1,0 "/>
    <s v="- 0,4 "/>
    <s v="+ 4,1 "/>
    <x v="1"/>
    <x v="3"/>
    <x v="0"/>
    <s v="Alquiler"/>
  </r>
  <r>
    <s v="Febrero"/>
    <x v="15"/>
    <n v="9.1999999999999993"/>
    <s v="- 0,7 "/>
    <s v="- 3,6 "/>
    <s v="- 3,2 "/>
    <x v="1"/>
    <x v="3"/>
    <x v="0"/>
    <s v="Alquiler"/>
  </r>
  <r>
    <s v="Enero"/>
    <x v="12"/>
    <n v="9.1999999999999993"/>
    <s v="- 0,5 "/>
    <s v="- 0,7 "/>
    <s v="- 1,1 "/>
    <x v="1"/>
    <x v="2"/>
    <x v="0"/>
    <s v="Alquiler"/>
  </r>
  <r>
    <s v="Junio"/>
    <x v="2"/>
    <n v="9.1999999999999993"/>
    <s v="- 0,5 "/>
    <s v="+ 5,0 "/>
    <s v="+ 6,8 "/>
    <x v="2"/>
    <x v="5"/>
    <x v="2"/>
    <s v="Alquiler"/>
  </r>
  <r>
    <s v="Mayo"/>
    <x v="13"/>
    <n v="9.1999999999999993"/>
    <s v="- 0,4 "/>
    <s v="- 5,1 "/>
    <s v="n.d."/>
    <x v="1"/>
    <x v="3"/>
    <x v="0"/>
    <s v="Alquiler"/>
  </r>
  <r>
    <s v="Septiembre"/>
    <x v="5"/>
    <n v="9.1999999999999993"/>
    <s v="- 0,3 "/>
    <s v="+ 0,5 "/>
    <s v="+ 4,7 "/>
    <x v="2"/>
    <x v="5"/>
    <x v="1"/>
    <s v="Alquiler"/>
  </r>
  <r>
    <s v="Mayo"/>
    <x v="5"/>
    <n v="9.1999999999999993"/>
    <s v="- 0,1 "/>
    <s v="+ 0,5 "/>
    <s v="+ 2,1 "/>
    <x v="1"/>
    <x v="3"/>
    <x v="0"/>
    <s v="Alquiler"/>
  </r>
  <r>
    <s v="Abril"/>
    <x v="15"/>
    <n v="9.1999999999999993"/>
    <s v="- 0,1 "/>
    <s v="- 0,3 "/>
    <s v="- 1,9 "/>
    <x v="1"/>
    <x v="3"/>
    <x v="0"/>
    <s v="Alquiler"/>
  </r>
  <r>
    <s v="Marzo"/>
    <x v="12"/>
    <n v="9.1999999999999993"/>
    <s v="- 0,1 "/>
    <s v="- 0,4 "/>
    <s v="0,0 "/>
    <x v="1"/>
    <x v="2"/>
    <x v="0"/>
    <s v="Alquiler"/>
  </r>
  <r>
    <s v="Julio"/>
    <x v="15"/>
    <n v="9.1999999999999993"/>
    <s v="- 0,1 "/>
    <s v="- 1,4 "/>
    <s v="- 4,0 "/>
    <x v="1"/>
    <x v="2"/>
    <x v="0"/>
    <s v="Alquiler"/>
  </r>
  <r>
    <s v="Junio"/>
    <x v="11"/>
    <n v="9.1"/>
    <s v="n.d."/>
    <s v="n.d."/>
    <s v="n.d."/>
    <x v="1"/>
    <x v="4"/>
    <x v="0"/>
    <s v="Alquiler"/>
  </r>
  <r>
    <s v="Mayo"/>
    <x v="14"/>
    <n v="9.1"/>
    <s v="0,0 "/>
    <s v="- 2,8 "/>
    <s v="- 4,6 "/>
    <x v="1"/>
    <x v="4"/>
    <x v="0"/>
    <s v="Alquiler"/>
  </r>
  <r>
    <s v="Diciembre"/>
    <x v="14"/>
    <n v="9.1"/>
    <s v="0,0 "/>
    <s v="- 0,7 "/>
    <s v="- 5,7 "/>
    <x v="2"/>
    <x v="5"/>
    <x v="1"/>
    <s v="Alquiler"/>
  </r>
  <r>
    <s v="Octubre"/>
    <x v="14"/>
    <n v="9.1"/>
    <s v="0,0 "/>
    <s v="- 1,8 "/>
    <s v="- 5,7 "/>
    <x v="2"/>
    <x v="5"/>
    <x v="1"/>
    <s v="Alquiler"/>
  </r>
  <r>
    <s v="Abril"/>
    <x v="2"/>
    <n v="9.1"/>
    <s v="+ 4,6 "/>
    <s v="+ 8,5 "/>
    <s v="+ 9,6 "/>
    <x v="2"/>
    <x v="5"/>
    <x v="2"/>
    <s v="Alquiler"/>
  </r>
  <r>
    <s v="Agosto"/>
    <x v="2"/>
    <n v="9.1"/>
    <s v="+ 3,6 "/>
    <s v="+ 4,6 "/>
    <s v="+ 8,8 "/>
    <x v="2"/>
    <x v="5"/>
    <x v="3"/>
    <s v="Alquiler"/>
  </r>
  <r>
    <s v="Diciembre"/>
    <x v="5"/>
    <n v="9.1"/>
    <s v="+ 2,8 "/>
    <s v="+ 1,8 "/>
    <s v="+ 3,2 "/>
    <x v="1"/>
    <x v="4"/>
    <x v="0"/>
    <s v="Alquiler"/>
  </r>
  <r>
    <s v="Julio"/>
    <x v="9"/>
    <n v="9.1"/>
    <s v="+ 2,3 "/>
    <s v="+ 2,2 "/>
    <s v="+ 2,6 "/>
    <x v="1"/>
    <x v="3"/>
    <x v="0"/>
    <s v="Alquiler"/>
  </r>
  <r>
    <s v="Mayo"/>
    <x v="16"/>
    <n v="9.1"/>
    <s v="+ 1,9 "/>
    <s v="+ 3,8 "/>
    <s v="+ 10,1 "/>
    <x v="2"/>
    <x v="6"/>
    <x v="0"/>
    <s v="Alquiler"/>
  </r>
  <r>
    <s v="Diciembre"/>
    <x v="16"/>
    <n v="9.1"/>
    <s v="+ 1,4 "/>
    <s v="- 0,7 "/>
    <s v="+ 7,7 "/>
    <x v="2"/>
    <x v="8"/>
    <x v="0"/>
    <s v="Alquiler"/>
  </r>
  <r>
    <s v="Septiembre"/>
    <x v="2"/>
    <n v="9.1"/>
    <s v="+ 1,1 "/>
    <s v="- 1,1 "/>
    <s v="+ 7,1 "/>
    <x v="2"/>
    <x v="5"/>
    <x v="2"/>
    <s v="Alquiler"/>
  </r>
  <r>
    <s v="Enero"/>
    <x v="5"/>
    <n v="9.1"/>
    <s v="+ 1,0 "/>
    <s v="+ 2,8 "/>
    <s v="+ 5,8 "/>
    <x v="2"/>
    <x v="5"/>
    <x v="1"/>
    <s v="Alquiler"/>
  </r>
  <r>
    <s v="Marzo"/>
    <x v="5"/>
    <n v="9.1"/>
    <s v="+ 0,9 "/>
    <s v="+ 0,9 "/>
    <s v="+ 4,8 "/>
    <x v="2"/>
    <x v="5"/>
    <x v="1"/>
    <s v="Alquiler"/>
  </r>
  <r>
    <s v="Abril"/>
    <x v="5"/>
    <n v="9.1"/>
    <s v="+ 0,4 "/>
    <s v="+ 0,3 "/>
    <s v="+ 3,9 "/>
    <x v="2"/>
    <x v="5"/>
    <x v="1"/>
    <s v="Alquiler"/>
  </r>
  <r>
    <s v="Junio"/>
    <x v="14"/>
    <n v="9.1"/>
    <s v="+ 0,3 "/>
    <s v="- 2,7 "/>
    <s v="- 4,4 "/>
    <x v="1"/>
    <x v="4"/>
    <x v="0"/>
    <s v="Alquiler"/>
  </r>
  <r>
    <s v="Enero"/>
    <x v="14"/>
    <n v="9.1"/>
    <s v="+ 0,3 "/>
    <s v="+ 0,9 "/>
    <s v="n.d."/>
    <x v="2"/>
    <x v="5"/>
    <x v="2"/>
    <s v="Alquiler"/>
  </r>
  <r>
    <s v="Marzo"/>
    <x v="14"/>
    <n v="9.1"/>
    <s v="+ 0,1 "/>
    <s v="- 0,2 "/>
    <s v="- 4,7 "/>
    <x v="2"/>
    <x v="5"/>
    <x v="2"/>
    <s v="Alquiler"/>
  </r>
  <r>
    <s v="Abril"/>
    <x v="6"/>
    <n v="9.1"/>
    <s v="- 3,1 "/>
    <s v="- 4,1 "/>
    <s v="+ 4,2 "/>
    <x v="2"/>
    <x v="5"/>
    <x v="3"/>
    <s v="Alquiler"/>
  </r>
  <r>
    <s v="Abril"/>
    <x v="14"/>
    <n v="9.1"/>
    <s v="- 3,0 "/>
    <s v="- 3,5 "/>
    <s v="- 5,0 "/>
    <x v="1"/>
    <x v="4"/>
    <x v="0"/>
    <s v="Alquiler"/>
  </r>
  <r>
    <s v="Septiembre"/>
    <x v="16"/>
    <n v="9.1"/>
    <s v="- 1,9 "/>
    <s v="- 1,4 "/>
    <s v="n.d."/>
    <x v="2"/>
    <x v="7"/>
    <x v="0"/>
    <s v="Alquiler"/>
  </r>
  <r>
    <s v="Diciembre"/>
    <x v="13"/>
    <n v="9.1"/>
    <s v="- 1,6 "/>
    <s v="- 1,6 "/>
    <s v="n.d."/>
    <x v="2"/>
    <x v="5"/>
    <x v="2"/>
    <s v="Alquiler"/>
  </r>
  <r>
    <s v="Noviembre"/>
    <x v="13"/>
    <n v="9.1"/>
    <s v="- 1,3 "/>
    <s v="- 4,9 "/>
    <s v="- 1,2 "/>
    <x v="1"/>
    <x v="4"/>
    <x v="0"/>
    <s v="Alquiler"/>
  </r>
  <r>
    <s v="Mayo"/>
    <x v="15"/>
    <n v="9.1"/>
    <s v="- 1,0 "/>
    <s v="- 0,5 "/>
    <s v="- 4,4 "/>
    <x v="1"/>
    <x v="3"/>
    <x v="0"/>
    <s v="Alquiler"/>
  </r>
  <r>
    <s v="Diciembre"/>
    <x v="9"/>
    <n v="9.1"/>
    <s v="- 0,9 "/>
    <s v="- 2,2 "/>
    <s v="+ 2,4 "/>
    <x v="1"/>
    <x v="3"/>
    <x v="0"/>
    <s v="Alquiler"/>
  </r>
  <r>
    <s v="Noviembre"/>
    <x v="14"/>
    <n v="9.1"/>
    <s v="- 0,8 "/>
    <s v="- 1,2 "/>
    <s v="- 6,7 "/>
    <x v="2"/>
    <x v="5"/>
    <x v="1"/>
    <s v="Alquiler"/>
  </r>
  <r>
    <s v="Enero"/>
    <x v="5"/>
    <n v="9.1"/>
    <s v="- 0,7 "/>
    <s v="- 2,5 "/>
    <s v="+ 2,1 "/>
    <x v="1"/>
    <x v="3"/>
    <x v="0"/>
    <s v="Alquiler"/>
  </r>
  <r>
    <s v="Septiembre"/>
    <x v="14"/>
    <n v="9.1"/>
    <s v="- 0,5 "/>
    <s v="- 1,1 "/>
    <s v="- 5,7 "/>
    <x v="2"/>
    <x v="5"/>
    <x v="1"/>
    <s v="Alquiler"/>
  </r>
  <r>
    <s v="Agosto"/>
    <x v="15"/>
    <n v="9.1"/>
    <s v="- 0,4 "/>
    <s v="- 1,6 "/>
    <s v="- 3,8 "/>
    <x v="1"/>
    <x v="2"/>
    <x v="0"/>
    <s v="Alquiler"/>
  </r>
  <r>
    <s v="Mayo"/>
    <x v="6"/>
    <n v="9.1"/>
    <s v="- 0,3 "/>
    <s v="- 8,0 "/>
    <s v="+ 4,9 "/>
    <x v="2"/>
    <x v="5"/>
    <x v="3"/>
    <s v="Alquiler"/>
  </r>
  <r>
    <s v="Octubre"/>
    <x v="2"/>
    <n v="9.1"/>
    <s v="- 0,2 "/>
    <s v="+ 0,8 "/>
    <s v="+ 6,2 "/>
    <x v="2"/>
    <x v="5"/>
    <x v="2"/>
    <s v="Alquiler"/>
  </r>
  <r>
    <s v="Septiembre"/>
    <x v="13"/>
    <n v="9.1"/>
    <s v="- 0,2 "/>
    <s v="+ 3,6 "/>
    <s v="n.d."/>
    <x v="2"/>
    <x v="5"/>
    <x v="3"/>
    <s v="Alquiler"/>
  </r>
  <r>
    <s v="Diciembre"/>
    <x v="13"/>
    <n v="9.1"/>
    <s v="- 0,1 "/>
    <s v="- 4,4 "/>
    <s v="- 3,8 "/>
    <x v="1"/>
    <x v="4"/>
    <x v="0"/>
    <s v="Alquiler"/>
  </r>
  <r>
    <s v="Febrero"/>
    <x v="15"/>
    <n v="9"/>
    <s v="0,0 "/>
    <s v="- 1,0 "/>
    <s v="- 5,8 "/>
    <x v="2"/>
    <x v="5"/>
    <x v="1"/>
    <s v="Alquiler"/>
  </r>
  <r>
    <s v="Enero"/>
    <x v="16"/>
    <n v="9"/>
    <s v="+ 3,3 "/>
    <s v="+ 7,8 "/>
    <s v="+ 10,5 "/>
    <x v="2"/>
    <x v="6"/>
    <x v="0"/>
    <s v="Alquiler"/>
  </r>
  <r>
    <s v="Marzo"/>
    <x v="16"/>
    <n v="9"/>
    <s v="+ 2,3 "/>
    <s v="+ 3,5 "/>
    <s v="+ 10,1 "/>
    <x v="2"/>
    <x v="6"/>
    <x v="0"/>
    <s v="Alquiler"/>
  </r>
  <r>
    <s v="Julio"/>
    <x v="13"/>
    <n v="9"/>
    <s v="+ 1,7 "/>
    <s v="- 2,8 "/>
    <s v="n.d."/>
    <x v="2"/>
    <x v="5"/>
    <x v="3"/>
    <s v="Alquiler"/>
  </r>
  <r>
    <s v="Diciembre"/>
    <x v="9"/>
    <n v="9"/>
    <s v="+ 1,3 "/>
    <s v="+ 2,4 "/>
    <s v="+ 4,8 "/>
    <x v="2"/>
    <x v="5"/>
    <x v="1"/>
    <s v="Alquiler"/>
  </r>
  <r>
    <s v="Mayo"/>
    <x v="9"/>
    <n v="9"/>
    <s v="+ 1,0 "/>
    <s v="+ 1,1 "/>
    <s v="+ 1,8 "/>
    <x v="1"/>
    <x v="3"/>
    <x v="0"/>
    <s v="Alquiler"/>
  </r>
  <r>
    <s v="Agosto"/>
    <x v="12"/>
    <n v="9"/>
    <s v="+ 1,0 "/>
    <s v="+ 1,4 "/>
    <s v="+ 0,6 "/>
    <x v="1"/>
    <x v="3"/>
    <x v="0"/>
    <s v="Alquiler"/>
  </r>
  <r>
    <s v="Noviembre"/>
    <x v="16"/>
    <n v="9"/>
    <s v="+ 0,8 "/>
    <s v="- 1,9 "/>
    <s v="+ 4,6 "/>
    <x v="2"/>
    <x v="8"/>
    <x v="0"/>
    <s v="Alquiler"/>
  </r>
  <r>
    <s v="Marzo"/>
    <x v="9"/>
    <n v="9"/>
    <s v="+ 0,7 "/>
    <s v="+ 0,3 "/>
    <s v="+ 2,4 "/>
    <x v="1"/>
    <x v="3"/>
    <x v="0"/>
    <s v="Alquiler"/>
  </r>
  <r>
    <s v="Septiembre"/>
    <x v="15"/>
    <n v="9"/>
    <s v="+ 0,6 "/>
    <s v="- 0,9 "/>
    <s v="- 5,7 "/>
    <x v="1"/>
    <x v="3"/>
    <x v="0"/>
    <s v="Alquiler"/>
  </r>
  <r>
    <s v="Julio"/>
    <x v="16"/>
    <n v="9"/>
    <s v="+ 0,4 "/>
    <s v="+ 1,2 "/>
    <s v="+ 4,7 "/>
    <x v="2"/>
    <x v="6"/>
    <x v="0"/>
    <s v="Alquiler"/>
  </r>
  <r>
    <s v="Mayo"/>
    <x v="14"/>
    <n v="9"/>
    <s v="+ 0,2 "/>
    <s v="0,0 "/>
    <s v="- 9,5 "/>
    <x v="2"/>
    <x v="5"/>
    <x v="2"/>
    <s v="Alquiler"/>
  </r>
  <r>
    <s v="Julio"/>
    <x v="2"/>
    <n v="9"/>
    <s v="- 2,1 "/>
    <s v="- 1,7 "/>
    <s v="+ 4,8 "/>
    <x v="2"/>
    <x v="5"/>
    <x v="2"/>
    <s v="Alquiler"/>
  </r>
  <r>
    <s v="Octubre"/>
    <x v="13"/>
    <n v="9"/>
    <s v="- 2,1 "/>
    <s v="- 4,8 "/>
    <s v="n.d."/>
    <x v="2"/>
    <x v="5"/>
    <x v="2"/>
    <s v="Alquiler"/>
  </r>
  <r>
    <s v="Junio"/>
    <x v="15"/>
    <n v="9"/>
    <s v="- 1,1 "/>
    <s v="- 2,1 "/>
    <s v="- 5,1 "/>
    <x v="1"/>
    <x v="3"/>
    <x v="0"/>
    <s v="Alquiler"/>
  </r>
  <r>
    <s v="Junio"/>
    <x v="16"/>
    <n v="9"/>
    <s v="- 1,1 "/>
    <s v="+ 0,3 "/>
    <s v="+ 5,8 "/>
    <x v="2"/>
    <x v="6"/>
    <x v="0"/>
    <s v="Alquiler"/>
  </r>
  <r>
    <s v="Julio"/>
    <x v="14"/>
    <n v="9"/>
    <s v="- 1,0 "/>
    <s v="- 0,7 "/>
    <s v="- 5,8 "/>
    <x v="1"/>
    <x v="4"/>
    <x v="0"/>
    <s v="Alquiler"/>
  </r>
  <r>
    <s v="Enero"/>
    <x v="15"/>
    <n v="9"/>
    <s v="- 1,0 "/>
    <s v="- 1,8 "/>
    <s v="- 6,5 "/>
    <x v="2"/>
    <x v="5"/>
    <x v="1"/>
    <s v="Alquiler"/>
  </r>
  <r>
    <s v="Febrero"/>
    <x v="5"/>
    <n v="9"/>
    <s v="- 0,9 "/>
    <s v="+ 1,3 "/>
    <s v="+ 4,1 "/>
    <x v="2"/>
    <x v="5"/>
    <x v="1"/>
    <s v="Alquiler"/>
  </r>
  <r>
    <s v="Febrero"/>
    <x v="14"/>
    <n v="9"/>
    <s v="- 0,6 "/>
    <s v="- 1,9 "/>
    <s v="n.d."/>
    <x v="2"/>
    <x v="5"/>
    <x v="2"/>
    <s v="Alquiler"/>
  </r>
  <r>
    <s v="Junio"/>
    <x v="14"/>
    <n v="9"/>
    <s v="- 0,2 "/>
    <s v="- 0,3 "/>
    <s v="- 8,1 "/>
    <x v="2"/>
    <x v="5"/>
    <x v="2"/>
    <s v="Alquiler"/>
  </r>
  <r>
    <s v="Abril"/>
    <x v="14"/>
    <n v="9"/>
    <s v="- 0,2 "/>
    <s v="- 0,7 "/>
    <s v="- 4,5 "/>
    <x v="2"/>
    <x v="5"/>
    <x v="2"/>
    <s v="Alquiler"/>
  </r>
  <r>
    <s v="Julio"/>
    <x v="15"/>
    <n v="9"/>
    <s v="- 0,1 "/>
    <s v="- 2,2 "/>
    <s v="- 3,9 "/>
    <x v="1"/>
    <x v="3"/>
    <x v="0"/>
    <s v="Alquiler"/>
  </r>
  <r>
    <s v="Agosto"/>
    <x v="2"/>
    <n v="9"/>
    <s v="- 0,1 "/>
    <s v="- 2,6 "/>
    <s v="+ 6,3 "/>
    <x v="2"/>
    <x v="5"/>
    <x v="2"/>
    <s v="Alquiler"/>
  </r>
  <r>
    <s v="Febrero"/>
    <x v="9"/>
    <n v="8.9"/>
    <s v="0,0 "/>
    <s v="+ 0,4 "/>
    <s v="+ 1,4 "/>
    <x v="1"/>
    <x v="3"/>
    <x v="0"/>
    <s v="Alquiler"/>
  </r>
  <r>
    <s v="Noviembre"/>
    <x v="12"/>
    <n v="8.9"/>
    <s v="0,0 "/>
    <s v="- 1,1 "/>
    <s v="+ 0,5 "/>
    <x v="1"/>
    <x v="3"/>
    <x v="0"/>
    <s v="Alquiler"/>
  </r>
  <r>
    <s v="Septiembre"/>
    <x v="5"/>
    <n v="8.9"/>
    <s v="+ 1,3 "/>
    <s v="+ 1,3 "/>
    <s v="+ 0,7 "/>
    <x v="1"/>
    <x v="4"/>
    <x v="0"/>
    <s v="Alquiler"/>
  </r>
  <r>
    <s v="Febrero"/>
    <x v="5"/>
    <n v="8.9"/>
    <s v="+ 0,9 "/>
    <s v="+ 0,8 "/>
    <s v="+ 5,3 "/>
    <x v="1"/>
    <x v="4"/>
    <x v="0"/>
    <s v="Alquiler"/>
  </r>
  <r>
    <s v="Diciembre"/>
    <x v="12"/>
    <n v="8.9"/>
    <s v="+ 0,8 "/>
    <s v="+ 0,5 "/>
    <s v="+ 1,3 "/>
    <x v="1"/>
    <x v="3"/>
    <x v="0"/>
    <s v="Alquiler"/>
  </r>
  <r>
    <s v="Diciembre"/>
    <x v="13"/>
    <n v="8.9"/>
    <s v="+ 0,7 "/>
    <s v="- 2,9 "/>
    <s v="n.d."/>
    <x v="2"/>
    <x v="5"/>
    <x v="3"/>
    <s v="Alquiler"/>
  </r>
  <r>
    <s v="Octubre"/>
    <x v="9"/>
    <n v="8.9"/>
    <s v="+ 0,6 "/>
    <s v="+ 0,5 "/>
    <s v="+ 2,1 "/>
    <x v="2"/>
    <x v="5"/>
    <x v="1"/>
    <s v="Alquiler"/>
  </r>
  <r>
    <s v="Noviembre"/>
    <x v="9"/>
    <n v="8.9"/>
    <s v="+ 0,5 "/>
    <s v="+ 0,8 "/>
    <s v="+ 2,6 "/>
    <x v="2"/>
    <x v="5"/>
    <x v="1"/>
    <s v="Alquiler"/>
  </r>
  <r>
    <s v="Julio"/>
    <x v="12"/>
    <n v="8.9"/>
    <s v="+ 0,4 "/>
    <s v="+ 1,0 "/>
    <s v="- 1,7 "/>
    <x v="1"/>
    <x v="3"/>
    <x v="0"/>
    <s v="Alquiler"/>
  </r>
  <r>
    <s v="Octubre"/>
    <x v="16"/>
    <n v="8.9"/>
    <s v="- 2,9 "/>
    <s v="+ 2,1 "/>
    <s v="+ 6,6 "/>
    <x v="2"/>
    <x v="8"/>
    <x v="0"/>
    <s v="Alquiler"/>
  </r>
  <r>
    <s v="Julio"/>
    <x v="14"/>
    <n v="8.9"/>
    <s v="- 1,8 "/>
    <s v="- 1,8 "/>
    <s v="- 6,4 "/>
    <x v="2"/>
    <x v="5"/>
    <x v="2"/>
    <s v="Alquiler"/>
  </r>
  <r>
    <s v="Agosto"/>
    <x v="15"/>
    <n v="8.9"/>
    <s v="- 1,3 "/>
    <s v="- 2,5 "/>
    <s v="- 5,7 "/>
    <x v="1"/>
    <x v="3"/>
    <x v="0"/>
    <s v="Alquiler"/>
  </r>
  <r>
    <s v="Marzo"/>
    <x v="15"/>
    <n v="8.9"/>
    <s v="- 1,3 "/>
    <s v="- 2,3 "/>
    <s v="- 6,2 "/>
    <x v="2"/>
    <x v="5"/>
    <x v="1"/>
    <s v="Alquiler"/>
  </r>
  <r>
    <s v="Junio"/>
    <x v="9"/>
    <n v="8.9"/>
    <s v="- 1,1 "/>
    <s v="- 0,7 "/>
    <s v="+ 0,6 "/>
    <x v="1"/>
    <x v="3"/>
    <x v="0"/>
    <s v="Alquiler"/>
  </r>
  <r>
    <s v="Septiembre"/>
    <x v="12"/>
    <n v="8.9"/>
    <s v="- 0,8 "/>
    <s v="+ 0,5 "/>
    <s v="- 0,8 "/>
    <x v="1"/>
    <x v="3"/>
    <x v="0"/>
    <s v="Alquiler"/>
  </r>
  <r>
    <s v="Abril"/>
    <x v="9"/>
    <n v="8.9"/>
    <s v="- 0,6 "/>
    <s v="+ 0,1 "/>
    <s v="+ 1,4 "/>
    <x v="1"/>
    <x v="3"/>
    <x v="0"/>
    <s v="Alquiler"/>
  </r>
  <r>
    <s v="Octubre"/>
    <x v="15"/>
    <n v="8.9"/>
    <s v="- 0,6 "/>
    <s v="- 1,4 "/>
    <s v="- 5,9 "/>
    <x v="1"/>
    <x v="3"/>
    <x v="0"/>
    <s v="Alquiler"/>
  </r>
  <r>
    <s v="Enero"/>
    <x v="9"/>
    <n v="8.9"/>
    <s v="- 0,4 "/>
    <s v="+ 0,4 "/>
    <s v="+ 1,2 "/>
    <x v="1"/>
    <x v="3"/>
    <x v="0"/>
    <s v="Alquiler"/>
  </r>
  <r>
    <s v="Abril"/>
    <x v="5"/>
    <n v="8.9"/>
    <s v="- 0,4 "/>
    <s v="+ 0,3 "/>
    <s v="+ 3,3 "/>
    <x v="1"/>
    <x v="4"/>
    <x v="0"/>
    <s v="Alquiler"/>
  </r>
  <r>
    <s v="Abril"/>
    <x v="16"/>
    <n v="8.9"/>
    <s v="- 0,4 "/>
    <s v="- 0,2 "/>
    <s v="+ 9,1 "/>
    <x v="2"/>
    <x v="6"/>
    <x v="0"/>
    <s v="Alquiler"/>
  </r>
  <r>
    <s v="Octubre"/>
    <x v="12"/>
    <n v="8.9"/>
    <s v="- 0,3 "/>
    <s v="- 0,2 "/>
    <s v="- 0,5 "/>
    <x v="1"/>
    <x v="3"/>
    <x v="0"/>
    <s v="Alquiler"/>
  </r>
  <r>
    <s v="Marzo"/>
    <x v="5"/>
    <n v="8.9"/>
    <s v="- 0,1 "/>
    <s v="+ 1,3 "/>
    <s v="+ 4,2 "/>
    <x v="1"/>
    <x v="4"/>
    <x v="0"/>
    <s v="Alquiler"/>
  </r>
  <r>
    <s v="Junio"/>
    <x v="12"/>
    <n v="8.8000000000000007"/>
    <s v="0,0 "/>
    <s v="+ 1,1 "/>
    <s v="- 2,2 "/>
    <x v="1"/>
    <x v="3"/>
    <x v="0"/>
    <s v="Alquiler"/>
  </r>
  <r>
    <s v="Noviembre"/>
    <x v="13"/>
    <n v="8.8000000000000007"/>
    <s v="0,0 "/>
    <s v="- 3,9 "/>
    <s v="n.d."/>
    <x v="2"/>
    <x v="5"/>
    <x v="3"/>
    <s v="Alquiler"/>
  </r>
  <r>
    <s v="Enero"/>
    <x v="16"/>
    <n v="8.8000000000000007"/>
    <s v="+ 3,3 "/>
    <s v="+ 10,5 "/>
    <s v="+ 13,4 "/>
    <x v="2"/>
    <x v="7"/>
    <x v="0"/>
    <s v="Alquiler"/>
  </r>
  <r>
    <s v="Abril"/>
    <x v="2"/>
    <n v="8.8000000000000007"/>
    <s v="+ 2,1 "/>
    <s v="+ 1,2 "/>
    <s v="+ 6,5 "/>
    <x v="2"/>
    <x v="5"/>
    <x v="3"/>
    <s v="Alquiler"/>
  </r>
  <r>
    <s v="Julio"/>
    <x v="2"/>
    <n v="8.8000000000000007"/>
    <s v="+ 1,7 "/>
    <s v="n.d."/>
    <s v="+ 5,1 "/>
    <x v="2"/>
    <x v="5"/>
    <x v="3"/>
    <s v="Alquiler"/>
  </r>
  <r>
    <s v="Junio"/>
    <x v="5"/>
    <n v="8.8000000000000007"/>
    <s v="+ 1,5 "/>
    <s v="- 1,3 "/>
    <s v="+ 0,9 "/>
    <x v="1"/>
    <x v="4"/>
    <x v="0"/>
    <s v="Alquiler"/>
  </r>
  <r>
    <s v="Abril"/>
    <x v="9"/>
    <n v="8.8000000000000007"/>
    <s v="+ 1,2 "/>
    <s v="+ 2,2 "/>
    <s v="+ 2,6 "/>
    <x v="2"/>
    <x v="5"/>
    <x v="1"/>
    <s v="Alquiler"/>
  </r>
  <r>
    <s v="Septiembre"/>
    <x v="9"/>
    <n v="8.8000000000000007"/>
    <s v="+ 1,1 "/>
    <s v="+ 1,5 "/>
    <s v="+ 3,5 "/>
    <x v="1"/>
    <x v="4"/>
    <x v="0"/>
    <s v="Alquiler"/>
  </r>
  <r>
    <s v="Julio"/>
    <x v="9"/>
    <n v="8.8000000000000007"/>
    <s v="+ 0,8 "/>
    <s v="+ 2,2 "/>
    <s v="+ 4,3 "/>
    <x v="1"/>
    <x v="4"/>
    <x v="0"/>
    <s v="Alquiler"/>
  </r>
  <r>
    <s v="Julio"/>
    <x v="9"/>
    <n v="8.8000000000000007"/>
    <s v="+ 0,8 "/>
    <s v="+ 0,3 "/>
    <s v="+ 1,8 "/>
    <x v="2"/>
    <x v="5"/>
    <x v="1"/>
    <s v="Alquiler"/>
  </r>
  <r>
    <s v="Agosto"/>
    <x v="5"/>
    <n v="8.8000000000000007"/>
    <s v="+ 0,7 "/>
    <s v="+ 1,5 "/>
    <s v="+ 0,5 "/>
    <x v="1"/>
    <x v="4"/>
    <x v="0"/>
    <s v="Alquiler"/>
  </r>
  <r>
    <s v="Mayo"/>
    <x v="12"/>
    <n v="8.8000000000000007"/>
    <s v="+ 0,6 "/>
    <s v="+ 0,7 "/>
    <s v="- 3,3 "/>
    <x v="1"/>
    <x v="3"/>
    <x v="0"/>
    <s v="Alquiler"/>
  </r>
  <r>
    <s v="Enero"/>
    <x v="5"/>
    <n v="8.8000000000000007"/>
    <s v="+ 0,6 "/>
    <s v="+ 0,2 "/>
    <s v="+ 4,5 "/>
    <x v="1"/>
    <x v="4"/>
    <x v="0"/>
    <s v="Alquiler"/>
  </r>
  <r>
    <s v="Abril"/>
    <x v="12"/>
    <n v="8.8000000000000007"/>
    <s v="+ 0,4 "/>
    <s v="- 0,1 "/>
    <s v="- 4,9 "/>
    <x v="1"/>
    <x v="3"/>
    <x v="0"/>
    <s v="Alquiler"/>
  </r>
  <r>
    <s v="Septiembre"/>
    <x v="15"/>
    <n v="8.8000000000000007"/>
    <s v="+ 0,3 "/>
    <s v="+ 0,1 "/>
    <s v="- 4,1 "/>
    <x v="2"/>
    <x v="5"/>
    <x v="1"/>
    <s v="Alquiler"/>
  </r>
  <r>
    <s v="Noviembre"/>
    <x v="9"/>
    <n v="8.8000000000000007"/>
    <s v="+ 0,2 "/>
    <s v="+ 1,1 "/>
    <s v="+ 5,1 "/>
    <x v="1"/>
    <x v="4"/>
    <x v="0"/>
    <s v="Alquiler"/>
  </r>
  <r>
    <s v="Agosto"/>
    <x v="9"/>
    <n v="8.8000000000000007"/>
    <s v="+ 0,2 "/>
    <s v="+ 0,9 "/>
    <s v="+ 2,3 "/>
    <x v="2"/>
    <x v="5"/>
    <x v="1"/>
    <s v="Alquiler"/>
  </r>
  <r>
    <s v="Junio"/>
    <x v="15"/>
    <n v="8.8000000000000007"/>
    <s v="+ 0,2 "/>
    <s v="- 1,3 "/>
    <s v="- 5,3 "/>
    <x v="2"/>
    <x v="5"/>
    <x v="1"/>
    <s v="Alquiler"/>
  </r>
  <r>
    <s v="Junio"/>
    <x v="13"/>
    <n v="8.8000000000000007"/>
    <s v="- 4,4 "/>
    <s v="- 11,8 "/>
    <s v="n.d."/>
    <x v="2"/>
    <x v="5"/>
    <x v="3"/>
    <s v="Alquiler"/>
  </r>
  <r>
    <s v="Octubre"/>
    <x v="13"/>
    <n v="8.8000000000000007"/>
    <s v="- 3,6 "/>
    <s v="- 1,8 "/>
    <s v="n.d."/>
    <x v="2"/>
    <x v="5"/>
    <x v="3"/>
    <s v="Alquiler"/>
  </r>
  <r>
    <s v="Agosto"/>
    <x v="14"/>
    <n v="8.8000000000000007"/>
    <s v="- 2,2 "/>
    <s v="- 2,9 "/>
    <s v="- 8,0 "/>
    <x v="1"/>
    <x v="4"/>
    <x v="0"/>
    <s v="Alquiler"/>
  </r>
  <r>
    <s v="Febrero"/>
    <x v="16"/>
    <n v="8.8000000000000007"/>
    <s v="- 2,1 "/>
    <s v="+ 6,1 "/>
    <s v="+ 11,1 "/>
    <x v="2"/>
    <x v="6"/>
    <x v="0"/>
    <s v="Alquiler"/>
  </r>
  <r>
    <s v="Noviembre"/>
    <x v="15"/>
    <n v="8.8000000000000007"/>
    <s v="- 0,9 "/>
    <s v="- 1,0 "/>
    <s v="- 7,4 "/>
    <x v="1"/>
    <x v="3"/>
    <x v="0"/>
    <s v="Alquiler"/>
  </r>
  <r>
    <s v="Octubre"/>
    <x v="5"/>
    <n v="8.8000000000000007"/>
    <s v="- 0,6 "/>
    <s v="+ 1,3 "/>
    <s v="+ 0,3 "/>
    <x v="1"/>
    <x v="4"/>
    <x v="0"/>
    <s v="Alquiler"/>
  </r>
  <r>
    <s v="Diciembre"/>
    <x v="9"/>
    <n v="8.8000000000000007"/>
    <s v="- 0,6 "/>
    <s v="- 0,6 "/>
    <s v="+ 3,2 "/>
    <x v="1"/>
    <x v="4"/>
    <x v="0"/>
    <s v="Alquiler"/>
  </r>
  <r>
    <s v="Abril"/>
    <x v="15"/>
    <n v="8.8000000000000007"/>
    <s v="- 0,5 "/>
    <s v="- 1,7 "/>
    <s v="- 6,6 "/>
    <x v="2"/>
    <x v="5"/>
    <x v="1"/>
    <s v="Alquiler"/>
  </r>
  <r>
    <s v="Marzo"/>
    <x v="12"/>
    <n v="8.8000000000000007"/>
    <s v="- 0,3 "/>
    <s v="- 0,8 "/>
    <s v="- 5,4 "/>
    <x v="1"/>
    <x v="3"/>
    <x v="0"/>
    <s v="Alquiler"/>
  </r>
  <r>
    <s v="Enero"/>
    <x v="12"/>
    <n v="8.8000000000000007"/>
    <s v="- 0,3 "/>
    <s v="- 1,2 "/>
    <s v="- 5,0 "/>
    <x v="1"/>
    <x v="3"/>
    <x v="0"/>
    <s v="Alquiler"/>
  </r>
  <r>
    <s v="Noviembre"/>
    <x v="5"/>
    <n v="8.8000000000000007"/>
    <s v="- 0,3 "/>
    <s v="+ 0,3 "/>
    <s v="- 0,3 "/>
    <x v="1"/>
    <x v="4"/>
    <x v="0"/>
    <s v="Alquiler"/>
  </r>
  <r>
    <s v="Febrero"/>
    <x v="12"/>
    <n v="8.8000000000000007"/>
    <s v="- 0,2 "/>
    <s v="- 0,5 "/>
    <s v="- 4,5 "/>
    <x v="1"/>
    <x v="3"/>
    <x v="0"/>
    <s v="Alquiler"/>
  </r>
  <r>
    <s v="Octubre"/>
    <x v="9"/>
    <n v="8.8000000000000007"/>
    <s v="- 0,2 "/>
    <s v="+ 0,6 "/>
    <s v="+ 4,1 "/>
    <x v="1"/>
    <x v="4"/>
    <x v="0"/>
    <s v="Alquiler"/>
  </r>
  <r>
    <s v="Septiembre"/>
    <x v="9"/>
    <n v="8.8000000000000007"/>
    <s v="- 0,2 "/>
    <s v="+ 0,7 "/>
    <s v="+ 1,5 "/>
    <x v="2"/>
    <x v="5"/>
    <x v="1"/>
    <s v="Alquiler"/>
  </r>
  <r>
    <s v="Diciembre"/>
    <x v="15"/>
    <n v="8.8000000000000007"/>
    <s v="- 0,1 "/>
    <s v="- 1,6 "/>
    <s v="- 6,6 "/>
    <x v="1"/>
    <x v="3"/>
    <x v="0"/>
    <s v="Alquiler"/>
  </r>
  <r>
    <s v="Junio"/>
    <x v="9"/>
    <n v="8.6999999999999993"/>
    <s v="0,0 "/>
    <s v="+ 0,7 "/>
    <s v="+ 1,4 "/>
    <x v="2"/>
    <x v="5"/>
    <x v="1"/>
    <s v="Alquiler"/>
  </r>
  <r>
    <s v="Noviembre"/>
    <x v="12"/>
    <n v="8.6999999999999993"/>
    <s v="0,0 "/>
    <s v="+ 0,6 "/>
    <s v="0,0 "/>
    <x v="2"/>
    <x v="5"/>
    <x v="1"/>
    <s v="Alquiler"/>
  </r>
  <r>
    <s v="Octubre"/>
    <x v="12"/>
    <n v="8.6999999999999993"/>
    <s v="0,0 "/>
    <s v="+ 0,3 "/>
    <s v="- 0,8 "/>
    <x v="2"/>
    <x v="5"/>
    <x v="1"/>
    <s v="Alquiler"/>
  </r>
  <r>
    <s v="Agosto"/>
    <x v="15"/>
    <n v="8.6999999999999993"/>
    <s v="0,0 "/>
    <s v="+ 0,1 "/>
    <s v="- 4,9 "/>
    <x v="2"/>
    <x v="5"/>
    <x v="1"/>
    <s v="Alquiler"/>
  </r>
  <r>
    <s v="Diciembre"/>
    <x v="18"/>
    <n v="8.6999999999999993"/>
    <s v="+ 4,9 "/>
    <s v="+ 2,9 "/>
    <s v="+ 3,6 "/>
    <x v="2"/>
    <x v="6"/>
    <x v="0"/>
    <s v="Alquiler"/>
  </r>
  <r>
    <s v="Marzo"/>
    <x v="2"/>
    <n v="8.6999999999999993"/>
    <s v="+ 3,1 "/>
    <s v="+ 2,3 "/>
    <s v="+ 5,9 "/>
    <x v="2"/>
    <x v="5"/>
    <x v="2"/>
    <s v="Alquiler"/>
  </r>
  <r>
    <s v="Abril"/>
    <x v="16"/>
    <n v="8.6999999999999993"/>
    <s v="+ 2,0 "/>
    <s v="+ 3,0 "/>
    <s v="+ 10,8 "/>
    <x v="2"/>
    <x v="8"/>
    <x v="0"/>
    <s v="Alquiler"/>
  </r>
  <r>
    <s v="Mayo"/>
    <x v="9"/>
    <n v="8.6999999999999993"/>
    <s v="+ 1,9 "/>
    <s v="+ 3,3 "/>
    <s v="+ 3,1 "/>
    <x v="1"/>
    <x v="4"/>
    <x v="0"/>
    <s v="Alquiler"/>
  </r>
  <r>
    <s v="Enero"/>
    <x v="2"/>
    <n v="8.6999999999999993"/>
    <s v="+ 1,8 "/>
    <s v="+ 0,9 "/>
    <s v="+ 5,9 "/>
    <x v="2"/>
    <x v="5"/>
    <x v="3"/>
    <s v="Alquiler"/>
  </r>
  <r>
    <s v="Septiembre"/>
    <x v="14"/>
    <n v="8.6999999999999993"/>
    <s v="+ 1,7 "/>
    <s v="+ 2,5 "/>
    <s v="- 4,8 "/>
    <x v="2"/>
    <x v="5"/>
    <x v="3"/>
    <s v="Alquiler"/>
  </r>
  <r>
    <s v="Julio"/>
    <x v="16"/>
    <n v="8.6999999999999993"/>
    <s v="+ 1,7 "/>
    <s v="- 0,1 "/>
    <s v="+ 10,0 "/>
    <x v="2"/>
    <x v="8"/>
    <x v="0"/>
    <s v="Alquiler"/>
  </r>
  <r>
    <s v="Noviembre"/>
    <x v="14"/>
    <n v="8.6999999999999993"/>
    <s v="+ 1,2 "/>
    <s v="- 1,7 "/>
    <s v="- 4,9 "/>
    <x v="1"/>
    <x v="4"/>
    <x v="0"/>
    <s v="Alquiler"/>
  </r>
  <r>
    <s v="Febrero"/>
    <x v="9"/>
    <n v="8.6999999999999993"/>
    <s v="+ 0,7 "/>
    <s v="- 0,2 "/>
    <s v="+ 0,9 "/>
    <x v="2"/>
    <x v="5"/>
    <x v="1"/>
    <s v="Alquiler"/>
  </r>
  <r>
    <s v="Septiembre"/>
    <x v="12"/>
    <n v="8.6999999999999993"/>
    <s v="+ 0,6 "/>
    <s v="+ 0,6 "/>
    <s v="- 1,1 "/>
    <x v="2"/>
    <x v="5"/>
    <x v="1"/>
    <s v="Alquiler"/>
  </r>
  <r>
    <s v="Diciembre"/>
    <x v="14"/>
    <n v="8.6999999999999993"/>
    <s v="+ 0,5 "/>
    <s v="+ 1,3 "/>
    <s v="- 4,4 "/>
    <x v="1"/>
    <x v="4"/>
    <x v="0"/>
    <s v="Alquiler"/>
  </r>
  <r>
    <s v="Abril"/>
    <x v="15"/>
    <n v="8.6999999999999993"/>
    <s v="+ 0,3 "/>
    <s v="+ 0,1 "/>
    <s v="- 4,1 "/>
    <x v="1"/>
    <x v="4"/>
    <x v="0"/>
    <s v="Alquiler"/>
  </r>
  <r>
    <s v="Marzo"/>
    <x v="9"/>
    <n v="8.6999999999999993"/>
    <s v="+ 0,3 "/>
    <s v="+ 1,0 "/>
    <s v="+ 1,4 "/>
    <x v="2"/>
    <x v="5"/>
    <x v="1"/>
    <s v="Alquiler"/>
  </r>
  <r>
    <s v="Mayo"/>
    <x v="15"/>
    <n v="8.6999999999999993"/>
    <s v="+ 0,2 "/>
    <s v="+ 0,6 "/>
    <s v="- 3,9 "/>
    <x v="1"/>
    <x v="4"/>
    <x v="0"/>
    <s v="Alquiler"/>
  </r>
  <r>
    <s v="Marzo"/>
    <x v="15"/>
    <n v="8.6999999999999993"/>
    <s v="+ 0,1 "/>
    <s v="- 0,4 "/>
    <s v="- 7,3 "/>
    <x v="1"/>
    <x v="4"/>
    <x v="0"/>
    <s v="Alquiler"/>
  </r>
  <r>
    <s v="Mayo"/>
    <x v="5"/>
    <n v="8.6999999999999993"/>
    <s v="- 2,3 "/>
    <s v="- 2,9 "/>
    <s v="- 1,0 "/>
    <x v="1"/>
    <x v="4"/>
    <x v="0"/>
    <s v="Alquiler"/>
  </r>
  <r>
    <s v="Agosto"/>
    <x v="14"/>
    <n v="8.6999999999999993"/>
    <s v="- 1,9 "/>
    <s v="- 3,8 "/>
    <s v="- 6,6 "/>
    <x v="2"/>
    <x v="5"/>
    <x v="2"/>
    <s v="Alquiler"/>
  </r>
  <r>
    <s v="Febrero"/>
    <x v="16"/>
    <n v="8.6999999999999993"/>
    <s v="- 1,2 "/>
    <s v="+ 5,5 "/>
    <s v="+ 11,8 "/>
    <x v="2"/>
    <x v="7"/>
    <x v="0"/>
    <s v="Alquiler"/>
  </r>
  <r>
    <s v="Mayo"/>
    <x v="2"/>
    <n v="8.6999999999999993"/>
    <s v="- 1,0 "/>
    <s v="+ 1,2 "/>
    <s v="+ 6,7 "/>
    <x v="2"/>
    <x v="5"/>
    <x v="3"/>
    <s v="Alquiler"/>
  </r>
  <r>
    <s v="Mayo"/>
    <x v="15"/>
    <n v="8.6999999999999993"/>
    <s v="- 1,0 "/>
    <s v="- 2,8 "/>
    <s v="- 6,7 "/>
    <x v="2"/>
    <x v="5"/>
    <x v="1"/>
    <s v="Alquiler"/>
  </r>
  <r>
    <s v="Noviembre"/>
    <x v="15"/>
    <n v="8.6999999999999993"/>
    <s v="- 0,8 "/>
    <s v="- 0,8 "/>
    <s v="- 4,5 "/>
    <x v="2"/>
    <x v="5"/>
    <x v="1"/>
    <s v="Alquiler"/>
  </r>
  <r>
    <s v="Julio"/>
    <x v="5"/>
    <n v="8.6999999999999993"/>
    <s v="- 0,6 "/>
    <s v="- 1,5 "/>
    <s v="- 0,5 "/>
    <x v="1"/>
    <x v="4"/>
    <x v="0"/>
    <s v="Alquiler"/>
  </r>
  <r>
    <s v="Mayo"/>
    <x v="16"/>
    <n v="8.6999999999999993"/>
    <s v="- 0,6 "/>
    <s v="+ 3,7 "/>
    <s v="+ 8,7 "/>
    <x v="2"/>
    <x v="8"/>
    <x v="0"/>
    <s v="Alquiler"/>
  </r>
  <r>
    <s v="Mayo"/>
    <x v="9"/>
    <n v="8.6999999999999993"/>
    <s v="- 0,5 "/>
    <s v="+ 1,0 "/>
    <s v="+ 2,2 "/>
    <x v="2"/>
    <x v="5"/>
    <x v="1"/>
    <s v="Alquiler"/>
  </r>
  <r>
    <s v="Junio"/>
    <x v="9"/>
    <n v="8.6999999999999993"/>
    <s v="- 0,4 "/>
    <s v="+ 1,9 "/>
    <s v="+ 3,1 "/>
    <x v="1"/>
    <x v="4"/>
    <x v="0"/>
    <s v="Alquiler"/>
  </r>
  <r>
    <s v="Septiembre"/>
    <x v="14"/>
    <n v="8.6999999999999993"/>
    <s v="- 0,4 "/>
    <s v="- 4,0 "/>
    <s v="- 5,9 "/>
    <x v="2"/>
    <x v="5"/>
    <x v="2"/>
    <s v="Alquiler"/>
  </r>
  <r>
    <s v="Agosto"/>
    <x v="9"/>
    <n v="8.6999999999999993"/>
    <s v="- 0,3 "/>
    <s v="0,0 "/>
    <s v="+ 4,5 "/>
    <x v="1"/>
    <x v="4"/>
    <x v="0"/>
    <s v="Alquiler"/>
  </r>
  <r>
    <s v="Febrero"/>
    <x v="15"/>
    <n v="8.6999999999999993"/>
    <s v="- 0,3 "/>
    <s v="+ 0,1 "/>
    <s v="- 7,1 "/>
    <x v="1"/>
    <x v="4"/>
    <x v="0"/>
    <s v="Alquiler"/>
  </r>
  <r>
    <s v="Octubre"/>
    <x v="15"/>
    <n v="8.6999999999999993"/>
    <s v="- 0,3 "/>
    <s v="+ 0,1 "/>
    <s v="- 4,4 "/>
    <x v="2"/>
    <x v="5"/>
    <x v="1"/>
    <s v="Alquiler"/>
  </r>
  <r>
    <s v="Enero"/>
    <x v="15"/>
    <n v="8.6999999999999993"/>
    <s v="- 0,2 "/>
    <s v="+ 1,6 "/>
    <s v="- 7,6 "/>
    <x v="1"/>
    <x v="4"/>
    <x v="0"/>
    <s v="Alquiler"/>
  </r>
  <r>
    <s v="Julio"/>
    <x v="15"/>
    <n v="8.6999999999999993"/>
    <s v="- 0,2 "/>
    <s v="- 1,0 "/>
    <s v="- 6,2 "/>
    <x v="2"/>
    <x v="5"/>
    <x v="1"/>
    <s v="Alquiler"/>
  </r>
  <r>
    <s v="Octubre"/>
    <x v="5"/>
    <n v="8.6"/>
    <s v="n.d."/>
    <s v="+ 2,9 "/>
    <s v="+ 2,9 "/>
    <x v="2"/>
    <x v="5"/>
    <x v="3"/>
    <s v="Alquiler"/>
  </r>
  <r>
    <s v="Noviembre"/>
    <x v="14"/>
    <n v="8.6"/>
    <s v="0,0 "/>
    <s v="- 1,0 "/>
    <s v="- 6,5 "/>
    <x v="2"/>
    <x v="5"/>
    <x v="2"/>
    <s v="Alquiler"/>
  </r>
  <r>
    <s v="Marzo"/>
    <x v="2"/>
    <n v="8.6"/>
    <s v="0,0 "/>
    <s v="+ 0,9 "/>
    <s v="+ 4,8 "/>
    <x v="2"/>
    <x v="5"/>
    <x v="3"/>
    <s v="Alquiler"/>
  </r>
  <r>
    <s v="Agosto"/>
    <x v="14"/>
    <n v="8.6"/>
    <s v="0,0 "/>
    <s v="- 0,1 "/>
    <s v="- 6,5 "/>
    <x v="2"/>
    <x v="5"/>
    <x v="3"/>
    <s v="Alquiler"/>
  </r>
  <r>
    <s v="Enero"/>
    <x v="9"/>
    <n v="8.6"/>
    <s v="0,0 "/>
    <s v="- 0,9 "/>
    <s v="+ 0,4 "/>
    <x v="2"/>
    <x v="5"/>
    <x v="1"/>
    <s v="Alquiler"/>
  </r>
  <r>
    <s v="Mayo"/>
    <x v="12"/>
    <n v="8.6"/>
    <s v="0,0 "/>
    <s v="- 0,3 "/>
    <s v="- 2,1 "/>
    <x v="2"/>
    <x v="5"/>
    <x v="1"/>
    <s v="Alquiler"/>
  </r>
  <r>
    <s v="Abril"/>
    <x v="12"/>
    <n v="8.6"/>
    <s v="0,0 "/>
    <s v="0,0 "/>
    <s v="- 3,1 "/>
    <x v="2"/>
    <x v="5"/>
    <x v="1"/>
    <s v="Alquiler"/>
  </r>
  <r>
    <s v="Septiembre"/>
    <x v="5"/>
    <n v="8.6"/>
    <s v="+ 2,9 "/>
    <s v="+ 2,9 "/>
    <s v="+ 2,9 "/>
    <x v="2"/>
    <x v="5"/>
    <x v="3"/>
    <s v="Alquiler"/>
  </r>
  <r>
    <s v="Noviembre"/>
    <x v="18"/>
    <n v="8.6"/>
    <s v="+ 2,7 "/>
    <s v="+ 6,7 "/>
    <s v="+ 15,7 "/>
    <x v="2"/>
    <x v="8"/>
    <x v="0"/>
    <s v="Alquiler"/>
  </r>
  <r>
    <s v="Marzo"/>
    <x v="16"/>
    <n v="8.6"/>
    <s v="+ 2,3 "/>
    <s v="+ 1,2 "/>
    <s v="+ 11,9 "/>
    <x v="2"/>
    <x v="8"/>
    <x v="0"/>
    <s v="Alquiler"/>
  </r>
  <r>
    <s v="Julio"/>
    <x v="18"/>
    <n v="8.6"/>
    <s v="+ 1,5 "/>
    <s v="+ 5,5 "/>
    <s v="+ 9,3 "/>
    <x v="2"/>
    <x v="6"/>
    <x v="0"/>
    <s v="Alquiler"/>
  </r>
  <r>
    <s v="Mayo"/>
    <x v="14"/>
    <n v="8.6"/>
    <s v="+ 1,1 "/>
    <s v="+ 0,1 "/>
    <s v="- 7,1 "/>
    <x v="2"/>
    <x v="5"/>
    <x v="3"/>
    <s v="Alquiler"/>
  </r>
  <r>
    <s v="Junio"/>
    <x v="5"/>
    <n v="8.6"/>
    <s v="+ 1,0 "/>
    <s v="+ 4,1 "/>
    <s v="+ 3,9 "/>
    <x v="2"/>
    <x v="5"/>
    <x v="2"/>
    <s v="Alquiler"/>
  </r>
  <r>
    <s v="Noviembre"/>
    <x v="5"/>
    <n v="8.6"/>
    <s v="+ 0,8 "/>
    <s v="+ 1,7 "/>
    <s v="+ 5,3 "/>
    <x v="2"/>
    <x v="5"/>
    <x v="2"/>
    <s v="Alquiler"/>
  </r>
  <r>
    <s v="Julio"/>
    <x v="14"/>
    <n v="8.6"/>
    <s v="+ 0,8 "/>
    <s v="+ 1,0 "/>
    <s v="- 4,5 "/>
    <x v="2"/>
    <x v="5"/>
    <x v="3"/>
    <s v="Alquiler"/>
  </r>
  <r>
    <s v="Junio"/>
    <x v="12"/>
    <n v="8.6"/>
    <s v="+ 0,7 "/>
    <s v="+ 0,7 "/>
    <s v="- 1,6 "/>
    <x v="2"/>
    <x v="5"/>
    <x v="1"/>
    <s v="Alquiler"/>
  </r>
  <r>
    <s v="Abril"/>
    <x v="9"/>
    <n v="8.6"/>
    <s v="+ 0,4 "/>
    <s v="+ 1,4 "/>
    <s v="+ 0,9 "/>
    <x v="1"/>
    <x v="4"/>
    <x v="0"/>
    <s v="Alquiler"/>
  </r>
  <r>
    <s v="Julio"/>
    <x v="12"/>
    <n v="8.6"/>
    <s v="+ 0,4 "/>
    <s v="+ 1,1 "/>
    <s v="- 1,1 "/>
    <x v="2"/>
    <x v="5"/>
    <x v="1"/>
    <s v="Alquiler"/>
  </r>
  <r>
    <s v="Febrero"/>
    <x v="12"/>
    <n v="8.6"/>
    <s v="+ 0,2 "/>
    <s v="- 1,1 "/>
    <s v="- 4,6 "/>
    <x v="2"/>
    <x v="5"/>
    <x v="1"/>
    <s v="Alquiler"/>
  </r>
  <r>
    <s v="Enero"/>
    <x v="14"/>
    <n v="8.6"/>
    <s v="- 3,2 "/>
    <s v="- 2,5 "/>
    <s v="n.d."/>
    <x v="2"/>
    <x v="5"/>
    <x v="3"/>
    <s v="Alquiler"/>
  </r>
  <r>
    <s v="Septiembre"/>
    <x v="14"/>
    <n v="8.6"/>
    <s v="- 2,4 "/>
    <s v="- 5,6 "/>
    <s v="- 9,7 "/>
    <x v="1"/>
    <x v="4"/>
    <x v="0"/>
    <s v="Alquiler"/>
  </r>
  <r>
    <s v="Junio"/>
    <x v="16"/>
    <n v="8.6"/>
    <s v="- 1,1 "/>
    <s v="+ 0,2 "/>
    <s v="+ 7,5 "/>
    <x v="2"/>
    <x v="8"/>
    <x v="0"/>
    <s v="Alquiler"/>
  </r>
  <r>
    <s v="Marzo"/>
    <x v="16"/>
    <n v="8.6"/>
    <s v="- 1,1 "/>
    <s v="+ 0,9 "/>
    <s v="+ 7,5 "/>
    <x v="2"/>
    <x v="7"/>
    <x v="0"/>
    <s v="Alquiler"/>
  </r>
  <r>
    <s v="Junio"/>
    <x v="15"/>
    <n v="8.6"/>
    <s v="- 1,0 "/>
    <s v="- 0,5 "/>
    <s v="- 5,2 "/>
    <x v="1"/>
    <x v="4"/>
    <x v="0"/>
    <s v="Alquiler"/>
  </r>
  <r>
    <s v="Febrero"/>
    <x v="2"/>
    <n v="8.6"/>
    <s v="- 1,0 "/>
    <s v="+ 1,3 "/>
    <s v="+ 6,8 "/>
    <x v="2"/>
    <x v="5"/>
    <x v="3"/>
    <s v="Alquiler"/>
  </r>
  <r>
    <s v="Diciembre"/>
    <x v="12"/>
    <n v="8.6"/>
    <s v="- 0,9 "/>
    <s v="- 0,9 "/>
    <s v="+ 0,1 "/>
    <x v="2"/>
    <x v="5"/>
    <x v="1"/>
    <s v="Alquiler"/>
  </r>
  <r>
    <s v="Diciembre"/>
    <x v="15"/>
    <n v="8.6"/>
    <s v="- 0,9 "/>
    <s v="- 2,1 "/>
    <s v="- 5,4 "/>
    <x v="2"/>
    <x v="5"/>
    <x v="1"/>
    <s v="Alquiler"/>
  </r>
  <r>
    <s v="Junio"/>
    <x v="2"/>
    <n v="8.6"/>
    <s v="- 0,8 "/>
    <s v="+ 0,3 "/>
    <s v="+ 3,3 "/>
    <x v="2"/>
    <x v="5"/>
    <x v="3"/>
    <s v="Alquiler"/>
  </r>
  <r>
    <s v="Octubre"/>
    <x v="14"/>
    <n v="8.6"/>
    <s v="- 0,6 "/>
    <s v="- 2,9 "/>
    <s v="- 4,5 "/>
    <x v="2"/>
    <x v="5"/>
    <x v="2"/>
    <s v="Alquiler"/>
  </r>
  <r>
    <s v="Octubre"/>
    <x v="14"/>
    <n v="8.6"/>
    <s v="- 0,5 "/>
    <s v="- 5,1 "/>
    <s v="- 7,3 "/>
    <x v="1"/>
    <x v="4"/>
    <x v="0"/>
    <s v="Alquiler"/>
  </r>
  <r>
    <s v="Enero"/>
    <x v="12"/>
    <n v="8.6"/>
    <s v="- 0,4 "/>
    <s v="- 2,1 "/>
    <s v="- 4,8 "/>
    <x v="2"/>
    <x v="5"/>
    <x v="1"/>
    <s v="Alquiler"/>
  </r>
  <r>
    <s v="Julio"/>
    <x v="15"/>
    <n v="8.6"/>
    <s v="- 0,3 "/>
    <s v="- 1,1 "/>
    <s v="- 4,5 "/>
    <x v="1"/>
    <x v="4"/>
    <x v="0"/>
    <s v="Alquiler"/>
  </r>
  <r>
    <s v="Febrero"/>
    <x v="14"/>
    <n v="8.6"/>
    <s v="- 0,3 "/>
    <s v="- 2,8 "/>
    <s v="n.d."/>
    <x v="2"/>
    <x v="5"/>
    <x v="3"/>
    <s v="Alquiler"/>
  </r>
  <r>
    <s v="Agosto"/>
    <x v="12"/>
    <n v="8.6"/>
    <s v="- 0,3 "/>
    <s v="+ 0,8 "/>
    <s v="- 1,4 "/>
    <x v="2"/>
    <x v="5"/>
    <x v="1"/>
    <s v="Alquiler"/>
  </r>
  <r>
    <s v="Julio"/>
    <x v="5"/>
    <n v="8.6"/>
    <s v="- 0,2 "/>
    <s v="+ 2,8 "/>
    <s v="+ 5,2 "/>
    <x v="2"/>
    <x v="5"/>
    <x v="2"/>
    <s v="Alquiler"/>
  </r>
  <r>
    <s v="Marzo"/>
    <x v="12"/>
    <n v="8.6"/>
    <s v="- 0,2 "/>
    <s v="- 0,4 "/>
    <s v="- 3,5 "/>
    <x v="2"/>
    <x v="5"/>
    <x v="1"/>
    <s v="Alquiler"/>
  </r>
  <r>
    <s v="Diciembre"/>
    <x v="18"/>
    <n v="8.5"/>
    <s v="+ 3,4 "/>
    <s v="n.d."/>
    <s v="+ 9,8 "/>
    <x v="2"/>
    <x v="7"/>
    <x v="0"/>
    <s v="Alquiler"/>
  </r>
  <r>
    <s v="Junio"/>
    <x v="18"/>
    <n v="8.5"/>
    <s v="+ 2,9 "/>
    <s v="+ 4,5 "/>
    <s v="+ 7,5 "/>
    <x v="2"/>
    <x v="6"/>
    <x v="0"/>
    <s v="Alquiler"/>
  </r>
  <r>
    <s v="Septiembre"/>
    <x v="12"/>
    <n v="8.5"/>
    <s v="+ 2,0 "/>
    <s v="+ 1,1 "/>
    <s v="+ 1,3 "/>
    <x v="1"/>
    <x v="4"/>
    <x v="0"/>
    <s v="Alquiler"/>
  </r>
  <r>
    <s v="Mayo"/>
    <x v="5"/>
    <n v="8.5"/>
    <s v="+ 2,0 "/>
    <s v="+ 1,8 "/>
    <s v="+ 3,0 "/>
    <x v="2"/>
    <x v="5"/>
    <x v="2"/>
    <s v="Alquiler"/>
  </r>
  <r>
    <s v="Diciembre"/>
    <x v="12"/>
    <n v="8.5"/>
    <s v="+ 1,3 "/>
    <s v="- 0,2 "/>
    <s v="+ 0,6 "/>
    <x v="1"/>
    <x v="4"/>
    <x v="0"/>
    <s v="Alquiler"/>
  </r>
  <r>
    <s v="Noviembre"/>
    <x v="15"/>
    <n v="8.5"/>
    <s v="+ 1,2 "/>
    <s v="+ 0,2 "/>
    <s v="- 1,6 "/>
    <x v="1"/>
    <x v="4"/>
    <x v="0"/>
    <s v="Alquiler"/>
  </r>
  <r>
    <s v="Marzo"/>
    <x v="9"/>
    <n v="8.5"/>
    <s v="+ 0,9 "/>
    <s v="+ 0,3 "/>
    <s v="+ 1,1 "/>
    <x v="1"/>
    <x v="4"/>
    <x v="0"/>
    <s v="Alquiler"/>
  </r>
  <r>
    <s v="Abril"/>
    <x v="12"/>
    <n v="8.5"/>
    <s v="+ 0,7 "/>
    <s v="+ 0,9 "/>
    <s v="- 2,2 "/>
    <x v="1"/>
    <x v="4"/>
    <x v="0"/>
    <s v="Alquiler"/>
  </r>
  <r>
    <s v="Febrero"/>
    <x v="2"/>
    <n v="8.5"/>
    <s v="+ 0,7 "/>
    <s v="- 1,4 "/>
    <s v="+ 1,4 "/>
    <x v="2"/>
    <x v="5"/>
    <x v="2"/>
    <s v="Alquiler"/>
  </r>
  <r>
    <s v="Octubre"/>
    <x v="5"/>
    <n v="8.5"/>
    <s v="+ 0,6 "/>
    <s v="- 0,5 "/>
    <s v="+ 5,2 "/>
    <x v="2"/>
    <x v="5"/>
    <x v="2"/>
    <s v="Alquiler"/>
  </r>
  <r>
    <s v="Diciembre"/>
    <x v="5"/>
    <n v="8.5"/>
    <s v="+ 0,4 "/>
    <s v="- 0,9 "/>
    <s v="+ 2,4 "/>
    <x v="2"/>
    <x v="5"/>
    <x v="3"/>
    <s v="Alquiler"/>
  </r>
  <r>
    <s v="Septiembre"/>
    <x v="5"/>
    <n v="8.5"/>
    <s v="+ 0,3 "/>
    <s v="- 1,3 "/>
    <s v="+ 4,2 "/>
    <x v="2"/>
    <x v="5"/>
    <x v="2"/>
    <s v="Alquiler"/>
  </r>
  <r>
    <s v="Enero"/>
    <x v="16"/>
    <n v="8.5"/>
    <s v="+ 0,2 "/>
    <s v="+ 1,4 "/>
    <s v="+ 12,1 "/>
    <x v="2"/>
    <x v="8"/>
    <x v="0"/>
    <s v="Alquiler"/>
  </r>
  <r>
    <s v="Febrero"/>
    <x v="9"/>
    <n v="8.5"/>
    <s v="+ 0,1 "/>
    <s v="+ 0,7 "/>
    <s v="+ 0,3 "/>
    <x v="1"/>
    <x v="4"/>
    <x v="0"/>
    <s v="Alquiler"/>
  </r>
  <r>
    <s v="Diciembre"/>
    <x v="14"/>
    <n v="8.5"/>
    <s v="- 1,8 "/>
    <s v="- 2,4 "/>
    <s v="- 6,7 "/>
    <x v="2"/>
    <x v="5"/>
    <x v="2"/>
    <s v="Alquiler"/>
  </r>
  <r>
    <s v="Diciembre"/>
    <x v="18"/>
    <n v="8.5"/>
    <s v="- 1,5 "/>
    <s v="+ 5,6 "/>
    <s v="+ 12,4 "/>
    <x v="2"/>
    <x v="8"/>
    <x v="0"/>
    <s v="Alquiler"/>
  </r>
  <r>
    <s v="Agosto"/>
    <x v="5"/>
    <n v="8.5"/>
    <s v="- 1,4 "/>
    <s v="- 0,7 "/>
    <s v="+ 3,9 "/>
    <x v="2"/>
    <x v="5"/>
    <x v="2"/>
    <s v="Alquiler"/>
  </r>
  <r>
    <s v="Noviembre"/>
    <x v="5"/>
    <n v="8.5"/>
    <s v="- 1,3 "/>
    <s v="+ 1,6 "/>
    <s v="+ 2,2 "/>
    <x v="2"/>
    <x v="5"/>
    <x v="3"/>
    <s v="Alquiler"/>
  </r>
  <r>
    <s v="Agosto"/>
    <x v="15"/>
    <n v="8.5"/>
    <s v="- 1,2 "/>
    <s v="- 2,4 "/>
    <s v="- 3,5 "/>
    <x v="1"/>
    <x v="4"/>
    <x v="0"/>
    <s v="Alquiler"/>
  </r>
  <r>
    <s v="Junio"/>
    <x v="14"/>
    <n v="8.5"/>
    <s v="- 0,9 "/>
    <s v="0,0 "/>
    <s v="- 3,7 "/>
    <x v="2"/>
    <x v="5"/>
    <x v="3"/>
    <s v="Alquiler"/>
  </r>
  <r>
    <s v="Octubre"/>
    <x v="12"/>
    <n v="8.5"/>
    <s v="- 0,8 "/>
    <s v="+ 0,7 "/>
    <s v="+ 0,6 "/>
    <x v="1"/>
    <x v="4"/>
    <x v="0"/>
    <s v="Alquiler"/>
  </r>
  <r>
    <s v="Marzo"/>
    <x v="14"/>
    <n v="8.5"/>
    <s v="- 0,8 "/>
    <s v="- 4,3 "/>
    <s v="- 15,0 "/>
    <x v="2"/>
    <x v="5"/>
    <x v="3"/>
    <s v="Alquiler"/>
  </r>
  <r>
    <s v="Enero"/>
    <x v="9"/>
    <n v="8.5"/>
    <s v="- 0,7 "/>
    <s v="- 0,1 "/>
    <s v="+ 0,4 "/>
    <x v="1"/>
    <x v="4"/>
    <x v="0"/>
    <s v="Alquiler"/>
  </r>
  <r>
    <s v="Diciembre"/>
    <x v="15"/>
    <n v="8.5"/>
    <s v="- 0,7 "/>
    <s v="+ 0,4 "/>
    <s v="- 2,8 "/>
    <x v="1"/>
    <x v="4"/>
    <x v="0"/>
    <s v="Alquiler"/>
  </r>
  <r>
    <s v="Diciembre"/>
    <x v="5"/>
    <n v="8.5"/>
    <s v="- 0,7 "/>
    <s v="+ 0,7 "/>
    <s v="+ 3,5 "/>
    <x v="2"/>
    <x v="5"/>
    <x v="2"/>
    <s v="Alquiler"/>
  </r>
  <r>
    <s v="Mayo"/>
    <x v="12"/>
    <n v="8.5"/>
    <s v="- 0,3 "/>
    <s v="+ 0,4 "/>
    <s v="- 2,7 "/>
    <x v="1"/>
    <x v="4"/>
    <x v="0"/>
    <s v="Alquiler"/>
  </r>
  <r>
    <s v="Abril"/>
    <x v="14"/>
    <n v="8.5"/>
    <s v="- 0,1 "/>
    <s v="- 1,2 "/>
    <s v="- 8,1 "/>
    <x v="2"/>
    <x v="5"/>
    <x v="3"/>
    <s v="Alquiler"/>
  </r>
  <r>
    <s v="Marzo"/>
    <x v="12"/>
    <n v="8.4"/>
    <s v="0,0 "/>
    <s v="- 0,2 "/>
    <s v="- 2,6 "/>
    <x v="1"/>
    <x v="4"/>
    <x v="0"/>
    <s v="Alquiler"/>
  </r>
  <r>
    <s v="Octubre"/>
    <x v="18"/>
    <n v="8.4"/>
    <s v="+ 4,4 "/>
    <s v="+ 5,4 "/>
    <s v="+ 10,7 "/>
    <x v="2"/>
    <x v="8"/>
    <x v="0"/>
    <s v="Alquiler"/>
  </r>
  <r>
    <s v="Noviembre"/>
    <x v="4"/>
    <n v="8.4"/>
    <s v="+ 2,0 "/>
    <s v="+ 8,3 "/>
    <s v="+ 10,5 "/>
    <x v="2"/>
    <x v="6"/>
    <x v="0"/>
    <s v="Alquiler"/>
  </r>
  <r>
    <s v="Febrero"/>
    <x v="5"/>
    <n v="8.4"/>
    <s v="+ 0,5 "/>
    <s v="+ 2,4 "/>
    <s v="+ 3,3 "/>
    <x v="2"/>
    <x v="5"/>
    <x v="2"/>
    <s v="Alquiler"/>
  </r>
  <r>
    <s v="Febrero"/>
    <x v="12"/>
    <n v="8.4"/>
    <s v="+ 0,2 "/>
    <s v="- 1,0 "/>
    <s v="- 2,6 "/>
    <x v="1"/>
    <x v="4"/>
    <x v="0"/>
    <s v="Alquiler"/>
  </r>
  <r>
    <s v="Septiembre"/>
    <x v="18"/>
    <n v="8.4"/>
    <s v="+ 0,2 "/>
    <s v="- 1,0 "/>
    <s v="+ 4,3 "/>
    <x v="2"/>
    <x v="6"/>
    <x v="0"/>
    <s v="Alquiler"/>
  </r>
  <r>
    <s v="Agosto"/>
    <x v="18"/>
    <n v="8.4"/>
    <s v="- 2,7 "/>
    <s v="+ 1,7 "/>
    <s v="+ 8,7 "/>
    <x v="2"/>
    <x v="6"/>
    <x v="0"/>
    <s v="Alquiler"/>
  </r>
  <r>
    <s v="Enero"/>
    <x v="2"/>
    <n v="8.4"/>
    <s v="- 1,4 "/>
    <s v="- 1,3 "/>
    <s v="+ 1,3 "/>
    <x v="2"/>
    <x v="5"/>
    <x v="2"/>
    <s v="Alquiler"/>
  </r>
  <r>
    <s v="Febrero"/>
    <x v="16"/>
    <n v="8.4"/>
    <s v="- 1,3 "/>
    <s v="- 2,5 "/>
    <s v="+ 9,4 "/>
    <x v="2"/>
    <x v="8"/>
    <x v="0"/>
    <s v="Alquiler"/>
  </r>
  <r>
    <s v="Septiembre"/>
    <x v="15"/>
    <n v="8.4"/>
    <s v="- 0,9 "/>
    <s v="- 2,4 "/>
    <s v="- 2,0 "/>
    <x v="1"/>
    <x v="4"/>
    <x v="0"/>
    <s v="Alquiler"/>
  </r>
  <r>
    <s v="Noviembre"/>
    <x v="12"/>
    <n v="8.4"/>
    <s v="- 0,7 "/>
    <s v="+ 0,5 "/>
    <s v="- 1,4 "/>
    <x v="1"/>
    <x v="4"/>
    <x v="0"/>
    <s v="Alquiler"/>
  </r>
  <r>
    <s v="Agosto"/>
    <x v="12"/>
    <n v="8.4"/>
    <s v="- 0,6 "/>
    <s v="- 1,3 "/>
    <s v="- 1,6 "/>
    <x v="1"/>
    <x v="4"/>
    <x v="0"/>
    <s v="Alquiler"/>
  </r>
  <r>
    <s v="Enero"/>
    <x v="12"/>
    <n v="8.4"/>
    <s v="- 0,5 "/>
    <s v="+ 0,1 "/>
    <s v="- 3,0 "/>
    <x v="1"/>
    <x v="4"/>
    <x v="0"/>
    <s v="Alquiler"/>
  </r>
  <r>
    <s v="Junio"/>
    <x v="12"/>
    <n v="8.4"/>
    <s v="- 0,4 "/>
    <s v="0,0 "/>
    <s v="- 2,2 "/>
    <x v="1"/>
    <x v="4"/>
    <x v="0"/>
    <s v="Alquiler"/>
  </r>
  <r>
    <s v="Julio"/>
    <x v="12"/>
    <n v="8.4"/>
    <s v="- 0,3 "/>
    <s v="- 1,1 "/>
    <s v="- 2,2 "/>
    <x v="1"/>
    <x v="4"/>
    <x v="0"/>
    <s v="Alquiler"/>
  </r>
  <r>
    <s v="Octubre"/>
    <x v="15"/>
    <n v="8.4"/>
    <s v="- 0,1 "/>
    <s v="- 2,2 "/>
    <s v="- 1,6 "/>
    <x v="1"/>
    <x v="4"/>
    <x v="0"/>
    <s v="Alquiler"/>
  </r>
  <r>
    <s v="Diciembre"/>
    <x v="4"/>
    <n v="8.4"/>
    <s v="- 0,1 "/>
    <s v="+ 3,6 "/>
    <s v="+ 10,7 "/>
    <x v="2"/>
    <x v="6"/>
    <x v="0"/>
    <s v="Alquiler"/>
  </r>
  <r>
    <s v="Agosto"/>
    <x v="5"/>
    <n v="8.3000000000000007"/>
    <s v="n.d."/>
    <s v="+ 2,5 "/>
    <s v="+ 3,1 "/>
    <x v="2"/>
    <x v="5"/>
    <x v="3"/>
    <s v="Alquiler"/>
  </r>
  <r>
    <s v="Octubre"/>
    <x v="9"/>
    <n v="8.3000000000000007"/>
    <s v="n.d."/>
    <s v="+ 4,2 "/>
    <s v="+ 11,1 "/>
    <x v="2"/>
    <x v="5"/>
    <x v="3"/>
    <s v="Alquiler"/>
  </r>
  <r>
    <s v="Julio"/>
    <x v="5"/>
    <n v="8.3000000000000007"/>
    <s v="0,0 "/>
    <s v="+ 1,3 "/>
    <s v="+ 4,1 "/>
    <x v="2"/>
    <x v="5"/>
    <x v="3"/>
    <s v="Alquiler"/>
  </r>
  <r>
    <s v="Diciembre"/>
    <x v="14"/>
    <n v="8.3000000000000007"/>
    <s v="0,0 "/>
    <s v="- 4,4 "/>
    <s v="- 6,2 "/>
    <x v="2"/>
    <x v="5"/>
    <x v="3"/>
    <s v="Alquiler"/>
  </r>
  <r>
    <s v="Noviembre"/>
    <x v="14"/>
    <n v="8.3000000000000007"/>
    <s v="0,0 "/>
    <s v="- 2,8 "/>
    <s v="- 5,5 "/>
    <x v="2"/>
    <x v="5"/>
    <x v="3"/>
    <s v="Alquiler"/>
  </r>
  <r>
    <s v="Septiembre"/>
    <x v="9"/>
    <n v="8.3000000000000007"/>
    <s v="+ 3,2 "/>
    <s v="+ 6,2 "/>
    <s v="+ 11,1 "/>
    <x v="2"/>
    <x v="5"/>
    <x v="3"/>
    <s v="Alquiler"/>
  </r>
  <r>
    <s v="Junio"/>
    <x v="5"/>
    <n v="8.3000000000000007"/>
    <s v="+ 2,5 "/>
    <s v="+ 1,8 "/>
    <s v="+ 6,1 "/>
    <x v="2"/>
    <x v="5"/>
    <x v="3"/>
    <s v="Alquiler"/>
  </r>
  <r>
    <s v="Mayo"/>
    <x v="18"/>
    <n v="8.3000000000000007"/>
    <s v="+ 1,0 "/>
    <s v="+ 4,8 "/>
    <s v="+ 3,5 "/>
    <x v="2"/>
    <x v="6"/>
    <x v="0"/>
    <s v="Alquiler"/>
  </r>
  <r>
    <s v="Abril"/>
    <x v="5"/>
    <n v="8.3000000000000007"/>
    <s v="+ 1,0 "/>
    <s v="+ 0,2 "/>
    <s v="+ 1,4 "/>
    <x v="2"/>
    <x v="5"/>
    <x v="2"/>
    <s v="Alquiler"/>
  </r>
  <r>
    <s v="Diciembre"/>
    <x v="9"/>
    <n v="8.3000000000000007"/>
    <s v="+ 1,0 "/>
    <s v="+ 1,4 "/>
    <s v="+ 2,3 "/>
    <x v="2"/>
    <x v="5"/>
    <x v="2"/>
    <s v="Alquiler"/>
  </r>
  <r>
    <s v="Enero"/>
    <x v="5"/>
    <n v="8.3000000000000007"/>
    <s v="+ 0,9 "/>
    <s v="+ 2,6 "/>
    <s v="+ 3,2 "/>
    <x v="2"/>
    <x v="5"/>
    <x v="2"/>
    <s v="Alquiler"/>
  </r>
  <r>
    <s v="Mayo"/>
    <x v="9"/>
    <n v="8.3000000000000007"/>
    <s v="+ 0,4 "/>
    <s v="+ 2,1 "/>
    <s v="+ 3,2 "/>
    <x v="2"/>
    <x v="5"/>
    <x v="2"/>
    <s v="Alquiler"/>
  </r>
  <r>
    <s v="Diciembre"/>
    <x v="9"/>
    <n v="8.3000000000000007"/>
    <s v="+ 0,2 "/>
    <s v="- 0,5 "/>
    <s v="+ 10,7 "/>
    <x v="2"/>
    <x v="5"/>
    <x v="3"/>
    <s v="Alquiler"/>
  </r>
  <r>
    <s v="Junio"/>
    <x v="9"/>
    <n v="8.3000000000000007"/>
    <s v="+ 0,1 "/>
    <s v="+ 2,1 "/>
    <s v="+ 3,1 "/>
    <x v="2"/>
    <x v="5"/>
    <x v="2"/>
    <s v="Alquiler"/>
  </r>
  <r>
    <s v="Octubre"/>
    <x v="14"/>
    <n v="8.3000000000000007"/>
    <s v="- 4,4 "/>
    <s v="- 2,8 "/>
    <s v="- 5,5 "/>
    <x v="2"/>
    <x v="5"/>
    <x v="3"/>
    <s v="Alquiler"/>
  </r>
  <r>
    <s v="Octubre"/>
    <x v="18"/>
    <n v="8.3000000000000007"/>
    <s v="- 1,4 "/>
    <s v="- 3,9 "/>
    <s v="+ 1,1 "/>
    <x v="2"/>
    <x v="6"/>
    <x v="0"/>
    <s v="Alquiler"/>
  </r>
  <r>
    <s v="Marzo"/>
    <x v="5"/>
    <n v="8.3000000000000007"/>
    <s v="- 1,3 "/>
    <s v="+ 0,1 "/>
    <s v="+ 1,9 "/>
    <x v="2"/>
    <x v="5"/>
    <x v="2"/>
    <s v="Alquiler"/>
  </r>
  <r>
    <s v="Noviembre"/>
    <x v="9"/>
    <n v="8.3000000000000007"/>
    <s v="- 0,6 "/>
    <s v="+ 2,5 "/>
    <s v="+ 10,4 "/>
    <x v="2"/>
    <x v="5"/>
    <x v="3"/>
    <s v="Alquiler"/>
  </r>
  <r>
    <s v="Noviembre"/>
    <x v="18"/>
    <n v="8.3000000000000007"/>
    <s v="- 0,5 "/>
    <s v="- 1,7 "/>
    <s v="- 1,3 "/>
    <x v="2"/>
    <x v="6"/>
    <x v="0"/>
    <s v="Alquiler"/>
  </r>
  <r>
    <s v="Noviembre"/>
    <x v="18"/>
    <n v="8.1999999999999993"/>
    <s v="+ 3,5 "/>
    <s v="+ 3,6 "/>
    <s v="+ 5,6 "/>
    <x v="2"/>
    <x v="7"/>
    <x v="0"/>
    <s v="Alquiler"/>
  </r>
  <r>
    <s v="Marzo"/>
    <x v="5"/>
    <n v="8.1999999999999993"/>
    <s v="+ 2,0 "/>
    <s v="- 1,4 "/>
    <s v="+ 9,2 "/>
    <x v="2"/>
    <x v="5"/>
    <x v="3"/>
    <s v="Alquiler"/>
  </r>
  <r>
    <s v="Octubre"/>
    <x v="4"/>
    <n v="8.1999999999999993"/>
    <s v="+ 1,6 "/>
    <s v="+ 3,9 "/>
    <s v="+ 9,3 "/>
    <x v="2"/>
    <x v="6"/>
    <x v="0"/>
    <s v="Alquiler"/>
  </r>
  <r>
    <s v="Abril"/>
    <x v="9"/>
    <n v="8.1999999999999993"/>
    <s v="+ 1,5 "/>
    <s v="+ 2,0 "/>
    <s v="+ 2,8 "/>
    <x v="2"/>
    <x v="5"/>
    <x v="2"/>
    <s v="Alquiler"/>
  </r>
  <r>
    <s v="Junio"/>
    <x v="15"/>
    <n v="8.1999999999999993"/>
    <s v="+ 1,2 "/>
    <s v="+ 1,2 "/>
    <s v="- 8,7 "/>
    <x v="2"/>
    <x v="5"/>
    <x v="2"/>
    <s v="Alquiler"/>
  </r>
  <r>
    <s v="Noviembre"/>
    <x v="9"/>
    <n v="8.1999999999999993"/>
    <s v="+ 0,7 "/>
    <s v="+ 0,3 "/>
    <s v="+ 1,5 "/>
    <x v="2"/>
    <x v="5"/>
    <x v="2"/>
    <s v="Alquiler"/>
  </r>
  <r>
    <s v="Abril"/>
    <x v="18"/>
    <n v="8.1999999999999993"/>
    <s v="+ 0,6 "/>
    <s v="+ 1,1 "/>
    <s v="+ 2,6 "/>
    <x v="2"/>
    <x v="6"/>
    <x v="0"/>
    <s v="Alquiler"/>
  </r>
  <r>
    <s v="Abril"/>
    <x v="5"/>
    <n v="8.1999999999999993"/>
    <s v="+ 0,5 "/>
    <s v="+ 0,6 "/>
    <s v="+ 6,6 "/>
    <x v="2"/>
    <x v="5"/>
    <x v="3"/>
    <s v="Alquiler"/>
  </r>
  <r>
    <s v="Febrero"/>
    <x v="15"/>
    <n v="8.1999999999999993"/>
    <s v="+ 0,3 "/>
    <s v="- 4,6 "/>
    <s v="- 9,1 "/>
    <x v="2"/>
    <x v="5"/>
    <x v="2"/>
    <s v="Alquiler"/>
  </r>
  <r>
    <s v="Septiembre"/>
    <x v="15"/>
    <n v="8.1999999999999993"/>
    <s v="+ 0,1 "/>
    <s v="- 0,3 "/>
    <s v="- 5,2 "/>
    <x v="2"/>
    <x v="5"/>
    <x v="2"/>
    <s v="Alquiler"/>
  </r>
  <r>
    <s v="Agosto"/>
    <x v="15"/>
    <n v="8.1999999999999993"/>
    <s v="+ 0,1 "/>
    <s v="+ 0,8 "/>
    <s v="- 5,7 "/>
    <x v="2"/>
    <x v="5"/>
    <x v="2"/>
    <s v="Alquiler"/>
  </r>
  <r>
    <s v="Enero"/>
    <x v="15"/>
    <n v="8.1999999999999993"/>
    <s v="- 3,2 "/>
    <s v="- 4,9 "/>
    <s v="- 10,0 "/>
    <x v="2"/>
    <x v="5"/>
    <x v="2"/>
    <s v="Alquiler"/>
  </r>
  <r>
    <s v="Julio"/>
    <x v="9"/>
    <n v="8.1999999999999993"/>
    <s v="- 1,5 "/>
    <s v="- 0,9 "/>
    <s v="+ 1,9 "/>
    <x v="2"/>
    <x v="5"/>
    <x v="2"/>
    <s v="Alquiler"/>
  </r>
  <r>
    <s v="Enero"/>
    <x v="5"/>
    <n v="8.1999999999999993"/>
    <s v="- 1,5 "/>
    <s v="- 2,0 "/>
    <s v="+ 9,0 "/>
    <x v="2"/>
    <x v="5"/>
    <x v="3"/>
    <s v="Alquiler"/>
  </r>
  <r>
    <s v="Julio"/>
    <x v="15"/>
    <n v="8.1999999999999993"/>
    <s v="- 0,5 "/>
    <s v="+ 0,8 "/>
    <s v="- 7,5 "/>
    <x v="2"/>
    <x v="5"/>
    <x v="2"/>
    <s v="Alquiler"/>
  </r>
  <r>
    <s v="Septiembre"/>
    <x v="9"/>
    <n v="8.1"/>
    <s v="0,0 "/>
    <s v="- 1,7 "/>
    <s v="+ 1,8 "/>
    <x v="2"/>
    <x v="5"/>
    <x v="2"/>
    <s v="Alquiler"/>
  </r>
  <r>
    <s v="Enero"/>
    <x v="9"/>
    <n v="8.1"/>
    <s v="0,0 "/>
    <s v="- 0,6 "/>
    <s v="+ 1,5 "/>
    <x v="2"/>
    <x v="5"/>
    <x v="2"/>
    <s v="Alquiler"/>
  </r>
  <r>
    <s v="Mayo"/>
    <x v="15"/>
    <n v="8.1"/>
    <s v="0,0 "/>
    <s v="- 1,0 "/>
    <s v="- 10,0 "/>
    <x v="2"/>
    <x v="5"/>
    <x v="2"/>
    <s v="Alquiler"/>
  </r>
  <r>
    <s v="Abril"/>
    <x v="15"/>
    <n v="8.1"/>
    <s v="0,0 "/>
    <s v="- 0,7 "/>
    <s v="- 9,9 "/>
    <x v="2"/>
    <x v="5"/>
    <x v="2"/>
    <s v="Alquiler"/>
  </r>
  <r>
    <s v="Septiembre"/>
    <x v="4"/>
    <n v="8.1"/>
    <s v="+ 4,5 "/>
    <s v="+ 2,1 "/>
    <s v="+ 8,5 "/>
    <x v="2"/>
    <x v="6"/>
    <x v="0"/>
    <s v="Alquiler"/>
  </r>
  <r>
    <s v="Marzo"/>
    <x v="18"/>
    <n v="8.1"/>
    <s v="+ 3,2 "/>
    <s v="- 2,6 "/>
    <s v="+ 7,6 "/>
    <x v="2"/>
    <x v="6"/>
    <x v="0"/>
    <s v="Alquiler"/>
  </r>
  <r>
    <s v="Enero"/>
    <x v="17"/>
    <n v="8.1"/>
    <s v="+ 1,7 "/>
    <s v="+ 1,7 "/>
    <s v="+ 4,8 "/>
    <x v="3"/>
    <x v="9"/>
    <x v="0"/>
    <s v="Alquiler"/>
  </r>
  <r>
    <s v="Octubre"/>
    <x v="12"/>
    <n v="8.1"/>
    <s v="+ 1,5 "/>
    <s v="+ 1,4 "/>
    <s v="0,0 "/>
    <x v="2"/>
    <x v="5"/>
    <x v="2"/>
    <s v="Alquiler"/>
  </r>
  <r>
    <s v="Agosto"/>
    <x v="18"/>
    <n v="8.1"/>
    <s v="+ 1,4 "/>
    <s v="+ 0,8 "/>
    <s v="+ 11,2 "/>
    <x v="2"/>
    <x v="8"/>
    <x v="0"/>
    <s v="Alquiler"/>
  </r>
  <r>
    <s v="Agosto"/>
    <x v="9"/>
    <n v="8.1"/>
    <s v="+ 1,0 "/>
    <s v="+ 1,0 "/>
    <s v="+ 7,7 "/>
    <x v="2"/>
    <x v="5"/>
    <x v="3"/>
    <s v="Alquiler"/>
  </r>
  <r>
    <s v="Febrero"/>
    <x v="17"/>
    <n v="8.1"/>
    <s v="+ 0,5 "/>
    <s v="+ 1,5 "/>
    <s v="+ 4,3 "/>
    <x v="3"/>
    <x v="9"/>
    <x v="0"/>
    <s v="Alquiler"/>
  </r>
  <r>
    <s v="Febrero"/>
    <x v="9"/>
    <n v="8.1"/>
    <s v="+ 0,4 "/>
    <s v="+ 0,6 "/>
    <s v="+ 1,9 "/>
    <x v="2"/>
    <x v="5"/>
    <x v="2"/>
    <s v="Alquiler"/>
  </r>
  <r>
    <s v="Diciembre"/>
    <x v="12"/>
    <n v="8.1"/>
    <s v="+ 0,2 "/>
    <s v="+ 0,9 "/>
    <s v="+ 2,0 "/>
    <x v="2"/>
    <x v="5"/>
    <x v="2"/>
    <s v="Alquiler"/>
  </r>
  <r>
    <s v="Marzo"/>
    <x v="9"/>
    <n v="8.1"/>
    <s v="+ 0,1 "/>
    <s v="+ 0,5 "/>
    <s v="+ 2,2 "/>
    <x v="2"/>
    <x v="5"/>
    <x v="2"/>
    <s v="Alquiler"/>
  </r>
  <r>
    <s v="Enero"/>
    <x v="18"/>
    <n v="8.1"/>
    <s v="- 3,1 "/>
    <s v="- 1,3 "/>
    <s v="+ 9,1 "/>
    <x v="2"/>
    <x v="6"/>
    <x v="0"/>
    <s v="Alquiler"/>
  </r>
  <r>
    <s v="Octubre"/>
    <x v="15"/>
    <n v="8.1"/>
    <s v="- 1,2 "/>
    <s v="- 1,0 "/>
    <s v="- 5,8 "/>
    <x v="2"/>
    <x v="5"/>
    <x v="2"/>
    <s v="Alquiler"/>
  </r>
  <r>
    <s v="Mayo"/>
    <x v="5"/>
    <n v="8.1"/>
    <s v="- 1,1 "/>
    <s v="+ 1,3 "/>
    <s v="+ 1,6 "/>
    <x v="2"/>
    <x v="5"/>
    <x v="3"/>
    <s v="Alquiler"/>
  </r>
  <r>
    <s v="Marzo"/>
    <x v="15"/>
    <n v="8.1"/>
    <s v="- 1,0 "/>
    <s v="- 3,8 "/>
    <s v="- 10,1 "/>
    <x v="2"/>
    <x v="5"/>
    <x v="2"/>
    <s v="Alquiler"/>
  </r>
  <r>
    <s v="Octubre"/>
    <x v="9"/>
    <n v="8.1"/>
    <s v="- 0,3 "/>
    <s v="- 0,5 "/>
    <s v="0,0 "/>
    <x v="2"/>
    <x v="5"/>
    <x v="2"/>
    <s v="Alquiler"/>
  </r>
  <r>
    <s v="Agosto"/>
    <x v="9"/>
    <n v="8.1"/>
    <s v="- 0,2 "/>
    <s v="- 1,5 "/>
    <s v="+ 1,4 "/>
    <x v="2"/>
    <x v="5"/>
    <x v="2"/>
    <s v="Alquiler"/>
  </r>
  <r>
    <s v="Mayo"/>
    <x v="15"/>
    <n v="8"/>
    <s v="n.d."/>
    <s v="+ 0,1 "/>
    <s v="- 6,7 "/>
    <x v="2"/>
    <x v="5"/>
    <x v="3"/>
    <s v="Alquiler"/>
  </r>
  <r>
    <s v="Abril"/>
    <x v="15"/>
    <n v="8"/>
    <s v="n.d."/>
    <s v="+ 0,1 "/>
    <s v="- 5,7 "/>
    <x v="2"/>
    <x v="5"/>
    <x v="3"/>
    <s v="Alquiler"/>
  </r>
  <r>
    <s v="Octubre"/>
    <x v="18"/>
    <n v="8"/>
    <s v="n.d."/>
    <s v="+ 4,5 "/>
    <s v="+ 1,9 "/>
    <x v="2"/>
    <x v="7"/>
    <x v="0"/>
    <s v="Alquiler"/>
  </r>
  <r>
    <s v="Mayo"/>
    <x v="4"/>
    <n v="8"/>
    <s v="0,0 "/>
    <s v="+ 7,6 "/>
    <s v="+ 6,4 "/>
    <x v="2"/>
    <x v="6"/>
    <x v="0"/>
    <s v="Alquiler"/>
  </r>
  <r>
    <s v="Mayo"/>
    <x v="12"/>
    <n v="8"/>
    <s v="0,0 "/>
    <s v="+ 0,8 "/>
    <s v="- 1,6 "/>
    <x v="2"/>
    <x v="5"/>
    <x v="2"/>
    <s v="Alquiler"/>
  </r>
  <r>
    <s v="Febrero"/>
    <x v="12"/>
    <n v="8"/>
    <s v="0,0 "/>
    <s v="- 0,5 "/>
    <s v="- 3,3 "/>
    <x v="2"/>
    <x v="5"/>
    <x v="2"/>
    <s v="Alquiler"/>
  </r>
  <r>
    <s v="Febrero"/>
    <x v="15"/>
    <n v="8"/>
    <s v="0,0 "/>
    <s v="- 4,0 "/>
    <s v="- 6,7 "/>
    <x v="2"/>
    <x v="5"/>
    <x v="3"/>
    <s v="Alquiler"/>
  </r>
  <r>
    <s v="Junio"/>
    <x v="18"/>
    <n v="8"/>
    <s v="0,0 "/>
    <s v="+ 4,4 "/>
    <s v="+ 8,3 "/>
    <x v="2"/>
    <x v="8"/>
    <x v="0"/>
    <s v="Alquiler"/>
  </r>
  <r>
    <s v="Abril"/>
    <x v="4"/>
    <n v="8"/>
    <s v="+ 5,4 "/>
    <s v="+ 7,5 "/>
    <s v="+ 11,3 "/>
    <x v="2"/>
    <x v="6"/>
    <x v="0"/>
    <s v="Alquiler"/>
  </r>
  <r>
    <s v="Mayo"/>
    <x v="9"/>
    <n v="8"/>
    <s v="+ 3,7 "/>
    <s v="+ 6,7 "/>
    <s v="+ 6,7 "/>
    <x v="2"/>
    <x v="5"/>
    <x v="3"/>
    <s v="Alquiler"/>
  </r>
  <r>
    <s v="Marzo"/>
    <x v="18"/>
    <n v="8"/>
    <s v="+ 2,8 "/>
    <s v="+ 3,0 "/>
    <s v="+ 6,6 "/>
    <x v="2"/>
    <x v="7"/>
    <x v="0"/>
    <s v="Alquiler"/>
  </r>
  <r>
    <s v="Julio"/>
    <x v="9"/>
    <n v="8"/>
    <s v="+ 1,9 "/>
    <s v="+ 3,7 "/>
    <s v="+ 6,7 "/>
    <x v="2"/>
    <x v="5"/>
    <x v="3"/>
    <s v="Alquiler"/>
  </r>
  <r>
    <s v="Mayo"/>
    <x v="18"/>
    <n v="8"/>
    <s v="+ 1,3 "/>
    <s v="+ 4,3 "/>
    <s v="+ 8,6 "/>
    <x v="2"/>
    <x v="8"/>
    <x v="0"/>
    <s v="Alquiler"/>
  </r>
  <r>
    <s v="Abril"/>
    <x v="12"/>
    <n v="8"/>
    <s v="+ 1,0 "/>
    <s v="+ 0,7 "/>
    <s v="- 1,6 "/>
    <x v="2"/>
    <x v="5"/>
    <x v="2"/>
    <s v="Alquiler"/>
  </r>
  <r>
    <s v="Noviembre"/>
    <x v="16"/>
    <n v="8"/>
    <s v="+ 0,7 "/>
    <s v="+ 2,0 "/>
    <s v="+ 8,1 "/>
    <x v="3"/>
    <x v="9"/>
    <x v="0"/>
    <s v="Alquiler"/>
  </r>
  <r>
    <s v="Septiembre"/>
    <x v="15"/>
    <n v="8"/>
    <s v="+ 0,7 "/>
    <s v="+ 1,8 "/>
    <s v="- 8,1 "/>
    <x v="2"/>
    <x v="5"/>
    <x v="3"/>
    <s v="Alquiler"/>
  </r>
  <r>
    <s v="Enero"/>
    <x v="12"/>
    <n v="8"/>
    <s v="+ 0,5 "/>
    <s v="- 2,0 "/>
    <s v="- 3,0 "/>
    <x v="2"/>
    <x v="5"/>
    <x v="2"/>
    <s v="Alquiler"/>
  </r>
  <r>
    <s v="Agosto"/>
    <x v="12"/>
    <n v="8"/>
    <s v="+ 0,4 "/>
    <s v="+ 0,3 "/>
    <s v="- 2,2 "/>
    <x v="2"/>
    <x v="5"/>
    <x v="2"/>
    <s v="Alquiler"/>
  </r>
  <r>
    <s v="Junio"/>
    <x v="12"/>
    <n v="8"/>
    <s v="+ 0,2 "/>
    <s v="+ 1,3 "/>
    <s v="- 2,5 "/>
    <x v="2"/>
    <x v="5"/>
    <x v="2"/>
    <s v="Alquiler"/>
  </r>
  <r>
    <s v="Marzo"/>
    <x v="15"/>
    <n v="8"/>
    <s v="+ 0,1 "/>
    <s v="- 3,9 "/>
    <s v="- 5,8 "/>
    <x v="2"/>
    <x v="5"/>
    <x v="3"/>
    <s v="Alquiler"/>
  </r>
  <r>
    <s v="Enero"/>
    <x v="15"/>
    <n v="8"/>
    <s v="- 4,0 "/>
    <s v="- 4,0 "/>
    <s v="- 6,9 "/>
    <x v="2"/>
    <x v="5"/>
    <x v="3"/>
    <s v="Alquiler"/>
  </r>
  <r>
    <s v="Febrero"/>
    <x v="5"/>
    <n v="8"/>
    <s v="- 1,8 "/>
    <s v="- 3,2 "/>
    <s v="+ 7,0 "/>
    <x v="2"/>
    <x v="5"/>
    <x v="3"/>
    <s v="Alquiler"/>
  </r>
  <r>
    <s v="Noviembre"/>
    <x v="15"/>
    <n v="8"/>
    <s v="- 1,5 "/>
    <s v="- 2,6 "/>
    <s v="- 7,2 "/>
    <x v="2"/>
    <x v="5"/>
    <x v="2"/>
    <s v="Alquiler"/>
  </r>
  <r>
    <s v="Noviembre"/>
    <x v="12"/>
    <n v="8"/>
    <s v="- 0,8 "/>
    <s v="+ 0,2 "/>
    <s v="+ 0,7 "/>
    <x v="2"/>
    <x v="5"/>
    <x v="2"/>
    <s v="Alquiler"/>
  </r>
  <r>
    <s v="Septiembre"/>
    <x v="18"/>
    <n v="8"/>
    <s v="- 0,5 "/>
    <s v="+ 0,3 "/>
    <s v="+ 6,2 "/>
    <x v="2"/>
    <x v="8"/>
    <x v="0"/>
    <s v="Alquiler"/>
  </r>
  <r>
    <s v="Septiembre"/>
    <x v="12"/>
    <n v="8"/>
    <s v="- 0,4 "/>
    <s v="- 0,4 "/>
    <s v="- 2,7 "/>
    <x v="2"/>
    <x v="5"/>
    <x v="2"/>
    <s v="Alquiler"/>
  </r>
  <r>
    <s v="Julio"/>
    <x v="12"/>
    <n v="8"/>
    <s v="- 0,3 "/>
    <s v="- 0,1 "/>
    <s v="- 2,4 "/>
    <x v="2"/>
    <x v="5"/>
    <x v="2"/>
    <s v="Alquiler"/>
  </r>
  <r>
    <s v="Octubre"/>
    <x v="15"/>
    <n v="8"/>
    <s v="- 0,3 "/>
    <s v="+ 0,4 "/>
    <s v="- 4,2 "/>
    <x v="2"/>
    <x v="5"/>
    <x v="3"/>
    <s v="Alquiler"/>
  </r>
  <r>
    <s v="Agosto"/>
    <x v="15"/>
    <n v="7.9"/>
    <s v="n.d."/>
    <s v="- 0,7 "/>
    <s v="- 7,3 "/>
    <x v="2"/>
    <x v="5"/>
    <x v="3"/>
    <s v="Alquiler"/>
  </r>
  <r>
    <s v="Abril"/>
    <x v="4"/>
    <n v="7.9"/>
    <s v="+ 5,3 "/>
    <s v="+ 6,3 "/>
    <s v="+ 13,9 "/>
    <x v="2"/>
    <x v="7"/>
    <x v="0"/>
    <s v="Alquiler"/>
  </r>
  <r>
    <s v="Agosto"/>
    <x v="18"/>
    <n v="7.9"/>
    <s v="+ 4,3 "/>
    <s v="+ 4,6 "/>
    <s v="+ 3,0 "/>
    <x v="2"/>
    <x v="7"/>
    <x v="0"/>
    <s v="Alquiler"/>
  </r>
  <r>
    <s v="Abril"/>
    <x v="18"/>
    <n v="7.9"/>
    <s v="+ 3,0 "/>
    <s v="+ 4,2 "/>
    <s v="+ 12,0 "/>
    <x v="2"/>
    <x v="8"/>
    <x v="0"/>
    <s v="Alquiler"/>
  </r>
  <r>
    <s v="Septiembre"/>
    <x v="4"/>
    <n v="7.9"/>
    <s v="+ 2,4 "/>
    <s v="+ 0,3 "/>
    <s v="+ 4,7 "/>
    <x v="2"/>
    <x v="7"/>
    <x v="0"/>
    <s v="Alquiler"/>
  </r>
  <r>
    <s v="Octubre"/>
    <x v="16"/>
    <n v="7.9"/>
    <s v="+ 1,1 "/>
    <s v="+ 1,2 "/>
    <s v="+ 7,2 "/>
    <x v="3"/>
    <x v="9"/>
    <x v="0"/>
    <s v="Alquiler"/>
  </r>
  <r>
    <s v="Julio"/>
    <x v="15"/>
    <n v="7.9"/>
    <s v="+ 1,1 "/>
    <s v="- 0,7 "/>
    <s v="- 7,3 "/>
    <x v="2"/>
    <x v="5"/>
    <x v="3"/>
    <s v="Alquiler"/>
  </r>
  <r>
    <s v="Julio"/>
    <x v="16"/>
    <n v="7.9"/>
    <s v="+ 0,8 "/>
    <s v="+ 4,5 "/>
    <s v="+ 8,0 "/>
    <x v="3"/>
    <x v="9"/>
    <x v="0"/>
    <s v="Alquiler"/>
  </r>
  <r>
    <s v="Mayo"/>
    <x v="4"/>
    <n v="7.9"/>
    <s v="+ 0,6 "/>
    <s v="+ 8,5 "/>
    <s v="+ 13,6 "/>
    <x v="2"/>
    <x v="7"/>
    <x v="0"/>
    <s v="Alquiler"/>
  </r>
  <r>
    <s v="Septiembre"/>
    <x v="16"/>
    <n v="7.9"/>
    <s v="+ 0,3 "/>
    <s v="+ 0,9 "/>
    <s v="+ 4,7 "/>
    <x v="3"/>
    <x v="9"/>
    <x v="0"/>
    <s v="Alquiler"/>
  </r>
  <r>
    <s v="Marzo"/>
    <x v="17"/>
    <n v="7.9"/>
    <s v="- 2,6 "/>
    <s v="- 0,4 "/>
    <s v="+ 4,4 "/>
    <x v="3"/>
    <x v="9"/>
    <x v="0"/>
    <s v="Alquiler"/>
  </r>
  <r>
    <s v="Febrero"/>
    <x v="18"/>
    <n v="7.9"/>
    <s v="- 2,6 "/>
    <s v="- 5,8 "/>
    <s v="+ 6,3 "/>
    <x v="2"/>
    <x v="6"/>
    <x v="0"/>
    <s v="Alquiler"/>
  </r>
  <r>
    <s v="Junio"/>
    <x v="15"/>
    <n v="7.9"/>
    <s v="- 1,8 "/>
    <s v="- 1,8 "/>
    <s v="- 7,5 "/>
    <x v="2"/>
    <x v="5"/>
    <x v="3"/>
    <s v="Alquiler"/>
  </r>
  <r>
    <s v="Diciembre"/>
    <x v="15"/>
    <n v="7.9"/>
    <s v="- 1,1 "/>
    <s v="- 3,7 "/>
    <s v="- 6,5 "/>
    <x v="2"/>
    <x v="5"/>
    <x v="2"/>
    <s v="Alquiler"/>
  </r>
  <r>
    <s v="Junio"/>
    <x v="4"/>
    <n v="7.9"/>
    <s v="- 0,9 "/>
    <s v="+ 4,5 "/>
    <s v="+ 3,0 "/>
    <x v="2"/>
    <x v="6"/>
    <x v="0"/>
    <s v="Alquiler"/>
  </r>
  <r>
    <s v="Diciembre"/>
    <x v="16"/>
    <n v="7.9"/>
    <s v="- 0,7 "/>
    <s v="+ 1,0 "/>
    <s v="+ 2,1 "/>
    <x v="3"/>
    <x v="9"/>
    <x v="0"/>
    <s v="Alquiler"/>
  </r>
  <r>
    <s v="Junio"/>
    <x v="4"/>
    <n v="7.9"/>
    <s v="- 0,7 "/>
    <s v="+ 5,1 "/>
    <s v="+ 8,3 "/>
    <x v="2"/>
    <x v="7"/>
    <x v="0"/>
    <s v="Alquiler"/>
  </r>
  <r>
    <s v="Julio"/>
    <x v="18"/>
    <n v="7.9"/>
    <s v="- 0,6 "/>
    <s v="+ 0,7 "/>
    <s v="+ 9,5 "/>
    <x v="2"/>
    <x v="8"/>
    <x v="0"/>
    <s v="Alquiler"/>
  </r>
  <r>
    <s v="Marzo"/>
    <x v="12"/>
    <n v="7.9"/>
    <s v="- 0,3 "/>
    <s v="+ 0,2 "/>
    <s v="- 2,6 "/>
    <x v="2"/>
    <x v="5"/>
    <x v="2"/>
    <s v="Alquiler"/>
  </r>
  <r>
    <s v="Julio"/>
    <x v="4"/>
    <n v="7.9"/>
    <s v="- 0,2 "/>
    <s v="- 1,0 "/>
    <s v="+ 2,1 "/>
    <x v="2"/>
    <x v="6"/>
    <x v="0"/>
    <s v="Alquiler"/>
  </r>
  <r>
    <s v="Febrero"/>
    <x v="12"/>
    <n v="7.8"/>
    <s v="n.d."/>
    <s v="- 0,7 "/>
    <s v="- 2,7 "/>
    <x v="2"/>
    <x v="5"/>
    <x v="3"/>
    <s v="Alquiler"/>
  </r>
  <r>
    <s v="Enero"/>
    <x v="12"/>
    <n v="7.8"/>
    <s v="n.d."/>
    <s v="- 2,4 "/>
    <s v="- 2,7 "/>
    <x v="2"/>
    <x v="5"/>
    <x v="3"/>
    <s v="Alquiler"/>
  </r>
  <r>
    <s v="Enero"/>
    <x v="18"/>
    <n v="7.8"/>
    <s v="0,0 "/>
    <s v="- 0,7 "/>
    <s v="+ 4,5 "/>
    <x v="2"/>
    <x v="7"/>
    <x v="0"/>
    <s v="Alquiler"/>
  </r>
  <r>
    <s v="Diciembre"/>
    <x v="18"/>
    <n v="7.8"/>
    <s v="+ 5,1 "/>
    <s v="+ 3,6 "/>
    <s v="+ 7,1 "/>
    <x v="3"/>
    <x v="9"/>
    <x v="0"/>
    <s v="Alquiler"/>
  </r>
  <r>
    <s v="Julio"/>
    <x v="16"/>
    <n v="7.8"/>
    <s v="+ 3,0 "/>
    <s v="+ 3,9 "/>
    <s v="+ 6,5 "/>
    <x v="3"/>
    <x v="10"/>
    <x v="0"/>
    <s v="Alquiler"/>
  </r>
  <r>
    <s v="Noviembre"/>
    <x v="16"/>
    <n v="7.8"/>
    <s v="+ 2,8 "/>
    <s v="+ 3,3 "/>
    <s v="+ 10,4 "/>
    <x v="3"/>
    <x v="10"/>
    <x v="0"/>
    <s v="Alquiler"/>
  </r>
  <r>
    <s v="Junio"/>
    <x v="16"/>
    <n v="7.8"/>
    <s v="+ 1,2 "/>
    <s v="+ 2,8 "/>
    <s v="+ 8,0 "/>
    <x v="3"/>
    <x v="9"/>
    <x v="0"/>
    <s v="Alquiler"/>
  </r>
  <r>
    <s v="Febrero"/>
    <x v="16"/>
    <n v="7.8"/>
    <s v="+ 1,0 "/>
    <s v="+ 5,2 "/>
    <s v="+ 10,0 "/>
    <x v="3"/>
    <x v="9"/>
    <x v="0"/>
    <s v="Alquiler"/>
  </r>
  <r>
    <s v="Diciembre"/>
    <x v="16"/>
    <n v="7.8"/>
    <s v="+ 0,3 "/>
    <s v="+ 4,6 "/>
    <s v="+ 8,6 "/>
    <x v="3"/>
    <x v="10"/>
    <x v="0"/>
    <s v="Alquiler"/>
  </r>
  <r>
    <s v="Marzo"/>
    <x v="12"/>
    <n v="7.8"/>
    <s v="+ 0,3 "/>
    <s v="+ 0,3 "/>
    <s v="- 2,5 "/>
    <x v="2"/>
    <x v="5"/>
    <x v="3"/>
    <s v="Alquiler"/>
  </r>
  <r>
    <s v="Febrero"/>
    <x v="18"/>
    <n v="7.8"/>
    <s v="+ 0,2 "/>
    <s v="- 0,3 "/>
    <s v="+ 6,3 "/>
    <x v="2"/>
    <x v="7"/>
    <x v="0"/>
    <s v="Alquiler"/>
  </r>
  <r>
    <s v="Abril"/>
    <x v="18"/>
    <n v="7.8"/>
    <s v="- 2,3 "/>
    <s v="+ 0,7 "/>
    <s v="- 1,0 "/>
    <x v="2"/>
    <x v="7"/>
    <x v="0"/>
    <s v="Alquiler"/>
  </r>
  <r>
    <s v="Junio"/>
    <x v="9"/>
    <n v="7.8"/>
    <s v="- 1,9 "/>
    <s v="+ 4,7 "/>
    <s v="+ 4,7 "/>
    <x v="2"/>
    <x v="5"/>
    <x v="3"/>
    <s v="Alquiler"/>
  </r>
  <r>
    <s v="Noviembre"/>
    <x v="15"/>
    <n v="7.8"/>
    <s v="- 1,8 "/>
    <s v="- 1,4 "/>
    <s v="- 5,9 "/>
    <x v="2"/>
    <x v="5"/>
    <x v="3"/>
    <s v="Alquiler"/>
  </r>
  <r>
    <s v="Octubre"/>
    <x v="4"/>
    <n v="7.8"/>
    <s v="- 1,1 "/>
    <s v="+ 3,0 "/>
    <s v="+ 6,2 "/>
    <x v="2"/>
    <x v="7"/>
    <x v="0"/>
    <s v="Alquiler"/>
  </r>
  <r>
    <s v="Diciembre"/>
    <x v="15"/>
    <n v="7.8"/>
    <s v="- 0,7 "/>
    <s v="- 2,8 "/>
    <s v="- 6,6 "/>
    <x v="2"/>
    <x v="5"/>
    <x v="3"/>
    <s v="Alquiler"/>
  </r>
  <r>
    <s v="Diciembre"/>
    <x v="4"/>
    <n v="7.8"/>
    <s v="- 0,5 "/>
    <s v="- 1,8 "/>
    <s v="+ 10,1 "/>
    <x v="2"/>
    <x v="7"/>
    <x v="0"/>
    <s v="Alquiler"/>
  </r>
  <r>
    <s v="Agosto"/>
    <x v="16"/>
    <n v="7.8"/>
    <s v="- 0,2 "/>
    <s v="+ 1,8 "/>
    <s v="+ 4,5 "/>
    <x v="3"/>
    <x v="9"/>
    <x v="0"/>
    <s v="Alquiler"/>
  </r>
  <r>
    <s v="Noviembre"/>
    <x v="4"/>
    <n v="7.8"/>
    <s v="- 0,2 "/>
    <s v="+ 1,1 "/>
    <s v="+ 9,0 "/>
    <x v="2"/>
    <x v="7"/>
    <x v="0"/>
    <s v="Alquiler"/>
  </r>
  <r>
    <s v="Marzo"/>
    <x v="18"/>
    <n v="7.7"/>
    <s v="0,0 "/>
    <s v="+ 1,6 "/>
    <s v="+ 8,3 "/>
    <x v="2"/>
    <x v="8"/>
    <x v="0"/>
    <s v="Alquiler"/>
  </r>
  <r>
    <s v="Abril"/>
    <x v="9"/>
    <n v="7.7"/>
    <s v="+ 2,9 "/>
    <s v="+ 2,9 "/>
    <s v="+ 2,1 "/>
    <x v="2"/>
    <x v="5"/>
    <x v="3"/>
    <s v="Alquiler"/>
  </r>
  <r>
    <s v="Mayo"/>
    <x v="16"/>
    <n v="7.7"/>
    <s v="+ 2,5 "/>
    <s v="- 1,1 "/>
    <s v="+ 6,0 "/>
    <x v="3"/>
    <x v="9"/>
    <x v="0"/>
    <s v="Alquiler"/>
  </r>
  <r>
    <s v="Junio"/>
    <x v="0"/>
    <n v="7.7"/>
    <s v="+ 2,4 "/>
    <s v="+ 5,1 "/>
    <s v="+ 4,9 "/>
    <x v="2"/>
    <x v="6"/>
    <x v="0"/>
    <s v="Alquiler"/>
  </r>
  <r>
    <s v="Mayo"/>
    <x v="16"/>
    <n v="7.7"/>
    <s v="+ 2,1 "/>
    <s v="+ 4,7 "/>
    <s v="+ 11,0 "/>
    <x v="3"/>
    <x v="10"/>
    <x v="0"/>
    <s v="Alquiler"/>
  </r>
  <r>
    <s v="Agosto"/>
    <x v="4"/>
    <n v="7.7"/>
    <s v="+ 1,7 "/>
    <s v="- 2,7 "/>
    <s v="+ 4,6 "/>
    <x v="2"/>
    <x v="7"/>
    <x v="0"/>
    <s v="Alquiler"/>
  </r>
  <r>
    <s v="Marzo"/>
    <x v="17"/>
    <n v="7.7"/>
    <s v="+ 1,4 "/>
    <s v="- 1,3 "/>
    <s v="+ 4,7 "/>
    <x v="3"/>
    <x v="10"/>
    <x v="0"/>
    <s v="Alquiler"/>
  </r>
  <r>
    <s v="Febrero"/>
    <x v="18"/>
    <n v="7.7"/>
    <s v="+ 1,2 "/>
    <s v="+ 3,1 "/>
    <s v="+ 7,6 "/>
    <x v="2"/>
    <x v="8"/>
    <x v="0"/>
    <s v="Alquiler"/>
  </r>
  <r>
    <s v="Junio"/>
    <x v="18"/>
    <n v="7.7"/>
    <s v="+ 1,1 "/>
    <s v="- 3,9 "/>
    <s v="- 2,5 "/>
    <x v="2"/>
    <x v="7"/>
    <x v="0"/>
    <s v="Alquiler"/>
  </r>
  <r>
    <s v="Julio"/>
    <x v="0"/>
    <n v="7.7"/>
    <s v="+ 0,7 "/>
    <s v="+ 7,8 "/>
    <s v="+ 3,7 "/>
    <x v="2"/>
    <x v="6"/>
    <x v="0"/>
    <s v="Alquiler"/>
  </r>
  <r>
    <s v="Agosto"/>
    <x v="4"/>
    <n v="7.7"/>
    <s v="- 2,1 "/>
    <s v="- 3,2 "/>
    <s v="+ 2,4 "/>
    <x v="2"/>
    <x v="6"/>
    <x v="0"/>
    <s v="Alquiler"/>
  </r>
  <r>
    <s v="Enero"/>
    <x v="17"/>
    <n v="7.7"/>
    <s v="- 1,4 "/>
    <s v="+ 1,6 "/>
    <s v="+ 7,0 "/>
    <x v="3"/>
    <x v="10"/>
    <x v="0"/>
    <s v="Alquiler"/>
  </r>
  <r>
    <s v="Enero"/>
    <x v="16"/>
    <n v="7.7"/>
    <s v="- 0,9 "/>
    <s v="+ 4,0 "/>
    <s v="+ 8,0 "/>
    <x v="3"/>
    <x v="9"/>
    <x v="0"/>
    <s v="Alquiler"/>
  </r>
  <r>
    <s v="Marzo"/>
    <x v="4"/>
    <n v="7.6"/>
    <s v="+ 2,0 "/>
    <s v="+ 0,2 "/>
    <s v="+ 3,5 "/>
    <x v="2"/>
    <x v="6"/>
    <x v="0"/>
    <s v="Alquiler"/>
  </r>
  <r>
    <s v="Septiembre"/>
    <x v="16"/>
    <n v="7.6"/>
    <s v="+ 1,8 "/>
    <s v="+ 5,7 "/>
    <s v="+ 5,4 "/>
    <x v="3"/>
    <x v="11"/>
    <x v="0"/>
    <s v="Alquiler"/>
  </r>
  <r>
    <s v="Agosto"/>
    <x v="1"/>
    <n v="7.6"/>
    <s v="+ 1,8 "/>
    <s v="+ 4,1 "/>
    <s v="+ 3,8 "/>
    <x v="2"/>
    <x v="6"/>
    <x v="0"/>
    <s v="Alquiler"/>
  </r>
  <r>
    <s v="Octubre"/>
    <x v="16"/>
    <n v="7.6"/>
    <s v="+ 1,5 "/>
    <s v="- 2,2 "/>
    <s v="+ 5,6 "/>
    <x v="3"/>
    <x v="10"/>
    <x v="0"/>
    <s v="Alquiler"/>
  </r>
  <r>
    <s v="Noviembre"/>
    <x v="0"/>
    <n v="7.6"/>
    <s v="+ 0,9 "/>
    <s v="+ 0,4 "/>
    <s v="+ 2,8 "/>
    <x v="2"/>
    <x v="6"/>
    <x v="0"/>
    <s v="Alquiler"/>
  </r>
  <r>
    <s v="Enero"/>
    <x v="18"/>
    <n v="7.6"/>
    <s v="+ 0,5 "/>
    <s v="+ 0,2 "/>
    <s v="+ 8,9 "/>
    <x v="2"/>
    <x v="8"/>
    <x v="0"/>
    <s v="Alquiler"/>
  </r>
  <r>
    <s v="Enero"/>
    <x v="0"/>
    <n v="7.6"/>
    <s v="+ 0,4 "/>
    <s v="+ 2,5 "/>
    <s v="+ 8,1 "/>
    <x v="2"/>
    <x v="6"/>
    <x v="0"/>
    <s v="Alquiler"/>
  </r>
  <r>
    <s v="Octubre"/>
    <x v="4"/>
    <n v="7.6"/>
    <s v="+ 0,1 "/>
    <s v="+ 4,1 "/>
    <s v="+ 11,6 "/>
    <x v="2"/>
    <x v="8"/>
    <x v="0"/>
    <s v="Alquiler"/>
  </r>
  <r>
    <s v="Julio"/>
    <x v="4"/>
    <n v="7.6"/>
    <s v="- 3,7 "/>
    <s v="- 3,8 "/>
    <s v="+ 5,6 "/>
    <x v="2"/>
    <x v="7"/>
    <x v="0"/>
    <s v="Alquiler"/>
  </r>
  <r>
    <s v="Abril"/>
    <x v="12"/>
    <n v="7.6"/>
    <s v="- 3,1 "/>
    <s v="- 2,9 "/>
    <s v="- 5,6 "/>
    <x v="2"/>
    <x v="5"/>
    <x v="3"/>
    <s v="Alquiler"/>
  </r>
  <r>
    <s v="Agosto"/>
    <x v="16"/>
    <n v="7.6"/>
    <s v="- 2,7 "/>
    <s v="- 1,0 "/>
    <s v="+ 6,3 "/>
    <x v="3"/>
    <x v="10"/>
    <x v="0"/>
    <s v="Alquiler"/>
  </r>
  <r>
    <s v="Mayo"/>
    <x v="18"/>
    <n v="7.6"/>
    <s v="- 2,7 "/>
    <s v="- 2,3 "/>
    <s v="- 4,2 "/>
    <x v="2"/>
    <x v="7"/>
    <x v="0"/>
    <s v="Alquiler"/>
  </r>
  <r>
    <s v="Marzo"/>
    <x v="16"/>
    <n v="7.6"/>
    <s v="- 2,6 "/>
    <s v="- 2,5 "/>
    <s v="+ 4,3 "/>
    <x v="3"/>
    <x v="9"/>
    <x v="0"/>
    <s v="Alquiler"/>
  </r>
  <r>
    <s v="Febrero"/>
    <x v="17"/>
    <n v="7.6"/>
    <s v="- 1,3 "/>
    <s v="- 2,4 "/>
    <s v="+ 4,4 "/>
    <x v="3"/>
    <x v="10"/>
    <x v="0"/>
    <s v="Alquiler"/>
  </r>
  <r>
    <s v="Junio"/>
    <x v="16"/>
    <n v="7.6"/>
    <s v="- 1,3 "/>
    <s v="+ 2,1 "/>
    <s v="+ 8,4 "/>
    <x v="3"/>
    <x v="10"/>
    <x v="0"/>
    <s v="Alquiler"/>
  </r>
  <r>
    <s v="Julio"/>
    <x v="18"/>
    <n v="7.6"/>
    <s v="- 0,8 "/>
    <s v="- 2,5 "/>
    <s v="+ 0,4 "/>
    <x v="2"/>
    <x v="7"/>
    <x v="0"/>
    <s v="Alquiler"/>
  </r>
  <r>
    <s v="Diciembre"/>
    <x v="0"/>
    <n v="7.6"/>
    <s v="- 0,3 "/>
    <s v="+ 1,5 "/>
    <s v="+ 0,2 "/>
    <x v="2"/>
    <x v="6"/>
    <x v="0"/>
    <s v="Alquiler"/>
  </r>
  <r>
    <s v="Noviembre"/>
    <x v="12"/>
    <n v="7.5"/>
    <s v="n.d."/>
    <s v="n.d."/>
    <s v="- 4,2 "/>
    <x v="2"/>
    <x v="5"/>
    <x v="3"/>
    <s v="Alquiler"/>
  </r>
  <r>
    <s v="Octubre"/>
    <x v="12"/>
    <n v="7.5"/>
    <s v="n.d."/>
    <s v="n.d."/>
    <s v="- 5,9 "/>
    <x v="2"/>
    <x v="5"/>
    <x v="3"/>
    <s v="Alquiler"/>
  </r>
  <r>
    <s v="Septiembre"/>
    <x v="12"/>
    <n v="7.5"/>
    <s v="n.d."/>
    <s v="n.d."/>
    <s v="- 6,3 "/>
    <x v="2"/>
    <x v="5"/>
    <x v="3"/>
    <s v="Alquiler"/>
  </r>
  <r>
    <s v="Agosto"/>
    <x v="12"/>
    <n v="7.5"/>
    <s v="n.d."/>
    <s v="n.d."/>
    <s v="- 5,6 "/>
    <x v="2"/>
    <x v="5"/>
    <x v="3"/>
    <s v="Alquiler"/>
  </r>
  <r>
    <s v="Julio"/>
    <x v="12"/>
    <n v="7.5"/>
    <s v="n.d."/>
    <s v="- 0,7 "/>
    <s v="- 5,6 "/>
    <x v="2"/>
    <x v="5"/>
    <x v="3"/>
    <s v="Alquiler"/>
  </r>
  <r>
    <s v="Junio"/>
    <x v="12"/>
    <n v="7.5"/>
    <s v="n.d."/>
    <s v="- 3,8 "/>
    <s v="- 4,5 "/>
    <x v="2"/>
    <x v="5"/>
    <x v="3"/>
    <s v="Alquiler"/>
  </r>
  <r>
    <s v="Marzo"/>
    <x v="9"/>
    <n v="7.5"/>
    <s v="0,0 "/>
    <s v="0,0 "/>
    <s v="- 3,9 "/>
    <x v="2"/>
    <x v="5"/>
    <x v="3"/>
    <s v="Alquiler"/>
  </r>
  <r>
    <s v="Febrero"/>
    <x v="9"/>
    <n v="7.5"/>
    <s v="0,0 "/>
    <s v="- 0,1 "/>
    <s v="- 3,6 "/>
    <x v="2"/>
    <x v="5"/>
    <x v="3"/>
    <s v="Alquiler"/>
  </r>
  <r>
    <s v="Enero"/>
    <x v="9"/>
    <n v="7.5"/>
    <s v="0,0 "/>
    <s v="- 0,1 "/>
    <s v="- 3,6 "/>
    <x v="2"/>
    <x v="5"/>
    <x v="3"/>
    <s v="Alquiler"/>
  </r>
  <r>
    <s v="Mayo"/>
    <x v="0"/>
    <n v="7.5"/>
    <s v="+ 4,6 "/>
    <s v="+ 2,9 "/>
    <s v="+ 2,8 "/>
    <x v="2"/>
    <x v="6"/>
    <x v="0"/>
    <s v="Alquiler"/>
  </r>
  <r>
    <s v="Septiembre"/>
    <x v="4"/>
    <n v="7.5"/>
    <s v="+ 4,2 "/>
    <s v="+ 2,3 "/>
    <s v="+ 7,9 "/>
    <x v="2"/>
    <x v="8"/>
    <x v="0"/>
    <s v="Alquiler"/>
  </r>
  <r>
    <s v="Julio"/>
    <x v="16"/>
    <n v="7.5"/>
    <s v="+ 3,7 "/>
    <s v="+ 3,7 "/>
    <s v="+ 9,0 "/>
    <x v="3"/>
    <x v="11"/>
    <x v="0"/>
    <s v="Alquiler"/>
  </r>
  <r>
    <s v="Noviembre"/>
    <x v="4"/>
    <n v="7.5"/>
    <s v="+ 3,7 "/>
    <s v="+ 5,4 "/>
    <s v="+ 12,6 "/>
    <x v="3"/>
    <x v="9"/>
    <x v="0"/>
    <s v="Alquiler"/>
  </r>
  <r>
    <s v="Agosto"/>
    <x v="18"/>
    <n v="7.5"/>
    <s v="+ 3,2 "/>
    <s v="+ 3,2 "/>
    <s v="+ 5,7 "/>
    <x v="3"/>
    <x v="9"/>
    <x v="0"/>
    <s v="Alquiler"/>
  </r>
  <r>
    <s v="Marzo"/>
    <x v="4"/>
    <n v="7.5"/>
    <s v="+ 2,5 "/>
    <s v="+ 6,4 "/>
    <s v="+ 7,9 "/>
    <x v="2"/>
    <x v="7"/>
    <x v="0"/>
    <s v="Alquiler"/>
  </r>
  <r>
    <s v="Diciembre"/>
    <x v="1"/>
    <n v="7.5"/>
    <s v="+ 2,4 "/>
    <s v="+ 1,0 "/>
    <s v="+ 10,0 "/>
    <x v="2"/>
    <x v="6"/>
    <x v="0"/>
    <s v="Alquiler"/>
  </r>
  <r>
    <s v="Septiembre"/>
    <x v="0"/>
    <n v="7.5"/>
    <s v="+ 2,3 "/>
    <s v="+ 3,8 "/>
    <s v="+ 13,3 "/>
    <x v="2"/>
    <x v="7"/>
    <x v="0"/>
    <s v="Alquiler"/>
  </r>
  <r>
    <s v="Julio"/>
    <x v="1"/>
    <n v="7.5"/>
    <s v="+ 1,8 "/>
    <s v="+ 5,6 "/>
    <s v="+ 3,7 "/>
    <x v="2"/>
    <x v="6"/>
    <x v="0"/>
    <s v="Alquiler"/>
  </r>
  <r>
    <s v="Febrero"/>
    <x v="17"/>
    <n v="7.5"/>
    <s v="+ 1,5 "/>
    <s v="+ 3,8 "/>
    <s v="+ 11,7 "/>
    <x v="3"/>
    <x v="11"/>
    <x v="0"/>
    <s v="Alquiler"/>
  </r>
  <r>
    <s v="Diciembre"/>
    <x v="4"/>
    <n v="7.5"/>
    <s v="+ 1,4 "/>
    <s v="- 0,2 "/>
    <s v="+ 6,8 "/>
    <x v="2"/>
    <x v="8"/>
    <x v="0"/>
    <s v="Alquiler"/>
  </r>
  <r>
    <s v="Abril"/>
    <x v="16"/>
    <n v="7.5"/>
    <s v="+ 1,3 "/>
    <s v="+ 3,7 "/>
    <s v="+ 6,7 "/>
    <x v="3"/>
    <x v="10"/>
    <x v="0"/>
    <s v="Alquiler"/>
  </r>
  <r>
    <s v="Octubre"/>
    <x v="0"/>
    <n v="7.5"/>
    <s v="+ 0,8 "/>
    <s v="- 2,9 "/>
    <s v="+ 1,6 "/>
    <x v="2"/>
    <x v="6"/>
    <x v="0"/>
    <s v="Alquiler"/>
  </r>
  <r>
    <s v="Agosto"/>
    <x v="16"/>
    <n v="7.5"/>
    <s v="+ 0,1 "/>
    <s v="+ 4,3 "/>
    <s v="+ 6,2 "/>
    <x v="3"/>
    <x v="11"/>
    <x v="0"/>
    <s v="Alquiler"/>
  </r>
  <r>
    <s v="Septiembre"/>
    <x v="18"/>
    <n v="7.5"/>
    <s v="+ 0,1 "/>
    <s v="+ 4,0 "/>
    <s v="+ 4,5 "/>
    <x v="3"/>
    <x v="9"/>
    <x v="0"/>
    <s v="Alquiler"/>
  </r>
  <r>
    <s v="Agosto"/>
    <x v="0"/>
    <n v="7.5"/>
    <s v="- 2,4 "/>
    <s v="+ 0,6 "/>
    <s v="- 0,7 "/>
    <x v="2"/>
    <x v="6"/>
    <x v="0"/>
    <s v="Alquiler"/>
  </r>
  <r>
    <s v="Septiembre"/>
    <x v="1"/>
    <n v="7.5"/>
    <s v="- 1,7 "/>
    <s v="+ 1,9 "/>
    <s v="+ 5,8 "/>
    <x v="2"/>
    <x v="6"/>
    <x v="0"/>
    <s v="Alquiler"/>
  </r>
  <r>
    <s v="Septiembre"/>
    <x v="16"/>
    <n v="7.5"/>
    <s v="- 1,0 "/>
    <s v="- 0,7 "/>
    <s v="+ 3,9 "/>
    <x v="3"/>
    <x v="10"/>
    <x v="0"/>
    <s v="Alquiler"/>
  </r>
  <r>
    <s v="Abril"/>
    <x v="16"/>
    <n v="7.5"/>
    <s v="- 0,9 "/>
    <s v="- 2,5 "/>
    <s v="+ 3,4 "/>
    <x v="3"/>
    <x v="9"/>
    <x v="0"/>
    <s v="Alquiler"/>
  </r>
  <r>
    <s v="Mayo"/>
    <x v="12"/>
    <n v="7.5"/>
    <s v="- 0,7 "/>
    <s v="- 3,6 "/>
    <s v="- 6,3 "/>
    <x v="2"/>
    <x v="5"/>
    <x v="3"/>
    <s v="Alquiler"/>
  </r>
  <r>
    <s v="Diciembre"/>
    <x v="12"/>
    <n v="7.5"/>
    <s v="- 0,1 "/>
    <s v="- 0,1 "/>
    <s v="- 3,6 "/>
    <x v="2"/>
    <x v="5"/>
    <x v="3"/>
    <s v="Alquiler"/>
  </r>
  <r>
    <s v="Enero"/>
    <x v="17"/>
    <n v="7.4"/>
    <s v="n.d."/>
    <s v="+ 2,3 "/>
    <s v="+ 6,8 "/>
    <x v="3"/>
    <x v="11"/>
    <x v="0"/>
    <s v="Alquiler"/>
  </r>
  <r>
    <s v="Febrero"/>
    <x v="4"/>
    <n v="7.4"/>
    <s v="0,0 "/>
    <s v="- 2,1 "/>
    <s v="+ 1,8 "/>
    <x v="2"/>
    <x v="6"/>
    <x v="0"/>
    <s v="Alquiler"/>
  </r>
  <r>
    <s v="Enero"/>
    <x v="4"/>
    <n v="7.4"/>
    <s v="+ 5,4 "/>
    <s v="+ 0,9 "/>
    <s v="+ 1,9 "/>
    <x v="2"/>
    <x v="7"/>
    <x v="0"/>
    <s v="Alquiler"/>
  </r>
  <r>
    <s v="Mayo"/>
    <x v="4"/>
    <n v="7.4"/>
    <s v="+ 4,5 "/>
    <s v="+ 3,4 "/>
    <s v="+ 10,0 "/>
    <x v="2"/>
    <x v="8"/>
    <x v="0"/>
    <s v="Alquiler"/>
  </r>
  <r>
    <s v="Agosto"/>
    <x v="0"/>
    <n v="7.4"/>
    <s v="+ 2,7 "/>
    <s v="+ 5,7 "/>
    <s v="+ 13,8 "/>
    <x v="2"/>
    <x v="7"/>
    <x v="0"/>
    <s v="Alquiler"/>
  </r>
  <r>
    <s v="Diciembre"/>
    <x v="16"/>
    <n v="7.4"/>
    <s v="+ 2,3 "/>
    <s v="- 3,2 "/>
    <s v="+ 2,6 "/>
    <x v="3"/>
    <x v="11"/>
    <x v="0"/>
    <s v="Alquiler"/>
  </r>
  <r>
    <s v="Marzo"/>
    <x v="16"/>
    <n v="7.4"/>
    <s v="+ 1,2 "/>
    <s v="+ 2,4 "/>
    <s v="+ 1,1 "/>
    <x v="3"/>
    <x v="10"/>
    <x v="0"/>
    <s v="Alquiler"/>
  </r>
  <r>
    <s v="Junio"/>
    <x v="4"/>
    <n v="7.4"/>
    <s v="+ 0,3 "/>
    <s v="+ 4,3 "/>
    <s v="+ 12,4 "/>
    <x v="2"/>
    <x v="8"/>
    <x v="0"/>
    <s v="Alquiler"/>
  </r>
  <r>
    <s v="Octubre"/>
    <x v="0"/>
    <n v="7.4"/>
    <s v="- 2,5 "/>
    <s v="+ 2,4 "/>
    <s v="+ 6,6 "/>
    <x v="2"/>
    <x v="7"/>
    <x v="0"/>
    <s v="Alquiler"/>
  </r>
  <r>
    <s v="Enero"/>
    <x v="4"/>
    <n v="7.4"/>
    <s v="- 1,8 "/>
    <s v="- 1,1 "/>
    <s v="- 2,0 "/>
    <x v="2"/>
    <x v="6"/>
    <x v="0"/>
    <s v="Alquiler"/>
  </r>
  <r>
    <s v="Noviembre"/>
    <x v="4"/>
    <n v="7.4"/>
    <s v="- 1,7 "/>
    <s v="+ 2,5 "/>
    <s v="+ 8,1 "/>
    <x v="2"/>
    <x v="8"/>
    <x v="0"/>
    <s v="Alquiler"/>
  </r>
  <r>
    <s v="Septiembre"/>
    <x v="0"/>
    <n v="7.4"/>
    <s v="- 1,3 "/>
    <s v="- 3,1 "/>
    <s v="- 0,3 "/>
    <x v="2"/>
    <x v="6"/>
    <x v="0"/>
    <s v="Alquiler"/>
  </r>
  <r>
    <s v="Octubre"/>
    <x v="18"/>
    <n v="7.4"/>
    <s v="- 1,2 "/>
    <s v="+ 2,0 "/>
    <s v="+ 2,7 "/>
    <x v="3"/>
    <x v="9"/>
    <x v="0"/>
    <s v="Alquiler"/>
  </r>
  <r>
    <s v="Octubre"/>
    <x v="1"/>
    <n v="7.4"/>
    <s v="- 1,0 "/>
    <s v="- 0,9 "/>
    <s v="+ 5,1 "/>
    <x v="2"/>
    <x v="6"/>
    <x v="0"/>
    <s v="Alquiler"/>
  </r>
  <r>
    <s v="Marzo"/>
    <x v="17"/>
    <n v="7.4"/>
    <s v="- 0,9 "/>
    <s v="+ 0,5 "/>
    <s v="+ 5,6 "/>
    <x v="3"/>
    <x v="11"/>
    <x v="0"/>
    <s v="Alquiler"/>
  </r>
  <r>
    <s v="Noviembre"/>
    <x v="1"/>
    <n v="7.4"/>
    <s v="- 0,3 "/>
    <s v="- 3,0 "/>
    <s v="+ 6,7 "/>
    <x v="2"/>
    <x v="6"/>
    <x v="0"/>
    <s v="Alquiler"/>
  </r>
  <r>
    <s v="Noviembre"/>
    <x v="18"/>
    <n v="7.4"/>
    <s v="- 0,2 "/>
    <s v="- 1,4 "/>
    <s v="- 1,1 "/>
    <x v="3"/>
    <x v="9"/>
    <x v="0"/>
    <s v="Alquiler"/>
  </r>
  <r>
    <s v="Mayo"/>
    <x v="18"/>
    <n v="7.3"/>
    <s v="0,0 "/>
    <s v="+ 2,7 "/>
    <s v="+ 4,7 "/>
    <x v="3"/>
    <x v="9"/>
    <x v="0"/>
    <s v="Alquiler"/>
  </r>
  <r>
    <s v="Abril"/>
    <x v="18"/>
    <n v="7.3"/>
    <s v="0,0 "/>
    <s v="+ 1,8 "/>
    <s v="+ 4,9 "/>
    <x v="3"/>
    <x v="9"/>
    <x v="0"/>
    <s v="Alquiler"/>
  </r>
  <r>
    <s v="Noviembre"/>
    <x v="4"/>
    <n v="7.3"/>
    <s v="+ 5,5 "/>
    <s v="+ 5,4 "/>
    <s v="+ 16,0 "/>
    <x v="3"/>
    <x v="10"/>
    <x v="0"/>
    <s v="Alquiler"/>
  </r>
  <r>
    <s v="Julio"/>
    <x v="18"/>
    <n v="7.3"/>
    <s v="+ 4,8 "/>
    <s v="+ 4,1 "/>
    <s v="+ 7,6 "/>
    <x v="3"/>
    <x v="10"/>
    <x v="0"/>
    <s v="Alquiler"/>
  </r>
  <r>
    <s v="Junio"/>
    <x v="0"/>
    <n v="7.3"/>
    <s v="+ 4,1 "/>
    <s v="+ 4,7 "/>
    <s v="+ 4,6 "/>
    <x v="2"/>
    <x v="7"/>
    <x v="0"/>
    <s v="Alquiler"/>
  </r>
  <r>
    <s v="Febrero"/>
    <x v="1"/>
    <n v="7.3"/>
    <s v="+ 3,7 "/>
    <s v="+ 5,3 "/>
    <s v="+ 10,0 "/>
    <x v="2"/>
    <x v="6"/>
    <x v="0"/>
    <s v="Alquiler"/>
  </r>
  <r>
    <s v="Marzo"/>
    <x v="18"/>
    <n v="7.3"/>
    <s v="+ 3,5 "/>
    <s v="+ 3,5 "/>
    <s v="+ 3,3 "/>
    <x v="3"/>
    <x v="10"/>
    <x v="0"/>
    <s v="Alquiler"/>
  </r>
  <r>
    <s v="Mayo"/>
    <x v="1"/>
    <n v="7.3"/>
    <s v="+ 3,3 "/>
    <s v="+ 0,4 "/>
    <s v="+ 5,5 "/>
    <x v="2"/>
    <x v="6"/>
    <x v="0"/>
    <s v="Alquiler"/>
  </r>
  <r>
    <s v="Marzo"/>
    <x v="18"/>
    <n v="7.3"/>
    <s v="+ 2,6 "/>
    <s v="+ 0,1 "/>
    <s v="+ 5,6 "/>
    <x v="3"/>
    <x v="9"/>
    <x v="0"/>
    <s v="Alquiler"/>
  </r>
  <r>
    <s v="Enero"/>
    <x v="0"/>
    <n v="7.3"/>
    <s v="+ 2,4 "/>
    <s v="+ 5,5 "/>
    <s v="+ 9,6 "/>
    <x v="2"/>
    <x v="7"/>
    <x v="0"/>
    <s v="Alquiler"/>
  </r>
  <r>
    <s v="Agosto"/>
    <x v="3"/>
    <n v="7.3"/>
    <s v="+ 1,8 "/>
    <s v="+ 5,9 "/>
    <s v="+ 9,4 "/>
    <x v="2"/>
    <x v="6"/>
    <x v="0"/>
    <s v="Alquiler"/>
  </r>
  <r>
    <s v="Febrero"/>
    <x v="16"/>
    <n v="7.3"/>
    <s v="+ 1,1 "/>
    <s v="+ 3,2 "/>
    <s v="+ 3,5 "/>
    <x v="3"/>
    <x v="10"/>
    <x v="0"/>
    <s v="Alquiler"/>
  </r>
  <r>
    <s v="Octubre"/>
    <x v="18"/>
    <n v="7.3"/>
    <s v="+ 0,9 "/>
    <s v="+ 6,4 "/>
    <s v="+ 13,0 "/>
    <x v="3"/>
    <x v="11"/>
    <x v="0"/>
    <s v="Alquiler"/>
  </r>
  <r>
    <s v="Febrero"/>
    <x v="0"/>
    <n v="7.3"/>
    <s v="+ 0,9 "/>
    <s v="+ 5,7 "/>
    <s v="+ 6,4 "/>
    <x v="2"/>
    <x v="7"/>
    <x v="0"/>
    <s v="Alquiler"/>
  </r>
  <r>
    <s v="Julio"/>
    <x v="18"/>
    <n v="7.3"/>
    <s v="+ 0,7 "/>
    <s v="0,0 "/>
    <s v="+ 1,6 "/>
    <x v="3"/>
    <x v="9"/>
    <x v="0"/>
    <s v="Alquiler"/>
  </r>
  <r>
    <s v="Junio"/>
    <x v="1"/>
    <n v="7.3"/>
    <s v="+ 0,4 "/>
    <s v="+ 5,3 "/>
    <s v="+ 4,5 "/>
    <x v="2"/>
    <x v="6"/>
    <x v="0"/>
    <s v="Alquiler"/>
  </r>
  <r>
    <s v="Marzo"/>
    <x v="0"/>
    <n v="7.3"/>
    <s v="+ 0,3 "/>
    <s v="- 3,1 "/>
    <s v="+ 5,1 "/>
    <x v="2"/>
    <x v="6"/>
    <x v="0"/>
    <s v="Alquiler"/>
  </r>
  <r>
    <s v="Febrero"/>
    <x v="0"/>
    <n v="7.3"/>
    <s v="- 3,8 "/>
    <s v="- 1,1 "/>
    <s v="+ 0,3 "/>
    <x v="2"/>
    <x v="6"/>
    <x v="0"/>
    <s v="Alquiler"/>
  </r>
  <r>
    <s v="Diciembre"/>
    <x v="4"/>
    <n v="7.3"/>
    <s v="- 2,9 "/>
    <s v="+ 1,2 "/>
    <s v="+ 9,4 "/>
    <x v="3"/>
    <x v="9"/>
    <x v="0"/>
    <s v="Alquiler"/>
  </r>
  <r>
    <s v="Julio"/>
    <x v="4"/>
    <n v="7.3"/>
    <s v="- 1,6 "/>
    <s v="+ 3,0 "/>
    <s v="+ 8,3 "/>
    <x v="2"/>
    <x v="8"/>
    <x v="0"/>
    <s v="Alquiler"/>
  </r>
  <r>
    <s v="Febrero"/>
    <x v="4"/>
    <n v="7.3"/>
    <s v="- 1,5 "/>
    <s v="+ 2,2 "/>
    <s v="- 0,6 "/>
    <x v="2"/>
    <x v="7"/>
    <x v="0"/>
    <s v="Alquiler"/>
  </r>
  <r>
    <s v="Noviembre"/>
    <x v="16"/>
    <n v="7.2"/>
    <s v="n.d."/>
    <s v="- 3,7 "/>
    <s v="+ 0,4 "/>
    <x v="3"/>
    <x v="11"/>
    <x v="0"/>
    <s v="Alquiler"/>
  </r>
  <r>
    <s v="Julio"/>
    <x v="4"/>
    <n v="7.2"/>
    <s v="+ 3,1 "/>
    <s v="+ 3,3 "/>
    <s v="+ 7,6 "/>
    <x v="3"/>
    <x v="9"/>
    <x v="0"/>
    <s v="Alquiler"/>
  </r>
  <r>
    <s v="Abril"/>
    <x v="16"/>
    <n v="7.2"/>
    <s v="+ 2,7 "/>
    <s v="+ 4,4 "/>
    <s v="+ 4,8 "/>
    <x v="3"/>
    <x v="11"/>
    <x v="0"/>
    <s v="Alquiler"/>
  </r>
  <r>
    <s v="Septiembre"/>
    <x v="18"/>
    <n v="7.2"/>
    <s v="+ 2,6 "/>
    <s v="+ 5,5 "/>
    <s v="+ 12,7 "/>
    <x v="3"/>
    <x v="11"/>
    <x v="0"/>
    <s v="Alquiler"/>
  </r>
  <r>
    <s v="Julio"/>
    <x v="3"/>
    <n v="7.2"/>
    <s v="+ 2,6 "/>
    <s v="+ 4,7 "/>
    <s v="+ 5,7 "/>
    <x v="2"/>
    <x v="6"/>
    <x v="0"/>
    <s v="Alquiler"/>
  </r>
  <r>
    <s v="Diciembre"/>
    <x v="18"/>
    <n v="7.2"/>
    <s v="+ 2,0 "/>
    <s v="+ 0,1 "/>
    <s v="+ 2,3 "/>
    <x v="3"/>
    <x v="10"/>
    <x v="0"/>
    <s v="Alquiler"/>
  </r>
  <r>
    <s v="Septiembre"/>
    <x v="18"/>
    <n v="7.2"/>
    <s v="+ 1,3 "/>
    <s v="+ 3,5 "/>
    <s v="+ 4,1 "/>
    <x v="3"/>
    <x v="10"/>
    <x v="0"/>
    <s v="Alquiler"/>
  </r>
  <r>
    <s v="Septiembre"/>
    <x v="4"/>
    <n v="7.2"/>
    <s v="+ 1,1 "/>
    <s v="+ 3,4 "/>
    <s v="+ 7,7 "/>
    <x v="3"/>
    <x v="9"/>
    <x v="0"/>
    <s v="Alquiler"/>
  </r>
  <r>
    <s v="Junio"/>
    <x v="16"/>
    <n v="7.2"/>
    <s v="+ 0,5 "/>
    <s v="+ 2,6 "/>
    <s v="+ 5,1 "/>
    <x v="3"/>
    <x v="11"/>
    <x v="0"/>
    <s v="Alquiler"/>
  </r>
  <r>
    <s v="Octubre"/>
    <x v="4"/>
    <n v="7.2"/>
    <s v="+ 0,5 "/>
    <s v="+ 0,9 "/>
    <s v="+ 8,6 "/>
    <x v="3"/>
    <x v="9"/>
    <x v="0"/>
    <s v="Alquiler"/>
  </r>
  <r>
    <s v="Enero"/>
    <x v="16"/>
    <n v="7.2"/>
    <s v="+ 0,1 "/>
    <s v="+ 0,4 "/>
    <s v="+ 1,7 "/>
    <x v="3"/>
    <x v="10"/>
    <x v="0"/>
    <s v="Alquiler"/>
  </r>
  <r>
    <s v="Diciembre"/>
    <x v="18"/>
    <n v="7.2"/>
    <s v="+ 0,1 "/>
    <s v="- 0,6 "/>
    <s v="+ 8,0 "/>
    <x v="3"/>
    <x v="11"/>
    <x v="0"/>
    <s v="Alquiler"/>
  </r>
  <r>
    <s v="Octubre"/>
    <x v="16"/>
    <n v="7.2"/>
    <s v="- 5,4 "/>
    <s v="- 3,6 "/>
    <s v="- 1,2 "/>
    <x v="3"/>
    <x v="11"/>
    <x v="0"/>
    <s v="Alquiler"/>
  </r>
  <r>
    <s v="Abril"/>
    <x v="0"/>
    <n v="7.2"/>
    <s v="- 1,9 "/>
    <s v="- 5,4 "/>
    <s v="+ 1,5 "/>
    <x v="2"/>
    <x v="6"/>
    <x v="0"/>
    <s v="Alquiler"/>
  </r>
  <r>
    <s v="Noviembre"/>
    <x v="18"/>
    <n v="7.2"/>
    <s v="- 1,6 "/>
    <s v="+ 1,9 "/>
    <s v="+ 8,1 "/>
    <x v="3"/>
    <x v="11"/>
    <x v="0"/>
    <s v="Alquiler"/>
  </r>
  <r>
    <s v="Julio"/>
    <x v="0"/>
    <n v="7.2"/>
    <s v="- 1,2 "/>
    <s v="+ 3,7 "/>
    <s v="+ 6,8 "/>
    <x v="2"/>
    <x v="7"/>
    <x v="0"/>
    <s v="Alquiler"/>
  </r>
  <r>
    <s v="Junio"/>
    <x v="18"/>
    <n v="7.2"/>
    <s v="- 0,7 "/>
    <s v="- 0,7 "/>
    <s v="+ 4,0 "/>
    <x v="3"/>
    <x v="9"/>
    <x v="0"/>
    <s v="Alquiler"/>
  </r>
  <r>
    <s v="Mayo"/>
    <x v="16"/>
    <n v="7.2"/>
    <s v="- 0,5 "/>
    <s v="+ 7,1 "/>
    <s v="+ 5,6 "/>
    <x v="3"/>
    <x v="11"/>
    <x v="0"/>
    <s v="Alquiler"/>
  </r>
  <r>
    <s v="Octubre"/>
    <x v="18"/>
    <n v="7.2"/>
    <s v="- 0,2 "/>
    <s v="- 1,5 "/>
    <s v="+ 4,5 "/>
    <x v="3"/>
    <x v="10"/>
    <x v="0"/>
    <s v="Alquiler"/>
  </r>
  <r>
    <s v="Agosto"/>
    <x v="4"/>
    <n v="7.2"/>
    <s v="- 0,2 "/>
    <s v="- 1,5 "/>
    <s v="+ 5,9 "/>
    <x v="2"/>
    <x v="8"/>
    <x v="0"/>
    <s v="Alquiler"/>
  </r>
  <r>
    <s v="Mayo"/>
    <x v="4"/>
    <n v="7.1"/>
    <s v="0,0 "/>
    <s v="+ 3,5 "/>
    <s v="+ 13,0 "/>
    <x v="3"/>
    <x v="10"/>
    <x v="0"/>
    <s v="Alquiler"/>
  </r>
  <r>
    <s v="Marzo"/>
    <x v="4"/>
    <n v="7.1"/>
    <s v="+ 2,9 "/>
    <s v="+ 8,9 "/>
    <s v="+ 12,8 "/>
    <x v="3"/>
    <x v="10"/>
    <x v="0"/>
    <s v="Alquiler"/>
  </r>
  <r>
    <s v="Agosto"/>
    <x v="18"/>
    <n v="7.1"/>
    <s v="+ 2,7 "/>
    <s v="+ 3,7 "/>
    <s v="+ 9,8 "/>
    <x v="3"/>
    <x v="11"/>
    <x v="0"/>
    <s v="Alquiler"/>
  </r>
  <r>
    <s v="Diciembre"/>
    <x v="0"/>
    <n v="7.1"/>
    <s v="+ 2,7 "/>
    <s v="+ 0,8 "/>
    <s v="+ 4,5 "/>
    <x v="2"/>
    <x v="8"/>
    <x v="0"/>
    <s v="Alquiler"/>
  </r>
  <r>
    <s v="Febrero"/>
    <x v="4"/>
    <n v="7.1"/>
    <s v="+ 2,4 "/>
    <s v="+ 3,6 "/>
    <s v="+ 8,6 "/>
    <x v="2"/>
    <x v="8"/>
    <x v="0"/>
    <s v="Alquiler"/>
  </r>
  <r>
    <s v="Diciembre"/>
    <x v="1"/>
    <n v="7.1"/>
    <s v="+ 2,3 "/>
    <s v="+ 6,7 "/>
    <s v="+ 6,5 "/>
    <x v="2"/>
    <x v="7"/>
    <x v="0"/>
    <s v="Alquiler"/>
  </r>
  <r>
    <s v="Mayo"/>
    <x v="1"/>
    <n v="7.1"/>
    <s v="+ 1,7 "/>
    <s v="+ 2,8 "/>
    <s v="+ 3,3 "/>
    <x v="2"/>
    <x v="7"/>
    <x v="0"/>
    <s v="Alquiler"/>
  </r>
  <r>
    <s v="Abril"/>
    <x v="1"/>
    <n v="7.1"/>
    <s v="+ 1,5 "/>
    <s v="+ 0,7 "/>
    <s v="+ 2,8 "/>
    <x v="2"/>
    <x v="6"/>
    <x v="0"/>
    <s v="Alquiler"/>
  </r>
  <r>
    <s v="Octubre"/>
    <x v="1"/>
    <n v="7.1"/>
    <s v="+ 0,8 "/>
    <s v="+ 2,1 "/>
    <s v="+ 12,4 "/>
    <x v="2"/>
    <x v="8"/>
    <x v="0"/>
    <s v="Alquiler"/>
  </r>
  <r>
    <s v="Enero"/>
    <x v="18"/>
    <n v="7.1"/>
    <s v="+ 0,6 "/>
    <s v="+ 3,1 "/>
    <s v="+ 7,9 "/>
    <x v="3"/>
    <x v="10"/>
    <x v="0"/>
    <s v="Alquiler"/>
  </r>
  <r>
    <s v="Abril"/>
    <x v="4"/>
    <n v="7.1"/>
    <s v="+ 0,6 "/>
    <s v="+ 8,1 "/>
    <s v="+ 13,4 "/>
    <x v="3"/>
    <x v="10"/>
    <x v="0"/>
    <s v="Alquiler"/>
  </r>
  <r>
    <s v="Abril"/>
    <x v="3"/>
    <n v="7.1"/>
    <s v="+ 0,5 "/>
    <s v="+ 3,9 "/>
    <s v="+ 21,6 "/>
    <x v="2"/>
    <x v="7"/>
    <x v="0"/>
    <s v="Alquiler"/>
  </r>
  <r>
    <s v="Junio"/>
    <x v="4"/>
    <n v="7.1"/>
    <s v="+ 0,1 "/>
    <s v="+ 0,6 "/>
    <s v="+ 14,1 "/>
    <x v="3"/>
    <x v="10"/>
    <x v="0"/>
    <s v="Alquiler"/>
  </r>
  <r>
    <s v="Septiembre"/>
    <x v="3"/>
    <n v="7.1"/>
    <s v="- 3,6 "/>
    <s v="+ 0,7 "/>
    <s v="+ 5,8 "/>
    <x v="2"/>
    <x v="6"/>
    <x v="0"/>
    <s v="Alquiler"/>
  </r>
  <r>
    <s v="Diciembre"/>
    <x v="4"/>
    <n v="7.1"/>
    <s v="- 2,8 "/>
    <s v="+ 1,9 "/>
    <s v="+ 8,7 "/>
    <x v="3"/>
    <x v="10"/>
    <x v="0"/>
    <s v="Alquiler"/>
  </r>
  <r>
    <s v="Noviembre"/>
    <x v="0"/>
    <n v="7.1"/>
    <s v="- 2,8 "/>
    <s v="- 3,0 "/>
    <s v="+ 2,9 "/>
    <x v="2"/>
    <x v="7"/>
    <x v="0"/>
    <s v="Alquiler"/>
  </r>
  <r>
    <s v="Agosto"/>
    <x v="18"/>
    <n v="7.1"/>
    <s v="- 2,5 "/>
    <s v="+ 3,4 "/>
    <s v="+ 3,4 "/>
    <x v="3"/>
    <x v="10"/>
    <x v="0"/>
    <s v="Alquiler"/>
  </r>
  <r>
    <s v="Enero"/>
    <x v="18"/>
    <n v="7.1"/>
    <s v="- 1,7 "/>
    <s v="- 1,1 "/>
    <s v="+ 3,4 "/>
    <x v="3"/>
    <x v="9"/>
    <x v="0"/>
    <s v="Alquiler"/>
  </r>
  <r>
    <s v="Noviembre"/>
    <x v="18"/>
    <n v="7.1"/>
    <s v="- 1,6 "/>
    <s v="- 0,6 "/>
    <s v="- 2,6 "/>
    <x v="3"/>
    <x v="10"/>
    <x v="0"/>
    <s v="Alquiler"/>
  </r>
  <r>
    <s v="Febrero"/>
    <x v="18"/>
    <n v="7.1"/>
    <s v="- 0,8 "/>
    <s v="- 5,4 "/>
    <s v="+ 2,9 "/>
    <x v="3"/>
    <x v="9"/>
    <x v="0"/>
    <s v="Alquiler"/>
  </r>
  <r>
    <s v="Agosto"/>
    <x v="4"/>
    <n v="7.1"/>
    <s v="- 0,8 "/>
    <s v="+ 2,3 "/>
    <s v="+ 6,4 "/>
    <x v="3"/>
    <x v="9"/>
    <x v="0"/>
    <s v="Alquiler"/>
  </r>
  <r>
    <s v="Febrero"/>
    <x v="18"/>
    <n v="7.1"/>
    <s v="- 0,6 "/>
    <s v="- 2,8 "/>
    <s v="+ 2,7 "/>
    <x v="3"/>
    <x v="10"/>
    <x v="0"/>
    <s v="Alquiler"/>
  </r>
  <r>
    <s v="Marzo"/>
    <x v="4"/>
    <n v="7.1"/>
    <s v="- 0,6 "/>
    <s v="+ 0,2 "/>
    <s v="+ 7,5 "/>
    <x v="2"/>
    <x v="8"/>
    <x v="0"/>
    <s v="Alquiler"/>
  </r>
  <r>
    <s v="Marzo"/>
    <x v="16"/>
    <n v="7"/>
    <s v="+ 4,8 "/>
    <s v="- 2,3 "/>
    <s v="+ 2,1 "/>
    <x v="3"/>
    <x v="11"/>
    <x v="0"/>
    <s v="Alquiler"/>
  </r>
  <r>
    <s v="Septiembre"/>
    <x v="0"/>
    <n v="7"/>
    <s v="+ 2,3 "/>
    <s v="+ 6,6 "/>
    <s v="- 0,5 "/>
    <x v="2"/>
    <x v="8"/>
    <x v="0"/>
    <s v="Alquiler"/>
  </r>
  <r>
    <s v="Enero"/>
    <x v="1"/>
    <n v="7"/>
    <s v="+ 2,2 "/>
    <s v="- 0,4 "/>
    <s v="+ 4,4 "/>
    <x v="2"/>
    <x v="6"/>
    <x v="0"/>
    <s v="Alquiler"/>
  </r>
  <r>
    <s v="Mayo"/>
    <x v="6"/>
    <n v="7"/>
    <s v="+ 2,1 "/>
    <s v="+ 6,6 "/>
    <s v="+ 15,3 "/>
    <x v="2"/>
    <x v="6"/>
    <x v="0"/>
    <s v="Alquiler"/>
  </r>
  <r>
    <s v="Marzo"/>
    <x v="3"/>
    <n v="7"/>
    <s v="+ 1,7 "/>
    <s v="+ 6,5 "/>
    <s v="+ 13,8 "/>
    <x v="2"/>
    <x v="7"/>
    <x v="0"/>
    <s v="Alquiler"/>
  </r>
  <r>
    <s v="Junio"/>
    <x v="3"/>
    <n v="7"/>
    <s v="+ 1,4 "/>
    <s v="+ 3,5 "/>
    <s v="+ 1,3 "/>
    <x v="2"/>
    <x v="6"/>
    <x v="0"/>
    <s v="Alquiler"/>
  </r>
  <r>
    <s v="Junio"/>
    <x v="18"/>
    <n v="7"/>
    <s v="+ 1,1 "/>
    <s v="- 4,7 "/>
    <s v="- 2,2 "/>
    <x v="3"/>
    <x v="10"/>
    <x v="0"/>
    <s v="Alquiler"/>
  </r>
  <r>
    <s v="Septiembre"/>
    <x v="1"/>
    <n v="7"/>
    <s v="+ 1,1 "/>
    <s v="+ 3,7 "/>
    <s v="+ 10,0 "/>
    <x v="2"/>
    <x v="8"/>
    <x v="0"/>
    <s v="Alquiler"/>
  </r>
  <r>
    <s v="Marzo"/>
    <x v="1"/>
    <n v="7"/>
    <s v="+ 1,1 "/>
    <s v="+ 4,6 "/>
    <s v="- 0,9 "/>
    <x v="2"/>
    <x v="7"/>
    <x v="0"/>
    <s v="Alquiler"/>
  </r>
  <r>
    <s v="Mayo"/>
    <x v="0"/>
    <n v="7"/>
    <s v="+ 0,8 "/>
    <s v="- 5,0 "/>
    <s v="- 1,7 "/>
    <x v="2"/>
    <x v="7"/>
    <x v="0"/>
    <s v="Alquiler"/>
  </r>
  <r>
    <s v="Agosto"/>
    <x v="1"/>
    <n v="7"/>
    <s v="+ 0,2 "/>
    <s v="+ 4,1 "/>
    <s v="+ 8,5 "/>
    <x v="2"/>
    <x v="8"/>
    <x v="0"/>
    <s v="Alquiler"/>
  </r>
  <r>
    <s v="Marzo"/>
    <x v="1"/>
    <n v="7"/>
    <s v="- 4,3 "/>
    <s v="+ 1,4 "/>
    <s v="+ 2,7 "/>
    <x v="2"/>
    <x v="6"/>
    <x v="0"/>
    <s v="Alquiler"/>
  </r>
  <r>
    <s v="Abril"/>
    <x v="18"/>
    <n v="7"/>
    <s v="- 4,0 "/>
    <s v="- 1,2 "/>
    <s v="- 1,4 "/>
    <x v="3"/>
    <x v="10"/>
    <x v="0"/>
    <s v="Alquiler"/>
  </r>
  <r>
    <s v="Diciembre"/>
    <x v="0"/>
    <n v="7"/>
    <s v="- 1,5 "/>
    <s v="- 6,7 "/>
    <s v="- 1,0 "/>
    <x v="2"/>
    <x v="7"/>
    <x v="0"/>
    <s v="Alquiler"/>
  </r>
  <r>
    <s v="Octubre"/>
    <x v="3"/>
    <n v="7"/>
    <s v="- 0,4 "/>
    <s v="- 2,2 "/>
    <s v="+ 4,5 "/>
    <x v="2"/>
    <x v="6"/>
    <x v="0"/>
    <s v="Alquiler"/>
  </r>
  <r>
    <s v="Abril"/>
    <x v="4"/>
    <n v="7"/>
    <s v="- 0,4 "/>
    <s v="+ 1,3 "/>
    <s v="+ 8,6 "/>
    <x v="2"/>
    <x v="8"/>
    <x v="0"/>
    <s v="Alquiler"/>
  </r>
  <r>
    <s v="Abril"/>
    <x v="1"/>
    <n v="7"/>
    <s v="- 0,1 "/>
    <s v="+ 5,1 "/>
    <s v="- 1,4 "/>
    <x v="2"/>
    <x v="7"/>
    <x v="0"/>
    <s v="Alquiler"/>
  </r>
  <r>
    <s v="Julio"/>
    <x v="18"/>
    <n v="6.9"/>
    <s v="0,0 "/>
    <s v="- 0,3 "/>
    <s v="+ 3,3 "/>
    <x v="3"/>
    <x v="11"/>
    <x v="0"/>
    <s v="Alquiler"/>
  </r>
  <r>
    <s v="Junio"/>
    <x v="4"/>
    <n v="6.9"/>
    <s v="0,0 "/>
    <s v="+ 0,9 "/>
    <s v="+ 3,8 "/>
    <x v="3"/>
    <x v="9"/>
    <x v="0"/>
    <s v="Alquiler"/>
  </r>
  <r>
    <s v="Marzo"/>
    <x v="4"/>
    <n v="6.9"/>
    <s v="0,0 "/>
    <s v="+ 3,6 "/>
    <s v="+ 5,1 "/>
    <x v="3"/>
    <x v="9"/>
    <x v="0"/>
    <s v="Alquiler"/>
  </r>
  <r>
    <s v="Febrero"/>
    <x v="4"/>
    <n v="6.9"/>
    <s v="+ 4,4 "/>
    <s v="+ 9,7 "/>
    <s v="+ 9,9 "/>
    <x v="3"/>
    <x v="10"/>
    <x v="0"/>
    <s v="Alquiler"/>
  </r>
  <r>
    <s v="Febrero"/>
    <x v="1"/>
    <n v="6.9"/>
    <s v="+ 4,0 "/>
    <s v="+ 3,4 "/>
    <s v="- 0,3 "/>
    <x v="2"/>
    <x v="7"/>
    <x v="0"/>
    <s v="Alquiler"/>
  </r>
  <r>
    <s v="Enero"/>
    <x v="4"/>
    <n v="6.9"/>
    <s v="+ 3,9 "/>
    <s v="+ 3,9 "/>
    <s v="+ 7,7 "/>
    <x v="3"/>
    <x v="9"/>
    <x v="0"/>
    <s v="Alquiler"/>
  </r>
  <r>
    <s v="Octubre"/>
    <x v="1"/>
    <n v="6.9"/>
    <s v="+ 3,6 "/>
    <s v="+ 2,6 "/>
    <s v="+ 4,3 "/>
    <x v="2"/>
    <x v="7"/>
    <x v="0"/>
    <s v="Alquiler"/>
  </r>
  <r>
    <s v="Julio"/>
    <x v="1"/>
    <n v="6.9"/>
    <s v="+ 2,3 "/>
    <s v="+ 7,1 "/>
    <s v="+ 9,6 "/>
    <x v="2"/>
    <x v="8"/>
    <x v="0"/>
    <s v="Alquiler"/>
  </r>
  <r>
    <s v="Diciembre"/>
    <x v="6"/>
    <n v="6.9"/>
    <s v="+ 1,8 "/>
    <s v="+ 2,9 "/>
    <s v="+ 9,7 "/>
    <x v="2"/>
    <x v="6"/>
    <x v="0"/>
    <s v="Alquiler"/>
  </r>
  <r>
    <s v="Febrero"/>
    <x v="3"/>
    <n v="6.9"/>
    <s v="+ 1,7 "/>
    <s v="+ 10,6 "/>
    <s v="+ 6,2 "/>
    <x v="2"/>
    <x v="7"/>
    <x v="0"/>
    <s v="Alquiler"/>
  </r>
  <r>
    <s v="Agosto"/>
    <x v="4"/>
    <n v="6.9"/>
    <s v="+ 1,5 "/>
    <s v="- 3,2 "/>
    <s v="+ 10,3 "/>
    <x v="3"/>
    <x v="10"/>
    <x v="0"/>
    <s v="Alquiler"/>
  </r>
  <r>
    <s v="Abril"/>
    <x v="3"/>
    <n v="6.9"/>
    <s v="+ 1,4 "/>
    <s v="+ 2,3 "/>
    <s v="+ 0,6 "/>
    <x v="2"/>
    <x v="6"/>
    <x v="0"/>
    <s v="Alquiler"/>
  </r>
  <r>
    <s v="Noviembre"/>
    <x v="0"/>
    <n v="6.9"/>
    <s v="+ 1,4 "/>
    <s v="+ 0,4 "/>
    <s v="- 0,7 "/>
    <x v="2"/>
    <x v="8"/>
    <x v="0"/>
    <s v="Alquiler"/>
  </r>
  <r>
    <s v="Noviembre"/>
    <x v="11"/>
    <n v="6.9"/>
    <s v="+ 1,1 "/>
    <s v="n.d."/>
    <s v="n.d."/>
    <x v="2"/>
    <x v="8"/>
    <x v="0"/>
    <s v="Alquiler"/>
  </r>
  <r>
    <s v="Junio"/>
    <x v="18"/>
    <n v="6.9"/>
    <s v="+ 1,0 "/>
    <s v="- 0,3 "/>
    <s v="+ 6,2 "/>
    <x v="3"/>
    <x v="11"/>
    <x v="0"/>
    <s v="Alquiler"/>
  </r>
  <r>
    <s v="Abril"/>
    <x v="4"/>
    <n v="6.9"/>
    <s v="+ 0,7 "/>
    <s v="+ 0,4 "/>
    <s v="+ 3,3 "/>
    <x v="3"/>
    <x v="9"/>
    <x v="0"/>
    <s v="Alquiler"/>
  </r>
  <r>
    <s v="Mayo"/>
    <x v="3"/>
    <n v="6.9"/>
    <s v="+ 0,7 "/>
    <s v="+ 4,6 "/>
    <s v="- 0,9 "/>
    <x v="2"/>
    <x v="6"/>
    <x v="0"/>
    <s v="Alquiler"/>
  </r>
  <r>
    <s v="Noviembre"/>
    <x v="1"/>
    <n v="6.9"/>
    <s v="+ 0,7 "/>
    <s v="+ 7,2 "/>
    <s v="+ 4,0 "/>
    <x v="2"/>
    <x v="7"/>
    <x v="0"/>
    <s v="Alquiler"/>
  </r>
  <r>
    <s v="Septiembre"/>
    <x v="4"/>
    <n v="6.9"/>
    <s v="+ 0,6 "/>
    <s v="- 2,7 "/>
    <s v="+ 11,7 "/>
    <x v="3"/>
    <x v="10"/>
    <x v="0"/>
    <s v="Alquiler"/>
  </r>
  <r>
    <s v="Marzo"/>
    <x v="18"/>
    <n v="6.9"/>
    <s v="+ 0,4 "/>
    <s v="+ 3,4 "/>
    <s v="+ 4,9 "/>
    <x v="3"/>
    <x v="11"/>
    <x v="0"/>
    <s v="Alquiler"/>
  </r>
  <r>
    <s v="Febrero"/>
    <x v="18"/>
    <n v="6.9"/>
    <s v="+ 0,4 "/>
    <s v="+ 3,2 "/>
    <s v="+ 3,3 "/>
    <x v="3"/>
    <x v="11"/>
    <x v="0"/>
    <s v="Alquiler"/>
  </r>
  <r>
    <s v="Mayo"/>
    <x v="4"/>
    <n v="6.9"/>
    <s v="+ 0,2 "/>
    <s v="+ 0,9 "/>
    <s v="+ 3,9 "/>
    <x v="3"/>
    <x v="9"/>
    <x v="0"/>
    <s v="Alquiler"/>
  </r>
  <r>
    <s v="Abril"/>
    <x v="18"/>
    <n v="6.9"/>
    <s v="+ 0,1 "/>
    <s v="+ 0,8 "/>
    <s v="+ 6,4 "/>
    <x v="3"/>
    <x v="11"/>
    <x v="0"/>
    <s v="Alquiler"/>
  </r>
  <r>
    <s v="Marzo"/>
    <x v="0"/>
    <n v="6.9"/>
    <s v="- 5,5 "/>
    <s v="- 2,3 "/>
    <s v="- 0,6 "/>
    <x v="2"/>
    <x v="7"/>
    <x v="0"/>
    <s v="Alquiler"/>
  </r>
  <r>
    <s v="Enero"/>
    <x v="16"/>
    <n v="6.9"/>
    <s v="- 3,9 "/>
    <s v="- 5,4 "/>
    <s v="+ 1,1 "/>
    <x v="3"/>
    <x v="11"/>
    <x v="0"/>
    <s v="Alquiler"/>
  </r>
  <r>
    <s v="Mayo"/>
    <x v="3"/>
    <n v="6.9"/>
    <s v="- 2,9 "/>
    <s v="- 0,8 "/>
    <s v="+ 17,6 "/>
    <x v="2"/>
    <x v="7"/>
    <x v="0"/>
    <s v="Alquiler"/>
  </r>
  <r>
    <s v="Noviembre"/>
    <x v="1"/>
    <n v="6.9"/>
    <s v="- 2,5 "/>
    <s v="- 0,6 "/>
    <s v="+ 10,7 "/>
    <x v="2"/>
    <x v="8"/>
    <x v="0"/>
    <s v="Alquiler"/>
  </r>
  <r>
    <s v="Junio"/>
    <x v="1"/>
    <n v="6.9"/>
    <s v="- 2,2 "/>
    <s v="- 0,6 "/>
    <s v="+ 8,0 "/>
    <x v="2"/>
    <x v="7"/>
    <x v="0"/>
    <s v="Alquiler"/>
  </r>
  <r>
    <s v="Mayo"/>
    <x v="18"/>
    <n v="6.9"/>
    <s v="- 1,9 "/>
    <s v="- 2,4 "/>
    <s v="- 3,2 "/>
    <x v="3"/>
    <x v="10"/>
    <x v="0"/>
    <s v="Alquiler"/>
  </r>
  <r>
    <s v="Noviembre"/>
    <x v="3"/>
    <n v="6.9"/>
    <s v="- 1,8 "/>
    <s v="- 5,7 "/>
    <s v="+ 2,4 "/>
    <x v="2"/>
    <x v="6"/>
    <x v="0"/>
    <s v="Alquiler"/>
  </r>
  <r>
    <s v="Enero"/>
    <x v="4"/>
    <n v="6.9"/>
    <s v="- 1,5 "/>
    <s v="+ 2,6 "/>
    <s v="+ 5,7 "/>
    <x v="2"/>
    <x v="8"/>
    <x v="0"/>
    <s v="Alquiler"/>
  </r>
  <r>
    <s v="Junio"/>
    <x v="6"/>
    <n v="6.9"/>
    <s v="- 0,8 "/>
    <s v="+ 3,6 "/>
    <s v="+ 14,1 "/>
    <x v="2"/>
    <x v="6"/>
    <x v="0"/>
    <s v="Alquiler"/>
  </r>
  <r>
    <s v="Diciembre"/>
    <x v="3"/>
    <n v="6.9"/>
    <s v="- 0,7 "/>
    <s v="- 2,8 "/>
    <s v="- 0,1 "/>
    <x v="2"/>
    <x v="6"/>
    <x v="0"/>
    <s v="Alquiler"/>
  </r>
  <r>
    <s v="Octubre"/>
    <x v="4"/>
    <n v="6.9"/>
    <s v="- 0,6 "/>
    <s v="+ 1,4 "/>
    <s v="+ 10,7 "/>
    <x v="3"/>
    <x v="10"/>
    <x v="0"/>
    <s v="Alquiler"/>
  </r>
  <r>
    <s v="Febrero"/>
    <x v="4"/>
    <n v="6.9"/>
    <s v="- 0,3 "/>
    <s v="+ 3,5 "/>
    <s v="+ 8,0 "/>
    <x v="3"/>
    <x v="9"/>
    <x v="0"/>
    <s v="Alquiler"/>
  </r>
  <r>
    <s v="Abril"/>
    <x v="0"/>
    <n v="6.9"/>
    <s v="- 0,3 "/>
    <s v="- 4,9 "/>
    <s v="- 0,8 "/>
    <x v="2"/>
    <x v="7"/>
    <x v="0"/>
    <s v="Alquiler"/>
  </r>
  <r>
    <s v="Septiembre"/>
    <x v="1"/>
    <n v="6.8"/>
    <s v="n.d."/>
    <s v="n.d."/>
    <s v="n.d."/>
    <x v="3"/>
    <x v="12"/>
    <x v="0"/>
    <s v="Alquiler"/>
  </r>
  <r>
    <s v="Abril"/>
    <x v="13"/>
    <n v="6.8"/>
    <s v="n.d."/>
    <s v="n.d."/>
    <s v="n.d."/>
    <x v="2"/>
    <x v="6"/>
    <x v="0"/>
    <s v="Alquiler"/>
  </r>
  <r>
    <s v="Octubre"/>
    <x v="11"/>
    <n v="6.8"/>
    <s v="n.d."/>
    <s v="n.d."/>
    <s v="n.d."/>
    <x v="2"/>
    <x v="8"/>
    <x v="0"/>
    <s v="Alquiler"/>
  </r>
  <r>
    <s v="Enero"/>
    <x v="1"/>
    <n v="6.8"/>
    <s v="0,0 "/>
    <s v="+ 5,3 "/>
    <s v="+ 9,3 "/>
    <x v="3"/>
    <x v="9"/>
    <x v="0"/>
    <s v="Alquiler"/>
  </r>
  <r>
    <s v="Enero"/>
    <x v="1"/>
    <n v="6.8"/>
    <s v="+ 3,3 "/>
    <s v="+ 6,9 "/>
    <s v="+ 19,7 "/>
    <x v="3"/>
    <x v="11"/>
    <x v="0"/>
    <s v="Alquiler"/>
  </r>
  <r>
    <s v="Enero"/>
    <x v="3"/>
    <n v="6.8"/>
    <s v="+ 3,0 "/>
    <s v="+ 11,0 "/>
    <s v="+ 6,8 "/>
    <x v="2"/>
    <x v="7"/>
    <x v="0"/>
    <s v="Alquiler"/>
  </r>
  <r>
    <s v="Enero"/>
    <x v="18"/>
    <n v="6.8"/>
    <s v="+ 2,6 "/>
    <s v="+ 5,7 "/>
    <s v="+ 2,2 "/>
    <x v="3"/>
    <x v="11"/>
    <x v="0"/>
    <s v="Alquiler"/>
  </r>
  <r>
    <s v="Diciembre"/>
    <x v="3"/>
    <n v="6.8"/>
    <s v="+ 2,6 "/>
    <s v="+ 5,3 "/>
    <s v="+ 7,3 "/>
    <x v="3"/>
    <x v="9"/>
    <x v="0"/>
    <s v="Alquiler"/>
  </r>
  <r>
    <s v="Marzo"/>
    <x v="3"/>
    <n v="6.8"/>
    <s v="+ 2,5 "/>
    <s v="- 1,3 "/>
    <s v="+ 1,4 "/>
    <x v="2"/>
    <x v="6"/>
    <x v="0"/>
    <s v="Alquiler"/>
  </r>
  <r>
    <s v="Abril"/>
    <x v="6"/>
    <n v="6.8"/>
    <s v="+ 2,3 "/>
    <s v="+ 9,8 "/>
    <s v="+ 12,1 "/>
    <x v="2"/>
    <x v="6"/>
    <x v="0"/>
    <s v="Alquiler"/>
  </r>
  <r>
    <s v="Agosto"/>
    <x v="0"/>
    <n v="6.8"/>
    <s v="+ 2,1 "/>
    <s v="+ 2,3 "/>
    <s v="- 1,7 "/>
    <x v="2"/>
    <x v="8"/>
    <x v="0"/>
    <s v="Alquiler"/>
  </r>
  <r>
    <s v="Junio"/>
    <x v="1"/>
    <n v="6.8"/>
    <s v="+ 1,5 "/>
    <s v="+ 3,3 "/>
    <s v="+ 8,5 "/>
    <x v="2"/>
    <x v="8"/>
    <x v="0"/>
    <s v="Alquiler"/>
  </r>
  <r>
    <s v="Enero"/>
    <x v="13"/>
    <n v="6.8"/>
    <s v="+ 0,9 "/>
    <s v="+ 0,5 "/>
    <s v="n.d."/>
    <x v="2"/>
    <x v="8"/>
    <x v="0"/>
    <s v="Alquiler"/>
  </r>
  <r>
    <s v="Febrero"/>
    <x v="13"/>
    <n v="6.8"/>
    <s v="+ 0,3 "/>
    <s v="- 0,3 "/>
    <s v="n.d."/>
    <x v="2"/>
    <x v="8"/>
    <x v="0"/>
    <s v="Alquiler"/>
  </r>
  <r>
    <s v="Julio"/>
    <x v="4"/>
    <n v="6.8"/>
    <s v="- 4,6 "/>
    <s v="- 4,6 "/>
    <s v="+ 9,2 "/>
    <x v="3"/>
    <x v="10"/>
    <x v="0"/>
    <s v="Alquiler"/>
  </r>
  <r>
    <s v="Octubre"/>
    <x v="0"/>
    <n v="6.8"/>
    <s v="- 3,2 "/>
    <s v="+ 1,0 "/>
    <s v="- 4,5 "/>
    <x v="2"/>
    <x v="8"/>
    <x v="0"/>
    <s v="Alquiler"/>
  </r>
  <r>
    <s v="Julio"/>
    <x v="6"/>
    <n v="6.8"/>
    <s v="- 1,7 "/>
    <s v="- 0,4 "/>
    <s v="+ 11,1 "/>
    <x v="2"/>
    <x v="6"/>
    <x v="0"/>
    <s v="Alquiler"/>
  </r>
  <r>
    <s v="Diciembre"/>
    <x v="11"/>
    <n v="6.8"/>
    <s v="- 1,4 "/>
    <s v="n.d."/>
    <s v="n.d."/>
    <x v="2"/>
    <x v="8"/>
    <x v="0"/>
    <s v="Alquiler"/>
  </r>
  <r>
    <s v="Mayo"/>
    <x v="18"/>
    <n v="6.8"/>
    <s v="- 1,3 "/>
    <s v="- 0,9 "/>
    <s v="+ 5,2 "/>
    <x v="3"/>
    <x v="11"/>
    <x v="0"/>
    <s v="Alquiler"/>
  </r>
  <r>
    <s v="Noviembre"/>
    <x v="0"/>
    <n v="6.7"/>
    <s v="0,0 "/>
    <s v="- 0,3 "/>
    <s v="+ 2,8 "/>
    <x v="3"/>
    <x v="9"/>
    <x v="0"/>
    <s v="Alquiler"/>
  </r>
  <r>
    <s v="Septiembre"/>
    <x v="0"/>
    <n v="6.7"/>
    <s v="0,0 "/>
    <s v="- 0,2 "/>
    <s v="+ 0,8 "/>
    <x v="3"/>
    <x v="9"/>
    <x v="0"/>
    <s v="Alquiler"/>
  </r>
  <r>
    <s v="Agosto"/>
    <x v="1"/>
    <n v="6.7"/>
    <s v="0,0 "/>
    <s v="+ 0,7 "/>
    <s v="+ 3,2 "/>
    <x v="3"/>
    <x v="9"/>
    <x v="0"/>
    <s v="Alquiler"/>
  </r>
  <r>
    <s v="Julio"/>
    <x v="1"/>
    <n v="6.7"/>
    <s v="0,0 "/>
    <s v="+ 0,2 "/>
    <s v="+ 2,7 "/>
    <x v="3"/>
    <x v="9"/>
    <x v="0"/>
    <s v="Alquiler"/>
  </r>
  <r>
    <s v="Julio"/>
    <x v="6"/>
    <n v="6.7"/>
    <s v="+ 8,1 "/>
    <s v="+ 15,1 "/>
    <s v="+ 9,2 "/>
    <x v="2"/>
    <x v="7"/>
    <x v="0"/>
    <s v="Alquiler"/>
  </r>
  <r>
    <s v="Mayo"/>
    <x v="0"/>
    <n v="6.7"/>
    <s v="+ 3,1 "/>
    <s v="+ 2,0 "/>
    <s v="+ 0,1 "/>
    <x v="2"/>
    <x v="8"/>
    <x v="0"/>
    <s v="Alquiler"/>
  </r>
  <r>
    <s v="Mayo"/>
    <x v="1"/>
    <n v="6.7"/>
    <s v="+ 3,1 "/>
    <s v="+ 2,5 "/>
    <s v="+ 6,9 "/>
    <x v="2"/>
    <x v="8"/>
    <x v="0"/>
    <s v="Alquiler"/>
  </r>
  <r>
    <s v="Noviembre"/>
    <x v="4"/>
    <n v="6.7"/>
    <s v="+ 2,9 "/>
    <s v="+ 3,5 "/>
    <s v="+ 2,7 "/>
    <x v="3"/>
    <x v="11"/>
    <x v="0"/>
    <s v="Alquiler"/>
  </r>
  <r>
    <s v="Julio"/>
    <x v="4"/>
    <n v="6.7"/>
    <s v="+ 2,9 "/>
    <s v="+ 2,6 "/>
    <s v="+ 6,9 "/>
    <x v="3"/>
    <x v="11"/>
    <x v="0"/>
    <s v="Alquiler"/>
  </r>
  <r>
    <s v="Septiembre"/>
    <x v="1"/>
    <n v="6.7"/>
    <s v="+ 2,8 "/>
    <s v="- 4,1 "/>
    <s v="+ 0,6 "/>
    <x v="2"/>
    <x v="7"/>
    <x v="0"/>
    <s v="Alquiler"/>
  </r>
  <r>
    <s v="Diciembre"/>
    <x v="0"/>
    <n v="6.7"/>
    <s v="+ 2,7 "/>
    <s v="+ 7,5 "/>
    <s v="+ 2,6 "/>
    <x v="3"/>
    <x v="11"/>
    <x v="0"/>
    <s v="Alquiler"/>
  </r>
  <r>
    <s v="Noviembre"/>
    <x v="3"/>
    <n v="6.7"/>
    <s v="+ 2,6 "/>
    <s v="+ 3,1 "/>
    <s v="+ 4,7 "/>
    <x v="3"/>
    <x v="9"/>
    <x v="0"/>
    <s v="Alquiler"/>
  </r>
  <r>
    <s v="Abril"/>
    <x v="0"/>
    <n v="6.7"/>
    <s v="+ 2,5 "/>
    <s v="+ 4,7 "/>
    <s v="+ 0,7 "/>
    <x v="3"/>
    <x v="9"/>
    <x v="0"/>
    <s v="Alquiler"/>
  </r>
  <r>
    <s v="Abril"/>
    <x v="1"/>
    <n v="6.7"/>
    <s v="+ 2,5 "/>
    <s v="- 2,7 "/>
    <s v="+ 9,8 "/>
    <x v="3"/>
    <x v="9"/>
    <x v="0"/>
    <s v="Alquiler"/>
  </r>
  <r>
    <s v="Marzo"/>
    <x v="6"/>
    <n v="6.7"/>
    <s v="+ 2,1 "/>
    <s v="+ 6,7 "/>
    <s v="+ 9,3 "/>
    <x v="2"/>
    <x v="6"/>
    <x v="0"/>
    <s v="Alquiler"/>
  </r>
  <r>
    <s v="Julio"/>
    <x v="0"/>
    <n v="6.7"/>
    <s v="+ 2,1 "/>
    <s v="+ 3,4 "/>
    <s v="- 3,5 "/>
    <x v="2"/>
    <x v="8"/>
    <x v="0"/>
    <s v="Alquiler"/>
  </r>
  <r>
    <s v="Noviembre"/>
    <x v="3"/>
    <n v="6.7"/>
    <s v="+ 1,0 "/>
    <s v="+ 5,7 "/>
    <s v="+ 6,7 "/>
    <x v="2"/>
    <x v="7"/>
    <x v="0"/>
    <s v="Alquiler"/>
  </r>
  <r>
    <s v="Octubre"/>
    <x v="6"/>
    <n v="6.7"/>
    <s v="+ 0,8 "/>
    <s v="- 1,1 "/>
    <s v="+ 3,9 "/>
    <x v="2"/>
    <x v="6"/>
    <x v="0"/>
    <s v="Alquiler"/>
  </r>
  <r>
    <s v="Junio"/>
    <x v="1"/>
    <n v="6.7"/>
    <s v="+ 0,7 "/>
    <s v="+ 2,7 "/>
    <s v="+ 8,4 "/>
    <x v="3"/>
    <x v="9"/>
    <x v="0"/>
    <s v="Alquiler"/>
  </r>
  <r>
    <s v="Enero"/>
    <x v="4"/>
    <n v="6.7"/>
    <s v="+ 0,5 "/>
    <s v="+ 7,8 "/>
    <s v="+ 4,1 "/>
    <x v="3"/>
    <x v="11"/>
    <x v="0"/>
    <s v="Alquiler"/>
  </r>
  <r>
    <s v="Agosto"/>
    <x v="0"/>
    <n v="6.7"/>
    <s v="+ 0,3 "/>
    <s v="- 0,1 "/>
    <s v="0,0 "/>
    <x v="3"/>
    <x v="9"/>
    <x v="0"/>
    <s v="Alquiler"/>
  </r>
  <r>
    <s v="Diciembre"/>
    <x v="4"/>
    <n v="6.7"/>
    <s v="+ 0,2 "/>
    <s v="+ 3,7 "/>
    <s v="+ 0,1 "/>
    <x v="3"/>
    <x v="11"/>
    <x v="0"/>
    <s v="Alquiler"/>
  </r>
  <r>
    <s v="Noviembre"/>
    <x v="6"/>
    <n v="6.7"/>
    <s v="+ 0,2 "/>
    <s v="+ 0,8 "/>
    <s v="+ 3,8 "/>
    <x v="2"/>
    <x v="6"/>
    <x v="0"/>
    <s v="Alquiler"/>
  </r>
  <r>
    <s v="Junio"/>
    <x v="0"/>
    <n v="6.7"/>
    <s v="+ 0,1 "/>
    <s v="+ 2,1 "/>
    <s v="+ 0,2 "/>
    <x v="3"/>
    <x v="9"/>
    <x v="0"/>
    <s v="Alquiler"/>
  </r>
  <r>
    <s v="Julio"/>
    <x v="1"/>
    <n v="6.7"/>
    <s v="- 3,2 "/>
    <s v="- 3,7 "/>
    <s v="+ 5,1 "/>
    <x v="2"/>
    <x v="7"/>
    <x v="0"/>
    <s v="Alquiler"/>
  </r>
  <r>
    <s v="Febrero"/>
    <x v="16"/>
    <n v="6.7"/>
    <s v="- 3,0 "/>
    <s v="- 6,7 "/>
    <s v="- 2,3 "/>
    <x v="3"/>
    <x v="11"/>
    <x v="0"/>
    <s v="Alquiler"/>
  </r>
  <r>
    <s v="Diciembre"/>
    <x v="1"/>
    <n v="6.7"/>
    <s v="- 2,3 "/>
    <s v="- 4,0 "/>
    <s v="+ 5,7 "/>
    <x v="2"/>
    <x v="8"/>
    <x v="0"/>
    <s v="Alquiler"/>
  </r>
  <r>
    <s v="Enero"/>
    <x v="3"/>
    <n v="6.7"/>
    <s v="- 2,2 "/>
    <s v="- 0,2 "/>
    <s v="+ 8,0 "/>
    <x v="2"/>
    <x v="6"/>
    <x v="0"/>
    <s v="Alquiler"/>
  </r>
  <r>
    <s v="Agosto"/>
    <x v="6"/>
    <n v="6.7"/>
    <s v="- 1,7 "/>
    <s v="- 4,1 "/>
    <s v="+ 5,3 "/>
    <x v="2"/>
    <x v="6"/>
    <x v="0"/>
    <s v="Alquiler"/>
  </r>
  <r>
    <s v="Febrero"/>
    <x v="4"/>
    <n v="6.7"/>
    <s v="- 0,6 "/>
    <s v="+ 2,6 "/>
    <s v="+ 0,8 "/>
    <x v="3"/>
    <x v="11"/>
    <x v="0"/>
    <s v="Alquiler"/>
  </r>
  <r>
    <s v="Julio"/>
    <x v="0"/>
    <n v="6.7"/>
    <s v="- 0,5 "/>
    <s v="- 0,9 "/>
    <s v="- 0,3 "/>
    <x v="3"/>
    <x v="9"/>
    <x v="0"/>
    <s v="Alquiler"/>
  </r>
  <r>
    <s v="Mayo"/>
    <x v="0"/>
    <n v="6.7"/>
    <s v="- 0,5 "/>
    <s v="+ 4,8 "/>
    <s v="+ 0,8 "/>
    <x v="3"/>
    <x v="9"/>
    <x v="0"/>
    <s v="Alquiler"/>
  </r>
  <r>
    <s v="Octubre"/>
    <x v="0"/>
    <n v="6.7"/>
    <s v="- 0,3 "/>
    <s v="0,0 "/>
    <s v="+ 2,3 "/>
    <x v="3"/>
    <x v="9"/>
    <x v="0"/>
    <s v="Alquiler"/>
  </r>
  <r>
    <s v="Septiembre"/>
    <x v="6"/>
    <n v="6.7"/>
    <s v="- 0,3 "/>
    <s v="- 3,6 "/>
    <s v="+ 4,9 "/>
    <x v="2"/>
    <x v="6"/>
    <x v="0"/>
    <s v="Alquiler"/>
  </r>
  <r>
    <s v="Diciembre"/>
    <x v="3"/>
    <n v="6.7"/>
    <s v="- 0,1 "/>
    <s v="+ 0,9 "/>
    <s v="+ 0,9 "/>
    <x v="2"/>
    <x v="7"/>
    <x v="0"/>
    <s v="Alquiler"/>
  </r>
  <r>
    <s v="Diciembre"/>
    <x v="6"/>
    <n v="6.6"/>
    <s v="+ 5,6 "/>
    <s v="+ 8,2 "/>
    <s v="+ 9,7 "/>
    <x v="2"/>
    <x v="7"/>
    <x v="0"/>
    <s v="Alquiler"/>
  </r>
  <r>
    <s v="Septiembre"/>
    <x v="3"/>
    <n v="6.6"/>
    <s v="+ 4,7 "/>
    <s v="+ 2,9 "/>
    <s v="+ 8,3 "/>
    <x v="2"/>
    <x v="7"/>
    <x v="0"/>
    <s v="Alquiler"/>
  </r>
  <r>
    <s v="Abril"/>
    <x v="13"/>
    <n v="6.6"/>
    <s v="+ 3,7 "/>
    <s v="- 2,9 "/>
    <s v="n.d."/>
    <x v="2"/>
    <x v="8"/>
    <x v="0"/>
    <s v="Alquiler"/>
  </r>
  <r>
    <s v="Diciembre"/>
    <x v="0"/>
    <n v="6.6"/>
    <s v="+ 3,2 "/>
    <s v="+ 3,0 "/>
    <s v="+ 1,8 "/>
    <x v="3"/>
    <x v="12"/>
    <x v="0"/>
    <s v="Alquiler"/>
  </r>
  <r>
    <s v="Noviembre"/>
    <x v="1"/>
    <n v="6.6"/>
    <s v="+ 3,1 "/>
    <s v="+ 2,9 "/>
    <s v="+ 1,3 "/>
    <x v="3"/>
    <x v="11"/>
    <x v="0"/>
    <s v="Alquiler"/>
  </r>
  <r>
    <s v="Marzo"/>
    <x v="0"/>
    <n v="6.6"/>
    <s v="+ 2,7 "/>
    <s v="+ 0,8 "/>
    <s v="+ 0,8 "/>
    <x v="3"/>
    <x v="9"/>
    <x v="0"/>
    <s v="Alquiler"/>
  </r>
  <r>
    <s v="Febrero"/>
    <x v="0"/>
    <n v="6.6"/>
    <s v="+ 2,6 "/>
    <s v="- 0,4 "/>
    <s v="+ 3,3 "/>
    <x v="3"/>
    <x v="11"/>
    <x v="0"/>
    <s v="Alquiler"/>
  </r>
  <r>
    <s v="Junio"/>
    <x v="13"/>
    <n v="6.6"/>
    <s v="+ 1,9 "/>
    <s v="n.d."/>
    <s v="n.d."/>
    <x v="2"/>
    <x v="6"/>
    <x v="0"/>
    <s v="Alquiler"/>
  </r>
  <r>
    <s v="Enero"/>
    <x v="4"/>
    <n v="6.6"/>
    <s v="+ 1,4 "/>
    <s v="+ 5,8 "/>
    <s v="+ 5,3 "/>
    <x v="3"/>
    <x v="10"/>
    <x v="0"/>
    <s v="Alquiler"/>
  </r>
  <r>
    <s v="Marzo"/>
    <x v="1"/>
    <n v="6.6"/>
    <s v="+ 0,7 "/>
    <s v="+ 2,8 "/>
    <s v="+ 5,8 "/>
    <x v="2"/>
    <x v="8"/>
    <x v="0"/>
    <s v="Alquiler"/>
  </r>
  <r>
    <s v="Diciembre"/>
    <x v="1"/>
    <n v="6.6"/>
    <s v="+ 0,3 "/>
    <s v="+ 5,0 "/>
    <s v="+ 9,2 "/>
    <x v="3"/>
    <x v="10"/>
    <x v="0"/>
    <s v="Alquiler"/>
  </r>
  <r>
    <s v="Marzo"/>
    <x v="0"/>
    <n v="6.6"/>
    <s v="+ 0,3 "/>
    <s v="- 2,6 "/>
    <s v="+ 0,1 "/>
    <x v="2"/>
    <x v="8"/>
    <x v="0"/>
    <s v="Alquiler"/>
  </r>
  <r>
    <s v="Abril"/>
    <x v="1"/>
    <n v="6.6"/>
    <s v="+ 0,2 "/>
    <s v="- 2,9 "/>
    <s v="+ 15,8 "/>
    <x v="3"/>
    <x v="11"/>
    <x v="0"/>
    <s v="Alquiler"/>
  </r>
  <r>
    <s v="Febrero"/>
    <x v="1"/>
    <n v="6.6"/>
    <s v="- 3,4 "/>
    <s v="- 0,8 "/>
    <s v="+ 8,7 "/>
    <x v="3"/>
    <x v="9"/>
    <x v="0"/>
    <s v="Alquiler"/>
  </r>
  <r>
    <s v="Enero"/>
    <x v="0"/>
    <n v="6.6"/>
    <s v="- 2,5 "/>
    <s v="- 7,2 "/>
    <s v="+ 3,2 "/>
    <x v="2"/>
    <x v="8"/>
    <x v="0"/>
    <s v="Alquiler"/>
  </r>
  <r>
    <s v="Junio"/>
    <x v="0"/>
    <n v="6.6"/>
    <s v="- 1,9 "/>
    <s v="- 0,2 "/>
    <s v="- 3,3 "/>
    <x v="2"/>
    <x v="8"/>
    <x v="0"/>
    <s v="Alquiler"/>
  </r>
  <r>
    <s v="Febrero"/>
    <x v="3"/>
    <n v="6.6"/>
    <s v="- 1,6 "/>
    <s v="- 2,0 "/>
    <s v="+ 1,1 "/>
    <x v="2"/>
    <x v="6"/>
    <x v="0"/>
    <s v="Alquiler"/>
  </r>
  <r>
    <s v="Marzo"/>
    <x v="4"/>
    <n v="6.6"/>
    <s v="- 1,2 "/>
    <s v="- 1,3 "/>
    <s v="+ 0,8 "/>
    <x v="3"/>
    <x v="11"/>
    <x v="0"/>
    <s v="Alquiler"/>
  </r>
  <r>
    <s v="Agosto"/>
    <x v="6"/>
    <n v="6.6"/>
    <s v="- 1,2 "/>
    <s v="+ 13,3 "/>
    <s v="+ 10,4 "/>
    <x v="2"/>
    <x v="7"/>
    <x v="0"/>
    <s v="Alquiler"/>
  </r>
  <r>
    <s v="Septiembre"/>
    <x v="1"/>
    <n v="6.6"/>
    <s v="- 0,8 "/>
    <s v="- 0,8 "/>
    <s v="+ 1,9 "/>
    <x v="3"/>
    <x v="9"/>
    <x v="0"/>
    <s v="Alquiler"/>
  </r>
  <r>
    <s v="Mayo"/>
    <x v="1"/>
    <n v="6.6"/>
    <s v="- 0,5 "/>
    <s v="+ 0,2 "/>
    <s v="+ 5,8 "/>
    <x v="3"/>
    <x v="9"/>
    <x v="0"/>
    <s v="Alquiler"/>
  </r>
  <r>
    <s v="Enero"/>
    <x v="1"/>
    <n v="6.6"/>
    <s v="- 0,5 "/>
    <s v="+ 0,4 "/>
    <s v="- 2,5 "/>
    <x v="2"/>
    <x v="7"/>
    <x v="0"/>
    <s v="Alquiler"/>
  </r>
  <r>
    <s v="Febrero"/>
    <x v="0"/>
    <n v="6.6"/>
    <s v="- 0,4 "/>
    <s v="- 5,2 "/>
    <s v="+ 0,5 "/>
    <x v="2"/>
    <x v="8"/>
    <x v="0"/>
    <s v="Alquiler"/>
  </r>
  <r>
    <s v="Diciembre"/>
    <x v="0"/>
    <n v="6.6"/>
    <s v="- 0,1 "/>
    <s v="- 0,4 "/>
    <s v="+ 2,2 "/>
    <x v="3"/>
    <x v="9"/>
    <x v="0"/>
    <s v="Alquiler"/>
  </r>
  <r>
    <s v="Mayo"/>
    <x v="13"/>
    <n v="6.6"/>
    <s v="- 0,1 "/>
    <s v="- 3,2 "/>
    <s v="n.d."/>
    <x v="2"/>
    <x v="8"/>
    <x v="0"/>
    <s v="Alquiler"/>
  </r>
  <r>
    <s v="Octubre"/>
    <x v="3"/>
    <n v="6.6"/>
    <s v="- 0,1 "/>
    <s v="+ 3,4 "/>
    <s v="+ 7,8 "/>
    <x v="2"/>
    <x v="7"/>
    <x v="0"/>
    <s v="Alquiler"/>
  </r>
  <r>
    <s v="Junio"/>
    <x v="4"/>
    <n v="6.5"/>
    <s v="n.d."/>
    <s v="- 1,5 "/>
    <s v="+ 1,7 "/>
    <x v="3"/>
    <x v="11"/>
    <x v="0"/>
    <s v="Alquiler"/>
  </r>
  <r>
    <s v="Diciembre"/>
    <x v="1"/>
    <n v="6.5"/>
    <s v="n.d."/>
    <s v="- 5,3 "/>
    <s v="n.d."/>
    <x v="3"/>
    <x v="12"/>
    <x v="0"/>
    <s v="Alquiler"/>
  </r>
  <r>
    <s v="Octubre"/>
    <x v="3"/>
    <n v="6.5"/>
    <s v="n.d."/>
    <s v="0,0 "/>
    <s v="+ 2,1 "/>
    <x v="3"/>
    <x v="9"/>
    <x v="0"/>
    <s v="Alquiler"/>
  </r>
  <r>
    <s v="Julio"/>
    <x v="3"/>
    <n v="6.5"/>
    <s v="+ 5,5 "/>
    <s v="+ 7,1 "/>
    <s v="+ 6,6 "/>
    <x v="3"/>
    <x v="9"/>
    <x v="0"/>
    <s v="Alquiler"/>
  </r>
  <r>
    <s v="Febrero"/>
    <x v="6"/>
    <n v="6.5"/>
    <s v="+ 5,2 "/>
    <s v="+ 0,7 "/>
    <s v="+ 7,2 "/>
    <x v="2"/>
    <x v="6"/>
    <x v="0"/>
    <s v="Alquiler"/>
  </r>
  <r>
    <s v="Noviembre"/>
    <x v="1"/>
    <n v="6.5"/>
    <s v="+ 4,6 "/>
    <s v="+ 5,4 "/>
    <s v="+ 6,5 "/>
    <x v="3"/>
    <x v="10"/>
    <x v="0"/>
    <s v="Alquiler"/>
  </r>
  <r>
    <s v="Noviembre"/>
    <x v="0"/>
    <n v="6.5"/>
    <s v="+ 4,4 "/>
    <s v="+ 5,8 "/>
    <s v="- 2,1 "/>
    <x v="3"/>
    <x v="11"/>
    <x v="0"/>
    <s v="Alquiler"/>
  </r>
  <r>
    <s v="Diciembre"/>
    <x v="0"/>
    <n v="6.5"/>
    <s v="+ 3,7 "/>
    <s v="+ 4,7 "/>
    <s v="- 0,8 "/>
    <x v="3"/>
    <x v="10"/>
    <x v="0"/>
    <s v="Alquiler"/>
  </r>
  <r>
    <s v="Noviembre"/>
    <x v="3"/>
    <n v="6.5"/>
    <s v="+ 3,3 "/>
    <s v="+ 7,8 "/>
    <s v="+ 18,6 "/>
    <x v="3"/>
    <x v="11"/>
    <x v="0"/>
    <s v="Alquiler"/>
  </r>
  <r>
    <s v="Marzo"/>
    <x v="1"/>
    <n v="6.5"/>
    <s v="+ 2,5 "/>
    <s v="+ 0,1 "/>
    <s v="+ 15,6 "/>
    <x v="3"/>
    <x v="11"/>
    <x v="0"/>
    <s v="Alquiler"/>
  </r>
  <r>
    <s v="Febrero"/>
    <x v="1"/>
    <n v="6.5"/>
    <s v="+ 2,3 "/>
    <s v="+ 4,4 "/>
    <s v="+ 2,8 "/>
    <x v="2"/>
    <x v="8"/>
    <x v="0"/>
    <s v="Alquiler"/>
  </r>
  <r>
    <s v="Febrero"/>
    <x v="6"/>
    <n v="6.5"/>
    <s v="+ 2,3 "/>
    <s v="+ 8,0 "/>
    <s v="+ 15,2 "/>
    <x v="2"/>
    <x v="7"/>
    <x v="0"/>
    <s v="Alquiler"/>
  </r>
  <r>
    <s v="Octubre"/>
    <x v="2"/>
    <n v="6.5"/>
    <s v="+ 1,8 "/>
    <s v="+ 5,8 "/>
    <s v="+ 4,9 "/>
    <x v="2"/>
    <x v="6"/>
    <x v="0"/>
    <s v="Alquiler"/>
  </r>
  <r>
    <s v="Octubre"/>
    <x v="13"/>
    <n v="6.5"/>
    <s v="+ 0,8 "/>
    <s v="+ 0,8 "/>
    <s v="n.d."/>
    <x v="2"/>
    <x v="6"/>
    <x v="0"/>
    <s v="Alquiler"/>
  </r>
  <r>
    <s v="Octubre"/>
    <x v="4"/>
    <n v="6.5"/>
    <s v="+ 0,7 "/>
    <s v="- 2,8 "/>
    <s v="+ 4,2 "/>
    <x v="3"/>
    <x v="11"/>
    <x v="0"/>
    <s v="Alquiler"/>
  </r>
  <r>
    <s v="Diciembre"/>
    <x v="1"/>
    <n v="6.5"/>
    <s v="+ 0,5 "/>
    <s v="- 1,8 "/>
    <s v="- 5,1 "/>
    <x v="3"/>
    <x v="9"/>
    <x v="0"/>
    <s v="Alquiler"/>
  </r>
  <r>
    <s v="Septiembre"/>
    <x v="3"/>
    <n v="6.5"/>
    <s v="+ 0,5 "/>
    <s v="+ 5,6 "/>
    <s v="+ 0,9 "/>
    <x v="3"/>
    <x v="9"/>
    <x v="0"/>
    <s v="Alquiler"/>
  </r>
  <r>
    <s v="Noviembre"/>
    <x v="2"/>
    <n v="6.5"/>
    <s v="+ 0,3 "/>
    <s v="+ 2,3 "/>
    <s v="+ 7,0 "/>
    <x v="2"/>
    <x v="6"/>
    <x v="0"/>
    <s v="Alquiler"/>
  </r>
  <r>
    <s v="Diciembre"/>
    <x v="3"/>
    <n v="6.5"/>
    <s v="+ 0,1 "/>
    <s v="+ 2,3 "/>
    <s v="+ 15,5 "/>
    <x v="3"/>
    <x v="11"/>
    <x v="0"/>
    <s v="Alquiler"/>
  </r>
  <r>
    <s v="Mayo"/>
    <x v="13"/>
    <n v="6.5"/>
    <s v="- 4,6 "/>
    <s v="n.d."/>
    <s v="n.d."/>
    <x v="2"/>
    <x v="6"/>
    <x v="0"/>
    <s v="Alquiler"/>
  </r>
  <r>
    <s v="Agosto"/>
    <x v="1"/>
    <n v="6.5"/>
    <s v="- 3,6 "/>
    <s v="- 8,7 "/>
    <s v="+ 2,5 "/>
    <x v="2"/>
    <x v="7"/>
    <x v="0"/>
    <s v="Alquiler"/>
  </r>
  <r>
    <s v="Diciembre"/>
    <x v="1"/>
    <n v="6.5"/>
    <s v="- 2,0 "/>
    <s v="+ 2,2 "/>
    <s v="- 0,8 "/>
    <x v="3"/>
    <x v="11"/>
    <x v="0"/>
    <s v="Alquiler"/>
  </r>
  <r>
    <s v="Octubre"/>
    <x v="1"/>
    <n v="6.5"/>
    <s v="- 1,8 "/>
    <s v="- 2,6 "/>
    <s v="n.d."/>
    <x v="3"/>
    <x v="9"/>
    <x v="0"/>
    <s v="Alquiler"/>
  </r>
  <r>
    <s v="Marzo"/>
    <x v="1"/>
    <n v="6.5"/>
    <s v="- 1,8 "/>
    <s v="- 5,1 "/>
    <s v="+ 9,2 "/>
    <x v="3"/>
    <x v="9"/>
    <x v="0"/>
    <s v="Alquiler"/>
  </r>
  <r>
    <s v="Abril"/>
    <x v="0"/>
    <n v="6.5"/>
    <s v="- 1,4 "/>
    <s v="- 1,4 "/>
    <s v="0,0 "/>
    <x v="2"/>
    <x v="8"/>
    <x v="0"/>
    <s v="Alquiler"/>
  </r>
  <r>
    <s v="Abril"/>
    <x v="4"/>
    <n v="6.5"/>
    <s v="- 1,3 "/>
    <s v="- 3,1 "/>
    <s v="+ 4,2 "/>
    <x v="3"/>
    <x v="11"/>
    <x v="0"/>
    <s v="Alquiler"/>
  </r>
  <r>
    <s v="Abril"/>
    <x v="1"/>
    <n v="6.5"/>
    <s v="- 1,3 "/>
    <s v="+ 1,7 "/>
    <s v="+ 5,0 "/>
    <x v="2"/>
    <x v="8"/>
    <x v="0"/>
    <s v="Alquiler"/>
  </r>
  <r>
    <s v="Marzo"/>
    <x v="0"/>
    <n v="6.5"/>
    <s v="- 1,1 "/>
    <s v="+ 0,5 "/>
    <s v="- 0,4 "/>
    <x v="3"/>
    <x v="11"/>
    <x v="0"/>
    <s v="Alquiler"/>
  </r>
  <r>
    <s v="Mayo"/>
    <x v="1"/>
    <n v="6.5"/>
    <s v="- 0,9 "/>
    <s v="+ 1,8 "/>
    <s v="+ 14,9 "/>
    <x v="3"/>
    <x v="11"/>
    <x v="0"/>
    <s v="Alquiler"/>
  </r>
  <r>
    <s v="Noviembre"/>
    <x v="1"/>
    <n v="6.5"/>
    <s v="- 0,5 "/>
    <s v="- 3,1 "/>
    <s v="- 3,0 "/>
    <x v="3"/>
    <x v="9"/>
    <x v="0"/>
    <s v="Alquiler"/>
  </r>
  <r>
    <s v="Agosto"/>
    <x v="3"/>
    <n v="6.5"/>
    <s v="- 0,4 "/>
    <s v="+ 3,3 "/>
    <s v="+ 3,2 "/>
    <x v="3"/>
    <x v="9"/>
    <x v="0"/>
    <s v="Alquiler"/>
  </r>
  <r>
    <s v="Mayo"/>
    <x v="4"/>
    <n v="6.5"/>
    <s v="- 0,2 "/>
    <s v="- 2,7 "/>
    <s v="+ 2,7 "/>
    <x v="3"/>
    <x v="11"/>
    <x v="0"/>
    <s v="Alquiler"/>
  </r>
  <r>
    <s v="Septiembre"/>
    <x v="4"/>
    <n v="6.4"/>
    <s v="n.d."/>
    <s v="- 0,6 "/>
    <s v="+ 3,8 "/>
    <x v="3"/>
    <x v="11"/>
    <x v="0"/>
    <s v="Alquiler"/>
  </r>
  <r>
    <s v="Septiembre"/>
    <x v="0"/>
    <n v="6.4"/>
    <s v="n.d."/>
    <s v="n.d."/>
    <s v="- 6,4 "/>
    <x v="3"/>
    <x v="12"/>
    <x v="0"/>
    <s v="Alquiler"/>
  </r>
  <r>
    <s v="Agosto"/>
    <x v="13"/>
    <n v="6.4"/>
    <s v="n.d."/>
    <s v="n.d."/>
    <s v="n.d."/>
    <x v="2"/>
    <x v="7"/>
    <x v="0"/>
    <s v="Alquiler"/>
  </r>
  <r>
    <s v="Septiembre"/>
    <x v="13"/>
    <n v="6.4"/>
    <s v="0,0 "/>
    <s v="- 2,9 "/>
    <s v="n.d."/>
    <x v="2"/>
    <x v="6"/>
    <x v="0"/>
    <s v="Alquiler"/>
  </r>
  <r>
    <s v="Agosto"/>
    <x v="13"/>
    <n v="6.4"/>
    <s v="0,0 "/>
    <s v="- 1,1 "/>
    <s v="n.d."/>
    <x v="2"/>
    <x v="6"/>
    <x v="0"/>
    <s v="Alquiler"/>
  </r>
  <r>
    <s v="Enero"/>
    <x v="6"/>
    <n v="6.4"/>
    <s v="+ 5,8 "/>
    <s v="+ 9,8 "/>
    <s v="+ 12,1 "/>
    <x v="2"/>
    <x v="7"/>
    <x v="0"/>
    <s v="Alquiler"/>
  </r>
  <r>
    <s v="Septiembre"/>
    <x v="3"/>
    <n v="6.4"/>
    <s v="+ 5,6 "/>
    <s v="+ 12,1 "/>
    <s v="+ 15,9 "/>
    <x v="3"/>
    <x v="11"/>
    <x v="0"/>
    <s v="Alquiler"/>
  </r>
  <r>
    <s v="Agosto"/>
    <x v="2"/>
    <n v="6.4"/>
    <s v="+ 3,8 "/>
    <s v="+ 5,0 "/>
    <s v="+ 6,2 "/>
    <x v="2"/>
    <x v="6"/>
    <x v="0"/>
    <s v="Alquiler"/>
  </r>
  <r>
    <s v="Septiembre"/>
    <x v="6"/>
    <n v="6.4"/>
    <s v="+ 2,8 "/>
    <s v="+ 8,4 "/>
    <s v="+ 7,4 "/>
    <x v="3"/>
    <x v="9"/>
    <x v="0"/>
    <s v="Alquiler"/>
  </r>
  <r>
    <s v="Diciembre"/>
    <x v="3"/>
    <n v="6.4"/>
    <s v="+ 2,3 "/>
    <s v="- 0,1 "/>
    <s v="+ 7,1 "/>
    <x v="2"/>
    <x v="8"/>
    <x v="0"/>
    <s v="Alquiler"/>
  </r>
  <r>
    <s v="Octubre"/>
    <x v="1"/>
    <n v="6.4"/>
    <s v="+ 1,2 "/>
    <s v="0,0 "/>
    <s v="+ 1,6 "/>
    <x v="3"/>
    <x v="11"/>
    <x v="0"/>
    <s v="Alquiler"/>
  </r>
  <r>
    <s v="Marzo"/>
    <x v="14"/>
    <n v="6.4"/>
    <s v="+ 1,2 "/>
    <s v="+ 2,0 "/>
    <s v="n.d."/>
    <x v="2"/>
    <x v="6"/>
    <x v="0"/>
    <s v="Alquiler"/>
  </r>
  <r>
    <s v="Agosto"/>
    <x v="3"/>
    <n v="6.4"/>
    <s v="+ 1,2 "/>
    <s v="+ 2,6 "/>
    <s v="+ 4,7 "/>
    <x v="2"/>
    <x v="8"/>
    <x v="0"/>
    <s v="Alquiler"/>
  </r>
  <r>
    <s v="Junio"/>
    <x v="0"/>
    <n v="6.4"/>
    <s v="+ 1,0 "/>
    <s v="- 2,4 "/>
    <s v="- 0,7 "/>
    <x v="3"/>
    <x v="11"/>
    <x v="0"/>
    <s v="Alquiler"/>
  </r>
  <r>
    <s v="Octubre"/>
    <x v="0"/>
    <n v="6.4"/>
    <s v="+ 0,8 "/>
    <s v="n.d."/>
    <s v="n.d."/>
    <x v="3"/>
    <x v="12"/>
    <x v="0"/>
    <s v="Alquiler"/>
  </r>
  <r>
    <s v="Julio"/>
    <x v="1"/>
    <n v="6.4"/>
    <s v="+ 0,3 "/>
    <s v="- 2,1 "/>
    <s v="+ 6,9 "/>
    <x v="3"/>
    <x v="11"/>
    <x v="0"/>
    <s v="Alquiler"/>
  </r>
  <r>
    <s v="Julio"/>
    <x v="13"/>
    <n v="6.4"/>
    <s v="+ 0,2 "/>
    <s v="- 2,9 "/>
    <s v="n.d."/>
    <x v="2"/>
    <x v="8"/>
    <x v="0"/>
    <s v="Alquiler"/>
  </r>
  <r>
    <s v="Agosto"/>
    <x v="1"/>
    <n v="6.4"/>
    <s v="+ 0,1 "/>
    <s v="- 1,0 "/>
    <s v="+ 6,2 "/>
    <x v="3"/>
    <x v="11"/>
    <x v="0"/>
    <s v="Alquiler"/>
  </r>
  <r>
    <s v="Diciembre"/>
    <x v="6"/>
    <n v="6.4"/>
    <s v="+ 0,1 "/>
    <s v="- 1,0 "/>
    <s v="+ 7,0 "/>
    <x v="3"/>
    <x v="9"/>
    <x v="0"/>
    <s v="Alquiler"/>
  </r>
  <r>
    <s v="Noviembre"/>
    <x v="6"/>
    <n v="6.4"/>
    <s v="+ 0,1 "/>
    <s v="+ 1,6 "/>
    <s v="+ 7,8 "/>
    <x v="3"/>
    <x v="9"/>
    <x v="0"/>
    <s v="Alquiler"/>
  </r>
  <r>
    <s v="Septiembre"/>
    <x v="2"/>
    <n v="6.4"/>
    <s v="+ 0,1 "/>
    <s v="+ 4,9 "/>
    <s v="+ 6,0 "/>
    <x v="2"/>
    <x v="6"/>
    <x v="0"/>
    <s v="Alquiler"/>
  </r>
  <r>
    <s v="Octubre"/>
    <x v="13"/>
    <n v="6.4"/>
    <s v="+ 0,1 "/>
    <s v="n.d."/>
    <s v="n.d."/>
    <x v="2"/>
    <x v="7"/>
    <x v="0"/>
    <s v="Alquiler"/>
  </r>
  <r>
    <s v="Marzo"/>
    <x v="13"/>
    <n v="6.4"/>
    <s v="- 6,5 "/>
    <s v="- 5,5 "/>
    <s v="n.d."/>
    <x v="2"/>
    <x v="8"/>
    <x v="0"/>
    <s v="Alquiler"/>
  </r>
  <r>
    <s v="Junio"/>
    <x v="3"/>
    <n v="6.4"/>
    <s v="- 6,4 "/>
    <s v="- 8,7 "/>
    <s v="+ 3,7 "/>
    <x v="2"/>
    <x v="7"/>
    <x v="0"/>
    <s v="Alquiler"/>
  </r>
  <r>
    <s v="Febrero"/>
    <x v="1"/>
    <n v="6.4"/>
    <s v="- 5,6 "/>
    <s v="- 2,3 "/>
    <s v="+ 14,4 "/>
    <x v="3"/>
    <x v="11"/>
    <x v="0"/>
    <s v="Alquiler"/>
  </r>
  <r>
    <s v="Agosto"/>
    <x v="4"/>
    <n v="6.4"/>
    <s v="- 3,4 "/>
    <s v="- 0,6 "/>
    <s v="+ 4,9 "/>
    <x v="3"/>
    <x v="11"/>
    <x v="0"/>
    <s v="Alquiler"/>
  </r>
  <r>
    <s v="Julio"/>
    <x v="13"/>
    <n v="6.4"/>
    <s v="- 3,0 "/>
    <s v="- 5,6 "/>
    <s v="n.d."/>
    <x v="2"/>
    <x v="6"/>
    <x v="0"/>
    <s v="Alquiler"/>
  </r>
  <r>
    <s v="Junio"/>
    <x v="13"/>
    <n v="6.4"/>
    <s v="- 3,0 "/>
    <s v="+ 0,4 "/>
    <s v="n.d."/>
    <x v="2"/>
    <x v="8"/>
    <x v="0"/>
    <s v="Alquiler"/>
  </r>
  <r>
    <s v="Junio"/>
    <x v="1"/>
    <n v="6.4"/>
    <s v="- 1,4 "/>
    <s v="- 2,1 "/>
    <s v="+ 12,3 "/>
    <x v="3"/>
    <x v="11"/>
    <x v="0"/>
    <s v="Alquiler"/>
  </r>
  <r>
    <s v="Enero"/>
    <x v="0"/>
    <n v="6.4"/>
    <s v="- 1,4 "/>
    <s v="- 1,4 "/>
    <s v="- 6,4 "/>
    <x v="3"/>
    <x v="9"/>
    <x v="0"/>
    <s v="Alquiler"/>
  </r>
  <r>
    <s v="Septiembre"/>
    <x v="1"/>
    <n v="6.4"/>
    <s v="- 1,3 "/>
    <s v="- 0,9 "/>
    <s v="- 0,7 "/>
    <x v="3"/>
    <x v="11"/>
    <x v="0"/>
    <s v="Alquiler"/>
  </r>
  <r>
    <s v="Octubre"/>
    <x v="6"/>
    <n v="6.4"/>
    <s v="- 1,3 "/>
    <s v="+ 4,4 "/>
    <s v="+ 6,7 "/>
    <x v="3"/>
    <x v="9"/>
    <x v="0"/>
    <s v="Alquiler"/>
  </r>
  <r>
    <s v="Enero"/>
    <x v="0"/>
    <n v="6.4"/>
    <s v="- 1,2 "/>
    <s v="n.d."/>
    <s v="n.d."/>
    <x v="3"/>
    <x v="12"/>
    <x v="0"/>
    <s v="Alquiler"/>
  </r>
  <r>
    <s v="Noviembre"/>
    <x v="13"/>
    <n v="6.4"/>
    <s v="- 1,2 "/>
    <s v="- 0,4 "/>
    <s v="n.d."/>
    <x v="2"/>
    <x v="6"/>
    <x v="0"/>
    <s v="Alquiler"/>
  </r>
  <r>
    <s v="Agosto"/>
    <x v="13"/>
    <n v="6.4"/>
    <s v="- 1,1 "/>
    <s v="- 3,9 "/>
    <s v="n.d."/>
    <x v="2"/>
    <x v="8"/>
    <x v="0"/>
    <s v="Alquiler"/>
  </r>
  <r>
    <s v="Noviembre"/>
    <x v="0"/>
    <n v="6.4"/>
    <s v="- 1,0 "/>
    <s v="n.d."/>
    <s v="n.d."/>
    <x v="3"/>
    <x v="12"/>
    <x v="0"/>
    <s v="Alquiler"/>
  </r>
  <r>
    <s v="Enero"/>
    <x v="0"/>
    <n v="6.4"/>
    <s v="- 0,9 "/>
    <s v="+ 0,1 "/>
    <s v="- 4,9 "/>
    <x v="3"/>
    <x v="11"/>
    <x v="0"/>
    <s v="Alquiler"/>
  </r>
  <r>
    <s v="Julio"/>
    <x v="3"/>
    <n v="6.4"/>
    <s v="- 0,6 "/>
    <s v="- 9,6 "/>
    <s v="- 4,6 "/>
    <x v="2"/>
    <x v="7"/>
    <x v="0"/>
    <s v="Alquiler"/>
  </r>
  <r>
    <s v="Febrero"/>
    <x v="0"/>
    <n v="6.4"/>
    <s v="- 0,5 "/>
    <s v="- 1,4 "/>
    <s v="- 3,6 "/>
    <x v="3"/>
    <x v="9"/>
    <x v="0"/>
    <s v="Alquiler"/>
  </r>
  <r>
    <s v="Noviembre"/>
    <x v="13"/>
    <n v="6.4"/>
    <s v="- 0,5 "/>
    <s v="- 0,6 "/>
    <s v="n.d."/>
    <x v="2"/>
    <x v="7"/>
    <x v="0"/>
    <s v="Alquiler"/>
  </r>
  <r>
    <s v="Enero"/>
    <x v="1"/>
    <n v="6.4"/>
    <s v="- 0,2 "/>
    <s v="+ 1,0 "/>
    <s v="+ 0,4 "/>
    <x v="2"/>
    <x v="8"/>
    <x v="0"/>
    <s v="Alquiler"/>
  </r>
  <r>
    <s v="Septiembre"/>
    <x v="3"/>
    <n v="6.4"/>
    <s v="- 0,2 "/>
    <s v="+ 2,3 "/>
    <s v="+ 4,4 "/>
    <x v="2"/>
    <x v="8"/>
    <x v="0"/>
    <s v="Alquiler"/>
  </r>
  <r>
    <s v="Septiembre"/>
    <x v="13"/>
    <n v="6.4"/>
    <s v="- 0,2 "/>
    <s v="n.d."/>
    <s v="n.d."/>
    <x v="2"/>
    <x v="7"/>
    <x v="0"/>
    <s v="Alquiler"/>
  </r>
  <r>
    <s v="Febrero"/>
    <x v="0"/>
    <n v="6.3"/>
    <s v="0,0 "/>
    <s v="- 4,3 "/>
    <s v="+ 2,0 "/>
    <x v="3"/>
    <x v="10"/>
    <x v="0"/>
    <s v="Alquiler"/>
  </r>
  <r>
    <s v="Junio"/>
    <x v="3"/>
    <n v="6.3"/>
    <s v="0,0 "/>
    <s v="+ 0,7 "/>
    <s v="+ 8,3 "/>
    <x v="2"/>
    <x v="8"/>
    <x v="0"/>
    <s v="Alquiler"/>
  </r>
  <r>
    <s v="Febrero"/>
    <x v="3"/>
    <n v="6.3"/>
    <s v="0,0 "/>
    <s v="+ 7,8 "/>
    <s v="+ 10,2 "/>
    <x v="2"/>
    <x v="8"/>
    <x v="0"/>
    <s v="Alquiler"/>
  </r>
  <r>
    <s v="Enero"/>
    <x v="3"/>
    <n v="6.3"/>
    <s v="+ 6,4 "/>
    <s v="+ 7,3 "/>
    <s v="+ 10,8 "/>
    <x v="2"/>
    <x v="8"/>
    <x v="0"/>
    <s v="Alquiler"/>
  </r>
  <r>
    <s v="Mayo"/>
    <x v="3"/>
    <n v="6.3"/>
    <s v="+ 3,2 "/>
    <s v="+ 2,9 "/>
    <s v="+ 5,1 "/>
    <x v="3"/>
    <x v="9"/>
    <x v="0"/>
    <s v="Alquiler"/>
  </r>
  <r>
    <s v="Agosto"/>
    <x v="6"/>
    <n v="6.3"/>
    <s v="+ 2,9 "/>
    <s v="+ 5,2 "/>
    <s v="+ 4,5 "/>
    <x v="3"/>
    <x v="9"/>
    <x v="0"/>
    <s v="Alquiler"/>
  </r>
  <r>
    <s v="Febrero"/>
    <x v="14"/>
    <n v="6.3"/>
    <s v="+ 2,7 "/>
    <s v="- 1,6 "/>
    <s v="n.d."/>
    <x v="2"/>
    <x v="6"/>
    <x v="0"/>
    <s v="Alquiler"/>
  </r>
  <r>
    <s v="Noviembre"/>
    <x v="6"/>
    <n v="6.3"/>
    <s v="+ 2,0 "/>
    <s v="- 5,4 "/>
    <s v="+ 3,7 "/>
    <x v="2"/>
    <x v="7"/>
    <x v="0"/>
    <s v="Alquiler"/>
  </r>
  <r>
    <s v="Diciembre"/>
    <x v="13"/>
    <n v="6.3"/>
    <s v="+ 1,9 "/>
    <s v="+ 0,8 "/>
    <s v="- 6,5 "/>
    <x v="2"/>
    <x v="8"/>
    <x v="0"/>
    <s v="Alquiler"/>
  </r>
  <r>
    <s v="Julio"/>
    <x v="3"/>
    <n v="6.3"/>
    <s v="+ 1,4 "/>
    <s v="+ 2,7 "/>
    <s v="+ 7,3 "/>
    <x v="2"/>
    <x v="8"/>
    <x v="0"/>
    <s v="Alquiler"/>
  </r>
  <r>
    <s v="Mayo"/>
    <x v="0"/>
    <n v="6.3"/>
    <s v="+ 1,2 "/>
    <s v="- 4,5 "/>
    <s v="- 3,1 "/>
    <x v="3"/>
    <x v="11"/>
    <x v="0"/>
    <s v="Alquiler"/>
  </r>
  <r>
    <s v="Noviembre"/>
    <x v="0"/>
    <n v="6.3"/>
    <s v="+ 0,7 "/>
    <s v="+ 0,3 "/>
    <s v="- 4,1 "/>
    <x v="3"/>
    <x v="10"/>
    <x v="0"/>
    <s v="Alquiler"/>
  </r>
  <r>
    <s v="Agosto"/>
    <x v="0"/>
    <n v="6.3"/>
    <s v="+ 0,4 "/>
    <s v="- 0,8 "/>
    <s v="+ 0,7 "/>
    <x v="3"/>
    <x v="10"/>
    <x v="0"/>
    <s v="Alquiler"/>
  </r>
  <r>
    <s v="Mayo"/>
    <x v="0"/>
    <n v="6.3"/>
    <s v="+ 0,3 "/>
    <s v="+ 0,7 "/>
    <s v="+ 2,6 "/>
    <x v="3"/>
    <x v="10"/>
    <x v="0"/>
    <s v="Alquiler"/>
  </r>
  <r>
    <s v="Marzo"/>
    <x v="0"/>
    <n v="6.3"/>
    <s v="+ 0,3 "/>
    <s v="- 4,3 "/>
    <s v="+ 0,7 "/>
    <x v="3"/>
    <x v="10"/>
    <x v="0"/>
    <s v="Alquiler"/>
  </r>
  <r>
    <s v="Octubre"/>
    <x v="1"/>
    <n v="6.3"/>
    <s v="+ 0,2 "/>
    <s v="+ 0,1 "/>
    <s v="+ 2,5 "/>
    <x v="3"/>
    <x v="10"/>
    <x v="0"/>
    <s v="Alquiler"/>
  </r>
  <r>
    <s v="Abril"/>
    <x v="0"/>
    <n v="6.3"/>
    <s v="+ 0,1 "/>
    <s v="+ 0,3 "/>
    <s v="+ 2,7 "/>
    <x v="3"/>
    <x v="10"/>
    <x v="0"/>
    <s v="Alquiler"/>
  </r>
  <r>
    <s v="Enero"/>
    <x v="0"/>
    <n v="6.3"/>
    <s v="- 4,5 "/>
    <s v="+ 0,1 "/>
    <s v="+ 3,5 "/>
    <x v="3"/>
    <x v="10"/>
    <x v="0"/>
    <s v="Alquiler"/>
  </r>
  <r>
    <s v="Diciembre"/>
    <x v="2"/>
    <n v="6.3"/>
    <s v="- 3,7 "/>
    <s v="- 1,6 "/>
    <s v="+ 2,8 "/>
    <x v="2"/>
    <x v="6"/>
    <x v="0"/>
    <s v="Alquiler"/>
  </r>
  <r>
    <s v="Diciembre"/>
    <x v="13"/>
    <n v="6.3"/>
    <s v="- 2,3 "/>
    <s v="- 2,8 "/>
    <s v="n.d."/>
    <x v="2"/>
    <x v="6"/>
    <x v="0"/>
    <s v="Alquiler"/>
  </r>
  <r>
    <s v="Enero"/>
    <x v="3"/>
    <n v="6.3"/>
    <s v="- 1,8 "/>
    <s v="- 1,6 "/>
    <s v="+ 5,0 "/>
    <x v="3"/>
    <x v="9"/>
    <x v="0"/>
    <s v="Alquiler"/>
  </r>
  <r>
    <s v="Septiembre"/>
    <x v="13"/>
    <n v="6.3"/>
    <s v="- 1,4 "/>
    <s v="- 2,2 "/>
    <s v="n.d."/>
    <x v="2"/>
    <x v="8"/>
    <x v="0"/>
    <s v="Alquiler"/>
  </r>
  <r>
    <s v="Octubre"/>
    <x v="3"/>
    <n v="6.3"/>
    <s v="- 1,3 "/>
    <s v="- 0,4 "/>
    <s v="+ 6,6 "/>
    <x v="2"/>
    <x v="8"/>
    <x v="0"/>
    <s v="Alquiler"/>
  </r>
  <r>
    <s v="Agosto"/>
    <x v="3"/>
    <n v="6.3"/>
    <s v="- 1,2 "/>
    <s v="- 8,0 "/>
    <s v="- 4,5 "/>
    <x v="2"/>
    <x v="7"/>
    <x v="0"/>
    <s v="Alquiler"/>
  </r>
  <r>
    <s v="Octubre"/>
    <x v="3"/>
    <n v="6.3"/>
    <s v="- 1,1 "/>
    <s v="+ 5,2 "/>
    <s v="+ 17,4 "/>
    <x v="3"/>
    <x v="11"/>
    <x v="0"/>
    <s v="Alquiler"/>
  </r>
  <r>
    <s v="Mayo"/>
    <x v="14"/>
    <n v="6.3"/>
    <s v="- 0,8 "/>
    <s v="- 0,1 "/>
    <s v="- 3,1 "/>
    <x v="2"/>
    <x v="6"/>
    <x v="0"/>
    <s v="Alquiler"/>
  </r>
  <r>
    <s v="Abril"/>
    <x v="14"/>
    <n v="6.3"/>
    <s v="- 0,5 "/>
    <s v="+ 3,5 "/>
    <s v="- 6,8 "/>
    <x v="2"/>
    <x v="6"/>
    <x v="0"/>
    <s v="Alquiler"/>
  </r>
  <r>
    <s v="Junio"/>
    <x v="6"/>
    <n v="6.2"/>
    <s v="+ 6,1 "/>
    <s v="+ 0,1 "/>
    <s v="+ 2,6 "/>
    <x v="2"/>
    <x v="7"/>
    <x v="0"/>
    <s v="Alquiler"/>
  </r>
  <r>
    <s v="Abril"/>
    <x v="2"/>
    <n v="6.2"/>
    <s v="+ 4,1 "/>
    <s v="+ 4,1 "/>
    <s v="+ 15,5 "/>
    <x v="3"/>
    <x v="9"/>
    <x v="0"/>
    <s v="Alquiler"/>
  </r>
  <r>
    <s v="Octubre"/>
    <x v="5"/>
    <n v="6.2"/>
    <s v="+ 2,8 "/>
    <s v="+ 2,2 "/>
    <s v="+ 7,7 "/>
    <x v="2"/>
    <x v="6"/>
    <x v="0"/>
    <s v="Alquiler"/>
  </r>
  <r>
    <s v="Julio"/>
    <x v="1"/>
    <n v="6.2"/>
    <s v="+ 1,8 "/>
    <s v="+ 2,1 "/>
    <s v="+ 2,1 "/>
    <x v="3"/>
    <x v="10"/>
    <x v="0"/>
    <s v="Alquiler"/>
  </r>
  <r>
    <s v="Marzo"/>
    <x v="1"/>
    <n v="6.2"/>
    <s v="+ 1,5 "/>
    <s v="+ 3,7 "/>
    <s v="+ 7,5 "/>
    <x v="3"/>
    <x v="10"/>
    <x v="0"/>
    <s v="Alquiler"/>
  </r>
  <r>
    <s v="Mayo"/>
    <x v="3"/>
    <n v="6.2"/>
    <s v="+ 1,3 "/>
    <s v="- 1,5 "/>
    <s v="+ 8,1 "/>
    <x v="2"/>
    <x v="8"/>
    <x v="0"/>
    <s v="Alquiler"/>
  </r>
  <r>
    <s v="Septiembre"/>
    <x v="0"/>
    <n v="6.2"/>
    <s v="+ 1,1 "/>
    <s v="- 2,7 "/>
    <s v="- 2,5 "/>
    <x v="3"/>
    <x v="11"/>
    <x v="0"/>
    <s v="Alquiler"/>
  </r>
  <r>
    <s v="Septiembre"/>
    <x v="14"/>
    <n v="6.2"/>
    <s v="+ 1,0 "/>
    <s v="+ 0,5 "/>
    <s v="- 3,3 "/>
    <x v="2"/>
    <x v="6"/>
    <x v="0"/>
    <s v="Alquiler"/>
  </r>
  <r>
    <s v="Septiembre"/>
    <x v="1"/>
    <n v="6.2"/>
    <s v="+ 0,6 "/>
    <s v="+ 1,8 "/>
    <s v="+ 2,3 "/>
    <x v="3"/>
    <x v="10"/>
    <x v="0"/>
    <s v="Alquiler"/>
  </r>
  <r>
    <s v="Octubre"/>
    <x v="0"/>
    <n v="6.2"/>
    <s v="+ 0,4 "/>
    <s v="+ 0,1 "/>
    <s v="- 0,4 "/>
    <x v="3"/>
    <x v="10"/>
    <x v="0"/>
    <s v="Alquiler"/>
  </r>
  <r>
    <s v="Octubre"/>
    <x v="0"/>
    <n v="6.2"/>
    <s v="+ 0,3 "/>
    <s v="- 0,2 "/>
    <s v="- 3,4 "/>
    <x v="3"/>
    <x v="11"/>
    <x v="0"/>
    <s v="Alquiler"/>
  </r>
  <r>
    <s v="Julio"/>
    <x v="14"/>
    <n v="6.2"/>
    <s v="+ 0,2 "/>
    <s v="- 2,3 "/>
    <s v="- 3,6 "/>
    <x v="2"/>
    <x v="6"/>
    <x v="0"/>
    <s v="Alquiler"/>
  </r>
  <r>
    <s v="Marzo"/>
    <x v="6"/>
    <n v="6.2"/>
    <s v="- 5,1 "/>
    <s v="+ 2,7 "/>
    <s v="+ 7,0 "/>
    <x v="2"/>
    <x v="7"/>
    <x v="0"/>
    <s v="Alquiler"/>
  </r>
  <r>
    <s v="Abril"/>
    <x v="0"/>
    <n v="6.2"/>
    <s v="- 4,6 "/>
    <s v="- 3,2 "/>
    <s v="- 5,2 "/>
    <x v="3"/>
    <x v="11"/>
    <x v="0"/>
    <s v="Alquiler"/>
  </r>
  <r>
    <s v="Julio"/>
    <x v="0"/>
    <n v="6.2"/>
    <s v="- 2,2 "/>
    <s v="0,0 "/>
    <s v="- 3,2 "/>
    <x v="3"/>
    <x v="11"/>
    <x v="0"/>
    <s v="Alquiler"/>
  </r>
  <r>
    <s v="Marzo"/>
    <x v="3"/>
    <n v="6.2"/>
    <s v="- 2,1 "/>
    <s v="+ 4,1 "/>
    <s v="+ 5,4 "/>
    <x v="2"/>
    <x v="8"/>
    <x v="0"/>
    <s v="Alquiler"/>
  </r>
  <r>
    <s v="Junio"/>
    <x v="3"/>
    <n v="6.2"/>
    <s v="- 1,7 "/>
    <s v="+ 3,5 "/>
    <s v="+ 3,6 "/>
    <x v="3"/>
    <x v="9"/>
    <x v="0"/>
    <s v="Alquiler"/>
  </r>
  <r>
    <s v="Junio"/>
    <x v="14"/>
    <n v="6.2"/>
    <s v="- 1,7 "/>
    <s v="- 3,0 "/>
    <s v="- 6,6 "/>
    <x v="2"/>
    <x v="6"/>
    <x v="0"/>
    <s v="Alquiler"/>
  </r>
  <r>
    <s v="Noviembre"/>
    <x v="3"/>
    <n v="6.2"/>
    <s v="- 1,0 "/>
    <s v="- 2,6 "/>
    <s v="+ 6,2 "/>
    <x v="2"/>
    <x v="8"/>
    <x v="0"/>
    <s v="Alquiler"/>
  </r>
  <r>
    <s v="Junio"/>
    <x v="0"/>
    <n v="6.2"/>
    <s v="- 0,9 "/>
    <s v="- 0,4 "/>
    <s v="+ 1,9 "/>
    <x v="3"/>
    <x v="10"/>
    <x v="0"/>
    <s v="Alquiler"/>
  </r>
  <r>
    <s v="Octubre"/>
    <x v="13"/>
    <n v="6.2"/>
    <s v="- 0,9 "/>
    <s v="- 3,3 "/>
    <s v="- 8,4 "/>
    <x v="2"/>
    <x v="8"/>
    <x v="0"/>
    <s v="Alquiler"/>
  </r>
  <r>
    <s v="Septiembre"/>
    <x v="0"/>
    <n v="6.2"/>
    <s v="- 0,7 "/>
    <s v="- 0,6 "/>
    <s v="- 0,6 "/>
    <x v="3"/>
    <x v="10"/>
    <x v="0"/>
    <s v="Alquiler"/>
  </r>
  <r>
    <s v="Agosto"/>
    <x v="14"/>
    <n v="6.2"/>
    <s v="- 0,7 "/>
    <s v="- 2,2 "/>
    <s v="- 4,2 "/>
    <x v="2"/>
    <x v="6"/>
    <x v="0"/>
    <s v="Alquiler"/>
  </r>
  <r>
    <s v="Agosto"/>
    <x v="1"/>
    <n v="6.2"/>
    <s v="- 0,6 "/>
    <s v="+ 1,0 "/>
    <s v="+ 1,4 "/>
    <x v="3"/>
    <x v="10"/>
    <x v="0"/>
    <s v="Alquiler"/>
  </r>
  <r>
    <s v="Enero"/>
    <x v="6"/>
    <n v="6.2"/>
    <s v="- 0,6 "/>
    <s v="- 4,0 "/>
    <s v="+ 3,4 "/>
    <x v="2"/>
    <x v="6"/>
    <x v="0"/>
    <s v="Alquiler"/>
  </r>
  <r>
    <s v="Abril"/>
    <x v="3"/>
    <n v="6.2"/>
    <s v="- 0,6 "/>
    <s v="- 2,7 "/>
    <s v="+ 5,1 "/>
    <x v="2"/>
    <x v="8"/>
    <x v="0"/>
    <s v="Alquiler"/>
  </r>
  <r>
    <s v="Julio"/>
    <x v="0"/>
    <n v="6.2"/>
    <s v="- 0,4 "/>
    <s v="- 0,9 "/>
    <s v="- 0,3 "/>
    <x v="3"/>
    <x v="10"/>
    <x v="0"/>
    <s v="Alquiler"/>
  </r>
  <r>
    <s v="Noviembre"/>
    <x v="13"/>
    <n v="6.2"/>
    <s v="- 0,3 "/>
    <s v="- 2,5 "/>
    <s v="- 9,6 "/>
    <x v="2"/>
    <x v="8"/>
    <x v="0"/>
    <s v="Alquiler"/>
  </r>
  <r>
    <s v="Julio"/>
    <x v="2"/>
    <n v="6.1"/>
    <s v="0,0 "/>
    <s v="- 1,5 "/>
    <s v="+ 8,2 "/>
    <x v="3"/>
    <x v="9"/>
    <x v="0"/>
    <s v="Alquiler"/>
  </r>
  <r>
    <s v="Junio"/>
    <x v="2"/>
    <n v="6.1"/>
    <s v="0,0 "/>
    <s v="+ 2,6 "/>
    <s v="+ 7,4 "/>
    <x v="3"/>
    <x v="9"/>
    <x v="0"/>
    <s v="Alquiler"/>
  </r>
  <r>
    <s v="Agosto"/>
    <x v="6"/>
    <n v="6.1"/>
    <s v="+ 3,7 "/>
    <s v="+ 5,9 "/>
    <s v="+ 10,1 "/>
    <x v="2"/>
    <x v="8"/>
    <x v="0"/>
    <s v="Alquiler"/>
  </r>
  <r>
    <s v="Julio"/>
    <x v="6"/>
    <n v="6.1"/>
    <s v="+ 2,5 "/>
    <s v="+ 4,0 "/>
    <s v="- 0,7 "/>
    <x v="3"/>
    <x v="9"/>
    <x v="0"/>
    <s v="Alquiler"/>
  </r>
  <r>
    <s v="Julio"/>
    <x v="6"/>
    <n v="6.1"/>
    <s v="+ 2,4 "/>
    <s v="+ 2,5 "/>
    <s v="+ 2,8 "/>
    <x v="3"/>
    <x v="10"/>
    <x v="0"/>
    <s v="Alquiler"/>
  </r>
  <r>
    <s v="Mayo"/>
    <x v="14"/>
    <n v="6.1"/>
    <s v="+ 2,3 "/>
    <s v="n.d."/>
    <s v="n.d."/>
    <x v="2"/>
    <x v="7"/>
    <x v="0"/>
    <s v="Alquiler"/>
  </r>
  <r>
    <s v="Abril"/>
    <x v="3"/>
    <n v="6.1"/>
    <s v="+ 2,0 "/>
    <s v="- 3,1 "/>
    <s v="+ 3,6 "/>
    <x v="3"/>
    <x v="9"/>
    <x v="0"/>
    <s v="Alquiler"/>
  </r>
  <r>
    <s v="Julio"/>
    <x v="3"/>
    <n v="6.1"/>
    <s v="+ 1,8 "/>
    <s v="+ 1,9 "/>
    <s v="+ 0,3 "/>
    <x v="3"/>
    <x v="10"/>
    <x v="0"/>
    <s v="Alquiler"/>
  </r>
  <r>
    <s v="Julio"/>
    <x v="2"/>
    <n v="6.1"/>
    <s v="+ 1,6 "/>
    <s v="+ 3,7 "/>
    <s v="+ 6,8 "/>
    <x v="2"/>
    <x v="7"/>
    <x v="0"/>
    <s v="Alquiler"/>
  </r>
  <r>
    <s v="Febrero"/>
    <x v="1"/>
    <n v="6.1"/>
    <s v="+ 1,5 "/>
    <s v="- 0,1 "/>
    <s v="+ 5,9 "/>
    <x v="3"/>
    <x v="10"/>
    <x v="0"/>
    <s v="Alquiler"/>
  </r>
  <r>
    <s v="Febrero"/>
    <x v="2"/>
    <n v="6.1"/>
    <s v="+ 1,4 "/>
    <s v="+ 0,5 "/>
    <s v="+ 3,6 "/>
    <x v="2"/>
    <x v="6"/>
    <x v="0"/>
    <s v="Alquiler"/>
  </r>
  <r>
    <s v="Agosto"/>
    <x v="14"/>
    <n v="6.1"/>
    <s v="+ 1,4 "/>
    <s v="- 1,1 "/>
    <s v="- 5,4 "/>
    <x v="2"/>
    <x v="7"/>
    <x v="0"/>
    <s v="Alquiler"/>
  </r>
  <r>
    <s v="Abril"/>
    <x v="14"/>
    <n v="6.1"/>
    <s v="+ 1,3 "/>
    <s v="+ 0,7 "/>
    <s v="- 8,2 "/>
    <x v="2"/>
    <x v="8"/>
    <x v="0"/>
    <s v="Alquiler"/>
  </r>
  <r>
    <s v="Julio"/>
    <x v="2"/>
    <n v="6.1"/>
    <s v="+ 1,0 "/>
    <s v="+ 0,5 "/>
    <s v="+ 1,3 "/>
    <x v="2"/>
    <x v="6"/>
    <x v="0"/>
    <s v="Alquiler"/>
  </r>
  <r>
    <s v="Agosto"/>
    <x v="3"/>
    <n v="6.1"/>
    <s v="+ 0,8 "/>
    <s v="+ 7,1 "/>
    <s v="+ 12,0 "/>
    <x v="3"/>
    <x v="11"/>
    <x v="0"/>
    <s v="Alquiler"/>
  </r>
  <r>
    <s v="Noviembre"/>
    <x v="3"/>
    <n v="6.1"/>
    <s v="+ 0,7 "/>
    <s v="+ 0,4 "/>
    <s v="+ 2,7 "/>
    <x v="3"/>
    <x v="10"/>
    <x v="0"/>
    <s v="Alquiler"/>
  </r>
  <r>
    <s v="Mayo"/>
    <x v="1"/>
    <n v="6.1"/>
    <s v="+ 0,5 "/>
    <s v="+ 0,1 "/>
    <s v="+ 2,7 "/>
    <x v="3"/>
    <x v="10"/>
    <x v="0"/>
    <s v="Alquiler"/>
  </r>
  <r>
    <s v="Octubre"/>
    <x v="6"/>
    <n v="6.1"/>
    <s v="+ 0,5 "/>
    <s v="- 8,4 "/>
    <s v="+ 5,6 "/>
    <x v="2"/>
    <x v="7"/>
    <x v="0"/>
    <s v="Alquiler"/>
  </r>
  <r>
    <s v="Junio"/>
    <x v="2"/>
    <n v="6.1"/>
    <s v="+ 0,3 "/>
    <s v="- 0,7 "/>
    <s v="+ 1,9 "/>
    <x v="2"/>
    <x v="6"/>
    <x v="0"/>
    <s v="Alquiler"/>
  </r>
  <r>
    <s v="Diciembre"/>
    <x v="5"/>
    <n v="6.1"/>
    <s v="+ 0,2 "/>
    <s v="+ 1,4 "/>
    <s v="+ 5,4 "/>
    <x v="2"/>
    <x v="6"/>
    <x v="0"/>
    <s v="Alquiler"/>
  </r>
  <r>
    <s v="Agosto"/>
    <x v="3"/>
    <n v="6.1"/>
    <s v="+ 0,1 "/>
    <s v="+ 2,3 "/>
    <s v="+ 2,6 "/>
    <x v="3"/>
    <x v="10"/>
    <x v="0"/>
    <s v="Alquiler"/>
  </r>
  <r>
    <s v="Marzo"/>
    <x v="2"/>
    <n v="6.1"/>
    <s v="+ 0,1 "/>
    <s v="+ 0,4 "/>
    <s v="+ 3,6 "/>
    <x v="2"/>
    <x v="6"/>
    <x v="0"/>
    <s v="Alquiler"/>
  </r>
  <r>
    <s v="Septiembre"/>
    <x v="6"/>
    <n v="6.1"/>
    <s v="+ 0,1 "/>
    <s v="+ 6,2 "/>
    <s v="+ 10,8 "/>
    <x v="2"/>
    <x v="8"/>
    <x v="0"/>
    <s v="Alquiler"/>
  </r>
  <r>
    <s v="Junio"/>
    <x v="14"/>
    <n v="6.1"/>
    <s v="+ 0,1 "/>
    <s v="+ 1,1 "/>
    <s v="- 5,4 "/>
    <x v="2"/>
    <x v="8"/>
    <x v="0"/>
    <s v="Alquiler"/>
  </r>
  <r>
    <s v="Septiembre"/>
    <x v="6"/>
    <n v="6.1"/>
    <s v="- 7,7 "/>
    <s v="- 1,5 "/>
    <s v="+ 7,4 "/>
    <x v="2"/>
    <x v="7"/>
    <x v="0"/>
    <s v="Alquiler"/>
  </r>
  <r>
    <s v="Febrero"/>
    <x v="3"/>
    <n v="6.1"/>
    <s v="- 2,9 "/>
    <s v="- 4,5 "/>
    <s v="+ 3,0 "/>
    <x v="3"/>
    <x v="9"/>
    <x v="0"/>
    <s v="Alquiler"/>
  </r>
  <r>
    <s v="Enero"/>
    <x v="14"/>
    <n v="6.1"/>
    <s v="- 1,9 "/>
    <s v="- 5,3 "/>
    <s v="n.d."/>
    <x v="2"/>
    <x v="6"/>
    <x v="0"/>
    <s v="Alquiler"/>
  </r>
  <r>
    <s v="Abril"/>
    <x v="1"/>
    <n v="6.1"/>
    <s v="- 1,8 "/>
    <s v="+ 1,2 "/>
    <s v="+ 1,9 "/>
    <x v="3"/>
    <x v="10"/>
    <x v="0"/>
    <s v="Alquiler"/>
  </r>
  <r>
    <s v="Noviembre"/>
    <x v="5"/>
    <n v="6.1"/>
    <s v="- 1,6 "/>
    <s v="+ 1,5 "/>
    <s v="+ 4,2 "/>
    <x v="2"/>
    <x v="6"/>
    <x v="0"/>
    <s v="Alquiler"/>
  </r>
  <r>
    <s v="Agosto"/>
    <x v="0"/>
    <n v="6.1"/>
    <s v="- 1,5 "/>
    <s v="- 2,7 "/>
    <s v="- 4,8 "/>
    <x v="3"/>
    <x v="11"/>
    <x v="0"/>
    <s v="Alquiler"/>
  </r>
  <r>
    <s v="Mayo"/>
    <x v="2"/>
    <n v="6.1"/>
    <s v="- 1,5 "/>
    <s v="+ 5,4 "/>
    <s v="+ 7,4 "/>
    <x v="3"/>
    <x v="9"/>
    <x v="0"/>
    <s v="Alquiler"/>
  </r>
  <r>
    <s v="Octubre"/>
    <x v="14"/>
    <n v="6.1"/>
    <s v="- 1,1 "/>
    <s v="- 0,8 "/>
    <s v="- 5,1 "/>
    <x v="2"/>
    <x v="6"/>
    <x v="0"/>
    <s v="Alquiler"/>
  </r>
  <r>
    <s v="Mayo"/>
    <x v="2"/>
    <n v="6.1"/>
    <s v="- 0,7 "/>
    <s v="- 0,9 "/>
    <s v="+ 1,2 "/>
    <x v="2"/>
    <x v="6"/>
    <x v="0"/>
    <s v="Alquiler"/>
  </r>
  <r>
    <s v="Abril"/>
    <x v="2"/>
    <n v="6.1"/>
    <s v="- 0,3 "/>
    <s v="+ 1,3 "/>
    <s v="+ 2,1 "/>
    <x v="2"/>
    <x v="6"/>
    <x v="0"/>
    <s v="Alquiler"/>
  </r>
  <r>
    <s v="Mayo"/>
    <x v="14"/>
    <n v="6.1"/>
    <s v="- 0,3 "/>
    <s v="+ 0,9 "/>
    <s v="- 8,4 "/>
    <x v="2"/>
    <x v="8"/>
    <x v="0"/>
    <s v="Alquiler"/>
  </r>
  <r>
    <s v="Junio"/>
    <x v="1"/>
    <n v="6.1"/>
    <s v="- 0,2 "/>
    <s v="- 1,6 "/>
    <s v="+ 2,0 "/>
    <x v="3"/>
    <x v="10"/>
    <x v="0"/>
    <s v="Alquiler"/>
  </r>
  <r>
    <s v="Septiembre"/>
    <x v="3"/>
    <n v="6.1"/>
    <s v="- 0,2 "/>
    <s v="+ 1,6 "/>
    <s v="+ 1,7 "/>
    <x v="3"/>
    <x v="10"/>
    <x v="0"/>
    <s v="Alquiler"/>
  </r>
  <r>
    <s v="Octubre"/>
    <x v="3"/>
    <n v="6.1"/>
    <s v="- 0,1 "/>
    <s v="- 0,2 "/>
    <s v="+ 3,1 "/>
    <x v="3"/>
    <x v="10"/>
    <x v="0"/>
    <s v="Alquiler"/>
  </r>
  <r>
    <s v="Noviembre"/>
    <x v="5"/>
    <n v="6"/>
    <s v="n.d."/>
    <s v="n.d."/>
    <s v="+ 10,3 "/>
    <x v="3"/>
    <x v="12"/>
    <x v="0"/>
    <s v="Alquiler"/>
  </r>
  <r>
    <s v="Septiembre"/>
    <x v="2"/>
    <n v="6"/>
    <s v="n.d."/>
    <s v="- 2,3 "/>
    <s v="+ 6,9 "/>
    <x v="3"/>
    <x v="9"/>
    <x v="0"/>
    <s v="Alquiler"/>
  </r>
  <r>
    <s v="Abril"/>
    <x v="14"/>
    <n v="6"/>
    <s v="n.d."/>
    <s v="n.d."/>
    <s v="n.d."/>
    <x v="2"/>
    <x v="7"/>
    <x v="0"/>
    <s v="Alquiler"/>
  </r>
  <r>
    <s v="Enero"/>
    <x v="2"/>
    <n v="6"/>
    <s v="0,0 "/>
    <s v="+ 5,3 "/>
    <s v="+ 20,2 "/>
    <x v="3"/>
    <x v="9"/>
    <x v="0"/>
    <s v="Alquiler"/>
  </r>
  <r>
    <s v="Julio"/>
    <x v="3"/>
    <n v="6"/>
    <s v="+ 5,3 "/>
    <s v="+ 6,1 "/>
    <s v="+ 8,2 "/>
    <x v="3"/>
    <x v="11"/>
    <x v="0"/>
    <s v="Alquiler"/>
  </r>
  <r>
    <s v="Noviembre"/>
    <x v="2"/>
    <n v="6"/>
    <s v="+ 3,9 "/>
    <s v="+ 0,7 "/>
    <s v="+ 6,6 "/>
    <x v="2"/>
    <x v="7"/>
    <x v="0"/>
    <s v="Alquiler"/>
  </r>
  <r>
    <s v="Abril"/>
    <x v="3"/>
    <n v="6"/>
    <s v="+ 3,5 "/>
    <s v="+ 3,4 "/>
    <s v="+ 0,8 "/>
    <x v="3"/>
    <x v="10"/>
    <x v="0"/>
    <s v="Alquiler"/>
  </r>
  <r>
    <s v="Febrero"/>
    <x v="2"/>
    <n v="6"/>
    <s v="+ 3,3 "/>
    <s v="+ 0,6 "/>
    <s v="n.d."/>
    <x v="3"/>
    <x v="12"/>
    <x v="0"/>
    <s v="Alquiler"/>
  </r>
  <r>
    <s v="Marzo"/>
    <x v="2"/>
    <n v="6"/>
    <s v="+ 2,8 "/>
    <s v="0,0 "/>
    <s v="+ 12,0 "/>
    <x v="3"/>
    <x v="9"/>
    <x v="0"/>
    <s v="Alquiler"/>
  </r>
  <r>
    <s v="Diciembre"/>
    <x v="5"/>
    <n v="6"/>
    <s v="+ 2,8 "/>
    <s v="+ 6,7 "/>
    <s v="+ 27,6 "/>
    <x v="3"/>
    <x v="9"/>
    <x v="0"/>
    <s v="Alquiler"/>
  </r>
  <r>
    <s v="Enero"/>
    <x v="15"/>
    <n v="6"/>
    <s v="+ 2,4 "/>
    <s v="+ 0,3 "/>
    <s v="n.d."/>
    <x v="2"/>
    <x v="7"/>
    <x v="0"/>
    <s v="Alquiler"/>
  </r>
  <r>
    <s v="Octubre"/>
    <x v="14"/>
    <n v="6"/>
    <s v="+ 1,9 "/>
    <s v="+ 0,4 "/>
    <s v="- 6,2 "/>
    <x v="2"/>
    <x v="7"/>
    <x v="0"/>
    <s v="Alquiler"/>
  </r>
  <r>
    <s v="Mayo"/>
    <x v="6"/>
    <n v="6"/>
    <s v="+ 1,7 "/>
    <s v="+ 0,9 "/>
    <s v="- 2,9 "/>
    <x v="3"/>
    <x v="9"/>
    <x v="0"/>
    <s v="Alquiler"/>
  </r>
  <r>
    <s v="Mayo"/>
    <x v="2"/>
    <n v="6"/>
    <s v="+ 1,7 "/>
    <s v="+ 6,4 "/>
    <s v="+ 5,8 "/>
    <x v="2"/>
    <x v="7"/>
    <x v="0"/>
    <s v="Alquiler"/>
  </r>
  <r>
    <s v="Julio"/>
    <x v="5"/>
    <n v="6"/>
    <s v="+ 1,5 "/>
    <s v="+ 1,2 "/>
    <s v="+ 0,8 "/>
    <x v="2"/>
    <x v="6"/>
    <x v="0"/>
    <s v="Alquiler"/>
  </r>
  <r>
    <s v="Diciembre"/>
    <x v="6"/>
    <n v="6"/>
    <s v="+ 1,4 "/>
    <s v="- 2,7 "/>
    <s v="+ 3,5 "/>
    <x v="2"/>
    <x v="8"/>
    <x v="0"/>
    <s v="Alquiler"/>
  </r>
  <r>
    <s v="Abril"/>
    <x v="5"/>
    <n v="6"/>
    <s v="+ 1,3 "/>
    <s v="+ 1,2 "/>
    <s v="+ 4,1 "/>
    <x v="2"/>
    <x v="6"/>
    <x v="0"/>
    <s v="Alquiler"/>
  </r>
  <r>
    <s v="Julio"/>
    <x v="9"/>
    <n v="6"/>
    <s v="+ 1,3 "/>
    <s v="+ 4,5 "/>
    <s v="+ 4,1 "/>
    <x v="2"/>
    <x v="6"/>
    <x v="0"/>
    <s v="Alquiler"/>
  </r>
  <r>
    <s v="Enero"/>
    <x v="15"/>
    <n v="6"/>
    <s v="+ 1,2 "/>
    <s v="- 1,7 "/>
    <s v="- 1,5 "/>
    <x v="2"/>
    <x v="6"/>
    <x v="0"/>
    <s v="Alquiler"/>
  </r>
  <r>
    <s v="Abril"/>
    <x v="6"/>
    <n v="6"/>
    <s v="+ 1,1 "/>
    <s v="+ 3,1 "/>
    <s v="- 0,4 "/>
    <x v="3"/>
    <x v="10"/>
    <x v="0"/>
    <s v="Alquiler"/>
  </r>
  <r>
    <s v="Noviembre"/>
    <x v="6"/>
    <n v="6"/>
    <s v="+ 1,0 "/>
    <s v="+ 0,2 "/>
    <s v="+ 3,5 "/>
    <x v="3"/>
    <x v="10"/>
    <x v="0"/>
    <s v="Alquiler"/>
  </r>
  <r>
    <s v="Junio"/>
    <x v="2"/>
    <n v="6"/>
    <s v="+ 1,0 "/>
    <s v="+ 2,1 "/>
    <s v="+ 12,5 "/>
    <x v="3"/>
    <x v="10"/>
    <x v="0"/>
    <s v="Alquiler"/>
  </r>
  <r>
    <s v="Abril"/>
    <x v="2"/>
    <n v="6"/>
    <s v="+ 1,0 "/>
    <s v="+ 3,4 "/>
    <s v="+ 7,6 "/>
    <x v="3"/>
    <x v="10"/>
    <x v="0"/>
    <s v="Alquiler"/>
  </r>
  <r>
    <s v="Diciembre"/>
    <x v="2"/>
    <n v="6"/>
    <s v="+ 0,9 "/>
    <s v="- 0,7 "/>
    <s v="- 0,5 "/>
    <x v="3"/>
    <x v="9"/>
    <x v="0"/>
    <s v="Alquiler"/>
  </r>
  <r>
    <s v="Enero"/>
    <x v="1"/>
    <n v="6"/>
    <s v="+ 0,7 "/>
    <s v="- 0,9 "/>
    <s v="+ 4,1 "/>
    <x v="3"/>
    <x v="10"/>
    <x v="0"/>
    <s v="Alquiler"/>
  </r>
  <r>
    <s v="Septiembre"/>
    <x v="6"/>
    <n v="6"/>
    <s v="+ 0,6 "/>
    <s v="+ 0,7 "/>
    <s v="+ 3,6 "/>
    <x v="3"/>
    <x v="10"/>
    <x v="0"/>
    <s v="Alquiler"/>
  </r>
  <r>
    <s v="Agosto"/>
    <x v="2"/>
    <n v="6"/>
    <s v="+ 0,6 "/>
    <s v="- 0,2 "/>
    <s v="+ 4,8 "/>
    <x v="3"/>
    <x v="10"/>
    <x v="0"/>
    <s v="Alquiler"/>
  </r>
  <r>
    <s v="Junio"/>
    <x v="3"/>
    <n v="6"/>
    <s v="+ 0,5 "/>
    <s v="+ 3,7 "/>
    <s v="+ 0,9 "/>
    <x v="3"/>
    <x v="10"/>
    <x v="0"/>
    <s v="Alquiler"/>
  </r>
  <r>
    <s v="Agosto"/>
    <x v="14"/>
    <n v="6"/>
    <s v="+ 0,4 "/>
    <s v="- 1,4 "/>
    <s v="- 6,0 "/>
    <x v="2"/>
    <x v="8"/>
    <x v="0"/>
    <s v="Alquiler"/>
  </r>
  <r>
    <s v="Junio"/>
    <x v="6"/>
    <n v="6"/>
    <s v="+ 0,3 "/>
    <s v="+ 1,2 "/>
    <s v="- 1,3 "/>
    <x v="3"/>
    <x v="10"/>
    <x v="0"/>
    <s v="Alquiler"/>
  </r>
  <r>
    <s v="Septiembre"/>
    <x v="5"/>
    <n v="6"/>
    <s v="+ 0,3 "/>
    <s v="+ 0,8 "/>
    <s v="+ 3,4 "/>
    <x v="2"/>
    <x v="6"/>
    <x v="0"/>
    <s v="Alquiler"/>
  </r>
  <r>
    <s v="Junio"/>
    <x v="2"/>
    <n v="6"/>
    <s v="+ 0,3 "/>
    <s v="+ 4,4 "/>
    <s v="+ 4,9 "/>
    <x v="2"/>
    <x v="7"/>
    <x v="0"/>
    <s v="Alquiler"/>
  </r>
  <r>
    <s v="Mayo"/>
    <x v="2"/>
    <n v="6"/>
    <s v="+ 0,1 "/>
    <s v="+ 2,7 "/>
    <s v="+ 11,6 "/>
    <x v="3"/>
    <x v="10"/>
    <x v="0"/>
    <s v="Alquiler"/>
  </r>
  <r>
    <s v="Enero"/>
    <x v="6"/>
    <n v="6"/>
    <s v="+ 0,1 "/>
    <s v="+ 0,1 "/>
    <s v="- 0,3 "/>
    <x v="3"/>
    <x v="9"/>
    <x v="0"/>
    <s v="Alquiler"/>
  </r>
  <r>
    <s v="Mayo"/>
    <x v="5"/>
    <n v="6"/>
    <s v="+ 0,1 "/>
    <s v="+ 1,5 "/>
    <s v="+ 1,6 "/>
    <x v="2"/>
    <x v="6"/>
    <x v="0"/>
    <s v="Alquiler"/>
  </r>
  <r>
    <s v="Enero"/>
    <x v="14"/>
    <n v="6"/>
    <s v="- 4,5 "/>
    <s v="- 2,9 "/>
    <s v="- 11,5 "/>
    <x v="2"/>
    <x v="8"/>
    <x v="0"/>
    <s v="Alquiler"/>
  </r>
  <r>
    <s v="Agosto"/>
    <x v="2"/>
    <n v="6"/>
    <s v="- 2,3 "/>
    <s v="- 2,3 "/>
    <s v="+ 5,7 "/>
    <x v="3"/>
    <x v="9"/>
    <x v="0"/>
    <s v="Alquiler"/>
  </r>
  <r>
    <s v="Agosto"/>
    <x v="2"/>
    <n v="6"/>
    <s v="- 2,3 "/>
    <s v="- 0,5 "/>
    <s v="+ 7,2 "/>
    <x v="2"/>
    <x v="7"/>
    <x v="0"/>
    <s v="Alquiler"/>
  </r>
  <r>
    <s v="Junio"/>
    <x v="14"/>
    <n v="6"/>
    <s v="- 2,3 "/>
    <s v="n.d."/>
    <s v="n.d."/>
    <x v="2"/>
    <x v="7"/>
    <x v="0"/>
    <s v="Alquiler"/>
  </r>
  <r>
    <s v="Diciembre"/>
    <x v="3"/>
    <n v="6"/>
    <s v="- 2,2 "/>
    <s v="- 1,6 "/>
    <s v="+ 2,8 "/>
    <x v="3"/>
    <x v="10"/>
    <x v="0"/>
    <s v="Alquiler"/>
  </r>
  <r>
    <s v="Agosto"/>
    <x v="6"/>
    <n v="6"/>
    <s v="- 2,2 "/>
    <s v="+ 0,5 "/>
    <s v="0,0 "/>
    <x v="3"/>
    <x v="10"/>
    <x v="0"/>
    <s v="Alquiler"/>
  </r>
  <r>
    <s v="Noviembre"/>
    <x v="14"/>
    <n v="6"/>
    <s v="- 2,1 "/>
    <s v="- 2,2 "/>
    <s v="- 6,0 "/>
    <x v="2"/>
    <x v="6"/>
    <x v="0"/>
    <s v="Alquiler"/>
  </r>
  <r>
    <s v="Enero"/>
    <x v="2"/>
    <n v="6"/>
    <s v="- 1,2 "/>
    <s v="- 2,6 "/>
    <s v="+ 2,0 "/>
    <x v="2"/>
    <x v="6"/>
    <x v="0"/>
    <s v="Alquiler"/>
  </r>
  <r>
    <s v="Agosto"/>
    <x v="5"/>
    <n v="6"/>
    <s v="- 1,0 "/>
    <s v="+ 0,1 "/>
    <s v="+ 1,0 "/>
    <x v="2"/>
    <x v="6"/>
    <x v="0"/>
    <s v="Alquiler"/>
  </r>
  <r>
    <s v="Marzo"/>
    <x v="15"/>
    <n v="6"/>
    <s v="- 1,0 "/>
    <s v="- 0,3 "/>
    <s v="- 6,7 "/>
    <x v="2"/>
    <x v="6"/>
    <x v="0"/>
    <s v="Alquiler"/>
  </r>
  <r>
    <s v="Diciembre"/>
    <x v="14"/>
    <n v="6"/>
    <s v="- 0,8 "/>
    <s v="- 4,0 "/>
    <s v="- 4,5 "/>
    <x v="2"/>
    <x v="6"/>
    <x v="0"/>
    <s v="Alquiler"/>
  </r>
  <r>
    <s v="Octubre"/>
    <x v="2"/>
    <n v="6"/>
    <s v="- 0,6 "/>
    <s v="- 2,9 "/>
    <s v="+ 4,9 "/>
    <x v="3"/>
    <x v="9"/>
    <x v="0"/>
    <s v="Alquiler"/>
  </r>
  <r>
    <s v="Febrero"/>
    <x v="15"/>
    <n v="6"/>
    <s v="- 0,5 "/>
    <s v="- 0,1 "/>
    <s v="- 4,6 "/>
    <x v="2"/>
    <x v="6"/>
    <x v="0"/>
    <s v="Alquiler"/>
  </r>
  <r>
    <s v="Junio"/>
    <x v="5"/>
    <n v="6"/>
    <s v="- 0,4 "/>
    <s v="+ 1,0 "/>
    <s v="+ 0,6 "/>
    <x v="2"/>
    <x v="6"/>
    <x v="0"/>
    <s v="Alquiler"/>
  </r>
  <r>
    <s v="Febrero"/>
    <x v="14"/>
    <n v="6"/>
    <s v="- 0,4 "/>
    <s v="- 3,1 "/>
    <s v="- 12,1 "/>
    <x v="2"/>
    <x v="8"/>
    <x v="0"/>
    <s v="Alquiler"/>
  </r>
  <r>
    <s v="Mayo"/>
    <x v="3"/>
    <n v="6"/>
    <s v="- 0,3 "/>
    <s v="+ 3,2 "/>
    <s v="+ 0,7 "/>
    <x v="3"/>
    <x v="10"/>
    <x v="0"/>
    <s v="Alquiler"/>
  </r>
  <r>
    <s v="Diciembre"/>
    <x v="2"/>
    <n v="6"/>
    <s v="- 0,2 "/>
    <s v="+ 5,9 "/>
    <s v="+ 4,7 "/>
    <x v="2"/>
    <x v="7"/>
    <x v="0"/>
    <s v="Alquiler"/>
  </r>
  <r>
    <s v="Julio"/>
    <x v="14"/>
    <n v="6"/>
    <s v="- 0,2 "/>
    <s v="- 0,2 "/>
    <s v="n.d."/>
    <x v="2"/>
    <x v="7"/>
    <x v="0"/>
    <s v="Alquiler"/>
  </r>
  <r>
    <s v="Marzo"/>
    <x v="14"/>
    <n v="6"/>
    <s v="- 0,1 "/>
    <s v="- 5,0 "/>
    <s v="- 6,1 "/>
    <x v="2"/>
    <x v="8"/>
    <x v="0"/>
    <s v="Alquiler"/>
  </r>
  <r>
    <s v="Mayo"/>
    <x v="9"/>
    <n v="5.9"/>
    <s v="+ 2,6 "/>
    <s v="+ 5,1 "/>
    <s v="+ 5,3 "/>
    <x v="2"/>
    <x v="6"/>
    <x v="0"/>
    <s v="Alquiler"/>
  </r>
  <r>
    <s v="Marzo"/>
    <x v="6"/>
    <n v="5.9"/>
    <s v="+ 2,4 "/>
    <s v="+ 2,2 "/>
    <s v="+ 7,1 "/>
    <x v="2"/>
    <x v="8"/>
    <x v="0"/>
    <s v="Alquiler"/>
  </r>
  <r>
    <s v="Abril"/>
    <x v="2"/>
    <n v="5.9"/>
    <s v="+ 2,4 "/>
    <s v="+ 4,1 "/>
    <s v="+ 5,5 "/>
    <x v="2"/>
    <x v="7"/>
    <x v="0"/>
    <s v="Alquiler"/>
  </r>
  <r>
    <s v="Julio"/>
    <x v="6"/>
    <n v="5.9"/>
    <s v="+ 2,3 "/>
    <s v="+ 0,5 "/>
    <s v="+ 7,2 "/>
    <x v="2"/>
    <x v="8"/>
    <x v="0"/>
    <s v="Alquiler"/>
  </r>
  <r>
    <s v="Enero"/>
    <x v="5"/>
    <n v="5.9"/>
    <s v="+ 2,1 "/>
    <s v="+ 2,9 "/>
    <s v="+ 5,6 "/>
    <x v="2"/>
    <x v="6"/>
    <x v="0"/>
    <s v="Alquiler"/>
  </r>
  <r>
    <s v="Marzo"/>
    <x v="2"/>
    <n v="5.9"/>
    <s v="+ 1,6 "/>
    <s v="+ 2,4 "/>
    <s v="+ 2,3 "/>
    <x v="3"/>
    <x v="10"/>
    <x v="0"/>
    <s v="Alquiler"/>
  </r>
  <r>
    <s v="Febrero"/>
    <x v="6"/>
    <n v="5.9"/>
    <s v="+ 1,5 "/>
    <s v="+ 1,4 "/>
    <s v="+ 0,7 "/>
    <x v="3"/>
    <x v="10"/>
    <x v="0"/>
    <s v="Alquiler"/>
  </r>
  <r>
    <s v="Abril"/>
    <x v="6"/>
    <n v="5.9"/>
    <s v="+ 1,2 "/>
    <s v="- 1,8 "/>
    <s v="- 6,0 "/>
    <x v="3"/>
    <x v="9"/>
    <x v="0"/>
    <s v="Alquiler"/>
  </r>
  <r>
    <s v="Diciembre"/>
    <x v="14"/>
    <n v="5.9"/>
    <s v="+ 0,6 "/>
    <s v="- 0,3 "/>
    <s v="n.d."/>
    <x v="2"/>
    <x v="7"/>
    <x v="0"/>
    <s v="Alquiler"/>
  </r>
  <r>
    <s v="Junio"/>
    <x v="9"/>
    <n v="5.9"/>
    <s v="+ 0,5 "/>
    <s v="+ 3,8 "/>
    <s v="+ 5,3 "/>
    <x v="2"/>
    <x v="6"/>
    <x v="0"/>
    <s v="Alquiler"/>
  </r>
  <r>
    <s v="Marzo"/>
    <x v="6"/>
    <n v="5.9"/>
    <s v="+ 0,4 "/>
    <s v="+ 3,2 "/>
    <s v="- 0,5 "/>
    <x v="3"/>
    <x v="10"/>
    <x v="0"/>
    <s v="Alquiler"/>
  </r>
  <r>
    <s v="Marzo"/>
    <x v="5"/>
    <n v="5.9"/>
    <s v="+ 0,2 "/>
    <s v="+ 2,1 "/>
    <s v="+ 3,5 "/>
    <x v="2"/>
    <x v="6"/>
    <x v="0"/>
    <s v="Alquiler"/>
  </r>
  <r>
    <s v="Octubre"/>
    <x v="6"/>
    <n v="5.9"/>
    <s v="- 3,5 "/>
    <s v="+ 0,2 "/>
    <s v="+ 4,6 "/>
    <x v="2"/>
    <x v="8"/>
    <x v="0"/>
    <s v="Alquiler"/>
  </r>
  <r>
    <s v="Septiembre"/>
    <x v="14"/>
    <n v="5.9"/>
    <s v="- 2,8 "/>
    <s v="- 1,7 "/>
    <s v="- 7,8 "/>
    <x v="2"/>
    <x v="7"/>
    <x v="0"/>
    <s v="Alquiler"/>
  </r>
  <r>
    <s v="Marzo"/>
    <x v="3"/>
    <n v="5.9"/>
    <s v="- 2,2 "/>
    <s v="- 6,7 "/>
    <s v="+ 2,7 "/>
    <x v="3"/>
    <x v="9"/>
    <x v="0"/>
    <s v="Alquiler"/>
  </r>
  <r>
    <s v="Febrero"/>
    <x v="15"/>
    <n v="5.9"/>
    <s v="- 2,1 "/>
    <s v="+ 0,9 "/>
    <s v="n.d."/>
    <x v="2"/>
    <x v="7"/>
    <x v="0"/>
    <s v="Alquiler"/>
  </r>
  <r>
    <s v="Julio"/>
    <x v="14"/>
    <n v="5.9"/>
    <s v="- 1,9 "/>
    <s v="- 2,1 "/>
    <s v="- 7,4 "/>
    <x v="2"/>
    <x v="8"/>
    <x v="0"/>
    <s v="Alquiler"/>
  </r>
  <r>
    <s v="Julio"/>
    <x v="2"/>
    <n v="5.9"/>
    <s v="- 1,7 "/>
    <s v="- 0,7 "/>
    <s v="+ 5,2 "/>
    <x v="3"/>
    <x v="10"/>
    <x v="0"/>
    <s v="Alquiler"/>
  </r>
  <r>
    <s v="Abril"/>
    <x v="15"/>
    <n v="5.9"/>
    <s v="- 1,5 "/>
    <s v="- 2,9 "/>
    <s v="- 7,6 "/>
    <x v="2"/>
    <x v="6"/>
    <x v="0"/>
    <s v="Alquiler"/>
  </r>
  <r>
    <s v="Octubre"/>
    <x v="6"/>
    <n v="5.9"/>
    <s v="- 1,3 "/>
    <s v="- 2,9 "/>
    <s v="+ 2,9 "/>
    <x v="3"/>
    <x v="10"/>
    <x v="0"/>
    <s v="Alquiler"/>
  </r>
  <r>
    <s v="Agosto"/>
    <x v="9"/>
    <n v="5.9"/>
    <s v="- 1,2 "/>
    <s v="+ 0,7 "/>
    <s v="+ 2,7 "/>
    <x v="2"/>
    <x v="6"/>
    <x v="0"/>
    <s v="Alquiler"/>
  </r>
  <r>
    <s v="Febrero"/>
    <x v="6"/>
    <n v="5.9"/>
    <s v="- 1,0 "/>
    <s v="0,0 "/>
    <s v="+ 1,5 "/>
    <x v="3"/>
    <x v="9"/>
    <x v="0"/>
    <s v="Alquiler"/>
  </r>
  <r>
    <s v="Noviembre"/>
    <x v="2"/>
    <n v="5.9"/>
    <s v="- 1,0 "/>
    <s v="- 1,6 "/>
    <s v="+ 1,5 "/>
    <x v="3"/>
    <x v="9"/>
    <x v="0"/>
    <s v="Alquiler"/>
  </r>
  <r>
    <s v="Noviembre"/>
    <x v="6"/>
    <n v="5.9"/>
    <s v="- 0,6 "/>
    <s v="- 3,9 "/>
    <s v="+ 3,2 "/>
    <x v="2"/>
    <x v="8"/>
    <x v="0"/>
    <s v="Alquiler"/>
  </r>
  <r>
    <s v="Junio"/>
    <x v="6"/>
    <n v="5.9"/>
    <s v="- 0,3 "/>
    <s v="+ 2,6 "/>
    <s v="- 3,2 "/>
    <x v="3"/>
    <x v="9"/>
    <x v="0"/>
    <s v="Alquiler"/>
  </r>
  <r>
    <s v="Abril"/>
    <x v="6"/>
    <n v="5.9"/>
    <s v="- 0,3 "/>
    <s v="+ 2,6 "/>
    <s v="+ 5,0 "/>
    <x v="2"/>
    <x v="8"/>
    <x v="0"/>
    <s v="Alquiler"/>
  </r>
  <r>
    <s v="Mayo"/>
    <x v="6"/>
    <n v="5.9"/>
    <s v="- 0,2 "/>
    <s v="+ 1,3 "/>
    <s v="- 0,7 "/>
    <x v="3"/>
    <x v="10"/>
    <x v="0"/>
    <s v="Alquiler"/>
  </r>
  <r>
    <s v="Febrero"/>
    <x v="5"/>
    <n v="5.9"/>
    <s v="- 0,2 "/>
    <s v="+ 1,0 "/>
    <s v="+ 5,2 "/>
    <x v="2"/>
    <x v="6"/>
    <x v="0"/>
    <s v="Alquiler"/>
  </r>
  <r>
    <s v="Abril"/>
    <x v="14"/>
    <n v="5.8"/>
    <s v="n.d."/>
    <s v="n.d."/>
    <s v="n.d."/>
    <x v="3"/>
    <x v="11"/>
    <x v="0"/>
    <s v="Alquiler"/>
  </r>
  <r>
    <s v="Marzo"/>
    <x v="3"/>
    <n v="5.8"/>
    <s v="0,0 "/>
    <s v="- 0,8 "/>
    <s v="- 1,5 "/>
    <x v="3"/>
    <x v="10"/>
    <x v="0"/>
    <s v="Alquiler"/>
  </r>
  <r>
    <s v="Noviembre"/>
    <x v="12"/>
    <n v="5.8"/>
    <s v="0,0 "/>
    <s v="+ 0,8 "/>
    <s v="+ 0,3 "/>
    <x v="2"/>
    <x v="6"/>
    <x v="0"/>
    <s v="Alquiler"/>
  </r>
  <r>
    <s v="Diciembre"/>
    <x v="5"/>
    <n v="5.8"/>
    <s v="+ 4,2 "/>
    <s v="+ 6,7 "/>
    <s v="+ 4,0 "/>
    <x v="3"/>
    <x v="10"/>
    <x v="0"/>
    <s v="Alquiler"/>
  </r>
  <r>
    <s v="Marzo"/>
    <x v="5"/>
    <n v="5.8"/>
    <s v="+ 4,2 "/>
    <s v="+ 4,0 "/>
    <s v="+ 10,7 "/>
    <x v="3"/>
    <x v="10"/>
    <x v="0"/>
    <s v="Alquiler"/>
  </r>
  <r>
    <s v="Julio"/>
    <x v="12"/>
    <n v="5.8"/>
    <s v="+ 2,5 "/>
    <s v="+ 2,4 "/>
    <s v="+ 0,2 "/>
    <x v="2"/>
    <x v="6"/>
    <x v="0"/>
    <s v="Alquiler"/>
  </r>
  <r>
    <s v="Noviembre"/>
    <x v="5"/>
    <n v="5.8"/>
    <s v="+ 2,4 "/>
    <s v="+ 2,5 "/>
    <s v="+ 26,3 "/>
    <x v="3"/>
    <x v="9"/>
    <x v="0"/>
    <s v="Alquiler"/>
  </r>
  <r>
    <s v="Marzo"/>
    <x v="2"/>
    <n v="5.8"/>
    <s v="+ 2,2 "/>
    <s v="+ 0,6 "/>
    <s v="+ 5,9 "/>
    <x v="2"/>
    <x v="7"/>
    <x v="0"/>
    <s v="Alquiler"/>
  </r>
  <r>
    <s v="Enero"/>
    <x v="12"/>
    <n v="5.8"/>
    <s v="+ 2,1 "/>
    <s v="+ 0,3 "/>
    <s v="- 4,1 "/>
    <x v="2"/>
    <x v="6"/>
    <x v="0"/>
    <s v="Alquiler"/>
  </r>
  <r>
    <s v="Octubre"/>
    <x v="2"/>
    <n v="5.8"/>
    <s v="+ 2,1 "/>
    <s v="- 5,3 "/>
    <s v="+ 4,1 "/>
    <x v="2"/>
    <x v="7"/>
    <x v="0"/>
    <s v="Alquiler"/>
  </r>
  <r>
    <s v="Junio"/>
    <x v="9"/>
    <n v="5.8"/>
    <s v="+ 11,2 "/>
    <s v="+ 15,4 "/>
    <s v="+ 18,9 "/>
    <x v="3"/>
    <x v="12"/>
    <x v="0"/>
    <s v="Alquiler"/>
  </r>
  <r>
    <s v="Noviembre"/>
    <x v="9"/>
    <n v="5.8"/>
    <s v="+ 1,7 "/>
    <s v="- 1,6 "/>
    <s v="+ 0,3 "/>
    <x v="2"/>
    <x v="6"/>
    <x v="0"/>
    <s v="Alquiler"/>
  </r>
  <r>
    <s v="Diciembre"/>
    <x v="5"/>
    <n v="5.8"/>
    <s v="+ 1,6 "/>
    <s v="+ 5,5 "/>
    <s v="+ 7,9 "/>
    <x v="2"/>
    <x v="7"/>
    <x v="0"/>
    <s v="Alquiler"/>
  </r>
  <r>
    <s v="Enero"/>
    <x v="6"/>
    <n v="5.8"/>
    <s v="+ 1,2 "/>
    <s v="+ 0,3 "/>
    <s v="- 0,1 "/>
    <x v="3"/>
    <x v="10"/>
    <x v="0"/>
    <s v="Alquiler"/>
  </r>
  <r>
    <s v="Diciembre"/>
    <x v="2"/>
    <n v="5.8"/>
    <s v="+ 1,1 "/>
    <s v="+ 4,2 "/>
    <s v="+ 6,6 "/>
    <x v="2"/>
    <x v="8"/>
    <x v="0"/>
    <s v="Alquiler"/>
  </r>
  <r>
    <s v="Junio"/>
    <x v="5"/>
    <n v="5.8"/>
    <s v="+ 1,1 "/>
    <s v="+ 5,5 "/>
    <s v="+ 10,1 "/>
    <x v="2"/>
    <x v="7"/>
    <x v="0"/>
    <s v="Alquiler"/>
  </r>
  <r>
    <s v="Julio"/>
    <x v="14"/>
    <n v="5.8"/>
    <s v="+ 1,0 "/>
    <s v="+ 0,1 "/>
    <s v="n.d."/>
    <x v="3"/>
    <x v="11"/>
    <x v="0"/>
    <s v="Alquiler"/>
  </r>
  <r>
    <s v="Septiembre"/>
    <x v="15"/>
    <n v="5.8"/>
    <s v="+ 0,8 "/>
    <s v="- 0,2 "/>
    <s v="- 7,1 "/>
    <x v="2"/>
    <x v="6"/>
    <x v="0"/>
    <s v="Alquiler"/>
  </r>
  <r>
    <s v="Febrero"/>
    <x v="2"/>
    <n v="5.8"/>
    <s v="+ 0,7 "/>
    <s v="+ 5,0 "/>
    <s v="+ 5,0 "/>
    <x v="3"/>
    <x v="10"/>
    <x v="0"/>
    <s v="Alquiler"/>
  </r>
  <r>
    <s v="Julio"/>
    <x v="9"/>
    <n v="5.8"/>
    <s v="+ 0,6 "/>
    <s v="+ 16,0 "/>
    <s v="+ 14,5 "/>
    <x v="3"/>
    <x v="12"/>
    <x v="0"/>
    <s v="Alquiler"/>
  </r>
  <r>
    <s v="Octubre"/>
    <x v="12"/>
    <n v="5.8"/>
    <s v="+ 0,6 "/>
    <s v="+ 1,0 "/>
    <s v="+ 0,8 "/>
    <x v="2"/>
    <x v="6"/>
    <x v="0"/>
    <s v="Alquiler"/>
  </r>
  <r>
    <s v="Noviembre"/>
    <x v="15"/>
    <n v="5.8"/>
    <s v="+ 0,5 "/>
    <s v="+ 1,3 "/>
    <s v="- 3,6 "/>
    <x v="2"/>
    <x v="6"/>
    <x v="0"/>
    <s v="Alquiler"/>
  </r>
  <r>
    <s v="Febrero"/>
    <x v="6"/>
    <n v="5.8"/>
    <s v="+ 0,5 "/>
    <s v="+ 0,9 "/>
    <s v="+ 6,5 "/>
    <x v="2"/>
    <x v="8"/>
    <x v="0"/>
    <s v="Alquiler"/>
  </r>
  <r>
    <s v="Noviembre"/>
    <x v="2"/>
    <n v="5.8"/>
    <s v="+ 0,4 "/>
    <s v="- 3,1 "/>
    <s v="+ 4,3 "/>
    <x v="3"/>
    <x v="10"/>
    <x v="0"/>
    <s v="Alquiler"/>
  </r>
  <r>
    <s v="Mayo"/>
    <x v="6"/>
    <n v="5.8"/>
    <s v="+ 0,4 "/>
    <s v="- 10,4 "/>
    <s v="- 3,0 "/>
    <x v="2"/>
    <x v="7"/>
    <x v="0"/>
    <s v="Alquiler"/>
  </r>
  <r>
    <s v="Agosto"/>
    <x v="12"/>
    <n v="5.8"/>
    <s v="+ 0,2 "/>
    <s v="+ 3,3 "/>
    <s v="+ 0,8 "/>
    <x v="2"/>
    <x v="6"/>
    <x v="0"/>
    <s v="Alquiler"/>
  </r>
  <r>
    <s v="Enero"/>
    <x v="2"/>
    <n v="5.8"/>
    <s v="+ 0,1 "/>
    <s v="+ 5,8 "/>
    <s v="+ 4,2 "/>
    <x v="3"/>
    <x v="10"/>
    <x v="0"/>
    <s v="Alquiler"/>
  </r>
  <r>
    <s v="Enero"/>
    <x v="2"/>
    <n v="5.8"/>
    <s v="+ 0,1 "/>
    <s v="n.d."/>
    <s v="+ 11,1 "/>
    <x v="3"/>
    <x v="12"/>
    <x v="0"/>
    <s v="Alquiler"/>
  </r>
  <r>
    <s v="Septiembre"/>
    <x v="12"/>
    <n v="5.8"/>
    <s v="+ 0,1 "/>
    <s v="+ 2,8 "/>
    <s v="+ 0,1 "/>
    <x v="2"/>
    <x v="6"/>
    <x v="0"/>
    <s v="Alquiler"/>
  </r>
  <r>
    <s v="Abril"/>
    <x v="6"/>
    <n v="5.8"/>
    <s v="- 6,0 "/>
    <s v="- 8,7 "/>
    <s v="- 1,7 "/>
    <x v="2"/>
    <x v="7"/>
    <x v="0"/>
    <s v="Alquiler"/>
  </r>
  <r>
    <s v="Septiembre"/>
    <x v="2"/>
    <n v="5.8"/>
    <s v="- 2,9 "/>
    <s v="- 4,1 "/>
    <s v="+ 7,0 "/>
    <x v="3"/>
    <x v="10"/>
    <x v="0"/>
    <s v="Alquiler"/>
  </r>
  <r>
    <s v="Febrero"/>
    <x v="2"/>
    <n v="5.8"/>
    <s v="- 2,8 "/>
    <s v="0,0 "/>
    <s v="+ 9,0 "/>
    <x v="3"/>
    <x v="9"/>
    <x v="0"/>
    <s v="Alquiler"/>
  </r>
  <r>
    <s v="Diciembre"/>
    <x v="5"/>
    <n v="5.8"/>
    <s v="- 2,7 "/>
    <s v="n.d."/>
    <s v="+ 7,3 "/>
    <x v="3"/>
    <x v="12"/>
    <x v="0"/>
    <s v="Alquiler"/>
  </r>
  <r>
    <s v="Noviembre"/>
    <x v="14"/>
    <n v="5.8"/>
    <s v="- 2,7 "/>
    <s v="- 3,7 "/>
    <s v="- 8,3 "/>
    <x v="2"/>
    <x v="7"/>
    <x v="0"/>
    <s v="Alquiler"/>
  </r>
  <r>
    <s v="Diciembre"/>
    <x v="6"/>
    <n v="5.8"/>
    <s v="- 2,3 "/>
    <s v="- 2,6 "/>
    <s v="+ 2,4 "/>
    <x v="3"/>
    <x v="10"/>
    <x v="0"/>
    <s v="Alquiler"/>
  </r>
  <r>
    <s v="Septiembre"/>
    <x v="14"/>
    <n v="5.8"/>
    <s v="- 2,3 "/>
    <s v="- 3,7 "/>
    <s v="- 6,8 "/>
    <x v="2"/>
    <x v="8"/>
    <x v="0"/>
    <s v="Alquiler"/>
  </r>
  <r>
    <s v="Marzo"/>
    <x v="6"/>
    <n v="5.8"/>
    <s v="- 2,0 "/>
    <s v="- 2,8 "/>
    <s v="- 3,2 "/>
    <x v="3"/>
    <x v="9"/>
    <x v="0"/>
    <s v="Alquiler"/>
  </r>
  <r>
    <s v="Septiembre"/>
    <x v="9"/>
    <n v="5.8"/>
    <s v="- 2,0 "/>
    <s v="- 1,8 "/>
    <s v="+ 0,5 "/>
    <x v="2"/>
    <x v="6"/>
    <x v="0"/>
    <s v="Alquiler"/>
  </r>
  <r>
    <s v="Mayo"/>
    <x v="6"/>
    <n v="5.8"/>
    <s v="- 1,6 "/>
    <s v="+ 0,4 "/>
    <s v="+ 5,5 "/>
    <x v="2"/>
    <x v="8"/>
    <x v="0"/>
    <s v="Alquiler"/>
  </r>
  <r>
    <s v="Marzo"/>
    <x v="15"/>
    <n v="5.8"/>
    <s v="- 1,3 "/>
    <s v="- 1,0 "/>
    <s v="n.d."/>
    <x v="2"/>
    <x v="7"/>
    <x v="0"/>
    <s v="Alquiler"/>
  </r>
  <r>
    <s v="Diciembre"/>
    <x v="9"/>
    <n v="5.8"/>
    <s v="- 0,9 "/>
    <s v="- 0,6 "/>
    <s v="+ 1,5 "/>
    <x v="2"/>
    <x v="6"/>
    <x v="0"/>
    <s v="Alquiler"/>
  </r>
  <r>
    <s v="Junio"/>
    <x v="15"/>
    <n v="5.8"/>
    <s v="- 0,9 "/>
    <s v="- 2,7 "/>
    <s v="- 6,4 "/>
    <x v="2"/>
    <x v="6"/>
    <x v="0"/>
    <s v="Alquiler"/>
  </r>
  <r>
    <s v="Enero"/>
    <x v="3"/>
    <n v="5.8"/>
    <s v="- 0,7 "/>
    <s v="- 2,0 "/>
    <s v="+ 0,5 "/>
    <x v="3"/>
    <x v="10"/>
    <x v="0"/>
    <s v="Alquiler"/>
  </r>
  <r>
    <s v="Octubre"/>
    <x v="2"/>
    <n v="5.8"/>
    <s v="- 0,6 "/>
    <s v="- 3,0 "/>
    <s v="+ 5,3 "/>
    <x v="3"/>
    <x v="10"/>
    <x v="0"/>
    <s v="Alquiler"/>
  </r>
  <r>
    <s v="Mayo"/>
    <x v="14"/>
    <n v="5.8"/>
    <s v="- 0,5 "/>
    <s v="n.d."/>
    <s v="n.d."/>
    <x v="3"/>
    <x v="11"/>
    <x v="0"/>
    <s v="Alquiler"/>
  </r>
  <r>
    <s v="Junio"/>
    <x v="14"/>
    <n v="5.8"/>
    <s v="- 0,4 "/>
    <s v="n.d."/>
    <s v="n.d."/>
    <x v="3"/>
    <x v="11"/>
    <x v="0"/>
    <s v="Alquiler"/>
  </r>
  <r>
    <s v="Mayo"/>
    <x v="15"/>
    <n v="5.8"/>
    <s v="- 0,4 "/>
    <s v="- 2,9 "/>
    <s v="- 7,2 "/>
    <x v="2"/>
    <x v="6"/>
    <x v="0"/>
    <s v="Alquiler"/>
  </r>
  <r>
    <s v="Febrero"/>
    <x v="3"/>
    <n v="5.8"/>
    <s v="- 0,2 "/>
    <s v="- 3,1 "/>
    <s v="- 1,1 "/>
    <x v="3"/>
    <x v="10"/>
    <x v="0"/>
    <s v="Alquiler"/>
  </r>
  <r>
    <s v="Junio"/>
    <x v="6"/>
    <n v="5.8"/>
    <s v="- 0,2 "/>
    <s v="- 2,0 "/>
    <s v="+ 6,5 "/>
    <x v="2"/>
    <x v="8"/>
    <x v="0"/>
    <s v="Alquiler"/>
  </r>
  <r>
    <s v="Octubre"/>
    <x v="15"/>
    <n v="5.8"/>
    <s v="- 0,1 "/>
    <s v="+ 0,4 "/>
    <s v="- 6,1 "/>
    <x v="2"/>
    <x v="6"/>
    <x v="0"/>
    <s v="Alquiler"/>
  </r>
  <r>
    <s v="Febrero"/>
    <x v="9"/>
    <n v="5.7"/>
    <s v="n.d."/>
    <s v="+ 0,8 "/>
    <s v="+ 5,3 "/>
    <x v="3"/>
    <x v="9"/>
    <x v="0"/>
    <s v="Alquiler"/>
  </r>
  <r>
    <s v="Abril"/>
    <x v="3"/>
    <n v="5.7"/>
    <s v="0,0 "/>
    <s v="+ 0,3 "/>
    <s v="+ 5,1 "/>
    <x v="3"/>
    <x v="11"/>
    <x v="0"/>
    <s v="Alquiler"/>
  </r>
  <r>
    <s v="Agosto"/>
    <x v="5"/>
    <n v="5.7"/>
    <s v="0,0 "/>
    <s v="- 0,7 "/>
    <s v="+ 19,4 "/>
    <x v="3"/>
    <x v="9"/>
    <x v="0"/>
    <s v="Alquiler"/>
  </r>
  <r>
    <s v="Junio"/>
    <x v="5"/>
    <n v="5.7"/>
    <s v="0,0 "/>
    <s v="+ 6,9 "/>
    <s v="+ 9,8 "/>
    <x v="3"/>
    <x v="9"/>
    <x v="0"/>
    <s v="Alquiler"/>
  </r>
  <r>
    <s v="Mayo"/>
    <x v="5"/>
    <n v="5.7"/>
    <s v="+ 5,9 "/>
    <s v="+ 7,0 "/>
    <s v="+ 0,9 "/>
    <x v="3"/>
    <x v="9"/>
    <x v="0"/>
    <s v="Alquiler"/>
  </r>
  <r>
    <s v="Mayo"/>
    <x v="9"/>
    <n v="5.7"/>
    <s v="+ 4,0 "/>
    <s v="- 0,4 "/>
    <s v="+ 4,3 "/>
    <x v="3"/>
    <x v="9"/>
    <x v="0"/>
    <s v="Alquiler"/>
  </r>
  <r>
    <s v="Diciembre"/>
    <x v="6"/>
    <n v="5.7"/>
    <s v="+ 2,8 "/>
    <s v="+ 2,6 "/>
    <s v="+ 5,3 "/>
    <x v="3"/>
    <x v="11"/>
    <x v="0"/>
    <s v="Alquiler"/>
  </r>
  <r>
    <s v="Octubre"/>
    <x v="2"/>
    <n v="5.7"/>
    <s v="+ 2,2 "/>
    <s v="+ 2,6 "/>
    <s v="+ 3,1 "/>
    <x v="2"/>
    <x v="8"/>
    <x v="0"/>
    <s v="Alquiler"/>
  </r>
  <r>
    <s v="Marzo"/>
    <x v="9"/>
    <n v="5.7"/>
    <s v="+ 1,8 "/>
    <s v="+ 0,1 "/>
    <s v="+ 1,1 "/>
    <x v="2"/>
    <x v="6"/>
    <x v="0"/>
    <s v="Alquiler"/>
  </r>
  <r>
    <s v="Agosto"/>
    <x v="15"/>
    <n v="5.7"/>
    <s v="+ 1,8 "/>
    <s v="+ 1,0 "/>
    <s v="- 6,4 "/>
    <x v="2"/>
    <x v="7"/>
    <x v="0"/>
    <s v="Alquiler"/>
  </r>
  <r>
    <s v="Junio"/>
    <x v="6"/>
    <n v="5.7"/>
    <s v="+ 1,6 "/>
    <s v="+ 5,6 "/>
    <s v="+ 7,8 "/>
    <x v="3"/>
    <x v="11"/>
    <x v="0"/>
    <s v="Alquiler"/>
  </r>
  <r>
    <s v="Marzo"/>
    <x v="3"/>
    <n v="5.7"/>
    <s v="+ 1,5 "/>
    <s v="0,0 "/>
    <s v="+ 5,4 "/>
    <x v="3"/>
    <x v="11"/>
    <x v="0"/>
    <s v="Alquiler"/>
  </r>
  <r>
    <s v="Noviembre"/>
    <x v="5"/>
    <n v="5.7"/>
    <s v="+ 1,5 "/>
    <s v="+ 1,3 "/>
    <s v="+ 6,1 "/>
    <x v="2"/>
    <x v="7"/>
    <x v="0"/>
    <s v="Alquiler"/>
  </r>
  <r>
    <s v="Mayo"/>
    <x v="5"/>
    <n v="5.7"/>
    <s v="+ 1,5 "/>
    <s v="+ 5,7 "/>
    <s v="+ 9,8 "/>
    <x v="2"/>
    <x v="7"/>
    <x v="0"/>
    <s v="Alquiler"/>
  </r>
  <r>
    <s v="Octubre"/>
    <x v="5"/>
    <n v="5.7"/>
    <s v="+ 1,3 "/>
    <s v="+ 0,2 "/>
    <s v="+ 19,3 "/>
    <x v="3"/>
    <x v="9"/>
    <x v="0"/>
    <s v="Alquiler"/>
  </r>
  <r>
    <s v="Agosto"/>
    <x v="5"/>
    <n v="5.7"/>
    <s v="+ 0,9 "/>
    <s v="+ 6,3 "/>
    <s v="+ 20,7 "/>
    <x v="3"/>
    <x v="10"/>
    <x v="0"/>
    <s v="Alquiler"/>
  </r>
  <r>
    <s v="Junio"/>
    <x v="3"/>
    <n v="5.7"/>
    <s v="+ 0,9 "/>
    <s v="+ 0,8 "/>
    <s v="+ 0,6 "/>
    <x v="3"/>
    <x v="11"/>
    <x v="0"/>
    <s v="Alquiler"/>
  </r>
  <r>
    <s v="Noviembre"/>
    <x v="2"/>
    <n v="5.7"/>
    <s v="+ 0,8 "/>
    <s v="+ 2,6 "/>
    <s v="+ 3,8 "/>
    <x v="2"/>
    <x v="8"/>
    <x v="0"/>
    <s v="Alquiler"/>
  </r>
  <r>
    <s v="Abril"/>
    <x v="9"/>
    <n v="5.7"/>
    <s v="+ 0,7 "/>
    <s v="+ 2,7 "/>
    <s v="+ 2,1 "/>
    <x v="2"/>
    <x v="6"/>
    <x v="0"/>
    <s v="Alquiler"/>
  </r>
  <r>
    <s v="Febrero"/>
    <x v="15"/>
    <n v="5.7"/>
    <s v="+ 0,7 "/>
    <s v="+ 0,7 "/>
    <s v="- 4,7 "/>
    <x v="2"/>
    <x v="8"/>
    <x v="0"/>
    <s v="Alquiler"/>
  </r>
  <r>
    <s v="Diciembre"/>
    <x v="12"/>
    <n v="5.7"/>
    <s v="+ 0,6 "/>
    <s v="+ 1,8 "/>
    <s v="+ 3,5 "/>
    <x v="3"/>
    <x v="9"/>
    <x v="0"/>
    <s v="Alquiler"/>
  </r>
  <r>
    <s v="Enero"/>
    <x v="15"/>
    <n v="5.7"/>
    <s v="+ 0,6 "/>
    <s v="+ 0,3 "/>
    <s v="- 5,8 "/>
    <x v="2"/>
    <x v="8"/>
    <x v="0"/>
    <s v="Alquiler"/>
  </r>
  <r>
    <s v="Noviembre"/>
    <x v="14"/>
    <n v="5.7"/>
    <s v="+ 0,3 "/>
    <s v="- 4,9 "/>
    <s v="- 8,4 "/>
    <x v="2"/>
    <x v="8"/>
    <x v="0"/>
    <s v="Alquiler"/>
  </r>
  <r>
    <s v="Enero"/>
    <x v="9"/>
    <n v="5.7"/>
    <s v="+ 0,2 "/>
    <s v="+ 2,2 "/>
    <s v="+ 9,2 "/>
    <x v="3"/>
    <x v="9"/>
    <x v="0"/>
    <s v="Alquiler"/>
  </r>
  <r>
    <s v="Septiembre"/>
    <x v="14"/>
    <n v="5.7"/>
    <s v="+ 0,1 "/>
    <s v="- 1,7 "/>
    <s v="n.d."/>
    <x v="3"/>
    <x v="11"/>
    <x v="0"/>
    <s v="Alquiler"/>
  </r>
  <r>
    <s v="Septiembre"/>
    <x v="2"/>
    <n v="5.7"/>
    <s v="- 5,1 "/>
    <s v="- 5,8 "/>
    <s v="+ 4,3 "/>
    <x v="2"/>
    <x v="7"/>
    <x v="0"/>
    <s v="Alquiler"/>
  </r>
  <r>
    <s v="Octubre"/>
    <x v="14"/>
    <n v="5.7"/>
    <s v="- 3,0 "/>
    <s v="- 4,8 "/>
    <s v="- 8,8 "/>
    <x v="2"/>
    <x v="8"/>
    <x v="0"/>
    <s v="Alquiler"/>
  </r>
  <r>
    <s v="Agosto"/>
    <x v="14"/>
    <n v="5.7"/>
    <s v="- 2,8 "/>
    <s v="- 2,2 "/>
    <s v="n.d."/>
    <x v="3"/>
    <x v="11"/>
    <x v="0"/>
    <s v="Alquiler"/>
  </r>
  <r>
    <s v="Diciembre"/>
    <x v="15"/>
    <n v="5.7"/>
    <s v="- 2,2 "/>
    <s v="- 1,8 "/>
    <s v="- 5,0 "/>
    <x v="2"/>
    <x v="6"/>
    <x v="0"/>
    <s v="Alquiler"/>
  </r>
  <r>
    <s v="Agosto"/>
    <x v="9"/>
    <n v="5.7"/>
    <s v="- 2,1 "/>
    <s v="+ 9,4 "/>
    <s v="+ 13,6 "/>
    <x v="3"/>
    <x v="12"/>
    <x v="0"/>
    <s v="Alquiler"/>
  </r>
  <r>
    <s v="Diciembre"/>
    <x v="12"/>
    <n v="5.7"/>
    <s v="- 2,1 "/>
    <s v="- 1,5 "/>
    <s v="+ 0,4 "/>
    <x v="2"/>
    <x v="6"/>
    <x v="0"/>
    <s v="Alquiler"/>
  </r>
  <r>
    <s v="Diciembre"/>
    <x v="2"/>
    <n v="5.7"/>
    <s v="- 1,3 "/>
    <s v="- 1,5 "/>
    <s v="- 1,2 "/>
    <x v="3"/>
    <x v="10"/>
    <x v="0"/>
    <s v="Alquiler"/>
  </r>
  <r>
    <s v="Octubre"/>
    <x v="9"/>
    <n v="5.7"/>
    <s v="- 1,3 "/>
    <s v="- 4,4 "/>
    <s v="- 1,4 "/>
    <x v="2"/>
    <x v="6"/>
    <x v="0"/>
    <s v="Alquiler"/>
  </r>
  <r>
    <s v="Enero"/>
    <x v="2"/>
    <n v="5.7"/>
    <s v="- 1,1 "/>
    <s v="+ 1,9 "/>
    <s v="+ 5,3 "/>
    <x v="2"/>
    <x v="7"/>
    <x v="0"/>
    <s v="Alquiler"/>
  </r>
  <r>
    <s v="Julio"/>
    <x v="5"/>
    <n v="5.7"/>
    <s v="- 0,7 "/>
    <s v="+ 5,2 "/>
    <s v="+ 10,6 "/>
    <x v="3"/>
    <x v="9"/>
    <x v="0"/>
    <s v="Alquiler"/>
  </r>
  <r>
    <s v="Julio"/>
    <x v="15"/>
    <n v="5.7"/>
    <s v="- 0,7 "/>
    <s v="- 2,0 "/>
    <s v="- 7,2 "/>
    <x v="2"/>
    <x v="6"/>
    <x v="0"/>
    <s v="Alquiler"/>
  </r>
  <r>
    <s v="Enero"/>
    <x v="6"/>
    <n v="5.7"/>
    <s v="- 0,7 "/>
    <s v="+ 1,2 "/>
    <s v="+ 7,5 "/>
    <x v="2"/>
    <x v="8"/>
    <x v="0"/>
    <s v="Alquiler"/>
  </r>
  <r>
    <s v="Febrero"/>
    <x v="2"/>
    <n v="5.7"/>
    <s v="- 0,5 "/>
    <s v="- 0,1 "/>
    <s v="+ 5,0 "/>
    <x v="2"/>
    <x v="7"/>
    <x v="0"/>
    <s v="Alquiler"/>
  </r>
  <r>
    <s v="Agosto"/>
    <x v="15"/>
    <n v="5.7"/>
    <s v="- 0,3 "/>
    <s v="- 1,9 "/>
    <s v="- 6,9 "/>
    <x v="2"/>
    <x v="6"/>
    <x v="0"/>
    <s v="Alquiler"/>
  </r>
  <r>
    <s v="Marzo"/>
    <x v="15"/>
    <n v="5.7"/>
    <s v="- 0,3 "/>
    <s v="+ 1,0 "/>
    <s v="- 4,9 "/>
    <x v="2"/>
    <x v="8"/>
    <x v="0"/>
    <s v="Alquiler"/>
  </r>
  <r>
    <s v="Julio"/>
    <x v="5"/>
    <n v="5.7"/>
    <s v="- 0,3 "/>
    <s v="+ 2,4 "/>
    <s v="+ 9,3 "/>
    <x v="2"/>
    <x v="7"/>
    <x v="0"/>
    <s v="Alquiler"/>
  </r>
  <r>
    <s v="Mayo"/>
    <x v="3"/>
    <n v="5.7"/>
    <s v="- 0,2 "/>
    <s v="+ 1,3 "/>
    <s v="+ 1,3 "/>
    <x v="3"/>
    <x v="11"/>
    <x v="0"/>
    <s v="Alquiler"/>
  </r>
  <r>
    <s v="Junio"/>
    <x v="2"/>
    <n v="5.6"/>
    <s v="n.d."/>
    <s v="n.d."/>
    <s v="n.d."/>
    <x v="3"/>
    <x v="12"/>
    <x v="0"/>
    <s v="Alquiler"/>
  </r>
  <r>
    <s v="Julio"/>
    <x v="5"/>
    <n v="5.6"/>
    <s v="+ 5,1 "/>
    <s v="+ 1,6 "/>
    <s v="+ 4,7 "/>
    <x v="3"/>
    <x v="10"/>
    <x v="0"/>
    <s v="Alquiler"/>
  </r>
  <r>
    <s v="Agosto"/>
    <x v="15"/>
    <n v="5.6"/>
    <s v="+ 4,7 "/>
    <s v="+ 4,6 "/>
    <s v="n.d."/>
    <x v="3"/>
    <x v="10"/>
    <x v="0"/>
    <s v="Alquiler"/>
  </r>
  <r>
    <s v="Mayo"/>
    <x v="6"/>
    <n v="5.6"/>
    <s v="+ 3,6 "/>
    <s v="+ 6,1 "/>
    <s v="+ 3,1 "/>
    <x v="3"/>
    <x v="11"/>
    <x v="0"/>
    <s v="Alquiler"/>
  </r>
  <r>
    <s v="Agosto"/>
    <x v="12"/>
    <n v="5.6"/>
    <s v="+ 3,5 "/>
    <s v="+ 2,9 "/>
    <s v="+ 4,0 "/>
    <x v="3"/>
    <x v="9"/>
    <x v="0"/>
    <s v="Alquiler"/>
  </r>
  <r>
    <s v="Marzo"/>
    <x v="2"/>
    <n v="5.6"/>
    <s v="+ 3,3 "/>
    <s v="+ 7,4 "/>
    <s v="+ 4,0 "/>
    <x v="3"/>
    <x v="11"/>
    <x v="0"/>
    <s v="Alquiler"/>
  </r>
  <r>
    <s v="Abril"/>
    <x v="5"/>
    <n v="5.6"/>
    <s v="+ 2,8 "/>
    <s v="+ 3,9 "/>
    <s v="+ 7,1 "/>
    <x v="2"/>
    <x v="7"/>
    <x v="0"/>
    <s v="Alquiler"/>
  </r>
  <r>
    <s v="Octubre"/>
    <x v="5"/>
    <n v="5.6"/>
    <s v="+ 2,3 "/>
    <s v="- 2,8 "/>
    <s v="+ 5,8 "/>
    <x v="2"/>
    <x v="7"/>
    <x v="0"/>
    <s v="Alquiler"/>
  </r>
  <r>
    <s v="Abril"/>
    <x v="2"/>
    <n v="5.6"/>
    <s v="+ 1,7 "/>
    <s v="+ 5,1 "/>
    <s v="+ 5,7 "/>
    <x v="2"/>
    <x v="8"/>
    <x v="0"/>
    <s v="Alquiler"/>
  </r>
  <r>
    <s v="Noviembre"/>
    <x v="9"/>
    <n v="5.6"/>
    <s v="+ 1,4 "/>
    <s v="+ 18,7 "/>
    <s v="+ 8,7 "/>
    <x v="3"/>
    <x v="10"/>
    <x v="0"/>
    <s v="Alquiler"/>
  </r>
  <r>
    <s v="Noviembre"/>
    <x v="12"/>
    <n v="5.6"/>
    <s v="+ 1,4 "/>
    <s v="+ 1,0 "/>
    <s v="+ 7,5 "/>
    <x v="3"/>
    <x v="9"/>
    <x v="0"/>
    <s v="Alquiler"/>
  </r>
  <r>
    <s v="Agosto"/>
    <x v="2"/>
    <n v="5.6"/>
    <s v="+ 0,9 "/>
    <s v="+ 1,5 "/>
    <s v="+ 0,5 "/>
    <x v="2"/>
    <x v="8"/>
    <x v="0"/>
    <s v="Alquiler"/>
  </r>
  <r>
    <s v="Junio"/>
    <x v="12"/>
    <n v="5.6"/>
    <s v="+ 0,6 "/>
    <s v="- 0,3 "/>
    <s v="- 2,9 "/>
    <x v="2"/>
    <x v="6"/>
    <x v="0"/>
    <s v="Alquiler"/>
  </r>
  <r>
    <s v="Septiembre"/>
    <x v="15"/>
    <n v="5.6"/>
    <s v="+ 0,4 "/>
    <s v="+ 7,5 "/>
    <s v="n.d."/>
    <x v="3"/>
    <x v="10"/>
    <x v="0"/>
    <s v="Alquiler"/>
  </r>
  <r>
    <s v="Abril"/>
    <x v="2"/>
    <n v="5.6"/>
    <s v="+ 0,4 "/>
    <s v="+ 6,6 "/>
    <s v="+ 2,7 "/>
    <x v="3"/>
    <x v="11"/>
    <x v="0"/>
    <s v="Alquiler"/>
  </r>
  <r>
    <s v="Febrero"/>
    <x v="9"/>
    <n v="5.6"/>
    <s v="+ 0,3 "/>
    <s v="- 3,7 "/>
    <s v="- 0,5 "/>
    <x v="2"/>
    <x v="6"/>
    <x v="0"/>
    <s v="Alquiler"/>
  </r>
  <r>
    <s v="Marzo"/>
    <x v="12"/>
    <n v="5.6"/>
    <s v="+ 0,1 "/>
    <s v="- 0,6 "/>
    <s v="- 5,3 "/>
    <x v="2"/>
    <x v="6"/>
    <x v="0"/>
    <s v="Alquiler"/>
  </r>
  <r>
    <s v="Junio"/>
    <x v="15"/>
    <n v="5.6"/>
    <s v="+ 0,1 "/>
    <s v="- 3,3 "/>
    <s v="- 6,1 "/>
    <x v="2"/>
    <x v="7"/>
    <x v="0"/>
    <s v="Alquiler"/>
  </r>
  <r>
    <s v="Abril"/>
    <x v="5"/>
    <n v="5.6"/>
    <s v="- 3,9 "/>
    <s v="+ 0,2 "/>
    <s v="+ 5,3 "/>
    <x v="3"/>
    <x v="10"/>
    <x v="0"/>
    <s v="Alquiler"/>
  </r>
  <r>
    <s v="Abril"/>
    <x v="15"/>
    <n v="5.6"/>
    <s v="- 2,9 "/>
    <s v="- 6,2 "/>
    <s v="- 5,7 "/>
    <x v="2"/>
    <x v="7"/>
    <x v="0"/>
    <s v="Alquiler"/>
  </r>
  <r>
    <s v="Febrero"/>
    <x v="12"/>
    <n v="5.6"/>
    <s v="- 2,7 "/>
    <s v="- 2,9 "/>
    <s v="- 6,3 "/>
    <x v="2"/>
    <x v="6"/>
    <x v="0"/>
    <s v="Alquiler"/>
  </r>
  <r>
    <s v="Agosto"/>
    <x v="5"/>
    <n v="5.6"/>
    <s v="- 2,7 "/>
    <s v="- 1,8 "/>
    <s v="+ 5,0 "/>
    <x v="2"/>
    <x v="7"/>
    <x v="0"/>
    <s v="Alquiler"/>
  </r>
  <r>
    <s v="Julio"/>
    <x v="6"/>
    <n v="5.6"/>
    <s v="- 2,1 "/>
    <s v="+ 3,1 "/>
    <s v="+ 5,5 "/>
    <x v="3"/>
    <x v="11"/>
    <x v="0"/>
    <s v="Alquiler"/>
  </r>
  <r>
    <s v="Abril"/>
    <x v="15"/>
    <n v="5.6"/>
    <s v="- 2,1 "/>
    <s v="- 1,8 "/>
    <s v="- 8,1 "/>
    <x v="2"/>
    <x v="8"/>
    <x v="0"/>
    <s v="Alquiler"/>
  </r>
  <r>
    <s v="Enero"/>
    <x v="9"/>
    <n v="5.6"/>
    <s v="- 1,9 "/>
    <s v="- 3,9 "/>
    <s v="- 3,5 "/>
    <x v="2"/>
    <x v="6"/>
    <x v="0"/>
    <s v="Alquiler"/>
  </r>
  <r>
    <s v="Octubre"/>
    <x v="14"/>
    <n v="5.6"/>
    <s v="- 1,5 "/>
    <s v="- 4,2 "/>
    <s v="n.d."/>
    <x v="3"/>
    <x v="11"/>
    <x v="0"/>
    <s v="Alquiler"/>
  </r>
  <r>
    <s v="Septiembre"/>
    <x v="15"/>
    <n v="5.6"/>
    <s v="- 1,3 "/>
    <s v="- 0,4 "/>
    <s v="- 4,8 "/>
    <x v="2"/>
    <x v="7"/>
    <x v="0"/>
    <s v="Alquiler"/>
  </r>
  <r>
    <s v="Febrero"/>
    <x v="3"/>
    <n v="5.6"/>
    <s v="- 1,2 "/>
    <s v="+ 1,3 "/>
    <s v="+ 6,1 "/>
    <x v="3"/>
    <x v="11"/>
    <x v="0"/>
    <s v="Alquiler"/>
  </r>
  <r>
    <s v="Septiembre"/>
    <x v="5"/>
    <n v="5.6"/>
    <s v="- 1,2 "/>
    <s v="- 1,8 "/>
    <s v="+ 9,9 "/>
    <x v="3"/>
    <x v="9"/>
    <x v="0"/>
    <s v="Alquiler"/>
  </r>
  <r>
    <s v="Julio"/>
    <x v="15"/>
    <n v="5.6"/>
    <s v="- 0,9 "/>
    <s v="- 1,3 "/>
    <s v="- 6,7 "/>
    <x v="2"/>
    <x v="7"/>
    <x v="0"/>
    <s v="Alquiler"/>
  </r>
  <r>
    <s v="Diciembre"/>
    <x v="9"/>
    <n v="5.6"/>
    <s v="- 0,7 "/>
    <s v="+ 3,8 "/>
    <s v="+ 8,7 "/>
    <x v="3"/>
    <x v="10"/>
    <x v="0"/>
    <s v="Alquiler"/>
  </r>
  <r>
    <s v="Mayo"/>
    <x v="12"/>
    <n v="5.6"/>
    <s v="- 0,6 "/>
    <s v="- 0,8 "/>
    <s v="- 4,3 "/>
    <x v="2"/>
    <x v="6"/>
    <x v="0"/>
    <s v="Alquiler"/>
  </r>
  <r>
    <s v="Diciembre"/>
    <x v="14"/>
    <n v="5.6"/>
    <s v="- 0,6 "/>
    <s v="- 3,3 "/>
    <s v="- 10,6 "/>
    <x v="2"/>
    <x v="8"/>
    <x v="0"/>
    <s v="Alquiler"/>
  </r>
  <r>
    <s v="Octubre"/>
    <x v="15"/>
    <n v="5.6"/>
    <s v="- 0,6 "/>
    <s v="- 0,1 "/>
    <s v="- 7,2 "/>
    <x v="2"/>
    <x v="7"/>
    <x v="0"/>
    <s v="Alquiler"/>
  </r>
  <r>
    <s v="Mayo"/>
    <x v="15"/>
    <n v="5.6"/>
    <s v="- 0,4 "/>
    <s v="- 4,6 "/>
    <s v="- 8,3 "/>
    <x v="2"/>
    <x v="7"/>
    <x v="0"/>
    <s v="Alquiler"/>
  </r>
  <r>
    <s v="Enero"/>
    <x v="3"/>
    <n v="5.6"/>
    <s v="- 0,3 "/>
    <s v="+ 4,9 "/>
    <s v="+ 5,0 "/>
    <x v="3"/>
    <x v="11"/>
    <x v="0"/>
    <s v="Alquiler"/>
  </r>
  <r>
    <s v="Octubre"/>
    <x v="12"/>
    <n v="5.6"/>
    <s v="- 0,3 "/>
    <s v="+ 3,1 "/>
    <s v="+ 5,2 "/>
    <x v="3"/>
    <x v="9"/>
    <x v="0"/>
    <s v="Alquiler"/>
  </r>
  <r>
    <s v="Septiembre"/>
    <x v="12"/>
    <n v="5.6"/>
    <s v="- 0,2 "/>
    <s v="+ 2,0 "/>
    <s v="+ 2,9 "/>
    <x v="3"/>
    <x v="9"/>
    <x v="0"/>
    <s v="Alquiler"/>
  </r>
  <r>
    <s v="Abril"/>
    <x v="12"/>
    <n v="5.6"/>
    <s v="- 0,2 "/>
    <s v="- 2,9 "/>
    <s v="- 4,1 "/>
    <x v="2"/>
    <x v="6"/>
    <x v="0"/>
    <s v="Alquiler"/>
  </r>
  <r>
    <s v="Febrero"/>
    <x v="5"/>
    <n v="5.5"/>
    <s v="0,0 "/>
    <s v="- 0,9 "/>
    <s v="+ 6,0 "/>
    <x v="3"/>
    <x v="10"/>
    <x v="0"/>
    <s v="Alquiler"/>
  </r>
  <r>
    <s v="Diciembre"/>
    <x v="14"/>
    <n v="5.5"/>
    <s v="0,0 "/>
    <s v="- 2,7 "/>
    <s v="n.d."/>
    <x v="3"/>
    <x v="11"/>
    <x v="0"/>
    <s v="Alquiler"/>
  </r>
  <r>
    <s v="Septiembre"/>
    <x v="5"/>
    <n v="5.5"/>
    <s v="0,0 "/>
    <s v="+ 1,8 "/>
    <s v="+ 8,7 "/>
    <x v="2"/>
    <x v="8"/>
    <x v="0"/>
    <s v="Alquiler"/>
  </r>
  <r>
    <s v="Diciembre"/>
    <x v="15"/>
    <n v="5.5"/>
    <s v="0,0 "/>
    <s v="- 1,2 "/>
    <s v="- 5,8 "/>
    <x v="2"/>
    <x v="7"/>
    <x v="0"/>
    <s v="Alquiler"/>
  </r>
  <r>
    <s v="Diciembre"/>
    <x v="15"/>
    <n v="5.5"/>
    <s v="+ 4,5 "/>
    <s v="+ 1,2 "/>
    <s v="+ 7,6 "/>
    <x v="3"/>
    <x v="9"/>
    <x v="0"/>
    <s v="Alquiler"/>
  </r>
  <r>
    <s v="Octubre"/>
    <x v="9"/>
    <n v="5.5"/>
    <s v="+ 3,0 "/>
    <s v="+ 2,4 "/>
    <s v="+ 5,7 "/>
    <x v="3"/>
    <x v="10"/>
    <x v="0"/>
    <s v="Alquiler"/>
  </r>
  <r>
    <s v="Noviembre"/>
    <x v="6"/>
    <n v="5.5"/>
    <s v="+ 2,3 "/>
    <s v="+ 1,9 "/>
    <s v="+ 1,7 "/>
    <x v="3"/>
    <x v="11"/>
    <x v="0"/>
    <s v="Alquiler"/>
  </r>
  <r>
    <s v="Septiembre"/>
    <x v="6"/>
    <n v="5.5"/>
    <s v="+ 2,0 "/>
    <s v="- 2,8 "/>
    <s v="- 0,1 "/>
    <x v="3"/>
    <x v="11"/>
    <x v="0"/>
    <s v="Alquiler"/>
  </r>
  <r>
    <s v="Septiembre"/>
    <x v="2"/>
    <n v="5.5"/>
    <s v="+ 1,8 "/>
    <s v="+ 4,9 "/>
    <s v="+ 10,3 "/>
    <x v="3"/>
    <x v="11"/>
    <x v="0"/>
    <s v="Alquiler"/>
  </r>
  <r>
    <s v="Marzo"/>
    <x v="2"/>
    <n v="5.5"/>
    <s v="+ 1,8 "/>
    <s v="+ 1,7 "/>
    <s v="+ 4,0 "/>
    <x v="2"/>
    <x v="8"/>
    <x v="0"/>
    <s v="Alquiler"/>
  </r>
  <r>
    <s v="Julio"/>
    <x v="2"/>
    <n v="5.5"/>
    <s v="+ 1,7 "/>
    <s v="- 1,5 "/>
    <s v="- 0,2 "/>
    <x v="2"/>
    <x v="8"/>
    <x v="0"/>
    <s v="Alquiler"/>
  </r>
  <r>
    <s v="Julio"/>
    <x v="5"/>
    <n v="5.5"/>
    <s v="+ 1,6 "/>
    <s v="+ 4,4 "/>
    <s v="+ 10,2 "/>
    <x v="2"/>
    <x v="8"/>
    <x v="0"/>
    <s v="Alquiler"/>
  </r>
  <r>
    <s v="Noviembre"/>
    <x v="5"/>
    <n v="5.5"/>
    <s v="+ 1,4 "/>
    <s v="- 2,6 "/>
    <s v="- 1,0 "/>
    <x v="3"/>
    <x v="10"/>
    <x v="0"/>
    <s v="Alquiler"/>
  </r>
  <r>
    <s v="Marzo"/>
    <x v="5"/>
    <n v="5.5"/>
    <s v="+ 1,3 "/>
    <s v="+ 2,5 "/>
    <s v="+ 5,2 "/>
    <x v="2"/>
    <x v="7"/>
    <x v="0"/>
    <s v="Alquiler"/>
  </r>
  <r>
    <s v="Junio"/>
    <x v="12"/>
    <n v="5.5"/>
    <s v="+ 1,3 "/>
    <s v="+ 2,5 "/>
    <s v="- 2,8 "/>
    <x v="2"/>
    <x v="7"/>
    <x v="0"/>
    <s v="Alquiler"/>
  </r>
  <r>
    <s v="Octubre"/>
    <x v="5"/>
    <n v="5.5"/>
    <s v="+ 1,0 "/>
    <s v="- 3,1 "/>
    <s v="- 0,9 "/>
    <x v="3"/>
    <x v="10"/>
    <x v="0"/>
    <s v="Alquiler"/>
  </r>
  <r>
    <s v="Junio"/>
    <x v="12"/>
    <n v="5.5"/>
    <s v="+ 0,7 "/>
    <s v="+ 1,2 "/>
    <s v="+ 6,9 "/>
    <x v="3"/>
    <x v="9"/>
    <x v="0"/>
    <s v="Alquiler"/>
  </r>
  <r>
    <s v="Noviembre"/>
    <x v="5"/>
    <n v="5.5"/>
    <s v="+ 0,1 "/>
    <s v="- 0,7 "/>
    <s v="+ 3,6 "/>
    <x v="2"/>
    <x v="8"/>
    <x v="0"/>
    <s v="Alquiler"/>
  </r>
  <r>
    <s v="Agosto"/>
    <x v="5"/>
    <n v="5.5"/>
    <s v="+ 0,1 "/>
    <s v="+ 4,8 "/>
    <s v="+ 10,1 "/>
    <x v="2"/>
    <x v="8"/>
    <x v="0"/>
    <s v="Alquiler"/>
  </r>
  <r>
    <s v="Septiembre"/>
    <x v="9"/>
    <n v="5.5"/>
    <s v="- 3,2 "/>
    <s v="- 4,7 "/>
    <s v="+ 10,0 "/>
    <x v="3"/>
    <x v="12"/>
    <x v="0"/>
    <s v="Alquiler"/>
  </r>
  <r>
    <s v="Septiembre"/>
    <x v="5"/>
    <n v="5.5"/>
    <s v="- 2,4 "/>
    <s v="- 5,3 "/>
    <s v="+ 3,3 "/>
    <x v="2"/>
    <x v="7"/>
    <x v="0"/>
    <s v="Alquiler"/>
  </r>
  <r>
    <s v="Mayo"/>
    <x v="2"/>
    <n v="5.5"/>
    <s v="- 2,1 "/>
    <s v="+ 1,3 "/>
    <s v="+ 3,8 "/>
    <x v="2"/>
    <x v="8"/>
    <x v="0"/>
    <s v="Alquiler"/>
  </r>
  <r>
    <s v="Noviembre"/>
    <x v="14"/>
    <n v="5.5"/>
    <s v="- 1,3 "/>
    <s v="- 2,6 "/>
    <s v="n.d."/>
    <x v="3"/>
    <x v="11"/>
    <x v="0"/>
    <s v="Alquiler"/>
  </r>
  <r>
    <s v="Julio"/>
    <x v="2"/>
    <n v="5.5"/>
    <s v="- 0,9 "/>
    <s v="n.d."/>
    <s v="n.d."/>
    <x v="3"/>
    <x v="12"/>
    <x v="0"/>
    <s v="Alquiler"/>
  </r>
  <r>
    <s v="Octubre"/>
    <x v="5"/>
    <n v="5.5"/>
    <s v="- 0,8 "/>
    <s v="- 0,6 "/>
    <s v="+ 4,7 "/>
    <x v="2"/>
    <x v="8"/>
    <x v="0"/>
    <s v="Alquiler"/>
  </r>
  <r>
    <s v="Noviembre"/>
    <x v="15"/>
    <n v="5.5"/>
    <s v="- 0,6 "/>
    <s v="- 2,5 "/>
    <s v="- 5,2 "/>
    <x v="2"/>
    <x v="7"/>
    <x v="0"/>
    <s v="Alquiler"/>
  </r>
  <r>
    <s v="Septiembre"/>
    <x v="2"/>
    <n v="5.5"/>
    <s v="- 0,5 "/>
    <s v="+ 2,1 "/>
    <s v="0,0 "/>
    <x v="2"/>
    <x v="8"/>
    <x v="0"/>
    <s v="Alquiler"/>
  </r>
  <r>
    <s v="Enero"/>
    <x v="5"/>
    <n v="5.5"/>
    <s v="- 0,2 "/>
    <s v="+ 0,5 "/>
    <s v="+ 7,7 "/>
    <x v="3"/>
    <x v="10"/>
    <x v="0"/>
    <s v="Alquiler"/>
  </r>
  <r>
    <s v="Septiembre"/>
    <x v="2"/>
    <n v="5.4"/>
    <s v="n.d."/>
    <s v="- 2,8 "/>
    <s v="n.d."/>
    <x v="3"/>
    <x v="12"/>
    <x v="0"/>
    <s v="Alquiler"/>
  </r>
  <r>
    <s v="Septiembre"/>
    <x v="14"/>
    <n v="5.4"/>
    <s v="n.d."/>
    <s v="n.d."/>
    <s v="n.d."/>
    <x v="3"/>
    <x v="9"/>
    <x v="0"/>
    <s v="Alquiler"/>
  </r>
  <r>
    <s v="Enero"/>
    <x v="6"/>
    <n v="5.4"/>
    <s v="0,0 "/>
    <s v="- 0,3 "/>
    <s v="+ 2,5 "/>
    <x v="3"/>
    <x v="11"/>
    <x v="0"/>
    <s v="Alquiler"/>
  </r>
  <r>
    <s v="Diciembre"/>
    <x v="9"/>
    <n v="5.4"/>
    <s v="0,0 "/>
    <s v="- 1,7 "/>
    <s v="+ 8,1 "/>
    <x v="3"/>
    <x v="12"/>
    <x v="0"/>
    <s v="Alquiler"/>
  </r>
  <r>
    <s v="Abril"/>
    <x v="9"/>
    <n v="5.4"/>
    <s v="0,0 "/>
    <s v="- 4,2 "/>
    <s v="+ 0,4 "/>
    <x v="3"/>
    <x v="9"/>
    <x v="0"/>
    <s v="Alquiler"/>
  </r>
  <r>
    <s v="Mayo"/>
    <x v="15"/>
    <n v="5.4"/>
    <s v="+ 4,0 "/>
    <s v="+ 14,2 "/>
    <s v="n.d."/>
    <x v="3"/>
    <x v="10"/>
    <x v="0"/>
    <s v="Alquiler"/>
  </r>
  <r>
    <s v="Septiembre"/>
    <x v="15"/>
    <n v="5.4"/>
    <s v="+ 3,8 "/>
    <s v="+ 3,8 "/>
    <s v="- 4,4 "/>
    <x v="3"/>
    <x v="11"/>
    <x v="0"/>
    <s v="Alquiler"/>
  </r>
  <r>
    <s v="Febrero"/>
    <x v="12"/>
    <n v="5.4"/>
    <s v="+ 3,6 "/>
    <s v="+ 2,8 "/>
    <s v="+ 1,2 "/>
    <x v="3"/>
    <x v="9"/>
    <x v="0"/>
    <s v="Alquiler"/>
  </r>
  <r>
    <s v="Agosto"/>
    <x v="15"/>
    <n v="5.4"/>
    <s v="+ 3,6 "/>
    <s v="+ 2,3 "/>
    <s v="n.d."/>
    <x v="3"/>
    <x v="9"/>
    <x v="0"/>
    <s v="Alquiler"/>
  </r>
  <r>
    <s v="Marzo"/>
    <x v="5"/>
    <n v="5.4"/>
    <s v="+ 3,5 "/>
    <s v="+ 3,9 "/>
    <s v="+ 6,5 "/>
    <x v="3"/>
    <x v="11"/>
    <x v="0"/>
    <s v="Alquiler"/>
  </r>
  <r>
    <s v="Agosto"/>
    <x v="2"/>
    <n v="5.4"/>
    <s v="+ 3,0 "/>
    <s v="+ 0,1 "/>
    <s v="+ 5,3 "/>
    <x v="3"/>
    <x v="11"/>
    <x v="0"/>
    <s v="Alquiler"/>
  </r>
  <r>
    <s v="Junio"/>
    <x v="5"/>
    <n v="5.4"/>
    <s v="+ 3,0 "/>
    <s v="+ 2,7 "/>
    <s v="+ 8,5 "/>
    <x v="2"/>
    <x v="8"/>
    <x v="0"/>
    <s v="Alquiler"/>
  </r>
  <r>
    <s v="Febrero"/>
    <x v="2"/>
    <n v="5.4"/>
    <s v="+ 2,8 "/>
    <s v="+ 4,5 "/>
    <s v="+ 4,2 "/>
    <x v="3"/>
    <x v="11"/>
    <x v="0"/>
    <s v="Alquiler"/>
  </r>
  <r>
    <s v="Noviembre"/>
    <x v="9"/>
    <n v="5.4"/>
    <s v="+ 2,4 "/>
    <s v="- 4,8 "/>
    <s v="+ 4,3 "/>
    <x v="3"/>
    <x v="12"/>
    <x v="0"/>
    <s v="Alquiler"/>
  </r>
  <r>
    <s v="Julio"/>
    <x v="15"/>
    <n v="5.4"/>
    <s v="+ 2,2 "/>
    <s v="+ 3,9 "/>
    <s v="n.d."/>
    <x v="3"/>
    <x v="10"/>
    <x v="0"/>
    <s v="Alquiler"/>
  </r>
  <r>
    <s v="Marzo"/>
    <x v="6"/>
    <n v="5.4"/>
    <s v="+ 2,1 "/>
    <s v="- 0,1 "/>
    <s v="- 3,5 "/>
    <x v="3"/>
    <x v="11"/>
    <x v="0"/>
    <s v="Alquiler"/>
  </r>
  <r>
    <s v="Septiembre"/>
    <x v="9"/>
    <n v="5.4"/>
    <s v="+ 13,5 "/>
    <s v="+ 1,3 "/>
    <s v="+ 2,4 "/>
    <x v="3"/>
    <x v="10"/>
    <x v="0"/>
    <s v="Alquiler"/>
  </r>
  <r>
    <s v="Julio"/>
    <x v="9"/>
    <n v="5.4"/>
    <s v="+ 1,9 "/>
    <s v="+ 2,2 "/>
    <s v="+ 2,3 "/>
    <x v="3"/>
    <x v="10"/>
    <x v="0"/>
    <s v="Alquiler"/>
  </r>
  <r>
    <s v="Abril"/>
    <x v="12"/>
    <n v="5.4"/>
    <s v="+ 1,9 "/>
    <s v="+ 2,3 "/>
    <s v="+ 5,2 "/>
    <x v="3"/>
    <x v="10"/>
    <x v="0"/>
    <s v="Alquiler"/>
  </r>
  <r>
    <s v="Abril"/>
    <x v="5"/>
    <n v="5.4"/>
    <s v="+ 1,6 "/>
    <s v="+ 5,3 "/>
    <s v="+ 7,3 "/>
    <x v="3"/>
    <x v="11"/>
    <x v="0"/>
    <s v="Alquiler"/>
  </r>
  <r>
    <s v="Febrero"/>
    <x v="2"/>
    <n v="5.4"/>
    <s v="+ 1,5 "/>
    <s v="- 1,6 "/>
    <s v="+ 3,9 "/>
    <x v="2"/>
    <x v="8"/>
    <x v="0"/>
    <s v="Alquiler"/>
  </r>
  <r>
    <s v="Febrero"/>
    <x v="12"/>
    <n v="5.4"/>
    <s v="+ 1,4 "/>
    <s v="- 2,5 "/>
    <s v="- 8,4 "/>
    <x v="2"/>
    <x v="7"/>
    <x v="0"/>
    <s v="Alquiler"/>
  </r>
  <r>
    <s v="Enero"/>
    <x v="5"/>
    <n v="5.4"/>
    <s v="+ 1,3 "/>
    <s v="+ 2,4 "/>
    <s v="+ 3,7 "/>
    <x v="2"/>
    <x v="7"/>
    <x v="0"/>
    <s v="Alquiler"/>
  </r>
  <r>
    <s v="Abril"/>
    <x v="5"/>
    <n v="5.4"/>
    <s v="+ 1,0 "/>
    <s v="+ 8,3 "/>
    <s v="- 0,9 "/>
    <x v="3"/>
    <x v="9"/>
    <x v="0"/>
    <s v="Alquiler"/>
  </r>
  <r>
    <s v="Septiembre"/>
    <x v="15"/>
    <n v="5.4"/>
    <s v="+ 0,9 "/>
    <s v="+ 5,9 "/>
    <s v="- 0,3 "/>
    <x v="3"/>
    <x v="9"/>
    <x v="0"/>
    <s v="Alquiler"/>
  </r>
  <r>
    <s v="Abril"/>
    <x v="12"/>
    <n v="5.4"/>
    <s v="+ 0,9 "/>
    <s v="+ 1,2 "/>
    <s v="- 4,6 "/>
    <x v="2"/>
    <x v="7"/>
    <x v="0"/>
    <s v="Alquiler"/>
  </r>
  <r>
    <s v="Noviembre"/>
    <x v="2"/>
    <n v="5.4"/>
    <s v="+ 0,4 "/>
    <s v="- 0,1 "/>
    <s v="+ 5,0 "/>
    <x v="3"/>
    <x v="11"/>
    <x v="0"/>
    <s v="Alquiler"/>
  </r>
  <r>
    <s v="Abril"/>
    <x v="12"/>
    <n v="5.4"/>
    <s v="+ 0,4 "/>
    <s v="+ 4,2 "/>
    <s v="+ 1,7 "/>
    <x v="3"/>
    <x v="9"/>
    <x v="0"/>
    <s v="Alquiler"/>
  </r>
  <r>
    <s v="Abril"/>
    <x v="6"/>
    <n v="5.4"/>
    <s v="+ 0,3 "/>
    <s v="+ 0,2 "/>
    <s v="- 3,6 "/>
    <x v="3"/>
    <x v="11"/>
    <x v="0"/>
    <s v="Alquiler"/>
  </r>
  <r>
    <s v="Junio"/>
    <x v="5"/>
    <n v="5.4"/>
    <s v="+ 0,2 "/>
    <s v="- 7,1 "/>
    <s v="+ 1,5 "/>
    <x v="3"/>
    <x v="10"/>
    <x v="0"/>
    <s v="Alquiler"/>
  </r>
  <r>
    <s v="Mayo"/>
    <x v="12"/>
    <n v="5.4"/>
    <s v="+ 0,2 "/>
    <s v="0,0 "/>
    <s v="- 4,0 "/>
    <x v="2"/>
    <x v="7"/>
    <x v="0"/>
    <s v="Alquiler"/>
  </r>
  <r>
    <s v="Mayo"/>
    <x v="12"/>
    <n v="5.4"/>
    <s v="+ 0,1 "/>
    <s v="+ 0,6 "/>
    <s v="+ 3,4 "/>
    <x v="3"/>
    <x v="9"/>
    <x v="0"/>
    <s v="Alquiler"/>
  </r>
  <r>
    <s v="Marzo"/>
    <x v="12"/>
    <n v="5.4"/>
    <s v="+ 0,1 "/>
    <s v="- 1,5 "/>
    <s v="+ 2,7 "/>
    <x v="3"/>
    <x v="9"/>
    <x v="0"/>
    <s v="Alquiler"/>
  </r>
  <r>
    <s v="Septiembre"/>
    <x v="5"/>
    <n v="5.4"/>
    <s v="- 4,9 "/>
    <s v="+ 0,8 "/>
    <s v="+ 1,1 "/>
    <x v="3"/>
    <x v="10"/>
    <x v="0"/>
    <s v="Alquiler"/>
  </r>
  <r>
    <s v="Marzo"/>
    <x v="9"/>
    <n v="5.4"/>
    <s v="- 4,2 "/>
    <s v="- 4,1 "/>
    <s v="+ 0,8 "/>
    <x v="3"/>
    <x v="9"/>
    <x v="0"/>
    <s v="Alquiler"/>
  </r>
  <r>
    <s v="Mayo"/>
    <x v="15"/>
    <n v="5.4"/>
    <s v="- 3,7 "/>
    <s v="- 6,0 "/>
    <s v="- 11,3 "/>
    <x v="2"/>
    <x v="8"/>
    <x v="0"/>
    <s v="Alquiler"/>
  </r>
  <r>
    <s v="Mayo"/>
    <x v="5"/>
    <n v="5.4"/>
    <s v="- 3,6 "/>
    <s v="- 3,4 "/>
    <s v="+ 0,4 "/>
    <x v="3"/>
    <x v="10"/>
    <x v="0"/>
    <s v="Alquiler"/>
  </r>
  <r>
    <s v="Mayo"/>
    <x v="2"/>
    <n v="5.4"/>
    <s v="- 3,1 "/>
    <s v="+ 0,5 "/>
    <s v="+ 0,8 "/>
    <x v="3"/>
    <x v="11"/>
    <x v="0"/>
    <s v="Alquiler"/>
  </r>
  <r>
    <s v="Agosto"/>
    <x v="6"/>
    <n v="5.4"/>
    <s v="- 2,7 "/>
    <s v="- 3,2 "/>
    <s v="- 0,3 "/>
    <x v="3"/>
    <x v="11"/>
    <x v="0"/>
    <s v="Alquiler"/>
  </r>
  <r>
    <s v="Octubre"/>
    <x v="6"/>
    <n v="5.4"/>
    <s v="- 2,4 "/>
    <s v="- 3,1 "/>
    <s v="- 0,2 "/>
    <x v="3"/>
    <x v="11"/>
    <x v="0"/>
    <s v="Alquiler"/>
  </r>
  <r>
    <s v="Octubre"/>
    <x v="2"/>
    <n v="5.4"/>
    <s v="- 2,3 "/>
    <s v="+ 2,4 "/>
    <s v="+ 7,6 "/>
    <x v="3"/>
    <x v="11"/>
    <x v="0"/>
    <s v="Alquiler"/>
  </r>
  <r>
    <s v="Enero"/>
    <x v="15"/>
    <n v="5.4"/>
    <s v="- 1,7 "/>
    <s v="- 2,9 "/>
    <s v="n.d."/>
    <x v="3"/>
    <x v="11"/>
    <x v="0"/>
    <s v="Alquiler"/>
  </r>
  <r>
    <s v="Diciembre"/>
    <x v="5"/>
    <n v="5.4"/>
    <s v="- 1,5 "/>
    <s v="- 2,2 "/>
    <s v="+ 3,6 "/>
    <x v="2"/>
    <x v="8"/>
    <x v="0"/>
    <s v="Alquiler"/>
  </r>
  <r>
    <s v="Mayo"/>
    <x v="5"/>
    <n v="5.4"/>
    <s v="- 1,3 "/>
    <s v="+ 3,8 "/>
    <s v="+ 7,9 "/>
    <x v="3"/>
    <x v="11"/>
    <x v="0"/>
    <s v="Alquiler"/>
  </r>
  <r>
    <s v="Julio"/>
    <x v="12"/>
    <n v="5.4"/>
    <s v="- 1,3 "/>
    <s v="- 0,5 "/>
    <s v="+ 4,1 "/>
    <x v="3"/>
    <x v="9"/>
    <x v="0"/>
    <s v="Alquiler"/>
  </r>
  <r>
    <s v="Agosto"/>
    <x v="12"/>
    <n v="5.4"/>
    <s v="- 1,3 "/>
    <s v="- 0,4 "/>
    <s v="- 5,3 "/>
    <x v="2"/>
    <x v="7"/>
    <x v="0"/>
    <s v="Alquiler"/>
  </r>
  <r>
    <s v="Junio"/>
    <x v="2"/>
    <n v="5.4"/>
    <s v="- 1,1 "/>
    <s v="- 1,6 "/>
    <s v="- 0,3 "/>
    <x v="2"/>
    <x v="8"/>
    <x v="0"/>
    <s v="Alquiler"/>
  </r>
  <r>
    <s v="Diciembre"/>
    <x v="2"/>
    <n v="5.4"/>
    <s v="- 0,7 "/>
    <s v="- 2,6 "/>
    <s v="+ 3,7 "/>
    <x v="3"/>
    <x v="11"/>
    <x v="0"/>
    <s v="Alquiler"/>
  </r>
  <r>
    <s v="Julio"/>
    <x v="12"/>
    <n v="5.4"/>
    <s v="- 0,4 "/>
    <s v="+ 1,1 "/>
    <s v="- 2,3 "/>
    <x v="2"/>
    <x v="7"/>
    <x v="0"/>
    <s v="Alquiler"/>
  </r>
  <r>
    <s v="Mayo"/>
    <x v="12"/>
    <n v="5.4"/>
    <s v="- 0,3 "/>
    <s v="+ 1,1 "/>
    <s v="+ 0,9 "/>
    <x v="3"/>
    <x v="10"/>
    <x v="0"/>
    <s v="Alquiler"/>
  </r>
  <r>
    <s v="Junio"/>
    <x v="12"/>
    <n v="5.4"/>
    <s v="- 0,2 "/>
    <s v="+ 1,5 "/>
    <s v="+ 3,0 "/>
    <x v="3"/>
    <x v="10"/>
    <x v="0"/>
    <s v="Alquiler"/>
  </r>
  <r>
    <s v="Febrero"/>
    <x v="5"/>
    <n v="5.4"/>
    <s v="- 0,2 "/>
    <s v="+ 1,0 "/>
    <s v="+ 3,7 "/>
    <x v="2"/>
    <x v="7"/>
    <x v="0"/>
    <s v="Alquiler"/>
  </r>
  <r>
    <s v="Junio"/>
    <x v="15"/>
    <n v="5.4"/>
    <s v="- 0,1 "/>
    <s v="- 5,8 "/>
    <s v="- 11,4 "/>
    <x v="2"/>
    <x v="8"/>
    <x v="0"/>
    <s v="Alquiler"/>
  </r>
  <r>
    <s v="Julio"/>
    <x v="2"/>
    <n v="5.3"/>
    <s v="n.d."/>
    <s v="- 5,8 "/>
    <s v="+ 1,6 "/>
    <x v="3"/>
    <x v="11"/>
    <x v="0"/>
    <s v="Alquiler"/>
  </r>
  <r>
    <s v="Abril"/>
    <x v="5"/>
    <n v="5.3"/>
    <s v="0,0 "/>
    <s v="+ 3,0 "/>
    <s v="+ 3,7 "/>
    <x v="2"/>
    <x v="8"/>
    <x v="0"/>
    <s v="Alquiler"/>
  </r>
  <r>
    <s v="Febrero"/>
    <x v="5"/>
    <n v="5.3"/>
    <s v="+ 7,2 "/>
    <s v="+ 15,9 "/>
    <s v="- 6,1 "/>
    <x v="3"/>
    <x v="9"/>
    <x v="0"/>
    <s v="Alquiler"/>
  </r>
  <r>
    <s v="Julio"/>
    <x v="9"/>
    <n v="5.3"/>
    <s v="+ 5,4 "/>
    <s v="+ 4,6 "/>
    <s v="+ 4,2 "/>
    <x v="3"/>
    <x v="11"/>
    <x v="0"/>
    <s v="Alquiler"/>
  </r>
  <r>
    <s v="Febrero"/>
    <x v="15"/>
    <n v="5.3"/>
    <s v="+ 5,3 "/>
    <s v="+ 4,4 "/>
    <s v="n.d."/>
    <x v="3"/>
    <x v="9"/>
    <x v="0"/>
    <s v="Alquiler"/>
  </r>
  <r>
    <s v="Marzo"/>
    <x v="5"/>
    <n v="5.3"/>
    <s v="+ 1,7 "/>
    <s v="+ 1,4 "/>
    <s v="+ 4,6 "/>
    <x v="2"/>
    <x v="8"/>
    <x v="0"/>
    <s v="Alquiler"/>
  </r>
  <r>
    <s v="Diciembre"/>
    <x v="15"/>
    <n v="5.3"/>
    <s v="+ 1,6 "/>
    <s v="- 5,1 "/>
    <s v="+ 13,0 "/>
    <x v="3"/>
    <x v="10"/>
    <x v="0"/>
    <s v="Alquiler"/>
  </r>
  <r>
    <s v="Abril"/>
    <x v="15"/>
    <n v="5.3"/>
    <s v="+ 1,3 "/>
    <s v="+ 5,3 "/>
    <s v="n.d."/>
    <x v="3"/>
    <x v="9"/>
    <x v="0"/>
    <s v="Alquiler"/>
  </r>
  <r>
    <s v="Agosto"/>
    <x v="9"/>
    <n v="5.3"/>
    <s v="+ 1,3 "/>
    <s v="+ 2,7 "/>
    <s v="- 0,7 "/>
    <x v="2"/>
    <x v="7"/>
    <x v="0"/>
    <s v="Alquiler"/>
  </r>
  <r>
    <s v="Noviembre"/>
    <x v="9"/>
    <n v="5.3"/>
    <s v="+ 1,2 "/>
    <s v="+ 5,6 "/>
    <s v="+ 1,5 "/>
    <x v="2"/>
    <x v="8"/>
    <x v="0"/>
    <s v="Alquiler"/>
  </r>
  <r>
    <s v="Noviembre"/>
    <x v="9"/>
    <n v="5.3"/>
    <s v="+ 1,2 "/>
    <s v="+ 0,3 "/>
    <s v="+ 1,2 "/>
    <x v="2"/>
    <x v="7"/>
    <x v="0"/>
    <s v="Alquiler"/>
  </r>
  <r>
    <s v="Mayo"/>
    <x v="9"/>
    <n v="5.3"/>
    <s v="+ 1,1 "/>
    <s v="+ 1,9 "/>
    <s v="- 1,4 "/>
    <x v="3"/>
    <x v="10"/>
    <x v="0"/>
    <s v="Alquiler"/>
  </r>
  <r>
    <s v="Abril"/>
    <x v="9"/>
    <n v="5.3"/>
    <s v="+ 1,0 "/>
    <s v="+ 2,5 "/>
    <s v="- 2,7 "/>
    <x v="3"/>
    <x v="10"/>
    <x v="0"/>
    <s v="Alquiler"/>
  </r>
  <r>
    <s v="Febrero"/>
    <x v="12"/>
    <n v="5.3"/>
    <s v="+ 0,9 "/>
    <s v="+ 1,8 "/>
    <s v="+ 13,9 "/>
    <x v="3"/>
    <x v="10"/>
    <x v="0"/>
    <s v="Alquiler"/>
  </r>
  <r>
    <s v="Septiembre"/>
    <x v="15"/>
    <n v="5.3"/>
    <s v="+ 0,9 "/>
    <s v="- 1,5 "/>
    <s v="- 9,3 "/>
    <x v="2"/>
    <x v="8"/>
    <x v="0"/>
    <s v="Alquiler"/>
  </r>
  <r>
    <s v="Noviembre"/>
    <x v="12"/>
    <n v="5.3"/>
    <s v="+ 0,9 "/>
    <s v="- 1,6 "/>
    <s v="- 4,5 "/>
    <x v="2"/>
    <x v="7"/>
    <x v="0"/>
    <s v="Alquiler"/>
  </r>
  <r>
    <s v="Octubre"/>
    <x v="15"/>
    <n v="5.3"/>
    <s v="+ 0,5 "/>
    <s v="+ 0,3 "/>
    <s v="- 6,1 "/>
    <x v="2"/>
    <x v="8"/>
    <x v="0"/>
    <s v="Alquiler"/>
  </r>
  <r>
    <s v="Julio"/>
    <x v="9"/>
    <n v="5.3"/>
    <s v="+ 0,5 "/>
    <s v="+ 0,3 "/>
    <s v="- 3,3 "/>
    <x v="2"/>
    <x v="7"/>
    <x v="0"/>
    <s v="Alquiler"/>
  </r>
  <r>
    <s v="Diciembre"/>
    <x v="12"/>
    <n v="5.3"/>
    <s v="+ 0,4 "/>
    <s v="- 0,5 "/>
    <s v="- 4,1 "/>
    <x v="2"/>
    <x v="7"/>
    <x v="0"/>
    <s v="Alquiler"/>
  </r>
  <r>
    <s v="Julio"/>
    <x v="12"/>
    <n v="5.3"/>
    <s v="+ 0,2 "/>
    <s v="+ 1,6 "/>
    <s v="- 0,8 "/>
    <x v="2"/>
    <x v="8"/>
    <x v="0"/>
    <s v="Alquiler"/>
  </r>
  <r>
    <s v="Marzo"/>
    <x v="5"/>
    <n v="5.3"/>
    <s v="+ 0,1 "/>
    <s v="+ 13,9 "/>
    <s v="- 1,9 "/>
    <x v="3"/>
    <x v="9"/>
    <x v="0"/>
    <s v="Alquiler"/>
  </r>
  <r>
    <s v="Octubre"/>
    <x v="15"/>
    <n v="5.3"/>
    <s v="- 6,1 "/>
    <s v="- 1,2 "/>
    <s v="n.d."/>
    <x v="3"/>
    <x v="10"/>
    <x v="0"/>
    <s v="Alquiler"/>
  </r>
  <r>
    <s v="Octubre"/>
    <x v="9"/>
    <n v="5.3"/>
    <s v="- 4,0 "/>
    <s v="- 9,0 "/>
    <s v="+ 5,5 "/>
    <x v="3"/>
    <x v="12"/>
    <x v="0"/>
    <s v="Alquiler"/>
  </r>
  <r>
    <s v="Enero"/>
    <x v="12"/>
    <n v="5.3"/>
    <s v="- 3,9 "/>
    <s v="- 4,5 "/>
    <s v="- 11,6 "/>
    <x v="2"/>
    <x v="7"/>
    <x v="0"/>
    <s v="Alquiler"/>
  </r>
  <r>
    <s v="Junio"/>
    <x v="2"/>
    <n v="5.3"/>
    <s v="- 2,8 "/>
    <s v="- 5,4 "/>
    <s v="+ 2,0 "/>
    <x v="3"/>
    <x v="11"/>
    <x v="0"/>
    <s v="Alquiler"/>
  </r>
  <r>
    <s v="Julio"/>
    <x v="12"/>
    <n v="5.3"/>
    <s v="- 2,5 "/>
    <s v="- 2,9 "/>
    <s v="- 1,7 "/>
    <x v="3"/>
    <x v="10"/>
    <x v="0"/>
    <s v="Alquiler"/>
  </r>
  <r>
    <s v="Octubre"/>
    <x v="15"/>
    <n v="5.3"/>
    <s v="- 2,5 "/>
    <s v="+ 2,0 "/>
    <s v="+ 1,1 "/>
    <x v="3"/>
    <x v="9"/>
    <x v="0"/>
    <s v="Alquiler"/>
  </r>
  <r>
    <s v="Febrero"/>
    <x v="6"/>
    <n v="5.3"/>
    <s v="- 2,1 "/>
    <s v="- 2,9 "/>
    <s v="- 2,4 "/>
    <x v="3"/>
    <x v="11"/>
    <x v="0"/>
    <s v="Alquiler"/>
  </r>
  <r>
    <s v="Mayo"/>
    <x v="15"/>
    <n v="5.3"/>
    <s v="- 1,6 "/>
    <s v="- 1,6 "/>
    <s v="n.d."/>
    <x v="3"/>
    <x v="9"/>
    <x v="0"/>
    <s v="Alquiler"/>
  </r>
  <r>
    <s v="Enero"/>
    <x v="2"/>
    <n v="5.3"/>
    <s v="- 1,6 "/>
    <s v="- 3,0 "/>
    <s v="+ 3,7 "/>
    <x v="2"/>
    <x v="8"/>
    <x v="0"/>
    <s v="Alquiler"/>
  </r>
  <r>
    <s v="Marzo"/>
    <x v="15"/>
    <n v="5.3"/>
    <s v="- 1,3 "/>
    <s v="+ 3,2 "/>
    <s v="n.d."/>
    <x v="3"/>
    <x v="9"/>
    <x v="0"/>
    <s v="Alquiler"/>
  </r>
  <r>
    <s v="Julio"/>
    <x v="15"/>
    <n v="5.3"/>
    <s v="- 1,3 "/>
    <s v="- 5,0 "/>
    <s v="- 10,9 "/>
    <x v="2"/>
    <x v="8"/>
    <x v="0"/>
    <s v="Alquiler"/>
  </r>
  <r>
    <s v="Marzo"/>
    <x v="12"/>
    <n v="5.3"/>
    <s v="- 1,1 "/>
    <s v="- 3,6 "/>
    <s v="- 8,2 "/>
    <x v="2"/>
    <x v="7"/>
    <x v="0"/>
    <s v="Alquiler"/>
  </r>
  <r>
    <s v="Septiembre"/>
    <x v="9"/>
    <n v="5.3"/>
    <s v="- 0,9 "/>
    <s v="+ 0,9 "/>
    <s v="- 0,9 "/>
    <x v="2"/>
    <x v="7"/>
    <x v="0"/>
    <s v="Alquiler"/>
  </r>
  <r>
    <s v="Junio"/>
    <x v="9"/>
    <n v="5.3"/>
    <s v="- 0,8 "/>
    <s v="+ 1,3 "/>
    <s v="- 2,0 "/>
    <x v="3"/>
    <x v="10"/>
    <x v="0"/>
    <s v="Alquiler"/>
  </r>
  <r>
    <s v="Enero"/>
    <x v="12"/>
    <n v="5.3"/>
    <s v="- 0,8 "/>
    <s v="+ 0,2 "/>
    <s v="+ 12,3 "/>
    <x v="3"/>
    <x v="10"/>
    <x v="0"/>
    <s v="Alquiler"/>
  </r>
  <r>
    <s v="Septiembre"/>
    <x v="12"/>
    <n v="5.3"/>
    <s v="- 0,7 "/>
    <s v="- 2,4 "/>
    <s v="- 4,8 "/>
    <x v="2"/>
    <x v="7"/>
    <x v="0"/>
    <s v="Alquiler"/>
  </r>
  <r>
    <s v="Marzo"/>
    <x v="12"/>
    <n v="5.3"/>
    <s v="- 0,6 "/>
    <s v="- 0,4 "/>
    <s v="+ 6,3 "/>
    <x v="3"/>
    <x v="10"/>
    <x v="0"/>
    <s v="Alquiler"/>
  </r>
  <r>
    <s v="Noviembre"/>
    <x v="15"/>
    <n v="5.3"/>
    <s v="- 0,6 "/>
    <s v="- 6,2 "/>
    <s v="n.d."/>
    <x v="3"/>
    <x v="10"/>
    <x v="0"/>
    <s v="Alquiler"/>
  </r>
  <r>
    <s v="Mayo"/>
    <x v="5"/>
    <n v="5.3"/>
    <s v="- 0,3 "/>
    <s v="+ 1,4 "/>
    <s v="+ 4,2 "/>
    <x v="2"/>
    <x v="8"/>
    <x v="0"/>
    <s v="Alquiler"/>
  </r>
  <r>
    <s v="Agosto"/>
    <x v="12"/>
    <n v="5.3"/>
    <s v="- 0,2 "/>
    <s v="+ 0,9 "/>
    <s v="+ 0,1 "/>
    <x v="2"/>
    <x v="8"/>
    <x v="0"/>
    <s v="Alquiler"/>
  </r>
  <r>
    <s v="Diciembre"/>
    <x v="9"/>
    <n v="5.3"/>
    <s v="- 0,2 "/>
    <s v="+ 1,0 "/>
    <s v="+ 0,6 "/>
    <x v="2"/>
    <x v="7"/>
    <x v="0"/>
    <s v="Alquiler"/>
  </r>
  <r>
    <s v="Octubre"/>
    <x v="9"/>
    <n v="5.3"/>
    <s v="- 0,1 "/>
    <s v="+ 0,3 "/>
    <s v="+ 0,8 "/>
    <x v="2"/>
    <x v="7"/>
    <x v="0"/>
    <s v="Alquiler"/>
  </r>
  <r>
    <s v="Mayo"/>
    <x v="15"/>
    <n v="5.2"/>
    <s v="n.d."/>
    <s v="+ 0,2 "/>
    <s v="- 10,3 "/>
    <x v="3"/>
    <x v="11"/>
    <x v="0"/>
    <s v="Alquiler"/>
  </r>
  <r>
    <s v="Septiembre"/>
    <x v="12"/>
    <n v="5.2"/>
    <s v="0,0 "/>
    <s v="+ 3,1 "/>
    <s v="- 4,0 "/>
    <x v="3"/>
    <x v="11"/>
    <x v="0"/>
    <s v="Alquiler"/>
  </r>
  <r>
    <s v="Agosto"/>
    <x v="15"/>
    <n v="5.2"/>
    <s v="0,0 "/>
    <s v="+ 0,5 "/>
    <s v="- 7,9 "/>
    <x v="3"/>
    <x v="11"/>
    <x v="0"/>
    <s v="Alquiler"/>
  </r>
  <r>
    <s v="Julio"/>
    <x v="15"/>
    <n v="5.2"/>
    <s v="0,0 "/>
    <s v="+ 0,5 "/>
    <s v="- 10,5 "/>
    <x v="3"/>
    <x v="11"/>
    <x v="0"/>
    <s v="Alquiler"/>
  </r>
  <r>
    <s v="Marzo"/>
    <x v="15"/>
    <n v="5.2"/>
    <s v="0,0 "/>
    <s v="- 6,0 "/>
    <s v="n.d."/>
    <x v="3"/>
    <x v="11"/>
    <x v="0"/>
    <s v="Alquiler"/>
  </r>
  <r>
    <s v="Mayo"/>
    <x v="9"/>
    <n v="5.2"/>
    <s v="+ 3,8 "/>
    <s v="+ 3,8 "/>
    <s v="+ 8,1 "/>
    <x v="3"/>
    <x v="12"/>
    <x v="0"/>
    <s v="Alquiler"/>
  </r>
  <r>
    <s v="Noviembre"/>
    <x v="12"/>
    <n v="5.2"/>
    <s v="+ 3,6 "/>
    <s v="+ 3,6 "/>
    <s v="+ 3,6 "/>
    <x v="3"/>
    <x v="12"/>
    <x v="0"/>
    <s v="Alquiler"/>
  </r>
  <r>
    <s v="Abril"/>
    <x v="15"/>
    <n v="5.2"/>
    <s v="+ 3,0 "/>
    <s v="+ 9,1 "/>
    <s v="n.d."/>
    <x v="3"/>
    <x v="10"/>
    <x v="0"/>
    <s v="Alquiler"/>
  </r>
  <r>
    <s v="Noviembre"/>
    <x v="12"/>
    <n v="5.2"/>
    <s v="+ 3,0 "/>
    <s v="+ 0,4 "/>
    <s v="+ 2,6 "/>
    <x v="3"/>
    <x v="11"/>
    <x v="0"/>
    <s v="Alquiler"/>
  </r>
  <r>
    <s v="Octubre"/>
    <x v="9"/>
    <n v="5.2"/>
    <s v="+ 3,0 "/>
    <s v="+ 4,6 "/>
    <s v="+ 1,0 "/>
    <x v="2"/>
    <x v="8"/>
    <x v="0"/>
    <s v="Alquiler"/>
  </r>
  <r>
    <s v="Noviembre"/>
    <x v="5"/>
    <n v="5.2"/>
    <s v="+ 2,9 "/>
    <s v="+ 0,1 "/>
    <s v="- 1,0 "/>
    <x v="3"/>
    <x v="11"/>
    <x v="0"/>
    <s v="Alquiler"/>
  </r>
  <r>
    <s v="Noviembre"/>
    <x v="9"/>
    <n v="5.2"/>
    <s v="+ 2,7 "/>
    <s v="+ 0,4 "/>
    <s v="- 0,4 "/>
    <x v="3"/>
    <x v="11"/>
    <x v="0"/>
    <s v="Alquiler"/>
  </r>
  <r>
    <s v="Agosto"/>
    <x v="12"/>
    <n v="5.2"/>
    <s v="+ 2,4 "/>
    <s v="+ 3,0 "/>
    <s v="- 0,3 "/>
    <x v="3"/>
    <x v="11"/>
    <x v="0"/>
    <s v="Alquiler"/>
  </r>
  <r>
    <s v="Febrero"/>
    <x v="9"/>
    <n v="5.2"/>
    <s v="+ 1,7 "/>
    <s v="+ 1,6 "/>
    <s v="- 2,2 "/>
    <x v="3"/>
    <x v="10"/>
    <x v="0"/>
    <s v="Alquiler"/>
  </r>
  <r>
    <s v="Julio"/>
    <x v="15"/>
    <n v="5.2"/>
    <s v="+ 1,3 "/>
    <s v="- 2,8 "/>
    <s v="n.d."/>
    <x v="3"/>
    <x v="9"/>
    <x v="0"/>
    <s v="Alquiler"/>
  </r>
  <r>
    <s v="Febrero"/>
    <x v="5"/>
    <n v="5.2"/>
    <s v="+ 1,3 "/>
    <s v="- 1,9 "/>
    <s v="+ 2,0 "/>
    <x v="2"/>
    <x v="8"/>
    <x v="0"/>
    <s v="Alquiler"/>
  </r>
  <r>
    <s v="Enero"/>
    <x v="2"/>
    <n v="5.2"/>
    <s v="+ 1,1 "/>
    <s v="+ 4,7 "/>
    <s v="+ 1,5 "/>
    <x v="3"/>
    <x v="11"/>
    <x v="0"/>
    <s v="Alquiler"/>
  </r>
  <r>
    <s v="Abril"/>
    <x v="9"/>
    <n v="5.2"/>
    <s v="+ 1,0 "/>
    <s v="+ 0,6 "/>
    <s v="- 2,5 "/>
    <x v="2"/>
    <x v="7"/>
    <x v="0"/>
    <s v="Alquiler"/>
  </r>
  <r>
    <s v="Octubre"/>
    <x v="12"/>
    <n v="5.2"/>
    <s v="+ 0,9 "/>
    <s v="- 1,4 "/>
    <s v="- 2,5 "/>
    <x v="2"/>
    <x v="8"/>
    <x v="0"/>
    <s v="Alquiler"/>
  </r>
  <r>
    <s v="Junio"/>
    <x v="12"/>
    <n v="5.2"/>
    <s v="+ 0,9 "/>
    <s v="+ 2,1 "/>
    <s v="- 2,3 "/>
    <x v="2"/>
    <x v="8"/>
    <x v="0"/>
    <s v="Alquiler"/>
  </r>
  <r>
    <s v="Junio"/>
    <x v="9"/>
    <n v="5.2"/>
    <s v="+ 0,9 "/>
    <s v="+ 0,8 "/>
    <s v="- 4,1 "/>
    <x v="2"/>
    <x v="7"/>
    <x v="0"/>
    <s v="Alquiler"/>
  </r>
  <r>
    <s v="Noviembre"/>
    <x v="12"/>
    <n v="5.2"/>
    <s v="+ 0,7 "/>
    <s v="- 0,6 "/>
    <s v="- 0,5 "/>
    <x v="2"/>
    <x v="8"/>
    <x v="0"/>
    <s v="Alquiler"/>
  </r>
  <r>
    <s v="Diciembre"/>
    <x v="5"/>
    <n v="5.2"/>
    <s v="+ 0,6 "/>
    <s v="+ 3,6 "/>
    <s v="+ 0,6 "/>
    <x v="3"/>
    <x v="11"/>
    <x v="0"/>
    <s v="Alquiler"/>
  </r>
  <r>
    <s v="Mayo"/>
    <x v="12"/>
    <n v="5.2"/>
    <s v="+ 0,6 "/>
    <s v="+ 1,4 "/>
    <s v="- 3,2 "/>
    <x v="2"/>
    <x v="8"/>
    <x v="0"/>
    <s v="Alquiler"/>
  </r>
  <r>
    <s v="Abril"/>
    <x v="12"/>
    <n v="5.2"/>
    <s v="+ 0,6 "/>
    <s v="+ 0,6 "/>
    <s v="- 7,3 "/>
    <x v="2"/>
    <x v="8"/>
    <x v="0"/>
    <s v="Alquiler"/>
  </r>
  <r>
    <s v="Junio"/>
    <x v="15"/>
    <n v="5.2"/>
    <s v="+ 0,5 "/>
    <s v="+ 0,6 "/>
    <s v="- 9,6 "/>
    <x v="3"/>
    <x v="11"/>
    <x v="0"/>
    <s v="Alquiler"/>
  </r>
  <r>
    <s v="Julio"/>
    <x v="5"/>
    <n v="5.2"/>
    <s v="+ 0,4 "/>
    <s v="- 4,8 "/>
    <s v="- 2,3 "/>
    <x v="3"/>
    <x v="11"/>
    <x v="0"/>
    <s v="Alquiler"/>
  </r>
  <r>
    <s v="Enero"/>
    <x v="5"/>
    <n v="5.2"/>
    <s v="+ 0,3 "/>
    <s v="+ 1,9 "/>
    <s v="- 0,4 "/>
    <x v="3"/>
    <x v="11"/>
    <x v="0"/>
    <s v="Alquiler"/>
  </r>
  <r>
    <s v="Abril"/>
    <x v="15"/>
    <n v="5.2"/>
    <s v="+ 0,2 "/>
    <s v="- 4,2 "/>
    <s v="- 10,8 "/>
    <x v="3"/>
    <x v="11"/>
    <x v="0"/>
    <s v="Alquiler"/>
  </r>
  <r>
    <s v="Febrero"/>
    <x v="5"/>
    <n v="5.2"/>
    <s v="+ 0,1 "/>
    <s v="- 0,7 "/>
    <s v="+ 0,3 "/>
    <x v="3"/>
    <x v="11"/>
    <x v="0"/>
    <s v="Alquiler"/>
  </r>
  <r>
    <s v="Junio"/>
    <x v="9"/>
    <n v="5.2"/>
    <s v="- 8,1 "/>
    <s v="- 4,5 "/>
    <s v="- 4,9 "/>
    <x v="3"/>
    <x v="9"/>
    <x v="0"/>
    <s v="Alquiler"/>
  </r>
  <r>
    <s v="Enero"/>
    <x v="12"/>
    <n v="5.2"/>
    <s v="- 5,1 "/>
    <s v="- 1,5 "/>
    <s v="+ 2,8 "/>
    <x v="3"/>
    <x v="9"/>
    <x v="0"/>
    <s v="Alquiler"/>
  </r>
  <r>
    <s v="Febrero"/>
    <x v="15"/>
    <n v="5.2"/>
    <s v="- 4,4 "/>
    <s v="- 6,0 "/>
    <s v="n.d."/>
    <x v="3"/>
    <x v="11"/>
    <x v="0"/>
    <s v="Alquiler"/>
  </r>
  <r>
    <s v="Junio"/>
    <x v="5"/>
    <n v="5.2"/>
    <s v="- 3,9 "/>
    <s v="- 3,7 "/>
    <s v="+ 2,6 "/>
    <x v="3"/>
    <x v="11"/>
    <x v="0"/>
    <s v="Alquiler"/>
  </r>
  <r>
    <s v="Octubre"/>
    <x v="14"/>
    <n v="5.2"/>
    <s v="- 3,8 "/>
    <s v="n.d."/>
    <s v="n.d."/>
    <x v="3"/>
    <x v="9"/>
    <x v="0"/>
    <s v="Alquiler"/>
  </r>
  <r>
    <s v="Octubre"/>
    <x v="15"/>
    <n v="5.2"/>
    <s v="- 3,6 "/>
    <s v="+ 0,1 "/>
    <s v="- 6,5 "/>
    <x v="3"/>
    <x v="11"/>
    <x v="0"/>
    <s v="Alquiler"/>
  </r>
  <r>
    <s v="Enero"/>
    <x v="5"/>
    <n v="5.2"/>
    <s v="- 3,3 "/>
    <s v="- 1,0 "/>
    <s v="+ 4,5 "/>
    <x v="3"/>
    <x v="12"/>
    <x v="0"/>
    <s v="Alquiler"/>
  </r>
  <r>
    <s v="Junio"/>
    <x v="15"/>
    <n v="5.2"/>
    <s v="- 2,3 "/>
    <s v="+ 4,7 "/>
    <s v="n.d."/>
    <x v="3"/>
    <x v="10"/>
    <x v="0"/>
    <s v="Alquiler"/>
  </r>
  <r>
    <s v="Agosto"/>
    <x v="9"/>
    <n v="5.2"/>
    <s v="- 2,1 "/>
    <s v="+ 4,3 "/>
    <s v="- 0,3 "/>
    <x v="3"/>
    <x v="11"/>
    <x v="0"/>
    <s v="Alquiler"/>
  </r>
  <r>
    <s v="Octubre"/>
    <x v="12"/>
    <n v="5.2"/>
    <s v="- 1,8 "/>
    <s v="- 3,7 "/>
    <s v="- 5,9 "/>
    <x v="2"/>
    <x v="7"/>
    <x v="0"/>
    <s v="Alquiler"/>
  </r>
  <r>
    <s v="Enero"/>
    <x v="9"/>
    <n v="5.2"/>
    <s v="- 1,7 "/>
    <s v="- 0,4 "/>
    <s v="- 1,9 "/>
    <x v="2"/>
    <x v="7"/>
    <x v="0"/>
    <s v="Alquiler"/>
  </r>
  <r>
    <s v="Diciembre"/>
    <x v="9"/>
    <n v="5.2"/>
    <s v="- 1,6 "/>
    <s v="+ 2,5 "/>
    <s v="+ 1,0 "/>
    <x v="2"/>
    <x v="8"/>
    <x v="0"/>
    <s v="Alquiler"/>
  </r>
  <r>
    <s v="Noviembre"/>
    <x v="15"/>
    <n v="5.2"/>
    <s v="- 1,4 "/>
    <s v="0,0 "/>
    <s v="- 7,6 "/>
    <x v="2"/>
    <x v="8"/>
    <x v="0"/>
    <s v="Alquiler"/>
  </r>
  <r>
    <s v="Diciembre"/>
    <x v="9"/>
    <n v="5.2"/>
    <s v="- 1,1 "/>
    <s v="+ 1,9 "/>
    <s v="- 1,1 "/>
    <x v="3"/>
    <x v="11"/>
    <x v="0"/>
    <s v="Alquiler"/>
  </r>
  <r>
    <s v="Agosto"/>
    <x v="15"/>
    <n v="5.2"/>
    <s v="- 1,1 "/>
    <s v="- 2,4 "/>
    <s v="- 12,2 "/>
    <x v="2"/>
    <x v="8"/>
    <x v="0"/>
    <s v="Alquiler"/>
  </r>
  <r>
    <s v="Diciembre"/>
    <x v="12"/>
    <n v="5.2"/>
    <s v="- 1,0 "/>
    <s v="+ 0,5 "/>
    <s v="- 0,5 "/>
    <x v="2"/>
    <x v="8"/>
    <x v="0"/>
    <s v="Alquiler"/>
  </r>
  <r>
    <s v="Diciembre"/>
    <x v="15"/>
    <n v="5.2"/>
    <s v="- 1,0 "/>
    <s v="- 1,9 "/>
    <s v="- 8,0 "/>
    <x v="2"/>
    <x v="8"/>
    <x v="0"/>
    <s v="Alquiler"/>
  </r>
  <r>
    <s v="Mayo"/>
    <x v="9"/>
    <n v="5.2"/>
    <s v="- 1,0 "/>
    <s v="- 0,2 "/>
    <s v="- 3,7 "/>
    <x v="2"/>
    <x v="7"/>
    <x v="0"/>
    <s v="Alquiler"/>
  </r>
  <r>
    <s v="Noviembre"/>
    <x v="15"/>
    <n v="5.2"/>
    <s v="- 0,7 "/>
    <s v="- 2,3 "/>
    <s v="+ 2,8 "/>
    <x v="3"/>
    <x v="9"/>
    <x v="0"/>
    <s v="Alquiler"/>
  </r>
  <r>
    <s v="Agosto"/>
    <x v="5"/>
    <n v="5.2"/>
    <s v="- 0,6 "/>
    <s v="- 4,1 "/>
    <s v="- 0,8 "/>
    <x v="3"/>
    <x v="11"/>
    <x v="0"/>
    <s v="Alquiler"/>
  </r>
  <r>
    <s v="Febrero"/>
    <x v="9"/>
    <n v="5.2"/>
    <s v="- 0,6 "/>
    <s v="- 1,3 "/>
    <s v="+ 3,5 "/>
    <x v="3"/>
    <x v="11"/>
    <x v="0"/>
    <s v="Alquiler"/>
  </r>
  <r>
    <s v="Agosto"/>
    <x v="12"/>
    <n v="5.2"/>
    <s v="- 0,5 "/>
    <s v="- 3,1 "/>
    <s v="- 6,6 "/>
    <x v="3"/>
    <x v="10"/>
    <x v="0"/>
    <s v="Alquiler"/>
  </r>
  <r>
    <s v="Enero"/>
    <x v="9"/>
    <n v="5.2"/>
    <s v="- 0,4 "/>
    <s v="+ 2,2 "/>
    <s v="+ 4,2 "/>
    <x v="3"/>
    <x v="11"/>
    <x v="0"/>
    <s v="Alquiler"/>
  </r>
  <r>
    <s v="Diciembre"/>
    <x v="12"/>
    <n v="5.2"/>
    <s v="- 0,4 "/>
    <s v="0,0 "/>
    <s v="+ 4,5 "/>
    <x v="3"/>
    <x v="11"/>
    <x v="0"/>
    <s v="Alquiler"/>
  </r>
  <r>
    <s v="Marzo"/>
    <x v="9"/>
    <n v="5.2"/>
    <s v="- 0,2 "/>
    <s v="+ 2,1 "/>
    <s v="- 1,8 "/>
    <x v="3"/>
    <x v="10"/>
    <x v="0"/>
    <s v="Alquiler"/>
  </r>
  <r>
    <s v="Octubre"/>
    <x v="12"/>
    <n v="5.2"/>
    <s v="- 0,2 "/>
    <s v="- 0,9 "/>
    <s v="- 1,3 "/>
    <x v="3"/>
    <x v="10"/>
    <x v="0"/>
    <s v="Alquiler"/>
  </r>
  <r>
    <s v="Marzo"/>
    <x v="9"/>
    <n v="5.2"/>
    <s v="- 0,2 "/>
    <s v="- 2,1 "/>
    <s v="- 2,6 "/>
    <x v="2"/>
    <x v="7"/>
    <x v="0"/>
    <s v="Alquiler"/>
  </r>
  <r>
    <s v="Febrero"/>
    <x v="9"/>
    <n v="5.2"/>
    <s v="- 0,2 "/>
    <s v="- 1,5 "/>
    <s v="- 3,5 "/>
    <x v="2"/>
    <x v="7"/>
    <x v="0"/>
    <s v="Alquiler"/>
  </r>
  <r>
    <s v="Septiembre"/>
    <x v="12"/>
    <n v="5.2"/>
    <s v="- 0,1 "/>
    <s v="- 3,1 "/>
    <s v="- 7,1 "/>
    <x v="3"/>
    <x v="10"/>
    <x v="0"/>
    <s v="Alquiler"/>
  </r>
  <r>
    <s v="Octubre"/>
    <x v="15"/>
    <n v="5.0999999999999996"/>
    <s v="n.d."/>
    <s v="n.d."/>
    <s v="n.d."/>
    <x v="3"/>
    <x v="12"/>
    <x v="0"/>
    <s v="Alquiler"/>
  </r>
  <r>
    <s v="Septiembre"/>
    <x v="9"/>
    <n v="5.0999999999999996"/>
    <s v="+ 7,4 "/>
    <s v="- 1,9 "/>
    <s v="- 8,4 "/>
    <x v="3"/>
    <x v="9"/>
    <x v="0"/>
    <s v="Alquiler"/>
  </r>
  <r>
    <s v="Julio"/>
    <x v="12"/>
    <n v="5.0999999999999996"/>
    <s v="+ 4,5 "/>
    <s v="+ 7,3 "/>
    <s v="n.d."/>
    <x v="3"/>
    <x v="12"/>
    <x v="0"/>
    <s v="Alquiler"/>
  </r>
  <r>
    <s v="Mayo"/>
    <x v="12"/>
    <n v="5.0999999999999996"/>
    <s v="+ 1,5 "/>
    <s v="+ 1,5 "/>
    <s v="- 2,8 "/>
    <x v="3"/>
    <x v="11"/>
    <x v="0"/>
    <s v="Alquiler"/>
  </r>
  <r>
    <s v="Septiembre"/>
    <x v="9"/>
    <n v="5.0999999999999996"/>
    <s v="+ 1,3 "/>
    <s v="+ 1,6 "/>
    <s v="- 1,0 "/>
    <x v="2"/>
    <x v="8"/>
    <x v="0"/>
    <s v="Alquiler"/>
  </r>
  <r>
    <s v="Abril"/>
    <x v="9"/>
    <n v="5.0999999999999996"/>
    <s v="+ 0,9 "/>
    <s v="- 0,5 "/>
    <s v="- 1,4 "/>
    <x v="2"/>
    <x v="8"/>
    <x v="0"/>
    <s v="Alquiler"/>
  </r>
  <r>
    <s v="Abril"/>
    <x v="9"/>
    <n v="5.0999999999999996"/>
    <s v="+ 0,8 "/>
    <s v="- 2,2 "/>
    <s v="+ 1,8 "/>
    <x v="3"/>
    <x v="11"/>
    <x v="0"/>
    <s v="Alquiler"/>
  </r>
  <r>
    <s v="Julio"/>
    <x v="12"/>
    <n v="5.0999999999999996"/>
    <s v="+ 0,7 "/>
    <s v="+ 2,2 "/>
    <s v="- 2,7 "/>
    <x v="3"/>
    <x v="11"/>
    <x v="0"/>
    <s v="Alquiler"/>
  </r>
  <r>
    <s v="Enero"/>
    <x v="9"/>
    <n v="5.0999999999999996"/>
    <s v="+ 0,6 "/>
    <s v="- 1,4 "/>
    <s v="- 2,9 "/>
    <x v="3"/>
    <x v="10"/>
    <x v="0"/>
    <s v="Alquiler"/>
  </r>
  <r>
    <s v="Octubre"/>
    <x v="9"/>
    <n v="5.0999999999999996"/>
    <s v="+ 0,3 "/>
    <s v="- 4,4 "/>
    <s v="- 0,1 "/>
    <x v="3"/>
    <x v="11"/>
    <x v="0"/>
    <s v="Alquiler"/>
  </r>
  <r>
    <s v="Marzo"/>
    <x v="12"/>
    <n v="5.0999999999999996"/>
    <s v="+ 0,2 "/>
    <s v="- 1,0 "/>
    <s v="- 9,8 "/>
    <x v="2"/>
    <x v="8"/>
    <x v="0"/>
    <s v="Alquiler"/>
  </r>
  <r>
    <s v="Septiembre"/>
    <x v="9"/>
    <n v="5.0999999999999996"/>
    <s v="- 2,6 "/>
    <s v="+ 0,5 "/>
    <s v="- 2,9 "/>
    <x v="3"/>
    <x v="11"/>
    <x v="0"/>
    <s v="Alquiler"/>
  </r>
  <r>
    <s v="Noviembre"/>
    <x v="15"/>
    <n v="5.0999999999999996"/>
    <s v="- 2,6 "/>
    <s v="- 2,5 "/>
    <s v="- 7,8 "/>
    <x v="3"/>
    <x v="11"/>
    <x v="0"/>
    <s v="Alquiler"/>
  </r>
  <r>
    <s v="Octubre"/>
    <x v="12"/>
    <n v="5.0999999999999996"/>
    <s v="- 2,5 "/>
    <s v="- 0,2 "/>
    <s v="- 3,0 "/>
    <x v="3"/>
    <x v="11"/>
    <x v="0"/>
    <s v="Alquiler"/>
  </r>
  <r>
    <s v="Junio"/>
    <x v="15"/>
    <n v="5.0999999999999996"/>
    <s v="- 2,5 "/>
    <s v="- 2,8 "/>
    <s v="n.d."/>
    <x v="3"/>
    <x v="9"/>
    <x v="0"/>
    <s v="Alquiler"/>
  </r>
  <r>
    <s v="Noviembre"/>
    <x v="14"/>
    <n v="5.0999999999999996"/>
    <s v="- 2,3 "/>
    <s v="n.d."/>
    <s v="n.d."/>
    <x v="3"/>
    <x v="9"/>
    <x v="0"/>
    <s v="Alquiler"/>
  </r>
  <r>
    <s v="Septiembre"/>
    <x v="12"/>
    <n v="5.0999999999999996"/>
    <s v="- 2,0 "/>
    <s v="- 2,0 "/>
    <s v="- 2,8 "/>
    <x v="2"/>
    <x v="8"/>
    <x v="0"/>
    <s v="Alquiler"/>
  </r>
  <r>
    <s v="Enero"/>
    <x v="5"/>
    <n v="5.0999999999999996"/>
    <s v="- 1,6 "/>
    <s v="- 2,0 "/>
    <s v="+ 0,2 "/>
    <x v="2"/>
    <x v="8"/>
    <x v="0"/>
    <s v="Alquiler"/>
  </r>
  <r>
    <s v="Julio"/>
    <x v="9"/>
    <n v="5.0999999999999996"/>
    <s v="- 1,4 "/>
    <s v="- 5,8 "/>
    <s v="- 4,9 "/>
    <x v="3"/>
    <x v="9"/>
    <x v="0"/>
    <s v="Alquiler"/>
  </r>
  <r>
    <s v="Noviembre"/>
    <x v="12"/>
    <n v="5.0999999999999996"/>
    <s v="- 1,3 "/>
    <s v="- 1,7 "/>
    <s v="- 2,0 "/>
    <x v="3"/>
    <x v="10"/>
    <x v="0"/>
    <s v="Alquiler"/>
  </r>
  <r>
    <s v="Enero"/>
    <x v="12"/>
    <n v="5.0999999999999996"/>
    <s v="- 1,1 "/>
    <s v="- 3,3 "/>
    <s v="- 9,5 "/>
    <x v="2"/>
    <x v="8"/>
    <x v="0"/>
    <s v="Alquiler"/>
  </r>
  <r>
    <s v="Marzo"/>
    <x v="9"/>
    <n v="5.0999999999999996"/>
    <s v="- 0,9 "/>
    <s v="- 2,2 "/>
    <s v="- 1,7 "/>
    <x v="2"/>
    <x v="8"/>
    <x v="0"/>
    <s v="Alquiler"/>
  </r>
  <r>
    <s v="Enero"/>
    <x v="9"/>
    <n v="5.0999999999999996"/>
    <s v="- 0,8 "/>
    <s v="- 1,2 "/>
    <s v="- 0,3 "/>
    <x v="2"/>
    <x v="8"/>
    <x v="0"/>
    <s v="Alquiler"/>
  </r>
  <r>
    <s v="Diciembre"/>
    <x v="12"/>
    <n v="5.0999999999999996"/>
    <s v="- 0,7 "/>
    <s v="- 2,3 "/>
    <s v="- 4,3 "/>
    <x v="3"/>
    <x v="10"/>
    <x v="0"/>
    <s v="Alquiler"/>
  </r>
  <r>
    <s v="Enero"/>
    <x v="15"/>
    <n v="5.0999999999999996"/>
    <s v="- 0,7 "/>
    <s v="- 3,1 "/>
    <s v="n.d."/>
    <x v="3"/>
    <x v="9"/>
    <x v="0"/>
    <s v="Alquiler"/>
  </r>
  <r>
    <s v="Mayo"/>
    <x v="9"/>
    <n v="5.0999999999999996"/>
    <s v="- 0,7 "/>
    <s v="- 0,7 "/>
    <s v="- 2,7 "/>
    <x v="2"/>
    <x v="8"/>
    <x v="0"/>
    <s v="Alquiler"/>
  </r>
  <r>
    <s v="Febrero"/>
    <x v="9"/>
    <n v="5.0999999999999996"/>
    <s v="- 0,5 "/>
    <s v="- 2,3 "/>
    <s v="- 0,6 "/>
    <x v="2"/>
    <x v="8"/>
    <x v="0"/>
    <s v="Alquiler"/>
  </r>
  <r>
    <s v="Junio"/>
    <x v="12"/>
    <n v="5.0999999999999996"/>
    <s v="- 0,1 "/>
    <s v="+ 1,5 "/>
    <s v="- 3,3 "/>
    <x v="3"/>
    <x v="11"/>
    <x v="0"/>
    <s v="Alquiler"/>
  </r>
  <r>
    <s v="Diciembre"/>
    <x v="14"/>
    <n v="5.0999999999999996"/>
    <s v="- 0,1 "/>
    <s v="- 6,1 "/>
    <s v="n.d."/>
    <x v="3"/>
    <x v="9"/>
    <x v="0"/>
    <s v="Alquiler"/>
  </r>
  <r>
    <s v="Febrero"/>
    <x v="12"/>
    <n v="5.0999999999999996"/>
    <s v="- 0,1 "/>
    <s v="- 2,1 "/>
    <s v="- 10,3 "/>
    <x v="2"/>
    <x v="8"/>
    <x v="0"/>
    <s v="Alquiler"/>
  </r>
  <r>
    <s v="Abril"/>
    <x v="9"/>
    <n v="5"/>
    <s v="n.d."/>
    <s v="n.d."/>
    <s v="+ 5,9 "/>
    <x v="3"/>
    <x v="12"/>
    <x v="0"/>
    <s v="Alquiler"/>
  </r>
  <r>
    <s v="Marzo"/>
    <x v="9"/>
    <n v="5"/>
    <s v="n.d."/>
    <s v="n.d."/>
    <s v="+ 5,5 "/>
    <x v="3"/>
    <x v="12"/>
    <x v="0"/>
    <s v="Alquiler"/>
  </r>
  <r>
    <s v="Febrero"/>
    <x v="9"/>
    <n v="5"/>
    <s v="n.d."/>
    <s v="- 3,5 "/>
    <s v="+ 1,6 "/>
    <x v="3"/>
    <x v="12"/>
    <x v="0"/>
    <s v="Alquiler"/>
  </r>
  <r>
    <s v="Enero"/>
    <x v="9"/>
    <n v="5"/>
    <s v="n.d."/>
    <s v="n.d."/>
    <s v="n.d."/>
    <x v="3"/>
    <x v="12"/>
    <x v="0"/>
    <s v="Alquiler"/>
  </r>
  <r>
    <s v="Octubre"/>
    <x v="12"/>
    <n v="5"/>
    <s v="n.d."/>
    <s v="- 1,4 "/>
    <s v="- 1,2 "/>
    <x v="3"/>
    <x v="12"/>
    <x v="0"/>
    <s v="Alquiler"/>
  </r>
  <r>
    <s v="Septiembre"/>
    <x v="12"/>
    <n v="5"/>
    <s v="n.d."/>
    <s v="+ 3,1 "/>
    <s v="n.d."/>
    <x v="3"/>
    <x v="12"/>
    <x v="0"/>
    <s v="Alquiler"/>
  </r>
  <r>
    <s v="Abril"/>
    <x v="12"/>
    <n v="5"/>
    <s v="0,0 "/>
    <s v="0,0 "/>
    <s v="- 4,3 "/>
    <x v="3"/>
    <x v="11"/>
    <x v="0"/>
    <s v="Alquiler"/>
  </r>
  <r>
    <s v="Marzo"/>
    <x v="12"/>
    <n v="5"/>
    <s v="0,0 "/>
    <s v="- 0,1 "/>
    <s v="- 4,1 "/>
    <x v="3"/>
    <x v="11"/>
    <x v="0"/>
    <s v="Alquiler"/>
  </r>
  <r>
    <s v="Julio"/>
    <x v="9"/>
    <n v="5"/>
    <s v="0,0 "/>
    <s v="- 1,8 "/>
    <s v="- 4,7 "/>
    <x v="2"/>
    <x v="8"/>
    <x v="0"/>
    <s v="Alquiler"/>
  </r>
  <r>
    <s v="Marzo"/>
    <x v="15"/>
    <n v="5"/>
    <s v="+ 6,5 "/>
    <s v="+ 5,8 "/>
    <s v="n.d."/>
    <x v="3"/>
    <x v="10"/>
    <x v="0"/>
    <s v="Alquiler"/>
  </r>
  <r>
    <s v="Enero"/>
    <x v="5"/>
    <n v="5"/>
    <s v="+ 6,2 "/>
    <s v="+ 4,5 "/>
    <s v="- 12,4 "/>
    <x v="3"/>
    <x v="9"/>
    <x v="0"/>
    <s v="Alquiler"/>
  </r>
  <r>
    <s v="Junio"/>
    <x v="9"/>
    <n v="5"/>
    <s v="+ 1,1 "/>
    <s v="0,0 "/>
    <s v="- 0,4 "/>
    <x v="3"/>
    <x v="11"/>
    <x v="0"/>
    <s v="Alquiler"/>
  </r>
  <r>
    <s v="Agosto"/>
    <x v="9"/>
    <n v="5"/>
    <s v="+ 0,2 "/>
    <s v="- 0,8 "/>
    <s v="- 4,3 "/>
    <x v="2"/>
    <x v="8"/>
    <x v="0"/>
    <s v="Alquiler"/>
  </r>
  <r>
    <s v="Octubre"/>
    <x v="5"/>
    <n v="5"/>
    <s v="+ 0,1 "/>
    <s v="- 3,3 "/>
    <s v="- 1,2 "/>
    <x v="3"/>
    <x v="11"/>
    <x v="0"/>
    <s v="Alquiler"/>
  </r>
  <r>
    <s v="Febrero"/>
    <x v="12"/>
    <n v="5"/>
    <s v="+ 0,1 "/>
    <s v="- 2,2 "/>
    <s v="- 4,0 "/>
    <x v="3"/>
    <x v="11"/>
    <x v="0"/>
    <s v="Alquiler"/>
  </r>
  <r>
    <s v="Diciembre"/>
    <x v="12"/>
    <n v="5"/>
    <s v="- 3,5 "/>
    <s v="n.d."/>
    <s v="n.d."/>
    <x v="3"/>
    <x v="12"/>
    <x v="0"/>
    <s v="Alquiler"/>
  </r>
  <r>
    <s v="Septiembre"/>
    <x v="5"/>
    <n v="5"/>
    <s v="- 2,8 "/>
    <s v="- 3,0 "/>
    <s v="- 1,0 "/>
    <x v="3"/>
    <x v="11"/>
    <x v="0"/>
    <s v="Alquiler"/>
  </r>
  <r>
    <s v="Marzo"/>
    <x v="9"/>
    <n v="5"/>
    <s v="- 2,5 "/>
    <s v="- 3,5 "/>
    <s v="+ 1,0 "/>
    <x v="3"/>
    <x v="11"/>
    <x v="0"/>
    <s v="Alquiler"/>
  </r>
  <r>
    <s v="Diciembre"/>
    <x v="15"/>
    <n v="5"/>
    <s v="- 2,2 "/>
    <s v="- 8,1 "/>
    <s v="- 9,8 "/>
    <x v="3"/>
    <x v="11"/>
    <x v="0"/>
    <s v="Alquiler"/>
  </r>
  <r>
    <s v="Mayo"/>
    <x v="9"/>
    <n v="5"/>
    <s v="- 1,8 "/>
    <s v="- 3,5 "/>
    <s v="- 1,5 "/>
    <x v="3"/>
    <x v="11"/>
    <x v="0"/>
    <s v="Alquiler"/>
  </r>
  <r>
    <s v="Agosto"/>
    <x v="12"/>
    <n v="5"/>
    <s v="- 1,4 "/>
    <s v="+ 4,2 "/>
    <s v="n.d."/>
    <x v="3"/>
    <x v="12"/>
    <x v="0"/>
    <s v="Alquiler"/>
  </r>
  <r>
    <s v="Noviembre"/>
    <x v="15"/>
    <n v="5"/>
    <s v="- 1,2 "/>
    <s v="n.d."/>
    <s v="n.d."/>
    <x v="3"/>
    <x v="12"/>
    <x v="0"/>
    <s v="Alquiler"/>
  </r>
  <r>
    <s v="Junio"/>
    <x v="9"/>
    <n v="5"/>
    <s v="- 1,1 "/>
    <s v="- 0,9 "/>
    <s v="- 4,6 "/>
    <x v="2"/>
    <x v="8"/>
    <x v="0"/>
    <s v="Alquiler"/>
  </r>
  <r>
    <s v="Enero"/>
    <x v="12"/>
    <n v="5"/>
    <s v="- 0,1 "/>
    <s v="- 4,8 "/>
    <s v="- 8,3 "/>
    <x v="3"/>
    <x v="11"/>
    <x v="0"/>
    <s v="Alquiler"/>
  </r>
  <r>
    <s v="Febrero"/>
    <x v="12"/>
    <n v="4.9000000000000004"/>
    <s v="n.d."/>
    <s v="- 1,5 "/>
    <s v="n.d."/>
    <x v="3"/>
    <x v="12"/>
    <x v="0"/>
    <s v="Alquiler"/>
  </r>
  <r>
    <s v="Junio"/>
    <x v="15"/>
    <n v="4.9000000000000004"/>
    <s v="n.d."/>
    <s v="n.d."/>
    <s v="n.d."/>
    <x v="3"/>
    <x v="12"/>
    <x v="0"/>
    <s v="Alquiler"/>
  </r>
  <r>
    <s v="Junio"/>
    <x v="12"/>
    <n v="4.9000000000000004"/>
    <s v="+ 1,1 "/>
    <s v="+ 2,4 "/>
    <s v="0,0 "/>
    <x v="3"/>
    <x v="12"/>
    <x v="0"/>
    <s v="Alquiler"/>
  </r>
  <r>
    <s v="Mayo"/>
    <x v="12"/>
    <n v="4.8"/>
    <s v="+ 1,7 "/>
    <s v="- 2,5 "/>
    <s v="n.d."/>
    <x v="3"/>
    <x v="12"/>
    <x v="0"/>
    <s v="Alquiler"/>
  </r>
  <r>
    <s v="Agosto"/>
    <x v="9"/>
    <n v="4.8"/>
    <s v="- 7,3 "/>
    <s v="- 16,0 "/>
    <s v="- 14,9 "/>
    <x v="3"/>
    <x v="9"/>
    <x v="0"/>
    <s v="Alquiler"/>
  </r>
  <r>
    <s v="Octubre"/>
    <x v="9"/>
    <n v="4.8"/>
    <s v="- 6,7 "/>
    <s v="- 7,1 "/>
    <s v="- 14,3 "/>
    <x v="3"/>
    <x v="9"/>
    <x v="0"/>
    <s v="Alquiler"/>
  </r>
  <r>
    <s v="Diciembre"/>
    <x v="14"/>
    <n v="4.7"/>
    <s v="n.d."/>
    <s v="n.d."/>
    <s v="n.d."/>
    <x v="3"/>
    <x v="10"/>
    <x v="0"/>
    <s v="Alquiler"/>
  </r>
  <r>
    <s v="Diciembre"/>
    <x v="9"/>
    <n v="4.7"/>
    <s v="+ 1,8 "/>
    <s v="- 8,1 "/>
    <s v="- 17,4 "/>
    <x v="3"/>
    <x v="9"/>
    <x v="0"/>
    <s v="Alquiler"/>
  </r>
  <r>
    <s v="Marzo"/>
    <x v="12"/>
    <n v="4.7"/>
    <s v="- 3,8 "/>
    <s v="n.d."/>
    <s v="n.d."/>
    <x v="3"/>
    <x v="12"/>
    <x v="0"/>
    <s v="Alquiler"/>
  </r>
  <r>
    <s v="Agosto"/>
    <x v="9"/>
    <n v="4.7"/>
    <s v="- 12,5 "/>
    <s v="- 11,5 "/>
    <s v="- 9,9 "/>
    <x v="3"/>
    <x v="10"/>
    <x v="0"/>
    <s v="Alquiler"/>
  </r>
  <r>
    <s v="Febrero"/>
    <x v="15"/>
    <n v="4.7"/>
    <s v="- 0,6 "/>
    <s v="n.d."/>
    <s v="n.d."/>
    <x v="3"/>
    <x v="10"/>
    <x v="0"/>
    <s v="Alquiler"/>
  </r>
  <r>
    <s v="Abril"/>
    <x v="12"/>
    <n v="4.7"/>
    <s v="- 0,3 "/>
    <s v="n.d."/>
    <s v="n.d."/>
    <x v="3"/>
    <x v="12"/>
    <x v="0"/>
    <s v="Alquiler"/>
  </r>
  <r>
    <s v="Enero"/>
    <x v="15"/>
    <n v="4.7"/>
    <s v="- 0,2 "/>
    <s v="n.d."/>
    <s v="n.d."/>
    <x v="3"/>
    <x v="10"/>
    <x v="0"/>
    <s v="Alquiler"/>
  </r>
  <r>
    <s v="Noviembre"/>
    <x v="9"/>
    <n v="4.5999999999999996"/>
    <s v="- 3,3 "/>
    <s v="- 3,1 "/>
    <s v="- 18,3 "/>
    <x v="3"/>
    <x v="9"/>
    <x v="0"/>
    <s v="Alquiler"/>
  </r>
  <r>
    <d v="1899-12-30T00:00:00"/>
    <x v="17"/>
    <n v="16.2"/>
    <s v="- 0,9 "/>
    <s v="- 1,6 "/>
    <s v="+ 10,8 "/>
    <x v="0"/>
    <x v="13"/>
    <x v="0"/>
    <s v="Alquiler"/>
  </r>
  <r>
    <s v="Febrero"/>
    <x v="17"/>
    <n v="16.3"/>
    <s v="- 1,4 "/>
    <s v="+ 1,8 "/>
    <s v="+ 12,3 "/>
    <x v="0"/>
    <x v="13"/>
    <x v="0"/>
    <s v="Alquiler"/>
  </r>
  <r>
    <s v="Enero"/>
    <x v="17"/>
    <n v="16.600000000000001"/>
    <s v="+ 0,8 "/>
    <s v="+ 6,1 "/>
    <s v="+ 15,3 "/>
    <x v="0"/>
    <x v="13"/>
    <x v="0"/>
    <s v="Alquiler"/>
  </r>
  <r>
    <s v="Diciembre"/>
    <x v="16"/>
    <n v="16.5"/>
    <s v="+ 2,5 "/>
    <s v="+ 4,2 "/>
    <s v="+ 16,4 "/>
    <x v="0"/>
    <x v="13"/>
    <x v="0"/>
    <s v="Alquiler"/>
  </r>
  <r>
    <s v="Noviembre"/>
    <x v="16"/>
    <n v="16"/>
    <s v="+ 2,7 "/>
    <s v="+ 3,6 "/>
    <s v="+ 12,4 "/>
    <x v="0"/>
    <x v="13"/>
    <x v="0"/>
    <s v="Alquiler"/>
  </r>
  <r>
    <s v="Octubre"/>
    <x v="16"/>
    <n v="15.6"/>
    <s v="- 1,0 "/>
    <s v="- 1,7 "/>
    <s v="+ 10,7 "/>
    <x v="0"/>
    <x v="13"/>
    <x v="0"/>
    <s v="Alquiler"/>
  </r>
  <r>
    <s v="Septiembre"/>
    <x v="16"/>
    <n v="15.8"/>
    <s v="+ 2,0 "/>
    <s v="+ 0,2 "/>
    <s v="+ 14,7 "/>
    <x v="0"/>
    <x v="13"/>
    <x v="0"/>
    <s v="Alquiler"/>
  </r>
  <r>
    <s v="Agosto"/>
    <x v="16"/>
    <n v="15.5"/>
    <s v="- 2,5 "/>
    <s v="- 1,8 "/>
    <s v="+ 13,9 "/>
    <x v="0"/>
    <x v="13"/>
    <x v="0"/>
    <s v="Alquiler"/>
  </r>
  <r>
    <s v="Julio"/>
    <x v="16"/>
    <n v="15.9"/>
    <s v="+ 0,8 "/>
    <s v="+ 3,3 "/>
    <s v="+ 14,5 "/>
    <x v="0"/>
    <x v="13"/>
    <x v="0"/>
    <s v="Alquiler"/>
  </r>
  <r>
    <s v="Junio"/>
    <x v="16"/>
    <n v="15.8"/>
    <s v="0,0 "/>
    <s v="+ 7,9 "/>
    <s v="+ 17,2 "/>
    <x v="0"/>
    <x v="13"/>
    <x v="0"/>
    <s v="Alquiler"/>
  </r>
  <r>
    <s v="Mayo"/>
    <x v="16"/>
    <n v="15.8"/>
    <s v="+ 2,5 "/>
    <s v="+ 8,3 "/>
    <s v="+ 19,0 "/>
    <x v="0"/>
    <x v="13"/>
    <x v="0"/>
    <s v="Alquiler"/>
  </r>
  <r>
    <s v="Abril"/>
    <x v="16"/>
    <n v="15.4"/>
    <s v="+ 5,3 "/>
    <s v="+ 7,0 "/>
    <s v="+ 17,9 "/>
    <x v="0"/>
    <x v="13"/>
    <x v="0"/>
    <s v="Alquiler"/>
  </r>
  <r>
    <s v="Marzo"/>
    <x v="16"/>
    <n v="14.6"/>
    <s v="+ 0,3 "/>
    <s v="+ 3,3 "/>
    <s v="+ 10,7 "/>
    <x v="0"/>
    <x v="13"/>
    <x v="0"/>
    <s v="Alquiler"/>
  </r>
  <r>
    <s v="Febrero"/>
    <x v="16"/>
    <n v="14.6"/>
    <s v="+ 1,2 "/>
    <s v="+ 1,9 "/>
    <s v="+ 12,6 "/>
    <x v="0"/>
    <x v="13"/>
    <x v="0"/>
    <s v="Alquiler"/>
  </r>
  <r>
    <s v="Enero"/>
    <x v="16"/>
    <n v="14.4"/>
    <s v="+ 1,7 "/>
    <s v="+ 1,8 "/>
    <s v="+ 13,7 "/>
    <x v="0"/>
    <x v="13"/>
    <x v="0"/>
    <s v="Alquiler"/>
  </r>
  <r>
    <s v="Diciembre"/>
    <x v="18"/>
    <n v="14.1"/>
    <s v="- 1,1 "/>
    <s v="+ 2,7 "/>
    <s v="+ 12,8 "/>
    <x v="0"/>
    <x v="13"/>
    <x v="0"/>
    <s v="Alquiler"/>
  </r>
  <r>
    <s v="Noviembre"/>
    <x v="18"/>
    <n v="14.3"/>
    <s v="+ 1,1 "/>
    <s v="+ 5,0 "/>
    <s v="+ 15,0 "/>
    <x v="0"/>
    <x v="13"/>
    <x v="0"/>
    <s v="Alquiler"/>
  </r>
  <r>
    <s v="Octubre"/>
    <x v="18"/>
    <n v="14.1"/>
    <s v="+ 2,6 "/>
    <s v="+ 1,8 "/>
    <s v="+ 15,3 "/>
    <x v="0"/>
    <x v="13"/>
    <x v="0"/>
    <s v="Alquiler"/>
  </r>
  <r>
    <s v="Septiembre"/>
    <x v="18"/>
    <n v="13.8"/>
    <s v="+ 1,2 "/>
    <s v="+ 2,3 "/>
    <s v="+ 15,9 "/>
    <x v="0"/>
    <x v="13"/>
    <x v="0"/>
    <s v="Alquiler"/>
  </r>
  <r>
    <s v="Agosto"/>
    <x v="18"/>
    <n v="13.6"/>
    <s v="- 2,0 "/>
    <s v="+ 2,6 "/>
    <s v="+ 21,1 "/>
    <x v="0"/>
    <x v="13"/>
    <x v="0"/>
    <s v="Alquiler"/>
  </r>
  <r>
    <s v="Julio"/>
    <x v="18"/>
    <n v="13.9"/>
    <s v="+ 3,2 "/>
    <s v="+ 6,4 "/>
    <s v="+ 25,7 "/>
    <x v="0"/>
    <x v="13"/>
    <x v="0"/>
    <s v="Alquiler"/>
  </r>
  <r>
    <s v="Junio"/>
    <x v="18"/>
    <n v="13.4"/>
    <s v="+ 1,5 "/>
    <s v="+ 1,9 "/>
    <s v="+ 20,4 "/>
    <x v="0"/>
    <x v="13"/>
    <x v="0"/>
    <s v="Alquiler"/>
  </r>
  <r>
    <s v="Mayo"/>
    <x v="18"/>
    <n v="13.2"/>
    <s v="+ 1,6 "/>
    <s v="+ 2,5 "/>
    <s v="+ 21,2 "/>
    <x v="0"/>
    <x v="13"/>
    <x v="0"/>
    <s v="Alquiler"/>
  </r>
  <r>
    <s v="Abril"/>
    <x v="18"/>
    <n v="13"/>
    <s v="- 1,1 "/>
    <s v="+ 3,1 "/>
    <s v="+ 19,1 "/>
    <x v="0"/>
    <x v="13"/>
    <x v="0"/>
    <s v="Alquiler"/>
  </r>
  <r>
    <s v="Marzo"/>
    <x v="18"/>
    <n v="13.2"/>
    <s v="+ 2,1 "/>
    <s v="+ 5,3 "/>
    <s v="+ 20,7 "/>
    <x v="0"/>
    <x v="13"/>
    <x v="0"/>
    <s v="Alquiler"/>
  </r>
  <r>
    <s v="Febrero"/>
    <x v="18"/>
    <n v="12.9"/>
    <s v="+ 2,1 "/>
    <s v="+ 4,0 "/>
    <s v="+ 18,3 "/>
    <x v="0"/>
    <x v="13"/>
    <x v="0"/>
    <s v="Alquiler"/>
  </r>
  <r>
    <s v="Enero"/>
    <x v="18"/>
    <n v="12.6"/>
    <s v="+ 1,0 "/>
    <s v="+ 3,3 "/>
    <s v="+ 18,0 "/>
    <x v="0"/>
    <x v="13"/>
    <x v="0"/>
    <s v="Alquiler"/>
  </r>
  <r>
    <s v="Diciembre"/>
    <x v="4"/>
    <n v="12.5"/>
    <s v="+ 0,9 "/>
    <s v="+ 5,5 "/>
    <s v="+ 17,9 "/>
    <x v="0"/>
    <x v="13"/>
    <x v="0"/>
    <s v="Alquiler"/>
  </r>
  <r>
    <s v="Noviembre"/>
    <x v="4"/>
    <n v="12.4"/>
    <s v="+ 1,5 "/>
    <s v="+ 10,6 "/>
    <s v="+ 18,0 "/>
    <x v="0"/>
    <x v="13"/>
    <x v="0"/>
    <s v="Alquiler"/>
  </r>
  <r>
    <s v="Octubre"/>
    <x v="4"/>
    <n v="12.2"/>
    <s v="+ 3,1 "/>
    <s v="+ 10,9 "/>
    <s v="+ 17,2 "/>
    <x v="0"/>
    <x v="13"/>
    <x v="0"/>
    <s v="Alquiler"/>
  </r>
  <r>
    <s v="Septiembre"/>
    <x v="4"/>
    <n v="11.9"/>
    <s v="+ 5,8 "/>
    <s v="+ 6,4 "/>
    <s v="+ 17,8 "/>
    <x v="0"/>
    <x v="13"/>
    <x v="0"/>
    <s v="Alquiler"/>
  </r>
  <r>
    <s v="Agosto"/>
    <x v="4"/>
    <n v="11.2"/>
    <s v="+ 1,7 "/>
    <s v="+ 2,7 "/>
    <s v="+ 12,9 "/>
    <x v="0"/>
    <x v="13"/>
    <x v="0"/>
    <s v="Alquiler"/>
  </r>
  <r>
    <s v="Julio"/>
    <x v="4"/>
    <n v="11"/>
    <s v="- 1,2 "/>
    <s v="+ 0,8 "/>
    <s v="+ 11,3 "/>
    <x v="0"/>
    <x v="13"/>
    <x v="0"/>
    <s v="Alquiler"/>
  </r>
  <r>
    <s v="Junio"/>
    <x v="4"/>
    <n v="11.2"/>
    <s v="+ 2,1 "/>
    <s v="+ 2,2 "/>
    <s v="+ 12,7 "/>
    <x v="0"/>
    <x v="13"/>
    <x v="0"/>
    <s v="Alquiler"/>
  </r>
  <r>
    <s v="Mayo"/>
    <x v="4"/>
    <n v="10.9"/>
    <s v="- 0,1 "/>
    <s v="+ 0,1 "/>
    <s v="+ 10,4 "/>
    <x v="0"/>
    <x v="13"/>
    <x v="0"/>
    <s v="Alquiler"/>
  </r>
  <r>
    <s v="Abril"/>
    <x v="4"/>
    <n v="10.9"/>
    <s v="+ 0,2 "/>
    <s v="+ 2,1 "/>
    <s v="+ 10,7 "/>
    <x v="0"/>
    <x v="13"/>
    <x v="0"/>
    <s v="Alquiler"/>
  </r>
  <r>
    <s v="Marzo"/>
    <x v="4"/>
    <n v="10.9"/>
    <s v="0,0 "/>
    <s v="+ 2,8 "/>
    <s v="+ 10,2 "/>
    <x v="0"/>
    <x v="13"/>
    <x v="0"/>
    <s v="Alquiler"/>
  </r>
  <r>
    <s v="Febrero"/>
    <x v="4"/>
    <n v="10.9"/>
    <s v="+ 1,9 "/>
    <s v="+ 3,8 "/>
    <s v="+ 10,2 "/>
    <x v="0"/>
    <x v="13"/>
    <x v="0"/>
    <s v="Alquiler"/>
  </r>
  <r>
    <s v="Enero"/>
    <x v="4"/>
    <n v="10.7"/>
    <s v="+ 0,9 "/>
    <s v="+ 2,7 "/>
    <s v="+ 8,2 "/>
    <x v="0"/>
    <x v="13"/>
    <x v="0"/>
    <s v="Alquiler"/>
  </r>
  <r>
    <s v="Diciembre"/>
    <x v="0"/>
    <n v="10.6"/>
    <s v="+ 1,0 "/>
    <s v="+ 5,4 "/>
    <s v="+ 4,8 "/>
    <x v="0"/>
    <x v="13"/>
    <x v="0"/>
    <s v="Alquiler"/>
  </r>
  <r>
    <s v="Noviembre"/>
    <x v="0"/>
    <n v="10.5"/>
    <s v="+ 0,8 "/>
    <s v="+ 5,9 "/>
    <s v="+ 2,3 "/>
    <x v="0"/>
    <x v="13"/>
    <x v="0"/>
    <s v="Alquiler"/>
  </r>
  <r>
    <s v="Octubre"/>
    <x v="0"/>
    <n v="10.4"/>
    <s v="+ 3,6 "/>
    <s v="+ 5,3 "/>
    <s v="- 0,2 "/>
    <x v="0"/>
    <x v="13"/>
    <x v="0"/>
    <s v="Alquiler"/>
  </r>
  <r>
    <s v="Septiembre"/>
    <x v="0"/>
    <n v="10.1"/>
    <s v="+ 1,4 "/>
    <s v="+ 1,8 "/>
    <s v="- 6,0 "/>
    <x v="0"/>
    <x v="13"/>
    <x v="0"/>
    <s v="Alquiler"/>
  </r>
  <r>
    <s v="Agosto"/>
    <x v="0"/>
    <n v="9.9"/>
    <s v="+ 0,2 "/>
    <s v="+ 0,4 "/>
    <s v="- 7,9 "/>
    <x v="0"/>
    <x v="13"/>
    <x v="0"/>
    <s v="Alquiler"/>
  </r>
  <r>
    <s v="Julio"/>
    <x v="0"/>
    <n v="9.9"/>
    <s v="+ 0,2 "/>
    <s v="+ 0,3 "/>
    <s v="- 8,7 "/>
    <x v="0"/>
    <x v="13"/>
    <x v="0"/>
    <s v="Alquiler"/>
  </r>
  <r>
    <s v="Junio"/>
    <x v="0"/>
    <n v="9.9"/>
    <s v="+ 0,1 "/>
    <s v="- 0,1 "/>
    <s v="- 9,8 "/>
    <x v="0"/>
    <x v="13"/>
    <x v="0"/>
    <s v="Alquiler"/>
  </r>
  <r>
    <s v="Mayo"/>
    <x v="0"/>
    <n v="9.9"/>
    <s v="+ 0,1 "/>
    <s v="- 0,2 "/>
    <s v="- 7,7 "/>
    <x v="0"/>
    <x v="13"/>
    <x v="0"/>
    <s v="Alquiler"/>
  </r>
  <r>
    <s v="Abril"/>
    <x v="0"/>
    <n v="9.9"/>
    <s v="- 0,2 "/>
    <s v="- 0,2 "/>
    <s v="- 7,8 "/>
    <x v="0"/>
    <x v="13"/>
    <x v="0"/>
    <s v="Alquiler"/>
  </r>
  <r>
    <s v="Marzo"/>
    <x v="0"/>
    <n v="9.9"/>
    <s v="0,0 "/>
    <s v="- 2,3 "/>
    <s v="- 7,0 "/>
    <x v="0"/>
    <x v="13"/>
    <x v="0"/>
    <s v="Alquiler"/>
  </r>
  <r>
    <s v="Febrero"/>
    <x v="0"/>
    <n v="9.9"/>
    <s v="+ 0,1 "/>
    <s v="- 3,7 "/>
    <s v="- 6,7 "/>
    <x v="0"/>
    <x v="13"/>
    <x v="0"/>
    <s v="Alquiler"/>
  </r>
  <r>
    <s v="Enero"/>
    <x v="0"/>
    <n v="9.9"/>
    <s v="- 2,4 "/>
    <s v="- 5,3 "/>
    <s v="- 6,7 "/>
    <x v="0"/>
    <x v="13"/>
    <x v="0"/>
    <s v="Alquiler"/>
  </r>
  <r>
    <s v="Diciembre"/>
    <x v="1"/>
    <n v="10.1"/>
    <s v="- 1,4 "/>
    <s v="- 5,4 "/>
    <s v="- 4,3 "/>
    <x v="0"/>
    <x v="13"/>
    <x v="0"/>
    <s v="Alquiler"/>
  </r>
  <r>
    <s v="Noviembre"/>
    <x v="1"/>
    <n v="10.3"/>
    <s v="- 1,7 "/>
    <s v="- 4,6 "/>
    <s v="- 3,2 "/>
    <x v="0"/>
    <x v="13"/>
    <x v="0"/>
    <s v="Alquiler"/>
  </r>
  <r>
    <s v="Octubre"/>
    <x v="1"/>
    <n v="10.5"/>
    <s v="- 2,5 "/>
    <s v="- 3,7 "/>
    <s v="- 0,8 "/>
    <x v="0"/>
    <x v="13"/>
    <x v="0"/>
    <s v="Alquiler"/>
  </r>
  <r>
    <s v="Septiembre"/>
    <x v="1"/>
    <n v="10.7"/>
    <s v="- 0,6 "/>
    <s v="- 2,3 "/>
    <s v="+ 3,0 "/>
    <x v="0"/>
    <x v="13"/>
    <x v="0"/>
    <s v="Alquiler"/>
  </r>
  <r>
    <s v="Agosto"/>
    <x v="1"/>
    <n v="10.8"/>
    <s v="- 0,7 "/>
    <s v="+ 0,6 "/>
    <s v="+ 3,2 "/>
    <x v="0"/>
    <x v="13"/>
    <x v="0"/>
    <s v="Alquiler"/>
  </r>
  <r>
    <s v="Julio"/>
    <x v="1"/>
    <n v="10.9"/>
    <s v="- 1,0 "/>
    <s v="+ 1,3 "/>
    <s v="+ 4,5 "/>
    <x v="0"/>
    <x v="13"/>
    <x v="0"/>
    <s v="Alquiler"/>
  </r>
  <r>
    <s v="Junio"/>
    <x v="1"/>
    <n v="11"/>
    <s v="+ 2,3 "/>
    <s v="+ 3,0 "/>
    <s v="+ 4,4 "/>
    <x v="0"/>
    <x v="13"/>
    <x v="0"/>
    <s v="Alquiler"/>
  </r>
  <r>
    <s v="Mayo"/>
    <x v="1"/>
    <n v="10.7"/>
    <s v="0,0 "/>
    <s v="+ 0,9 "/>
    <s v="+ 1,4 "/>
    <x v="0"/>
    <x v="13"/>
    <x v="0"/>
    <s v="Alquiler"/>
  </r>
  <r>
    <s v="Abril"/>
    <x v="1"/>
    <n v="10.7"/>
    <s v="+ 0,7 "/>
    <s v="+ 1,0 "/>
    <s v="+ 3,3 "/>
    <x v="0"/>
    <x v="13"/>
    <x v="0"/>
    <s v="Alquiler"/>
  </r>
  <r>
    <s v="Marzo"/>
    <x v="1"/>
    <n v="10.7"/>
    <s v="+ 0,3 "/>
    <s v="+ 0,5 "/>
    <s v="+ 4,3 "/>
    <x v="0"/>
    <x v="13"/>
    <x v="0"/>
    <s v="Alquiler"/>
  </r>
  <r>
    <s v="Febrero"/>
    <x v="1"/>
    <n v="10.6"/>
    <s v="0,0 "/>
    <s v="0,0 "/>
    <s v="+ 3,3 "/>
    <x v="0"/>
    <x v="13"/>
    <x v="0"/>
    <s v="Alquiler"/>
  </r>
  <r>
    <s v="Enero"/>
    <x v="1"/>
    <n v="10.6"/>
    <s v="+ 0,2 "/>
    <s v="+ 0,7 "/>
    <s v="+ 2,6 "/>
    <x v="0"/>
    <x v="13"/>
    <x v="0"/>
    <s v="Alquiler"/>
  </r>
  <r>
    <s v="Diciembre"/>
    <x v="3"/>
    <n v="10.6"/>
    <s v="- 0,2 "/>
    <s v="+ 1,8 "/>
    <s v="+ 2,8 "/>
    <x v="0"/>
    <x v="13"/>
    <x v="0"/>
    <s v="Alquiler"/>
  </r>
  <r>
    <s v="Noviembre"/>
    <x v="3"/>
    <n v="10.6"/>
    <s v="+ 0,7 "/>
    <s v="+ 1,6 "/>
    <s v="+ 7,2 "/>
    <x v="0"/>
    <x v="13"/>
    <x v="0"/>
    <s v="Alquiler"/>
  </r>
  <r>
    <s v="Octubre"/>
    <x v="3"/>
    <n v="10.5"/>
    <s v="+ 1,3 "/>
    <s v="+ 1,5 "/>
    <s v="+ 6,0 "/>
    <x v="0"/>
    <x v="13"/>
    <x v="0"/>
    <s v="Alquiler"/>
  </r>
  <r>
    <s v="Septiembre"/>
    <x v="3"/>
    <n v="10.4"/>
    <s v="- 0,5 "/>
    <s v="- 0,9 "/>
    <s v="+ 9,0 "/>
    <x v="0"/>
    <x v="13"/>
    <x v="0"/>
    <s v="Alquiler"/>
  </r>
  <r>
    <s v="Agosto"/>
    <x v="3"/>
    <n v="10.5"/>
    <s v="+ 0,6 "/>
    <s v="- 1,2 "/>
    <s v="+ 8,2 "/>
    <x v="0"/>
    <x v="13"/>
    <x v="0"/>
    <s v="Alquiler"/>
  </r>
  <r>
    <s v="Julio"/>
    <x v="3"/>
    <n v="10.4"/>
    <s v="- 1,0 "/>
    <s v="+ 0,1 "/>
    <s v="+ 8,9 "/>
    <x v="0"/>
    <x v="13"/>
    <x v="0"/>
    <s v="Alquiler"/>
  </r>
  <r>
    <s v="Junio"/>
    <x v="3"/>
    <n v="10.5"/>
    <s v="- 0,7 "/>
    <s v="+ 2,9 "/>
    <s v="+ 7,8 "/>
    <x v="0"/>
    <x v="13"/>
    <x v="0"/>
    <s v="Alquiler"/>
  </r>
  <r>
    <s v="Mayo"/>
    <x v="3"/>
    <n v="10.6"/>
    <s v="+ 1,9 "/>
    <s v="+ 2,9 "/>
    <s v="+ 15,3 "/>
    <x v="0"/>
    <x v="13"/>
    <x v="0"/>
    <s v="Alquiler"/>
  </r>
  <r>
    <s v="Abril"/>
    <x v="3"/>
    <n v="10.4"/>
    <s v="+ 1,7 "/>
    <s v="+ 0,3 "/>
    <s v="+ 13,6 "/>
    <x v="0"/>
    <x v="13"/>
    <x v="0"/>
    <s v="Alquiler"/>
  </r>
  <r>
    <s v="Marzo"/>
    <x v="3"/>
    <n v="10.199999999999999"/>
    <s v="- 0,7 "/>
    <s v="- 1,0 "/>
    <s v="+ 9,1 "/>
    <x v="0"/>
    <x v="13"/>
    <x v="0"/>
    <s v="Alquiler"/>
  </r>
  <r>
    <s v="Febrero"/>
    <x v="3"/>
    <n v="10.3"/>
    <s v="- 0,6 "/>
    <s v="+ 3,7 "/>
    <s v="+ 12,7 "/>
    <x v="0"/>
    <x v="13"/>
    <x v="0"/>
    <s v="Alquiler"/>
  </r>
  <r>
    <s v="Enero"/>
    <x v="3"/>
    <n v="10.4"/>
    <s v="+ 0,4 "/>
    <s v="+ 4,0 "/>
    <s v="+ 14,1 "/>
    <x v="0"/>
    <x v="13"/>
    <x v="0"/>
    <s v="Alquiler"/>
  </r>
  <r>
    <s v="Diciembre"/>
    <x v="6"/>
    <n v="10.3"/>
    <s v="+ 4,0 "/>
    <s v="+ 7,9 "/>
    <s v="+ 15,1 "/>
    <x v="0"/>
    <x v="13"/>
    <x v="0"/>
    <s v="Alquiler"/>
  </r>
  <r>
    <s v="Noviembre"/>
    <x v="6"/>
    <n v="9.9"/>
    <s v="- 0,4 "/>
    <s v="+ 2,6 "/>
    <s v="+ 11,7 "/>
    <x v="0"/>
    <x v="13"/>
    <x v="0"/>
    <s v="Alquiler"/>
  </r>
  <r>
    <s v="Octubre"/>
    <x v="6"/>
    <n v="10"/>
    <s v="+ 4,2 "/>
    <s v="+ 4,3 "/>
    <s v="+ 14,0 "/>
    <x v="0"/>
    <x v="13"/>
    <x v="0"/>
    <s v="Alquiler"/>
  </r>
  <r>
    <s v="Septiembre"/>
    <x v="6"/>
    <n v="9.6"/>
    <s v="- 1,2 "/>
    <s v="- 1,9 "/>
    <s v="+ 6,7 "/>
    <x v="0"/>
    <x v="13"/>
    <x v="0"/>
    <s v="Alquiler"/>
  </r>
  <r>
    <s v="Agosto"/>
    <x v="6"/>
    <n v="9.6999999999999993"/>
    <s v="+ 1,3 "/>
    <s v="+ 5,4 "/>
    <s v="+ 6,5 "/>
    <x v="0"/>
    <x v="13"/>
    <x v="0"/>
    <s v="Alquiler"/>
  </r>
  <r>
    <s v="Julio"/>
    <x v="6"/>
    <n v="9.5"/>
    <s v="- 2,1 "/>
    <s v="+ 4,4 "/>
    <s v="+ 6,4 "/>
    <x v="0"/>
    <x v="13"/>
    <x v="0"/>
    <s v="Alquiler"/>
  </r>
  <r>
    <s v="Junio"/>
    <x v="6"/>
    <n v="9.6999999999999993"/>
    <s v="+ 6,2 "/>
    <s v="+ 4,1 "/>
    <s v="+ 12,4 "/>
    <x v="0"/>
    <x v="13"/>
    <x v="0"/>
    <s v="Alquiler"/>
  </r>
  <r>
    <s v="Mayo"/>
    <x v="6"/>
    <n v="9.1999999999999993"/>
    <s v="+ 0,3 "/>
    <s v="+ 0,5 "/>
    <s v="+ 8,0 "/>
    <x v="0"/>
    <x v="13"/>
    <x v="0"/>
    <s v="Alquiler"/>
  </r>
  <r>
    <s v="Abril"/>
    <x v="6"/>
    <n v="9.1"/>
    <s v="- 2,3 "/>
    <s v="+ 0,8 "/>
    <s v="+ 9,4 "/>
    <x v="0"/>
    <x v="13"/>
    <x v="0"/>
    <s v="Alquiler"/>
  </r>
  <r>
    <s v="Marzo"/>
    <x v="6"/>
    <n v="9.4"/>
    <s v="+ 2,6 "/>
    <s v="+ 4,5 "/>
    <s v="+ 12,3 "/>
    <x v="0"/>
    <x v="13"/>
    <x v="0"/>
    <s v="Alquiler"/>
  </r>
  <r>
    <s v="Febrero"/>
    <x v="6"/>
    <n v="9.1"/>
    <s v="+ 0,6 "/>
    <s v="+ 2,8 "/>
    <s v="+ 12,7 "/>
    <x v="0"/>
    <x v="13"/>
    <x v="0"/>
    <s v="Alquiler"/>
  </r>
  <r>
    <s v="Enero"/>
    <x v="6"/>
    <n v="9.1"/>
    <s v="+ 1,2 "/>
    <s v="+ 3,8 "/>
    <s v="+ 10,8 "/>
    <x v="0"/>
    <x v="13"/>
    <x v="0"/>
    <s v="Alquiler"/>
  </r>
  <r>
    <s v="Diciembre"/>
    <x v="2"/>
    <n v="9"/>
    <s v="+ 1,0 "/>
    <s v="+ 0,1 "/>
    <s v="+ 10,1 "/>
    <x v="0"/>
    <x v="13"/>
    <x v="0"/>
    <s v="Alquiler"/>
  </r>
  <r>
    <s v="Noviembre"/>
    <x v="2"/>
    <n v="8.9"/>
    <s v="+ 1,6 "/>
    <s v="- 2,2 "/>
    <s v="+ 9,3 "/>
    <x v="0"/>
    <x v="13"/>
    <x v="0"/>
    <s v="Alquiler"/>
  </r>
  <r>
    <s v="Octubre"/>
    <x v="2"/>
    <n v="8.6999999999999993"/>
    <s v="- 2,5 "/>
    <s v="- 2,6 "/>
    <s v="+ 8,3 "/>
    <x v="0"/>
    <x v="13"/>
    <x v="0"/>
    <s v="Alquiler"/>
  </r>
  <r>
    <s v="Septiembre"/>
    <x v="2"/>
    <n v="9"/>
    <s v="- 1,3 "/>
    <s v="+ 3,2 "/>
    <s v="+ 13,5 "/>
    <x v="0"/>
    <x v="13"/>
    <x v="0"/>
    <s v="Alquiler"/>
  </r>
  <r>
    <s v="Agosto"/>
    <x v="2"/>
    <n v="9.1"/>
    <s v="+ 1,2 "/>
    <s v="+ 6,8 "/>
    <s v="+ 14,1 "/>
    <x v="0"/>
    <x v="13"/>
    <x v="0"/>
    <s v="Alquiler"/>
  </r>
  <r>
    <s v="Julio"/>
    <x v="2"/>
    <n v="9"/>
    <s v="+ 3,4 "/>
    <s v="+ 7,3 "/>
    <s v="+ 14,7 "/>
    <x v="0"/>
    <x v="13"/>
    <x v="0"/>
    <s v="Alquiler"/>
  </r>
  <r>
    <s v="Junio"/>
    <x v="2"/>
    <n v="8.6999999999999993"/>
    <s v="+ 2,1 "/>
    <s v="+ 4,0 "/>
    <s v="+ 12,4 "/>
    <x v="0"/>
    <x v="13"/>
    <x v="0"/>
    <s v="Alquiler"/>
  </r>
  <r>
    <s v="Mayo"/>
    <x v="2"/>
    <n v="8.5"/>
    <s v="+ 1,7 "/>
    <s v="+ 5,0 "/>
    <s v="+ 11,4 "/>
    <x v="0"/>
    <x v="13"/>
    <x v="0"/>
    <s v="Alquiler"/>
  </r>
  <r>
    <s v="Abril"/>
    <x v="2"/>
    <n v="8.4"/>
    <s v="+ 0,2 "/>
    <s v="+ 2,1 "/>
    <s v="+ 12,2 "/>
    <x v="0"/>
    <x v="13"/>
    <x v="0"/>
    <s v="Alquiler"/>
  </r>
  <r>
    <s v="Marzo"/>
    <x v="2"/>
    <n v="8.3000000000000007"/>
    <s v="+ 3,0 "/>
    <s v="+ 2,4 "/>
    <s v="+ 12,2 "/>
    <x v="0"/>
    <x v="13"/>
    <x v="0"/>
    <s v="Alquiler"/>
  </r>
  <r>
    <s v="Febrero"/>
    <x v="2"/>
    <n v="8.1"/>
    <s v="- 1,1 "/>
    <s v="- 0,3 "/>
    <s v="+ 7,6 "/>
    <x v="0"/>
    <x v="13"/>
    <x v="0"/>
    <s v="Alquiler"/>
  </r>
  <r>
    <s v="Enero"/>
    <x v="2"/>
    <n v="8.1999999999999993"/>
    <s v="+ 0,5 "/>
    <s v="+ 1,4 "/>
    <s v="+ 8,8 "/>
    <x v="0"/>
    <x v="13"/>
    <x v="0"/>
    <s v="Alquiler"/>
  </r>
  <r>
    <s v="Diciembre"/>
    <x v="5"/>
    <n v="8.1"/>
    <s v="+ 0,2 "/>
    <s v="+ 3,1 "/>
    <s v="+ 8,6 "/>
    <x v="0"/>
    <x v="13"/>
    <x v="0"/>
    <s v="Alquiler"/>
  </r>
  <r>
    <s v="Noviembre"/>
    <x v="5"/>
    <n v="8.1"/>
    <s v="+ 0,7 "/>
    <s v="+ 2,2 "/>
    <s v="+ 9,5 "/>
    <x v="0"/>
    <x v="13"/>
    <x v="0"/>
    <s v="Alquiler"/>
  </r>
  <r>
    <s v="Octubre"/>
    <x v="5"/>
    <n v="8.1"/>
    <s v="+ 2,2 "/>
    <s v="+ 3,2 "/>
    <s v="+ 7,3 "/>
    <x v="0"/>
    <x v="13"/>
    <x v="0"/>
    <s v="Alquiler"/>
  </r>
  <r>
    <s v="Septiembre"/>
    <x v="5"/>
    <n v="7.9"/>
    <s v="- 0,7 "/>
    <s v="+ 2,3 "/>
    <s v="+ 7,4 "/>
    <x v="0"/>
    <x v="13"/>
    <x v="0"/>
    <s v="Alquiler"/>
  </r>
  <r>
    <s v="Agosto"/>
    <x v="5"/>
    <n v="7.9"/>
    <s v="+ 1,7 "/>
    <s v="+ 4,2 "/>
    <s v="+ 6,1 "/>
    <x v="0"/>
    <x v="13"/>
    <x v="0"/>
    <s v="Alquiler"/>
  </r>
  <r>
    <s v="Julio"/>
    <x v="5"/>
    <n v="7.8"/>
    <s v="+ 1,3 "/>
    <s v="+ 4,9 "/>
    <s v="+ 3,7 "/>
    <x v="0"/>
    <x v="13"/>
    <x v="0"/>
    <s v="Alquiler"/>
  </r>
  <r>
    <s v="Junio"/>
    <x v="5"/>
    <n v="7.7"/>
    <s v="+ 1,2 "/>
    <s v="+ 3,9 "/>
    <s v="+ 4,5 "/>
    <x v="0"/>
    <x v="13"/>
    <x v="0"/>
    <s v="Alquiler"/>
  </r>
  <r>
    <s v="Mayo"/>
    <x v="5"/>
    <n v="7.6"/>
    <s v="+ 2,3 "/>
    <s v="+ 1,3 "/>
    <s v="+ 3,4 "/>
    <x v="0"/>
    <x v="13"/>
    <x v="0"/>
    <s v="Alquiler"/>
  </r>
  <r>
    <s v="Abril"/>
    <x v="5"/>
    <n v="7.5"/>
    <s v="+ 0,3 "/>
    <s v="- 0,9 "/>
    <s v="+ 1,0 "/>
    <x v="0"/>
    <x v="13"/>
    <x v="0"/>
    <s v="Alquiler"/>
  </r>
  <r>
    <s v="Marzo"/>
    <x v="5"/>
    <n v="7.4"/>
    <s v="- 1,3 "/>
    <s v="- 0,9 "/>
    <s v="+ 1,5 "/>
    <x v="0"/>
    <x v="13"/>
    <x v="0"/>
    <s v="Alquiler"/>
  </r>
  <r>
    <s v="Febrero"/>
    <x v="5"/>
    <n v="7.5"/>
    <s v="+ 0,1 "/>
    <s v="+ 1,5 "/>
    <s v="+ 2,7 "/>
    <x v="0"/>
    <x v="13"/>
    <x v="0"/>
    <s v="Alquiler"/>
  </r>
  <r>
    <s v="Enero"/>
    <x v="5"/>
    <n v="7.5"/>
    <s v="+ 0,4 "/>
    <s v="0,0 "/>
    <s v="+ 2,6 "/>
    <x v="0"/>
    <x v="13"/>
    <x v="0"/>
    <s v="Alquiler"/>
  </r>
  <r>
    <s v="Diciembre"/>
    <x v="9"/>
    <n v="7.5"/>
    <s v="+ 1,0 "/>
    <s v="+ 2,0 "/>
    <s v="+ 2,8 "/>
    <x v="0"/>
    <x v="13"/>
    <x v="0"/>
    <s v="Alquiler"/>
  </r>
  <r>
    <s v="Noviembre"/>
    <x v="9"/>
    <n v="7.4"/>
    <s v="- 1,4 "/>
    <s v="- 1,0 "/>
    <s v="+ 2,2 "/>
    <x v="0"/>
    <x v="13"/>
    <x v="0"/>
    <s v="Alquiler"/>
  </r>
  <r>
    <s v="Octubre"/>
    <x v="9"/>
    <n v="7.5"/>
    <s v="+ 2,3 "/>
    <s v="- 0,3 "/>
    <s v="+ 1,7 "/>
    <x v="0"/>
    <x v="13"/>
    <x v="0"/>
    <s v="Alquiler"/>
  </r>
  <r>
    <s v="Septiembre"/>
    <x v="9"/>
    <n v="7.3"/>
    <s v="- 1,9 "/>
    <s v="- 0,5 "/>
    <s v="+ 2,1 "/>
    <x v="0"/>
    <x v="13"/>
    <x v="0"/>
    <s v="Alquiler"/>
  </r>
  <r>
    <s v="Agosto"/>
    <x v="9"/>
    <n v="7.5"/>
    <s v="- 0,6 "/>
    <s v="+ 1,5 "/>
    <s v="+ 4,4 "/>
    <x v="0"/>
    <x v="13"/>
    <x v="0"/>
    <s v="Alquiler"/>
  </r>
  <r>
    <s v="Julio"/>
    <x v="9"/>
    <n v="7.5"/>
    <s v="+ 2,1 "/>
    <s v="+ 2,1 "/>
    <s v="+ 3,1 "/>
    <x v="0"/>
    <x v="13"/>
    <x v="0"/>
    <s v="Alquiler"/>
  </r>
  <r>
    <s v="Junio"/>
    <x v="9"/>
    <n v="7.4"/>
    <s v="+ 0,1 "/>
    <s v="+ 0,8 "/>
    <s v="+ 1,6 "/>
    <x v="0"/>
    <x v="13"/>
    <x v="0"/>
    <s v="Alquiler"/>
  </r>
  <r>
    <s v="Mayo"/>
    <x v="9"/>
    <n v="7.4"/>
    <s v="- 0,1 "/>
    <s v="+ 0,7 "/>
    <s v="+ 0,7 "/>
    <x v="0"/>
    <x v="13"/>
    <x v="0"/>
    <s v="Alquiler"/>
  </r>
  <r>
    <s v="Abril"/>
    <x v="9"/>
    <n v="7.4"/>
    <s v="+ 0,8 "/>
    <s v="+ 0,7 "/>
    <s v="0,0 "/>
    <x v="0"/>
    <x v="13"/>
    <x v="0"/>
    <s v="Alquiler"/>
  </r>
  <r>
    <s v="Marzo"/>
    <x v="9"/>
    <n v="7.3"/>
    <s v="- 0,1 "/>
    <s v="+ 0,5 "/>
    <s v="+ 0,7 "/>
    <x v="0"/>
    <x v="13"/>
    <x v="0"/>
    <s v="Alquiler"/>
  </r>
  <r>
    <s v="Febrero"/>
    <x v="9"/>
    <n v="7.3"/>
    <s v="- 0,1 "/>
    <s v="+ 1,0 "/>
    <s v="- 0,4 "/>
    <x v="0"/>
    <x v="13"/>
    <x v="0"/>
    <s v="Alquiler"/>
  </r>
  <r>
    <s v="Enero"/>
    <x v="9"/>
    <n v="7.3"/>
    <s v="+ 0,6 "/>
    <s v="- 0,8 "/>
    <s v="- 0,7 "/>
    <x v="0"/>
    <x v="13"/>
    <x v="0"/>
    <s v="Alquiler"/>
  </r>
  <r>
    <s v="Diciembre"/>
    <x v="12"/>
    <n v="7.3"/>
    <s v="+ 0,5 "/>
    <s v="+ 1,3 "/>
    <s v="- 1,2 "/>
    <x v="0"/>
    <x v="13"/>
    <x v="0"/>
    <s v="Alquiler"/>
  </r>
  <r>
    <s v="Noviembre"/>
    <x v="12"/>
    <n v="7.3"/>
    <s v="- 1,9 "/>
    <s v="+ 1,1 "/>
    <s v="- 2,8 "/>
    <x v="0"/>
    <x v="13"/>
    <x v="0"/>
    <s v="Alquiler"/>
  </r>
  <r>
    <s v="Octubre"/>
    <x v="12"/>
    <n v="7.4"/>
    <s v="+ 2,8 "/>
    <s v="+ 1,1 "/>
    <s v="- 0,2 "/>
    <x v="0"/>
    <x v="13"/>
    <x v="0"/>
    <s v="Alquiler"/>
  </r>
  <r>
    <s v="Septiembre"/>
    <x v="12"/>
    <n v="7.2"/>
    <s v="+ 0,3 "/>
    <s v="- 0,9 "/>
    <s v="- 2,8 "/>
    <x v="0"/>
    <x v="13"/>
    <x v="0"/>
    <s v="Alquiler"/>
  </r>
  <r>
    <s v="Agosto"/>
    <x v="12"/>
    <n v="7.2"/>
    <s v="- 1,9 "/>
    <s v="- 2,0 "/>
    <s v="- 2,8 "/>
    <x v="0"/>
    <x v="13"/>
    <x v="0"/>
    <s v="Alquiler"/>
  </r>
  <r>
    <s v="Julio"/>
    <x v="12"/>
    <n v="7.3"/>
    <s v="+ 0,6 "/>
    <s v="- 1,0 "/>
    <s v="- 1,0 "/>
    <x v="0"/>
    <x v="13"/>
    <x v="0"/>
    <s v="Alquiler"/>
  </r>
  <r>
    <s v="Junio"/>
    <x v="12"/>
    <n v="7.3"/>
    <s v="- 0,8 "/>
    <s v="- 0,1 "/>
    <s v="- 1,8 "/>
    <x v="0"/>
    <x v="13"/>
    <x v="0"/>
    <s v="Alquiler"/>
  </r>
  <r>
    <s v="Mayo"/>
    <x v="12"/>
    <n v="7.3"/>
    <s v="- 0,8 "/>
    <s v="- 0,5 "/>
    <s v="+ 1,1 "/>
    <x v="0"/>
    <x v="13"/>
    <x v="0"/>
    <s v="Alquiler"/>
  </r>
  <r>
    <s v="Abril"/>
    <x v="12"/>
    <n v="7.4"/>
    <s v="+ 1,6 "/>
    <s v="+ 0,1 "/>
    <s v="0,0 "/>
    <x v="0"/>
    <x v="13"/>
    <x v="0"/>
    <s v="Alquiler"/>
  </r>
  <r>
    <s v="Marzo"/>
    <x v="12"/>
    <n v="7.3"/>
    <s v="- 1,2 "/>
    <s v="- 1,5 "/>
    <s v="+ 0,9 "/>
    <x v="0"/>
    <x v="13"/>
    <x v="0"/>
    <s v="Alquiler"/>
  </r>
  <r>
    <s v="Febrero"/>
    <x v="12"/>
    <n v="7.4"/>
    <s v="- 0,3 "/>
    <s v="- 1,3 "/>
    <s v="+ 1,8 "/>
    <x v="0"/>
    <x v="13"/>
    <x v="0"/>
    <s v="Alquiler"/>
  </r>
  <r>
    <s v="Enero"/>
    <x v="12"/>
    <n v="7.4"/>
    <s v="+ 0,1 "/>
    <s v="- 0,4 "/>
    <s v="- 0,6 "/>
    <x v="0"/>
    <x v="13"/>
    <x v="0"/>
    <s v="Alquiler"/>
  </r>
  <r>
    <s v="Diciembre"/>
    <x v="15"/>
    <n v="7.4"/>
    <s v="- 1,1 "/>
    <s v="- 0,4 "/>
    <s v="- 0,4 "/>
    <x v="0"/>
    <x v="13"/>
    <x v="0"/>
    <s v="Alquiler"/>
  </r>
  <r>
    <s v="Noviembre"/>
    <x v="15"/>
    <n v="7.5"/>
    <s v="+ 0,7 "/>
    <s v="+ 1,0 "/>
    <s v="+ 0,6 "/>
    <x v="0"/>
    <x v="13"/>
    <x v="0"/>
    <s v="Alquiler"/>
  </r>
  <r>
    <s v="Octubre"/>
    <x v="15"/>
    <n v="7.4"/>
    <s v="+ 0,1 "/>
    <s v="+ 0,4 "/>
    <s v="- 0,7 "/>
    <x v="0"/>
    <x v="13"/>
    <x v="0"/>
    <s v="Alquiler"/>
  </r>
  <r>
    <s v="Septiembre"/>
    <x v="15"/>
    <n v="7.4"/>
    <s v="+ 0,3 "/>
    <s v="0,0 "/>
    <s v="- 2,9 "/>
    <x v="0"/>
    <x v="13"/>
    <x v="0"/>
    <s v="Alquiler"/>
  </r>
  <r>
    <s v="Agosto"/>
    <x v="15"/>
    <n v="7.4"/>
    <s v="0,0 "/>
    <s v="+ 1,9 "/>
    <s v="- 5,4 "/>
    <x v="0"/>
    <x v="13"/>
    <x v="0"/>
    <s v="Alquiler"/>
  </r>
  <r>
    <s v="Julio"/>
    <x v="15"/>
    <n v="7.4"/>
    <s v="- 0,3 "/>
    <s v="0,0 "/>
    <s v="- 7,1 "/>
    <x v="0"/>
    <x v="13"/>
    <x v="0"/>
    <s v="Alquiler"/>
  </r>
  <r>
    <s v="Junio"/>
    <x v="15"/>
    <n v="7.4"/>
    <s v="+ 2,2 "/>
    <s v="+ 2,7 "/>
    <s v="- 6,8 "/>
    <x v="0"/>
    <x v="13"/>
    <x v="0"/>
    <s v="Alquiler"/>
  </r>
  <r>
    <s v="Mayo"/>
    <x v="15"/>
    <n v="7.2"/>
    <s v="- 1,9 "/>
    <s v="+ 0,2 "/>
    <s v="- 8,9 "/>
    <x v="0"/>
    <x v="13"/>
    <x v="0"/>
    <s v="Alquiler"/>
  </r>
  <r>
    <s v="Abril"/>
    <x v="15"/>
    <n v="7.4"/>
    <s v="+ 2,5 "/>
    <s v="- 0,6 "/>
    <s v="- 7,1 "/>
    <x v="0"/>
    <x v="13"/>
    <x v="0"/>
    <s v="Alquiler"/>
  </r>
  <r>
    <s v="Marzo"/>
    <x v="15"/>
    <n v="7.2"/>
    <s v="- 0,3 "/>
    <s v="- 2,8 "/>
    <s v="- 10,5 "/>
    <x v="0"/>
    <x v="13"/>
    <x v="0"/>
    <s v="Alquiler"/>
  </r>
  <r>
    <s v="Febrero"/>
    <x v="15"/>
    <n v="7.2"/>
    <s v="- 2,7 "/>
    <s v="- 2,5 "/>
    <s v="- 10,1 "/>
    <x v="0"/>
    <x v="13"/>
    <x v="0"/>
    <s v="Alquiler"/>
  </r>
  <r>
    <s v="Enero"/>
    <x v="15"/>
    <n v="7.4"/>
    <s v="+ 0,2 "/>
    <s v="- 0,5 "/>
    <s v="- 7,6 "/>
    <x v="0"/>
    <x v="13"/>
    <x v="0"/>
    <s v="Alquiler"/>
  </r>
  <r>
    <s v="Diciembre"/>
    <x v="14"/>
    <n v="7.4"/>
    <s v="- 0,1 "/>
    <s v="- 2,8 "/>
    <s v="- 8,1 "/>
    <x v="0"/>
    <x v="13"/>
    <x v="0"/>
    <s v="Alquiler"/>
  </r>
  <r>
    <s v="Noviembre"/>
    <x v="14"/>
    <n v="7.4"/>
    <s v="- 0,6 "/>
    <s v="- 5,0 "/>
    <s v="- 7,7 "/>
    <x v="0"/>
    <x v="13"/>
    <x v="0"/>
    <s v="Alquiler"/>
  </r>
  <r>
    <s v="Octubre"/>
    <x v="14"/>
    <n v="7.5"/>
    <s v="- 2,1 "/>
    <s v="- 6,1 "/>
    <s v="- 8,7 "/>
    <x v="0"/>
    <x v="13"/>
    <x v="0"/>
    <s v="Alquiler"/>
  </r>
  <r>
    <s v="Septiembre"/>
    <x v="14"/>
    <n v="7.6"/>
    <s v="- 2,3 "/>
    <s v="- 4,0 "/>
    <s v="- 7,9 "/>
    <x v="0"/>
    <x v="13"/>
    <x v="0"/>
    <s v="Alquiler"/>
  </r>
  <r>
    <s v="Agosto"/>
    <x v="14"/>
    <n v="7.8"/>
    <s v="- 1,8 "/>
    <s v="- 1,9 "/>
    <s v="- 10,1 "/>
    <x v="0"/>
    <x v="13"/>
    <x v="0"/>
    <s v="Alquiler"/>
  </r>
  <r>
    <s v="Julio"/>
    <x v="14"/>
    <n v="7.9"/>
    <s v="+ 0,1 "/>
    <s v="0,0 "/>
    <s v="- 9,4 "/>
    <x v="0"/>
    <x v="13"/>
    <x v="0"/>
    <s v="Alquiler"/>
  </r>
  <r>
    <s v="Junio"/>
    <x v="14"/>
    <n v="7.9"/>
    <s v="- 0,1 "/>
    <s v="- 1,4 "/>
    <s v="- 9,1 "/>
    <x v="0"/>
    <x v="13"/>
    <x v="0"/>
    <s v="Alquiler"/>
  </r>
  <r>
    <s v="Mayo"/>
    <x v="14"/>
    <n v="8"/>
    <s v="0,0 "/>
    <s v="- 1,0 "/>
    <s v="- 9,3 "/>
    <x v="0"/>
    <x v="13"/>
    <x v="0"/>
    <s v="Alquiler"/>
  </r>
  <r>
    <s v="Abril"/>
    <x v="14"/>
    <n v="7.9"/>
    <s v="- 1,2 "/>
    <s v="- 1,1 "/>
    <s v="- 8,8 "/>
    <x v="0"/>
    <x v="13"/>
    <x v="0"/>
    <s v="Alquiler"/>
  </r>
  <r>
    <s v="Marzo"/>
    <x v="14"/>
    <n v="8"/>
    <s v="+ 0,2 "/>
    <s v="- 0,2 "/>
    <s v="- 7,5 "/>
    <x v="0"/>
    <x v="13"/>
    <x v="0"/>
    <s v="Alquiler"/>
  </r>
  <r>
    <s v="Febrero"/>
    <x v="14"/>
    <n v="8"/>
    <s v="- 0,1 "/>
    <s v="0,0 "/>
    <s v="- 5,2 "/>
    <x v="0"/>
    <x v="13"/>
    <x v="0"/>
    <s v="Alquiler"/>
  </r>
  <r>
    <s v="Enero"/>
    <x v="14"/>
    <n v="8"/>
    <s v="- 0,3 "/>
    <s v="- 1,6 "/>
    <s v="- 4,9 "/>
    <x v="0"/>
    <x v="13"/>
    <x v="0"/>
    <s v="Alquiler"/>
  </r>
  <r>
    <s v="Diciembre"/>
    <x v="13"/>
    <n v="8.1"/>
    <s v="+ 0,4 "/>
    <s v="- 2,6 "/>
    <s v="- 5,5 "/>
    <x v="0"/>
    <x v="13"/>
    <x v="0"/>
    <s v="Alquiler"/>
  </r>
  <r>
    <s v="Noviembre"/>
    <x v="13"/>
    <n v="8"/>
    <s v="- 1,7 "/>
    <s v="- 7,5 "/>
    <s v="- 5,9 "/>
    <x v="0"/>
    <x v="13"/>
    <x v="0"/>
    <s v="Alquiler"/>
  </r>
  <r>
    <s v="Octubre"/>
    <x v="13"/>
    <n v="8.1999999999999993"/>
    <s v="- 1,3 "/>
    <s v="- 6,8 "/>
    <s v="- 5,2 "/>
    <x v="0"/>
    <x v="13"/>
    <x v="0"/>
    <s v="Alquiler"/>
  </r>
  <r>
    <s v="Septiembre"/>
    <x v="13"/>
    <n v="8.3000000000000007"/>
    <s v="- 4,6 "/>
    <s v="- 5,2 "/>
    <s v="- 4,8 "/>
    <x v="0"/>
    <x v="13"/>
    <x v="0"/>
    <s v="Alquiler"/>
  </r>
  <r>
    <s v="Agosto"/>
    <x v="13"/>
    <n v="8.6999999999999993"/>
    <s v="- 1,0 "/>
    <s v="- 1,0 "/>
    <s v="- 0,2 "/>
    <x v="0"/>
    <x v="13"/>
    <x v="0"/>
    <s v="Alquiler"/>
  </r>
  <r>
    <s v="Julio"/>
    <x v="13"/>
    <n v="8.8000000000000007"/>
    <s v="+ 0,3 "/>
    <s v="+ 0,6 "/>
    <s v="+ 0,6 "/>
    <x v="0"/>
    <x v="13"/>
    <x v="0"/>
    <s v="Alquiler"/>
  </r>
  <r>
    <s v="Junio"/>
    <x v="13"/>
    <n v="8.6999999999999993"/>
    <s v="- 0,3 "/>
    <s v="+ 0,5 "/>
    <s v="+ 1,6 "/>
    <x v="0"/>
    <x v="13"/>
    <x v="0"/>
    <s v="Alquiler"/>
  </r>
  <r>
    <s v="Mayo"/>
    <x v="13"/>
    <n v="8.8000000000000007"/>
    <s v="+ 0,6 "/>
    <s v="+ 3,4 "/>
    <s v="+ 3,4 "/>
    <x v="0"/>
    <x v="13"/>
    <x v="0"/>
    <s v="Alquiler"/>
  </r>
  <r>
    <s v="Abril"/>
    <x v="13"/>
    <n v="8.6999999999999993"/>
    <s v="+ 0,2 "/>
    <s v="+ 3,1 "/>
    <s v="+ 1,1 "/>
    <x v="0"/>
    <x v="13"/>
    <x v="0"/>
    <s v="Alquiler"/>
  </r>
  <r>
    <s v="Marzo"/>
    <x v="13"/>
    <n v="8.6999999999999993"/>
    <s v="+ 2,6 "/>
    <s v="+ 1,9 "/>
    <s v="+ 0,6 "/>
    <x v="0"/>
    <x v="13"/>
    <x v="0"/>
    <s v="Alquiler"/>
  </r>
  <r>
    <s v="Febrero"/>
    <x v="13"/>
    <n v="8.5"/>
    <s v="+ 0,3 "/>
    <s v="- 0,6 "/>
    <s v="- 2,3 "/>
    <x v="0"/>
    <x v="13"/>
    <x v="0"/>
    <s v="Alquiler"/>
  </r>
  <r>
    <s v="Enero"/>
    <x v="13"/>
    <n v="8.5"/>
    <s v="- 1,0 "/>
    <s v="- 1,9 "/>
    <s v="- 2,5 "/>
    <x v="0"/>
    <x v="13"/>
    <x v="0"/>
    <s v="Alquiler"/>
  </r>
  <r>
    <s v="Diciembre"/>
    <x v="11"/>
    <n v="8.5"/>
    <s v="0,0 "/>
    <s v="- 1,9 "/>
    <s v="- 0,7 "/>
    <x v="0"/>
    <x v="13"/>
    <x v="0"/>
    <s v="Alquiler"/>
  </r>
  <r>
    <s v="Noviembre"/>
    <x v="11"/>
    <n v="8.5"/>
    <s v="- 0,9 "/>
    <s v="- 1,9 "/>
    <s v="- 1,0 "/>
    <x v="0"/>
    <x v="13"/>
    <x v="0"/>
    <s v="Alquiler"/>
  </r>
  <r>
    <s v="Octubre"/>
    <x v="11"/>
    <n v="8.6"/>
    <s v="- 1,0 "/>
    <s v="- 1,2 "/>
    <s v="- 1,2 "/>
    <x v="0"/>
    <x v="13"/>
    <x v="0"/>
    <s v="Alquiler"/>
  </r>
  <r>
    <s v="Septiembre"/>
    <x v="11"/>
    <n v="8.6999999999999993"/>
    <s v="0,0 "/>
    <s v="+ 1,1 "/>
    <s v="- 5,9 "/>
    <x v="0"/>
    <x v="13"/>
    <x v="0"/>
    <s v="Alquiler"/>
  </r>
  <r>
    <s v="Agosto"/>
    <x v="11"/>
    <n v="8.6999999999999993"/>
    <s v="- 0,2 "/>
    <s v="+ 2,6 "/>
    <s v="- 1,7 "/>
    <x v="0"/>
    <x v="13"/>
    <x v="0"/>
    <s v="Alquiler"/>
  </r>
  <r>
    <s v="Julio"/>
    <x v="11"/>
    <n v="8.6999999999999993"/>
    <s v="+ 1,3 "/>
    <s v="+ 1,1 "/>
    <s v="- 1,6 "/>
    <x v="0"/>
    <x v="13"/>
    <x v="0"/>
    <s v="Alquiler"/>
  </r>
  <r>
    <s v="Junio"/>
    <x v="11"/>
    <n v="8.6"/>
    <s v="+ 1,5 "/>
    <s v="- 0,5 "/>
    <s v="- 1,4 "/>
    <x v="0"/>
    <x v="13"/>
    <x v="0"/>
    <s v="Alquiler"/>
  </r>
  <r>
    <s v="Mayo"/>
    <x v="11"/>
    <n v="8.5"/>
    <s v="- 1,7 "/>
    <s v="- 2,3 "/>
    <s v="- 2,0 "/>
    <x v="0"/>
    <x v="13"/>
    <x v="0"/>
    <s v="Alquiler"/>
  </r>
  <r>
    <s v="Abril"/>
    <x v="11"/>
    <n v="8.6"/>
    <s v="- 0,3 "/>
    <s v="- 0,6 "/>
    <s v="- 0,3 "/>
    <x v="0"/>
    <x v="13"/>
    <x v="0"/>
    <s v="Alquiler"/>
  </r>
  <r>
    <s v="Marzo"/>
    <x v="11"/>
    <n v="8.6"/>
    <s v="- 0,4 "/>
    <s v="+ 0,5 "/>
    <s v="+ 0,5 "/>
    <x v="0"/>
    <x v="13"/>
    <x v="0"/>
    <s v="Alquiler"/>
  </r>
  <r>
    <s v="Febrero"/>
    <x v="11"/>
    <n v="8.6999999999999993"/>
    <s v="+ 0,1 "/>
    <s v="+ 0,7 "/>
    <s v="+ 0,7 "/>
    <x v="0"/>
    <x v="13"/>
    <x v="0"/>
    <s v="Alquiler"/>
  </r>
  <r>
    <s v="Enero"/>
    <x v="11"/>
    <n v="8.6999999999999993"/>
    <s v="+ 0,9 "/>
    <s v="- 0,5 "/>
    <s v="- 1,7 "/>
    <x v="0"/>
    <x v="13"/>
    <x v="0"/>
    <s v="Alquiler"/>
  </r>
  <r>
    <s v="Diciembre"/>
    <x v="10"/>
    <n v="8.6"/>
    <s v="- 0,2 "/>
    <s v="- 7,0 "/>
    <s v="- 2,6 "/>
    <x v="0"/>
    <x v="13"/>
    <x v="0"/>
    <s v="Alquiler"/>
  </r>
  <r>
    <s v="Noviembre"/>
    <x v="10"/>
    <n v="8.6"/>
    <s v="- 1,2 "/>
    <s v="- 2,7 "/>
    <s v="- 4,7 "/>
    <x v="0"/>
    <x v="13"/>
    <x v="0"/>
    <s v="Alquiler"/>
  </r>
  <r>
    <s v="Octubre"/>
    <x v="10"/>
    <n v="8.6999999999999993"/>
    <s v="- 5,7 "/>
    <s v="- 1,5 "/>
    <s v="n.d."/>
    <x v="0"/>
    <x v="13"/>
    <x v="0"/>
    <s v="Alquiler"/>
  </r>
  <r>
    <s v="Septiembre"/>
    <x v="10"/>
    <n v="9.1999999999999993"/>
    <s v="+ 4,4 "/>
    <s v="+ 5,9 "/>
    <s v="n.d."/>
    <x v="0"/>
    <x v="13"/>
    <x v="0"/>
    <s v="Alquiler"/>
  </r>
  <r>
    <s v="Agosto"/>
    <x v="10"/>
    <n v="8.9"/>
    <s v="0,0 "/>
    <s v="+ 2,3 "/>
    <s v="n.d."/>
    <x v="0"/>
    <x v="13"/>
    <x v="0"/>
    <s v="Alquiler"/>
  </r>
  <r>
    <s v="Julio"/>
    <x v="10"/>
    <n v="8.9"/>
    <s v="+ 1,5 "/>
    <s v="+ 2,4 "/>
    <s v="n.d."/>
    <x v="0"/>
    <x v="13"/>
    <x v="0"/>
    <s v="Alquiler"/>
  </r>
  <r>
    <s v="Junio"/>
    <x v="10"/>
    <n v="8.6999999999999993"/>
    <s v="+ 0,8 "/>
    <s v="+ 1,5 "/>
    <s v="n.d."/>
    <x v="0"/>
    <x v="13"/>
    <x v="0"/>
    <s v="Alquiler"/>
  </r>
  <r>
    <s v="Mayo"/>
    <x v="10"/>
    <n v="8.6999999999999993"/>
    <s v="0,0 "/>
    <s v="+ 0,5 "/>
    <s v="n.d."/>
    <x v="0"/>
    <x v="13"/>
    <x v="0"/>
    <s v="Alquiler"/>
  </r>
  <r>
    <s v="Abril"/>
    <x v="10"/>
    <n v="8.6999999999999993"/>
    <s v="+ 0,6 "/>
    <s v="- 1,9 "/>
    <s v="n.d."/>
    <x v="0"/>
    <x v="13"/>
    <x v="0"/>
    <s v="Alquiler"/>
  </r>
  <r>
    <s v="Marzo"/>
    <x v="10"/>
    <n v="8.6"/>
    <s v="- 0,2 "/>
    <s v="- 2,5 "/>
    <s v="n.d."/>
    <x v="0"/>
    <x v="13"/>
    <x v="0"/>
    <s v="Alquiler"/>
  </r>
  <r>
    <s v="Febrero"/>
    <x v="10"/>
    <n v="8.6"/>
    <s v="- 2,3 "/>
    <s v="- 4,7 "/>
    <s v="n.d."/>
    <x v="0"/>
    <x v="13"/>
    <x v="0"/>
    <s v="Alquiler"/>
  </r>
  <r>
    <s v="Enero"/>
    <x v="10"/>
    <n v="8.8000000000000007"/>
    <s v="0,0 "/>
    <s v="n.d."/>
    <s v="n.d."/>
    <x v="0"/>
    <x v="13"/>
    <x v="0"/>
    <s v="Alquiler"/>
  </r>
  <r>
    <s v="Diciembre"/>
    <x v="7"/>
    <n v="8.8000000000000007"/>
    <s v="- 2,4 "/>
    <s v="n.d."/>
    <s v="n.d."/>
    <x v="0"/>
    <x v="13"/>
    <x v="0"/>
    <s v="Alquiler"/>
  </r>
  <r>
    <s v="Noviembre"/>
    <x v="7"/>
    <n v="9"/>
    <s v="n.d."/>
    <s v="n.d."/>
    <s v="n.d."/>
    <x v="0"/>
    <x v="13"/>
    <x v="0"/>
    <s v="Alquiler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6">
  <r>
    <s v="Marzo"/>
    <x v="0"/>
    <n v="1353"/>
    <s v="- 0,2 "/>
    <s v="- 1,3 "/>
    <s v="- 2,5 "/>
    <x v="0"/>
    <s v="Venta"/>
  </r>
  <r>
    <s v="Abril"/>
    <x v="1"/>
    <n v="1354"/>
    <s v="- 1,1 "/>
    <s v="- 3,5 "/>
    <s v="- 8,6 "/>
    <x v="0"/>
    <s v="Venta"/>
  </r>
  <r>
    <s v="Febrero"/>
    <x v="0"/>
    <n v="1355"/>
    <s v="- 0,5 "/>
    <s v="- 1,8 "/>
    <s v="- 2,3 "/>
    <x v="0"/>
    <s v="Venta"/>
  </r>
  <r>
    <s v="Abril"/>
    <x v="0"/>
    <n v="1360"/>
    <s v="+ 0,6 "/>
    <s v="- 0,2 "/>
    <s v="- 1,1 "/>
    <x v="0"/>
    <s v="Venta"/>
  </r>
  <r>
    <s v="Enero"/>
    <x v="0"/>
    <n v="1363"/>
    <s v="- 0,6 "/>
    <s v="- 1,7 "/>
    <s v="- 1,7 "/>
    <x v="0"/>
    <s v="Venta"/>
  </r>
  <r>
    <s v="Octubre"/>
    <x v="1"/>
    <n v="1366"/>
    <s v="- 0,6 "/>
    <s v="- 0,8 "/>
    <s v="- 3,2 "/>
    <x v="0"/>
    <s v="Venta"/>
  </r>
  <r>
    <s v="Marzo"/>
    <x v="1"/>
    <n v="1368"/>
    <s v="- 2,5 "/>
    <s v="- 1,7 "/>
    <s v="- 8,1 "/>
    <x v="0"/>
    <s v="Venta"/>
  </r>
  <r>
    <s v="Agosto"/>
    <x v="0"/>
    <n v="1370"/>
    <s v="- 0,4 "/>
    <s v="- 0,4 "/>
    <s v="- 1,1 "/>
    <x v="0"/>
    <s v="Venta"/>
  </r>
  <r>
    <s v="Diciembre"/>
    <x v="2"/>
    <n v="1371"/>
    <s v="- 0,7 "/>
    <s v="- 1,0 "/>
    <s v="- 0,5 "/>
    <x v="0"/>
    <s v="Venta"/>
  </r>
  <r>
    <s v="Noviembre"/>
    <x v="1"/>
    <n v="1371"/>
    <s v="+ 0,4 "/>
    <s v="- 0,2 "/>
    <s v="- 1,3 "/>
    <x v="0"/>
    <s v="Venta"/>
  </r>
  <r>
    <s v="Agosto"/>
    <x v="1"/>
    <n v="1373"/>
    <s v="- 0,3 "/>
    <s v="- 0,2 "/>
    <s v="- 3,8 "/>
    <x v="0"/>
    <s v="Venta"/>
  </r>
  <r>
    <s v="Junio"/>
    <x v="1"/>
    <n v="1373"/>
    <s v="- 0,2 "/>
    <s v="+ 0,3 "/>
    <s v="- 6,1 "/>
    <x v="0"/>
    <s v="Venta"/>
  </r>
  <r>
    <s v="Abril"/>
    <x v="3"/>
    <n v="1374"/>
    <s v="- 0,4 "/>
    <s v="- 0,3 "/>
    <s v="+ 1,0 "/>
    <x v="0"/>
    <s v="Venta"/>
  </r>
  <r>
    <s v="Septiembre"/>
    <x v="0"/>
    <n v="1374"/>
    <s v="+ 0,3 "/>
    <s v="0,0 "/>
    <s v="- 0,7 "/>
    <x v="0"/>
    <s v="Venta"/>
  </r>
  <r>
    <s v="Junio"/>
    <x v="0"/>
    <n v="1374"/>
    <s v="- 0,1 "/>
    <s v="+ 1,6 "/>
    <s v="- 0,8 "/>
    <x v="0"/>
    <s v="Venta"/>
  </r>
  <r>
    <s v="Septiembre"/>
    <x v="1"/>
    <n v="1374"/>
    <s v="0,0 "/>
    <s v="+ 0,1 "/>
    <s v="- 3,4 "/>
    <x v="0"/>
    <s v="Venta"/>
  </r>
  <r>
    <s v="Abril"/>
    <x v="2"/>
    <n v="1375"/>
    <s v="- 0,9 "/>
    <s v="- 0,8 "/>
    <s v="+ 1,6 "/>
    <x v="0"/>
    <s v="Venta"/>
  </r>
  <r>
    <s v="Julio"/>
    <x v="0"/>
    <n v="1376"/>
    <s v="+ 0,1 "/>
    <s v="+ 1,1 "/>
    <s v="- 0,3 "/>
    <x v="0"/>
    <s v="Venta"/>
  </r>
  <r>
    <s v="Mayo"/>
    <x v="0"/>
    <n v="1376"/>
    <s v="+ 1,1 "/>
    <s v="+ 1,5 "/>
    <s v="- 0,1 "/>
    <x v="0"/>
    <s v="Venta"/>
  </r>
  <r>
    <s v="Mayo"/>
    <x v="1"/>
    <n v="1376"/>
    <s v="+ 1,6 "/>
    <s v="- 2,0 "/>
    <s v="- 6,7 "/>
    <x v="0"/>
    <s v="Venta"/>
  </r>
  <r>
    <s v="Noviembre"/>
    <x v="0"/>
    <n v="1377"/>
    <s v="- 0,3 "/>
    <s v="+ 0,5 "/>
    <s v="- 0,2 "/>
    <x v="0"/>
    <s v="Venta"/>
  </r>
  <r>
    <s v="Julio"/>
    <x v="1"/>
    <n v="1377"/>
    <s v="+ 0,3 "/>
    <s v="+ 1,7 "/>
    <s v="- 5,1 "/>
    <x v="0"/>
    <s v="Venta"/>
  </r>
  <r>
    <s v="Enero"/>
    <x v="3"/>
    <n v="1378"/>
    <s v="- 0,1 "/>
    <s v="- 0,3 "/>
    <s v="+ 1,1 "/>
    <x v="0"/>
    <s v="Venta"/>
  </r>
  <r>
    <s v="Mayo"/>
    <x v="2"/>
    <n v="1378"/>
    <s v="+ 0,2 "/>
    <s v="- 0,7 "/>
    <s v="+ 0,2 "/>
    <x v="0"/>
    <s v="Venta"/>
  </r>
  <r>
    <s v="Diciembre"/>
    <x v="1"/>
    <n v="1378"/>
    <s v="+ 0,5 "/>
    <s v="+ 0,3 "/>
    <s v="- 1,0 "/>
    <x v="0"/>
    <s v="Venta"/>
  </r>
  <r>
    <s v="Diciembre"/>
    <x v="0"/>
    <n v="1379"/>
    <s v="+ 0,2 "/>
    <s v="+ 0,4 "/>
    <s v="+ 0,6 "/>
    <x v="0"/>
    <s v="Venta"/>
  </r>
  <r>
    <s v="Mayo"/>
    <x v="3"/>
    <n v="1380"/>
    <s v="+ 0,4 "/>
    <s v="- 0,3 "/>
    <s v="+ 0,3 "/>
    <x v="0"/>
    <s v="Venta"/>
  </r>
  <r>
    <s v="Marzo"/>
    <x v="3"/>
    <n v="1380"/>
    <s v="- 0,3 "/>
    <s v="0,0 "/>
    <s v="+ 2,0 "/>
    <x v="0"/>
    <s v="Venta"/>
  </r>
  <r>
    <s v="Noviembre"/>
    <x v="2"/>
    <n v="1380"/>
    <s v="- 0,5 "/>
    <s v="- 0,4 "/>
    <s v="+ 0,6 "/>
    <x v="0"/>
    <s v="Venta"/>
  </r>
  <r>
    <s v="Julio"/>
    <x v="2"/>
    <n v="1380"/>
    <s v="- 0,4 "/>
    <s v="+ 0,4 "/>
    <s v="+ 0,2 "/>
    <x v="0"/>
    <s v="Venta"/>
  </r>
  <r>
    <s v="Octubre"/>
    <x v="0"/>
    <n v="1381"/>
    <s v="+ 0,5 "/>
    <s v="+ 0,4 "/>
    <s v="- 0,4 "/>
    <x v="0"/>
    <s v="Venta"/>
  </r>
  <r>
    <s v="Febrero"/>
    <x v="3"/>
    <n v="1384"/>
    <s v="+ 0,4 "/>
    <s v="+ 0,5 "/>
    <s v="+ 2,1 "/>
    <x v="0"/>
    <s v="Venta"/>
  </r>
  <r>
    <s v="Septiembre"/>
    <x v="3"/>
    <n v="1385"/>
    <s v="0,0 "/>
    <s v="0,0 "/>
    <s v="+ 0,8 "/>
    <x v="0"/>
    <s v="Venta"/>
  </r>
  <r>
    <s v="Septiembre"/>
    <x v="2"/>
    <n v="1385"/>
    <s v="0,0 "/>
    <s v="- 0,1 "/>
    <s v="+ 0,8 "/>
    <x v="0"/>
    <s v="Venta"/>
  </r>
  <r>
    <s v="Agosto"/>
    <x v="2"/>
    <n v="1385"/>
    <s v="+ 0,4 "/>
    <s v="+ 0,5 "/>
    <s v="+ 0,9 "/>
    <x v="0"/>
    <s v="Venta"/>
  </r>
  <r>
    <s v="Agosto"/>
    <x v="3"/>
    <n v="1386"/>
    <s v="- 0,7 "/>
    <s v="+ 0,4 "/>
    <s v="+ 1,1 "/>
    <x v="0"/>
    <s v="Venta"/>
  </r>
  <r>
    <s v="Junio"/>
    <x v="3"/>
    <n v="1386"/>
    <s v="+ 0,4 "/>
    <s v="+ 0,5 "/>
    <s v="+ 0,9 "/>
    <x v="0"/>
    <s v="Venta"/>
  </r>
  <r>
    <s v="Junio"/>
    <x v="2"/>
    <n v="1386"/>
    <s v="+ 0,6 "/>
    <s v="- 0,1 "/>
    <s v="+ 0,9 "/>
    <x v="0"/>
    <s v="Venta"/>
  </r>
  <r>
    <s v="Enero"/>
    <x v="2"/>
    <n v="1386"/>
    <s v="+ 0,6 "/>
    <s v="+ 1,5 "/>
    <s v="- 1,2 "/>
    <x v="0"/>
    <s v="Venta"/>
  </r>
  <r>
    <s v="Octubre"/>
    <x v="2"/>
    <n v="1387"/>
    <s v="+ 0,1 "/>
    <s v="+ 0,5 "/>
    <s v="+ 1,5 "/>
    <x v="0"/>
    <s v="Venta"/>
  </r>
  <r>
    <s v="Marzo"/>
    <x v="2"/>
    <n v="1387"/>
    <s v="0,0 "/>
    <s v="+ 0,6 "/>
    <s v="+ 1,3 "/>
    <x v="0"/>
    <s v="Venta"/>
  </r>
  <r>
    <s v="Febrero"/>
    <x v="2"/>
    <n v="1387"/>
    <s v="+ 0,1 "/>
    <s v="+ 1,2 "/>
    <s v="- 1,2 "/>
    <x v="0"/>
    <s v="Venta"/>
  </r>
  <r>
    <s v="Octubre"/>
    <x v="3"/>
    <n v="1388"/>
    <s v="+ 0,2 "/>
    <s v="- 0,5 "/>
    <s v="+ 0,5 "/>
    <x v="0"/>
    <s v="Venta"/>
  </r>
  <r>
    <s v="Diciembre"/>
    <x v="3"/>
    <n v="1389"/>
    <s v="- 0,2 "/>
    <s v="+ 0,2 "/>
    <s v="+ 0,7 "/>
    <x v="0"/>
    <s v="Venta"/>
  </r>
  <r>
    <s v="Noviembre"/>
    <x v="4"/>
    <n v="1390"/>
    <s v="- 1,5 "/>
    <s v="- 2,6 "/>
    <s v="- 10,0 "/>
    <x v="0"/>
    <s v="Venta"/>
  </r>
  <r>
    <s v="Noviembre"/>
    <x v="3"/>
    <n v="1391"/>
    <s v="+ 0,2 "/>
    <s v="+ 0,4 "/>
    <s v="+ 1,0 "/>
    <x v="0"/>
    <s v="Venta"/>
  </r>
  <r>
    <s v="Diciembre"/>
    <x v="4"/>
    <n v="1392"/>
    <s v="+ 0,2 "/>
    <s v="- 2,1 "/>
    <s v="- 8,9 "/>
    <x v="0"/>
    <s v="Venta"/>
  </r>
  <r>
    <s v="Julio"/>
    <x v="3"/>
    <n v="1395"/>
    <s v="+ 0,7 "/>
    <s v="+ 1,5 "/>
    <s v="+ 1,4 "/>
    <x v="0"/>
    <s v="Venta"/>
  </r>
  <r>
    <s v="Enero"/>
    <x v="5"/>
    <n v="1396"/>
    <s v="+ 0,5 "/>
    <s v="+ 0,6 "/>
    <s v="+ 1,3 "/>
    <x v="0"/>
    <s v="Venta"/>
  </r>
  <r>
    <s v="Enero"/>
    <x v="1"/>
    <n v="1402"/>
    <s v="+ 0,7 "/>
    <s v="- 0,6 "/>
    <s v="- 7,4 "/>
    <x v="0"/>
    <s v="Venta"/>
  </r>
  <r>
    <s v="Febrero"/>
    <x v="1"/>
    <n v="1404"/>
    <s v="+ 0,1 "/>
    <s v="+ 1,0 "/>
    <s v="- 5,9 "/>
    <x v="0"/>
    <s v="Venta"/>
  </r>
  <r>
    <s v="Octubre"/>
    <x v="4"/>
    <n v="1411"/>
    <s v="- 0,8 "/>
    <s v="- 2,8 "/>
    <s v="- 9,9 "/>
    <x v="0"/>
    <s v="Venta"/>
  </r>
  <r>
    <s v="Marzo"/>
    <x v="5"/>
    <n v="1413"/>
    <s v="- 0,1 "/>
    <s v="+ 1,8 "/>
    <s v="+ 2,4 "/>
    <x v="0"/>
    <s v="Venta"/>
  </r>
  <r>
    <s v="Febrero"/>
    <x v="5"/>
    <n v="1415"/>
    <s v="+ 1,3 "/>
    <s v="+ 1,7 "/>
    <s v="+ 2,2 "/>
    <x v="0"/>
    <s v="Venta"/>
  </r>
  <r>
    <s v="Abril"/>
    <x v="5"/>
    <n v="1416"/>
    <s v="+ 0,2 "/>
    <s v="+ 1,4 "/>
    <s v="+ 3,1 "/>
    <x v="0"/>
    <s v="Venta"/>
  </r>
  <r>
    <s v="Mayo"/>
    <x v="5"/>
    <n v="1420"/>
    <s v="+ 0,2 "/>
    <s v="+ 0,3 "/>
    <s v="+ 2,9 "/>
    <x v="0"/>
    <s v="Venta"/>
  </r>
  <r>
    <s v="Junio"/>
    <x v="5"/>
    <n v="1421"/>
    <s v="+ 0,1 "/>
    <s v="+ 0,6 "/>
    <s v="+ 2,6 "/>
    <x v="0"/>
    <s v="Venta"/>
  </r>
  <r>
    <s v="Julio"/>
    <x v="5"/>
    <n v="1422"/>
    <s v="+ 0,1 "/>
    <s v="+ 0,4 "/>
    <s v="+ 1,9 "/>
    <x v="0"/>
    <s v="Venta"/>
  </r>
  <r>
    <s v="Septiembre"/>
    <x v="4"/>
    <n v="1422"/>
    <s v="- 0,3 "/>
    <s v="- 2,8 "/>
    <s v="- 9,8 "/>
    <x v="0"/>
    <s v="Venta"/>
  </r>
  <r>
    <s v="Agosto"/>
    <x v="4"/>
    <n v="1427"/>
    <s v="- 1,7 "/>
    <s v="- 3,3 "/>
    <s v="- 10,8 "/>
    <x v="0"/>
    <s v="Venta"/>
  </r>
  <r>
    <s v="Agosto"/>
    <x v="5"/>
    <n v="1432"/>
    <s v="+ 0,7 "/>
    <s v="+ 0,9 "/>
    <s v="+ 3,4 "/>
    <x v="0"/>
    <s v="Venta"/>
  </r>
  <r>
    <s v="Septiembre"/>
    <x v="5"/>
    <n v="1451"/>
    <s v="+ 1,3 "/>
    <s v="+ 2,1 "/>
    <s v="+ 4,8 "/>
    <x v="0"/>
    <s v="Venta"/>
  </r>
  <r>
    <s v="Julio"/>
    <x v="4"/>
    <n v="1451"/>
    <s v="- 0,8 "/>
    <s v="- 2,0 "/>
    <s v="- 11,3 "/>
    <x v="0"/>
    <s v="Venta"/>
  </r>
  <r>
    <s v="Octubre"/>
    <x v="5"/>
    <n v="1458"/>
    <s v="+ 0,5 "/>
    <s v="+ 2,6 "/>
    <s v="+ 5,1 "/>
    <x v="0"/>
    <s v="Venta"/>
  </r>
  <r>
    <s v="Junio"/>
    <x v="4"/>
    <n v="1462"/>
    <s v="- 0,8 "/>
    <s v="- 1,8 "/>
    <s v="- 11,1 "/>
    <x v="0"/>
    <s v="Venta"/>
  </r>
  <r>
    <s v="Marzo"/>
    <x v="6"/>
    <n v="1468"/>
    <s v="- 0,4 "/>
    <s v="- 0,5 "/>
    <s v="+ 3,9 "/>
    <x v="0"/>
    <s v="Venta"/>
  </r>
  <r>
    <s v="Abril"/>
    <x v="6"/>
    <n v="1469"/>
    <s v="+ 0,1 "/>
    <s v="- 1,2 "/>
    <s v="+ 3,7 "/>
    <x v="0"/>
    <s v="Venta"/>
  </r>
  <r>
    <s v="Mayo"/>
    <x v="6"/>
    <n v="1471"/>
    <s v="+ 0,1 "/>
    <s v="- 0,3 "/>
    <s v="+ 3,6 "/>
    <x v="0"/>
    <s v="Venta"/>
  </r>
  <r>
    <s v="Noviembre"/>
    <x v="5"/>
    <n v="1471"/>
    <s v="+ 0,9 "/>
    <s v="+ 2,7 "/>
    <s v="+ 5,8 "/>
    <x v="0"/>
    <s v="Venta"/>
  </r>
  <r>
    <s v="Febrero"/>
    <x v="6"/>
    <n v="1475"/>
    <s v="- 0,8 "/>
    <s v="+ 0,3 "/>
    <s v="+ 4,2 "/>
    <x v="0"/>
    <s v="Venta"/>
  </r>
  <r>
    <s v="Mayo"/>
    <x v="4"/>
    <n v="1475"/>
    <s v="- 0,4 "/>
    <s v="- 1,1 "/>
    <s v="- 11,3 "/>
    <x v="0"/>
    <s v="Venta"/>
  </r>
  <r>
    <s v="Diciembre"/>
    <x v="5"/>
    <n v="1476"/>
    <s v="+ 0,3 "/>
    <s v="+ 1,7 "/>
    <s v="+ 6,3 "/>
    <x v="0"/>
    <s v="Venta"/>
  </r>
  <r>
    <s v="Abril"/>
    <x v="4"/>
    <n v="1481"/>
    <s v="- 0,5 "/>
    <s v="- 2,2 "/>
    <s v="- 11,8 "/>
    <x v="0"/>
    <s v="Venta"/>
  </r>
  <r>
    <s v="Enero"/>
    <x v="6"/>
    <n v="1486"/>
    <s v="+ 0,7 "/>
    <s v="+ 1,9 "/>
    <s v="+ 6,5 "/>
    <x v="0"/>
    <s v="Venta"/>
  </r>
  <r>
    <s v="Junio"/>
    <x v="6"/>
    <n v="1487"/>
    <s v="+ 1,1 "/>
    <s v="+ 1,3 "/>
    <s v="+ 4,6 "/>
    <x v="0"/>
    <s v="Venta"/>
  </r>
  <r>
    <s v="Marzo"/>
    <x v="4"/>
    <n v="1489"/>
    <s v="- 0,2 "/>
    <s v="- 2,6 "/>
    <s v="- 13,0 "/>
    <x v="0"/>
    <s v="Venta"/>
  </r>
  <r>
    <s v="Febrero"/>
    <x v="4"/>
    <n v="1492"/>
    <s v="- 1,5 "/>
    <s v="- 3,4 "/>
    <s v="- 13,4 "/>
    <x v="0"/>
    <s v="Venta"/>
  </r>
  <r>
    <s v="Julio"/>
    <x v="6"/>
    <n v="1495"/>
    <s v="+ 0,5 "/>
    <s v="+ 1,7 "/>
    <s v="+ 5,1 "/>
    <x v="0"/>
    <s v="Venta"/>
  </r>
  <r>
    <s v="Agosto"/>
    <x v="6"/>
    <n v="1496"/>
    <s v="+ 0,1 "/>
    <s v="+ 1,7 "/>
    <s v="+ 4,5 "/>
    <x v="0"/>
    <s v="Venta"/>
  </r>
  <r>
    <s v="Junio"/>
    <x v="7"/>
    <n v="1503"/>
    <s v="- 1,1 "/>
    <s v="- 0,8 "/>
    <s v="+ 1,0 "/>
    <x v="0"/>
    <s v="Venta"/>
  </r>
  <r>
    <s v="Noviembre"/>
    <x v="6"/>
    <n v="1504"/>
    <s v="- 0,1 "/>
    <s v="+ 0,5 "/>
    <s v="+ 2,2 "/>
    <x v="0"/>
    <s v="Venta"/>
  </r>
  <r>
    <s v="Octubre"/>
    <x v="6"/>
    <n v="1506"/>
    <s v="0,0 "/>
    <s v="+ 0,7 "/>
    <s v="+ 3,2 "/>
    <x v="0"/>
    <s v="Venta"/>
  </r>
  <r>
    <s v="Septiembre"/>
    <x v="6"/>
    <n v="1506"/>
    <s v="+ 0,7 "/>
    <s v="+ 1,3 "/>
    <s v="+ 3,8 "/>
    <x v="0"/>
    <s v="Venta"/>
  </r>
  <r>
    <s v="Agosto"/>
    <x v="7"/>
    <n v="1507"/>
    <s v="- 1,1 "/>
    <s v="- 0,9 "/>
    <s v="+ 0,7 "/>
    <x v="0"/>
    <s v="Venta"/>
  </r>
  <r>
    <s v="Enero"/>
    <x v="7"/>
    <n v="1508"/>
    <s v="- 0,2 "/>
    <s v="+ 0,2 "/>
    <s v="+ 1,5 "/>
    <x v="0"/>
    <s v="Venta"/>
  </r>
  <r>
    <s v="Diciembre"/>
    <x v="6"/>
    <n v="1511"/>
    <s v="+ 0,5 "/>
    <s v="+ 0,3 "/>
    <s v="+ 2,4 "/>
    <x v="0"/>
    <s v="Venta"/>
  </r>
  <r>
    <s v="Septiembre"/>
    <x v="7"/>
    <n v="1513"/>
    <s v="+ 0,4 "/>
    <s v="+ 0,7 "/>
    <s v="+ 0,4 "/>
    <x v="0"/>
    <s v="Venta"/>
  </r>
  <r>
    <s v="Marzo"/>
    <x v="7"/>
    <n v="1514"/>
    <s v="- 0,2 "/>
    <s v="+ 0,2 "/>
    <s v="+ 3,1 "/>
    <x v="0"/>
    <s v="Venta"/>
  </r>
  <r>
    <s v="Enero"/>
    <x v="4"/>
    <n v="1514"/>
    <s v="- 0,9 "/>
    <s v="- 3,3 "/>
    <s v="- 12,8 "/>
    <x v="0"/>
    <s v="Venta"/>
  </r>
  <r>
    <s v="Abril"/>
    <x v="7"/>
    <n v="1516"/>
    <s v="+ 0,1 "/>
    <s v="+ 0,5 "/>
    <s v="+ 3,2 "/>
    <x v="0"/>
    <s v="Venta"/>
  </r>
  <r>
    <s v="Febrero"/>
    <x v="7"/>
    <n v="1517"/>
    <s v="+ 0,6 "/>
    <s v="+ 0,9 "/>
    <s v="+ 2,9 "/>
    <x v="0"/>
    <s v="Venta"/>
  </r>
  <r>
    <s v="Noviembre"/>
    <x v="7"/>
    <n v="1520"/>
    <s v="- 0,3 "/>
    <s v="+ 0,9 "/>
    <s v="+ 1,0 "/>
    <x v="0"/>
    <s v="Venta"/>
  </r>
  <r>
    <s v="Mayo"/>
    <x v="7"/>
    <n v="1520"/>
    <s v="+ 0,3 "/>
    <s v="+ 0,2 "/>
    <s v="+ 3,4 "/>
    <x v="0"/>
    <s v="Venta"/>
  </r>
  <r>
    <s v="Febrero"/>
    <x v="8"/>
    <n v="1523"/>
    <s v="- 0,6 "/>
    <s v="+ 0,2 "/>
    <s v="+ 0,4 "/>
    <x v="0"/>
    <s v="Venta"/>
  </r>
  <r>
    <s v="Diciembre"/>
    <x v="7"/>
    <n v="1523"/>
    <s v="+ 0,2 "/>
    <s v="+ 0,7 "/>
    <s v="+ 0,8 "/>
    <x v="0"/>
    <s v="Venta"/>
  </r>
  <r>
    <s v="Octubre"/>
    <x v="7"/>
    <n v="1524"/>
    <s v="+ 0,8 "/>
    <s v="0,0 "/>
    <s v="+ 1,2 "/>
    <x v="0"/>
    <s v="Venta"/>
  </r>
  <r>
    <s v="Julio"/>
    <x v="7"/>
    <n v="1524"/>
    <s v="+ 1,4 "/>
    <s v="+ 0,6 "/>
    <s v="+ 2,0 "/>
    <x v="0"/>
    <s v="Venta"/>
  </r>
  <r>
    <s v="Diciembre"/>
    <x v="9"/>
    <n v="1528"/>
    <s v="- 1,1 "/>
    <s v="- 3,0 "/>
    <s v="- 13,0 "/>
    <x v="0"/>
    <s v="Venta"/>
  </r>
  <r>
    <s v="Marzo"/>
    <x v="8"/>
    <n v="1529"/>
    <s v="+ 0,4 "/>
    <s v="+ 0,4 "/>
    <s v="+ 1,0 "/>
    <x v="0"/>
    <s v="Venta"/>
  </r>
  <r>
    <s v="Abril"/>
    <x v="8"/>
    <n v="1530"/>
    <s v="+ 0,1 "/>
    <s v="- 0,1 "/>
    <s v="+ 0,9 "/>
    <x v="0"/>
    <s v="Venta"/>
  </r>
  <r>
    <s v="Enero"/>
    <x v="8"/>
    <n v="1532"/>
    <s v="+ 0,6 "/>
    <s v="+ 0,5 "/>
    <s v="+ 1,6 "/>
    <x v="0"/>
    <s v="Venta"/>
  </r>
  <r>
    <s v="Diciembre"/>
    <x v="8"/>
    <n v="1537"/>
    <s v="- 0,7 "/>
    <s v="- 1,2 "/>
    <s v="+ 0,9 "/>
    <x v="0"/>
    <s v="Venta"/>
  </r>
  <r>
    <s v="Mayo"/>
    <x v="8"/>
    <n v="1538"/>
    <s v="+ 0,5 "/>
    <s v="+ 1,0 "/>
    <s v="+ 1,2 "/>
    <x v="0"/>
    <s v="Venta"/>
  </r>
  <r>
    <s v="Marzo"/>
    <x v="10"/>
    <n v="1540"/>
    <s v="- 0,6 "/>
    <s v="+ 0,2 "/>
    <s v="+ 0,7 "/>
    <x v="0"/>
    <s v="Venta"/>
  </r>
  <r>
    <s v="Enero"/>
    <x v="10"/>
    <n v="1542"/>
    <s v="+ 0,3 "/>
    <s v="- 0,7 "/>
    <s v="+ 0,7 "/>
    <x v="0"/>
    <s v="Venta"/>
  </r>
  <r>
    <s v="Noviembre"/>
    <x v="9"/>
    <n v="1544"/>
    <s v="- 1,4 "/>
    <s v="- 3,4 "/>
    <s v="- 13,4 "/>
    <x v="0"/>
    <s v="Venta"/>
  </r>
  <r>
    <s v="Noviembre"/>
    <x v="8"/>
    <n v="1548"/>
    <s v="- 0,3 "/>
    <s v="- 0,8 "/>
    <s v="+ 1,9 "/>
    <x v="0"/>
    <s v="Venta"/>
  </r>
  <r>
    <s v="Febrero"/>
    <x v="10"/>
    <n v="1549"/>
    <s v="+ 0,4 "/>
    <s v="+ 0,1 "/>
    <s v="+ 1,7 "/>
    <x v="0"/>
    <s v="Venta"/>
  </r>
  <r>
    <s v="Junio"/>
    <x v="8"/>
    <n v="1550"/>
    <s v="+ 0,8 "/>
    <s v="+ 1,4 "/>
    <s v="+ 3,2 "/>
    <x v="0"/>
    <s v="Venta"/>
  </r>
  <r>
    <s v="Octubre"/>
    <x v="8"/>
    <n v="1553"/>
    <s v="- 0,2 "/>
    <s v="- 0,5 "/>
    <s v="+ 1,9 "/>
    <x v="0"/>
    <s v="Venta"/>
  </r>
  <r>
    <s v="Abril"/>
    <x v="10"/>
    <n v="1556"/>
    <s v="+ 1,1 "/>
    <s v="+ 0,9 "/>
    <s v="+ 1,7 "/>
    <x v="0"/>
    <s v="Venta"/>
  </r>
  <r>
    <s v="Septiembre"/>
    <x v="8"/>
    <n v="1556"/>
    <s v="- 0,3 "/>
    <s v="+ 0,3 "/>
    <s v="+ 2,8 "/>
    <x v="0"/>
    <s v="Venta"/>
  </r>
  <r>
    <s v="Julio"/>
    <x v="8"/>
    <n v="1560"/>
    <s v="+ 0,6 "/>
    <s v="+ 2,0 "/>
    <s v="+ 2,4 "/>
    <x v="0"/>
    <s v="Venta"/>
  </r>
  <r>
    <s v="Agosto"/>
    <x v="8"/>
    <n v="1561"/>
    <s v="+ 0,1 "/>
    <s v="+ 1,5 "/>
    <s v="+ 3,6 "/>
    <x v="0"/>
    <s v="Venta"/>
  </r>
  <r>
    <s v="Octubre"/>
    <x v="9"/>
    <n v="1566"/>
    <s v="- 0,6 "/>
    <s v="- 4,3 "/>
    <s v="- 13,5 "/>
    <x v="0"/>
    <s v="Venta"/>
  </r>
  <r>
    <s v="Septiembre"/>
    <x v="9"/>
    <n v="1576"/>
    <s v="- 1,4 "/>
    <s v="- 4,2 "/>
    <s v="- 13,6 "/>
    <x v="0"/>
    <s v="Venta"/>
  </r>
  <r>
    <s v="Mayo"/>
    <x v="10"/>
    <n v="1578"/>
    <s v="+ 1,4 "/>
    <s v="+ 1,9 "/>
    <s v="+ 2,6 "/>
    <x v="0"/>
    <s v="Venta"/>
  </r>
  <r>
    <s v="Junio"/>
    <x v="10"/>
    <n v="1587"/>
    <s v="+ 0,6 "/>
    <s v="+ 3,0 "/>
    <s v="+ 2,4 "/>
    <x v="0"/>
    <s v="Venta"/>
  </r>
  <r>
    <s v="Julio"/>
    <x v="10"/>
    <n v="1594"/>
    <s v="+ 0,5 "/>
    <s v="+ 2,4 "/>
    <s v="+ 2,2 "/>
    <x v="0"/>
    <s v="Venta"/>
  </r>
  <r>
    <s v="Agosto"/>
    <x v="9"/>
    <n v="1599"/>
    <s v="- 2,3 "/>
    <s v="- 3,9 "/>
    <s v="- 11,4 "/>
    <x v="0"/>
    <s v="Venta"/>
  </r>
  <r>
    <s v="Agosto"/>
    <x v="10"/>
    <n v="1610"/>
    <s v="+ 1,0 "/>
    <s v="+ 2,0 "/>
    <s v="+ 3,1 "/>
    <x v="0"/>
    <s v="Venta"/>
  </r>
  <r>
    <s v="Septiembre"/>
    <x v="10"/>
    <n v="1630"/>
    <s v="+ 1,2 "/>
    <s v="+ 2,7 "/>
    <s v="+ 4,8 "/>
    <x v="0"/>
    <s v="Venta"/>
  </r>
  <r>
    <s v="Julio"/>
    <x v="9"/>
    <n v="1636"/>
    <s v="- 0,6 "/>
    <s v="- 2,6 "/>
    <s v="- 9,9 "/>
    <x v="0"/>
    <s v="Venta"/>
  </r>
  <r>
    <s v="Octubre"/>
    <x v="10"/>
    <n v="1644"/>
    <s v="+ 0,8 "/>
    <s v="+ 3,1 "/>
    <s v="+ 5,8 "/>
    <x v="0"/>
    <s v="Venta"/>
  </r>
  <r>
    <s v="Noviembre"/>
    <x v="10"/>
    <n v="1646"/>
    <s v="+ 0,1 "/>
    <s v="+ 2,2 "/>
    <s v="+ 6,3 "/>
    <x v="0"/>
    <s v="Venta"/>
  </r>
  <r>
    <s v="Junio"/>
    <x v="9"/>
    <n v="1646"/>
    <s v="- 1,0 "/>
    <s v="- 3,8 "/>
    <s v="- 10,1 "/>
    <x v="0"/>
    <s v="Venta"/>
  </r>
  <r>
    <s v="Diciembre"/>
    <x v="10"/>
    <n v="1650"/>
    <s v="+ 0,3 "/>
    <s v="+ 1,3 "/>
    <s v="+ 7,3 "/>
    <x v="0"/>
    <s v="Venta"/>
  </r>
  <r>
    <s v="Enero"/>
    <x v="11"/>
    <n v="1661"/>
    <s v="+ 0,6 "/>
    <s v="+ 1,0 "/>
    <s v="+ 7,7 "/>
    <x v="0"/>
    <s v="Venta"/>
  </r>
  <r>
    <s v="Mayo"/>
    <x v="9"/>
    <n v="1663"/>
    <s v="- 0,9 "/>
    <s v="- 3,4 "/>
    <s v="- 9,0 "/>
    <x v="0"/>
    <s v="Venta"/>
  </r>
  <r>
    <s v="Abril"/>
    <x v="9"/>
    <n v="1679"/>
    <s v="- 1,8 "/>
    <s v="- 3,3 "/>
    <s v="- 8,8 "/>
    <x v="0"/>
    <s v="Venta"/>
  </r>
  <r>
    <s v="Febrero"/>
    <x v="11"/>
    <n v="1689"/>
    <s v="+ 1,7 "/>
    <s v="+ 2,6 "/>
    <s v="+ 9,0 "/>
    <x v="0"/>
    <s v="Venta"/>
  </r>
  <r>
    <s v="Marzo"/>
    <x v="11"/>
    <n v="1706"/>
    <s v="+ 1,0 "/>
    <s v="+ 3,4 "/>
    <s v="+ 10,8 "/>
    <x v="0"/>
    <s v="Venta"/>
  </r>
  <r>
    <s v="Marzo"/>
    <x v="9"/>
    <n v="1710"/>
    <s v="- 0,7 "/>
    <s v="- 2,7 "/>
    <s v="- 7,5 "/>
    <x v="0"/>
    <s v="Venta"/>
  </r>
  <r>
    <s v="Abril"/>
    <x v="11"/>
    <n v="1719"/>
    <s v="+ 0,8 "/>
    <s v="+ 3,5 "/>
    <s v="+ 10,5 "/>
    <x v="0"/>
    <s v="Venta"/>
  </r>
  <r>
    <s v="Febrero"/>
    <x v="9"/>
    <n v="1723"/>
    <s v="- 0,8 "/>
    <s v="- 3,4 "/>
    <s v="- 6,1 "/>
    <x v="0"/>
    <s v="Venta"/>
  </r>
  <r>
    <s v="Mayo"/>
    <x v="11"/>
    <n v="1737"/>
    <s v="+ 1,0 "/>
    <s v="+ 2,8 "/>
    <s v="+ 10,1 "/>
    <x v="0"/>
    <s v="Venta"/>
  </r>
  <r>
    <s v="Enero"/>
    <x v="9"/>
    <n v="1737"/>
    <s v="- 1,1 "/>
    <s v="- 4,1 "/>
    <s v="- 5,4 "/>
    <x v="0"/>
    <s v="Venta"/>
  </r>
  <r>
    <s v="Junio"/>
    <x v="11"/>
    <n v="1745"/>
    <s v="+ 0,5 "/>
    <s v="+ 2,3 "/>
    <s v="+ 10,0 "/>
    <x v="0"/>
    <s v="Venta"/>
  </r>
  <r>
    <s v="Julio"/>
    <x v="11"/>
    <n v="1749"/>
    <s v="+ 0,2 "/>
    <s v="+ 1,7 "/>
    <s v="+ 9,7 "/>
    <x v="0"/>
    <s v="Venta"/>
  </r>
  <r>
    <s v="Diciembre"/>
    <x v="12"/>
    <n v="1757"/>
    <s v="- 1,5 "/>
    <s v="- 3,6 "/>
    <s v="- 4,4 "/>
    <x v="0"/>
    <s v="Venta"/>
  </r>
  <r>
    <s v="Abril"/>
    <x v="13"/>
    <n v="1763"/>
    <s v="- 0,1 "/>
    <s v="- 1,0 "/>
    <s v="- 5,3 "/>
    <x v="0"/>
    <s v="Venta"/>
  </r>
  <r>
    <s v="Agosto"/>
    <x v="11"/>
    <n v="1765"/>
    <s v="+ 0,9 "/>
    <s v="+ 1,6 "/>
    <s v="+ 9,6 "/>
    <x v="0"/>
    <s v="Venta"/>
  </r>
  <r>
    <s v="Marzo"/>
    <x v="13"/>
    <n v="1766"/>
    <s v="- 0,1 "/>
    <s v="- 1,9 "/>
    <s v="- 5,9 "/>
    <x v="0"/>
    <s v="Venta"/>
  </r>
  <r>
    <s v="Febrero"/>
    <x v="13"/>
    <n v="1767"/>
    <s v="- 0,8 "/>
    <s v="- 2,9 "/>
    <s v="- 6,2 "/>
    <x v="0"/>
    <s v="Venta"/>
  </r>
  <r>
    <s v="Enero"/>
    <x v="13"/>
    <n v="1782"/>
    <s v="- 1,0 "/>
    <s v="- 1,9 "/>
    <s v="- 5,1 "/>
    <x v="0"/>
    <s v="Venta"/>
  </r>
  <r>
    <s v="Noviembre"/>
    <x v="12"/>
    <n v="1784"/>
    <s v="- 1,5 "/>
    <s v="- 1,2 "/>
    <s v="- 3,0 "/>
    <x v="0"/>
    <s v="Venta"/>
  </r>
  <r>
    <s v="Septiembre"/>
    <x v="11"/>
    <n v="1786"/>
    <s v="+ 1,2 "/>
    <s v="+ 2,3 "/>
    <s v="+ 9,6 "/>
    <x v="0"/>
    <s v="Venta"/>
  </r>
  <r>
    <s v="Octubre"/>
    <x v="11"/>
    <n v="1798"/>
    <s v="+ 0,7 "/>
    <s v="+ 2,8 "/>
    <s v="+ 9,4 "/>
    <x v="0"/>
    <s v="Venta"/>
  </r>
  <r>
    <s v="Noviembre"/>
    <x v="11"/>
    <n v="1800"/>
    <s v="+ 0,1 "/>
    <s v="+ 2,0 "/>
    <s v="+ 9,4 "/>
    <x v="0"/>
    <s v="Venta"/>
  </r>
  <r>
    <s v="Diciembre"/>
    <x v="14"/>
    <n v="1801"/>
    <s v="- 1,1 "/>
    <s v="- 1,6 "/>
    <s v="- 5,1 "/>
    <x v="0"/>
    <s v="Venta"/>
  </r>
  <r>
    <s v="Diciembre"/>
    <x v="11"/>
    <n v="1802"/>
    <s v="+ 0,1 "/>
    <s v="+ 0,9 "/>
    <s v="+ 9,2 "/>
    <x v="0"/>
    <s v="Venta"/>
  </r>
  <r>
    <s v="Julio"/>
    <x v="13"/>
    <n v="1803"/>
    <s v="- 0,2 "/>
    <s v="+ 2,3 "/>
    <s v="- 1,2 "/>
    <x v="0"/>
    <s v="Venta"/>
  </r>
  <r>
    <s v="Agosto"/>
    <x v="12"/>
    <n v="1805"/>
    <s v="- 0,6 "/>
    <s v="- 1,2 "/>
    <s v="- 0,6 "/>
    <x v="0"/>
    <s v="Venta"/>
  </r>
  <r>
    <s v="Enero"/>
    <x v="15"/>
    <n v="1806"/>
    <s v="+ 0,2 "/>
    <s v="+ 0,4 "/>
    <s v="+ 8,7 "/>
    <x v="0"/>
    <s v="Venta"/>
  </r>
  <r>
    <s v="Junio"/>
    <x v="13"/>
    <n v="1808"/>
    <s v="- 0,1 "/>
    <s v="+ 2,4 "/>
    <s v="- 0,8 "/>
    <x v="0"/>
    <s v="Venta"/>
  </r>
  <r>
    <s v="Mayo"/>
    <x v="13"/>
    <n v="1809"/>
    <s v="+ 2,6 "/>
    <s v="+ 2,4 "/>
    <s v="- 2,2 "/>
    <x v="0"/>
    <s v="Venta"/>
  </r>
  <r>
    <s v="Octubre"/>
    <x v="12"/>
    <n v="1811"/>
    <s v="- 0,6 "/>
    <s v="- 0,3 "/>
    <s v="- 1,3 "/>
    <x v="0"/>
    <s v="Venta"/>
  </r>
  <r>
    <s v="Febrero"/>
    <x v="15"/>
    <n v="1816"/>
    <s v="+ 0,5 "/>
    <s v="+ 0,9 "/>
    <s v="+ 7,5 "/>
    <x v="0"/>
    <s v="Venta"/>
  </r>
  <r>
    <s v="Julio"/>
    <x v="12"/>
    <n v="1816"/>
    <s v="- 0,8 "/>
    <s v="- 1,3 "/>
    <s v="+ 0,7 "/>
    <x v="0"/>
    <s v="Venta"/>
  </r>
  <r>
    <s v="Agosto"/>
    <x v="13"/>
    <n v="1816"/>
    <s v="+ 0,7 "/>
    <s v="+ 0,4 "/>
    <s v="- 0,8 "/>
    <x v="0"/>
    <s v="Venta"/>
  </r>
  <r>
    <s v="Octubre"/>
    <x v="14"/>
    <n v="1817"/>
    <s v="- 0,7 "/>
    <s v="- 0,4 "/>
    <s v="- 5,6 "/>
    <x v="0"/>
    <s v="Venta"/>
  </r>
  <r>
    <s v="Marzo"/>
    <x v="15"/>
    <n v="1820"/>
    <s v="+ 0,2 "/>
    <s v="+ 1,0 "/>
    <s v="+ 6,6 "/>
    <x v="0"/>
    <s v="Venta"/>
  </r>
  <r>
    <s v="Noviembre"/>
    <x v="14"/>
    <n v="1821"/>
    <s v="+ 0,2 "/>
    <s v="- 0,6 "/>
    <s v="- 5,6 "/>
    <x v="0"/>
    <s v="Venta"/>
  </r>
  <r>
    <s v="Septiembre"/>
    <x v="12"/>
    <n v="1823"/>
    <s v="+ 1,0 "/>
    <s v="- 0,4 "/>
    <s v="- 1,4 "/>
    <x v="0"/>
    <s v="Venta"/>
  </r>
  <r>
    <s v="Junio"/>
    <x v="14"/>
    <n v="1823"/>
    <s v="- 1,4 "/>
    <s v="- 2,9 "/>
    <s v="- 5,6 "/>
    <x v="0"/>
    <s v="Venta"/>
  </r>
  <r>
    <s v="Julio"/>
    <x v="14"/>
    <n v="1825"/>
    <s v="+ 0,1 "/>
    <s v="- 2,0 "/>
    <s v="- 4,6 "/>
    <x v="0"/>
    <s v="Venta"/>
  </r>
  <r>
    <s v="Mayo"/>
    <x v="12"/>
    <n v="1828"/>
    <s v="- 0,7 "/>
    <s v="- 0,4 "/>
    <s v="+ 1,1 "/>
    <x v="0"/>
    <s v="Venta"/>
  </r>
  <r>
    <s v="Septiembre"/>
    <x v="14"/>
    <n v="1829"/>
    <s v="- 0,1 "/>
    <s v="+ 0,4 "/>
    <s v="- 4,5 "/>
    <x v="0"/>
    <s v="Venta"/>
  </r>
  <r>
    <s v="Junio"/>
    <x v="12"/>
    <n v="1830"/>
    <s v="+ 0,1 "/>
    <s v="- 1,0 "/>
    <s v="+ 1,3 "/>
    <x v="0"/>
    <s v="Venta"/>
  </r>
  <r>
    <s v="Agosto"/>
    <x v="14"/>
    <n v="1831"/>
    <s v="+ 0,4 "/>
    <s v="- 1,0 "/>
    <s v="- 3,4 "/>
    <x v="0"/>
    <s v="Venta"/>
  </r>
  <r>
    <s v="Abril"/>
    <x v="15"/>
    <n v="1835"/>
    <s v="+ 0,9 "/>
    <s v="+ 1,6 "/>
    <s v="+ 6,8 "/>
    <x v="0"/>
    <s v="Venta"/>
  </r>
  <r>
    <s v="Febrero"/>
    <x v="12"/>
    <n v="1835"/>
    <s v="- 0,1 "/>
    <s v="- 0,2 "/>
    <s v="+ 3,8 "/>
    <x v="0"/>
    <s v="Venta"/>
  </r>
  <r>
    <s v="Octubre"/>
    <x v="13"/>
    <n v="1835"/>
    <s v="- 0,7 "/>
    <s v="+ 1,8 "/>
    <s v="+ 1,0 "/>
    <x v="0"/>
    <s v="Venta"/>
  </r>
  <r>
    <s v="Mayo"/>
    <x v="15"/>
    <n v="1836"/>
    <s v="0,0 "/>
    <s v="+ 1,1 "/>
    <s v="+ 5,7 "/>
    <x v="0"/>
    <s v="Venta"/>
  </r>
  <r>
    <s v="Enero"/>
    <x v="12"/>
    <n v="1837"/>
    <s v="- 0,1 "/>
    <s v="+ 0,1 "/>
    <s v="+ 3,1 "/>
    <x v="0"/>
    <s v="Venta"/>
  </r>
  <r>
    <s v="Noviembre"/>
    <x v="13"/>
    <n v="1838"/>
    <s v="+ 0,2 "/>
    <s v="+ 1,2 "/>
    <s v="+ 1,0 "/>
    <x v="0"/>
    <s v="Venta"/>
  </r>
  <r>
    <s v="Diciembre"/>
    <x v="13"/>
    <n v="1839"/>
    <s v="0,0 "/>
    <s v="- 0,5 "/>
    <s v="+ 2,1 "/>
    <x v="0"/>
    <s v="Venta"/>
  </r>
  <r>
    <s v="Abril"/>
    <x v="12"/>
    <n v="1841"/>
    <s v="- 0,5 "/>
    <s v="+ 0,2 "/>
    <s v="+ 4,4 "/>
    <x v="0"/>
    <s v="Venta"/>
  </r>
  <r>
    <s v="Septiembre"/>
    <x v="13"/>
    <n v="1848"/>
    <s v="+ 1,8 "/>
    <s v="+ 2,3 "/>
    <s v="+ 1,0 "/>
    <x v="0"/>
    <s v="Venta"/>
  </r>
  <r>
    <s v="Mayo"/>
    <x v="14"/>
    <n v="1849"/>
    <s v="- 0,7 "/>
    <s v="- 1,8 "/>
    <s v="- 4,1 "/>
    <x v="0"/>
    <s v="Venta"/>
  </r>
  <r>
    <s v="Marzo"/>
    <x v="12"/>
    <n v="1850"/>
    <s v="+ 0,8 "/>
    <s v="+ 0,6 "/>
    <s v="+ 4,8 "/>
    <x v="0"/>
    <s v="Venta"/>
  </r>
  <r>
    <s v="Junio"/>
    <x v="15"/>
    <n v="1852"/>
    <s v="+ 0,9 "/>
    <s v="+ 1,8 "/>
    <s v="+ 6,2 "/>
    <x v="0"/>
    <s v="Venta"/>
  </r>
  <r>
    <s v="Abril"/>
    <x v="14"/>
    <n v="1863"/>
    <s v="- 0,8 "/>
    <s v="- 0,8 "/>
    <s v="- 4,7 "/>
    <x v="0"/>
    <s v="Venta"/>
  </r>
  <r>
    <s v="Julio"/>
    <x v="15"/>
    <n v="1874"/>
    <s v="+ 1,2 "/>
    <s v="+ 2,1 "/>
    <s v="+ 7,1 "/>
    <x v="0"/>
    <s v="Venta"/>
  </r>
  <r>
    <s v="Marzo"/>
    <x v="14"/>
    <n v="1877"/>
    <s v="- 0,4 "/>
    <s v="- 1,1 "/>
    <s v="- 4,3 "/>
    <x v="0"/>
    <s v="Venta"/>
  </r>
  <r>
    <s v="Enero"/>
    <x v="14"/>
    <n v="1878"/>
    <s v="- 1,0 "/>
    <s v="- 2,4 "/>
    <s v="- 4,9 "/>
    <x v="0"/>
    <s v="Venta"/>
  </r>
  <r>
    <s v="Febrero"/>
    <x v="14"/>
    <n v="1883"/>
    <s v="+ 0,3 "/>
    <s v="- 2,4 "/>
    <s v="- 3,0 "/>
    <x v="0"/>
    <s v="Venta"/>
  </r>
  <r>
    <s v="Agosto"/>
    <x v="16"/>
    <n v="1896"/>
    <s v="- 0,9 "/>
    <s v="- 1,6 "/>
    <s v="- 11,5 "/>
    <x v="0"/>
    <s v="Venta"/>
  </r>
  <r>
    <s v="Diciembre"/>
    <x v="16"/>
    <n v="1897"/>
    <s v="- 1,7 "/>
    <s v="- 1,0 "/>
    <s v="- 1,5 "/>
    <x v="0"/>
    <s v="Venta"/>
  </r>
  <r>
    <s v="Agosto"/>
    <x v="15"/>
    <n v="1899"/>
    <s v="+ 1,3 "/>
    <s v="+ 3,4 "/>
    <s v="+ 7,6 "/>
    <x v="0"/>
    <s v="Venta"/>
  </r>
  <r>
    <s v="Julio"/>
    <x v="16"/>
    <n v="1914"/>
    <s v="- 0,8 "/>
    <s v="- 2,1 "/>
    <s v="- 11,9 "/>
    <x v="0"/>
    <s v="Venta"/>
  </r>
  <r>
    <s v="Septiembre"/>
    <x v="16"/>
    <n v="1915"/>
    <s v="+ 1,0 "/>
    <s v="- 0,8 "/>
    <s v="- 9,0 "/>
    <x v="0"/>
    <s v="Venta"/>
  </r>
  <r>
    <s v="Septiembre"/>
    <x v="15"/>
    <n v="1916"/>
    <s v="+ 0,9 "/>
    <s v="+ 3,4 "/>
    <s v="+ 7,3 "/>
    <x v="0"/>
    <s v="Venta"/>
  </r>
  <r>
    <s v="Octubre"/>
    <x v="16"/>
    <n v="1924"/>
    <s v="+ 0,5 "/>
    <s v="+ 0,6 "/>
    <s v="- 7,8 "/>
    <x v="0"/>
    <s v="Venta"/>
  </r>
  <r>
    <s v="Diciembre"/>
    <x v="17"/>
    <n v="1926"/>
    <s v="- 5,8 "/>
    <s v="- 8,5 "/>
    <s v="- 12,0 "/>
    <x v="0"/>
    <s v="Venta"/>
  </r>
  <r>
    <s v="Mayo"/>
    <x v="16"/>
    <n v="1928"/>
    <s v="- 1,4 "/>
    <s v="- 0,7 "/>
    <s v="- 12,6 "/>
    <x v="0"/>
    <s v="Venta"/>
  </r>
  <r>
    <s v="Noviembre"/>
    <x v="16"/>
    <n v="1929"/>
    <s v="+ 0,3 "/>
    <s v="+ 1,8 "/>
    <s v="- 5,6 "/>
    <x v="0"/>
    <s v="Venta"/>
  </r>
  <r>
    <s v="Junio"/>
    <x v="16"/>
    <n v="1930"/>
    <s v="+ 0,1 "/>
    <s v="- 1,6 "/>
    <s v="- 11,1 "/>
    <x v="0"/>
    <s v="Venta"/>
  </r>
  <r>
    <s v="Octubre"/>
    <x v="15"/>
    <n v="1936"/>
    <s v="+ 1,0 "/>
    <s v="+ 3,3 "/>
    <s v="+ 7,7 "/>
    <x v="0"/>
    <s v="Venta"/>
  </r>
  <r>
    <s v="Febrero"/>
    <x v="16"/>
    <n v="1941"/>
    <s v="- 1,6 "/>
    <s v="- 5,0 "/>
    <s v="- 10,8 "/>
    <x v="0"/>
    <s v="Venta"/>
  </r>
  <r>
    <s v="Enero"/>
    <x v="18"/>
    <n v="1947"/>
    <s v="- 1,4 "/>
    <s v="+ 0,6 "/>
    <s v="+ 7,8 "/>
    <x v="0"/>
    <s v="Venta"/>
  </r>
  <r>
    <s v="Noviembre"/>
    <x v="15"/>
    <n v="1947"/>
    <s v="+ 0,6 "/>
    <s v="+ 2,5 "/>
    <s v="+ 8,2 "/>
    <x v="0"/>
    <s v="Venta"/>
  </r>
  <r>
    <s v="Abril"/>
    <x v="16"/>
    <n v="1955"/>
    <s v="- 0,3 "/>
    <s v="- 1,0 "/>
    <s v="- 14,0 "/>
    <x v="0"/>
    <s v="Venta"/>
  </r>
  <r>
    <s v="Marzo"/>
    <x v="16"/>
    <n v="1961"/>
    <s v="+ 1,0 "/>
    <s v="+ 1,8 "/>
    <s v="- 12,7 "/>
    <x v="0"/>
    <s v="Venta"/>
  </r>
  <r>
    <s v="Febrero"/>
    <x v="18"/>
    <n v="1973"/>
    <s v="+ 1,4 "/>
    <s v="+ 1,3 "/>
    <s v="+ 8,7 "/>
    <x v="0"/>
    <s v="Venta"/>
  </r>
  <r>
    <s v="Enero"/>
    <x v="16"/>
    <n v="1974"/>
    <s v="+ 2,5 "/>
    <s v="- 5,4 "/>
    <s v="- 7,3 "/>
    <x v="0"/>
    <s v="Venta"/>
  </r>
  <r>
    <s v="Diciembre"/>
    <x v="15"/>
    <n v="1975"/>
    <s v="+ 1,4 "/>
    <s v="+ 3,1 "/>
    <s v="+ 9,6 "/>
    <x v="0"/>
    <s v="Venta"/>
  </r>
  <r>
    <s v="Marzo"/>
    <x v="18"/>
    <n v="2005"/>
    <s v="+ 1,6 "/>
    <s v="+ 1,5 "/>
    <s v="+ 10,2 "/>
    <x v="0"/>
    <s v="Venta"/>
  </r>
  <r>
    <s v="Noviembre"/>
    <x v="17"/>
    <n v="2044"/>
    <s v="- 2,0 "/>
    <s v="- 4,6 "/>
    <s v="- 9,1 "/>
    <x v="0"/>
    <s v="Venta"/>
  </r>
  <r>
    <s v="Octubre"/>
    <x v="17"/>
    <n v="2086"/>
    <s v="- 0,8 "/>
    <s v="- 3,9 "/>
    <s v="- 7,5 "/>
    <x v="0"/>
    <s v="Venta"/>
  </r>
  <r>
    <s v="Septiembre"/>
    <x v="17"/>
    <n v="2104"/>
    <s v="- 1,8 "/>
    <s v="- 3,1 "/>
    <s v="n.d."/>
    <x v="0"/>
    <s v="Venta"/>
  </r>
  <r>
    <s v="Enero"/>
    <x v="17"/>
    <n v="2130"/>
    <s v="- 2,7 "/>
    <s v="- 5,6 "/>
    <s v="n.d."/>
    <x v="0"/>
    <s v="Venta"/>
  </r>
  <r>
    <s v="Agosto"/>
    <x v="17"/>
    <n v="2141"/>
    <s v="- 1,4 "/>
    <s v="- 2,9 "/>
    <s v="n.d."/>
    <x v="0"/>
    <s v="Venta"/>
  </r>
  <r>
    <s v="Junio"/>
    <x v="17"/>
    <n v="2170"/>
    <s v="- 1,5 "/>
    <s v="- 3,4 "/>
    <s v="n.d."/>
    <x v="0"/>
    <s v="Venta"/>
  </r>
  <r>
    <s v="Julio"/>
    <x v="17"/>
    <n v="2172"/>
    <s v="+ 0,1 "/>
    <s v="- 4,4 "/>
    <s v="n.d."/>
    <x v="0"/>
    <s v="Venta"/>
  </r>
  <r>
    <s v="Febrero"/>
    <x v="17"/>
    <n v="2176"/>
    <s v="+ 2,2 "/>
    <s v="- 3,2 "/>
    <s v="n.d."/>
    <x v="0"/>
    <s v="Venta"/>
  </r>
  <r>
    <s v="Diciembre"/>
    <x v="19"/>
    <n v="2189"/>
    <s v="- 2,6 "/>
    <s v="n.d."/>
    <s v="n.d."/>
    <x v="0"/>
    <s v="Venta"/>
  </r>
  <r>
    <s v="Mayo"/>
    <x v="17"/>
    <n v="2204"/>
    <s v="- 3,0 "/>
    <s v="+ 1,3 "/>
    <s v="n.d."/>
    <x v="0"/>
    <s v="Venta"/>
  </r>
  <r>
    <s v="Marzo"/>
    <x v="17"/>
    <n v="2245"/>
    <s v="+ 3,2 "/>
    <s v="+ 2,6 "/>
    <s v="n.d."/>
    <x v="0"/>
    <s v="Venta"/>
  </r>
  <r>
    <s v="Noviembre"/>
    <x v="19"/>
    <n v="2248"/>
    <s v="- 0,3 "/>
    <s v="n.d."/>
    <s v="n.d."/>
    <x v="0"/>
    <s v="Venta"/>
  </r>
  <r>
    <s v="Octubre"/>
    <x v="19"/>
    <n v="2256"/>
    <s v="n.d."/>
    <s v="n.d."/>
    <s v="n.d."/>
    <x v="0"/>
    <s v="Venta"/>
  </r>
  <r>
    <s v="Abril"/>
    <x v="17"/>
    <n v="2272"/>
    <s v="+ 1,2 "/>
    <s v="+ 6,7 "/>
    <s v="n.d."/>
    <x v="0"/>
    <s v="Venta"/>
  </r>
  <r>
    <s v="Septiembre"/>
    <x v="0"/>
    <n v="2135"/>
    <s v="- 0,6 "/>
    <s v="- 0,7 "/>
    <s v="- 0,6 "/>
    <x v="1"/>
    <s v="Venta"/>
  </r>
  <r>
    <s v="Octubre"/>
    <x v="0"/>
    <n v="2139"/>
    <s v="+ 0,2 "/>
    <s v="- 0,3 "/>
    <s v="- 0,9 "/>
    <x v="1"/>
    <s v="Venta"/>
  </r>
  <r>
    <s v="Abril"/>
    <x v="0"/>
    <n v="2141"/>
    <s v="- 0,3 "/>
    <s v="- 0,3 "/>
    <s v="- 1,2 "/>
    <x v="1"/>
    <s v="Venta"/>
  </r>
  <r>
    <s v="Mayo"/>
    <x v="0"/>
    <n v="2143"/>
    <s v="+ 0,1 "/>
    <s v="- 0,1 "/>
    <s v="- 1,4 "/>
    <x v="1"/>
    <s v="Venta"/>
  </r>
  <r>
    <s v="Febrero"/>
    <x v="0"/>
    <n v="2144"/>
    <s v="- 0,1 "/>
    <s v="- 1,0 "/>
    <s v="- 0,8 "/>
    <x v="1"/>
    <s v="Venta"/>
  </r>
  <r>
    <s v="Mayo"/>
    <x v="3"/>
    <n v="2145"/>
    <s v="0,0 "/>
    <s v="- 0,3 "/>
    <s v="+ 0,1 "/>
    <x v="1"/>
    <s v="Venta"/>
  </r>
  <r>
    <s v="Abril"/>
    <x v="3"/>
    <n v="2146"/>
    <s v="- 0,4 "/>
    <s v="- 0,3 "/>
    <s v="+ 0,2 "/>
    <x v="1"/>
    <s v="Venta"/>
  </r>
  <r>
    <s v="Julio"/>
    <x v="0"/>
    <n v="2146"/>
    <s v="- 0,2 "/>
    <s v="+ 0,2 "/>
    <s v="- 1,1 "/>
    <x v="1"/>
    <s v="Venta"/>
  </r>
  <r>
    <s v="Agosto"/>
    <x v="2"/>
    <n v="2146"/>
    <s v="- 1,1 "/>
    <s v="- 1,2 "/>
    <s v="- 0,6 "/>
    <x v="1"/>
    <s v="Venta"/>
  </r>
  <r>
    <s v="Agosto"/>
    <x v="0"/>
    <n v="2147"/>
    <s v="0,0 "/>
    <s v="+ 0,2 "/>
    <s v="0,0 "/>
    <x v="1"/>
    <s v="Venta"/>
  </r>
  <r>
    <s v="Enero"/>
    <x v="0"/>
    <n v="2147"/>
    <s v="- 0,3 "/>
    <s v="- 0,6 "/>
    <s v="- 1,0 "/>
    <x v="1"/>
    <s v="Venta"/>
  </r>
  <r>
    <s v="Marzo"/>
    <x v="0"/>
    <n v="2148"/>
    <s v="+ 0,2 "/>
    <s v="- 0,2 "/>
    <s v="- 0,7 "/>
    <x v="1"/>
    <s v="Venta"/>
  </r>
  <r>
    <s v="Septiembre"/>
    <x v="2"/>
    <n v="2148"/>
    <s v="+ 0,1 "/>
    <s v="- 1,4 "/>
    <s v="- 0,3 "/>
    <x v="1"/>
    <s v="Venta"/>
  </r>
  <r>
    <s v="Junio"/>
    <x v="0"/>
    <n v="2149"/>
    <s v="+ 0,3 "/>
    <s v="0,0 "/>
    <s v="- 1,3 "/>
    <x v="1"/>
    <s v="Venta"/>
  </r>
  <r>
    <s v="Febrero"/>
    <x v="3"/>
    <n v="2152"/>
    <s v="0,0 "/>
    <s v="0,0 "/>
    <s v="+ 0,3 "/>
    <x v="1"/>
    <s v="Venta"/>
  </r>
  <r>
    <s v="Enero"/>
    <x v="3"/>
    <n v="2152"/>
    <s v="- 0,3 "/>
    <s v="+ 0,6 "/>
    <s v="+ 0,3 "/>
    <x v="1"/>
    <s v="Venta"/>
  </r>
  <r>
    <s v="Noviembre"/>
    <x v="0"/>
    <n v="2152"/>
    <s v="+ 0,6 "/>
    <s v="+ 0,3 "/>
    <s v="- 0,6 "/>
    <x v="1"/>
    <s v="Venta"/>
  </r>
  <r>
    <s v="Diciembre"/>
    <x v="2"/>
    <n v="2153"/>
    <s v="- 0,6 "/>
    <s v="+ 0,2 "/>
    <s v="- 0,6 "/>
    <x v="1"/>
    <s v="Venta"/>
  </r>
  <r>
    <s v="Septiembre"/>
    <x v="1"/>
    <n v="2153"/>
    <s v="- 0,3 "/>
    <s v="- 1,2 "/>
    <s v="- 3,5 "/>
    <x v="1"/>
    <s v="Venta"/>
  </r>
  <r>
    <s v="Marzo"/>
    <x v="3"/>
    <n v="2154"/>
    <s v="+ 0,1 "/>
    <s v="- 0,3 "/>
    <s v="+ 0,2 "/>
    <x v="1"/>
    <s v="Venta"/>
  </r>
  <r>
    <s v="Junio"/>
    <x v="3"/>
    <n v="2155"/>
    <s v="+ 0,5 "/>
    <s v="+ 0,1 "/>
    <s v="+ 0,3 "/>
    <x v="1"/>
    <s v="Venta"/>
  </r>
  <r>
    <s v="Octubre"/>
    <x v="2"/>
    <n v="2159"/>
    <s v="+ 0,5 "/>
    <s v="- 0,5 "/>
    <s v="0,0 "/>
    <x v="1"/>
    <s v="Venta"/>
  </r>
  <r>
    <s v="Octubre"/>
    <x v="1"/>
    <n v="2159"/>
    <s v="+ 0,3 "/>
    <s v="- 1,0 "/>
    <s v="- 3,1 "/>
    <x v="1"/>
    <s v="Venta"/>
  </r>
  <r>
    <s v="Diciembre"/>
    <x v="0"/>
    <n v="2160"/>
    <s v="+ 0,3 "/>
    <s v="+ 1,2 "/>
    <s v="+ 0,3 "/>
    <x v="1"/>
    <s v="Venta"/>
  </r>
  <r>
    <s v="Agosto"/>
    <x v="1"/>
    <n v="2160"/>
    <s v="- 0,9 "/>
    <s v="- 0,7 "/>
    <s v="- 3,3 "/>
    <x v="1"/>
    <s v="Venta"/>
  </r>
  <r>
    <s v="Febrero"/>
    <x v="2"/>
    <n v="2161"/>
    <s v="- 0,3 "/>
    <s v="- 0,6 "/>
    <s v="- 2,7 "/>
    <x v="1"/>
    <s v="Venta"/>
  </r>
  <r>
    <s v="Marzo"/>
    <x v="2"/>
    <n v="2164"/>
    <s v="+ 0,1 "/>
    <s v="- 0,1 "/>
    <s v="- 1,7 "/>
    <x v="1"/>
    <s v="Venta"/>
  </r>
  <r>
    <s v="Noviembre"/>
    <x v="2"/>
    <n v="2165"/>
    <s v="+ 0,3 "/>
    <s v="+ 0,9 "/>
    <s v="- 0,4 "/>
    <x v="1"/>
    <s v="Venta"/>
  </r>
  <r>
    <s v="Diciembre"/>
    <x v="1"/>
    <n v="2167"/>
    <s v="- 0,3 "/>
    <s v="+ 0,6 "/>
    <s v="- 2,8 "/>
    <x v="1"/>
    <s v="Venta"/>
  </r>
  <r>
    <s v="Abril"/>
    <x v="2"/>
    <n v="2168"/>
    <s v="+ 0,2 "/>
    <s v="0,0 "/>
    <s v="- 0,4 "/>
    <x v="1"/>
    <s v="Venta"/>
  </r>
  <r>
    <s v="Julio"/>
    <x v="2"/>
    <n v="2169"/>
    <s v="- 0,4 "/>
    <s v="0,0 "/>
    <s v="- 0,5 "/>
    <x v="1"/>
    <s v="Venta"/>
  </r>
  <r>
    <s v="Enero"/>
    <x v="2"/>
    <n v="2169"/>
    <s v="+ 0,1 "/>
    <s v="+ 0,4 "/>
    <s v="- 2,7 "/>
    <x v="1"/>
    <s v="Venta"/>
  </r>
  <r>
    <s v="Mayo"/>
    <x v="2"/>
    <n v="2172"/>
    <s v="+ 0,2 "/>
    <s v="+ 0,5 "/>
    <s v="- 0,1 "/>
    <x v="1"/>
    <s v="Venta"/>
  </r>
  <r>
    <s v="Noviembre"/>
    <x v="1"/>
    <n v="2174"/>
    <s v="+ 0,7 "/>
    <s v="+ 0,6 "/>
    <s v="- 2,4 "/>
    <x v="1"/>
    <s v="Venta"/>
  </r>
  <r>
    <s v="Mayo"/>
    <x v="1"/>
    <n v="2174"/>
    <s v="- 0,1 "/>
    <s v="- 2,2 "/>
    <s v="- 4,4 "/>
    <x v="1"/>
    <s v="Venta"/>
  </r>
  <r>
    <s v="Agosto"/>
    <x v="3"/>
    <n v="2177"/>
    <s v="- 0,1 "/>
    <s v="+ 1,5 "/>
    <s v="+ 1,4 "/>
    <x v="1"/>
    <s v="Venta"/>
  </r>
  <r>
    <s v="Abril"/>
    <x v="1"/>
    <n v="2177"/>
    <s v="- 1,1 "/>
    <s v="- 2,3 "/>
    <s v="- 4,5 "/>
    <x v="1"/>
    <s v="Venta"/>
  </r>
  <r>
    <s v="Junio"/>
    <x v="2"/>
    <n v="2178"/>
    <s v="+ 0,3 "/>
    <s v="+ 0,6 "/>
    <s v="- 0,1 "/>
    <x v="1"/>
    <s v="Venta"/>
  </r>
  <r>
    <s v="Septiembre"/>
    <x v="3"/>
    <n v="2179"/>
    <s v="+ 0,1 "/>
    <s v="+ 1,1 "/>
    <s v="+ 2,1 "/>
    <x v="1"/>
    <s v="Venta"/>
  </r>
  <r>
    <s v="Julio"/>
    <x v="3"/>
    <n v="2180"/>
    <s v="+ 1,1 "/>
    <s v="+ 1,6 "/>
    <s v="+ 1,6 "/>
    <x v="1"/>
    <s v="Venta"/>
  </r>
  <r>
    <s v="Julio"/>
    <x v="1"/>
    <n v="2181"/>
    <s v="0,0 "/>
    <s v="+ 0,2 "/>
    <s v="- 2,8 "/>
    <x v="1"/>
    <s v="Venta"/>
  </r>
  <r>
    <s v="Junio"/>
    <x v="1"/>
    <n v="2181"/>
    <s v="+ 0,3 "/>
    <s v="- 0,9 "/>
    <s v="- 3,0 "/>
    <x v="1"/>
    <s v="Venta"/>
  </r>
  <r>
    <s v="Octubre"/>
    <x v="3"/>
    <n v="2198"/>
    <s v="+ 0,9 "/>
    <s v="+ 0,9 "/>
    <s v="+ 2,8 "/>
    <x v="1"/>
    <s v="Venta"/>
  </r>
  <r>
    <s v="Marzo"/>
    <x v="1"/>
    <n v="2201"/>
    <s v="- 1,0 "/>
    <s v="- 1,2 "/>
    <s v="- 3,6 "/>
    <x v="1"/>
    <s v="Venta"/>
  </r>
  <r>
    <s v="Febrero"/>
    <x v="1"/>
    <n v="2222"/>
    <s v="- 0,3 "/>
    <s v="- 0,3 "/>
    <s v="- 2,4 "/>
    <x v="1"/>
    <s v="Venta"/>
  </r>
  <r>
    <s v="Noviembre"/>
    <x v="3"/>
    <n v="2224"/>
    <s v="+ 1,2 "/>
    <s v="+ 2,2 "/>
    <s v="+ 3,4 "/>
    <x v="1"/>
    <s v="Venta"/>
  </r>
  <r>
    <s v="Noviembre"/>
    <x v="4"/>
    <n v="2228"/>
    <s v="0,0 "/>
    <s v="- 0,2 "/>
    <s v="- 4,5 "/>
    <x v="1"/>
    <s v="Venta"/>
  </r>
  <r>
    <s v="Octubre"/>
    <x v="4"/>
    <n v="2228"/>
    <s v="- 0,1 "/>
    <s v="- 0,6 "/>
    <s v="- 5,1 "/>
    <x v="1"/>
    <s v="Venta"/>
  </r>
  <r>
    <s v="Diciembre"/>
    <x v="4"/>
    <n v="2229"/>
    <s v="0,0 "/>
    <s v="- 0,1 "/>
    <s v="- 3,7 "/>
    <x v="1"/>
    <s v="Venta"/>
  </r>
  <r>
    <s v="Enero"/>
    <x v="1"/>
    <n v="2230"/>
    <s v="0,0 "/>
    <s v="0,0 "/>
    <s v="- 2,5 "/>
    <x v="1"/>
    <s v="Venta"/>
  </r>
  <r>
    <s v="Septiembre"/>
    <x v="4"/>
    <n v="2231"/>
    <s v="- 0,1 "/>
    <s v="- 0,7 "/>
    <s v="- 5,3 "/>
    <x v="1"/>
    <s v="Venta"/>
  </r>
  <r>
    <s v="Agosto"/>
    <x v="4"/>
    <n v="2233"/>
    <s v="- 0,4 "/>
    <s v="- 1,8 "/>
    <s v="- 6,5 "/>
    <x v="1"/>
    <s v="Venta"/>
  </r>
  <r>
    <s v="Julio"/>
    <x v="4"/>
    <n v="2243"/>
    <s v="- 0,2 "/>
    <s v="- 1,7 "/>
    <s v="- 7,3 "/>
    <x v="1"/>
    <s v="Venta"/>
  </r>
  <r>
    <s v="Diciembre"/>
    <x v="3"/>
    <n v="2245"/>
    <s v="+ 0,9 "/>
    <s v="+ 3,0 "/>
    <s v="+ 3,9 "/>
    <x v="1"/>
    <s v="Venta"/>
  </r>
  <r>
    <s v="Junio"/>
    <x v="4"/>
    <n v="2248"/>
    <s v="- 1,2 "/>
    <s v="- 1,5 "/>
    <s v="- 8,1 "/>
    <x v="1"/>
    <s v="Venta"/>
  </r>
  <r>
    <s v="Enero"/>
    <x v="5"/>
    <n v="2266"/>
    <s v="+ 1,0 "/>
    <s v="+ 3,1 "/>
    <s v="+ 5,3 "/>
    <x v="1"/>
    <s v="Venta"/>
  </r>
  <r>
    <s v="Mayo"/>
    <x v="4"/>
    <n v="2274"/>
    <s v="- 0,3 "/>
    <s v="- 0,1 "/>
    <s v="- 7,8 "/>
    <x v="1"/>
    <s v="Venta"/>
  </r>
  <r>
    <s v="Febrero"/>
    <x v="4"/>
    <n v="2277"/>
    <s v="- 0,4 "/>
    <s v="- 2,4 "/>
    <s v="- 9,3 "/>
    <x v="1"/>
    <s v="Venta"/>
  </r>
  <r>
    <s v="Abril"/>
    <x v="4"/>
    <n v="2281"/>
    <s v="- 0,1 "/>
    <s v="- 0,3 "/>
    <s v="- 8,0 "/>
    <x v="1"/>
    <s v="Venta"/>
  </r>
  <r>
    <s v="Marzo"/>
    <x v="4"/>
    <n v="2282"/>
    <s v="+ 0,2 "/>
    <s v="- 1,3 "/>
    <s v="- 9,0 "/>
    <x v="1"/>
    <s v="Venta"/>
  </r>
  <r>
    <s v="Enero"/>
    <x v="4"/>
    <n v="2287"/>
    <s v="- 1,1 "/>
    <s v="- 2,6 "/>
    <s v="- 9,7 "/>
    <x v="1"/>
    <s v="Venta"/>
  </r>
  <r>
    <s v="Febrero"/>
    <x v="5"/>
    <n v="2311"/>
    <s v="+ 2,0 "/>
    <s v="+ 3,9 "/>
    <s v="+ 7,4 "/>
    <x v="1"/>
    <s v="Venta"/>
  </r>
  <r>
    <s v="Diciembre"/>
    <x v="9"/>
    <n v="2313"/>
    <s v="- 0,8 "/>
    <s v="- 1,8 "/>
    <s v="- 9,1 "/>
    <x v="1"/>
    <s v="Venta"/>
  </r>
  <r>
    <s v="Noviembre"/>
    <x v="9"/>
    <n v="2333"/>
    <s v="- 0,6 "/>
    <s v="- 2,3 "/>
    <s v="- 9,2 "/>
    <x v="1"/>
    <s v="Venta"/>
  </r>
  <r>
    <s v="Octubre"/>
    <x v="9"/>
    <n v="2348"/>
    <s v="- 0,3 "/>
    <s v="- 3,0 "/>
    <s v="- 9,0 "/>
    <x v="1"/>
    <s v="Venta"/>
  </r>
  <r>
    <s v="Marzo"/>
    <x v="5"/>
    <n v="2355"/>
    <s v="+ 1,9 "/>
    <s v="+ 4,9 "/>
    <s v="+ 9,4 "/>
    <x v="1"/>
    <s v="Venta"/>
  </r>
  <r>
    <s v="Septiembre"/>
    <x v="9"/>
    <n v="2356"/>
    <s v="- 1,4 "/>
    <s v="- 3,7 "/>
    <s v="- 8,9 "/>
    <x v="1"/>
    <s v="Venta"/>
  </r>
  <r>
    <s v="Agosto"/>
    <x v="9"/>
    <n v="2389"/>
    <s v="- 1,3 "/>
    <s v="- 3,1 "/>
    <s v="- 8,1 "/>
    <x v="1"/>
    <s v="Venta"/>
  </r>
  <r>
    <s v="Abril"/>
    <x v="5"/>
    <n v="2392"/>
    <s v="+ 1,6 "/>
    <s v="+ 5,5 "/>
    <s v="+ 11,5 "/>
    <x v="1"/>
    <s v="Venta"/>
  </r>
  <r>
    <s v="Julio"/>
    <x v="9"/>
    <n v="2420"/>
    <s v="- 1,1 "/>
    <s v="- 2,4 "/>
    <s v="- 7,8 "/>
    <x v="1"/>
    <s v="Venta"/>
  </r>
  <r>
    <s v="Mayo"/>
    <x v="5"/>
    <n v="2429"/>
    <s v="+ 1,6 "/>
    <s v="+ 5,1 "/>
    <s v="+ 13,3 "/>
    <x v="1"/>
    <s v="Venta"/>
  </r>
  <r>
    <s v="Junio"/>
    <x v="9"/>
    <n v="2446"/>
    <s v="- 0,8 "/>
    <s v="- 2,5 "/>
    <s v="- 7,4 "/>
    <x v="1"/>
    <s v="Venta"/>
  </r>
  <r>
    <s v="Junio"/>
    <x v="5"/>
    <n v="2466"/>
    <s v="+ 1,5 "/>
    <s v="+ 4,7 "/>
    <s v="+ 14,4 "/>
    <x v="1"/>
    <s v="Venta"/>
  </r>
  <r>
    <s v="Mayo"/>
    <x v="9"/>
    <n v="2466"/>
    <s v="- 0,6 "/>
    <s v="- 1,9 "/>
    <s v="- 6,7 "/>
    <x v="1"/>
    <s v="Venta"/>
  </r>
  <r>
    <s v="Abril"/>
    <x v="9"/>
    <n v="2480"/>
    <s v="- 1,2 "/>
    <s v="- 2,1 "/>
    <s v="- 6,1 "/>
    <x v="1"/>
    <s v="Venta"/>
  </r>
  <r>
    <s v="Marzo"/>
    <x v="9"/>
    <n v="2509"/>
    <s v="- 0,1 "/>
    <s v="- 1,5 "/>
    <s v="- 5,2 "/>
    <x v="1"/>
    <s v="Venta"/>
  </r>
  <r>
    <s v="Julio"/>
    <x v="5"/>
    <n v="2512"/>
    <s v="+ 1,8 "/>
    <s v="+ 5,0 "/>
    <s v="+ 15,3 "/>
    <x v="1"/>
    <s v="Venta"/>
  </r>
  <r>
    <s v="Febrero"/>
    <x v="9"/>
    <n v="2512"/>
    <s v="- 0,8 "/>
    <s v="- 2,2 "/>
    <s v="- 4,3 "/>
    <x v="1"/>
    <s v="Venta"/>
  </r>
  <r>
    <s v="Enero"/>
    <x v="9"/>
    <n v="2533"/>
    <s v="- 0,5 "/>
    <s v="- 1,8 "/>
    <s v="- 3,7 "/>
    <x v="1"/>
    <s v="Venta"/>
  </r>
  <r>
    <s v="Agosto"/>
    <x v="5"/>
    <n v="2542"/>
    <s v="+ 1,2 "/>
    <s v="+ 4,7 "/>
    <s v="+ 16,8 "/>
    <x v="1"/>
    <s v="Venta"/>
  </r>
  <r>
    <s v="Septiembre"/>
    <x v="5"/>
    <n v="2546"/>
    <s v="+ 0,1 "/>
    <s v="+ 3,2 "/>
    <s v="+ 16,8 "/>
    <x v="1"/>
    <s v="Venta"/>
  </r>
  <r>
    <s v="Diciembre"/>
    <x v="12"/>
    <n v="2546"/>
    <s v="- 0,9 "/>
    <s v="- 1,5 "/>
    <s v="- 3,1 "/>
    <x v="1"/>
    <s v="Venta"/>
  </r>
  <r>
    <s v="Abril"/>
    <x v="19"/>
    <n v="2547"/>
    <s v="- 2,6 "/>
    <s v="- 5,0 "/>
    <s v="n.d."/>
    <x v="1"/>
    <s v="Venta"/>
  </r>
  <r>
    <s v="Enero"/>
    <x v="13"/>
    <n v="2553"/>
    <s v="- 0,2 "/>
    <s v="- 0,7 "/>
    <s v="- 2,7 "/>
    <x v="1"/>
    <s v="Venta"/>
  </r>
  <r>
    <s v="Diciembre"/>
    <x v="14"/>
    <n v="2557"/>
    <s v="- 0,7 "/>
    <s v="- 0,3 "/>
    <s v="- 2,5 "/>
    <x v="1"/>
    <s v="Venta"/>
  </r>
  <r>
    <s v="Febrero"/>
    <x v="13"/>
    <n v="2561"/>
    <s v="+ 0,3 "/>
    <s v="- 0,6 "/>
    <s v="- 2,6 "/>
    <x v="1"/>
    <s v="Venta"/>
  </r>
  <r>
    <s v="Septiembre"/>
    <x v="14"/>
    <n v="2565"/>
    <s v="- 0,1 "/>
    <s v="- 1,8 "/>
    <s v="- 3,7 "/>
    <x v="1"/>
    <s v="Venta"/>
  </r>
  <r>
    <s v="Noviembre"/>
    <x v="12"/>
    <n v="2569"/>
    <s v="- 0,4 "/>
    <s v="- 1,2 "/>
    <s v="- 2,4 "/>
    <x v="1"/>
    <s v="Venta"/>
  </r>
  <r>
    <s v="Octubre"/>
    <x v="14"/>
    <n v="2569"/>
    <s v="+ 0,2 "/>
    <s v="- 1,0 "/>
    <s v="- 2,8 "/>
    <x v="1"/>
    <s v="Venta"/>
  </r>
  <r>
    <s v="Agosto"/>
    <x v="14"/>
    <n v="2569"/>
    <s v="- 1,0 "/>
    <s v="- 2,1 "/>
    <s v="- 3,8 "/>
    <x v="1"/>
    <s v="Venta"/>
  </r>
  <r>
    <s v="Agosto"/>
    <x v="13"/>
    <n v="2575"/>
    <s v="- 0,5 "/>
    <s v="- 0,7 "/>
    <s v="+ 0,3 "/>
    <x v="1"/>
    <s v="Venta"/>
  </r>
  <r>
    <s v="Noviembre"/>
    <x v="14"/>
    <n v="2575"/>
    <s v="+ 0,2 "/>
    <s v="+ 0,2 "/>
    <s v="- 3,0 "/>
    <x v="1"/>
    <s v="Venta"/>
  </r>
  <r>
    <s v="Octubre"/>
    <x v="5"/>
    <n v="2577"/>
    <s v="+ 1,2 "/>
    <s v="+ 2,6 "/>
    <s v="+ 17,2 "/>
    <x v="1"/>
    <s v="Venta"/>
  </r>
  <r>
    <s v="Septiembre"/>
    <x v="13"/>
    <n v="2578"/>
    <s v="+ 0,1 "/>
    <s v="- 0,3 "/>
    <s v="+ 0,5 "/>
    <x v="1"/>
    <s v="Venta"/>
  </r>
  <r>
    <s v="Marzo"/>
    <x v="13"/>
    <n v="2578"/>
    <s v="+ 0,7 "/>
    <s v="+ 0,8 "/>
    <s v="- 2,6 "/>
    <x v="1"/>
    <s v="Venta"/>
  </r>
  <r>
    <s v="Octubre"/>
    <x v="12"/>
    <n v="2579"/>
    <s v="- 0,2 "/>
    <s v="- 1,7 "/>
    <s v="- 0,9 "/>
    <x v="1"/>
    <s v="Venta"/>
  </r>
  <r>
    <s v="Septiembre"/>
    <x v="12"/>
    <n v="2585"/>
    <s v="- 0,6 "/>
    <s v="- 2,2 "/>
    <s v="+ 0,3 "/>
    <x v="1"/>
    <s v="Venta"/>
  </r>
  <r>
    <s v="Junio"/>
    <x v="13"/>
    <n v="2587"/>
    <s v="- 0,2 "/>
    <s v="+ 0,4 "/>
    <s v="- 0,9 "/>
    <x v="1"/>
    <s v="Venta"/>
  </r>
  <r>
    <s v="Julio"/>
    <x v="13"/>
    <n v="2588"/>
    <s v="0,0 "/>
    <s v="0,0 "/>
    <s v="- 0,3 "/>
    <x v="1"/>
    <s v="Venta"/>
  </r>
  <r>
    <s v="Abril"/>
    <x v="13"/>
    <n v="2590"/>
    <s v="+ 0,5 "/>
    <s v="+ 1,4 "/>
    <s v="- 2,0 "/>
    <x v="1"/>
    <s v="Venta"/>
  </r>
  <r>
    <s v="Agosto"/>
    <x v="19"/>
    <n v="2591"/>
    <s v="- 0,7 "/>
    <s v="- 0,2 "/>
    <s v="n.d."/>
    <x v="1"/>
    <s v="Venta"/>
  </r>
  <r>
    <s v="Mayo"/>
    <x v="13"/>
    <n v="2594"/>
    <s v="+ 0,2 "/>
    <s v="+ 1,3 "/>
    <s v="- 1,1 "/>
    <x v="1"/>
    <s v="Venta"/>
  </r>
  <r>
    <s v="Julio"/>
    <x v="14"/>
    <n v="2596"/>
    <s v="- 0,6 "/>
    <s v="- 1,8 "/>
    <s v="- 3,9 "/>
    <x v="1"/>
    <s v="Venta"/>
  </r>
  <r>
    <s v="Mayo"/>
    <x v="19"/>
    <n v="2596"/>
    <s v="+ 1,9 "/>
    <s v="- 6,1 "/>
    <s v="n.d."/>
    <x v="1"/>
    <s v="Venta"/>
  </r>
  <r>
    <s v="Agosto"/>
    <x v="12"/>
    <n v="2600"/>
    <s v="- 0,9 "/>
    <s v="- 1,6 "/>
    <s v="+ 1,0 "/>
    <x v="1"/>
    <s v="Venta"/>
  </r>
  <r>
    <s v="Octubre"/>
    <x v="13"/>
    <n v="2603"/>
    <s v="+ 0,9 "/>
    <s v="+ 0,6 "/>
    <s v="+ 1,3 "/>
    <x v="1"/>
    <s v="Venta"/>
  </r>
  <r>
    <s v="Julio"/>
    <x v="19"/>
    <n v="2610"/>
    <s v="- 0,9 "/>
    <s v="+ 2,5 "/>
    <s v="n.d."/>
    <x v="1"/>
    <s v="Venta"/>
  </r>
  <r>
    <s v="Junio"/>
    <x v="14"/>
    <n v="2611"/>
    <s v="- 0,5 "/>
    <s v="- 1,3 "/>
    <s v="- 4,6 "/>
    <x v="1"/>
    <s v="Venta"/>
  </r>
  <r>
    <s v="Marzo"/>
    <x v="19"/>
    <n v="2614"/>
    <s v="- 5,4 "/>
    <s v="n.d."/>
    <s v="n.d."/>
    <x v="1"/>
    <s v="Venta"/>
  </r>
  <r>
    <s v="Julio"/>
    <x v="12"/>
    <n v="2624"/>
    <s v="- 0,7 "/>
    <s v="- 0,6 "/>
    <s v="+ 1,4 "/>
    <x v="1"/>
    <s v="Venta"/>
  </r>
  <r>
    <s v="Febrero"/>
    <x v="12"/>
    <n v="2624"/>
    <s v="- 0,2 "/>
    <s v="- 0,4 "/>
    <s v="+ 2,5 "/>
    <x v="1"/>
    <s v="Venta"/>
  </r>
  <r>
    <s v="Mayo"/>
    <x v="14"/>
    <n v="2624"/>
    <s v="- 0,7 "/>
    <s v="- 0,2 "/>
    <s v="- 4,0 "/>
    <x v="1"/>
    <s v="Venta"/>
  </r>
  <r>
    <s v="Enero"/>
    <x v="14"/>
    <n v="2624"/>
    <s v="0,0 "/>
    <s v="- 0,8 "/>
    <s v="- 4,0 "/>
    <x v="1"/>
    <s v="Venta"/>
  </r>
  <r>
    <s v="Diciembre"/>
    <x v="16"/>
    <n v="2624"/>
    <s v="- 1,1 "/>
    <s v="- 1,5 "/>
    <s v="- 5,1 "/>
    <x v="1"/>
    <s v="Venta"/>
  </r>
  <r>
    <s v="Octubre"/>
    <x v="19"/>
    <n v="2625"/>
    <s v="- 1,5 "/>
    <s v="+ 0,6 "/>
    <s v="n.d."/>
    <x v="1"/>
    <s v="Venta"/>
  </r>
  <r>
    <s v="Diciembre"/>
    <x v="13"/>
    <n v="2628"/>
    <s v="- 0,2 "/>
    <s v="+ 1,9 "/>
    <s v="+ 2,8 "/>
    <x v="1"/>
    <s v="Venta"/>
  </r>
  <r>
    <s v="Febrero"/>
    <x v="14"/>
    <n v="2628"/>
    <s v="+ 0,2 "/>
    <s v="- 1,0 "/>
    <s v="- 4,1 "/>
    <x v="1"/>
    <s v="Venta"/>
  </r>
  <r>
    <s v="Enero"/>
    <x v="12"/>
    <n v="2630"/>
    <s v="+ 0,1 "/>
    <s v="+ 1,0 "/>
    <s v="+ 3,0 "/>
    <x v="1"/>
    <s v="Venta"/>
  </r>
  <r>
    <s v="Noviembre"/>
    <x v="5"/>
    <n v="2633"/>
    <s v="+ 2,2 "/>
    <s v="+ 3,6 "/>
    <s v="+ 18,4 "/>
    <x v="1"/>
    <s v="Venta"/>
  </r>
  <r>
    <s v="Noviembre"/>
    <x v="13"/>
    <n v="2633"/>
    <s v="+ 1,2 "/>
    <s v="+ 2,3 "/>
    <s v="+ 2,3 "/>
    <x v="1"/>
    <s v="Venta"/>
  </r>
  <r>
    <s v="Junio"/>
    <x v="19"/>
    <n v="2634"/>
    <s v="+ 1,5 "/>
    <s v="+ 0,8 "/>
    <s v="n.d."/>
    <x v="1"/>
    <s v="Venta"/>
  </r>
  <r>
    <s v="Abril"/>
    <x v="12"/>
    <n v="2640"/>
    <s v="- 0,2 "/>
    <s v="+ 0,4 "/>
    <s v="+ 2,0 "/>
    <x v="1"/>
    <s v="Venta"/>
  </r>
  <r>
    <s v="Junio"/>
    <x v="12"/>
    <n v="2642"/>
    <s v="0,0 "/>
    <s v="- 0,1 "/>
    <s v="+ 2,1 "/>
    <x v="1"/>
    <s v="Venta"/>
  </r>
  <r>
    <s v="Mayo"/>
    <x v="12"/>
    <n v="2642"/>
    <s v="+ 0,1 "/>
    <s v="+ 0,7 "/>
    <s v="+ 1,9 "/>
    <x v="1"/>
    <s v="Venta"/>
  </r>
  <r>
    <s v="Abril"/>
    <x v="14"/>
    <n v="2642"/>
    <s v="- 0,2 "/>
    <s v="+ 0,7 "/>
    <s v="- 4,3 "/>
    <x v="1"/>
    <s v="Venta"/>
  </r>
  <r>
    <s v="Octubre"/>
    <x v="16"/>
    <n v="2644"/>
    <s v="- 0,8 "/>
    <s v="- 2,1 "/>
    <s v="- 4,8 "/>
    <x v="1"/>
    <s v="Venta"/>
  </r>
  <r>
    <s v="Marzo"/>
    <x v="12"/>
    <n v="2646"/>
    <s v="+ 0,8 "/>
    <s v="+ 0,7 "/>
    <s v="+ 2,6 "/>
    <x v="1"/>
    <s v="Venta"/>
  </r>
  <r>
    <s v="Marzo"/>
    <x v="14"/>
    <n v="2647"/>
    <s v="+ 0,7 "/>
    <s v="+ 0,9 "/>
    <s v="- 3,7 "/>
    <x v="1"/>
    <s v="Venta"/>
  </r>
  <r>
    <s v="Noviembre"/>
    <x v="16"/>
    <n v="2654"/>
    <s v="+ 0,4 "/>
    <s v="- 0,6 "/>
    <s v="- 5,4 "/>
    <x v="1"/>
    <s v="Venta"/>
  </r>
  <r>
    <s v="Diciembre"/>
    <x v="5"/>
    <n v="2658"/>
    <s v="+ 0,9 "/>
    <s v="+ 4,4 "/>
    <s v="+ 18,4 "/>
    <x v="1"/>
    <s v="Venta"/>
  </r>
  <r>
    <s v="Septiembre"/>
    <x v="16"/>
    <n v="2665"/>
    <s v="- 0,2 "/>
    <s v="- 2,6 "/>
    <s v="- 3,2 "/>
    <x v="1"/>
    <s v="Venta"/>
  </r>
  <r>
    <s v="Septiembre"/>
    <x v="19"/>
    <n v="2666"/>
    <s v="+ 2,9 "/>
    <s v="+ 1,2 "/>
    <s v="n.d."/>
    <x v="1"/>
    <s v="Venta"/>
  </r>
  <r>
    <s v="Agosto"/>
    <x v="16"/>
    <n v="2670"/>
    <s v="- 1,1 "/>
    <s v="- 2,3 "/>
    <s v="- 3,3 "/>
    <x v="1"/>
    <s v="Venta"/>
  </r>
  <r>
    <s v="Enero"/>
    <x v="6"/>
    <n v="2677"/>
    <s v="+ 0,7 "/>
    <s v="+ 3,9 "/>
    <s v="+ 18,1 "/>
    <x v="1"/>
    <s v="Venta"/>
  </r>
  <r>
    <s v="Enero"/>
    <x v="19"/>
    <n v="2682"/>
    <s v="n.d."/>
    <s v="n.d."/>
    <s v="n.d."/>
    <x v="1"/>
    <s v="Venta"/>
  </r>
  <r>
    <s v="Junio"/>
    <x v="7"/>
    <n v="2695"/>
    <s v="- 0,8 "/>
    <s v="- 1,0 "/>
    <s v="- 1,4 "/>
    <x v="1"/>
    <s v="Venta"/>
  </r>
  <r>
    <s v="Julio"/>
    <x v="16"/>
    <n v="2700"/>
    <s v="- 1,3 "/>
    <s v="- 2,1 "/>
    <s v="- 3,3 "/>
    <x v="1"/>
    <s v="Venta"/>
  </r>
  <r>
    <s v="Septiembre"/>
    <x v="6"/>
    <n v="2701"/>
    <s v="- 1,2 "/>
    <s v="- 1,2 "/>
    <s v="+ 6,1 "/>
    <x v="1"/>
    <s v="Venta"/>
  </r>
  <r>
    <s v="Diciembre"/>
    <x v="19"/>
    <n v="2702"/>
    <s v="- 1,2 "/>
    <s v="+ 1,3 "/>
    <s v="n.d."/>
    <x v="1"/>
    <s v="Venta"/>
  </r>
  <r>
    <s v="Febrero"/>
    <x v="6"/>
    <n v="2705"/>
    <s v="+ 1,0 "/>
    <s v="+ 2,7 "/>
    <s v="+ 17,0 "/>
    <x v="1"/>
    <s v="Venta"/>
  </r>
  <r>
    <s v="Enero"/>
    <x v="7"/>
    <n v="2710"/>
    <s v="- 0,5 "/>
    <s v="0,0 "/>
    <s v="+ 1,2 "/>
    <x v="1"/>
    <s v="Venta"/>
  </r>
  <r>
    <s v="Octubre"/>
    <x v="6"/>
    <n v="2711"/>
    <s v="+ 0,4 "/>
    <s v="- 1,1 "/>
    <s v="+ 5,2 "/>
    <x v="1"/>
    <s v="Venta"/>
  </r>
  <r>
    <s v="Septiembre"/>
    <x v="7"/>
    <n v="2714"/>
    <s v="- 0,2 "/>
    <s v="+ 0,7 "/>
    <s v="+ 0,5 "/>
    <x v="1"/>
    <s v="Venta"/>
  </r>
  <r>
    <s v="Mayo"/>
    <x v="7"/>
    <n v="2715"/>
    <s v="- 0,2 "/>
    <s v="0,0 "/>
    <s v="- 0,7 "/>
    <x v="1"/>
    <s v="Venta"/>
  </r>
  <r>
    <s v="Febrero"/>
    <x v="7"/>
    <n v="2715"/>
    <s v="+ 0,2 "/>
    <s v="- 0,4 "/>
    <s v="+ 0,4 "/>
    <x v="1"/>
    <s v="Venta"/>
  </r>
  <r>
    <s v="Julio"/>
    <x v="7"/>
    <n v="2719"/>
    <s v="+ 0,9 "/>
    <s v="- 0,1 "/>
    <s v="- 0,8 "/>
    <x v="1"/>
    <s v="Venta"/>
  </r>
  <r>
    <s v="Agosto"/>
    <x v="7"/>
    <n v="2720"/>
    <s v="0,0 "/>
    <s v="+ 0,2 "/>
    <s v="- 0,5 "/>
    <x v="1"/>
    <s v="Venta"/>
  </r>
  <r>
    <s v="Abril"/>
    <x v="7"/>
    <n v="2721"/>
    <s v="0,0 "/>
    <s v="+ 0,4 "/>
    <s v="- 0,4 "/>
    <x v="1"/>
    <s v="Venta"/>
  </r>
  <r>
    <s v="Marzo"/>
    <x v="7"/>
    <n v="2723"/>
    <s v="+ 0,3 "/>
    <s v="0,0 "/>
    <s v="0,0 "/>
    <x v="1"/>
    <s v="Venta"/>
  </r>
  <r>
    <s v="Diciembre"/>
    <x v="6"/>
    <n v="2723"/>
    <s v="- 0,1 "/>
    <s v="+ 0,8 "/>
    <s v="+ 2,5 "/>
    <x v="1"/>
    <s v="Venta"/>
  </r>
  <r>
    <s v="Marzo"/>
    <x v="6"/>
    <n v="2723"/>
    <s v="+ 0,7 "/>
    <s v="+ 2,4 "/>
    <s v="+ 15,6 "/>
    <x v="1"/>
    <s v="Venta"/>
  </r>
  <r>
    <s v="Noviembre"/>
    <x v="6"/>
    <n v="2726"/>
    <s v="+ 0,6 "/>
    <s v="- 0,3 "/>
    <s v="+ 3,5 "/>
    <x v="1"/>
    <s v="Venta"/>
  </r>
  <r>
    <s v="Octubre"/>
    <x v="7"/>
    <n v="2727"/>
    <s v="+ 0,5 "/>
    <s v="+ 0,3 "/>
    <s v="+ 0,6 "/>
    <x v="1"/>
    <s v="Venta"/>
  </r>
  <r>
    <s v="Febrero"/>
    <x v="17"/>
    <n v="2729"/>
    <s v="0,0 "/>
    <s v="- 0,2 "/>
    <s v="- 1,3 "/>
    <x v="1"/>
    <s v="Venta"/>
  </r>
  <r>
    <s v="Enero"/>
    <x v="17"/>
    <n v="2731"/>
    <s v="+ 1,1 "/>
    <s v="+ 4,0 "/>
    <s v="+ 1,8 "/>
    <x v="1"/>
    <s v="Venta"/>
  </r>
  <r>
    <s v="Abril"/>
    <x v="6"/>
    <n v="2733"/>
    <s v="+ 0,4 "/>
    <s v="+ 2,1 "/>
    <s v="+ 14,2 "/>
    <x v="1"/>
    <s v="Venta"/>
  </r>
  <r>
    <s v="Mayo"/>
    <x v="16"/>
    <n v="2733"/>
    <s v="- 1,0 "/>
    <s v="- 0,2 "/>
    <s v="- 0,8 "/>
    <x v="1"/>
    <s v="Venta"/>
  </r>
  <r>
    <s v="Agosto"/>
    <x v="6"/>
    <n v="2734"/>
    <s v="- 0,3 "/>
    <s v="- 0,1 "/>
    <s v="+ 7,5 "/>
    <x v="1"/>
    <s v="Venta"/>
  </r>
  <r>
    <s v="Junio"/>
    <x v="6"/>
    <n v="2734"/>
    <s v="- 0,1 "/>
    <s v="+ 0,4 "/>
    <s v="+ 10,8 "/>
    <x v="1"/>
    <s v="Venta"/>
  </r>
  <r>
    <s v="Enero"/>
    <x v="16"/>
    <n v="2734"/>
    <s v="- 1,1 "/>
    <s v="- 1,6 "/>
    <s v="+ 0,1 "/>
    <x v="1"/>
    <s v="Venta"/>
  </r>
  <r>
    <s v="Mayo"/>
    <x v="6"/>
    <n v="2736"/>
    <s v="+ 0,1 "/>
    <s v="+ 1,2 "/>
    <s v="+ 12,6 "/>
    <x v="1"/>
    <s v="Venta"/>
  </r>
  <r>
    <s v="Junio"/>
    <x v="16"/>
    <n v="2736"/>
    <s v="+ 0,1 "/>
    <s v="- 0,4 "/>
    <s v="- 1,7 "/>
    <x v="1"/>
    <s v="Venta"/>
  </r>
  <r>
    <s v="Noviembre"/>
    <x v="19"/>
    <n v="2736"/>
    <s v="+ 4,2 "/>
    <s v="+ 5,6 "/>
    <s v="n.d."/>
    <x v="1"/>
    <s v="Venta"/>
  </r>
  <r>
    <s v="Febrero"/>
    <x v="16"/>
    <n v="2739"/>
    <s v="+ 0,2 "/>
    <s v="- 2,3 "/>
    <s v="+ 0,4 "/>
    <x v="1"/>
    <s v="Venta"/>
  </r>
  <r>
    <s v="Julio"/>
    <x v="6"/>
    <n v="2742"/>
    <s v="+ 0,3 "/>
    <s v="+ 0,3 "/>
    <s v="+ 9,2 "/>
    <x v="1"/>
    <s v="Venta"/>
  </r>
  <r>
    <s v="Marzo"/>
    <x v="16"/>
    <n v="2748"/>
    <s v="+ 0,3 "/>
    <s v="- 0,6 "/>
    <s v="- 1,0 "/>
    <x v="1"/>
    <s v="Venta"/>
  </r>
  <r>
    <s v="Septiembre"/>
    <x v="17"/>
    <n v="2753"/>
    <s v="- 0,2 "/>
    <s v="- 1,1 "/>
    <s v="+ 3,2 "/>
    <x v="1"/>
    <s v="Venta"/>
  </r>
  <r>
    <s v="Mayo"/>
    <x v="17"/>
    <n v="2754"/>
    <s v="- 0,5 "/>
    <s v="+ 0,9 "/>
    <s v="+ 6,1 "/>
    <x v="1"/>
    <s v="Venta"/>
  </r>
  <r>
    <s v="Noviembre"/>
    <x v="7"/>
    <n v="2757"/>
    <s v="+ 1,1 "/>
    <s v="+ 1,4 "/>
    <s v="+ 1,1 "/>
    <x v="1"/>
    <s v="Venta"/>
  </r>
  <r>
    <s v="Agosto"/>
    <x v="17"/>
    <n v="2759"/>
    <s v="- 1,2 "/>
    <s v="+ 0,2 "/>
    <s v="+ 6,5 "/>
    <x v="1"/>
    <s v="Venta"/>
  </r>
  <r>
    <s v="Abril"/>
    <x v="16"/>
    <n v="2760"/>
    <s v="+ 0,4 "/>
    <s v="+ 0,9 "/>
    <s v="- 0,3 "/>
    <x v="1"/>
    <s v="Venta"/>
  </r>
  <r>
    <s v="Diciembre"/>
    <x v="17"/>
    <n v="2764"/>
    <s v="- 1,4 "/>
    <s v="+ 0,4 "/>
    <s v="+ 2,3 "/>
    <x v="1"/>
    <s v="Venta"/>
  </r>
  <r>
    <s v="Febrero"/>
    <x v="19"/>
    <n v="2765"/>
    <s v="+ 3,1 "/>
    <s v="n.d."/>
    <s v="n.d."/>
    <x v="1"/>
    <s v="Venta"/>
  </r>
  <r>
    <s v="Abril"/>
    <x v="17"/>
    <n v="2769"/>
    <s v="- 0,3 "/>
    <s v="+ 1,4 "/>
    <s v="+ 8,7 "/>
    <x v="1"/>
    <s v="Venta"/>
  </r>
  <r>
    <s v="Diciembre"/>
    <x v="7"/>
    <n v="2774"/>
    <s v="+ 0,6 "/>
    <s v="+ 2,2 "/>
    <s v="+ 1,9 "/>
    <x v="1"/>
    <s v="Venta"/>
  </r>
  <r>
    <s v="Marzo"/>
    <x v="17"/>
    <n v="2776"/>
    <s v="+ 1,7 "/>
    <s v="+ 2,7 "/>
    <s v="+ 6,2 "/>
    <x v="1"/>
    <s v="Venta"/>
  </r>
  <r>
    <s v="Octubre"/>
    <x v="17"/>
    <n v="2778"/>
    <s v="+ 0,9 "/>
    <s v="- 0,6 "/>
    <s v="+ 5,8 "/>
    <x v="1"/>
    <s v="Venta"/>
  </r>
  <r>
    <s v="Junio"/>
    <x v="17"/>
    <n v="2783"/>
    <s v="+ 1,0 "/>
    <s v="+ 0,3 "/>
    <s v="+ 5,6 "/>
    <x v="1"/>
    <s v="Venta"/>
  </r>
  <r>
    <s v="Enero"/>
    <x v="8"/>
    <n v="2786"/>
    <s v="+ 0,4 "/>
    <s v="+ 2,2 "/>
    <s v="+ 2,8 "/>
    <x v="1"/>
    <s v="Venta"/>
  </r>
  <r>
    <s v="Julio"/>
    <x v="17"/>
    <n v="2794"/>
    <s v="+ 0,4 "/>
    <s v="+ 0,9 "/>
    <s v="+ 7,0 "/>
    <x v="1"/>
    <s v="Venta"/>
  </r>
  <r>
    <s v="Noviembre"/>
    <x v="17"/>
    <n v="2805"/>
    <s v="+ 1,0 "/>
    <s v="+ 1,6 "/>
    <s v="+ 2,5 "/>
    <x v="1"/>
    <s v="Venta"/>
  </r>
  <r>
    <s v="Febrero"/>
    <x v="8"/>
    <n v="2808"/>
    <s v="+ 0,8 "/>
    <s v="+ 1,8 "/>
    <s v="+ 3,4 "/>
    <x v="1"/>
    <s v="Venta"/>
  </r>
  <r>
    <s v="Marzo"/>
    <x v="8"/>
    <n v="2823"/>
    <s v="+ 0,5 "/>
    <s v="+ 1,8 "/>
    <s v="+ 3,7 "/>
    <x v="1"/>
    <s v="Venta"/>
  </r>
  <r>
    <s v="Abril"/>
    <x v="8"/>
    <n v="2826"/>
    <s v="+ 0,1 "/>
    <s v="+ 1,4 "/>
    <s v="+ 3,8 "/>
    <x v="1"/>
    <s v="Venta"/>
  </r>
  <r>
    <s v="Mayo"/>
    <x v="8"/>
    <n v="2855"/>
    <s v="+ 1,0 "/>
    <s v="+ 1,7 "/>
    <s v="+ 5,1 "/>
    <x v="1"/>
    <s v="Venta"/>
  </r>
  <r>
    <s v="Octubre"/>
    <x v="8"/>
    <n v="2871"/>
    <s v="- 0,3 "/>
    <s v="- 0,8 "/>
    <s v="+ 5,3 "/>
    <x v="1"/>
    <s v="Venta"/>
  </r>
  <r>
    <s v="Noviembre"/>
    <x v="8"/>
    <n v="2878"/>
    <s v="+ 0,3 "/>
    <s v="- 0,2 "/>
    <s v="+ 4,4 "/>
    <x v="1"/>
    <s v="Venta"/>
  </r>
  <r>
    <s v="Septiembre"/>
    <x v="8"/>
    <n v="2880"/>
    <s v="- 0,1 "/>
    <s v="- 0,2 "/>
    <s v="+ 6,1 "/>
    <x v="1"/>
    <s v="Venta"/>
  </r>
  <r>
    <s v="Agosto"/>
    <x v="8"/>
    <n v="2883"/>
    <s v="- 0,4 "/>
    <s v="+ 1,0 "/>
    <s v="+ 6,0 "/>
    <x v="1"/>
    <s v="Venta"/>
  </r>
  <r>
    <s v="Junio"/>
    <x v="8"/>
    <n v="2885"/>
    <s v="+ 1,0 "/>
    <s v="+ 2,2 "/>
    <s v="+ 7,1 "/>
    <x v="1"/>
    <s v="Venta"/>
  </r>
  <r>
    <s v="Julio"/>
    <x v="8"/>
    <n v="2894"/>
    <s v="+ 0,3 "/>
    <s v="+ 2,4 "/>
    <s v="+ 6,4 "/>
    <x v="1"/>
    <s v="Venta"/>
  </r>
  <r>
    <s v="Diciembre"/>
    <x v="8"/>
    <n v="2897"/>
    <s v="+ 0,7 "/>
    <s v="+ 0,6 "/>
    <s v="+ 4,4 "/>
    <x v="1"/>
    <s v="Venta"/>
  </r>
  <r>
    <s v="Enero"/>
    <x v="10"/>
    <n v="2922"/>
    <s v="+ 0,9 "/>
    <s v="+ 1,8 "/>
    <s v="+ 4,9 "/>
    <x v="1"/>
    <s v="Venta"/>
  </r>
  <r>
    <s v="Febrero"/>
    <x v="10"/>
    <n v="2948"/>
    <s v="+ 0,9 "/>
    <s v="+ 2,4 "/>
    <s v="+ 5,0 "/>
    <x v="1"/>
    <s v="Venta"/>
  </r>
  <r>
    <s v="Marzo"/>
    <x v="10"/>
    <n v="2954"/>
    <s v="+ 0,2 "/>
    <s v="+ 1,9 "/>
    <s v="+ 4,6 "/>
    <x v="1"/>
    <s v="Venta"/>
  </r>
  <r>
    <s v="Abril"/>
    <x v="10"/>
    <n v="2971"/>
    <s v="+ 0,6 "/>
    <s v="+ 1,7 "/>
    <s v="+ 5,1 "/>
    <x v="1"/>
    <s v="Venta"/>
  </r>
  <r>
    <s v="Mayo"/>
    <x v="10"/>
    <n v="2996"/>
    <s v="+ 0,8 "/>
    <s v="+ 1,6 "/>
    <s v="+ 4,9 "/>
    <x v="1"/>
    <s v="Venta"/>
  </r>
  <r>
    <s v="Junio"/>
    <x v="10"/>
    <n v="3013"/>
    <s v="+ 0,6 "/>
    <s v="+ 2,0 "/>
    <s v="+ 4,4 "/>
    <x v="1"/>
    <s v="Venta"/>
  </r>
  <r>
    <s v="Julio"/>
    <x v="10"/>
    <n v="3032"/>
    <s v="+ 0,6 "/>
    <s v="+ 2,0 "/>
    <s v="+ 4,8 "/>
    <x v="1"/>
    <s v="Venta"/>
  </r>
  <r>
    <s v="Septiembre"/>
    <x v="10"/>
    <n v="3043"/>
    <s v="- 0,3 "/>
    <s v="+ 1,0 "/>
    <s v="+ 5,7 "/>
    <x v="1"/>
    <s v="Venta"/>
  </r>
  <r>
    <s v="Agosto"/>
    <x v="10"/>
    <n v="3052"/>
    <s v="+ 0,7 "/>
    <s v="+ 1,9 "/>
    <s v="+ 5,8 "/>
    <x v="1"/>
    <s v="Venta"/>
  </r>
  <r>
    <s v="Octubre"/>
    <x v="10"/>
    <n v="3057"/>
    <s v="+ 0,5 "/>
    <s v="+ 0,8 "/>
    <s v="+ 6,5 "/>
    <x v="1"/>
    <s v="Venta"/>
  </r>
  <r>
    <s v="Enero"/>
    <x v="11"/>
    <n v="3061"/>
    <s v="0,0 "/>
    <s v="+ 0,1 "/>
    <s v="+ 4,7 "/>
    <x v="1"/>
    <s v="Venta"/>
  </r>
  <r>
    <s v="Diciembre"/>
    <x v="10"/>
    <n v="3062"/>
    <s v="- 0,4 "/>
    <s v="+ 0,6 "/>
    <s v="+ 5,7 "/>
    <x v="1"/>
    <s v="Venta"/>
  </r>
  <r>
    <s v="Noviembre"/>
    <x v="10"/>
    <n v="3075"/>
    <s v="+ 0,6 "/>
    <s v="+ 0,8 "/>
    <s v="+ 6,9 "/>
    <x v="1"/>
    <s v="Venta"/>
  </r>
  <r>
    <s v="Febrero"/>
    <x v="11"/>
    <n v="3083"/>
    <s v="+ 0,7 "/>
    <s v="+ 0,3 "/>
    <s v="+ 4,6 "/>
    <x v="1"/>
    <s v="Venta"/>
  </r>
  <r>
    <s v="Marzo"/>
    <x v="11"/>
    <n v="3111"/>
    <s v="+ 0,9 "/>
    <s v="+ 1,6 "/>
    <s v="+ 5,3 "/>
    <x v="1"/>
    <s v="Venta"/>
  </r>
  <r>
    <s v="Mayo"/>
    <x v="11"/>
    <n v="3124"/>
    <s v="- 0,3 "/>
    <s v="+ 1,3 "/>
    <s v="+ 4,3 "/>
    <x v="1"/>
    <s v="Venta"/>
  </r>
  <r>
    <s v="Septiembre"/>
    <x v="11"/>
    <n v="3129"/>
    <s v="- 0,3 "/>
    <s v="- 0,4 "/>
    <s v="+ 2,8 "/>
    <x v="1"/>
    <s v="Venta"/>
  </r>
  <r>
    <s v="Abril"/>
    <x v="11"/>
    <n v="3134"/>
    <s v="+ 0,7 "/>
    <s v="+ 2,4 "/>
    <s v="+ 5,5 "/>
    <x v="1"/>
    <s v="Venta"/>
  </r>
  <r>
    <s v="Agosto"/>
    <x v="11"/>
    <n v="3139"/>
    <s v="- 0,1 "/>
    <s v="+ 0,5 "/>
    <s v="+ 2,9 "/>
    <x v="1"/>
    <s v="Venta"/>
  </r>
  <r>
    <s v="Junio"/>
    <x v="11"/>
    <n v="3142"/>
    <s v="+ 0,6 "/>
    <s v="+ 1,0 "/>
    <s v="+ 4,3 "/>
    <x v="1"/>
    <s v="Venta"/>
  </r>
  <r>
    <s v="Julio"/>
    <x v="11"/>
    <n v="3143"/>
    <s v="0,0 "/>
    <s v="+ 0,3 "/>
    <s v="+ 3,7 "/>
    <x v="1"/>
    <s v="Venta"/>
  </r>
  <r>
    <s v="Octubre"/>
    <x v="11"/>
    <n v="3152"/>
    <s v="+ 0,7 "/>
    <s v="+ 0,3 "/>
    <s v="+ 3,1 "/>
    <x v="1"/>
    <s v="Venta"/>
  </r>
  <r>
    <s v="Noviembre"/>
    <x v="11"/>
    <n v="3170"/>
    <s v="+ 0,6 "/>
    <s v="+ 1,0 "/>
    <s v="+ 3,1 "/>
    <x v="1"/>
    <s v="Venta"/>
  </r>
  <r>
    <s v="Diciembre"/>
    <x v="11"/>
    <n v="3208"/>
    <s v="+ 1,2 "/>
    <s v="+ 2,5 "/>
    <s v="+ 4,8 "/>
    <x v="1"/>
    <s v="Venta"/>
  </r>
  <r>
    <s v="Enero"/>
    <x v="15"/>
    <n v="3247"/>
    <s v="+ 1,2 "/>
    <s v="+ 3,0 "/>
    <s v="+ 6,1 "/>
    <x v="1"/>
    <s v="Venta"/>
  </r>
  <r>
    <s v="Febrero"/>
    <x v="15"/>
    <n v="3292"/>
    <s v="+ 1,4 "/>
    <s v="+ 3,8 "/>
    <s v="+ 6,8 "/>
    <x v="1"/>
    <s v="Venta"/>
  </r>
  <r>
    <s v="Marzo"/>
    <x v="15"/>
    <n v="3331"/>
    <s v="+ 1,2 "/>
    <s v="+ 3,8 "/>
    <s v="+ 7,1 "/>
    <x v="1"/>
    <s v="Venta"/>
  </r>
  <r>
    <s v="Abril"/>
    <x v="15"/>
    <n v="3367"/>
    <s v="+ 1,1 "/>
    <s v="+ 3,7 "/>
    <s v="+ 7,4 "/>
    <x v="1"/>
    <s v="Venta"/>
  </r>
  <r>
    <s v="Mayo"/>
    <x v="15"/>
    <n v="3406"/>
    <s v="+ 1,1 "/>
    <s v="+ 3,4 "/>
    <s v="+ 9,0 "/>
    <x v="1"/>
    <s v="Venta"/>
  </r>
  <r>
    <s v="Junio"/>
    <x v="15"/>
    <n v="3440"/>
    <s v="+ 1,0 "/>
    <s v="+ 3,3 "/>
    <s v="+ 9,5 "/>
    <x v="1"/>
    <s v="Venta"/>
  </r>
  <r>
    <s v="Julio"/>
    <x v="15"/>
    <n v="3504"/>
    <s v="+ 1,8 "/>
    <s v="+ 4,1 "/>
    <s v="+ 11,5 "/>
    <x v="1"/>
    <s v="Venta"/>
  </r>
  <r>
    <s v="Agosto"/>
    <x v="15"/>
    <n v="3554"/>
    <s v="+ 1,4 "/>
    <s v="+ 4,4 "/>
    <s v="+ 13,2 "/>
    <x v="1"/>
    <s v="Venta"/>
  </r>
  <r>
    <s v="Septiembre"/>
    <x v="15"/>
    <n v="3569"/>
    <s v="+ 0,4 "/>
    <s v="+ 3,7 "/>
    <s v="+ 14,1 "/>
    <x v="1"/>
    <s v="Venta"/>
  </r>
  <r>
    <s v="Octubre"/>
    <x v="15"/>
    <n v="3638"/>
    <s v="+ 1,9 "/>
    <s v="+ 3,8 "/>
    <s v="+ 15,4 "/>
    <x v="1"/>
    <s v="Venta"/>
  </r>
  <r>
    <s v="Noviembre"/>
    <x v="15"/>
    <n v="3712"/>
    <s v="+ 2,0 "/>
    <s v="+ 4,4 "/>
    <s v="+ 17,1 "/>
    <x v="1"/>
    <s v="Venta"/>
  </r>
  <r>
    <s v="Diciembre"/>
    <x v="15"/>
    <n v="3771"/>
    <s v="+ 1,6 "/>
    <s v="+ 5,7 "/>
    <s v="+ 17,5 "/>
    <x v="1"/>
    <s v="Venta"/>
  </r>
  <r>
    <s v="Enero"/>
    <x v="18"/>
    <n v="3851"/>
    <s v="+ 2,1 "/>
    <s v="+ 5,8 "/>
    <s v="+ 18,6 "/>
    <x v="1"/>
    <s v="Venta"/>
  </r>
  <r>
    <s v="Febrero"/>
    <x v="18"/>
    <n v="3949"/>
    <s v="+ 2,5 "/>
    <s v="+ 6,4 "/>
    <s v="+ 19,9 "/>
    <x v="1"/>
    <s v="Venta"/>
  </r>
  <r>
    <s v="Marzo"/>
    <x v="18"/>
    <n v="4013"/>
    <s v="+ 1,6 "/>
    <s v="+ 6,4 "/>
    <s v="+ 20,5 "/>
    <x v="1"/>
    <s v="Venta"/>
  </r>
  <r>
    <s v="Octubre"/>
    <x v="3"/>
    <n v="1351"/>
    <s v="- 0,4 "/>
    <s v="- 1,2 "/>
    <s v="- 2,0 "/>
    <x v="2"/>
    <s v="Venta"/>
  </r>
  <r>
    <s v="Septiembre"/>
    <x v="3"/>
    <n v="1356"/>
    <s v="- 0,4 "/>
    <s v="- 0,5 "/>
    <s v="- 1,5 "/>
    <x v="2"/>
    <s v="Venta"/>
  </r>
  <r>
    <s v="Septiembre"/>
    <x v="2"/>
    <n v="1356"/>
    <s v="- 1,0 "/>
    <s v="- 2,9 "/>
    <s v="- 1,2 "/>
    <x v="2"/>
    <s v="Venta"/>
  </r>
  <r>
    <s v="Agosto"/>
    <x v="3"/>
    <n v="1361"/>
    <s v="- 0,4 "/>
    <s v="- 1,2 "/>
    <s v="- 1,1 "/>
    <x v="2"/>
    <s v="Venta"/>
  </r>
  <r>
    <s v="Enero"/>
    <x v="5"/>
    <n v="1363"/>
    <s v="- 0,2 "/>
    <s v="+ 0,9 "/>
    <s v="- 1,7 "/>
    <x v="2"/>
    <s v="Venta"/>
  </r>
  <r>
    <s v="Junio"/>
    <x v="3"/>
    <n v="1363"/>
    <s v="- 1,1 "/>
    <s v="- 2,3 "/>
    <s v="- 1,1 "/>
    <x v="2"/>
    <s v="Venta"/>
  </r>
  <r>
    <s v="Octubre"/>
    <x v="2"/>
    <n v="1363"/>
    <s v="+ 0,5 "/>
    <s v="- 2,3 "/>
    <s v="- 0,9 "/>
    <x v="2"/>
    <s v="Venta"/>
  </r>
  <r>
    <s v="Diciembre"/>
    <x v="3"/>
    <n v="1365"/>
    <s v="- 0,1 "/>
    <s v="+ 0,7 "/>
    <s v="- 1,5 "/>
    <x v="2"/>
    <s v="Venta"/>
  </r>
  <r>
    <s v="Noviembre"/>
    <x v="3"/>
    <n v="1367"/>
    <s v="+ 1,2 "/>
    <s v="+ 0,4 "/>
    <s v="- 1,2 "/>
    <x v="2"/>
    <s v="Venta"/>
  </r>
  <r>
    <s v="Julio"/>
    <x v="3"/>
    <n v="1367"/>
    <s v="+ 0,3 "/>
    <s v="- 1,8 "/>
    <s v="- 1,4 "/>
    <x v="2"/>
    <s v="Venta"/>
  </r>
  <r>
    <s v="Febrero"/>
    <x v="5"/>
    <n v="1369"/>
    <s v="+ 0,5 "/>
    <s v="+ 0,2 "/>
    <s v="- 1,4 "/>
    <x v="2"/>
    <s v="Venta"/>
  </r>
  <r>
    <s v="Agosto"/>
    <x v="2"/>
    <n v="1369"/>
    <s v="- 1,8 "/>
    <s v="- 2,0 "/>
    <s v="- 1,0 "/>
    <x v="2"/>
    <s v="Venta"/>
  </r>
  <r>
    <s v="Febrero"/>
    <x v="0"/>
    <n v="1373"/>
    <s v="- 0,1 "/>
    <s v="- 0,2 "/>
    <s v="- 1,8 "/>
    <x v="2"/>
    <s v="Venta"/>
  </r>
  <r>
    <s v="Septiembre"/>
    <x v="1"/>
    <n v="1373"/>
    <s v="- 0,7 "/>
    <s v="- 1,4 "/>
    <s v="- 5,5 "/>
    <x v="2"/>
    <s v="Venta"/>
  </r>
  <r>
    <s v="Enero"/>
    <x v="0"/>
    <n v="1375"/>
    <s v="- 0,3 "/>
    <s v="+ 0,9 "/>
    <s v="- 1,0 "/>
    <x v="2"/>
    <s v="Venta"/>
  </r>
  <r>
    <s v="Septiembre"/>
    <x v="0"/>
    <n v="1376"/>
    <s v="0,0 "/>
    <s v="- 0,1 "/>
    <s v="+ 1,5 "/>
    <x v="2"/>
    <s v="Venta"/>
  </r>
  <r>
    <s v="Agosto"/>
    <x v="0"/>
    <n v="1376"/>
    <s v="- 0,8 "/>
    <s v="- 0,4 "/>
    <s v="+ 0,5 "/>
    <x v="2"/>
    <s v="Venta"/>
  </r>
  <r>
    <s v="Noviembre"/>
    <x v="2"/>
    <n v="1376"/>
    <s v="+ 1,0 "/>
    <s v="+ 0,5 "/>
    <s v="- 0,7 "/>
    <x v="2"/>
    <s v="Venta"/>
  </r>
  <r>
    <s v="Octubre"/>
    <x v="1"/>
    <n v="1376"/>
    <s v="+ 0,2 "/>
    <s v="- 1,0 "/>
    <s v="- 5,5 "/>
    <x v="2"/>
    <s v="Venta"/>
  </r>
  <r>
    <s v="Mayo"/>
    <x v="3"/>
    <n v="1378"/>
    <s v="- 1,0 "/>
    <s v="- 0,8 "/>
    <s v="- 0,3 "/>
    <x v="2"/>
    <s v="Venta"/>
  </r>
  <r>
    <s v="Junio"/>
    <x v="0"/>
    <n v="1378"/>
    <s v="- 0,3 "/>
    <s v="0,0 "/>
    <s v="- 1,3 "/>
    <x v="2"/>
    <s v="Venta"/>
  </r>
  <r>
    <s v="Abril"/>
    <x v="0"/>
    <n v="1378"/>
    <s v="0,0 "/>
    <s v="+ 0,2 "/>
    <s v="- 1,6 "/>
    <x v="2"/>
    <s v="Venta"/>
  </r>
  <r>
    <s v="Marzo"/>
    <x v="0"/>
    <n v="1378"/>
    <s v="+ 0,3 "/>
    <s v="- 0,1 "/>
    <s v="- 1,9 "/>
    <x v="2"/>
    <s v="Venta"/>
  </r>
  <r>
    <s v="Septiembre"/>
    <x v="8"/>
    <n v="1379"/>
    <s v="- 1,4 "/>
    <s v="- 1,0 "/>
    <s v="- 1,5 "/>
    <x v="2"/>
    <s v="Venta"/>
  </r>
  <r>
    <s v="Octubre"/>
    <x v="0"/>
    <n v="1379"/>
    <s v="+ 0,2 "/>
    <s v="- 0,6 "/>
    <s v="+ 1,2 "/>
    <x v="2"/>
    <s v="Venta"/>
  </r>
  <r>
    <s v="Diciembre"/>
    <x v="2"/>
    <n v="1379"/>
    <s v="+ 0,2 "/>
    <s v="+ 1,7 "/>
    <s v="- 0,4 "/>
    <x v="2"/>
    <s v="Venta"/>
  </r>
  <r>
    <s v="Mayo"/>
    <x v="5"/>
    <n v="1380"/>
    <s v="- 0,4 "/>
    <s v="+ 0,8 "/>
    <s v="+ 0,2 "/>
    <x v="2"/>
    <s v="Venta"/>
  </r>
  <r>
    <s v="Marzo"/>
    <x v="5"/>
    <n v="1381"/>
    <s v="+ 0,9 "/>
    <s v="+ 1,2 "/>
    <s v="- 1,0 "/>
    <x v="2"/>
    <s v="Venta"/>
  </r>
  <r>
    <s v="Mayo"/>
    <x v="0"/>
    <n v="1382"/>
    <s v="+ 0,3 "/>
    <s v="+ 0,6 "/>
    <s v="- 1,1 "/>
    <x v="2"/>
    <s v="Venta"/>
  </r>
  <r>
    <s v="Octubre"/>
    <x v="8"/>
    <n v="1383"/>
    <s v="+ 0,3 "/>
    <s v="- 1,4 "/>
    <s v="- 1,3 "/>
    <x v="2"/>
    <s v="Venta"/>
  </r>
  <r>
    <s v="Noviembre"/>
    <x v="0"/>
    <n v="1383"/>
    <s v="+ 0,3 "/>
    <s v="+ 0,5 "/>
    <s v="+ 0,5 "/>
    <x v="2"/>
    <s v="Venta"/>
  </r>
  <r>
    <s v="Agosto"/>
    <x v="1"/>
    <n v="1383"/>
    <s v="- 0,4 "/>
    <s v="- 1,2 "/>
    <s v="- 5,1 "/>
    <x v="2"/>
    <s v="Venta"/>
  </r>
  <r>
    <s v="Diciembre"/>
    <x v="1"/>
    <n v="1384"/>
    <s v="- 0,2 "/>
    <s v="+ 0,8 "/>
    <s v="- 4,3 "/>
    <x v="2"/>
    <s v="Venta"/>
  </r>
  <r>
    <s v="Diciembre"/>
    <x v="0"/>
    <n v="1385"/>
    <s v="+ 0,2 "/>
    <s v="+ 0,6 "/>
    <s v="+ 0,4 "/>
    <x v="2"/>
    <s v="Venta"/>
  </r>
  <r>
    <s v="Abril"/>
    <x v="5"/>
    <n v="1386"/>
    <s v="+ 0,4 "/>
    <s v="+ 1,7 "/>
    <s v="- 0,4 "/>
    <x v="2"/>
    <s v="Venta"/>
  </r>
  <r>
    <s v="Enero"/>
    <x v="3"/>
    <n v="1386"/>
    <s v="+ 0,1 "/>
    <s v="+ 0,5 "/>
    <s v="+ 0,8 "/>
    <x v="2"/>
    <s v="Venta"/>
  </r>
  <r>
    <s v="Noviembre"/>
    <x v="1"/>
    <n v="1386"/>
    <s v="+ 0,8 "/>
    <s v="+ 0,2 "/>
    <s v="- 4,6 "/>
    <x v="2"/>
    <s v="Venta"/>
  </r>
  <r>
    <s v="Julio"/>
    <x v="0"/>
    <n v="1387"/>
    <s v="+ 0,7 "/>
    <s v="+ 0,6 "/>
    <s v="- 0,6 "/>
    <x v="2"/>
    <s v="Venta"/>
  </r>
  <r>
    <s v="Enero"/>
    <x v="10"/>
    <n v="1389"/>
    <s v="- 0,4 "/>
    <s v="+ 0,5 "/>
    <s v="- 1,3 "/>
    <x v="2"/>
    <s v="Venta"/>
  </r>
  <r>
    <s v="Agosto"/>
    <x v="5"/>
    <n v="1389"/>
    <s v="- 0,2 "/>
    <s v="+ 0,6 "/>
    <s v="+ 2,0 "/>
    <x v="2"/>
    <s v="Venta"/>
  </r>
  <r>
    <s v="Febrero"/>
    <x v="3"/>
    <n v="1389"/>
    <s v="+ 0,2 "/>
    <s v="+ 0,5 "/>
    <s v="+ 1,2 "/>
    <x v="2"/>
    <s v="Venta"/>
  </r>
  <r>
    <s v="Enero"/>
    <x v="2"/>
    <n v="1389"/>
    <s v="+ 0,4 "/>
    <s v="+ 1,0 "/>
    <s v="- 3,1 "/>
    <x v="2"/>
    <s v="Venta"/>
  </r>
  <r>
    <s v="Julio"/>
    <x v="1"/>
    <n v="1389"/>
    <s v="- 0,3 "/>
    <s v="- 0,5 "/>
    <s v="- 5,8 "/>
    <x v="2"/>
    <s v="Venta"/>
  </r>
  <r>
    <s v="Febrero"/>
    <x v="10"/>
    <n v="1391"/>
    <s v="+ 0,2 "/>
    <s v="- 0,4 "/>
    <s v="- 0,9 "/>
    <x v="2"/>
    <s v="Venta"/>
  </r>
  <r>
    <s v="Septiembre"/>
    <x v="5"/>
    <n v="1391"/>
    <s v="+ 0,2 "/>
    <s v="0,0 "/>
    <s v="+ 2,6 "/>
    <x v="2"/>
    <s v="Venta"/>
  </r>
  <r>
    <s v="Junio"/>
    <x v="5"/>
    <n v="1391"/>
    <s v="+ 0,7 "/>
    <s v="+ 0,7 "/>
    <s v="+ 2,1 "/>
    <x v="2"/>
    <s v="Venta"/>
  </r>
  <r>
    <s v="Mayo"/>
    <x v="8"/>
    <n v="1392"/>
    <s v="0,0 "/>
    <s v="- 0,8 "/>
    <s v="- 1,2 "/>
    <x v="2"/>
    <s v="Venta"/>
  </r>
  <r>
    <s v="Abril"/>
    <x v="8"/>
    <n v="1392"/>
    <s v="- 0,5 "/>
    <s v="- 1,1 "/>
    <s v="- 1,9 "/>
    <x v="2"/>
    <s v="Venta"/>
  </r>
  <r>
    <s v="Julio"/>
    <x v="5"/>
    <n v="1392"/>
    <s v="+ 0,1 "/>
    <s v="+ 0,4 "/>
    <s v="+ 1,8 "/>
    <x v="2"/>
    <s v="Venta"/>
  </r>
  <r>
    <s v="Abril"/>
    <x v="3"/>
    <n v="1392"/>
    <s v="- 0,2 "/>
    <s v="+ 0,4 "/>
    <s v="+ 1,0 "/>
    <x v="2"/>
    <s v="Venta"/>
  </r>
  <r>
    <s v="Junio"/>
    <x v="8"/>
    <n v="1393"/>
    <s v="+ 0,1 "/>
    <s v="- 0,4 "/>
    <s v="- 0,5 "/>
    <x v="2"/>
    <s v="Venta"/>
  </r>
  <r>
    <s v="Junio"/>
    <x v="1"/>
    <n v="1393"/>
    <s v="- 0,5 "/>
    <s v="- 0,4 "/>
    <s v="- 6,9 "/>
    <x v="2"/>
    <s v="Venta"/>
  </r>
  <r>
    <s v="Diciembre"/>
    <x v="8"/>
    <n v="1394"/>
    <s v="- 0,2 "/>
    <s v="+ 1,1 "/>
    <s v="- 0,9 "/>
    <x v="2"/>
    <s v="Venta"/>
  </r>
  <r>
    <s v="Marzo"/>
    <x v="3"/>
    <n v="1395"/>
    <s v="+ 0,4 "/>
    <s v="+ 0,7 "/>
    <s v="+ 1,2 "/>
    <x v="2"/>
    <s v="Venta"/>
  </r>
  <r>
    <s v="Julio"/>
    <x v="2"/>
    <n v="1395"/>
    <s v="- 0,1 "/>
    <s v="- 0,4 "/>
    <s v="+ 0,4 "/>
    <x v="2"/>
    <s v="Venta"/>
  </r>
  <r>
    <s v="Junio"/>
    <x v="2"/>
    <n v="1396"/>
    <s v="- 0,1 "/>
    <s v="- 0,6 "/>
    <s v="+ 0,2 "/>
    <x v="2"/>
    <s v="Venta"/>
  </r>
  <r>
    <s v="Noviembre"/>
    <x v="8"/>
    <n v="1397"/>
    <s v="+ 1,0 "/>
    <s v="- 0,2 "/>
    <s v="- 0,3 "/>
    <x v="2"/>
    <s v="Venta"/>
  </r>
  <r>
    <s v="Mayo"/>
    <x v="2"/>
    <n v="1397"/>
    <s v="- 0,3 "/>
    <s v="- 0,1 "/>
    <s v="- 0,2 "/>
    <x v="2"/>
    <s v="Venta"/>
  </r>
  <r>
    <s v="Abril"/>
    <x v="1"/>
    <n v="1397"/>
    <s v="- 0,1 "/>
    <s v="- 2,6 "/>
    <s v="- 7,2 "/>
    <x v="2"/>
    <s v="Venta"/>
  </r>
  <r>
    <s v="Octubre"/>
    <x v="5"/>
    <n v="1398"/>
    <s v="+ 0,5 "/>
    <s v="+ 0,4 "/>
    <s v="+ 3,5 "/>
    <x v="2"/>
    <s v="Venta"/>
  </r>
  <r>
    <s v="Agosto"/>
    <x v="8"/>
    <n v="1399"/>
    <s v="- 0,3 "/>
    <s v="+ 0,5 "/>
    <s v="- 0,5 "/>
    <x v="2"/>
    <s v="Venta"/>
  </r>
  <r>
    <s v="Septiembre"/>
    <x v="7"/>
    <n v="1399"/>
    <s v="- 0,5 "/>
    <s v="- 0,1 "/>
    <s v="- 0,2 "/>
    <x v="2"/>
    <s v="Venta"/>
  </r>
  <r>
    <s v="Febrero"/>
    <x v="2"/>
    <n v="1399"/>
    <s v="+ 0,7 "/>
    <s v="+ 0,9 "/>
    <s v="- 1,9 "/>
    <x v="2"/>
    <s v="Venta"/>
  </r>
  <r>
    <s v="Mayo"/>
    <x v="1"/>
    <n v="1399"/>
    <s v="+ 0,2 "/>
    <s v="- 1,8 "/>
    <s v="- 7,2 "/>
    <x v="2"/>
    <s v="Venta"/>
  </r>
  <r>
    <s v="Marzo"/>
    <x v="1"/>
    <n v="1399"/>
    <s v="- 1,9 "/>
    <s v="- 3,3 "/>
    <s v="- 7,8 "/>
    <x v="2"/>
    <s v="Venta"/>
  </r>
  <r>
    <s v="Marzo"/>
    <x v="8"/>
    <n v="1400"/>
    <s v="- 0,3 "/>
    <s v="- 0,5 "/>
    <s v="- 1,1 "/>
    <x v="2"/>
    <s v="Venta"/>
  </r>
  <r>
    <s v="Octubre"/>
    <x v="7"/>
    <n v="1400"/>
    <s v="+ 0,1 "/>
    <s v="- 1,3 "/>
    <s v="- 0,3 "/>
    <x v="2"/>
    <s v="Venta"/>
  </r>
  <r>
    <s v="Noviembre"/>
    <x v="7"/>
    <n v="1401"/>
    <s v="+ 0,1 "/>
    <s v="- 0,3 "/>
    <s v="- 0,8 "/>
    <x v="2"/>
    <s v="Venta"/>
  </r>
  <r>
    <s v="Junio"/>
    <x v="7"/>
    <n v="1401"/>
    <s v="- 0,6 "/>
    <s v="- 1,0 "/>
    <s v="- 0,8 "/>
    <x v="2"/>
    <s v="Venta"/>
  </r>
  <r>
    <s v="Agosto"/>
    <x v="6"/>
    <n v="1401"/>
    <s v="- 0,2 "/>
    <s v="- 1,0 "/>
    <s v="+ 0,9 "/>
    <x v="2"/>
    <s v="Venta"/>
  </r>
  <r>
    <s v="Abril"/>
    <x v="2"/>
    <n v="1401"/>
    <s v="- 0,3 "/>
    <s v="+ 0,8 "/>
    <s v="+ 0,3 "/>
    <x v="2"/>
    <s v="Venta"/>
  </r>
  <r>
    <s v="Julio"/>
    <x v="8"/>
    <n v="1402"/>
    <s v="+ 0,7 "/>
    <s v="+ 0,7 "/>
    <s v="- 1,2 "/>
    <x v="2"/>
    <s v="Venta"/>
  </r>
  <r>
    <s v="Septiembre"/>
    <x v="6"/>
    <n v="1402"/>
    <s v="0,0 "/>
    <s v="- 0,7 "/>
    <s v="+ 0,7 "/>
    <x v="2"/>
    <s v="Venta"/>
  </r>
  <r>
    <s v="Febrero"/>
    <x v="8"/>
    <n v="1403"/>
    <s v="- 0,3 "/>
    <s v="+ 0,1 "/>
    <s v="- 0,7 "/>
    <x v="2"/>
    <s v="Venta"/>
  </r>
  <r>
    <s v="Octubre"/>
    <x v="6"/>
    <n v="1404"/>
    <s v="+ 0,2 "/>
    <s v="- 0,1 "/>
    <s v="+ 0,4 "/>
    <x v="2"/>
    <s v="Venta"/>
  </r>
  <r>
    <s v="Julio"/>
    <x v="6"/>
    <n v="1405"/>
    <s v="- 0,5 "/>
    <s v="- 1,1 "/>
    <s v="+ 0,9 "/>
    <x v="2"/>
    <s v="Venta"/>
  </r>
  <r>
    <s v="Marzo"/>
    <x v="2"/>
    <n v="1405"/>
    <s v="+ 0,4 "/>
    <s v="+ 1,5 "/>
    <s v="+ 0,4 "/>
    <x v="2"/>
    <s v="Venta"/>
  </r>
  <r>
    <s v="Diciembre"/>
    <x v="7"/>
    <n v="1406"/>
    <s v="+ 0,3 "/>
    <s v="+ 0,5 "/>
    <s v="- 0,3 "/>
    <x v="2"/>
    <s v="Venta"/>
  </r>
  <r>
    <s v="Agosto"/>
    <x v="7"/>
    <n v="1406"/>
    <s v="- 0,9 "/>
    <s v="- 0,2 "/>
    <s v="+ 0,4 "/>
    <x v="2"/>
    <s v="Venta"/>
  </r>
  <r>
    <s v="Enero"/>
    <x v="8"/>
    <n v="1408"/>
    <s v="+ 0,1 "/>
    <s v="+ 0,5 "/>
    <s v="- 0,1 "/>
    <x v="2"/>
    <s v="Venta"/>
  </r>
  <r>
    <s v="Mayo"/>
    <x v="7"/>
    <n v="1409"/>
    <s v="- 0,7 "/>
    <s v="- 0,2 "/>
    <s v="- 0,4 "/>
    <x v="2"/>
    <s v="Venta"/>
  </r>
  <r>
    <s v="Enero"/>
    <x v="7"/>
    <n v="1409"/>
    <s v="- 0,1 "/>
    <s v="+ 0,4 "/>
    <s v="- 0,4 "/>
    <x v="2"/>
    <s v="Venta"/>
  </r>
  <r>
    <s v="Marzo"/>
    <x v="10"/>
    <n v="1410"/>
    <s v="+ 1,3 "/>
    <s v="+ 1,1 "/>
    <s v="+ 0,7 "/>
    <x v="2"/>
    <s v="Venta"/>
  </r>
  <r>
    <s v="Diciembre"/>
    <x v="6"/>
    <n v="1411"/>
    <s v="- 0,1 "/>
    <s v="+ 0,7 "/>
    <s v="- 0,2 "/>
    <x v="2"/>
    <s v="Venta"/>
  </r>
  <r>
    <s v="Junio"/>
    <x v="6"/>
    <n v="1411"/>
    <s v="- 0,3 "/>
    <s v="- 0,7 "/>
    <s v="+ 1,5 "/>
    <x v="2"/>
    <s v="Venta"/>
  </r>
  <r>
    <s v="Noviembre"/>
    <x v="5"/>
    <n v="1411"/>
    <s v="+ 0,9 "/>
    <s v="+ 1,6 "/>
    <s v="+ 3,2 "/>
    <x v="2"/>
    <s v="Venta"/>
  </r>
  <r>
    <s v="Noviembre"/>
    <x v="6"/>
    <n v="1412"/>
    <s v="+ 0,6 "/>
    <s v="+ 0,8 "/>
    <s v="+ 0,1 "/>
    <x v="2"/>
    <s v="Venta"/>
  </r>
  <r>
    <s v="Junio"/>
    <x v="10"/>
    <n v="1413"/>
    <s v="- 0,3 "/>
    <s v="+ 0,2 "/>
    <s v="+ 1,4 "/>
    <x v="2"/>
    <s v="Venta"/>
  </r>
  <r>
    <s v="Febrero"/>
    <x v="7"/>
    <n v="1413"/>
    <s v="+ 0,3 "/>
    <s v="0,0 "/>
    <s v="- 0,5 "/>
    <x v="2"/>
    <s v="Venta"/>
  </r>
  <r>
    <s v="Diciembre"/>
    <x v="5"/>
    <n v="1414"/>
    <s v="+ 0,2 "/>
    <s v="+ 1,7 "/>
    <s v="+ 3,6 "/>
    <x v="2"/>
    <s v="Venta"/>
  </r>
  <r>
    <s v="Marzo"/>
    <x v="7"/>
    <n v="1415"/>
    <s v="+ 0,2 "/>
    <s v="+ 0,3 "/>
    <s v="- 0,5 "/>
    <x v="2"/>
    <s v="Venta"/>
  </r>
  <r>
    <s v="Mayo"/>
    <x v="6"/>
    <n v="1415"/>
    <s v="- 0,3 "/>
    <s v="- 0,3 "/>
    <s v="+ 2,5 "/>
    <x v="2"/>
    <s v="Venta"/>
  </r>
  <r>
    <s v="Enero"/>
    <x v="6"/>
    <n v="1415"/>
    <s v="+ 0,1 "/>
    <s v="+ 1,2 "/>
    <s v="+ 3,9 "/>
    <x v="2"/>
    <s v="Venta"/>
  </r>
  <r>
    <s v="Mayo"/>
    <x v="10"/>
    <n v="1417"/>
    <s v="- 0,3 "/>
    <s v="+ 1,8 "/>
    <s v="+ 1,8 "/>
    <x v="2"/>
    <s v="Venta"/>
  </r>
  <r>
    <s v="Julio"/>
    <x v="7"/>
    <n v="1419"/>
    <s v="+ 1,3 "/>
    <s v="0,0 "/>
    <s v="+ 1,0 "/>
    <x v="2"/>
    <s v="Venta"/>
  </r>
  <r>
    <s v="Abril"/>
    <x v="7"/>
    <n v="1420"/>
    <s v="+ 0,3 "/>
    <s v="+ 0,7 "/>
    <s v="0,0 "/>
    <x v="2"/>
    <s v="Venta"/>
  </r>
  <r>
    <s v="Abril"/>
    <x v="6"/>
    <n v="1420"/>
    <s v="- 0,2 "/>
    <s v="+ 0,3 "/>
    <s v="+ 2,4 "/>
    <x v="2"/>
    <s v="Venta"/>
  </r>
  <r>
    <s v="Febrero"/>
    <x v="6"/>
    <n v="1420"/>
    <s v="+ 0,3 "/>
    <s v="+ 0,6 "/>
    <s v="+ 3,7 "/>
    <x v="2"/>
    <s v="Venta"/>
  </r>
  <r>
    <s v="Abril"/>
    <x v="10"/>
    <n v="1422"/>
    <s v="+ 0,9 "/>
    <s v="+ 2,4 "/>
    <s v="+ 2,1 "/>
    <x v="2"/>
    <s v="Venta"/>
  </r>
  <r>
    <s v="Marzo"/>
    <x v="6"/>
    <n v="1422"/>
    <s v="+ 0,1 "/>
    <s v="+ 0,5 "/>
    <s v="+ 3,0 "/>
    <x v="2"/>
    <s v="Venta"/>
  </r>
  <r>
    <s v="Febrero"/>
    <x v="1"/>
    <n v="1426"/>
    <s v="- 0,6 "/>
    <s v="- 1,9 "/>
    <s v="- 6,9 "/>
    <x v="2"/>
    <s v="Venta"/>
  </r>
  <r>
    <s v="Septiembre"/>
    <x v="10"/>
    <n v="1430"/>
    <s v="- 0,6 "/>
    <s v="+ 1,2 "/>
    <s v="+ 3,7 "/>
    <x v="2"/>
    <s v="Venta"/>
  </r>
  <r>
    <s v="Enero"/>
    <x v="1"/>
    <n v="1434"/>
    <s v="- 0,8 "/>
    <s v="- 1,5 "/>
    <s v="- 8,4 "/>
    <x v="2"/>
    <s v="Venta"/>
  </r>
  <r>
    <s v="Agosto"/>
    <x v="10"/>
    <n v="1439"/>
    <s v="0,0 "/>
    <s v="+ 1,5 "/>
    <s v="+ 2,8 "/>
    <x v="2"/>
    <s v="Venta"/>
  </r>
  <r>
    <s v="Julio"/>
    <x v="10"/>
    <n v="1439"/>
    <s v="+ 1,9 "/>
    <s v="+ 1,2 "/>
    <s v="+ 2,6 "/>
    <x v="2"/>
    <s v="Venta"/>
  </r>
  <r>
    <s v="Octubre"/>
    <x v="10"/>
    <n v="1446"/>
    <s v="+ 1,1 "/>
    <s v="+ 0,5 "/>
    <s v="+ 4,6 "/>
    <x v="2"/>
    <s v="Venta"/>
  </r>
  <r>
    <s v="Diciembre"/>
    <x v="4"/>
    <n v="1446"/>
    <s v="- 0,5 "/>
    <s v="- 0,5 "/>
    <s v="- 9,0 "/>
    <x v="2"/>
    <s v="Venta"/>
  </r>
  <r>
    <s v="Noviembre"/>
    <x v="4"/>
    <n v="1453"/>
    <s v="- 0,2 "/>
    <s v="- 0,3 "/>
    <s v="- 10,1 "/>
    <x v="2"/>
    <s v="Venta"/>
  </r>
  <r>
    <s v="Septiembre"/>
    <x v="4"/>
    <n v="1453"/>
    <s v="- 0,3 "/>
    <s v="- 2,9 "/>
    <s v="- 11,2 "/>
    <x v="2"/>
    <s v="Venta"/>
  </r>
  <r>
    <s v="Octubre"/>
    <x v="4"/>
    <n v="1455"/>
    <s v="+ 0,2 "/>
    <s v="- 1,3 "/>
    <s v="- 10,4 "/>
    <x v="2"/>
    <s v="Venta"/>
  </r>
  <r>
    <s v="Agosto"/>
    <x v="4"/>
    <n v="1458"/>
    <s v="- 1,1 "/>
    <s v="- 3,3 "/>
    <s v="- 11,5 "/>
    <x v="2"/>
    <s v="Venta"/>
  </r>
  <r>
    <s v="Noviembre"/>
    <x v="10"/>
    <n v="1462"/>
    <s v="+ 1,1 "/>
    <s v="+ 1,6 "/>
    <s v="+ 4,7 "/>
    <x v="2"/>
    <s v="Venta"/>
  </r>
  <r>
    <s v="Diciembre"/>
    <x v="10"/>
    <n v="1463"/>
    <s v="+ 0,1 "/>
    <s v="+ 2,3 "/>
    <s v="+ 5,0 "/>
    <x v="2"/>
    <s v="Venta"/>
  </r>
  <r>
    <s v="Enero"/>
    <x v="11"/>
    <n v="1466"/>
    <s v="+ 0,2 "/>
    <s v="+ 1,3 "/>
    <s v="+ 5,5 "/>
    <x v="2"/>
    <s v="Venta"/>
  </r>
  <r>
    <s v="Julio"/>
    <x v="4"/>
    <n v="1475"/>
    <s v="- 1,4 "/>
    <s v="- 2,0 "/>
    <s v="- 12,0 "/>
    <x v="2"/>
    <s v="Venta"/>
  </r>
  <r>
    <s v="Febrero"/>
    <x v="11"/>
    <n v="1483"/>
    <s v="+ 1,2 "/>
    <s v="+ 1,5 "/>
    <s v="+ 6,6 "/>
    <x v="2"/>
    <s v="Venta"/>
  </r>
  <r>
    <s v="Abril"/>
    <x v="11"/>
    <n v="1490"/>
    <s v="- 0,3 "/>
    <s v="+ 1,7 "/>
    <s v="+ 4,8 "/>
    <x v="2"/>
    <s v="Venta"/>
  </r>
  <r>
    <s v="Mayo"/>
    <x v="11"/>
    <n v="1491"/>
    <s v="0,0 "/>
    <s v="+ 0,5 "/>
    <s v="+ 5,2 "/>
    <x v="2"/>
    <s v="Venta"/>
  </r>
  <r>
    <s v="Marzo"/>
    <x v="11"/>
    <n v="1495"/>
    <s v="+ 0,8 "/>
    <s v="+ 2,1 "/>
    <s v="+ 6,0 "/>
    <x v="2"/>
    <s v="Venta"/>
  </r>
  <r>
    <s v="Junio"/>
    <x v="4"/>
    <n v="1496"/>
    <s v="- 0,8 "/>
    <s v="- 1,4 "/>
    <s v="- 11,6 "/>
    <x v="2"/>
    <s v="Venta"/>
  </r>
  <r>
    <s v="Junio"/>
    <x v="11"/>
    <n v="1503"/>
    <s v="+ 0,8 "/>
    <s v="+ 0,6 "/>
    <s v="+ 6,4 "/>
    <x v="2"/>
    <s v="Venta"/>
  </r>
  <r>
    <s v="Abril"/>
    <x v="4"/>
    <n v="1505"/>
    <s v="- 0,8 "/>
    <s v="- 3,8 "/>
    <s v="- 13,3 "/>
    <x v="2"/>
    <s v="Venta"/>
  </r>
  <r>
    <s v="Mayo"/>
    <x v="4"/>
    <n v="1508"/>
    <s v="+ 0,2 "/>
    <s v="- 1,6 "/>
    <s v="- 11,8 "/>
    <x v="2"/>
    <s v="Venta"/>
  </r>
  <r>
    <s v="Marzo"/>
    <x v="4"/>
    <n v="1517"/>
    <s v="- 1,0 "/>
    <s v="- 4,5 "/>
    <s v="- 14,0 "/>
    <x v="2"/>
    <s v="Venta"/>
  </r>
  <r>
    <s v="Julio"/>
    <x v="11"/>
    <n v="1523"/>
    <s v="+ 1,3 "/>
    <s v="+ 2,2 "/>
    <s v="+ 5,8 "/>
    <x v="2"/>
    <s v="Venta"/>
  </r>
  <r>
    <s v="Septiembre"/>
    <x v="11"/>
    <n v="1525"/>
    <s v="- 0,4 "/>
    <s v="+ 1,5 "/>
    <s v="+ 6,7 "/>
    <x v="2"/>
    <s v="Venta"/>
  </r>
  <r>
    <s v="Agosto"/>
    <x v="11"/>
    <n v="1531"/>
    <s v="+ 0,6 "/>
    <s v="+ 2,7 "/>
    <s v="+ 6,5 "/>
    <x v="2"/>
    <s v="Venta"/>
  </r>
  <r>
    <s v="Febrero"/>
    <x v="4"/>
    <n v="1532"/>
    <s v="- 2,1 "/>
    <s v="- 5,2 "/>
    <s v="- 13,6 "/>
    <x v="2"/>
    <s v="Venta"/>
  </r>
  <r>
    <s v="Octubre"/>
    <x v="11"/>
    <n v="1554"/>
    <s v="+ 1,8 "/>
    <s v="+ 2,0 "/>
    <s v="+ 7,4 "/>
    <x v="2"/>
    <s v="Venta"/>
  </r>
  <r>
    <s v="Febrero"/>
    <x v="15"/>
    <n v="1555"/>
    <s v="- 0,1 "/>
    <s v="- 0,7 "/>
    <s v="+ 4,8 "/>
    <x v="2"/>
    <s v="Venta"/>
  </r>
  <r>
    <s v="Enero"/>
    <x v="15"/>
    <n v="1556"/>
    <s v="- 0,1 "/>
    <s v="+ 0,1 "/>
    <s v="+ 6,1 "/>
    <x v="2"/>
    <s v="Venta"/>
  </r>
  <r>
    <s v="Diciembre"/>
    <x v="11"/>
    <n v="1557"/>
    <s v="- 0,6 "/>
    <s v="+ 2,0 "/>
    <s v="+ 6,4 "/>
    <x v="2"/>
    <s v="Venta"/>
  </r>
  <r>
    <s v="Enero"/>
    <x v="4"/>
    <n v="1565"/>
    <s v="- 1,5 "/>
    <s v="- 3,7 "/>
    <s v="- 12,6 "/>
    <x v="2"/>
    <s v="Venta"/>
  </r>
  <r>
    <s v="Noviembre"/>
    <x v="11"/>
    <n v="1566"/>
    <s v="+ 0,8 "/>
    <s v="+ 2,3 "/>
    <s v="+ 7,1 "/>
    <x v="2"/>
    <s v="Venta"/>
  </r>
  <r>
    <s v="Marzo"/>
    <x v="15"/>
    <n v="1571"/>
    <s v="+ 1,0 "/>
    <s v="+ 0,9 "/>
    <s v="+ 5,1 "/>
    <x v="2"/>
    <s v="Venta"/>
  </r>
  <r>
    <s v="Enero"/>
    <x v="18"/>
    <n v="1572"/>
    <s v="- 3,3 "/>
    <s v="- 1,2 "/>
    <s v="+ 1,0 "/>
    <x v="2"/>
    <s v="Venta"/>
  </r>
  <r>
    <s v="Septiembre"/>
    <x v="15"/>
    <n v="1581"/>
    <s v="- 0,8 "/>
    <s v="- 1,0 "/>
    <s v="+ 3,7 "/>
    <x v="2"/>
    <s v="Venta"/>
  </r>
  <r>
    <s v="Abril"/>
    <x v="15"/>
    <n v="1583"/>
    <s v="+ 0,8 "/>
    <s v="+ 1,8 "/>
    <s v="+ 6,2 "/>
    <x v="2"/>
    <s v="Venta"/>
  </r>
  <r>
    <s v="Mayo"/>
    <x v="15"/>
    <n v="1585"/>
    <s v="+ 0,1 "/>
    <s v="+ 2,0 "/>
    <s v="+ 6,3 "/>
    <x v="2"/>
    <s v="Venta"/>
  </r>
  <r>
    <s v="Diciembre"/>
    <x v="9"/>
    <n v="1589"/>
    <s v="- 1,6 "/>
    <s v="- 2,8 "/>
    <s v="- 11,9 "/>
    <x v="2"/>
    <s v="Venta"/>
  </r>
  <r>
    <s v="Octubre"/>
    <x v="15"/>
    <n v="1591"/>
    <s v="+ 0,6 "/>
    <s v="- 0,6 "/>
    <s v="+ 2,4 "/>
    <x v="2"/>
    <s v="Venta"/>
  </r>
  <r>
    <s v="Agosto"/>
    <x v="15"/>
    <n v="1595"/>
    <s v="- 0,4 "/>
    <s v="+ 0,6 "/>
    <s v="+ 4,1 "/>
    <x v="2"/>
    <s v="Venta"/>
  </r>
  <r>
    <s v="Junio"/>
    <x v="15"/>
    <n v="1598"/>
    <s v="+ 0,8 "/>
    <s v="+ 1,7 "/>
    <s v="+ 6,3 "/>
    <x v="2"/>
    <s v="Venta"/>
  </r>
  <r>
    <s v="Julio"/>
    <x v="15"/>
    <n v="1601"/>
    <s v="+ 0,2 "/>
    <s v="+ 1,1 "/>
    <s v="+ 5,1 "/>
    <x v="2"/>
    <s v="Venta"/>
  </r>
  <r>
    <s v="Febrero"/>
    <x v="18"/>
    <n v="1609"/>
    <s v="+ 2,4 "/>
    <s v="- 0,3 "/>
    <s v="+ 3,5 "/>
    <x v="2"/>
    <s v="Venta"/>
  </r>
  <r>
    <s v="Noviembre"/>
    <x v="15"/>
    <n v="1614"/>
    <s v="+ 1,5 "/>
    <s v="+ 1,2 "/>
    <s v="+ 3,1 "/>
    <x v="2"/>
    <s v="Venta"/>
  </r>
  <r>
    <s v="Noviembre"/>
    <x v="9"/>
    <n v="1616"/>
    <s v="- 0,5 "/>
    <s v="- 2,0 "/>
    <s v="- 11,6 "/>
    <x v="2"/>
    <s v="Venta"/>
  </r>
  <r>
    <s v="Diciembre"/>
    <x v="15"/>
    <n v="1625"/>
    <s v="+ 0,6 "/>
    <s v="+ 2,7 "/>
    <s v="+ 4,4 "/>
    <x v="2"/>
    <s v="Venta"/>
  </r>
  <r>
    <s v="Octubre"/>
    <x v="9"/>
    <n v="1625"/>
    <s v="- 0,7 "/>
    <s v="- 3,0 "/>
    <s v="- 11,4 "/>
    <x v="2"/>
    <s v="Venta"/>
  </r>
  <r>
    <s v="Septiembre"/>
    <x v="9"/>
    <n v="1635"/>
    <s v="- 0,8 "/>
    <s v="- 3,4 "/>
    <s v="- 11,1 "/>
    <x v="2"/>
    <s v="Venta"/>
  </r>
  <r>
    <s v="Marzo"/>
    <x v="18"/>
    <n v="1641"/>
    <s v="+ 2,0 "/>
    <s v="+ 1,0 "/>
    <s v="+ 4,5 "/>
    <x v="2"/>
    <s v="Venta"/>
  </r>
  <r>
    <s v="Agosto"/>
    <x v="9"/>
    <n v="1648"/>
    <s v="- 1,6 "/>
    <s v="- 3,6 "/>
    <s v="- 11,2 "/>
    <x v="2"/>
    <s v="Venta"/>
  </r>
  <r>
    <s v="Julio"/>
    <x v="9"/>
    <n v="1675"/>
    <s v="- 1,0 "/>
    <s v="- 3,6 "/>
    <s v="- 10,5 "/>
    <x v="2"/>
    <s v="Venta"/>
  </r>
  <r>
    <s v="Junio"/>
    <x v="9"/>
    <n v="1693"/>
    <s v="- 1,0 "/>
    <s v="- 4,0 "/>
    <s v="- 11,1 "/>
    <x v="2"/>
    <s v="Venta"/>
  </r>
  <r>
    <s v="Mayo"/>
    <x v="9"/>
    <n v="1710"/>
    <s v="- 1,6 "/>
    <s v="- 3,6 "/>
    <s v="- 10,7 "/>
    <x v="2"/>
    <s v="Venta"/>
  </r>
  <r>
    <s v="Octubre"/>
    <x v="19"/>
    <n v="1714"/>
    <s v="n.d."/>
    <s v="n.d."/>
    <s v="n.d."/>
    <x v="2"/>
    <s v="Venta"/>
  </r>
  <r>
    <s v="Abril"/>
    <x v="9"/>
    <n v="1737"/>
    <s v="- 1,5 "/>
    <s v="- 3,0 "/>
    <s v="- 10,4 "/>
    <x v="2"/>
    <s v="Venta"/>
  </r>
  <r>
    <s v="Febrero"/>
    <x v="17"/>
    <n v="1760"/>
    <s v="- 3,8 "/>
    <s v="- 1,4 "/>
    <s v="n.d."/>
    <x v="2"/>
    <s v="Venta"/>
  </r>
  <r>
    <s v="Marzo"/>
    <x v="9"/>
    <n v="1764"/>
    <s v="- 0,5 "/>
    <s v="- 2,2 "/>
    <s v="- 8,5 "/>
    <x v="2"/>
    <s v="Venta"/>
  </r>
  <r>
    <s v="Agosto"/>
    <x v="14"/>
    <n v="1768"/>
    <s v="- 0,3 "/>
    <s v="- 2,7 "/>
    <s v="- 6,2 "/>
    <x v="2"/>
    <s v="Venta"/>
  </r>
  <r>
    <s v="Julio"/>
    <x v="14"/>
    <n v="1773"/>
    <s v="- 1,3 "/>
    <s v="- 3,0 "/>
    <s v="- 6,2 "/>
    <x v="2"/>
    <s v="Venta"/>
  </r>
  <r>
    <s v="Marzo"/>
    <x v="17"/>
    <n v="1773"/>
    <s v="+ 0,7 "/>
    <s v="- 9,0 "/>
    <s v="n.d."/>
    <x v="2"/>
    <s v="Venta"/>
  </r>
  <r>
    <s v="Febrero"/>
    <x v="9"/>
    <n v="1774"/>
    <s v="- 0,9 "/>
    <s v="- 3,0 "/>
    <s v="- 6,0 "/>
    <x v="2"/>
    <s v="Venta"/>
  </r>
  <r>
    <s v="Septiembre"/>
    <x v="14"/>
    <n v="1776"/>
    <s v="+ 0,5 "/>
    <s v="- 1,1 "/>
    <s v="- 6,7 "/>
    <x v="2"/>
    <s v="Venta"/>
  </r>
  <r>
    <s v="Noviembre"/>
    <x v="14"/>
    <n v="1778"/>
    <s v="- 0,3 "/>
    <s v="+ 0,6 "/>
    <s v="- 4,6 "/>
    <x v="2"/>
    <s v="Venta"/>
  </r>
  <r>
    <s v="Abril"/>
    <x v="13"/>
    <n v="1779"/>
    <s v="- 0,8 "/>
    <s v="- 1,3 "/>
    <s v="- 2,7 "/>
    <x v="2"/>
    <s v="Venta"/>
  </r>
  <r>
    <s v="Agosto"/>
    <x v="13"/>
    <n v="1783"/>
    <s v="- 0,3 "/>
    <s v="- 0,3 "/>
    <s v="+ 0,9 "/>
    <x v="2"/>
    <s v="Venta"/>
  </r>
  <r>
    <s v="Octubre"/>
    <x v="14"/>
    <n v="1783"/>
    <s v="+ 0,4 "/>
    <s v="+ 0,5 "/>
    <s v="- 5,3 "/>
    <x v="2"/>
    <s v="Venta"/>
  </r>
  <r>
    <s v="Junio"/>
    <x v="13"/>
    <n v="1784"/>
    <s v="- 0,3 "/>
    <s v="- 0,5 "/>
    <s v="- 0,7 "/>
    <x v="2"/>
    <s v="Venta"/>
  </r>
  <r>
    <s v="Diciembre"/>
    <x v="14"/>
    <n v="1784"/>
    <s v="+ 0,3 "/>
    <s v="+ 0,4 "/>
    <s v="- 1,9 "/>
    <x v="2"/>
    <s v="Venta"/>
  </r>
  <r>
    <s v="Noviembre"/>
    <x v="19"/>
    <n v="1784"/>
    <s v="+ 4,1 "/>
    <s v="n.d."/>
    <s v="n.d."/>
    <x v="2"/>
    <s v="Venta"/>
  </r>
  <r>
    <s v="Febrero"/>
    <x v="13"/>
    <n v="1787"/>
    <s v="- 0,8 "/>
    <s v="+ 0,5 "/>
    <s v="- 2,1 "/>
    <x v="2"/>
    <s v="Venta"/>
  </r>
  <r>
    <s v="Julio"/>
    <x v="13"/>
    <n v="1788"/>
    <s v="+ 0,2 "/>
    <s v="+ 0,5 "/>
    <s v="+ 0,8 "/>
    <x v="2"/>
    <s v="Venta"/>
  </r>
  <r>
    <s v="Mayo"/>
    <x v="13"/>
    <n v="1789"/>
    <s v="+ 0,6 "/>
    <s v="+ 0,2 "/>
    <s v="- 1,5 "/>
    <x v="2"/>
    <s v="Venta"/>
  </r>
  <r>
    <s v="Enero"/>
    <x v="9"/>
    <n v="1791"/>
    <s v="- 0,7 "/>
    <s v="- 2,3 "/>
    <s v="- 3,9 "/>
    <x v="2"/>
    <s v="Venta"/>
  </r>
  <r>
    <s v="Marzo"/>
    <x v="13"/>
    <n v="1793"/>
    <s v="+ 0,4 "/>
    <s v="+ 0,5 "/>
    <s v="- 2,9 "/>
    <x v="2"/>
    <s v="Venta"/>
  </r>
  <r>
    <s v="Junio"/>
    <x v="14"/>
    <n v="1796"/>
    <s v="- 1,2 "/>
    <s v="- 2,7 "/>
    <s v="- 6,4 "/>
    <x v="2"/>
    <s v="Venta"/>
  </r>
  <r>
    <s v="Enero"/>
    <x v="13"/>
    <n v="1802"/>
    <s v="+ 1,0 "/>
    <s v="+ 1,1 "/>
    <s v="- 0,6 "/>
    <x v="2"/>
    <s v="Venta"/>
  </r>
  <r>
    <s v="Diciembre"/>
    <x v="12"/>
    <n v="1803"/>
    <s v="- 1,4 "/>
    <s v="- 2,0 "/>
    <s v="- 3,2 "/>
    <x v="2"/>
    <s v="Venta"/>
  </r>
  <r>
    <s v="Abril"/>
    <x v="17"/>
    <n v="1805"/>
    <s v="+ 1,8 "/>
    <s v="- 1,3 "/>
    <s v="n.d."/>
    <x v="2"/>
    <s v="Venta"/>
  </r>
  <r>
    <s v="Mayo"/>
    <x v="17"/>
    <n v="1811"/>
    <s v="+ 0,3 "/>
    <s v="+ 2,9 "/>
    <s v="n.d."/>
    <x v="2"/>
    <s v="Venta"/>
  </r>
  <r>
    <s v="Enero"/>
    <x v="14"/>
    <n v="1813"/>
    <s v="- 0,2 "/>
    <s v="- 3,7 "/>
    <s v="- 6,2 "/>
    <x v="2"/>
    <s v="Venta"/>
  </r>
  <r>
    <s v="Mayo"/>
    <x v="14"/>
    <n v="1817"/>
    <s v="- 0,6 "/>
    <s v="- 0,4 "/>
    <s v="- 7,3 "/>
    <x v="2"/>
    <s v="Venta"/>
  </r>
  <r>
    <s v="Diciembre"/>
    <x v="16"/>
    <n v="1818"/>
    <s v="- 2,5 "/>
    <s v="- 4,5 "/>
    <s v="- 7,3 "/>
    <x v="2"/>
    <s v="Venta"/>
  </r>
  <r>
    <s v="Febrero"/>
    <x v="14"/>
    <n v="1825"/>
    <s v="+ 0,7 "/>
    <s v="- 2,1 "/>
    <s v="- 5,9 "/>
    <x v="2"/>
    <s v="Venta"/>
  </r>
  <r>
    <s v="Noviembre"/>
    <x v="12"/>
    <n v="1828"/>
    <s v="- 0,3 "/>
    <s v="- 1,5 "/>
    <s v="- 1,6 "/>
    <x v="2"/>
    <s v="Venta"/>
  </r>
  <r>
    <s v="Abril"/>
    <x v="14"/>
    <n v="1828"/>
    <s v="- 1,0 "/>
    <s v="+ 0,8 "/>
    <s v="- 7,0 "/>
    <x v="2"/>
    <s v="Venta"/>
  </r>
  <r>
    <s v="Enero"/>
    <x v="17"/>
    <n v="1829"/>
    <s v="- 6,1 "/>
    <s v="+ 6,7 "/>
    <s v="n.d."/>
    <x v="2"/>
    <s v="Venta"/>
  </r>
  <r>
    <s v="Julio"/>
    <x v="17"/>
    <n v="1830"/>
    <s v="- 1,5 "/>
    <s v="+ 1,4 "/>
    <s v="n.d."/>
    <x v="2"/>
    <s v="Venta"/>
  </r>
  <r>
    <s v="Agosto"/>
    <x v="17"/>
    <n v="1832"/>
    <s v="+ 0,1 "/>
    <s v="+ 1,2 "/>
    <s v="n.d."/>
    <x v="2"/>
    <s v="Venta"/>
  </r>
  <r>
    <s v="Octubre"/>
    <x v="12"/>
    <n v="1833"/>
    <s v="- 0,4 "/>
    <s v="- 2,1 "/>
    <s v="- 1,0 "/>
    <x v="2"/>
    <s v="Venta"/>
  </r>
  <r>
    <s v="Septiembre"/>
    <x v="12"/>
    <n v="1840"/>
    <s v="- 0,9 "/>
    <s v="- 3,4 "/>
    <s v="- 0,2 "/>
    <x v="2"/>
    <s v="Venta"/>
  </r>
  <r>
    <s v="Septiembre"/>
    <x v="13"/>
    <n v="1844"/>
    <s v="+ 3,4 "/>
    <s v="+ 3,4 "/>
    <s v="+ 3,8 "/>
    <x v="2"/>
    <s v="Venta"/>
  </r>
  <r>
    <s v="Marzo"/>
    <x v="14"/>
    <n v="1846"/>
    <s v="+ 1,2 "/>
    <s v="+ 1,6 "/>
    <s v="- 6,3 "/>
    <x v="2"/>
    <s v="Venta"/>
  </r>
  <r>
    <s v="Octubre"/>
    <x v="13"/>
    <n v="1852"/>
    <s v="+ 0,4 "/>
    <s v="+ 3,6 "/>
    <s v="+ 3,9 "/>
    <x v="2"/>
    <s v="Venta"/>
  </r>
  <r>
    <s v="Agosto"/>
    <x v="12"/>
    <n v="1856"/>
    <s v="- 0,9 "/>
    <s v="- 3,1 "/>
    <s v="+ 4,1 "/>
    <x v="2"/>
    <s v="Venta"/>
  </r>
  <r>
    <s v="Noviembre"/>
    <x v="13"/>
    <n v="1858"/>
    <s v="+ 0,3 "/>
    <s v="+ 4,2 "/>
    <s v="+ 4,5 "/>
    <x v="2"/>
    <s v="Venta"/>
  </r>
  <r>
    <s v="Junio"/>
    <x v="17"/>
    <n v="1858"/>
    <s v="+ 2,6 "/>
    <s v="+ 4,8 "/>
    <s v="n.d."/>
    <x v="2"/>
    <s v="Venta"/>
  </r>
  <r>
    <s v="Enero"/>
    <x v="12"/>
    <n v="1863"/>
    <s v="0,0 "/>
    <s v="+ 0,6 "/>
    <s v="+ 3,4 "/>
    <x v="2"/>
    <s v="Venta"/>
  </r>
  <r>
    <s v="Diciembre"/>
    <x v="13"/>
    <n v="1864"/>
    <s v="+ 0,3 "/>
    <s v="+ 1,1 "/>
    <s v="+ 4,5 "/>
    <x v="2"/>
    <s v="Venta"/>
  </r>
  <r>
    <s v="Noviembre"/>
    <x v="16"/>
    <n v="1864"/>
    <s v="- 1,0 "/>
    <s v="- 1,1 "/>
    <s v="- 3,0 "/>
    <x v="2"/>
    <s v="Venta"/>
  </r>
  <r>
    <s v="Julio"/>
    <x v="12"/>
    <n v="1872"/>
    <s v="- 1,7 "/>
    <s v="- 3,5 "/>
    <s v="+ 4,7 "/>
    <x v="2"/>
    <s v="Venta"/>
  </r>
  <r>
    <s v="Octubre"/>
    <x v="16"/>
    <n v="1883"/>
    <s v="- 1,1 "/>
    <s v="- 0,4 "/>
    <s v="- 2,2 "/>
    <x v="2"/>
    <s v="Venta"/>
  </r>
  <r>
    <s v="Agosto"/>
    <x v="16"/>
    <n v="1884"/>
    <s v="- 0,4 "/>
    <s v="- 3,9 "/>
    <s v="+ 2,8 "/>
    <x v="2"/>
    <s v="Venta"/>
  </r>
  <r>
    <s v="Febrero"/>
    <x v="12"/>
    <n v="1888"/>
    <s v="+ 1,3 "/>
    <s v="+ 1,6 "/>
    <s v="+ 5,7 "/>
    <x v="2"/>
    <s v="Venta"/>
  </r>
  <r>
    <s v="Julio"/>
    <x v="16"/>
    <n v="1891"/>
    <s v="- 1,5 "/>
    <s v="- 3,8 "/>
    <s v="+ 3,4 "/>
    <x v="2"/>
    <s v="Venta"/>
  </r>
  <r>
    <s v="Septiembre"/>
    <x v="16"/>
    <n v="1903"/>
    <s v="+ 1,0 "/>
    <s v="- 0,8 "/>
    <s v="- 1,2 "/>
    <x v="2"/>
    <s v="Venta"/>
  </r>
  <r>
    <s v="Junio"/>
    <x v="12"/>
    <n v="1905"/>
    <s v="- 0,5 "/>
    <s v="- 1,2 "/>
    <s v="+ 6,8 "/>
    <x v="2"/>
    <s v="Venta"/>
  </r>
  <r>
    <s v="Mayo"/>
    <x v="12"/>
    <n v="1915"/>
    <s v="- 1,3 "/>
    <s v="+ 1,4 "/>
    <s v="+ 7,0 "/>
    <x v="2"/>
    <s v="Venta"/>
  </r>
  <r>
    <s v="Junio"/>
    <x v="16"/>
    <n v="1920"/>
    <s v="- 2,1 "/>
    <s v="- 2,6 "/>
    <s v="+ 3,3 "/>
    <x v="2"/>
    <s v="Venta"/>
  </r>
  <r>
    <s v="Noviembre"/>
    <x v="17"/>
    <n v="1921"/>
    <s v="- 0,2 "/>
    <s v="+ 4,8 "/>
    <s v="+ 7,7 "/>
    <x v="2"/>
    <s v="Venta"/>
  </r>
  <r>
    <s v="Octubre"/>
    <x v="17"/>
    <n v="1925"/>
    <s v="0,0 "/>
    <s v="+ 5,2 "/>
    <s v="+ 12,3 "/>
    <x v="2"/>
    <s v="Venta"/>
  </r>
  <r>
    <s v="Septiembre"/>
    <x v="17"/>
    <n v="1926"/>
    <s v="+ 5,1 "/>
    <s v="+ 3,7 "/>
    <s v="n.d."/>
    <x v="2"/>
    <s v="Venta"/>
  </r>
  <r>
    <s v="Marzo"/>
    <x v="12"/>
    <n v="1927"/>
    <s v="+ 2,1 "/>
    <s v="+ 3,4 "/>
    <s v="+ 7,5 "/>
    <x v="2"/>
    <s v="Venta"/>
  </r>
  <r>
    <s v="Enero"/>
    <x v="16"/>
    <n v="1932"/>
    <s v="- 1,4 "/>
    <s v="+ 0,3 "/>
    <s v="+ 5,6 "/>
    <x v="2"/>
    <s v="Venta"/>
  </r>
  <r>
    <s v="Febrero"/>
    <x v="16"/>
    <n v="1939"/>
    <s v="+ 0,4 "/>
    <s v="+ 0,9 "/>
    <s v="+ 10,2 "/>
    <x v="2"/>
    <s v="Venta"/>
  </r>
  <r>
    <s v="Abril"/>
    <x v="12"/>
    <n v="1940"/>
    <s v="+ 0,6 "/>
    <s v="+ 4,1 "/>
    <s v="+ 9,0 "/>
    <x v="2"/>
    <s v="Venta"/>
  </r>
  <r>
    <s v="Diciembre"/>
    <x v="19"/>
    <n v="1947"/>
    <s v="+ 9,1 "/>
    <s v="n.d."/>
    <s v="n.d."/>
    <x v="2"/>
    <s v="Venta"/>
  </r>
  <r>
    <s v="Diciembre"/>
    <x v="17"/>
    <n v="1960"/>
    <s v="+ 2,0 "/>
    <s v="+ 1,8 "/>
    <s v="+ 0,6 "/>
    <x v="2"/>
    <s v="Venta"/>
  </r>
  <r>
    <s v="Mayo"/>
    <x v="16"/>
    <n v="1961"/>
    <s v="- 0,2 "/>
    <s v="+ 1,1 "/>
    <s v="+ 8,3 "/>
    <x v="2"/>
    <s v="Venta"/>
  </r>
  <r>
    <s v="Abril"/>
    <x v="16"/>
    <n v="1965"/>
    <s v="- 0,3 "/>
    <s v="+ 1,7 "/>
    <s v="+ 8,9 "/>
    <x v="2"/>
    <s v="Venta"/>
  </r>
  <r>
    <s v="Marzo"/>
    <x v="16"/>
    <n v="1970"/>
    <s v="+ 1,6 "/>
    <s v="+ 0,5 "/>
    <s v="+ 11,1 "/>
    <x v="2"/>
    <s v="Venta"/>
  </r>
  <r>
    <s v="Marzo"/>
    <x v="18"/>
    <n v="3615"/>
    <s v="+ 1,4 "/>
    <s v="+ 3,1 "/>
    <s v="+ 15,0 "/>
    <x v="3"/>
    <s v="Venta"/>
  </r>
  <r>
    <s v="Febrero"/>
    <x v="18"/>
    <n v="3566"/>
    <s v="+ 1,3 "/>
    <s v="+ 2,8 "/>
    <s v="+ 14,6 "/>
    <x v="3"/>
    <s v="Venta"/>
  </r>
  <r>
    <s v="Enero"/>
    <x v="18"/>
    <n v="3522"/>
    <s v="+ 0,4 "/>
    <s v="+ 2,5 "/>
    <s v="+ 13,7 "/>
    <x v="3"/>
    <s v="Venta"/>
  </r>
  <r>
    <s v="Diciembre"/>
    <x v="15"/>
    <n v="3507"/>
    <s v="+ 1,1 "/>
    <s v="+ 3,2 "/>
    <s v="+ 13,9 "/>
    <x v="3"/>
    <s v="Venta"/>
  </r>
  <r>
    <s v="Noviembre"/>
    <x v="15"/>
    <n v="3468"/>
    <s v="+ 0,9 "/>
    <s v="+ 2,7 "/>
    <s v="+ 13,7 "/>
    <x v="3"/>
    <s v="Venta"/>
  </r>
  <r>
    <s v="Octubre"/>
    <x v="15"/>
    <n v="3436"/>
    <s v="+ 1,1 "/>
    <s v="+ 3,4 "/>
    <s v="+ 12,7 "/>
    <x v="3"/>
    <s v="Venta"/>
  </r>
  <r>
    <s v="Septiembre"/>
    <x v="15"/>
    <n v="3397"/>
    <s v="+ 0,6 "/>
    <s v="+ 3,5 "/>
    <s v="+ 11,9 "/>
    <x v="3"/>
    <s v="Venta"/>
  </r>
  <r>
    <s v="Agosto"/>
    <x v="15"/>
    <n v="3377"/>
    <s v="+ 1,6 "/>
    <s v="+ 4,7 "/>
    <s v="+ 12,5 "/>
    <x v="3"/>
    <s v="Venta"/>
  </r>
  <r>
    <s v="Julio"/>
    <x v="15"/>
    <n v="3325"/>
    <s v="+ 1,3 "/>
    <s v="+ 4,6 "/>
    <s v="+ 12,2 "/>
    <x v="3"/>
    <s v="Venta"/>
  </r>
  <r>
    <s v="Junio"/>
    <x v="15"/>
    <n v="3282"/>
    <s v="+ 1,7 "/>
    <s v="+ 4,4 "/>
    <s v="+ 11,3 "/>
    <x v="3"/>
    <s v="Venta"/>
  </r>
  <r>
    <s v="Mayo"/>
    <x v="15"/>
    <n v="3226"/>
    <s v="+ 1,5 "/>
    <s v="+ 3,6 "/>
    <s v="+ 10,6 "/>
    <x v="3"/>
    <s v="Venta"/>
  </r>
  <r>
    <s v="Abril"/>
    <x v="15"/>
    <n v="3179"/>
    <s v="+ 1,1 "/>
    <s v="+ 2,6 "/>
    <s v="+ 10,1 "/>
    <x v="3"/>
    <s v="Venta"/>
  </r>
  <r>
    <s v="Marzo"/>
    <x v="15"/>
    <n v="3143"/>
    <s v="+ 1,0 "/>
    <s v="+ 2,1 "/>
    <s v="+ 10,3 "/>
    <x v="3"/>
    <s v="Venta"/>
  </r>
  <r>
    <s v="Febrero"/>
    <x v="15"/>
    <n v="3113"/>
    <s v="+ 0,5 "/>
    <s v="+ 2,0 "/>
    <s v="+ 10,1 "/>
    <x v="3"/>
    <s v="Venta"/>
  </r>
  <r>
    <s v="Enero"/>
    <x v="15"/>
    <n v="3099"/>
    <s v="+ 0,6 "/>
    <s v="+ 1,6 "/>
    <s v="+ 10,7 "/>
    <x v="3"/>
    <s v="Venta"/>
  </r>
  <r>
    <s v="Diciembre"/>
    <x v="11"/>
    <n v="3079"/>
    <s v="+ 0,9 "/>
    <s v="+ 1,4 "/>
    <s v="+ 11,3 "/>
    <x v="3"/>
    <s v="Venta"/>
  </r>
  <r>
    <s v="Noviembre"/>
    <x v="11"/>
    <n v="3051"/>
    <s v="+ 0,1 "/>
    <s v="+ 1,6 "/>
    <s v="+ 10,7 "/>
    <x v="3"/>
    <s v="Venta"/>
  </r>
  <r>
    <s v="Octubre"/>
    <x v="11"/>
    <n v="3049"/>
    <s v="+ 0,4 "/>
    <s v="+ 2,8 "/>
    <s v="+ 11,0 "/>
    <x v="3"/>
    <s v="Venta"/>
  </r>
  <r>
    <s v="Septiembre"/>
    <x v="11"/>
    <n v="3037"/>
    <s v="+ 1,2 "/>
    <s v="+ 3,0 "/>
    <s v="+ 11,6 "/>
    <x v="3"/>
    <s v="Venta"/>
  </r>
  <r>
    <s v="Agosto"/>
    <x v="11"/>
    <n v="3002"/>
    <s v="+ 1,3 "/>
    <s v="+ 2,9 "/>
    <s v="+ 11,7 "/>
    <x v="3"/>
    <s v="Venta"/>
  </r>
  <r>
    <s v="Julio"/>
    <x v="11"/>
    <n v="2964"/>
    <s v="+ 0,5 "/>
    <s v="+ 2,6 "/>
    <s v="+ 11,8 "/>
    <x v="3"/>
    <s v="Venta"/>
  </r>
  <r>
    <s v="Junio"/>
    <x v="11"/>
    <n v="2949"/>
    <s v="+ 1,1 "/>
    <s v="+ 3,5 "/>
    <s v="+ 12,6 "/>
    <x v="3"/>
    <s v="Venta"/>
  </r>
  <r>
    <s v="Mayo"/>
    <x v="11"/>
    <n v="2918"/>
    <s v="+ 1,0 "/>
    <s v="+ 3,1 "/>
    <s v="+ 12,7 "/>
    <x v="3"/>
    <s v="Venta"/>
  </r>
  <r>
    <s v="Abril"/>
    <x v="11"/>
    <n v="2889"/>
    <s v="+ 1,4 "/>
    <s v="+ 3,2 "/>
    <s v="+ 13,6 "/>
    <x v="3"/>
    <s v="Venta"/>
  </r>
  <r>
    <s v="Marzo"/>
    <x v="11"/>
    <n v="2849"/>
    <s v="+ 0,7 "/>
    <s v="+ 3,0 "/>
    <s v="+ 13,9 "/>
    <x v="3"/>
    <s v="Venta"/>
  </r>
  <r>
    <s v="Febrero"/>
    <x v="11"/>
    <n v="2829"/>
    <s v="+ 1,1 "/>
    <s v="+ 2,6 "/>
    <s v="+ 14,0 "/>
    <x v="3"/>
    <s v="Venta"/>
  </r>
  <r>
    <s v="Enero"/>
    <x v="11"/>
    <n v="2798"/>
    <s v="+ 1,1 "/>
    <s v="+ 1,9 "/>
    <s v="+ 13,6 "/>
    <x v="3"/>
    <s v="Venta"/>
  </r>
  <r>
    <s v="Diciembre"/>
    <x v="10"/>
    <n v="2766"/>
    <s v="+ 0,4 "/>
    <s v="+ 1,6 "/>
    <s v="+ 13,1 "/>
    <x v="3"/>
    <s v="Venta"/>
  </r>
  <r>
    <s v="Noviembre"/>
    <x v="10"/>
    <n v="2756"/>
    <s v="+ 0,3 "/>
    <s v="+ 2,6 "/>
    <s v="+ 13,0 "/>
    <x v="3"/>
    <s v="Venta"/>
  </r>
  <r>
    <s v="Octubre"/>
    <x v="10"/>
    <n v="2747"/>
    <s v="+ 0,9 "/>
    <s v="+ 3,6 "/>
    <s v="+ 12,5 "/>
    <x v="3"/>
    <s v="Venta"/>
  </r>
  <r>
    <s v="Septiembre"/>
    <x v="10"/>
    <n v="2722"/>
    <s v="+ 1,3 "/>
    <s v="+ 4,0 "/>
    <s v="+ 12,6 "/>
    <x v="3"/>
    <s v="Venta"/>
  </r>
  <r>
    <s v="Agosto"/>
    <x v="10"/>
    <n v="2687"/>
    <s v="+ 1,3 "/>
    <s v="+ 3,8 "/>
    <s v="+ 11,8 "/>
    <x v="3"/>
    <s v="Venta"/>
  </r>
  <r>
    <s v="Julio"/>
    <x v="10"/>
    <n v="2651"/>
    <s v="+ 1,3 "/>
    <s v="+ 4,3 "/>
    <s v="+ 11,2 "/>
    <x v="3"/>
    <s v="Venta"/>
  </r>
  <r>
    <s v="Junio"/>
    <x v="10"/>
    <n v="2618"/>
    <s v="+ 1,1 "/>
    <s v="+ 4,6 "/>
    <s v="+ 10,6 "/>
    <x v="3"/>
    <s v="Venta"/>
  </r>
  <r>
    <s v="Mayo"/>
    <x v="10"/>
    <n v="2589"/>
    <s v="+ 1,8 "/>
    <s v="+ 4,4 "/>
    <s v="+ 11,4 "/>
    <x v="3"/>
    <s v="Venta"/>
  </r>
  <r>
    <s v="Abril"/>
    <x v="10"/>
    <n v="2543"/>
    <s v="+ 1,6 "/>
    <s v="+ 3,3 "/>
    <s v="+ 10,2 "/>
    <x v="3"/>
    <s v="Venta"/>
  </r>
  <r>
    <s v="Marzo"/>
    <x v="10"/>
    <n v="2503"/>
    <s v="+ 0,9 "/>
    <s v="+ 2,3 "/>
    <s v="+ 8,9 "/>
    <x v="3"/>
    <s v="Venta"/>
  </r>
  <r>
    <s v="Febrero"/>
    <x v="10"/>
    <n v="2481"/>
    <s v="+ 0,8 "/>
    <s v="+ 1,8 "/>
    <s v="+ 9,1 "/>
    <x v="3"/>
    <s v="Venta"/>
  </r>
  <r>
    <s v="Enero"/>
    <x v="10"/>
    <n v="2463"/>
    <s v="+ 0,7 "/>
    <s v="+ 0,9 "/>
    <s v="+ 8,0 "/>
    <x v="3"/>
    <s v="Venta"/>
  </r>
  <r>
    <s v="Diciembre"/>
    <x v="8"/>
    <n v="2446"/>
    <s v="+ 0,4 "/>
    <s v="+ 1,2 "/>
    <s v="+ 7,9 "/>
    <x v="3"/>
    <s v="Venta"/>
  </r>
  <r>
    <s v="Noviembre"/>
    <x v="8"/>
    <n v="2438"/>
    <s v="- 0,2 "/>
    <s v="+ 1,5 "/>
    <s v="+ 7,9 "/>
    <x v="3"/>
    <s v="Venta"/>
  </r>
  <r>
    <s v="Octubre"/>
    <x v="8"/>
    <n v="2442"/>
    <s v="+ 1,0 "/>
    <s v="+ 2,4 "/>
    <s v="+ 8,4 "/>
    <x v="3"/>
    <s v="Venta"/>
  </r>
  <r>
    <s v="Septiembre"/>
    <x v="8"/>
    <n v="2418"/>
    <s v="+ 0,6 "/>
    <s v="+ 2,2 "/>
    <s v="+ 8,1 "/>
    <x v="3"/>
    <s v="Venta"/>
  </r>
  <r>
    <s v="Agosto"/>
    <x v="8"/>
    <n v="2402"/>
    <s v="+ 0,7 "/>
    <s v="+ 3,4 "/>
    <s v="+ 7,6 "/>
    <x v="3"/>
    <s v="Venta"/>
  </r>
  <r>
    <s v="Julio"/>
    <x v="8"/>
    <n v="2385"/>
    <s v="+ 0,8 "/>
    <s v="+ 3,3 "/>
    <s v="+ 7,6 "/>
    <x v="3"/>
    <s v="Venta"/>
  </r>
  <r>
    <s v="Junio"/>
    <x v="8"/>
    <n v="2367"/>
    <s v="+ 1,9 "/>
    <s v="+ 3,0 "/>
    <s v="+ 6,0 "/>
    <x v="3"/>
    <s v="Venta"/>
  </r>
  <r>
    <s v="Mayo"/>
    <x v="8"/>
    <n v="2324"/>
    <s v="+ 0,7 "/>
    <s v="+ 2,2 "/>
    <s v="+ 3,5 "/>
    <x v="3"/>
    <s v="Venta"/>
  </r>
  <r>
    <s v="Abril"/>
    <x v="8"/>
    <n v="2308"/>
    <s v="+ 0,4 "/>
    <s v="+ 1,3 "/>
    <s v="+ 3,9 "/>
    <x v="3"/>
    <s v="Venta"/>
  </r>
  <r>
    <s v="Marzo"/>
    <x v="8"/>
    <n v="2298"/>
    <s v="+ 1,1 "/>
    <s v="+ 1,4 "/>
    <s v="+ 3,8 "/>
    <x v="3"/>
    <s v="Venta"/>
  </r>
  <r>
    <s v="Febrero"/>
    <x v="8"/>
    <n v="2274"/>
    <s v="- 0,2 "/>
    <s v="+ 0,7 "/>
    <s v="+ 3,1 "/>
    <x v="3"/>
    <s v="Venta"/>
  </r>
  <r>
    <s v="Enero"/>
    <x v="8"/>
    <n v="2280"/>
    <s v="+ 0,5 "/>
    <s v="+ 1,2 "/>
    <s v="+ 3,2 "/>
    <x v="3"/>
    <s v="Venta"/>
  </r>
  <r>
    <s v="Diciembre"/>
    <x v="7"/>
    <n v="2268"/>
    <s v="+ 0,4 "/>
    <s v="+ 1,3 "/>
    <s v="+ 3,5 "/>
    <x v="3"/>
    <s v="Venta"/>
  </r>
  <r>
    <s v="Noviembre"/>
    <x v="7"/>
    <n v="2259"/>
    <s v="+ 0,2 "/>
    <s v="+ 1,1 "/>
    <s v="+ 3,4 "/>
    <x v="3"/>
    <s v="Venta"/>
  </r>
  <r>
    <s v="Octubre"/>
    <x v="7"/>
    <n v="2253"/>
    <s v="+ 0,7 "/>
    <s v="+ 1,6 "/>
    <s v="+ 4,0 "/>
    <x v="3"/>
    <s v="Venta"/>
  </r>
  <r>
    <s v="Septiembre"/>
    <x v="7"/>
    <n v="2238"/>
    <s v="+ 0,2 "/>
    <s v="+ 0,2 "/>
    <s v="+ 4,1 "/>
    <x v="3"/>
    <s v="Venta"/>
  </r>
  <r>
    <s v="Agosto"/>
    <x v="7"/>
    <n v="2233"/>
    <s v="+ 0,7 "/>
    <s v="- 0,5 "/>
    <s v="+ 4,4 "/>
    <x v="3"/>
    <s v="Venta"/>
  </r>
  <r>
    <s v="Julio"/>
    <x v="7"/>
    <n v="2218"/>
    <s v="- 0,7 "/>
    <s v="- 0,2 "/>
    <s v="+ 3,9 "/>
    <x v="3"/>
    <s v="Venta"/>
  </r>
  <r>
    <s v="Junio"/>
    <x v="7"/>
    <n v="2234"/>
    <s v="- 0,5 "/>
    <s v="+ 0,9 "/>
    <s v="+ 5,6 "/>
    <x v="3"/>
    <s v="Venta"/>
  </r>
  <r>
    <s v="Mayo"/>
    <x v="7"/>
    <n v="2245"/>
    <s v="+ 1,0 "/>
    <s v="+ 1,7 "/>
    <s v="+ 7,3 "/>
    <x v="3"/>
    <s v="Venta"/>
  </r>
  <r>
    <s v="Abril"/>
    <x v="7"/>
    <n v="2222"/>
    <s v="+ 0,3 "/>
    <s v="+ 0,6 "/>
    <s v="+ 7,0 "/>
    <x v="3"/>
    <s v="Venta"/>
  </r>
  <r>
    <s v="Marzo"/>
    <x v="7"/>
    <n v="2215"/>
    <s v="+ 0,3 "/>
    <s v="+ 1,1 "/>
    <s v="+ 7,3 "/>
    <x v="3"/>
    <s v="Venta"/>
  </r>
  <r>
    <s v="Febrero"/>
    <x v="7"/>
    <n v="2207"/>
    <s v="0,0 "/>
    <s v="+ 1,0 "/>
    <s v="+ 7,6 "/>
    <x v="3"/>
    <s v="Venta"/>
  </r>
  <r>
    <s v="Enero"/>
    <x v="7"/>
    <n v="2208"/>
    <s v="+ 0,8 "/>
    <s v="+ 1,9 "/>
    <s v="+ 8,8 "/>
    <x v="3"/>
    <s v="Venta"/>
  </r>
  <r>
    <s v="Diciembre"/>
    <x v="6"/>
    <n v="2191"/>
    <s v="+ 0,3 "/>
    <s v="+ 1,9 "/>
    <s v="+ 7,9 "/>
    <x v="3"/>
    <s v="Venta"/>
  </r>
  <r>
    <s v="Noviembre"/>
    <x v="6"/>
    <n v="2184"/>
    <s v="+ 0,8 "/>
    <s v="+ 2,1 "/>
    <s v="+ 7,7 "/>
    <x v="3"/>
    <s v="Venta"/>
  </r>
  <r>
    <s v="Octubre"/>
    <x v="6"/>
    <n v="2166"/>
    <s v="+ 0,7 "/>
    <s v="+ 1,5 "/>
    <s v="+ 7,1 "/>
    <x v="3"/>
    <s v="Venta"/>
  </r>
  <r>
    <s v="Septiembre"/>
    <x v="6"/>
    <n v="2150"/>
    <s v="+ 0,5 "/>
    <s v="+ 1,6 "/>
    <s v="+ 7,6 "/>
    <x v="3"/>
    <s v="Venta"/>
  </r>
  <r>
    <s v="Agosto"/>
    <x v="6"/>
    <n v="2139"/>
    <s v="+ 0,3 "/>
    <s v="+ 2,3 "/>
    <s v="+ 7,4 "/>
    <x v="3"/>
    <s v="Venta"/>
  </r>
  <r>
    <s v="Julio"/>
    <x v="6"/>
    <n v="2133"/>
    <s v="+ 0,8 "/>
    <s v="+ 2,8 "/>
    <s v="+ 7,6 "/>
    <x v="3"/>
    <s v="Venta"/>
  </r>
  <r>
    <s v="Junio"/>
    <x v="6"/>
    <n v="2116"/>
    <s v="+ 1,1 "/>
    <s v="+ 2,5 "/>
    <s v="+ 8,1 "/>
    <x v="3"/>
    <s v="Venta"/>
  </r>
  <r>
    <s v="Mayo"/>
    <x v="6"/>
    <n v="2092"/>
    <s v="+ 0,8 "/>
    <s v="+ 2,0 "/>
    <s v="+ 8,9 "/>
    <x v="3"/>
    <s v="Venta"/>
  </r>
  <r>
    <s v="Abril"/>
    <x v="6"/>
    <n v="2076"/>
    <s v="+ 0,6 "/>
    <s v="+ 2,3 "/>
    <s v="+ 9,2 "/>
    <x v="3"/>
    <s v="Venta"/>
  </r>
  <r>
    <s v="Marzo"/>
    <x v="6"/>
    <n v="2065"/>
    <s v="+ 0,6 "/>
    <s v="+ 1,7 "/>
    <s v="+ 9,4 "/>
    <x v="3"/>
    <s v="Venta"/>
  </r>
  <r>
    <s v="Febrero"/>
    <x v="6"/>
    <n v="2052"/>
    <s v="+ 1,1 "/>
    <s v="+ 1,2 "/>
    <s v="+ 9,4 "/>
    <x v="3"/>
    <s v="Venta"/>
  </r>
  <r>
    <s v="Enero"/>
    <x v="6"/>
    <n v="2029"/>
    <s v="- 0,1 "/>
    <s v="+ 0,4 "/>
    <s v="+ 9,0 "/>
    <x v="3"/>
    <s v="Venta"/>
  </r>
  <r>
    <s v="Diciembre"/>
    <x v="5"/>
    <n v="2031"/>
    <s v="+ 0,1 "/>
    <s v="+ 1,6 "/>
    <s v="+ 8,7 "/>
    <x v="3"/>
    <s v="Venta"/>
  </r>
  <r>
    <s v="Noviembre"/>
    <x v="5"/>
    <n v="2028"/>
    <s v="+ 0,3 "/>
    <s v="+ 1,8 "/>
    <s v="+ 5,5 "/>
    <x v="3"/>
    <s v="Venta"/>
  </r>
  <r>
    <s v="Octubre"/>
    <x v="5"/>
    <n v="2022"/>
    <s v="+ 1,2 "/>
    <s v="+ 1,9 "/>
    <s v="+ 6,1 "/>
    <x v="3"/>
    <s v="Venta"/>
  </r>
  <r>
    <s v="Septiembre"/>
    <x v="5"/>
    <n v="1998"/>
    <s v="+ 0,4 "/>
    <s v="+ 2,1 "/>
    <s v="+ 8,4 "/>
    <x v="3"/>
    <s v="Venta"/>
  </r>
  <r>
    <s v="Agosto"/>
    <x v="5"/>
    <n v="1991"/>
    <s v="+ 0,4 "/>
    <s v="+ 3,6 "/>
    <s v="+ 5,4 "/>
    <x v="3"/>
    <s v="Venta"/>
  </r>
  <r>
    <s v="Julio"/>
    <x v="5"/>
    <n v="1983"/>
    <s v="+ 1,3 "/>
    <s v="+ 4,3 "/>
    <s v="+ 6,7 "/>
    <x v="3"/>
    <s v="Venta"/>
  </r>
  <r>
    <s v="Junio"/>
    <x v="5"/>
    <n v="1957"/>
    <s v="+ 1,9 "/>
    <s v="+ 3,7 "/>
    <s v="+ 6,9 "/>
    <x v="3"/>
    <s v="Venta"/>
  </r>
  <r>
    <s v="Mayo"/>
    <x v="5"/>
    <n v="1921"/>
    <s v="+ 1,0 "/>
    <s v="+ 2,5 "/>
    <s v="+ 6,9 "/>
    <x v="3"/>
    <s v="Venta"/>
  </r>
  <r>
    <s v="Abril"/>
    <x v="5"/>
    <n v="1901"/>
    <s v="+ 0,7 "/>
    <s v="+ 2,2 "/>
    <s v="+ 7,0 "/>
    <x v="3"/>
    <s v="Venta"/>
  </r>
  <r>
    <s v="Marzo"/>
    <x v="5"/>
    <n v="1887"/>
    <s v="+ 0,6 "/>
    <s v="+ 1,0 "/>
    <s v="+ 7,9 "/>
    <x v="3"/>
    <s v="Venta"/>
  </r>
  <r>
    <s v="Febrero"/>
    <x v="5"/>
    <n v="1875"/>
    <s v="+ 0,8 "/>
    <s v="- 2,5 "/>
    <s v="+ 7,0 "/>
    <x v="3"/>
    <s v="Venta"/>
  </r>
  <r>
    <s v="Enero"/>
    <x v="5"/>
    <n v="1861"/>
    <s v="- 0,4 "/>
    <s v="- 2,3 "/>
    <s v="+ 7,1 "/>
    <x v="3"/>
    <s v="Venta"/>
  </r>
  <r>
    <s v="Diciembre"/>
    <x v="3"/>
    <n v="1869"/>
    <s v="- 2,8 "/>
    <s v="+ 1,4 "/>
    <s v="+ 9,2 "/>
    <x v="3"/>
    <s v="Venta"/>
  </r>
  <r>
    <s v="Noviembre"/>
    <x v="3"/>
    <n v="1922"/>
    <s v="+ 0,9 "/>
    <s v="+ 1,8 "/>
    <s v="+ 13,8 "/>
    <x v="3"/>
    <s v="Venta"/>
  </r>
  <r>
    <s v="Octubre"/>
    <x v="3"/>
    <n v="1904"/>
    <s v="+ 3,3 "/>
    <s v="+ 2,5 "/>
    <s v="+ 12,5 "/>
    <x v="3"/>
    <s v="Venta"/>
  </r>
  <r>
    <s v="Septiembre"/>
    <x v="3"/>
    <n v="1843"/>
    <s v="- 2,4 "/>
    <s v="+ 0,7 "/>
    <s v="+ 8,5 "/>
    <x v="3"/>
    <s v="Venta"/>
  </r>
  <r>
    <s v="Agosto"/>
    <x v="3"/>
    <n v="1888"/>
    <s v="+ 1,6 "/>
    <s v="+ 5,1 "/>
    <s v="+ 12,0 "/>
    <x v="3"/>
    <s v="Venta"/>
  </r>
  <r>
    <s v="Julio"/>
    <x v="3"/>
    <n v="1858"/>
    <s v="+ 1,5 "/>
    <s v="+ 4,5 "/>
    <s v="+ 10,5 "/>
    <x v="3"/>
    <s v="Venta"/>
  </r>
  <r>
    <s v="Junio"/>
    <x v="3"/>
    <n v="1830"/>
    <s v="+ 1,8 "/>
    <s v="+ 4,6 "/>
    <s v="+ 9,4 "/>
    <x v="3"/>
    <s v="Venta"/>
  </r>
  <r>
    <s v="Mayo"/>
    <x v="3"/>
    <n v="1797"/>
    <s v="+ 1,1 "/>
    <s v="+ 2,6 "/>
    <s v="+ 7,9 "/>
    <x v="3"/>
    <s v="Venta"/>
  </r>
  <r>
    <s v="Abril"/>
    <x v="3"/>
    <n v="1778"/>
    <s v="+ 1,6 "/>
    <s v="+ 2,3 "/>
    <s v="+ 6,6 "/>
    <x v="3"/>
    <s v="Venta"/>
  </r>
  <r>
    <s v="Marzo"/>
    <x v="3"/>
    <n v="1750"/>
    <s v="- 0,1 "/>
    <s v="+ 2,2 "/>
    <s v="+ 5,5 "/>
    <x v="3"/>
    <s v="Venta"/>
  </r>
  <r>
    <s v="Febrero"/>
    <x v="3"/>
    <n v="1752"/>
    <s v="+ 0,8 "/>
    <s v="+ 3,8 "/>
    <s v="+ 5,0 "/>
    <x v="3"/>
    <s v="Venta"/>
  </r>
  <r>
    <s v="Enero"/>
    <x v="3"/>
    <n v="1738"/>
    <s v="+ 1,6 "/>
    <s v="+ 2,6 "/>
    <s v="+ 4,7 "/>
    <x v="3"/>
    <s v="Venta"/>
  </r>
  <r>
    <s v="Diciembre"/>
    <x v="0"/>
    <n v="1712"/>
    <s v="+ 1,4 "/>
    <s v="+ 0,8 "/>
    <s v="+ 3,8 "/>
    <x v="3"/>
    <s v="Venta"/>
  </r>
  <r>
    <s v="Noviembre"/>
    <x v="0"/>
    <n v="1689"/>
    <s v="- 0,3 "/>
    <s v="+ 0,2 "/>
    <s v="+ 2,4 "/>
    <x v="3"/>
    <s v="Venta"/>
  </r>
  <r>
    <s v="Octubre"/>
    <x v="0"/>
    <n v="1694"/>
    <s v="- 0,3 "/>
    <s v="+ 0,7 "/>
    <s v="+ 2,5 "/>
    <x v="3"/>
    <s v="Venta"/>
  </r>
  <r>
    <s v="Septiembre"/>
    <x v="0"/>
    <n v="1698"/>
    <s v="+ 0,7 "/>
    <s v="+ 1,6 "/>
    <s v="+ 3,4 "/>
    <x v="3"/>
    <s v="Venta"/>
  </r>
  <r>
    <s v="Agosto"/>
    <x v="0"/>
    <n v="1686"/>
    <s v="+ 0,2 "/>
    <s v="+ 1,2 "/>
    <s v="+ 3,5 "/>
    <x v="3"/>
    <s v="Venta"/>
  </r>
  <r>
    <s v="Julio"/>
    <x v="0"/>
    <n v="1682"/>
    <s v="+ 0,6 "/>
    <s v="+ 0,9 "/>
    <s v="+ 3,0 "/>
    <x v="3"/>
    <s v="Venta"/>
  </r>
  <r>
    <s v="Junio"/>
    <x v="0"/>
    <n v="1672"/>
    <s v="+ 0,4 "/>
    <s v="+ 0,8 "/>
    <s v="+ 3,5 "/>
    <x v="3"/>
    <s v="Venta"/>
  </r>
  <r>
    <s v="Mayo"/>
    <x v="0"/>
    <n v="1665"/>
    <s v="- 0,1 "/>
    <s v="- 0,3 "/>
    <s v="+ 3,4 "/>
    <x v="3"/>
    <s v="Venta"/>
  </r>
  <r>
    <s v="Abril"/>
    <x v="0"/>
    <n v="1667"/>
    <s v="+ 0,5 "/>
    <s v="+ 0,4 "/>
    <s v="+ 2,8 "/>
    <x v="3"/>
    <s v="Venta"/>
  </r>
  <r>
    <s v="Marzo"/>
    <x v="0"/>
    <n v="1659"/>
    <s v="- 0,6 "/>
    <s v="+ 0,6 "/>
    <s v="+ 2,1 "/>
    <x v="3"/>
    <s v="Venta"/>
  </r>
  <r>
    <s v="Febrero"/>
    <x v="0"/>
    <n v="1670"/>
    <s v="+ 0,5 "/>
    <s v="+ 1,3 "/>
    <s v="+ 3,4 "/>
    <x v="3"/>
    <s v="Venta"/>
  </r>
  <r>
    <s v="Enero"/>
    <x v="0"/>
    <n v="1661"/>
    <s v="+ 0,7 "/>
    <s v="+ 0,6 "/>
    <s v="+ 3,0 "/>
    <x v="3"/>
    <s v="Venta"/>
  </r>
  <r>
    <s v="Diciembre"/>
    <x v="2"/>
    <n v="1650"/>
    <s v="+ 0,1 "/>
    <s v="+ 0,4 "/>
    <s v="+ 2,7 "/>
    <x v="3"/>
    <s v="Venta"/>
  </r>
  <r>
    <s v="Noviembre"/>
    <x v="2"/>
    <n v="1648"/>
    <s v="- 0,2 "/>
    <s v="+ 1,2 "/>
    <s v="+ 3,0 "/>
    <x v="3"/>
    <s v="Venta"/>
  </r>
  <r>
    <s v="Octubre"/>
    <x v="2"/>
    <n v="1652"/>
    <s v="+ 0,5 "/>
    <s v="+ 1,1 "/>
    <s v="+ 3,9 "/>
    <x v="3"/>
    <s v="Venta"/>
  </r>
  <r>
    <s v="Septiembre"/>
    <x v="2"/>
    <n v="1643"/>
    <s v="+ 0,8 "/>
    <s v="+ 1,7 "/>
    <s v="+ 3,3 "/>
    <x v="3"/>
    <s v="Venta"/>
  </r>
  <r>
    <s v="Agosto"/>
    <x v="2"/>
    <n v="1629"/>
    <s v="- 0,2 "/>
    <s v="+ 1,1 "/>
    <s v="+ 3,1 "/>
    <x v="3"/>
    <s v="Venta"/>
  </r>
  <r>
    <s v="Julio"/>
    <x v="2"/>
    <n v="1633"/>
    <s v="+ 1,1 "/>
    <s v="+ 0,7 "/>
    <s v="+ 3,3 "/>
    <x v="3"/>
    <s v="Venta"/>
  </r>
  <r>
    <s v="Junio"/>
    <x v="2"/>
    <n v="1615"/>
    <s v="+ 0,3 "/>
    <s v="- 0,6 "/>
    <s v="+ 2,0 "/>
    <x v="3"/>
    <s v="Venta"/>
  </r>
  <r>
    <s v="Mayo"/>
    <x v="2"/>
    <n v="1610"/>
    <s v="- 0,6 "/>
    <s v="- 0,3 "/>
    <s v="+ 1,2 "/>
    <x v="3"/>
    <s v="Venta"/>
  </r>
  <r>
    <s v="Abril"/>
    <x v="2"/>
    <n v="1621"/>
    <s v="- 0,3 "/>
    <s v="+ 0,5 "/>
    <s v="+ 2,9 "/>
    <x v="3"/>
    <s v="Venta"/>
  </r>
  <r>
    <s v="Marzo"/>
    <x v="2"/>
    <n v="1625"/>
    <s v="+ 0,6 "/>
    <s v="+ 1,2 "/>
    <s v="+ 3,2 "/>
    <x v="3"/>
    <s v="Venta"/>
  </r>
  <r>
    <s v="Febrero"/>
    <x v="2"/>
    <n v="1615"/>
    <s v="+ 0,1 "/>
    <s v="+ 1,0 "/>
    <s v="+ 0,8 "/>
    <x v="3"/>
    <s v="Venta"/>
  </r>
  <r>
    <s v="Enero"/>
    <x v="2"/>
    <n v="1613"/>
    <s v="+ 0,4 "/>
    <s v="+ 1,4 "/>
    <s v="0,0 "/>
    <x v="3"/>
    <s v="Venta"/>
  </r>
  <r>
    <s v="Diciembre"/>
    <x v="1"/>
    <n v="1606"/>
    <s v="+ 0,4 "/>
    <s v="+ 1,0 "/>
    <s v="- 0,4 "/>
    <x v="3"/>
    <s v="Venta"/>
  </r>
  <r>
    <s v="Noviembre"/>
    <x v="1"/>
    <n v="1600"/>
    <s v="+ 0,6 "/>
    <s v="+ 1,3 "/>
    <s v="- 1,1 "/>
    <x v="3"/>
    <s v="Venta"/>
  </r>
  <r>
    <s v="Octubre"/>
    <x v="1"/>
    <n v="1590"/>
    <s v="0,0 "/>
    <s v="+ 0,6 "/>
    <s v="- 2,5 "/>
    <x v="3"/>
    <s v="Venta"/>
  </r>
  <r>
    <s v="Septiembre"/>
    <x v="1"/>
    <n v="1590"/>
    <s v="+ 0,6 "/>
    <s v="+ 0,4 "/>
    <s v="- 2,8 "/>
    <x v="3"/>
    <s v="Venta"/>
  </r>
  <r>
    <s v="Agosto"/>
    <x v="1"/>
    <n v="1580"/>
    <s v="0,0 "/>
    <s v="- 0,7 "/>
    <s v="- 2,9 "/>
    <x v="3"/>
    <s v="Venta"/>
  </r>
  <r>
    <s v="Julio"/>
    <x v="1"/>
    <n v="1581"/>
    <s v="- 0,2 "/>
    <s v="+ 0,3 "/>
    <s v="- 3,1 "/>
    <x v="3"/>
    <s v="Venta"/>
  </r>
  <r>
    <s v="Junio"/>
    <x v="1"/>
    <n v="1584"/>
    <s v="- 0,5 "/>
    <s v="+ 0,6 "/>
    <s v="- 3,1 "/>
    <x v="3"/>
    <s v="Venta"/>
  </r>
  <r>
    <s v="Mayo"/>
    <x v="1"/>
    <n v="1592"/>
    <s v="+ 1,0 "/>
    <s v="- 0,6 "/>
    <s v="- 2,6 "/>
    <x v="3"/>
    <s v="Venta"/>
  </r>
  <r>
    <s v="Abril"/>
    <x v="1"/>
    <n v="1575"/>
    <s v="+ 0,1 "/>
    <s v="- 2,3 "/>
    <s v="- 4,3 "/>
    <x v="3"/>
    <s v="Venta"/>
  </r>
  <r>
    <s v="Marzo"/>
    <x v="1"/>
    <n v="1575"/>
    <s v="- 1,7 "/>
    <s v="- 2,3 "/>
    <s v="- 5,5 "/>
    <x v="3"/>
    <s v="Venta"/>
  </r>
  <r>
    <s v="Febrero"/>
    <x v="1"/>
    <n v="1602"/>
    <s v="- 0,7 "/>
    <s v="- 1,0 "/>
    <s v="- 3,6 "/>
    <x v="3"/>
    <s v="Venta"/>
  </r>
  <r>
    <s v="Enero"/>
    <x v="1"/>
    <n v="1612"/>
    <s v="0,0 "/>
    <s v="- 1,2 "/>
    <s v="- 3,2 "/>
    <x v="3"/>
    <s v="Venta"/>
  </r>
  <r>
    <s v="Diciembre"/>
    <x v="4"/>
    <n v="1612"/>
    <s v="- 0,4 "/>
    <s v="- 1,5 "/>
    <s v="- 3,6 "/>
    <x v="3"/>
    <s v="Venta"/>
  </r>
  <r>
    <s v="Noviembre"/>
    <x v="4"/>
    <n v="1618"/>
    <s v="- 0,9 "/>
    <s v="- 0,6 "/>
    <s v="- 3,8 "/>
    <x v="3"/>
    <s v="Venta"/>
  </r>
  <r>
    <s v="Octubre"/>
    <x v="4"/>
    <n v="1632"/>
    <s v="- 0,3 "/>
    <s v="+ 0,1 "/>
    <s v="- 3,9 "/>
    <x v="3"/>
    <s v="Venta"/>
  </r>
  <r>
    <s v="Septiembre"/>
    <x v="4"/>
    <n v="1636"/>
    <s v="+ 0,6 "/>
    <s v="+ 0,1 "/>
    <s v="- 3,7 "/>
    <x v="3"/>
    <s v="Venta"/>
  </r>
  <r>
    <s v="Agosto"/>
    <x v="4"/>
    <n v="1627"/>
    <s v="- 0,2 "/>
    <s v="- 0,5 "/>
    <s v="- 4,5 "/>
    <x v="3"/>
    <s v="Venta"/>
  </r>
  <r>
    <s v="Julio"/>
    <x v="4"/>
    <n v="1631"/>
    <s v="- 0,3 "/>
    <s v="- 1,0 "/>
    <s v="- 5,5 "/>
    <x v="3"/>
    <s v="Venta"/>
  </r>
  <r>
    <s v="Junio"/>
    <x v="4"/>
    <n v="1635"/>
    <s v="0,0 "/>
    <s v="- 1,8 "/>
    <s v="- 5,8 "/>
    <x v="3"/>
    <s v="Venta"/>
  </r>
  <r>
    <s v="Mayo"/>
    <x v="4"/>
    <n v="1635"/>
    <s v="- 0,7 "/>
    <s v="- 1,7 "/>
    <s v="- 6,9 "/>
    <x v="3"/>
    <s v="Venta"/>
  </r>
  <r>
    <s v="Abril"/>
    <x v="4"/>
    <n v="1647"/>
    <s v="- 1,1 "/>
    <s v="- 1,2 "/>
    <s v="- 6,5 "/>
    <x v="3"/>
    <s v="Venta"/>
  </r>
  <r>
    <s v="Marzo"/>
    <x v="4"/>
    <n v="1666"/>
    <s v="+ 0,2 "/>
    <s v="- 0,4 "/>
    <s v="- 5,8 "/>
    <x v="3"/>
    <s v="Venta"/>
  </r>
  <r>
    <s v="Febrero"/>
    <x v="4"/>
    <n v="1662"/>
    <s v="- 0,2 "/>
    <s v="- 1,2 "/>
    <s v="- 6,8 "/>
    <x v="3"/>
    <s v="Venta"/>
  </r>
  <r>
    <s v="Enero"/>
    <x v="4"/>
    <n v="1666"/>
    <s v="- 0,4 "/>
    <s v="- 1,9 "/>
    <s v="- 7,0 "/>
    <x v="3"/>
    <s v="Venta"/>
  </r>
  <r>
    <s v="Diciembre"/>
    <x v="9"/>
    <n v="1672"/>
    <s v="- 0,6 "/>
    <s v="- 1,6 "/>
    <s v="- 7,3 "/>
    <x v="3"/>
    <s v="Venta"/>
  </r>
  <r>
    <s v="Noviembre"/>
    <x v="9"/>
    <n v="1682"/>
    <s v="- 1,0 "/>
    <s v="- 1,3 "/>
    <s v="- 7,6 "/>
    <x v="3"/>
    <s v="Venta"/>
  </r>
  <r>
    <s v="Octubre"/>
    <x v="9"/>
    <n v="1699"/>
    <s v="0,0 "/>
    <s v="- 1,6 "/>
    <s v="- 6,9 "/>
    <x v="3"/>
    <s v="Venta"/>
  </r>
  <r>
    <s v="Septiembre"/>
    <x v="9"/>
    <n v="1699"/>
    <s v="- 0,3 "/>
    <s v="- 2,1 "/>
    <s v="- 7,1 "/>
    <x v="3"/>
    <s v="Venta"/>
  </r>
  <r>
    <s v="Agosto"/>
    <x v="9"/>
    <n v="1704"/>
    <s v="- 1,3 "/>
    <s v="- 3,0 "/>
    <s v="- 7,8 "/>
    <x v="3"/>
    <s v="Venta"/>
  </r>
  <r>
    <s v="Julio"/>
    <x v="9"/>
    <n v="1726"/>
    <s v="- 0,6 "/>
    <s v="- 2,0 "/>
    <s v="- 6,8 "/>
    <x v="3"/>
    <s v="Venta"/>
  </r>
  <r>
    <s v="Junio"/>
    <x v="9"/>
    <n v="1736"/>
    <s v="- 1,1 "/>
    <s v="- 1,7 "/>
    <s v="- 6,9 "/>
    <x v="3"/>
    <s v="Venta"/>
  </r>
  <r>
    <s v="Mayo"/>
    <x v="9"/>
    <n v="1756"/>
    <s v="- 0,3 "/>
    <s v="- 1,5 "/>
    <s v="- 6,2 "/>
    <x v="3"/>
    <s v="Venta"/>
  </r>
  <r>
    <s v="Abril"/>
    <x v="9"/>
    <n v="1761"/>
    <s v="- 0,4 "/>
    <s v="- 1,7 "/>
    <s v="- 6,4 "/>
    <x v="3"/>
    <s v="Venta"/>
  </r>
  <r>
    <s v="Marzo"/>
    <x v="9"/>
    <n v="1767"/>
    <s v="- 0,9 "/>
    <s v="- 2,0 "/>
    <s v="- 6,5 "/>
    <x v="3"/>
    <s v="Venta"/>
  </r>
  <r>
    <s v="Febrero"/>
    <x v="9"/>
    <n v="1783"/>
    <s v="- 0,5 "/>
    <s v="- 2,1 "/>
    <s v="- 5,6 "/>
    <x v="3"/>
    <s v="Venta"/>
  </r>
  <r>
    <s v="Enero"/>
    <x v="9"/>
    <n v="1791"/>
    <s v="- 0,7 "/>
    <s v="- 1,8 "/>
    <s v="- 5,1 "/>
    <x v="3"/>
    <s v="Venta"/>
  </r>
  <r>
    <s v="Diciembre"/>
    <x v="12"/>
    <n v="1804"/>
    <s v="- 0,9 "/>
    <s v="- 1,3 "/>
    <s v="- 4,3 "/>
    <x v="3"/>
    <s v="Venta"/>
  </r>
  <r>
    <s v="Noviembre"/>
    <x v="12"/>
    <n v="1820"/>
    <s v="- 0,2 "/>
    <s v="- 1,4 "/>
    <s v="- 1,9 "/>
    <x v="3"/>
    <s v="Venta"/>
  </r>
  <r>
    <s v="Octubre"/>
    <x v="12"/>
    <n v="1825"/>
    <s v="- 0,2 "/>
    <s v="- 1,5 "/>
    <s v="- 1,0 "/>
    <x v="3"/>
    <s v="Venta"/>
  </r>
  <r>
    <s v="Septiembre"/>
    <x v="12"/>
    <n v="1829"/>
    <s v="- 1,0 "/>
    <s v="- 1,9 "/>
    <s v="0,0 "/>
    <x v="3"/>
    <s v="Venta"/>
  </r>
  <r>
    <s v="Agosto"/>
    <x v="12"/>
    <n v="1847"/>
    <s v="- 0,3 "/>
    <s v="- 1,4 "/>
    <s v="+ 0,9 "/>
    <x v="3"/>
    <s v="Venta"/>
  </r>
  <r>
    <s v="Julio"/>
    <x v="12"/>
    <n v="1852"/>
    <s v="- 0,7 "/>
    <s v="- 1,6 "/>
    <s v="+ 0,6 "/>
    <x v="3"/>
    <s v="Venta"/>
  </r>
  <r>
    <s v="Junio"/>
    <x v="12"/>
    <n v="1865"/>
    <s v="- 0,4 "/>
    <s v="- 1,4 "/>
    <s v="+ 0,7 "/>
    <x v="3"/>
    <s v="Venta"/>
  </r>
  <r>
    <s v="Mayo"/>
    <x v="12"/>
    <n v="1873"/>
    <s v="- 0,5 "/>
    <s v="- 0,8 "/>
    <s v="+ 1,5 "/>
    <x v="3"/>
    <s v="Venta"/>
  </r>
  <r>
    <s v="Abril"/>
    <x v="12"/>
    <n v="1881"/>
    <s v="- 0,5 "/>
    <s v="- 0,3 "/>
    <s v="+ 1,5 "/>
    <x v="3"/>
    <s v="Venta"/>
  </r>
  <r>
    <s v="Marzo"/>
    <x v="12"/>
    <n v="1891"/>
    <s v="+ 0,2 "/>
    <s v="+ 0,3 "/>
    <s v="+ 2,3 "/>
    <x v="3"/>
    <s v="Venta"/>
  </r>
  <r>
    <s v="Febrero"/>
    <x v="12"/>
    <n v="1888"/>
    <s v="0,0 "/>
    <s v="+ 1,7 "/>
    <s v="+ 2,5 "/>
    <x v="3"/>
    <s v="Venta"/>
  </r>
  <r>
    <s v="Enero"/>
    <x v="12"/>
    <n v="1887"/>
    <s v="+ 0,1 "/>
    <s v="+ 2,4 "/>
    <s v="+ 2,1 "/>
    <x v="3"/>
    <s v="Venta"/>
  </r>
  <r>
    <s v="Diciembre"/>
    <x v="13"/>
    <n v="1885"/>
    <s v="+ 1,6 "/>
    <s v="+ 3,1 "/>
    <s v="+ 1,8 "/>
    <x v="3"/>
    <s v="Venta"/>
  </r>
  <r>
    <s v="Noviembre"/>
    <x v="13"/>
    <n v="1856"/>
    <s v="+ 0,7 "/>
    <s v="+ 1,4 "/>
    <s v="- 1,3 "/>
    <x v="3"/>
    <s v="Venta"/>
  </r>
  <r>
    <s v="Octubre"/>
    <x v="13"/>
    <n v="1842"/>
    <s v="+ 0,8 "/>
    <s v="+ 0,1 "/>
    <s v="- 2,8 "/>
    <x v="3"/>
    <s v="Venta"/>
  </r>
  <r>
    <s v="Septiembre"/>
    <x v="13"/>
    <n v="1828"/>
    <s v="- 0,1 "/>
    <s v="- 1,3 "/>
    <s v="- 3,2 "/>
    <x v="3"/>
    <s v="Venta"/>
  </r>
  <r>
    <s v="Agosto"/>
    <x v="13"/>
    <n v="1830"/>
    <s v="- 0,6 "/>
    <s v="- 0,8 "/>
    <s v="- 3,6 "/>
    <x v="3"/>
    <s v="Venta"/>
  </r>
  <r>
    <s v="Julio"/>
    <x v="13"/>
    <n v="1841"/>
    <s v="- 0,6 "/>
    <s v="- 0,6 "/>
    <s v="- 3,7 "/>
    <x v="3"/>
    <s v="Venta"/>
  </r>
  <r>
    <s v="Junio"/>
    <x v="13"/>
    <n v="1852"/>
    <s v="+ 0,3 "/>
    <s v="+ 0,2 "/>
    <s v="- 2,9 "/>
    <x v="3"/>
    <s v="Venta"/>
  </r>
  <r>
    <s v="Mayo"/>
    <x v="13"/>
    <n v="1846"/>
    <s v="- 0,4 "/>
    <s v="+ 0,2 "/>
    <s v="- 4,3 "/>
    <x v="3"/>
    <s v="Venta"/>
  </r>
  <r>
    <s v="Abril"/>
    <x v="13"/>
    <n v="1853"/>
    <s v="+ 0,3 "/>
    <s v="+ 0,2 "/>
    <s v="- 3,8 "/>
    <x v="3"/>
    <s v="Venta"/>
  </r>
  <r>
    <s v="Marzo"/>
    <x v="13"/>
    <n v="1848"/>
    <s v="+ 0,3 "/>
    <s v="- 0,2 "/>
    <s v="- 4,4 "/>
    <x v="3"/>
    <s v="Venta"/>
  </r>
  <r>
    <s v="Febrero"/>
    <x v="13"/>
    <n v="1842"/>
    <s v="- 0,4 "/>
    <s v="- 2,0 "/>
    <s v="- 3,8 "/>
    <x v="3"/>
    <s v="Venta"/>
  </r>
  <r>
    <s v="Enero"/>
    <x v="13"/>
    <n v="1849"/>
    <s v="- 0,1 "/>
    <s v="- 2,4 "/>
    <s v="- 3,2 "/>
    <x v="3"/>
    <s v="Venta"/>
  </r>
  <r>
    <s v="Diciembre"/>
    <x v="14"/>
    <n v="1851"/>
    <s v="- 1,6 "/>
    <s v="- 2,1 "/>
    <s v="- 3,3 "/>
    <x v="3"/>
    <s v="Venta"/>
  </r>
  <r>
    <s v="Noviembre"/>
    <x v="14"/>
    <n v="1880"/>
    <s v="- 0,8 "/>
    <s v="- 1,0 "/>
    <s v="- 2,2 "/>
    <x v="3"/>
    <s v="Venta"/>
  </r>
  <r>
    <s v="Octubre"/>
    <x v="14"/>
    <n v="1895"/>
    <s v="+ 0,3 "/>
    <s v="- 0,8 "/>
    <s v="- 1,8 "/>
    <x v="3"/>
    <s v="Venta"/>
  </r>
  <r>
    <s v="Septiembre"/>
    <x v="14"/>
    <n v="1890"/>
    <s v="- 0,5 "/>
    <s v="- 0,9 "/>
    <s v="- 1,7 "/>
    <x v="3"/>
    <s v="Venta"/>
  </r>
  <r>
    <s v="Agosto"/>
    <x v="14"/>
    <n v="1898"/>
    <s v="- 0,6 "/>
    <s v="- 1,6 "/>
    <s v="- 1,9 "/>
    <x v="3"/>
    <s v="Venta"/>
  </r>
  <r>
    <s v="Julio"/>
    <x v="14"/>
    <n v="1911"/>
    <s v="+ 0,3 "/>
    <s v="- 0,8 "/>
    <s v="- 2,1 "/>
    <x v="3"/>
    <s v="Venta"/>
  </r>
  <r>
    <s v="Junio"/>
    <x v="14"/>
    <n v="1906"/>
    <s v="- 1,2 "/>
    <s v="- 1,3 "/>
    <s v="- 4,5 "/>
    <x v="3"/>
    <s v="Venta"/>
  </r>
  <r>
    <s v="Mayo"/>
    <x v="14"/>
    <n v="1928"/>
    <s v="+ 0,1 "/>
    <s v="+ 0,7 "/>
    <s v="- 3,4 "/>
    <x v="3"/>
    <s v="Venta"/>
  </r>
  <r>
    <s v="Abril"/>
    <x v="14"/>
    <n v="1926"/>
    <s v="- 0,3 "/>
    <s v="+ 0,9 "/>
    <s v="- 3,2 "/>
    <x v="3"/>
    <s v="Venta"/>
  </r>
  <r>
    <s v="Marzo"/>
    <x v="14"/>
    <n v="1932"/>
    <s v="+ 0,9 "/>
    <s v="+ 0,9 "/>
    <s v="- 3,3 "/>
    <x v="3"/>
    <s v="Venta"/>
  </r>
  <r>
    <s v="Febrero"/>
    <x v="14"/>
    <n v="1915"/>
    <s v="+ 0,3 "/>
    <s v="- 0,4 "/>
    <s v="- 4,3 "/>
    <x v="3"/>
    <s v="Venta"/>
  </r>
  <r>
    <s v="Enero"/>
    <x v="14"/>
    <n v="1909"/>
    <s v="- 0,3 "/>
    <s v="- 1,0 "/>
    <s v="- 5,0 "/>
    <x v="3"/>
    <s v="Venta"/>
  </r>
  <r>
    <s v="Diciembre"/>
    <x v="16"/>
    <n v="1915"/>
    <s v="- 0,4 "/>
    <s v="- 0,4 "/>
    <s v="- 5,3 "/>
    <x v="3"/>
    <s v="Venta"/>
  </r>
  <r>
    <s v="Noviembre"/>
    <x v="16"/>
    <n v="1923"/>
    <s v="- 0,3 "/>
    <s v="- 0,6 "/>
    <s v="- 5,9 "/>
    <x v="3"/>
    <s v="Venta"/>
  </r>
  <r>
    <s v="Octubre"/>
    <x v="16"/>
    <n v="1929"/>
    <s v="+ 0,3 "/>
    <s v="- 1,2 "/>
    <s v="- 6,3 "/>
    <x v="3"/>
    <s v="Venta"/>
  </r>
  <r>
    <s v="Septiembre"/>
    <x v="16"/>
    <n v="1923"/>
    <s v="- 0,6 "/>
    <s v="- 3,6 "/>
    <s v="- 5,4 "/>
    <x v="3"/>
    <s v="Venta"/>
  </r>
  <r>
    <s v="Agosto"/>
    <x v="16"/>
    <n v="1935"/>
    <s v="- 0,9 "/>
    <s v="- 3,0 "/>
    <s v="- 5,0 "/>
    <x v="3"/>
    <s v="Venta"/>
  </r>
  <r>
    <s v="Julio"/>
    <x v="16"/>
    <n v="1952"/>
    <s v="- 2,1 "/>
    <s v="- 1,9 "/>
    <s v="- 4,5 "/>
    <x v="3"/>
    <s v="Venta"/>
  </r>
  <r>
    <s v="Junio"/>
    <x v="16"/>
    <n v="1995"/>
    <s v="0,0 "/>
    <s v="- 0,1 "/>
    <s v="- 2,2 "/>
    <x v="3"/>
    <s v="Venta"/>
  </r>
  <r>
    <s v="Mayo"/>
    <x v="16"/>
    <n v="1996"/>
    <s v="+ 0,3 "/>
    <s v="- 0,3 "/>
    <s v="- 4,3 "/>
    <x v="3"/>
    <s v="Venta"/>
  </r>
  <r>
    <s v="Abril"/>
    <x v="16"/>
    <n v="1989"/>
    <s v="- 0,4 "/>
    <s v="- 1,0 "/>
    <s v="- 4,3 "/>
    <x v="3"/>
    <s v="Venta"/>
  </r>
  <r>
    <s v="Marzo"/>
    <x v="16"/>
    <n v="1998"/>
    <s v="- 0,2 "/>
    <s v="- 1,2 "/>
    <s v="- 4,9 "/>
    <x v="3"/>
    <s v="Venta"/>
  </r>
  <r>
    <s v="Febrero"/>
    <x v="16"/>
    <n v="2001"/>
    <s v="- 0,4 "/>
    <s v="- 2,1 "/>
    <s v="- 2,2 "/>
    <x v="3"/>
    <s v="Venta"/>
  </r>
  <r>
    <s v="Enero"/>
    <x v="16"/>
    <n v="2009"/>
    <s v="- 0,7 "/>
    <s v="- 2,4 "/>
    <s v="- 0,1 "/>
    <x v="3"/>
    <s v="Venta"/>
  </r>
  <r>
    <s v="Diciembre"/>
    <x v="17"/>
    <n v="2022"/>
    <s v="- 1,0 "/>
    <s v="- 0,5 "/>
    <s v="+ 1,2 "/>
    <x v="3"/>
    <s v="Venta"/>
  </r>
  <r>
    <s v="Noviembre"/>
    <x v="17"/>
    <n v="2044"/>
    <s v="- 0,7 "/>
    <s v="+ 0,3 "/>
    <s v="+ 0,8 "/>
    <x v="3"/>
    <s v="Venta"/>
  </r>
  <r>
    <s v="Octubre"/>
    <x v="17"/>
    <n v="2057"/>
    <s v="+ 1,2 "/>
    <s v="+ 0,7 "/>
    <s v="+ 0,6 "/>
    <x v="3"/>
    <s v="Venta"/>
  </r>
  <r>
    <s v="Septiembre"/>
    <x v="17"/>
    <n v="2032"/>
    <s v="- 0,2 "/>
    <s v="- 0,4 "/>
    <s v="- 2,3 "/>
    <x v="3"/>
    <s v="Venta"/>
  </r>
  <r>
    <s v="Agosto"/>
    <x v="17"/>
    <n v="2037"/>
    <s v="- 0,3 "/>
    <s v="- 2,3 "/>
    <s v="- 2,4 "/>
    <x v="3"/>
    <s v="Venta"/>
  </r>
  <r>
    <s v="Julio"/>
    <x v="17"/>
    <n v="2044"/>
    <s v="+ 0,2 "/>
    <s v="- 1,7 "/>
    <s v="- 4,5 "/>
    <x v="3"/>
    <s v="Venta"/>
  </r>
  <r>
    <s v="Junio"/>
    <x v="17"/>
    <n v="2040"/>
    <s v="- 2,2 "/>
    <s v="- 2,9 "/>
    <s v="- 3,6 "/>
    <x v="3"/>
    <s v="Venta"/>
  </r>
  <r>
    <s v="Mayo"/>
    <x v="17"/>
    <n v="2085"/>
    <s v="+ 0,3 "/>
    <s v="+ 1,9 "/>
    <s v="- 1,6 "/>
    <x v="3"/>
    <s v="Venta"/>
  </r>
  <r>
    <s v="Abril"/>
    <x v="17"/>
    <n v="2078"/>
    <s v="- 1,0 "/>
    <s v="+ 3,3 "/>
    <s v="- 2,8 "/>
    <x v="3"/>
    <s v="Venta"/>
  </r>
  <r>
    <s v="Marzo"/>
    <x v="17"/>
    <n v="2100"/>
    <s v="+ 2,6 "/>
    <s v="+ 5,1 "/>
    <s v="- 1,7 "/>
    <x v="3"/>
    <s v="Venta"/>
  </r>
  <r>
    <s v="Febrero"/>
    <x v="17"/>
    <n v="2047"/>
    <s v="+ 1,7 "/>
    <s v="+ 0,9 "/>
    <s v="- 6,2 "/>
    <x v="3"/>
    <s v="Venta"/>
  </r>
  <r>
    <s v="Enero"/>
    <x v="17"/>
    <n v="2012"/>
    <s v="+ 0,7 "/>
    <s v="- 1,6 "/>
    <s v="- 5,8 "/>
    <x v="3"/>
    <s v="Venta"/>
  </r>
  <r>
    <s v="Diciembre"/>
    <x v="19"/>
    <n v="1999"/>
    <s v="- 1,4 "/>
    <s v="- 3,9 "/>
    <s v="n.d."/>
    <x v="3"/>
    <s v="Venta"/>
  </r>
  <r>
    <s v="Noviembre"/>
    <x v="19"/>
    <n v="2028"/>
    <s v="- 0,9 "/>
    <s v="- 2,9 "/>
    <s v="n.d."/>
    <x v="3"/>
    <s v="Venta"/>
  </r>
  <r>
    <s v="Octubre"/>
    <x v="19"/>
    <n v="2045"/>
    <s v="- 1,6 "/>
    <s v="- 4,4 "/>
    <s v="n.d."/>
    <x v="3"/>
    <s v="Venta"/>
  </r>
  <r>
    <s v="Septiembre"/>
    <x v="19"/>
    <n v="2079"/>
    <s v="- 0,4 "/>
    <s v="- 1,7 "/>
    <s v="n.d."/>
    <x v="3"/>
    <s v="Venta"/>
  </r>
  <r>
    <s v="Agosto"/>
    <x v="19"/>
    <n v="2087"/>
    <s v="- 2,4 "/>
    <s v="- 1,5 "/>
    <s v="n.d."/>
    <x v="3"/>
    <s v="Venta"/>
  </r>
  <r>
    <s v="Julio"/>
    <x v="19"/>
    <n v="2140"/>
    <s v="+ 1,1 "/>
    <s v="0,0 "/>
    <s v="n.d."/>
    <x v="3"/>
    <s v="Venta"/>
  </r>
  <r>
    <s v="Junio"/>
    <x v="19"/>
    <n v="2116"/>
    <s v="- 0,2 "/>
    <s v="- 0,9 "/>
    <s v="n.d."/>
    <x v="3"/>
    <s v="Venta"/>
  </r>
  <r>
    <s v="Mayo"/>
    <x v="19"/>
    <n v="2119"/>
    <s v="- 0,9 "/>
    <s v="- 2,9 "/>
    <s v="n.d."/>
    <x v="3"/>
    <s v="Venta"/>
  </r>
  <r>
    <s v="Abril"/>
    <x v="19"/>
    <n v="2139"/>
    <s v="+ 0,2 "/>
    <s v="+ 0,1 "/>
    <s v="n.d."/>
    <x v="3"/>
    <s v="Venta"/>
  </r>
  <r>
    <s v="Marzo"/>
    <x v="19"/>
    <n v="2135"/>
    <s v="- 2,2 "/>
    <s v="n.d."/>
    <s v="n.d."/>
    <x v="3"/>
    <s v="Venta"/>
  </r>
  <r>
    <s v="Febrero"/>
    <x v="19"/>
    <n v="2183"/>
    <s v="+ 2,2 "/>
    <s v="n.d."/>
    <s v="n.d."/>
    <x v="3"/>
    <s v="Venta"/>
  </r>
  <r>
    <s v="Enero"/>
    <x v="19"/>
    <n v="2136"/>
    <s v="n.d."/>
    <s v="n.d."/>
    <s v="n.d."/>
    <x v="3"/>
    <s v="Venta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0">
  <r>
    <s v="Marzo"/>
    <x v="0"/>
    <n v="19.3"/>
    <s v="+ 0,3 "/>
    <s v="+ 2,5 "/>
    <s v="+ 13,1 "/>
    <x v="0"/>
    <s v="Alquiler"/>
  </r>
  <r>
    <s v="Febrero"/>
    <x v="0"/>
    <n v="19.2"/>
    <s v="+ 0,7 "/>
    <s v="+ 3,2 "/>
    <s v="+ 14,4 "/>
    <x v="0"/>
    <s v="Alquiler"/>
  </r>
  <r>
    <s v="Enero"/>
    <x v="0"/>
    <n v="19.100000000000001"/>
    <s v="+ 1,5 "/>
    <s v="+ 1,9 "/>
    <s v="+ 15,9 "/>
    <x v="0"/>
    <s v="Alquiler"/>
  </r>
  <r>
    <s v="Diciembre"/>
    <x v="1"/>
    <n v="18.8"/>
    <s v="+ 0,9 "/>
    <s v="+ 0,9 "/>
    <s v="+ 16,4 "/>
    <x v="0"/>
    <s v="Alquiler"/>
  </r>
  <r>
    <s v="Octubre"/>
    <x v="1"/>
    <n v="18.8"/>
    <s v="+ 0,6 "/>
    <s v="+ 3,7 "/>
    <s v="+ 16,3 "/>
    <x v="0"/>
    <s v="Alquiler"/>
  </r>
  <r>
    <s v="Septiembre"/>
    <x v="1"/>
    <n v="18.7"/>
    <s v="+ 2,3 "/>
    <s v="+ 3,4 "/>
    <s v="+ 16,0 "/>
    <x v="0"/>
    <s v="Alquiler"/>
  </r>
  <r>
    <s v="Noviembre"/>
    <x v="1"/>
    <n v="18.600000000000001"/>
    <s v="- 0,6 "/>
    <s v="+ 2,3 "/>
    <s v="+ 16,2 "/>
    <x v="0"/>
    <s v="Alquiler"/>
  </r>
  <r>
    <s v="Agosto"/>
    <x v="1"/>
    <n v="18.2"/>
    <s v="+ 0,8 "/>
    <s v="+ 3,3 "/>
    <s v="+ 14,4 "/>
    <x v="0"/>
    <s v="Alquiler"/>
  </r>
  <r>
    <s v="Julio"/>
    <x v="1"/>
    <n v="18.100000000000001"/>
    <s v="+ 0,2 "/>
    <s v="+ 4,1 "/>
    <s v="+ 16,0 "/>
    <x v="0"/>
    <s v="Alquiler"/>
  </r>
  <r>
    <s v="Junio"/>
    <x v="1"/>
    <n v="18"/>
    <s v="+ 2,3 "/>
    <s v="+ 5,7 "/>
    <s v="+ 17,5 "/>
    <x v="0"/>
    <s v="Alquiler"/>
  </r>
  <r>
    <s v="Mayo"/>
    <x v="1"/>
    <n v="17.600000000000001"/>
    <s v="+ 1,6 "/>
    <s v="+ 4,9 "/>
    <s v="+ 16,5 "/>
    <x v="0"/>
    <s v="Alquiler"/>
  </r>
  <r>
    <s v="Abril"/>
    <x v="1"/>
    <n v="17.399999999999999"/>
    <s v="+ 1,8 "/>
    <s v="+ 5,3 "/>
    <s v="+ 16,1 "/>
    <x v="0"/>
    <s v="Alquiler"/>
  </r>
  <r>
    <s v="Marzo"/>
    <x v="1"/>
    <n v="17.100000000000001"/>
    <s v="+ 1,5 "/>
    <s v="+ 5,5 "/>
    <s v="+ 15,3 "/>
    <x v="0"/>
    <s v="Alquiler"/>
  </r>
  <r>
    <s v="Febrero"/>
    <x v="1"/>
    <n v="16.8"/>
    <s v="+ 2,0 "/>
    <s v="+ 4,9 "/>
    <s v="+ 13,9 "/>
    <x v="0"/>
    <s v="Alquiler"/>
  </r>
  <r>
    <s v="Enero"/>
    <x v="1"/>
    <n v="16.5"/>
    <s v="+ 2,0 "/>
    <s v="+ 2,2 "/>
    <s v="+ 12,7 "/>
    <x v="0"/>
    <s v="Alquiler"/>
  </r>
  <r>
    <s v="Diciembre"/>
    <x v="2"/>
    <n v="16.2"/>
    <s v="+ 0,8 "/>
    <s v="+ 0,6 "/>
    <s v="+ 11,9 "/>
    <x v="0"/>
    <s v="Alquiler"/>
  </r>
  <r>
    <s v="Octubre"/>
    <x v="2"/>
    <n v="16.100000000000001"/>
    <s v="+ 0,3 "/>
    <s v="+ 3,5 "/>
    <s v="+ 9,8 "/>
    <x v="0"/>
    <s v="Alquiler"/>
  </r>
  <r>
    <s v="Septiembre"/>
    <x v="2"/>
    <n v="16.100000000000001"/>
    <s v="+ 0,9 "/>
    <s v="+ 4,7 "/>
    <s v="+ 9,0 "/>
    <x v="0"/>
    <s v="Alquiler"/>
  </r>
  <r>
    <s v="Noviembre"/>
    <x v="2"/>
    <n v="16"/>
    <s v="- 0,5 "/>
    <s v="+ 0,7 "/>
    <s v="+ 10,6 "/>
    <x v="0"/>
    <s v="Alquiler"/>
  </r>
  <r>
    <s v="Agosto"/>
    <x v="2"/>
    <n v="15.9"/>
    <s v="+ 2,2 "/>
    <s v="+ 5,2 "/>
    <s v="+ 9,6 "/>
    <x v="0"/>
    <s v="Alquiler"/>
  </r>
  <r>
    <s v="Julio"/>
    <x v="2"/>
    <n v="15.6"/>
    <s v="+ 1,5 "/>
    <s v="+ 4,2 "/>
    <s v="+ 9,0 "/>
    <x v="0"/>
    <s v="Alquiler"/>
  </r>
  <r>
    <s v="Marzo"/>
    <x v="0"/>
    <n v="15.6"/>
    <s v="+ 0,4 "/>
    <s v="+ 2,4 "/>
    <s v="+ 10,0 "/>
    <x v="1"/>
    <s v="Alquiler"/>
  </r>
  <r>
    <s v="Febrero"/>
    <x v="0"/>
    <n v="15.5"/>
    <s v="+ 0,5 "/>
    <s v="+ 3,4 "/>
    <s v="+ 10,5 "/>
    <x v="1"/>
    <s v="Alquiler"/>
  </r>
  <r>
    <s v="Junio"/>
    <x v="2"/>
    <n v="15.4"/>
    <s v="+ 1,3 "/>
    <s v="+ 3,7 "/>
    <s v="+ 9,2 "/>
    <x v="0"/>
    <s v="Alquiler"/>
  </r>
  <r>
    <s v="Enero"/>
    <x v="0"/>
    <n v="15.4"/>
    <s v="+ 1,4 "/>
    <s v="+ 4,3 "/>
    <s v="+ 11,4 "/>
    <x v="1"/>
    <s v="Alquiler"/>
  </r>
  <r>
    <s v="Julio"/>
    <x v="1"/>
    <n v="15.3"/>
    <s v="+ 1,1 "/>
    <s v="+ 4,8 "/>
    <s v="+ 11,6 "/>
    <x v="1"/>
    <s v="Alquiler"/>
  </r>
  <r>
    <s v="Diciembre"/>
    <x v="1"/>
    <n v="15.2"/>
    <s v="+ 1,4 "/>
    <s v="+ 2,2 "/>
    <s v="+ 10,2 "/>
    <x v="1"/>
    <s v="Alquiler"/>
  </r>
  <r>
    <s v="Mayo"/>
    <x v="2"/>
    <n v="15.1"/>
    <s v="+ 1,3 "/>
    <s v="+ 2,5 "/>
    <s v="+ 9,7 "/>
    <x v="0"/>
    <s v="Alquiler"/>
  </r>
  <r>
    <s v="Agosto"/>
    <x v="1"/>
    <n v="15.1"/>
    <s v="- 1,2 "/>
    <s v="+ 2,0 "/>
    <s v="+ 10,6 "/>
    <x v="1"/>
    <s v="Alquiler"/>
  </r>
  <r>
    <s v="Junio"/>
    <x v="1"/>
    <n v="15.1"/>
    <s v="+ 2,1 "/>
    <s v="+ 6,8 "/>
    <s v="+ 12,6 "/>
    <x v="1"/>
    <s v="Alquiler"/>
  </r>
  <r>
    <s v="Abril"/>
    <x v="2"/>
    <n v="15"/>
    <s v="+ 1,0 "/>
    <s v="+ 2,3 "/>
    <s v="+ 9,0 "/>
    <x v="0"/>
    <s v="Alquiler"/>
  </r>
  <r>
    <s v="Noviembre"/>
    <x v="1"/>
    <n v="15"/>
    <s v="+ 1,3 "/>
    <s v="- 0,7 "/>
    <s v="+ 9,7 "/>
    <x v="1"/>
    <s v="Alquiler"/>
  </r>
  <r>
    <s v="Junio"/>
    <x v="3"/>
    <n v="14.9"/>
    <s v="+ 0,8 "/>
    <s v="+ 4,5 "/>
    <s v="+ 5,1 "/>
    <x v="0"/>
    <s v="Alquiler"/>
  </r>
  <r>
    <s v="Septiembre"/>
    <x v="1"/>
    <n v="14.9"/>
    <s v="- 1,5 "/>
    <s v="- 1,6 "/>
    <s v="+ 10,1 "/>
    <x v="1"/>
    <s v="Alquiler"/>
  </r>
  <r>
    <s v="Marzo"/>
    <x v="2"/>
    <n v="14.8"/>
    <s v="+ 0,2 "/>
    <s v="+ 2,4 "/>
    <s v="+ 9,0 "/>
    <x v="0"/>
    <s v="Alquiler"/>
  </r>
  <r>
    <s v="Febrero"/>
    <x v="2"/>
    <n v="14.8"/>
    <s v="+ 1,0 "/>
    <s v="+ 1,9 "/>
    <s v="+ 9,7 "/>
    <x v="0"/>
    <s v="Alquiler"/>
  </r>
  <r>
    <s v="Mayo"/>
    <x v="3"/>
    <n v="14.8"/>
    <s v="+ 2,6 "/>
    <s v="+ 4,2 "/>
    <s v="+ 4,8 "/>
    <x v="0"/>
    <s v="Alquiler"/>
  </r>
  <r>
    <s v="Octubre"/>
    <x v="1"/>
    <n v="14.8"/>
    <s v="- 0,6 "/>
    <s v="- 3,3 "/>
    <s v="+ 9,1 "/>
    <x v="1"/>
    <s v="Alquiler"/>
  </r>
  <r>
    <s v="Mayo"/>
    <x v="1"/>
    <n v="14.8"/>
    <s v="+ 1,6 "/>
    <s v="+ 5,6 "/>
    <s v="+ 13,1 "/>
    <x v="1"/>
    <s v="Alquiler"/>
  </r>
  <r>
    <s v="Octubre"/>
    <x v="4"/>
    <n v="14.7"/>
    <s v="- 0,3 "/>
    <s v="+ 2,8 "/>
    <s v="+ 8,6 "/>
    <x v="0"/>
    <s v="Alquiler"/>
  </r>
  <r>
    <s v="Septiembre"/>
    <x v="4"/>
    <n v="14.7"/>
    <s v="+ 1,4 "/>
    <s v="+ 4,9 "/>
    <s v="+ 8,5 "/>
    <x v="0"/>
    <s v="Alquiler"/>
  </r>
  <r>
    <s v="Julio"/>
    <x v="3"/>
    <n v="14.7"/>
    <s v="- 1,1 "/>
    <s v="+ 2,2 "/>
    <s v="+ 3,9 "/>
    <x v="0"/>
    <s v="Alquiler"/>
  </r>
  <r>
    <s v="Enero"/>
    <x v="2"/>
    <n v="14.6"/>
    <s v="+ 1,2 "/>
    <s v="- 0,5 "/>
    <s v="+ 9,4 "/>
    <x v="0"/>
    <s v="Alquiler"/>
  </r>
  <r>
    <s v="Septiembre"/>
    <x v="3"/>
    <n v="14.6"/>
    <s v="- 0,5 "/>
    <s v="- 2,4 "/>
    <s v="+ 0,9 "/>
    <x v="0"/>
    <s v="Alquiler"/>
  </r>
  <r>
    <s v="Agosto"/>
    <x v="3"/>
    <n v="14.6"/>
    <s v="- 0,8 "/>
    <s v="- 1,1 "/>
    <s v="+ 2,3 "/>
    <x v="0"/>
    <s v="Alquiler"/>
  </r>
  <r>
    <s v="Abril"/>
    <x v="1"/>
    <n v="14.6"/>
    <s v="+ 3,0 "/>
    <s v="+ 5,4 "/>
    <s v="+ 13,6 "/>
    <x v="1"/>
    <s v="Alquiler"/>
  </r>
  <r>
    <s v="Diciembre"/>
    <x v="4"/>
    <n v="14.5"/>
    <s v="- 0,4 "/>
    <s v="- 2,0 "/>
    <s v="+ 9,0 "/>
    <x v="0"/>
    <s v="Alquiler"/>
  </r>
  <r>
    <s v="Noviembre"/>
    <x v="4"/>
    <n v="14.5"/>
    <s v="- 1,3 "/>
    <s v="- 0,2 "/>
    <s v="+ 8,3 "/>
    <x v="0"/>
    <s v="Alquiler"/>
  </r>
  <r>
    <s v="Agosto"/>
    <x v="4"/>
    <n v="14.5"/>
    <s v="+ 1,7 "/>
    <s v="+ 5,3 "/>
    <s v="+ 7,2 "/>
    <x v="0"/>
    <s v="Alquiler"/>
  </r>
  <r>
    <s v="Octubre"/>
    <x v="3"/>
    <n v="14.4"/>
    <s v="- 1,3 "/>
    <s v="- 2,5 "/>
    <s v="- 0,3 "/>
    <x v="0"/>
    <s v="Alquiler"/>
  </r>
  <r>
    <s v="Abril"/>
    <x v="3"/>
    <n v="14.4"/>
    <s v="+ 1,0 "/>
    <s v="+ 2,9 "/>
    <s v="+ 2,7 "/>
    <x v="0"/>
    <s v="Alquiler"/>
  </r>
  <r>
    <s v="Octubre"/>
    <x v="5"/>
    <n v="14.4"/>
    <s v="- 0,1 "/>
    <s v="+ 1,6 "/>
    <s v="+ 2,7 "/>
    <x v="0"/>
    <s v="Alquiler"/>
  </r>
  <r>
    <s v="Septiembre"/>
    <x v="5"/>
    <n v="14.4"/>
    <s v="+ 0,9 "/>
    <s v="+ 1,7 "/>
    <s v="+ 3,4 "/>
    <x v="0"/>
    <s v="Alquiler"/>
  </r>
  <r>
    <s v="Julio"/>
    <x v="4"/>
    <n v="14.3"/>
    <s v="+ 1,7 "/>
    <s v="+ 4,2 "/>
    <s v="+ 5,8 "/>
    <x v="0"/>
    <s v="Alquiler"/>
  </r>
  <r>
    <s v="Marzo"/>
    <x v="3"/>
    <n v="14.3"/>
    <s v="+ 0,6 "/>
    <s v="+ 1,6 "/>
    <s v="+ 2,1 "/>
    <x v="0"/>
    <s v="Alquiler"/>
  </r>
  <r>
    <s v="Noviembre"/>
    <x v="5"/>
    <n v="14.3"/>
    <s v="- 1,0 "/>
    <s v="- 0,2 "/>
    <s v="+ 2,6 "/>
    <x v="0"/>
    <s v="Alquiler"/>
  </r>
  <r>
    <s v="Agosto"/>
    <x v="5"/>
    <n v="14.3"/>
    <s v="+ 0,8 "/>
    <s v="+ 1,3 "/>
    <s v="+ 3,3 "/>
    <x v="0"/>
    <s v="Alquiler"/>
  </r>
  <r>
    <s v="Febrero"/>
    <x v="3"/>
    <n v="14.2"/>
    <s v="+ 1,3 "/>
    <s v="- 0,5 "/>
    <s v="+ 1,8 "/>
    <x v="0"/>
    <s v="Alquiler"/>
  </r>
  <r>
    <s v="Julio"/>
    <x v="5"/>
    <n v="14.2"/>
    <s v="0,0 "/>
    <s v="+ 1,0 "/>
    <s v="+ 3,7 "/>
    <x v="0"/>
    <s v="Alquiler"/>
  </r>
  <r>
    <s v="Junio"/>
    <x v="5"/>
    <n v="14.2"/>
    <s v="+ 0,5 "/>
    <s v="+ 1,5 "/>
    <s v="+ 4,6 "/>
    <x v="0"/>
    <s v="Alquiler"/>
  </r>
  <r>
    <s v="Junio"/>
    <x v="4"/>
    <n v="14.1"/>
    <s v="+ 1,8 "/>
    <s v="+ 3,5 "/>
    <s v="+ 4,3 "/>
    <x v="0"/>
    <s v="Alquiler"/>
  </r>
  <r>
    <s v="Noviembre"/>
    <x v="3"/>
    <n v="14.1"/>
    <s v="- 2,0 "/>
    <s v="- 3,7 "/>
    <s v="- 1,3 "/>
    <x v="0"/>
    <s v="Alquiler"/>
  </r>
  <r>
    <s v="Diciembre"/>
    <x v="5"/>
    <n v="14.1"/>
    <s v="- 1,5 "/>
    <s v="- 2,6 "/>
    <s v="+ 1,7 "/>
    <x v="0"/>
    <s v="Alquiler"/>
  </r>
  <r>
    <s v="Mayo"/>
    <x v="5"/>
    <n v="14.1"/>
    <s v="+ 0,5 "/>
    <s v="+ 1,2 "/>
    <s v="+ 5,3 "/>
    <x v="0"/>
    <s v="Alquiler"/>
  </r>
  <r>
    <s v="Marzo"/>
    <x v="1"/>
    <n v="14.1"/>
    <s v="+ 0,9 "/>
    <s v="+ 2,6 "/>
    <s v="+ 13,5 "/>
    <x v="1"/>
    <s v="Alquiler"/>
  </r>
  <r>
    <s v="Enero"/>
    <x v="3"/>
    <n v="14"/>
    <s v="- 0,3 "/>
    <s v="- 2,8 "/>
    <s v="+ 1,4 "/>
    <x v="0"/>
    <s v="Alquiler"/>
  </r>
  <r>
    <s v="Abril"/>
    <x v="5"/>
    <n v="14"/>
    <s v="+ 0,5 "/>
    <s v="+ 1,6 "/>
    <s v="+ 5,1 "/>
    <x v="0"/>
    <s v="Alquiler"/>
  </r>
  <r>
    <s v="Marzo"/>
    <x v="5"/>
    <n v="14"/>
    <s v="+ 0,2 "/>
    <s v="+ 1,2 "/>
    <s v="+ 6,3 "/>
    <x v="0"/>
    <s v="Alquiler"/>
  </r>
  <r>
    <s v="Octubre"/>
    <x v="6"/>
    <n v="14"/>
    <s v="+ 0,5 "/>
    <s v="+ 2,6 "/>
    <s v="+ 10,8 "/>
    <x v="0"/>
    <s v="Alquiler"/>
  </r>
  <r>
    <s v="Septiembre"/>
    <x v="6"/>
    <n v="14"/>
    <s v="+ 0,9 "/>
    <s v="+ 2,9 "/>
    <s v="+ 9,7 "/>
    <x v="0"/>
    <s v="Alquiler"/>
  </r>
  <r>
    <s v="Febrero"/>
    <x v="1"/>
    <n v="14"/>
    <s v="+ 1,4 "/>
    <s v="+ 2,7 "/>
    <s v="+ 14,1 "/>
    <x v="1"/>
    <s v="Alquiler"/>
  </r>
  <r>
    <s v="Diciembre"/>
    <x v="3"/>
    <n v="13.9"/>
    <s v="- 1,6 "/>
    <s v="- 4,8 "/>
    <s v="- 1,4 "/>
    <x v="0"/>
    <s v="Alquiler"/>
  </r>
  <r>
    <s v="Febrero"/>
    <x v="5"/>
    <n v="13.9"/>
    <s v="+ 0,9 "/>
    <s v="+ 0,2 "/>
    <s v="+ 7,5 "/>
    <x v="0"/>
    <s v="Alquiler"/>
  </r>
  <r>
    <s v="Noviembre"/>
    <x v="6"/>
    <n v="13.9"/>
    <s v="- 0,9 "/>
    <s v="+ 0,6 "/>
    <s v="+ 10,0 "/>
    <x v="0"/>
    <s v="Alquiler"/>
  </r>
  <r>
    <s v="Mayo"/>
    <x v="4"/>
    <n v="13.8"/>
    <s v="+ 0,6 "/>
    <s v="+ 2,5 "/>
    <s v="+ 2,5 "/>
    <x v="0"/>
    <s v="Alquiler"/>
  </r>
  <r>
    <s v="Enero"/>
    <x v="5"/>
    <n v="13.8"/>
    <s v="+ 0,1 "/>
    <s v="- 1,5 "/>
    <s v="+ 8,0 "/>
    <x v="0"/>
    <s v="Alquiler"/>
  </r>
  <r>
    <s v="Diciembre"/>
    <x v="6"/>
    <n v="13.8"/>
    <s v="- 0,7 "/>
    <s v="- 1,1 "/>
    <s v="+ 9,2 "/>
    <x v="0"/>
    <s v="Alquiler"/>
  </r>
  <r>
    <s v="Agosto"/>
    <x v="6"/>
    <n v="13.8"/>
    <s v="+ 1,1 "/>
    <s v="+ 3,2 "/>
    <s v="+ 10,6 "/>
    <x v="0"/>
    <s v="Alquiler"/>
  </r>
  <r>
    <s v="Enero"/>
    <x v="1"/>
    <n v="13.8"/>
    <s v="+ 0,3 "/>
    <s v="+ 2,1 "/>
    <s v="+ 12,7 "/>
    <x v="1"/>
    <s v="Alquiler"/>
  </r>
  <r>
    <s v="Diciembre"/>
    <x v="2"/>
    <n v="13.8"/>
    <s v="+ 1,0 "/>
    <s v="+ 2,2 "/>
    <s v="+ 13,6 "/>
    <x v="1"/>
    <s v="Alquiler"/>
  </r>
  <r>
    <s v="Abril"/>
    <x v="4"/>
    <n v="13.7"/>
    <s v="+ 1,1 "/>
    <s v="+ 2,7 "/>
    <s v="+ 1,6 "/>
    <x v="0"/>
    <s v="Alquiler"/>
  </r>
  <r>
    <s v="Julio"/>
    <x v="6"/>
    <n v="13.7"/>
    <s v="+ 0,8 "/>
    <s v="+ 2,4 "/>
    <s v="+ 10,7 "/>
    <x v="0"/>
    <s v="Alquiler"/>
  </r>
  <r>
    <s v="Noviembre"/>
    <x v="2"/>
    <n v="13.7"/>
    <s v="+ 0,8 "/>
    <s v="+ 0,1 "/>
    <s v="+ 14,5 "/>
    <x v="1"/>
    <s v="Alquiler"/>
  </r>
  <r>
    <s v="Julio"/>
    <x v="2"/>
    <n v="13.7"/>
    <s v="+ 2,0 "/>
    <s v="+ 6,7 "/>
    <s v="+ 20,2 "/>
    <x v="1"/>
    <s v="Alquiler"/>
  </r>
  <r>
    <s v="Marzo"/>
    <x v="4"/>
    <n v="13.6"/>
    <s v="+ 0,8 "/>
    <s v="+ 2,5 "/>
    <s v="0,0 "/>
    <x v="0"/>
    <s v="Alquiler"/>
  </r>
  <r>
    <s v="Septiembre"/>
    <x v="7"/>
    <n v="13.6"/>
    <s v="+ 0,2 "/>
    <s v="+ 0,8 "/>
    <s v="- 6,7 "/>
    <x v="0"/>
    <s v="Alquiler"/>
  </r>
  <r>
    <s v="Agosto"/>
    <x v="7"/>
    <n v="13.6"/>
    <s v="+ 0,3 "/>
    <s v="+ 0,6 "/>
    <s v="- 7,4 "/>
    <x v="0"/>
    <s v="Alquiler"/>
  </r>
  <r>
    <s v="Marzo"/>
    <x v="7"/>
    <n v="13.6"/>
    <s v="0,0 "/>
    <s v="- 2,0 "/>
    <s v="- 4,9 "/>
    <x v="0"/>
    <s v="Alquiler"/>
  </r>
  <r>
    <s v="Febrero"/>
    <x v="7"/>
    <n v="13.6"/>
    <s v="- 0,3 "/>
    <s v="- 3,6 "/>
    <s v="- 4,4 "/>
    <x v="0"/>
    <s v="Alquiler"/>
  </r>
  <r>
    <s v="Enero"/>
    <x v="7"/>
    <n v="13.6"/>
    <s v="- 1,7 "/>
    <s v="- 5,2 "/>
    <s v="- 2,8 "/>
    <x v="0"/>
    <s v="Alquiler"/>
  </r>
  <r>
    <s v="Junio"/>
    <x v="6"/>
    <n v="13.6"/>
    <s v="+ 1,1 "/>
    <s v="+ 3,1 "/>
    <s v="+ 11,7 "/>
    <x v="0"/>
    <s v="Alquiler"/>
  </r>
  <r>
    <s v="Agosto"/>
    <x v="2"/>
    <n v="13.6"/>
    <s v="- 0,3 "/>
    <s v="+ 4,3 "/>
    <s v="+ 19,5 "/>
    <x v="1"/>
    <s v="Alquiler"/>
  </r>
  <r>
    <s v="Febrero"/>
    <x v="4"/>
    <n v="13.5"/>
    <s v="+ 0,8 "/>
    <s v="+ 0,6 "/>
    <s v="- 0,8 "/>
    <x v="0"/>
    <s v="Alquiler"/>
  </r>
  <r>
    <s v="Octubre"/>
    <x v="7"/>
    <n v="13.5"/>
    <s v="- 0,4 "/>
    <s v="+ 0,1 "/>
    <s v="- 5,8 "/>
    <x v="0"/>
    <s v="Alquiler"/>
  </r>
  <r>
    <s v="Julio"/>
    <x v="7"/>
    <n v="13.5"/>
    <s v="+ 0,3 "/>
    <s v="0,0 "/>
    <s v="- 8,3 "/>
    <x v="0"/>
    <s v="Alquiler"/>
  </r>
  <r>
    <s v="Junio"/>
    <x v="7"/>
    <n v="13.5"/>
    <s v="+ 0,1 "/>
    <s v="- 0,7 "/>
    <s v="- 9,6 "/>
    <x v="0"/>
    <s v="Alquiler"/>
  </r>
  <r>
    <s v="Mayo"/>
    <x v="7"/>
    <n v="13.5"/>
    <s v="- 0,3 "/>
    <s v="- 0,7 "/>
    <s v="- 9,0 "/>
    <x v="0"/>
    <s v="Alquiler"/>
  </r>
  <r>
    <s v="Abril"/>
    <x v="7"/>
    <n v="13.5"/>
    <s v="- 0,5 "/>
    <s v="- 0,8 "/>
    <s v="- 6,3 "/>
    <x v="0"/>
    <s v="Alquiler"/>
  </r>
  <r>
    <s v="Octubre"/>
    <x v="2"/>
    <n v="13.5"/>
    <s v="+ 0,4 "/>
    <s v="- 1,0 "/>
    <s v="+ 16,5 "/>
    <x v="1"/>
    <s v="Alquiler"/>
  </r>
  <r>
    <s v="Septiembre"/>
    <x v="2"/>
    <n v="13.5"/>
    <s v="- 1,1 "/>
    <s v="+ 0,6 "/>
    <s v="+ 17,5 "/>
    <x v="1"/>
    <s v="Alquiler"/>
  </r>
  <r>
    <s v="Enero"/>
    <x v="4"/>
    <n v="13.4"/>
    <s v="+ 0,8 "/>
    <s v="- 1,2 "/>
    <s v="- 1,9 "/>
    <x v="0"/>
    <s v="Alquiler"/>
  </r>
  <r>
    <s v="Noviembre"/>
    <x v="7"/>
    <n v="13.4"/>
    <s v="- 1,1 "/>
    <s v="- 1,2 "/>
    <s v="- 5,0 "/>
    <x v="0"/>
    <s v="Alquiler"/>
  </r>
  <r>
    <s v="Mayo"/>
    <x v="6"/>
    <n v="13.4"/>
    <s v="+ 0,4 "/>
    <s v="+ 3,4 "/>
    <s v="+ 11,4 "/>
    <x v="0"/>
    <s v="Alquiler"/>
  </r>
  <r>
    <s v="Abril"/>
    <x v="6"/>
    <n v="13.4"/>
    <s v="+ 1,6 "/>
    <s v="+ 4,4 "/>
    <s v="+ 12,0 "/>
    <x v="0"/>
    <s v="Alquiler"/>
  </r>
  <r>
    <s v="Junio"/>
    <x v="2"/>
    <n v="13.4"/>
    <s v="+ 2,6 "/>
    <s v="+ 7,7 "/>
    <s v="+ 18,9 "/>
    <x v="1"/>
    <s v="Alquiler"/>
  </r>
  <r>
    <s v="Diciembre"/>
    <x v="7"/>
    <n v="13.3"/>
    <s v="- 1,0 "/>
    <s v="- 2,4 "/>
    <s v="- 4,3 "/>
    <x v="0"/>
    <s v="Alquiler"/>
  </r>
  <r>
    <s v="Marzo"/>
    <x v="6"/>
    <n v="13.2"/>
    <s v="+ 1,4 "/>
    <s v="+ 4,0 "/>
    <s v="+ 11,3 "/>
    <x v="0"/>
    <s v="Alquiler"/>
  </r>
  <r>
    <s v="Mayo"/>
    <x v="2"/>
    <n v="13.1"/>
    <s v="+ 2,0 "/>
    <s v="+ 6,4 "/>
    <s v="+ 20,3 "/>
    <x v="1"/>
    <s v="Alquiler"/>
  </r>
  <r>
    <s v="Febrero"/>
    <x v="6"/>
    <n v="13"/>
    <s v="+ 1,3 "/>
    <s v="+ 2,5 "/>
    <s v="+ 9,1 "/>
    <x v="0"/>
    <s v="Alquiler"/>
  </r>
  <r>
    <s v="Enero"/>
    <x v="6"/>
    <n v="12.8"/>
    <s v="+ 1,2 "/>
    <s v="+ 1,0 "/>
    <s v="+ 9,5 "/>
    <x v="0"/>
    <s v="Alquiler"/>
  </r>
  <r>
    <s v="Abril"/>
    <x v="2"/>
    <n v="12.8"/>
    <s v="+ 2,9 "/>
    <s v="+ 4,6 "/>
    <s v="+ 21,5 "/>
    <x v="1"/>
    <s v="Alquiler"/>
  </r>
  <r>
    <s v="Diciembre"/>
    <x v="8"/>
    <n v="12.7"/>
    <s v="0,0 "/>
    <s v="- 0,6 "/>
    <s v="+ 9,1 "/>
    <x v="0"/>
    <s v="Alquiler"/>
  </r>
  <r>
    <s v="Noviembre"/>
    <x v="8"/>
    <n v="12.7"/>
    <s v="- 0,1 "/>
    <s v="+ 1,1 "/>
    <s v="+ 10,6 "/>
    <x v="0"/>
    <s v="Alquiler"/>
  </r>
  <r>
    <s v="Octubre"/>
    <x v="8"/>
    <n v="12.7"/>
    <s v="- 0,4 "/>
    <s v="+ 2,6 "/>
    <s v="+ 10,0 "/>
    <x v="0"/>
    <s v="Alquiler"/>
  </r>
  <r>
    <s v="Septiembre"/>
    <x v="8"/>
    <n v="12.7"/>
    <s v="+ 1,7 "/>
    <s v="+ 4,8 "/>
    <s v="+ 11,0 "/>
    <x v="0"/>
    <s v="Alquiler"/>
  </r>
  <r>
    <s v="Agosto"/>
    <x v="8"/>
    <n v="12.5"/>
    <s v="+ 1,3 "/>
    <s v="+ 3,9 "/>
    <s v="+ 10,3 "/>
    <x v="0"/>
    <s v="Alquiler"/>
  </r>
  <r>
    <s v="Marzo"/>
    <x v="2"/>
    <n v="12.5"/>
    <s v="+ 1,4 "/>
    <s v="+ 2,6 "/>
    <s v="+ 20,4 "/>
    <x v="1"/>
    <s v="Alquiler"/>
  </r>
  <r>
    <s v="Julio"/>
    <x v="8"/>
    <n v="12.4"/>
    <s v="+ 1,8 "/>
    <s v="+ 3,5 "/>
    <s v="+ 10,1 "/>
    <x v="0"/>
    <s v="Alquiler"/>
  </r>
  <r>
    <s v="Febrero"/>
    <x v="2"/>
    <n v="12.3"/>
    <s v="+ 0,2 "/>
    <s v="+ 3,1 "/>
    <s v="+ 19,8 "/>
    <x v="1"/>
    <s v="Alquiler"/>
  </r>
  <r>
    <s v="Enero"/>
    <x v="2"/>
    <n v="12.3"/>
    <s v="+ 1,1 "/>
    <s v="+ 5,5 "/>
    <s v="+ 20,6 "/>
    <x v="1"/>
    <s v="Alquiler"/>
  </r>
  <r>
    <s v="Junio"/>
    <x v="8"/>
    <n v="12.1"/>
    <s v="+ 0,9 "/>
    <s v="+ 2,8 "/>
    <s v="+ 10,1 "/>
    <x v="0"/>
    <s v="Alquiler"/>
  </r>
  <r>
    <s v="Diciembre"/>
    <x v="4"/>
    <n v="12.1"/>
    <s v="+ 1,8 "/>
    <s v="+ 5,7 "/>
    <s v="+ 20,9 "/>
    <x v="1"/>
    <s v="Alquiler"/>
  </r>
  <r>
    <s v="Mayo"/>
    <x v="8"/>
    <n v="12"/>
    <s v="+ 0,9 "/>
    <s v="+ 1,3 "/>
    <s v="+ 10,5 "/>
    <x v="0"/>
    <s v="Alquiler"/>
  </r>
  <r>
    <s v="Abril"/>
    <x v="8"/>
    <n v="11.9"/>
    <s v="+ 1,0 "/>
    <s v="+ 2,0 "/>
    <s v="+ 9,8 "/>
    <x v="0"/>
    <s v="Alquiler"/>
  </r>
  <r>
    <s v="Febrero"/>
    <x v="8"/>
    <n v="11.9"/>
    <s v="+ 1,6 "/>
    <s v="+ 3,9 "/>
    <s v="+ 11,7 "/>
    <x v="0"/>
    <s v="Alquiler"/>
  </r>
  <r>
    <s v="Mayo"/>
    <x v="9"/>
    <n v="11.9"/>
    <s v="+ 2,4 "/>
    <s v="n.d."/>
    <s v="n.d."/>
    <x v="0"/>
    <s v="Alquiler"/>
  </r>
  <r>
    <s v="Noviembre"/>
    <x v="4"/>
    <n v="11.9"/>
    <s v="+ 2,6 "/>
    <s v="+ 4,4 "/>
    <s v="+ 20,0 "/>
    <x v="1"/>
    <s v="Alquiler"/>
  </r>
  <r>
    <s v="Marzo"/>
    <x v="8"/>
    <n v="11.8"/>
    <s v="- 0,6 "/>
    <s v="+ 1,9 "/>
    <s v="+ 10,2 "/>
    <x v="0"/>
    <s v="Alquiler"/>
  </r>
  <r>
    <s v="Enero"/>
    <x v="8"/>
    <n v="11.7"/>
    <s v="+ 0,9 "/>
    <s v="+ 1,5 "/>
    <s v="+ 10,6 "/>
    <x v="0"/>
    <s v="Alquiler"/>
  </r>
  <r>
    <s v="Febrero"/>
    <x v="10"/>
    <n v="11.7"/>
    <s v="+ 6,1 "/>
    <s v="+ 5,4 "/>
    <s v="n.d."/>
    <x v="0"/>
    <s v="Alquiler"/>
  </r>
  <r>
    <s v="Diciembre"/>
    <x v="11"/>
    <n v="11.6"/>
    <s v="+ 1,3 "/>
    <s v="+ 1,1 "/>
    <s v="+ 10,2 "/>
    <x v="0"/>
    <s v="Alquiler"/>
  </r>
  <r>
    <s v="Abril"/>
    <x v="9"/>
    <n v="11.6"/>
    <s v="n.d."/>
    <s v="n.d."/>
    <s v="n.d."/>
    <x v="0"/>
    <s v="Alquiler"/>
  </r>
  <r>
    <s v="Octubre"/>
    <x v="4"/>
    <n v="11.6"/>
    <s v="+ 1,2 "/>
    <s v="+ 2,1 "/>
    <s v="+ 19,7 "/>
    <x v="1"/>
    <s v="Alquiler"/>
  </r>
  <r>
    <s v="Octubre"/>
    <x v="11"/>
    <n v="11.5"/>
    <s v="+ 0,5 "/>
    <s v="+ 2,7 "/>
    <s v="+ 7,9 "/>
    <x v="0"/>
    <s v="Alquiler"/>
  </r>
  <r>
    <s v="Septiembre"/>
    <x v="11"/>
    <n v="11.5"/>
    <s v="+ 1,0 "/>
    <s v="+ 3,9 "/>
    <s v="+ 7,4 "/>
    <x v="0"/>
    <s v="Alquiler"/>
  </r>
  <r>
    <s v="Septiembre"/>
    <x v="9"/>
    <n v="11.5"/>
    <s v="+ 1,0 "/>
    <s v="+ 0,8 "/>
    <s v="n.d."/>
    <x v="0"/>
    <s v="Alquiler"/>
  </r>
  <r>
    <s v="Julio"/>
    <x v="9"/>
    <n v="11.5"/>
    <s v="+ 0,2 "/>
    <s v="- 1,5 "/>
    <s v="n.d."/>
    <x v="0"/>
    <s v="Alquiler"/>
  </r>
  <r>
    <s v="Septiembre"/>
    <x v="4"/>
    <n v="11.5"/>
    <s v="+ 0,6 "/>
    <s v="+ 1,8 "/>
    <s v="+ 19,6 "/>
    <x v="1"/>
    <s v="Alquiler"/>
  </r>
  <r>
    <s v="Noviembre"/>
    <x v="11"/>
    <n v="11.4"/>
    <s v="- 0,7 "/>
    <s v="+ 0,9 "/>
    <s v="+ 7,6 "/>
    <x v="0"/>
    <s v="Alquiler"/>
  </r>
  <r>
    <s v="Octubre"/>
    <x v="10"/>
    <n v="11.4"/>
    <s v="+ 0,7 "/>
    <s v="+ 0,1 "/>
    <s v="+ 3,6 "/>
    <x v="0"/>
    <s v="Alquiler"/>
  </r>
  <r>
    <s v="Marzo"/>
    <x v="10"/>
    <n v="11.4"/>
    <s v="- 2,6 "/>
    <s v="+ 6,1 "/>
    <s v="n.d."/>
    <x v="0"/>
    <s v="Alquiler"/>
  </r>
  <r>
    <s v="Agosto"/>
    <x v="9"/>
    <n v="11.4"/>
    <s v="- 0,4 "/>
    <s v="- 4,2 "/>
    <s v="n.d."/>
    <x v="0"/>
    <s v="Alquiler"/>
  </r>
  <r>
    <s v="Junio"/>
    <x v="9"/>
    <n v="11.4"/>
    <s v="- 4,0 "/>
    <s v="n.d."/>
    <s v="n.d."/>
    <x v="0"/>
    <s v="Alquiler"/>
  </r>
  <r>
    <s v="Agosto"/>
    <x v="4"/>
    <n v="11.4"/>
    <s v="+ 0,3 "/>
    <s v="+ 5,0 "/>
    <s v="+ 18,8 "/>
    <x v="1"/>
    <s v="Alquiler"/>
  </r>
  <r>
    <s v="Julio"/>
    <x v="4"/>
    <n v="11.4"/>
    <s v="+ 0,9 "/>
    <s v="+ 7,8 "/>
    <s v="+ 18,8 "/>
    <x v="1"/>
    <s v="Alquiler"/>
  </r>
  <r>
    <s v="Agosto"/>
    <x v="11"/>
    <n v="11.3"/>
    <s v="+ 1,2 "/>
    <s v="+ 4,1 "/>
    <s v="+ 7,2 "/>
    <x v="0"/>
    <s v="Alquiler"/>
  </r>
  <r>
    <s v="Noviembre"/>
    <x v="10"/>
    <n v="11.3"/>
    <s v="- 0,2 "/>
    <s v="+ 2,5 "/>
    <s v="+ 2,5 "/>
    <x v="0"/>
    <s v="Alquiler"/>
  </r>
  <r>
    <s v="Septiembre"/>
    <x v="10"/>
    <n v="11.3"/>
    <s v="+ 2,0 "/>
    <s v="+ 2,4 "/>
    <s v="- 2,2 "/>
    <x v="0"/>
    <s v="Alquiler"/>
  </r>
  <r>
    <s v="Julio"/>
    <x v="10"/>
    <n v="11.3"/>
    <s v="+ 3,0 "/>
    <s v="+ 2,8 "/>
    <s v="- 1,0 "/>
    <x v="0"/>
    <s v="Alquiler"/>
  </r>
  <r>
    <s v="Junio"/>
    <x v="4"/>
    <n v="11.3"/>
    <s v="+ 3,7 "/>
    <s v="+ 9,1 "/>
    <s v="+ 18,9 "/>
    <x v="1"/>
    <s v="Alquiler"/>
  </r>
  <r>
    <s v="Junio"/>
    <x v="12"/>
    <n v="11.2"/>
    <s v="+ 8,3 "/>
    <s v="+ 4,5 "/>
    <s v="n.d."/>
    <x v="2"/>
    <s v="Alquiler"/>
  </r>
  <r>
    <s v="Julio"/>
    <x v="11"/>
    <n v="11.2"/>
    <s v="+ 1,7 "/>
    <s v="+ 3,2 "/>
    <s v="+ 7,3 "/>
    <x v="0"/>
    <s v="Alquiler"/>
  </r>
  <r>
    <s v="Noviembre"/>
    <x v="13"/>
    <n v="11.2"/>
    <s v="+ 0,4 "/>
    <s v="+ 2,2 "/>
    <s v="+ 0,5 "/>
    <x v="0"/>
    <s v="Alquiler"/>
  </r>
  <r>
    <s v="Octubre"/>
    <x v="13"/>
    <n v="11.2"/>
    <s v="+ 0,7 "/>
    <s v="+ 2,4 "/>
    <s v="+ 0,6 "/>
    <x v="0"/>
    <s v="Alquiler"/>
  </r>
  <r>
    <s v="Noviembre"/>
    <x v="14"/>
    <n v="11.2"/>
    <s v="+ 0,5 "/>
    <s v="+ 1,8 "/>
    <s v="- 1,6 "/>
    <x v="0"/>
    <s v="Alquiler"/>
  </r>
  <r>
    <s v="Diciembre"/>
    <x v="10"/>
    <n v="11.2"/>
    <s v="- 1,4 "/>
    <s v="- 0,9 "/>
    <s v="+ 4,4 "/>
    <x v="0"/>
    <s v="Alquiler"/>
  </r>
  <r>
    <s v="Julio"/>
    <x v="15"/>
    <n v="11.1"/>
    <s v="+ 1,0 "/>
    <s v="+ 0,9 "/>
    <s v="+ 1,6 "/>
    <x v="0"/>
    <s v="Alquiler"/>
  </r>
  <r>
    <s v="Enero"/>
    <x v="15"/>
    <n v="11.1"/>
    <s v="+ 0,5 "/>
    <s v="- 0,5 "/>
    <s v="+ 1,3 "/>
    <x v="0"/>
    <s v="Alquiler"/>
  </r>
  <r>
    <s v="Septiembre"/>
    <x v="13"/>
    <n v="11.1"/>
    <s v="+ 1,0 "/>
    <s v="+ 2,1 "/>
    <s v="+ 0,8 "/>
    <x v="0"/>
    <s v="Alquiler"/>
  </r>
  <r>
    <s v="Diciembre"/>
    <x v="14"/>
    <n v="11.1"/>
    <s v="- 0,8 "/>
    <s v="+ 0,7 "/>
    <s v="- 1,0 "/>
    <x v="0"/>
    <s v="Alquiler"/>
  </r>
  <r>
    <s v="Octubre"/>
    <x v="14"/>
    <n v="11.1"/>
    <s v="+ 1,0 "/>
    <s v="+ 0,8 "/>
    <s v="- 2,3 "/>
    <x v="0"/>
    <s v="Alquiler"/>
  </r>
  <r>
    <s v="Marzo"/>
    <x v="14"/>
    <n v="11.1"/>
    <s v="+ 1,0 "/>
    <s v="- 0,9 "/>
    <s v="- 2,4 "/>
    <x v="0"/>
    <s v="Alquiler"/>
  </r>
  <r>
    <s v="Enero"/>
    <x v="14"/>
    <n v="11.1"/>
    <s v="- 1,1 "/>
    <s v="- 2,7 "/>
    <s v="+ 0,6 "/>
    <x v="0"/>
    <s v="Alquiler"/>
  </r>
  <r>
    <s v="Agosto"/>
    <x v="10"/>
    <n v="11.1"/>
    <s v="- 2,6 "/>
    <s v="+ 2,6 "/>
    <s v="- 3,2 "/>
    <x v="0"/>
    <s v="Alquiler"/>
  </r>
  <r>
    <s v="Noviembre"/>
    <x v="9"/>
    <n v="11.1"/>
    <s v="+ 0,9 "/>
    <s v="- 3,1 "/>
    <s v="n.d."/>
    <x v="0"/>
    <s v="Alquiler"/>
  </r>
  <r>
    <s v="Junio"/>
    <x v="11"/>
    <n v="11"/>
    <s v="+ 1,2 "/>
    <s v="+ 2,9 "/>
    <s v="+ 6,6 "/>
    <x v="0"/>
    <s v="Alquiler"/>
  </r>
  <r>
    <s v="Octubre"/>
    <x v="15"/>
    <n v="11"/>
    <s v="- 0,3 "/>
    <s v="- 1,0 "/>
    <s v="- 1,7 "/>
    <x v="0"/>
    <s v="Alquiler"/>
  </r>
  <r>
    <s v="Septiembre"/>
    <x v="15"/>
    <n v="11"/>
    <s v="- 0,1 "/>
    <s v="+ 0,3 "/>
    <s v="- 0,7 "/>
    <x v="0"/>
    <s v="Alquiler"/>
  </r>
  <r>
    <s v="Agosto"/>
    <x v="15"/>
    <n v="11"/>
    <s v="- 0,6 "/>
    <s v="+ 0,2 "/>
    <s v="+ 0,4 "/>
    <x v="0"/>
    <s v="Alquiler"/>
  </r>
  <r>
    <s v="Junio"/>
    <x v="15"/>
    <n v="11"/>
    <s v="- 0,2 "/>
    <s v="- 0,2 "/>
    <s v="+ 1,1 "/>
    <x v="0"/>
    <s v="Alquiler"/>
  </r>
  <r>
    <s v="Mayo"/>
    <x v="15"/>
    <n v="11"/>
    <s v="+ 0,1 "/>
    <s v="+ 0,7 "/>
    <s v="+ 1,1 "/>
    <x v="0"/>
    <s v="Alquiler"/>
  </r>
  <r>
    <s v="Abril"/>
    <x v="15"/>
    <n v="11"/>
    <s v="0,0 "/>
    <s v="- 1,1 "/>
    <s v="+ 0,7 "/>
    <x v="0"/>
    <s v="Alquiler"/>
  </r>
  <r>
    <s v="Marzo"/>
    <x v="15"/>
    <n v="11"/>
    <s v="+ 0,7 "/>
    <s v="- 0,5 "/>
    <s v="+ 0,3 "/>
    <x v="0"/>
    <s v="Alquiler"/>
  </r>
  <r>
    <s v="Diciembre"/>
    <x v="13"/>
    <n v="11"/>
    <s v="- 1,5 "/>
    <s v="- 0,3 "/>
    <s v="- 0,2 "/>
    <x v="0"/>
    <s v="Alquiler"/>
  </r>
  <r>
    <s v="Agosto"/>
    <x v="13"/>
    <n v="11"/>
    <s v="+ 0,7 "/>
    <s v="+ 0,9 "/>
    <s v="+ 0,2 "/>
    <x v="0"/>
    <s v="Alquiler"/>
  </r>
  <r>
    <s v="Marzo"/>
    <x v="13"/>
    <n v="11"/>
    <s v="+ 0,4 "/>
    <s v="- 1,0 "/>
    <s v="- 1,1 "/>
    <x v="0"/>
    <s v="Alquiler"/>
  </r>
  <r>
    <s v="Enero"/>
    <x v="13"/>
    <n v="11"/>
    <s v="- 0,9 "/>
    <s v="- 1,2 "/>
    <s v="- 0,8 "/>
    <x v="0"/>
    <s v="Alquiler"/>
  </r>
  <r>
    <s v="Septiembre"/>
    <x v="14"/>
    <n v="11"/>
    <s v="+ 0,3 "/>
    <s v="+ 0,8 "/>
    <s v="- 2,6 "/>
    <x v="0"/>
    <s v="Alquiler"/>
  </r>
  <r>
    <s v="Agosto"/>
    <x v="14"/>
    <n v="11"/>
    <s v="- 0,5 "/>
    <s v="+ 0,3 "/>
    <s v="- 0,9 "/>
    <x v="0"/>
    <s v="Alquiler"/>
  </r>
  <r>
    <s v="Julio"/>
    <x v="14"/>
    <n v="11"/>
    <s v="+ 1,0 "/>
    <s v="+ 0,1 "/>
    <s v="- 3,0 "/>
    <x v="0"/>
    <s v="Alquiler"/>
  </r>
  <r>
    <s v="Abril"/>
    <x v="14"/>
    <n v="11"/>
    <s v="- 0,7 "/>
    <s v="- 0,4 "/>
    <s v="- 0,3 "/>
    <x v="0"/>
    <s v="Alquiler"/>
  </r>
  <r>
    <s v="Febrero"/>
    <x v="14"/>
    <n v="11"/>
    <s v="- 0,8 "/>
    <s v="- 3,3 "/>
    <s v="- 6,0 "/>
    <x v="0"/>
    <s v="Alquiler"/>
  </r>
  <r>
    <s v="Junio"/>
    <x v="10"/>
    <n v="11"/>
    <s v="+ 2,2 "/>
    <s v="- 3,0 "/>
    <s v="- 3,7 "/>
    <x v="0"/>
    <s v="Alquiler"/>
  </r>
  <r>
    <s v="Abril"/>
    <x v="10"/>
    <n v="11"/>
    <s v="- 2,8 "/>
    <s v="+ 0,4 "/>
    <s v="- 5,2 "/>
    <x v="0"/>
    <s v="Alquiler"/>
  </r>
  <r>
    <s v="Enero"/>
    <x v="10"/>
    <n v="11"/>
    <s v="+ 2,7 "/>
    <s v="+ 0,2 "/>
    <s v="n.d."/>
    <x v="0"/>
    <s v="Alquiler"/>
  </r>
  <r>
    <s v="Octubre"/>
    <x v="9"/>
    <n v="11"/>
    <s v="- 4,9 "/>
    <s v="- 4,3 "/>
    <s v="n.d."/>
    <x v="0"/>
    <s v="Alquiler"/>
  </r>
  <r>
    <s v="Marzo"/>
    <x v="0"/>
    <n v="11"/>
    <s v="+ 0,2 "/>
    <s v="+ 3,0 "/>
    <s v="+ 8,9 "/>
    <x v="3"/>
    <s v="Alquiler"/>
  </r>
  <r>
    <s v="Febrero"/>
    <x v="0"/>
    <n v="11"/>
    <s v="+ 1,5 "/>
    <s v="+ 3,0 "/>
    <s v="+ 9,4 "/>
    <x v="3"/>
    <s v="Alquiler"/>
  </r>
  <r>
    <s v="Mayo"/>
    <x v="11"/>
    <n v="10.9"/>
    <s v="+ 0,3 "/>
    <s v="+ 2,4 "/>
    <s v="+ 6,2 "/>
    <x v="0"/>
    <s v="Alquiler"/>
  </r>
  <r>
    <s v="Abril"/>
    <x v="11"/>
    <n v="10.9"/>
    <s v="+ 1,4 "/>
    <s v="+ 2,7 "/>
    <s v="+ 6,7 "/>
    <x v="0"/>
    <s v="Alquiler"/>
  </r>
  <r>
    <s v="Noviembre"/>
    <x v="15"/>
    <n v="10.9"/>
    <s v="- 0,5 "/>
    <s v="- 0,9 "/>
    <s v="- 2,7 "/>
    <x v="0"/>
    <s v="Alquiler"/>
  </r>
  <r>
    <s v="Febrero"/>
    <x v="15"/>
    <n v="10.9"/>
    <s v="- 1,7 "/>
    <s v="- 2,6 "/>
    <s v="+ 0,1 "/>
    <x v="0"/>
    <s v="Alquiler"/>
  </r>
  <r>
    <s v="Julio"/>
    <x v="13"/>
    <n v="10.9"/>
    <s v="+ 0,5 "/>
    <s v="0,0 "/>
    <s v="- 1,0 "/>
    <x v="0"/>
    <s v="Alquiler"/>
  </r>
  <r>
    <s v="Mayo"/>
    <x v="13"/>
    <n v="10.9"/>
    <s v="- 0,3 "/>
    <s v="- 0,3 "/>
    <s v="- 0,5 "/>
    <x v="0"/>
    <s v="Alquiler"/>
  </r>
  <r>
    <s v="Abril"/>
    <x v="13"/>
    <n v="10.9"/>
    <s v="- 0,4 "/>
    <s v="- 0,5 "/>
    <s v="- 0,9 "/>
    <x v="0"/>
    <s v="Alquiler"/>
  </r>
  <r>
    <s v="Febrero"/>
    <x v="13"/>
    <n v="10.9"/>
    <s v="- 0,5 "/>
    <s v="- 2,2 "/>
    <s v="- 0,6 "/>
    <x v="0"/>
    <s v="Alquiler"/>
  </r>
  <r>
    <s v="Junio"/>
    <x v="14"/>
    <n v="10.9"/>
    <s v="- 0,2 "/>
    <s v="- 1,6 "/>
    <s v="- 1,0 "/>
    <x v="0"/>
    <s v="Alquiler"/>
  </r>
  <r>
    <s v="Mayo"/>
    <x v="14"/>
    <n v="10.9"/>
    <s v="- 0,7 "/>
    <s v="- 0,4 "/>
    <s v="+ 1,4 "/>
    <x v="0"/>
    <s v="Alquiler"/>
  </r>
  <r>
    <s v="Mayo"/>
    <x v="4"/>
    <n v="10.9"/>
    <s v="+ 3,0 "/>
    <s v="+ 6,0 "/>
    <s v="+ 16,0 "/>
    <x v="1"/>
    <s v="Alquiler"/>
  </r>
  <r>
    <s v="Abril"/>
    <x v="12"/>
    <n v="10.8"/>
    <s v="+ 0,6 "/>
    <s v="+ 1,3 "/>
    <s v="n.d."/>
    <x v="2"/>
    <s v="Alquiler"/>
  </r>
  <r>
    <s v="Febrero"/>
    <x v="12"/>
    <n v="10.8"/>
    <s v="+ 2,0 "/>
    <s v="n.d."/>
    <s v="n.d."/>
    <x v="2"/>
    <s v="Alquiler"/>
  </r>
  <r>
    <s v="Diciembre"/>
    <x v="15"/>
    <n v="10.8"/>
    <s v="- 1,3 "/>
    <s v="- 2,1 "/>
    <s v="- 2,5 "/>
    <x v="0"/>
    <s v="Alquiler"/>
  </r>
  <r>
    <s v="Junio"/>
    <x v="13"/>
    <n v="10.8"/>
    <s v="- 0,2 "/>
    <s v="- 1,0 "/>
    <s v="- 0,5 "/>
    <x v="0"/>
    <s v="Alquiler"/>
  </r>
  <r>
    <s v="Mayo"/>
    <x v="10"/>
    <n v="10.8"/>
    <s v="- 2,4 "/>
    <s v="- 7,6 "/>
    <s v="- 9,6 "/>
    <x v="0"/>
    <s v="Alquiler"/>
  </r>
  <r>
    <s v="Enero"/>
    <x v="0"/>
    <n v="10.8"/>
    <s v="+ 1,3 "/>
    <s v="+ 2,6 "/>
    <s v="+ 9,0 "/>
    <x v="3"/>
    <s v="Alquiler"/>
  </r>
  <r>
    <s v="Marzo"/>
    <x v="12"/>
    <n v="10.7"/>
    <s v="- 1,3 "/>
    <s v="n.d."/>
    <s v="n.d."/>
    <x v="2"/>
    <s v="Alquiler"/>
  </r>
  <r>
    <s v="Marzo"/>
    <x v="11"/>
    <n v="10.7"/>
    <s v="+ 0,7 "/>
    <s v="+ 1,9 "/>
    <s v="+ 5,5 "/>
    <x v="0"/>
    <s v="Alquiler"/>
  </r>
  <r>
    <s v="Octubre"/>
    <x v="16"/>
    <n v="10.7"/>
    <s v="+ 0,1 "/>
    <s v="+ 2,2 "/>
    <s v="+ 5,8 "/>
    <x v="0"/>
    <s v="Alquiler"/>
  </r>
  <r>
    <s v="Septiembre"/>
    <x v="16"/>
    <n v="10.7"/>
    <s v="+ 0,8 "/>
    <s v="+ 3,1 "/>
    <s v="+ 5,8 "/>
    <x v="0"/>
    <s v="Alquiler"/>
  </r>
  <r>
    <s v="Febrero"/>
    <x v="17"/>
    <n v="10.7"/>
    <s v="- 0,1 "/>
    <s v="- 2,4 "/>
    <s v="- 2,4 "/>
    <x v="0"/>
    <s v="Alquiler"/>
  </r>
  <r>
    <s v="Enero"/>
    <x v="17"/>
    <n v="10.7"/>
    <s v="- 1,0 "/>
    <s v="- 2,8 "/>
    <s v="- 4,0 "/>
    <x v="0"/>
    <s v="Alquiler"/>
  </r>
  <r>
    <s v="Diciembre"/>
    <x v="9"/>
    <n v="10.7"/>
    <s v="- 3,3 "/>
    <s v="- 7,2 "/>
    <s v="n.d."/>
    <x v="0"/>
    <s v="Alquiler"/>
  </r>
  <r>
    <s v="Diciembre"/>
    <x v="1"/>
    <n v="10.7"/>
    <s v="+ 0,2 "/>
    <s v="+ 0,6 "/>
    <s v="+ 9,2 "/>
    <x v="3"/>
    <s v="Alquiler"/>
  </r>
  <r>
    <s v="Enero"/>
    <x v="12"/>
    <n v="10.6"/>
    <s v="n.d."/>
    <s v="n.d."/>
    <s v="n.d."/>
    <x v="2"/>
    <s v="Alquiler"/>
  </r>
  <r>
    <s v="Febrero"/>
    <x v="11"/>
    <n v="10.6"/>
    <s v="+ 0,6 "/>
    <s v="0,0 "/>
    <s v="+ 5,5 "/>
    <x v="0"/>
    <s v="Alquiler"/>
  </r>
  <r>
    <s v="Enero"/>
    <x v="11"/>
    <n v="10.6"/>
    <s v="+ 0,5 "/>
    <s v="- 1,0 "/>
    <s v="+ 5,6 "/>
    <x v="0"/>
    <s v="Alquiler"/>
  </r>
  <r>
    <s v="Noviembre"/>
    <x v="16"/>
    <n v="10.6"/>
    <s v="- 0,4 "/>
    <s v="+ 0,4 "/>
    <s v="+ 5,6 "/>
    <x v="0"/>
    <s v="Alquiler"/>
  </r>
  <r>
    <s v="Agosto"/>
    <x v="16"/>
    <n v="10.6"/>
    <s v="+ 1,3 "/>
    <s v="+ 3,2 "/>
    <s v="+ 5,5 "/>
    <x v="0"/>
    <s v="Alquiler"/>
  </r>
  <r>
    <s v="Julio"/>
    <x v="17"/>
    <n v="10.6"/>
    <s v="- 0,1 "/>
    <s v="- 0,4 "/>
    <s v="- 4,7 "/>
    <x v="0"/>
    <s v="Alquiler"/>
  </r>
  <r>
    <s v="Junio"/>
    <x v="17"/>
    <n v="10.6"/>
    <s v="- 0,1 "/>
    <s v="- 0,8 "/>
    <s v="- 3,7 "/>
    <x v="0"/>
    <s v="Alquiler"/>
  </r>
  <r>
    <s v="Mayo"/>
    <x v="17"/>
    <n v="10.6"/>
    <s v="- 0,2 "/>
    <s v="- 0,8 "/>
    <s v="- 3,9 "/>
    <x v="0"/>
    <s v="Alquiler"/>
  </r>
  <r>
    <s v="Abril"/>
    <x v="17"/>
    <n v="10.6"/>
    <s v="- 0,5 "/>
    <s v="- 0,6 "/>
    <s v="- 3,5 "/>
    <x v="0"/>
    <s v="Alquiler"/>
  </r>
  <r>
    <s v="Marzo"/>
    <x v="17"/>
    <n v="10.6"/>
    <s v="0,0 "/>
    <s v="- 1,1 "/>
    <s v="- 3,1 "/>
    <x v="0"/>
    <s v="Alquiler"/>
  </r>
  <r>
    <s v="Noviembre"/>
    <x v="1"/>
    <n v="10.6"/>
    <s v="+ 1,1 "/>
    <s v="0,0 "/>
    <s v="+ 8,6 "/>
    <x v="3"/>
    <s v="Alquiler"/>
  </r>
  <r>
    <s v="Septiembre"/>
    <x v="1"/>
    <n v="10.6"/>
    <s v="- 0,5 "/>
    <s v="+ 0,9 "/>
    <s v="+ 6,6 "/>
    <x v="3"/>
    <s v="Alquiler"/>
  </r>
  <r>
    <s v="Agosto"/>
    <x v="1"/>
    <n v="10.6"/>
    <s v="+ 0,2 "/>
    <s v="+ 2,7 "/>
    <s v="+ 6,5 "/>
    <x v="3"/>
    <s v="Alquiler"/>
  </r>
  <r>
    <s v="Julio"/>
    <x v="1"/>
    <n v="10.6"/>
    <s v="+ 1,2 "/>
    <s v="+ 3,4 "/>
    <s v="+ 7,0 "/>
    <x v="3"/>
    <s v="Alquiler"/>
  </r>
  <r>
    <s v="Abril"/>
    <x v="4"/>
    <n v="10.6"/>
    <s v="+ 2,1 "/>
    <s v="+ 3,8 "/>
    <s v="+ 12,8 "/>
    <x v="1"/>
    <s v="Alquiler"/>
  </r>
  <r>
    <s v="Diciembre"/>
    <x v="16"/>
    <n v="10.5"/>
    <s v="- 1,1 "/>
    <s v="- 1,4 "/>
    <s v="+ 4,9 "/>
    <x v="0"/>
    <s v="Alquiler"/>
  </r>
  <r>
    <s v="Julio"/>
    <x v="16"/>
    <n v="10.5"/>
    <s v="+ 1,0 "/>
    <s v="+ 2,6 "/>
    <s v="+ 4,7 "/>
    <x v="0"/>
    <s v="Alquiler"/>
  </r>
  <r>
    <s v="Septiembre"/>
    <x v="17"/>
    <n v="10.5"/>
    <s v="- 0,4 "/>
    <s v="- 0,8 "/>
    <s v="- 4,8 "/>
    <x v="0"/>
    <s v="Alquiler"/>
  </r>
  <r>
    <s v="Agosto"/>
    <x v="17"/>
    <n v="10.5"/>
    <s v="- 0,3 "/>
    <s v="- 0,5 "/>
    <s v="- 4,5 "/>
    <x v="0"/>
    <s v="Alquiler"/>
  </r>
  <r>
    <s v="Octubre"/>
    <x v="1"/>
    <n v="10.5"/>
    <s v="- 0,6 "/>
    <s v="- 1,0 "/>
    <s v="+ 6,8 "/>
    <x v="3"/>
    <s v="Alquiler"/>
  </r>
  <r>
    <s v="Junio"/>
    <x v="1"/>
    <n v="10.5"/>
    <s v="+ 1,3 "/>
    <s v="+ 4,1 "/>
    <s v="+ 6,6 "/>
    <x v="3"/>
    <s v="Alquiler"/>
  </r>
  <r>
    <s v="Octubre"/>
    <x v="17"/>
    <n v="10.4"/>
    <s v="- 0,6 "/>
    <s v="- 1,3 "/>
    <s v="- 5,1 "/>
    <x v="0"/>
    <s v="Alquiler"/>
  </r>
  <r>
    <s v="Mayo"/>
    <x v="1"/>
    <n v="10.4"/>
    <s v="+ 0,8 "/>
    <s v="+ 3,4 "/>
    <s v="+ 7,0 "/>
    <x v="3"/>
    <s v="Alquiler"/>
  </r>
  <r>
    <s v="Mayo"/>
    <x v="12"/>
    <n v="10.3"/>
    <s v="- 4,1 "/>
    <s v="- 4,8 "/>
    <s v="n.d."/>
    <x v="2"/>
    <s v="Alquiler"/>
  </r>
  <r>
    <s v="Junio"/>
    <x v="16"/>
    <n v="10.3"/>
    <s v="+ 0,8 "/>
    <s v="+ 1,9 "/>
    <s v="+ 4,4 "/>
    <x v="0"/>
    <s v="Alquiler"/>
  </r>
  <r>
    <s v="Mayo"/>
    <x v="16"/>
    <n v="10.3"/>
    <s v="+ 0,8 "/>
    <s v="+ 1,7 "/>
    <s v="+ 3,9 "/>
    <x v="0"/>
    <s v="Alquiler"/>
  </r>
  <r>
    <s v="Noviembre"/>
    <x v="17"/>
    <n v="10.3"/>
    <s v="- 1,4 "/>
    <s v="- 2,4 "/>
    <s v="- 5,9 "/>
    <x v="0"/>
    <s v="Alquiler"/>
  </r>
  <r>
    <s v="Abril"/>
    <x v="1"/>
    <n v="10.3"/>
    <s v="+ 1,9 "/>
    <s v="+ 3,7 "/>
    <s v="+ 6,7 "/>
    <x v="3"/>
    <s v="Alquiler"/>
  </r>
  <r>
    <s v="Marzo"/>
    <x v="4"/>
    <n v="10.3"/>
    <s v="+ 0,8 "/>
    <s v="+ 3,0 "/>
    <s v="+ 10,8 "/>
    <x v="1"/>
    <s v="Alquiler"/>
  </r>
  <r>
    <s v="Febrero"/>
    <x v="4"/>
    <n v="10.3"/>
    <s v="+ 0,9 "/>
    <s v="+ 3,3 "/>
    <s v="+ 9,4 "/>
    <x v="1"/>
    <s v="Alquiler"/>
  </r>
  <r>
    <s v="Abril"/>
    <x v="16"/>
    <n v="10.199999999999999"/>
    <s v="+ 0,3 "/>
    <s v="+ 1,7 "/>
    <s v="+ 3,2 "/>
    <x v="0"/>
    <s v="Alquiler"/>
  </r>
  <r>
    <s v="Marzo"/>
    <x v="16"/>
    <n v="10.199999999999999"/>
    <s v="+ 0,7 "/>
    <s v="+ 1,3 "/>
    <s v="+ 3,2 "/>
    <x v="0"/>
    <s v="Alquiler"/>
  </r>
  <r>
    <s v="Enero"/>
    <x v="4"/>
    <n v="10.199999999999999"/>
    <s v="+ 1,2 "/>
    <s v="+ 4,7 "/>
    <s v="+ 7,8 "/>
    <x v="1"/>
    <s v="Alquiler"/>
  </r>
  <r>
    <s v="Marzo"/>
    <x v="0"/>
    <n v="10.1"/>
    <s v="+ 1,0 "/>
    <s v="+ 4,4 "/>
    <s v="+ 8,5 "/>
    <x v="2"/>
    <s v="Alquiler"/>
  </r>
  <r>
    <s v="Febrero"/>
    <x v="16"/>
    <n v="10.1"/>
    <s v="+ 0,8 "/>
    <s v="+ 0,1 "/>
    <s v="+ 2,5 "/>
    <x v="0"/>
    <s v="Alquiler"/>
  </r>
  <r>
    <s v="Noviembre"/>
    <x v="18"/>
    <n v="10.1"/>
    <s v="- 0,2 "/>
    <s v="+ 0,4 "/>
    <s v="+ 2,1 "/>
    <x v="0"/>
    <s v="Alquiler"/>
  </r>
  <r>
    <s v="Octubre"/>
    <x v="18"/>
    <n v="10.1"/>
    <s v="0,0 "/>
    <s v="+ 1,1 "/>
    <s v="+ 1,6 "/>
    <x v="0"/>
    <s v="Alquiler"/>
  </r>
  <r>
    <s v="Septiembre"/>
    <x v="18"/>
    <n v="10.1"/>
    <s v="+ 0,5 "/>
    <s v="+ 1,8 "/>
    <s v="+ 1,7 "/>
    <x v="0"/>
    <s v="Alquiler"/>
  </r>
  <r>
    <s v="Diciembre"/>
    <x v="17"/>
    <n v="10.1"/>
    <s v="- 1,8 "/>
    <s v="- 3,7 "/>
    <s v="- 6,3 "/>
    <x v="0"/>
    <s v="Alquiler"/>
  </r>
  <r>
    <s v="Marzo"/>
    <x v="1"/>
    <n v="10.1"/>
    <s v="+ 0,6 "/>
    <s v="+ 3,4 "/>
    <s v="+ 5,5 "/>
    <x v="3"/>
    <s v="Alquiler"/>
  </r>
  <r>
    <s v="Febrero"/>
    <x v="0"/>
    <n v="10"/>
    <s v="+ 1,5 "/>
    <s v="+ 5,5 "/>
    <s v="+ 8,9 "/>
    <x v="2"/>
    <s v="Alquiler"/>
  </r>
  <r>
    <s v="Junio"/>
    <x v="1"/>
    <n v="10"/>
    <s v="+ 2,5 "/>
    <s v="+ 7,3 "/>
    <s v="+ 8,8 "/>
    <x v="2"/>
    <s v="Alquiler"/>
  </r>
  <r>
    <s v="Agosto"/>
    <x v="12"/>
    <n v="10"/>
    <s v="+ 1,1 "/>
    <s v="- 3,0 "/>
    <s v="n.d."/>
    <x v="2"/>
    <s v="Alquiler"/>
  </r>
  <r>
    <s v="Enero"/>
    <x v="16"/>
    <n v="10"/>
    <s v="- 0,2 "/>
    <s v="- 0,8 "/>
    <s v="+ 2,1 "/>
    <x v="0"/>
    <s v="Alquiler"/>
  </r>
  <r>
    <s v="Diciembre"/>
    <x v="18"/>
    <n v="10"/>
    <s v="- 0,5 "/>
    <s v="- 0,6 "/>
    <s v="+ 2,2 "/>
    <x v="0"/>
    <s v="Alquiler"/>
  </r>
  <r>
    <s v="Agosto"/>
    <x v="18"/>
    <n v="10"/>
    <s v="+ 0,5 "/>
    <s v="+ 1,7 "/>
    <s v="+ 1,5 "/>
    <x v="0"/>
    <s v="Alquiler"/>
  </r>
  <r>
    <s v="Julio"/>
    <x v="18"/>
    <n v="10"/>
    <s v="+ 0,7 "/>
    <s v="+ 1,1 "/>
    <s v="+ 1,2 "/>
    <x v="0"/>
    <s v="Alquiler"/>
  </r>
  <r>
    <s v="Febrero"/>
    <x v="19"/>
    <n v="10"/>
    <s v="- 0,1 "/>
    <s v="- 2,9 "/>
    <s v="- 6,4 "/>
    <x v="0"/>
    <s v="Alquiler"/>
  </r>
  <r>
    <s v="Enero"/>
    <x v="19"/>
    <n v="10"/>
    <s v="- 1,0 "/>
    <s v="- 4,1 "/>
    <s v="- 6,3 "/>
    <x v="0"/>
    <s v="Alquiler"/>
  </r>
  <r>
    <s v="Febrero"/>
    <x v="1"/>
    <n v="10"/>
    <s v="+ 1,1 "/>
    <s v="+ 2,3 "/>
    <s v="+ 5,6 "/>
    <x v="3"/>
    <s v="Alquiler"/>
  </r>
  <r>
    <s v="Agosto"/>
    <x v="2"/>
    <n v="10"/>
    <s v="+ 0,7 "/>
    <s v="+ 3,2 "/>
    <s v="+ 6,9 "/>
    <x v="3"/>
    <s v="Alquiler"/>
  </r>
  <r>
    <s v="Diciembre"/>
    <x v="7"/>
    <n v="10"/>
    <s v="+ 1,1 "/>
    <s v="+ 4,6 "/>
    <s v="+ 5,5 "/>
    <x v="1"/>
    <s v="Alquiler"/>
  </r>
  <r>
    <s v="Enero"/>
    <x v="0"/>
    <n v="9.9"/>
    <s v="+ 1,9 "/>
    <s v="+ 4,9 "/>
    <s v="+ 7,3 "/>
    <x v="2"/>
    <s v="Alquiler"/>
  </r>
  <r>
    <s v="Julio"/>
    <x v="1"/>
    <n v="9.9"/>
    <s v="- 1,1 "/>
    <s v="+ 4,9 "/>
    <s v="+ 6,0 "/>
    <x v="2"/>
    <s v="Alquiler"/>
  </r>
  <r>
    <s v="Julio"/>
    <x v="9"/>
    <n v="9.9"/>
    <s v="+ 0,9 "/>
    <s v="+ 7,2 "/>
    <s v="+ 0,5 "/>
    <x v="2"/>
    <s v="Alquiler"/>
  </r>
  <r>
    <s v="Octubre"/>
    <x v="12"/>
    <n v="9.9"/>
    <s v="+ 1,5 "/>
    <s v="- 0,1 "/>
    <s v="n.d."/>
    <x v="2"/>
    <s v="Alquiler"/>
  </r>
  <r>
    <s v="Julio"/>
    <x v="12"/>
    <n v="9.9"/>
    <s v="- 11,4 "/>
    <s v="- 8,0 "/>
    <s v="n.d."/>
    <x v="2"/>
    <s v="Alquiler"/>
  </r>
  <r>
    <s v="Junio"/>
    <x v="18"/>
    <n v="9.9"/>
    <s v="+ 0,4 "/>
    <s v="+ 0,7 "/>
    <s v="+ 0,9 "/>
    <x v="0"/>
    <s v="Alquiler"/>
  </r>
  <r>
    <s v="Mayo"/>
    <x v="18"/>
    <n v="9.9"/>
    <s v="0,0 "/>
    <s v="+ 0,3 "/>
    <s v="+ 0,5 "/>
    <x v="0"/>
    <s v="Alquiler"/>
  </r>
  <r>
    <s v="Abril"/>
    <x v="18"/>
    <n v="9.9"/>
    <s v="+ 0,3 "/>
    <s v="+ 0,7 "/>
    <s v="0,0 "/>
    <x v="0"/>
    <s v="Alquiler"/>
  </r>
  <r>
    <s v="Noviembre"/>
    <x v="19"/>
    <n v="9.9"/>
    <s v="- 0,6 "/>
    <s v="- 0,2 "/>
    <s v="- 3,9 "/>
    <x v="0"/>
    <s v="Alquiler"/>
  </r>
  <r>
    <s v="Octubre"/>
    <x v="19"/>
    <n v="9.9"/>
    <s v="+ 0,1 "/>
    <s v="+ 0,7 "/>
    <s v="- 4,7 "/>
    <x v="0"/>
    <s v="Alquiler"/>
  </r>
  <r>
    <s v="Septiembre"/>
    <x v="19"/>
    <n v="9.9"/>
    <s v="+ 0,3 "/>
    <s v="+ 0,9 "/>
    <s v="- 5,3 "/>
    <x v="0"/>
    <s v="Alquiler"/>
  </r>
  <r>
    <s v="Agosto"/>
    <x v="19"/>
    <n v="9.9"/>
    <s v="+ 0,2 "/>
    <s v="+ 0,6 "/>
    <s v="- 6,0 "/>
    <x v="0"/>
    <s v="Alquiler"/>
  </r>
  <r>
    <s v="Julio"/>
    <x v="19"/>
    <n v="9.9"/>
    <s v="+ 0,4 "/>
    <s v="- 0,1 "/>
    <s v="- 6,5 "/>
    <x v="0"/>
    <s v="Alquiler"/>
  </r>
  <r>
    <s v="Abril"/>
    <x v="19"/>
    <n v="9.9"/>
    <s v="- 0,4 "/>
    <s v="- 1,2 "/>
    <s v="- 6,8 "/>
    <x v="0"/>
    <s v="Alquiler"/>
  </r>
  <r>
    <s v="Marzo"/>
    <x v="19"/>
    <n v="9.9"/>
    <s v="- 0,7 "/>
    <s v="- 1,8 "/>
    <s v="- 7,0 "/>
    <x v="0"/>
    <s v="Alquiler"/>
  </r>
  <r>
    <s v="Enero"/>
    <x v="1"/>
    <n v="9.9"/>
    <s v="+ 1,6 "/>
    <s v="+ 0,6 "/>
    <s v="+ 4,8 "/>
    <x v="3"/>
    <s v="Alquiler"/>
  </r>
  <r>
    <s v="Octubre"/>
    <x v="2"/>
    <n v="9.9"/>
    <s v="- 0,8 "/>
    <s v="- 0,8 "/>
    <s v="+ 5,5 "/>
    <x v="3"/>
    <s v="Alquiler"/>
  </r>
  <r>
    <s v="Septiembre"/>
    <x v="2"/>
    <n v="9.9"/>
    <s v="- 0,7 "/>
    <s v="+ 0,8 "/>
    <s v="+ 6,6 "/>
    <x v="3"/>
    <s v="Alquiler"/>
  </r>
  <r>
    <s v="Julio"/>
    <x v="2"/>
    <n v="9.9"/>
    <s v="+ 0,8 "/>
    <s v="+ 3,1 "/>
    <s v="+ 6,6 "/>
    <x v="3"/>
    <s v="Alquiler"/>
  </r>
  <r>
    <s v="Junio"/>
    <x v="2"/>
    <n v="9.9"/>
    <s v="+ 1,7 "/>
    <s v="+ 3,1 "/>
    <s v="+ 7,1 "/>
    <x v="3"/>
    <s v="Alquiler"/>
  </r>
  <r>
    <s v="Noviembre"/>
    <x v="7"/>
    <n v="9.9"/>
    <s v="+ 2,3 "/>
    <s v="+ 3,3 "/>
    <s v="+ 3,7 "/>
    <x v="1"/>
    <s v="Alquiler"/>
  </r>
  <r>
    <s v="Junio"/>
    <x v="3"/>
    <n v="9.9"/>
    <s v="+ 0,6 "/>
    <s v="+ 2,5 "/>
    <s v="+ 5,1 "/>
    <x v="1"/>
    <s v="Alquiler"/>
  </r>
  <r>
    <s v="Mayo"/>
    <x v="1"/>
    <n v="9.8000000000000007"/>
    <s v="+ 3,4 "/>
    <s v="+ 6,1 "/>
    <s v="+ 7,3 "/>
    <x v="2"/>
    <s v="Alquiler"/>
  </r>
  <r>
    <s v="Junio"/>
    <x v="9"/>
    <n v="9.8000000000000007"/>
    <s v="+ 5,5 "/>
    <s v="+ 7,9 "/>
    <s v="- 11,8 "/>
    <x v="2"/>
    <s v="Alquiler"/>
  </r>
  <r>
    <s v="Marzo"/>
    <x v="18"/>
    <n v="9.8000000000000007"/>
    <s v="+ 0,1 "/>
    <s v="+ 0,4 "/>
    <s v="- 0,6 "/>
    <x v="0"/>
    <s v="Alquiler"/>
  </r>
  <r>
    <s v="Febrero"/>
    <x v="18"/>
    <n v="9.8000000000000007"/>
    <s v="+ 0,4 "/>
    <s v="- 0,3 "/>
    <s v="- 1,4 "/>
    <x v="0"/>
    <s v="Alquiler"/>
  </r>
  <r>
    <s v="Enero"/>
    <x v="18"/>
    <n v="9.8000000000000007"/>
    <s v="- 0,1 "/>
    <s v="- 1,3 "/>
    <s v="- 1,9 "/>
    <x v="0"/>
    <s v="Alquiler"/>
  </r>
  <r>
    <s v="Diciembre"/>
    <x v="19"/>
    <n v="9.8000000000000007"/>
    <s v="- 0,6 "/>
    <s v="- 1,1 "/>
    <s v="- 2,7 "/>
    <x v="0"/>
    <s v="Alquiler"/>
  </r>
  <r>
    <s v="Junio"/>
    <x v="19"/>
    <n v="9.8000000000000007"/>
    <s v="0,0 "/>
    <s v="- 0,8 "/>
    <s v="- 6,9 "/>
    <x v="0"/>
    <s v="Alquiler"/>
  </r>
  <r>
    <s v="Mayo"/>
    <x v="19"/>
    <n v="9.8000000000000007"/>
    <s v="- 0,5 "/>
    <s v="- 1,5 "/>
    <s v="- 7,0 "/>
    <x v="0"/>
    <s v="Alquiler"/>
  </r>
  <r>
    <s v="Diciembre"/>
    <x v="2"/>
    <n v="9.8000000000000007"/>
    <s v="- 0,4 "/>
    <s v="- 1,8 "/>
    <s v="+ 4,4 "/>
    <x v="3"/>
    <s v="Alquiler"/>
  </r>
  <r>
    <s v="Noviembre"/>
    <x v="2"/>
    <n v="9.8000000000000007"/>
    <s v="- 0,6 "/>
    <s v="- 2,0 "/>
    <s v="+ 4,9 "/>
    <x v="3"/>
    <s v="Alquiler"/>
  </r>
  <r>
    <s v="Agosto"/>
    <x v="3"/>
    <n v="9.8000000000000007"/>
    <s v="- 0,3 "/>
    <s v="- 0,4 "/>
    <s v="+ 3,2 "/>
    <x v="1"/>
    <s v="Alquiler"/>
  </r>
  <r>
    <s v="Julio"/>
    <x v="3"/>
    <n v="9.8000000000000007"/>
    <s v="- 0,7 "/>
    <s v="+ 1,3 "/>
    <s v="+ 3,6 "/>
    <x v="1"/>
    <s v="Alquiler"/>
  </r>
  <r>
    <s v="Mayo"/>
    <x v="3"/>
    <n v="9.8000000000000007"/>
    <s v="+ 1,5 "/>
    <s v="+ 2,2 "/>
    <s v="+ 5,4 "/>
    <x v="1"/>
    <s v="Alquiler"/>
  </r>
  <r>
    <s v="Diciembre"/>
    <x v="1"/>
    <n v="9.6999999999999993"/>
    <s v="+ 2,0 "/>
    <s v="+ 2,1 "/>
    <s v="+ 6,1 "/>
    <x v="2"/>
    <s v="Alquiler"/>
  </r>
  <r>
    <s v="Agosto"/>
    <x v="1"/>
    <n v="9.6999999999999993"/>
    <s v="- 1,6 "/>
    <s v="- 0,2 "/>
    <s v="+ 5,1 "/>
    <x v="2"/>
    <s v="Alquiler"/>
  </r>
  <r>
    <s v="Septiembre"/>
    <x v="12"/>
    <n v="9.6999999999999993"/>
    <s v="- 2,6 "/>
    <s v="- 12,8 "/>
    <s v="n.d."/>
    <x v="2"/>
    <s v="Alquiler"/>
  </r>
  <r>
    <s v="Mayo"/>
    <x v="2"/>
    <n v="9.6999999999999993"/>
    <s v="+ 0,6 "/>
    <s v="+ 2,1 "/>
    <s v="+ 6,3 "/>
    <x v="3"/>
    <s v="Alquiler"/>
  </r>
  <r>
    <s v="Octubre"/>
    <x v="7"/>
    <n v="9.6999999999999993"/>
    <s v="+ 1,2 "/>
    <s v="+ 1,3 "/>
    <s v="+ 1,0 "/>
    <x v="1"/>
    <s v="Alquiler"/>
  </r>
  <r>
    <s v="Septiembre"/>
    <x v="3"/>
    <n v="9.6999999999999993"/>
    <s v="- 0,9 "/>
    <s v="- 2,0 "/>
    <s v="+ 2,4 "/>
    <x v="1"/>
    <s v="Alquiler"/>
  </r>
  <r>
    <s v="Abril"/>
    <x v="3"/>
    <n v="9.6999999999999993"/>
    <s v="+ 0,5 "/>
    <s v="+ 0,3 "/>
    <s v="+ 4,6 "/>
    <x v="1"/>
    <s v="Alquiler"/>
  </r>
  <r>
    <s v="Diciembre"/>
    <x v="5"/>
    <n v="9.6999999999999993"/>
    <s v="- 0,1 "/>
    <s v="+ 2,4 "/>
    <s v="+ 4,7 "/>
    <x v="1"/>
    <s v="Alquiler"/>
  </r>
  <r>
    <s v="Noviembre"/>
    <x v="5"/>
    <n v="9.6999999999999993"/>
    <s v="+ 1,0 "/>
    <s v="+ 2,4 "/>
    <s v="+ 4,1 "/>
    <x v="1"/>
    <s v="Alquiler"/>
  </r>
  <r>
    <s v="Enero"/>
    <x v="9"/>
    <n v="9.6"/>
    <s v="+ 1,7 "/>
    <s v="- 2,4 "/>
    <s v="- 9,2 "/>
    <x v="2"/>
    <s v="Alquiler"/>
  </r>
  <r>
    <s v="Abril"/>
    <x v="2"/>
    <n v="9.6"/>
    <s v="+ 0,7 "/>
    <s v="+ 1,8 "/>
    <s v="+ 6,5 "/>
    <x v="3"/>
    <s v="Alquiler"/>
  </r>
  <r>
    <s v="Marzo"/>
    <x v="2"/>
    <n v="9.6"/>
    <s v="+ 0,7 "/>
    <s v="+ 2,3 "/>
    <s v="+ 6,6 "/>
    <x v="3"/>
    <s v="Alquiler"/>
  </r>
  <r>
    <s v="Junio"/>
    <x v="3"/>
    <n v="9.6"/>
    <s v="+ 1,9 "/>
    <s v="+ 7,4 "/>
    <s v="+ 10,4 "/>
    <x v="3"/>
    <s v="Alquiler"/>
  </r>
  <r>
    <s v="Septiembre"/>
    <x v="7"/>
    <n v="9.6"/>
    <s v="- 0,2 "/>
    <s v="+ 1,2 "/>
    <s v="- 0,9 "/>
    <x v="1"/>
    <s v="Alquiler"/>
  </r>
  <r>
    <s v="Agosto"/>
    <x v="7"/>
    <n v="9.6"/>
    <s v="+ 0,3 "/>
    <s v="+ 2,6 "/>
    <s v="- 1,6 "/>
    <x v="1"/>
    <s v="Alquiler"/>
  </r>
  <r>
    <s v="Julio"/>
    <x v="7"/>
    <n v="9.6"/>
    <s v="+ 1,0 "/>
    <s v="+ 2,4 "/>
    <s v="- 2,2 "/>
    <x v="1"/>
    <s v="Alquiler"/>
  </r>
  <r>
    <s v="Noviembre"/>
    <x v="3"/>
    <n v="9.6"/>
    <s v="- 0,3 "/>
    <s v="- 1,9 "/>
    <s v="- 1,1 "/>
    <x v="1"/>
    <s v="Alquiler"/>
  </r>
  <r>
    <s v="Octubre"/>
    <x v="3"/>
    <n v="9.6"/>
    <s v="- 0,7 "/>
    <s v="- 1,9 "/>
    <s v="+ 0,2 "/>
    <x v="1"/>
    <s v="Alquiler"/>
  </r>
  <r>
    <s v="Marzo"/>
    <x v="3"/>
    <n v="9.6"/>
    <s v="+ 0,2 "/>
    <s v="- 0,5 "/>
    <s v="+ 4,5 "/>
    <x v="1"/>
    <s v="Alquiler"/>
  </r>
  <r>
    <s v="Febrero"/>
    <x v="3"/>
    <n v="9.6"/>
    <s v="- 0,4 "/>
    <s v="- 0,8 "/>
    <s v="+ 4,3 "/>
    <x v="1"/>
    <s v="Alquiler"/>
  </r>
  <r>
    <s v="Enero"/>
    <x v="3"/>
    <n v="9.6"/>
    <s v="- 0,4 "/>
    <s v="+ 0,5 "/>
    <s v="+ 4,6 "/>
    <x v="1"/>
    <s v="Alquiler"/>
  </r>
  <r>
    <s v="Octubre"/>
    <x v="5"/>
    <n v="9.6"/>
    <s v="+ 1,5 "/>
    <s v="+ 1,3 "/>
    <s v="+ 3,5 "/>
    <x v="1"/>
    <s v="Alquiler"/>
  </r>
  <r>
    <s v="Enero"/>
    <x v="12"/>
    <n v="9.6"/>
    <s v="n.d."/>
    <s v="n.d."/>
    <s v="n.d."/>
    <x v="1"/>
    <s v="Alquiler"/>
  </r>
  <r>
    <s v="Noviembre"/>
    <x v="1"/>
    <n v="9.5"/>
    <s v="+ 0,9 "/>
    <s v="- 2,5 "/>
    <s v="+ 7,0 "/>
    <x v="2"/>
    <s v="Alquiler"/>
  </r>
  <r>
    <s v="Septiembre"/>
    <x v="1"/>
    <n v="9.5"/>
    <s v="- 2,6 "/>
    <s v="- 5,2 "/>
    <s v="+ 5,0 "/>
    <x v="2"/>
    <s v="Alquiler"/>
  </r>
  <r>
    <s v="Diciembre"/>
    <x v="12"/>
    <n v="9.5"/>
    <s v="+ 4,1 "/>
    <s v="- 2,6 "/>
    <s v="n.d."/>
    <x v="2"/>
    <s v="Alquiler"/>
  </r>
  <r>
    <s v="Febrero"/>
    <x v="2"/>
    <n v="9.5"/>
    <s v="+ 0,3 "/>
    <s v="+ 1,6 "/>
    <s v="+ 5,3 "/>
    <x v="3"/>
    <s v="Alquiler"/>
  </r>
  <r>
    <s v="Enero"/>
    <x v="2"/>
    <n v="9.5"/>
    <s v="+ 1,2 "/>
    <s v="+ 1,3 "/>
    <s v="+ 4,4 "/>
    <x v="3"/>
    <s v="Alquiler"/>
  </r>
  <r>
    <s v="Junio"/>
    <x v="7"/>
    <n v="9.5"/>
    <s v="+ 1,2 "/>
    <s v="+ 1,6 "/>
    <s v="- 3,9 "/>
    <x v="1"/>
    <s v="Alquiler"/>
  </r>
  <r>
    <s v="Diciembre"/>
    <x v="3"/>
    <n v="9.5"/>
    <s v="- 0,7 "/>
    <s v="- 1,7 "/>
    <s v="- 1,7 "/>
    <x v="1"/>
    <s v="Alquiler"/>
  </r>
  <r>
    <s v="Septiembre"/>
    <x v="5"/>
    <n v="9.5"/>
    <s v="- 0,2 "/>
    <s v="+ 0,6 "/>
    <s v="+ 2,3 "/>
    <x v="1"/>
    <s v="Alquiler"/>
  </r>
  <r>
    <s v="Agosto"/>
    <x v="5"/>
    <n v="9.5"/>
    <s v="0,0 "/>
    <s v="+ 1,6 "/>
    <s v="+ 1,3 "/>
    <x v="1"/>
    <s v="Alquiler"/>
  </r>
  <r>
    <s v="Julio"/>
    <x v="5"/>
    <n v="9.5"/>
    <s v="+ 0,7 "/>
    <s v="+ 2,3 "/>
    <s v="+ 1,8 "/>
    <x v="1"/>
    <s v="Alquiler"/>
  </r>
  <r>
    <s v="Octubre"/>
    <x v="1"/>
    <n v="9.4"/>
    <s v="- 0,8 "/>
    <s v="- 4,9 "/>
    <s v="+ 6,2 "/>
    <x v="2"/>
    <s v="Alquiler"/>
  </r>
  <r>
    <s v="Abril"/>
    <x v="1"/>
    <n v="9.4"/>
    <s v="+ 1,2 "/>
    <s v="+ 2,5 "/>
    <s v="+ 6,1 "/>
    <x v="2"/>
    <s v="Alquiler"/>
  </r>
  <r>
    <s v="Diciembre"/>
    <x v="4"/>
    <n v="9.4"/>
    <s v="+ 0,1 "/>
    <s v="+ 0,4 "/>
    <s v="+ 3,3 "/>
    <x v="3"/>
    <s v="Alquiler"/>
  </r>
  <r>
    <s v="Agosto"/>
    <x v="4"/>
    <n v="9.4"/>
    <s v="+ 0,4 "/>
    <s v="+ 2,6 "/>
    <s v="+ 3,0 "/>
    <x v="3"/>
    <s v="Alquiler"/>
  </r>
  <r>
    <s v="Julio"/>
    <x v="3"/>
    <n v="9.4"/>
    <s v="- 1,7 "/>
    <s v="+ 3,3 "/>
    <s v="+ 6,7 "/>
    <x v="3"/>
    <s v="Alquiler"/>
  </r>
  <r>
    <s v="Mayo"/>
    <x v="3"/>
    <n v="9.4"/>
    <s v="+ 3,1 "/>
    <s v="+ 5,9 "/>
    <s v="+ 9,8 "/>
    <x v="3"/>
    <s v="Alquiler"/>
  </r>
  <r>
    <s v="Mayo"/>
    <x v="7"/>
    <n v="9.4"/>
    <s v="+ 0,2 "/>
    <s v="0,0 "/>
    <s v="- 4,5 "/>
    <x v="1"/>
    <s v="Alquiler"/>
  </r>
  <r>
    <s v="Abril"/>
    <x v="7"/>
    <n v="9.4"/>
    <s v="+ 0,2 "/>
    <s v="- 0,8 "/>
    <s v="- 3,3 "/>
    <x v="1"/>
    <s v="Alquiler"/>
  </r>
  <r>
    <s v="Febrero"/>
    <x v="7"/>
    <n v="9.4"/>
    <s v="- 0,6 "/>
    <s v="- 2,2 "/>
    <s v="- 2,4 "/>
    <x v="1"/>
    <s v="Alquiler"/>
  </r>
  <r>
    <s v="Enero"/>
    <x v="7"/>
    <n v="9.4"/>
    <s v="- 0,9 "/>
    <s v="- 1,9 "/>
    <s v="- 2,2 "/>
    <x v="1"/>
    <s v="Alquiler"/>
  </r>
  <r>
    <s v="Junio"/>
    <x v="5"/>
    <n v="9.4"/>
    <s v="+ 0,9 "/>
    <s v="+ 1,9 "/>
    <s v="+ 1,6 "/>
    <x v="1"/>
    <s v="Alquiler"/>
  </r>
  <r>
    <s v="Marzo"/>
    <x v="1"/>
    <n v="9.3000000000000007"/>
    <s v="+ 1,4 "/>
    <s v="+ 2,2 "/>
    <s v="+ 7,4 "/>
    <x v="2"/>
    <s v="Alquiler"/>
  </r>
  <r>
    <s v="Agosto"/>
    <x v="2"/>
    <n v="9.3000000000000007"/>
    <s v="- 0,8 "/>
    <s v="+ 1,9 "/>
    <s v="+ 9,3 "/>
    <x v="2"/>
    <s v="Alquiler"/>
  </r>
  <r>
    <s v="Julio"/>
    <x v="2"/>
    <n v="9.3000000000000007"/>
    <s v="+ 1,5 "/>
    <s v="+ 5,0 "/>
    <s v="+ 6,3 "/>
    <x v="2"/>
    <s v="Alquiler"/>
  </r>
  <r>
    <s v="Agosto"/>
    <x v="9"/>
    <n v="9.3000000000000007"/>
    <s v="- 6,6 "/>
    <s v="- 0,5 "/>
    <s v="- 7,2 "/>
    <x v="2"/>
    <s v="Alquiler"/>
  </r>
  <r>
    <s v="Mayo"/>
    <x v="9"/>
    <n v="9.3000000000000007"/>
    <s v="+ 0,7 "/>
    <s v="+ 6,4 "/>
    <s v="- 9,5 "/>
    <x v="2"/>
    <s v="Alquiler"/>
  </r>
  <r>
    <s v="Abril"/>
    <x v="9"/>
    <n v="9.3000000000000007"/>
    <s v="+ 1,7 "/>
    <s v="- 3,9 "/>
    <s v="- 13,8 "/>
    <x v="2"/>
    <s v="Alquiler"/>
  </r>
  <r>
    <s v="Noviembre"/>
    <x v="4"/>
    <n v="9.3000000000000007"/>
    <s v="0,0 "/>
    <s v="- 0,2 "/>
    <s v="+ 2,5 "/>
    <x v="3"/>
    <s v="Alquiler"/>
  </r>
  <r>
    <s v="Octubre"/>
    <x v="4"/>
    <n v="9.3000000000000007"/>
    <s v="+ 0,2 "/>
    <s v="+ 0,3 "/>
    <s v="+ 3,4 "/>
    <x v="3"/>
    <s v="Alquiler"/>
  </r>
  <r>
    <s v="Septiembre"/>
    <x v="4"/>
    <n v="9.3000000000000007"/>
    <s v="- 0,4 "/>
    <s v="+ 1,2 "/>
    <s v="+ 3,0 "/>
    <x v="3"/>
    <s v="Alquiler"/>
  </r>
  <r>
    <s v="Julio"/>
    <x v="4"/>
    <n v="9.3000000000000007"/>
    <s v="+ 1,2 "/>
    <s v="+ 3,0 "/>
    <s v="+ 2,6 "/>
    <x v="3"/>
    <s v="Alquiler"/>
  </r>
  <r>
    <s v="Diciembre"/>
    <x v="3"/>
    <n v="9.3000000000000007"/>
    <s v="- 0,2 "/>
    <s v="- 0,1 "/>
    <s v="+ 6,1 "/>
    <x v="3"/>
    <s v="Alquiler"/>
  </r>
  <r>
    <s v="Noviembre"/>
    <x v="3"/>
    <n v="9.3000000000000007"/>
    <s v="+ 0,1 "/>
    <s v="- 0,1 "/>
    <s v="+ 5,0 "/>
    <x v="3"/>
    <s v="Alquiler"/>
  </r>
  <r>
    <s v="Octubre"/>
    <x v="3"/>
    <n v="9.3000000000000007"/>
    <s v="- 0,1 "/>
    <s v="- 0,9 "/>
    <s v="+ 5,1 "/>
    <x v="3"/>
    <s v="Alquiler"/>
  </r>
  <r>
    <s v="Septiembre"/>
    <x v="3"/>
    <n v="9.3000000000000007"/>
    <s v="- 0,2 "/>
    <s v="- 2,5 "/>
    <s v="+ 5,7 "/>
    <x v="3"/>
    <s v="Alquiler"/>
  </r>
  <r>
    <s v="Agosto"/>
    <x v="3"/>
    <n v="9.3000000000000007"/>
    <s v="- 0,7 "/>
    <s v="- 0,5 "/>
    <s v="+ 5,3 "/>
    <x v="3"/>
    <s v="Alquiler"/>
  </r>
  <r>
    <s v="Marzo"/>
    <x v="7"/>
    <n v="9.3000000000000007"/>
    <s v="- 0,4 "/>
    <s v="- 1,9 "/>
    <s v="- 3,1 "/>
    <x v="1"/>
    <s v="Alquiler"/>
  </r>
  <r>
    <s v="Mayo"/>
    <x v="5"/>
    <n v="9.3000000000000007"/>
    <s v="+ 0,7 "/>
    <s v="+ 1,1 "/>
    <s v="+ 2,9 "/>
    <x v="1"/>
    <s v="Alquiler"/>
  </r>
  <r>
    <s v="Abril"/>
    <x v="5"/>
    <n v="9.3000000000000007"/>
    <s v="+ 0,4 "/>
    <s v="+ 0,3 "/>
    <s v="+ 2,7 "/>
    <x v="1"/>
    <s v="Alquiler"/>
  </r>
  <r>
    <s v="Diciembre"/>
    <x v="6"/>
    <n v="9.3000000000000007"/>
    <s v="- 0,6 "/>
    <s v="+ 0,1 "/>
    <s v="+ 6,7 "/>
    <x v="1"/>
    <s v="Alquiler"/>
  </r>
  <r>
    <s v="Noviembre"/>
    <x v="6"/>
    <n v="9.3000000000000007"/>
    <s v="+ 0,4 "/>
    <s v="- 0,4 "/>
    <s v="+ 9,3 "/>
    <x v="1"/>
    <s v="Alquiler"/>
  </r>
  <r>
    <s v="Octubre"/>
    <x v="6"/>
    <n v="9.3000000000000007"/>
    <s v="+ 0,3 "/>
    <s v="- 0,3 "/>
    <s v="+ 10,6 "/>
    <x v="1"/>
    <s v="Alquiler"/>
  </r>
  <r>
    <s v="Agosto"/>
    <x v="6"/>
    <n v="9.3000000000000007"/>
    <s v="+ 0,5 "/>
    <s v="+ 3,2 "/>
    <s v="+ 13,3 "/>
    <x v="1"/>
    <s v="Alquiler"/>
  </r>
  <r>
    <s v="Julio"/>
    <x v="6"/>
    <n v="9.3000000000000007"/>
    <s v="+ 0,6 "/>
    <s v="+ 3,2 "/>
    <s v="+ 13,5 "/>
    <x v="1"/>
    <s v="Alquiler"/>
  </r>
  <r>
    <s v="Septiembre"/>
    <x v="12"/>
    <n v="9.3000000000000007"/>
    <s v="+ 4,5 "/>
    <s v="+ 6,6 "/>
    <s v="n.d."/>
    <x v="1"/>
    <s v="Alquiler"/>
  </r>
  <r>
    <s v="Abril"/>
    <x v="12"/>
    <n v="9.3000000000000007"/>
    <s v="- 0,2 "/>
    <s v="- 3,6 "/>
    <s v="n.d."/>
    <x v="1"/>
    <s v="Alquiler"/>
  </r>
  <r>
    <s v="Marzo"/>
    <x v="12"/>
    <n v="9.3000000000000007"/>
    <s v="- 0,2 "/>
    <s v="n.d."/>
    <s v="n.d."/>
    <x v="1"/>
    <s v="Alquiler"/>
  </r>
  <r>
    <s v="Febrero"/>
    <x v="12"/>
    <n v="9.3000000000000007"/>
    <s v="- 3,2 "/>
    <s v="n.d."/>
    <s v="n.d."/>
    <x v="1"/>
    <s v="Alquiler"/>
  </r>
  <r>
    <s v="Febrero"/>
    <x v="1"/>
    <n v="9.1999999999999993"/>
    <s v="0,0 "/>
    <s v="+ 3,6 "/>
    <s v="+ 6,7 "/>
    <x v="2"/>
    <s v="Alquiler"/>
  </r>
  <r>
    <s v="Enero"/>
    <x v="1"/>
    <n v="9.1999999999999993"/>
    <s v="+ 0,8 "/>
    <s v="+ 3,8 "/>
    <s v="+ 6,6 "/>
    <x v="2"/>
    <s v="Alquiler"/>
  </r>
  <r>
    <s v="Junio"/>
    <x v="2"/>
    <n v="9.1999999999999993"/>
    <s v="+ 1,1 "/>
    <s v="+ 6,0 "/>
    <s v="+ 6,5 "/>
    <x v="2"/>
    <s v="Alquiler"/>
  </r>
  <r>
    <s v="Junio"/>
    <x v="4"/>
    <n v="9.1999999999999993"/>
    <s v="+ 1,0 "/>
    <s v="+ 2,6 "/>
    <s v="+ 1,6 "/>
    <x v="3"/>
    <s v="Alquiler"/>
  </r>
  <r>
    <s v="Marzo"/>
    <x v="7"/>
    <n v="9.1999999999999993"/>
    <s v="+ 0,1 "/>
    <s v="- 1,6 "/>
    <s v="+ 3,0 "/>
    <x v="3"/>
    <s v="Alquiler"/>
  </r>
  <r>
    <s v="Febrero"/>
    <x v="7"/>
    <n v="9.1999999999999993"/>
    <s v="0,0 "/>
    <s v="- 1,8 "/>
    <s v="+ 3,4 "/>
    <x v="3"/>
    <s v="Alquiler"/>
  </r>
  <r>
    <s v="Enero"/>
    <x v="7"/>
    <n v="9.1999999999999993"/>
    <s v="- 1,7 "/>
    <s v="- 1,7 "/>
    <s v="+ 4,6 "/>
    <x v="3"/>
    <s v="Alquiler"/>
  </r>
  <r>
    <s v="Marzo"/>
    <x v="5"/>
    <n v="9.1999999999999993"/>
    <s v="+ 0,1 "/>
    <s v="- 0,3 "/>
    <s v="+ 3,6 "/>
    <x v="1"/>
    <s v="Alquiler"/>
  </r>
  <r>
    <s v="Febrero"/>
    <x v="5"/>
    <n v="9.1999999999999993"/>
    <s v="- 0,1 "/>
    <s v="- 1,0 "/>
    <s v="+ 3,4 "/>
    <x v="1"/>
    <s v="Alquiler"/>
  </r>
  <r>
    <s v="Enero"/>
    <x v="5"/>
    <n v="9.1999999999999993"/>
    <s v="- 0,3 "/>
    <s v="- 0,5 "/>
    <s v="+ 4,9 "/>
    <x v="1"/>
    <s v="Alquiler"/>
  </r>
  <r>
    <s v="Septiembre"/>
    <x v="6"/>
    <n v="9.1999999999999993"/>
    <s v="- 1,1 "/>
    <s v="0,0 "/>
    <s v="+ 11,3 "/>
    <x v="1"/>
    <s v="Alquiler"/>
  </r>
  <r>
    <s v="Junio"/>
    <x v="6"/>
    <n v="9.1999999999999993"/>
    <s v="+ 2,1 "/>
    <s v="+ 3,9 "/>
    <s v="+ 13,9 "/>
    <x v="1"/>
    <s v="Alquiler"/>
  </r>
  <r>
    <s v="Diciembre"/>
    <x v="2"/>
    <n v="9.1"/>
    <s v="+ 2,9 "/>
    <s v="+ 1,0 "/>
    <s v="+ 6,3 "/>
    <x v="2"/>
    <s v="Alquiler"/>
  </r>
  <r>
    <s v="Mayo"/>
    <x v="2"/>
    <n v="9.1"/>
    <s v="+ 2,3 "/>
    <s v="+ 5,5 "/>
    <s v="+ 8,7 "/>
    <x v="2"/>
    <s v="Alquiler"/>
  </r>
  <r>
    <s v="Marzo"/>
    <x v="9"/>
    <n v="9.1"/>
    <s v="+ 4,0 "/>
    <s v="- 3,8 "/>
    <s v="- 14,7 "/>
    <x v="2"/>
    <s v="Alquiler"/>
  </r>
  <r>
    <s v="Noviembre"/>
    <x v="12"/>
    <n v="9.1"/>
    <s v="- 7,8 "/>
    <s v="- 9,0 "/>
    <s v="n.d."/>
    <x v="2"/>
    <s v="Alquiler"/>
  </r>
  <r>
    <s v="Mayo"/>
    <x v="4"/>
    <n v="9.1"/>
    <s v="+ 0,7 "/>
    <s v="+ 1,1 "/>
    <s v="+ 1,0 "/>
    <x v="3"/>
    <s v="Alquiler"/>
  </r>
  <r>
    <s v="Enero"/>
    <x v="4"/>
    <n v="9.1"/>
    <s v="+ 0,1 "/>
    <s v="+ 0,4 "/>
    <s v="- 1,0 "/>
    <x v="3"/>
    <s v="Alquiler"/>
  </r>
  <r>
    <s v="Diciembre"/>
    <x v="7"/>
    <n v="9.1"/>
    <s v="- 0,7 "/>
    <s v="+ 0,1 "/>
    <s v="- 2,7 "/>
    <x v="3"/>
    <s v="Alquiler"/>
  </r>
  <r>
    <s v="Noviembre"/>
    <x v="7"/>
    <n v="9.1"/>
    <s v="+ 1,0 "/>
    <s v="+ 0,3 "/>
    <s v="- 2,2 "/>
    <x v="3"/>
    <s v="Alquiler"/>
  </r>
  <r>
    <s v="Agosto"/>
    <x v="7"/>
    <n v="9.1"/>
    <s v="+ 0,1 "/>
    <s v="+ 0,7 "/>
    <s v="- 2,6 "/>
    <x v="3"/>
    <s v="Alquiler"/>
  </r>
  <r>
    <s v="Julio"/>
    <x v="7"/>
    <n v="9.1"/>
    <s v="+ 0,2 "/>
    <s v="- 0,8 "/>
    <s v="- 3,4 "/>
    <x v="3"/>
    <s v="Alquiler"/>
  </r>
  <r>
    <s v="Junio"/>
    <x v="7"/>
    <n v="9.1"/>
    <s v="+ 0,3 "/>
    <s v="- 1,1 "/>
    <s v="- 5,2 "/>
    <x v="3"/>
    <s v="Alquiler"/>
  </r>
  <r>
    <s v="Abril"/>
    <x v="7"/>
    <n v="9.1"/>
    <s v="- 0,2 "/>
    <s v="- 0,1 "/>
    <s v="+ 0,6 "/>
    <x v="3"/>
    <s v="Alquiler"/>
  </r>
  <r>
    <s v="Abril"/>
    <x v="3"/>
    <n v="9.1"/>
    <s v="+ 2,2 "/>
    <s v="+ 4,0 "/>
    <s v="+ 8,2 "/>
    <x v="3"/>
    <s v="Alquiler"/>
  </r>
  <r>
    <s v="Mayo"/>
    <x v="6"/>
    <n v="9.1"/>
    <s v="+ 0,6 "/>
    <s v="+ 1,6 "/>
    <s v="+ 14,4 "/>
    <x v="1"/>
    <s v="Alquiler"/>
  </r>
  <r>
    <s v="Septiembre"/>
    <x v="2"/>
    <n v="9"/>
    <s v="- 2,5 "/>
    <s v="- 1,7 "/>
    <s v="+ 8,3 "/>
    <x v="2"/>
    <s v="Alquiler"/>
  </r>
  <r>
    <s v="Febrero"/>
    <x v="10"/>
    <n v="9"/>
    <s v="+ 0,8 "/>
    <s v="+ 9,5 "/>
    <s v="+ 2,2 "/>
    <x v="2"/>
    <s v="Alquiler"/>
  </r>
  <r>
    <s v="Septiembre"/>
    <x v="9"/>
    <n v="9"/>
    <s v="- 3,4 "/>
    <s v="- 9,0 "/>
    <s v="- 8,0 "/>
    <x v="2"/>
    <s v="Alquiler"/>
  </r>
  <r>
    <s v="Abril"/>
    <x v="4"/>
    <n v="9"/>
    <s v="+ 0,8 "/>
    <s v="- 0,2 "/>
    <s v="- 1,1 "/>
    <x v="3"/>
    <s v="Alquiler"/>
  </r>
  <r>
    <s v="Marzo"/>
    <x v="4"/>
    <n v="9"/>
    <s v="- 0,4 "/>
    <s v="- 0,9 "/>
    <s v="- 2,0 "/>
    <x v="3"/>
    <s v="Alquiler"/>
  </r>
  <r>
    <s v="Febrero"/>
    <x v="4"/>
    <n v="9"/>
    <s v="- 0,6 "/>
    <s v="- 1,1 "/>
    <s v="- 1,5 "/>
    <x v="3"/>
    <s v="Alquiler"/>
  </r>
  <r>
    <s v="Octubre"/>
    <x v="7"/>
    <n v="9"/>
    <s v="- 0,2 "/>
    <s v="- 0,5 "/>
    <s v="- 3,0 "/>
    <x v="3"/>
    <s v="Alquiler"/>
  </r>
  <r>
    <s v="Septiembre"/>
    <x v="7"/>
    <n v="9"/>
    <s v="- 0,4 "/>
    <s v="- 0,1 "/>
    <s v="- 2,9 "/>
    <x v="3"/>
    <s v="Alquiler"/>
  </r>
  <r>
    <s v="Mayo"/>
    <x v="7"/>
    <n v="9"/>
    <s v="- 1,3 "/>
    <s v="- 1,4 "/>
    <s v="- 3,8 "/>
    <x v="3"/>
    <s v="Alquiler"/>
  </r>
  <r>
    <s v="Abril"/>
    <x v="6"/>
    <n v="9"/>
    <s v="+ 1,2 "/>
    <s v="+ 2,4 "/>
    <s v="+ 15,2 "/>
    <x v="1"/>
    <s v="Alquiler"/>
  </r>
  <r>
    <s v="Noviembre"/>
    <x v="2"/>
    <n v="8.9"/>
    <s v="+ 0,2 "/>
    <s v="- 4,2 "/>
    <s v="+ 5,5 "/>
    <x v="2"/>
    <s v="Alquiler"/>
  </r>
  <r>
    <s v="Octubre"/>
    <x v="2"/>
    <n v="8.9"/>
    <s v="- 2,0 "/>
    <s v="- 5,1 "/>
    <s v="+ 7,2 "/>
    <x v="2"/>
    <s v="Alquiler"/>
  </r>
  <r>
    <s v="Abril"/>
    <x v="2"/>
    <n v="8.9"/>
    <s v="+ 2,4 "/>
    <s v="+ 3,1 "/>
    <s v="+ 7,7 "/>
    <x v="2"/>
    <s v="Alquiler"/>
  </r>
  <r>
    <s v="Enero"/>
    <x v="10"/>
    <n v="8.9"/>
    <s v="+ 5,3 "/>
    <s v="+ 1,8 "/>
    <s v="- 7,8 "/>
    <x v="2"/>
    <s v="Alquiler"/>
  </r>
  <r>
    <s v="Marzo"/>
    <x v="3"/>
    <n v="8.9"/>
    <s v="+ 0,5 "/>
    <s v="+ 1,4 "/>
    <s v="+ 5,7 "/>
    <x v="3"/>
    <s v="Alquiler"/>
  </r>
  <r>
    <s v="Febrero"/>
    <x v="3"/>
    <n v="8.9"/>
    <s v="+ 1,2 "/>
    <s v="- 0,2 "/>
    <s v="+ 4,3 "/>
    <x v="3"/>
    <s v="Alquiler"/>
  </r>
  <r>
    <s v="Noviembre"/>
    <x v="5"/>
    <n v="8.9"/>
    <s v="+ 0,2 "/>
    <s v="+ 0,2 "/>
    <s v="+ 8,3 "/>
    <x v="3"/>
    <s v="Alquiler"/>
  </r>
  <r>
    <s v="Octubre"/>
    <x v="5"/>
    <n v="8.9"/>
    <s v="+ 0,4 "/>
    <s v="+ 0,6 "/>
    <s v="+ 9,5 "/>
    <x v="3"/>
    <s v="Alquiler"/>
  </r>
  <r>
    <s v="Agosto"/>
    <x v="5"/>
    <n v="8.9"/>
    <s v="+ 0,6 "/>
    <s v="+ 3,7 "/>
    <s v="+ 7,6 "/>
    <x v="3"/>
    <s v="Alquiler"/>
  </r>
  <r>
    <s v="Marzo"/>
    <x v="6"/>
    <n v="8.9"/>
    <s v="- 0,1 "/>
    <s v="+ 2,7 "/>
    <s v="+ 15,1 "/>
    <x v="1"/>
    <s v="Alquiler"/>
  </r>
  <r>
    <s v="Febrero"/>
    <x v="6"/>
    <n v="8.9"/>
    <s v="+ 1,3 "/>
    <s v="+ 4,6 "/>
    <s v="+ 16,7 "/>
    <x v="1"/>
    <s v="Alquiler"/>
  </r>
  <r>
    <s v="Agosto"/>
    <x v="12"/>
    <n v="8.9"/>
    <s v="+ 1,0 "/>
    <s v="+ 1,6 "/>
    <s v="n.d."/>
    <x v="1"/>
    <s v="Alquiler"/>
  </r>
  <r>
    <s v="Julio"/>
    <x v="12"/>
    <n v="8.9"/>
    <s v="+ 1,0 "/>
    <s v="- 4,7 "/>
    <s v="n.d."/>
    <x v="1"/>
    <s v="Alquiler"/>
  </r>
  <r>
    <s v="Julio"/>
    <x v="4"/>
    <n v="8.8000000000000007"/>
    <s v="+ 1,7 "/>
    <s v="+ 6,4 "/>
    <s v="+ 10,0 "/>
    <x v="2"/>
    <s v="Alquiler"/>
  </r>
  <r>
    <s v="Marzo"/>
    <x v="10"/>
    <n v="8.8000000000000007"/>
    <s v="- 1,8 "/>
    <s v="+ 4,2 "/>
    <s v="- 3,5 "/>
    <x v="2"/>
    <s v="Alquiler"/>
  </r>
  <r>
    <s v="Febrero"/>
    <x v="9"/>
    <n v="8.8000000000000007"/>
    <s v="- 9,0 "/>
    <s v="- 3,7 "/>
    <s v="- 19,0 "/>
    <x v="2"/>
    <s v="Alquiler"/>
  </r>
  <r>
    <s v="Diciembre"/>
    <x v="5"/>
    <n v="8.8000000000000007"/>
    <s v="- 1,1 "/>
    <s v="- 0,5 "/>
    <s v="+ 7,3 "/>
    <x v="3"/>
    <s v="Alquiler"/>
  </r>
  <r>
    <s v="Septiembre"/>
    <x v="5"/>
    <n v="8.8000000000000007"/>
    <s v="- 0,5 "/>
    <s v="+ 1,8 "/>
    <s v="+ 8,0 "/>
    <x v="3"/>
    <s v="Alquiler"/>
  </r>
  <r>
    <s v="Julio"/>
    <x v="5"/>
    <n v="8.8000000000000007"/>
    <s v="+ 1,7 "/>
    <s v="+ 4,7 "/>
    <s v="+ 7,5 "/>
    <x v="3"/>
    <s v="Alquiler"/>
  </r>
  <r>
    <s v="Enero"/>
    <x v="6"/>
    <n v="8.8000000000000007"/>
    <s v="+ 1,5 "/>
    <s v="+ 4,9 "/>
    <s v="+ 15,8 "/>
    <x v="1"/>
    <s v="Alquiler"/>
  </r>
  <r>
    <s v="Septiembre"/>
    <x v="9"/>
    <n v="8.8000000000000007"/>
    <s v="0,0 "/>
    <s v="+ 1,4 "/>
    <s v="- 6,0 "/>
    <x v="1"/>
    <s v="Alquiler"/>
  </r>
  <r>
    <s v="Agosto"/>
    <x v="9"/>
    <n v="8.8000000000000007"/>
    <s v="- 0,1 "/>
    <s v="- 0,1 "/>
    <s v="- 1,8 "/>
    <x v="1"/>
    <s v="Alquiler"/>
  </r>
  <r>
    <s v="Julio"/>
    <x v="9"/>
    <n v="8.8000000000000007"/>
    <s v="+ 1,6 "/>
    <s v="- 0,3 "/>
    <s v="- 0,6 "/>
    <x v="1"/>
    <s v="Alquiler"/>
  </r>
  <r>
    <s v="Mayo"/>
    <x v="9"/>
    <n v="8.8000000000000007"/>
    <s v="- 0,4 "/>
    <s v="+ 3,1 "/>
    <s v="- 0,1 "/>
    <x v="1"/>
    <s v="Alquiler"/>
  </r>
  <r>
    <s v="Abril"/>
    <x v="9"/>
    <n v="8.8000000000000007"/>
    <s v="+ 2,7 "/>
    <s v="+ 1,8 "/>
    <s v="- 5,0 "/>
    <x v="1"/>
    <s v="Alquiler"/>
  </r>
  <r>
    <s v="Octubre"/>
    <x v="12"/>
    <n v="8.8000000000000007"/>
    <s v="- 5,6 "/>
    <s v="- 0,4 "/>
    <s v="n.d."/>
    <x v="1"/>
    <s v="Alquiler"/>
  </r>
  <r>
    <s v="Junio"/>
    <x v="12"/>
    <n v="8.8000000000000007"/>
    <s v="- 0,4 "/>
    <s v="- 5,8 "/>
    <s v="n.d."/>
    <x v="1"/>
    <s v="Alquiler"/>
  </r>
  <r>
    <s v="Mayo"/>
    <x v="12"/>
    <n v="8.8000000000000007"/>
    <s v="- 5,2 "/>
    <s v="- 5,6 "/>
    <s v="n.d."/>
    <x v="1"/>
    <s v="Alquiler"/>
  </r>
  <r>
    <s v="Marzo"/>
    <x v="2"/>
    <n v="8.6999999999999993"/>
    <s v="+ 0,7 "/>
    <s v="+ 1,1 "/>
    <s v="+ 7,2 "/>
    <x v="2"/>
    <s v="Alquiler"/>
  </r>
  <r>
    <s v="Octubre"/>
    <x v="9"/>
    <n v="8.6999999999999993"/>
    <s v="- 2,6 "/>
    <s v="- 12,1 "/>
    <s v="- 11,6 "/>
    <x v="2"/>
    <s v="Alquiler"/>
  </r>
  <r>
    <s v="Enero"/>
    <x v="3"/>
    <n v="8.6999999999999993"/>
    <s v="- 0,3 "/>
    <s v="- 1,2 "/>
    <s v="+ 4,5 "/>
    <x v="3"/>
    <s v="Alquiler"/>
  </r>
  <r>
    <s v="Junio"/>
    <x v="5"/>
    <n v="8.6999999999999993"/>
    <s v="+ 1,4 "/>
    <s v="+ 2,9 "/>
    <s v="+ 8,7 "/>
    <x v="3"/>
    <s v="Alquiler"/>
  </r>
  <r>
    <s v="Diciembre"/>
    <x v="8"/>
    <n v="8.6999999999999993"/>
    <s v="+ 1,7 "/>
    <s v="+ 4,4 "/>
    <s v="+ 15,0 "/>
    <x v="1"/>
    <s v="Alquiler"/>
  </r>
  <r>
    <s v="Junio"/>
    <x v="9"/>
    <n v="8.6999999999999993"/>
    <s v="- 1,5 "/>
    <s v="+ 0,8 "/>
    <s v="- 1,2 "/>
    <x v="1"/>
    <s v="Alquiler"/>
  </r>
  <r>
    <s v="Enero"/>
    <x v="9"/>
    <n v="8.6999999999999993"/>
    <s v="- 0,2 "/>
    <s v="- 1,7 "/>
    <s v="- 10,0 "/>
    <x v="1"/>
    <s v="Alquiler"/>
  </r>
  <r>
    <s v="Diciembre"/>
    <x v="12"/>
    <n v="8.6999999999999993"/>
    <s v="+ 1,1 "/>
    <s v="- 7,1 "/>
    <s v="n.d."/>
    <x v="1"/>
    <s v="Alquiler"/>
  </r>
  <r>
    <s v="Febrero"/>
    <x v="2"/>
    <n v="8.6"/>
    <s v="- 0,1 "/>
    <s v="+ 2,5 "/>
    <s v="+ 8,2 "/>
    <x v="2"/>
    <s v="Alquiler"/>
  </r>
  <r>
    <s v="Enero"/>
    <x v="2"/>
    <n v="8.6"/>
    <s v="+ 0,5 "/>
    <s v="+ 4,4 "/>
    <s v="+ 9,3 "/>
    <x v="2"/>
    <s v="Alquiler"/>
  </r>
  <r>
    <s v="Diciembre"/>
    <x v="4"/>
    <n v="8.6"/>
    <s v="+ 2,1 "/>
    <s v="+ 2,9 "/>
    <s v="+ 11,0 "/>
    <x v="2"/>
    <s v="Alquiler"/>
  </r>
  <r>
    <s v="Junio"/>
    <x v="4"/>
    <n v="8.6"/>
    <s v="+ 3,2 "/>
    <s v="+ 6,7 "/>
    <s v="+ 8,4 "/>
    <x v="2"/>
    <s v="Alquiler"/>
  </r>
  <r>
    <s v="Junio"/>
    <x v="10"/>
    <n v="8.6"/>
    <s v="- 0,2 "/>
    <s v="- 2,5 "/>
    <s v="- 12,8 "/>
    <x v="2"/>
    <s v="Alquiler"/>
  </r>
  <r>
    <s v="Mayo"/>
    <x v="10"/>
    <n v="8.6"/>
    <s v="+ 0,5 "/>
    <s v="- 4,1 "/>
    <s v="- 7,9 "/>
    <x v="2"/>
    <s v="Alquiler"/>
  </r>
  <r>
    <s v="Marzo"/>
    <x v="9"/>
    <n v="8.6"/>
    <s v="+ 0,8 "/>
    <s v="- 1,1 "/>
    <s v="- 7,7 "/>
    <x v="1"/>
    <s v="Alquiler"/>
  </r>
  <r>
    <s v="Noviembre"/>
    <x v="12"/>
    <n v="8.6"/>
    <s v="- 2,5 "/>
    <s v="- 3,9 "/>
    <s v="n.d."/>
    <x v="1"/>
    <s v="Alquiler"/>
  </r>
  <r>
    <s v="Agosto"/>
    <x v="4"/>
    <n v="8.5"/>
    <s v="- 3,4 "/>
    <s v="+ 1,3 "/>
    <s v="+ 8,3 "/>
    <x v="2"/>
    <s v="Alquiler"/>
  </r>
  <r>
    <s v="Agosto"/>
    <x v="10"/>
    <n v="8.5"/>
    <s v="0,0 "/>
    <s v="- 1,1 "/>
    <s v="- 8,4 "/>
    <x v="2"/>
    <s v="Alquiler"/>
  </r>
  <r>
    <s v="Julio"/>
    <x v="10"/>
    <n v="8.5"/>
    <s v="- 0,9 "/>
    <s v="- 0,6 "/>
    <s v="- 14,5 "/>
    <x v="2"/>
    <s v="Alquiler"/>
  </r>
  <r>
    <s v="Abril"/>
    <x v="10"/>
    <n v="8.5"/>
    <s v="- 2,9 "/>
    <s v="- 3,9 "/>
    <s v="- 7,8 "/>
    <x v="2"/>
    <s v="Alquiler"/>
  </r>
  <r>
    <s v="Mayo"/>
    <x v="5"/>
    <n v="8.5"/>
    <s v="+ 1,6 "/>
    <s v="+ 0,6 "/>
    <s v="+ 8,9 "/>
    <x v="3"/>
    <s v="Alquiler"/>
  </r>
  <r>
    <s v="Febrero"/>
    <x v="5"/>
    <n v="8.5"/>
    <s v="+ 1,4 "/>
    <s v="+ 3,6 "/>
    <s v="+ 8,6 "/>
    <x v="3"/>
    <s v="Alquiler"/>
  </r>
  <r>
    <s v="Junio"/>
    <x v="10"/>
    <n v="8.5"/>
    <s v="n.d."/>
    <s v="n.d."/>
    <s v="n.d."/>
    <x v="3"/>
    <s v="Alquiler"/>
  </r>
  <r>
    <s v="Noviembre"/>
    <x v="8"/>
    <n v="8.5"/>
    <s v="+ 1,6 "/>
    <s v="+ 3,3 "/>
    <s v="+ 14,0 "/>
    <x v="1"/>
    <s v="Alquiler"/>
  </r>
  <r>
    <s v="Febrero"/>
    <x v="9"/>
    <n v="8.5"/>
    <s v="- 1,7 "/>
    <s v="- 0,8 "/>
    <s v="- 8,6 "/>
    <x v="1"/>
    <s v="Alquiler"/>
  </r>
  <r>
    <s v="Noviembre"/>
    <x v="4"/>
    <n v="8.4"/>
    <s v="+ 1,8 "/>
    <s v="- 0,8 "/>
    <s v="+ 9,3 "/>
    <x v="2"/>
    <s v="Alquiler"/>
  </r>
  <r>
    <s v="Mayo"/>
    <x v="4"/>
    <n v="8.4"/>
    <s v="+ 1,4 "/>
    <s v="+ 5,0 "/>
    <s v="+ 6,7 "/>
    <x v="2"/>
    <s v="Alquiler"/>
  </r>
  <r>
    <s v="Septiembre"/>
    <x v="10"/>
    <n v="8.4"/>
    <s v="- 1,6 "/>
    <s v="- 2,5 "/>
    <s v="- 6,7 "/>
    <x v="2"/>
    <s v="Alquiler"/>
  </r>
  <r>
    <s v="Diciembre"/>
    <x v="9"/>
    <n v="8.4"/>
    <s v="+ 3,2 "/>
    <s v="- 5,8 "/>
    <s v="- 11,0 "/>
    <x v="2"/>
    <s v="Alquiler"/>
  </r>
  <r>
    <s v="Abril"/>
    <x v="5"/>
    <n v="8.4"/>
    <s v="- 0,1 "/>
    <s v="+ 0,4 "/>
    <s v="+ 7,5 "/>
    <x v="3"/>
    <s v="Alquiler"/>
  </r>
  <r>
    <s v="Marzo"/>
    <x v="5"/>
    <n v="8.4"/>
    <s v="- 0,8 "/>
    <s v="+ 2,9 "/>
    <s v="+ 7,2 "/>
    <x v="3"/>
    <s v="Alquiler"/>
  </r>
  <r>
    <s v="Enero"/>
    <x v="5"/>
    <n v="8.4"/>
    <s v="+ 2,3 "/>
    <s v="+ 3,5 "/>
    <s v="+ 8,1 "/>
    <x v="3"/>
    <s v="Alquiler"/>
  </r>
  <r>
    <s v="Octubre"/>
    <x v="8"/>
    <n v="8.4"/>
    <s v="+ 0,9 "/>
    <s v="+ 2,4 "/>
    <s v="+ 13,7 "/>
    <x v="1"/>
    <s v="Alquiler"/>
  </r>
  <r>
    <s v="Octubre"/>
    <x v="4"/>
    <n v="8.3000000000000007"/>
    <s v="- 1,0 "/>
    <s v="- 5,9 "/>
    <s v="+ 8,5 "/>
    <x v="2"/>
    <s v="Alquiler"/>
  </r>
  <r>
    <s v="Septiembre"/>
    <x v="4"/>
    <n v="8.3000000000000007"/>
    <s v="- 1,6 "/>
    <s v="- 3,4 "/>
    <s v="+ 9,3 "/>
    <x v="2"/>
    <s v="Alquiler"/>
  </r>
  <r>
    <s v="Septiembre"/>
    <x v="8"/>
    <n v="8.3000000000000007"/>
    <s v="+ 0,7 "/>
    <s v="+ 2,3 "/>
    <s v="+ 13,6 "/>
    <x v="1"/>
    <s v="Alquiler"/>
  </r>
  <r>
    <s v="Noviembre"/>
    <x v="9"/>
    <n v="8.3000000000000007"/>
    <s v="- 0,6 "/>
    <s v="- 5,9 "/>
    <s v="- 3,8 "/>
    <x v="1"/>
    <s v="Alquiler"/>
  </r>
  <r>
    <s v="Octubre"/>
    <x v="9"/>
    <n v="8.3000000000000007"/>
    <s v="- 5,3 "/>
    <s v="- 5,4 "/>
    <s v="- 5,7 "/>
    <x v="1"/>
    <s v="Alquiler"/>
  </r>
  <r>
    <s v="Abril"/>
    <x v="4"/>
    <n v="8.1999999999999993"/>
    <s v="+ 2,0 "/>
    <s v="+ 4,6 "/>
    <s v="+ 6,7 "/>
    <x v="2"/>
    <s v="Alquiler"/>
  </r>
  <r>
    <s v="Octubre"/>
    <x v="10"/>
    <n v="8.1999999999999993"/>
    <s v="- 2,4 "/>
    <s v="- 3,9 "/>
    <s v="- 6,4 "/>
    <x v="2"/>
    <s v="Alquiler"/>
  </r>
  <r>
    <s v="Noviembre"/>
    <x v="9"/>
    <n v="8.1999999999999993"/>
    <s v="- 6,2 "/>
    <s v="- 11,8 "/>
    <s v="- 10,1 "/>
    <x v="2"/>
    <s v="Alquiler"/>
  </r>
  <r>
    <s v="Diciembre"/>
    <x v="6"/>
    <n v="8.1999999999999993"/>
    <s v="- 0,2 "/>
    <s v="+ 0,2 "/>
    <s v="+ 6,6 "/>
    <x v="3"/>
    <s v="Alquiler"/>
  </r>
  <r>
    <s v="Noviembre"/>
    <x v="6"/>
    <n v="8.1999999999999993"/>
    <s v="+ 1,4 "/>
    <s v="- 0,5 "/>
    <s v="+ 7,4 "/>
    <x v="3"/>
    <s v="Alquiler"/>
  </r>
  <r>
    <s v="Septiembre"/>
    <x v="6"/>
    <n v="8.1999999999999993"/>
    <s v="- 0,9 "/>
    <s v="+ 2,4 "/>
    <s v="+ 7,5 "/>
    <x v="3"/>
    <s v="Alquiler"/>
  </r>
  <r>
    <s v="Agosto"/>
    <x v="6"/>
    <n v="8.1999999999999993"/>
    <s v="+ 0,5 "/>
    <s v="+ 5,0 "/>
    <s v="+ 9,0 "/>
    <x v="3"/>
    <s v="Alquiler"/>
  </r>
  <r>
    <s v="Julio"/>
    <x v="6"/>
    <n v="8.1999999999999993"/>
    <s v="+ 2,8 "/>
    <s v="+ 4,8 "/>
    <s v="+ 10,7 "/>
    <x v="3"/>
    <s v="Alquiler"/>
  </r>
  <r>
    <s v="Julio"/>
    <x v="10"/>
    <n v="8.1999999999999993"/>
    <s v="- 3,4 "/>
    <s v="n.d."/>
    <s v="n.d."/>
    <x v="3"/>
    <s v="Alquiler"/>
  </r>
  <r>
    <s v="Agosto"/>
    <x v="8"/>
    <n v="8.1999999999999993"/>
    <s v="+ 0,7 "/>
    <s v="+ 4,2 "/>
    <s v="+ 12,1 "/>
    <x v="1"/>
    <s v="Alquiler"/>
  </r>
  <r>
    <s v="Julio"/>
    <x v="8"/>
    <n v="8.1999999999999993"/>
    <s v="+ 0,8 "/>
    <s v="+ 4,7 "/>
    <s v="+ 12,1 "/>
    <x v="1"/>
    <s v="Alquiler"/>
  </r>
  <r>
    <s v="Marzo"/>
    <x v="4"/>
    <n v="8.1"/>
    <s v="+ 1,6 "/>
    <s v="+ 4,7 "/>
    <s v="+ 4,6 "/>
    <x v="2"/>
    <s v="Alquiler"/>
  </r>
  <r>
    <s v="Octubre"/>
    <x v="6"/>
    <n v="8.1"/>
    <s v="- 0,9 "/>
    <s v="- 1,3 "/>
    <s v="+ 6,1 "/>
    <x v="3"/>
    <s v="Alquiler"/>
  </r>
  <r>
    <s v="Enero"/>
    <x v="14"/>
    <n v="8.1"/>
    <s v="+ 2,1 "/>
    <s v="+ 0,8 "/>
    <s v="n.d."/>
    <x v="3"/>
    <s v="Alquiler"/>
  </r>
  <r>
    <s v="Noviembre"/>
    <x v="10"/>
    <n v="8.1"/>
    <s v="+ 1,6 "/>
    <s v="+ 1,6 "/>
    <s v="n.d."/>
    <x v="3"/>
    <s v="Alquiler"/>
  </r>
  <r>
    <s v="Junio"/>
    <x v="8"/>
    <n v="8.1"/>
    <s v="+ 2,6 "/>
    <s v="+ 5,0 "/>
    <s v="+ 11,6 "/>
    <x v="1"/>
    <s v="Alquiler"/>
  </r>
  <r>
    <s v="Marzo"/>
    <x v="10"/>
    <n v="8.1"/>
    <s v="+ 1,5 "/>
    <s v="+ 0,7 "/>
    <s v="- 5,3 "/>
    <x v="1"/>
    <s v="Alquiler"/>
  </r>
  <r>
    <s v="Diciembre"/>
    <x v="9"/>
    <n v="8.1"/>
    <s v="- 2,3 "/>
    <s v="- 8,0 "/>
    <s v="- 7,0 "/>
    <x v="1"/>
    <s v="Alquiler"/>
  </r>
  <r>
    <s v="Febrero"/>
    <x v="4"/>
    <n v="8"/>
    <s v="+ 1,0 "/>
    <s v="+ 3,6 "/>
    <s v="+ 3,5 "/>
    <x v="2"/>
    <s v="Alquiler"/>
  </r>
  <r>
    <s v="Julio"/>
    <x v="7"/>
    <n v="8"/>
    <s v="+ 0,2 "/>
    <s v="+ 3,1 "/>
    <s v="+ 1,4 "/>
    <x v="2"/>
    <s v="Alquiler"/>
  </r>
  <r>
    <s v="Junio"/>
    <x v="7"/>
    <n v="8"/>
    <s v="+ 1,6 "/>
    <s v="+ 2,9 "/>
    <s v="+ 2,2 "/>
    <x v="2"/>
    <s v="Alquiler"/>
  </r>
  <r>
    <s v="Junio"/>
    <x v="14"/>
    <n v="8"/>
    <s v="+ 0,1 "/>
    <s v="+ 0,3 "/>
    <s v="- 7,3 "/>
    <x v="2"/>
    <s v="Alquiler"/>
  </r>
  <r>
    <s v="Abril"/>
    <x v="14"/>
    <n v="8"/>
    <s v="+ 1,3 "/>
    <s v="+ 4,9 "/>
    <s v="- 6,0 "/>
    <x v="2"/>
    <s v="Alquiler"/>
  </r>
  <r>
    <s v="Noviembre"/>
    <x v="10"/>
    <n v="8"/>
    <s v="- 1,5 "/>
    <s v="- 5,4 "/>
    <s v="- 1,7 "/>
    <x v="2"/>
    <s v="Alquiler"/>
  </r>
  <r>
    <s v="Junio"/>
    <x v="6"/>
    <n v="8"/>
    <s v="+ 1,6 "/>
    <s v="+ 1,5 "/>
    <s v="+ 9,6 "/>
    <x v="3"/>
    <s v="Alquiler"/>
  </r>
  <r>
    <s v="Octubre"/>
    <x v="10"/>
    <n v="8"/>
    <s v="+ 0,8 "/>
    <s v="- 2,6 "/>
    <s v="n.d."/>
    <x v="3"/>
    <s v="Alquiler"/>
  </r>
  <r>
    <s v="Agosto"/>
    <x v="10"/>
    <n v="8"/>
    <s v="- 2,6 "/>
    <s v="n.d."/>
    <s v="n.d."/>
    <x v="3"/>
    <s v="Alquiler"/>
  </r>
  <r>
    <s v="Junio"/>
    <x v="10"/>
    <n v="8"/>
    <s v="+ 1,0 "/>
    <s v="- 1,8 "/>
    <s v="- 7,8 "/>
    <x v="1"/>
    <s v="Alquiler"/>
  </r>
  <r>
    <s v="Febrero"/>
    <x v="10"/>
    <n v="8"/>
    <s v="- 0,4 "/>
    <s v="- 3,1 "/>
    <s v="- 6,0 "/>
    <x v="1"/>
    <s v="Alquiler"/>
  </r>
  <r>
    <s v="Enero"/>
    <x v="10"/>
    <n v="8"/>
    <s v="- 0,4 "/>
    <s v="- 3,3 "/>
    <s v="- 7,3 "/>
    <x v="1"/>
    <s v="Alquiler"/>
  </r>
  <r>
    <s v="Enero"/>
    <x v="4"/>
    <n v="7.9"/>
    <s v="+ 2,1 "/>
    <s v="+ 3,6 "/>
    <s v="+ 3,4 "/>
    <x v="2"/>
    <s v="Alquiler"/>
  </r>
  <r>
    <s v="Julio"/>
    <x v="3"/>
    <n v="7.9"/>
    <s v="+ 1,0 "/>
    <s v="+ 2,3 "/>
    <s v="+ 4,7 "/>
    <x v="2"/>
    <s v="Alquiler"/>
  </r>
  <r>
    <s v="Julio"/>
    <x v="14"/>
    <n v="7.9"/>
    <s v="- 1,2 "/>
    <s v="- 2,2 "/>
    <s v="- 7,5 "/>
    <x v="2"/>
    <s v="Alquiler"/>
  </r>
  <r>
    <s v="Mayo"/>
    <x v="14"/>
    <n v="7.9"/>
    <s v="- 1,2 "/>
    <s v="+ 1,4 "/>
    <s v="- 7,6 "/>
    <x v="2"/>
    <s v="Alquiler"/>
  </r>
  <r>
    <s v="Marzo"/>
    <x v="14"/>
    <n v="7.9"/>
    <s v="+ 1,2 "/>
    <s v="+ 2,4 "/>
    <s v="- 9,8 "/>
    <x v="2"/>
    <s v="Alquiler"/>
  </r>
  <r>
    <s v="Marzo"/>
    <x v="6"/>
    <n v="7.9"/>
    <s v="+ 0,5 "/>
    <s v="+ 2,3 "/>
    <s v="+ 9,7 "/>
    <x v="3"/>
    <s v="Alquiler"/>
  </r>
  <r>
    <s v="Julio"/>
    <x v="15"/>
    <n v="7.9"/>
    <s v="+ 0,5 "/>
    <s v="+ 2,4 "/>
    <s v="+ 6,3 "/>
    <x v="3"/>
    <s v="Alquiler"/>
  </r>
  <r>
    <s v="Diciembre"/>
    <x v="10"/>
    <n v="7.9"/>
    <s v="- 2,8 "/>
    <s v="- 0,5 "/>
    <s v="n.d."/>
    <x v="3"/>
    <s v="Alquiler"/>
  </r>
  <r>
    <s v="Septiembre"/>
    <x v="10"/>
    <n v="7.9"/>
    <s v="- 0,8 "/>
    <s v="- 6,6 "/>
    <s v="n.d."/>
    <x v="3"/>
    <s v="Alquiler"/>
  </r>
  <r>
    <s v="Mayo"/>
    <x v="8"/>
    <n v="7.9"/>
    <s v="+ 1,3 "/>
    <s v="+ 3,7 "/>
    <s v="+ 9,6 "/>
    <x v="1"/>
    <s v="Alquiler"/>
  </r>
  <r>
    <s v="Julio"/>
    <x v="10"/>
    <n v="7.9"/>
    <s v="- 1,5 "/>
    <s v="- 0,3 "/>
    <s v="- 10,6 "/>
    <x v="1"/>
    <s v="Alquiler"/>
  </r>
  <r>
    <s v="Mayo"/>
    <x v="10"/>
    <n v="7.9"/>
    <s v="+ 0,2 "/>
    <s v="- 1,3 "/>
    <s v="- 10,1 "/>
    <x v="1"/>
    <s v="Alquiler"/>
  </r>
  <r>
    <s v="Abril"/>
    <x v="10"/>
    <n v="7.9"/>
    <s v="- 3,0 "/>
    <s v="- 1,9 "/>
    <s v="- 10,6 "/>
    <x v="1"/>
    <s v="Alquiler"/>
  </r>
  <r>
    <s v="Agosto"/>
    <x v="7"/>
    <n v="7.8"/>
    <s v="- 1,9 "/>
    <s v="- 0,2 "/>
    <s v="+ 0,2 "/>
    <x v="2"/>
    <s v="Alquiler"/>
  </r>
  <r>
    <s v="Mayo"/>
    <x v="7"/>
    <n v="7.8"/>
    <s v="+ 1,4 "/>
    <s v="+ 1,9 "/>
    <s v="+ 1,4 "/>
    <x v="2"/>
    <s v="Alquiler"/>
  </r>
  <r>
    <s v="Agosto"/>
    <x v="3"/>
    <n v="7.8"/>
    <s v="- 0,8 "/>
    <s v="+ 1,0 "/>
    <s v="+ 4,5 "/>
    <x v="2"/>
    <s v="Alquiler"/>
  </r>
  <r>
    <s v="Junio"/>
    <x v="3"/>
    <n v="7.8"/>
    <s v="+ 0,8 "/>
    <s v="+ 2,5 "/>
    <s v="+ 6,1 "/>
    <x v="2"/>
    <s v="Alquiler"/>
  </r>
  <r>
    <s v="Febrero"/>
    <x v="14"/>
    <n v="7.8"/>
    <s v="+ 2,2 "/>
    <s v="- 2,6 "/>
    <s v="- 12,6 "/>
    <x v="2"/>
    <s v="Alquiler"/>
  </r>
  <r>
    <s v="Mayo"/>
    <x v="6"/>
    <n v="7.8"/>
    <s v="+ 0,3 "/>
    <s v="+ 0,4 "/>
    <s v="+ 8,0 "/>
    <x v="3"/>
    <s v="Alquiler"/>
  </r>
  <r>
    <s v="Abril"/>
    <x v="6"/>
    <n v="7.8"/>
    <s v="- 0,4 "/>
    <s v="+ 0,9 "/>
    <s v="+ 8,6 "/>
    <x v="3"/>
    <s v="Alquiler"/>
  </r>
  <r>
    <s v="Febrero"/>
    <x v="6"/>
    <n v="7.8"/>
    <s v="+ 0,9 "/>
    <s v="+ 2,4 "/>
    <s v="+ 10,4 "/>
    <x v="3"/>
    <s v="Alquiler"/>
  </r>
  <r>
    <s v="Agosto"/>
    <x v="15"/>
    <n v="7.8"/>
    <s v="- 0,7 "/>
    <s v="- 0,1 "/>
    <s v="+ 3,3 "/>
    <x v="3"/>
    <s v="Alquiler"/>
  </r>
  <r>
    <s v="Junio"/>
    <x v="15"/>
    <n v="7.8"/>
    <s v="+ 0,1 "/>
    <s v="+ 3,6 "/>
    <s v="+ 5,4 "/>
    <x v="3"/>
    <s v="Alquiler"/>
  </r>
  <r>
    <s v="Mayo"/>
    <x v="15"/>
    <n v="7.8"/>
    <s v="+ 1,8 "/>
    <s v="+ 5,1 "/>
    <s v="+ 5,6 "/>
    <x v="3"/>
    <s v="Alquiler"/>
  </r>
  <r>
    <s v="Febrero"/>
    <x v="14"/>
    <n v="7.8"/>
    <s v="- 3,2 "/>
    <s v="- 4,0 "/>
    <s v="n.d."/>
    <x v="3"/>
    <s v="Alquiler"/>
  </r>
  <r>
    <s v="Abril"/>
    <x v="8"/>
    <n v="7.8"/>
    <s v="+ 1,1 "/>
    <s v="+ 2,9 "/>
    <s v="+ 9,3 "/>
    <x v="1"/>
    <s v="Alquiler"/>
  </r>
  <r>
    <s v="Agosto"/>
    <x v="10"/>
    <n v="7.8"/>
    <s v="- 0,7 "/>
    <s v="- 1,3 "/>
    <s v="- 11,1 "/>
    <x v="1"/>
    <s v="Alquiler"/>
  </r>
  <r>
    <s v="Diciembre"/>
    <x v="7"/>
    <n v="7.7"/>
    <s v="+ 0,5 "/>
    <s v="+ 1,2 "/>
    <s v="+ 0,4 "/>
    <x v="2"/>
    <s v="Alquiler"/>
  </r>
  <r>
    <s v="Noviembre"/>
    <x v="7"/>
    <n v="7.7"/>
    <s v="+ 0,9 "/>
    <s v="- 1,7 "/>
    <s v="- 0,1 "/>
    <x v="2"/>
    <s v="Alquiler"/>
  </r>
  <r>
    <s v="Abril"/>
    <x v="7"/>
    <n v="7.7"/>
    <s v="0,0 "/>
    <s v="+ 1,4 "/>
    <s v="+ 0,6 "/>
    <x v="2"/>
    <s v="Alquiler"/>
  </r>
  <r>
    <s v="Marzo"/>
    <x v="7"/>
    <n v="7.7"/>
    <s v="+ 0,5 "/>
    <s v="+ 0,5 "/>
    <s v="+ 1,7 "/>
    <x v="2"/>
    <s v="Alquiler"/>
  </r>
  <r>
    <s v="Febrero"/>
    <x v="7"/>
    <n v="7.7"/>
    <s v="+ 0,8 "/>
    <s v="0,0 "/>
    <s v="+ 2,0 "/>
    <x v="2"/>
    <s v="Alquiler"/>
  </r>
  <r>
    <s v="Diciembre"/>
    <x v="3"/>
    <n v="7.7"/>
    <s v="0,0 "/>
    <s v="+ 0,5 "/>
    <s v="+ 4,4 "/>
    <x v="2"/>
    <s v="Alquiler"/>
  </r>
  <r>
    <s v="Noviembre"/>
    <x v="3"/>
    <n v="7.7"/>
    <s v="+ 0,7 "/>
    <s v="- 1,5 "/>
    <s v="+ 4,4 "/>
    <x v="2"/>
    <s v="Alquiler"/>
  </r>
  <r>
    <s v="Septiembre"/>
    <x v="3"/>
    <n v="7.7"/>
    <s v="- 2,0 "/>
    <s v="- 1,7 "/>
    <s v="+ 3,4 "/>
    <x v="2"/>
    <s v="Alquiler"/>
  </r>
  <r>
    <s v="Mayo"/>
    <x v="3"/>
    <n v="7.7"/>
    <s v="+ 0,5 "/>
    <s v="+ 2,5 "/>
    <s v="+ 7,5 "/>
    <x v="2"/>
    <s v="Alquiler"/>
  </r>
  <r>
    <s v="Abril"/>
    <x v="3"/>
    <n v="7.7"/>
    <s v="+ 1,1 "/>
    <s v="+ 2,6 "/>
    <s v="+ 9,7 "/>
    <x v="2"/>
    <s v="Alquiler"/>
  </r>
  <r>
    <s v="Enero"/>
    <x v="14"/>
    <n v="7.7"/>
    <s v="- 1,1 "/>
    <s v="- 6,1 "/>
    <s v="- 13,8 "/>
    <x v="2"/>
    <s v="Alquiler"/>
  </r>
  <r>
    <s v="Diciembre"/>
    <x v="10"/>
    <n v="7.7"/>
    <s v="- 3,6 "/>
    <s v="- 7,3 "/>
    <s v="- 8,2 "/>
    <x v="2"/>
    <s v="Alquiler"/>
  </r>
  <r>
    <s v="Enero"/>
    <x v="6"/>
    <n v="7.7"/>
    <s v="+ 1,0 "/>
    <s v="+ 1,7 "/>
    <s v="+ 9,5 "/>
    <x v="3"/>
    <s v="Alquiler"/>
  </r>
  <r>
    <s v="Diciembre"/>
    <x v="8"/>
    <n v="7.7"/>
    <s v="+ 0,6 "/>
    <s v="+ 1,0 "/>
    <s v="+ 8,1 "/>
    <x v="3"/>
    <s v="Alquiler"/>
  </r>
  <r>
    <s v="Noviembre"/>
    <x v="15"/>
    <n v="7.7"/>
    <s v="- 0,1 "/>
    <s v="- 1,6 "/>
    <s v="+ 2,5 "/>
    <x v="3"/>
    <s v="Alquiler"/>
  </r>
  <r>
    <s v="Octubre"/>
    <x v="15"/>
    <n v="7.7"/>
    <s v="- 0,3 "/>
    <s v="- 2,2 "/>
    <s v="+ 2,4 "/>
    <x v="3"/>
    <s v="Alquiler"/>
  </r>
  <r>
    <s v="Septiembre"/>
    <x v="15"/>
    <n v="7.7"/>
    <s v="- 1,2 "/>
    <s v="- 1,4 "/>
    <s v="+ 1,9 "/>
    <x v="3"/>
    <s v="Alquiler"/>
  </r>
  <r>
    <s v="Abril"/>
    <x v="15"/>
    <n v="7.7"/>
    <s v="+ 1,7 "/>
    <s v="+ 3,3 "/>
    <s v="+ 3,8 "/>
    <x v="3"/>
    <s v="Alquiler"/>
  </r>
  <r>
    <s v="Marzo"/>
    <x v="8"/>
    <n v="7.7"/>
    <s v="+ 1,2 "/>
    <s v="+ 2,5 "/>
    <s v="+ 8,9 "/>
    <x v="1"/>
    <s v="Alquiler"/>
  </r>
  <r>
    <s v="Octubre"/>
    <x v="10"/>
    <n v="7.7"/>
    <s v="+ 0,2 "/>
    <s v="- 1,7 "/>
    <s v="- 7,0 "/>
    <x v="1"/>
    <s v="Alquiler"/>
  </r>
  <r>
    <s v="Septiembre"/>
    <x v="10"/>
    <n v="7.7"/>
    <s v="- 1,1 "/>
    <s v="- 3,3 "/>
    <s v="- 12,1 "/>
    <x v="1"/>
    <s v="Alquiler"/>
  </r>
  <r>
    <s v="Octubre"/>
    <x v="7"/>
    <n v="7.6"/>
    <s v="- 0,2 "/>
    <s v="- 4,6 "/>
    <s v="- 0,3 "/>
    <x v="2"/>
    <s v="Alquiler"/>
  </r>
  <r>
    <s v="Septiembre"/>
    <x v="7"/>
    <n v="7.6"/>
    <s v="- 2,4 "/>
    <s v="- 4,1 "/>
    <s v="- 0,3 "/>
    <x v="2"/>
    <s v="Alquiler"/>
  </r>
  <r>
    <s v="Enero"/>
    <x v="7"/>
    <n v="7.6"/>
    <s v="- 0,8 "/>
    <s v="- 0,1 "/>
    <s v="+ 1,8 "/>
    <x v="2"/>
    <s v="Alquiler"/>
  </r>
  <r>
    <s v="Octubre"/>
    <x v="3"/>
    <n v="7.6"/>
    <s v="- 0,2 "/>
    <s v="- 2,9 "/>
    <s v="+ 4,2 "/>
    <x v="2"/>
    <s v="Alquiler"/>
  </r>
  <r>
    <s v="Marzo"/>
    <x v="3"/>
    <n v="7.6"/>
    <s v="+ 0,8 "/>
    <s v="+ 3,1 "/>
    <s v="+ 9,1 "/>
    <x v="2"/>
    <s v="Alquiler"/>
  </r>
  <r>
    <s v="Octubre"/>
    <x v="14"/>
    <n v="7.6"/>
    <s v="+ 0,2 "/>
    <s v="- 3,0 "/>
    <s v="- 6,7 "/>
    <x v="2"/>
    <s v="Alquiler"/>
  </r>
  <r>
    <s v="Septiembre"/>
    <x v="14"/>
    <n v="7.6"/>
    <s v="+ 0,2 "/>
    <s v="- 4,3 "/>
    <s v="- 9,0 "/>
    <x v="2"/>
    <s v="Alquiler"/>
  </r>
  <r>
    <s v="Agosto"/>
    <x v="14"/>
    <n v="7.6"/>
    <s v="- 3,4 "/>
    <s v="- 4,4 "/>
    <s v="- 10,6 "/>
    <x v="2"/>
    <s v="Alquiler"/>
  </r>
  <r>
    <s v="Noviembre"/>
    <x v="8"/>
    <n v="7.6"/>
    <s v="+ 0,2 "/>
    <s v="+ 1,0 "/>
    <s v="+ 7,3 "/>
    <x v="3"/>
    <s v="Alquiler"/>
  </r>
  <r>
    <s v="Octubre"/>
    <x v="8"/>
    <n v="7.6"/>
    <s v="+ 0,3 "/>
    <s v="+ 2,9 "/>
    <s v="+ 6,9 "/>
    <x v="3"/>
    <s v="Alquiler"/>
  </r>
  <r>
    <s v="Septiembre"/>
    <x v="8"/>
    <n v="7.6"/>
    <s v="+ 0,5 "/>
    <s v="+ 4,4 "/>
    <s v="+ 6,3 "/>
    <x v="3"/>
    <s v="Alquiler"/>
  </r>
  <r>
    <s v="Agosto"/>
    <x v="8"/>
    <n v="7.6"/>
    <s v="+ 2,1 "/>
    <s v="+ 4,0 "/>
    <s v="+ 5,5 "/>
    <x v="3"/>
    <s v="Alquiler"/>
  </r>
  <r>
    <s v="Enero"/>
    <x v="17"/>
    <n v="7.6"/>
    <s v="- 0,6 "/>
    <s v="- 1,6 "/>
    <s v="+ 1,8 "/>
    <x v="3"/>
    <s v="Alquiler"/>
  </r>
  <r>
    <s v="Diciembre"/>
    <x v="15"/>
    <n v="7.6"/>
    <s v="- 0,9 "/>
    <s v="- 1,4 "/>
    <s v="+ 3,0 "/>
    <x v="3"/>
    <s v="Alquiler"/>
  </r>
  <r>
    <s v="Marzo"/>
    <x v="15"/>
    <n v="7.6"/>
    <s v="+ 1,6 "/>
    <s v="+ 2,2 "/>
    <s v="+ 2,9 "/>
    <x v="3"/>
    <s v="Alquiler"/>
  </r>
  <r>
    <s v="Septiembre"/>
    <x v="13"/>
    <n v="7.6"/>
    <s v="+ 0,2 "/>
    <s v="+ 2,1 "/>
    <s v="+ 4,6 "/>
    <x v="3"/>
    <s v="Alquiler"/>
  </r>
  <r>
    <s v="Agosto"/>
    <x v="13"/>
    <n v="7.6"/>
    <s v="+ 2,2 "/>
    <s v="+ 2,2 "/>
    <s v="+ 3,6 "/>
    <x v="3"/>
    <s v="Alquiler"/>
  </r>
  <r>
    <s v="Febrero"/>
    <x v="8"/>
    <n v="7.6"/>
    <s v="+ 0,5 "/>
    <s v="+ 2,2 "/>
    <s v="+ 8,3 "/>
    <x v="1"/>
    <s v="Alquiler"/>
  </r>
  <r>
    <s v="Enero"/>
    <x v="8"/>
    <n v="7.6"/>
    <s v="+ 0,8 "/>
    <s v="+ 3,0 "/>
    <s v="+ 9,0 "/>
    <x v="1"/>
    <s v="Alquiler"/>
  </r>
  <r>
    <s v="Enero"/>
    <x v="14"/>
    <n v="7.6"/>
    <s v="+ 0,5 "/>
    <s v="- 2,0 "/>
    <s v="- 5,8 "/>
    <x v="1"/>
    <s v="Alquiler"/>
  </r>
  <r>
    <s v="Noviembre"/>
    <x v="10"/>
    <n v="7.6"/>
    <s v="- 1,8 "/>
    <s v="- 2,7 "/>
    <s v="- 8,1 "/>
    <x v="1"/>
    <s v="Alquiler"/>
  </r>
  <r>
    <s v="Febrero"/>
    <x v="3"/>
    <n v="7.5"/>
    <s v="+ 0,6 "/>
    <s v="+ 2,3 "/>
    <s v="+ 7,9 "/>
    <x v="2"/>
    <s v="Alquiler"/>
  </r>
  <r>
    <s v="Enero"/>
    <x v="3"/>
    <n v="7.5"/>
    <s v="+ 1,7 "/>
    <s v="+ 2,2 "/>
    <s v="+ 7,3 "/>
    <x v="2"/>
    <s v="Alquiler"/>
  </r>
  <r>
    <s v="Agosto"/>
    <x v="5"/>
    <n v="7.5"/>
    <s v="- 0,6 "/>
    <s v="+ 3,9 "/>
    <s v="+ 5,6 "/>
    <x v="2"/>
    <s v="Alquiler"/>
  </r>
  <r>
    <s v="Julio"/>
    <x v="5"/>
    <n v="7.5"/>
    <s v="+ 2,4 "/>
    <s v="+ 7,3 "/>
    <s v="+ 5,5 "/>
    <x v="2"/>
    <s v="Alquiler"/>
  </r>
  <r>
    <s v="Enero"/>
    <x v="13"/>
    <n v="7.5"/>
    <s v="+ 0,8 "/>
    <s v="- 2,1 "/>
    <s v="- 2,6 "/>
    <x v="2"/>
    <s v="Alquiler"/>
  </r>
  <r>
    <s v="Noviembre"/>
    <x v="14"/>
    <n v="7.5"/>
    <s v="- 1,5 "/>
    <s v="- 1,1 "/>
    <s v="- 6,6 "/>
    <x v="2"/>
    <s v="Alquiler"/>
  </r>
  <r>
    <s v="Marzo"/>
    <x v="17"/>
    <n v="7.5"/>
    <s v="+ 0,1 "/>
    <s v="- 1,1 "/>
    <s v="- 0,3 "/>
    <x v="3"/>
    <s v="Alquiler"/>
  </r>
  <r>
    <s v="Febrero"/>
    <x v="17"/>
    <n v="7.5"/>
    <s v="- 0,6 "/>
    <s v="- 2,1 "/>
    <s v="+ 1,1 "/>
    <x v="3"/>
    <s v="Alquiler"/>
  </r>
  <r>
    <s v="Febrero"/>
    <x v="15"/>
    <n v="7.5"/>
    <s v="+ 0,1 "/>
    <s v="- 0,8 "/>
    <s v="+ 1,1 "/>
    <x v="3"/>
    <s v="Alquiler"/>
  </r>
  <r>
    <s v="Noviembre"/>
    <x v="13"/>
    <n v="7.5"/>
    <s v="- 0,2 "/>
    <s v="- 0,8 "/>
    <s v="+ 3,9 "/>
    <x v="3"/>
    <s v="Alquiler"/>
  </r>
  <r>
    <s v="Octubre"/>
    <x v="13"/>
    <n v="7.5"/>
    <s v="- 0,9 "/>
    <s v="+ 1,5 "/>
    <s v="+ 3,6 "/>
    <x v="3"/>
    <s v="Alquiler"/>
  </r>
  <r>
    <s v="Diciembre"/>
    <x v="11"/>
    <n v="7.5"/>
    <s v="+ 0,9 "/>
    <s v="+ 3,1 "/>
    <s v="+ 9,3 "/>
    <x v="1"/>
    <s v="Alquiler"/>
  </r>
  <r>
    <s v="Noviembre"/>
    <x v="11"/>
    <n v="7.5"/>
    <s v="+ 1,3 "/>
    <s v="+ 1,5 "/>
    <s v="+ 8,9 "/>
    <x v="1"/>
    <s v="Alquiler"/>
  </r>
  <r>
    <s v="Septiembre"/>
    <x v="14"/>
    <n v="7.5"/>
    <s v="+ 0,8 "/>
    <s v="+ 1,4 "/>
    <s v="- 3,1 "/>
    <x v="1"/>
    <s v="Alquiler"/>
  </r>
  <r>
    <s v="Abril"/>
    <x v="14"/>
    <n v="7.5"/>
    <s v="+ 0,3 "/>
    <s v="- 1,4 "/>
    <s v="- 5,3 "/>
    <x v="1"/>
    <s v="Alquiler"/>
  </r>
  <r>
    <s v="Febrero"/>
    <x v="14"/>
    <n v="7.5"/>
    <s v="- 1,0 "/>
    <s v="- 1,3 "/>
    <s v="- 6,4 "/>
    <x v="1"/>
    <s v="Alquiler"/>
  </r>
  <r>
    <s v="Diciembre"/>
    <x v="10"/>
    <n v="7.5"/>
    <s v="- 0,8 "/>
    <s v="- 2,4 "/>
    <s v="- 6,7 "/>
    <x v="1"/>
    <s v="Alquiler"/>
  </r>
  <r>
    <s v="Diciembre"/>
    <x v="5"/>
    <n v="7.4"/>
    <s v="0,0 "/>
    <s v="- 0,5 "/>
    <s v="+ 5,8 "/>
    <x v="2"/>
    <s v="Alquiler"/>
  </r>
  <r>
    <s v="Noviembre"/>
    <x v="5"/>
    <n v="7.4"/>
    <s v="+ 0,5 "/>
    <s v="- 1,4 "/>
    <s v="+ 4,3 "/>
    <x v="2"/>
    <s v="Alquiler"/>
  </r>
  <r>
    <s v="Septiembre"/>
    <x v="5"/>
    <n v="7.4"/>
    <s v="- 1,0 "/>
    <s v="+ 0,8 "/>
    <s v="+ 5,2 "/>
    <x v="2"/>
    <s v="Alquiler"/>
  </r>
  <r>
    <s v="Mayo"/>
    <x v="13"/>
    <n v="7.4"/>
    <s v="+ 1,5 "/>
    <s v="- 0,4 "/>
    <s v="- 7,1 "/>
    <x v="2"/>
    <s v="Alquiler"/>
  </r>
  <r>
    <s v="Febrero"/>
    <x v="13"/>
    <n v="7.4"/>
    <s v="- 0,7 "/>
    <s v="- 1,4 "/>
    <s v="- 5,5 "/>
    <x v="2"/>
    <s v="Alquiler"/>
  </r>
  <r>
    <s v="Diciembre"/>
    <x v="14"/>
    <n v="7.4"/>
    <s v="- 1,5 "/>
    <s v="- 2,8 "/>
    <s v="- 4,5 "/>
    <x v="2"/>
    <s v="Alquiler"/>
  </r>
  <r>
    <s v="Julio"/>
    <x v="8"/>
    <n v="7.4"/>
    <s v="+ 1,8 "/>
    <s v="+ 2,8 "/>
    <s v="+ 4,0 "/>
    <x v="3"/>
    <s v="Alquiler"/>
  </r>
  <r>
    <s v="Julio"/>
    <x v="17"/>
    <n v="7.4"/>
    <s v="- 0,1 "/>
    <s v="- 0,1 "/>
    <s v="- 5,7 "/>
    <x v="3"/>
    <s v="Alquiler"/>
  </r>
  <r>
    <s v="Junio"/>
    <x v="17"/>
    <n v="7.4"/>
    <s v="+ 0,7 "/>
    <s v="- 1,3 "/>
    <s v="- 5,1 "/>
    <x v="3"/>
    <s v="Alquiler"/>
  </r>
  <r>
    <s v="Mayo"/>
    <x v="17"/>
    <n v="7.4"/>
    <s v="- 0,7 "/>
    <s v="- 1,9 "/>
    <s v="- 5,6 "/>
    <x v="3"/>
    <s v="Alquiler"/>
  </r>
  <r>
    <s v="Abril"/>
    <x v="17"/>
    <n v="7.4"/>
    <s v="- 1,3 "/>
    <s v="- 1,8 "/>
    <s v="- 3,3 "/>
    <x v="3"/>
    <s v="Alquiler"/>
  </r>
  <r>
    <s v="Enero"/>
    <x v="15"/>
    <n v="7.4"/>
    <s v="+ 0,5 "/>
    <s v="- 1,1 "/>
    <s v="+ 1,5 "/>
    <x v="3"/>
    <s v="Alquiler"/>
  </r>
  <r>
    <s v="Diciembre"/>
    <x v="13"/>
    <n v="7.4"/>
    <s v="- 1,4 "/>
    <s v="- 2,4 "/>
    <s v="+ 2,7 "/>
    <x v="3"/>
    <s v="Alquiler"/>
  </r>
  <r>
    <s v="Julio"/>
    <x v="13"/>
    <n v="7.4"/>
    <s v="- 0,3 "/>
    <s v="0,0 "/>
    <s v="+ 3,0 "/>
    <x v="3"/>
    <s v="Alquiler"/>
  </r>
  <r>
    <s v="Junio"/>
    <x v="13"/>
    <n v="7.4"/>
    <s v="+ 0,3 "/>
    <s v="+ 1,1 "/>
    <s v="+ 3,7 "/>
    <x v="3"/>
    <s v="Alquiler"/>
  </r>
  <r>
    <s v="Mayo"/>
    <x v="13"/>
    <n v="7.4"/>
    <s v="0,0 "/>
    <s v="+ 0,6 "/>
    <s v="+ 1,3 "/>
    <x v="3"/>
    <s v="Alquiler"/>
  </r>
  <r>
    <s v="Abril"/>
    <x v="13"/>
    <n v="7.4"/>
    <s v="+ 0,8 "/>
    <s v="+ 1,1 "/>
    <s v="+ 2,0 "/>
    <x v="3"/>
    <s v="Alquiler"/>
  </r>
  <r>
    <s v="Marzo"/>
    <x v="13"/>
    <n v="7.4"/>
    <s v="- 0,2 "/>
    <s v="+ 2,0 "/>
    <s v="- 0,9 "/>
    <x v="3"/>
    <s v="Alquiler"/>
  </r>
  <r>
    <s v="Febrero"/>
    <x v="13"/>
    <n v="7.4"/>
    <s v="+ 0,5 "/>
    <s v="+ 1,9 "/>
    <s v="- 5,5 "/>
    <x v="3"/>
    <s v="Alquiler"/>
  </r>
  <r>
    <s v="Marzo"/>
    <x v="14"/>
    <n v="7.4"/>
    <s v="- 4,8 "/>
    <s v="- 6,0 "/>
    <s v="n.d."/>
    <x v="3"/>
    <s v="Alquiler"/>
  </r>
  <r>
    <s v="Octubre"/>
    <x v="11"/>
    <n v="7.4"/>
    <s v="+ 0,9 "/>
    <s v="+ 1,0 "/>
    <s v="+ 7,2 "/>
    <x v="1"/>
    <s v="Alquiler"/>
  </r>
  <r>
    <s v="Agosto"/>
    <x v="11"/>
    <n v="7.4"/>
    <s v="+ 0,7 "/>
    <s v="+ 1,9 "/>
    <s v="+ 6,9 "/>
    <x v="1"/>
    <s v="Alquiler"/>
  </r>
  <r>
    <s v="Octubre"/>
    <x v="14"/>
    <n v="7.4"/>
    <s v="- 1,5 "/>
    <s v="- 0,9 "/>
    <s v="- 4,8 "/>
    <x v="1"/>
    <s v="Alquiler"/>
  </r>
  <r>
    <s v="Agosto"/>
    <x v="14"/>
    <n v="7.4"/>
    <s v="- 0,1 "/>
    <s v="- 0,2 "/>
    <s v="- 4,9 "/>
    <x v="1"/>
    <s v="Alquiler"/>
  </r>
  <r>
    <s v="Julio"/>
    <x v="14"/>
    <n v="7.4"/>
    <s v="+ 0,7 "/>
    <s v="- 0,5 "/>
    <s v="- 5,5 "/>
    <x v="1"/>
    <s v="Alquiler"/>
  </r>
  <r>
    <s v="Junio"/>
    <x v="14"/>
    <n v="7.4"/>
    <s v="- 0,8 "/>
    <s v="- 0,9 "/>
    <s v="- 7,6 "/>
    <x v="1"/>
    <s v="Alquiler"/>
  </r>
  <r>
    <s v="Mayo"/>
    <x v="14"/>
    <n v="7.4"/>
    <s v="- 0,4 "/>
    <s v="- 0,8 "/>
    <s v="- 5,9 "/>
    <x v="1"/>
    <s v="Alquiler"/>
  </r>
  <r>
    <s v="Marzo"/>
    <x v="14"/>
    <n v="7.4"/>
    <s v="- 0,7 "/>
    <s v="- 1,2 "/>
    <s v="- 8,4 "/>
    <x v="1"/>
    <s v="Alquiler"/>
  </r>
  <r>
    <s v="Octubre"/>
    <x v="5"/>
    <n v="7.3"/>
    <s v="- 1,0 "/>
    <s v="- 2,5 "/>
    <s v="+ 4,6 "/>
    <x v="2"/>
    <s v="Alquiler"/>
  </r>
  <r>
    <s v="Junio"/>
    <x v="5"/>
    <n v="7.3"/>
    <s v="+ 2,1 "/>
    <s v="+ 5,4 "/>
    <s v="+ 3,8 "/>
    <x v="2"/>
    <s v="Alquiler"/>
  </r>
  <r>
    <s v="Agosto"/>
    <x v="13"/>
    <n v="7.3"/>
    <s v="+ 0,3 "/>
    <s v="- 0,7 "/>
    <s v="- 3,5 "/>
    <x v="2"/>
    <s v="Alquiler"/>
  </r>
  <r>
    <s v="Julio"/>
    <x v="13"/>
    <n v="7.3"/>
    <s v="- 0,6 "/>
    <s v="+ 0,5 "/>
    <s v="- 7,0 "/>
    <x v="2"/>
    <s v="Alquiler"/>
  </r>
  <r>
    <s v="Junio"/>
    <x v="13"/>
    <n v="7.3"/>
    <s v="- 0,4 "/>
    <s v="+ 0,2 "/>
    <s v="- 7,6 "/>
    <x v="2"/>
    <s v="Alquiler"/>
  </r>
  <r>
    <s v="Abril"/>
    <x v="13"/>
    <n v="7.3"/>
    <s v="- 0,9 "/>
    <s v="- 2,6 "/>
    <s v="- 9,6 "/>
    <x v="2"/>
    <s v="Alquiler"/>
  </r>
  <r>
    <s v="Marzo"/>
    <x v="13"/>
    <n v="7.3"/>
    <s v="- 1,0 "/>
    <s v="- 0,9 "/>
    <s v="- 7,6 "/>
    <x v="2"/>
    <s v="Alquiler"/>
  </r>
  <r>
    <s v="Junio"/>
    <x v="8"/>
    <n v="7.3"/>
    <s v="+ 0,1 "/>
    <s v="+ 1,5 "/>
    <s v="+ 3,6 "/>
    <x v="3"/>
    <s v="Alquiler"/>
  </r>
  <r>
    <s v="Mayo"/>
    <x v="8"/>
    <n v="7.3"/>
    <s v="+ 0,9 "/>
    <s v="+ 2,6 "/>
    <s v="+ 5,1 "/>
    <x v="3"/>
    <s v="Alquiler"/>
  </r>
  <r>
    <s v="Septiembre"/>
    <x v="17"/>
    <n v="7.3"/>
    <s v="- 0,4 "/>
    <s v="- 2,6 "/>
    <s v="- 6,2 "/>
    <x v="3"/>
    <s v="Alquiler"/>
  </r>
  <r>
    <s v="Agosto"/>
    <x v="17"/>
    <n v="7.3"/>
    <s v="- 2,1 "/>
    <s v="- 1,6 "/>
    <s v="- 7,0 "/>
    <x v="3"/>
    <s v="Alquiler"/>
  </r>
  <r>
    <s v="Enero"/>
    <x v="13"/>
    <n v="7.3"/>
    <s v="+ 1,7 "/>
    <s v="+ 1,0 "/>
    <s v="- 9,0 "/>
    <x v="3"/>
    <s v="Alquiler"/>
  </r>
  <r>
    <s v="Octubre"/>
    <x v="14"/>
    <n v="7.3"/>
    <s v="+ 0,1 "/>
    <s v="+ 1,0 "/>
    <s v="- 9,2 "/>
    <x v="3"/>
    <s v="Alquiler"/>
  </r>
  <r>
    <s v="Septiembre"/>
    <x v="14"/>
    <n v="7.3"/>
    <s v="- 0,7 "/>
    <s v="+ 1,2 "/>
    <s v="- 8,6 "/>
    <x v="3"/>
    <s v="Alquiler"/>
  </r>
  <r>
    <s v="Agosto"/>
    <x v="14"/>
    <n v="7.3"/>
    <s v="+ 1,6 "/>
    <s v="- 0,2 "/>
    <s v="- 8,6 "/>
    <x v="3"/>
    <s v="Alquiler"/>
  </r>
  <r>
    <s v="Mayo"/>
    <x v="14"/>
    <n v="7.3"/>
    <s v="+ 0,7 "/>
    <s v="- 6,1 "/>
    <s v="n.d."/>
    <x v="3"/>
    <s v="Alquiler"/>
  </r>
  <r>
    <s v="Abril"/>
    <x v="14"/>
    <n v="7.3"/>
    <s v="- 2,1 "/>
    <s v="- 9,8 "/>
    <s v="n.d."/>
    <x v="3"/>
    <s v="Alquiler"/>
  </r>
  <r>
    <s v="Septiembre"/>
    <x v="11"/>
    <n v="7.3"/>
    <s v="- 0,6 "/>
    <s v="+ 0,5 "/>
    <s v="+ 6,8 "/>
    <x v="1"/>
    <s v="Alquiler"/>
  </r>
  <r>
    <s v="Julio"/>
    <x v="11"/>
    <n v="7.3"/>
    <s v="+ 0,4 "/>
    <s v="+ 2,1 "/>
    <s v="+ 6,7 "/>
    <x v="1"/>
    <s v="Alquiler"/>
  </r>
  <r>
    <s v="Junio"/>
    <x v="11"/>
    <n v="7.3"/>
    <s v="+ 0,7 "/>
    <s v="+ 2,4 "/>
    <s v="+ 7,8 "/>
    <x v="1"/>
    <s v="Alquiler"/>
  </r>
  <r>
    <s v="Abril"/>
    <x v="13"/>
    <n v="7.3"/>
    <s v="0,0 "/>
    <s v="+ 1,0 "/>
    <s v="- 2,5 "/>
    <x v="1"/>
    <s v="Alquiler"/>
  </r>
  <r>
    <s v="Marzo"/>
    <x v="13"/>
    <n v="7.3"/>
    <s v="+ 0,6 "/>
    <s v="+ 0,4 "/>
    <s v="- 2,2 "/>
    <x v="1"/>
    <s v="Alquiler"/>
  </r>
  <r>
    <s v="Diciembre"/>
    <x v="14"/>
    <n v="7.3"/>
    <s v="- 0,4 "/>
    <s v="- 2,9 "/>
    <s v="- 3,6 "/>
    <x v="1"/>
    <s v="Alquiler"/>
  </r>
  <r>
    <s v="Noviembre"/>
    <x v="14"/>
    <n v="7.3"/>
    <s v="- 1,0 "/>
    <s v="- 1,8 "/>
    <s v="- 4,0 "/>
    <x v="1"/>
    <s v="Alquiler"/>
  </r>
  <r>
    <s v="Mayo"/>
    <x v="5"/>
    <n v="7.2"/>
    <s v="+ 2,7 "/>
    <s v="+ 2,9 "/>
    <s v="+ 4,2 "/>
    <x v="2"/>
    <s v="Alquiler"/>
  </r>
  <r>
    <s v="Septiembre"/>
    <x v="13"/>
    <n v="7.2"/>
    <s v="- 1,8 "/>
    <s v="- 2,0 "/>
    <s v="- 5,4 "/>
    <x v="2"/>
    <s v="Alquiler"/>
  </r>
  <r>
    <s v="Abril"/>
    <x v="8"/>
    <n v="7.2"/>
    <s v="+ 0,6 "/>
    <s v="+ 1,8 "/>
    <s v="+ 5,0 "/>
    <x v="3"/>
    <s v="Alquiler"/>
  </r>
  <r>
    <s v="Marzo"/>
    <x v="8"/>
    <n v="7.2"/>
    <s v="+ 1,2 "/>
    <s v="+ 0,9 "/>
    <s v="+ 5,3 "/>
    <x v="3"/>
    <s v="Alquiler"/>
  </r>
  <r>
    <s v="Agosto"/>
    <x v="11"/>
    <n v="7.2"/>
    <s v="+ 0,7 "/>
    <s v="+ 3,7 "/>
    <s v="+ 5,0 "/>
    <x v="3"/>
    <s v="Alquiler"/>
  </r>
  <r>
    <s v="Noviembre"/>
    <x v="17"/>
    <n v="7.2"/>
    <s v="- 0,9 "/>
    <s v="- 1,6 "/>
    <s v="- 7,0 "/>
    <x v="3"/>
    <s v="Alquiler"/>
  </r>
  <r>
    <s v="Octubre"/>
    <x v="17"/>
    <n v="7.2"/>
    <s v="- 0,4 "/>
    <s v="- 2,8 "/>
    <s v="- 6,3 "/>
    <x v="3"/>
    <s v="Alquiler"/>
  </r>
  <r>
    <s v="Diciembre"/>
    <x v="14"/>
    <n v="7.2"/>
    <s v="- 0,3 "/>
    <s v="- 0,6 "/>
    <s v="- 8,7 "/>
    <x v="3"/>
    <s v="Alquiler"/>
  </r>
  <r>
    <s v="Noviembre"/>
    <x v="14"/>
    <n v="7.2"/>
    <s v="- 0,4 "/>
    <s v="- 1,0 "/>
    <s v="- 11,0 "/>
    <x v="3"/>
    <s v="Alquiler"/>
  </r>
  <r>
    <s v="Julio"/>
    <x v="14"/>
    <n v="7.2"/>
    <s v="+ 0,3 "/>
    <s v="- 1,0 "/>
    <s v="- 12,4 "/>
    <x v="3"/>
    <s v="Alquiler"/>
  </r>
  <r>
    <s v="Junio"/>
    <x v="14"/>
    <n v="7.2"/>
    <s v="- 2,0 "/>
    <s v="- 3,4 "/>
    <s v="- 15,6 "/>
    <x v="3"/>
    <s v="Alquiler"/>
  </r>
  <r>
    <s v="Mayo"/>
    <x v="11"/>
    <n v="7.2"/>
    <s v="+ 1,0 "/>
    <s v="+ 2,5 "/>
    <s v="+ 8,1 "/>
    <x v="1"/>
    <s v="Alquiler"/>
  </r>
  <r>
    <s v="Abril"/>
    <x v="11"/>
    <n v="7.2"/>
    <s v="+ 0,7 "/>
    <s v="+ 2,7 "/>
    <s v="+ 7,0 "/>
    <x v="1"/>
    <s v="Alquiler"/>
  </r>
  <r>
    <s v="Octubre"/>
    <x v="13"/>
    <n v="7.2"/>
    <s v="- 0,4 "/>
    <s v="- 0,2 "/>
    <s v="- 2,8 "/>
    <x v="1"/>
    <s v="Alquiler"/>
  </r>
  <r>
    <s v="Septiembre"/>
    <x v="13"/>
    <n v="7.2"/>
    <s v="- 0,2 "/>
    <s v="- 0,3 "/>
    <s v="- 3,9 "/>
    <x v="1"/>
    <s v="Alquiler"/>
  </r>
  <r>
    <s v="Agosto"/>
    <x v="13"/>
    <n v="7.2"/>
    <s v="+ 0,4 "/>
    <s v="+ 0,3 "/>
    <s v="- 2,9 "/>
    <x v="1"/>
    <s v="Alquiler"/>
  </r>
  <r>
    <s v="Julio"/>
    <x v="13"/>
    <n v="7.2"/>
    <s v="- 0,5 "/>
    <s v="- 1,5 "/>
    <s v="- 3,5 "/>
    <x v="1"/>
    <s v="Alquiler"/>
  </r>
  <r>
    <s v="Junio"/>
    <x v="13"/>
    <n v="7.2"/>
    <s v="+ 0,4 "/>
    <s v="- 1,0 "/>
    <s v="- 2,3 "/>
    <x v="1"/>
    <s v="Alquiler"/>
  </r>
  <r>
    <s v="Mayo"/>
    <x v="13"/>
    <n v="7.2"/>
    <s v="- 1,4 "/>
    <s v="- 0,8 "/>
    <s v="- 3,4 "/>
    <x v="1"/>
    <s v="Alquiler"/>
  </r>
  <r>
    <s v="Febrero"/>
    <x v="13"/>
    <n v="7.2"/>
    <s v="+ 0,4 "/>
    <s v="- 0,7 "/>
    <s v="- 3,4 "/>
    <x v="1"/>
    <s v="Alquiler"/>
  </r>
  <r>
    <s v="Enero"/>
    <x v="13"/>
    <n v="7.2"/>
    <s v="- 0,7 "/>
    <s v="- 2,1 "/>
    <s v="- 4,8 "/>
    <x v="1"/>
    <s v="Alquiler"/>
  </r>
  <r>
    <s v="Noviembre"/>
    <x v="6"/>
    <n v="7.1"/>
    <s v="+ 0,8 "/>
    <s v="- 0,2 "/>
    <s v="+ 7,8 "/>
    <x v="2"/>
    <s v="Alquiler"/>
  </r>
  <r>
    <s v="Agosto"/>
    <x v="6"/>
    <n v="7.1"/>
    <s v="- 0,7 "/>
    <s v="+ 2,6 "/>
    <s v="+ 5,4 "/>
    <x v="2"/>
    <s v="Alquiler"/>
  </r>
  <r>
    <s v="Julio"/>
    <x v="6"/>
    <n v="7.1"/>
    <s v="+ 0,7 "/>
    <s v="+ 4,3 "/>
    <s v="+ 5,7 "/>
    <x v="2"/>
    <s v="Alquiler"/>
  </r>
  <r>
    <s v="Junio"/>
    <x v="6"/>
    <n v="7.1"/>
    <s v="+ 2,5 "/>
    <s v="+ 5,0 "/>
    <s v="+ 7,2 "/>
    <x v="2"/>
    <s v="Alquiler"/>
  </r>
  <r>
    <s v="Enero"/>
    <x v="15"/>
    <n v="7.1"/>
    <s v="- 0,5 "/>
    <s v="+ 0,2 "/>
    <s v="- 4,8 "/>
    <x v="2"/>
    <s v="Alquiler"/>
  </r>
  <r>
    <s v="Diciembre"/>
    <x v="13"/>
    <n v="7.1"/>
    <s v="+ 0,3 "/>
    <s v="- 0,8 "/>
    <s v="- 3,5 "/>
    <x v="2"/>
    <s v="Alquiler"/>
  </r>
  <r>
    <s v="Noviembre"/>
    <x v="13"/>
    <n v="7.1"/>
    <s v="+ 0,5 "/>
    <s v="- 2,8 "/>
    <s v="- 5,2 "/>
    <x v="2"/>
    <s v="Alquiler"/>
  </r>
  <r>
    <s v="Octubre"/>
    <x v="13"/>
    <n v="7.1"/>
    <s v="- 1,5 "/>
    <s v="- 3,0 "/>
    <s v="- 7,0 "/>
    <x v="2"/>
    <s v="Alquiler"/>
  </r>
  <r>
    <s v="Febrero"/>
    <x v="8"/>
    <n v="7.1"/>
    <s v="+ 0,1 "/>
    <s v="- 0,4 "/>
    <s v="+ 4,6 "/>
    <x v="3"/>
    <s v="Alquiler"/>
  </r>
  <r>
    <s v="Enero"/>
    <x v="8"/>
    <n v="7.1"/>
    <s v="- 0,3 "/>
    <s v="- 0,7 "/>
    <s v="+ 4,9 "/>
    <x v="3"/>
    <s v="Alquiler"/>
  </r>
  <r>
    <s v="Diciembre"/>
    <x v="11"/>
    <n v="7.1"/>
    <s v="- 0,2 "/>
    <s v="- 0,7 "/>
    <s v="+ 5,4 "/>
    <x v="3"/>
    <s v="Alquiler"/>
  </r>
  <r>
    <s v="Noviembre"/>
    <x v="11"/>
    <n v="7.1"/>
    <s v="- 0,2 "/>
    <s v="- 0,8 "/>
    <s v="+ 4,8 "/>
    <x v="3"/>
    <s v="Alquiler"/>
  </r>
  <r>
    <s v="Octubre"/>
    <x v="11"/>
    <n v="7.1"/>
    <s v="- 0,3 "/>
    <s v="+ 0,1 "/>
    <s v="+ 4,7 "/>
    <x v="3"/>
    <s v="Alquiler"/>
  </r>
  <r>
    <s v="Septiembre"/>
    <x v="11"/>
    <n v="7.1"/>
    <s v="- 0,3 "/>
    <s v="+ 1,8 "/>
    <s v="+ 4,5 "/>
    <x v="3"/>
    <s v="Alquiler"/>
  </r>
  <r>
    <s v="Julio"/>
    <x v="11"/>
    <n v="7.1"/>
    <s v="+ 1,4 "/>
    <s v="+ 3,7 "/>
    <s v="+ 5,7 "/>
    <x v="3"/>
    <s v="Alquiler"/>
  </r>
  <r>
    <s v="Diciembre"/>
    <x v="17"/>
    <n v="7.1"/>
    <s v="- 1,3 "/>
    <s v="- 2,5 "/>
    <s v="- 7,3 "/>
    <x v="3"/>
    <s v="Alquiler"/>
  </r>
  <r>
    <s v="Marzo"/>
    <x v="11"/>
    <n v="7.1"/>
    <s v="+ 0,7 "/>
    <s v="+ 3,0 "/>
    <s v="+ 6,9 "/>
    <x v="1"/>
    <s v="Alquiler"/>
  </r>
  <r>
    <s v="Marzo"/>
    <x v="15"/>
    <n v="7.1"/>
    <s v="- 0,1 "/>
    <s v="- 0,1 "/>
    <s v="- 3,2 "/>
    <x v="1"/>
    <s v="Alquiler"/>
  </r>
  <r>
    <s v="Febrero"/>
    <x v="15"/>
    <n v="7.1"/>
    <s v="+ 0,4 "/>
    <s v="- 0,9 "/>
    <s v="- 2,6 "/>
    <x v="1"/>
    <s v="Alquiler"/>
  </r>
  <r>
    <s v="Diciembre"/>
    <x v="13"/>
    <n v="7.1"/>
    <s v="- 0,8 "/>
    <s v="- 1,8 "/>
    <s v="- 2,8 "/>
    <x v="1"/>
    <s v="Alquiler"/>
  </r>
  <r>
    <s v="Noviembre"/>
    <x v="13"/>
    <n v="7.1"/>
    <s v="- 0,6 "/>
    <s v="- 1,2 "/>
    <s v="- 2,4 "/>
    <x v="1"/>
    <s v="Alquiler"/>
  </r>
  <r>
    <s v="Abril"/>
    <x v="5"/>
    <n v="7"/>
    <s v="+ 0,6 "/>
    <s v="+ 0,4 "/>
    <s v="+ 2,6 "/>
    <x v="2"/>
    <s v="Alquiler"/>
  </r>
  <r>
    <s v="Marzo"/>
    <x v="5"/>
    <n v="7"/>
    <s v="- 0,3 "/>
    <s v="0,0 "/>
    <s v="+ 3,4 "/>
    <x v="2"/>
    <s v="Alquiler"/>
  </r>
  <r>
    <s v="Febrero"/>
    <x v="5"/>
    <n v="7"/>
    <s v="+ 0,1 "/>
    <s v="- 1,1 "/>
    <s v="+ 3,9 "/>
    <x v="2"/>
    <s v="Alquiler"/>
  </r>
  <r>
    <s v="Enero"/>
    <x v="5"/>
    <n v="7"/>
    <s v="+ 0,2 "/>
    <s v="- 0,4 "/>
    <s v="+ 5,4 "/>
    <x v="2"/>
    <s v="Alquiler"/>
  </r>
  <r>
    <s v="Diciembre"/>
    <x v="6"/>
    <n v="7"/>
    <s v="- 1,4 "/>
    <s v="- 1,0 "/>
    <s v="+ 5,9 "/>
    <x v="2"/>
    <s v="Alquiler"/>
  </r>
  <r>
    <s v="Octubre"/>
    <x v="6"/>
    <n v="7"/>
    <s v="- 0,4 "/>
    <s v="- 1,7 "/>
    <s v="+ 6,8 "/>
    <x v="2"/>
    <s v="Alquiler"/>
  </r>
  <r>
    <s v="Septiembre"/>
    <x v="6"/>
    <n v="7"/>
    <s v="- 0,6 "/>
    <s v="- 0,5 "/>
    <s v="+ 6,2 "/>
    <x v="2"/>
    <s v="Alquiler"/>
  </r>
  <r>
    <s v="Septiembre"/>
    <x v="15"/>
    <n v="7"/>
    <s v="+ 0,3 "/>
    <s v="- 0,3 "/>
    <s v="- 3,0 "/>
    <x v="2"/>
    <s v="Alquiler"/>
  </r>
  <r>
    <s v="Agosto"/>
    <x v="15"/>
    <n v="7"/>
    <s v="- 0,5 "/>
    <s v="- 0,3 "/>
    <s v="- 5,0 "/>
    <x v="2"/>
    <s v="Alquiler"/>
  </r>
  <r>
    <s v="Julio"/>
    <x v="15"/>
    <n v="7"/>
    <s v="0,0 "/>
    <s v="- 0,5 "/>
    <s v="- 4,3 "/>
    <x v="2"/>
    <s v="Alquiler"/>
  </r>
  <r>
    <s v="Junio"/>
    <x v="15"/>
    <n v="7"/>
    <s v="+ 0,2 "/>
    <s v="- 0,4 "/>
    <s v="- 4,8 "/>
    <x v="2"/>
    <s v="Alquiler"/>
  </r>
  <r>
    <s v="Mayo"/>
    <x v="15"/>
    <n v="7"/>
    <s v="- 0,6 "/>
    <s v="- 0,6 "/>
    <s v="- 5,3 "/>
    <x v="2"/>
    <s v="Alquiler"/>
  </r>
  <r>
    <s v="Abril"/>
    <x v="15"/>
    <n v="7"/>
    <s v="0,0 "/>
    <s v="- 1,0 "/>
    <s v="- 3,3 "/>
    <x v="2"/>
    <s v="Alquiler"/>
  </r>
  <r>
    <s v="Marzo"/>
    <x v="15"/>
    <n v="7"/>
    <s v="0,0 "/>
    <s v="- 1,6 "/>
    <s v="- 4,2 "/>
    <x v="2"/>
    <s v="Alquiler"/>
  </r>
  <r>
    <s v="Febrero"/>
    <x v="15"/>
    <n v="7"/>
    <s v="- 1,1 "/>
    <s v="- 1,4 "/>
    <s v="- 5,1 "/>
    <x v="2"/>
    <s v="Alquiler"/>
  </r>
  <r>
    <s v="Junio"/>
    <x v="11"/>
    <n v="7"/>
    <s v="+ 1,6 "/>
    <s v="+ 3,2 "/>
    <s v="+ 6,2 "/>
    <x v="3"/>
    <s v="Alquiler"/>
  </r>
  <r>
    <s v="Enero"/>
    <x v="19"/>
    <n v="7"/>
    <s v="- 1,4 "/>
    <s v="- 3,5 "/>
    <s v="- 8,0 "/>
    <x v="3"/>
    <s v="Alquiler"/>
  </r>
  <r>
    <s v="Febrero"/>
    <x v="11"/>
    <n v="7"/>
    <s v="+ 1,2 "/>
    <s v="+ 2,8 "/>
    <s v="+ 6,5 "/>
    <x v="1"/>
    <s v="Alquiler"/>
  </r>
  <r>
    <s v="Enero"/>
    <x v="11"/>
    <n v="7"/>
    <s v="+ 1,0 "/>
    <s v="+ 1,3 "/>
    <s v="+ 5,4 "/>
    <x v="1"/>
    <s v="Alquiler"/>
  </r>
  <r>
    <s v="Agosto"/>
    <x v="15"/>
    <n v="7"/>
    <s v="- 0,5 "/>
    <s v="- 0,6 "/>
    <s v="- 3,3 "/>
    <x v="1"/>
    <s v="Alquiler"/>
  </r>
  <r>
    <s v="Julio"/>
    <x v="15"/>
    <n v="7"/>
    <s v="- 0,4 "/>
    <s v="- 0,5 "/>
    <s v="- 2,4 "/>
    <x v="1"/>
    <s v="Alquiler"/>
  </r>
  <r>
    <s v="Junio"/>
    <x v="15"/>
    <n v="7"/>
    <s v="+ 0,2 "/>
    <s v="- 0,3 "/>
    <s v="- 2,5 "/>
    <x v="1"/>
    <s v="Alquiler"/>
  </r>
  <r>
    <s v="Mayo"/>
    <x v="15"/>
    <n v="7"/>
    <s v="- 0,3 "/>
    <s v="- 0,6 "/>
    <s v="- 2,4 "/>
    <x v="1"/>
    <s v="Alquiler"/>
  </r>
  <r>
    <s v="Abril"/>
    <x v="15"/>
    <n v="7"/>
    <s v="- 0,2 "/>
    <s v="+ 0,2 "/>
    <s v="- 3,4 "/>
    <x v="1"/>
    <s v="Alquiler"/>
  </r>
  <r>
    <s v="Enero"/>
    <x v="15"/>
    <n v="7"/>
    <s v="- 0,5 "/>
    <s v="- 1,9 "/>
    <s v="- 2,6 "/>
    <x v="1"/>
    <s v="Alquiler"/>
  </r>
  <r>
    <s v="Mayo"/>
    <x v="6"/>
    <n v="6.9"/>
    <s v="+ 1,0 "/>
    <s v="+ 2,6 "/>
    <s v="+ 7,6 "/>
    <x v="2"/>
    <s v="Alquiler"/>
  </r>
  <r>
    <s v="Octubre"/>
    <x v="15"/>
    <n v="6.9"/>
    <s v="- 1,8 "/>
    <s v="- 2,0 "/>
    <s v="- 3,3 "/>
    <x v="2"/>
    <s v="Alquiler"/>
  </r>
  <r>
    <s v="Mayo"/>
    <x v="11"/>
    <n v="6.9"/>
    <s v="+ 0,7 "/>
    <s v="+ 2,1 "/>
    <s v="+ 5,7 "/>
    <x v="3"/>
    <s v="Alquiler"/>
  </r>
  <r>
    <s v="Abril"/>
    <x v="11"/>
    <n v="6.9"/>
    <s v="+ 0,9 "/>
    <s v="+ 1,7 "/>
    <s v="+ 5,3 "/>
    <x v="3"/>
    <s v="Alquiler"/>
  </r>
  <r>
    <s v="Febrero"/>
    <x v="19"/>
    <n v="6.9"/>
    <s v="- 1,5 "/>
    <s v="- 4,1 "/>
    <s v="- 8,9 "/>
    <x v="3"/>
    <s v="Alquiler"/>
  </r>
  <r>
    <s v="Diciembre"/>
    <x v="16"/>
    <n v="6.9"/>
    <s v="+ 0,5 "/>
    <s v="+ 0,7 "/>
    <s v="+ 4,3 "/>
    <x v="1"/>
    <s v="Alquiler"/>
  </r>
  <r>
    <s v="Noviembre"/>
    <x v="16"/>
    <n v="6.9"/>
    <s v="- 0,2 "/>
    <s v="- 0,3 "/>
    <s v="+ 4,5 "/>
    <x v="1"/>
    <s v="Alquiler"/>
  </r>
  <r>
    <s v="Octubre"/>
    <x v="16"/>
    <n v="6.9"/>
    <s v="+ 0,4 "/>
    <s v="+ 0,5 "/>
    <s v="+ 4,8 "/>
    <x v="1"/>
    <s v="Alquiler"/>
  </r>
  <r>
    <s v="Agosto"/>
    <x v="16"/>
    <n v="6.9"/>
    <s v="+ 0,6 "/>
    <s v="+ 3,0 "/>
    <s v="+ 5,3 "/>
    <x v="1"/>
    <s v="Alquiler"/>
  </r>
  <r>
    <s v="Diciembre"/>
    <x v="15"/>
    <n v="6.9"/>
    <s v="- 0,8 "/>
    <s v="- 0,2 "/>
    <s v="- 2,5 "/>
    <x v="1"/>
    <s v="Alquiler"/>
  </r>
  <r>
    <s v="Noviembre"/>
    <x v="15"/>
    <n v="6.9"/>
    <s v="+ 0,2 "/>
    <s v="- 0,5 "/>
    <s v="- 2,6 "/>
    <x v="1"/>
    <s v="Alquiler"/>
  </r>
  <r>
    <s v="Octubre"/>
    <x v="15"/>
    <n v="6.9"/>
    <s v="+ 0,4 "/>
    <s v="- 1,2 "/>
    <s v="- 3,4 "/>
    <x v="1"/>
    <s v="Alquiler"/>
  </r>
  <r>
    <s v="Septiembre"/>
    <x v="15"/>
    <n v="6.9"/>
    <s v="- 1,1 "/>
    <s v="- 2,0 "/>
    <s v="- 4,2 "/>
    <x v="1"/>
    <s v="Alquiler"/>
  </r>
  <r>
    <s v="Abril"/>
    <x v="6"/>
    <n v="6.8"/>
    <s v="+ 1,4 "/>
    <s v="+ 3,1 "/>
    <s v="+ 7,9 "/>
    <x v="2"/>
    <s v="Alquiler"/>
  </r>
  <r>
    <s v="Noviembre"/>
    <x v="15"/>
    <n v="6.8"/>
    <s v="- 0,9 "/>
    <s v="- 2,3 "/>
    <s v="- 4,6 "/>
    <x v="2"/>
    <s v="Alquiler"/>
  </r>
  <r>
    <s v="Marzo"/>
    <x v="11"/>
    <n v="6.8"/>
    <s v="+ 0,5 "/>
    <s v="+ 1,0 "/>
    <s v="+ 5,8 "/>
    <x v="3"/>
    <s v="Alquiler"/>
  </r>
  <r>
    <s v="Febrero"/>
    <x v="11"/>
    <n v="6.8"/>
    <s v="+ 0,4 "/>
    <s v="- 0,2 "/>
    <s v="+ 5,7 "/>
    <x v="3"/>
    <s v="Alquiler"/>
  </r>
  <r>
    <s v="Noviembre"/>
    <x v="16"/>
    <n v="6.8"/>
    <s v="- 0,4 "/>
    <s v="- 0,6 "/>
    <s v="+ 5,0 "/>
    <x v="3"/>
    <s v="Alquiler"/>
  </r>
  <r>
    <s v="Octubre"/>
    <x v="16"/>
    <n v="6.8"/>
    <s v="- 0,4 "/>
    <s v="+ 1,2 "/>
    <s v="+ 5,2 "/>
    <x v="3"/>
    <s v="Alquiler"/>
  </r>
  <r>
    <s v="Septiembre"/>
    <x v="16"/>
    <n v="6.8"/>
    <s v="+ 0,2 "/>
    <s v="+ 3,4 "/>
    <s v="+ 5,2 "/>
    <x v="3"/>
    <s v="Alquiler"/>
  </r>
  <r>
    <s v="Agosto"/>
    <x v="16"/>
    <n v="6.8"/>
    <s v="+ 1,4 "/>
    <s v="+ 4,4 "/>
    <s v="+ 5,2 "/>
    <x v="3"/>
    <s v="Alquiler"/>
  </r>
  <r>
    <s v="Septiembre"/>
    <x v="16"/>
    <n v="6.8"/>
    <s v="- 0,5 "/>
    <s v="+ 1,5 "/>
    <s v="+ 4,7 "/>
    <x v="1"/>
    <s v="Alquiler"/>
  </r>
  <r>
    <s v="Julio"/>
    <x v="16"/>
    <n v="6.8"/>
    <s v="+ 1,5 "/>
    <s v="+ 2,4 "/>
    <s v="+ 5,4 "/>
    <x v="1"/>
    <s v="Alquiler"/>
  </r>
  <r>
    <s v="Mayo"/>
    <x v="17"/>
    <n v="6.8"/>
    <s v="0,0 "/>
    <s v="+ 0,7 "/>
    <s v="- 3,6 "/>
    <x v="1"/>
    <s v="Alquiler"/>
  </r>
  <r>
    <s v="Abril"/>
    <x v="17"/>
    <n v="6.8"/>
    <s v="0,0 "/>
    <s v="- 0,4 "/>
    <s v="- 3,9 "/>
    <x v="1"/>
    <s v="Alquiler"/>
  </r>
  <r>
    <s v="Marzo"/>
    <x v="17"/>
    <n v="6.8"/>
    <s v="+ 0,6 "/>
    <s v="- 1,7 "/>
    <s v="- 4,1 "/>
    <x v="1"/>
    <s v="Alquiler"/>
  </r>
  <r>
    <s v="Enero"/>
    <x v="17"/>
    <n v="6.8"/>
    <s v="- 1,3 "/>
    <s v="- 1,8 "/>
    <s v="- 3,3 "/>
    <x v="1"/>
    <s v="Alquiler"/>
  </r>
  <r>
    <s v="Marzo"/>
    <x v="6"/>
    <n v="6.7"/>
    <s v="+ 0,2 "/>
    <s v="+ 2,4 "/>
    <s v="+ 5,8 "/>
    <x v="2"/>
    <s v="Alquiler"/>
  </r>
  <r>
    <s v="Febrero"/>
    <x v="6"/>
    <n v="6.7"/>
    <s v="+ 1,5 "/>
    <s v="+ 2,6 "/>
    <s v="+ 4,5 "/>
    <x v="2"/>
    <s v="Alquiler"/>
  </r>
  <r>
    <s v="Agosto"/>
    <x v="8"/>
    <n v="6.7"/>
    <s v="- 0,3 "/>
    <s v="+ 4,8 "/>
    <s v="+ 6,2 "/>
    <x v="2"/>
    <s v="Alquiler"/>
  </r>
  <r>
    <s v="Julio"/>
    <x v="8"/>
    <n v="6.7"/>
    <s v="+ 2,1 "/>
    <s v="+ 6,5 "/>
    <s v="+ 4,4 "/>
    <x v="2"/>
    <s v="Alquiler"/>
  </r>
  <r>
    <s v="Diciembre"/>
    <x v="15"/>
    <n v="6.7"/>
    <s v="- 2,0 "/>
    <s v="- 4,6 "/>
    <s v="- 6,7 "/>
    <x v="2"/>
    <s v="Alquiler"/>
  </r>
  <r>
    <s v="Enero"/>
    <x v="11"/>
    <n v="6.7"/>
    <s v="+ 0,2 "/>
    <s v="- 0,9 "/>
    <s v="+ 6,3 "/>
    <x v="3"/>
    <s v="Alquiler"/>
  </r>
  <r>
    <s v="Diciembre"/>
    <x v="16"/>
    <n v="6.7"/>
    <s v="- 0,7 "/>
    <s v="- 1,5 "/>
    <s v="+ 5,6 "/>
    <x v="3"/>
    <s v="Alquiler"/>
  </r>
  <r>
    <s v="Julio"/>
    <x v="16"/>
    <n v="6.7"/>
    <s v="+ 1,8 "/>
    <s v="+ 3,3 "/>
    <s v="+ 4,5 "/>
    <x v="3"/>
    <s v="Alquiler"/>
  </r>
  <r>
    <s v="Marzo"/>
    <x v="19"/>
    <n v="6.7"/>
    <s v="- 2,8 "/>
    <s v="- 5,6 "/>
    <s v="- 11,5 "/>
    <x v="3"/>
    <s v="Alquiler"/>
  </r>
  <r>
    <s v="Junio"/>
    <x v="16"/>
    <n v="6.7"/>
    <s v="+ 0,9 "/>
    <s v="+ 1,6 "/>
    <s v="+ 4,5 "/>
    <x v="1"/>
    <s v="Alquiler"/>
  </r>
  <r>
    <s v="Mayo"/>
    <x v="16"/>
    <n v="6.7"/>
    <s v="0,0 "/>
    <s v="+ 1,0 "/>
    <s v="+ 3,8 "/>
    <x v="1"/>
    <s v="Alquiler"/>
  </r>
  <r>
    <s v="Abril"/>
    <x v="16"/>
    <n v="6.7"/>
    <s v="+ 0,6 "/>
    <s v="+ 1,1 "/>
    <s v="+ 4,1 "/>
    <x v="1"/>
    <s v="Alquiler"/>
  </r>
  <r>
    <s v="Octubre"/>
    <x v="17"/>
    <n v="6.7"/>
    <s v="+ 0,2 "/>
    <s v="- 0,5 "/>
    <s v="- 3,8 "/>
    <x v="1"/>
    <s v="Alquiler"/>
  </r>
  <r>
    <s v="Agosto"/>
    <x v="17"/>
    <n v="6.7"/>
    <s v="- 0,4 "/>
    <s v="- 1,5 "/>
    <s v="- 4,4 "/>
    <x v="1"/>
    <s v="Alquiler"/>
  </r>
  <r>
    <s v="Julio"/>
    <x v="17"/>
    <n v="6.7"/>
    <s v="- 0,1 "/>
    <s v="- 1,1 "/>
    <s v="- 4,5 "/>
    <x v="1"/>
    <s v="Alquiler"/>
  </r>
  <r>
    <s v="Junio"/>
    <x v="17"/>
    <n v="6.7"/>
    <s v="- 1,0 "/>
    <s v="- 0,9 "/>
    <s v="- 4,7 "/>
    <x v="1"/>
    <s v="Alquiler"/>
  </r>
  <r>
    <s v="Febrero"/>
    <x v="17"/>
    <n v="6.7"/>
    <s v="- 1,1 "/>
    <s v="- 3,1 "/>
    <s v="- 4,8 "/>
    <x v="1"/>
    <s v="Alquiler"/>
  </r>
  <r>
    <s v="Enero"/>
    <x v="6"/>
    <n v="6.6"/>
    <s v="+ 0,8 "/>
    <s v="+ 1,0 "/>
    <s v="+ 3,6 "/>
    <x v="2"/>
    <s v="Alquiler"/>
  </r>
  <r>
    <s v="Diciembre"/>
    <x v="8"/>
    <n v="6.6"/>
    <s v="+ 0,3 "/>
    <s v="- 0,8 "/>
    <s v="+ 3,2 "/>
    <x v="2"/>
    <s v="Alquiler"/>
  </r>
  <r>
    <s v="Noviembre"/>
    <x v="8"/>
    <n v="6.6"/>
    <s v="0,0 "/>
    <s v="- 2,4 "/>
    <s v="+ 4,2 "/>
    <x v="2"/>
    <s v="Alquiler"/>
  </r>
  <r>
    <s v="Octubre"/>
    <x v="8"/>
    <n v="6.6"/>
    <s v="- 1,1 "/>
    <s v="- 2,7 "/>
    <s v="+ 4,8 "/>
    <x v="2"/>
    <s v="Alquiler"/>
  </r>
  <r>
    <s v="Septiembre"/>
    <x v="8"/>
    <n v="6.6"/>
    <s v="- 1,3 "/>
    <s v="+ 0,4 "/>
    <s v="+ 5,4 "/>
    <x v="2"/>
    <s v="Alquiler"/>
  </r>
  <r>
    <s v="Junio"/>
    <x v="8"/>
    <n v="6.6"/>
    <s v="+ 3,0 "/>
    <s v="+ 3,7 "/>
    <s v="+ 3,2 "/>
    <x v="2"/>
    <s v="Alquiler"/>
  </r>
  <r>
    <s v="Junio"/>
    <x v="17"/>
    <n v="6.6"/>
    <s v="- 0,6 "/>
    <s v="- 0,7 "/>
    <s v="- 6,0 "/>
    <x v="2"/>
    <s v="Alquiler"/>
  </r>
  <r>
    <s v="Mayo"/>
    <x v="17"/>
    <n v="6.6"/>
    <s v="0,0 "/>
    <s v="+ 0,1 "/>
    <s v="- 5,2 "/>
    <x v="2"/>
    <s v="Alquiler"/>
  </r>
  <r>
    <s v="Abril"/>
    <x v="17"/>
    <n v="6.6"/>
    <s v="0,0 "/>
    <s v="+ 0,3 "/>
    <s v="- 5,8 "/>
    <x v="2"/>
    <s v="Alquiler"/>
  </r>
  <r>
    <s v="Marzo"/>
    <x v="17"/>
    <n v="6.6"/>
    <s v="+ 0,2 "/>
    <s v="- 0,6 "/>
    <s v="- 5,7 "/>
    <x v="2"/>
    <s v="Alquiler"/>
  </r>
  <r>
    <s v="Febrero"/>
    <x v="17"/>
    <n v="6.6"/>
    <s v="+ 0,2 "/>
    <s v="- 2,7 "/>
    <s v="- 5,9 "/>
    <x v="2"/>
    <s v="Alquiler"/>
  </r>
  <r>
    <s v="Enero"/>
    <x v="17"/>
    <n v="6.6"/>
    <s v="- 0,9 "/>
    <s v="- 3,8 "/>
    <s v="- 7,1 "/>
    <x v="2"/>
    <s v="Alquiler"/>
  </r>
  <r>
    <s v="Junio"/>
    <x v="16"/>
    <n v="6.6"/>
    <s v="+ 1,1 "/>
    <s v="+ 2,8 "/>
    <s v="+ 4,2 "/>
    <x v="3"/>
    <s v="Alquiler"/>
  </r>
  <r>
    <s v="Abril"/>
    <x v="19"/>
    <n v="6.6"/>
    <s v="- 1,7 "/>
    <s v="- 5,8 "/>
    <s v="- 11,8 "/>
    <x v="3"/>
    <s v="Alquiler"/>
  </r>
  <r>
    <s v="Marzo"/>
    <x v="16"/>
    <n v="6.6"/>
    <s v="+ 0,3 "/>
    <s v="+ 0,5 "/>
    <s v="+ 3,9 "/>
    <x v="1"/>
    <s v="Alquiler"/>
  </r>
  <r>
    <s v="Febrero"/>
    <x v="16"/>
    <n v="6.6"/>
    <s v="+ 0,1 "/>
    <s v="+ 0,9 "/>
    <s v="+ 3,7 "/>
    <x v="1"/>
    <s v="Alquiler"/>
  </r>
  <r>
    <s v="Enero"/>
    <x v="16"/>
    <n v="6.6"/>
    <s v="0,0 "/>
    <s v="+ 0,8 "/>
    <s v="+ 3,2 "/>
    <x v="1"/>
    <s v="Alquiler"/>
  </r>
  <r>
    <s v="Diciembre"/>
    <x v="18"/>
    <n v="6.6"/>
    <s v="+ 0,7 "/>
    <s v="+ 1,1 "/>
    <s v="+ 3,2 "/>
    <x v="1"/>
    <s v="Alquiler"/>
  </r>
  <r>
    <s v="Noviembre"/>
    <x v="18"/>
    <n v="6.6"/>
    <s v="0,0 "/>
    <s v="+ 0,4 "/>
    <s v="+ 2,2 "/>
    <x v="1"/>
    <s v="Alquiler"/>
  </r>
  <r>
    <s v="Octubre"/>
    <x v="18"/>
    <n v="6.6"/>
    <s v="+ 0,3 "/>
    <s v="+ 1,0 "/>
    <s v="+ 2,3 "/>
    <x v="1"/>
    <s v="Alquiler"/>
  </r>
  <r>
    <s v="Noviembre"/>
    <x v="17"/>
    <n v="6.6"/>
    <s v="- 0,3 "/>
    <s v="- 0,5 "/>
    <s v="- 4,3 "/>
    <x v="1"/>
    <s v="Alquiler"/>
  </r>
  <r>
    <s v="Septiembre"/>
    <x v="17"/>
    <n v="6.6"/>
    <s v="- 0,4 "/>
    <s v="- 0,8 "/>
    <s v="- 3,6 "/>
    <x v="1"/>
    <s v="Alquiler"/>
  </r>
  <r>
    <s v="Julio"/>
    <x v="11"/>
    <n v="6.5"/>
    <s v="+ 0,9 "/>
    <s v="+ 5,5 "/>
    <s v="+ 5,4 "/>
    <x v="2"/>
    <s v="Alquiler"/>
  </r>
  <r>
    <s v="Agosto"/>
    <x v="17"/>
    <n v="6.5"/>
    <s v="- 1,3 "/>
    <s v="- 2,5 "/>
    <s v="- 7,3 "/>
    <x v="2"/>
    <s v="Alquiler"/>
  </r>
  <r>
    <s v="Julio"/>
    <x v="17"/>
    <n v="6.5"/>
    <s v="- 0,6 "/>
    <s v="- 1,2 "/>
    <s v="- 6,5 "/>
    <x v="2"/>
    <s v="Alquiler"/>
  </r>
  <r>
    <s v="Mayo"/>
    <x v="16"/>
    <n v="6.5"/>
    <s v="+ 0,3 "/>
    <s v="+ 2,0 "/>
    <s v="+ 3,5 "/>
    <x v="3"/>
    <s v="Alquiler"/>
  </r>
  <r>
    <s v="Abril"/>
    <x v="16"/>
    <n v="6.5"/>
    <s v="+ 1,3 "/>
    <s v="+ 2,7 "/>
    <s v="+ 2,5 "/>
    <x v="3"/>
    <s v="Alquiler"/>
  </r>
  <r>
    <s v="Noviembre"/>
    <x v="18"/>
    <n v="6.5"/>
    <s v="- 0,2 "/>
    <s v="- 0,4 "/>
    <s v="- 0,5 "/>
    <x v="3"/>
    <s v="Alquiler"/>
  </r>
  <r>
    <s v="Octubre"/>
    <x v="18"/>
    <n v="6.5"/>
    <s v="- 0,4 "/>
    <s v="+ 0,5 "/>
    <s v="- 0,7 "/>
    <x v="3"/>
    <s v="Alquiler"/>
  </r>
  <r>
    <s v="Septiembre"/>
    <x v="18"/>
    <n v="6.5"/>
    <s v="+ 0,2 "/>
    <s v="+ 2,4 "/>
    <s v="- 0,6 "/>
    <x v="3"/>
    <s v="Alquiler"/>
  </r>
  <r>
    <s v="Agosto"/>
    <x v="18"/>
    <n v="6.5"/>
    <s v="+ 0,7 "/>
    <s v="+ 2,7 "/>
    <s v="- 0,6 "/>
    <x v="3"/>
    <s v="Alquiler"/>
  </r>
  <r>
    <s v="Noviembre"/>
    <x v="19"/>
    <n v="6.5"/>
    <s v="- 0,5 "/>
    <s v="- 0,5 "/>
    <s v="- 9,4 "/>
    <x v="3"/>
    <s v="Alquiler"/>
  </r>
  <r>
    <s v="Octubre"/>
    <x v="19"/>
    <n v="6.5"/>
    <s v="- 0,2 "/>
    <s v="- 0,2 "/>
    <s v="- 9,8 "/>
    <x v="3"/>
    <s v="Alquiler"/>
  </r>
  <r>
    <s v="Septiembre"/>
    <x v="19"/>
    <n v="6.5"/>
    <s v="+ 0,2 "/>
    <s v="+ 0,3 "/>
    <s v="- 10,0 "/>
    <x v="3"/>
    <s v="Alquiler"/>
  </r>
  <r>
    <s v="Agosto"/>
    <x v="19"/>
    <n v="6.5"/>
    <s v="- 0,1 "/>
    <s v="+ 0,4 "/>
    <s v="- 10,4 "/>
    <x v="3"/>
    <s v="Alquiler"/>
  </r>
  <r>
    <s v="Julio"/>
    <x v="19"/>
    <n v="6.5"/>
    <s v="+ 0,3 "/>
    <s v="- 0,6 "/>
    <s v="- 12,2 "/>
    <x v="3"/>
    <s v="Alquiler"/>
  </r>
  <r>
    <s v="Junio"/>
    <x v="19"/>
    <n v="6.5"/>
    <s v="+ 0,2 "/>
    <s v="- 2,5 "/>
    <s v="- 12,5 "/>
    <x v="3"/>
    <s v="Alquiler"/>
  </r>
  <r>
    <s v="Mayo"/>
    <x v="19"/>
    <n v="6.5"/>
    <s v="- 1,1 "/>
    <s v="- 5,4 "/>
    <s v="- 12,2 "/>
    <x v="3"/>
    <s v="Alquiler"/>
  </r>
  <r>
    <s v="Septiembre"/>
    <x v="18"/>
    <n v="6.5"/>
    <s v="0,0 "/>
    <s v="+ 1,3 "/>
    <s v="+ 2,7 "/>
    <x v="1"/>
    <s v="Alquiler"/>
  </r>
  <r>
    <s v="Agosto"/>
    <x v="18"/>
    <n v="6.5"/>
    <s v="+ 0,7 "/>
    <s v="+ 1,6 "/>
    <s v="+ 1,6 "/>
    <x v="1"/>
    <s v="Alquiler"/>
  </r>
  <r>
    <s v="Julio"/>
    <x v="18"/>
    <n v="6.5"/>
    <s v="+ 0,6 "/>
    <s v="+ 1,1 "/>
    <s v="+ 0,4 "/>
    <x v="1"/>
    <s v="Alquiler"/>
  </r>
  <r>
    <s v="Junio"/>
    <x v="18"/>
    <n v="6.5"/>
    <s v="+ 0,3 "/>
    <s v="+ 1,0 "/>
    <s v="+ 0,2 "/>
    <x v="1"/>
    <s v="Alquiler"/>
  </r>
  <r>
    <s v="Julio"/>
    <x v="19"/>
    <n v="6.5"/>
    <s v="+ 0,4 "/>
    <s v="+ 1,3 "/>
    <s v="- 3,2 "/>
    <x v="1"/>
    <s v="Alquiler"/>
  </r>
  <r>
    <s v="Febrero"/>
    <x v="19"/>
    <n v="6.5"/>
    <s v="- 0,6 "/>
    <s v="- 2,7 "/>
    <s v="- 3,9 "/>
    <x v="1"/>
    <s v="Alquiler"/>
  </r>
  <r>
    <s v="Enero"/>
    <x v="19"/>
    <n v="6.5"/>
    <s v="- 0,6 "/>
    <s v="- 2,3 "/>
    <s v="- 4,3 "/>
    <x v="1"/>
    <s v="Alquiler"/>
  </r>
  <r>
    <s v="Diciembre"/>
    <x v="17"/>
    <n v="6.5"/>
    <s v="- 1,5 "/>
    <s v="- 1,6 "/>
    <s v="- 5,0 "/>
    <x v="1"/>
    <s v="Alquiler"/>
  </r>
  <r>
    <s v="Mayo"/>
    <x v="8"/>
    <n v="6.4"/>
    <s v="+ 1,3 "/>
    <s v="- 0,4 "/>
    <s v="+ 1,0 "/>
    <x v="2"/>
    <s v="Alquiler"/>
  </r>
  <r>
    <s v="Marzo"/>
    <x v="8"/>
    <n v="6.4"/>
    <s v="- 1,1 "/>
    <s v="- 0,1 "/>
    <s v="+ 4,8 "/>
    <x v="2"/>
    <s v="Alquiler"/>
  </r>
  <r>
    <s v="Febrero"/>
    <x v="8"/>
    <n v="6.4"/>
    <s v="+ 0,7 "/>
    <s v="+ 2,4 "/>
    <s v="+ 6,5 "/>
    <x v="2"/>
    <s v="Alquiler"/>
  </r>
  <r>
    <s v="Enero"/>
    <x v="8"/>
    <n v="6.4"/>
    <s v="+ 0,4 "/>
    <s v="+ 2,2 "/>
    <s v="+ 6,0 "/>
    <x v="2"/>
    <s v="Alquiler"/>
  </r>
  <r>
    <s v="Diciembre"/>
    <x v="11"/>
    <n v="6.4"/>
    <s v="+ 1,3 "/>
    <s v="+ 1,3 "/>
    <s v="+ 5,2 "/>
    <x v="2"/>
    <s v="Alquiler"/>
  </r>
  <r>
    <s v="Junio"/>
    <x v="11"/>
    <n v="6.4"/>
    <s v="+ 0,8 "/>
    <s v="+ 5,3 "/>
    <s v="+ 5,3 "/>
    <x v="2"/>
    <s v="Alquiler"/>
  </r>
  <r>
    <s v="Marzo"/>
    <x v="16"/>
    <n v="6.4"/>
    <s v="+ 0,4 "/>
    <s v="+ 0,8 "/>
    <s v="+ 1,1 "/>
    <x v="3"/>
    <s v="Alquiler"/>
  </r>
  <r>
    <s v="Febrero"/>
    <x v="16"/>
    <n v="6.4"/>
    <s v="+ 1,0 "/>
    <s v="- 0,8 "/>
    <s v="+ 1,7 "/>
    <x v="3"/>
    <s v="Alquiler"/>
  </r>
  <r>
    <s v="Diciembre"/>
    <x v="18"/>
    <n v="6.4"/>
    <s v="- 1,2 "/>
    <s v="- 1,8 "/>
    <s v="- 0,1 "/>
    <x v="3"/>
    <s v="Alquiler"/>
  </r>
  <r>
    <s v="Julio"/>
    <x v="18"/>
    <n v="6.4"/>
    <s v="+ 1,5 "/>
    <s v="+ 1,2 "/>
    <s v="- 1,4 "/>
    <x v="3"/>
    <s v="Alquiler"/>
  </r>
  <r>
    <s v="Abril"/>
    <x v="18"/>
    <n v="6.4"/>
    <s v="0,0 "/>
    <s v="+ 0,3 "/>
    <s v="- 3,2 "/>
    <x v="3"/>
    <s v="Alquiler"/>
  </r>
  <r>
    <s v="Marzo"/>
    <x v="18"/>
    <n v="6.4"/>
    <s v="+ 1,0 "/>
    <s v="- 0,4 "/>
    <s v="- 4,8 "/>
    <x v="3"/>
    <s v="Alquiler"/>
  </r>
  <r>
    <s v="Diciembre"/>
    <x v="19"/>
    <n v="6.4"/>
    <s v="- 1,6 "/>
    <s v="- 2,3 "/>
    <s v="- 9,8 "/>
    <x v="3"/>
    <s v="Alquiler"/>
  </r>
  <r>
    <s v="Mayo"/>
    <x v="18"/>
    <n v="6.4"/>
    <s v="+ 0,2 "/>
    <s v="+ 0,8 "/>
    <s v="+ 0,4 "/>
    <x v="1"/>
    <s v="Alquiler"/>
  </r>
  <r>
    <s v="Abril"/>
    <x v="18"/>
    <n v="6.4"/>
    <s v="+ 0,4 "/>
    <s v="+ 0,2 "/>
    <s v="+ 0,5 "/>
    <x v="1"/>
    <s v="Alquiler"/>
  </r>
  <r>
    <s v="Marzo"/>
    <x v="18"/>
    <n v="6.4"/>
    <s v="+ 0,1 "/>
    <s v="- 0,2 "/>
    <s v="- 0,3 "/>
    <x v="1"/>
    <s v="Alquiler"/>
  </r>
  <r>
    <s v="Febrero"/>
    <x v="18"/>
    <n v="6.4"/>
    <s v="- 0,4 "/>
    <s v="- 0,6 "/>
    <s v="- 1,1 "/>
    <x v="1"/>
    <s v="Alquiler"/>
  </r>
  <r>
    <s v="Enero"/>
    <x v="18"/>
    <n v="6.4"/>
    <s v="0,0 "/>
    <s v="- 0,1 "/>
    <s v="- 1,3 "/>
    <x v="1"/>
    <s v="Alquiler"/>
  </r>
  <r>
    <s v="Diciembre"/>
    <x v="19"/>
    <n v="6.4"/>
    <s v="- 0,3 "/>
    <s v="+ 0,7 "/>
    <s v="- 2,0 "/>
    <x v="1"/>
    <s v="Alquiler"/>
  </r>
  <r>
    <s v="Noviembre"/>
    <x v="19"/>
    <n v="6.4"/>
    <s v="+ 0,2 "/>
    <s v="- 0,2 "/>
    <s v="- 3,2 "/>
    <x v="1"/>
    <s v="Alquiler"/>
  </r>
  <r>
    <s v="Octubre"/>
    <x v="19"/>
    <n v="6.4"/>
    <s v="+ 0,8 "/>
    <s v="- 0,9 "/>
    <s v="- 3,6 "/>
    <x v="1"/>
    <s v="Alquiler"/>
  </r>
  <r>
    <s v="Septiembre"/>
    <x v="19"/>
    <n v="6.4"/>
    <s v="- 1,1 "/>
    <s v="- 1,2 "/>
    <s v="- 4,2 "/>
    <x v="1"/>
    <s v="Alquiler"/>
  </r>
  <r>
    <s v="Agosto"/>
    <x v="19"/>
    <n v="6.4"/>
    <s v="- 0,6 "/>
    <s v="+ 0,4 "/>
    <s v="- 3,4 "/>
    <x v="1"/>
    <s v="Alquiler"/>
  </r>
  <r>
    <s v="Junio"/>
    <x v="19"/>
    <n v="6.4"/>
    <s v="+ 0,5 "/>
    <s v="+ 0,5 "/>
    <s v="- 3,8 "/>
    <x v="1"/>
    <s v="Alquiler"/>
  </r>
  <r>
    <s v="Mayo"/>
    <x v="19"/>
    <n v="6.4"/>
    <s v="+ 0,3 "/>
    <s v="- 0,7 "/>
    <s v="- 5,3 "/>
    <x v="1"/>
    <s v="Alquiler"/>
  </r>
  <r>
    <s v="Abril"/>
    <x v="19"/>
    <n v="6.4"/>
    <s v="- 0,4 "/>
    <s v="- 1,7 "/>
    <s v="- 5,5 "/>
    <x v="1"/>
    <s v="Alquiler"/>
  </r>
  <r>
    <s v="Marzo"/>
    <x v="19"/>
    <n v="6.4"/>
    <s v="- 0,7 "/>
    <s v="- 1,9 "/>
    <s v="- 5,1 "/>
    <x v="1"/>
    <s v="Alquiler"/>
  </r>
  <r>
    <s v="Abril"/>
    <x v="8"/>
    <n v="6.3"/>
    <s v="- 0,5 "/>
    <s v="- 1,0 "/>
    <s v="+ 3,5 "/>
    <x v="2"/>
    <s v="Alquiler"/>
  </r>
  <r>
    <s v="Noviembre"/>
    <x v="11"/>
    <n v="6.3"/>
    <s v="+ 0,5 "/>
    <s v="- 0,6 "/>
    <s v="+ 3,4 "/>
    <x v="2"/>
    <s v="Alquiler"/>
  </r>
  <r>
    <s v="Octubre"/>
    <x v="11"/>
    <n v="6.3"/>
    <s v="- 0,5 "/>
    <s v="- 3,1 "/>
    <s v="+ 2,8 "/>
    <x v="2"/>
    <s v="Alquiler"/>
  </r>
  <r>
    <s v="Septiembre"/>
    <x v="11"/>
    <n v="6.3"/>
    <s v="- 0,6 "/>
    <s v="- 1,7 "/>
    <s v="+ 2,9 "/>
    <x v="2"/>
    <s v="Alquiler"/>
  </r>
  <r>
    <s v="Agosto"/>
    <x v="11"/>
    <n v="6.3"/>
    <s v="- 2,0 "/>
    <s v="- 0,3 "/>
    <s v="+ 2,8 "/>
    <x v="2"/>
    <s v="Alquiler"/>
  </r>
  <r>
    <s v="Mayo"/>
    <x v="11"/>
    <n v="6.3"/>
    <s v="+ 3,7 "/>
    <s v="+ 5,0 "/>
    <s v="+ 5,2 "/>
    <x v="2"/>
    <s v="Alquiler"/>
  </r>
  <r>
    <s v="Octubre"/>
    <x v="17"/>
    <n v="6.3"/>
    <s v="- 1,4 "/>
    <s v="- 4,4 "/>
    <s v="- 8,8 "/>
    <x v="2"/>
    <s v="Alquiler"/>
  </r>
  <r>
    <s v="Septiembre"/>
    <x v="17"/>
    <n v="6.3"/>
    <s v="- 1,8 "/>
    <s v="- 3,6 "/>
    <s v="- 9,2 "/>
    <x v="2"/>
    <s v="Alquiler"/>
  </r>
  <r>
    <s v="Enero"/>
    <x v="16"/>
    <n v="6.3"/>
    <s v="- 0,5 "/>
    <s v="- 2,0 "/>
    <s v="0,0 "/>
    <x v="3"/>
    <s v="Alquiler"/>
  </r>
  <r>
    <s v="Junio"/>
    <x v="18"/>
    <n v="6.3"/>
    <s v="+ 0,4 "/>
    <s v="- 0,3 "/>
    <s v="- 2,6 "/>
    <x v="3"/>
    <s v="Alquiler"/>
  </r>
  <r>
    <s v="Mayo"/>
    <x v="18"/>
    <n v="6.3"/>
    <s v="- 0,7 "/>
    <s v="+ 0,3 "/>
    <s v="- 2,8 "/>
    <x v="3"/>
    <s v="Alquiler"/>
  </r>
  <r>
    <s v="Febrero"/>
    <x v="18"/>
    <n v="6.3"/>
    <s v="- 0,7 "/>
    <s v="- 2,9 "/>
    <s v="- 8,4 "/>
    <x v="3"/>
    <s v="Alquiler"/>
  </r>
  <r>
    <s v="Enero"/>
    <x v="18"/>
    <n v="6.3"/>
    <s v="- 0,7 "/>
    <s v="- 2,7 "/>
    <s v="- 9,1 "/>
    <x v="3"/>
    <s v="Alquiler"/>
  </r>
  <r>
    <s v="Agosto"/>
    <x v="16"/>
    <n v="6.2"/>
    <s v="+ 0,5 "/>
    <s v="+ 2,1 "/>
    <s v="+ 5,1 "/>
    <x v="2"/>
    <s v="Alquiler"/>
  </r>
  <r>
    <s v="Diciembre"/>
    <x v="17"/>
    <n v="6.2"/>
    <s v="- 0,9 "/>
    <s v="- 2,9 "/>
    <s v="- 7,6 "/>
    <x v="2"/>
    <s v="Alquiler"/>
  </r>
  <r>
    <s v="Noviembre"/>
    <x v="17"/>
    <n v="6.2"/>
    <s v="- 0,6 "/>
    <s v="- 3,8 "/>
    <s v="- 8,6 "/>
    <x v="2"/>
    <s v="Alquiler"/>
  </r>
  <r>
    <s v="Abril"/>
    <x v="11"/>
    <n v="6.1"/>
    <s v="+ 0,7 "/>
    <s v="+ 1,4 "/>
    <s v="+ 2,6 "/>
    <x v="2"/>
    <s v="Alquiler"/>
  </r>
  <r>
    <s v="Marzo"/>
    <x v="11"/>
    <n v="6.1"/>
    <s v="+ 0,5 "/>
    <s v="+ 0,3 "/>
    <s v="+ 3,3 "/>
    <x v="2"/>
    <s v="Alquiler"/>
  </r>
  <r>
    <s v="Diciembre"/>
    <x v="16"/>
    <n v="6.1"/>
    <s v="- 0,4 "/>
    <s v="- 0,9 "/>
    <s v="+ 3,4 "/>
    <x v="2"/>
    <s v="Alquiler"/>
  </r>
  <r>
    <s v="Noviembre"/>
    <x v="16"/>
    <n v="6.1"/>
    <s v="- 0,1 "/>
    <s v="- 1,2 "/>
    <s v="+ 4,0 "/>
    <x v="2"/>
    <s v="Alquiler"/>
  </r>
  <r>
    <s v="Octubre"/>
    <x v="16"/>
    <n v="6.1"/>
    <s v="- 0,4 "/>
    <s v="- 0,6 "/>
    <s v="+ 4,2 "/>
    <x v="2"/>
    <s v="Alquiler"/>
  </r>
  <r>
    <s v="Septiembre"/>
    <x v="16"/>
    <n v="6.1"/>
    <s v="- 0,7 "/>
    <s v="+ 0,6 "/>
    <s v="+ 4,9 "/>
    <x v="2"/>
    <s v="Alquiler"/>
  </r>
  <r>
    <s v="Julio"/>
    <x v="16"/>
    <n v="6.1"/>
    <s v="+ 0,8 "/>
    <s v="+ 2,7 "/>
    <s v="+ 5,2 "/>
    <x v="2"/>
    <s v="Alquiler"/>
  </r>
  <r>
    <s v="Junio"/>
    <x v="16"/>
    <n v="6.1"/>
    <s v="+ 0,8 "/>
    <s v="+ 3,3 "/>
    <s v="+ 5,7 "/>
    <x v="2"/>
    <s v="Alquiler"/>
  </r>
  <r>
    <s v="Enero"/>
    <x v="19"/>
    <n v="6.1"/>
    <s v="- 1,1 "/>
    <s v="- 2,6 "/>
    <s v="- 7,7 "/>
    <x v="2"/>
    <s v="Alquiler"/>
  </r>
  <r>
    <s v="Febrero"/>
    <x v="11"/>
    <n v="6"/>
    <s v="+ 0,2 "/>
    <s v="- 0,6 "/>
    <s v="+ 2,6 "/>
    <x v="2"/>
    <s v="Alquiler"/>
  </r>
  <r>
    <s v="Enero"/>
    <x v="11"/>
    <n v="6"/>
    <s v="- 0,3 "/>
    <s v="- 0,9 "/>
    <s v="+ 2,6 "/>
    <x v="2"/>
    <s v="Alquiler"/>
  </r>
  <r>
    <s v="Mayo"/>
    <x v="16"/>
    <n v="6"/>
    <s v="+ 1,1 "/>
    <s v="+ 2,4 "/>
    <s v="+ 6,9 "/>
    <x v="2"/>
    <s v="Alquiler"/>
  </r>
  <r>
    <s v="Abril"/>
    <x v="16"/>
    <n v="6"/>
    <s v="+ 1,4 "/>
    <s v="+ 1,5 "/>
    <s v="+ 6,2 "/>
    <x v="2"/>
    <s v="Alquiler"/>
  </r>
  <r>
    <s v="Febrero"/>
    <x v="19"/>
    <n v="6"/>
    <s v="- 0,7 "/>
    <s v="- 2,7 "/>
    <s v="- 8,5 "/>
    <x v="2"/>
    <s v="Alquiler"/>
  </r>
  <r>
    <s v="Marzo"/>
    <x v="16"/>
    <n v="5.9"/>
    <s v="- 0,1 "/>
    <s v="+ 0,5 "/>
    <s v="+ 4,3 "/>
    <x v="2"/>
    <s v="Alquiler"/>
  </r>
  <r>
    <s v="Febrero"/>
    <x v="16"/>
    <n v="5.9"/>
    <s v="+ 0,2 "/>
    <s v="+ 0,7 "/>
    <s v="+ 3,6 "/>
    <x v="2"/>
    <s v="Alquiler"/>
  </r>
  <r>
    <s v="Enero"/>
    <x v="16"/>
    <n v="5.9"/>
    <s v="+ 0,4 "/>
    <s v="+ 0,7 "/>
    <s v="+ 3,2 "/>
    <x v="2"/>
    <s v="Alquiler"/>
  </r>
  <r>
    <s v="Diciembre"/>
    <x v="18"/>
    <n v="5.9"/>
    <s v="+ 0,1 "/>
    <s v="+ 0,5 "/>
    <s v="+ 2,5 "/>
    <x v="2"/>
    <s v="Alquiler"/>
  </r>
  <r>
    <s v="Agosto"/>
    <x v="18"/>
    <n v="5.9"/>
    <s v="+ 0,5 "/>
    <s v="+ 3,7 "/>
    <s v="- 1,0 "/>
    <x v="2"/>
    <s v="Alquiler"/>
  </r>
  <r>
    <s v="Septiembre"/>
    <x v="19"/>
    <n v="5.9"/>
    <s v="- 0,5 "/>
    <s v="- 0,2 "/>
    <s v="- 7,2 "/>
    <x v="2"/>
    <s v="Alquiler"/>
  </r>
  <r>
    <s v="Agosto"/>
    <x v="19"/>
    <n v="5.9"/>
    <s v="+ 0,1 "/>
    <s v="+ 0,5 "/>
    <s v="- 8,4 "/>
    <x v="2"/>
    <s v="Alquiler"/>
  </r>
  <r>
    <s v="Julio"/>
    <x v="19"/>
    <n v="5.9"/>
    <s v="+ 0,2 "/>
    <s v="+ 0,6 "/>
    <s v="- 9,7 "/>
    <x v="2"/>
    <s v="Alquiler"/>
  </r>
  <r>
    <s v="Junio"/>
    <x v="19"/>
    <n v="5.9"/>
    <s v="+ 0,2 "/>
    <s v="- 0,1 "/>
    <s v="- 10,4 "/>
    <x v="2"/>
    <s v="Alquiler"/>
  </r>
  <r>
    <s v="Mayo"/>
    <x v="19"/>
    <n v="5.9"/>
    <s v="+ 0,2 "/>
    <s v="- 2,7 "/>
    <s v="- 11,1 "/>
    <x v="2"/>
    <s v="Alquiler"/>
  </r>
  <r>
    <s v="Abril"/>
    <x v="19"/>
    <n v="5.9"/>
    <s v="- 0,5 "/>
    <s v="- 3,6 "/>
    <s v="- 11,3 "/>
    <x v="2"/>
    <s v="Alquiler"/>
  </r>
  <r>
    <s v="Marzo"/>
    <x v="19"/>
    <n v="5.9"/>
    <s v="- 2,4 "/>
    <s v="- 4,2 "/>
    <s v="- 10,9 "/>
    <x v="2"/>
    <s v="Alquiler"/>
  </r>
  <r>
    <s v="Noviembre"/>
    <x v="18"/>
    <n v="5.8"/>
    <s v="+ 0,1 "/>
    <s v="- 0,1 "/>
    <s v="+ 0,7 "/>
    <x v="2"/>
    <s v="Alquiler"/>
  </r>
  <r>
    <s v="Octubre"/>
    <x v="18"/>
    <n v="5.8"/>
    <s v="+ 0,2 "/>
    <s v="+ 0,3 "/>
    <s v="- 0,1 "/>
    <x v="2"/>
    <s v="Alquiler"/>
  </r>
  <r>
    <s v="Septiembre"/>
    <x v="18"/>
    <n v="5.8"/>
    <s v="- 0,4 "/>
    <s v="+ 1,4 "/>
    <s v="- 0,9 "/>
    <x v="2"/>
    <s v="Alquiler"/>
  </r>
  <r>
    <s v="Julio"/>
    <x v="18"/>
    <n v="5.8"/>
    <s v="+ 1,3 "/>
    <s v="+ 3,7 "/>
    <s v="- 1,4 "/>
    <x v="2"/>
    <s v="Alquiler"/>
  </r>
  <r>
    <s v="Noviembre"/>
    <x v="19"/>
    <n v="5.8"/>
    <s v="- 0,7 "/>
    <s v="- 1,8 "/>
    <s v="- 6,6 "/>
    <x v="2"/>
    <s v="Alquiler"/>
  </r>
  <r>
    <s v="Octubre"/>
    <x v="19"/>
    <n v="5.8"/>
    <s v="- 0,6 "/>
    <s v="- 1,1 "/>
    <s v="- 6,5 "/>
    <x v="2"/>
    <s v="Alquiler"/>
  </r>
  <r>
    <s v="Junio"/>
    <x v="18"/>
    <n v="5.7"/>
    <s v="+ 1,9 "/>
    <s v="+ 1,9 "/>
    <s v="- 2,5 "/>
    <x v="2"/>
    <s v="Alquiler"/>
  </r>
  <r>
    <s v="Febrero"/>
    <x v="18"/>
    <n v="5.7"/>
    <s v="- 0,2 "/>
    <s v="- 2,1 "/>
    <s v="- 6,0 "/>
    <x v="2"/>
    <s v="Alquiler"/>
  </r>
  <r>
    <s v="Enero"/>
    <x v="18"/>
    <n v="5.7"/>
    <s v="- 0,3 "/>
    <s v="- 2,5 "/>
    <s v="- 6,5 "/>
    <x v="2"/>
    <s v="Alquiler"/>
  </r>
  <r>
    <s v="Diciembre"/>
    <x v="19"/>
    <n v="5.7"/>
    <s v="- 1,5 "/>
    <s v="- 2,9 "/>
    <s v="- 7,2 "/>
    <x v="2"/>
    <s v="Alquiler"/>
  </r>
  <r>
    <s v="Mayo"/>
    <x v="18"/>
    <n v="5.6"/>
    <s v="+ 0,5 "/>
    <s v="- 0,7 "/>
    <s v="- 4,1 "/>
    <x v="2"/>
    <s v="Alquiler"/>
  </r>
  <r>
    <s v="Abril"/>
    <x v="18"/>
    <n v="5.6"/>
    <s v="- 0,5 "/>
    <s v="- 1,4 "/>
    <s v="- 4,3 "/>
    <x v="2"/>
    <s v="Alquiler"/>
  </r>
  <r>
    <s v="Marzo"/>
    <x v="18"/>
    <n v="5.6"/>
    <s v="- 0,7 "/>
    <s v="- 1,3 "/>
    <s v="- 4,4 "/>
    <x v="2"/>
    <s v="Alquiler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52">
  <r>
    <s v="Enero"/>
    <x v="0"/>
    <n v="5092"/>
    <s v="+ 0,8 "/>
    <s v="+ 2,3 "/>
    <s v="+ 12,9 "/>
    <x v="0"/>
    <x v="0"/>
    <x v="0"/>
    <s v="Venta"/>
  </r>
  <r>
    <s v="Febrero"/>
    <x v="0"/>
    <n v="5071"/>
    <s v="- 0,4 "/>
    <s v="+ 1,3 "/>
    <s v="+ 12,0 "/>
    <x v="0"/>
    <x v="0"/>
    <x v="0"/>
    <s v="Venta"/>
  </r>
  <r>
    <s v="Diciembre"/>
    <x v="1"/>
    <n v="5050"/>
    <s v="+ 0,9 "/>
    <s v="+ 1,8 "/>
    <s v="+ 13,2 "/>
    <x v="0"/>
    <x v="0"/>
    <x v="0"/>
    <s v="Venta"/>
  </r>
  <r>
    <s v="Noviembre"/>
    <x v="1"/>
    <n v="5007"/>
    <s v="+ 0,6 "/>
    <s v="+ 0,7 "/>
    <s v="+ 13,1 "/>
    <x v="0"/>
    <x v="0"/>
    <x v="0"/>
    <s v="Venta"/>
  </r>
  <r>
    <s v="Octubre"/>
    <x v="1"/>
    <n v="4978"/>
    <s v="+ 0,3 "/>
    <s v="+ 1,9 "/>
    <s v="+ 12,9 "/>
    <x v="0"/>
    <x v="0"/>
    <x v="0"/>
    <s v="Venta"/>
  </r>
  <r>
    <s v="Agosto"/>
    <x v="1"/>
    <n v="4972"/>
    <s v="+ 1,8 "/>
    <s v="+ 5,7 "/>
    <s v="+ 14,5 "/>
    <x v="0"/>
    <x v="0"/>
    <x v="0"/>
    <s v="Venta"/>
  </r>
  <r>
    <s v="Septiembre"/>
    <x v="1"/>
    <n v="4961"/>
    <s v="- 0,2 "/>
    <s v="+ 3,1 "/>
    <s v="+ 13,2 "/>
    <x v="0"/>
    <x v="0"/>
    <x v="0"/>
    <s v="Venta"/>
  </r>
  <r>
    <s v="Julio"/>
    <x v="1"/>
    <n v="4885"/>
    <s v="+ 1,5 "/>
    <s v="+ 5,3 "/>
    <s v="+ 14,4 "/>
    <x v="0"/>
    <x v="0"/>
    <x v="0"/>
    <s v="Venta"/>
  </r>
  <r>
    <s v="Junio"/>
    <x v="1"/>
    <n v="4812"/>
    <s v="+ 2,3 "/>
    <s v="+ 4,7 "/>
    <s v="+ 13,7 "/>
    <x v="0"/>
    <x v="0"/>
    <x v="0"/>
    <s v="Venta"/>
  </r>
  <r>
    <s v="Mayo"/>
    <x v="1"/>
    <n v="4703"/>
    <s v="+ 1,4 "/>
    <s v="+ 3,9 "/>
    <s v="+ 12,1 "/>
    <x v="0"/>
    <x v="0"/>
    <x v="0"/>
    <s v="Venta"/>
  </r>
  <r>
    <s v="Abril"/>
    <x v="1"/>
    <n v="4640"/>
    <s v="+ 1,0 "/>
    <s v="+ 2,9 "/>
    <s v="+ 11,6 "/>
    <x v="0"/>
    <x v="0"/>
    <x v="0"/>
    <s v="Venta"/>
  </r>
  <r>
    <s v="Marzo"/>
    <x v="1"/>
    <n v="4596"/>
    <s v="+ 1,5 "/>
    <s v="+ 3,0 "/>
    <s v="+ 11,1 "/>
    <x v="0"/>
    <x v="0"/>
    <x v="0"/>
    <s v="Venta"/>
  </r>
  <r>
    <s v="Febrero"/>
    <x v="1"/>
    <n v="4526"/>
    <s v="+ 0,4 "/>
    <s v="+ 2,2 "/>
    <s v="+ 10,0 "/>
    <x v="0"/>
    <x v="0"/>
    <x v="0"/>
    <s v="Venta"/>
  </r>
  <r>
    <s v="Enero"/>
    <x v="1"/>
    <n v="4510"/>
    <s v="+ 1,1 "/>
    <s v="+ 2,3 "/>
    <s v="+ 11,0 "/>
    <x v="0"/>
    <x v="0"/>
    <x v="0"/>
    <s v="Venta"/>
  </r>
  <r>
    <s v="Diciembre"/>
    <x v="2"/>
    <n v="4461"/>
    <s v="+ 0,7 "/>
    <s v="+ 1,8 "/>
    <s v="+ 12,1 "/>
    <x v="0"/>
    <x v="0"/>
    <x v="0"/>
    <s v="Venta"/>
  </r>
  <r>
    <s v="Noviembre"/>
    <x v="2"/>
    <n v="4429"/>
    <s v="+ 0,5 "/>
    <s v="+ 2,0 "/>
    <s v="+ 11,9 "/>
    <x v="0"/>
    <x v="0"/>
    <x v="0"/>
    <s v="Venta"/>
  </r>
  <r>
    <s v="Octubre"/>
    <x v="2"/>
    <n v="4408"/>
    <s v="+ 0,6 "/>
    <s v="+ 3,2 "/>
    <s v="+ 12,0 "/>
    <x v="0"/>
    <x v="0"/>
    <x v="0"/>
    <s v="Venta"/>
  </r>
  <r>
    <s v="Septiembre"/>
    <x v="2"/>
    <n v="4381"/>
    <s v="+ 0,9 "/>
    <s v="+ 3,5 "/>
    <s v="+ 12,6 "/>
    <x v="0"/>
    <x v="0"/>
    <x v="0"/>
    <s v="Venta"/>
  </r>
  <r>
    <s v="Agosto"/>
    <x v="2"/>
    <n v="4342"/>
    <s v="+ 1,7 "/>
    <s v="+ 3,5 "/>
    <s v="+ 12,6 "/>
    <x v="0"/>
    <x v="0"/>
    <x v="0"/>
    <s v="Venta"/>
  </r>
  <r>
    <s v="Julio"/>
    <x v="2"/>
    <n v="4270"/>
    <s v="+ 0,9 "/>
    <s v="+ 2,7 "/>
    <s v="+ 14,3 "/>
    <x v="0"/>
    <x v="0"/>
    <x v="0"/>
    <s v="Venta"/>
  </r>
  <r>
    <s v="Junio"/>
    <x v="2"/>
    <n v="4233"/>
    <s v="+ 0,9 "/>
    <s v="+ 2,3 "/>
    <s v="+ 15,0 "/>
    <x v="0"/>
    <x v="0"/>
    <x v="0"/>
    <s v="Venta"/>
  </r>
  <r>
    <s v="Mayo"/>
    <x v="2"/>
    <n v="4194"/>
    <s v="+ 0,9 "/>
    <s v="+ 1,9 "/>
    <s v="+ 15,6 "/>
    <x v="0"/>
    <x v="0"/>
    <x v="0"/>
    <s v="Venta"/>
  </r>
  <r>
    <s v="Abril"/>
    <x v="2"/>
    <n v="4157"/>
    <s v="+ 0,5 "/>
    <s v="+ 2,3 "/>
    <s v="+ 16,8 "/>
    <x v="0"/>
    <x v="0"/>
    <x v="0"/>
    <s v="Venta"/>
  </r>
  <r>
    <s v="Marzo"/>
    <x v="2"/>
    <n v="4138"/>
    <s v="+ 0,6 "/>
    <s v="+ 4,0 "/>
    <s v="+ 18,6 "/>
    <x v="0"/>
    <x v="0"/>
    <x v="0"/>
    <s v="Venta"/>
  </r>
  <r>
    <s v="Febrero"/>
    <x v="2"/>
    <n v="4116"/>
    <s v="+ 1,3 "/>
    <s v="+ 4,0 "/>
    <s v="+ 18,7 "/>
    <x v="0"/>
    <x v="0"/>
    <x v="0"/>
    <s v="Venta"/>
  </r>
  <r>
    <s v="Enero"/>
    <x v="2"/>
    <n v="4062"/>
    <s v="+ 2,1 "/>
    <s v="+ 3,3 "/>
    <s v="+ 18,6 "/>
    <x v="0"/>
    <x v="0"/>
    <x v="0"/>
    <s v="Venta"/>
  </r>
  <r>
    <s v="Diciembre"/>
    <x v="3"/>
    <n v="3978"/>
    <s v="+ 0,5 "/>
    <s v="+ 2,2 "/>
    <s v="+ 17,2 "/>
    <x v="0"/>
    <x v="0"/>
    <x v="0"/>
    <s v="Venta"/>
  </r>
  <r>
    <s v="Noviembre"/>
    <x v="3"/>
    <n v="3959"/>
    <s v="+ 0,6 "/>
    <s v="+ 2,7 "/>
    <s v="+ 16,9 "/>
    <x v="0"/>
    <x v="0"/>
    <x v="0"/>
    <s v="Venta"/>
  </r>
  <r>
    <s v="Octubre"/>
    <x v="3"/>
    <n v="3934"/>
    <s v="+ 1,1 "/>
    <s v="+ 5,3 "/>
    <s v="+ 16,5 "/>
    <x v="0"/>
    <x v="0"/>
    <x v="0"/>
    <s v="Venta"/>
  </r>
  <r>
    <s v="Septiembre"/>
    <x v="3"/>
    <n v="3892"/>
    <s v="+ 1,0 "/>
    <s v="+ 5,7 "/>
    <s v="+ 16,5 "/>
    <x v="0"/>
    <x v="0"/>
    <x v="0"/>
    <s v="Venta"/>
  </r>
  <r>
    <s v="Agosto"/>
    <x v="3"/>
    <n v="3855"/>
    <s v="+ 3,2 "/>
    <s v="+ 6,3 "/>
    <s v="+ 16,7 "/>
    <x v="0"/>
    <x v="0"/>
    <x v="0"/>
    <s v="Venta"/>
  </r>
  <r>
    <s v="Julio"/>
    <x v="3"/>
    <n v="3737"/>
    <s v="+ 1,5 "/>
    <s v="+ 5,0 "/>
    <s v="+ 14,9 "/>
    <x v="0"/>
    <x v="0"/>
    <x v="0"/>
    <s v="Venta"/>
  </r>
  <r>
    <s v="Junio"/>
    <x v="3"/>
    <n v="3681"/>
    <s v="+ 1,5 "/>
    <s v="+ 5,5 "/>
    <s v="+ 14,2 "/>
    <x v="0"/>
    <x v="0"/>
    <x v="0"/>
    <s v="Venta"/>
  </r>
  <r>
    <s v="Mayo"/>
    <x v="3"/>
    <n v="3627"/>
    <s v="+ 1,9 "/>
    <s v="+ 4,6 "/>
    <s v="+ 15,3 "/>
    <x v="0"/>
    <x v="0"/>
    <x v="0"/>
    <s v="Venta"/>
  </r>
  <r>
    <s v="Abril"/>
    <x v="3"/>
    <n v="3558"/>
    <s v="+ 2,0 "/>
    <s v="+ 3,9 "/>
    <s v="+ 13,5 "/>
    <x v="0"/>
    <x v="0"/>
    <x v="0"/>
    <s v="Venta"/>
  </r>
  <r>
    <s v="Marzo"/>
    <x v="3"/>
    <n v="3489"/>
    <s v="+ 0,7 "/>
    <s v="+ 2,8 "/>
    <s v="+ 12,0 "/>
    <x v="0"/>
    <x v="0"/>
    <x v="0"/>
    <s v="Venta"/>
  </r>
  <r>
    <s v="Febrero"/>
    <x v="3"/>
    <n v="3466"/>
    <s v="+ 1,2 "/>
    <s v="+ 2,3 "/>
    <s v="+ 12,3 "/>
    <x v="0"/>
    <x v="0"/>
    <x v="0"/>
    <s v="Venta"/>
  </r>
  <r>
    <s v="Enero"/>
    <x v="3"/>
    <n v="3425"/>
    <s v="+ 0,9 "/>
    <s v="+ 1,4 "/>
    <s v="+ 11,0 "/>
    <x v="0"/>
    <x v="0"/>
    <x v="0"/>
    <s v="Venta"/>
  </r>
  <r>
    <s v="Diciembre"/>
    <x v="4"/>
    <n v="3394"/>
    <s v="+ 0,2 "/>
    <s v="+ 1,5 "/>
    <s v="+ 10,0 "/>
    <x v="0"/>
    <x v="0"/>
    <x v="0"/>
    <s v="Venta"/>
  </r>
  <r>
    <s v="Noviembre"/>
    <x v="4"/>
    <n v="3387"/>
    <s v="+ 0,3 "/>
    <s v="+ 2,6 "/>
    <s v="+ 9,9 "/>
    <x v="0"/>
    <x v="0"/>
    <x v="0"/>
    <s v="Venta"/>
  </r>
  <r>
    <s v="Octubre"/>
    <x v="4"/>
    <n v="3378"/>
    <s v="+ 1,1 "/>
    <s v="+ 3,8 "/>
    <s v="+ 10,4 "/>
    <x v="0"/>
    <x v="0"/>
    <x v="0"/>
    <s v="Venta"/>
  </r>
  <r>
    <s v="Septiembre"/>
    <x v="4"/>
    <n v="3343"/>
    <s v="+ 1,2 "/>
    <s v="+ 3,7 "/>
    <s v="+ 9,7 "/>
    <x v="0"/>
    <x v="0"/>
    <x v="0"/>
    <s v="Venta"/>
  </r>
  <r>
    <s v="Agosto"/>
    <x v="4"/>
    <n v="3303"/>
    <s v="+ 1,5 "/>
    <s v="+ 5,0 "/>
    <s v="+ 8,4 "/>
    <x v="0"/>
    <x v="0"/>
    <x v="0"/>
    <s v="Venta"/>
  </r>
  <r>
    <s v="Febrero"/>
    <x v="0"/>
    <n v="3301"/>
    <s v="+ 2,0 "/>
    <s v="+ 2,7 "/>
    <s v="+ 21,4 "/>
    <x v="0"/>
    <x v="1"/>
    <x v="0"/>
    <s v="Venta"/>
  </r>
  <r>
    <s v="Julio"/>
    <x v="4"/>
    <n v="3253"/>
    <s v="+ 0,9 "/>
    <s v="+ 3,7 "/>
    <s v="+ 8,6 "/>
    <x v="0"/>
    <x v="0"/>
    <x v="0"/>
    <s v="Venta"/>
  </r>
  <r>
    <s v="Diciembre"/>
    <x v="1"/>
    <n v="3241"/>
    <s v="+ 0,8 "/>
    <s v="+ 4,7 "/>
    <s v="+ 21,5 "/>
    <x v="0"/>
    <x v="1"/>
    <x v="0"/>
    <s v="Venta"/>
  </r>
  <r>
    <s v="Enero"/>
    <x v="0"/>
    <n v="3237"/>
    <s v="- 0,1 "/>
    <s v="+ 2,4 "/>
    <s v="+ 20,5 "/>
    <x v="0"/>
    <x v="1"/>
    <x v="0"/>
    <s v="Venta"/>
  </r>
  <r>
    <s v="Junio"/>
    <x v="4"/>
    <n v="3225"/>
    <s v="+ 2,6 "/>
    <s v="+ 3,5 "/>
    <s v="+ 6,6 "/>
    <x v="0"/>
    <x v="0"/>
    <x v="0"/>
    <s v="Venta"/>
  </r>
  <r>
    <s v="Noviembre"/>
    <x v="1"/>
    <n v="3215"/>
    <s v="+ 1,7 "/>
    <s v="+ 4,8 "/>
    <s v="+ 21,7 "/>
    <x v="0"/>
    <x v="1"/>
    <x v="0"/>
    <s v="Venta"/>
  </r>
  <r>
    <s v="Octubre"/>
    <x v="1"/>
    <n v="3161"/>
    <s v="+ 2,2 "/>
    <s v="+ 4,1 "/>
    <s v="+ 19,6 "/>
    <x v="0"/>
    <x v="1"/>
    <x v="0"/>
    <s v="Venta"/>
  </r>
  <r>
    <s v="Mayo"/>
    <x v="4"/>
    <n v="3144"/>
    <s v="+ 0,3 "/>
    <s v="+ 1,9 "/>
    <s v="+ 3,1 "/>
    <x v="0"/>
    <x v="0"/>
    <x v="0"/>
    <s v="Venta"/>
  </r>
  <r>
    <s v="Abril"/>
    <x v="4"/>
    <n v="3136"/>
    <s v="+ 0,7 "/>
    <s v="+ 1,7 "/>
    <s v="+ 4,0 "/>
    <x v="0"/>
    <x v="0"/>
    <x v="0"/>
    <s v="Venta"/>
  </r>
  <r>
    <s v="Marzo"/>
    <x v="4"/>
    <n v="3115"/>
    <s v="+ 0,9 "/>
    <s v="+ 1,0 "/>
    <s v="+ 3,4 "/>
    <x v="0"/>
    <x v="0"/>
    <x v="0"/>
    <s v="Venta"/>
  </r>
  <r>
    <s v="Septiembre"/>
    <x v="1"/>
    <n v="3095"/>
    <s v="+ 0,8 "/>
    <s v="+ 2,6 "/>
    <s v="+ 17,9 "/>
    <x v="0"/>
    <x v="1"/>
    <x v="0"/>
    <s v="Venta"/>
  </r>
  <r>
    <s v="Febrero"/>
    <x v="4"/>
    <n v="3086"/>
    <s v="0,0 "/>
    <s v="+ 0,1 "/>
    <s v="+ 2,9 "/>
    <x v="0"/>
    <x v="0"/>
    <x v="0"/>
    <s v="Venta"/>
  </r>
  <r>
    <s v="Enero"/>
    <x v="4"/>
    <n v="3085"/>
    <s v="0,0 "/>
    <s v="+ 0,8 "/>
    <s v="+ 2,7 "/>
    <x v="0"/>
    <x v="0"/>
    <x v="0"/>
    <s v="Venta"/>
  </r>
  <r>
    <s v="Diciembre"/>
    <x v="5"/>
    <n v="3085"/>
    <s v="+ 0,1 "/>
    <s v="+ 1,2 "/>
    <s v="+ 3,8 "/>
    <x v="0"/>
    <x v="0"/>
    <x v="0"/>
    <s v="Venta"/>
  </r>
  <r>
    <s v="Noviembre"/>
    <x v="5"/>
    <n v="3083"/>
    <s v="+ 0,7 "/>
    <s v="+ 1,2 "/>
    <s v="+ 4,4 "/>
    <x v="0"/>
    <x v="0"/>
    <x v="0"/>
    <s v="Venta"/>
  </r>
  <r>
    <s v="Agosto"/>
    <x v="1"/>
    <n v="3069"/>
    <s v="+ 1,1 "/>
    <s v="+ 5,2 "/>
    <s v="+ 18,3 "/>
    <x v="0"/>
    <x v="1"/>
    <x v="0"/>
    <s v="Venta"/>
  </r>
  <r>
    <s v="Octubre"/>
    <x v="5"/>
    <n v="3061"/>
    <s v="+ 0,4 "/>
    <s v="+ 2,2 "/>
    <s v="+ 4,8 "/>
    <x v="0"/>
    <x v="0"/>
    <x v="0"/>
    <s v="Venta"/>
  </r>
  <r>
    <s v="Mayo"/>
    <x v="5"/>
    <n v="3049"/>
    <s v="+ 1,1 "/>
    <s v="+ 1,7 "/>
    <s v="+ 7,8 "/>
    <x v="0"/>
    <x v="0"/>
    <x v="0"/>
    <s v="Venta"/>
  </r>
  <r>
    <s v="Septiembre"/>
    <x v="5"/>
    <n v="3048"/>
    <s v="0,0 "/>
    <s v="+ 0,7 "/>
    <s v="+ 5,4 "/>
    <x v="0"/>
    <x v="0"/>
    <x v="0"/>
    <s v="Venta"/>
  </r>
  <r>
    <s v="Agosto"/>
    <x v="5"/>
    <n v="3047"/>
    <s v="+ 1,7 "/>
    <s v="- 0,1 "/>
    <s v="+ 5,8 "/>
    <x v="0"/>
    <x v="0"/>
    <x v="0"/>
    <s v="Venta"/>
  </r>
  <r>
    <s v="Julio"/>
    <x v="1"/>
    <n v="3037"/>
    <s v="+ 0,7 "/>
    <s v="+ 7,2 "/>
    <s v="+ 18,2 "/>
    <x v="0"/>
    <x v="1"/>
    <x v="0"/>
    <s v="Venta"/>
  </r>
  <r>
    <s v="Junio"/>
    <x v="5"/>
    <n v="3026"/>
    <s v="- 0,8 "/>
    <s v="+ 0,5 "/>
    <s v="+ 6,3 "/>
    <x v="0"/>
    <x v="0"/>
    <x v="0"/>
    <s v="Venta"/>
  </r>
  <r>
    <s v="Junio"/>
    <x v="1"/>
    <n v="3016"/>
    <s v="+ 3,4 "/>
    <s v="+ 9,3 "/>
    <s v="+ 19,9 "/>
    <x v="0"/>
    <x v="1"/>
    <x v="0"/>
    <s v="Venta"/>
  </r>
  <r>
    <s v="Abril"/>
    <x v="5"/>
    <n v="3016"/>
    <s v="+ 0,1 "/>
    <s v="+ 0,4 "/>
    <s v="+ 7,6 "/>
    <x v="0"/>
    <x v="0"/>
    <x v="0"/>
    <s v="Venta"/>
  </r>
  <r>
    <s v="Marzo"/>
    <x v="5"/>
    <n v="3012"/>
    <s v="+ 0,5 "/>
    <s v="+ 1,3 "/>
    <s v="+ 8,3 "/>
    <x v="0"/>
    <x v="0"/>
    <x v="0"/>
    <s v="Venta"/>
  </r>
  <r>
    <s v="Enero"/>
    <x v="5"/>
    <n v="3005"/>
    <s v="+ 1,1 "/>
    <s v="+ 2,9 "/>
    <s v="+ 10,2 "/>
    <x v="0"/>
    <x v="0"/>
    <x v="0"/>
    <s v="Venta"/>
  </r>
  <r>
    <s v="Febrero"/>
    <x v="5"/>
    <n v="2998"/>
    <s v="- 0,2 "/>
    <s v="+ 1,5 "/>
    <s v="+ 9,0 "/>
    <x v="0"/>
    <x v="0"/>
    <x v="0"/>
    <s v="Venta"/>
  </r>
  <r>
    <s v="Julio"/>
    <x v="5"/>
    <n v="2995"/>
    <s v="- 1,0 "/>
    <s v="- 0,7 "/>
    <s v="+ 3,9 "/>
    <x v="0"/>
    <x v="0"/>
    <x v="0"/>
    <s v="Venta"/>
  </r>
  <r>
    <s v="Diciembre"/>
    <x v="6"/>
    <n v="2973"/>
    <s v="+ 0,7 "/>
    <s v="+ 2,9 "/>
    <s v="+ 8,1 "/>
    <x v="0"/>
    <x v="0"/>
    <x v="0"/>
    <s v="Venta"/>
  </r>
  <r>
    <s v="Noviembre"/>
    <x v="6"/>
    <n v="2953"/>
    <s v="+ 1,1 "/>
    <s v="+ 2,5 "/>
    <s v="+ 7,9 "/>
    <x v="0"/>
    <x v="0"/>
    <x v="0"/>
    <s v="Venta"/>
  </r>
  <r>
    <s v="Octubre"/>
    <x v="6"/>
    <n v="2920"/>
    <s v="+ 1,0 "/>
    <s v="+ 1,3 "/>
    <s v="+ 7,5 "/>
    <x v="0"/>
    <x v="0"/>
    <x v="0"/>
    <s v="Venta"/>
  </r>
  <r>
    <s v="Mayo"/>
    <x v="1"/>
    <n v="2919"/>
    <s v="+ 3,0 "/>
    <s v="+ 7,4 "/>
    <s v="+ 19,6 "/>
    <x v="0"/>
    <x v="1"/>
    <x v="0"/>
    <s v="Venta"/>
  </r>
  <r>
    <s v="Septiembre"/>
    <x v="6"/>
    <n v="2890"/>
    <s v="+ 0,4 "/>
    <s v="+ 1,6 "/>
    <s v="+ 7,6 "/>
    <x v="0"/>
    <x v="0"/>
    <x v="0"/>
    <s v="Venta"/>
  </r>
  <r>
    <s v="Julio"/>
    <x v="6"/>
    <n v="2882"/>
    <s v="+ 1,3 "/>
    <s v="+ 2,8 "/>
    <s v="+ 7,8 "/>
    <x v="0"/>
    <x v="0"/>
    <x v="0"/>
    <s v="Venta"/>
  </r>
  <r>
    <s v="Agosto"/>
    <x v="6"/>
    <n v="2879"/>
    <s v="- 0,1 "/>
    <s v="+ 1,8 "/>
    <s v="+ 7,8 "/>
    <x v="0"/>
    <x v="0"/>
    <x v="0"/>
    <s v="Venta"/>
  </r>
  <r>
    <s v="Junio"/>
    <x v="6"/>
    <n v="2845"/>
    <s v="+ 0,6 "/>
    <s v="+ 2,3 "/>
    <s v="+ 8,0 "/>
    <x v="0"/>
    <x v="0"/>
    <x v="0"/>
    <s v="Venta"/>
  </r>
  <r>
    <s v="Abril"/>
    <x v="1"/>
    <n v="2833"/>
    <s v="+ 2,7 "/>
    <s v="+ 5,4 "/>
    <s v="+ 17,2 "/>
    <x v="0"/>
    <x v="1"/>
    <x v="0"/>
    <s v="Venta"/>
  </r>
  <r>
    <s v="Mayo"/>
    <x v="6"/>
    <n v="2827"/>
    <s v="+ 0,8 "/>
    <s v="+ 2,9 "/>
    <s v="+ 9,2 "/>
    <x v="0"/>
    <x v="0"/>
    <x v="0"/>
    <s v="Venta"/>
  </r>
  <r>
    <s v="Abril"/>
    <x v="6"/>
    <n v="2804"/>
    <s v="+ 0,8 "/>
    <s v="+ 2,8 "/>
    <s v="+ 9,5 "/>
    <x v="0"/>
    <x v="0"/>
    <x v="0"/>
    <s v="Venta"/>
  </r>
  <r>
    <s v="Marzo"/>
    <x v="6"/>
    <n v="2780"/>
    <s v="+ 1,1 "/>
    <s v="+ 1,1 "/>
    <s v="+ 9,3 "/>
    <x v="0"/>
    <x v="0"/>
    <x v="0"/>
    <s v="Venta"/>
  </r>
  <r>
    <s v="Marzo"/>
    <x v="1"/>
    <n v="2759"/>
    <s v="+ 1,5 "/>
    <s v="+ 3,4 "/>
    <s v="+ 15,5 "/>
    <x v="0"/>
    <x v="1"/>
    <x v="0"/>
    <s v="Venta"/>
  </r>
  <r>
    <s v="Diciembre"/>
    <x v="7"/>
    <n v="2751"/>
    <s v="+ 0,6 "/>
    <s v="+ 2,4 "/>
    <s v="+ 9,0 "/>
    <x v="0"/>
    <x v="0"/>
    <x v="0"/>
    <s v="Venta"/>
  </r>
  <r>
    <s v="Febrero"/>
    <x v="6"/>
    <n v="2749"/>
    <s v="+ 0,8 "/>
    <s v="+ 0,5 "/>
    <s v="+ 8,5 "/>
    <x v="0"/>
    <x v="0"/>
    <x v="0"/>
    <s v="Venta"/>
  </r>
  <r>
    <s v="Noviembre"/>
    <x v="7"/>
    <n v="2735"/>
    <s v="+ 0,7 "/>
    <s v="+ 2,4 "/>
    <s v="+ 5,9 "/>
    <x v="0"/>
    <x v="0"/>
    <x v="0"/>
    <s v="Venta"/>
  </r>
  <r>
    <s v="Enero"/>
    <x v="6"/>
    <n v="2726"/>
    <s v="- 0,9 "/>
    <s v="+ 0,4 "/>
    <s v="+ 8,1 "/>
    <x v="0"/>
    <x v="0"/>
    <x v="0"/>
    <s v="Venta"/>
  </r>
  <r>
    <s v="Febrero"/>
    <x v="1"/>
    <n v="2718"/>
    <s v="+ 1,2 "/>
    <s v="+ 2,8 "/>
    <s v="+ 14,4 "/>
    <x v="0"/>
    <x v="1"/>
    <x v="0"/>
    <s v="Venta"/>
  </r>
  <r>
    <s v="Octubre"/>
    <x v="7"/>
    <n v="2716"/>
    <s v="+ 1,1 "/>
    <s v="+ 1,6 "/>
    <s v="+ 5,3 "/>
    <x v="0"/>
    <x v="0"/>
    <x v="0"/>
    <s v="Venta"/>
  </r>
  <r>
    <s v="Enero"/>
    <x v="1"/>
    <n v="2687"/>
    <s v="+ 0,7 "/>
    <s v="+ 1,7 "/>
    <s v="+ 13,9 "/>
    <x v="0"/>
    <x v="1"/>
    <x v="0"/>
    <s v="Venta"/>
  </r>
  <r>
    <s v="Septiembre"/>
    <x v="7"/>
    <n v="2687"/>
    <s v="+ 0,6 "/>
    <s v="+ 2,0 "/>
    <s v="+ 6,7 "/>
    <x v="0"/>
    <x v="0"/>
    <x v="0"/>
    <s v="Venta"/>
  </r>
  <r>
    <s v="Julio"/>
    <x v="7"/>
    <n v="2673"/>
    <s v="+ 1,4 "/>
    <s v="+ 4,4 "/>
    <s v="+ 4,2 "/>
    <x v="0"/>
    <x v="0"/>
    <x v="0"/>
    <s v="Venta"/>
  </r>
  <r>
    <s v="Agosto"/>
    <x v="7"/>
    <n v="2670"/>
    <s v="- 0,1 "/>
    <s v="+ 3,2 "/>
    <s v="+ 2,1 "/>
    <x v="0"/>
    <x v="0"/>
    <x v="0"/>
    <s v="Venta"/>
  </r>
  <r>
    <s v="Diciembre"/>
    <x v="2"/>
    <n v="2668"/>
    <s v="+ 1,0 "/>
    <s v="+ 1,6 "/>
    <s v="+ 14,1 "/>
    <x v="0"/>
    <x v="1"/>
    <x v="0"/>
    <s v="Venta"/>
  </r>
  <r>
    <s v="Noviembre"/>
    <x v="2"/>
    <n v="2643"/>
    <s v="0,0 "/>
    <s v="+ 1,9 "/>
    <s v="+ 13,6 "/>
    <x v="0"/>
    <x v="1"/>
    <x v="0"/>
    <s v="Venta"/>
  </r>
  <r>
    <s v="Octubre"/>
    <x v="2"/>
    <n v="2643"/>
    <s v="+ 0,7 "/>
    <s v="+ 2,8 "/>
    <s v="+ 13,1 "/>
    <x v="0"/>
    <x v="1"/>
    <x v="0"/>
    <s v="Venta"/>
  </r>
  <r>
    <s v="Junio"/>
    <x v="7"/>
    <n v="2635"/>
    <s v="+ 1,8 "/>
    <s v="+ 3,6 "/>
    <s v="+ 4,4 "/>
    <x v="0"/>
    <x v="0"/>
    <x v="0"/>
    <s v="Venta"/>
  </r>
  <r>
    <s v="Septiembre"/>
    <x v="2"/>
    <n v="2625"/>
    <s v="+ 1,2 "/>
    <s v="+ 4,3 "/>
    <s v="+ 13,3 "/>
    <x v="0"/>
    <x v="1"/>
    <x v="0"/>
    <s v="Venta"/>
  </r>
  <r>
    <s v="Marzo"/>
    <x v="8"/>
    <n v="2619"/>
    <s v="+ 1,3 "/>
    <s v="+ 14,8 "/>
    <s v="n.d."/>
    <x v="0"/>
    <x v="0"/>
    <x v="0"/>
    <s v="Venta"/>
  </r>
  <r>
    <s v="Agosto"/>
    <x v="9"/>
    <n v="2615"/>
    <s v="+ 1,9 "/>
    <s v="+ 6,0 "/>
    <s v="+ 9,3 "/>
    <x v="0"/>
    <x v="0"/>
    <x v="0"/>
    <s v="Venta"/>
  </r>
  <r>
    <s v="Agosto"/>
    <x v="2"/>
    <n v="2594"/>
    <s v="+ 0,9 "/>
    <s v="+ 6,4 "/>
    <s v="+ 13,7 "/>
    <x v="0"/>
    <x v="1"/>
    <x v="0"/>
    <s v="Venta"/>
  </r>
  <r>
    <s v="Mayo"/>
    <x v="7"/>
    <n v="2588"/>
    <s v="+ 1,1 "/>
    <s v="+ 2,1 "/>
    <s v="+ 4,9 "/>
    <x v="0"/>
    <x v="0"/>
    <x v="0"/>
    <s v="Venta"/>
  </r>
  <r>
    <s v="Febrero"/>
    <x v="8"/>
    <n v="2587"/>
    <s v="+ 12,5 "/>
    <s v="n.d."/>
    <s v="n.d."/>
    <x v="0"/>
    <x v="0"/>
    <x v="0"/>
    <s v="Venta"/>
  </r>
  <r>
    <s v="Noviembre"/>
    <x v="9"/>
    <n v="2584"/>
    <s v="+ 0,2 "/>
    <s v="- 1,2 "/>
    <s v="+ 6,8 "/>
    <x v="0"/>
    <x v="0"/>
    <x v="0"/>
    <s v="Venta"/>
  </r>
  <r>
    <s v="Octubre"/>
    <x v="9"/>
    <n v="2578"/>
    <s v="+ 2,4 "/>
    <s v="+ 0,5 "/>
    <s v="+ 6,8 "/>
    <x v="0"/>
    <x v="0"/>
    <x v="0"/>
    <s v="Venta"/>
  </r>
  <r>
    <s v="Julio"/>
    <x v="2"/>
    <n v="2570"/>
    <s v="+ 2,2 "/>
    <s v="+ 6,4 "/>
    <s v="+ 14,5 "/>
    <x v="0"/>
    <x v="1"/>
    <x v="0"/>
    <s v="Venta"/>
  </r>
  <r>
    <s v="Julio"/>
    <x v="9"/>
    <n v="2567"/>
    <s v="+ 1,7 "/>
    <s v="+ 4,6 "/>
    <s v="+ 8,0 "/>
    <x v="0"/>
    <x v="0"/>
    <x v="0"/>
    <s v="Venta"/>
  </r>
  <r>
    <s v="Abril"/>
    <x v="7"/>
    <n v="2561"/>
    <s v="+ 0,7 "/>
    <s v="+ 1,5 "/>
    <s v="+ 4,4 "/>
    <x v="0"/>
    <x v="0"/>
    <x v="0"/>
    <s v="Venta"/>
  </r>
  <r>
    <s v="Marzo"/>
    <x v="7"/>
    <n v="2544"/>
    <s v="+ 0,4 "/>
    <s v="+ 0,8 "/>
    <s v="+ 4,3 "/>
    <x v="0"/>
    <x v="0"/>
    <x v="0"/>
    <s v="Venta"/>
  </r>
  <r>
    <s v="Febrero"/>
    <x v="7"/>
    <n v="2534"/>
    <s v="+ 0,5 "/>
    <s v="- 1,9 "/>
    <s v="+ 2,7 "/>
    <x v="0"/>
    <x v="0"/>
    <x v="0"/>
    <s v="Venta"/>
  </r>
  <r>
    <s v="Diciembre"/>
    <x v="9"/>
    <n v="2524"/>
    <s v="- 2,3 "/>
    <s v="+ 0,2 "/>
    <s v="+ 3,1 "/>
    <x v="0"/>
    <x v="0"/>
    <x v="0"/>
    <s v="Venta"/>
  </r>
  <r>
    <s v="Junio"/>
    <x v="9"/>
    <n v="2524"/>
    <s v="+ 2,3 "/>
    <s v="+ 3,5 "/>
    <s v="+ 7,4 "/>
    <x v="0"/>
    <x v="0"/>
    <x v="0"/>
    <s v="Venta"/>
  </r>
  <r>
    <s v="Enero"/>
    <x v="7"/>
    <n v="2522"/>
    <s v="- 0,1 "/>
    <s v="- 2,2 "/>
    <s v="+ 2,4 "/>
    <x v="0"/>
    <x v="0"/>
    <x v="0"/>
    <s v="Venta"/>
  </r>
  <r>
    <s v="Septiembre"/>
    <x v="9"/>
    <n v="2519"/>
    <s v="- 3,7 "/>
    <s v="- 0,2 "/>
    <s v="+ 4,0 "/>
    <x v="0"/>
    <x v="0"/>
    <x v="0"/>
    <s v="Venta"/>
  </r>
  <r>
    <s v="Junio"/>
    <x v="2"/>
    <n v="2516"/>
    <s v="+ 3,1 "/>
    <s v="+ 5,3 "/>
    <s v="+ 12,5 "/>
    <x v="0"/>
    <x v="1"/>
    <x v="0"/>
    <s v="Venta"/>
  </r>
  <r>
    <s v="Mayo"/>
    <x v="9"/>
    <n v="2468"/>
    <s v="+ 0,6 "/>
    <s v="0,0 "/>
    <s v="+ 5,7 "/>
    <x v="0"/>
    <x v="0"/>
    <x v="0"/>
    <s v="Venta"/>
  </r>
  <r>
    <s v="Febrero"/>
    <x v="9"/>
    <n v="2468"/>
    <s v="+ 0,2 "/>
    <s v="+ 2,0 "/>
    <s v="+ 4,7 "/>
    <x v="0"/>
    <x v="0"/>
    <x v="0"/>
    <s v="Venta"/>
  </r>
  <r>
    <s v="Enero"/>
    <x v="9"/>
    <n v="2463"/>
    <s v="+ 0,7 "/>
    <s v="+ 2,0 "/>
    <s v="+ 5,0 "/>
    <x v="0"/>
    <x v="0"/>
    <x v="0"/>
    <s v="Venta"/>
  </r>
  <r>
    <s v="Abril"/>
    <x v="9"/>
    <n v="2453"/>
    <s v="+ 0,6 "/>
    <s v="- 0,4 "/>
    <s v="+ 5,3 "/>
    <x v="0"/>
    <x v="0"/>
    <x v="0"/>
    <s v="Venta"/>
  </r>
  <r>
    <s v="Diciembre"/>
    <x v="10"/>
    <n v="2447"/>
    <s v="+ 1,1 "/>
    <s v="+ 1,1 "/>
    <s v="+ 4,9 "/>
    <x v="0"/>
    <x v="0"/>
    <x v="0"/>
    <s v="Venta"/>
  </r>
  <r>
    <s v="Mayo"/>
    <x v="8"/>
    <n v="2444"/>
    <s v="+ 2,4 "/>
    <s v="- 5,5 "/>
    <s v="n.d."/>
    <x v="0"/>
    <x v="0"/>
    <x v="0"/>
    <s v="Venta"/>
  </r>
  <r>
    <s v="Noviembre"/>
    <x v="8"/>
    <n v="2441"/>
    <s v="+ 2,0 "/>
    <s v="+ 4,3 "/>
    <s v="n.d."/>
    <x v="0"/>
    <x v="0"/>
    <x v="0"/>
    <s v="Venta"/>
  </r>
  <r>
    <s v="Mayo"/>
    <x v="2"/>
    <n v="2440"/>
    <s v="+ 1,0 "/>
    <s v="+ 2,7 "/>
    <s v="+ 9,1 "/>
    <x v="0"/>
    <x v="1"/>
    <x v="0"/>
    <s v="Venta"/>
  </r>
  <r>
    <s v="Marzo"/>
    <x v="9"/>
    <n v="2439"/>
    <s v="- 1,2 "/>
    <s v="- 0,3 "/>
    <s v="+ 4,3 "/>
    <x v="0"/>
    <x v="0"/>
    <x v="0"/>
    <s v="Venta"/>
  </r>
  <r>
    <s v="Septiembre"/>
    <x v="10"/>
    <n v="2421"/>
    <s v="+ 1,2 "/>
    <s v="+ 3,0 "/>
    <s v="+ 5,2 "/>
    <x v="0"/>
    <x v="0"/>
    <x v="0"/>
    <s v="Venta"/>
  </r>
  <r>
    <s v="Noviembre"/>
    <x v="10"/>
    <n v="2420"/>
    <s v="+ 0,3 "/>
    <s v="+ 1,2 "/>
    <s v="+ 4,1 "/>
    <x v="0"/>
    <x v="0"/>
    <x v="0"/>
    <s v="Venta"/>
  </r>
  <r>
    <s v="Abril"/>
    <x v="2"/>
    <n v="2416"/>
    <s v="+ 1,1 "/>
    <s v="+ 2,5 "/>
    <s v="+ 9,1 "/>
    <x v="0"/>
    <x v="1"/>
    <x v="0"/>
    <s v="Venta"/>
  </r>
  <r>
    <s v="Octubre"/>
    <x v="10"/>
    <n v="2414"/>
    <s v="- 0,3 "/>
    <s v="+ 1,5 "/>
    <s v="+ 4,3 "/>
    <x v="0"/>
    <x v="0"/>
    <x v="0"/>
    <s v="Venta"/>
  </r>
  <r>
    <s v="Agosto"/>
    <x v="10"/>
    <n v="2393"/>
    <s v="+ 0,6 "/>
    <s v="+ 2,5 "/>
    <s v="+ 5,0 "/>
    <x v="0"/>
    <x v="0"/>
    <x v="0"/>
    <s v="Venta"/>
  </r>
  <r>
    <s v="Octubre"/>
    <x v="8"/>
    <n v="2393"/>
    <s v="+ 1,2 "/>
    <s v="+ 0,1 "/>
    <s v="n.d."/>
    <x v="0"/>
    <x v="0"/>
    <x v="0"/>
    <s v="Venta"/>
  </r>
  <r>
    <s v="Marzo"/>
    <x v="2"/>
    <n v="2390"/>
    <s v="+ 0,6 "/>
    <s v="+ 2,2 "/>
    <s v="+ 7,8 "/>
    <x v="0"/>
    <x v="1"/>
    <x v="0"/>
    <s v="Venta"/>
  </r>
  <r>
    <s v="Julio"/>
    <x v="8"/>
    <n v="2390"/>
    <s v="+ 0,6 "/>
    <s v="+ 0,2 "/>
    <s v="n.d."/>
    <x v="0"/>
    <x v="0"/>
    <x v="0"/>
    <s v="Venta"/>
  </r>
  <r>
    <s v="Marzo"/>
    <x v="11"/>
    <n v="2389"/>
    <s v="+ 1,5 "/>
    <s v="+ 0,1 "/>
    <s v="- 8,8 "/>
    <x v="0"/>
    <x v="0"/>
    <x v="0"/>
    <s v="Venta"/>
  </r>
  <r>
    <s v="Diciembre"/>
    <x v="8"/>
    <n v="2386"/>
    <s v="- 2,3 "/>
    <s v="+ 0,9 "/>
    <s v="+ 4,6 "/>
    <x v="0"/>
    <x v="0"/>
    <x v="0"/>
    <s v="Venta"/>
  </r>
  <r>
    <s v="Abril"/>
    <x v="8"/>
    <n v="2386"/>
    <s v="- 8,9 "/>
    <s v="+ 3,8 "/>
    <s v="n.d."/>
    <x v="0"/>
    <x v="0"/>
    <x v="0"/>
    <s v="Venta"/>
  </r>
  <r>
    <s v="Julio"/>
    <x v="10"/>
    <n v="2377"/>
    <s v="+ 1,1 "/>
    <s v="+ 2,0 "/>
    <s v="+ 4,4 "/>
    <x v="0"/>
    <x v="0"/>
    <x v="0"/>
    <s v="Venta"/>
  </r>
  <r>
    <s v="Febrero"/>
    <x v="2"/>
    <n v="2376"/>
    <s v="+ 0,8 "/>
    <s v="+ 2,2 "/>
    <s v="+ 7,9 "/>
    <x v="0"/>
    <x v="1"/>
    <x v="0"/>
    <s v="Venta"/>
  </r>
  <r>
    <s v="Junio"/>
    <x v="8"/>
    <n v="2375"/>
    <s v="- 2,8 "/>
    <s v="- 9,3 "/>
    <s v="n.d."/>
    <x v="0"/>
    <x v="0"/>
    <x v="0"/>
    <s v="Venta"/>
  </r>
  <r>
    <s v="Septiembre"/>
    <x v="8"/>
    <n v="2365"/>
    <s v="+ 1,1 "/>
    <s v="- 0,4 "/>
    <s v="n.d."/>
    <x v="0"/>
    <x v="0"/>
    <x v="0"/>
    <s v="Venta"/>
  </r>
  <r>
    <s v="Junio"/>
    <x v="11"/>
    <n v="2360"/>
    <s v="+ 2,5 "/>
    <s v="- 1,2 "/>
    <s v="- 0,6 "/>
    <x v="0"/>
    <x v="0"/>
    <x v="0"/>
    <s v="Venta"/>
  </r>
  <r>
    <s v="Febrero"/>
    <x v="10"/>
    <n v="2359"/>
    <s v="+ 0,6 "/>
    <s v="+ 1,5 "/>
    <s v="+ 3,6 "/>
    <x v="0"/>
    <x v="0"/>
    <x v="0"/>
    <s v="Venta"/>
  </r>
  <r>
    <s v="Enero"/>
    <x v="2"/>
    <n v="2358"/>
    <s v="+ 0,9 "/>
    <s v="+ 0,9 "/>
    <s v="+ 8,5 "/>
    <x v="0"/>
    <x v="1"/>
    <x v="0"/>
    <s v="Venta"/>
  </r>
  <r>
    <s v="Enero"/>
    <x v="11"/>
    <n v="2354"/>
    <s v="- 1,3 "/>
    <s v="- 1,6 "/>
    <s v="+ 2,4 "/>
    <x v="0"/>
    <x v="0"/>
    <x v="0"/>
    <s v="Venta"/>
  </r>
  <r>
    <s v="Febrero"/>
    <x v="11"/>
    <n v="2353"/>
    <s v="0,0 "/>
    <s v="- 3,6 "/>
    <s v="- 9,0 "/>
    <x v="0"/>
    <x v="0"/>
    <x v="0"/>
    <s v="Venta"/>
  </r>
  <r>
    <s v="Junio"/>
    <x v="10"/>
    <n v="2350"/>
    <s v="+ 0,7 "/>
    <s v="+ 0,5 "/>
    <s v="+ 4,7 "/>
    <x v="0"/>
    <x v="0"/>
    <x v="0"/>
    <s v="Venta"/>
  </r>
  <r>
    <s v="Enero"/>
    <x v="10"/>
    <n v="2345"/>
    <s v="+ 0,6 "/>
    <s v="+ 1,3 "/>
    <s v="+ 2,5 "/>
    <x v="0"/>
    <x v="0"/>
    <x v="0"/>
    <s v="Venta"/>
  </r>
  <r>
    <s v="Agosto"/>
    <x v="11"/>
    <n v="2343"/>
    <s v="+ 1,0 "/>
    <s v="+ 1,7 "/>
    <s v="+ 0,1 "/>
    <x v="0"/>
    <x v="0"/>
    <x v="0"/>
    <s v="Venta"/>
  </r>
  <r>
    <s v="Agosto"/>
    <x v="8"/>
    <n v="2341"/>
    <s v="- 2,1 "/>
    <s v="- 4,2 "/>
    <s v="n.d."/>
    <x v="0"/>
    <x v="0"/>
    <x v="0"/>
    <s v="Venta"/>
  </r>
  <r>
    <s v="Marzo"/>
    <x v="10"/>
    <n v="2339"/>
    <s v="- 0,8 "/>
    <s v="+ 0,3 "/>
    <s v="+ 2,8 "/>
    <x v="0"/>
    <x v="0"/>
    <x v="0"/>
    <s v="Venta"/>
  </r>
  <r>
    <s v="Diciembre"/>
    <x v="3"/>
    <n v="2338"/>
    <s v="+ 0,5 "/>
    <s v="+ 0,9 "/>
    <s v="+ 7,7 "/>
    <x v="0"/>
    <x v="1"/>
    <x v="0"/>
    <s v="Venta"/>
  </r>
  <r>
    <s v="Octubre"/>
    <x v="3"/>
    <n v="2337"/>
    <s v="+ 0,9 "/>
    <s v="+ 4,2 "/>
    <s v="+ 8,2 "/>
    <x v="0"/>
    <x v="1"/>
    <x v="0"/>
    <s v="Venta"/>
  </r>
  <r>
    <s v="Mayo"/>
    <x v="10"/>
    <n v="2334"/>
    <s v="+ 0,2 "/>
    <s v="- 1,0 "/>
    <s v="+ 4,8 "/>
    <x v="0"/>
    <x v="0"/>
    <x v="0"/>
    <s v="Venta"/>
  </r>
  <r>
    <s v="Diciembre"/>
    <x v="12"/>
    <n v="2332"/>
    <s v="+ 0,3 "/>
    <s v="+ 1,3 "/>
    <s v="+ 1,6 "/>
    <x v="0"/>
    <x v="0"/>
    <x v="0"/>
    <s v="Venta"/>
  </r>
  <r>
    <s v="Abril"/>
    <x v="10"/>
    <n v="2330"/>
    <s v="- 0,4 "/>
    <s v="- 0,7 "/>
    <s v="+ 3,0 "/>
    <x v="0"/>
    <x v="0"/>
    <x v="0"/>
    <s v="Venta"/>
  </r>
  <r>
    <s v="Enero"/>
    <x v="13"/>
    <n v="2329"/>
    <s v="+ 0,3 "/>
    <s v="+ 0,6 "/>
    <s v="+ 2,5 "/>
    <x v="0"/>
    <x v="0"/>
    <x v="0"/>
    <s v="Venta"/>
  </r>
  <r>
    <s v="Noviembre"/>
    <x v="3"/>
    <n v="2326"/>
    <s v="- 0,5 "/>
    <s v="+ 2,0 "/>
    <s v="+ 7,4 "/>
    <x v="0"/>
    <x v="1"/>
    <x v="0"/>
    <s v="Venta"/>
  </r>
  <r>
    <s v="Noviembre"/>
    <x v="12"/>
    <n v="2324"/>
    <s v="+ 0,4 "/>
    <s v="+ 2,0 "/>
    <s v="+ 1,4 "/>
    <x v="0"/>
    <x v="0"/>
    <x v="0"/>
    <s v="Venta"/>
  </r>
  <r>
    <s v="Diciembre"/>
    <x v="14"/>
    <n v="2322"/>
    <s v="0,0 "/>
    <s v="+ 1,5 "/>
    <s v="+ 2,3 "/>
    <x v="0"/>
    <x v="0"/>
    <x v="0"/>
    <s v="Venta"/>
  </r>
  <r>
    <s v="Noviembre"/>
    <x v="14"/>
    <n v="2322"/>
    <s v="+ 0,3 "/>
    <s v="+ 1,8 "/>
    <s v="+ 0,7 "/>
    <x v="0"/>
    <x v="0"/>
    <x v="0"/>
    <s v="Venta"/>
  </r>
  <r>
    <s v="Julio"/>
    <x v="11"/>
    <n v="2320"/>
    <s v="- 1,7 "/>
    <s v="+ 0,3 "/>
    <s v="- 2,9 "/>
    <x v="0"/>
    <x v="0"/>
    <x v="0"/>
    <s v="Venta"/>
  </r>
  <r>
    <s v="Mayo"/>
    <x v="15"/>
    <n v="2319"/>
    <s v="+ 0,2 "/>
    <s v="+ 1,1 "/>
    <s v="+ 0,7 "/>
    <x v="0"/>
    <x v="0"/>
    <x v="0"/>
    <s v="Venta"/>
  </r>
  <r>
    <s v="Junio"/>
    <x v="15"/>
    <n v="2318"/>
    <s v="0,0 "/>
    <s v="+ 1,0 "/>
    <s v="- 1,8 "/>
    <x v="0"/>
    <x v="0"/>
    <x v="0"/>
    <s v="Venta"/>
  </r>
  <r>
    <s v="Septiembre"/>
    <x v="3"/>
    <n v="2316"/>
    <s v="+ 1,5 "/>
    <s v="+ 3,6 "/>
    <s v="+ 6,9 "/>
    <x v="0"/>
    <x v="1"/>
    <x v="0"/>
    <s v="Venta"/>
  </r>
  <r>
    <s v="Octubre"/>
    <x v="14"/>
    <n v="2316"/>
    <s v="+ 1,2 "/>
    <s v="+ 1,4 "/>
    <s v="+ 0,4 "/>
    <x v="0"/>
    <x v="0"/>
    <x v="0"/>
    <s v="Venta"/>
  </r>
  <r>
    <s v="Octubre"/>
    <x v="12"/>
    <n v="2314"/>
    <s v="+ 0,6 "/>
    <s v="+ 1,7 "/>
    <s v="+ 2,5 "/>
    <x v="0"/>
    <x v="0"/>
    <x v="0"/>
    <s v="Venta"/>
  </r>
  <r>
    <s v="Abril"/>
    <x v="11"/>
    <n v="2314"/>
    <s v="- 3,1 "/>
    <s v="- 1,7 "/>
    <s v="- 3,0 "/>
    <x v="0"/>
    <x v="0"/>
    <x v="0"/>
    <s v="Venta"/>
  </r>
  <r>
    <s v="Julio"/>
    <x v="15"/>
    <n v="2313"/>
    <s v="- 0,2 "/>
    <s v="0,0 "/>
    <s v="- 0,3 "/>
    <x v="0"/>
    <x v="0"/>
    <x v="0"/>
    <s v="Venta"/>
  </r>
  <r>
    <s v="Abril"/>
    <x v="15"/>
    <n v="2313"/>
    <s v="+ 0,8 "/>
    <s v="+ 1,1 "/>
    <s v="0,0 "/>
    <x v="0"/>
    <x v="0"/>
    <x v="0"/>
    <s v="Venta"/>
  </r>
  <r>
    <s v="Noviembre"/>
    <x v="15"/>
    <n v="2306"/>
    <s v="0,0 "/>
    <s v="+ 0,4 "/>
    <s v="+ 0,6 "/>
    <x v="0"/>
    <x v="0"/>
    <x v="0"/>
    <s v="Venta"/>
  </r>
  <r>
    <s v="Octubre"/>
    <x v="15"/>
    <n v="2306"/>
    <s v="+ 0,4 "/>
    <s v="- 0,3 "/>
    <s v="+ 0,8 "/>
    <x v="0"/>
    <x v="0"/>
    <x v="0"/>
    <s v="Venta"/>
  </r>
  <r>
    <s v="Mayo"/>
    <x v="11"/>
    <n v="2303"/>
    <s v="- 0,5 "/>
    <s v="- 2,1 "/>
    <s v="- 5,8 "/>
    <x v="0"/>
    <x v="0"/>
    <x v="0"/>
    <s v="Venta"/>
  </r>
  <r>
    <s v="Septiembre"/>
    <x v="12"/>
    <n v="2301"/>
    <s v="+ 1,0 "/>
    <s v="+ 2,5 "/>
    <s v="+ 3,6 "/>
    <x v="0"/>
    <x v="0"/>
    <x v="0"/>
    <s v="Venta"/>
  </r>
  <r>
    <s v="Febrero"/>
    <x v="13"/>
    <n v="2300"/>
    <s v="- 1,2 "/>
    <s v="- 1,0 "/>
    <s v="+ 1,3 "/>
    <x v="0"/>
    <x v="0"/>
    <x v="0"/>
    <s v="Venta"/>
  </r>
  <r>
    <s v="Enero"/>
    <x v="8"/>
    <n v="2299"/>
    <s v="+ 0,8 "/>
    <s v="n.d."/>
    <s v="n.d."/>
    <x v="0"/>
    <x v="0"/>
    <x v="0"/>
    <s v="Venta"/>
  </r>
  <r>
    <s v="Septiembre"/>
    <x v="15"/>
    <n v="2298"/>
    <s v="0,0 "/>
    <s v="- 0,9 "/>
    <s v="+ 0,2 "/>
    <x v="0"/>
    <x v="0"/>
    <x v="0"/>
    <s v="Venta"/>
  </r>
  <r>
    <s v="Agosto"/>
    <x v="15"/>
    <n v="2297"/>
    <s v="- 0,7 "/>
    <s v="- 0,9 "/>
    <s v="- 2,0 "/>
    <x v="0"/>
    <x v="0"/>
    <x v="0"/>
    <s v="Venta"/>
  </r>
  <r>
    <s v="Diciembre"/>
    <x v="11"/>
    <n v="2296"/>
    <s v="+ 0,1 "/>
    <s v="+ 0,1 "/>
    <s v="- 3,8 "/>
    <x v="0"/>
    <x v="0"/>
    <x v="0"/>
    <s v="Venta"/>
  </r>
  <r>
    <s v="Diciembre"/>
    <x v="16"/>
    <n v="2295"/>
    <s v="+ 0,2 "/>
    <s v="+ 3,3 "/>
    <s v="+ 10,4 "/>
    <x v="0"/>
    <x v="0"/>
    <x v="0"/>
    <s v="Venta"/>
  </r>
  <r>
    <s v="Junio"/>
    <x v="14"/>
    <n v="2294"/>
    <s v="+ 0,6 "/>
    <s v="+ 0,7 "/>
    <s v="- 1,0 "/>
    <x v="0"/>
    <x v="0"/>
    <x v="0"/>
    <s v="Venta"/>
  </r>
  <r>
    <s v="Marzo"/>
    <x v="15"/>
    <n v="2294"/>
    <s v="0,0 "/>
    <s v="- 0,1 "/>
    <s v="- 4,0 "/>
    <x v="0"/>
    <x v="0"/>
    <x v="0"/>
    <s v="Venta"/>
  </r>
  <r>
    <s v="Febrero"/>
    <x v="15"/>
    <n v="2294"/>
    <s v="+ 0,3 "/>
    <s v="0,0 "/>
    <s v="- 2,5 "/>
    <x v="0"/>
    <x v="0"/>
    <x v="0"/>
    <s v="Venta"/>
  </r>
  <r>
    <s v="Noviembre"/>
    <x v="11"/>
    <n v="2294"/>
    <s v="+ 0,2 "/>
    <s v="- 2,1 "/>
    <s v="- 6,1 "/>
    <x v="0"/>
    <x v="0"/>
    <x v="0"/>
    <s v="Venta"/>
  </r>
  <r>
    <s v="Septiembre"/>
    <x v="11"/>
    <n v="2294"/>
    <s v="- 2,1 "/>
    <s v="- 2,8 "/>
    <s v="- 3,0 "/>
    <x v="0"/>
    <x v="0"/>
    <x v="0"/>
    <s v="Venta"/>
  </r>
  <r>
    <s v="Noviembre"/>
    <x v="16"/>
    <n v="2291"/>
    <s v="+ 1,5 "/>
    <s v="+ 4,4 "/>
    <s v="+ 11,5 "/>
    <x v="0"/>
    <x v="0"/>
    <x v="0"/>
    <s v="Venta"/>
  </r>
  <r>
    <s v="Octubre"/>
    <x v="11"/>
    <n v="2289"/>
    <s v="- 0,2 "/>
    <s v="- 1,4 "/>
    <s v="- 4,4 "/>
    <x v="0"/>
    <x v="0"/>
    <x v="0"/>
    <s v="Venta"/>
  </r>
  <r>
    <s v="Enero"/>
    <x v="12"/>
    <n v="2288"/>
    <s v="- 0,3 "/>
    <s v="+ 1,3 "/>
    <s v="+ 9,5 "/>
    <x v="0"/>
    <x v="0"/>
    <x v="0"/>
    <s v="Venta"/>
  </r>
  <r>
    <s v="Marzo"/>
    <x v="13"/>
    <n v="2288"/>
    <s v="- 0,5 "/>
    <s v="- 1,5 "/>
    <s v="+ 0,5 "/>
    <x v="0"/>
    <x v="0"/>
    <x v="0"/>
    <s v="Venta"/>
  </r>
  <r>
    <s v="Septiembre"/>
    <x v="14"/>
    <n v="2288"/>
    <s v="+ 0,3 "/>
    <s v="- 0,3 "/>
    <s v="- 0,4 "/>
    <x v="0"/>
    <x v="0"/>
    <x v="0"/>
    <s v="Venta"/>
  </r>
  <r>
    <s v="Enero"/>
    <x v="15"/>
    <n v="2287"/>
    <s v="- 0,4 "/>
    <s v="- 0,1 "/>
    <s v="- 2,8 "/>
    <x v="0"/>
    <x v="0"/>
    <x v="0"/>
    <s v="Venta"/>
  </r>
  <r>
    <s v="Julio"/>
    <x v="14"/>
    <n v="2285"/>
    <s v="- 0,4 "/>
    <s v="0,0 "/>
    <s v="- 1,2 "/>
    <x v="0"/>
    <x v="0"/>
    <x v="0"/>
    <s v="Venta"/>
  </r>
  <r>
    <s v="Abril"/>
    <x v="14"/>
    <n v="2284"/>
    <s v="+ 0,3 "/>
    <s v="+ 0,5 "/>
    <s v="- 1,3 "/>
    <x v="0"/>
    <x v="0"/>
    <x v="0"/>
    <s v="Venta"/>
  </r>
  <r>
    <s v="Diciembre"/>
    <x v="17"/>
    <n v="2282"/>
    <s v="n.d."/>
    <s v="n.d."/>
    <s v="n.d."/>
    <x v="0"/>
    <x v="0"/>
    <x v="0"/>
    <s v="Venta"/>
  </r>
  <r>
    <s v="Agosto"/>
    <x v="3"/>
    <n v="2281"/>
    <s v="+ 1,7 "/>
    <s v="+ 2,0 "/>
    <s v="+ 6,0 "/>
    <x v="0"/>
    <x v="1"/>
    <x v="0"/>
    <s v="Venta"/>
  </r>
  <r>
    <s v="Agosto"/>
    <x v="14"/>
    <n v="2281"/>
    <s v="- 0,2 "/>
    <s v="0,0 "/>
    <s v="- 0,7 "/>
    <x v="0"/>
    <x v="0"/>
    <x v="0"/>
    <s v="Venta"/>
  </r>
  <r>
    <s v="Mayo"/>
    <x v="14"/>
    <n v="2281"/>
    <s v="- 0,2 "/>
    <s v="+ 0,4 "/>
    <s v="- 1,6 "/>
    <x v="0"/>
    <x v="0"/>
    <x v="0"/>
    <s v="Venta"/>
  </r>
  <r>
    <s v="Agosto"/>
    <x v="12"/>
    <n v="2278"/>
    <s v="+ 0,1 "/>
    <s v="+ 2,3 "/>
    <s v="+ 3,8 "/>
    <x v="0"/>
    <x v="0"/>
    <x v="0"/>
    <s v="Venta"/>
  </r>
  <r>
    <s v="Marzo"/>
    <x v="14"/>
    <n v="2278"/>
    <s v="+ 0,3 "/>
    <s v="+ 0,3 "/>
    <s v="- 0,7 "/>
    <x v="0"/>
    <x v="0"/>
    <x v="0"/>
    <s v="Venta"/>
  </r>
  <r>
    <s v="Julio"/>
    <x v="12"/>
    <n v="2276"/>
    <s v="+ 1,4 "/>
    <s v="+ 0,6 "/>
    <s v="+ 4,3 "/>
    <x v="0"/>
    <x v="0"/>
    <x v="0"/>
    <s v="Venta"/>
  </r>
  <r>
    <s v="Marzo"/>
    <x v="12"/>
    <n v="2276"/>
    <s v="n.d."/>
    <s v="- 0,8 "/>
    <s v="+ 7,8 "/>
    <x v="0"/>
    <x v="0"/>
    <x v="0"/>
    <s v="Venta"/>
  </r>
  <r>
    <s v="Febrero"/>
    <x v="12"/>
    <n v="2276"/>
    <s v="- 0,5 "/>
    <s v="- 0,7 "/>
    <s v="+ 8,6 "/>
    <x v="0"/>
    <x v="0"/>
    <x v="0"/>
    <s v="Venta"/>
  </r>
  <r>
    <s v="Enero"/>
    <x v="14"/>
    <n v="2273"/>
    <s v="+ 0,1 "/>
    <s v="- 1,5 "/>
    <s v="- 0,6 "/>
    <x v="0"/>
    <x v="0"/>
    <x v="0"/>
    <s v="Venta"/>
  </r>
  <r>
    <s v="Febrero"/>
    <x v="14"/>
    <n v="2271"/>
    <s v="- 0,1 "/>
    <s v="- 1,5 "/>
    <s v="- 1,0 "/>
    <x v="0"/>
    <x v="0"/>
    <x v="0"/>
    <s v="Venta"/>
  </r>
  <r>
    <s v="Diciembre"/>
    <x v="15"/>
    <n v="2271"/>
    <s v="- 1,5 "/>
    <s v="- 1,2 "/>
    <s v="- 1,1 "/>
    <x v="0"/>
    <x v="0"/>
    <x v="0"/>
    <s v="Venta"/>
  </r>
  <r>
    <s v="Abril"/>
    <x v="12"/>
    <n v="2262"/>
    <s v="- 0,6 "/>
    <s v="- 1,1 "/>
    <s v="+ 7,0 "/>
    <x v="0"/>
    <x v="0"/>
    <x v="0"/>
    <s v="Venta"/>
  </r>
  <r>
    <s v="Octubre"/>
    <x v="16"/>
    <n v="2258"/>
    <s v="+ 1,7 "/>
    <s v="+ 3,5 "/>
    <s v="+ 9,2 "/>
    <x v="0"/>
    <x v="0"/>
    <x v="0"/>
    <s v="Venta"/>
  </r>
  <r>
    <s v="Abril"/>
    <x v="13"/>
    <n v="2256"/>
    <s v="- 1,4 "/>
    <s v="- 3,1 "/>
    <s v="- 1,2 "/>
    <x v="0"/>
    <x v="0"/>
    <x v="0"/>
    <s v="Venta"/>
  </r>
  <r>
    <s v="Mayo"/>
    <x v="13"/>
    <n v="2255"/>
    <s v="- 0,1 "/>
    <s v="- 2,0 "/>
    <s v="- 1,1 "/>
    <x v="0"/>
    <x v="0"/>
    <x v="0"/>
    <s v="Venta"/>
  </r>
  <r>
    <s v="Junio"/>
    <x v="12"/>
    <n v="2245"/>
    <s v="+ 0,8 "/>
    <s v="- 1,4 "/>
    <s v="+ 3,5 "/>
    <x v="0"/>
    <x v="0"/>
    <x v="0"/>
    <s v="Venta"/>
  </r>
  <r>
    <s v="Julio"/>
    <x v="3"/>
    <n v="2244"/>
    <s v="+ 0,4 "/>
    <s v="+ 1,3 "/>
    <s v="+ 4,4 "/>
    <x v="0"/>
    <x v="1"/>
    <x v="0"/>
    <s v="Venta"/>
  </r>
  <r>
    <s v="Junio"/>
    <x v="3"/>
    <n v="2236"/>
    <s v="0,0 "/>
    <s v="+ 0,8 "/>
    <s v="+ 4,5 "/>
    <x v="0"/>
    <x v="1"/>
    <x v="0"/>
    <s v="Venta"/>
  </r>
  <r>
    <s v="Mayo"/>
    <x v="3"/>
    <n v="2236"/>
    <s v="+ 1,0 "/>
    <s v="+ 1,5 "/>
    <s v="+ 5,3 "/>
    <x v="0"/>
    <x v="1"/>
    <x v="0"/>
    <s v="Venta"/>
  </r>
  <r>
    <s v="Junio"/>
    <x v="13"/>
    <n v="2235"/>
    <s v="- 0,9 "/>
    <s v="- 2,3 "/>
    <s v="- 2,6 "/>
    <x v="0"/>
    <x v="0"/>
    <x v="0"/>
    <s v="Venta"/>
  </r>
  <r>
    <s v="Mayo"/>
    <x v="12"/>
    <n v="2226"/>
    <s v="- 1,6 "/>
    <s v="- 2,2 "/>
    <s v="+ 4,0 "/>
    <x v="0"/>
    <x v="0"/>
    <x v="0"/>
    <s v="Venta"/>
  </r>
  <r>
    <s v="Septiembre"/>
    <x v="16"/>
    <n v="2221"/>
    <s v="+ 1,2 "/>
    <s v="+ 2,4 "/>
    <s v="+ 6,9 "/>
    <x v="0"/>
    <x v="0"/>
    <x v="0"/>
    <s v="Venta"/>
  </r>
  <r>
    <s v="Marzo"/>
    <x v="3"/>
    <n v="2217"/>
    <s v="+ 0,6 "/>
    <s v="+ 2,2 "/>
    <s v="+ 5,7 "/>
    <x v="0"/>
    <x v="1"/>
    <x v="0"/>
    <s v="Venta"/>
  </r>
  <r>
    <s v="Abril"/>
    <x v="3"/>
    <n v="2215"/>
    <s v="- 0,1 "/>
    <s v="+ 1,9 "/>
    <s v="+ 5,1 "/>
    <x v="0"/>
    <x v="1"/>
    <x v="0"/>
    <s v="Venta"/>
  </r>
  <r>
    <s v="Julio"/>
    <x v="13"/>
    <n v="2207"/>
    <s v="- 1,3 "/>
    <s v="- 2,2 "/>
    <s v="- 3,4 "/>
    <x v="0"/>
    <x v="0"/>
    <x v="0"/>
    <s v="Venta"/>
  </r>
  <r>
    <s v="Agosto"/>
    <x v="13"/>
    <n v="2206"/>
    <s v="0,0 "/>
    <s v="- 2,1 "/>
    <s v="- 3,3 "/>
    <x v="0"/>
    <x v="0"/>
    <x v="0"/>
    <s v="Venta"/>
  </r>
  <r>
    <s v="Febrero"/>
    <x v="3"/>
    <n v="2203"/>
    <s v="+ 1,3 "/>
    <s v="+ 1,7 "/>
    <s v="+ 4,9 "/>
    <x v="0"/>
    <x v="1"/>
    <x v="0"/>
    <s v="Venta"/>
  </r>
  <r>
    <s v="Octubre"/>
    <x v="13"/>
    <n v="2198"/>
    <s v="0,0 "/>
    <s v="- 0,4 "/>
    <s v="- 5,1 "/>
    <x v="0"/>
    <x v="0"/>
    <x v="0"/>
    <s v="Venta"/>
  </r>
  <r>
    <s v="Septiembre"/>
    <x v="13"/>
    <n v="2198"/>
    <s v="- 0,4 "/>
    <s v="- 1,6 "/>
    <s v="- 3,9 "/>
    <x v="0"/>
    <x v="0"/>
    <x v="0"/>
    <s v="Venta"/>
  </r>
  <r>
    <s v="Agosto"/>
    <x v="16"/>
    <n v="2195"/>
    <s v="+ 0,6 "/>
    <s v="+ 2,5 "/>
    <s v="+ 6,3 "/>
    <x v="0"/>
    <x v="0"/>
    <x v="0"/>
    <s v="Venta"/>
  </r>
  <r>
    <s v="Abril"/>
    <x v="8"/>
    <n v="2191"/>
    <s v="+ 1,9 "/>
    <s v="+ 3,1 "/>
    <s v="n.d."/>
    <x v="0"/>
    <x v="1"/>
    <x v="0"/>
    <s v="Venta"/>
  </r>
  <r>
    <s v="Octubre"/>
    <x v="8"/>
    <n v="2189"/>
    <s v="+ 0,4 "/>
    <s v="+ 0,6 "/>
    <s v="+ 3,7 "/>
    <x v="0"/>
    <x v="1"/>
    <x v="0"/>
    <s v="Venta"/>
  </r>
  <r>
    <s v="Noviembre"/>
    <x v="13"/>
    <n v="2187"/>
    <s v="- 0,5 "/>
    <s v="- 0,9 "/>
    <s v="- 5,9 "/>
    <x v="0"/>
    <x v="0"/>
    <x v="0"/>
    <s v="Venta"/>
  </r>
  <r>
    <s v="Julio"/>
    <x v="16"/>
    <n v="2181"/>
    <s v="+ 0,5 "/>
    <s v="+ 3,2 "/>
    <s v="+ 5,2 "/>
    <x v="0"/>
    <x v="0"/>
    <x v="0"/>
    <s v="Venta"/>
  </r>
  <r>
    <s v="Septiembre"/>
    <x v="8"/>
    <n v="2180"/>
    <s v="+ 0,3 "/>
    <s v="+ 3,0 "/>
    <s v="n.d."/>
    <x v="0"/>
    <x v="1"/>
    <x v="0"/>
    <s v="Venta"/>
  </r>
  <r>
    <s v="Mayo"/>
    <x v="8"/>
    <n v="2178"/>
    <s v="- 0,6 "/>
    <s v="+ 1,4 "/>
    <s v="n.d."/>
    <x v="0"/>
    <x v="1"/>
    <x v="0"/>
    <s v="Venta"/>
  </r>
  <r>
    <s v="Julio"/>
    <x v="8"/>
    <n v="2176"/>
    <s v="+ 2,8 "/>
    <s v="- 0,7 "/>
    <s v="n.d."/>
    <x v="0"/>
    <x v="1"/>
    <x v="0"/>
    <s v="Venta"/>
  </r>
  <r>
    <s v="Agosto"/>
    <x v="8"/>
    <n v="2175"/>
    <s v="- 0,1 "/>
    <s v="- 0,2 "/>
    <s v="n.d."/>
    <x v="0"/>
    <x v="1"/>
    <x v="0"/>
    <s v="Venta"/>
  </r>
  <r>
    <s v="Enero"/>
    <x v="3"/>
    <n v="2174"/>
    <s v="+ 0,2 "/>
    <s v="+ 0,7 "/>
    <s v="+ 3,2 "/>
    <x v="0"/>
    <x v="1"/>
    <x v="0"/>
    <s v="Venta"/>
  </r>
  <r>
    <s v="Diciembre"/>
    <x v="4"/>
    <n v="2170"/>
    <s v="+ 0,2 "/>
    <s v="+ 0,2 "/>
    <s v="+ 3,2 "/>
    <x v="0"/>
    <x v="1"/>
    <x v="0"/>
    <s v="Venta"/>
  </r>
  <r>
    <s v="Junio"/>
    <x v="16"/>
    <n v="2170"/>
    <s v="+ 1,3 "/>
    <s v="+ 2,7 "/>
    <s v="+ 4,5 "/>
    <x v="0"/>
    <x v="0"/>
    <x v="0"/>
    <s v="Venta"/>
  </r>
  <r>
    <s v="Noviembre"/>
    <x v="4"/>
    <n v="2166"/>
    <s v="+ 0,3 "/>
    <s v="+ 0,6 "/>
    <s v="+ 2,8 "/>
    <x v="0"/>
    <x v="1"/>
    <x v="0"/>
    <s v="Venta"/>
  </r>
  <r>
    <s v="Septiembre"/>
    <x v="4"/>
    <n v="2166"/>
    <s v="+ 0,7 "/>
    <s v="+ 1,3 "/>
    <s v="+ 2,6 "/>
    <x v="0"/>
    <x v="1"/>
    <x v="0"/>
    <s v="Venta"/>
  </r>
  <r>
    <s v="Noviembre"/>
    <x v="8"/>
    <n v="2165"/>
    <s v="- 1,1 "/>
    <s v="- 0,5 "/>
    <s v="+ 7,2 "/>
    <x v="0"/>
    <x v="1"/>
    <x v="0"/>
    <s v="Venta"/>
  </r>
  <r>
    <s v="Marzo"/>
    <x v="18"/>
    <n v="2162"/>
    <s v="+ 0,1 "/>
    <s v="+ 0,1 "/>
    <s v="- 5,5 "/>
    <x v="0"/>
    <x v="0"/>
    <x v="0"/>
    <s v="Venta"/>
  </r>
  <r>
    <s v="Febrero"/>
    <x v="18"/>
    <n v="2161"/>
    <s v="+ 0,3 "/>
    <s v="- 1,2 "/>
    <s v="- 6,1 "/>
    <x v="0"/>
    <x v="0"/>
    <x v="0"/>
    <s v="Venta"/>
  </r>
  <r>
    <s v="Octubre"/>
    <x v="4"/>
    <n v="2160"/>
    <s v="- 0,3 "/>
    <s v="+ 0,5 "/>
    <s v="+ 2,4 "/>
    <x v="0"/>
    <x v="1"/>
    <x v="0"/>
    <s v="Venta"/>
  </r>
  <r>
    <s v="Diciembre"/>
    <x v="13"/>
    <n v="2160"/>
    <s v="- 1,2 "/>
    <s v="- 1,8 "/>
    <s v="- 7,0 "/>
    <x v="0"/>
    <x v="0"/>
    <x v="0"/>
    <s v="Venta"/>
  </r>
  <r>
    <s v="Enero"/>
    <x v="18"/>
    <n v="2155"/>
    <s v="- 0,2 "/>
    <s v="- 2,0 "/>
    <s v="- 7,5 "/>
    <x v="0"/>
    <x v="0"/>
    <x v="0"/>
    <s v="Venta"/>
  </r>
  <r>
    <s v="Agosto"/>
    <x v="4"/>
    <n v="2152"/>
    <s v="+ 0,1 "/>
    <s v="+ 1,3 "/>
    <s v="+ 1,6 "/>
    <x v="0"/>
    <x v="1"/>
    <x v="0"/>
    <s v="Venta"/>
  </r>
  <r>
    <s v="Marzo"/>
    <x v="8"/>
    <n v="2151"/>
    <s v="+ 0,1 "/>
    <s v="+ 7,6 "/>
    <s v="n.d."/>
    <x v="0"/>
    <x v="1"/>
    <x v="0"/>
    <s v="Venta"/>
  </r>
  <r>
    <s v="Julio"/>
    <x v="4"/>
    <n v="2150"/>
    <s v="+ 0,5 "/>
    <s v="+ 2,0 "/>
    <s v="+ 1,1 "/>
    <x v="0"/>
    <x v="1"/>
    <x v="0"/>
    <s v="Venta"/>
  </r>
  <r>
    <s v="Febrero"/>
    <x v="8"/>
    <n v="2149"/>
    <s v="+ 1,2 "/>
    <s v="+ 6,4 "/>
    <s v="n.d."/>
    <x v="0"/>
    <x v="1"/>
    <x v="0"/>
    <s v="Venta"/>
  </r>
  <r>
    <s v="Abril"/>
    <x v="18"/>
    <n v="2148"/>
    <s v="- 0,7 "/>
    <s v="- 0,3 "/>
    <s v="- 4,8 "/>
    <x v="0"/>
    <x v="0"/>
    <x v="0"/>
    <s v="Venta"/>
  </r>
  <r>
    <s v="Junio"/>
    <x v="5"/>
    <n v="2145"/>
    <s v="+ 0,3 "/>
    <s v="+ 2,7 "/>
    <s v="+ 5,5 "/>
    <x v="0"/>
    <x v="1"/>
    <x v="0"/>
    <s v="Venta"/>
  </r>
  <r>
    <s v="Julio"/>
    <x v="18"/>
    <n v="2144"/>
    <s v="+ 0,4 "/>
    <s v="- 0,2 "/>
    <s v="- 2,8 "/>
    <x v="0"/>
    <x v="0"/>
    <x v="0"/>
    <s v="Venta"/>
  </r>
  <r>
    <s v="Mayo"/>
    <x v="16"/>
    <n v="2142"/>
    <s v="+ 1,3 "/>
    <s v="+ 2,2 "/>
    <s v="+ 4,3 "/>
    <x v="0"/>
    <x v="0"/>
    <x v="0"/>
    <s v="Venta"/>
  </r>
  <r>
    <s v="Junio"/>
    <x v="4"/>
    <n v="2139"/>
    <s v="+ 0,7 "/>
    <s v="+ 2,0 "/>
    <s v="- 0,3 "/>
    <x v="0"/>
    <x v="1"/>
    <x v="0"/>
    <s v="Venta"/>
  </r>
  <r>
    <s v="Mayo"/>
    <x v="5"/>
    <n v="2139"/>
    <s v="+ 1,4 "/>
    <s v="+ 3,1 "/>
    <s v="+ 5,2 "/>
    <x v="0"/>
    <x v="1"/>
    <x v="0"/>
    <s v="Venta"/>
  </r>
  <r>
    <s v="Mayo"/>
    <x v="18"/>
    <n v="2138"/>
    <s v="- 0,4 "/>
    <s v="- 1,0 "/>
    <s v="- 5,2 "/>
    <x v="0"/>
    <x v="0"/>
    <x v="0"/>
    <s v="Venta"/>
  </r>
  <r>
    <s v="Enero"/>
    <x v="11"/>
    <n v="2136"/>
    <s v="+ 0,7 "/>
    <s v="- 2,4 "/>
    <s v="+ 0,6 "/>
    <x v="0"/>
    <x v="1"/>
    <x v="0"/>
    <s v="Venta"/>
  </r>
  <r>
    <s v="Junio"/>
    <x v="18"/>
    <n v="2136"/>
    <s v="- 0,1 "/>
    <s v="- 1,2 "/>
    <s v="- 4,4 "/>
    <x v="0"/>
    <x v="0"/>
    <x v="0"/>
    <s v="Venta"/>
  </r>
  <r>
    <s v="Julio"/>
    <x v="5"/>
    <n v="2127"/>
    <s v="- 0,8 "/>
    <s v="+ 0,8 "/>
    <s v="+ 4,3 "/>
    <x v="0"/>
    <x v="1"/>
    <x v="0"/>
    <s v="Venta"/>
  </r>
  <r>
    <s v="Agosto"/>
    <x v="18"/>
    <n v="2126"/>
    <s v="- 0,8 "/>
    <s v="- 0,6 "/>
    <s v="- 3,7 "/>
    <x v="0"/>
    <x v="0"/>
    <x v="0"/>
    <s v="Venta"/>
  </r>
  <r>
    <s v="Mayo"/>
    <x v="4"/>
    <n v="2125"/>
    <s v="+ 0,8 "/>
    <s v="+ 1,2 "/>
    <s v="- 0,7 "/>
    <x v="0"/>
    <x v="1"/>
    <x v="0"/>
    <s v="Venta"/>
  </r>
  <r>
    <s v="Enero"/>
    <x v="8"/>
    <n v="2124"/>
    <s v="+ 6,2 "/>
    <s v="+ 0,7 "/>
    <s v="n.d."/>
    <x v="0"/>
    <x v="1"/>
    <x v="0"/>
    <s v="Venta"/>
  </r>
  <r>
    <s v="Diciembre"/>
    <x v="8"/>
    <n v="2121"/>
    <s v="- 2,0 "/>
    <s v="- 2,7 "/>
    <s v="+ 6,1 "/>
    <x v="0"/>
    <x v="1"/>
    <x v="0"/>
    <s v="Venta"/>
  </r>
  <r>
    <s v="Agosto"/>
    <x v="5"/>
    <n v="2118"/>
    <s v="- 0,4 "/>
    <s v="- 1,0 "/>
    <s v="+ 3,7 "/>
    <x v="0"/>
    <x v="1"/>
    <x v="0"/>
    <s v="Venta"/>
  </r>
  <r>
    <s v="Junio"/>
    <x v="8"/>
    <n v="2116"/>
    <s v="- 2,8 "/>
    <s v="- 1,6 "/>
    <s v="n.d."/>
    <x v="0"/>
    <x v="1"/>
    <x v="0"/>
    <s v="Venta"/>
  </r>
  <r>
    <s v="Abril"/>
    <x v="16"/>
    <n v="2114"/>
    <s v="+ 0,1 "/>
    <s v="+ 1,2 "/>
    <s v="+ 2,8 "/>
    <x v="0"/>
    <x v="0"/>
    <x v="0"/>
    <s v="Venta"/>
  </r>
  <r>
    <s v="Marzo"/>
    <x v="16"/>
    <n v="2112"/>
    <s v="+ 0,8 "/>
    <s v="+ 1,6 "/>
    <s v="+ 0,5 "/>
    <x v="0"/>
    <x v="0"/>
    <x v="0"/>
    <s v="Venta"/>
  </r>
  <r>
    <s v="Septiembre"/>
    <x v="5"/>
    <n v="2111"/>
    <s v="- 0,3 "/>
    <s v="- 1,6 "/>
    <s v="+ 2,8 "/>
    <x v="0"/>
    <x v="1"/>
    <x v="0"/>
    <s v="Venta"/>
  </r>
  <r>
    <s v="Junio"/>
    <x v="11"/>
    <n v="2111"/>
    <s v="+ 1,0 "/>
    <s v="+ 0,2 "/>
    <s v="- 0,2 "/>
    <x v="0"/>
    <x v="1"/>
    <x v="0"/>
    <s v="Venta"/>
  </r>
  <r>
    <s v="Octubre"/>
    <x v="5"/>
    <n v="2110"/>
    <s v="- 0,1 "/>
    <s v="- 0,8 "/>
    <s v="+ 2,5 "/>
    <x v="0"/>
    <x v="1"/>
    <x v="0"/>
    <s v="Venta"/>
  </r>
  <r>
    <s v="Octubre"/>
    <x v="17"/>
    <n v="2110"/>
    <s v="n.d."/>
    <s v="n.d."/>
    <s v="n.d."/>
    <x v="0"/>
    <x v="1"/>
    <x v="0"/>
    <s v="Venta"/>
  </r>
  <r>
    <s v="Abril"/>
    <x v="5"/>
    <n v="2109"/>
    <s v="+ 1,0 "/>
    <s v="+ 2,8 "/>
    <s v="+ 3,8 "/>
    <x v="0"/>
    <x v="1"/>
    <x v="0"/>
    <s v="Venta"/>
  </r>
  <r>
    <s v="Noviembre"/>
    <x v="5"/>
    <n v="2108"/>
    <s v="- 0,1 "/>
    <s v="- 0,5 "/>
    <s v="+ 3,6 "/>
    <x v="0"/>
    <x v="1"/>
    <x v="0"/>
    <s v="Venta"/>
  </r>
  <r>
    <s v="Abril"/>
    <x v="4"/>
    <n v="2107"/>
    <s v="+ 0,4 "/>
    <s v="+ 0,1 "/>
    <s v="- 0,1 "/>
    <x v="0"/>
    <x v="1"/>
    <x v="0"/>
    <s v="Venta"/>
  </r>
  <r>
    <s v="Abril"/>
    <x v="11"/>
    <n v="2107"/>
    <s v="0,0 "/>
    <s v="- 1,4 "/>
    <s v="- 3,8 "/>
    <x v="0"/>
    <x v="1"/>
    <x v="0"/>
    <s v="Venta"/>
  </r>
  <r>
    <s v="Marzo"/>
    <x v="11"/>
    <n v="2107"/>
    <s v="+ 0,4 "/>
    <s v="- 0,7 "/>
    <s v="- 2,0 "/>
    <x v="0"/>
    <x v="1"/>
    <x v="0"/>
    <s v="Venta"/>
  </r>
  <r>
    <s v="Enero"/>
    <x v="4"/>
    <n v="2106"/>
    <s v="+ 0,1 "/>
    <s v="- 0,2 "/>
    <s v="+ 2,6 "/>
    <x v="0"/>
    <x v="1"/>
    <x v="0"/>
    <s v="Venta"/>
  </r>
  <r>
    <s v="Diciembre"/>
    <x v="5"/>
    <n v="2103"/>
    <s v="- 0,2 "/>
    <s v="- 0,4 "/>
    <s v="+ 3,4 "/>
    <x v="0"/>
    <x v="1"/>
    <x v="0"/>
    <s v="Venta"/>
  </r>
  <r>
    <s v="Febrero"/>
    <x v="19"/>
    <n v="2102"/>
    <s v="+ 1,6 "/>
    <s v="+ 1,2 "/>
    <s v="- 2,7 "/>
    <x v="0"/>
    <x v="0"/>
    <x v="0"/>
    <s v="Venta"/>
  </r>
  <r>
    <s v="Marzo"/>
    <x v="19"/>
    <n v="2101"/>
    <s v="0,0 "/>
    <s v="+ 1,0 "/>
    <s v="- 2,8 "/>
    <x v="0"/>
    <x v="0"/>
    <x v="0"/>
    <s v="Venta"/>
  </r>
  <r>
    <s v="Febrero"/>
    <x v="4"/>
    <n v="2100"/>
    <s v="- 0,3 "/>
    <s v="- 0,4 "/>
    <s v="+ 1,2 "/>
    <x v="0"/>
    <x v="1"/>
    <x v="0"/>
    <s v="Venta"/>
  </r>
  <r>
    <s v="Marzo"/>
    <x v="4"/>
    <n v="2098"/>
    <s v="- 0,1 "/>
    <s v="- 0,2 "/>
    <s v="+ 0,5 "/>
    <x v="0"/>
    <x v="1"/>
    <x v="0"/>
    <s v="Venta"/>
  </r>
  <r>
    <s v="Febrero"/>
    <x v="11"/>
    <n v="2098"/>
    <s v="- 1,8 "/>
    <s v="- 3,1 "/>
    <s v="- 2,4 "/>
    <x v="0"/>
    <x v="1"/>
    <x v="0"/>
    <s v="Venta"/>
  </r>
  <r>
    <s v="Febrero"/>
    <x v="16"/>
    <n v="2095"/>
    <s v="+ 0,3 "/>
    <s v="+ 1,9 "/>
    <s v="- 0,3 "/>
    <x v="0"/>
    <x v="0"/>
    <x v="0"/>
    <s v="Venta"/>
  </r>
  <r>
    <s v="Septiembre"/>
    <x v="18"/>
    <n v="2094"/>
    <s v="- 1,5 "/>
    <s v="- 2,0 "/>
    <s v="- 4,7 "/>
    <x v="0"/>
    <x v="0"/>
    <x v="0"/>
    <s v="Venta"/>
  </r>
  <r>
    <s v="Mayo"/>
    <x v="11"/>
    <n v="2090"/>
    <s v="- 0,8 "/>
    <s v="- 0,4 "/>
    <s v="- 4,1 "/>
    <x v="0"/>
    <x v="1"/>
    <x v="0"/>
    <s v="Venta"/>
  </r>
  <r>
    <s v="Enero"/>
    <x v="16"/>
    <n v="2090"/>
    <s v="+ 0,5 "/>
    <s v="+ 1,1 "/>
    <s v="+ 1,1 "/>
    <x v="0"/>
    <x v="0"/>
    <x v="0"/>
    <s v="Venta"/>
  </r>
  <r>
    <s v="Octubre"/>
    <x v="18"/>
    <n v="2090"/>
    <s v="- 0,2 "/>
    <s v="- 2,5 "/>
    <s v="- 4,9 "/>
    <x v="0"/>
    <x v="0"/>
    <x v="0"/>
    <s v="Venta"/>
  </r>
  <r>
    <s v="Marzo"/>
    <x v="5"/>
    <n v="2088"/>
    <s v="+ 0,7 "/>
    <s v="+ 2,7 "/>
    <s v="+ 3,5 "/>
    <x v="0"/>
    <x v="1"/>
    <x v="0"/>
    <s v="Venta"/>
  </r>
  <r>
    <s v="Julio"/>
    <x v="11"/>
    <n v="2082"/>
    <s v="- 1,4 "/>
    <s v="- 1,2 "/>
    <s v="- 4,3 "/>
    <x v="0"/>
    <x v="1"/>
    <x v="0"/>
    <s v="Venta"/>
  </r>
  <r>
    <s v="Diciembre"/>
    <x v="19"/>
    <n v="2080"/>
    <s v="+ 1,2 "/>
    <s v="+ 0,1 "/>
    <s v="0,0 "/>
    <x v="0"/>
    <x v="0"/>
    <x v="0"/>
    <s v="Venta"/>
  </r>
  <r>
    <s v="Diciembre"/>
    <x v="18"/>
    <n v="2080"/>
    <s v="+ 0,1 "/>
    <s v="- 0,7 "/>
    <s v="- 3,7 "/>
    <x v="0"/>
    <x v="0"/>
    <x v="0"/>
    <s v="Venta"/>
  </r>
  <r>
    <s v="Septiembre"/>
    <x v="19"/>
    <n v="2078"/>
    <s v="+ 0,6 "/>
    <s v="+ 0,1 "/>
    <s v="- 0,8 "/>
    <x v="0"/>
    <x v="0"/>
    <x v="0"/>
    <s v="Venta"/>
  </r>
  <r>
    <s v="Noviembre"/>
    <x v="18"/>
    <n v="2077"/>
    <s v="- 0,6 "/>
    <s v="- 2,3 "/>
    <s v="- 5,0 "/>
    <x v="0"/>
    <x v="0"/>
    <x v="0"/>
    <s v="Venta"/>
  </r>
  <r>
    <s v="Febrero"/>
    <x v="5"/>
    <n v="2075"/>
    <s v="+ 1,1 "/>
    <s v="+ 2,0 "/>
    <s v="+ 3,8 "/>
    <x v="0"/>
    <x v="1"/>
    <x v="0"/>
    <s v="Venta"/>
  </r>
  <r>
    <s v="Junio"/>
    <x v="19"/>
    <n v="2075"/>
    <s v="+ 1,0 "/>
    <s v="- 1,2 "/>
    <s v="- 2,8 "/>
    <x v="0"/>
    <x v="0"/>
    <x v="0"/>
    <s v="Venta"/>
  </r>
  <r>
    <s v="Julio"/>
    <x v="19"/>
    <n v="2073"/>
    <s v="- 0,1 "/>
    <s v="+ 0,8 "/>
    <s v="- 3,3 "/>
    <x v="0"/>
    <x v="0"/>
    <x v="0"/>
    <s v="Venta"/>
  </r>
  <r>
    <s v="Octubre"/>
    <x v="19"/>
    <n v="2068"/>
    <s v="- 0,5 "/>
    <s v="- 0,3 "/>
    <s v="- 1,0 "/>
    <x v="0"/>
    <x v="0"/>
    <x v="0"/>
    <s v="Venta"/>
  </r>
  <r>
    <s v="Enero"/>
    <x v="19"/>
    <n v="2068"/>
    <s v="- 0,6 "/>
    <s v="- 1,0 "/>
    <s v="- 4,0 "/>
    <x v="0"/>
    <x v="0"/>
    <x v="0"/>
    <s v="Venta"/>
  </r>
  <r>
    <s v="Agosto"/>
    <x v="19"/>
    <n v="2064"/>
    <s v="- 0,4 "/>
    <s v="+ 0,5 "/>
    <s v="- 2,9 "/>
    <x v="0"/>
    <x v="0"/>
    <x v="0"/>
    <s v="Venta"/>
  </r>
  <r>
    <s v="Octubre"/>
    <x v="6"/>
    <n v="2060"/>
    <s v="+ 0,2 "/>
    <s v="+ 1,0 "/>
    <s v="+ 5,3 "/>
    <x v="0"/>
    <x v="1"/>
    <x v="0"/>
    <s v="Venta"/>
  </r>
  <r>
    <s v="Abril"/>
    <x v="19"/>
    <n v="2057"/>
    <s v="- 2,1 "/>
    <s v="- 0,5 "/>
    <s v="- 4,2 "/>
    <x v="0"/>
    <x v="0"/>
    <x v="0"/>
    <s v="Venta"/>
  </r>
  <r>
    <s v="Septiembre"/>
    <x v="6"/>
    <n v="2055"/>
    <s v="+ 0,6 "/>
    <s v="+ 1,0 "/>
    <s v="+ 5,7 "/>
    <x v="0"/>
    <x v="1"/>
    <x v="0"/>
    <s v="Venta"/>
  </r>
  <r>
    <s v="Noviembre"/>
    <x v="19"/>
    <n v="2055"/>
    <s v="- 0,6 "/>
    <s v="- 0,4 "/>
    <s v="- 1,0 "/>
    <x v="0"/>
    <x v="0"/>
    <x v="0"/>
    <s v="Venta"/>
  </r>
  <r>
    <s v="Mayo"/>
    <x v="19"/>
    <n v="2054"/>
    <s v="- 0,1 "/>
    <s v="- 2,3 "/>
    <s v="- 3,9 "/>
    <x v="0"/>
    <x v="0"/>
    <x v="0"/>
    <s v="Venta"/>
  </r>
  <r>
    <s v="Enero"/>
    <x v="5"/>
    <n v="2053"/>
    <s v="+ 1,0 "/>
    <s v="- 0,3 "/>
    <s v="+ 3,5 "/>
    <x v="0"/>
    <x v="1"/>
    <x v="0"/>
    <s v="Venta"/>
  </r>
  <r>
    <s v="Agosto"/>
    <x v="6"/>
    <n v="2043"/>
    <s v="+ 0,2 "/>
    <s v="+ 0,5 "/>
    <s v="+ 6,5 "/>
    <x v="0"/>
    <x v="1"/>
    <x v="0"/>
    <s v="Venta"/>
  </r>
  <r>
    <s v="Octubre"/>
    <x v="11"/>
    <n v="2041"/>
    <s v="+ 0,8 "/>
    <s v="- 2,0 "/>
    <s v="- 6,8 "/>
    <x v="0"/>
    <x v="1"/>
    <x v="0"/>
    <s v="Venta"/>
  </r>
  <r>
    <s v="Julio"/>
    <x v="6"/>
    <n v="2039"/>
    <s v="+ 0,3 "/>
    <s v="+ 0,4 "/>
    <s v="+ 7,3 "/>
    <x v="0"/>
    <x v="1"/>
    <x v="0"/>
    <s v="Venta"/>
  </r>
  <r>
    <s v="Noviembre"/>
    <x v="11"/>
    <n v="2035"/>
    <s v="- 0,3 "/>
    <s v="+ 1,1 "/>
    <s v="- 6,0 "/>
    <x v="0"/>
    <x v="1"/>
    <x v="0"/>
    <s v="Venta"/>
  </r>
  <r>
    <s v="Noviembre"/>
    <x v="6"/>
    <n v="2034"/>
    <s v="- 1,2 "/>
    <s v="- 0,4 "/>
    <s v="+ 3,8 "/>
    <x v="0"/>
    <x v="1"/>
    <x v="0"/>
    <s v="Venta"/>
  </r>
  <r>
    <s v="Junio"/>
    <x v="6"/>
    <n v="2034"/>
    <s v="0,0 "/>
    <s v="+ 0,8 "/>
    <s v="+ 8,3 "/>
    <x v="0"/>
    <x v="1"/>
    <x v="0"/>
    <s v="Venta"/>
  </r>
  <r>
    <s v="Diciembre"/>
    <x v="6"/>
    <n v="2033"/>
    <s v="0,0 "/>
    <s v="- 1,0 "/>
    <s v="+ 3,8 "/>
    <x v="0"/>
    <x v="1"/>
    <x v="0"/>
    <s v="Venta"/>
  </r>
  <r>
    <s v="Mayo"/>
    <x v="6"/>
    <n v="2033"/>
    <s v="+ 0,1 "/>
    <s v="+ 1,7 "/>
    <s v="+ 9,7 "/>
    <x v="0"/>
    <x v="1"/>
    <x v="0"/>
    <s v="Venta"/>
  </r>
  <r>
    <s v="Abril"/>
    <x v="6"/>
    <n v="2032"/>
    <s v="+ 0,7 "/>
    <s v="+ 2,5 "/>
    <s v="+ 10,2 "/>
    <x v="0"/>
    <x v="1"/>
    <x v="0"/>
    <s v="Venta"/>
  </r>
  <r>
    <s v="Septiembre"/>
    <x v="11"/>
    <n v="2025"/>
    <s v="+ 0,6 "/>
    <s v="- 4,1 "/>
    <s v="- 7,1 "/>
    <x v="0"/>
    <x v="1"/>
    <x v="0"/>
    <s v="Venta"/>
  </r>
  <r>
    <s v="Noviembre"/>
    <x v="17"/>
    <n v="2019"/>
    <s v="- 4,3 "/>
    <s v="n.d."/>
    <s v="n.d."/>
    <x v="0"/>
    <x v="1"/>
    <x v="0"/>
    <s v="Venta"/>
  </r>
  <r>
    <s v="Marzo"/>
    <x v="6"/>
    <n v="2017"/>
    <s v="+ 0,9 "/>
    <s v="+ 3,0 "/>
    <s v="+ 10,6 "/>
    <x v="0"/>
    <x v="1"/>
    <x v="0"/>
    <s v="Venta"/>
  </r>
  <r>
    <s v="Abril"/>
    <x v="15"/>
    <n v="2014"/>
    <s v="0,0 "/>
    <s v="+ 0,7 "/>
    <s v="- 4,4 "/>
    <x v="0"/>
    <x v="1"/>
    <x v="0"/>
    <s v="Venta"/>
  </r>
  <r>
    <s v="Marzo"/>
    <x v="15"/>
    <n v="2014"/>
    <s v="+ 1,0 "/>
    <s v="+ 0,6 "/>
    <s v="- 4,4 "/>
    <x v="0"/>
    <x v="1"/>
    <x v="0"/>
    <s v="Venta"/>
  </r>
  <r>
    <s v="Agosto"/>
    <x v="11"/>
    <n v="2014"/>
    <s v="- 3,3 "/>
    <s v="- 3,6 "/>
    <s v="- 7,4 "/>
    <x v="0"/>
    <x v="1"/>
    <x v="0"/>
    <s v="Venta"/>
  </r>
  <r>
    <s v="Mayo"/>
    <x v="15"/>
    <n v="2007"/>
    <s v="- 0,3 "/>
    <s v="+ 0,6 "/>
    <s v="- 3,9 "/>
    <x v="0"/>
    <x v="1"/>
    <x v="0"/>
    <s v="Venta"/>
  </r>
  <r>
    <s v="Octubre"/>
    <x v="15"/>
    <n v="2003"/>
    <s v="+ 1,4 "/>
    <s v="+ 2,2 "/>
    <s v="- 1,8 "/>
    <x v="0"/>
    <x v="1"/>
    <x v="0"/>
    <s v="Venta"/>
  </r>
  <r>
    <s v="Diciembre"/>
    <x v="11"/>
    <n v="2001"/>
    <s v="- 1,7 "/>
    <s v="- 1,2 "/>
    <s v="- 5,7 "/>
    <x v="0"/>
    <x v="1"/>
    <x v="0"/>
    <s v="Venta"/>
  </r>
  <r>
    <s v="Febrero"/>
    <x v="6"/>
    <n v="1999"/>
    <s v="+ 0,8 "/>
    <s v="+ 2,0 "/>
    <s v="+ 11,0 "/>
    <x v="0"/>
    <x v="1"/>
    <x v="0"/>
    <s v="Venta"/>
  </r>
  <r>
    <s v="Enero"/>
    <x v="15"/>
    <n v="1999"/>
    <s v="- 0,1 "/>
    <s v="- 2,0 "/>
    <s v="- 6,4 "/>
    <x v="0"/>
    <x v="1"/>
    <x v="0"/>
    <s v="Venta"/>
  </r>
  <r>
    <s v="Diciembre"/>
    <x v="17"/>
    <n v="1999"/>
    <s v="- 1,0 "/>
    <s v="n.d."/>
    <s v="n.d."/>
    <x v="0"/>
    <x v="1"/>
    <x v="0"/>
    <s v="Venta"/>
  </r>
  <r>
    <s v="Noviembre"/>
    <x v="15"/>
    <n v="1994"/>
    <s v="- 0,4 "/>
    <s v="+ 2,2 "/>
    <s v="- 2,0 "/>
    <x v="0"/>
    <x v="1"/>
    <x v="0"/>
    <s v="Venta"/>
  </r>
  <r>
    <s v="Febrero"/>
    <x v="15"/>
    <n v="1994"/>
    <s v="- 0,2 "/>
    <s v="- 2,0 "/>
    <s v="- 4,9 "/>
    <x v="0"/>
    <x v="1"/>
    <x v="0"/>
    <s v="Venta"/>
  </r>
  <r>
    <s v="Enero"/>
    <x v="6"/>
    <n v="1983"/>
    <s v="+ 1,2 "/>
    <s v="+ 1,3 "/>
    <s v="+ 12,0 "/>
    <x v="0"/>
    <x v="1"/>
    <x v="0"/>
    <s v="Venta"/>
  </r>
  <r>
    <s v="Septiembre"/>
    <x v="15"/>
    <n v="1975"/>
    <s v="+ 1,3 "/>
    <s v="+ 1,3 "/>
    <s v="- 2,5 "/>
    <x v="0"/>
    <x v="1"/>
    <x v="0"/>
    <s v="Venta"/>
  </r>
  <r>
    <s v="Noviembre"/>
    <x v="7"/>
    <n v="1960"/>
    <s v="+ 0,2 "/>
    <s v="+ 2,2 "/>
    <s v="+ 13,2 "/>
    <x v="0"/>
    <x v="1"/>
    <x v="0"/>
    <s v="Venta"/>
  </r>
  <r>
    <s v="Julio"/>
    <x v="15"/>
    <n v="1960"/>
    <s v="+ 0,5 "/>
    <s v="- 2,7 "/>
    <s v="- 5,9 "/>
    <x v="0"/>
    <x v="1"/>
    <x v="0"/>
    <s v="Venta"/>
  </r>
  <r>
    <s v="Diciembre"/>
    <x v="7"/>
    <n v="1958"/>
    <s v="- 0,1 "/>
    <s v="+ 0,7 "/>
    <s v="+ 12,0 "/>
    <x v="0"/>
    <x v="1"/>
    <x v="0"/>
    <s v="Venta"/>
  </r>
  <r>
    <s v="Febrero"/>
    <x v="14"/>
    <n v="1958"/>
    <s v="+ 0,7 "/>
    <s v="- 1,8 "/>
    <s v="- 1,8 "/>
    <x v="0"/>
    <x v="1"/>
    <x v="0"/>
    <s v="Venta"/>
  </r>
  <r>
    <s v="Octubre"/>
    <x v="7"/>
    <n v="1956"/>
    <s v="+ 0,6 "/>
    <s v="+ 2,9 "/>
    <s v="+ 13,3 "/>
    <x v="0"/>
    <x v="1"/>
    <x v="0"/>
    <s v="Venta"/>
  </r>
  <r>
    <s v="Diciembre"/>
    <x v="15"/>
    <n v="1954"/>
    <s v="- 2,0 "/>
    <s v="- 1,1 "/>
    <s v="- 2,4 "/>
    <x v="0"/>
    <x v="1"/>
    <x v="0"/>
    <s v="Venta"/>
  </r>
  <r>
    <s v="Agosto"/>
    <x v="15"/>
    <n v="1951"/>
    <s v="- 0,5 "/>
    <s v="- 2,8 "/>
    <s v="- 3,1 "/>
    <x v="0"/>
    <x v="1"/>
    <x v="0"/>
    <s v="Venta"/>
  </r>
  <r>
    <s v="Junio"/>
    <x v="15"/>
    <n v="1950"/>
    <s v="- 2,9 "/>
    <s v="- 3,2 "/>
    <s v="- 7,6 "/>
    <x v="0"/>
    <x v="1"/>
    <x v="0"/>
    <s v="Venta"/>
  </r>
  <r>
    <s v="Marzo"/>
    <x v="13"/>
    <n v="1949"/>
    <s v="+ 0,6 "/>
    <s v="+ 0,4 "/>
    <s v="+ 0,3 "/>
    <x v="0"/>
    <x v="1"/>
    <x v="0"/>
    <s v="Venta"/>
  </r>
  <r>
    <s v="Abril"/>
    <x v="13"/>
    <n v="1946"/>
    <s v="- 0,1 "/>
    <s v="+ 0,4 "/>
    <s v="0,0 "/>
    <x v="0"/>
    <x v="1"/>
    <x v="0"/>
    <s v="Venta"/>
  </r>
  <r>
    <s v="Abril"/>
    <x v="14"/>
    <n v="1946"/>
    <s v="+ 0,2 "/>
    <s v="+ 0,1 "/>
    <s v="- 3,4 "/>
    <x v="0"/>
    <x v="1"/>
    <x v="0"/>
    <s v="Venta"/>
  </r>
  <r>
    <s v="Enero"/>
    <x v="14"/>
    <n v="1945"/>
    <s v="- 0,4 "/>
    <s v="- 2,9 "/>
    <s v="- 2,7 "/>
    <x v="0"/>
    <x v="1"/>
    <x v="0"/>
    <s v="Venta"/>
  </r>
  <r>
    <s v="Septiembre"/>
    <x v="7"/>
    <n v="1944"/>
    <s v="+ 1,4 "/>
    <s v="+ 3,6 "/>
    <s v="+ 13,8 "/>
    <x v="0"/>
    <x v="1"/>
    <x v="0"/>
    <s v="Venta"/>
  </r>
  <r>
    <s v="Marzo"/>
    <x v="14"/>
    <n v="1943"/>
    <s v="- 0,8 "/>
    <s v="- 0,6 "/>
    <s v="- 3,5 "/>
    <x v="0"/>
    <x v="1"/>
    <x v="0"/>
    <s v="Venta"/>
  </r>
  <r>
    <s v="Diciembre"/>
    <x v="14"/>
    <n v="1940"/>
    <s v="+ 1,1 "/>
    <s v="+ 2,8 "/>
    <s v="- 0,7 "/>
    <x v="0"/>
    <x v="1"/>
    <x v="0"/>
    <s v="Venta"/>
  </r>
  <r>
    <s v="Febrero"/>
    <x v="13"/>
    <n v="1938"/>
    <s v="0,0 "/>
    <s v="+ 1,0 "/>
    <s v="- 1,0 "/>
    <x v="0"/>
    <x v="1"/>
    <x v="0"/>
    <s v="Venta"/>
  </r>
  <r>
    <s v="Enero"/>
    <x v="13"/>
    <n v="1938"/>
    <s v="- 0,1 "/>
    <s v="+ 2,5 "/>
    <s v="- 0,4 "/>
    <x v="0"/>
    <x v="1"/>
    <x v="0"/>
    <s v="Venta"/>
  </r>
  <r>
    <s v="Junio"/>
    <x v="14"/>
    <n v="1938"/>
    <s v="+ 0,4 "/>
    <s v="- 0,3 "/>
    <s v="- 0,6 "/>
    <x v="0"/>
    <x v="1"/>
    <x v="0"/>
    <s v="Venta"/>
  </r>
  <r>
    <s v="Mayo"/>
    <x v="13"/>
    <n v="1934"/>
    <s v="- 0,6 "/>
    <s v="- 0,2 "/>
    <s v="+ 0,2 "/>
    <x v="0"/>
    <x v="1"/>
    <x v="0"/>
    <s v="Venta"/>
  </r>
  <r>
    <s v="Mayo"/>
    <x v="14"/>
    <n v="1931"/>
    <s v="- 0,8 "/>
    <s v="- 1,4 "/>
    <s v="- 3,8 "/>
    <x v="0"/>
    <x v="1"/>
    <x v="0"/>
    <s v="Venta"/>
  </r>
  <r>
    <s v="Junio"/>
    <x v="13"/>
    <n v="1926"/>
    <s v="- 0,5 "/>
    <s v="- 1,2 "/>
    <s v="- 0,6 "/>
    <x v="0"/>
    <x v="1"/>
    <x v="0"/>
    <s v="Venta"/>
  </r>
  <r>
    <s v="Agosto"/>
    <x v="7"/>
    <n v="1918"/>
    <s v="+ 0,9 "/>
    <s v="+ 3,5 "/>
    <s v="+ 12,5 "/>
    <x v="0"/>
    <x v="1"/>
    <x v="0"/>
    <s v="Venta"/>
  </r>
  <r>
    <s v="Noviembre"/>
    <x v="14"/>
    <n v="1918"/>
    <s v="+ 1,5 "/>
    <s v="+ 1,2 "/>
    <s v="- 3,8 "/>
    <x v="0"/>
    <x v="1"/>
    <x v="0"/>
    <s v="Venta"/>
  </r>
  <r>
    <s v="Septiembre"/>
    <x v="13"/>
    <n v="1915"/>
    <s v="+ 0,2 "/>
    <s v="- 0,5 "/>
    <s v="+ 1,5 "/>
    <x v="0"/>
    <x v="1"/>
    <x v="0"/>
    <s v="Venta"/>
  </r>
  <r>
    <s v="Julio"/>
    <x v="13"/>
    <n v="1914"/>
    <s v="- 0,6 "/>
    <s v="- 1,7 "/>
    <s v="+ 0,4 "/>
    <x v="0"/>
    <x v="1"/>
    <x v="0"/>
    <s v="Venta"/>
  </r>
  <r>
    <s v="Agosto"/>
    <x v="13"/>
    <n v="1912"/>
    <s v="- 0,1 "/>
    <s v="- 1,2 "/>
    <s v="+ 0,9 "/>
    <x v="0"/>
    <x v="1"/>
    <x v="0"/>
    <s v="Venta"/>
  </r>
  <r>
    <s v="Octubre"/>
    <x v="13"/>
    <n v="1908"/>
    <s v="- 0,4 "/>
    <s v="- 0,3 "/>
    <s v="+ 0,9 "/>
    <x v="0"/>
    <x v="1"/>
    <x v="0"/>
    <s v="Venta"/>
  </r>
  <r>
    <s v="Julio"/>
    <x v="14"/>
    <n v="1907"/>
    <s v="- 1,6 "/>
    <s v="- 2,0 "/>
    <s v="- 2,7 "/>
    <x v="0"/>
    <x v="1"/>
    <x v="0"/>
    <s v="Venta"/>
  </r>
  <r>
    <s v="Julio"/>
    <x v="7"/>
    <n v="1900"/>
    <s v="+ 1,2 "/>
    <s v="+ 3,0 "/>
    <s v="+ 12,7 "/>
    <x v="0"/>
    <x v="1"/>
    <x v="0"/>
    <s v="Venta"/>
  </r>
  <r>
    <s v="Agosto"/>
    <x v="14"/>
    <n v="1895"/>
    <s v="- 0,6 "/>
    <s v="- 1,8 "/>
    <s v="- 2,9 "/>
    <x v="0"/>
    <x v="1"/>
    <x v="0"/>
    <s v="Venta"/>
  </r>
  <r>
    <s v="Octubre"/>
    <x v="14"/>
    <n v="1891"/>
    <s v="+ 0,2 "/>
    <s v="- 0,8 "/>
    <s v="- 5,6 "/>
    <x v="0"/>
    <x v="1"/>
    <x v="0"/>
    <s v="Venta"/>
  </r>
  <r>
    <s v="Noviembre"/>
    <x v="13"/>
    <n v="1890"/>
    <s v="- 0,9 "/>
    <s v="- 1,1 "/>
    <s v="- 1,5 "/>
    <x v="0"/>
    <x v="1"/>
    <x v="0"/>
    <s v="Venta"/>
  </r>
  <r>
    <s v="Septiembre"/>
    <x v="14"/>
    <n v="1886"/>
    <s v="- 0,5 "/>
    <s v="- 2,6 "/>
    <s v="- 4,5 "/>
    <x v="0"/>
    <x v="1"/>
    <x v="0"/>
    <s v="Venta"/>
  </r>
  <r>
    <s v="Junio"/>
    <x v="7"/>
    <n v="1878"/>
    <s v="+ 1,3 "/>
    <s v="+ 3,0 "/>
    <s v="+ 13,5 "/>
    <x v="0"/>
    <x v="1"/>
    <x v="0"/>
    <s v="Venta"/>
  </r>
  <r>
    <s v="Mayo"/>
    <x v="7"/>
    <n v="1853"/>
    <s v="+ 0,5 "/>
    <s v="+ 2,9 "/>
    <s v="+ 13,3 "/>
    <x v="0"/>
    <x v="1"/>
    <x v="0"/>
    <s v="Venta"/>
  </r>
  <r>
    <s v="Diciembre"/>
    <x v="13"/>
    <n v="1850"/>
    <s v="- 2,1 "/>
    <s v="- 3,4 "/>
    <s v="- 4,6 "/>
    <x v="0"/>
    <x v="1"/>
    <x v="0"/>
    <s v="Venta"/>
  </r>
  <r>
    <s v="Abril"/>
    <x v="7"/>
    <n v="1844"/>
    <s v="+ 1,1 "/>
    <s v="+ 4,2 "/>
    <s v="+ 13,5 "/>
    <x v="0"/>
    <x v="1"/>
    <x v="0"/>
    <s v="Venta"/>
  </r>
  <r>
    <s v="Enero"/>
    <x v="18"/>
    <n v="1843"/>
    <s v="- 0,4 "/>
    <s v="- 3,4 "/>
    <s v="- 4,9 "/>
    <x v="0"/>
    <x v="1"/>
    <x v="0"/>
    <s v="Venta"/>
  </r>
  <r>
    <s v="Febrero"/>
    <x v="18"/>
    <n v="1838"/>
    <s v="- 0,3 "/>
    <s v="- 2,8 "/>
    <s v="- 5,1 "/>
    <x v="0"/>
    <x v="1"/>
    <x v="0"/>
    <s v="Venta"/>
  </r>
  <r>
    <s v="Marzo"/>
    <x v="18"/>
    <n v="1830"/>
    <s v="- 0,5 "/>
    <s v="- 1,1 "/>
    <s v="- 6,1 "/>
    <x v="0"/>
    <x v="1"/>
    <x v="0"/>
    <s v="Venta"/>
  </r>
  <r>
    <s v="Marzo"/>
    <x v="7"/>
    <n v="1824"/>
    <s v="+ 1,3 "/>
    <s v="+ 4,3 "/>
    <s v="+ 13,6 "/>
    <x v="0"/>
    <x v="1"/>
    <x v="0"/>
    <s v="Venta"/>
  </r>
  <r>
    <s v="Abril"/>
    <x v="18"/>
    <n v="1813"/>
    <s v="- 0,9 "/>
    <s v="- 1,6 "/>
    <s v="- 6,9 "/>
    <x v="0"/>
    <x v="1"/>
    <x v="0"/>
    <s v="Venta"/>
  </r>
  <r>
    <s v="Mayo"/>
    <x v="18"/>
    <n v="1804"/>
    <s v="- 0,5 "/>
    <s v="- 1,8 "/>
    <s v="- 6,7 "/>
    <x v="0"/>
    <x v="1"/>
    <x v="0"/>
    <s v="Venta"/>
  </r>
  <r>
    <s v="Febrero"/>
    <x v="7"/>
    <n v="1801"/>
    <s v="+ 1,7 "/>
    <s v="+ 4,0 "/>
    <s v="+ 12,7 "/>
    <x v="0"/>
    <x v="1"/>
    <x v="0"/>
    <s v="Venta"/>
  </r>
  <r>
    <s v="Junio"/>
    <x v="18"/>
    <n v="1780"/>
    <s v="- 1,3 "/>
    <s v="- 2,7 "/>
    <s v="- 7,6 "/>
    <x v="0"/>
    <x v="1"/>
    <x v="0"/>
    <s v="Venta"/>
  </r>
  <r>
    <s v="Enero"/>
    <x v="7"/>
    <n v="1771"/>
    <s v="+ 1,2 "/>
    <s v="+ 2,5 "/>
    <s v="+ 11,3 "/>
    <x v="0"/>
    <x v="1"/>
    <x v="0"/>
    <s v="Venta"/>
  </r>
  <r>
    <s v="Julio"/>
    <x v="18"/>
    <n v="1763"/>
    <s v="- 0,9 "/>
    <s v="- 2,7 "/>
    <s v="- 7,9 "/>
    <x v="0"/>
    <x v="1"/>
    <x v="0"/>
    <s v="Venta"/>
  </r>
  <r>
    <s v="Septiembre"/>
    <x v="18"/>
    <n v="1759"/>
    <s v="+ 0,4 "/>
    <s v="- 1,2 "/>
    <s v="- 8,2 "/>
    <x v="0"/>
    <x v="1"/>
    <x v="0"/>
    <s v="Venta"/>
  </r>
  <r>
    <s v="Octubre"/>
    <x v="18"/>
    <n v="1755"/>
    <s v="- 0,2 "/>
    <s v="- 0,5 "/>
    <s v="- 8,0 "/>
    <x v="0"/>
    <x v="1"/>
    <x v="0"/>
    <s v="Venta"/>
  </r>
  <r>
    <s v="Agosto"/>
    <x v="18"/>
    <n v="1752"/>
    <s v="- 0,6 "/>
    <s v="- 2,9 "/>
    <s v="- 8,3 "/>
    <x v="0"/>
    <x v="1"/>
    <x v="0"/>
    <s v="Venta"/>
  </r>
  <r>
    <s v="Diciembre"/>
    <x v="9"/>
    <n v="1749"/>
    <s v="+ 1,1 "/>
    <s v="+ 2,3 "/>
    <s v="+ 11,3 "/>
    <x v="0"/>
    <x v="1"/>
    <x v="0"/>
    <s v="Venta"/>
  </r>
  <r>
    <s v="Noviembre"/>
    <x v="18"/>
    <n v="1733"/>
    <s v="- 1,3 "/>
    <s v="- 1,1 "/>
    <s v="- 8,3 "/>
    <x v="0"/>
    <x v="1"/>
    <x v="0"/>
    <s v="Venta"/>
  </r>
  <r>
    <s v="Noviembre"/>
    <x v="9"/>
    <n v="1731"/>
    <s v="+ 0,2 "/>
    <s v="+ 1,5 "/>
    <s v="+ 9,8 "/>
    <x v="0"/>
    <x v="1"/>
    <x v="0"/>
    <s v="Venta"/>
  </r>
  <r>
    <s v="Octubre"/>
    <x v="9"/>
    <n v="1727"/>
    <s v="+ 1,0 "/>
    <s v="+ 2,4 "/>
    <s v="+ 8,7 "/>
    <x v="0"/>
    <x v="1"/>
    <x v="0"/>
    <s v="Venta"/>
  </r>
  <r>
    <s v="Enero"/>
    <x v="19"/>
    <n v="1719"/>
    <s v="+ 0,2 "/>
    <s v="- 2,0 "/>
    <s v="- 6,7 "/>
    <x v="0"/>
    <x v="1"/>
    <x v="0"/>
    <s v="Venta"/>
  </r>
  <r>
    <s v="Diciembre"/>
    <x v="18"/>
    <n v="1715"/>
    <s v="- 1,0 "/>
    <s v="- 2,5 "/>
    <s v="- 7,3 "/>
    <x v="0"/>
    <x v="1"/>
    <x v="0"/>
    <s v="Venta"/>
  </r>
  <r>
    <s v="Septiembre"/>
    <x v="9"/>
    <n v="1709"/>
    <s v="+ 0,3 "/>
    <s v="+ 3,3 "/>
    <s v="+ 7,0 "/>
    <x v="0"/>
    <x v="1"/>
    <x v="0"/>
    <s v="Venta"/>
  </r>
  <r>
    <s v="Febrero"/>
    <x v="19"/>
    <n v="1707"/>
    <s v="- 0,7 "/>
    <s v="- 1,5 "/>
    <s v="- 7,1 "/>
    <x v="0"/>
    <x v="1"/>
    <x v="0"/>
    <s v="Venta"/>
  </r>
  <r>
    <s v="Agosto"/>
    <x v="9"/>
    <n v="1705"/>
    <s v="+ 1,1 "/>
    <s v="+ 4,2 "/>
    <s v="+ 6,9 "/>
    <x v="0"/>
    <x v="1"/>
    <x v="0"/>
    <s v="Venta"/>
  </r>
  <r>
    <s v="Marzo"/>
    <x v="19"/>
    <n v="1700"/>
    <s v="- 0,4 "/>
    <s v="- 0,9 "/>
    <s v="- 7,1 "/>
    <x v="0"/>
    <x v="1"/>
    <x v="0"/>
    <s v="Venta"/>
  </r>
  <r>
    <s v="Julio"/>
    <x v="9"/>
    <n v="1686"/>
    <s v="+ 1,9 "/>
    <s v="+ 3,8 "/>
    <s v="+ 4,7 "/>
    <x v="0"/>
    <x v="1"/>
    <x v="0"/>
    <s v="Venta"/>
  </r>
  <r>
    <s v="Abril"/>
    <x v="19"/>
    <n v="1681"/>
    <s v="- 1,1 "/>
    <s v="- 2,2 "/>
    <s v="- 7,3 "/>
    <x v="0"/>
    <x v="1"/>
    <x v="0"/>
    <s v="Venta"/>
  </r>
  <r>
    <s v="Mayo"/>
    <x v="19"/>
    <n v="1666"/>
    <s v="- 0,8 "/>
    <s v="- 2,4 "/>
    <s v="- 7,6 "/>
    <x v="0"/>
    <x v="1"/>
    <x v="0"/>
    <s v="Venta"/>
  </r>
  <r>
    <s v="Octubre"/>
    <x v="19"/>
    <n v="1657"/>
    <s v="+ 0,2 "/>
    <s v="+ 0,4 "/>
    <s v="- 5,6 "/>
    <x v="0"/>
    <x v="1"/>
    <x v="0"/>
    <s v="Venta"/>
  </r>
  <r>
    <s v="Junio"/>
    <x v="9"/>
    <n v="1654"/>
    <s v="+ 1,1 "/>
    <s v="+ 3,0 "/>
    <s v="+ 2,8 "/>
    <x v="0"/>
    <x v="1"/>
    <x v="0"/>
    <s v="Venta"/>
  </r>
  <r>
    <s v="Noviembre"/>
    <x v="19"/>
    <n v="1654"/>
    <s v="- 0,2 "/>
    <s v="+ 0,5 "/>
    <s v="- 4,5 "/>
    <x v="0"/>
    <x v="1"/>
    <x v="0"/>
    <s v="Venta"/>
  </r>
  <r>
    <s v="Septiembre"/>
    <x v="19"/>
    <n v="1654"/>
    <s v="+ 0,5 "/>
    <s v="+ 0,2 "/>
    <s v="- 6,0 "/>
    <x v="0"/>
    <x v="1"/>
    <x v="0"/>
    <s v="Venta"/>
  </r>
  <r>
    <s v="Julio"/>
    <x v="19"/>
    <n v="1650"/>
    <s v="0,0 "/>
    <s v="- 1,8 "/>
    <s v="- 6,4 "/>
    <x v="0"/>
    <x v="1"/>
    <x v="0"/>
    <s v="Venta"/>
  </r>
  <r>
    <s v="Junio"/>
    <x v="19"/>
    <n v="1650"/>
    <s v="- 1,0 "/>
    <s v="- 3,0 "/>
    <s v="- 7,3 "/>
    <x v="0"/>
    <x v="1"/>
    <x v="0"/>
    <s v="Venta"/>
  </r>
  <r>
    <s v="Diciembre"/>
    <x v="19"/>
    <n v="1645"/>
    <s v="- 0,5 "/>
    <s v="- 0,5 "/>
    <s v="- 4,1 "/>
    <x v="0"/>
    <x v="1"/>
    <x v="0"/>
    <s v="Venta"/>
  </r>
  <r>
    <s v="Agosto"/>
    <x v="19"/>
    <n v="1645"/>
    <s v="- 0,3 "/>
    <s v="- 1,3 "/>
    <s v="- 6,1 "/>
    <x v="0"/>
    <x v="1"/>
    <x v="0"/>
    <s v="Venta"/>
  </r>
  <r>
    <s v="Enero"/>
    <x v="16"/>
    <n v="1643"/>
    <s v="- 0,1 "/>
    <s v="- 0,8 "/>
    <s v="- 4,4 "/>
    <x v="0"/>
    <x v="1"/>
    <x v="0"/>
    <s v="Venta"/>
  </r>
  <r>
    <s v="Mayo"/>
    <x v="9"/>
    <n v="1636"/>
    <s v="+ 0,7 "/>
    <s v="+ 2,4 "/>
    <s v="+ 3,8 "/>
    <x v="0"/>
    <x v="1"/>
    <x v="0"/>
    <s v="Venta"/>
  </r>
  <r>
    <s v="Abril"/>
    <x v="9"/>
    <n v="1624"/>
    <s v="+ 1,2 "/>
    <s v="+ 2,1 "/>
    <s v="+ 3,2 "/>
    <x v="0"/>
    <x v="1"/>
    <x v="0"/>
    <s v="Venta"/>
  </r>
  <r>
    <s v="Julio"/>
    <x v="10"/>
    <n v="1610"/>
    <s v="+ 0,1 "/>
    <s v="+ 2,3 "/>
    <s v="+ 3,3 "/>
    <x v="0"/>
    <x v="1"/>
    <x v="0"/>
    <s v="Venta"/>
  </r>
  <r>
    <s v="Junio"/>
    <x v="10"/>
    <n v="1609"/>
    <s v="+ 2,1 "/>
    <s v="+ 2,8 "/>
    <s v="+ 2,7 "/>
    <x v="0"/>
    <x v="1"/>
    <x v="0"/>
    <s v="Venta"/>
  </r>
  <r>
    <s v="Marzo"/>
    <x v="9"/>
    <n v="1606"/>
    <s v="+ 0,5 "/>
    <s v="+ 2,2 "/>
    <s v="+ 2,5 "/>
    <x v="0"/>
    <x v="1"/>
    <x v="0"/>
    <s v="Venta"/>
  </r>
  <r>
    <s v="Febrero"/>
    <x v="16"/>
    <n v="1599"/>
    <s v="- 2,7 "/>
    <s v="- 3,3 "/>
    <s v="- 6,3 "/>
    <x v="0"/>
    <x v="1"/>
    <x v="0"/>
    <s v="Venta"/>
  </r>
  <r>
    <s v="Febrero"/>
    <x v="9"/>
    <n v="1598"/>
    <s v="+ 0,5 "/>
    <s v="+ 1,4 "/>
    <s v="+ 0,9 "/>
    <x v="0"/>
    <x v="1"/>
    <x v="0"/>
    <s v="Venta"/>
  </r>
  <r>
    <s v="Septiembre"/>
    <x v="10"/>
    <n v="1598"/>
    <s v="+ 0,2 "/>
    <s v="- 0,7 "/>
    <s v="+ 1,6 "/>
    <x v="0"/>
    <x v="1"/>
    <x v="0"/>
    <s v="Venta"/>
  </r>
  <r>
    <s v="Agosto"/>
    <x v="10"/>
    <n v="1594"/>
    <s v="- 1,0 "/>
    <s v="+ 1,2 "/>
    <s v="+ 2,9 "/>
    <x v="0"/>
    <x v="1"/>
    <x v="0"/>
    <s v="Venta"/>
  </r>
  <r>
    <s v="Enero"/>
    <x v="9"/>
    <n v="1590"/>
    <s v="+ 1,2 "/>
    <s v="+ 0,1 "/>
    <s v="+ 0,6 "/>
    <x v="0"/>
    <x v="1"/>
    <x v="0"/>
    <s v="Venta"/>
  </r>
  <r>
    <s v="Octubre"/>
    <x v="10"/>
    <n v="1589"/>
    <s v="- 0,6 "/>
    <s v="- 1,3 "/>
    <s v="+ 0,9 "/>
    <x v="0"/>
    <x v="1"/>
    <x v="0"/>
    <s v="Venta"/>
  </r>
  <r>
    <s v="Febrero"/>
    <x v="10"/>
    <n v="1583"/>
    <s v="+ 0,2 "/>
    <s v="+ 0,6 "/>
    <s v="+ 1,0 "/>
    <x v="0"/>
    <x v="1"/>
    <x v="0"/>
    <s v="Venta"/>
  </r>
  <r>
    <s v="Enero"/>
    <x v="10"/>
    <n v="1580"/>
    <s v="+ 0,5 "/>
    <s v="+ 0,3 "/>
    <s v="+ 1,5 "/>
    <x v="0"/>
    <x v="1"/>
    <x v="0"/>
    <s v="Venta"/>
  </r>
  <r>
    <s v="Noviembre"/>
    <x v="10"/>
    <n v="1576"/>
    <s v="- 0,8 "/>
    <s v="- 1,2 "/>
    <s v="+ 0,2 "/>
    <x v="0"/>
    <x v="1"/>
    <x v="0"/>
    <s v="Venta"/>
  </r>
  <r>
    <s v="Mayo"/>
    <x v="10"/>
    <n v="1575"/>
    <s v="+ 0,1 "/>
    <s v="- 0,5 "/>
    <s v="+ 1,2 "/>
    <x v="0"/>
    <x v="1"/>
    <x v="0"/>
    <s v="Venta"/>
  </r>
  <r>
    <s v="Octubre"/>
    <x v="12"/>
    <n v="1575"/>
    <s v="+ 0,1 "/>
    <s v="+ 1,0 "/>
    <s v="+ 2,7 "/>
    <x v="0"/>
    <x v="1"/>
    <x v="0"/>
    <s v="Venta"/>
  </r>
  <r>
    <s v="Abril"/>
    <x v="10"/>
    <n v="1573"/>
    <s v="+ 0,5 "/>
    <s v="- 0,4 "/>
    <s v="+ 0,6 "/>
    <x v="0"/>
    <x v="1"/>
    <x v="0"/>
    <s v="Venta"/>
  </r>
  <r>
    <s v="Noviembre"/>
    <x v="12"/>
    <n v="1573"/>
    <s v="- 0,1 "/>
    <s v="+ 1,5 "/>
    <s v="+ 2,5 "/>
    <x v="0"/>
    <x v="1"/>
    <x v="0"/>
    <s v="Venta"/>
  </r>
  <r>
    <s v="Septiembre"/>
    <x v="12"/>
    <n v="1573"/>
    <s v="+ 1,5 "/>
    <s v="+ 0,4 "/>
    <s v="+ 2,9 "/>
    <x v="0"/>
    <x v="1"/>
    <x v="0"/>
    <s v="Venta"/>
  </r>
  <r>
    <s v="Diciembre"/>
    <x v="10"/>
    <n v="1572"/>
    <s v="- 0,3 "/>
    <s v="- 1,7 "/>
    <s v="0,0 "/>
    <x v="0"/>
    <x v="1"/>
    <x v="0"/>
    <s v="Venta"/>
  </r>
  <r>
    <s v="Diciembre"/>
    <x v="12"/>
    <n v="1572"/>
    <s v="- 0,1 "/>
    <s v="0,0 "/>
    <s v="+ 2,0 "/>
    <x v="0"/>
    <x v="1"/>
    <x v="0"/>
    <s v="Venta"/>
  </r>
  <r>
    <s v="Febrero"/>
    <x v="12"/>
    <n v="1568"/>
    <s v="+ 0,7 "/>
    <s v="+ 2,2 "/>
    <s v="- 2,0 "/>
    <x v="0"/>
    <x v="1"/>
    <x v="0"/>
    <s v="Venta"/>
  </r>
  <r>
    <s v="Junio"/>
    <x v="12"/>
    <n v="1567"/>
    <s v="+ 0,7 "/>
    <s v="+ 0,2 "/>
    <s v="+ 2,0 "/>
    <x v="0"/>
    <x v="1"/>
    <x v="0"/>
    <s v="Venta"/>
  </r>
  <r>
    <s v="Marzo"/>
    <x v="10"/>
    <n v="1566"/>
    <s v="- 1,1 "/>
    <s v="- 0,4 "/>
    <s v="+ 0,1 "/>
    <x v="0"/>
    <x v="1"/>
    <x v="0"/>
    <s v="Venta"/>
  </r>
  <r>
    <s v="Marzo"/>
    <x v="12"/>
    <n v="1564"/>
    <s v="- 0,3 "/>
    <s v="+ 1,5 "/>
    <s v="+ 1,2 "/>
    <x v="0"/>
    <x v="1"/>
    <x v="0"/>
    <s v="Venta"/>
  </r>
  <r>
    <s v="Abril"/>
    <x v="12"/>
    <n v="1563"/>
    <s v="0,0 "/>
    <s v="+ 0,4 "/>
    <s v="+ 1,2 "/>
    <x v="0"/>
    <x v="1"/>
    <x v="0"/>
    <s v="Venta"/>
  </r>
  <r>
    <s v="Julio"/>
    <x v="12"/>
    <n v="1559"/>
    <s v="- 0,5 "/>
    <s v="- 0,3 "/>
    <s v="+ 2,9 "/>
    <x v="0"/>
    <x v="1"/>
    <x v="0"/>
    <s v="Venta"/>
  </r>
  <r>
    <s v="Enero"/>
    <x v="12"/>
    <n v="1558"/>
    <s v="+ 1,1 "/>
    <s v="+ 1,6 "/>
    <s v="- 5,2 "/>
    <x v="0"/>
    <x v="1"/>
    <x v="0"/>
    <s v="Venta"/>
  </r>
  <r>
    <s v="Mayo"/>
    <x v="12"/>
    <n v="1557"/>
    <s v="- 0,4 "/>
    <s v="- 0,7 "/>
    <s v="+ 0,1 "/>
    <x v="0"/>
    <x v="1"/>
    <x v="0"/>
    <s v="Venta"/>
  </r>
  <r>
    <s v="Mayo"/>
    <x v="16"/>
    <n v="1554"/>
    <s v="+ 0,6 "/>
    <s v="- 2,8 "/>
    <s v="- 6,7 "/>
    <x v="0"/>
    <x v="1"/>
    <x v="0"/>
    <s v="Venta"/>
  </r>
  <r>
    <s v="Agosto"/>
    <x v="12"/>
    <n v="1550"/>
    <s v="- 0,6 "/>
    <s v="- 0,5 "/>
    <s v="+ 2,6 "/>
    <x v="0"/>
    <x v="1"/>
    <x v="0"/>
    <s v="Venta"/>
  </r>
  <r>
    <s v="Abril"/>
    <x v="16"/>
    <n v="1545"/>
    <s v="0,0 "/>
    <s v="- 6,0 "/>
    <s v="- 8,1 "/>
    <x v="0"/>
    <x v="1"/>
    <x v="0"/>
    <s v="Venta"/>
  </r>
  <r>
    <s v="Marzo"/>
    <x v="16"/>
    <n v="1545"/>
    <s v="- 3,4 "/>
    <s v="- 6,1 "/>
    <s v="- 9,1 "/>
    <x v="0"/>
    <x v="1"/>
    <x v="0"/>
    <s v="Venta"/>
  </r>
  <r>
    <s v="Diciembre"/>
    <x v="16"/>
    <n v="1541"/>
    <s v="+ 0,4 "/>
    <s v="+ 0,9 "/>
    <s v="- 6,3 "/>
    <x v="0"/>
    <x v="1"/>
    <x v="0"/>
    <s v="Venta"/>
  </r>
  <r>
    <s v="Junio"/>
    <x v="16"/>
    <n v="1536"/>
    <s v="- 1,2 "/>
    <s v="- 0,6 "/>
    <s v="- 6,9 "/>
    <x v="0"/>
    <x v="1"/>
    <x v="0"/>
    <s v="Venta"/>
  </r>
  <r>
    <s v="Noviembre"/>
    <x v="16"/>
    <n v="1535"/>
    <s v="+ 0,1 "/>
    <s v="+ 1,6 "/>
    <s v="- 7,2 "/>
    <x v="0"/>
    <x v="1"/>
    <x v="0"/>
    <s v="Venta"/>
  </r>
  <r>
    <s v="Octubre"/>
    <x v="16"/>
    <n v="1533"/>
    <s v="+ 0,3 "/>
    <s v="+ 1,2 "/>
    <s v="- 7,5 "/>
    <x v="0"/>
    <x v="1"/>
    <x v="0"/>
    <s v="Venta"/>
  </r>
  <r>
    <s v="Septiembre"/>
    <x v="16"/>
    <n v="1528"/>
    <s v="+ 1,1 "/>
    <s v="- 0,5 "/>
    <s v="- 7,6 "/>
    <x v="0"/>
    <x v="1"/>
    <x v="0"/>
    <s v="Venta"/>
  </r>
  <r>
    <s v="Julio"/>
    <x v="16"/>
    <n v="1515"/>
    <s v="- 1,4 "/>
    <s v="- 1,9 "/>
    <s v="- 8,2 "/>
    <x v="0"/>
    <x v="1"/>
    <x v="0"/>
    <s v="Venta"/>
  </r>
  <r>
    <s v="Agosto"/>
    <x v="16"/>
    <n v="1511"/>
    <s v="- 0,3 "/>
    <s v="- 2,8 "/>
    <s v="- 8,2 "/>
    <x v="0"/>
    <x v="1"/>
    <x v="0"/>
    <s v="Venta"/>
  </r>
  <r>
    <s v="Febrero"/>
    <x v="0"/>
    <n v="5238"/>
    <s v="+ 2,6 "/>
    <s v="+ 7,1 "/>
    <s v="+ 22,7 "/>
    <x v="1"/>
    <x v="2"/>
    <x v="0"/>
    <s v="Venta"/>
  </r>
  <r>
    <s v="Enero"/>
    <x v="0"/>
    <n v="5104"/>
    <s v="+ 3,1 "/>
    <s v="+ 5,7 "/>
    <s v="+ 21,8 "/>
    <x v="1"/>
    <x v="2"/>
    <x v="0"/>
    <s v="Venta"/>
  </r>
  <r>
    <s v="Diciembre"/>
    <x v="1"/>
    <n v="4952"/>
    <s v="+ 1,2 "/>
    <s v="+ 4,1 "/>
    <s v="+ 20,2 "/>
    <x v="1"/>
    <x v="2"/>
    <x v="0"/>
    <s v="Venta"/>
  </r>
  <r>
    <s v="Noviembre"/>
    <x v="1"/>
    <n v="4891"/>
    <s v="+ 1,3 "/>
    <s v="+ 3,7 "/>
    <s v="+ 20,4 "/>
    <x v="1"/>
    <x v="2"/>
    <x v="0"/>
    <s v="Venta"/>
  </r>
  <r>
    <s v="Octubre"/>
    <x v="1"/>
    <n v="4830"/>
    <s v="+ 1,6 "/>
    <s v="+ 4,5 "/>
    <s v="+ 18,8 "/>
    <x v="1"/>
    <x v="2"/>
    <x v="0"/>
    <s v="Venta"/>
  </r>
  <r>
    <s v="Septiembre"/>
    <x v="1"/>
    <n v="4756"/>
    <s v="+ 0,8 "/>
    <s v="+ 5,4 "/>
    <s v="+ 17,8 "/>
    <x v="1"/>
    <x v="2"/>
    <x v="0"/>
    <s v="Venta"/>
  </r>
  <r>
    <s v="Agosto"/>
    <x v="1"/>
    <n v="4717"/>
    <s v="+ 2,1 "/>
    <s v="+ 5,5 "/>
    <s v="+ 17,5 "/>
    <x v="1"/>
    <x v="2"/>
    <x v="0"/>
    <s v="Venta"/>
  </r>
  <r>
    <s v="Julio"/>
    <x v="1"/>
    <n v="4622"/>
    <s v="+ 2,4 "/>
    <s v="+ 5,1 "/>
    <s v="+ 15,5 "/>
    <x v="1"/>
    <x v="2"/>
    <x v="0"/>
    <s v="Venta"/>
  </r>
  <r>
    <s v="Junio"/>
    <x v="1"/>
    <n v="4514"/>
    <s v="+ 0,9 "/>
    <s v="+ 4,1 "/>
    <s v="+ 12,4 "/>
    <x v="1"/>
    <x v="2"/>
    <x v="0"/>
    <s v="Venta"/>
  </r>
  <r>
    <s v="Mayo"/>
    <x v="1"/>
    <n v="4473"/>
    <s v="+ 1,7 "/>
    <s v="+ 4,8 "/>
    <s v="+ 12,4 "/>
    <x v="1"/>
    <x v="2"/>
    <x v="0"/>
    <s v="Venta"/>
  </r>
  <r>
    <s v="Abril"/>
    <x v="1"/>
    <n v="4397"/>
    <s v="+ 1,4 "/>
    <s v="+ 4,9 "/>
    <s v="+ 10,6 "/>
    <x v="1"/>
    <x v="2"/>
    <x v="0"/>
    <s v="Venta"/>
  </r>
  <r>
    <s v="Marzo"/>
    <x v="1"/>
    <n v="4335"/>
    <s v="+ 1,6 "/>
    <s v="+ 5,3 "/>
    <s v="+ 10,2 "/>
    <x v="1"/>
    <x v="2"/>
    <x v="0"/>
    <s v="Venta"/>
  </r>
  <r>
    <s v="Febrero"/>
    <x v="1"/>
    <n v="4268"/>
    <s v="+ 1,9 "/>
    <s v="+ 5,0 "/>
    <s v="+ 9,5 "/>
    <x v="1"/>
    <x v="2"/>
    <x v="0"/>
    <s v="Venta"/>
  </r>
  <r>
    <s v="Enero"/>
    <x v="1"/>
    <n v="4190"/>
    <s v="+ 1,7 "/>
    <s v="+ 3,1 "/>
    <s v="+ 8,2 "/>
    <x v="1"/>
    <x v="2"/>
    <x v="0"/>
    <s v="Venta"/>
  </r>
  <r>
    <s v="Diciembre"/>
    <x v="1"/>
    <n v="4175"/>
    <s v="+ 1,2 "/>
    <s v="+ 6,1 "/>
    <s v="+ 9,9 "/>
    <x v="1"/>
    <x v="3"/>
    <x v="0"/>
    <s v="Venta"/>
  </r>
  <r>
    <s v="Febrero"/>
    <x v="0"/>
    <n v="4163"/>
    <s v="+ 1,0 "/>
    <s v="+ 0,9 "/>
    <s v="+ 10,4 "/>
    <x v="1"/>
    <x v="3"/>
    <x v="0"/>
    <s v="Venta"/>
  </r>
  <r>
    <s v="Noviembre"/>
    <x v="1"/>
    <n v="4126"/>
    <s v="+ 1,7 "/>
    <s v="+ 4,7 "/>
    <s v="+ 9,2 "/>
    <x v="1"/>
    <x v="3"/>
    <x v="0"/>
    <s v="Venta"/>
  </r>
  <r>
    <s v="Enero"/>
    <x v="0"/>
    <n v="4122"/>
    <s v="- 1,3 "/>
    <s v="+ 1,6 "/>
    <s v="+ 8,9 "/>
    <x v="1"/>
    <x v="3"/>
    <x v="0"/>
    <s v="Venta"/>
  </r>
  <r>
    <s v="Diciembre"/>
    <x v="2"/>
    <n v="4118"/>
    <s v="+ 1,3 "/>
    <s v="+ 2,0 "/>
    <s v="+ 6,1 "/>
    <x v="1"/>
    <x v="2"/>
    <x v="0"/>
    <s v="Venta"/>
  </r>
  <r>
    <s v="Noviembre"/>
    <x v="2"/>
    <n v="4064"/>
    <s v="0,0 "/>
    <s v="+ 1,2 "/>
    <s v="+ 3,8 "/>
    <x v="1"/>
    <x v="2"/>
    <x v="0"/>
    <s v="Venta"/>
  </r>
  <r>
    <s v="Octubre"/>
    <x v="2"/>
    <n v="4064"/>
    <s v="+ 0,7 "/>
    <s v="+ 1,6 "/>
    <s v="+ 3,8 "/>
    <x v="1"/>
    <x v="2"/>
    <x v="0"/>
    <s v="Venta"/>
  </r>
  <r>
    <s v="Octubre"/>
    <x v="1"/>
    <n v="4057"/>
    <s v="+ 3,1 "/>
    <s v="+ 3,3 "/>
    <s v="+ 9,6 "/>
    <x v="1"/>
    <x v="3"/>
    <x v="0"/>
    <s v="Venta"/>
  </r>
  <r>
    <s v="Septiembre"/>
    <x v="2"/>
    <n v="4037"/>
    <s v="+ 0,6 "/>
    <s v="+ 0,6 "/>
    <s v="+ 3,2 "/>
    <x v="1"/>
    <x v="2"/>
    <x v="0"/>
    <s v="Venta"/>
  </r>
  <r>
    <s v="Agosto"/>
    <x v="2"/>
    <n v="4015"/>
    <s v="+ 0,3 "/>
    <s v="+ 0,9 "/>
    <s v="+ 3,1 "/>
    <x v="1"/>
    <x v="2"/>
    <x v="0"/>
    <s v="Venta"/>
  </r>
  <r>
    <s v="Junio"/>
    <x v="2"/>
    <n v="4015"/>
    <s v="+ 0,9 "/>
    <s v="+ 2,0 "/>
    <s v="+ 5,1 "/>
    <x v="1"/>
    <x v="2"/>
    <x v="0"/>
    <s v="Venta"/>
  </r>
  <r>
    <s v="Julio"/>
    <x v="2"/>
    <n v="4002"/>
    <s v="- 0,3 "/>
    <s v="+ 0,6 "/>
    <s v="+ 3,9 "/>
    <x v="1"/>
    <x v="2"/>
    <x v="0"/>
    <s v="Venta"/>
  </r>
  <r>
    <s v="Mayo"/>
    <x v="2"/>
    <n v="3979"/>
    <s v="+ 0,1 "/>
    <s v="+ 2,0 "/>
    <s v="+ 4,9 "/>
    <x v="1"/>
    <x v="2"/>
    <x v="0"/>
    <s v="Venta"/>
  </r>
  <r>
    <s v="Abril"/>
    <x v="2"/>
    <n v="3977"/>
    <s v="+ 1,1 "/>
    <s v="+ 2,8 "/>
    <s v="+ 5,6 "/>
    <x v="1"/>
    <x v="2"/>
    <x v="0"/>
    <s v="Venta"/>
  </r>
  <r>
    <s v="Agosto"/>
    <x v="1"/>
    <n v="3940"/>
    <s v="+ 0,3 "/>
    <s v="+ 2,5 "/>
    <s v="+ 8,5 "/>
    <x v="1"/>
    <x v="3"/>
    <x v="0"/>
    <s v="Venta"/>
  </r>
  <r>
    <s v="Septiembre"/>
    <x v="1"/>
    <n v="3935"/>
    <s v="- 0,1 "/>
    <s v="+ 2,7 "/>
    <s v="+ 7,9 "/>
    <x v="1"/>
    <x v="3"/>
    <x v="0"/>
    <s v="Venta"/>
  </r>
  <r>
    <s v="Marzo"/>
    <x v="2"/>
    <n v="3935"/>
    <s v="+ 0,9 "/>
    <s v="+ 1,4 "/>
    <s v="+ 5,2 "/>
    <x v="1"/>
    <x v="2"/>
    <x v="0"/>
    <s v="Venta"/>
  </r>
  <r>
    <s v="Julio"/>
    <x v="1"/>
    <n v="3927"/>
    <s v="+ 2,5 "/>
    <s v="+ 1,9 "/>
    <s v="+ 10,2 "/>
    <x v="1"/>
    <x v="3"/>
    <x v="0"/>
    <s v="Venta"/>
  </r>
  <r>
    <s v="Noviembre"/>
    <x v="3"/>
    <n v="3916"/>
    <s v="0,0 "/>
    <s v="+ 0,6 "/>
    <s v="+ 8,4 "/>
    <x v="1"/>
    <x v="2"/>
    <x v="0"/>
    <s v="Venta"/>
  </r>
  <r>
    <s v="Octubre"/>
    <x v="3"/>
    <n v="3916"/>
    <s v="+ 0,1 "/>
    <s v="+ 1,7 "/>
    <s v="+ 8,1 "/>
    <x v="1"/>
    <x v="2"/>
    <x v="0"/>
    <s v="Venta"/>
  </r>
  <r>
    <s v="Septiembre"/>
    <x v="3"/>
    <n v="3912"/>
    <s v="+ 0,5 "/>
    <s v="+ 2,4 "/>
    <s v="+ 7,1 "/>
    <x v="1"/>
    <x v="2"/>
    <x v="0"/>
    <s v="Venta"/>
  </r>
  <r>
    <s v="Febrero"/>
    <x v="2"/>
    <n v="3900"/>
    <s v="+ 0,8 "/>
    <s v="- 0,4 "/>
    <s v="+ 4,5 "/>
    <x v="1"/>
    <x v="2"/>
    <x v="0"/>
    <s v="Venta"/>
  </r>
  <r>
    <s v="Agosto"/>
    <x v="3"/>
    <n v="3893"/>
    <s v="+ 1,1 "/>
    <s v="+ 2,6 "/>
    <s v="+ 6,6 "/>
    <x v="1"/>
    <x v="2"/>
    <x v="0"/>
    <s v="Venta"/>
  </r>
  <r>
    <s v="Diciembre"/>
    <x v="3"/>
    <n v="3881"/>
    <s v="- 0,9 "/>
    <s v="- 0,8 "/>
    <s v="+ 6,3 "/>
    <x v="1"/>
    <x v="2"/>
    <x v="0"/>
    <s v="Venta"/>
  </r>
  <r>
    <s v="Enero"/>
    <x v="2"/>
    <n v="3870"/>
    <s v="- 0,3 "/>
    <s v="- 1,2 "/>
    <s v="+ 4,8 "/>
    <x v="1"/>
    <x v="2"/>
    <x v="0"/>
    <s v="Venta"/>
  </r>
  <r>
    <s v="Abril"/>
    <x v="1"/>
    <n v="3854"/>
    <s v="+ 1,9 "/>
    <s v="+ 1,9 "/>
    <s v="+ 8,4 "/>
    <x v="1"/>
    <x v="3"/>
    <x v="0"/>
    <s v="Venta"/>
  </r>
  <r>
    <s v="Julio"/>
    <x v="3"/>
    <n v="3852"/>
    <s v="+ 0,8 "/>
    <s v="+ 2,2 "/>
    <s v="+ 4,6 "/>
    <x v="1"/>
    <x v="2"/>
    <x v="0"/>
    <s v="Venta"/>
  </r>
  <r>
    <s v="Mayo"/>
    <x v="1"/>
    <n v="3842"/>
    <s v="- 0,3 "/>
    <s v="+ 1,9 "/>
    <s v="+ 8,1 "/>
    <x v="1"/>
    <x v="3"/>
    <x v="0"/>
    <s v="Venta"/>
  </r>
  <r>
    <s v="Junio"/>
    <x v="1"/>
    <n v="3833"/>
    <s v="- 0,2 "/>
    <s v="+ 1,4 "/>
    <s v="+ 8,6 "/>
    <x v="1"/>
    <x v="3"/>
    <x v="0"/>
    <s v="Venta"/>
  </r>
  <r>
    <s v="Febrero"/>
    <x v="0"/>
    <n v="3828"/>
    <s v="+ 0,2 "/>
    <s v="+ 2,9 "/>
    <s v="+ 7,6 "/>
    <x v="1"/>
    <x v="4"/>
    <x v="0"/>
    <s v="Venta"/>
  </r>
  <r>
    <s v="Junio"/>
    <x v="3"/>
    <n v="3821"/>
    <s v="+ 0,7 "/>
    <s v="+ 2,1 "/>
    <s v="+ 3,8 "/>
    <x v="1"/>
    <x v="2"/>
    <x v="0"/>
    <s v="Venta"/>
  </r>
  <r>
    <s v="Enero"/>
    <x v="0"/>
    <n v="3820"/>
    <s v="+ 0,3 "/>
    <s v="+ 3,5 "/>
    <s v="+ 5,8 "/>
    <x v="1"/>
    <x v="4"/>
    <x v="0"/>
    <s v="Venta"/>
  </r>
  <r>
    <s v="Diciembre"/>
    <x v="1"/>
    <n v="3808"/>
    <s v="+ 2,3 "/>
    <s v="+ 3,6 "/>
    <s v="+ 6,8 "/>
    <x v="1"/>
    <x v="4"/>
    <x v="0"/>
    <s v="Venta"/>
  </r>
  <r>
    <s v="Diciembre"/>
    <x v="2"/>
    <n v="3800"/>
    <s v="+ 0,5 "/>
    <s v="+ 4,2 "/>
    <s v="+ 10,1 "/>
    <x v="1"/>
    <x v="3"/>
    <x v="0"/>
    <s v="Venta"/>
  </r>
  <r>
    <s v="Mayo"/>
    <x v="3"/>
    <n v="3794"/>
    <s v="+ 0,7 "/>
    <s v="+ 1,7 "/>
    <s v="+ 3,9 "/>
    <x v="1"/>
    <x v="2"/>
    <x v="0"/>
    <s v="Venta"/>
  </r>
  <r>
    <s v="Enero"/>
    <x v="1"/>
    <n v="3784"/>
    <s v="- 0,4 "/>
    <s v="+ 2,2 "/>
    <s v="+ 10,2 "/>
    <x v="1"/>
    <x v="3"/>
    <x v="0"/>
    <s v="Venta"/>
  </r>
  <r>
    <s v="Marzo"/>
    <x v="1"/>
    <n v="3782"/>
    <s v="+ 0,3 "/>
    <s v="- 0,5 "/>
    <s v="+ 8,6 "/>
    <x v="1"/>
    <x v="3"/>
    <x v="0"/>
    <s v="Venta"/>
  </r>
  <r>
    <s v="Noviembre"/>
    <x v="2"/>
    <n v="3779"/>
    <s v="+ 2,1 "/>
    <s v="+ 4,1 "/>
    <s v="+ 8,7 "/>
    <x v="1"/>
    <x v="3"/>
    <x v="0"/>
    <s v="Venta"/>
  </r>
  <r>
    <s v="Febrero"/>
    <x v="1"/>
    <n v="3772"/>
    <s v="- 0,3 "/>
    <s v="- 0,2 "/>
    <s v="+ 8,9 "/>
    <x v="1"/>
    <x v="3"/>
    <x v="0"/>
    <s v="Venta"/>
  </r>
  <r>
    <s v="Abril"/>
    <x v="3"/>
    <n v="3767"/>
    <s v="+ 0,7 "/>
    <s v="+ 2,0 "/>
    <s v="+ 4,0 "/>
    <x v="1"/>
    <x v="2"/>
    <x v="0"/>
    <s v="Venta"/>
  </r>
  <r>
    <s v="Marzo"/>
    <x v="3"/>
    <n v="3741"/>
    <s v="+ 0,3 "/>
    <s v="+ 2,4 "/>
    <s v="+ 3,4 "/>
    <x v="1"/>
    <x v="2"/>
    <x v="0"/>
    <s v="Venta"/>
  </r>
  <r>
    <s v="Febrero"/>
    <x v="3"/>
    <n v="3731"/>
    <s v="+ 1,1 "/>
    <s v="+ 3,2 "/>
    <s v="+ 3,5 "/>
    <x v="1"/>
    <x v="2"/>
    <x v="0"/>
    <s v="Venta"/>
  </r>
  <r>
    <s v="Febrero"/>
    <x v="0"/>
    <n v="3731"/>
    <s v="+ 1,1 "/>
    <s v="+ 1,7 "/>
    <s v="+ 8,8 "/>
    <x v="2"/>
    <x v="1"/>
    <x v="1"/>
    <s v="Venta"/>
  </r>
  <r>
    <s v="Noviembre"/>
    <x v="1"/>
    <n v="3721"/>
    <s v="+ 0,8 "/>
    <s v="+ 0,8 "/>
    <s v="+ 3,9 "/>
    <x v="1"/>
    <x v="4"/>
    <x v="0"/>
    <s v="Venta"/>
  </r>
  <r>
    <s v="Abril"/>
    <x v="6"/>
    <n v="3721"/>
    <s v="0,0 "/>
    <s v="+ 1,4 "/>
    <s v="+ 11,8 "/>
    <x v="1"/>
    <x v="2"/>
    <x v="0"/>
    <s v="Venta"/>
  </r>
  <r>
    <s v="Mayo"/>
    <x v="6"/>
    <n v="3720"/>
    <s v="0,0 "/>
    <s v="+ 0,5 "/>
    <s v="+ 9,4 "/>
    <x v="1"/>
    <x v="2"/>
    <x v="0"/>
    <s v="Venta"/>
  </r>
  <r>
    <s v="Marzo"/>
    <x v="6"/>
    <n v="3719"/>
    <s v="+ 0,5 "/>
    <s v="+ 2,0 "/>
    <s v="+ 14,5 "/>
    <x v="1"/>
    <x v="2"/>
    <x v="0"/>
    <s v="Venta"/>
  </r>
  <r>
    <s v="Julio"/>
    <x v="1"/>
    <n v="3711"/>
    <s v="+ 1,7 "/>
    <s v="+ 2,9 "/>
    <s v="+ 1,7 "/>
    <x v="1"/>
    <x v="4"/>
    <x v="0"/>
    <s v="Venta"/>
  </r>
  <r>
    <s v="Mayo"/>
    <x v="5"/>
    <n v="3710"/>
    <s v="+ 1,1 "/>
    <s v="+ 2,0 "/>
    <s v="- 0,3 "/>
    <x v="1"/>
    <x v="2"/>
    <x v="0"/>
    <s v="Venta"/>
  </r>
  <r>
    <s v="Junio"/>
    <x v="6"/>
    <n v="3709"/>
    <s v="- 0,3 "/>
    <s v="- 0,3 "/>
    <s v="+ 6,9 "/>
    <x v="1"/>
    <x v="2"/>
    <x v="0"/>
    <s v="Venta"/>
  </r>
  <r>
    <s v="Julio"/>
    <x v="6"/>
    <n v="3707"/>
    <s v="- 0,1 "/>
    <s v="- 0,4 "/>
    <s v="+ 4,8 "/>
    <x v="1"/>
    <x v="2"/>
    <x v="0"/>
    <s v="Venta"/>
  </r>
  <r>
    <s v="Octubre"/>
    <x v="2"/>
    <n v="3702"/>
    <s v="+ 1,5 "/>
    <s v="+ 3,9 "/>
    <s v="+ 7,0 "/>
    <x v="1"/>
    <x v="3"/>
    <x v="0"/>
    <s v="Venta"/>
  </r>
  <r>
    <s v="Febrero"/>
    <x v="6"/>
    <n v="3701"/>
    <s v="+ 0,9 "/>
    <s v="+ 1,6 "/>
    <s v="+ 16,7 "/>
    <x v="1"/>
    <x v="2"/>
    <x v="0"/>
    <s v="Venta"/>
  </r>
  <r>
    <s v="Octubre"/>
    <x v="1"/>
    <n v="3692"/>
    <s v="+ 0,4 "/>
    <s v="- 0,5 "/>
    <s v="+ 2,5 "/>
    <x v="1"/>
    <x v="4"/>
    <x v="0"/>
    <s v="Venta"/>
  </r>
  <r>
    <s v="Agosto"/>
    <x v="1"/>
    <n v="3692"/>
    <s v="- 0,5 "/>
    <s v="+ 1,2 "/>
    <s v="+ 2,1 "/>
    <x v="1"/>
    <x v="4"/>
    <x v="0"/>
    <s v="Venta"/>
  </r>
  <r>
    <s v="Enero"/>
    <x v="3"/>
    <n v="3692"/>
    <s v="+ 1,1 "/>
    <s v="+ 2,0 "/>
    <s v="+ 2,9 "/>
    <x v="1"/>
    <x v="2"/>
    <x v="0"/>
    <s v="Venta"/>
  </r>
  <r>
    <s v="Enero"/>
    <x v="0"/>
    <n v="3691"/>
    <s v="+ 0,3 "/>
    <s v="+ 0,6 "/>
    <s v="+ 9,4 "/>
    <x v="2"/>
    <x v="1"/>
    <x v="1"/>
    <s v="Venta"/>
  </r>
  <r>
    <s v="Agosto"/>
    <x v="6"/>
    <n v="3688"/>
    <s v="- 0,5 "/>
    <s v="- 0,9 "/>
    <s v="+ 3,0 "/>
    <x v="1"/>
    <x v="2"/>
    <x v="0"/>
    <s v="Venta"/>
  </r>
  <r>
    <s v="Julio"/>
    <x v="4"/>
    <n v="3683"/>
    <s v="+ 0,1 "/>
    <s v="+ 1,7 "/>
    <s v="+ 1,1 "/>
    <x v="1"/>
    <x v="2"/>
    <x v="0"/>
    <s v="Venta"/>
  </r>
  <r>
    <s v="Junio"/>
    <x v="4"/>
    <n v="3681"/>
    <s v="+ 0,8 "/>
    <s v="+ 1,7 "/>
    <s v="+ 0,1 "/>
    <x v="1"/>
    <x v="2"/>
    <x v="0"/>
    <s v="Venta"/>
  </r>
  <r>
    <s v="Diciembre"/>
    <x v="1"/>
    <n v="3680"/>
    <s v="+ 0,4 "/>
    <s v="+ 0,5 "/>
    <s v="+ 9,6 "/>
    <x v="2"/>
    <x v="1"/>
    <x v="1"/>
    <s v="Venta"/>
  </r>
  <r>
    <s v="Junio"/>
    <x v="5"/>
    <n v="3679"/>
    <s v="- 0,9 "/>
    <s v="+ 0,8 "/>
    <s v="- 0,8 "/>
    <x v="1"/>
    <x v="2"/>
    <x v="0"/>
    <s v="Venta"/>
  </r>
  <r>
    <s v="Octubre"/>
    <x v="6"/>
    <n v="3677"/>
    <s v="+ 0,2 "/>
    <s v="- 0,8 "/>
    <s v="+ 1,5 "/>
    <x v="1"/>
    <x v="2"/>
    <x v="0"/>
    <s v="Venta"/>
  </r>
  <r>
    <s v="Septiembre"/>
    <x v="1"/>
    <n v="3676"/>
    <s v="- 0,4 "/>
    <s v="+ 0,7 "/>
    <s v="+ 1,6 "/>
    <x v="1"/>
    <x v="4"/>
    <x v="0"/>
    <s v="Venta"/>
  </r>
  <r>
    <s v="Abril"/>
    <x v="5"/>
    <n v="3669"/>
    <s v="+ 0,5 "/>
    <s v="+ 1,2 "/>
    <s v="- 1,4 "/>
    <x v="1"/>
    <x v="2"/>
    <x v="0"/>
    <s v="Venta"/>
  </r>
  <r>
    <s v="Septiembre"/>
    <x v="6"/>
    <n v="3669"/>
    <s v="- 0,5 "/>
    <s v="- 1,1 "/>
    <s v="+ 1,8 "/>
    <x v="1"/>
    <x v="2"/>
    <x v="0"/>
    <s v="Venta"/>
  </r>
  <r>
    <s v="Enero"/>
    <x v="6"/>
    <n v="3668"/>
    <s v="+ 0,6 "/>
    <s v="+ 1,2 "/>
    <s v="+ 18,8 "/>
    <x v="1"/>
    <x v="2"/>
    <x v="0"/>
    <s v="Venta"/>
  </r>
  <r>
    <s v="Octubre"/>
    <x v="1"/>
    <n v="3668"/>
    <s v="+ 0,2 "/>
    <s v="+ 1,7 "/>
    <s v="+ 8,7 "/>
    <x v="2"/>
    <x v="1"/>
    <x v="1"/>
    <s v="Venta"/>
  </r>
  <r>
    <s v="Noviembre"/>
    <x v="1"/>
    <n v="3667"/>
    <s v="0,0 "/>
    <s v="+ 0,3 "/>
    <s v="+ 8,8 "/>
    <x v="2"/>
    <x v="1"/>
    <x v="1"/>
    <s v="Venta"/>
  </r>
  <r>
    <s v="Septiembre"/>
    <x v="1"/>
    <n v="3661"/>
    <s v="+ 0,1 "/>
    <s v="+ 1,4 "/>
    <s v="+ 8,1 "/>
    <x v="2"/>
    <x v="1"/>
    <x v="1"/>
    <s v="Venta"/>
  </r>
  <r>
    <s v="Noviembre"/>
    <x v="6"/>
    <n v="3659"/>
    <s v="- 0,5 "/>
    <s v="- 0,8 "/>
    <s v="+ 0,5 "/>
    <x v="1"/>
    <x v="2"/>
    <x v="0"/>
    <s v="Venta"/>
  </r>
  <r>
    <s v="Agosto"/>
    <x v="1"/>
    <n v="3655"/>
    <s v="+ 1,4 "/>
    <s v="+ 1,5 "/>
    <s v="+ 8,4 "/>
    <x v="2"/>
    <x v="1"/>
    <x v="1"/>
    <s v="Venta"/>
  </r>
  <r>
    <s v="Agosto"/>
    <x v="4"/>
    <n v="3654"/>
    <s v="- 0,8 "/>
    <s v="+ 0,1 "/>
    <s v="+ 1,0 "/>
    <x v="1"/>
    <x v="2"/>
    <x v="0"/>
    <s v="Venta"/>
  </r>
  <r>
    <s v="Diciembre"/>
    <x v="4"/>
    <n v="3652"/>
    <s v="+ 1,0 "/>
    <s v="0,0 "/>
    <s v="+ 1,5 "/>
    <x v="1"/>
    <x v="2"/>
    <x v="0"/>
    <s v="Venta"/>
  </r>
  <r>
    <s v="Mayo"/>
    <x v="4"/>
    <n v="3652"/>
    <s v="+ 0,9 "/>
    <s v="+ 1,3 "/>
    <s v="- 1,6 "/>
    <x v="1"/>
    <x v="2"/>
    <x v="0"/>
    <s v="Venta"/>
  </r>
  <r>
    <s v="Septiembre"/>
    <x v="4"/>
    <n v="3651"/>
    <s v="- 0,1 "/>
    <s v="- 0,8 "/>
    <s v="+ 1,2 "/>
    <x v="1"/>
    <x v="2"/>
    <x v="0"/>
    <s v="Venta"/>
  </r>
  <r>
    <s v="Junio"/>
    <x v="1"/>
    <n v="3650"/>
    <s v="+ 0,1 "/>
    <s v="+ 2,4 "/>
    <s v="+ 0,4 "/>
    <x v="1"/>
    <x v="4"/>
    <x v="0"/>
    <s v="Venta"/>
  </r>
  <r>
    <s v="Marzo"/>
    <x v="5"/>
    <n v="3650"/>
    <s v="+ 0,3 "/>
    <s v="+ 0,3 "/>
    <s v="- 1,9 "/>
    <x v="1"/>
    <x v="2"/>
    <x v="0"/>
    <s v="Venta"/>
  </r>
  <r>
    <s v="Mayo"/>
    <x v="1"/>
    <n v="3647"/>
    <s v="+ 1,2 "/>
    <s v="+ 2,5 "/>
    <s v="+ 3,1 "/>
    <x v="1"/>
    <x v="4"/>
    <x v="0"/>
    <s v="Venta"/>
  </r>
  <r>
    <s v="Julio"/>
    <x v="2"/>
    <n v="3647"/>
    <s v="+ 0,3 "/>
    <s v="+ 3,4 "/>
    <s v="+ 1,9 "/>
    <x v="1"/>
    <x v="4"/>
    <x v="0"/>
    <s v="Venta"/>
  </r>
  <r>
    <s v="Septiembre"/>
    <x v="2"/>
    <n v="3646"/>
    <s v="+ 0,4 "/>
    <s v="+ 3,3 "/>
    <s v="+ 6,6 "/>
    <x v="1"/>
    <x v="3"/>
    <x v="0"/>
    <s v="Venta"/>
  </r>
  <r>
    <s v="Julio"/>
    <x v="5"/>
    <n v="3645"/>
    <s v="- 0,9 "/>
    <s v="- 0,7 "/>
    <s v="- 1,7 "/>
    <x v="1"/>
    <x v="2"/>
    <x v="0"/>
    <s v="Venta"/>
  </r>
  <r>
    <s v="Diciembre"/>
    <x v="7"/>
    <n v="3644"/>
    <s v="+ 0,1 "/>
    <s v="+ 1,1 "/>
    <s v="+ 20,5 "/>
    <x v="1"/>
    <x v="2"/>
    <x v="0"/>
    <s v="Venta"/>
  </r>
  <r>
    <s v="Noviembre"/>
    <x v="7"/>
    <n v="3642"/>
    <s v="+ 0,5 "/>
    <s v="+ 1,7 "/>
    <s v="+ 21,7 "/>
    <x v="1"/>
    <x v="2"/>
    <x v="0"/>
    <s v="Venta"/>
  </r>
  <r>
    <s v="Diciembre"/>
    <x v="6"/>
    <n v="3639"/>
    <s v="- 0,5 "/>
    <s v="- 0,8 "/>
    <s v="- 0,1 "/>
    <x v="1"/>
    <x v="2"/>
    <x v="0"/>
    <s v="Venta"/>
  </r>
  <r>
    <s v="Febrero"/>
    <x v="5"/>
    <n v="3638"/>
    <s v="+ 0,4 "/>
    <s v="- 0,6 "/>
    <s v="- 1,7 "/>
    <x v="1"/>
    <x v="2"/>
    <x v="0"/>
    <s v="Venta"/>
  </r>
  <r>
    <s v="Junio"/>
    <x v="2"/>
    <n v="3637"/>
    <s v="+ 2,8 "/>
    <s v="+ 1,9 "/>
    <s v="+ 3,5 "/>
    <x v="1"/>
    <x v="4"/>
    <x v="0"/>
    <s v="Venta"/>
  </r>
  <r>
    <s v="Agosto"/>
    <x v="2"/>
    <n v="3630"/>
    <s v="+ 1,9 "/>
    <s v="+ 2,1 "/>
    <s v="+ 5,9 "/>
    <x v="1"/>
    <x v="3"/>
    <x v="0"/>
    <s v="Venta"/>
  </r>
  <r>
    <s v="Enero"/>
    <x v="5"/>
    <n v="3624"/>
    <s v="- 0,4 "/>
    <s v="- 1,4 "/>
    <s v="- 1,2 "/>
    <x v="1"/>
    <x v="2"/>
    <x v="0"/>
    <s v="Venta"/>
  </r>
  <r>
    <s v="Octubre"/>
    <x v="7"/>
    <n v="3624"/>
    <s v="+ 0,5 "/>
    <s v="+ 2,5 "/>
    <s v="+ 21,7 "/>
    <x v="1"/>
    <x v="2"/>
    <x v="0"/>
    <s v="Venta"/>
  </r>
  <r>
    <s v="Octubre"/>
    <x v="4"/>
    <n v="3622"/>
    <s v="- 0,8 "/>
    <s v="- 1,7 "/>
    <s v="+ 0,9 "/>
    <x v="1"/>
    <x v="2"/>
    <x v="0"/>
    <s v="Venta"/>
  </r>
  <r>
    <s v="Abril"/>
    <x v="4"/>
    <n v="3621"/>
    <s v="+ 0,1 "/>
    <s v="+ 0,9 "/>
    <s v="- 1,3 "/>
    <x v="1"/>
    <x v="2"/>
    <x v="0"/>
    <s v="Venta"/>
  </r>
  <r>
    <s v="Agosto"/>
    <x v="5"/>
    <n v="3619"/>
    <s v="- 0,7 "/>
    <s v="- 2,5 "/>
    <s v="- 1,9 "/>
    <x v="1"/>
    <x v="2"/>
    <x v="0"/>
    <s v="Venta"/>
  </r>
  <r>
    <s v="Marzo"/>
    <x v="4"/>
    <n v="3618"/>
    <s v="+ 0,3 "/>
    <s v="+ 0,6 "/>
    <s v="- 0,9 "/>
    <x v="1"/>
    <x v="2"/>
    <x v="0"/>
    <s v="Venta"/>
  </r>
  <r>
    <s v="Septiembre"/>
    <x v="2"/>
    <n v="3617"/>
    <s v="0,0 "/>
    <s v="- 0,5 "/>
    <s v="+ 3,8 "/>
    <x v="1"/>
    <x v="4"/>
    <x v="0"/>
    <s v="Venta"/>
  </r>
  <r>
    <s v="Agosto"/>
    <x v="2"/>
    <n v="3616"/>
    <s v="- 0,8 "/>
    <s v="+ 2,2 "/>
    <s v="+ 2,7 "/>
    <x v="1"/>
    <x v="4"/>
    <x v="0"/>
    <s v="Venta"/>
  </r>
  <r>
    <s v="Noviembre"/>
    <x v="4"/>
    <n v="3614"/>
    <s v="- 0,2 "/>
    <s v="- 1,1 "/>
    <s v="+ 0,5 "/>
    <x v="1"/>
    <x v="2"/>
    <x v="0"/>
    <s v="Venta"/>
  </r>
  <r>
    <s v="Enero"/>
    <x v="1"/>
    <n v="3612"/>
    <s v="+ 1,4 "/>
    <s v="+ 0,3 "/>
    <s v="+ 3,2 "/>
    <x v="1"/>
    <x v="4"/>
    <x v="0"/>
    <s v="Venta"/>
  </r>
  <r>
    <s v="Marzo"/>
    <x v="17"/>
    <n v="3609"/>
    <s v="n.d."/>
    <s v="n.d."/>
    <s v="n.d."/>
    <x v="1"/>
    <x v="2"/>
    <x v="0"/>
    <s v="Venta"/>
  </r>
  <r>
    <s v="Junio"/>
    <x v="1"/>
    <n v="3609"/>
    <s v="+ 0,2 "/>
    <s v="+ 3,6 "/>
    <s v="+ 8,1 "/>
    <x v="2"/>
    <x v="1"/>
    <x v="1"/>
    <s v="Venta"/>
  </r>
  <r>
    <s v="Septiembre"/>
    <x v="5"/>
    <n v="3608"/>
    <s v="- 0,3 "/>
    <s v="- 1,9 "/>
    <s v="- 1,7 "/>
    <x v="1"/>
    <x v="2"/>
    <x v="0"/>
    <s v="Venta"/>
  </r>
  <r>
    <s v="Febrero"/>
    <x v="4"/>
    <n v="3607"/>
    <s v="+ 0,5 "/>
    <s v="+ 0,3 "/>
    <s v="- 0,9 "/>
    <x v="1"/>
    <x v="2"/>
    <x v="0"/>
    <s v="Venta"/>
  </r>
  <r>
    <s v="Abril"/>
    <x v="1"/>
    <n v="3605"/>
    <s v="+ 1,1 "/>
    <s v="- 0,2 "/>
    <s v="+ 2,2 "/>
    <x v="1"/>
    <x v="4"/>
    <x v="0"/>
    <s v="Venta"/>
  </r>
  <r>
    <s v="Septiembre"/>
    <x v="7"/>
    <n v="3605"/>
    <s v="+ 0,7 "/>
    <s v="+ 3,9 "/>
    <s v="+ 22,5 "/>
    <x v="1"/>
    <x v="2"/>
    <x v="0"/>
    <s v="Venta"/>
  </r>
  <r>
    <s v="Julio"/>
    <x v="1"/>
    <n v="3605"/>
    <s v="- 0,1 "/>
    <s v="+ 1,4 "/>
    <s v="+ 7,8 "/>
    <x v="2"/>
    <x v="1"/>
    <x v="1"/>
    <s v="Venta"/>
  </r>
  <r>
    <s v="Octubre"/>
    <x v="2"/>
    <n v="3603"/>
    <s v="- 0,4 "/>
    <s v="- 1,2 "/>
    <s v="+ 2,7 "/>
    <x v="1"/>
    <x v="4"/>
    <x v="0"/>
    <s v="Venta"/>
  </r>
  <r>
    <s v="Mayo"/>
    <x v="1"/>
    <n v="3601"/>
    <s v="+ 1,3 "/>
    <s v="+ 5,0 "/>
    <s v="+ 7,7 "/>
    <x v="2"/>
    <x v="1"/>
    <x v="1"/>
    <s v="Venta"/>
  </r>
  <r>
    <s v="Diciembre"/>
    <x v="5"/>
    <n v="3597"/>
    <s v="0,0 "/>
    <s v="- 0,3 "/>
    <s v="- 1,2 "/>
    <x v="1"/>
    <x v="2"/>
    <x v="0"/>
    <s v="Venta"/>
  </r>
  <r>
    <s v="Noviembre"/>
    <x v="5"/>
    <n v="3595"/>
    <s v="+ 0,2 "/>
    <s v="- 0,7 "/>
    <s v="- 1,7 "/>
    <x v="1"/>
    <x v="2"/>
    <x v="0"/>
    <s v="Venta"/>
  </r>
  <r>
    <s v="Octubre"/>
    <x v="5"/>
    <n v="3590"/>
    <s v="- 0,5 "/>
    <s v="- 1,5 "/>
    <s v="- 2,4 "/>
    <x v="1"/>
    <x v="2"/>
    <x v="0"/>
    <s v="Venta"/>
  </r>
  <r>
    <s v="Enero"/>
    <x v="4"/>
    <n v="3589"/>
    <s v="- 0,2 "/>
    <s v="0,0 "/>
    <s v="- 1,0 "/>
    <x v="1"/>
    <x v="2"/>
    <x v="0"/>
    <s v="Venta"/>
  </r>
  <r>
    <s v="Noviembre"/>
    <x v="2"/>
    <n v="3581"/>
    <s v="- 0,6 "/>
    <s v="- 1,0 "/>
    <s v="+ 2,7 "/>
    <x v="1"/>
    <x v="4"/>
    <x v="0"/>
    <s v="Venta"/>
  </r>
  <r>
    <s v="Agosto"/>
    <x v="7"/>
    <n v="3580"/>
    <s v="+ 1,3 "/>
    <s v="+ 5,3 "/>
    <s v="+ 23,0 "/>
    <x v="1"/>
    <x v="2"/>
    <x v="0"/>
    <s v="Venta"/>
  </r>
  <r>
    <s v="Julio"/>
    <x v="3"/>
    <n v="3579"/>
    <s v="+ 1,8 "/>
    <s v="+ 4,2 "/>
    <s v="+ 10,1 "/>
    <x v="1"/>
    <x v="4"/>
    <x v="0"/>
    <s v="Venta"/>
  </r>
  <r>
    <s v="Marzo"/>
    <x v="2"/>
    <n v="3570"/>
    <s v="+ 1,0 "/>
    <s v="+ 2,3 "/>
    <s v="+ 5,1 "/>
    <x v="1"/>
    <x v="4"/>
    <x v="0"/>
    <s v="Venta"/>
  </r>
  <r>
    <s v="Marzo"/>
    <x v="1"/>
    <n v="3565"/>
    <s v="+ 0,2 "/>
    <s v="0,0 "/>
    <s v="- 0,1 "/>
    <x v="1"/>
    <x v="4"/>
    <x v="0"/>
    <s v="Venta"/>
  </r>
  <r>
    <s v="Julio"/>
    <x v="2"/>
    <n v="3564"/>
    <s v="+ 1,0 "/>
    <s v="+ 0,3 "/>
    <s v="+ 3,7 "/>
    <x v="1"/>
    <x v="3"/>
    <x v="0"/>
    <s v="Venta"/>
  </r>
  <r>
    <s v="Diciembre"/>
    <x v="2"/>
    <n v="3564"/>
    <s v="- 0,5 "/>
    <s v="- 1,5 "/>
    <s v="+ 2,1 "/>
    <x v="1"/>
    <x v="4"/>
    <x v="0"/>
    <s v="Venta"/>
  </r>
  <r>
    <s v="Febrero"/>
    <x v="1"/>
    <n v="3559"/>
    <s v="- 1,5 "/>
    <s v="- 0,6 "/>
    <s v="+ 0,7 "/>
    <x v="1"/>
    <x v="4"/>
    <x v="0"/>
    <s v="Venta"/>
  </r>
  <r>
    <s v="Mayo"/>
    <x v="2"/>
    <n v="3555"/>
    <s v="0,0 "/>
    <s v="+ 2,7 "/>
    <s v="+ 5,0 "/>
    <x v="1"/>
    <x v="3"/>
    <x v="0"/>
    <s v="Venta"/>
  </r>
  <r>
    <s v="Abril"/>
    <x v="2"/>
    <n v="3555"/>
    <s v="+ 2,1 "/>
    <s v="+ 3,5 "/>
    <s v="+ 4,5 "/>
    <x v="1"/>
    <x v="3"/>
    <x v="0"/>
    <s v="Venta"/>
  </r>
  <r>
    <s v="Marzo"/>
    <x v="8"/>
    <n v="3555"/>
    <s v="+ 0,2 "/>
    <s v="+ 2,0 "/>
    <s v="- 1,5 "/>
    <x v="1"/>
    <x v="2"/>
    <x v="0"/>
    <s v="Venta"/>
  </r>
  <r>
    <s v="Abril"/>
    <x v="1"/>
    <n v="3555"/>
    <s v="+ 2,0 "/>
    <s v="+ 5,3 "/>
    <s v="+ 8,2 "/>
    <x v="2"/>
    <x v="1"/>
    <x v="1"/>
    <s v="Venta"/>
  </r>
  <r>
    <s v="Mayo"/>
    <x v="17"/>
    <n v="3551"/>
    <s v="+ 2,1 "/>
    <s v="n.d."/>
    <s v="n.d."/>
    <x v="1"/>
    <x v="2"/>
    <x v="0"/>
    <s v="Venta"/>
  </r>
  <r>
    <s v="Febrero"/>
    <x v="8"/>
    <n v="3548"/>
    <s v="+ 0,4 "/>
    <s v="+ 1,6 "/>
    <s v="n.d."/>
    <x v="1"/>
    <x v="2"/>
    <x v="0"/>
    <s v="Venta"/>
  </r>
  <r>
    <s v="Noviembre"/>
    <x v="8"/>
    <n v="3547"/>
    <s v="0,0 "/>
    <s v="+ 1,5 "/>
    <s v="+ 1,6 "/>
    <x v="1"/>
    <x v="2"/>
    <x v="0"/>
    <s v="Venta"/>
  </r>
  <r>
    <s v="Octubre"/>
    <x v="8"/>
    <n v="3546"/>
    <s v="+ 2,1 "/>
    <s v="+ 0,2 "/>
    <s v="+ 5,4 "/>
    <x v="1"/>
    <x v="2"/>
    <x v="0"/>
    <s v="Venta"/>
  </r>
  <r>
    <s v="Abril"/>
    <x v="8"/>
    <n v="3545"/>
    <s v="- 0,3 "/>
    <s v="+ 0,3 "/>
    <s v="+ 1,9 "/>
    <x v="1"/>
    <x v="2"/>
    <x v="0"/>
    <s v="Venta"/>
  </r>
  <r>
    <s v="Junio"/>
    <x v="8"/>
    <n v="3544"/>
    <s v="+ 2,0 "/>
    <s v="- 0,3 "/>
    <s v="+ 1,9 "/>
    <x v="1"/>
    <x v="2"/>
    <x v="0"/>
    <s v="Venta"/>
  </r>
  <r>
    <s v="Julio"/>
    <x v="8"/>
    <n v="3538"/>
    <s v="- 0,2 "/>
    <s v="- 0,2 "/>
    <s v="+ 1,4 "/>
    <x v="1"/>
    <x v="2"/>
    <x v="0"/>
    <s v="Venta"/>
  </r>
  <r>
    <s v="Mayo"/>
    <x v="2"/>
    <n v="3537"/>
    <s v="+ 0,3 "/>
    <s v="+ 0,1 "/>
    <s v="+ 2,3 "/>
    <x v="1"/>
    <x v="4"/>
    <x v="0"/>
    <s v="Venta"/>
  </r>
  <r>
    <s v="Julio"/>
    <x v="7"/>
    <n v="3536"/>
    <s v="+ 1,9 "/>
    <s v="+ 6,3 "/>
    <s v="+ 22,4 "/>
    <x v="1"/>
    <x v="2"/>
    <x v="0"/>
    <s v="Venta"/>
  </r>
  <r>
    <s v="Febrero"/>
    <x v="2"/>
    <n v="3535"/>
    <s v="+ 1,0 "/>
    <s v="+ 1,3 "/>
    <s v="+ 5,2 "/>
    <x v="1"/>
    <x v="4"/>
    <x v="0"/>
    <s v="Venta"/>
  </r>
  <r>
    <s v="Enero"/>
    <x v="8"/>
    <n v="3535"/>
    <s v="+ 1,4 "/>
    <s v="+ 5,1 "/>
    <s v="n.d."/>
    <x v="1"/>
    <x v="2"/>
    <x v="0"/>
    <s v="Venta"/>
  </r>
  <r>
    <s v="Diciembre"/>
    <x v="11"/>
    <n v="3531"/>
    <s v="+ 6,2 "/>
    <s v="+ 7,2 "/>
    <s v="n.d."/>
    <x v="1"/>
    <x v="3"/>
    <x v="0"/>
    <s v="Venta"/>
  </r>
  <r>
    <s v="Junio"/>
    <x v="2"/>
    <n v="3530"/>
    <s v="- 0,7 "/>
    <s v="+ 1,4 "/>
    <s v="+ 3,0 "/>
    <x v="1"/>
    <x v="3"/>
    <x v="0"/>
    <s v="Venta"/>
  </r>
  <r>
    <s v="Abril"/>
    <x v="2"/>
    <n v="3528"/>
    <s v="- 1,2 "/>
    <s v="+ 0,8 "/>
    <s v="+ 2,7 "/>
    <x v="1"/>
    <x v="4"/>
    <x v="0"/>
    <s v="Venta"/>
  </r>
  <r>
    <s v="Agosto"/>
    <x v="3"/>
    <n v="3523"/>
    <s v="- 1,6 "/>
    <s v="+ 1,9 "/>
    <s v="+ 7,3 "/>
    <x v="1"/>
    <x v="4"/>
    <x v="0"/>
    <s v="Venta"/>
  </r>
  <r>
    <s v="Junio"/>
    <x v="3"/>
    <n v="3515"/>
    <s v="+ 1,6 "/>
    <s v="+ 3,5 "/>
    <s v="+ 7,3 "/>
    <x v="1"/>
    <x v="4"/>
    <x v="0"/>
    <s v="Venta"/>
  </r>
  <r>
    <s v="Octubre"/>
    <x v="3"/>
    <n v="3509"/>
    <s v="+ 0,7 "/>
    <s v="- 2,0 "/>
    <s v="+ 6,3 "/>
    <x v="1"/>
    <x v="4"/>
    <x v="0"/>
    <s v="Venta"/>
  </r>
  <r>
    <s v="Diciembre"/>
    <x v="8"/>
    <n v="3500"/>
    <s v="- 1,3 "/>
    <s v="+ 0,8 "/>
    <s v="+ 0,4 "/>
    <x v="1"/>
    <x v="2"/>
    <x v="0"/>
    <s v="Venta"/>
  </r>
  <r>
    <s v="Enero"/>
    <x v="2"/>
    <n v="3499"/>
    <s v="+ 0,3 "/>
    <s v="- 0,3 "/>
    <s v="+ 5,8 "/>
    <x v="1"/>
    <x v="4"/>
    <x v="0"/>
    <s v="Venta"/>
  </r>
  <r>
    <s v="Enero"/>
    <x v="15"/>
    <n v="3496"/>
    <s v="- 1,0 "/>
    <s v="+ 6,3 "/>
    <s v="+ 3,3 "/>
    <x v="1"/>
    <x v="3"/>
    <x v="0"/>
    <s v="Venta"/>
  </r>
  <r>
    <s v="Agosto"/>
    <x v="8"/>
    <n v="3494"/>
    <s v="- 1,2 "/>
    <s v="+ 0,5 "/>
    <s v="+ 0,4 "/>
    <x v="1"/>
    <x v="2"/>
    <x v="0"/>
    <s v="Venta"/>
  </r>
  <r>
    <s v="Abril"/>
    <x v="11"/>
    <n v="3492"/>
    <s v="+ 0,2 "/>
    <s v="+ 1,5 "/>
    <s v="- 1,5 "/>
    <x v="1"/>
    <x v="2"/>
    <x v="0"/>
    <s v="Venta"/>
  </r>
  <r>
    <s v="Noviembre"/>
    <x v="17"/>
    <n v="3491"/>
    <s v="+ 3,8 "/>
    <s v="+ 0,3 "/>
    <s v="n.d."/>
    <x v="1"/>
    <x v="2"/>
    <x v="0"/>
    <s v="Venta"/>
  </r>
  <r>
    <s v="Diciembre"/>
    <x v="3"/>
    <n v="3490"/>
    <s v="0,0 "/>
    <s v="+ 0,2 "/>
    <s v="+ 5,6 "/>
    <x v="1"/>
    <x v="4"/>
    <x v="0"/>
    <s v="Venta"/>
  </r>
  <r>
    <s v="Julio"/>
    <x v="17"/>
    <n v="3489"/>
    <s v="+ 0,3 "/>
    <s v="+ 0,3 "/>
    <s v="n.d."/>
    <x v="1"/>
    <x v="2"/>
    <x v="0"/>
    <s v="Venta"/>
  </r>
  <r>
    <s v="Noviembre"/>
    <x v="3"/>
    <n v="3488"/>
    <s v="- 0,6 "/>
    <s v="- 1,0 "/>
    <s v="+ 4,1 "/>
    <x v="1"/>
    <x v="4"/>
    <x v="0"/>
    <s v="Venta"/>
  </r>
  <r>
    <s v="Diciembre"/>
    <x v="17"/>
    <n v="3487"/>
    <s v="- 0,1 "/>
    <s v="+ 0,6 "/>
    <s v="n.d."/>
    <x v="1"/>
    <x v="2"/>
    <x v="0"/>
    <s v="Venta"/>
  </r>
  <r>
    <s v="Marzo"/>
    <x v="11"/>
    <n v="3485"/>
    <s v="+ 0,3 "/>
    <s v="- 0,4 "/>
    <s v="- 2,0 "/>
    <x v="1"/>
    <x v="2"/>
    <x v="0"/>
    <s v="Venta"/>
  </r>
  <r>
    <s v="Septiembre"/>
    <x v="3"/>
    <n v="3484"/>
    <s v="- 1,1 "/>
    <s v="- 0,9 "/>
    <s v="+ 5,3 "/>
    <x v="1"/>
    <x v="4"/>
    <x v="0"/>
    <s v="Venta"/>
  </r>
  <r>
    <s v="Marzo"/>
    <x v="1"/>
    <n v="3484"/>
    <s v="+ 1,6 "/>
    <s v="+ 3,8 "/>
    <s v="+ 8,0 "/>
    <x v="2"/>
    <x v="1"/>
    <x v="1"/>
    <s v="Venta"/>
  </r>
  <r>
    <s v="Marzo"/>
    <x v="2"/>
    <n v="3481"/>
    <s v="+ 0,5 "/>
    <s v="+ 0,9 "/>
    <s v="+ 3,8 "/>
    <x v="1"/>
    <x v="3"/>
    <x v="0"/>
    <s v="Venta"/>
  </r>
  <r>
    <s v="Agosto"/>
    <x v="17"/>
    <n v="3480"/>
    <s v="- 0,3 "/>
    <s v="- 2,0 "/>
    <s v="n.d."/>
    <x v="1"/>
    <x v="2"/>
    <x v="0"/>
    <s v="Venta"/>
  </r>
  <r>
    <s v="Junio"/>
    <x v="17"/>
    <n v="3478"/>
    <s v="- 2,1 "/>
    <s v="- 3,6 "/>
    <s v="n.d."/>
    <x v="1"/>
    <x v="2"/>
    <x v="0"/>
    <s v="Venta"/>
  </r>
  <r>
    <s v="Abril"/>
    <x v="17"/>
    <n v="3478"/>
    <s v="- 3,7 "/>
    <s v="n.d."/>
    <s v="n.d."/>
    <x v="1"/>
    <x v="2"/>
    <x v="0"/>
    <s v="Venta"/>
  </r>
  <r>
    <s v="Noviembre"/>
    <x v="3"/>
    <n v="3475"/>
    <s v="+ 0,5 "/>
    <s v="+ 1,4 "/>
    <s v="+ 5,7 "/>
    <x v="1"/>
    <x v="3"/>
    <x v="0"/>
    <s v="Venta"/>
  </r>
  <r>
    <s v="Febrero"/>
    <x v="11"/>
    <n v="3475"/>
    <s v="+ 1,0 "/>
    <s v="- 2,0 "/>
    <s v="- 2,0 "/>
    <x v="1"/>
    <x v="2"/>
    <x v="0"/>
    <s v="Venta"/>
  </r>
  <r>
    <s v="Mayo"/>
    <x v="8"/>
    <n v="3475"/>
    <s v="- 2,0 "/>
    <s v="- 2,0 "/>
    <s v="- 2,1 "/>
    <x v="1"/>
    <x v="2"/>
    <x v="0"/>
    <s v="Venta"/>
  </r>
  <r>
    <s v="Septiembre"/>
    <x v="8"/>
    <n v="3472"/>
    <s v="- 0,6 "/>
    <s v="- 2,0 "/>
    <s v="+ 0,1 "/>
    <x v="1"/>
    <x v="2"/>
    <x v="0"/>
    <s v="Venta"/>
  </r>
  <r>
    <s v="Junio"/>
    <x v="7"/>
    <n v="3469"/>
    <s v="+ 2,0 "/>
    <s v="+ 6,8 "/>
    <s v="+ 21,7 "/>
    <x v="1"/>
    <x v="2"/>
    <x v="0"/>
    <s v="Venta"/>
  </r>
  <r>
    <s v="Septiembre"/>
    <x v="17"/>
    <n v="3468"/>
    <s v="- 0,4 "/>
    <s v="- 0,3 "/>
    <s v="n.d."/>
    <x v="1"/>
    <x v="2"/>
    <x v="0"/>
    <s v="Venta"/>
  </r>
  <r>
    <s v="Febrero"/>
    <x v="2"/>
    <n v="3463"/>
    <s v="+ 0,9 "/>
    <s v="- 0,4 "/>
    <s v="+ 5,1 "/>
    <x v="1"/>
    <x v="3"/>
    <x v="0"/>
    <s v="Venta"/>
  </r>
  <r>
    <s v="Octubre"/>
    <x v="3"/>
    <n v="3459"/>
    <s v="+ 1,2 "/>
    <s v="+ 0,7 "/>
    <s v="+ 5,2 "/>
    <x v="1"/>
    <x v="3"/>
    <x v="0"/>
    <s v="Venta"/>
  </r>
  <r>
    <s v="Mayo"/>
    <x v="3"/>
    <n v="3458"/>
    <s v="+ 0,7 "/>
    <s v="+ 3,0 "/>
    <s v="+ 4,6 "/>
    <x v="1"/>
    <x v="4"/>
    <x v="0"/>
    <s v="Venta"/>
  </r>
  <r>
    <s v="Diciembre"/>
    <x v="3"/>
    <n v="3450"/>
    <s v="- 0,7 "/>
    <s v="+ 0,9 "/>
    <s v="+ 5,5 "/>
    <x v="1"/>
    <x v="3"/>
    <x v="0"/>
    <s v="Venta"/>
  </r>
  <r>
    <s v="Junio"/>
    <x v="11"/>
    <n v="3449"/>
    <s v="+ 0,4 "/>
    <s v="- 1,0 "/>
    <s v="- 2,7 "/>
    <x v="1"/>
    <x v="2"/>
    <x v="0"/>
    <s v="Venta"/>
  </r>
  <r>
    <s v="Enero"/>
    <x v="11"/>
    <n v="3441"/>
    <s v="- 1,7 "/>
    <s v="- 3,0 "/>
    <s v="- 2,6 "/>
    <x v="1"/>
    <x v="2"/>
    <x v="0"/>
    <s v="Venta"/>
  </r>
  <r>
    <s v="Julio"/>
    <x v="3"/>
    <n v="3436"/>
    <s v="+ 0,2 "/>
    <s v="+ 1,0 "/>
    <s v="+ 5,2 "/>
    <x v="1"/>
    <x v="3"/>
    <x v="0"/>
    <s v="Venta"/>
  </r>
  <r>
    <s v="Abril"/>
    <x v="3"/>
    <n v="3436"/>
    <s v="+ 1,1 "/>
    <s v="+ 3,8 "/>
    <s v="+ 4,0 "/>
    <x v="1"/>
    <x v="4"/>
    <x v="0"/>
    <s v="Venta"/>
  </r>
  <r>
    <s v="Mayo"/>
    <x v="11"/>
    <n v="3435"/>
    <s v="- 1,6 "/>
    <s v="- 1,2 "/>
    <s v="- 1,2 "/>
    <x v="1"/>
    <x v="2"/>
    <x v="0"/>
    <s v="Venta"/>
  </r>
  <r>
    <s v="Febrero"/>
    <x v="0"/>
    <n v="3434"/>
    <s v="+ 3,0 "/>
    <s v="+ 4,8 "/>
    <s v="+ 17,3 "/>
    <x v="2"/>
    <x v="1"/>
    <x v="2"/>
    <s v="Venta"/>
  </r>
  <r>
    <s v="Enero"/>
    <x v="2"/>
    <n v="3433"/>
    <s v="- 0,5 "/>
    <s v="- 0,8 "/>
    <s v="+ 5,3 "/>
    <x v="1"/>
    <x v="3"/>
    <x v="0"/>
    <s v="Venta"/>
  </r>
  <r>
    <s v="Agosto"/>
    <x v="3"/>
    <n v="3428"/>
    <s v="- 0,2 "/>
    <s v="+ 1,3 "/>
    <s v="+ 5,0 "/>
    <x v="1"/>
    <x v="3"/>
    <x v="0"/>
    <s v="Venta"/>
  </r>
  <r>
    <s v="Junio"/>
    <x v="3"/>
    <n v="3428"/>
    <s v="+ 1,3 "/>
    <s v="+ 2,2 "/>
    <s v="+ 5,4 "/>
    <x v="1"/>
    <x v="3"/>
    <x v="0"/>
    <s v="Venta"/>
  </r>
  <r>
    <s v="Febrero"/>
    <x v="1"/>
    <n v="3428"/>
    <s v="+ 1,6 "/>
    <s v="+ 1,7 "/>
    <s v="+ 7,4 "/>
    <x v="2"/>
    <x v="1"/>
    <x v="1"/>
    <s v="Venta"/>
  </r>
  <r>
    <s v="Septiembre"/>
    <x v="3"/>
    <n v="3419"/>
    <s v="- 0,3 "/>
    <s v="- 0,3 "/>
    <s v="+ 4,7 "/>
    <x v="1"/>
    <x v="3"/>
    <x v="0"/>
    <s v="Venta"/>
  </r>
  <r>
    <s v="Abril"/>
    <x v="15"/>
    <n v="3417"/>
    <s v="+ 0,6 "/>
    <s v="- 2,3 "/>
    <s v="+ 4,9 "/>
    <x v="1"/>
    <x v="3"/>
    <x v="0"/>
    <s v="Venta"/>
  </r>
  <r>
    <s v="Marzo"/>
    <x v="11"/>
    <n v="3412"/>
    <s v="+ 1,7 "/>
    <s v="+ 1,4 "/>
    <s v="n.d."/>
    <x v="2"/>
    <x v="1"/>
    <x v="1"/>
    <s v="Venta"/>
  </r>
  <r>
    <s v="Septiembre"/>
    <x v="1"/>
    <n v="3411"/>
    <s v="+ 2,8 "/>
    <s v="+ 6,8 "/>
    <s v="+ 5,0 "/>
    <x v="1"/>
    <x v="5"/>
    <x v="0"/>
    <s v="Venta"/>
  </r>
  <r>
    <s v="Octubre"/>
    <x v="1"/>
    <n v="3404"/>
    <s v="- 0,2 "/>
    <s v="+ 4,4 "/>
    <s v="+ 4,3 "/>
    <x v="1"/>
    <x v="5"/>
    <x v="0"/>
    <s v="Venta"/>
  </r>
  <r>
    <s v="Abril"/>
    <x v="3"/>
    <n v="3402"/>
    <s v="+ 1,4 "/>
    <s v="+ 4,4 "/>
    <s v="+ 6,1 "/>
    <x v="1"/>
    <x v="3"/>
    <x v="0"/>
    <s v="Venta"/>
  </r>
  <r>
    <s v="Mayo"/>
    <x v="7"/>
    <n v="3400"/>
    <s v="+ 2,2 "/>
    <s v="+ 7,2 "/>
    <s v="+ 20,1 "/>
    <x v="1"/>
    <x v="2"/>
    <x v="0"/>
    <s v="Venta"/>
  </r>
  <r>
    <s v="Julio"/>
    <x v="15"/>
    <n v="3398"/>
    <s v="+ 0,8 "/>
    <s v="- 0,6 "/>
    <s v="+ 4,7 "/>
    <x v="1"/>
    <x v="3"/>
    <x v="0"/>
    <s v="Venta"/>
  </r>
  <r>
    <s v="Marzo"/>
    <x v="15"/>
    <n v="3398"/>
    <s v="+ 1,6 "/>
    <s v="- 3,8 "/>
    <s v="+ 0,6 "/>
    <x v="1"/>
    <x v="3"/>
    <x v="0"/>
    <s v="Venta"/>
  </r>
  <r>
    <s v="Marzo"/>
    <x v="3"/>
    <n v="3397"/>
    <s v="+ 1,2 "/>
    <s v="+ 2,8 "/>
    <s v="+ 3,8 "/>
    <x v="1"/>
    <x v="4"/>
    <x v="0"/>
    <s v="Venta"/>
  </r>
  <r>
    <s v="Noviembre"/>
    <x v="15"/>
    <n v="3396"/>
    <s v="+ 3,1 "/>
    <s v="+ 2,0 "/>
    <s v="+ 2,1 "/>
    <x v="1"/>
    <x v="3"/>
    <x v="0"/>
    <s v="Venta"/>
  </r>
  <r>
    <s v="Noviembre"/>
    <x v="1"/>
    <n v="3390"/>
    <s v="- 0,4 "/>
    <s v="+ 2,2 "/>
    <s v="+ 5,4 "/>
    <x v="1"/>
    <x v="5"/>
    <x v="0"/>
    <s v="Venta"/>
  </r>
  <r>
    <s v="Septiembre"/>
    <x v="2"/>
    <n v="3388"/>
    <s v="+ 0,5 "/>
    <s v="+ 1,5 "/>
    <s v="+ 6,2 "/>
    <x v="2"/>
    <x v="1"/>
    <x v="1"/>
    <s v="Venta"/>
  </r>
  <r>
    <s v="Mayo"/>
    <x v="3"/>
    <n v="3384"/>
    <s v="- 0,5 "/>
    <s v="+ 2,7 "/>
    <s v="+ 4,5 "/>
    <x v="1"/>
    <x v="3"/>
    <x v="0"/>
    <s v="Venta"/>
  </r>
  <r>
    <s v="Enero"/>
    <x v="11"/>
    <n v="3384"/>
    <s v="n.d."/>
    <s v="n.d."/>
    <s v="n.d."/>
    <x v="1"/>
    <x v="3"/>
    <x v="0"/>
    <s v="Venta"/>
  </r>
  <r>
    <s v="Diciembre"/>
    <x v="1"/>
    <n v="3381"/>
    <s v="- 0,3 "/>
    <s v="- 0,9 "/>
    <s v="+ 5,0 "/>
    <x v="1"/>
    <x v="5"/>
    <x v="0"/>
    <s v="Venta"/>
  </r>
  <r>
    <s v="Marzo"/>
    <x v="11"/>
    <n v="3377"/>
    <s v="+ 0,6 "/>
    <s v="n.d."/>
    <s v="n.d."/>
    <x v="1"/>
    <x v="3"/>
    <x v="0"/>
    <s v="Venta"/>
  </r>
  <r>
    <s v="Enero"/>
    <x v="1"/>
    <n v="3375"/>
    <s v="+ 0,5 "/>
    <s v="+ 0,1 "/>
    <s v="+ 6,1 "/>
    <x v="2"/>
    <x v="1"/>
    <x v="1"/>
    <s v="Venta"/>
  </r>
  <r>
    <s v="Mayo"/>
    <x v="15"/>
    <n v="3374"/>
    <s v="- 1,3 "/>
    <s v="+ 0,9 "/>
    <s v="+ 4,0 "/>
    <x v="1"/>
    <x v="3"/>
    <x v="0"/>
    <s v="Venta"/>
  </r>
  <r>
    <s v="Agosto"/>
    <x v="11"/>
    <n v="3373"/>
    <s v="0,0 "/>
    <s v="- 1,8 "/>
    <s v="- 3,5 "/>
    <x v="1"/>
    <x v="2"/>
    <x v="0"/>
    <s v="Venta"/>
  </r>
  <r>
    <s v="Julio"/>
    <x v="11"/>
    <n v="3373"/>
    <s v="- 2,2 "/>
    <s v="- 3,4 "/>
    <s v="- 4,7 "/>
    <x v="1"/>
    <x v="2"/>
    <x v="0"/>
    <s v="Venta"/>
  </r>
  <r>
    <s v="Octubre"/>
    <x v="2"/>
    <n v="3373"/>
    <s v="- 0,4 "/>
    <s v="+ 0,8 "/>
    <s v="+ 5,2 "/>
    <x v="2"/>
    <x v="1"/>
    <x v="1"/>
    <s v="Venta"/>
  </r>
  <r>
    <s v="Enero"/>
    <x v="14"/>
    <n v="3372"/>
    <s v="+ 1,4 "/>
    <s v="+ 2,4 "/>
    <s v="- 3,6 "/>
    <x v="1"/>
    <x v="3"/>
    <x v="0"/>
    <s v="Venta"/>
  </r>
  <r>
    <s v="Septiembre"/>
    <x v="11"/>
    <n v="3372"/>
    <s v="0,0 "/>
    <s v="- 2,2 "/>
    <s v="- 2,9 "/>
    <x v="1"/>
    <x v="2"/>
    <x v="0"/>
    <s v="Venta"/>
  </r>
  <r>
    <s v="Junio"/>
    <x v="15"/>
    <n v="3371"/>
    <s v="- 0,1 "/>
    <s v="- 0,8 "/>
    <s v="+ 4,7 "/>
    <x v="1"/>
    <x v="3"/>
    <x v="0"/>
    <s v="Venta"/>
  </r>
  <r>
    <s v="Noviembre"/>
    <x v="2"/>
    <n v="3371"/>
    <s v="- 0,1 "/>
    <s v="0,0 "/>
    <s v="+ 4,9 "/>
    <x v="2"/>
    <x v="1"/>
    <x v="1"/>
    <s v="Venta"/>
  </r>
  <r>
    <s v="Agosto"/>
    <x v="2"/>
    <n v="3371"/>
    <s v="+ 0,8 "/>
    <s v="+ 0,8 "/>
    <s v="+ 6,2 "/>
    <x v="2"/>
    <x v="1"/>
    <x v="1"/>
    <s v="Venta"/>
  </r>
  <r>
    <s v="Diciembre"/>
    <x v="8"/>
    <n v="3367"/>
    <s v="n.d."/>
    <s v="n.d."/>
    <s v="n.d."/>
    <x v="2"/>
    <x v="1"/>
    <x v="1"/>
    <s v="Venta"/>
  </r>
  <r>
    <s v="Noviembre"/>
    <x v="11"/>
    <n v="3366"/>
    <s v="0,0 "/>
    <s v="- 0,2 "/>
    <s v="- 5,1 "/>
    <x v="1"/>
    <x v="2"/>
    <x v="0"/>
    <s v="Venta"/>
  </r>
  <r>
    <s v="Octubre"/>
    <x v="17"/>
    <n v="3365"/>
    <s v="- 3,0 "/>
    <s v="- 3,6 "/>
    <s v="n.d."/>
    <x v="1"/>
    <x v="2"/>
    <x v="0"/>
    <s v="Venta"/>
  </r>
  <r>
    <s v="Octubre"/>
    <x v="11"/>
    <n v="3364"/>
    <s v="- 0,2 "/>
    <s v="- 0,3 "/>
    <s v="- 5,1 "/>
    <x v="1"/>
    <x v="2"/>
    <x v="0"/>
    <s v="Venta"/>
  </r>
  <r>
    <s v="Mayo"/>
    <x v="11"/>
    <n v="3360"/>
    <s v="+ 0,3 "/>
    <s v="+ 0,2 "/>
    <s v="n.d."/>
    <x v="2"/>
    <x v="1"/>
    <x v="1"/>
    <s v="Venta"/>
  </r>
  <r>
    <s v="Febrero"/>
    <x v="3"/>
    <n v="3359"/>
    <s v="+ 1,5 "/>
    <s v="+ 0,3 "/>
    <s v="+ 3,9 "/>
    <x v="1"/>
    <x v="4"/>
    <x v="0"/>
    <s v="Venta"/>
  </r>
  <r>
    <s v="Febrero"/>
    <x v="11"/>
    <n v="3357"/>
    <s v="- 0,8 "/>
    <s v="n.d."/>
    <s v="n.d."/>
    <x v="1"/>
    <x v="3"/>
    <x v="0"/>
    <s v="Venta"/>
  </r>
  <r>
    <s v="Diciembre"/>
    <x v="2"/>
    <n v="3357"/>
    <s v="- 0,4 "/>
    <s v="- 0,9 "/>
    <s v="+ 4,4 "/>
    <x v="2"/>
    <x v="1"/>
    <x v="1"/>
    <s v="Venta"/>
  </r>
  <r>
    <s v="Marzo"/>
    <x v="3"/>
    <n v="3355"/>
    <s v="+ 1,8 "/>
    <s v="+ 2,6 "/>
    <s v="+ 5,3 "/>
    <x v="1"/>
    <x v="3"/>
    <x v="0"/>
    <s v="Venta"/>
  </r>
  <r>
    <s v="Febrero"/>
    <x v="11"/>
    <n v="3355"/>
    <s v="+ 1,8 "/>
    <s v="n.d."/>
    <s v="n.d."/>
    <x v="2"/>
    <x v="1"/>
    <x v="1"/>
    <s v="Venta"/>
  </r>
  <r>
    <s v="Septiembre"/>
    <x v="15"/>
    <n v="3352"/>
    <s v="+ 0,6 "/>
    <s v="- 0,6 "/>
    <s v="+ 1,7 "/>
    <x v="1"/>
    <x v="3"/>
    <x v="0"/>
    <s v="Venta"/>
  </r>
  <r>
    <s v="Abril"/>
    <x v="11"/>
    <n v="3350"/>
    <s v="- 1,8 "/>
    <s v="+ 1,7 "/>
    <s v="n.d."/>
    <x v="2"/>
    <x v="1"/>
    <x v="1"/>
    <s v="Venta"/>
  </r>
  <r>
    <s v="Noviembre"/>
    <x v="4"/>
    <n v="3349"/>
    <s v="+ 1,5 "/>
    <s v="+ 2,0 "/>
    <s v="+ 5,9 "/>
    <x v="1"/>
    <x v="4"/>
    <x v="0"/>
    <s v="Venta"/>
  </r>
  <r>
    <s v="Febrero"/>
    <x v="0"/>
    <n v="3345"/>
    <s v="+ 0,5 "/>
    <s v="- 1,3 "/>
    <s v="+ 4,8 "/>
    <x v="1"/>
    <x v="5"/>
    <x v="0"/>
    <s v="Venta"/>
  </r>
  <r>
    <s v="Julio"/>
    <x v="2"/>
    <n v="3345"/>
    <s v="+ 0,2 "/>
    <s v="+ 1,9 "/>
    <s v="+ 6,9 "/>
    <x v="2"/>
    <x v="1"/>
    <x v="1"/>
    <s v="Venta"/>
  </r>
  <r>
    <s v="Abril"/>
    <x v="15"/>
    <n v="3344"/>
    <s v="+ 0,1 "/>
    <s v="+ 0,6 "/>
    <s v="- 4,2 "/>
    <x v="1"/>
    <x v="2"/>
    <x v="0"/>
    <s v="Venta"/>
  </r>
  <r>
    <s v="Febrero"/>
    <x v="15"/>
    <n v="3343"/>
    <s v="- 4,4 "/>
    <s v="+ 0,6 "/>
    <s v="- 0,4 "/>
    <x v="1"/>
    <x v="3"/>
    <x v="0"/>
    <s v="Venta"/>
  </r>
  <r>
    <s v="Mayo"/>
    <x v="2"/>
    <n v="3343"/>
    <s v="+ 1,8 "/>
    <s v="+ 4,7 "/>
    <s v="+ 7,8 "/>
    <x v="2"/>
    <x v="1"/>
    <x v="1"/>
    <s v="Venta"/>
  </r>
  <r>
    <s v="Mayo"/>
    <x v="15"/>
    <n v="3339"/>
    <s v="- 0,2 "/>
    <s v="+ 0,2 "/>
    <s v="- 2,8 "/>
    <x v="1"/>
    <x v="2"/>
    <x v="0"/>
    <s v="Venta"/>
  </r>
  <r>
    <s v="Marzo"/>
    <x v="15"/>
    <n v="3339"/>
    <s v="+ 0,2 "/>
    <s v="+ 0,3 "/>
    <s v="- 4,2 "/>
    <x v="1"/>
    <x v="2"/>
    <x v="0"/>
    <s v="Venta"/>
  </r>
  <r>
    <s v="Junio"/>
    <x v="2"/>
    <n v="3339"/>
    <s v="- 0,1 "/>
    <s v="+ 3,5 "/>
    <s v="+ 7,3 "/>
    <x v="2"/>
    <x v="1"/>
    <x v="1"/>
    <s v="Venta"/>
  </r>
  <r>
    <s v="Enero"/>
    <x v="0"/>
    <n v="3333"/>
    <s v="+ 1,0 "/>
    <s v="+ 0,6 "/>
    <s v="+ 13,8 "/>
    <x v="2"/>
    <x v="1"/>
    <x v="2"/>
    <s v="Venta"/>
  </r>
  <r>
    <s v="Febrero"/>
    <x v="15"/>
    <n v="3332"/>
    <s v="+ 0,3 "/>
    <s v="- 1,0 "/>
    <s v="- 4,1 "/>
    <x v="1"/>
    <x v="2"/>
    <x v="0"/>
    <s v="Venta"/>
  </r>
  <r>
    <s v="Diciembre"/>
    <x v="11"/>
    <n v="3331"/>
    <s v="- 1,0 "/>
    <s v="- 1,2 "/>
    <s v="- 4,8 "/>
    <x v="1"/>
    <x v="2"/>
    <x v="0"/>
    <s v="Venta"/>
  </r>
  <r>
    <s v="Agosto"/>
    <x v="15"/>
    <n v="3330"/>
    <s v="- 2,0 "/>
    <s v="- 1,3 "/>
    <s v="+ 0,4 "/>
    <x v="1"/>
    <x v="3"/>
    <x v="0"/>
    <s v="Venta"/>
  </r>
  <r>
    <s v="Enero"/>
    <x v="0"/>
    <n v="3329"/>
    <s v="- 1,5 "/>
    <s v="- 2,2 "/>
    <s v="+ 2,9 "/>
    <x v="1"/>
    <x v="5"/>
    <x v="0"/>
    <s v="Venta"/>
  </r>
  <r>
    <s v="Noviembre"/>
    <x v="11"/>
    <n v="3328"/>
    <s v="+ 1,2 "/>
    <s v="+ 2,7 "/>
    <s v="n.d."/>
    <x v="2"/>
    <x v="1"/>
    <x v="1"/>
    <s v="Venta"/>
  </r>
  <r>
    <s v="Diciembre"/>
    <x v="15"/>
    <n v="3327"/>
    <s v="- 2,0 "/>
    <s v="- 0,7 "/>
    <s v="- 5,8 "/>
    <x v="1"/>
    <x v="3"/>
    <x v="0"/>
    <s v="Venta"/>
  </r>
  <r>
    <s v="Abril"/>
    <x v="7"/>
    <n v="3327"/>
    <s v="+ 2,4 "/>
    <s v="+ 7,8 "/>
    <s v="+ 18,2 "/>
    <x v="1"/>
    <x v="2"/>
    <x v="0"/>
    <s v="Venta"/>
  </r>
  <r>
    <s v="Junio"/>
    <x v="15"/>
    <n v="3325"/>
    <s v="- 0,4 "/>
    <s v="- 0,4 "/>
    <s v="- 3,6 "/>
    <x v="1"/>
    <x v="2"/>
    <x v="0"/>
    <s v="Venta"/>
  </r>
  <r>
    <s v="Noviembre"/>
    <x v="11"/>
    <n v="3324"/>
    <s v="+ 1,0 "/>
    <s v="+ 0,3 "/>
    <s v="n.d."/>
    <x v="1"/>
    <x v="3"/>
    <x v="0"/>
    <s v="Venta"/>
  </r>
  <r>
    <s v="Mayo"/>
    <x v="14"/>
    <n v="3323"/>
    <s v="+ 0,8 "/>
    <s v="+ 0,2 "/>
    <s v="- 1,5 "/>
    <x v="1"/>
    <x v="3"/>
    <x v="0"/>
    <s v="Venta"/>
  </r>
  <r>
    <s v="Enero"/>
    <x v="15"/>
    <n v="3323"/>
    <s v="- 0,2 "/>
    <s v="- 1,2 "/>
    <s v="- 3,4 "/>
    <x v="1"/>
    <x v="2"/>
    <x v="0"/>
    <s v="Venta"/>
  </r>
  <r>
    <s v="Agosto"/>
    <x v="1"/>
    <n v="3318"/>
    <s v="+ 1,8 "/>
    <s v="+ 3,2 "/>
    <s v="+ 4,3 "/>
    <x v="1"/>
    <x v="5"/>
    <x v="0"/>
    <s v="Venta"/>
  </r>
  <r>
    <s v="Febrero"/>
    <x v="14"/>
    <n v="3317"/>
    <s v="- 1,6 "/>
    <s v="- 2,3 "/>
    <s v="- 0,8 "/>
    <x v="1"/>
    <x v="3"/>
    <x v="0"/>
    <s v="Venta"/>
  </r>
  <r>
    <s v="Agosto"/>
    <x v="11"/>
    <n v="3316"/>
    <s v="+ 2,2 "/>
    <s v="+ 2,2 "/>
    <s v="n.d."/>
    <x v="1"/>
    <x v="3"/>
    <x v="0"/>
    <s v="Venta"/>
  </r>
  <r>
    <s v="Septiembre"/>
    <x v="11"/>
    <n v="3316"/>
    <s v="+ 2,4 "/>
    <s v="+ 0,8 "/>
    <s v="n.d."/>
    <x v="2"/>
    <x v="1"/>
    <x v="1"/>
    <s v="Venta"/>
  </r>
  <r>
    <s v="Marzo"/>
    <x v="14"/>
    <n v="3315"/>
    <s v="+ 6,8 "/>
    <s v="+ 3,4 "/>
    <s v="n.d."/>
    <x v="2"/>
    <x v="1"/>
    <x v="2"/>
    <s v="Venta"/>
  </r>
  <r>
    <s v="Octubre"/>
    <x v="1"/>
    <n v="3312"/>
    <s v="+ 5,0 "/>
    <s v="+ 4,1 "/>
    <s v="+ 13,7 "/>
    <x v="2"/>
    <x v="1"/>
    <x v="2"/>
    <s v="Venta"/>
  </r>
  <r>
    <s v="Septiembre"/>
    <x v="4"/>
    <n v="3310"/>
    <s v="+ 0,8 "/>
    <s v="+ 1,1 "/>
    <s v="+ 5,7 "/>
    <x v="1"/>
    <x v="4"/>
    <x v="0"/>
    <s v="Venta"/>
  </r>
  <r>
    <s v="Enero"/>
    <x v="3"/>
    <n v="3309"/>
    <s v="+ 0,1 "/>
    <s v="+ 0,3 "/>
    <s v="+ 2,7 "/>
    <x v="1"/>
    <x v="4"/>
    <x v="0"/>
    <s v="Venta"/>
  </r>
  <r>
    <s v="Junio"/>
    <x v="14"/>
    <n v="3308"/>
    <s v="- 0,5 "/>
    <s v="+ 0,5 "/>
    <s v="- 1,9 "/>
    <x v="1"/>
    <x v="3"/>
    <x v="0"/>
    <s v="Venta"/>
  </r>
  <r>
    <s v="Julio"/>
    <x v="11"/>
    <n v="3308"/>
    <s v="+ 0,5 "/>
    <s v="- 1,3 "/>
    <s v="n.d."/>
    <x v="2"/>
    <x v="1"/>
    <x v="1"/>
    <s v="Venta"/>
  </r>
  <r>
    <s v="Agosto"/>
    <x v="1"/>
    <n v="3307"/>
    <s v="+ 2,8 "/>
    <s v="+ 6,1 "/>
    <s v="+ 13,2 "/>
    <x v="2"/>
    <x v="1"/>
    <x v="3"/>
    <s v="Venta"/>
  </r>
  <r>
    <s v="Mayo"/>
    <x v="4"/>
    <n v="3305"/>
    <s v="+ 0,1 "/>
    <s v="+ 2,3 "/>
    <s v="+ 5,3 "/>
    <x v="1"/>
    <x v="4"/>
    <x v="0"/>
    <s v="Venta"/>
  </r>
  <r>
    <s v="Diciembre"/>
    <x v="4"/>
    <n v="3304"/>
    <s v="- 1,3 "/>
    <s v="- 0,2 "/>
    <s v="+ 4,0 "/>
    <x v="1"/>
    <x v="4"/>
    <x v="0"/>
    <s v="Venta"/>
  </r>
  <r>
    <s v="Abril"/>
    <x v="4"/>
    <n v="3303"/>
    <s v="+ 0,9 "/>
    <s v="+ 2,5 "/>
    <s v="+ 5,6 "/>
    <x v="1"/>
    <x v="4"/>
    <x v="0"/>
    <s v="Venta"/>
  </r>
  <r>
    <s v="Julio"/>
    <x v="15"/>
    <n v="3301"/>
    <s v="- 0,7 "/>
    <s v="- 1,3 "/>
    <s v="- 2,1 "/>
    <x v="1"/>
    <x v="2"/>
    <x v="0"/>
    <s v="Venta"/>
  </r>
  <r>
    <s v="Octubre"/>
    <x v="4"/>
    <n v="3300"/>
    <s v="- 0,3 "/>
    <s v="+ 1,6 "/>
    <s v="+ 4,7 "/>
    <x v="1"/>
    <x v="4"/>
    <x v="0"/>
    <s v="Venta"/>
  </r>
  <r>
    <s v="Diciembre"/>
    <x v="1"/>
    <n v="3300"/>
    <s v="+ 0,7 "/>
    <s v="+ 4,6 "/>
    <s v="+ 12,6 "/>
    <x v="2"/>
    <x v="1"/>
    <x v="2"/>
    <s v="Venta"/>
  </r>
  <r>
    <s v="Abril"/>
    <x v="14"/>
    <n v="3298"/>
    <s v="+ 0,1 "/>
    <s v="- 2,2 "/>
    <s v="- 3,5 "/>
    <x v="1"/>
    <x v="3"/>
    <x v="0"/>
    <s v="Venta"/>
  </r>
  <r>
    <s v="Febrero"/>
    <x v="3"/>
    <n v="3295"/>
    <s v="+ 1,1 "/>
    <s v="+ 0,2 "/>
    <s v="+ 3,9 "/>
    <x v="1"/>
    <x v="3"/>
    <x v="0"/>
    <s v="Venta"/>
  </r>
  <r>
    <s v="Octubre"/>
    <x v="15"/>
    <n v="3295"/>
    <s v="- 1,7 "/>
    <s v="- 3,0 "/>
    <s v="+ 0,1 "/>
    <x v="1"/>
    <x v="3"/>
    <x v="0"/>
    <s v="Venta"/>
  </r>
  <r>
    <s v="Septiembre"/>
    <x v="11"/>
    <n v="3295"/>
    <s v="- 0,6 "/>
    <s v="+ 2,3 "/>
    <s v="n.d."/>
    <x v="1"/>
    <x v="3"/>
    <x v="0"/>
    <s v="Venta"/>
  </r>
  <r>
    <s v="Diciembre"/>
    <x v="1"/>
    <n v="3295"/>
    <s v="+ 0,4 "/>
    <s v="+ 0,1 "/>
    <s v="+ 12,0 "/>
    <x v="2"/>
    <x v="1"/>
    <x v="3"/>
    <s v="Venta"/>
  </r>
  <r>
    <s v="Enero"/>
    <x v="11"/>
    <n v="3295"/>
    <s v="- 2,1 "/>
    <s v="n.d."/>
    <s v="n.d."/>
    <x v="2"/>
    <x v="1"/>
    <x v="1"/>
    <s v="Venta"/>
  </r>
  <r>
    <s v="Marzo"/>
    <x v="14"/>
    <n v="3293"/>
    <s v="- 0,7 "/>
    <s v="- 1,0 "/>
    <s v="- 3,1 "/>
    <x v="1"/>
    <x v="3"/>
    <x v="0"/>
    <s v="Venta"/>
  </r>
  <r>
    <s v="Abril"/>
    <x v="14"/>
    <n v="3292"/>
    <s v="0,0 "/>
    <s v="+ 0,8 "/>
    <s v="- 1,6 "/>
    <x v="1"/>
    <x v="2"/>
    <x v="0"/>
    <s v="Venta"/>
  </r>
  <r>
    <s v="Junio"/>
    <x v="11"/>
    <n v="3292"/>
    <s v="- 2,0 "/>
    <s v="- 3,5 "/>
    <s v="n.d."/>
    <x v="2"/>
    <x v="1"/>
    <x v="1"/>
    <s v="Venta"/>
  </r>
  <r>
    <s v="Marzo"/>
    <x v="14"/>
    <n v="3291"/>
    <s v="+ 0,5 "/>
    <s v="+ 0,4 "/>
    <s v="- 1,4 "/>
    <x v="1"/>
    <x v="2"/>
    <x v="0"/>
    <s v="Venta"/>
  </r>
  <r>
    <s v="Septiembre"/>
    <x v="1"/>
    <n v="3291"/>
    <s v="- 0,5 "/>
    <s v="+ 3,8 "/>
    <s v="+ 13,1 "/>
    <x v="2"/>
    <x v="1"/>
    <x v="3"/>
    <s v="Venta"/>
  </r>
  <r>
    <s v="Octubre"/>
    <x v="11"/>
    <n v="3290"/>
    <s v="- 0,1 "/>
    <s v="+ 1,4 "/>
    <s v="n.d."/>
    <x v="1"/>
    <x v="3"/>
    <x v="0"/>
    <s v="Venta"/>
  </r>
  <r>
    <s v="Noviembre"/>
    <x v="4"/>
    <n v="3289"/>
    <s v="+ 0,1 "/>
    <s v="+ 0,8 "/>
    <s v="+ 4,9 "/>
    <x v="1"/>
    <x v="3"/>
    <x v="0"/>
    <s v="Venta"/>
  </r>
  <r>
    <s v="Noviembre"/>
    <x v="14"/>
    <n v="3288"/>
    <s v="+ 1,1 "/>
    <s v="+ 1,4 "/>
    <s v="0,0 "/>
    <x v="1"/>
    <x v="2"/>
    <x v="0"/>
    <s v="Venta"/>
  </r>
  <r>
    <s v="Octubre"/>
    <x v="4"/>
    <n v="3287"/>
    <s v="+ 0,7 "/>
    <s v="+ 0,7 "/>
    <s v="+ 5,7 "/>
    <x v="1"/>
    <x v="3"/>
    <x v="0"/>
    <s v="Venta"/>
  </r>
  <r>
    <s v="Noviembre"/>
    <x v="15"/>
    <n v="3287"/>
    <s v="+ 0,2 "/>
    <s v="+ 0,4 "/>
    <s v="- 2,3 "/>
    <x v="1"/>
    <x v="2"/>
    <x v="0"/>
    <s v="Venta"/>
  </r>
  <r>
    <s v="Octubre"/>
    <x v="11"/>
    <n v="3287"/>
    <s v="- 0,9 "/>
    <s v="- 0,6 "/>
    <s v="n.d."/>
    <x v="2"/>
    <x v="1"/>
    <x v="1"/>
    <s v="Venta"/>
  </r>
  <r>
    <s v="Agosto"/>
    <x v="4"/>
    <n v="3284"/>
    <s v="+ 1,1 "/>
    <s v="- 0,6 "/>
    <s v="+ 5,7 "/>
    <x v="1"/>
    <x v="4"/>
    <x v="0"/>
    <s v="Venta"/>
  </r>
  <r>
    <s v="Abril"/>
    <x v="2"/>
    <n v="3284"/>
    <s v="+ 1,8 "/>
    <s v="+ 3,3 "/>
    <s v="+ 6,2 "/>
    <x v="2"/>
    <x v="1"/>
    <x v="1"/>
    <s v="Venta"/>
  </r>
  <r>
    <s v="Mayo"/>
    <x v="14"/>
    <n v="3280"/>
    <s v="- 0,4 "/>
    <s v="+ 0,2 "/>
    <s v="- 1,8 "/>
    <x v="1"/>
    <x v="2"/>
    <x v="0"/>
    <s v="Venta"/>
  </r>
  <r>
    <s v="Noviembre"/>
    <x v="1"/>
    <n v="3280"/>
    <s v="+ 0,6 "/>
    <s v="- 0,8 "/>
    <s v="+ 12,7 "/>
    <x v="2"/>
    <x v="1"/>
    <x v="3"/>
    <s v="Venta"/>
  </r>
  <r>
    <s v="Octubre"/>
    <x v="15"/>
    <n v="3279"/>
    <s v="+ 0,2 "/>
    <s v="- 0,6 "/>
    <s v="- 2,5 "/>
    <x v="1"/>
    <x v="2"/>
    <x v="0"/>
    <s v="Venta"/>
  </r>
  <r>
    <s v="Diciembre"/>
    <x v="15"/>
    <n v="3277"/>
    <s v="- 0,3 "/>
    <s v="+ 0,2 "/>
    <s v="- 1,6 "/>
    <x v="1"/>
    <x v="2"/>
    <x v="0"/>
    <s v="Venta"/>
  </r>
  <r>
    <s v="Noviembre"/>
    <x v="1"/>
    <n v="3276"/>
    <s v="- 1,1 "/>
    <s v="+ 4,2 "/>
    <s v="+ 11,8 "/>
    <x v="2"/>
    <x v="1"/>
    <x v="2"/>
    <s v="Venta"/>
  </r>
  <r>
    <s v="Junio"/>
    <x v="4"/>
    <n v="3275"/>
    <s v="- 0,9 "/>
    <s v="0,0 "/>
    <s v="+ 4,4 "/>
    <x v="1"/>
    <x v="4"/>
    <x v="0"/>
    <s v="Venta"/>
  </r>
  <r>
    <s v="Febrero"/>
    <x v="14"/>
    <n v="3275"/>
    <s v="+ 0,2 "/>
    <s v="- 0,4 "/>
    <s v="- 1,7 "/>
    <x v="1"/>
    <x v="2"/>
    <x v="0"/>
    <s v="Venta"/>
  </r>
  <r>
    <s v="Agosto"/>
    <x v="15"/>
    <n v="3275"/>
    <s v="- 0,8 "/>
    <s v="- 1,9 "/>
    <s v="- 2,9 "/>
    <x v="1"/>
    <x v="2"/>
    <x v="0"/>
    <s v="Venta"/>
  </r>
  <r>
    <s v="Marzo"/>
    <x v="13"/>
    <n v="3274"/>
    <s v="+ 1,0 "/>
    <s v="+ 1,1 "/>
    <s v="- 0,6 "/>
    <x v="1"/>
    <x v="3"/>
    <x v="0"/>
    <s v="Venta"/>
  </r>
  <r>
    <s v="Marzo"/>
    <x v="4"/>
    <n v="3273"/>
    <s v="+ 1,3 "/>
    <s v="+ 3,0 "/>
    <s v="+ 5,3 "/>
    <x v="1"/>
    <x v="4"/>
    <x v="0"/>
    <s v="Venta"/>
  </r>
  <r>
    <s v="Septiembre"/>
    <x v="15"/>
    <n v="3272"/>
    <s v="- 0,1 "/>
    <s v="- 1,6 "/>
    <s v="- 3,0 "/>
    <x v="1"/>
    <x v="2"/>
    <x v="0"/>
    <s v="Venta"/>
  </r>
  <r>
    <s v="Diciembre"/>
    <x v="4"/>
    <n v="3271"/>
    <s v="- 0,6 "/>
    <s v="+ 0,2 "/>
    <s v="+ 4,7 "/>
    <x v="1"/>
    <x v="3"/>
    <x v="0"/>
    <s v="Venta"/>
  </r>
  <r>
    <s v="Enero"/>
    <x v="14"/>
    <n v="3269"/>
    <s v="+ 2,0 "/>
    <s v="+ 2,0 "/>
    <s v="n.d."/>
    <x v="2"/>
    <x v="1"/>
    <x v="2"/>
    <s v="Venta"/>
  </r>
  <r>
    <s v="Diciembre"/>
    <x v="14"/>
    <n v="3268"/>
    <s v="- 0,6 "/>
    <s v="+ 0,8 "/>
    <s v="- 0,3 "/>
    <x v="1"/>
    <x v="2"/>
    <x v="0"/>
    <s v="Venta"/>
  </r>
  <r>
    <s v="Julio"/>
    <x v="14"/>
    <n v="3268"/>
    <s v="+ 0,1 "/>
    <s v="- 0,7 "/>
    <s v="- 1,0 "/>
    <x v="1"/>
    <x v="2"/>
    <x v="0"/>
    <s v="Venta"/>
  </r>
  <r>
    <s v="Enero"/>
    <x v="14"/>
    <n v="3267"/>
    <s v="- 0,3 "/>
    <s v="- 0,4 "/>
    <s v="- 1,7 "/>
    <x v="1"/>
    <x v="2"/>
    <x v="0"/>
    <s v="Venta"/>
  </r>
  <r>
    <s v="Septiembre"/>
    <x v="4"/>
    <n v="3265"/>
    <s v="0,0 "/>
    <s v="+ 0,3 "/>
    <s v="+ 5,0 "/>
    <x v="1"/>
    <x v="3"/>
    <x v="0"/>
    <s v="Venta"/>
  </r>
  <r>
    <s v="Julio"/>
    <x v="4"/>
    <n v="3265"/>
    <s v="+ 0,4 "/>
    <s v="+ 1,8 "/>
    <s v="+ 5,5 "/>
    <x v="1"/>
    <x v="3"/>
    <x v="0"/>
    <s v="Venta"/>
  </r>
  <r>
    <s v="Marzo"/>
    <x v="13"/>
    <n v="3265"/>
    <s v="+ 0,5 "/>
    <s v="- 0,1 "/>
    <s v="- 0,8 "/>
    <x v="1"/>
    <x v="2"/>
    <x v="0"/>
    <s v="Venta"/>
  </r>
  <r>
    <s v="Enero"/>
    <x v="13"/>
    <n v="3265"/>
    <s v="- 0,1 "/>
    <s v="+ 0,4 "/>
    <s v="- 0,1 "/>
    <x v="1"/>
    <x v="2"/>
    <x v="0"/>
    <s v="Venta"/>
  </r>
  <r>
    <s v="Agosto"/>
    <x v="4"/>
    <n v="3264"/>
    <s v="0,0 "/>
    <s v="+ 0,8 "/>
    <s v="+ 4,9 "/>
    <x v="1"/>
    <x v="3"/>
    <x v="0"/>
    <s v="Venta"/>
  </r>
  <r>
    <s v="Junio"/>
    <x v="14"/>
    <n v="3264"/>
    <s v="- 0,5 "/>
    <s v="- 0,8 "/>
    <s v="- 1,8 "/>
    <x v="1"/>
    <x v="2"/>
    <x v="0"/>
    <s v="Venta"/>
  </r>
  <r>
    <s v="Octubre"/>
    <x v="2"/>
    <n v="3263"/>
    <s v="+ 0,5 "/>
    <s v="+ 3,5 "/>
    <s v="+ 7,4 "/>
    <x v="1"/>
    <x v="5"/>
    <x v="0"/>
    <s v="Venta"/>
  </r>
  <r>
    <s v="Abril"/>
    <x v="13"/>
    <n v="3262"/>
    <s v="- 0,4 "/>
    <s v="+ 1,1 "/>
    <s v="- 1,1 "/>
    <x v="1"/>
    <x v="3"/>
    <x v="0"/>
    <s v="Venta"/>
  </r>
  <r>
    <s v="Mayo"/>
    <x v="15"/>
    <n v="3262"/>
    <s v="+ 0,4 "/>
    <s v="+ 0,8 "/>
    <s v="- 2,9 "/>
    <x v="2"/>
    <x v="1"/>
    <x v="1"/>
    <s v="Venta"/>
  </r>
  <r>
    <s v="Enero"/>
    <x v="3"/>
    <n v="3260"/>
    <s v="- 0,3 "/>
    <s v="- 0,8 "/>
    <s v="+ 3,2 "/>
    <x v="1"/>
    <x v="3"/>
    <x v="0"/>
    <s v="Venta"/>
  </r>
  <r>
    <s v="Junio"/>
    <x v="15"/>
    <n v="3260"/>
    <s v="- 0,1 "/>
    <s v="+ 1,4 "/>
    <s v="- 1,0 "/>
    <x v="2"/>
    <x v="1"/>
    <x v="1"/>
    <s v="Venta"/>
  </r>
  <r>
    <s v="Julio"/>
    <x v="1"/>
    <n v="3259"/>
    <s v="+ 2,0 "/>
    <s v="+ 1,4 "/>
    <s v="+ 3,4 "/>
    <x v="1"/>
    <x v="5"/>
    <x v="0"/>
    <s v="Venta"/>
  </r>
  <r>
    <s v="Octubre"/>
    <x v="1"/>
    <n v="3259"/>
    <s v="- 1,0 "/>
    <s v="+ 1,3 "/>
    <s v="+ 11,3 "/>
    <x v="2"/>
    <x v="1"/>
    <x v="3"/>
    <s v="Venta"/>
  </r>
  <r>
    <s v="Abril"/>
    <x v="11"/>
    <n v="3258"/>
    <s v="- 3,5 "/>
    <s v="- 3,7 "/>
    <s v="n.d."/>
    <x v="1"/>
    <x v="3"/>
    <x v="0"/>
    <s v="Venta"/>
  </r>
  <r>
    <s v="Junio"/>
    <x v="4"/>
    <n v="3254"/>
    <s v="+ 0,5 "/>
    <s v="+ 2,2 "/>
    <s v="+ 5,2 "/>
    <x v="1"/>
    <x v="3"/>
    <x v="0"/>
    <s v="Venta"/>
  </r>
  <r>
    <s v="Enero"/>
    <x v="0"/>
    <n v="3254"/>
    <s v="- 1,2 "/>
    <s v="- 0,2 "/>
    <s v="+ 11,2 "/>
    <x v="2"/>
    <x v="1"/>
    <x v="3"/>
    <s v="Venta"/>
  </r>
  <r>
    <s v="Octubre"/>
    <x v="14"/>
    <n v="3253"/>
    <s v="+ 0,3 "/>
    <s v="- 0,4 "/>
    <s v="- 0,8 "/>
    <x v="1"/>
    <x v="2"/>
    <x v="0"/>
    <s v="Venta"/>
  </r>
  <r>
    <s v="Junio"/>
    <x v="13"/>
    <n v="3252"/>
    <s v="+ 0,3 "/>
    <s v="- 0,7 "/>
    <s v="- 1,7 "/>
    <x v="1"/>
    <x v="3"/>
    <x v="0"/>
    <s v="Venta"/>
  </r>
  <r>
    <s v="Abril"/>
    <x v="15"/>
    <n v="3251"/>
    <s v="+ 1,1 "/>
    <s v="+ 0,5 "/>
    <s v="- 3,0 "/>
    <x v="2"/>
    <x v="1"/>
    <x v="1"/>
    <s v="Venta"/>
  </r>
  <r>
    <s v="Julio"/>
    <x v="4"/>
    <n v="3250"/>
    <s v="- 0,8 "/>
    <s v="- 1,6 "/>
    <s v="+ 4,3 "/>
    <x v="1"/>
    <x v="4"/>
    <x v="0"/>
    <s v="Venta"/>
  </r>
  <r>
    <s v="Febrero"/>
    <x v="13"/>
    <n v="3249"/>
    <s v="- 0,5 "/>
    <s v="- 1,2 "/>
    <s v="- 0,8 "/>
    <x v="1"/>
    <x v="2"/>
    <x v="0"/>
    <s v="Venta"/>
  </r>
  <r>
    <s v="Septiembre"/>
    <x v="2"/>
    <n v="3248"/>
    <s v="+ 2,1 "/>
    <s v="+ 4,2 "/>
    <s v="+ 8,5 "/>
    <x v="1"/>
    <x v="5"/>
    <x v="0"/>
    <s v="Venta"/>
  </r>
  <r>
    <s v="Abril"/>
    <x v="13"/>
    <n v="3248"/>
    <s v="- 0,5 "/>
    <s v="- 0,5 "/>
    <s v="- 1,3 "/>
    <x v="1"/>
    <x v="2"/>
    <x v="0"/>
    <s v="Venta"/>
  </r>
  <r>
    <s v="Marzo"/>
    <x v="7"/>
    <n v="3247"/>
    <s v="+ 2,4 "/>
    <s v="+ 7,4 "/>
    <s v="+ 14,8 "/>
    <x v="1"/>
    <x v="2"/>
    <x v="0"/>
    <s v="Venta"/>
  </r>
  <r>
    <s v="Diciembre"/>
    <x v="11"/>
    <n v="3247"/>
    <s v="- 2,4 "/>
    <s v="- 2,1 "/>
    <s v="- 3,6 "/>
    <x v="2"/>
    <x v="1"/>
    <x v="1"/>
    <s v="Venta"/>
  </r>
  <r>
    <s v="Julio"/>
    <x v="11"/>
    <n v="3245"/>
    <s v="+ 0,8 "/>
    <s v="- 0,4 "/>
    <s v="n.d."/>
    <x v="1"/>
    <x v="3"/>
    <x v="0"/>
    <s v="Venta"/>
  </r>
  <r>
    <s v="Mayo"/>
    <x v="11"/>
    <n v="3244"/>
    <s v="- 0,4 "/>
    <s v="- 3,4 "/>
    <s v="n.d."/>
    <x v="1"/>
    <x v="3"/>
    <x v="0"/>
    <s v="Venta"/>
  </r>
  <r>
    <s v="Mayo"/>
    <x v="13"/>
    <n v="3243"/>
    <s v="- 0,6 "/>
    <s v="0,0 "/>
    <s v="- 2,4 "/>
    <x v="1"/>
    <x v="3"/>
    <x v="0"/>
    <s v="Venta"/>
  </r>
  <r>
    <s v="Septiembre"/>
    <x v="14"/>
    <n v="3243"/>
    <s v="0,0 "/>
    <s v="- 0,6 "/>
    <s v="- 0,9 "/>
    <x v="1"/>
    <x v="2"/>
    <x v="0"/>
    <s v="Venta"/>
  </r>
  <r>
    <s v="Agosto"/>
    <x v="14"/>
    <n v="3243"/>
    <s v="- 0,8 "/>
    <s v="- 1,1 "/>
    <s v="- 1,0 "/>
    <x v="1"/>
    <x v="2"/>
    <x v="0"/>
    <s v="Venta"/>
  </r>
  <r>
    <s v="Febrero"/>
    <x v="13"/>
    <n v="3242"/>
    <s v="+ 0,5 "/>
    <s v="+ 0,1 "/>
    <s v="- 2,3 "/>
    <x v="1"/>
    <x v="3"/>
    <x v="0"/>
    <s v="Venta"/>
  </r>
  <r>
    <s v="Mayo"/>
    <x v="13"/>
    <n v="3241"/>
    <s v="- 0,2 "/>
    <s v="- 0,3 "/>
    <s v="- 1,2 "/>
    <x v="1"/>
    <x v="2"/>
    <x v="0"/>
    <s v="Venta"/>
  </r>
  <r>
    <s v="Noviembre"/>
    <x v="14"/>
    <n v="3240"/>
    <s v="+ 0,7 "/>
    <s v="+ 2,6 "/>
    <s v="- 4,6 "/>
    <x v="1"/>
    <x v="3"/>
    <x v="0"/>
    <s v="Venta"/>
  </r>
  <r>
    <s v="Agosto"/>
    <x v="11"/>
    <n v="3240"/>
    <s v="- 2,0 "/>
    <s v="- 3,6 "/>
    <s v="n.d."/>
    <x v="2"/>
    <x v="1"/>
    <x v="1"/>
    <s v="Venta"/>
  </r>
  <r>
    <s v="Mayo"/>
    <x v="4"/>
    <n v="3238"/>
    <s v="+ 1,0 "/>
    <s v="+ 2,1 "/>
    <s v="+ 5,1 "/>
    <x v="1"/>
    <x v="3"/>
    <x v="0"/>
    <s v="Venta"/>
  </r>
  <r>
    <s v="Diciembre"/>
    <x v="14"/>
    <n v="3237"/>
    <s v="- 0,1 "/>
    <s v="+ 2,6 "/>
    <s v="- 2,7 "/>
    <x v="1"/>
    <x v="3"/>
    <x v="0"/>
    <s v="Venta"/>
  </r>
  <r>
    <s v="Enero"/>
    <x v="1"/>
    <n v="3235"/>
    <s v="+ 0,4 "/>
    <s v="- 0,9 "/>
    <s v="+ 5,7 "/>
    <x v="1"/>
    <x v="5"/>
    <x v="0"/>
    <s v="Venta"/>
  </r>
  <r>
    <s v="Febrero"/>
    <x v="15"/>
    <n v="3235"/>
    <s v="+ 0,1 "/>
    <s v="- 2,8 "/>
    <s v="- 3,6 "/>
    <x v="2"/>
    <x v="1"/>
    <x v="1"/>
    <s v="Venta"/>
  </r>
  <r>
    <s v="Enero"/>
    <x v="15"/>
    <n v="3233"/>
    <s v="- 0,4 "/>
    <s v="- 1,7 "/>
    <s v="- 1,9 "/>
    <x v="2"/>
    <x v="1"/>
    <x v="1"/>
    <s v="Venta"/>
  </r>
  <r>
    <s v="Febrero"/>
    <x v="4"/>
    <n v="3232"/>
    <s v="+ 0,3 "/>
    <s v="+ 2,2 "/>
    <s v="+ 4,9 "/>
    <x v="1"/>
    <x v="4"/>
    <x v="0"/>
    <s v="Venta"/>
  </r>
  <r>
    <s v="Enero"/>
    <x v="13"/>
    <n v="3227"/>
    <s v="- 0,3 "/>
    <s v="+ 0,3 "/>
    <s v="- 4,3 "/>
    <x v="1"/>
    <x v="3"/>
    <x v="0"/>
    <s v="Venta"/>
  </r>
  <r>
    <s v="Junio"/>
    <x v="13"/>
    <n v="3227"/>
    <s v="- 0,4 "/>
    <s v="- 1,2 "/>
    <s v="- 1,1 "/>
    <x v="1"/>
    <x v="2"/>
    <x v="0"/>
    <s v="Venta"/>
  </r>
  <r>
    <s v="Marzo"/>
    <x v="2"/>
    <n v="3225"/>
    <s v="+ 1,0 "/>
    <s v="+ 0,3 "/>
    <s v="+ 4,3 "/>
    <x v="2"/>
    <x v="1"/>
    <x v="1"/>
    <s v="Venta"/>
  </r>
  <r>
    <s v="Enero"/>
    <x v="4"/>
    <n v="3223"/>
    <s v="+ 1,4 "/>
    <s v="+ 2,2 "/>
    <s v="+ 2,9 "/>
    <x v="1"/>
    <x v="4"/>
    <x v="0"/>
    <s v="Venta"/>
  </r>
  <r>
    <s v="Diciembre"/>
    <x v="2"/>
    <n v="3221"/>
    <s v="+ 0,1 "/>
    <s v="- 0,8 "/>
    <s v="+ 4,7 "/>
    <x v="1"/>
    <x v="5"/>
    <x v="0"/>
    <s v="Venta"/>
  </r>
  <r>
    <s v="Junio"/>
    <x v="11"/>
    <n v="3221"/>
    <s v="- 0,7 "/>
    <s v="- 4,6 "/>
    <s v="n.d."/>
    <x v="1"/>
    <x v="3"/>
    <x v="0"/>
    <s v="Venta"/>
  </r>
  <r>
    <s v="Julio"/>
    <x v="13"/>
    <n v="3219"/>
    <s v="- 1,0 "/>
    <s v="- 1,3 "/>
    <s v="+ 1,2 "/>
    <x v="1"/>
    <x v="3"/>
    <x v="0"/>
    <s v="Venta"/>
  </r>
  <r>
    <s v="Octubre"/>
    <x v="14"/>
    <n v="3217"/>
    <s v="+ 2,0 "/>
    <s v="+ 1,1 "/>
    <s v="- 2,4 "/>
    <x v="1"/>
    <x v="3"/>
    <x v="0"/>
    <s v="Venta"/>
  </r>
  <r>
    <s v="Julio"/>
    <x v="1"/>
    <n v="3217"/>
    <s v="+ 1,5 "/>
    <s v="+ 3,5 "/>
    <s v="+ 10,2 "/>
    <x v="2"/>
    <x v="1"/>
    <x v="3"/>
    <s v="Venta"/>
  </r>
  <r>
    <s v="Mayo"/>
    <x v="1"/>
    <n v="3216"/>
    <s v="+ 0,1 "/>
    <s v="+ 0,7 "/>
    <s v="+ 4,6 "/>
    <x v="1"/>
    <x v="5"/>
    <x v="0"/>
    <s v="Venta"/>
  </r>
  <r>
    <s v="Noviembre"/>
    <x v="2"/>
    <n v="3216"/>
    <s v="- 1,4 "/>
    <s v="+ 1,1 "/>
    <s v="+ 4,5 "/>
    <x v="1"/>
    <x v="5"/>
    <x v="0"/>
    <s v="Venta"/>
  </r>
  <r>
    <s v="Abril"/>
    <x v="14"/>
    <n v="3216"/>
    <s v="- 3,0 "/>
    <s v="- 1,6 "/>
    <s v="n.d."/>
    <x v="2"/>
    <x v="1"/>
    <x v="2"/>
    <s v="Venta"/>
  </r>
  <r>
    <s v="Diciembre"/>
    <x v="3"/>
    <n v="3216"/>
    <s v="+ 0,1 "/>
    <s v="+ 0,8 "/>
    <s v="+ 6,0 "/>
    <x v="2"/>
    <x v="1"/>
    <x v="1"/>
    <s v="Venta"/>
  </r>
  <r>
    <s v="Marzo"/>
    <x v="15"/>
    <n v="3216"/>
    <s v="- 0,6 "/>
    <s v="- 0,9 "/>
    <s v="- 5,7 "/>
    <x v="2"/>
    <x v="1"/>
    <x v="1"/>
    <s v="Venta"/>
  </r>
  <r>
    <s v="Abril"/>
    <x v="1"/>
    <n v="3214"/>
    <s v="+ 0,5 "/>
    <s v="- 0,7 "/>
    <s v="+ 2,9 "/>
    <x v="1"/>
    <x v="5"/>
    <x v="0"/>
    <s v="Venta"/>
  </r>
  <r>
    <s v="Noviembre"/>
    <x v="3"/>
    <n v="3214"/>
    <s v="+ 0,2 "/>
    <s v="+ 1,3 "/>
    <s v="+ 7,5 "/>
    <x v="2"/>
    <x v="1"/>
    <x v="1"/>
    <s v="Venta"/>
  </r>
  <r>
    <s v="Abril"/>
    <x v="4"/>
    <n v="3207"/>
    <s v="+ 0,7 "/>
    <s v="+ 1,6 "/>
    <s v="+ 4,4 "/>
    <x v="1"/>
    <x v="3"/>
    <x v="0"/>
    <s v="Venta"/>
  </r>
  <r>
    <s v="Octubre"/>
    <x v="3"/>
    <n v="3207"/>
    <s v="+ 0,5 "/>
    <s v="+ 2,5 "/>
    <s v="+ 6,7 "/>
    <x v="2"/>
    <x v="1"/>
    <x v="1"/>
    <s v="Venta"/>
  </r>
  <r>
    <s v="Diciembre"/>
    <x v="15"/>
    <n v="3205"/>
    <s v="+ 5,5 "/>
    <s v="+ 6,8 "/>
    <s v="n.d."/>
    <x v="2"/>
    <x v="1"/>
    <x v="2"/>
    <s v="Venta"/>
  </r>
  <r>
    <s v="Octubre"/>
    <x v="15"/>
    <n v="3205"/>
    <s v="+ 6,8 "/>
    <s v="n.d."/>
    <s v="n.d."/>
    <x v="2"/>
    <x v="1"/>
    <x v="2"/>
    <s v="Venta"/>
  </r>
  <r>
    <s v="Julio"/>
    <x v="15"/>
    <n v="3205"/>
    <s v="- 1,7 "/>
    <s v="- 1,4 "/>
    <s v="- 3,1 "/>
    <x v="2"/>
    <x v="1"/>
    <x v="1"/>
    <s v="Venta"/>
  </r>
  <r>
    <s v="Agosto"/>
    <x v="13"/>
    <n v="3203"/>
    <s v="- 0,5 "/>
    <s v="- 1,3 "/>
    <s v="+ 1,4 "/>
    <x v="1"/>
    <x v="3"/>
    <x v="0"/>
    <s v="Venta"/>
  </r>
  <r>
    <s v="Marzo"/>
    <x v="1"/>
    <n v="3199"/>
    <s v="+ 0,2 "/>
    <s v="- 0,7 "/>
    <s v="+ 1,8 "/>
    <x v="1"/>
    <x v="5"/>
    <x v="0"/>
    <s v="Venta"/>
  </r>
  <r>
    <s v="Junio"/>
    <x v="1"/>
    <n v="3195"/>
    <s v="- 0,7 "/>
    <s v="- 0,1 "/>
    <s v="+ 2,5 "/>
    <x v="1"/>
    <x v="5"/>
    <x v="0"/>
    <s v="Venta"/>
  </r>
  <r>
    <s v="Agosto"/>
    <x v="15"/>
    <n v="3194"/>
    <s v="- 0,3 "/>
    <s v="- 2,1 "/>
    <s v="- 1,4 "/>
    <x v="2"/>
    <x v="1"/>
    <x v="1"/>
    <s v="Venta"/>
  </r>
  <r>
    <s v="Febrero"/>
    <x v="1"/>
    <n v="3193"/>
    <s v="- 1,3 "/>
    <s v="- 0,7 "/>
    <s v="+ 3,5 "/>
    <x v="1"/>
    <x v="5"/>
    <x v="0"/>
    <s v="Venta"/>
  </r>
  <r>
    <s v="Febrero"/>
    <x v="2"/>
    <n v="3193"/>
    <s v="+ 0,4 "/>
    <s v="- 0,6 "/>
    <s v="+ 5,0 "/>
    <x v="2"/>
    <x v="1"/>
    <x v="1"/>
    <s v="Venta"/>
  </r>
  <r>
    <s v="Septiembre"/>
    <x v="15"/>
    <n v="3192"/>
    <s v="0,0 "/>
    <s v="- 2,1 "/>
    <s v="- 3,7 "/>
    <x v="2"/>
    <x v="1"/>
    <x v="1"/>
    <s v="Venta"/>
  </r>
  <r>
    <s v="Julio"/>
    <x v="13"/>
    <n v="3190"/>
    <s v="- 1,1 "/>
    <s v="- 1,8 "/>
    <s v="- 2,4 "/>
    <x v="1"/>
    <x v="2"/>
    <x v="0"/>
    <s v="Venta"/>
  </r>
  <r>
    <s v="Septiembre"/>
    <x v="3"/>
    <n v="3190"/>
    <s v="+ 0,5 "/>
    <s v="+ 2,6 "/>
    <s v="+ 5,7 "/>
    <x v="2"/>
    <x v="1"/>
    <x v="1"/>
    <s v="Venta"/>
  </r>
  <r>
    <s v="Marzo"/>
    <x v="14"/>
    <n v="3190"/>
    <s v="+ 2,7 "/>
    <s v="+ 2,6 "/>
    <s v="- 0,8 "/>
    <x v="2"/>
    <x v="1"/>
    <x v="1"/>
    <s v="Venta"/>
  </r>
  <r>
    <s v="Septiembre"/>
    <x v="13"/>
    <n v="3187"/>
    <s v="- 0,5 "/>
    <s v="- 2,0 "/>
    <s v="+ 1,0 "/>
    <x v="1"/>
    <x v="3"/>
    <x v="0"/>
    <s v="Venta"/>
  </r>
  <r>
    <s v="Noviembre"/>
    <x v="13"/>
    <n v="3186"/>
    <s v="+ 0,3 "/>
    <s v="- 0,5 "/>
    <s v="- 1,7 "/>
    <x v="1"/>
    <x v="3"/>
    <x v="0"/>
    <s v="Venta"/>
  </r>
  <r>
    <s v="Marzo"/>
    <x v="4"/>
    <n v="3185"/>
    <s v="+ 0,4 "/>
    <s v="+ 1,9 "/>
    <s v="+ 3,6 "/>
    <x v="1"/>
    <x v="3"/>
    <x v="0"/>
    <s v="Venta"/>
  </r>
  <r>
    <s v="Julio"/>
    <x v="14"/>
    <n v="3182"/>
    <s v="- 3,8 "/>
    <s v="- 3,5 "/>
    <s v="- 6,3 "/>
    <x v="1"/>
    <x v="3"/>
    <x v="0"/>
    <s v="Venta"/>
  </r>
  <r>
    <s v="Julio"/>
    <x v="1"/>
    <n v="3181"/>
    <s v="+ 0,4 "/>
    <s v="+ 4,3 "/>
    <s v="+ 9,4 "/>
    <x v="2"/>
    <x v="1"/>
    <x v="2"/>
    <s v="Venta"/>
  </r>
  <r>
    <s v="Agosto"/>
    <x v="2"/>
    <n v="3180"/>
    <s v="+ 0,9 "/>
    <s v="+ 3,4 "/>
    <s v="+ 7,1 "/>
    <x v="1"/>
    <x v="5"/>
    <x v="0"/>
    <s v="Venta"/>
  </r>
  <r>
    <s v="Enero"/>
    <x v="2"/>
    <n v="3180"/>
    <s v="- 1,1 "/>
    <s v="- 0,9 "/>
    <s v="+ 4,8 "/>
    <x v="2"/>
    <x v="1"/>
    <x v="1"/>
    <s v="Venta"/>
  </r>
  <r>
    <s v="Enero"/>
    <x v="14"/>
    <n v="3179"/>
    <s v="+ 2,2 "/>
    <s v="+ 0,1 "/>
    <s v="- 1,7 "/>
    <x v="2"/>
    <x v="1"/>
    <x v="1"/>
    <s v="Venta"/>
  </r>
  <r>
    <s v="Octubre"/>
    <x v="15"/>
    <n v="3178"/>
    <s v="- 0,5 "/>
    <s v="- 0,8 "/>
    <s v="- 3,3 "/>
    <x v="2"/>
    <x v="1"/>
    <x v="1"/>
    <s v="Venta"/>
  </r>
  <r>
    <s v="Diciembre"/>
    <x v="5"/>
    <n v="3177"/>
    <s v="+ 0,5 "/>
    <s v="+ 1,5 "/>
    <s v="+ 1,7 "/>
    <x v="1"/>
    <x v="4"/>
    <x v="0"/>
    <s v="Venta"/>
  </r>
  <r>
    <s v="Octubre"/>
    <x v="13"/>
    <n v="3176"/>
    <s v="- 0,3 "/>
    <s v="- 1,3 "/>
    <s v="- 1,3 "/>
    <x v="1"/>
    <x v="3"/>
    <x v="0"/>
    <s v="Venta"/>
  </r>
  <r>
    <s v="Febrero"/>
    <x v="4"/>
    <n v="3173"/>
    <s v="+ 0,5 "/>
    <s v="+ 1,2 "/>
    <s v="+ 3,6 "/>
    <x v="1"/>
    <x v="3"/>
    <x v="0"/>
    <s v="Venta"/>
  </r>
  <r>
    <s v="Febrero"/>
    <x v="7"/>
    <n v="3173"/>
    <s v="+ 2,8 "/>
    <s v="+ 6,0 "/>
    <s v="+ 11,6 "/>
    <x v="1"/>
    <x v="2"/>
    <x v="0"/>
    <s v="Venta"/>
  </r>
  <r>
    <s v="Agosto"/>
    <x v="3"/>
    <n v="3173"/>
    <s v="+ 1,4 "/>
    <s v="+ 2,3 "/>
    <s v="+ 5,3 "/>
    <x v="2"/>
    <x v="1"/>
    <x v="1"/>
    <s v="Venta"/>
  </r>
  <r>
    <s v="Febrero"/>
    <x v="0"/>
    <n v="3170"/>
    <s v="- 2,6 "/>
    <s v="- 3,3 "/>
    <s v="+ 7,1 "/>
    <x v="2"/>
    <x v="1"/>
    <x v="3"/>
    <s v="Venta"/>
  </r>
  <r>
    <s v="Junio"/>
    <x v="1"/>
    <n v="3170"/>
    <s v="+ 1,7 "/>
    <s v="+ 3,6 "/>
    <s v="+ 11,2 "/>
    <x v="2"/>
    <x v="1"/>
    <x v="3"/>
    <s v="Venta"/>
  </r>
  <r>
    <s v="Mayo"/>
    <x v="6"/>
    <n v="3168"/>
    <s v="+ 1,1 "/>
    <s v="+ 4,1 "/>
    <s v="+ 10,4 "/>
    <x v="1"/>
    <x v="4"/>
    <x v="0"/>
    <s v="Venta"/>
  </r>
  <r>
    <s v="Junio"/>
    <x v="1"/>
    <n v="3167"/>
    <s v="+ 0,7 "/>
    <s v="+ 6,1 "/>
    <s v="+ 8,4 "/>
    <x v="2"/>
    <x v="1"/>
    <x v="2"/>
    <s v="Venta"/>
  </r>
  <r>
    <s v="Abril"/>
    <x v="6"/>
    <n v="3165"/>
    <s v="+ 1,9 "/>
    <s v="+ 4,5 "/>
    <s v="+ 9,6 "/>
    <x v="1"/>
    <x v="3"/>
    <x v="0"/>
    <s v="Venta"/>
  </r>
  <r>
    <s v="Agosto"/>
    <x v="6"/>
    <n v="3165"/>
    <s v="+ 1,1 "/>
    <s v="- 0,1 "/>
    <s v="+ 9,7 "/>
    <x v="1"/>
    <x v="4"/>
    <x v="0"/>
    <s v="Venta"/>
  </r>
  <r>
    <s v="Noviembre"/>
    <x v="11"/>
    <n v="3162"/>
    <s v="+ 3,9 "/>
    <s v="+ 11,2 "/>
    <s v="n.d."/>
    <x v="1"/>
    <x v="4"/>
    <x v="0"/>
    <s v="Venta"/>
  </r>
  <r>
    <s v="Noviembre"/>
    <x v="5"/>
    <n v="3161"/>
    <s v="+ 0,3 "/>
    <s v="+ 1,8 "/>
    <s v="+ 0,7 "/>
    <x v="1"/>
    <x v="4"/>
    <x v="0"/>
    <s v="Venta"/>
  </r>
  <r>
    <s v="Mayo"/>
    <x v="6"/>
    <n v="3160"/>
    <s v="- 0,2 "/>
    <s v="+ 3,2 "/>
    <s v="+ 8,5 "/>
    <x v="1"/>
    <x v="3"/>
    <x v="0"/>
    <s v="Venta"/>
  </r>
  <r>
    <s v="Junio"/>
    <x v="6"/>
    <n v="3159"/>
    <s v="0,0 "/>
    <s v="+ 1,7 "/>
    <s v="+ 8,0 "/>
    <x v="1"/>
    <x v="3"/>
    <x v="0"/>
    <s v="Venta"/>
  </r>
  <r>
    <s v="Agosto"/>
    <x v="14"/>
    <n v="3159"/>
    <s v="- 0,7 "/>
    <s v="- 4,9 "/>
    <s v="- 5,2 "/>
    <x v="1"/>
    <x v="3"/>
    <x v="0"/>
    <s v="Venta"/>
  </r>
  <r>
    <s v="Diciembre"/>
    <x v="14"/>
    <n v="3159"/>
    <s v="+ 0,3 "/>
    <s v="+ 1,3 "/>
    <s v="+ 1,6 "/>
    <x v="2"/>
    <x v="1"/>
    <x v="1"/>
    <s v="Venta"/>
  </r>
  <r>
    <s v="Enero"/>
    <x v="4"/>
    <n v="3157"/>
    <s v="+ 1,0 "/>
    <s v="+ 1,6 "/>
    <s v="+ 2,6 "/>
    <x v="1"/>
    <x v="3"/>
    <x v="0"/>
    <s v="Venta"/>
  </r>
  <r>
    <s v="Mayo"/>
    <x v="14"/>
    <n v="3157"/>
    <s v="- 1,8 "/>
    <s v="+ 1,7 "/>
    <s v="n.d."/>
    <x v="2"/>
    <x v="1"/>
    <x v="2"/>
    <s v="Venta"/>
  </r>
  <r>
    <s v="Septiembre"/>
    <x v="6"/>
    <n v="3155"/>
    <s v="- 0,3 "/>
    <s v="+ 0,5 "/>
    <s v="+ 8,3 "/>
    <x v="1"/>
    <x v="4"/>
    <x v="0"/>
    <s v="Venta"/>
  </r>
  <r>
    <s v="Septiembre"/>
    <x v="14"/>
    <n v="3154"/>
    <s v="- 0,2 "/>
    <s v="- 4,7 "/>
    <s v="- 5,9 "/>
    <x v="1"/>
    <x v="3"/>
    <x v="0"/>
    <s v="Venta"/>
  </r>
  <r>
    <s v="Septiembre"/>
    <x v="1"/>
    <n v="3154"/>
    <s v="+ 0,3 "/>
    <s v="- 0,4 "/>
    <s v="+ 8,3 "/>
    <x v="2"/>
    <x v="1"/>
    <x v="2"/>
    <s v="Venta"/>
  </r>
  <r>
    <s v="Octubre"/>
    <x v="5"/>
    <n v="3153"/>
    <s v="+ 0,7 "/>
    <s v="+ 1,2 "/>
    <s v="+ 0,1 "/>
    <x v="1"/>
    <x v="4"/>
    <x v="0"/>
    <s v="Venta"/>
  </r>
  <r>
    <s v="Agosto"/>
    <x v="13"/>
    <n v="3153"/>
    <s v="- 1,2 "/>
    <s v="- 2,7 "/>
    <s v="- 2,8 "/>
    <x v="1"/>
    <x v="2"/>
    <x v="0"/>
    <s v="Venta"/>
  </r>
  <r>
    <s v="Julio"/>
    <x v="2"/>
    <n v="3152"/>
    <s v="+ 1,1 "/>
    <s v="+ 1,0 "/>
    <s v="+ 7,2 "/>
    <x v="1"/>
    <x v="5"/>
    <x v="0"/>
    <s v="Venta"/>
  </r>
  <r>
    <s v="Mayo"/>
    <x v="14"/>
    <n v="3152"/>
    <s v="+ 0,8 "/>
    <s v="+ 1,5 "/>
    <s v="- 3,4 "/>
    <x v="2"/>
    <x v="1"/>
    <x v="1"/>
    <s v="Venta"/>
  </r>
  <r>
    <s v="Noviembre"/>
    <x v="14"/>
    <n v="3151"/>
    <s v="+ 0,7 "/>
    <s v="+ 3,7 "/>
    <s v="+ 0,7 "/>
    <x v="2"/>
    <x v="1"/>
    <x v="1"/>
    <s v="Venta"/>
  </r>
  <r>
    <s v="Octubre"/>
    <x v="6"/>
    <n v="3149"/>
    <s v="- 0,2 "/>
    <s v="+ 0,6 "/>
    <s v="+ 7,0 "/>
    <x v="1"/>
    <x v="4"/>
    <x v="0"/>
    <s v="Venta"/>
  </r>
  <r>
    <s v="Agosto"/>
    <x v="1"/>
    <n v="3145"/>
    <s v="- 1,1 "/>
    <s v="0,0 "/>
    <s v="+ 7,8 "/>
    <x v="2"/>
    <x v="1"/>
    <x v="2"/>
    <s v="Venta"/>
  </r>
  <r>
    <s v="Mayo"/>
    <x v="1"/>
    <n v="3145"/>
    <s v="+ 3,1 "/>
    <s v="+ 7,4 "/>
    <s v="+ 8,4 "/>
    <x v="2"/>
    <x v="1"/>
    <x v="2"/>
    <s v="Venta"/>
  </r>
  <r>
    <s v="Marzo"/>
    <x v="2"/>
    <n v="3141"/>
    <s v="+ 1,8 "/>
    <s v="+ 2,1 "/>
    <s v="+ 7,3 "/>
    <x v="1"/>
    <x v="5"/>
    <x v="0"/>
    <s v="Venta"/>
  </r>
  <r>
    <s v="Febrero"/>
    <x v="13"/>
    <n v="3141"/>
    <s v="+ 0,1 "/>
    <s v="- 0,3 "/>
    <s v="+ 1,2 "/>
    <x v="2"/>
    <x v="1"/>
    <x v="1"/>
    <s v="Venta"/>
  </r>
  <r>
    <s v="Julio"/>
    <x v="6"/>
    <n v="3140"/>
    <s v="- 0,6 "/>
    <s v="- 0,8 "/>
    <s v="+ 7,7 "/>
    <x v="1"/>
    <x v="3"/>
    <x v="0"/>
    <s v="Venta"/>
  </r>
  <r>
    <s v="Mayo"/>
    <x v="5"/>
    <n v="3140"/>
    <s v="+ 0,4 "/>
    <s v="+ 1,9 "/>
    <s v="- 0,9 "/>
    <x v="1"/>
    <x v="4"/>
    <x v="0"/>
    <s v="Venta"/>
  </r>
  <r>
    <s v="Noviembre"/>
    <x v="6"/>
    <n v="3138"/>
    <s v="- 0,3 "/>
    <s v="- 0,8 "/>
    <s v="+ 4,5 "/>
    <x v="1"/>
    <x v="4"/>
    <x v="0"/>
    <s v="Venta"/>
  </r>
  <r>
    <s v="Junio"/>
    <x v="6"/>
    <n v="3138"/>
    <s v="- 0,9 "/>
    <s v="+ 1,4 "/>
    <s v="+ 9,7 "/>
    <x v="1"/>
    <x v="4"/>
    <x v="0"/>
    <s v="Venta"/>
  </r>
  <r>
    <s v="Enero"/>
    <x v="13"/>
    <n v="3137"/>
    <s v="- 0,7 "/>
    <s v="+ 0,3 "/>
    <s v="- 1,3 "/>
    <x v="2"/>
    <x v="1"/>
    <x v="1"/>
    <s v="Venta"/>
  </r>
  <r>
    <s v="Noviembre"/>
    <x v="5"/>
    <n v="3136"/>
    <s v="+ 0,9 "/>
    <s v="+ 0,7 "/>
    <s v="+ 1,6 "/>
    <x v="1"/>
    <x v="3"/>
    <x v="0"/>
    <s v="Venta"/>
  </r>
  <r>
    <s v="Junio"/>
    <x v="5"/>
    <n v="3136"/>
    <s v="- 0,1 "/>
    <s v="+ 0,8 "/>
    <s v="- 0,1 "/>
    <x v="1"/>
    <x v="4"/>
    <x v="0"/>
    <s v="Venta"/>
  </r>
  <r>
    <s v="Abril"/>
    <x v="6"/>
    <n v="3135"/>
    <s v="+ 1,3 "/>
    <s v="+ 3,8 "/>
    <s v="+ 10,5 "/>
    <x v="1"/>
    <x v="4"/>
    <x v="0"/>
    <s v="Venta"/>
  </r>
  <r>
    <s v="Enero"/>
    <x v="5"/>
    <n v="3132"/>
    <s v="+ 0,2 "/>
    <s v="- 0,5 "/>
    <s v="+ 3,7 "/>
    <x v="1"/>
    <x v="4"/>
    <x v="0"/>
    <s v="Venta"/>
  </r>
  <r>
    <s v="Septiembre"/>
    <x v="5"/>
    <n v="3131"/>
    <s v="+ 0,8 "/>
    <s v="- 0,1 "/>
    <s v="- 0,8 "/>
    <x v="1"/>
    <x v="4"/>
    <x v="0"/>
    <s v="Venta"/>
  </r>
  <r>
    <s v="Julio"/>
    <x v="6"/>
    <n v="3131"/>
    <s v="- 0,2 "/>
    <s v="- 0,1 "/>
    <s v="+ 9,7 "/>
    <x v="1"/>
    <x v="4"/>
    <x v="0"/>
    <s v="Venta"/>
  </r>
  <r>
    <s v="Julio"/>
    <x v="3"/>
    <n v="3130"/>
    <s v="+ 0,6 "/>
    <s v="+ 1,2 "/>
    <s v="+ 3,6 "/>
    <x v="2"/>
    <x v="1"/>
    <x v="1"/>
    <s v="Venta"/>
  </r>
  <r>
    <s v="Abril"/>
    <x v="5"/>
    <n v="3129"/>
    <s v="+ 0,6 "/>
    <s v="- 0,1 "/>
    <s v="- 0,2 "/>
    <x v="1"/>
    <x v="4"/>
    <x v="0"/>
    <s v="Venta"/>
  </r>
  <r>
    <s v="Noviembre"/>
    <x v="15"/>
    <n v="3129"/>
    <s v="- 1,5 "/>
    <s v="- 2,0 "/>
    <s v="- 6,0 "/>
    <x v="2"/>
    <x v="1"/>
    <x v="1"/>
    <s v="Venta"/>
  </r>
  <r>
    <s v="Agosto"/>
    <x v="6"/>
    <n v="3128"/>
    <s v="- 0,4 "/>
    <s v="- 1,0 "/>
    <s v="+ 6,2 "/>
    <x v="1"/>
    <x v="3"/>
    <x v="0"/>
    <s v="Venta"/>
  </r>
  <r>
    <s v="Octubre"/>
    <x v="14"/>
    <n v="3128"/>
    <s v="+ 0,3 "/>
    <s v="+ 0,5 "/>
    <s v="- 1,6 "/>
    <x v="2"/>
    <x v="1"/>
    <x v="1"/>
    <s v="Venta"/>
  </r>
  <r>
    <s v="Septiembre"/>
    <x v="6"/>
    <n v="3126"/>
    <s v="- 0,1 "/>
    <s v="- 1,0 "/>
    <s v="+ 4,7 "/>
    <x v="1"/>
    <x v="3"/>
    <x v="0"/>
    <s v="Venta"/>
  </r>
  <r>
    <s v="Diciembre"/>
    <x v="5"/>
    <n v="3125"/>
    <s v="- 0,3 "/>
    <s v="+ 0,5 "/>
    <s v="+ 1,8 "/>
    <x v="1"/>
    <x v="3"/>
    <x v="0"/>
    <s v="Venta"/>
  </r>
  <r>
    <s v="Diciembre"/>
    <x v="6"/>
    <n v="3125"/>
    <s v="- 0,4 "/>
    <s v="- 1,0 "/>
    <s v="+ 3,8 "/>
    <x v="1"/>
    <x v="4"/>
    <x v="0"/>
    <s v="Venta"/>
  </r>
  <r>
    <s v="Septiembre"/>
    <x v="13"/>
    <n v="3125"/>
    <s v="- 0,9 "/>
    <s v="- 3,2 "/>
    <s v="- 3,6 "/>
    <x v="1"/>
    <x v="2"/>
    <x v="0"/>
    <s v="Venta"/>
  </r>
  <r>
    <s v="Abril"/>
    <x v="14"/>
    <n v="3125"/>
    <s v="- 2,0 "/>
    <s v="- 1,7 "/>
    <s v="- 3,9 "/>
    <x v="2"/>
    <x v="1"/>
    <x v="1"/>
    <s v="Venta"/>
  </r>
  <r>
    <s v="Abril"/>
    <x v="2"/>
    <n v="3122"/>
    <s v="- 0,6 "/>
    <s v="+ 2,0 "/>
    <s v="+ 5,8 "/>
    <x v="1"/>
    <x v="5"/>
    <x v="0"/>
    <s v="Venta"/>
  </r>
  <r>
    <s v="Octubre"/>
    <x v="13"/>
    <n v="3121"/>
    <s v="- 0,1 "/>
    <s v="- 2,2 "/>
    <s v="- 4,1 "/>
    <x v="1"/>
    <x v="2"/>
    <x v="0"/>
    <s v="Venta"/>
  </r>
  <r>
    <s v="Septiembre"/>
    <x v="14"/>
    <n v="3120"/>
    <s v="+ 2,7 "/>
    <s v="+ 1,0 "/>
    <s v="- 2,3 "/>
    <x v="2"/>
    <x v="1"/>
    <x v="1"/>
    <s v="Venta"/>
  </r>
  <r>
    <s v="Mayo"/>
    <x v="1"/>
    <n v="3118"/>
    <s v="+ 0,3 "/>
    <s v="+ 5,3 "/>
    <s v="+ 12,2 "/>
    <x v="2"/>
    <x v="1"/>
    <x v="3"/>
    <s v="Venta"/>
  </r>
  <r>
    <s v="Junio"/>
    <x v="2"/>
    <n v="3116"/>
    <s v="+ 1,4 "/>
    <s v="- 0,8 "/>
    <s v="+ 7,6 "/>
    <x v="1"/>
    <x v="5"/>
    <x v="0"/>
    <s v="Venta"/>
  </r>
  <r>
    <s v="Julio"/>
    <x v="5"/>
    <n v="3116"/>
    <s v="- 0,6 "/>
    <s v="- 0,4 "/>
    <s v="- 0,5 "/>
    <x v="1"/>
    <x v="4"/>
    <x v="0"/>
    <s v="Venta"/>
  </r>
  <r>
    <s v="Julio"/>
    <x v="14"/>
    <n v="3113"/>
    <s v="+ 0,8 "/>
    <s v="- 0,4 "/>
    <s v="- 2,9 "/>
    <x v="2"/>
    <x v="1"/>
    <x v="1"/>
    <s v="Venta"/>
  </r>
  <r>
    <s v="Agosto"/>
    <x v="5"/>
    <n v="3112"/>
    <s v="+ 0,6 "/>
    <s v="+ 1,0 "/>
    <s v="- 0,5 "/>
    <x v="1"/>
    <x v="3"/>
    <x v="0"/>
    <s v="Venta"/>
  </r>
  <r>
    <s v="Octubre"/>
    <x v="14"/>
    <n v="3111"/>
    <s v="+ 1,2 "/>
    <s v="+ 1,4 "/>
    <s v="- 2,9 "/>
    <x v="2"/>
    <x v="1"/>
    <x v="2"/>
    <s v="Venta"/>
  </r>
  <r>
    <s v="Junio"/>
    <x v="3"/>
    <n v="3111"/>
    <s v="+ 0,3 "/>
    <s v="+ 0,6 "/>
    <s v="+ 3,4 "/>
    <x v="2"/>
    <x v="1"/>
    <x v="1"/>
    <s v="Venta"/>
  </r>
  <r>
    <s v="Marzo"/>
    <x v="5"/>
    <n v="3110"/>
    <s v="+ 0,9 "/>
    <s v="- 0,5 "/>
    <s v="+ 0,5 "/>
    <x v="1"/>
    <x v="4"/>
    <x v="0"/>
    <s v="Venta"/>
  </r>
  <r>
    <s v="Abril"/>
    <x v="1"/>
    <n v="3110"/>
    <s v="+ 1,6 "/>
    <s v="+ 6,3 "/>
    <s v="+ 15,3 "/>
    <x v="2"/>
    <x v="1"/>
    <x v="3"/>
    <s v="Venta"/>
  </r>
  <r>
    <s v="Diciembre"/>
    <x v="15"/>
    <n v="3110"/>
    <s v="- 0,6 "/>
    <s v="- 2,6 "/>
    <s v="- 4,2 "/>
    <x v="2"/>
    <x v="1"/>
    <x v="1"/>
    <s v="Venta"/>
  </r>
  <r>
    <s v="Octubre"/>
    <x v="5"/>
    <n v="3109"/>
    <s v="0,0 "/>
    <s v="+ 0,5 "/>
    <s v="+ 0,4 "/>
    <x v="1"/>
    <x v="3"/>
    <x v="0"/>
    <s v="Venta"/>
  </r>
  <r>
    <s v="Septiembre"/>
    <x v="5"/>
    <n v="3109"/>
    <s v="- 0,1 "/>
    <s v="+ 0,5 "/>
    <s v="- 0,5 "/>
    <x v="1"/>
    <x v="3"/>
    <x v="0"/>
    <s v="Venta"/>
  </r>
  <r>
    <s v="Diciembre"/>
    <x v="13"/>
    <n v="3108"/>
    <s v="- 2,4 "/>
    <s v="- 2,5 "/>
    <s v="- 4,0 "/>
    <x v="1"/>
    <x v="3"/>
    <x v="0"/>
    <s v="Venta"/>
  </r>
  <r>
    <s v="Marzo"/>
    <x v="6"/>
    <n v="3107"/>
    <s v="+ 1,4 "/>
    <s v="+ 2,9 "/>
    <s v="+ 7,8 "/>
    <x v="1"/>
    <x v="3"/>
    <x v="0"/>
    <s v="Venta"/>
  </r>
  <r>
    <s v="Agosto"/>
    <x v="5"/>
    <n v="3106"/>
    <s v="- 0,3 "/>
    <s v="- 1,1 "/>
    <s v="- 1,9 "/>
    <x v="1"/>
    <x v="4"/>
    <x v="0"/>
    <s v="Venta"/>
  </r>
  <r>
    <s v="Noviembre"/>
    <x v="13"/>
    <n v="3105"/>
    <s v="- 0,5 "/>
    <s v="- 1,5 "/>
    <s v="- 5,5 "/>
    <x v="1"/>
    <x v="2"/>
    <x v="0"/>
    <s v="Venta"/>
  </r>
  <r>
    <s v="Febrero"/>
    <x v="14"/>
    <n v="3105"/>
    <s v="- 5,0 "/>
    <s v="+ 2,2 "/>
    <s v="n.d."/>
    <x v="2"/>
    <x v="1"/>
    <x v="2"/>
    <s v="Venta"/>
  </r>
  <r>
    <s v="Febrero"/>
    <x v="14"/>
    <n v="3105"/>
    <s v="- 2,3 "/>
    <s v="- 0,7 "/>
    <s v="- 4,0 "/>
    <x v="2"/>
    <x v="1"/>
    <x v="1"/>
    <s v="Venta"/>
  </r>
  <r>
    <s v="Junio"/>
    <x v="14"/>
    <n v="3100"/>
    <s v="- 1,8 "/>
    <s v="- 6,5 "/>
    <s v="n.d."/>
    <x v="2"/>
    <x v="1"/>
    <x v="2"/>
    <s v="Venta"/>
  </r>
  <r>
    <s v="Mayo"/>
    <x v="3"/>
    <n v="3100"/>
    <s v="+ 0,2 "/>
    <s v="+ 1,9 "/>
    <s v="+ 4,1 "/>
    <x v="2"/>
    <x v="1"/>
    <x v="1"/>
    <s v="Venta"/>
  </r>
  <r>
    <s v="Abril"/>
    <x v="13"/>
    <n v="3100"/>
    <s v="+ 0,1 "/>
    <s v="- 1,2 "/>
    <s v="- 0,8 "/>
    <x v="2"/>
    <x v="1"/>
    <x v="1"/>
    <s v="Venta"/>
  </r>
  <r>
    <s v="Octubre"/>
    <x v="6"/>
    <n v="3097"/>
    <s v="- 0,9 "/>
    <s v="- 1,4 "/>
    <s v="+ 3,4 "/>
    <x v="1"/>
    <x v="3"/>
    <x v="0"/>
    <s v="Venta"/>
  </r>
  <r>
    <s v="Marzo"/>
    <x v="13"/>
    <n v="3096"/>
    <s v="+ 0,1 "/>
    <s v="+ 0,1 "/>
    <s v="+ 1,6 "/>
    <x v="1"/>
    <x v="4"/>
    <x v="0"/>
    <s v="Venta"/>
  </r>
  <r>
    <s v="Marzo"/>
    <x v="13"/>
    <n v="3096"/>
    <s v="- 1,4 "/>
    <s v="- 2,0 "/>
    <s v="- 2,9 "/>
    <x v="2"/>
    <x v="1"/>
    <x v="1"/>
    <s v="Venta"/>
  </r>
  <r>
    <s v="Marzo"/>
    <x v="6"/>
    <n v="3095"/>
    <s v="+ 1,7 "/>
    <s v="+ 2,8 "/>
    <s v="+ 11,2 "/>
    <x v="1"/>
    <x v="4"/>
    <x v="0"/>
    <s v="Venta"/>
  </r>
  <r>
    <s v="Julio"/>
    <x v="5"/>
    <n v="3094"/>
    <s v="0,0 "/>
    <s v="+ 0,7 "/>
    <s v="- 1,5 "/>
    <x v="1"/>
    <x v="3"/>
    <x v="0"/>
    <s v="Venta"/>
  </r>
  <r>
    <s v="Junio"/>
    <x v="5"/>
    <n v="3094"/>
    <s v="+ 0,4 "/>
    <s v="+ 0,6 "/>
    <s v="- 2,1 "/>
    <x v="1"/>
    <x v="3"/>
    <x v="0"/>
    <s v="Venta"/>
  </r>
  <r>
    <s v="Abril"/>
    <x v="3"/>
    <n v="3094"/>
    <s v="0,0 "/>
    <s v="+ 2,0 "/>
    <s v="+ 4,8 "/>
    <x v="2"/>
    <x v="1"/>
    <x v="1"/>
    <s v="Venta"/>
  </r>
  <r>
    <s v="Diciembre"/>
    <x v="14"/>
    <n v="3093"/>
    <s v="+ 0,1 "/>
    <s v="+ 4,0 "/>
    <s v="+ 1,0 "/>
    <x v="1"/>
    <x v="4"/>
    <x v="0"/>
    <s v="Venta"/>
  </r>
  <r>
    <s v="Marzo"/>
    <x v="3"/>
    <n v="3093"/>
    <s v="+ 1,7 "/>
    <s v="+ 2,0 "/>
    <s v="+ 4,2 "/>
    <x v="2"/>
    <x v="1"/>
    <x v="1"/>
    <s v="Venta"/>
  </r>
  <r>
    <s v="Febrero"/>
    <x v="13"/>
    <n v="3092"/>
    <s v="+ 0,2 "/>
    <s v="0,0 "/>
    <s v="+ 0,3 "/>
    <x v="1"/>
    <x v="4"/>
    <x v="0"/>
    <s v="Venta"/>
  </r>
  <r>
    <s v="Noviembre"/>
    <x v="14"/>
    <n v="3091"/>
    <s v="+ 1,4 "/>
    <s v="+ 4,6 "/>
    <s v="+ 2,7 "/>
    <x v="1"/>
    <x v="4"/>
    <x v="0"/>
    <s v="Venta"/>
  </r>
  <r>
    <s v="Mayo"/>
    <x v="13"/>
    <n v="3089"/>
    <s v="- 0,4 "/>
    <s v="- 1,7 "/>
    <s v="- 2,0 "/>
    <x v="2"/>
    <x v="1"/>
    <x v="1"/>
    <s v="Venta"/>
  </r>
  <r>
    <s v="Junio"/>
    <x v="14"/>
    <n v="3088"/>
    <s v="- 2,0 "/>
    <s v="- 3,2 "/>
    <s v="- 5,3 "/>
    <x v="2"/>
    <x v="1"/>
    <x v="1"/>
    <s v="Venta"/>
  </r>
  <r>
    <s v="Enero"/>
    <x v="13"/>
    <n v="3086"/>
    <s v="- 0,2 "/>
    <s v="+ 1,2 "/>
    <s v="+ 0,8 "/>
    <x v="1"/>
    <x v="4"/>
    <x v="0"/>
    <s v="Venta"/>
  </r>
  <r>
    <s v="Enero"/>
    <x v="7"/>
    <n v="3086"/>
    <s v="+ 2,1 "/>
    <s v="+ 3,6 "/>
    <s v="+ 8,7 "/>
    <x v="1"/>
    <x v="2"/>
    <x v="0"/>
    <s v="Venta"/>
  </r>
  <r>
    <s v="Febrero"/>
    <x v="2"/>
    <n v="3085"/>
    <s v="+ 0,8 "/>
    <s v="+ 0,2 "/>
    <s v="+ 7,3 "/>
    <x v="1"/>
    <x v="5"/>
    <x v="0"/>
    <s v="Venta"/>
  </r>
  <r>
    <s v="Noviembre"/>
    <x v="6"/>
    <n v="3085"/>
    <s v="- 0,4 "/>
    <s v="- 1,4 "/>
    <s v="+ 2,7 "/>
    <x v="1"/>
    <x v="3"/>
    <x v="0"/>
    <s v="Venta"/>
  </r>
  <r>
    <s v="Noviembre"/>
    <x v="14"/>
    <n v="3083"/>
    <s v="- 0,9 "/>
    <s v="+ 0,7 "/>
    <s v="+ 1,5 "/>
    <x v="2"/>
    <x v="1"/>
    <x v="2"/>
    <s v="Venta"/>
  </r>
  <r>
    <s v="Mayo"/>
    <x v="5"/>
    <n v="3082"/>
    <s v="+ 0,4 "/>
    <s v="+ 0,6 "/>
    <s v="- 2,5 "/>
    <x v="1"/>
    <x v="3"/>
    <x v="0"/>
    <s v="Venta"/>
  </r>
  <r>
    <s v="Febrero"/>
    <x v="5"/>
    <n v="3082"/>
    <s v="- 1,6 "/>
    <s v="- 1,8 "/>
    <s v="+ 1,3 "/>
    <x v="1"/>
    <x v="4"/>
    <x v="0"/>
    <s v="Venta"/>
  </r>
  <r>
    <s v="Febrero"/>
    <x v="14"/>
    <n v="3082"/>
    <s v="+ 0,6 "/>
    <s v="+ 2,4 "/>
    <s v="+ 1,5 "/>
    <x v="1"/>
    <x v="4"/>
    <x v="0"/>
    <s v="Venta"/>
  </r>
  <r>
    <s v="Diciembre"/>
    <x v="13"/>
    <n v="3080"/>
    <s v="- 0,8 "/>
    <s v="- 1,5 "/>
    <s v="- 5,8 "/>
    <x v="1"/>
    <x v="2"/>
    <x v="0"/>
    <s v="Venta"/>
  </r>
  <r>
    <s v="Noviembre"/>
    <x v="3"/>
    <n v="3079"/>
    <s v="+ 1,3 "/>
    <s v="+ 3,7 "/>
    <s v="+ 8,7 "/>
    <x v="1"/>
    <x v="5"/>
    <x v="0"/>
    <s v="Venta"/>
  </r>
  <r>
    <s v="Diciembre"/>
    <x v="3"/>
    <n v="3077"/>
    <s v="- 0,1 "/>
    <s v="+ 2,8 "/>
    <s v="+ 7,8 "/>
    <x v="1"/>
    <x v="5"/>
    <x v="0"/>
    <s v="Venta"/>
  </r>
  <r>
    <s v="Abril"/>
    <x v="14"/>
    <n v="3077"/>
    <s v="+ 1,0 "/>
    <s v="+ 0,5 "/>
    <s v="+ 1,5 "/>
    <x v="1"/>
    <x v="4"/>
    <x v="0"/>
    <s v="Venta"/>
  </r>
  <r>
    <s v="Marzo"/>
    <x v="5"/>
    <n v="3076"/>
    <s v="+ 0,4 "/>
    <s v="+ 0,2 "/>
    <s v="- 1,0 "/>
    <x v="1"/>
    <x v="3"/>
    <x v="0"/>
    <s v="Venta"/>
  </r>
  <r>
    <s v="Enero"/>
    <x v="5"/>
    <n v="3076"/>
    <s v="+ 0,2 "/>
    <s v="- 0,7 "/>
    <s v="+ 1,6 "/>
    <x v="1"/>
    <x v="3"/>
    <x v="0"/>
    <s v="Venta"/>
  </r>
  <r>
    <s v="Septiembre"/>
    <x v="14"/>
    <n v="3075"/>
    <s v="+ 0,4 "/>
    <s v="- 0,8 "/>
    <s v="+ 2,5 "/>
    <x v="2"/>
    <x v="1"/>
    <x v="2"/>
    <s v="Venta"/>
  </r>
  <r>
    <s v="Mayo"/>
    <x v="2"/>
    <n v="3074"/>
    <s v="- 1,5 "/>
    <s v="- 0,4 "/>
    <s v="+ 4,7 "/>
    <x v="1"/>
    <x v="5"/>
    <x v="0"/>
    <s v="Venta"/>
  </r>
  <r>
    <s v="Enero"/>
    <x v="18"/>
    <n v="3074"/>
    <s v="- 1,1 "/>
    <s v="- 3,2 "/>
    <s v="- 4,7 "/>
    <x v="1"/>
    <x v="3"/>
    <x v="0"/>
    <s v="Venta"/>
  </r>
  <r>
    <s v="Abril"/>
    <x v="5"/>
    <n v="3071"/>
    <s v="- 0,1 "/>
    <s v="- 0,2 "/>
    <s v="- 3,0 "/>
    <x v="1"/>
    <x v="3"/>
    <x v="0"/>
    <s v="Venta"/>
  </r>
  <r>
    <s v="Diciembre"/>
    <x v="6"/>
    <n v="3071"/>
    <s v="- 0,5 "/>
    <s v="- 1,8 "/>
    <s v="+ 1,7 "/>
    <x v="1"/>
    <x v="3"/>
    <x v="0"/>
    <s v="Venta"/>
  </r>
  <r>
    <s v="Junio"/>
    <x v="13"/>
    <n v="3071"/>
    <s v="- 0,6 "/>
    <s v="- 0,8 "/>
    <s v="- 0,6 "/>
    <x v="2"/>
    <x v="1"/>
    <x v="1"/>
    <s v="Venta"/>
  </r>
  <r>
    <s v="Enero"/>
    <x v="18"/>
    <n v="3069"/>
    <s v="- 0,4 "/>
    <s v="- 1,7 "/>
    <s v="- 6,0 "/>
    <x v="1"/>
    <x v="2"/>
    <x v="0"/>
    <s v="Venta"/>
  </r>
  <r>
    <s v="Julio"/>
    <x v="14"/>
    <n v="3067"/>
    <s v="- 1,0 "/>
    <s v="- 4,6 "/>
    <s v="n.d."/>
    <x v="2"/>
    <x v="1"/>
    <x v="2"/>
    <s v="Venta"/>
  </r>
  <r>
    <s v="Febrero"/>
    <x v="6"/>
    <n v="3063"/>
    <s v="+ 1,1 "/>
    <s v="+ 1,9 "/>
    <s v="+ 6,5 "/>
    <x v="1"/>
    <x v="3"/>
    <x v="0"/>
    <s v="Venta"/>
  </r>
  <r>
    <s v="Enero"/>
    <x v="14"/>
    <n v="3063"/>
    <s v="0,0 "/>
    <s v="+ 3,0 "/>
    <s v="+ 1,4 "/>
    <x v="1"/>
    <x v="4"/>
    <x v="0"/>
    <s v="Venta"/>
  </r>
  <r>
    <s v="Diciembre"/>
    <x v="15"/>
    <n v="3063"/>
    <s v="+ 1,7 "/>
    <s v="+ 1,1 "/>
    <s v="+ 0,1 "/>
    <x v="1"/>
    <x v="4"/>
    <x v="0"/>
    <s v="Venta"/>
  </r>
  <r>
    <s v="Febrero"/>
    <x v="5"/>
    <n v="3062"/>
    <s v="- 0,5 "/>
    <s v="- 0,7 "/>
    <s v="0,0 "/>
    <x v="1"/>
    <x v="3"/>
    <x v="0"/>
    <s v="Venta"/>
  </r>
  <r>
    <s v="Agosto"/>
    <x v="14"/>
    <n v="3062"/>
    <s v="- 0,2 "/>
    <s v="- 3,0 "/>
    <s v="+ 0,8 "/>
    <x v="2"/>
    <x v="1"/>
    <x v="2"/>
    <s v="Venta"/>
  </r>
  <r>
    <s v="Enero"/>
    <x v="2"/>
    <n v="3061"/>
    <s v="- 0,5 "/>
    <s v="+ 0,7 "/>
    <s v="+ 7,5 "/>
    <x v="1"/>
    <x v="5"/>
    <x v="0"/>
    <s v="Venta"/>
  </r>
  <r>
    <s v="Marzo"/>
    <x v="1"/>
    <n v="3061"/>
    <s v="+ 3,4 "/>
    <s v="+ 4,1 "/>
    <s v="+ 16,5 "/>
    <x v="2"/>
    <x v="1"/>
    <x v="3"/>
    <s v="Venta"/>
  </r>
  <r>
    <s v="Julio"/>
    <x v="13"/>
    <n v="3060"/>
    <s v="+ 0,3 "/>
    <s v="0,0 "/>
    <s v="+ 2,2 "/>
    <x v="1"/>
    <x v="4"/>
    <x v="0"/>
    <s v="Venta"/>
  </r>
  <r>
    <s v="Diciembre"/>
    <x v="11"/>
    <n v="3060"/>
    <s v="- 3,2 "/>
    <s v="+ 1,6 "/>
    <s v="n.d."/>
    <x v="1"/>
    <x v="4"/>
    <x v="0"/>
    <s v="Venta"/>
  </r>
  <r>
    <s v="Marzo"/>
    <x v="18"/>
    <n v="3059"/>
    <s v="+ 0,2 "/>
    <s v="- 1,6 "/>
    <s v="- 6,6 "/>
    <x v="1"/>
    <x v="3"/>
    <x v="0"/>
    <s v="Venta"/>
  </r>
  <r>
    <s v="Abril"/>
    <x v="13"/>
    <n v="3059"/>
    <s v="- 1,2 "/>
    <s v="- 0,9 "/>
    <s v="- 0,6 "/>
    <x v="1"/>
    <x v="4"/>
    <x v="0"/>
    <s v="Venta"/>
  </r>
  <r>
    <s v="Mayo"/>
    <x v="13"/>
    <n v="3055"/>
    <s v="- 0,1 "/>
    <s v="- 1,2 "/>
    <s v="+ 0,7 "/>
    <x v="1"/>
    <x v="4"/>
    <x v="0"/>
    <s v="Venta"/>
  </r>
  <r>
    <s v="Febrero"/>
    <x v="18"/>
    <n v="3053"/>
    <s v="- 0,7 "/>
    <s v="- 4,2 "/>
    <s v="- 5,8 "/>
    <x v="1"/>
    <x v="3"/>
    <x v="0"/>
    <s v="Venta"/>
  </r>
  <r>
    <s v="Junio"/>
    <x v="13"/>
    <n v="3051"/>
    <s v="- 0,1 "/>
    <s v="- 1,5 "/>
    <s v="+ 0,1 "/>
    <x v="1"/>
    <x v="4"/>
    <x v="0"/>
    <s v="Venta"/>
  </r>
  <r>
    <s v="Abril"/>
    <x v="1"/>
    <n v="3050"/>
    <s v="+ 2,2 "/>
    <s v="+ 4,1 "/>
    <s v="+ 4,1 "/>
    <x v="2"/>
    <x v="1"/>
    <x v="2"/>
    <s v="Venta"/>
  </r>
  <r>
    <s v="Octubre"/>
    <x v="14"/>
    <n v="3049"/>
    <s v="+ 2,5 "/>
    <s v="+ 1,9 "/>
    <s v="+ 2,6 "/>
    <x v="1"/>
    <x v="4"/>
    <x v="0"/>
    <s v="Venta"/>
  </r>
  <r>
    <s v="Marzo"/>
    <x v="14"/>
    <n v="3048"/>
    <s v="- 1,1 "/>
    <s v="- 0,5 "/>
    <s v="+ 0,6 "/>
    <x v="1"/>
    <x v="4"/>
    <x v="0"/>
    <s v="Venta"/>
  </r>
  <r>
    <s v="Junio"/>
    <x v="14"/>
    <n v="3047"/>
    <s v="+ 0,4 "/>
    <s v="0,0 "/>
    <s v="+ 2,7 "/>
    <x v="1"/>
    <x v="4"/>
    <x v="0"/>
    <s v="Venta"/>
  </r>
  <r>
    <s v="Febrero"/>
    <x v="18"/>
    <n v="3047"/>
    <s v="- 0,7 "/>
    <s v="- 1,9 "/>
    <s v="- 6,2 "/>
    <x v="1"/>
    <x v="2"/>
    <x v="0"/>
    <s v="Venta"/>
  </r>
  <r>
    <s v="Febrero"/>
    <x v="6"/>
    <n v="3044"/>
    <s v="+ 0,8 "/>
    <s v="+ 1,4 "/>
    <s v="+ 9,9 "/>
    <x v="1"/>
    <x v="4"/>
    <x v="0"/>
    <s v="Venta"/>
  </r>
  <r>
    <s v="Octubre"/>
    <x v="11"/>
    <n v="3044"/>
    <s v="+ 1,0 "/>
    <s v="+ 5,2 "/>
    <s v="n.d."/>
    <x v="1"/>
    <x v="4"/>
    <x v="0"/>
    <s v="Venta"/>
  </r>
  <r>
    <s v="Abril"/>
    <x v="5"/>
    <n v="3044"/>
    <s v="+ 0,7 "/>
    <s v="+ 0,1 "/>
    <s v="+ 4,1 "/>
    <x v="2"/>
    <x v="1"/>
    <x v="1"/>
    <s v="Venta"/>
  </r>
  <r>
    <s v="Octubre"/>
    <x v="13"/>
    <n v="3044"/>
    <s v="+ 0,4 "/>
    <s v="0,0 "/>
    <s v="- 2,7 "/>
    <x v="2"/>
    <x v="1"/>
    <x v="1"/>
    <s v="Venta"/>
  </r>
  <r>
    <s v="Julio"/>
    <x v="13"/>
    <n v="3044"/>
    <s v="- 0,9 "/>
    <s v="- 1,8 "/>
    <s v="- 2,2 "/>
    <x v="2"/>
    <x v="1"/>
    <x v="1"/>
    <s v="Venta"/>
  </r>
  <r>
    <s v="Febrero"/>
    <x v="3"/>
    <n v="3041"/>
    <s v="+ 0,2 "/>
    <s v="+ 1,7 "/>
    <s v="+ 2,7 "/>
    <x v="2"/>
    <x v="1"/>
    <x v="1"/>
    <s v="Venta"/>
  </r>
  <r>
    <s v="Junio"/>
    <x v="5"/>
    <n v="3040"/>
    <s v="+ 0,3 "/>
    <s v="+ 0,6 "/>
    <s v="+ 2,3 "/>
    <x v="2"/>
    <x v="1"/>
    <x v="1"/>
    <s v="Venta"/>
  </r>
  <r>
    <s v="Febrero"/>
    <x v="5"/>
    <n v="3040"/>
    <s v="0,0 "/>
    <s v="+ 0,1 "/>
    <s v="+ 5,1 "/>
    <x v="2"/>
    <x v="1"/>
    <x v="1"/>
    <s v="Venta"/>
  </r>
  <r>
    <s v="Enero"/>
    <x v="5"/>
    <n v="3040"/>
    <s v="+ 0,9 "/>
    <s v="+ 0,5 "/>
    <s v="+ 6,4 "/>
    <x v="2"/>
    <x v="1"/>
    <x v="1"/>
    <s v="Venta"/>
  </r>
  <r>
    <s v="Octubre"/>
    <x v="3"/>
    <n v="3039"/>
    <s v="+ 1,5 "/>
    <s v="+ 3,4 "/>
    <s v="+ 9,8 "/>
    <x v="1"/>
    <x v="5"/>
    <x v="0"/>
    <s v="Venta"/>
  </r>
  <r>
    <s v="Noviembre"/>
    <x v="15"/>
    <n v="3039"/>
    <s v="- 5,2 "/>
    <s v="n.d."/>
    <s v="n.d."/>
    <x v="2"/>
    <x v="1"/>
    <x v="2"/>
    <s v="Venta"/>
  </r>
  <r>
    <s v="Agosto"/>
    <x v="15"/>
    <n v="3039"/>
    <s v="n.d."/>
    <s v="n.d."/>
    <s v="n.d."/>
    <x v="2"/>
    <x v="1"/>
    <x v="2"/>
    <s v="Venta"/>
  </r>
  <r>
    <s v="Agosto"/>
    <x v="14"/>
    <n v="3039"/>
    <s v="- 2,4 "/>
    <s v="- 3,6 "/>
    <s v="- 4,9 "/>
    <x v="2"/>
    <x v="1"/>
    <x v="1"/>
    <s v="Venta"/>
  </r>
  <r>
    <s v="Marzo"/>
    <x v="18"/>
    <n v="3037"/>
    <s v="- 0,3 "/>
    <s v="- 1,4 "/>
    <s v="- 7,0 "/>
    <x v="1"/>
    <x v="2"/>
    <x v="0"/>
    <s v="Venta"/>
  </r>
  <r>
    <s v="Noviembre"/>
    <x v="6"/>
    <n v="3037"/>
    <s v="+ 0,5 "/>
    <s v="+ 1,6 "/>
    <s v="+ 6,9 "/>
    <x v="2"/>
    <x v="1"/>
    <x v="1"/>
    <s v="Venta"/>
  </r>
  <r>
    <s v="Febrero"/>
    <x v="15"/>
    <n v="3036"/>
    <s v="+ 0,5 "/>
    <s v="- 4,0 "/>
    <s v="n.d."/>
    <x v="1"/>
    <x v="4"/>
    <x v="0"/>
    <s v="Venta"/>
  </r>
  <r>
    <s v="Enero"/>
    <x v="13"/>
    <n v="3036"/>
    <s v="0,0 "/>
    <s v="- 2,4 "/>
    <s v="- 7,1 "/>
    <x v="2"/>
    <x v="1"/>
    <x v="2"/>
    <s v="Venta"/>
  </r>
  <r>
    <s v="Diciembre"/>
    <x v="14"/>
    <n v="3036"/>
    <s v="- 1,5 "/>
    <s v="- 1,3 "/>
    <s v="- 5,3 "/>
    <x v="2"/>
    <x v="1"/>
    <x v="2"/>
    <s v="Venta"/>
  </r>
  <r>
    <s v="Enero"/>
    <x v="3"/>
    <n v="3035"/>
    <s v="+ 0,1 "/>
    <s v="+ 1,0 "/>
    <s v="+ 3,2 "/>
    <x v="2"/>
    <x v="1"/>
    <x v="1"/>
    <s v="Venta"/>
  </r>
  <r>
    <s v="Mayo"/>
    <x v="14"/>
    <n v="3034"/>
    <s v="- 1,4 "/>
    <s v="- 1,5 "/>
    <s v="+ 0,8 "/>
    <x v="1"/>
    <x v="4"/>
    <x v="0"/>
    <s v="Venta"/>
  </r>
  <r>
    <s v="Diciembre"/>
    <x v="4"/>
    <n v="3033"/>
    <s v="+ 1,4 "/>
    <s v="+ 0,5 "/>
    <s v="+ 3,6 "/>
    <x v="2"/>
    <x v="1"/>
    <x v="1"/>
    <s v="Venta"/>
  </r>
  <r>
    <s v="Abril"/>
    <x v="15"/>
    <n v="3032"/>
    <s v="+ 0,1 "/>
    <s v="+ 0,4 "/>
    <s v="+ 3,5 "/>
    <x v="1"/>
    <x v="4"/>
    <x v="0"/>
    <s v="Venta"/>
  </r>
  <r>
    <s v="Septiembre"/>
    <x v="15"/>
    <n v="3031"/>
    <s v="+ 1,9 "/>
    <s v="+ 2,2 "/>
    <s v="+ 0,6 "/>
    <x v="1"/>
    <x v="4"/>
    <x v="0"/>
    <s v="Venta"/>
  </r>
  <r>
    <s v="Mayo"/>
    <x v="5"/>
    <n v="3031"/>
    <s v="- 0,4 "/>
    <s v="- 0,3 "/>
    <s v="+ 3,5 "/>
    <x v="2"/>
    <x v="1"/>
    <x v="1"/>
    <s v="Venta"/>
  </r>
  <r>
    <s v="Septiembre"/>
    <x v="13"/>
    <n v="3031"/>
    <s v="+ 0,6 "/>
    <s v="- 1,3 "/>
    <s v="- 2,8 "/>
    <x v="2"/>
    <x v="1"/>
    <x v="1"/>
    <s v="Venta"/>
  </r>
  <r>
    <s v="Enero"/>
    <x v="6"/>
    <n v="3029"/>
    <s v="+ 0,3 "/>
    <s v="+ 1,1 "/>
    <s v="+ 7,0 "/>
    <x v="1"/>
    <x v="3"/>
    <x v="0"/>
    <s v="Venta"/>
  </r>
  <r>
    <s v="Marzo"/>
    <x v="15"/>
    <n v="3029"/>
    <s v="- 0,2 "/>
    <s v="- 1,0 "/>
    <s v="+ 1,8 "/>
    <x v="1"/>
    <x v="4"/>
    <x v="0"/>
    <s v="Venta"/>
  </r>
  <r>
    <s v="Marzo"/>
    <x v="13"/>
    <n v="3027"/>
    <s v="0,0 "/>
    <s v="- 0,3 "/>
    <s v="- 8,7 "/>
    <x v="2"/>
    <x v="1"/>
    <x v="2"/>
    <s v="Venta"/>
  </r>
  <r>
    <s v="Febrero"/>
    <x v="13"/>
    <n v="3027"/>
    <s v="- 0,3 "/>
    <s v="- 1,8 "/>
    <s v="- 2,5 "/>
    <x v="2"/>
    <x v="1"/>
    <x v="2"/>
    <s v="Venta"/>
  </r>
  <r>
    <s v="Octubre"/>
    <x v="6"/>
    <n v="3024"/>
    <s v="+ 0,5 "/>
    <s v="+ 1,5 "/>
    <s v="+ 7,9 "/>
    <x v="2"/>
    <x v="1"/>
    <x v="1"/>
    <s v="Venta"/>
  </r>
  <r>
    <s v="Diciembre"/>
    <x v="9"/>
    <n v="3023"/>
    <s v="+ 1,0 "/>
    <s v="+ 2,7 "/>
    <s v="+ 6,4 "/>
    <x v="1"/>
    <x v="2"/>
    <x v="0"/>
    <s v="Venta"/>
  </r>
  <r>
    <s v="Julio"/>
    <x v="4"/>
    <n v="3023"/>
    <s v="+ 0,5 "/>
    <s v="+ 2,4 "/>
    <s v="+ 0,3 "/>
    <x v="2"/>
    <x v="1"/>
    <x v="1"/>
    <s v="Venta"/>
  </r>
  <r>
    <s v="Marzo"/>
    <x v="5"/>
    <n v="3022"/>
    <s v="- 0,6 "/>
    <s v="+ 0,3 "/>
    <s v="+ 4,9 "/>
    <x v="2"/>
    <x v="1"/>
    <x v="1"/>
    <s v="Venta"/>
  </r>
  <r>
    <s v="Enero"/>
    <x v="6"/>
    <n v="3021"/>
    <s v="+ 0,4 "/>
    <s v="+ 2,6 "/>
    <s v="+ 10,7 "/>
    <x v="1"/>
    <x v="4"/>
    <x v="0"/>
    <s v="Venta"/>
  </r>
  <r>
    <s v="Enero"/>
    <x v="15"/>
    <n v="3021"/>
    <s v="- 1,3 "/>
    <s v="- 0,8 "/>
    <s v="n.d."/>
    <x v="1"/>
    <x v="4"/>
    <x v="0"/>
    <s v="Venta"/>
  </r>
  <r>
    <s v="Septiembre"/>
    <x v="13"/>
    <n v="3020"/>
    <s v="0,0 "/>
    <s v="- 1,0 "/>
    <s v="+ 1,5 "/>
    <x v="1"/>
    <x v="4"/>
    <x v="0"/>
    <s v="Venta"/>
  </r>
  <r>
    <s v="Agosto"/>
    <x v="13"/>
    <n v="3020"/>
    <s v="- 1,3 "/>
    <s v="- 1,2 "/>
    <s v="+ 2,2 "/>
    <x v="1"/>
    <x v="4"/>
    <x v="0"/>
    <s v="Venta"/>
  </r>
  <r>
    <s v="Diciembre"/>
    <x v="7"/>
    <n v="3019"/>
    <s v="+ 0,5 "/>
    <s v="+ 1,2 "/>
    <s v="+ 7,7 "/>
    <x v="1"/>
    <x v="3"/>
    <x v="0"/>
    <s v="Venta"/>
  </r>
  <r>
    <s v="Septiembre"/>
    <x v="4"/>
    <n v="3018"/>
    <s v="+ 0,1 "/>
    <s v="+ 0,3 "/>
    <s v="+ 1,3 "/>
    <x v="2"/>
    <x v="1"/>
    <x v="1"/>
    <s v="Venta"/>
  </r>
  <r>
    <s v="Abril"/>
    <x v="18"/>
    <n v="3017"/>
    <s v="- 1,4 "/>
    <s v="- 1,9 "/>
    <s v="- 7,5 "/>
    <x v="1"/>
    <x v="3"/>
    <x v="0"/>
    <s v="Venta"/>
  </r>
  <r>
    <s v="Agosto"/>
    <x v="4"/>
    <n v="3014"/>
    <s v="- 0,3 "/>
    <s v="+ 1,2 "/>
    <s v="+ 1,1 "/>
    <x v="2"/>
    <x v="1"/>
    <x v="1"/>
    <s v="Venta"/>
  </r>
  <r>
    <s v="Julio"/>
    <x v="5"/>
    <n v="3014"/>
    <s v="- 0,9 "/>
    <s v="- 1,0 "/>
    <s v="+ 1,2 "/>
    <x v="2"/>
    <x v="1"/>
    <x v="1"/>
    <s v="Venta"/>
  </r>
  <r>
    <s v="Septiembre"/>
    <x v="11"/>
    <n v="3013"/>
    <s v="+ 6,0 "/>
    <s v="+ 5,3 "/>
    <s v="n.d."/>
    <x v="1"/>
    <x v="4"/>
    <x v="0"/>
    <s v="Venta"/>
  </r>
  <r>
    <s v="Diciembre"/>
    <x v="6"/>
    <n v="3013"/>
    <s v="- 0,8 "/>
    <s v="+ 0,2 "/>
    <s v="+ 5,8 "/>
    <x v="2"/>
    <x v="1"/>
    <x v="1"/>
    <s v="Venta"/>
  </r>
  <r>
    <s v="Agosto"/>
    <x v="13"/>
    <n v="3012"/>
    <s v="- 1,1 "/>
    <s v="- 2,5 "/>
    <s v="- 0,9 "/>
    <x v="2"/>
    <x v="1"/>
    <x v="1"/>
    <s v="Venta"/>
  </r>
  <r>
    <s v="Noviembre"/>
    <x v="15"/>
    <n v="3011"/>
    <s v="+ 1,3 "/>
    <s v="+ 1,2 "/>
    <s v="- 4,8 "/>
    <x v="1"/>
    <x v="4"/>
    <x v="0"/>
    <s v="Venta"/>
  </r>
  <r>
    <s v="Noviembre"/>
    <x v="13"/>
    <n v="3011"/>
    <s v="- 1,1 "/>
    <s v="0,0 "/>
    <s v="- 4,5 "/>
    <x v="2"/>
    <x v="1"/>
    <x v="1"/>
    <s v="Venta"/>
  </r>
  <r>
    <s v="Diciembre"/>
    <x v="7"/>
    <n v="3010"/>
    <s v="+ 0,2 "/>
    <s v="+ 3,3 "/>
    <s v="+ 10,2 "/>
    <x v="1"/>
    <x v="4"/>
    <x v="0"/>
    <s v="Venta"/>
  </r>
  <r>
    <s v="Mayo"/>
    <x v="15"/>
    <n v="3008"/>
    <s v="- 0,8 "/>
    <s v="- 0,9 "/>
    <s v="+ 2,1 "/>
    <x v="1"/>
    <x v="4"/>
    <x v="0"/>
    <s v="Venta"/>
  </r>
  <r>
    <s v="Septiembre"/>
    <x v="6"/>
    <n v="3008"/>
    <s v="+ 0,6 "/>
    <s v="+ 1,2 "/>
    <s v="+ 8,4 "/>
    <x v="2"/>
    <x v="1"/>
    <x v="1"/>
    <s v="Venta"/>
  </r>
  <r>
    <s v="Junio"/>
    <x v="4"/>
    <n v="3007"/>
    <s v="+ 1,0 "/>
    <s v="+ 1,3 "/>
    <s v="- 1,1 "/>
    <x v="2"/>
    <x v="1"/>
    <x v="1"/>
    <s v="Venta"/>
  </r>
  <r>
    <s v="Noviembre"/>
    <x v="7"/>
    <n v="3005"/>
    <s v="+ 0,3 "/>
    <s v="+ 2,1 "/>
    <s v="+ 7,7 "/>
    <x v="1"/>
    <x v="3"/>
    <x v="0"/>
    <s v="Venta"/>
  </r>
  <r>
    <s v="Octubre"/>
    <x v="4"/>
    <n v="3005"/>
    <s v="- 0,4 "/>
    <s v="- 0,6 "/>
    <s v="+ 1,6 "/>
    <x v="2"/>
    <x v="1"/>
    <x v="1"/>
    <s v="Venta"/>
  </r>
  <r>
    <s v="Noviembre"/>
    <x v="7"/>
    <n v="3003"/>
    <s v="+ 2,0 "/>
    <s v="+ 4,1 "/>
    <s v="+ 11,2 "/>
    <x v="1"/>
    <x v="4"/>
    <x v="0"/>
    <s v="Venta"/>
  </r>
  <r>
    <s v="Octubre"/>
    <x v="13"/>
    <n v="3002"/>
    <s v="- 0,6 "/>
    <s v="- 1,9 "/>
    <s v="- 1,5 "/>
    <x v="1"/>
    <x v="4"/>
    <x v="0"/>
    <s v="Venta"/>
  </r>
  <r>
    <s v="Noviembre"/>
    <x v="13"/>
    <n v="3001"/>
    <s v="- 0,1 "/>
    <s v="- 0,6 "/>
    <s v="- 2,9 "/>
    <x v="1"/>
    <x v="4"/>
    <x v="0"/>
    <s v="Venta"/>
  </r>
  <r>
    <s v="Septiembre"/>
    <x v="15"/>
    <n v="3000"/>
    <s v="- 1,3 "/>
    <s v="n.d."/>
    <s v="n.d."/>
    <x v="2"/>
    <x v="1"/>
    <x v="2"/>
    <s v="Venta"/>
  </r>
  <r>
    <s v="Abril"/>
    <x v="18"/>
    <n v="2999"/>
    <s v="- 1,3 "/>
    <s v="- 2,3 "/>
    <s v="- 7,7 "/>
    <x v="1"/>
    <x v="2"/>
    <x v="0"/>
    <s v="Venta"/>
  </r>
  <r>
    <s v="Octubre"/>
    <x v="7"/>
    <n v="2996"/>
    <s v="+ 0,4 "/>
    <s v="+ 2,7 "/>
    <s v="+ 7,8 "/>
    <x v="1"/>
    <x v="3"/>
    <x v="0"/>
    <s v="Venta"/>
  </r>
  <r>
    <s v="Mayo"/>
    <x v="18"/>
    <n v="2995"/>
    <s v="- 0,7 "/>
    <s v="- 1,9 "/>
    <s v="- 7,7 "/>
    <x v="1"/>
    <x v="3"/>
    <x v="0"/>
    <s v="Venta"/>
  </r>
  <r>
    <s v="Abril"/>
    <x v="13"/>
    <n v="2994"/>
    <s v="- 1,1 "/>
    <s v="- 1,4 "/>
    <s v="- 6,9 "/>
    <x v="2"/>
    <x v="1"/>
    <x v="2"/>
    <s v="Venta"/>
  </r>
  <r>
    <s v="Septiembre"/>
    <x v="3"/>
    <n v="2993"/>
    <s v="+ 0,8 "/>
    <s v="+ 3,4 "/>
    <s v="+ 10,6 "/>
    <x v="1"/>
    <x v="5"/>
    <x v="0"/>
    <s v="Venta"/>
  </r>
  <r>
    <s v="Noviembre"/>
    <x v="9"/>
    <n v="2993"/>
    <s v="+ 0,5 "/>
    <s v="+ 2,8 "/>
    <s v="+ 6,3 "/>
    <x v="1"/>
    <x v="2"/>
    <x v="0"/>
    <s v="Venta"/>
  </r>
  <r>
    <s v="Julio"/>
    <x v="14"/>
    <n v="2992"/>
    <s v="- 1,8 "/>
    <s v="- 2,7 "/>
    <s v="+ 1,7 "/>
    <x v="1"/>
    <x v="4"/>
    <x v="0"/>
    <s v="Venta"/>
  </r>
  <r>
    <s v="Noviembre"/>
    <x v="4"/>
    <n v="2990"/>
    <s v="- 0,5 "/>
    <s v="- 0,8 "/>
    <s v="+ 1,9 "/>
    <x v="2"/>
    <x v="1"/>
    <x v="1"/>
    <s v="Venta"/>
  </r>
  <r>
    <s v="Agosto"/>
    <x v="6"/>
    <n v="2990"/>
    <s v="+ 0,4 "/>
    <s v="+ 2,1 "/>
    <s v="+ 9,1 "/>
    <x v="2"/>
    <x v="1"/>
    <x v="1"/>
    <s v="Venta"/>
  </r>
  <r>
    <s v="Mayo"/>
    <x v="18"/>
    <n v="2988"/>
    <s v="- 0,4 "/>
    <s v="- 1,9 "/>
    <s v="- 7,8 "/>
    <x v="1"/>
    <x v="2"/>
    <x v="0"/>
    <s v="Venta"/>
  </r>
  <r>
    <s v="Septiembre"/>
    <x v="7"/>
    <n v="2985"/>
    <s v="+ 1,4 "/>
    <s v="+ 2,0 "/>
    <s v="+ 7,4 "/>
    <x v="1"/>
    <x v="3"/>
    <x v="0"/>
    <s v="Venta"/>
  </r>
  <r>
    <s v="Marzo"/>
    <x v="1"/>
    <n v="2984"/>
    <s v="+ 1,9 "/>
    <s v="+ 1,8 "/>
    <s v="+ 1,9 "/>
    <x v="2"/>
    <x v="1"/>
    <x v="2"/>
    <s v="Venta"/>
  </r>
  <r>
    <s v="Agosto"/>
    <x v="5"/>
    <n v="2982"/>
    <s v="- 1,1 "/>
    <s v="- 1,6 "/>
    <s v="- 0,3 "/>
    <x v="2"/>
    <x v="1"/>
    <x v="1"/>
    <s v="Venta"/>
  </r>
  <r>
    <s v="Mayo"/>
    <x v="4"/>
    <n v="2979"/>
    <s v="+ 0,9 "/>
    <s v="+ 0,6 "/>
    <s v="- 1,7 "/>
    <x v="2"/>
    <x v="1"/>
    <x v="1"/>
    <s v="Venta"/>
  </r>
  <r>
    <s v="Octubre"/>
    <x v="9"/>
    <n v="2978"/>
    <s v="+ 1,2 "/>
    <s v="+ 3,1 "/>
    <s v="+ 6,0 "/>
    <x v="1"/>
    <x v="2"/>
    <x v="0"/>
    <s v="Venta"/>
  </r>
  <r>
    <s v="Septiembre"/>
    <x v="5"/>
    <n v="2978"/>
    <s v="- 0,1 "/>
    <s v="- 2,0 "/>
    <s v="- 1,0 "/>
    <x v="2"/>
    <x v="1"/>
    <x v="1"/>
    <s v="Venta"/>
  </r>
  <r>
    <s v="Julio"/>
    <x v="6"/>
    <n v="2978"/>
    <s v="+ 0,2 "/>
    <s v="+ 1,8 "/>
    <s v="+ 9,7 "/>
    <x v="2"/>
    <x v="1"/>
    <x v="1"/>
    <s v="Venta"/>
  </r>
  <r>
    <s v="Agosto"/>
    <x v="15"/>
    <n v="2976"/>
    <s v="+ 1,2 "/>
    <s v="- 1,1 "/>
    <s v="+ 4,7 "/>
    <x v="1"/>
    <x v="4"/>
    <x v="0"/>
    <s v="Venta"/>
  </r>
  <r>
    <s v="Marzo"/>
    <x v="11"/>
    <n v="2975"/>
    <s v="n.d."/>
    <s v="n.d."/>
    <s v="n.d."/>
    <x v="1"/>
    <x v="4"/>
    <x v="0"/>
    <s v="Venta"/>
  </r>
  <r>
    <s v="Diciembre"/>
    <x v="13"/>
    <n v="2974"/>
    <s v="- 0,9 "/>
    <s v="- 1,5 "/>
    <s v="- 3,9 "/>
    <x v="1"/>
    <x v="4"/>
    <x v="0"/>
    <s v="Venta"/>
  </r>
  <r>
    <s v="Septiembre"/>
    <x v="14"/>
    <n v="2974"/>
    <s v="+ 0,7 "/>
    <s v="- 2,4 "/>
    <s v="- 1,9 "/>
    <x v="1"/>
    <x v="4"/>
    <x v="0"/>
    <s v="Venta"/>
  </r>
  <r>
    <s v="Octubre"/>
    <x v="15"/>
    <n v="2973"/>
    <s v="- 1,9 "/>
    <s v="+ 1,1 "/>
    <s v="- 2,3 "/>
    <x v="1"/>
    <x v="4"/>
    <x v="0"/>
    <s v="Venta"/>
  </r>
  <r>
    <s v="Junio"/>
    <x v="6"/>
    <n v="2972"/>
    <s v="+ 1,5 "/>
    <s v="+ 3,2 "/>
    <s v="+ 10,8 "/>
    <x v="2"/>
    <x v="1"/>
    <x v="1"/>
    <s v="Venta"/>
  </r>
  <r>
    <s v="Agosto"/>
    <x v="3"/>
    <n v="2969"/>
    <s v="+ 1,0 "/>
    <s v="+ 1,1 "/>
    <s v="+ 9,0 "/>
    <x v="1"/>
    <x v="5"/>
    <x v="0"/>
    <s v="Venta"/>
  </r>
  <r>
    <s v="Marzo"/>
    <x v="4"/>
    <n v="2969"/>
    <s v="+ 0,2 "/>
    <s v="+ 1,5 "/>
    <s v="- 1,7 "/>
    <x v="2"/>
    <x v="1"/>
    <x v="1"/>
    <s v="Venta"/>
  </r>
  <r>
    <s v="Junio"/>
    <x v="15"/>
    <n v="2966"/>
    <s v="- 1,4 "/>
    <s v="- 2,1 "/>
    <s v="+ 3,7 "/>
    <x v="1"/>
    <x v="4"/>
    <x v="0"/>
    <s v="Venta"/>
  </r>
  <r>
    <s v="Junio"/>
    <x v="18"/>
    <n v="2963"/>
    <s v="- 0,8 "/>
    <s v="- 2,4 "/>
    <s v="- 8,2 "/>
    <x v="1"/>
    <x v="2"/>
    <x v="0"/>
    <s v="Venta"/>
  </r>
  <r>
    <s v="Febrero"/>
    <x v="4"/>
    <n v="2962"/>
    <s v="+ 0,7 "/>
    <s v="+ 0,9 "/>
    <s v="- 2,6 "/>
    <x v="2"/>
    <x v="1"/>
    <x v="1"/>
    <s v="Venta"/>
  </r>
  <r>
    <s v="Febrero"/>
    <x v="1"/>
    <n v="2960"/>
    <s v="+ 1,1 "/>
    <s v="+ 1,7 "/>
    <s v="+ 12,2 "/>
    <x v="2"/>
    <x v="1"/>
    <x v="3"/>
    <s v="Venta"/>
  </r>
  <r>
    <s v="Octubre"/>
    <x v="5"/>
    <n v="2958"/>
    <s v="- 0,7 "/>
    <s v="- 1,8 "/>
    <s v="- 2,2 "/>
    <x v="2"/>
    <x v="1"/>
    <x v="1"/>
    <s v="Venta"/>
  </r>
  <r>
    <s v="Junio"/>
    <x v="18"/>
    <n v="2957"/>
    <s v="- 1,3 "/>
    <s v="- 3,3 "/>
    <s v="- 9,1 "/>
    <x v="1"/>
    <x v="3"/>
    <x v="0"/>
    <s v="Venta"/>
  </r>
  <r>
    <s v="Agosto"/>
    <x v="14"/>
    <n v="2954"/>
    <s v="- 1,3 "/>
    <s v="- 2,6 "/>
    <s v="- 0,7 "/>
    <x v="1"/>
    <x v="4"/>
    <x v="0"/>
    <s v="Venta"/>
  </r>
  <r>
    <s v="Abril"/>
    <x v="4"/>
    <n v="2952"/>
    <s v="- 0,6 "/>
    <s v="+ 0,4 "/>
    <s v="- 3,0 "/>
    <x v="2"/>
    <x v="1"/>
    <x v="1"/>
    <s v="Venta"/>
  </r>
  <r>
    <s v="Abril"/>
    <x v="3"/>
    <n v="2951"/>
    <s v="+ 0,8 "/>
    <s v="+ 3,6 "/>
    <s v="+ 9,9 "/>
    <x v="1"/>
    <x v="5"/>
    <x v="0"/>
    <s v="Venta"/>
  </r>
  <r>
    <s v="Enero"/>
    <x v="18"/>
    <n v="2946"/>
    <s v="- 0,9 "/>
    <s v="- 1,9 "/>
    <s v="- 4,5 "/>
    <x v="1"/>
    <x v="4"/>
    <x v="0"/>
    <s v="Venta"/>
  </r>
  <r>
    <s v="Mayo"/>
    <x v="11"/>
    <n v="2946"/>
    <s v="+ 0,6 "/>
    <s v="n.d."/>
    <s v="n.d."/>
    <x v="1"/>
    <x v="4"/>
    <x v="0"/>
    <s v="Venta"/>
  </r>
  <r>
    <s v="Agosto"/>
    <x v="7"/>
    <n v="2944"/>
    <s v="+ 1,0 "/>
    <s v="+ 1,1 "/>
    <s v="+ 7,0 "/>
    <x v="1"/>
    <x v="3"/>
    <x v="0"/>
    <s v="Venta"/>
  </r>
  <r>
    <s v="Octubre"/>
    <x v="7"/>
    <n v="2944"/>
    <s v="+ 1,0 "/>
    <s v="+ 3,2 "/>
    <s v="+ 10,8 "/>
    <x v="1"/>
    <x v="4"/>
    <x v="0"/>
    <s v="Venta"/>
  </r>
  <r>
    <s v="Septiembre"/>
    <x v="9"/>
    <n v="2943"/>
    <s v="+ 1,1 "/>
    <s v="+ 3,3 "/>
    <s v="+ 5,2 "/>
    <x v="1"/>
    <x v="2"/>
    <x v="0"/>
    <s v="Venta"/>
  </r>
  <r>
    <s v="Diciembre"/>
    <x v="2"/>
    <n v="2942"/>
    <s v="+ 1,1 "/>
    <s v="+ 1,1 "/>
    <s v="+ 8,7 "/>
    <x v="2"/>
    <x v="1"/>
    <x v="3"/>
    <s v="Venta"/>
  </r>
  <r>
    <s v="Julio"/>
    <x v="15"/>
    <n v="2941"/>
    <s v="- 0,8 "/>
    <s v="- 3,0 "/>
    <s v="+ 1,6 "/>
    <x v="1"/>
    <x v="4"/>
    <x v="0"/>
    <s v="Venta"/>
  </r>
  <r>
    <s v="Enero"/>
    <x v="4"/>
    <n v="2941"/>
    <s v="+ 0,5 "/>
    <s v="- 0,6 "/>
    <s v="- 3,2 "/>
    <x v="2"/>
    <x v="1"/>
    <x v="1"/>
    <s v="Venta"/>
  </r>
  <r>
    <s v="Julio"/>
    <x v="3"/>
    <n v="2939"/>
    <s v="+ 1,5 "/>
    <s v="- 0,4 "/>
    <s v="+ 9,2 "/>
    <x v="1"/>
    <x v="5"/>
    <x v="0"/>
    <s v="Venta"/>
  </r>
  <r>
    <s v="Julio"/>
    <x v="18"/>
    <n v="2939"/>
    <s v="- 0,6 "/>
    <s v="- 2,6 "/>
    <s v="- 8,7 "/>
    <x v="1"/>
    <x v="3"/>
    <x v="0"/>
    <s v="Venta"/>
  </r>
  <r>
    <s v="Mayo"/>
    <x v="13"/>
    <n v="2938"/>
    <s v="- 1,8 "/>
    <s v="- 2,9 "/>
    <s v="- 6,9 "/>
    <x v="2"/>
    <x v="1"/>
    <x v="2"/>
    <s v="Venta"/>
  </r>
  <r>
    <s v="Mayo"/>
    <x v="3"/>
    <n v="2936"/>
    <s v="- 0,5 "/>
    <s v="+ 2,1 "/>
    <s v="+ 8,9 "/>
    <x v="1"/>
    <x v="5"/>
    <x v="0"/>
    <s v="Venta"/>
  </r>
  <r>
    <s v="Noviembre"/>
    <x v="5"/>
    <n v="2936"/>
    <s v="- 0,7 "/>
    <s v="- 1,5 "/>
    <s v="- 3,3 "/>
    <x v="2"/>
    <x v="1"/>
    <x v="1"/>
    <s v="Venta"/>
  </r>
  <r>
    <s v="Diciembre"/>
    <x v="2"/>
    <n v="2931"/>
    <s v="0,0 "/>
    <s v="+ 0,7 "/>
    <s v="+ 2,5 "/>
    <x v="2"/>
    <x v="1"/>
    <x v="2"/>
    <s v="Venta"/>
  </r>
  <r>
    <s v="Noviembre"/>
    <x v="2"/>
    <n v="2931"/>
    <s v="+ 0,7 "/>
    <s v="+ 0,5 "/>
    <s v="+ 1,8 "/>
    <x v="2"/>
    <x v="1"/>
    <x v="2"/>
    <s v="Venta"/>
  </r>
  <r>
    <s v="Diciembre"/>
    <x v="13"/>
    <n v="2930"/>
    <s v="- 2,7 "/>
    <s v="- 3,3 "/>
    <s v="- 7,2 "/>
    <x v="2"/>
    <x v="1"/>
    <x v="1"/>
    <s v="Venta"/>
  </r>
  <r>
    <s v="Abril"/>
    <x v="11"/>
    <n v="2929"/>
    <s v="- 1,6 "/>
    <s v="n.d."/>
    <s v="n.d."/>
    <x v="1"/>
    <x v="4"/>
    <x v="0"/>
    <s v="Venta"/>
  </r>
  <r>
    <s v="Octubre"/>
    <x v="2"/>
    <n v="2929"/>
    <s v="+ 0,7 "/>
    <s v="+ 0,3 "/>
    <s v="+ 5,6 "/>
    <x v="2"/>
    <x v="1"/>
    <x v="3"/>
    <s v="Venta"/>
  </r>
  <r>
    <s v="Enero"/>
    <x v="1"/>
    <n v="2929"/>
    <s v="- 0,1 "/>
    <s v="+ 0,6 "/>
    <s v="+ 2,4 "/>
    <x v="2"/>
    <x v="1"/>
    <x v="2"/>
    <s v="Venta"/>
  </r>
  <r>
    <s v="Marzo"/>
    <x v="2"/>
    <n v="2929"/>
    <s v="+ 1,2 "/>
    <s v="+ 2,4 "/>
    <s v="+ 4,0 "/>
    <x v="2"/>
    <x v="1"/>
    <x v="2"/>
    <s v="Venta"/>
  </r>
  <r>
    <s v="Mayo"/>
    <x v="6"/>
    <n v="2929"/>
    <s v="+ 0,1 "/>
    <s v="+ 1,3 "/>
    <s v="+ 10,0 "/>
    <x v="2"/>
    <x v="1"/>
    <x v="1"/>
    <s v="Venta"/>
  </r>
  <r>
    <s v="Febrero"/>
    <x v="1"/>
    <n v="2928"/>
    <s v="0,0 "/>
    <s v="- 0,1 "/>
    <s v="+ 1,2 "/>
    <x v="2"/>
    <x v="1"/>
    <x v="2"/>
    <s v="Venta"/>
  </r>
  <r>
    <s v="Abril"/>
    <x v="2"/>
    <n v="2928"/>
    <s v="0,0 "/>
    <s v="+ 2,4 "/>
    <s v="+ 4,7 "/>
    <x v="2"/>
    <x v="1"/>
    <x v="2"/>
    <s v="Venta"/>
  </r>
  <r>
    <s v="Marzo"/>
    <x v="3"/>
    <n v="2927"/>
    <s v="+ 1,7 "/>
    <s v="+ 2,5 "/>
    <s v="+ 9,2 "/>
    <x v="1"/>
    <x v="5"/>
    <x v="0"/>
    <s v="Venta"/>
  </r>
  <r>
    <s v="Julio"/>
    <x v="18"/>
    <n v="2926"/>
    <s v="- 1,3 "/>
    <s v="- 2,4 "/>
    <s v="- 8,3 "/>
    <x v="1"/>
    <x v="2"/>
    <x v="0"/>
    <s v="Venta"/>
  </r>
  <r>
    <s v="Enero"/>
    <x v="1"/>
    <n v="2926"/>
    <s v="- 0,5 "/>
    <s v="- 0,1 "/>
    <s v="+ 10,5 "/>
    <x v="2"/>
    <x v="1"/>
    <x v="3"/>
    <s v="Venta"/>
  </r>
  <r>
    <s v="Junio"/>
    <x v="13"/>
    <n v="2926"/>
    <s v="- 0,4 "/>
    <s v="- 3,3 "/>
    <s v="- 5,6 "/>
    <x v="2"/>
    <x v="1"/>
    <x v="2"/>
    <s v="Venta"/>
  </r>
  <r>
    <s v="Diciembre"/>
    <x v="5"/>
    <n v="2926"/>
    <s v="- 0,3 "/>
    <s v="- 1,7 "/>
    <s v="- 2,9 "/>
    <x v="2"/>
    <x v="1"/>
    <x v="1"/>
    <s v="Venta"/>
  </r>
  <r>
    <s v="Junio"/>
    <x v="7"/>
    <n v="2925"/>
    <s v="+ 0,5 "/>
    <s v="+ 1,5 "/>
    <s v="+ 7,6 "/>
    <x v="1"/>
    <x v="3"/>
    <x v="0"/>
    <s v="Venta"/>
  </r>
  <r>
    <s v="Abril"/>
    <x v="6"/>
    <n v="2925"/>
    <s v="+ 1,5 "/>
    <s v="+ 2,4 "/>
    <s v="+ 10,9 "/>
    <x v="2"/>
    <x v="1"/>
    <x v="1"/>
    <s v="Venta"/>
  </r>
  <r>
    <s v="Marzo"/>
    <x v="18"/>
    <n v="2925"/>
    <s v="0,0 "/>
    <s v="- 0,2 "/>
    <s v="- 5,5 "/>
    <x v="2"/>
    <x v="1"/>
    <x v="1"/>
    <s v="Venta"/>
  </r>
  <r>
    <s v="Febrero"/>
    <x v="18"/>
    <n v="2925"/>
    <s v="+ 0,3 "/>
    <s v="- 2,9 "/>
    <s v="- 6,9 "/>
    <x v="2"/>
    <x v="1"/>
    <x v="1"/>
    <s v="Venta"/>
  </r>
  <r>
    <s v="Agosto"/>
    <x v="2"/>
    <n v="2922"/>
    <s v="+ 0,1 "/>
    <s v="+ 5,1 "/>
    <s v="+ 7,4 "/>
    <x v="2"/>
    <x v="1"/>
    <x v="3"/>
    <s v="Venta"/>
  </r>
  <r>
    <s v="Febrero"/>
    <x v="18"/>
    <n v="2921"/>
    <s v="- 0,9 "/>
    <s v="- 2,7 "/>
    <s v="- 5,5 "/>
    <x v="1"/>
    <x v="4"/>
    <x v="0"/>
    <s v="Venta"/>
  </r>
  <r>
    <s v="Junio"/>
    <x v="2"/>
    <n v="2921"/>
    <s v="+ 0,6 "/>
    <s v="- 0,2 "/>
    <s v="+ 3,8 "/>
    <x v="2"/>
    <x v="1"/>
    <x v="2"/>
    <s v="Venta"/>
  </r>
  <r>
    <s v="Julio"/>
    <x v="2"/>
    <n v="2920"/>
    <s v="+ 2,5 "/>
    <s v="+ 8,3 "/>
    <s v="+ 7,8 "/>
    <x v="2"/>
    <x v="1"/>
    <x v="3"/>
    <s v="Venta"/>
  </r>
  <r>
    <s v="Octubre"/>
    <x v="8"/>
    <n v="2919"/>
    <s v="n.d."/>
    <s v="n.d."/>
    <s v="n.d."/>
    <x v="1"/>
    <x v="5"/>
    <x v="0"/>
    <s v="Venta"/>
  </r>
  <r>
    <s v="Agosto"/>
    <x v="2"/>
    <n v="2917"/>
    <s v="+ 0,3 "/>
    <s v="+ 0,5 "/>
    <s v="+ 0,5 "/>
    <x v="2"/>
    <x v="1"/>
    <x v="2"/>
    <s v="Venta"/>
  </r>
  <r>
    <s v="Enero"/>
    <x v="18"/>
    <n v="2917"/>
    <s v="- 0,5 "/>
    <s v="- 4,2 "/>
    <s v="- 7,0 "/>
    <x v="2"/>
    <x v="1"/>
    <x v="1"/>
    <s v="Venta"/>
  </r>
  <r>
    <s v="Julio"/>
    <x v="7"/>
    <n v="2916"/>
    <s v="- 0,3 "/>
    <s v="+ 1,0 "/>
    <s v="+ 6,2 "/>
    <x v="1"/>
    <x v="3"/>
    <x v="0"/>
    <s v="Venta"/>
  </r>
  <r>
    <s v="Septiembre"/>
    <x v="7"/>
    <n v="2914"/>
    <s v="+ 1,1 "/>
    <s v="+ 1,9 "/>
    <s v="+ 9,7 "/>
    <x v="1"/>
    <x v="4"/>
    <x v="0"/>
    <s v="Venta"/>
  </r>
  <r>
    <s v="Marzo"/>
    <x v="18"/>
    <n v="2913"/>
    <s v="- 0,3 "/>
    <s v="- 2,0 "/>
    <s v="- 5,9 "/>
    <x v="1"/>
    <x v="4"/>
    <x v="0"/>
    <s v="Venta"/>
  </r>
  <r>
    <s v="Octubre"/>
    <x v="2"/>
    <n v="2912"/>
    <s v="0,0 "/>
    <s v="+ 0,1 "/>
    <s v="+ 0,4 "/>
    <x v="2"/>
    <x v="1"/>
    <x v="2"/>
    <s v="Venta"/>
  </r>
  <r>
    <s v="Mayo"/>
    <x v="7"/>
    <n v="2911"/>
    <s v="+ 0,8 "/>
    <s v="+ 1,2 "/>
    <s v="+ 7,7 "/>
    <x v="1"/>
    <x v="3"/>
    <x v="0"/>
    <s v="Venta"/>
  </r>
  <r>
    <s v="Agosto"/>
    <x v="18"/>
    <n v="2911"/>
    <s v="- 1,0 "/>
    <s v="- 2,8 "/>
    <s v="- 9,1 "/>
    <x v="1"/>
    <x v="3"/>
    <x v="0"/>
    <s v="Venta"/>
  </r>
  <r>
    <s v="Septiembre"/>
    <x v="2"/>
    <n v="2911"/>
    <s v="- 0,2 "/>
    <s v="- 0,3 "/>
    <s v="+ 0,1 "/>
    <x v="2"/>
    <x v="1"/>
    <x v="2"/>
    <s v="Venta"/>
  </r>
  <r>
    <s v="Agosto"/>
    <x v="9"/>
    <n v="2910"/>
    <s v="+ 0,7 "/>
    <s v="+ 2,8 "/>
    <s v="+ 4,4 "/>
    <x v="1"/>
    <x v="2"/>
    <x v="0"/>
    <s v="Venta"/>
  </r>
  <r>
    <s v="Noviembre"/>
    <x v="2"/>
    <n v="2910"/>
    <s v="- 0,7 "/>
    <s v="- 0,4 "/>
    <s v="+ 6,6 "/>
    <x v="2"/>
    <x v="1"/>
    <x v="3"/>
    <s v="Venta"/>
  </r>
  <r>
    <s v="Septiembre"/>
    <x v="2"/>
    <n v="2909"/>
    <s v="- 0,5 "/>
    <s v="+ 2,1 "/>
    <s v="+ 5,5 "/>
    <x v="2"/>
    <x v="1"/>
    <x v="3"/>
    <s v="Venta"/>
  </r>
  <r>
    <s v="Julio"/>
    <x v="2"/>
    <n v="2908"/>
    <s v="- 0,5 "/>
    <s v="- 0,7 "/>
    <s v="+ 1,3 "/>
    <x v="2"/>
    <x v="1"/>
    <x v="2"/>
    <s v="Venta"/>
  </r>
  <r>
    <s v="Septiembre"/>
    <x v="3"/>
    <n v="2908"/>
    <s v="+ 0,2 "/>
    <s v="+ 3,3 "/>
    <s v="+ 7,3 "/>
    <x v="2"/>
    <x v="1"/>
    <x v="2"/>
    <s v="Venta"/>
  </r>
  <r>
    <s v="Julio"/>
    <x v="13"/>
    <n v="2907"/>
    <s v="- 0,7 "/>
    <s v="- 2,9 "/>
    <s v="- 5,2 "/>
    <x v="2"/>
    <x v="1"/>
    <x v="2"/>
    <s v="Venta"/>
  </r>
  <r>
    <s v="Agosto"/>
    <x v="3"/>
    <n v="2903"/>
    <s v="+ 1,2 "/>
    <s v="+ 2,0 "/>
    <s v="+ 7,7 "/>
    <x v="2"/>
    <x v="1"/>
    <x v="2"/>
    <s v="Venta"/>
  </r>
  <r>
    <s v="Abril"/>
    <x v="18"/>
    <n v="2902"/>
    <s v="- 0,4 "/>
    <s v="- 1,5 "/>
    <s v="- 5,1 "/>
    <x v="1"/>
    <x v="4"/>
    <x v="0"/>
    <s v="Venta"/>
  </r>
  <r>
    <s v="Mayo"/>
    <x v="2"/>
    <n v="2902"/>
    <s v="- 0,9 "/>
    <s v="+ 0,3 "/>
    <s v="+ 2,0 "/>
    <x v="2"/>
    <x v="1"/>
    <x v="2"/>
    <s v="Venta"/>
  </r>
  <r>
    <s v="Octubre"/>
    <x v="3"/>
    <n v="2900"/>
    <s v="- 0,3 "/>
    <s v="+ 1,0 "/>
    <s v="+ 6,8 "/>
    <x v="2"/>
    <x v="1"/>
    <x v="2"/>
    <s v="Venta"/>
  </r>
  <r>
    <s v="Junio"/>
    <x v="3"/>
    <n v="2896"/>
    <s v="- 1,3 "/>
    <s v="- 1,0 "/>
    <s v="+ 6,7 "/>
    <x v="1"/>
    <x v="5"/>
    <x v="0"/>
    <s v="Venta"/>
  </r>
  <r>
    <s v="Julio"/>
    <x v="11"/>
    <n v="2895"/>
    <s v="+ 1,2 "/>
    <s v="- 1,2 "/>
    <s v="n.d."/>
    <x v="1"/>
    <x v="4"/>
    <x v="0"/>
    <s v="Venta"/>
  </r>
  <r>
    <s v="Febrero"/>
    <x v="2"/>
    <n v="2894"/>
    <s v="+ 1,2 "/>
    <s v="+ 0,5 "/>
    <s v="+ 3,1 "/>
    <x v="2"/>
    <x v="1"/>
    <x v="2"/>
    <s v="Venta"/>
  </r>
  <r>
    <s v="Julio"/>
    <x v="11"/>
    <n v="2892"/>
    <s v="+ 2,9 "/>
    <s v="+ 4,2 "/>
    <s v="n.d."/>
    <x v="1"/>
    <x v="5"/>
    <x v="0"/>
    <s v="Venta"/>
  </r>
  <r>
    <s v="Febrero"/>
    <x v="6"/>
    <n v="2892"/>
    <s v="+ 1,2 "/>
    <s v="+ 1,8 "/>
    <s v="+ 10,9 "/>
    <x v="2"/>
    <x v="1"/>
    <x v="1"/>
    <s v="Venta"/>
  </r>
  <r>
    <s v="Agosto"/>
    <x v="18"/>
    <n v="2891"/>
    <s v="- 1,2 "/>
    <s v="- 3,2 "/>
    <s v="- 8,3 "/>
    <x v="1"/>
    <x v="2"/>
    <x v="0"/>
    <s v="Venta"/>
  </r>
  <r>
    <s v="Mayo"/>
    <x v="18"/>
    <n v="2890"/>
    <s v="- 0,4 "/>
    <s v="- 1,0 "/>
    <s v="- 5,4 "/>
    <x v="1"/>
    <x v="4"/>
    <x v="0"/>
    <s v="Venta"/>
  </r>
  <r>
    <s v="Julio"/>
    <x v="9"/>
    <n v="2890"/>
    <s v="+ 1,4 "/>
    <s v="+ 2,7 "/>
    <s v="+ 3,9 "/>
    <x v="1"/>
    <x v="2"/>
    <x v="0"/>
    <s v="Venta"/>
  </r>
  <r>
    <s v="Agosto"/>
    <x v="11"/>
    <n v="2889"/>
    <s v="- 0,1 "/>
    <s v="+ 4,3 "/>
    <s v="n.d."/>
    <x v="1"/>
    <x v="5"/>
    <x v="0"/>
    <s v="Venta"/>
  </r>
  <r>
    <s v="Octubre"/>
    <x v="13"/>
    <n v="2889"/>
    <s v="+ 1,5 "/>
    <s v="- 0,6 "/>
    <s v="- 7,1 "/>
    <x v="2"/>
    <x v="1"/>
    <x v="2"/>
    <s v="Venta"/>
  </r>
  <r>
    <s v="Abril"/>
    <x v="7"/>
    <n v="2887"/>
    <s v="+ 0,2 "/>
    <s v="+ 2,0 "/>
    <s v="+ 7,2 "/>
    <x v="1"/>
    <x v="3"/>
    <x v="0"/>
    <s v="Venta"/>
  </r>
  <r>
    <s v="Agosto"/>
    <x v="7"/>
    <n v="2884"/>
    <s v="+ 1,1 "/>
    <s v="+ 0,5 "/>
    <s v="+ 9,2 "/>
    <x v="1"/>
    <x v="4"/>
    <x v="0"/>
    <s v="Venta"/>
  </r>
  <r>
    <s v="Marzo"/>
    <x v="7"/>
    <n v="2882"/>
    <s v="+ 0,2 "/>
    <s v="+ 2,8 "/>
    <s v="+ 6,8 "/>
    <x v="1"/>
    <x v="3"/>
    <x v="0"/>
    <s v="Venta"/>
  </r>
  <r>
    <s v="Abril"/>
    <x v="18"/>
    <n v="2882"/>
    <s v="- 1,4 "/>
    <s v="- 1,2 "/>
    <s v="- 7,0 "/>
    <x v="2"/>
    <x v="1"/>
    <x v="1"/>
    <s v="Venta"/>
  </r>
  <r>
    <s v="Marzo"/>
    <x v="6"/>
    <n v="2881"/>
    <s v="- 0,4 "/>
    <s v="+ 1,1 "/>
    <s v="+ 9,8 "/>
    <x v="2"/>
    <x v="1"/>
    <x v="1"/>
    <s v="Venta"/>
  </r>
  <r>
    <s v="Noviembre"/>
    <x v="3"/>
    <n v="2879"/>
    <s v="- 0,7 "/>
    <s v="- 0,8 "/>
    <s v="+ 6,0 "/>
    <x v="2"/>
    <x v="1"/>
    <x v="2"/>
    <s v="Venta"/>
  </r>
  <r>
    <s v="Noviembre"/>
    <x v="8"/>
    <n v="2878"/>
    <s v="- 1,4 "/>
    <s v="n.d."/>
    <s v="n.d."/>
    <x v="1"/>
    <x v="5"/>
    <x v="0"/>
    <s v="Venta"/>
  </r>
  <r>
    <s v="Octubre"/>
    <x v="18"/>
    <n v="2878"/>
    <s v="0,0 "/>
    <s v="- 2,1 "/>
    <s v="- 9,4 "/>
    <x v="1"/>
    <x v="3"/>
    <x v="0"/>
    <s v="Venta"/>
  </r>
  <r>
    <s v="Septiembre"/>
    <x v="18"/>
    <n v="2878"/>
    <s v="- 1,1 "/>
    <s v="- 2,7 "/>
    <s v="- 9,7 "/>
    <x v="1"/>
    <x v="3"/>
    <x v="0"/>
    <s v="Venta"/>
  </r>
  <r>
    <s v="Febrero"/>
    <x v="3"/>
    <n v="2876"/>
    <s v="+ 1,0 "/>
    <s v="+ 1,6 "/>
    <s v="+ 8,5 "/>
    <x v="1"/>
    <x v="5"/>
    <x v="0"/>
    <s v="Venta"/>
  </r>
  <r>
    <s v="Febrero"/>
    <x v="7"/>
    <n v="2876"/>
    <s v="+ 1,6 "/>
    <s v="+ 3,1 "/>
    <s v="+ 6,8 "/>
    <x v="1"/>
    <x v="3"/>
    <x v="0"/>
    <s v="Venta"/>
  </r>
  <r>
    <s v="Mayo"/>
    <x v="7"/>
    <n v="2870"/>
    <s v="+ 1,1 "/>
    <s v="+ 3,7 "/>
    <s v="+ 11,0 "/>
    <x v="1"/>
    <x v="4"/>
    <x v="0"/>
    <s v="Venta"/>
  </r>
  <r>
    <s v="Julio"/>
    <x v="3"/>
    <n v="2870"/>
    <s v="+ 1,9 "/>
    <s v="+ 2,7 "/>
    <s v="+ 7,6 "/>
    <x v="2"/>
    <x v="1"/>
    <x v="2"/>
    <s v="Venta"/>
  </r>
  <r>
    <s v="Mayo"/>
    <x v="18"/>
    <n v="2869"/>
    <s v="- 0,5 "/>
    <s v="- 1,9 "/>
    <s v="- 7,1 "/>
    <x v="2"/>
    <x v="1"/>
    <x v="1"/>
    <s v="Venta"/>
  </r>
  <r>
    <s v="Junio"/>
    <x v="18"/>
    <n v="2866"/>
    <s v="- 0,1 "/>
    <s v="- 2,0 "/>
    <s v="- 6,7 "/>
    <x v="2"/>
    <x v="1"/>
    <x v="1"/>
    <s v="Venta"/>
  </r>
  <r>
    <s v="Junio"/>
    <x v="7"/>
    <n v="2861"/>
    <s v="- 0,3 "/>
    <s v="+ 2,8 "/>
    <s v="+ 9,9 "/>
    <x v="1"/>
    <x v="4"/>
    <x v="0"/>
    <s v="Venta"/>
  </r>
  <r>
    <s v="Junio"/>
    <x v="11"/>
    <n v="2861"/>
    <s v="- 2,9 "/>
    <s v="- 3,9 "/>
    <s v="n.d."/>
    <x v="1"/>
    <x v="4"/>
    <x v="0"/>
    <s v="Venta"/>
  </r>
  <r>
    <s v="Enero"/>
    <x v="2"/>
    <n v="2861"/>
    <s v="0,0 "/>
    <s v="- 1,3 "/>
    <s v="+ 2,6 "/>
    <x v="2"/>
    <x v="1"/>
    <x v="2"/>
    <s v="Venta"/>
  </r>
  <r>
    <s v="Diciembre"/>
    <x v="3"/>
    <n v="2860"/>
    <s v="- 0,7 "/>
    <s v="- 1,7 "/>
    <s v="+ 3,0 "/>
    <x v="2"/>
    <x v="1"/>
    <x v="2"/>
    <s v="Venta"/>
  </r>
  <r>
    <s v="Noviembre"/>
    <x v="18"/>
    <n v="2859"/>
    <s v="- 0,7 "/>
    <s v="- 1,8 "/>
    <s v="- 10,3 "/>
    <x v="1"/>
    <x v="3"/>
    <x v="0"/>
    <s v="Venta"/>
  </r>
  <r>
    <s v="Septiembre"/>
    <x v="18"/>
    <n v="2859"/>
    <s v="- 1,1 "/>
    <s v="- 3,5 "/>
    <s v="- 8,5 "/>
    <x v="1"/>
    <x v="2"/>
    <x v="0"/>
    <s v="Venta"/>
  </r>
  <r>
    <s v="Agosto"/>
    <x v="13"/>
    <n v="2859"/>
    <s v="- 1,6 "/>
    <s v="- 2,7 "/>
    <s v="- 6,6 "/>
    <x v="2"/>
    <x v="1"/>
    <x v="2"/>
    <s v="Venta"/>
  </r>
  <r>
    <s v="Enero"/>
    <x v="6"/>
    <n v="2857"/>
    <s v="+ 0,3 "/>
    <s v="+ 2,0 "/>
    <s v="+ 10,3 "/>
    <x v="2"/>
    <x v="1"/>
    <x v="1"/>
    <s v="Venta"/>
  </r>
  <r>
    <s v="Diciembre"/>
    <x v="4"/>
    <n v="2854"/>
    <s v="+ 0,8 "/>
    <s v="+ 5,5 "/>
    <s v="+ 9,5 "/>
    <x v="1"/>
    <x v="5"/>
    <x v="0"/>
    <s v="Venta"/>
  </r>
  <r>
    <s v="Julio"/>
    <x v="7"/>
    <n v="2853"/>
    <s v="- 0,3 "/>
    <s v="+ 0,5 "/>
    <s v="+ 9,0 "/>
    <x v="1"/>
    <x v="4"/>
    <x v="0"/>
    <s v="Venta"/>
  </r>
  <r>
    <s v="Junio"/>
    <x v="18"/>
    <n v="2852"/>
    <s v="- 1,3 "/>
    <s v="- 2,1 "/>
    <s v="- 6,5 "/>
    <x v="1"/>
    <x v="4"/>
    <x v="0"/>
    <s v="Venta"/>
  </r>
  <r>
    <s v="Junio"/>
    <x v="9"/>
    <n v="2850"/>
    <s v="+ 0,7 "/>
    <s v="+ 0,7 "/>
    <s v="+ 2,8 "/>
    <x v="1"/>
    <x v="2"/>
    <x v="0"/>
    <s v="Venta"/>
  </r>
  <r>
    <s v="Junio"/>
    <x v="2"/>
    <n v="2850"/>
    <s v="+ 2,5 "/>
    <s v="+ 8,4 "/>
    <s v="+ 5,3 "/>
    <x v="2"/>
    <x v="1"/>
    <x v="3"/>
    <s v="Venta"/>
  </r>
  <r>
    <s v="Diciembre"/>
    <x v="7"/>
    <n v="2849"/>
    <s v="+ 0,3 "/>
    <s v="+ 2,7 "/>
    <s v="+ 10,6 "/>
    <x v="2"/>
    <x v="1"/>
    <x v="1"/>
    <s v="Venta"/>
  </r>
  <r>
    <s v="Enero"/>
    <x v="3"/>
    <n v="2848"/>
    <s v="- 0,2 "/>
    <s v="+ 2,9 "/>
    <s v="+ 9,3 "/>
    <x v="1"/>
    <x v="5"/>
    <x v="0"/>
    <s v="Venta"/>
  </r>
  <r>
    <s v="Noviembre"/>
    <x v="13"/>
    <n v="2848"/>
    <s v="- 1,4 "/>
    <s v="- 0,4 "/>
    <s v="- 7,6 "/>
    <x v="2"/>
    <x v="1"/>
    <x v="2"/>
    <s v="Venta"/>
  </r>
  <r>
    <s v="Septiembre"/>
    <x v="13"/>
    <n v="2847"/>
    <s v="- 0,4 "/>
    <s v="- 2,7 "/>
    <s v="- 7,4 "/>
    <x v="2"/>
    <x v="1"/>
    <x v="2"/>
    <s v="Venta"/>
  </r>
  <r>
    <s v="Mayo"/>
    <x v="3"/>
    <n v="2846"/>
    <s v="+ 1,8 "/>
    <s v="+ 1,3 "/>
    <s v="+ 6,5 "/>
    <x v="2"/>
    <x v="1"/>
    <x v="2"/>
    <s v="Venta"/>
  </r>
  <r>
    <s v="Agosto"/>
    <x v="11"/>
    <n v="2843"/>
    <s v="- 1,8 "/>
    <s v="- 3,5 "/>
    <s v="n.d."/>
    <x v="1"/>
    <x v="4"/>
    <x v="0"/>
    <s v="Venta"/>
  </r>
  <r>
    <s v="Febrero"/>
    <x v="9"/>
    <n v="2842"/>
    <s v="+ 0,1 "/>
    <s v="+ 0,9 "/>
    <s v="+ 3,9 "/>
    <x v="1"/>
    <x v="2"/>
    <x v="0"/>
    <s v="Venta"/>
  </r>
  <r>
    <s v="Noviembre"/>
    <x v="7"/>
    <n v="2842"/>
    <s v="+ 1,4 "/>
    <s v="+ 3,7 "/>
    <s v="+ 11,5 "/>
    <x v="2"/>
    <x v="1"/>
    <x v="1"/>
    <s v="Venta"/>
  </r>
  <r>
    <s v="Diciembre"/>
    <x v="10"/>
    <n v="2840"/>
    <s v="+ 0,9 "/>
    <s v="+ 1,5 "/>
    <s v="+ 3,9 "/>
    <x v="1"/>
    <x v="2"/>
    <x v="0"/>
    <s v="Venta"/>
  </r>
  <r>
    <s v="Octubre"/>
    <x v="18"/>
    <n v="2840"/>
    <s v="- 0,7 "/>
    <s v="- 2,9 "/>
    <s v="- 9,0 "/>
    <x v="1"/>
    <x v="2"/>
    <x v="0"/>
    <s v="Venta"/>
  </r>
  <r>
    <s v="Enero"/>
    <x v="9"/>
    <n v="2839"/>
    <s v="- 0,1 "/>
    <s v="+ 1,1 "/>
    <s v="+ 3,8 "/>
    <x v="1"/>
    <x v="2"/>
    <x v="0"/>
    <s v="Venta"/>
  </r>
  <r>
    <s v="Abril"/>
    <x v="7"/>
    <n v="2837"/>
    <s v="+ 1,9 "/>
    <s v="+ 4,0 "/>
    <s v="+ 11,0 "/>
    <x v="1"/>
    <x v="4"/>
    <x v="0"/>
    <s v="Venta"/>
  </r>
  <r>
    <s v="Noviembre"/>
    <x v="4"/>
    <n v="2832"/>
    <s v="+ 2,3 "/>
    <s v="+ 4,0 "/>
    <s v="+ 9,3 "/>
    <x v="1"/>
    <x v="5"/>
    <x v="0"/>
    <s v="Venta"/>
  </r>
  <r>
    <s v="Enero"/>
    <x v="7"/>
    <n v="2831"/>
    <s v="+ 1,0 "/>
    <s v="+ 1,8 "/>
    <s v="+ 4,4 "/>
    <x v="1"/>
    <x v="3"/>
    <x v="0"/>
    <s v="Venta"/>
  </r>
  <r>
    <s v="Diciembre"/>
    <x v="18"/>
    <n v="2830"/>
    <s v="- 1,0 "/>
    <s v="- 1,7 "/>
    <s v="- 9,0 "/>
    <x v="1"/>
    <x v="3"/>
    <x v="0"/>
    <s v="Venta"/>
  </r>
  <r>
    <s v="Julio"/>
    <x v="18"/>
    <n v="2830"/>
    <s v="- 0,8 "/>
    <s v="- 2,5 "/>
    <s v="- 7,5 "/>
    <x v="1"/>
    <x v="4"/>
    <x v="0"/>
    <s v="Venta"/>
  </r>
  <r>
    <s v="Mayo"/>
    <x v="9"/>
    <n v="2830"/>
    <s v="+ 0,6 "/>
    <s v="- 0,4 "/>
    <s v="+ 2,7 "/>
    <x v="1"/>
    <x v="2"/>
    <x v="0"/>
    <s v="Venta"/>
  </r>
  <r>
    <s v="Marzo"/>
    <x v="9"/>
    <n v="2829"/>
    <s v="- 0,5 "/>
    <s v="- 0,4 "/>
    <s v="+ 2,9 "/>
    <x v="1"/>
    <x v="2"/>
    <x v="0"/>
    <s v="Venta"/>
  </r>
  <r>
    <s v="Mayo"/>
    <x v="14"/>
    <n v="2828"/>
    <s v="+ 3,5 "/>
    <s v="+ 2,2 "/>
    <s v="n.d."/>
    <x v="2"/>
    <x v="1"/>
    <x v="3"/>
    <s v="Venta"/>
  </r>
  <r>
    <s v="Marzo"/>
    <x v="15"/>
    <n v="2826"/>
    <s v="+ 1,5 "/>
    <s v="+ 0,4 "/>
    <s v="+ 1,5 "/>
    <x v="1"/>
    <x v="5"/>
    <x v="0"/>
    <s v="Venta"/>
  </r>
  <r>
    <s v="Septiembre"/>
    <x v="11"/>
    <n v="2826"/>
    <s v="- 2,2 "/>
    <s v="+ 0,5 "/>
    <s v="n.d."/>
    <x v="1"/>
    <x v="5"/>
    <x v="0"/>
    <s v="Venta"/>
  </r>
  <r>
    <s v="Noviembre"/>
    <x v="14"/>
    <n v="2826"/>
    <s v="+ 1,0 "/>
    <s v="+ 0,7 "/>
    <s v="n.d."/>
    <x v="2"/>
    <x v="1"/>
    <x v="3"/>
    <s v="Venta"/>
  </r>
  <r>
    <s v="Septiembre"/>
    <x v="14"/>
    <n v="2826"/>
    <s v="+ 0,7 "/>
    <s v="+ 1,5 "/>
    <s v="n.d."/>
    <x v="2"/>
    <x v="1"/>
    <x v="3"/>
    <s v="Venta"/>
  </r>
  <r>
    <s v="Julio"/>
    <x v="18"/>
    <n v="2821"/>
    <s v="- 1,6 "/>
    <s v="- 2,1 "/>
    <s v="- 7,3 "/>
    <x v="2"/>
    <x v="1"/>
    <x v="1"/>
    <s v="Venta"/>
  </r>
  <r>
    <s v="Enero"/>
    <x v="11"/>
    <n v="2817"/>
    <s v="+ 3,2 "/>
    <s v="- 3,5 "/>
    <s v="n.d."/>
    <x v="1"/>
    <x v="5"/>
    <x v="0"/>
    <s v="Venta"/>
  </r>
  <r>
    <s v="Marzo"/>
    <x v="3"/>
    <n v="2817"/>
    <s v="+ 0,3 "/>
    <s v="+ 1,5 "/>
    <s v="+ 6,3 "/>
    <x v="2"/>
    <x v="1"/>
    <x v="2"/>
    <s v="Venta"/>
  </r>
  <r>
    <s v="Noviembre"/>
    <x v="10"/>
    <n v="2816"/>
    <s v="+ 0,3 "/>
    <s v="+ 1,1 "/>
    <s v="+ 2,8 "/>
    <x v="1"/>
    <x v="2"/>
    <x v="0"/>
    <s v="Venta"/>
  </r>
  <r>
    <s v="Junio"/>
    <x v="3"/>
    <n v="2816"/>
    <s v="- 1,1 "/>
    <s v="- 0,1 "/>
    <s v="+ 5,0 "/>
    <x v="2"/>
    <x v="1"/>
    <x v="2"/>
    <s v="Venta"/>
  </r>
  <r>
    <s v="Diciembre"/>
    <x v="11"/>
    <n v="2815"/>
    <s v="+ 0,2 "/>
    <s v="- 0,4 "/>
    <s v="+ 3,1 "/>
    <x v="1"/>
    <x v="5"/>
    <x v="0"/>
    <s v="Venta"/>
  </r>
  <r>
    <s v="Abril"/>
    <x v="9"/>
    <n v="2814"/>
    <s v="- 0,5 "/>
    <s v="- 0,9 "/>
    <s v="+ 2,5 "/>
    <x v="1"/>
    <x v="2"/>
    <x v="0"/>
    <s v="Venta"/>
  </r>
  <r>
    <s v="Diciembre"/>
    <x v="14"/>
    <n v="2813"/>
    <s v="- 0,5 "/>
    <s v="- 0,5 "/>
    <s v="+ 2,1 "/>
    <x v="2"/>
    <x v="1"/>
    <x v="3"/>
    <s v="Venta"/>
  </r>
  <r>
    <s v="Noviembre"/>
    <x v="11"/>
    <n v="2811"/>
    <s v="+ 4,6 "/>
    <s v="- 2,7 "/>
    <s v="- 2,3 "/>
    <x v="1"/>
    <x v="5"/>
    <x v="0"/>
    <s v="Venta"/>
  </r>
  <r>
    <s v="Junio"/>
    <x v="11"/>
    <n v="2811"/>
    <s v="+ 1,5 "/>
    <s v="+ 0,9 "/>
    <s v="n.d."/>
    <x v="1"/>
    <x v="5"/>
    <x v="0"/>
    <s v="Venta"/>
  </r>
  <r>
    <s v="Enero"/>
    <x v="13"/>
    <n v="2810"/>
    <s v="- 0,1 "/>
    <s v="+ 0,4 "/>
    <s v="+ 1,6 "/>
    <x v="2"/>
    <x v="1"/>
    <x v="3"/>
    <s v="Venta"/>
  </r>
  <r>
    <s v="Octubre"/>
    <x v="10"/>
    <n v="2809"/>
    <s v="+ 0,4 "/>
    <s v="+ 1,0 "/>
    <s v="+ 2,5 "/>
    <x v="1"/>
    <x v="2"/>
    <x v="0"/>
    <s v="Venta"/>
  </r>
  <r>
    <s v="Febrero"/>
    <x v="3"/>
    <n v="2809"/>
    <s v="+ 0,8 "/>
    <s v="+ 3,5 "/>
    <s v="+ 6,1 "/>
    <x v="2"/>
    <x v="1"/>
    <x v="2"/>
    <s v="Venta"/>
  </r>
  <r>
    <s v="Diciembre"/>
    <x v="13"/>
    <n v="2809"/>
    <s v="- 1,4 "/>
    <s v="- 1,3 "/>
    <s v="- 7,5 "/>
    <x v="2"/>
    <x v="1"/>
    <x v="2"/>
    <s v="Venta"/>
  </r>
  <r>
    <s v="Agosto"/>
    <x v="14"/>
    <n v="2806"/>
    <s v="+ 0,4 "/>
    <s v="- 0,8 "/>
    <s v="n.d."/>
    <x v="2"/>
    <x v="1"/>
    <x v="3"/>
    <s v="Venta"/>
  </r>
  <r>
    <s v="Diciembre"/>
    <x v="9"/>
    <n v="2803"/>
    <s v="+ 0,5 "/>
    <s v="+ 0,9 "/>
    <s v="+ 4,2 "/>
    <x v="1"/>
    <x v="3"/>
    <x v="0"/>
    <s v="Venta"/>
  </r>
  <r>
    <s v="Noviembre"/>
    <x v="18"/>
    <n v="2803"/>
    <s v="- 1,3 "/>
    <s v="- 3,0 "/>
    <s v="- 9,7 "/>
    <x v="1"/>
    <x v="2"/>
    <x v="0"/>
    <s v="Venta"/>
  </r>
  <r>
    <s v="Febrero"/>
    <x v="13"/>
    <n v="2803"/>
    <s v="- 0,2 "/>
    <s v="- 0,8 "/>
    <s v="+ 1,3 "/>
    <x v="2"/>
    <x v="1"/>
    <x v="3"/>
    <s v="Venta"/>
  </r>
  <r>
    <s v="Octubre"/>
    <x v="7"/>
    <n v="2802"/>
    <s v="+ 1,0 "/>
    <s v="+ 3,3 "/>
    <s v="+ 9,7 "/>
    <x v="2"/>
    <x v="1"/>
    <x v="1"/>
    <s v="Venta"/>
  </r>
  <r>
    <s v="Enero"/>
    <x v="19"/>
    <n v="2799"/>
    <s v="- 1,1 "/>
    <s v="- 2,7 "/>
    <s v="- 8,9 "/>
    <x v="1"/>
    <x v="3"/>
    <x v="0"/>
    <s v="Venta"/>
  </r>
  <r>
    <s v="Octubre"/>
    <x v="14"/>
    <n v="2798"/>
    <s v="- 1,0 "/>
    <s v="+ 0,1 "/>
    <s v="n.d."/>
    <x v="2"/>
    <x v="1"/>
    <x v="3"/>
    <s v="Venta"/>
  </r>
  <r>
    <s v="Septiembre"/>
    <x v="10"/>
    <n v="2797"/>
    <s v="+ 0,4 "/>
    <s v="+ 0,9 "/>
    <s v="+ 2,5 "/>
    <x v="1"/>
    <x v="2"/>
    <x v="0"/>
    <s v="Venta"/>
  </r>
  <r>
    <s v="Abril"/>
    <x v="3"/>
    <n v="2796"/>
    <s v="- 0,8 "/>
    <s v="+ 0,3 "/>
    <s v="+ 5,0 "/>
    <x v="2"/>
    <x v="1"/>
    <x v="2"/>
    <s v="Venta"/>
  </r>
  <r>
    <s v="Agosto"/>
    <x v="18"/>
    <n v="2795"/>
    <s v="- 1,2 "/>
    <s v="- 3,3 "/>
    <s v="- 7,4 "/>
    <x v="1"/>
    <x v="4"/>
    <x v="0"/>
    <s v="Venta"/>
  </r>
  <r>
    <s v="Julio"/>
    <x v="14"/>
    <n v="2795"/>
    <s v="+ 0,4 "/>
    <s v="+ 2,3 "/>
    <s v="n.d."/>
    <x v="2"/>
    <x v="1"/>
    <x v="3"/>
    <s v="Venta"/>
  </r>
  <r>
    <s v="Noviembre"/>
    <x v="9"/>
    <n v="2790"/>
    <s v="+ 0,4 "/>
    <s v="+ 1,4 "/>
    <s v="+ 4,2 "/>
    <x v="1"/>
    <x v="3"/>
    <x v="0"/>
    <s v="Venta"/>
  </r>
  <r>
    <s v="Febrero"/>
    <x v="19"/>
    <n v="2789"/>
    <s v="- 0,4 "/>
    <s v="- 2,4 "/>
    <s v="- 8,6 "/>
    <x v="1"/>
    <x v="3"/>
    <x v="0"/>
    <s v="Venta"/>
  </r>
  <r>
    <s v="Febrero"/>
    <x v="11"/>
    <n v="2787"/>
    <s v="- 1,1 "/>
    <s v="- 3,2 "/>
    <s v="n.d."/>
    <x v="1"/>
    <x v="5"/>
    <x v="0"/>
    <s v="Venta"/>
  </r>
  <r>
    <s v="Agosto"/>
    <x v="10"/>
    <n v="2787"/>
    <s v="+ 0,2 "/>
    <s v="+ 1,1 "/>
    <s v="+ 2,7 "/>
    <x v="1"/>
    <x v="2"/>
    <x v="0"/>
    <s v="Venta"/>
  </r>
  <r>
    <s v="Enero"/>
    <x v="3"/>
    <n v="2787"/>
    <s v="+ 0,4 "/>
    <s v="+ 2,7 "/>
    <s v="+ 5,2 "/>
    <x v="2"/>
    <x v="1"/>
    <x v="2"/>
    <s v="Venta"/>
  </r>
  <r>
    <s v="Marzo"/>
    <x v="11"/>
    <n v="2785"/>
    <s v="- 0,1 "/>
    <s v="+ 2,0 "/>
    <s v="n.d."/>
    <x v="1"/>
    <x v="5"/>
    <x v="0"/>
    <s v="Venta"/>
  </r>
  <r>
    <s v="Marzo"/>
    <x v="13"/>
    <n v="2785"/>
    <s v="- 0,6 "/>
    <s v="- 1,0 "/>
    <s v="+ 4,0 "/>
    <x v="2"/>
    <x v="1"/>
    <x v="3"/>
    <s v="Venta"/>
  </r>
  <r>
    <s v="Febrero"/>
    <x v="15"/>
    <n v="2784"/>
    <s v="+ 0,7 "/>
    <s v="- 1,0 "/>
    <s v="- 0,1 "/>
    <x v="1"/>
    <x v="5"/>
    <x v="0"/>
    <s v="Venta"/>
  </r>
  <r>
    <s v="Marzo"/>
    <x v="7"/>
    <n v="2784"/>
    <s v="+ 0,6 "/>
    <s v="+ 2,0 "/>
    <s v="+ 9,1 "/>
    <x v="1"/>
    <x v="4"/>
    <x v="0"/>
    <s v="Venta"/>
  </r>
  <r>
    <s v="Junio"/>
    <x v="14"/>
    <n v="2784"/>
    <s v="- 1,5 "/>
    <s v="+ 3,9 "/>
    <s v="n.d."/>
    <x v="2"/>
    <x v="1"/>
    <x v="3"/>
    <s v="Venta"/>
  </r>
  <r>
    <s v="Mayo"/>
    <x v="15"/>
    <n v="2781"/>
    <s v="0,0 "/>
    <s v="- 0,1 "/>
    <s v="+ 0,4 "/>
    <x v="1"/>
    <x v="5"/>
    <x v="0"/>
    <s v="Venta"/>
  </r>
  <r>
    <s v="Septiembre"/>
    <x v="18"/>
    <n v="2781"/>
    <s v="- 0,5 "/>
    <s v="- 2,5 "/>
    <s v="- 7,9 "/>
    <x v="1"/>
    <x v="4"/>
    <x v="0"/>
    <s v="Venta"/>
  </r>
  <r>
    <s v="Julio"/>
    <x v="10"/>
    <n v="2781"/>
    <s v="+ 0,3 "/>
    <s v="+ 1,3 "/>
    <s v="+ 1,8 "/>
    <x v="1"/>
    <x v="2"/>
    <x v="0"/>
    <s v="Venta"/>
  </r>
  <r>
    <s v="Abril"/>
    <x v="15"/>
    <n v="2780"/>
    <s v="- 1,6 "/>
    <s v="+ 0,5 "/>
    <s v="+ 0,2 "/>
    <x v="1"/>
    <x v="5"/>
    <x v="0"/>
    <s v="Venta"/>
  </r>
  <r>
    <s v="Octubre"/>
    <x v="9"/>
    <n v="2780"/>
    <s v="+ 0,1 "/>
    <s v="+ 1,3 "/>
    <s v="+ 4,3 "/>
    <x v="1"/>
    <x v="3"/>
    <x v="0"/>
    <s v="Venta"/>
  </r>
  <r>
    <s v="Mayo"/>
    <x v="2"/>
    <n v="2780"/>
    <s v="+ 3,0 "/>
    <s v="+ 5,3 "/>
    <s v="+ 2,5 "/>
    <x v="2"/>
    <x v="1"/>
    <x v="3"/>
    <s v="Venta"/>
  </r>
  <r>
    <s v="Septiembre"/>
    <x v="9"/>
    <n v="2778"/>
    <s v="+ 1,0 "/>
    <s v="+ 2,2 "/>
    <s v="+ 3,7 "/>
    <x v="1"/>
    <x v="3"/>
    <x v="0"/>
    <s v="Venta"/>
  </r>
  <r>
    <s v="Abril"/>
    <x v="11"/>
    <n v="2776"/>
    <s v="- 0,3 "/>
    <s v="- 1,5 "/>
    <s v="n.d."/>
    <x v="1"/>
    <x v="5"/>
    <x v="0"/>
    <s v="Venta"/>
  </r>
  <r>
    <s v="Diciembre"/>
    <x v="4"/>
    <n v="2776"/>
    <s v="+ 2,2 "/>
    <s v="+ 2,4 "/>
    <s v="+ 5,2 "/>
    <x v="2"/>
    <x v="1"/>
    <x v="2"/>
    <s v="Venta"/>
  </r>
  <r>
    <s v="Septiembre"/>
    <x v="7"/>
    <n v="2775"/>
    <s v="+ 1,2 "/>
    <s v="+ 3,4 "/>
    <s v="+ 8,2 "/>
    <x v="2"/>
    <x v="1"/>
    <x v="1"/>
    <s v="Venta"/>
  </r>
  <r>
    <s v="Octubre"/>
    <x v="3"/>
    <n v="2774"/>
    <s v="+ 0,6 "/>
    <s v="+ 2,4 "/>
    <s v="+ 4,5 "/>
    <x v="2"/>
    <x v="1"/>
    <x v="3"/>
    <s v="Venta"/>
  </r>
  <r>
    <s v="Junio"/>
    <x v="10"/>
    <n v="2773"/>
    <s v="+ 0,6 "/>
    <s v="+ 0,9 "/>
    <s v="+ 1,0 "/>
    <x v="1"/>
    <x v="2"/>
    <x v="0"/>
    <s v="Venta"/>
  </r>
  <r>
    <s v="Diciembre"/>
    <x v="18"/>
    <n v="2772"/>
    <s v="- 1,1 "/>
    <s v="- 3,0 "/>
    <s v="- 10,0 "/>
    <x v="1"/>
    <x v="2"/>
    <x v="0"/>
    <s v="Venta"/>
  </r>
  <r>
    <s v="Mayo"/>
    <x v="11"/>
    <n v="2770"/>
    <s v="- 0,2 "/>
    <s v="- 0,6 "/>
    <s v="n.d."/>
    <x v="1"/>
    <x v="5"/>
    <x v="0"/>
    <s v="Venta"/>
  </r>
  <r>
    <s v="Febrero"/>
    <x v="7"/>
    <n v="2769"/>
    <s v="+ 1,5 "/>
    <s v="+ 2,5 "/>
    <s v="+ 9,1 "/>
    <x v="1"/>
    <x v="4"/>
    <x v="0"/>
    <s v="Venta"/>
  </r>
  <r>
    <s v="Octubre"/>
    <x v="4"/>
    <n v="2768"/>
    <s v="+ 2,3 "/>
    <s v="+ 2,8 "/>
    <s v="+ 8,0 "/>
    <x v="1"/>
    <x v="5"/>
    <x v="0"/>
    <s v="Venta"/>
  </r>
  <r>
    <s v="Febrero"/>
    <x v="14"/>
    <n v="2767"/>
    <s v="0,0 "/>
    <s v="n.d."/>
    <s v="n.d."/>
    <x v="2"/>
    <x v="1"/>
    <x v="3"/>
    <s v="Venta"/>
  </r>
  <r>
    <s v="Marzo"/>
    <x v="19"/>
    <n v="2766"/>
    <s v="- 0,8 "/>
    <s v="- 2,3 "/>
    <s v="- 9,6 "/>
    <x v="1"/>
    <x v="3"/>
    <x v="0"/>
    <s v="Venta"/>
  </r>
  <r>
    <s v="Enero"/>
    <x v="14"/>
    <n v="2766"/>
    <s v="+ 0,4 "/>
    <s v="n.d."/>
    <s v="n.d."/>
    <x v="2"/>
    <x v="1"/>
    <x v="3"/>
    <s v="Venta"/>
  </r>
  <r>
    <s v="Enero"/>
    <x v="15"/>
    <n v="2765"/>
    <s v="- 1,8 "/>
    <s v="+ 2,9 "/>
    <s v="- 1,8 "/>
    <x v="1"/>
    <x v="5"/>
    <x v="0"/>
    <s v="Venta"/>
  </r>
  <r>
    <s v="Septiembre"/>
    <x v="3"/>
    <n v="2758"/>
    <s v="+ 1,4 "/>
    <s v="+ 1,9 "/>
    <s v="+ 3,0 "/>
    <x v="2"/>
    <x v="1"/>
    <x v="3"/>
    <s v="Venta"/>
  </r>
  <r>
    <s v="Abril"/>
    <x v="19"/>
    <n v="2757"/>
    <s v="- 0,3 "/>
    <s v="- 1,5 "/>
    <s v="- 8,6 "/>
    <x v="1"/>
    <x v="3"/>
    <x v="0"/>
    <s v="Venta"/>
  </r>
  <r>
    <s v="Mayo"/>
    <x v="10"/>
    <n v="2756"/>
    <s v="+ 0,4 "/>
    <s v="+ 0,8 "/>
    <s v="+ 1,2 "/>
    <x v="1"/>
    <x v="2"/>
    <x v="0"/>
    <s v="Venta"/>
  </r>
  <r>
    <s v="Agosto"/>
    <x v="18"/>
    <n v="2756"/>
    <s v="- 2,3 "/>
    <s v="- 3,9 "/>
    <s v="- 8,5 "/>
    <x v="2"/>
    <x v="1"/>
    <x v="1"/>
    <s v="Venta"/>
  </r>
  <r>
    <s v="Marzo"/>
    <x v="18"/>
    <n v="2755"/>
    <s v="+ 0,8 "/>
    <s v="- 1,9 "/>
    <s v="- 9,0 "/>
    <x v="2"/>
    <x v="1"/>
    <x v="2"/>
    <s v="Venta"/>
  </r>
  <r>
    <s v="Marzo"/>
    <x v="19"/>
    <n v="2754"/>
    <s v="+ 0,6 "/>
    <s v="- 0,7 "/>
    <s v="- 9,3 "/>
    <x v="1"/>
    <x v="2"/>
    <x v="0"/>
    <s v="Venta"/>
  </r>
  <r>
    <s v="Diciembre"/>
    <x v="15"/>
    <n v="2754"/>
    <s v="n.d."/>
    <s v="n.d."/>
    <s v="n.d."/>
    <x v="2"/>
    <x v="1"/>
    <x v="3"/>
    <s v="Venta"/>
  </r>
  <r>
    <s v="Mayo"/>
    <x v="19"/>
    <n v="2752"/>
    <s v="+ 0,2 "/>
    <s v="+ 0,6 "/>
    <s v="- 7,9 "/>
    <x v="1"/>
    <x v="2"/>
    <x v="0"/>
    <s v="Venta"/>
  </r>
  <r>
    <s v="Agosto"/>
    <x v="9"/>
    <n v="2751"/>
    <s v="+ 0,2 "/>
    <s v="+ 1,8 "/>
    <s v="+ 2,2 "/>
    <x v="1"/>
    <x v="3"/>
    <x v="0"/>
    <s v="Venta"/>
  </r>
  <r>
    <s v="Marzo"/>
    <x v="10"/>
    <n v="2749"/>
    <s v="+ 0,5 "/>
    <s v="+ 0,5 "/>
    <s v="+ 2,0 "/>
    <x v="1"/>
    <x v="2"/>
    <x v="0"/>
    <s v="Venta"/>
  </r>
  <r>
    <s v="Octubre"/>
    <x v="18"/>
    <n v="2748"/>
    <s v="- 1,2 "/>
    <s v="- 2,9 "/>
    <s v="- 8,5 "/>
    <x v="1"/>
    <x v="4"/>
    <x v="0"/>
    <s v="Venta"/>
  </r>
  <r>
    <s v="Abril"/>
    <x v="19"/>
    <n v="2747"/>
    <s v="- 0,2 "/>
    <s v="+ 0,3 "/>
    <s v="- 8,4 "/>
    <x v="1"/>
    <x v="2"/>
    <x v="0"/>
    <s v="Venta"/>
  </r>
  <r>
    <s v="Abril"/>
    <x v="10"/>
    <n v="2746"/>
    <s v="- 0,1 "/>
    <s v="+ 0,4 "/>
    <s v="+ 1,3 "/>
    <x v="1"/>
    <x v="2"/>
    <x v="0"/>
    <s v="Venta"/>
  </r>
  <r>
    <s v="Septiembre"/>
    <x v="18"/>
    <n v="2746"/>
    <s v="- 0,4 "/>
    <s v="- 4,2 "/>
    <s v="- 9,4 "/>
    <x v="2"/>
    <x v="1"/>
    <x v="1"/>
    <s v="Venta"/>
  </r>
  <r>
    <s v="Julio"/>
    <x v="9"/>
    <n v="2744"/>
    <s v="+ 0,9 "/>
    <s v="+ 1,9 "/>
    <s v="+ 2,3 "/>
    <x v="1"/>
    <x v="3"/>
    <x v="0"/>
    <s v="Venta"/>
  </r>
  <r>
    <s v="Junio"/>
    <x v="12"/>
    <n v="2744"/>
    <s v="+ 0,7 "/>
    <s v="+ 1,8 "/>
    <s v="+ 2,1 "/>
    <x v="1"/>
    <x v="2"/>
    <x v="0"/>
    <s v="Venta"/>
  </r>
  <r>
    <s v="Abril"/>
    <x v="13"/>
    <n v="2744"/>
    <s v="- 1,5 "/>
    <s v="- 2,3 "/>
    <s v="+ 0,5 "/>
    <x v="2"/>
    <x v="1"/>
    <x v="3"/>
    <s v="Venta"/>
  </r>
  <r>
    <s v="Agosto"/>
    <x v="7"/>
    <n v="2741"/>
    <s v="+ 1,0 "/>
    <s v="+ 2,9 "/>
    <s v="+ 7,1 "/>
    <x v="2"/>
    <x v="1"/>
    <x v="1"/>
    <s v="Venta"/>
  </r>
  <r>
    <s v="Noviembre"/>
    <x v="12"/>
    <n v="2740"/>
    <s v="0,0 "/>
    <s v="+ 0,9 "/>
    <s v="+ 2,1 "/>
    <x v="1"/>
    <x v="2"/>
    <x v="0"/>
    <s v="Venta"/>
  </r>
  <r>
    <s v="Octubre"/>
    <x v="12"/>
    <n v="2740"/>
    <s v="+ 0,5 "/>
    <s v="+ 0,4 "/>
    <s v="+ 2,6 "/>
    <x v="1"/>
    <x v="2"/>
    <x v="0"/>
    <s v="Venta"/>
  </r>
  <r>
    <s v="Enero"/>
    <x v="19"/>
    <n v="2740"/>
    <s v="- 1,2 "/>
    <s v="- 3,5 "/>
    <s v="- 10,7 "/>
    <x v="1"/>
    <x v="2"/>
    <x v="0"/>
    <s v="Venta"/>
  </r>
  <r>
    <s v="Enero"/>
    <x v="16"/>
    <n v="2737"/>
    <s v="+ 0,3 "/>
    <s v="+ 0,5 "/>
    <s v="- 0,1 "/>
    <x v="1"/>
    <x v="2"/>
    <x v="0"/>
    <s v="Venta"/>
  </r>
  <r>
    <s v="Febrero"/>
    <x v="19"/>
    <n v="2737"/>
    <s v="- 0,1 "/>
    <s v="- 2,4 "/>
    <s v="- 10,2 "/>
    <x v="1"/>
    <x v="2"/>
    <x v="0"/>
    <s v="Venta"/>
  </r>
  <r>
    <s v="Febrero"/>
    <x v="10"/>
    <n v="2735"/>
    <s v="0,0 "/>
    <s v="- 0,2 "/>
    <s v="+ 1,9 "/>
    <x v="1"/>
    <x v="2"/>
    <x v="0"/>
    <s v="Venta"/>
  </r>
  <r>
    <s v="Enero"/>
    <x v="10"/>
    <n v="2735"/>
    <s v="0,0 "/>
    <s v="- 0,2 "/>
    <s v="+ 1,7 "/>
    <x v="1"/>
    <x v="2"/>
    <x v="0"/>
    <s v="Venta"/>
  </r>
  <r>
    <s v="Diciembre"/>
    <x v="12"/>
    <n v="2735"/>
    <s v="- 0,2 "/>
    <s v="+ 0,3 "/>
    <s v="+ 2,0 "/>
    <x v="1"/>
    <x v="2"/>
    <x v="0"/>
    <s v="Venta"/>
  </r>
  <r>
    <s v="Febrero"/>
    <x v="18"/>
    <n v="2734"/>
    <s v="0,0 "/>
    <s v="- 4,0 "/>
    <s v="- 9,7 "/>
    <x v="2"/>
    <x v="1"/>
    <x v="2"/>
    <s v="Venta"/>
  </r>
  <r>
    <s v="Enero"/>
    <x v="18"/>
    <n v="2734"/>
    <s v="- 2,7 "/>
    <s v="- 5,4 "/>
    <s v="- 9,9 "/>
    <x v="2"/>
    <x v="1"/>
    <x v="2"/>
    <s v="Venta"/>
  </r>
  <r>
    <s v="Mayo"/>
    <x v="19"/>
    <n v="2733"/>
    <s v="- 0,9 "/>
    <s v="- 2,0 "/>
    <s v="- 8,8 "/>
    <x v="1"/>
    <x v="3"/>
    <x v="0"/>
    <s v="Venta"/>
  </r>
  <r>
    <s v="Julio"/>
    <x v="12"/>
    <n v="2731"/>
    <s v="- 0,5 "/>
    <s v="+ 0,7 "/>
    <s v="+ 1,6 "/>
    <x v="1"/>
    <x v="2"/>
    <x v="0"/>
    <s v="Venta"/>
  </r>
  <r>
    <s v="Noviembre"/>
    <x v="3"/>
    <n v="2731"/>
    <s v="- 1,6 "/>
    <s v="+ 0,4 "/>
    <s v="+ 2,9 "/>
    <x v="2"/>
    <x v="1"/>
    <x v="3"/>
    <s v="Venta"/>
  </r>
  <r>
    <s v="Abril"/>
    <x v="14"/>
    <n v="2731"/>
    <s v="+ 1,9 "/>
    <s v="- 1,3 "/>
    <s v="n.d."/>
    <x v="2"/>
    <x v="1"/>
    <x v="3"/>
    <s v="Venta"/>
  </r>
  <r>
    <s v="Diciembre"/>
    <x v="8"/>
    <n v="2730"/>
    <s v="- 5,1 "/>
    <s v="n.d."/>
    <s v="n.d."/>
    <x v="1"/>
    <x v="5"/>
    <x v="0"/>
    <s v="Venta"/>
  </r>
  <r>
    <s v="Diciembre"/>
    <x v="9"/>
    <n v="2730"/>
    <s v="+ 1,1 "/>
    <s v="+ 2,8 "/>
    <s v="+ 6,3 "/>
    <x v="1"/>
    <x v="4"/>
    <x v="0"/>
    <s v="Venta"/>
  </r>
  <r>
    <s v="Noviembre"/>
    <x v="18"/>
    <n v="2730"/>
    <s v="0,0 "/>
    <s v="- 0,9 "/>
    <s v="- 9,3 "/>
    <x v="2"/>
    <x v="1"/>
    <x v="1"/>
    <s v="Venta"/>
  </r>
  <r>
    <s v="Octubre"/>
    <x v="18"/>
    <n v="2730"/>
    <s v="- 0,6 "/>
    <s v="- 3,2 "/>
    <s v="- 10,3 "/>
    <x v="2"/>
    <x v="1"/>
    <x v="1"/>
    <s v="Venta"/>
  </r>
  <r>
    <s v="Enero"/>
    <x v="7"/>
    <n v="2728"/>
    <s v="- 0,1 "/>
    <s v="+ 2,7 "/>
    <s v="+ 7,0 "/>
    <x v="1"/>
    <x v="4"/>
    <x v="0"/>
    <s v="Venta"/>
  </r>
  <r>
    <s v="Septiembre"/>
    <x v="12"/>
    <n v="2728"/>
    <s v="+ 0,5 "/>
    <s v="- 0,6 "/>
    <s v="+ 2,2 "/>
    <x v="1"/>
    <x v="2"/>
    <x v="0"/>
    <s v="Venta"/>
  </r>
  <r>
    <s v="Diciembre"/>
    <x v="19"/>
    <n v="2728"/>
    <s v="+ 0,1 "/>
    <s v="+ 0,1 "/>
    <s v="- 1,6 "/>
    <x v="1"/>
    <x v="2"/>
    <x v="0"/>
    <s v="Venta"/>
  </r>
  <r>
    <s v="Junio"/>
    <x v="19"/>
    <n v="2727"/>
    <s v="- 0,2 "/>
    <s v="- 1,4 "/>
    <s v="- 7,8 "/>
    <x v="1"/>
    <x v="3"/>
    <x v="0"/>
    <s v="Venta"/>
  </r>
  <r>
    <s v="Febrero"/>
    <x v="16"/>
    <n v="2727"/>
    <s v="- 0,4 "/>
    <s v="0,0 "/>
    <s v="- 0,4 "/>
    <x v="1"/>
    <x v="2"/>
    <x v="0"/>
    <s v="Venta"/>
  </r>
  <r>
    <s v="Noviembre"/>
    <x v="19"/>
    <n v="2726"/>
    <s v="+ 0,1 "/>
    <s v="+ 0,3 "/>
    <s v="- 2,8 "/>
    <x v="1"/>
    <x v="2"/>
    <x v="0"/>
    <s v="Venta"/>
  </r>
  <r>
    <s v="Septiembre"/>
    <x v="19"/>
    <n v="2725"/>
    <s v="+ 0,3 "/>
    <s v="+ 0,1 "/>
    <s v="- 4,7 "/>
    <x v="1"/>
    <x v="2"/>
    <x v="0"/>
    <s v="Venta"/>
  </r>
  <r>
    <s v="Marzo"/>
    <x v="3"/>
    <n v="2725"/>
    <s v="+ 2,1 "/>
    <s v="+ 1,6 "/>
    <s v="+ 10,2 "/>
    <x v="2"/>
    <x v="1"/>
    <x v="3"/>
    <s v="Venta"/>
  </r>
  <r>
    <s v="Mayo"/>
    <x v="12"/>
    <n v="2724"/>
    <s v="+ 0,5 "/>
    <s v="+ 1,5 "/>
    <s v="+ 2,0 "/>
    <x v="1"/>
    <x v="2"/>
    <x v="0"/>
    <s v="Venta"/>
  </r>
  <r>
    <s v="Agosto"/>
    <x v="4"/>
    <n v="2723"/>
    <s v="+ 1,1 "/>
    <s v="+ 1,0 "/>
    <s v="+ 8,4 "/>
    <x v="1"/>
    <x v="5"/>
    <x v="0"/>
    <s v="Venta"/>
  </r>
  <r>
    <s v="Noviembre"/>
    <x v="18"/>
    <n v="2723"/>
    <s v="- 0,9 "/>
    <s v="- 2,6 "/>
    <s v="- 9,3 "/>
    <x v="1"/>
    <x v="4"/>
    <x v="0"/>
    <s v="Venta"/>
  </r>
  <r>
    <s v="Octubre"/>
    <x v="19"/>
    <n v="2723"/>
    <s v="- 0,1 "/>
    <s v="+ 0,2 "/>
    <s v="- 4,1 "/>
    <x v="1"/>
    <x v="2"/>
    <x v="0"/>
    <s v="Venta"/>
  </r>
  <r>
    <s v="Junio"/>
    <x v="19"/>
    <n v="2721"/>
    <s v="- 1,1 "/>
    <s v="- 1,2 "/>
    <s v="- 8,2 "/>
    <x v="1"/>
    <x v="2"/>
    <x v="0"/>
    <s v="Venta"/>
  </r>
  <r>
    <s v="Agosto"/>
    <x v="3"/>
    <n v="2721"/>
    <s v="+ 0,5 "/>
    <s v="+ 0,4 "/>
    <s v="+ 2,1 "/>
    <x v="2"/>
    <x v="1"/>
    <x v="3"/>
    <s v="Venta"/>
  </r>
  <r>
    <s v="Junio"/>
    <x v="9"/>
    <n v="2720"/>
    <s v="+ 0,7 "/>
    <s v="+ 0,8 "/>
    <s v="+ 1,7 "/>
    <x v="1"/>
    <x v="3"/>
    <x v="0"/>
    <s v="Venta"/>
  </r>
  <r>
    <s v="Julio"/>
    <x v="19"/>
    <n v="2720"/>
    <s v="- 0,2 "/>
    <s v="- 1,3 "/>
    <s v="- 7,4 "/>
    <x v="1"/>
    <x v="3"/>
    <x v="0"/>
    <s v="Venta"/>
  </r>
  <r>
    <s v="Julio"/>
    <x v="19"/>
    <n v="2718"/>
    <s v="- 0,1 "/>
    <s v="- 1,1 "/>
    <s v="- 7,1 "/>
    <x v="1"/>
    <x v="2"/>
    <x v="0"/>
    <s v="Venta"/>
  </r>
  <r>
    <s v="Octubre"/>
    <x v="15"/>
    <n v="2717"/>
    <s v="+ 0,1 "/>
    <s v="+ 0,9 "/>
    <s v="+ 1,1 "/>
    <x v="1"/>
    <x v="5"/>
    <x v="0"/>
    <s v="Venta"/>
  </r>
  <r>
    <s v="Agosto"/>
    <x v="19"/>
    <n v="2717"/>
    <s v="0,0 "/>
    <s v="- 1,3 "/>
    <s v="- 6,0 "/>
    <x v="1"/>
    <x v="2"/>
    <x v="0"/>
    <s v="Venta"/>
  </r>
  <r>
    <s v="Junio"/>
    <x v="4"/>
    <n v="2715"/>
    <s v="+ 0,7 "/>
    <s v="+ 1,3 "/>
    <s v="+ 12,2 "/>
    <x v="1"/>
    <x v="5"/>
    <x v="0"/>
    <s v="Venta"/>
  </r>
  <r>
    <s v="Agosto"/>
    <x v="12"/>
    <n v="2715"/>
    <s v="- 0,6 "/>
    <s v="- 0,3 "/>
    <s v="+ 2,0 "/>
    <x v="1"/>
    <x v="2"/>
    <x v="0"/>
    <s v="Venta"/>
  </r>
  <r>
    <s v="Noviembre"/>
    <x v="4"/>
    <n v="2715"/>
    <s v="0,0 "/>
    <s v="+ 0,7 "/>
    <s v="+ 2,1 "/>
    <x v="2"/>
    <x v="1"/>
    <x v="2"/>
    <s v="Venta"/>
  </r>
  <r>
    <s v="Octubre"/>
    <x v="4"/>
    <n v="2715"/>
    <s v="+ 0,2 "/>
    <s v="+ 1,7 "/>
    <s v="+ 2,0 "/>
    <x v="2"/>
    <x v="1"/>
    <x v="2"/>
    <s v="Venta"/>
  </r>
  <r>
    <s v="Septiembre"/>
    <x v="15"/>
    <n v="2714"/>
    <s v="+ 1,3 "/>
    <s v="+ 0,6 "/>
    <s v="- 4,0 "/>
    <x v="1"/>
    <x v="5"/>
    <x v="0"/>
    <s v="Venta"/>
  </r>
  <r>
    <s v="Abril"/>
    <x v="3"/>
    <n v="2714"/>
    <s v="- 0,4 "/>
    <s v="+ 1,6 "/>
    <s v="+ 9,4 "/>
    <x v="2"/>
    <x v="1"/>
    <x v="3"/>
    <s v="Venta"/>
  </r>
  <r>
    <s v="Julio"/>
    <x v="7"/>
    <n v="2714"/>
    <s v="+ 1,2 "/>
    <s v="+ 2,8 "/>
    <s v="+ 6,3 "/>
    <x v="2"/>
    <x v="1"/>
    <x v="1"/>
    <s v="Venta"/>
  </r>
  <r>
    <s v="Enero"/>
    <x v="9"/>
    <n v="2712"/>
    <s v="+ 0,8 "/>
    <s v="+ 1,8 "/>
    <s v="+ 1,5 "/>
    <x v="1"/>
    <x v="3"/>
    <x v="0"/>
    <s v="Venta"/>
  </r>
  <r>
    <s v="Abril"/>
    <x v="12"/>
    <n v="2711"/>
    <s v="+ 0,6 "/>
    <s v="+ 0,8 "/>
    <s v="+ 1,6 "/>
    <x v="1"/>
    <x v="2"/>
    <x v="0"/>
    <s v="Venta"/>
  </r>
  <r>
    <s v="Mayo"/>
    <x v="3"/>
    <n v="2711"/>
    <s v="- 0,1 "/>
    <s v="+ 1,6 "/>
    <s v="+ 7,7 "/>
    <x v="2"/>
    <x v="1"/>
    <x v="3"/>
    <s v="Venta"/>
  </r>
  <r>
    <s v="Septiembre"/>
    <x v="4"/>
    <n v="2710"/>
    <s v="+ 0,5 "/>
    <s v="+ 1,1 "/>
    <s v="+ 1,8 "/>
    <x v="2"/>
    <x v="1"/>
    <x v="2"/>
    <s v="Venta"/>
  </r>
  <r>
    <s v="Mayo"/>
    <x v="5"/>
    <n v="2709"/>
    <s v="+ 2,1 "/>
    <s v="+ 4,3 "/>
    <s v="+ 9,1 "/>
    <x v="2"/>
    <x v="1"/>
    <x v="3"/>
    <s v="Venta"/>
  </r>
  <r>
    <s v="Julio"/>
    <x v="3"/>
    <n v="2708"/>
    <s v="+ 0,1 "/>
    <s v="- 0,2 "/>
    <s v="+ 2,1 "/>
    <x v="2"/>
    <x v="1"/>
    <x v="3"/>
    <s v="Venta"/>
  </r>
  <r>
    <s v="Diciembre"/>
    <x v="3"/>
    <n v="2707"/>
    <s v="- 0,9 "/>
    <s v="- 1,8 "/>
    <s v="+ 1,0 "/>
    <x v="2"/>
    <x v="1"/>
    <x v="3"/>
    <s v="Venta"/>
  </r>
  <r>
    <s v="Septiembre"/>
    <x v="4"/>
    <n v="2706"/>
    <s v="- 0,6 "/>
    <s v="- 0,4 "/>
    <s v="+ 7,0 "/>
    <x v="1"/>
    <x v="5"/>
    <x v="0"/>
    <s v="Venta"/>
  </r>
  <r>
    <s v="Junio"/>
    <x v="3"/>
    <n v="2705"/>
    <s v="- 0,2 "/>
    <s v="- 0,7 "/>
    <s v="+ 4,3 "/>
    <x v="2"/>
    <x v="1"/>
    <x v="3"/>
    <s v="Venta"/>
  </r>
  <r>
    <s v="Agosto"/>
    <x v="19"/>
    <n v="2704"/>
    <s v="- 0,6 "/>
    <s v="- 1,1 "/>
    <s v="- 7,1 "/>
    <x v="1"/>
    <x v="3"/>
    <x v="0"/>
    <s v="Venta"/>
  </r>
  <r>
    <s v="Diciembre"/>
    <x v="18"/>
    <n v="2703"/>
    <s v="- 0,7 "/>
    <s v="- 2,8 "/>
    <s v="- 9,1 "/>
    <x v="1"/>
    <x v="4"/>
    <x v="0"/>
    <s v="Venta"/>
  </r>
  <r>
    <s v="Mayo"/>
    <x v="9"/>
    <n v="2702"/>
    <s v="+ 0,3 "/>
    <s v="+ 0,3 "/>
    <s v="+ 1,7 "/>
    <x v="1"/>
    <x v="3"/>
    <x v="0"/>
    <s v="Venta"/>
  </r>
  <r>
    <s v="Mayo"/>
    <x v="13"/>
    <n v="2702"/>
    <s v="- 1,5 "/>
    <s v="- 3,6 "/>
    <s v="- 4,5 "/>
    <x v="2"/>
    <x v="1"/>
    <x v="3"/>
    <s v="Venta"/>
  </r>
  <r>
    <s v="Noviembre"/>
    <x v="9"/>
    <n v="2701"/>
    <s v="+ 1,7 "/>
    <s v="+ 2,3 "/>
    <s v="+ 4,1 "/>
    <x v="1"/>
    <x v="4"/>
    <x v="0"/>
    <s v="Venta"/>
  </r>
  <r>
    <s v="Marzo"/>
    <x v="16"/>
    <n v="2700"/>
    <s v="- 1,0 "/>
    <s v="- 1,0 "/>
    <s v="- 1,9 "/>
    <x v="1"/>
    <x v="2"/>
    <x v="0"/>
    <s v="Venta"/>
  </r>
  <r>
    <s v="Marzo"/>
    <x v="9"/>
    <n v="2699"/>
    <s v="+ 0,2 "/>
    <s v="+ 0,3 "/>
    <s v="+ 1,7 "/>
    <x v="1"/>
    <x v="3"/>
    <x v="0"/>
    <s v="Venta"/>
  </r>
  <r>
    <s v="Julio"/>
    <x v="16"/>
    <n v="2699"/>
    <s v="+ 0,2 "/>
    <s v="+ 0,6 "/>
    <s v="- 0,8 "/>
    <x v="1"/>
    <x v="3"/>
    <x v="0"/>
    <s v="Venta"/>
  </r>
  <r>
    <s v="Abril"/>
    <x v="2"/>
    <n v="2698"/>
    <s v="+ 2,6 "/>
    <s v="+ 1,9 "/>
    <s v="- 0,6 "/>
    <x v="2"/>
    <x v="1"/>
    <x v="3"/>
    <s v="Venta"/>
  </r>
  <r>
    <s v="Junio"/>
    <x v="15"/>
    <n v="2697"/>
    <s v="- 3,0 "/>
    <s v="- 4,6 "/>
    <s v="- 4,1 "/>
    <x v="1"/>
    <x v="5"/>
    <x v="0"/>
    <s v="Venta"/>
  </r>
  <r>
    <s v="Octubre"/>
    <x v="19"/>
    <n v="2697"/>
    <s v="0,0 "/>
    <s v="- 0,8 "/>
    <s v="- 6,3 "/>
    <x v="1"/>
    <x v="3"/>
    <x v="0"/>
    <s v="Venta"/>
  </r>
  <r>
    <s v="Septiembre"/>
    <x v="19"/>
    <n v="2697"/>
    <s v="- 0,2 "/>
    <s v="- 1,1 "/>
    <s v="- 6,3 "/>
    <x v="1"/>
    <x v="3"/>
    <x v="0"/>
    <s v="Venta"/>
  </r>
  <r>
    <s v="Agosto"/>
    <x v="4"/>
    <n v="2696"/>
    <s v="+ 1,0 "/>
    <s v="+ 0,9 "/>
    <s v="+ 0,7 "/>
    <x v="2"/>
    <x v="1"/>
    <x v="2"/>
    <s v="Venta"/>
  </r>
  <r>
    <s v="Mayo"/>
    <x v="4"/>
    <n v="2695"/>
    <s v="+ 0,3 "/>
    <s v="+ 1,7 "/>
    <s v="+ 11,4 "/>
    <x v="1"/>
    <x v="5"/>
    <x v="0"/>
    <s v="Venta"/>
  </r>
  <r>
    <s v="Febrero"/>
    <x v="9"/>
    <n v="2694"/>
    <s v="- 0,7 "/>
    <s v="+ 0,6 "/>
    <s v="+ 1,4 "/>
    <x v="1"/>
    <x v="3"/>
    <x v="0"/>
    <s v="Venta"/>
  </r>
  <r>
    <s v="Enero"/>
    <x v="16"/>
    <n v="2694"/>
    <s v="+ 0,7 "/>
    <s v="- 0,1 "/>
    <s v="- 3,8 "/>
    <x v="1"/>
    <x v="3"/>
    <x v="0"/>
    <s v="Venta"/>
  </r>
  <r>
    <s v="Marzo"/>
    <x v="12"/>
    <n v="2694"/>
    <s v="+ 0,4 "/>
    <s v="+ 0,5 "/>
    <s v="- 0,2 "/>
    <x v="1"/>
    <x v="2"/>
    <x v="0"/>
    <s v="Venta"/>
  </r>
  <r>
    <s v="Julio"/>
    <x v="15"/>
    <n v="2693"/>
    <s v="- 0,1 "/>
    <s v="- 3,1 "/>
    <s v="- 6,9 "/>
    <x v="1"/>
    <x v="5"/>
    <x v="0"/>
    <s v="Venta"/>
  </r>
  <r>
    <s v="Junio"/>
    <x v="16"/>
    <n v="2693"/>
    <s v="+ 0,7 "/>
    <s v="+ 0,7 "/>
    <s v="- 1,2 "/>
    <x v="1"/>
    <x v="3"/>
    <x v="0"/>
    <s v="Venta"/>
  </r>
  <r>
    <s v="Julio"/>
    <x v="4"/>
    <n v="2692"/>
    <s v="- 0,9 "/>
    <s v="+ 0,2 "/>
    <s v="+ 9,1 "/>
    <x v="1"/>
    <x v="5"/>
    <x v="0"/>
    <s v="Venta"/>
  </r>
  <r>
    <s v="Abril"/>
    <x v="9"/>
    <n v="2692"/>
    <s v="- 0,3 "/>
    <s v="- 0,7 "/>
    <s v="+ 1,4 "/>
    <x v="1"/>
    <x v="3"/>
    <x v="0"/>
    <s v="Venta"/>
  </r>
  <r>
    <s v="Agosto"/>
    <x v="10"/>
    <n v="2692"/>
    <s v="+ 0,3 "/>
    <s v="+ 1,3 "/>
    <s v="+ 1,7 "/>
    <x v="1"/>
    <x v="3"/>
    <x v="0"/>
    <s v="Venta"/>
  </r>
  <r>
    <s v="Diciembre"/>
    <x v="10"/>
    <n v="2691"/>
    <s v="+ 0,5 "/>
    <s v="+ 0,4 "/>
    <s v="+ 1,3 "/>
    <x v="1"/>
    <x v="3"/>
    <x v="0"/>
    <s v="Venta"/>
  </r>
  <r>
    <s v="Febrero"/>
    <x v="16"/>
    <n v="2691"/>
    <s v="- 0,1 "/>
    <s v="+ 0,1 "/>
    <s v="- 3,5 "/>
    <x v="1"/>
    <x v="3"/>
    <x v="0"/>
    <s v="Venta"/>
  </r>
  <r>
    <s v="Enero"/>
    <x v="12"/>
    <n v="2691"/>
    <s v="+ 0,3 "/>
    <s v="+ 0,7 "/>
    <s v="- 1,7 "/>
    <x v="1"/>
    <x v="2"/>
    <x v="0"/>
    <s v="Venta"/>
  </r>
  <r>
    <s v="Noviembre"/>
    <x v="19"/>
    <n v="2689"/>
    <s v="- 0,3 "/>
    <s v="- 0,5 "/>
    <s v="- 5,9 "/>
    <x v="1"/>
    <x v="3"/>
    <x v="0"/>
    <s v="Venta"/>
  </r>
  <r>
    <s v="Octubre"/>
    <x v="11"/>
    <n v="2688"/>
    <s v="- 4,9 "/>
    <s v="- 7,1 "/>
    <s v="- 7,9 "/>
    <x v="1"/>
    <x v="5"/>
    <x v="0"/>
    <s v="Venta"/>
  </r>
  <r>
    <s v="Junio"/>
    <x v="16"/>
    <n v="2687"/>
    <s v="+ 0,6 "/>
    <s v="- 0,5 "/>
    <s v="- 1,2 "/>
    <x v="1"/>
    <x v="2"/>
    <x v="0"/>
    <s v="Venta"/>
  </r>
  <r>
    <s v="Abril"/>
    <x v="4"/>
    <n v="2686"/>
    <s v="+ 0,2 "/>
    <s v="+ 3,0 "/>
    <s v="+ 10,4 "/>
    <x v="1"/>
    <x v="5"/>
    <x v="0"/>
    <s v="Venta"/>
  </r>
  <r>
    <s v="Julio"/>
    <x v="16"/>
    <n v="2686"/>
    <s v="0,0 "/>
    <s v="+ 0,6 "/>
    <s v="- 1,2 "/>
    <x v="1"/>
    <x v="2"/>
    <x v="0"/>
    <s v="Venta"/>
  </r>
  <r>
    <s v="Mayo"/>
    <x v="14"/>
    <n v="2685"/>
    <s v="+ 2,3 "/>
    <s v="+ 1,9 "/>
    <s v="- 3,4 "/>
    <x v="1"/>
    <x v="5"/>
    <x v="0"/>
    <s v="Venta"/>
  </r>
  <r>
    <s v="Julio"/>
    <x v="10"/>
    <n v="2684"/>
    <s v="+ 0,4 "/>
    <s v="+ 1,0 "/>
    <s v="+ 1,2 "/>
    <x v="1"/>
    <x v="3"/>
    <x v="0"/>
    <s v="Venta"/>
  </r>
  <r>
    <s v="Febrero"/>
    <x v="12"/>
    <n v="2684"/>
    <s v="- 0,3 "/>
    <s v="0,0 "/>
    <s v="- 1,6 "/>
    <x v="1"/>
    <x v="2"/>
    <x v="0"/>
    <s v="Venta"/>
  </r>
  <r>
    <s v="Abril"/>
    <x v="18"/>
    <n v="2684"/>
    <s v="- 2,6 "/>
    <s v="- 1,8 "/>
    <s v="- 10,3 "/>
    <x v="2"/>
    <x v="1"/>
    <x v="2"/>
    <s v="Venta"/>
  </r>
  <r>
    <s v="Abril"/>
    <x v="16"/>
    <n v="2683"/>
    <s v="+ 0,3 "/>
    <s v="- 0,4 "/>
    <s v="- 2,7 "/>
    <x v="1"/>
    <x v="3"/>
    <x v="0"/>
    <s v="Venta"/>
  </r>
  <r>
    <s v="Noviembre"/>
    <x v="16"/>
    <n v="2683"/>
    <s v="+ 0,5 "/>
    <s v="+ 0,8 "/>
    <s v="- 1,6 "/>
    <x v="1"/>
    <x v="2"/>
    <x v="0"/>
    <s v="Venta"/>
  </r>
  <r>
    <s v="Noviembre"/>
    <x v="15"/>
    <n v="2682"/>
    <s v="- 1,3 "/>
    <s v="+ 0,1 "/>
    <s v="- 4,6 "/>
    <x v="1"/>
    <x v="5"/>
    <x v="0"/>
    <s v="Venta"/>
  </r>
  <r>
    <s v="Agosto"/>
    <x v="16"/>
    <n v="2682"/>
    <s v="- 0,6 "/>
    <s v="+ 0,2 "/>
    <s v="- 0,8 "/>
    <x v="1"/>
    <x v="3"/>
    <x v="0"/>
    <s v="Venta"/>
  </r>
  <r>
    <s v="Junio"/>
    <x v="4"/>
    <n v="2682"/>
    <s v="+ 0,3 "/>
    <s v="+ 1,2 "/>
    <s v="+ 0,4 "/>
    <x v="2"/>
    <x v="1"/>
    <x v="2"/>
    <s v="Venta"/>
  </r>
  <r>
    <s v="Julio"/>
    <x v="5"/>
    <n v="2682"/>
    <s v="+ 0,4 "/>
    <s v="+ 1,1 "/>
    <s v="+ 3,6 "/>
    <x v="2"/>
    <x v="1"/>
    <x v="2"/>
    <s v="Venta"/>
  </r>
  <r>
    <s v="Junio"/>
    <x v="7"/>
    <n v="2682"/>
    <s v="+ 0,7 "/>
    <s v="+ 2,2 "/>
    <s v="+ 5,8 "/>
    <x v="2"/>
    <x v="1"/>
    <x v="1"/>
    <s v="Venta"/>
  </r>
  <r>
    <s v="Diciembre"/>
    <x v="16"/>
    <n v="2681"/>
    <s v="- 0,1 "/>
    <s v="+ 0,4 "/>
    <s v="- 1,7 "/>
    <x v="1"/>
    <x v="2"/>
    <x v="0"/>
    <s v="Venta"/>
  </r>
  <r>
    <s v="Diciembre"/>
    <x v="4"/>
    <n v="2681"/>
    <s v="+ 1,1 "/>
    <s v="+ 0,1 "/>
    <s v="+ 8,2 "/>
    <x v="2"/>
    <x v="1"/>
    <x v="3"/>
    <s v="Venta"/>
  </r>
  <r>
    <s v="Marzo"/>
    <x v="4"/>
    <n v="2680"/>
    <s v="+ 1,1 "/>
    <s v="+ 2,8 "/>
    <s v="+ 8,8 "/>
    <x v="1"/>
    <x v="5"/>
    <x v="0"/>
    <s v="Venta"/>
  </r>
  <r>
    <s v="Septiembre"/>
    <x v="10"/>
    <n v="2680"/>
    <s v="- 0,4 "/>
    <s v="+ 0,2 "/>
    <s v="+ 0,8 "/>
    <x v="1"/>
    <x v="3"/>
    <x v="0"/>
    <s v="Venta"/>
  </r>
  <r>
    <s v="Agosto"/>
    <x v="15"/>
    <n v="2679"/>
    <s v="- 0,5 "/>
    <s v="- 3,6 "/>
    <s v="- 7,3 "/>
    <x v="1"/>
    <x v="5"/>
    <x v="0"/>
    <s v="Venta"/>
  </r>
  <r>
    <s v="Marzo"/>
    <x v="14"/>
    <n v="2679"/>
    <s v="- 3,2 "/>
    <s v="- 2,7 "/>
    <s v="n.d."/>
    <x v="2"/>
    <x v="1"/>
    <x v="3"/>
    <s v="Venta"/>
  </r>
  <r>
    <s v="Octubre"/>
    <x v="16"/>
    <n v="2678"/>
    <s v="+ 0,1 "/>
    <s v="- 0,8 "/>
    <s v="- 0,7 "/>
    <x v="1"/>
    <x v="3"/>
    <x v="0"/>
    <s v="Venta"/>
  </r>
  <r>
    <s v="Septiembre"/>
    <x v="4"/>
    <n v="2678"/>
    <s v="+ 0,5 "/>
    <s v="+ 3,3 "/>
    <s v="+ 9,1 "/>
    <x v="2"/>
    <x v="1"/>
    <x v="3"/>
    <s v="Venta"/>
  </r>
  <r>
    <s v="Agosto"/>
    <x v="5"/>
    <n v="2678"/>
    <s v="- 0,2 "/>
    <s v="+ 0,4 "/>
    <s v="+ 3,2 "/>
    <x v="2"/>
    <x v="1"/>
    <x v="2"/>
    <s v="Venta"/>
  </r>
  <r>
    <s v="Noviembre"/>
    <x v="10"/>
    <n v="2677"/>
    <s v="+ 0,4 "/>
    <s v="- 0,6 "/>
    <s v="+ 0,4 "/>
    <x v="1"/>
    <x v="3"/>
    <x v="0"/>
    <s v="Venta"/>
  </r>
  <r>
    <s v="Septiembre"/>
    <x v="16"/>
    <n v="2676"/>
    <s v="- 0,2 "/>
    <s v="- 0,6 "/>
    <s v="- 0,8 "/>
    <x v="1"/>
    <x v="3"/>
    <x v="0"/>
    <s v="Venta"/>
  </r>
  <r>
    <s v="Noviembre"/>
    <x v="16"/>
    <n v="2675"/>
    <s v="- 0,1 "/>
    <s v="- 0,2 "/>
    <s v="- 0,5 "/>
    <x v="1"/>
    <x v="3"/>
    <x v="0"/>
    <s v="Venta"/>
  </r>
  <r>
    <s v="Mayo"/>
    <x v="16"/>
    <n v="2675"/>
    <s v="- 0,3 "/>
    <s v="- 0,6 "/>
    <s v="- 2,1 "/>
    <x v="1"/>
    <x v="3"/>
    <x v="0"/>
    <s v="Venta"/>
  </r>
  <r>
    <s v="Diciembre"/>
    <x v="19"/>
    <n v="2675"/>
    <s v="- 0,5 "/>
    <s v="- 0,8 "/>
    <s v="- 5,5 "/>
    <x v="1"/>
    <x v="3"/>
    <x v="0"/>
    <s v="Venta"/>
  </r>
  <r>
    <s v="Junio"/>
    <x v="10"/>
    <n v="2674"/>
    <s v="+ 0,7 "/>
    <s v="+ 0,8 "/>
    <s v="+ 0,6 "/>
    <x v="1"/>
    <x v="3"/>
    <x v="0"/>
    <s v="Venta"/>
  </r>
  <r>
    <s v="Marzo"/>
    <x v="16"/>
    <n v="2674"/>
    <s v="- 0,6 "/>
    <s v="0,0 "/>
    <s v="- 3,3 "/>
    <x v="1"/>
    <x v="3"/>
    <x v="0"/>
    <s v="Venta"/>
  </r>
  <r>
    <s v="Mayo"/>
    <x v="4"/>
    <n v="2673"/>
    <s v="+ 0,4 "/>
    <s v="+ 1,0 "/>
    <s v="+ 0,2 "/>
    <x v="2"/>
    <x v="1"/>
    <x v="2"/>
    <s v="Venta"/>
  </r>
  <r>
    <s v="Enero"/>
    <x v="3"/>
    <n v="2672"/>
    <s v="- 0,3 "/>
    <s v="+ 0,7 "/>
    <s v="+ 7,0 "/>
    <x v="2"/>
    <x v="1"/>
    <x v="3"/>
    <s v="Venta"/>
  </r>
  <r>
    <s v="Junio"/>
    <x v="5"/>
    <n v="2672"/>
    <s v="+ 0,2 "/>
    <s v="+ 0,7 "/>
    <s v="+ 5,6 "/>
    <x v="2"/>
    <x v="1"/>
    <x v="2"/>
    <s v="Venta"/>
  </r>
  <r>
    <s v="Enero"/>
    <x v="10"/>
    <n v="2671"/>
    <s v="+ 0,5 "/>
    <s v="+ 0,4 "/>
    <s v="+ 1,3 "/>
    <x v="1"/>
    <x v="3"/>
    <x v="0"/>
    <s v="Venta"/>
  </r>
  <r>
    <s v="Octubre"/>
    <x v="16"/>
    <n v="2671"/>
    <s v="0,0 "/>
    <s v="- 0,6 "/>
    <s v="- 1,9 "/>
    <x v="1"/>
    <x v="2"/>
    <x v="0"/>
    <s v="Venta"/>
  </r>
  <r>
    <s v="Septiembre"/>
    <x v="16"/>
    <n v="2670"/>
    <s v="+ 0,3 "/>
    <s v="- 0,7 "/>
    <s v="- 2,0 "/>
    <x v="1"/>
    <x v="2"/>
    <x v="0"/>
    <s v="Venta"/>
  </r>
  <r>
    <s v="Mayo"/>
    <x v="16"/>
    <n v="2670"/>
    <s v="0,0 "/>
    <s v="- 2,1 "/>
    <s v="- 3,0 "/>
    <x v="1"/>
    <x v="2"/>
    <x v="0"/>
    <s v="Venta"/>
  </r>
  <r>
    <s v="Abril"/>
    <x v="16"/>
    <n v="2670"/>
    <s v="- 1,1 "/>
    <s v="- 2,5 "/>
    <s v="- 2,8 "/>
    <x v="1"/>
    <x v="2"/>
    <x v="0"/>
    <s v="Venta"/>
  </r>
  <r>
    <s v="Septiembre"/>
    <x v="14"/>
    <n v="2669"/>
    <s v="+ 0,1 "/>
    <s v="+ 0,4 "/>
    <s v="- 1,7 "/>
    <x v="1"/>
    <x v="5"/>
    <x v="0"/>
    <s v="Venta"/>
  </r>
  <r>
    <s v="Febrero"/>
    <x v="3"/>
    <n v="2669"/>
    <s v="- 0,1 "/>
    <s v="+ 0,6 "/>
    <s v="+ 7,5 "/>
    <x v="2"/>
    <x v="1"/>
    <x v="3"/>
    <s v="Venta"/>
  </r>
  <r>
    <s v="Julio"/>
    <x v="4"/>
    <n v="2668"/>
    <s v="- 0,5 "/>
    <s v="+ 0,2 "/>
    <s v="- 0,5 "/>
    <x v="2"/>
    <x v="1"/>
    <x v="2"/>
    <s v="Venta"/>
  </r>
  <r>
    <s v="Noviembre"/>
    <x v="12"/>
    <n v="2667"/>
    <s v="+ 0,2 "/>
    <s v="+ 0,7 "/>
    <s v="- 0,3 "/>
    <x v="1"/>
    <x v="3"/>
    <x v="0"/>
    <s v="Venta"/>
  </r>
  <r>
    <s v="Enero"/>
    <x v="19"/>
    <n v="2667"/>
    <s v="- 1,3 "/>
    <s v="- 3,0 "/>
    <s v="- 9,5 "/>
    <x v="1"/>
    <x v="4"/>
    <x v="0"/>
    <s v="Venta"/>
  </r>
  <r>
    <s v="Mayo"/>
    <x v="5"/>
    <n v="2667"/>
    <s v="+ 0,6 "/>
    <s v="+ 0,9 "/>
    <s v="+ 5,2 "/>
    <x v="2"/>
    <x v="1"/>
    <x v="2"/>
    <s v="Venta"/>
  </r>
  <r>
    <s v="Agosto"/>
    <x v="14"/>
    <n v="2666"/>
    <s v="+ 0,7 "/>
    <s v="- 0,7 "/>
    <s v="- 0,5 "/>
    <x v="1"/>
    <x v="5"/>
    <x v="0"/>
    <s v="Venta"/>
  </r>
  <r>
    <s v="Octubre"/>
    <x v="10"/>
    <n v="2665"/>
    <s v="- 0,6 "/>
    <s v="- 0,7 "/>
    <s v="+ 0,2 "/>
    <x v="1"/>
    <x v="3"/>
    <x v="0"/>
    <s v="Venta"/>
  </r>
  <r>
    <s v="Mayo"/>
    <x v="12"/>
    <n v="2664"/>
    <s v="+ 0,9 "/>
    <s v="+ 1,1 "/>
    <s v="- 0,4 "/>
    <x v="1"/>
    <x v="3"/>
    <x v="0"/>
    <s v="Venta"/>
  </r>
  <r>
    <s v="Agosto"/>
    <x v="4"/>
    <n v="2664"/>
    <s v="+ 0,4 "/>
    <s v="+ 5,8 "/>
    <s v="+ 5,3 "/>
    <x v="2"/>
    <x v="1"/>
    <x v="3"/>
    <s v="Venta"/>
  </r>
  <r>
    <s v="Abril"/>
    <x v="4"/>
    <n v="2663"/>
    <s v="+ 0,5 "/>
    <s v="+ 0,5 "/>
    <s v="+ 0,4 "/>
    <x v="2"/>
    <x v="1"/>
    <x v="2"/>
    <s v="Venta"/>
  </r>
  <r>
    <s v="Mayo"/>
    <x v="7"/>
    <n v="2663"/>
    <s v="+ 0,9 "/>
    <s v="+ 2,2 "/>
    <s v="+ 5,6 "/>
    <x v="2"/>
    <x v="1"/>
    <x v="1"/>
    <s v="Venta"/>
  </r>
  <r>
    <s v="Junio"/>
    <x v="5"/>
    <n v="2662"/>
    <s v="- 1,7 "/>
    <s v="+ 1,7 "/>
    <s v="+ 6,7 "/>
    <x v="2"/>
    <x v="1"/>
    <x v="3"/>
    <s v="Venta"/>
  </r>
  <r>
    <s v="Octubre"/>
    <x v="12"/>
    <n v="2661"/>
    <s v="+ 0,1 "/>
    <s v="+ 0,3 "/>
    <s v="- 0,6 "/>
    <x v="1"/>
    <x v="3"/>
    <x v="0"/>
    <s v="Venta"/>
  </r>
  <r>
    <s v="Agosto"/>
    <x v="16"/>
    <n v="2661"/>
    <s v="- 0,9 "/>
    <s v="- 0,3 "/>
    <s v="- 2,1 "/>
    <x v="1"/>
    <x v="2"/>
    <x v="0"/>
    <s v="Venta"/>
  </r>
  <r>
    <s v="Octubre"/>
    <x v="5"/>
    <n v="2661"/>
    <s v="0,0 "/>
    <s v="- 0,8 "/>
    <s v="+ 2,1 "/>
    <x v="2"/>
    <x v="1"/>
    <x v="2"/>
    <s v="Venta"/>
  </r>
  <r>
    <s v="Septiembre"/>
    <x v="5"/>
    <n v="2661"/>
    <s v="- 0,6 "/>
    <s v="- 0,4 "/>
    <s v="+ 2,4 "/>
    <x v="2"/>
    <x v="1"/>
    <x v="2"/>
    <s v="Venta"/>
  </r>
  <r>
    <s v="Febrero"/>
    <x v="19"/>
    <n v="2660"/>
    <s v="- 0,3 "/>
    <s v="- 2,3 "/>
    <s v="- 8,9 "/>
    <x v="1"/>
    <x v="4"/>
    <x v="0"/>
    <s v="Venta"/>
  </r>
  <r>
    <s v="Junio"/>
    <x v="12"/>
    <n v="2659"/>
    <s v="- 0,2 "/>
    <s v="+ 1,1 "/>
    <s v="- 1,3 "/>
    <x v="1"/>
    <x v="3"/>
    <x v="0"/>
    <s v="Venta"/>
  </r>
  <r>
    <s v="Diciembre"/>
    <x v="16"/>
    <n v="2659"/>
    <s v="- 0,6 "/>
    <s v="- 0,6 "/>
    <s v="- 0,6 "/>
    <x v="1"/>
    <x v="3"/>
    <x v="0"/>
    <s v="Venta"/>
  </r>
  <r>
    <s v="Septiembre"/>
    <x v="12"/>
    <n v="2658"/>
    <s v="+ 0,4 "/>
    <s v="0,0 "/>
    <s v="- 0,7 "/>
    <x v="1"/>
    <x v="3"/>
    <x v="0"/>
    <s v="Venta"/>
  </r>
  <r>
    <s v="Noviembre"/>
    <x v="5"/>
    <n v="2658"/>
    <s v="- 0,1 "/>
    <s v="- 0,7 "/>
    <s v="+ 1,4 "/>
    <x v="2"/>
    <x v="1"/>
    <x v="2"/>
    <s v="Venta"/>
  </r>
  <r>
    <s v="Junio"/>
    <x v="14"/>
    <n v="2657"/>
    <s v="- 1,0 "/>
    <s v="+ 1,2 "/>
    <s v="- 1,5 "/>
    <x v="1"/>
    <x v="5"/>
    <x v="0"/>
    <s v="Venta"/>
  </r>
  <r>
    <s v="Diciembre"/>
    <x v="12"/>
    <n v="2657"/>
    <s v="- 0,4 "/>
    <s v="0,0 "/>
    <s v="- 0,1 "/>
    <x v="1"/>
    <x v="3"/>
    <x v="0"/>
    <s v="Venta"/>
  </r>
  <r>
    <s v="Mayo"/>
    <x v="10"/>
    <n v="2656"/>
    <s v="0,0 "/>
    <s v="0,0 "/>
    <s v="- 0,3 "/>
    <x v="1"/>
    <x v="3"/>
    <x v="0"/>
    <s v="Venta"/>
  </r>
  <r>
    <s v="Abril"/>
    <x v="10"/>
    <n v="2656"/>
    <s v="+ 0,1 "/>
    <s v="- 0,6 "/>
    <s v="+ 0,6 "/>
    <x v="1"/>
    <x v="3"/>
    <x v="0"/>
    <s v="Venta"/>
  </r>
  <r>
    <s v="Octubre"/>
    <x v="9"/>
    <n v="2656"/>
    <s v="0,0 "/>
    <s v="+ 1,4 "/>
    <s v="+ 3,1 "/>
    <x v="1"/>
    <x v="4"/>
    <x v="0"/>
    <s v="Venta"/>
  </r>
  <r>
    <s v="Septiembre"/>
    <x v="9"/>
    <n v="2656"/>
    <s v="+ 0,6 "/>
    <s v="+ 2,1 "/>
    <s v="+ 5,5 "/>
    <x v="1"/>
    <x v="4"/>
    <x v="0"/>
    <s v="Venta"/>
  </r>
  <r>
    <s v="Febrero"/>
    <x v="10"/>
    <n v="2655"/>
    <s v="- 0,6 "/>
    <s v="- 0,4 "/>
    <s v="+ 0,8 "/>
    <x v="1"/>
    <x v="3"/>
    <x v="0"/>
    <s v="Venta"/>
  </r>
  <r>
    <s v="Octubre"/>
    <x v="4"/>
    <n v="2654"/>
    <s v="- 0,9 "/>
    <s v="+ 0,1 "/>
    <s v="+ 7,9 "/>
    <x v="2"/>
    <x v="1"/>
    <x v="3"/>
    <s v="Venta"/>
  </r>
  <r>
    <s v="Marzo"/>
    <x v="5"/>
    <n v="2654"/>
    <s v="+ 0,4 "/>
    <s v="+ 1,9 "/>
    <s v="+ 2,8 "/>
    <x v="2"/>
    <x v="1"/>
    <x v="2"/>
    <s v="Venta"/>
  </r>
  <r>
    <s v="Marzo"/>
    <x v="10"/>
    <n v="2653"/>
    <s v="- 0,1 "/>
    <s v="- 0,2 "/>
    <s v="+ 0,9 "/>
    <x v="1"/>
    <x v="3"/>
    <x v="0"/>
    <s v="Venta"/>
  </r>
  <r>
    <s v="Julio"/>
    <x v="12"/>
    <n v="2653"/>
    <s v="- 0,2 "/>
    <s v="+ 0,5 "/>
    <s v="- 1,7 "/>
    <x v="1"/>
    <x v="3"/>
    <x v="0"/>
    <s v="Venta"/>
  </r>
  <r>
    <s v="Noviembre"/>
    <x v="4"/>
    <n v="2653"/>
    <s v="0,0 "/>
    <s v="- 0,4 "/>
    <s v="+ 8,4 "/>
    <x v="2"/>
    <x v="1"/>
    <x v="3"/>
    <s v="Venta"/>
  </r>
  <r>
    <s v="Abril"/>
    <x v="5"/>
    <n v="2653"/>
    <s v="+ 1,4 "/>
    <s v="+ 3,8 "/>
    <s v="+ 5,3 "/>
    <x v="2"/>
    <x v="1"/>
    <x v="3"/>
    <s v="Venta"/>
  </r>
  <r>
    <s v="Enero"/>
    <x v="14"/>
    <n v="2652"/>
    <s v="+ 0,5 "/>
    <s v="- 2,4 "/>
    <s v="- 4,1 "/>
    <x v="1"/>
    <x v="5"/>
    <x v="0"/>
    <s v="Venta"/>
  </r>
  <r>
    <s v="Julio"/>
    <x v="4"/>
    <n v="2652"/>
    <s v="+ 2,2 "/>
    <s v="+ 6,9 "/>
    <s v="+ 2,3 "/>
    <x v="2"/>
    <x v="1"/>
    <x v="3"/>
    <s v="Venta"/>
  </r>
  <r>
    <s v="Abril"/>
    <x v="5"/>
    <n v="2652"/>
    <s v="- 0,1 "/>
    <s v="+ 1,4 "/>
    <s v="+ 4,1 "/>
    <x v="2"/>
    <x v="1"/>
    <x v="2"/>
    <s v="Venta"/>
  </r>
  <r>
    <s v="Febrero"/>
    <x v="4"/>
    <n v="2650"/>
    <s v="+ 1,7 "/>
    <s v="+ 2,3 "/>
    <s v="+ 7,2 "/>
    <x v="1"/>
    <x v="5"/>
    <x v="0"/>
    <s v="Venta"/>
  </r>
  <r>
    <s v="Marzo"/>
    <x v="4"/>
    <n v="2650"/>
    <s v="+ 0,1 "/>
    <s v="+ 0,4 "/>
    <s v="- 0,2 "/>
    <x v="2"/>
    <x v="1"/>
    <x v="2"/>
    <s v="Venta"/>
  </r>
  <r>
    <s v="Enero"/>
    <x v="4"/>
    <n v="2649"/>
    <s v="+ 0,4 "/>
    <s v="- 0,5 "/>
    <s v="+ 1,3 "/>
    <x v="2"/>
    <x v="1"/>
    <x v="2"/>
    <s v="Venta"/>
  </r>
  <r>
    <s v="Agosto"/>
    <x v="12"/>
    <n v="2648"/>
    <s v="- 0,2 "/>
    <s v="- 0,6 "/>
    <s v="- 1,3 "/>
    <x v="1"/>
    <x v="3"/>
    <x v="0"/>
    <s v="Venta"/>
  </r>
  <r>
    <s v="Enero"/>
    <x v="2"/>
    <n v="2648"/>
    <s v="- 2,2 "/>
    <s v="- 4,6 "/>
    <s v="- 0,9 "/>
    <x v="2"/>
    <x v="1"/>
    <x v="3"/>
    <s v="Venta"/>
  </r>
  <r>
    <s v="Febrero"/>
    <x v="4"/>
    <n v="2648"/>
    <s v="0,0 "/>
    <s v="- 0,4 "/>
    <s v="+ 0,2 "/>
    <x v="2"/>
    <x v="1"/>
    <x v="2"/>
    <s v="Venta"/>
  </r>
  <r>
    <s v="Octubre"/>
    <x v="14"/>
    <n v="2647"/>
    <s v="- 0,8 "/>
    <s v="0,0 "/>
    <s v="- 2,6 "/>
    <x v="1"/>
    <x v="5"/>
    <x v="0"/>
    <s v="Venta"/>
  </r>
  <r>
    <s v="Julio"/>
    <x v="14"/>
    <n v="2647"/>
    <s v="- 0,4 "/>
    <s v="+ 0,9 "/>
    <s v="- 1,7 "/>
    <x v="1"/>
    <x v="5"/>
    <x v="0"/>
    <s v="Venta"/>
  </r>
  <r>
    <s v="Marzo"/>
    <x v="19"/>
    <n v="2644"/>
    <s v="- 0,6 "/>
    <s v="- 2,2 "/>
    <s v="- 9,2 "/>
    <x v="1"/>
    <x v="4"/>
    <x v="0"/>
    <s v="Venta"/>
  </r>
  <r>
    <s v="Junio"/>
    <x v="13"/>
    <n v="2644"/>
    <s v="- 2,2 "/>
    <s v="- 5,1 "/>
    <s v="- 5,1 "/>
    <x v="2"/>
    <x v="1"/>
    <x v="3"/>
    <s v="Venta"/>
  </r>
  <r>
    <s v="Mayo"/>
    <x v="18"/>
    <n v="2644"/>
    <s v="- 1,5 "/>
    <s v="- 3,3 "/>
    <s v="- 10,0 "/>
    <x v="2"/>
    <x v="1"/>
    <x v="2"/>
    <s v="Venta"/>
  </r>
  <r>
    <s v="Febrero"/>
    <x v="5"/>
    <n v="2643"/>
    <s v="+ 1,1 "/>
    <s v="+ 0,9 "/>
    <s v="+ 4,2 "/>
    <x v="2"/>
    <x v="1"/>
    <x v="2"/>
    <s v="Venta"/>
  </r>
  <r>
    <s v="Abril"/>
    <x v="12"/>
    <n v="2641"/>
    <s v="+ 0,4 "/>
    <s v="+ 0,1 "/>
    <s v="- 1,6 "/>
    <x v="1"/>
    <x v="3"/>
    <x v="0"/>
    <s v="Venta"/>
  </r>
  <r>
    <s v="Agosto"/>
    <x v="9"/>
    <n v="2640"/>
    <s v="+ 0,9 "/>
    <s v="+ 2,1 "/>
    <s v="+ 6,9 "/>
    <x v="1"/>
    <x v="4"/>
    <x v="0"/>
    <s v="Venta"/>
  </r>
  <r>
    <s v="Diciembre"/>
    <x v="18"/>
    <n v="2640"/>
    <s v="- 3,3 "/>
    <s v="- 3,9 "/>
    <s v="- 9,9 "/>
    <x v="2"/>
    <x v="1"/>
    <x v="1"/>
    <s v="Venta"/>
  </r>
  <r>
    <s v="Diciembre"/>
    <x v="15"/>
    <n v="2639"/>
    <s v="- 1,6 "/>
    <s v="- 2,8 "/>
    <s v="- 6,3 "/>
    <x v="1"/>
    <x v="5"/>
    <x v="0"/>
    <s v="Venta"/>
  </r>
  <r>
    <s v="Febrero"/>
    <x v="2"/>
    <n v="2639"/>
    <s v="- 0,3 "/>
    <s v="- 3,4 "/>
    <s v="- 1,1 "/>
    <x v="2"/>
    <x v="1"/>
    <x v="3"/>
    <s v="Venta"/>
  </r>
  <r>
    <s v="Diciembre"/>
    <x v="5"/>
    <n v="2638"/>
    <s v="- 0,7 "/>
    <s v="- 0,9 "/>
    <s v="+ 1,3 "/>
    <x v="2"/>
    <x v="1"/>
    <x v="2"/>
    <s v="Venta"/>
  </r>
  <r>
    <s v="Abril"/>
    <x v="7"/>
    <n v="2638"/>
    <s v="+ 0,5 "/>
    <s v="+ 1,8 "/>
    <s v="+ 5,6 "/>
    <x v="2"/>
    <x v="1"/>
    <x v="1"/>
    <s v="Venta"/>
  </r>
  <r>
    <s v="Enero"/>
    <x v="12"/>
    <n v="2637"/>
    <s v="- 0,8 "/>
    <s v="- 1,5 "/>
    <s v="- 2,1 "/>
    <x v="1"/>
    <x v="3"/>
    <x v="0"/>
    <s v="Venta"/>
  </r>
  <r>
    <s v="Febrero"/>
    <x v="14"/>
    <n v="2636"/>
    <s v="- 0,6 "/>
    <s v="- 1,7 "/>
    <s v="- 5,3 "/>
    <x v="1"/>
    <x v="5"/>
    <x v="0"/>
    <s v="Venta"/>
  </r>
  <r>
    <s v="Febrero"/>
    <x v="12"/>
    <n v="2635"/>
    <s v="- 0,1 "/>
    <s v="- 1,5 "/>
    <s v="- 2,1 "/>
    <x v="1"/>
    <x v="3"/>
    <x v="0"/>
    <s v="Venta"/>
  </r>
  <r>
    <s v="Abril"/>
    <x v="19"/>
    <n v="2634"/>
    <s v="- 0,4 "/>
    <s v="- 1,2 "/>
    <s v="- 9,2 "/>
    <x v="1"/>
    <x v="4"/>
    <x v="0"/>
    <s v="Venta"/>
  </r>
  <r>
    <s v="Noviembre"/>
    <x v="14"/>
    <n v="2631"/>
    <s v="- 0,6 "/>
    <s v="- 1,3 "/>
    <s v="- 1,9 "/>
    <x v="1"/>
    <x v="5"/>
    <x v="0"/>
    <s v="Venta"/>
  </r>
  <r>
    <s v="Marzo"/>
    <x v="12"/>
    <n v="2630"/>
    <s v="- 0,2 "/>
    <s v="- 1,1 "/>
    <s v="- 1,6 "/>
    <x v="1"/>
    <x v="3"/>
    <x v="0"/>
    <s v="Venta"/>
  </r>
  <r>
    <s v="Abril"/>
    <x v="6"/>
    <n v="2629"/>
    <s v="+ 5,3 "/>
    <s v="+ 8,0 "/>
    <s v="+ 20,6 "/>
    <x v="1"/>
    <x v="5"/>
    <x v="0"/>
    <s v="Venta"/>
  </r>
  <r>
    <s v="Marzo"/>
    <x v="2"/>
    <n v="2629"/>
    <s v="- 0,4 "/>
    <s v="- 2,9 "/>
    <s v="- 3,5 "/>
    <x v="2"/>
    <x v="1"/>
    <x v="3"/>
    <s v="Venta"/>
  </r>
  <r>
    <s v="Marzo"/>
    <x v="14"/>
    <n v="2627"/>
    <s v="- 0,3 "/>
    <s v="- 0,5 "/>
    <s v="- 7,0 "/>
    <x v="1"/>
    <x v="5"/>
    <x v="0"/>
    <s v="Venta"/>
  </r>
  <r>
    <s v="Marzo"/>
    <x v="7"/>
    <n v="2625"/>
    <s v="+ 0,7 "/>
    <s v="+ 1,9 "/>
    <s v="+ 5,8 "/>
    <x v="2"/>
    <x v="1"/>
    <x v="1"/>
    <s v="Venta"/>
  </r>
  <r>
    <s v="Abril"/>
    <x v="14"/>
    <n v="2624"/>
    <s v="- 0,1 "/>
    <s v="- 1,1 "/>
    <s v="- 5,6 "/>
    <x v="1"/>
    <x v="5"/>
    <x v="0"/>
    <s v="Venta"/>
  </r>
  <r>
    <s v="Noviembre"/>
    <x v="6"/>
    <n v="2621"/>
    <s v="+ 0,6 "/>
    <s v="+ 1,0 "/>
    <s v="+ 7,0 "/>
    <x v="2"/>
    <x v="1"/>
    <x v="2"/>
    <s v="Venta"/>
  </r>
  <r>
    <s v="Julio"/>
    <x v="9"/>
    <n v="2618"/>
    <s v="+ 0,6 "/>
    <s v="+ 2,4 "/>
    <s v="+ 6,4 "/>
    <x v="1"/>
    <x v="4"/>
    <x v="0"/>
    <s v="Venta"/>
  </r>
  <r>
    <s v="Mayo"/>
    <x v="19"/>
    <n v="2618"/>
    <s v="- 0,6 "/>
    <s v="- 1,6 "/>
    <s v="- 9,4 "/>
    <x v="1"/>
    <x v="4"/>
    <x v="0"/>
    <s v="Venta"/>
  </r>
  <r>
    <s v="Marzo"/>
    <x v="5"/>
    <n v="2617"/>
    <s v="+ 0,8 "/>
    <s v="+ 4,7 "/>
    <s v="+ 4,8 "/>
    <x v="2"/>
    <x v="1"/>
    <x v="3"/>
    <s v="Venta"/>
  </r>
  <r>
    <s v="Junio"/>
    <x v="18"/>
    <n v="2617"/>
    <s v="- 1,0 "/>
    <s v="- 5,0 "/>
    <s v="- 10,5 "/>
    <x v="2"/>
    <x v="1"/>
    <x v="2"/>
    <s v="Venta"/>
  </r>
  <r>
    <s v="Enero"/>
    <x v="5"/>
    <n v="2615"/>
    <s v="+ 0,4 "/>
    <s v="+ 0,4 "/>
    <s v="+ 4,8 "/>
    <x v="2"/>
    <x v="1"/>
    <x v="2"/>
    <s v="Venta"/>
  </r>
  <r>
    <s v="Abril"/>
    <x v="13"/>
    <n v="2613"/>
    <s v="+ 0,2 "/>
    <s v="+ 0,1 "/>
    <s v="- 0,4 "/>
    <x v="1"/>
    <x v="5"/>
    <x v="0"/>
    <s v="Venta"/>
  </r>
  <r>
    <s v="Mayo"/>
    <x v="6"/>
    <n v="2609"/>
    <s v="- 0,8 "/>
    <s v="+ 6,6 "/>
    <s v="+ 17,7 "/>
    <x v="1"/>
    <x v="5"/>
    <x v="0"/>
    <s v="Venta"/>
  </r>
  <r>
    <s v="Enero"/>
    <x v="13"/>
    <n v="2609"/>
    <s v="+ 0,1 "/>
    <s v="- 1,4 "/>
    <s v="- 1,6 "/>
    <x v="1"/>
    <x v="5"/>
    <x v="0"/>
    <s v="Venta"/>
  </r>
  <r>
    <s v="Enero"/>
    <x v="4"/>
    <n v="2607"/>
    <s v="0,0 "/>
    <s v="+ 1,7 "/>
    <s v="+ 4,9 "/>
    <x v="1"/>
    <x v="5"/>
    <x v="0"/>
    <s v="Venta"/>
  </r>
  <r>
    <s v="Febrero"/>
    <x v="13"/>
    <n v="2607"/>
    <s v="- 0,1 "/>
    <s v="- 0,9 "/>
    <s v="- 1,1 "/>
    <x v="1"/>
    <x v="5"/>
    <x v="0"/>
    <s v="Venta"/>
  </r>
  <r>
    <s v="Diciembre"/>
    <x v="14"/>
    <n v="2607"/>
    <s v="- 0,9 "/>
    <s v="- 2,3 "/>
    <s v="- 1,2 "/>
    <x v="1"/>
    <x v="5"/>
    <x v="0"/>
    <s v="Venta"/>
  </r>
  <r>
    <s v="Julio"/>
    <x v="13"/>
    <n v="2607"/>
    <s v="- 1,4 "/>
    <s v="- 5,0 "/>
    <s v="- 6,7 "/>
    <x v="2"/>
    <x v="1"/>
    <x v="3"/>
    <s v="Venta"/>
  </r>
  <r>
    <s v="Febrero"/>
    <x v="7"/>
    <n v="2607"/>
    <s v="+ 0,6 "/>
    <s v="+ 2,3 "/>
    <s v="+ 5,4 "/>
    <x v="2"/>
    <x v="1"/>
    <x v="1"/>
    <s v="Venta"/>
  </r>
  <r>
    <s v="Diciembre"/>
    <x v="5"/>
    <n v="2606"/>
    <s v="+ 0,6 "/>
    <s v="+ 3,1 "/>
    <s v="+ 3,0 "/>
    <x v="1"/>
    <x v="5"/>
    <x v="0"/>
    <s v="Venta"/>
  </r>
  <r>
    <s v="Marzo"/>
    <x v="13"/>
    <n v="2606"/>
    <s v="0,0 "/>
    <s v="0,0 "/>
    <s v="- 0,8 "/>
    <x v="1"/>
    <x v="5"/>
    <x v="0"/>
    <s v="Venta"/>
  </r>
  <r>
    <s v="Octubre"/>
    <x v="6"/>
    <n v="2606"/>
    <s v="+ 0,3 "/>
    <s v="+ 0,6 "/>
    <s v="+ 6,8 "/>
    <x v="2"/>
    <x v="1"/>
    <x v="2"/>
    <s v="Venta"/>
  </r>
  <r>
    <s v="Diciembre"/>
    <x v="6"/>
    <n v="2605"/>
    <s v="- 0,6 "/>
    <s v="+ 0,3 "/>
    <s v="+ 5,6 "/>
    <x v="2"/>
    <x v="1"/>
    <x v="2"/>
    <s v="Venta"/>
  </r>
  <r>
    <s v="Julio"/>
    <x v="18"/>
    <n v="2603"/>
    <s v="- 0,6 "/>
    <s v="- 3,0 "/>
    <s v="- 10,5 "/>
    <x v="2"/>
    <x v="1"/>
    <x v="2"/>
    <s v="Venta"/>
  </r>
  <r>
    <s v="Enero"/>
    <x v="19"/>
    <n v="2603"/>
    <s v="- 1,4 "/>
    <s v="- 4,7 "/>
    <s v="- 10,8 "/>
    <x v="2"/>
    <x v="1"/>
    <x v="1"/>
    <s v="Venta"/>
  </r>
  <r>
    <s v="Junio"/>
    <x v="9"/>
    <n v="2602"/>
    <s v="+ 0,6 "/>
    <s v="+ 2,0 "/>
    <s v="+ 4,9 "/>
    <x v="1"/>
    <x v="4"/>
    <x v="0"/>
    <s v="Venta"/>
  </r>
  <r>
    <s v="Junio"/>
    <x v="19"/>
    <n v="2601"/>
    <s v="- 0,7 "/>
    <s v="- 1,6 "/>
    <s v="- 8,8 "/>
    <x v="1"/>
    <x v="4"/>
    <x v="0"/>
    <s v="Venta"/>
  </r>
  <r>
    <s v="Septiembre"/>
    <x v="6"/>
    <n v="2598"/>
    <s v="+ 0,1 "/>
    <s v="+ 2,7 "/>
    <s v="+ 6,8 "/>
    <x v="2"/>
    <x v="1"/>
    <x v="2"/>
    <s v="Venta"/>
  </r>
  <r>
    <s v="Mayo"/>
    <x v="13"/>
    <n v="2597"/>
    <s v="- 0,6 "/>
    <s v="- 0,4 "/>
    <s v="- 3,3 "/>
    <x v="1"/>
    <x v="5"/>
    <x v="0"/>
    <s v="Venta"/>
  </r>
  <r>
    <s v="Febrero"/>
    <x v="5"/>
    <n v="2596"/>
    <s v="+ 1,6 "/>
    <s v="+ 4,5 "/>
    <s v="+ 3,8 "/>
    <x v="2"/>
    <x v="1"/>
    <x v="3"/>
    <s v="Venta"/>
  </r>
  <r>
    <s v="Agosto"/>
    <x v="6"/>
    <n v="2596"/>
    <s v="+ 0,2 "/>
    <s v="+ 2,3 "/>
    <s v="+ 6,6 "/>
    <x v="2"/>
    <x v="1"/>
    <x v="2"/>
    <s v="Venta"/>
  </r>
  <r>
    <s v="Noviembre"/>
    <x v="10"/>
    <n v="2595"/>
    <s v="+ 0,8 "/>
    <s v="+ 5,0 "/>
    <s v="+ 4,7 "/>
    <x v="1"/>
    <x v="4"/>
    <x v="0"/>
    <s v="Venta"/>
  </r>
  <r>
    <s v="Junio"/>
    <x v="4"/>
    <n v="2594"/>
    <s v="+ 3,0 "/>
    <s v="+ 4,9 "/>
    <s v="- 2,6 "/>
    <x v="2"/>
    <x v="1"/>
    <x v="3"/>
    <s v="Venta"/>
  </r>
  <r>
    <s v="Agosto"/>
    <x v="13"/>
    <n v="2592"/>
    <s v="- 0,6 "/>
    <s v="- 4,1 "/>
    <s v="- 7,6 "/>
    <x v="2"/>
    <x v="1"/>
    <x v="3"/>
    <s v="Venta"/>
  </r>
  <r>
    <s v="Julio"/>
    <x v="19"/>
    <n v="2591"/>
    <s v="- 0,4 "/>
    <s v="- 1,7 "/>
    <s v="- 8,5 "/>
    <x v="1"/>
    <x v="4"/>
    <x v="0"/>
    <s v="Venta"/>
  </r>
  <r>
    <s v="Julio"/>
    <x v="5"/>
    <n v="2591"/>
    <s v="- 2,7 "/>
    <s v="- 2,3 "/>
    <s v="+ 3,7 "/>
    <x v="2"/>
    <x v="1"/>
    <x v="3"/>
    <s v="Venta"/>
  </r>
  <r>
    <s v="Enero"/>
    <x v="7"/>
    <n v="2591"/>
    <s v="+ 0,5 "/>
    <s v="+ 1,4 "/>
    <s v="+ 4,7 "/>
    <x v="2"/>
    <x v="1"/>
    <x v="1"/>
    <s v="Venta"/>
  </r>
  <r>
    <s v="Noviembre"/>
    <x v="5"/>
    <n v="2590"/>
    <s v="+ 1,0 "/>
    <s v="+ 3,1 "/>
    <s v="+ 2,1 "/>
    <x v="1"/>
    <x v="5"/>
    <x v="0"/>
    <s v="Venta"/>
  </r>
  <r>
    <s v="Julio"/>
    <x v="6"/>
    <n v="2589"/>
    <s v="+ 2,4 "/>
    <s v="+ 1,6 "/>
    <s v="+ 6,4 "/>
    <x v="2"/>
    <x v="1"/>
    <x v="2"/>
    <s v="Venta"/>
  </r>
  <r>
    <s v="Mayo"/>
    <x v="9"/>
    <n v="2586"/>
    <s v="+ 1,2 "/>
    <s v="+ 1,9 "/>
    <s v="+ 4,3 "/>
    <x v="1"/>
    <x v="4"/>
    <x v="0"/>
    <s v="Venta"/>
  </r>
  <r>
    <s v="Octubre"/>
    <x v="13"/>
    <n v="2584"/>
    <s v="0,0 "/>
    <s v="- 0,9 "/>
    <s v="- 7,7 "/>
    <x v="2"/>
    <x v="1"/>
    <x v="3"/>
    <s v="Venta"/>
  </r>
  <r>
    <s v="Septiembre"/>
    <x v="13"/>
    <n v="2583"/>
    <s v="- 0,3 "/>
    <s v="- 2,3 "/>
    <s v="- 8,6 "/>
    <x v="2"/>
    <x v="1"/>
    <x v="3"/>
    <s v="Venta"/>
  </r>
  <r>
    <s v="Marzo"/>
    <x v="6"/>
    <n v="2581"/>
    <s v="+ 1,8 "/>
    <s v="+ 4,7 "/>
    <s v="+ 11,5 "/>
    <x v="2"/>
    <x v="1"/>
    <x v="2"/>
    <s v="Venta"/>
  </r>
  <r>
    <s v="Junio"/>
    <x v="13"/>
    <n v="2578"/>
    <s v="- 0,7 "/>
    <s v="- 1,1 "/>
    <s v="- 3,0 "/>
    <x v="1"/>
    <x v="5"/>
    <x v="0"/>
    <s v="Venta"/>
  </r>
  <r>
    <s v="Diciembre"/>
    <x v="9"/>
    <n v="2577"/>
    <s v="+ 1,1 "/>
    <s v="+ 0,5 "/>
    <s v="+ 4,1 "/>
    <x v="2"/>
    <x v="1"/>
    <x v="1"/>
    <s v="Venta"/>
  </r>
  <r>
    <s v="Octubre"/>
    <x v="10"/>
    <n v="2576"/>
    <s v="+ 2,3 "/>
    <s v="+ 4,7 "/>
    <s v="+ 4,1 "/>
    <x v="1"/>
    <x v="4"/>
    <x v="0"/>
    <s v="Venta"/>
  </r>
  <r>
    <s v="Septiembre"/>
    <x v="19"/>
    <n v="2576"/>
    <s v="+ 1,2 "/>
    <s v="- 0,9 "/>
    <s v="- 7,4 "/>
    <x v="1"/>
    <x v="4"/>
    <x v="0"/>
    <s v="Venta"/>
  </r>
  <r>
    <s v="Julio"/>
    <x v="13"/>
    <n v="2567"/>
    <s v="- 0,4 "/>
    <s v="- 1,7 "/>
    <s v="- 3,0 "/>
    <x v="1"/>
    <x v="5"/>
    <x v="0"/>
    <s v="Venta"/>
  </r>
  <r>
    <s v="Diciembre"/>
    <x v="10"/>
    <n v="2567"/>
    <s v="- 1,1 "/>
    <s v="+ 2,0 "/>
    <s v="+ 3,5 "/>
    <x v="1"/>
    <x v="4"/>
    <x v="0"/>
    <s v="Venta"/>
  </r>
  <r>
    <s v="Septiembre"/>
    <x v="9"/>
    <n v="2565"/>
    <s v="+ 0,2 "/>
    <s v="+ 1,1 "/>
    <s v="+ 3,5 "/>
    <x v="2"/>
    <x v="1"/>
    <x v="1"/>
    <s v="Venta"/>
  </r>
  <r>
    <s v="Octubre"/>
    <x v="5"/>
    <n v="2563"/>
    <s v="+ 1,4 "/>
    <s v="+ 3,9 "/>
    <s v="+ 2,0 "/>
    <x v="1"/>
    <x v="5"/>
    <x v="0"/>
    <s v="Venta"/>
  </r>
  <r>
    <s v="Febrero"/>
    <x v="19"/>
    <n v="2563"/>
    <s v="- 1,5 "/>
    <s v="- 6,1 "/>
    <s v="- 12,4 "/>
    <x v="2"/>
    <x v="1"/>
    <x v="1"/>
    <s v="Venta"/>
  </r>
  <r>
    <s v="Noviembre"/>
    <x v="18"/>
    <n v="2559"/>
    <s v="+ 0,2 "/>
    <s v="+ 0,1 "/>
    <s v="- 10,1 "/>
    <x v="2"/>
    <x v="1"/>
    <x v="2"/>
    <s v="Venta"/>
  </r>
  <r>
    <s v="Agosto"/>
    <x v="9"/>
    <n v="2559"/>
    <s v="+ 0,3 "/>
    <s v="+ 1,5 "/>
    <s v="+ 3,9 "/>
    <x v="2"/>
    <x v="1"/>
    <x v="1"/>
    <s v="Venta"/>
  </r>
  <r>
    <s v="Abril"/>
    <x v="9"/>
    <n v="2556"/>
    <s v="+ 0,1 "/>
    <s v="+ 0,3 "/>
    <s v="+ 3,2 "/>
    <x v="1"/>
    <x v="4"/>
    <x v="0"/>
    <s v="Venta"/>
  </r>
  <r>
    <s v="Septiembre"/>
    <x v="18"/>
    <n v="2556"/>
    <s v="0,0 "/>
    <s v="- 2,4 "/>
    <s v="- 10,2 "/>
    <x v="2"/>
    <x v="1"/>
    <x v="2"/>
    <s v="Venta"/>
  </r>
  <r>
    <s v="Agosto"/>
    <x v="18"/>
    <n v="2556"/>
    <s v="- 1,8 "/>
    <s v="- 3,3 "/>
    <s v="- 10,6 "/>
    <x v="2"/>
    <x v="1"/>
    <x v="2"/>
    <s v="Venta"/>
  </r>
  <r>
    <s v="Enero"/>
    <x v="5"/>
    <n v="2555"/>
    <s v="+ 2,2 "/>
    <s v="+ 2,2 "/>
    <s v="+ 3,2 "/>
    <x v="2"/>
    <x v="1"/>
    <x v="3"/>
    <s v="Venta"/>
  </r>
  <r>
    <s v="Octubre"/>
    <x v="9"/>
    <n v="2554"/>
    <s v="- 0,4 "/>
    <s v="0,0 "/>
    <s v="+ 2,9 "/>
    <x v="2"/>
    <x v="1"/>
    <x v="1"/>
    <s v="Venta"/>
  </r>
  <r>
    <s v="Octubre"/>
    <x v="18"/>
    <n v="2553"/>
    <s v="- 0,1 "/>
    <s v="- 1,9 "/>
    <s v="- 11,6 "/>
    <x v="2"/>
    <x v="1"/>
    <x v="2"/>
    <s v="Venta"/>
  </r>
  <r>
    <s v="Julio"/>
    <x v="9"/>
    <n v="2553"/>
    <s v="+ 0,7 "/>
    <s v="+ 2,2 "/>
    <s v="+ 3,3 "/>
    <x v="2"/>
    <x v="1"/>
    <x v="1"/>
    <s v="Venta"/>
  </r>
  <r>
    <s v="Agosto"/>
    <x v="13"/>
    <n v="2552"/>
    <s v="- 0,6 "/>
    <s v="- 1,8 "/>
    <s v="- 4,3 "/>
    <x v="1"/>
    <x v="5"/>
    <x v="0"/>
    <s v="Venta"/>
  </r>
  <r>
    <s v="Marzo"/>
    <x v="9"/>
    <n v="2552"/>
    <s v="+ 0,6 "/>
    <s v="- 0,6 "/>
    <s v="+ 4,0 "/>
    <x v="1"/>
    <x v="4"/>
    <x v="0"/>
    <s v="Venta"/>
  </r>
  <r>
    <s v="Marzo"/>
    <x v="19"/>
    <n v="2552"/>
    <s v="- 0,4 "/>
    <s v="- 3,4 "/>
    <s v="- 12,7 "/>
    <x v="2"/>
    <x v="1"/>
    <x v="1"/>
    <s v="Venta"/>
  </r>
  <r>
    <s v="Octubre"/>
    <x v="19"/>
    <n v="2550"/>
    <s v="- 1,0 "/>
    <s v="- 1,6 "/>
    <s v="- 7,2 "/>
    <x v="1"/>
    <x v="4"/>
    <x v="0"/>
    <s v="Venta"/>
  </r>
  <r>
    <s v="Enero"/>
    <x v="9"/>
    <n v="2549"/>
    <s v="- 0,7 "/>
    <s v="- 1,0 "/>
    <s v="+ 3,4 "/>
    <x v="1"/>
    <x v="4"/>
    <x v="0"/>
    <s v="Venta"/>
  </r>
  <r>
    <s v="Noviembre"/>
    <x v="9"/>
    <n v="2548"/>
    <s v="- 0,2 "/>
    <s v="- 0,4 "/>
    <s v="+ 3,3 "/>
    <x v="2"/>
    <x v="1"/>
    <x v="1"/>
    <s v="Venta"/>
  </r>
  <r>
    <s v="Abril"/>
    <x v="6"/>
    <n v="2547"/>
    <s v="- 1,3 "/>
    <s v="+ 2,1 "/>
    <s v="+ 9,6 "/>
    <x v="2"/>
    <x v="1"/>
    <x v="2"/>
    <s v="Venta"/>
  </r>
  <r>
    <s v="Agosto"/>
    <x v="19"/>
    <n v="2545"/>
    <s v="- 1,7 "/>
    <s v="- 2,8 "/>
    <s v="- 8,9 "/>
    <x v="1"/>
    <x v="4"/>
    <x v="0"/>
    <s v="Venta"/>
  </r>
  <r>
    <s v="Septiembre"/>
    <x v="13"/>
    <n v="2544"/>
    <s v="- 0,3 "/>
    <s v="- 1,3 "/>
    <s v="- 4,7 "/>
    <x v="1"/>
    <x v="5"/>
    <x v="0"/>
    <s v="Venta"/>
  </r>
  <r>
    <s v="Noviembre"/>
    <x v="19"/>
    <n v="2544"/>
    <s v="- 0,2 "/>
    <s v="- 0,1 "/>
    <s v="- 6,6 "/>
    <x v="1"/>
    <x v="4"/>
    <x v="0"/>
    <s v="Venta"/>
  </r>
  <r>
    <s v="Mayo"/>
    <x v="12"/>
    <n v="2542"/>
    <s v="+ 0,4 "/>
    <s v="+ 0,9 "/>
    <s v="+ 1,5 "/>
    <x v="1"/>
    <x v="4"/>
    <x v="0"/>
    <s v="Venta"/>
  </r>
  <r>
    <s v="Enero"/>
    <x v="16"/>
    <n v="2540"/>
    <s v="+ 0,1 "/>
    <s v="- 0,4 "/>
    <s v="- 4,8 "/>
    <x v="1"/>
    <x v="4"/>
    <x v="0"/>
    <s v="Venta"/>
  </r>
  <r>
    <s v="Mayo"/>
    <x v="19"/>
    <n v="2539"/>
    <s v="+ 0,1 "/>
    <s v="- 0,9 "/>
    <s v="- 11,5 "/>
    <x v="2"/>
    <x v="1"/>
    <x v="1"/>
    <s v="Venta"/>
  </r>
  <r>
    <s v="Febrero"/>
    <x v="9"/>
    <n v="2538"/>
    <s v="- 0,4 "/>
    <s v="- 2,2 "/>
    <s v="+ 2,9 "/>
    <x v="1"/>
    <x v="4"/>
    <x v="0"/>
    <s v="Venta"/>
  </r>
  <r>
    <s v="Diciembre"/>
    <x v="19"/>
    <n v="2538"/>
    <s v="- 0,3 "/>
    <s v="- 1,5 "/>
    <s v="- 6,1 "/>
    <x v="1"/>
    <x v="4"/>
    <x v="0"/>
    <s v="Venta"/>
  </r>
  <r>
    <s v="Noviembre"/>
    <x v="6"/>
    <n v="2537"/>
    <s v="+ 1,0 "/>
    <s v="+ 0,6 "/>
    <s v="+ 4,1 "/>
    <x v="1"/>
    <x v="5"/>
    <x v="0"/>
    <s v="Venta"/>
  </r>
  <r>
    <s v="Octubre"/>
    <x v="16"/>
    <n v="2536"/>
    <s v="+ 0,4 "/>
    <s v="+ 0,8 "/>
    <s v="- 0,6 "/>
    <x v="1"/>
    <x v="4"/>
    <x v="0"/>
    <s v="Venta"/>
  </r>
  <r>
    <s v="Mayo"/>
    <x v="6"/>
    <n v="2536"/>
    <s v="- 0,4 "/>
    <s v="0,0 "/>
    <s v="+ 8,3 "/>
    <x v="2"/>
    <x v="1"/>
    <x v="2"/>
    <s v="Venta"/>
  </r>
  <r>
    <s v="Febrero"/>
    <x v="6"/>
    <n v="2536"/>
    <s v="+ 1,6 "/>
    <s v="+ 3,5 "/>
    <s v="+ 10,6 "/>
    <x v="2"/>
    <x v="1"/>
    <x v="2"/>
    <s v="Venta"/>
  </r>
  <r>
    <s v="Junio"/>
    <x v="9"/>
    <n v="2536"/>
    <s v="+ 0,6 "/>
    <s v="+ 2,2 "/>
    <s v="+ 3,0 "/>
    <x v="2"/>
    <x v="1"/>
    <x v="1"/>
    <s v="Venta"/>
  </r>
  <r>
    <s v="Abril"/>
    <x v="19"/>
    <n v="2536"/>
    <s v="- 0,6 "/>
    <s v="- 2,5 "/>
    <s v="- 12,0 "/>
    <x v="2"/>
    <x v="1"/>
    <x v="1"/>
    <s v="Venta"/>
  </r>
  <r>
    <s v="Noviembre"/>
    <x v="16"/>
    <n v="2534"/>
    <s v="- 0,1 "/>
    <s v="+ 0,8 "/>
    <s v="- 0,4 "/>
    <x v="1"/>
    <x v="4"/>
    <x v="0"/>
    <s v="Venta"/>
  </r>
  <r>
    <s v="Abril"/>
    <x v="12"/>
    <n v="2532"/>
    <s v="+ 0,4 "/>
    <s v="+ 1,2 "/>
    <s v="+ 1,8 "/>
    <x v="1"/>
    <x v="4"/>
    <x v="0"/>
    <s v="Venta"/>
  </r>
  <r>
    <s v="Diciembre"/>
    <x v="6"/>
    <n v="2529"/>
    <s v="- 0,3 "/>
    <s v="+ 1,1 "/>
    <s v="+ 3,4 "/>
    <x v="1"/>
    <x v="5"/>
    <x v="0"/>
    <s v="Venta"/>
  </r>
  <r>
    <s v="Agosto"/>
    <x v="5"/>
    <n v="2529"/>
    <s v="- 2,4 "/>
    <s v="- 6,6 "/>
    <s v="+ 0,5 "/>
    <x v="2"/>
    <x v="1"/>
    <x v="3"/>
    <s v="Venta"/>
  </r>
  <r>
    <s v="Junio"/>
    <x v="6"/>
    <n v="2529"/>
    <s v="- 0,3 "/>
    <s v="- 2,0 "/>
    <s v="+ 6,9 "/>
    <x v="2"/>
    <x v="1"/>
    <x v="2"/>
    <s v="Venta"/>
  </r>
  <r>
    <s v="Septiembre"/>
    <x v="5"/>
    <n v="2528"/>
    <s v="+ 0,6 "/>
    <s v="+ 4,4 "/>
    <s v="+ 1,1 "/>
    <x v="1"/>
    <x v="5"/>
    <x v="0"/>
    <s v="Venta"/>
  </r>
  <r>
    <s v="Noviembre"/>
    <x v="13"/>
    <n v="2527"/>
    <s v="+ 0,1 "/>
    <s v="- 1,0 "/>
    <s v="- 3,9 "/>
    <x v="1"/>
    <x v="5"/>
    <x v="0"/>
    <s v="Venta"/>
  </r>
  <r>
    <s v="Octubre"/>
    <x v="13"/>
    <n v="2525"/>
    <s v="- 0,7 "/>
    <s v="- 1,6 "/>
    <s v="- 4,6 "/>
    <x v="1"/>
    <x v="5"/>
    <x v="0"/>
    <s v="Venta"/>
  </r>
  <r>
    <s v="Septiembre"/>
    <x v="16"/>
    <n v="2525"/>
    <s v="+ 0,5 "/>
    <s v="+ 0,4 "/>
    <s v="- 2,0 "/>
    <x v="1"/>
    <x v="4"/>
    <x v="0"/>
    <s v="Venta"/>
  </r>
  <r>
    <s v="Agosto"/>
    <x v="6"/>
    <n v="2522"/>
    <s v="+ 0,5 "/>
    <s v="- 3,3 "/>
    <s v="+ 9,9 "/>
    <x v="1"/>
    <x v="5"/>
    <x v="0"/>
    <s v="Venta"/>
  </r>
  <r>
    <s v="Junio"/>
    <x v="12"/>
    <n v="2522"/>
    <s v="- 0,8 "/>
    <s v="0,0 "/>
    <s v="+ 0,3 "/>
    <x v="1"/>
    <x v="4"/>
    <x v="0"/>
    <s v="Venta"/>
  </r>
  <r>
    <s v="Mayo"/>
    <x v="9"/>
    <n v="2522"/>
    <s v="+ 0,9 "/>
    <s v="+ 2,0 "/>
    <s v="+ 3,1 "/>
    <x v="2"/>
    <x v="1"/>
    <x v="1"/>
    <s v="Venta"/>
  </r>
  <r>
    <s v="Marzo"/>
    <x v="12"/>
    <n v="2521"/>
    <s v="+ 0,1 "/>
    <s v="+ 0,3 "/>
    <s v="+ 0,2 "/>
    <x v="1"/>
    <x v="4"/>
    <x v="0"/>
    <s v="Venta"/>
  </r>
  <r>
    <s v="Abril"/>
    <x v="6"/>
    <n v="2520"/>
    <s v="+ 0,9 "/>
    <s v="+ 1,8 "/>
    <s v="+ 8,4 "/>
    <x v="2"/>
    <x v="1"/>
    <x v="3"/>
    <s v="Venta"/>
  </r>
  <r>
    <s v="Junio"/>
    <x v="19"/>
    <n v="2520"/>
    <s v="- 0,7 "/>
    <s v="- 1,2 "/>
    <s v="- 12,1 "/>
    <x v="2"/>
    <x v="1"/>
    <x v="1"/>
    <s v="Venta"/>
  </r>
  <r>
    <s v="Febrero"/>
    <x v="12"/>
    <n v="2519"/>
    <s v="+ 0,7 "/>
    <s v="- 0,6 "/>
    <s v="+ 0,1 "/>
    <x v="1"/>
    <x v="4"/>
    <x v="0"/>
    <s v="Venta"/>
  </r>
  <r>
    <s v="Septiembre"/>
    <x v="10"/>
    <n v="2518"/>
    <s v="+ 1,9 "/>
    <s v="+ 1,5 "/>
    <s v="+ 1,8 "/>
    <x v="1"/>
    <x v="4"/>
    <x v="0"/>
    <s v="Venta"/>
  </r>
  <r>
    <s v="Febrero"/>
    <x v="16"/>
    <n v="2518"/>
    <s v="- 0,9 "/>
    <s v="- 1,0 "/>
    <s v="- 5,4 "/>
    <x v="1"/>
    <x v="4"/>
    <x v="0"/>
    <s v="Venta"/>
  </r>
  <r>
    <s v="Agosto"/>
    <x v="6"/>
    <n v="2518"/>
    <s v="+ 0,8 "/>
    <s v="+ 1,4 "/>
    <s v="+ 4,2 "/>
    <x v="2"/>
    <x v="1"/>
    <x v="3"/>
    <s v="Venta"/>
  </r>
  <r>
    <s v="Diciembre"/>
    <x v="18"/>
    <n v="2518"/>
    <s v="- 1,6 "/>
    <s v="- 1,5 "/>
    <s v="- 10,4 "/>
    <x v="2"/>
    <x v="1"/>
    <x v="2"/>
    <s v="Venta"/>
  </r>
  <r>
    <s v="Mayo"/>
    <x v="4"/>
    <n v="2517"/>
    <s v="+ 1,5 "/>
    <s v="+ 1,4 "/>
    <s v="- 7,1 "/>
    <x v="2"/>
    <x v="1"/>
    <x v="3"/>
    <s v="Venta"/>
  </r>
  <r>
    <s v="Julio"/>
    <x v="16"/>
    <n v="2516"/>
    <s v="0,0 "/>
    <s v="+ 1,1 "/>
    <s v="- 2,9 "/>
    <x v="1"/>
    <x v="4"/>
    <x v="0"/>
    <s v="Venta"/>
  </r>
  <r>
    <s v="Marzo"/>
    <x v="16"/>
    <n v="2516"/>
    <s v="0,0 "/>
    <s v="- 0,8 "/>
    <s v="- 4,8 "/>
    <x v="1"/>
    <x v="4"/>
    <x v="0"/>
    <s v="Venta"/>
  </r>
  <r>
    <s v="Junio"/>
    <x v="16"/>
    <n v="2515"/>
    <s v="+ 0,4 "/>
    <s v="- 0,1 "/>
    <s v="- 3,3 "/>
    <x v="1"/>
    <x v="4"/>
    <x v="0"/>
    <s v="Venta"/>
  </r>
  <r>
    <s v="Octubre"/>
    <x v="6"/>
    <n v="2513"/>
    <s v="+ 0,5 "/>
    <s v="+ 0,1 "/>
    <s v="+ 5,1 "/>
    <x v="1"/>
    <x v="5"/>
    <x v="0"/>
    <s v="Venta"/>
  </r>
  <r>
    <s v="Diciembre"/>
    <x v="16"/>
    <n v="2513"/>
    <s v="- 0,8 "/>
    <s v="- 0,5 "/>
    <s v="- 1,0 "/>
    <x v="1"/>
    <x v="4"/>
    <x v="0"/>
    <s v="Venta"/>
  </r>
  <r>
    <s v="Agosto"/>
    <x v="16"/>
    <n v="2513"/>
    <s v="- 0,1 "/>
    <s v="+ 0,4 "/>
    <s v="- 1,3 "/>
    <x v="1"/>
    <x v="4"/>
    <x v="0"/>
    <s v="Venta"/>
  </r>
  <r>
    <s v="Agosto"/>
    <x v="5"/>
    <n v="2512"/>
    <s v="+ 1,8 "/>
    <s v="+ 3,8 "/>
    <s v="- 0,4 "/>
    <x v="1"/>
    <x v="5"/>
    <x v="0"/>
    <s v="Venta"/>
  </r>
  <r>
    <s v="Noviembre"/>
    <x v="13"/>
    <n v="2510"/>
    <s v="- 2,8 "/>
    <s v="- 3,2 "/>
    <s v="- 11,2 "/>
    <x v="2"/>
    <x v="1"/>
    <x v="3"/>
    <s v="Venta"/>
  </r>
  <r>
    <s v="Julio"/>
    <x v="6"/>
    <n v="2509"/>
    <s v="+ 0,1 "/>
    <s v="- 4,5 "/>
    <s v="+ 9,5 "/>
    <x v="1"/>
    <x v="5"/>
    <x v="0"/>
    <s v="Venta"/>
  </r>
  <r>
    <s v="Junio"/>
    <x v="6"/>
    <n v="2507"/>
    <s v="- 3,9 "/>
    <s v="+ 0,5 "/>
    <s v="+ 11,1 "/>
    <x v="1"/>
    <x v="5"/>
    <x v="0"/>
    <s v="Venta"/>
  </r>
  <r>
    <s v="Diciembre"/>
    <x v="13"/>
    <n v="2506"/>
    <s v="- 0,2 "/>
    <s v="- 3,0 "/>
    <s v="- 10,9 "/>
    <x v="2"/>
    <x v="1"/>
    <x v="3"/>
    <s v="Venta"/>
  </r>
  <r>
    <s v="Mayo"/>
    <x v="16"/>
    <n v="2504"/>
    <s v="+ 0,6 "/>
    <s v="- 0,5 "/>
    <s v="- 4,4 "/>
    <x v="1"/>
    <x v="4"/>
    <x v="0"/>
    <s v="Venta"/>
  </r>
  <r>
    <s v="Enero"/>
    <x v="12"/>
    <n v="2502"/>
    <s v="- 0,4 "/>
    <s v="- 1,3 "/>
    <s v="- 1,5 "/>
    <x v="1"/>
    <x v="4"/>
    <x v="0"/>
    <s v="Venta"/>
  </r>
  <r>
    <s v="Septiembre"/>
    <x v="6"/>
    <n v="2501"/>
    <s v="- 0,8 "/>
    <s v="- 0,2 "/>
    <s v="+ 7,8 "/>
    <x v="1"/>
    <x v="5"/>
    <x v="0"/>
    <s v="Venta"/>
  </r>
  <r>
    <s v="Febrero"/>
    <x v="6"/>
    <n v="2501"/>
    <s v="+ 1,1 "/>
    <s v="+ 0,1 "/>
    <s v="+ 11,6 "/>
    <x v="2"/>
    <x v="1"/>
    <x v="3"/>
    <s v="Venta"/>
  </r>
  <r>
    <s v="Diciembre"/>
    <x v="6"/>
    <n v="2500"/>
    <s v="+ 0,6 "/>
    <s v="n.d."/>
    <s v="0,0 "/>
    <x v="2"/>
    <x v="1"/>
    <x v="3"/>
    <s v="Venta"/>
  </r>
  <r>
    <s v="Octubre"/>
    <x v="6"/>
    <n v="2500"/>
    <s v="n.d."/>
    <s v="+ 0,1 "/>
    <s v="+ 0,8 "/>
    <x v="2"/>
    <x v="1"/>
    <x v="3"/>
    <s v="Venta"/>
  </r>
  <r>
    <s v="Septiembre"/>
    <x v="6"/>
    <n v="2500"/>
    <s v="- 0,7 "/>
    <s v="+ 0,2 "/>
    <s v="+ 2,2 "/>
    <x v="2"/>
    <x v="1"/>
    <x v="3"/>
    <s v="Venta"/>
  </r>
  <r>
    <s v="Diciembre"/>
    <x v="7"/>
    <n v="2500"/>
    <s v="+ 0,1 "/>
    <s v="+ 2,2 "/>
    <s v="+ 13,8 "/>
    <x v="2"/>
    <x v="1"/>
    <x v="3"/>
    <s v="Venta"/>
  </r>
  <r>
    <s v="Abril"/>
    <x v="9"/>
    <n v="2499"/>
    <s v="+ 0,7 "/>
    <s v="+ 0,9 "/>
    <s v="+ 2,7 "/>
    <x v="2"/>
    <x v="1"/>
    <x v="1"/>
    <s v="Venta"/>
  </r>
  <r>
    <s v="Enero"/>
    <x v="4"/>
    <n v="2498"/>
    <s v="+ 0,8 "/>
    <s v="+ 1,5 "/>
    <s v="- 2,2 "/>
    <x v="2"/>
    <x v="1"/>
    <x v="3"/>
    <s v="Venta"/>
  </r>
  <r>
    <s v="Julio"/>
    <x v="6"/>
    <n v="2498"/>
    <s v="+ 0,1 "/>
    <s v="- 0,9 "/>
    <s v="+ 3,8 "/>
    <x v="2"/>
    <x v="1"/>
    <x v="3"/>
    <s v="Venta"/>
  </r>
  <r>
    <s v="Noviembre"/>
    <x v="7"/>
    <n v="2498"/>
    <s v="+ 0,7 "/>
    <s v="+ 3,4 "/>
    <s v="+ 13,9 "/>
    <x v="2"/>
    <x v="1"/>
    <x v="3"/>
    <s v="Venta"/>
  </r>
  <r>
    <s v="Marzo"/>
    <x v="6"/>
    <n v="2497"/>
    <s v="- 0,2 "/>
    <s v="- 0,1 "/>
    <s v="+ 9,8 "/>
    <x v="2"/>
    <x v="1"/>
    <x v="3"/>
    <s v="Venta"/>
  </r>
  <r>
    <s v="Marzo"/>
    <x v="6"/>
    <n v="2496"/>
    <s v="+ 2,0 "/>
    <s v="+ 2,0 "/>
    <s v="+ 14,8 "/>
    <x v="1"/>
    <x v="5"/>
    <x v="0"/>
    <s v="Venta"/>
  </r>
  <r>
    <s v="Febrero"/>
    <x v="18"/>
    <n v="2496"/>
    <s v="+ 0,4 "/>
    <s v="- 0,5 "/>
    <s v="- 11,0 "/>
    <x v="2"/>
    <x v="1"/>
    <x v="3"/>
    <s v="Venta"/>
  </r>
  <r>
    <s v="Enero"/>
    <x v="6"/>
    <n v="2496"/>
    <s v="+ 1,2 "/>
    <s v="+ 2,3 "/>
    <s v="+ 10,5 "/>
    <x v="2"/>
    <x v="1"/>
    <x v="2"/>
    <s v="Venta"/>
  </r>
  <r>
    <s v="Junio"/>
    <x v="6"/>
    <n v="2495"/>
    <s v="+ 0,4 "/>
    <s v="- 0,1 "/>
    <s v="+ 5,6 "/>
    <x v="2"/>
    <x v="1"/>
    <x v="3"/>
    <s v="Venta"/>
  </r>
  <r>
    <s v="Diciembre"/>
    <x v="13"/>
    <n v="2494"/>
    <s v="- 1,3 "/>
    <s v="- 2,0 "/>
    <s v="- 4,3 "/>
    <x v="1"/>
    <x v="5"/>
    <x v="0"/>
    <s v="Venta"/>
  </r>
  <r>
    <s v="Enero"/>
    <x v="18"/>
    <n v="2489"/>
    <s v="- 0,2 "/>
    <s v="- 1,4 "/>
    <s v="- 4,6 "/>
    <x v="1"/>
    <x v="5"/>
    <x v="0"/>
    <s v="Venta"/>
  </r>
  <r>
    <s v="Septiembre"/>
    <x v="19"/>
    <n v="2489"/>
    <s v="+ 0,4 "/>
    <s v="- 1,3 "/>
    <s v="- 9,4 "/>
    <x v="2"/>
    <x v="1"/>
    <x v="1"/>
    <s v="Venta"/>
  </r>
  <r>
    <s v="Abril"/>
    <x v="16"/>
    <n v="2488"/>
    <s v="- 1,1 "/>
    <s v="- 2,0 "/>
    <s v="- 5,6 "/>
    <x v="1"/>
    <x v="4"/>
    <x v="0"/>
    <s v="Venta"/>
  </r>
  <r>
    <s v="Enero"/>
    <x v="18"/>
    <n v="2487"/>
    <s v="- 0,8 "/>
    <s v="- 3,7 "/>
    <s v="- 11,5 "/>
    <x v="2"/>
    <x v="1"/>
    <x v="3"/>
    <s v="Venta"/>
  </r>
  <r>
    <s v="Enero"/>
    <x v="5"/>
    <n v="2486"/>
    <s v="- 1,7 "/>
    <s v="- 1,1 "/>
    <s v="+ 2,1 "/>
    <x v="1"/>
    <x v="5"/>
    <x v="0"/>
    <s v="Venta"/>
  </r>
  <r>
    <s v="Octubre"/>
    <x v="19"/>
    <n v="2486"/>
    <s v="- 0,1 "/>
    <s v="+ 0,1 "/>
    <s v="- 8,9 "/>
    <x v="2"/>
    <x v="1"/>
    <x v="1"/>
    <s v="Venta"/>
  </r>
  <r>
    <s v="Noviembre"/>
    <x v="6"/>
    <n v="2485"/>
    <s v="- 0,6 "/>
    <s v="- 1,3 "/>
    <s v="- 0,5 "/>
    <x v="2"/>
    <x v="1"/>
    <x v="3"/>
    <s v="Venta"/>
  </r>
  <r>
    <s v="Julio"/>
    <x v="19"/>
    <n v="2485"/>
    <s v="- 1,4 "/>
    <s v="- 2,0 "/>
    <s v="- 11,9 "/>
    <x v="2"/>
    <x v="1"/>
    <x v="1"/>
    <s v="Venta"/>
  </r>
  <r>
    <s v="Mayo"/>
    <x v="6"/>
    <n v="2484"/>
    <s v="- 1,4 "/>
    <s v="- 0,7 "/>
    <s v="+ 5,9 "/>
    <x v="2"/>
    <x v="1"/>
    <x v="3"/>
    <s v="Venta"/>
  </r>
  <r>
    <s v="Octubre"/>
    <x v="10"/>
    <n v="2483"/>
    <s v="+ 0,2 "/>
    <s v="+ 0,4 "/>
    <s v="+ 3,1 "/>
    <x v="2"/>
    <x v="1"/>
    <x v="1"/>
    <s v="Venta"/>
  </r>
  <r>
    <s v="Diciembre"/>
    <x v="12"/>
    <n v="2482"/>
    <s v="+ 0,2 "/>
    <s v="+ 0,3 "/>
    <s v="- 1,2 "/>
    <x v="1"/>
    <x v="4"/>
    <x v="0"/>
    <s v="Venta"/>
  </r>
  <r>
    <s v="Febrero"/>
    <x v="4"/>
    <n v="2482"/>
    <s v="- 0,6 "/>
    <s v="+ 1,4 "/>
    <s v="- 4,4 "/>
    <x v="2"/>
    <x v="1"/>
    <x v="3"/>
    <s v="Venta"/>
  </r>
  <r>
    <s v="Marzo"/>
    <x v="9"/>
    <n v="2482"/>
    <s v="+ 0,4 "/>
    <s v="+ 0,3 "/>
    <s v="+ 2,3 "/>
    <x v="2"/>
    <x v="1"/>
    <x v="1"/>
    <s v="Venta"/>
  </r>
  <r>
    <s v="Febrero"/>
    <x v="18"/>
    <n v="2481"/>
    <s v="- 0,3 "/>
    <s v="- 1,8 "/>
    <s v="- 4,8 "/>
    <x v="1"/>
    <x v="5"/>
    <x v="0"/>
    <s v="Venta"/>
  </r>
  <r>
    <s v="Junio"/>
    <x v="10"/>
    <n v="2481"/>
    <s v="0,0 "/>
    <s v="+ 1,0 "/>
    <s v="- 1,6 "/>
    <x v="1"/>
    <x v="4"/>
    <x v="0"/>
    <s v="Venta"/>
  </r>
  <r>
    <s v="Abril"/>
    <x v="4"/>
    <n v="2481"/>
    <s v="+ 0,3 "/>
    <s v="- 0,7 "/>
    <s v="- 6,5 "/>
    <x v="2"/>
    <x v="1"/>
    <x v="3"/>
    <s v="Venta"/>
  </r>
  <r>
    <s v="Mayo"/>
    <x v="10"/>
    <n v="2480"/>
    <s v="+ 0,2 "/>
    <s v="+ 0,6 "/>
    <s v="- 2,4 "/>
    <x v="1"/>
    <x v="4"/>
    <x v="0"/>
    <s v="Venta"/>
  </r>
  <r>
    <s v="Octubre"/>
    <x v="7"/>
    <n v="2480"/>
    <s v="+ 1,3 "/>
    <s v="+ 3,0 "/>
    <s v="+ 12,8 "/>
    <x v="2"/>
    <x v="1"/>
    <x v="3"/>
    <s v="Venta"/>
  </r>
  <r>
    <s v="Agosto"/>
    <x v="19"/>
    <n v="2479"/>
    <s v="- 0,2 "/>
    <s v="- 2,4 "/>
    <s v="- 10,0 "/>
    <x v="2"/>
    <x v="1"/>
    <x v="1"/>
    <s v="Venta"/>
  </r>
  <r>
    <s v="Noviembre"/>
    <x v="12"/>
    <n v="2478"/>
    <s v="+ 0,1 "/>
    <s v="0,0 "/>
    <s v="- 2,2 "/>
    <x v="1"/>
    <x v="4"/>
    <x v="0"/>
    <s v="Venta"/>
  </r>
  <r>
    <s v="Diciembre"/>
    <x v="5"/>
    <n v="2478"/>
    <s v="+ 1,2 "/>
    <s v="+ 1,0 "/>
    <s v="- 0,9 "/>
    <x v="2"/>
    <x v="1"/>
    <x v="3"/>
    <s v="Venta"/>
  </r>
  <r>
    <s v="Septiembre"/>
    <x v="10"/>
    <n v="2478"/>
    <s v="+ 0,6 "/>
    <s v="+ 0,6 "/>
    <s v="+ 3,4 "/>
    <x v="2"/>
    <x v="1"/>
    <x v="1"/>
    <s v="Venta"/>
  </r>
  <r>
    <s v="Agosto"/>
    <x v="12"/>
    <n v="2477"/>
    <s v="+ 0,2 "/>
    <s v="- 2,6 "/>
    <s v="- 1,4 "/>
    <x v="1"/>
    <x v="4"/>
    <x v="0"/>
    <s v="Venta"/>
  </r>
  <r>
    <s v="Abril"/>
    <x v="10"/>
    <n v="2476"/>
    <s v="+ 0,9 "/>
    <s v="+ 0,5 "/>
    <s v="- 2,2 "/>
    <x v="1"/>
    <x v="4"/>
    <x v="0"/>
    <s v="Venta"/>
  </r>
  <r>
    <s v="Enero"/>
    <x v="9"/>
    <n v="2476"/>
    <s v="0,0 "/>
    <s v="- 0,3 "/>
    <s v="+ 1,8 "/>
    <x v="2"/>
    <x v="1"/>
    <x v="1"/>
    <s v="Venta"/>
  </r>
  <r>
    <s v="Diciembre"/>
    <x v="10"/>
    <n v="2476"/>
    <s v="+ 0,4 "/>
    <s v="- 0,1 "/>
    <s v="+ 2,0 "/>
    <x v="2"/>
    <x v="1"/>
    <x v="1"/>
    <s v="Venta"/>
  </r>
  <r>
    <s v="Octubre"/>
    <x v="12"/>
    <n v="2475"/>
    <s v="+ 0,1 "/>
    <s v="+ 0,1 "/>
    <s v="- 2,4 "/>
    <x v="1"/>
    <x v="4"/>
    <x v="0"/>
    <s v="Venta"/>
  </r>
  <r>
    <s v="Enero"/>
    <x v="6"/>
    <n v="2475"/>
    <s v="- 1,0 "/>
    <s v="- 0,2 "/>
    <s v="+ 11,0 "/>
    <x v="2"/>
    <x v="1"/>
    <x v="3"/>
    <s v="Venta"/>
  </r>
  <r>
    <s v="Septiembre"/>
    <x v="12"/>
    <n v="2473"/>
    <s v="- 0,2 "/>
    <s v="- 1,9 "/>
    <s v="- 2,1 "/>
    <x v="1"/>
    <x v="4"/>
    <x v="0"/>
    <s v="Venta"/>
  </r>
  <r>
    <s v="Febrero"/>
    <x v="9"/>
    <n v="2473"/>
    <s v="- 0,1 "/>
    <s v="+ 0,3 "/>
    <s v="+ 1,7 "/>
    <x v="2"/>
    <x v="1"/>
    <x v="1"/>
    <s v="Venta"/>
  </r>
  <r>
    <s v="Febrero"/>
    <x v="5"/>
    <n v="2472"/>
    <s v="- 0,6 "/>
    <s v="- 2,6 "/>
    <s v="+ 1,0 "/>
    <x v="1"/>
    <x v="5"/>
    <x v="0"/>
    <s v="Venta"/>
  </r>
  <r>
    <s v="Julio"/>
    <x v="12"/>
    <n v="2472"/>
    <s v="- 2,0 "/>
    <s v="- 2,4 "/>
    <s v="- 1,7 "/>
    <x v="1"/>
    <x v="4"/>
    <x v="0"/>
    <s v="Venta"/>
  </r>
  <r>
    <s v="Marzo"/>
    <x v="4"/>
    <n v="2472"/>
    <s v="- 0,4 "/>
    <s v="- 0,2 "/>
    <s v="- 5,5 "/>
    <x v="2"/>
    <x v="1"/>
    <x v="3"/>
    <s v="Venta"/>
  </r>
  <r>
    <s v="Julio"/>
    <x v="10"/>
    <n v="2472"/>
    <s v="+ 0,4 "/>
    <s v="+ 1,6 "/>
    <s v="+ 3,7 "/>
    <x v="2"/>
    <x v="1"/>
    <x v="1"/>
    <s v="Venta"/>
  </r>
  <r>
    <s v="Agosto"/>
    <x v="10"/>
    <n v="2471"/>
    <s v="+ 0,4 "/>
    <s v="- 0,4 "/>
    <s v="- 0,3 "/>
    <x v="1"/>
    <x v="4"/>
    <x v="0"/>
    <s v="Venta"/>
  </r>
  <r>
    <s v="Julio"/>
    <x v="5"/>
    <n v="2467"/>
    <s v="+ 1,9 "/>
    <s v="+ 1,4 "/>
    <s v="- 1,7 "/>
    <x v="1"/>
    <x v="5"/>
    <x v="0"/>
    <s v="Venta"/>
  </r>
  <r>
    <s v="Diciembre"/>
    <x v="7"/>
    <n v="2466"/>
    <s v="+ 0,7 "/>
    <s v="+ 1,4 "/>
    <s v="+ 10,0 "/>
    <x v="2"/>
    <x v="1"/>
    <x v="2"/>
    <s v="Venta"/>
  </r>
  <r>
    <s v="Noviembre"/>
    <x v="10"/>
    <n v="2466"/>
    <s v="- 0,7 "/>
    <s v="+ 0,1 "/>
    <s v="+ 1,9 "/>
    <x v="2"/>
    <x v="1"/>
    <x v="1"/>
    <s v="Venta"/>
  </r>
  <r>
    <s v="Febrero"/>
    <x v="10"/>
    <n v="2465"/>
    <s v="0,0 "/>
    <s v="- 0,5 "/>
    <s v="- 2,1 "/>
    <x v="1"/>
    <x v="4"/>
    <x v="0"/>
    <s v="Venta"/>
  </r>
  <r>
    <s v="Marzo"/>
    <x v="5"/>
    <n v="2464"/>
    <s v="- 0,3 "/>
    <s v="- 2,6 "/>
    <s v="- 1,3 "/>
    <x v="1"/>
    <x v="5"/>
    <x v="0"/>
    <s v="Venta"/>
  </r>
  <r>
    <s v="Enero"/>
    <x v="10"/>
    <n v="2464"/>
    <s v="- 0,7 "/>
    <s v="- 0,4 "/>
    <s v="- 1,5 "/>
    <x v="1"/>
    <x v="4"/>
    <x v="0"/>
    <s v="Venta"/>
  </r>
  <r>
    <s v="Agosto"/>
    <x v="10"/>
    <n v="2464"/>
    <s v="- 0,3 "/>
    <s v="+ 0,8 "/>
    <s v="+ 3,8 "/>
    <x v="2"/>
    <x v="1"/>
    <x v="1"/>
    <s v="Venta"/>
  </r>
  <r>
    <s v="Marzo"/>
    <x v="18"/>
    <n v="2462"/>
    <s v="- 0,8 "/>
    <s v="- 1,3 "/>
    <s v="- 5,5 "/>
    <x v="1"/>
    <x v="5"/>
    <x v="0"/>
    <s v="Venta"/>
  </r>
  <r>
    <s v="Junio"/>
    <x v="10"/>
    <n v="2462"/>
    <s v="+ 0,7 "/>
    <s v="+ 1,5 "/>
    <s v="+ 3,2 "/>
    <x v="2"/>
    <x v="1"/>
    <x v="1"/>
    <s v="Venta"/>
  </r>
  <r>
    <s v="Julio"/>
    <x v="10"/>
    <n v="2460"/>
    <s v="- 0,8 "/>
    <s v="- 0,6 "/>
    <s v="- 0,5 "/>
    <x v="1"/>
    <x v="4"/>
    <x v="0"/>
    <s v="Venta"/>
  </r>
  <r>
    <s v="Octubre"/>
    <x v="5"/>
    <n v="2460"/>
    <s v="+ 0,3 "/>
    <s v="- 5,1 "/>
    <s v="- 1,6 "/>
    <x v="2"/>
    <x v="1"/>
    <x v="3"/>
    <s v="Venta"/>
  </r>
  <r>
    <s v="Marzo"/>
    <x v="10"/>
    <n v="2455"/>
    <s v="- 0,4 "/>
    <s v="- 1,1 "/>
    <s v="- 2,6 "/>
    <x v="1"/>
    <x v="4"/>
    <x v="0"/>
    <s v="Venta"/>
  </r>
  <r>
    <s v="Septiembre"/>
    <x v="5"/>
    <n v="2454"/>
    <s v="- 3,0 "/>
    <s v="- 7,8 "/>
    <s v="- 1,8 "/>
    <x v="2"/>
    <x v="1"/>
    <x v="3"/>
    <s v="Venta"/>
  </r>
  <r>
    <s v="Noviembre"/>
    <x v="7"/>
    <n v="2449"/>
    <s v="+ 0,4 "/>
    <s v="+ 0,6 "/>
    <s v="+ 10,0 "/>
    <x v="2"/>
    <x v="1"/>
    <x v="2"/>
    <s v="Venta"/>
  </r>
  <r>
    <s v="Febrero"/>
    <x v="6"/>
    <n v="2448"/>
    <s v="+ 0,6 "/>
    <s v="+ 0,5 "/>
    <s v="+ 13,9 "/>
    <x v="1"/>
    <x v="5"/>
    <x v="0"/>
    <s v="Venta"/>
  </r>
  <r>
    <s v="Noviembre"/>
    <x v="5"/>
    <n v="2448"/>
    <s v="- 0,5 "/>
    <s v="- 3,2 "/>
    <s v="- 1,5 "/>
    <x v="2"/>
    <x v="1"/>
    <x v="3"/>
    <s v="Venta"/>
  </r>
  <r>
    <s v="Diciembre"/>
    <x v="7"/>
    <n v="2447"/>
    <s v="+ 0,4 "/>
    <s v="+ 5,4 "/>
    <s v="+ 13,3 "/>
    <x v="1"/>
    <x v="5"/>
    <x v="0"/>
    <s v="Venta"/>
  </r>
  <r>
    <s v="Septiembre"/>
    <x v="7"/>
    <n v="2447"/>
    <s v="+ 1,3 "/>
    <s v="+ 3,6 "/>
    <s v="+ 13,1 "/>
    <x v="2"/>
    <x v="1"/>
    <x v="3"/>
    <s v="Venta"/>
  </r>
  <r>
    <s v="Mayo"/>
    <x v="10"/>
    <n v="2445"/>
    <s v="+ 0,5 "/>
    <s v="+ 0,5 "/>
    <s v="+ 2,2 "/>
    <x v="2"/>
    <x v="1"/>
    <x v="1"/>
    <s v="Venta"/>
  </r>
  <r>
    <s v="Enero"/>
    <x v="19"/>
    <n v="2443"/>
    <s v="- 3,0 "/>
    <s v="- 4,3 "/>
    <s v="- 10,7 "/>
    <x v="2"/>
    <x v="1"/>
    <x v="2"/>
    <s v="Venta"/>
  </r>
  <r>
    <s v="Marzo"/>
    <x v="18"/>
    <n v="2440"/>
    <s v="- 2,3 "/>
    <s v="- 2,6 "/>
    <s v="- 12,4 "/>
    <x v="2"/>
    <x v="1"/>
    <x v="3"/>
    <s v="Venta"/>
  </r>
  <r>
    <s v="Octubre"/>
    <x v="7"/>
    <n v="2440"/>
    <s v="+ 0,3 "/>
    <s v="+ 0,3 "/>
    <s v="+ 9,6 "/>
    <x v="2"/>
    <x v="1"/>
    <x v="2"/>
    <s v="Venta"/>
  </r>
  <r>
    <s v="Noviembre"/>
    <x v="7"/>
    <n v="2436"/>
    <s v="+ 1,9 "/>
    <s v="+ 6,2 "/>
    <s v="+ 12,7 "/>
    <x v="1"/>
    <x v="5"/>
    <x v="0"/>
    <s v="Venta"/>
  </r>
  <r>
    <s v="Agosto"/>
    <x v="7"/>
    <n v="2435"/>
    <s v="+ 0,1 "/>
    <s v="+ 4,0 "/>
    <s v="+ 10,0 "/>
    <x v="2"/>
    <x v="1"/>
    <x v="2"/>
    <s v="Venta"/>
  </r>
  <r>
    <s v="Abril"/>
    <x v="5"/>
    <n v="2434"/>
    <s v="- 1,2 "/>
    <s v="- 2,1 "/>
    <s v="- 7,4 "/>
    <x v="1"/>
    <x v="5"/>
    <x v="0"/>
    <s v="Venta"/>
  </r>
  <r>
    <s v="Enero"/>
    <x v="6"/>
    <n v="2434"/>
    <s v="- 0,5 "/>
    <s v="+ 1,8 "/>
    <s v="+ 13,4 "/>
    <x v="1"/>
    <x v="5"/>
    <x v="0"/>
    <s v="Venta"/>
  </r>
  <r>
    <s v="Abril"/>
    <x v="18"/>
    <n v="2434"/>
    <s v="- 1,1 "/>
    <s v="- 2,2 "/>
    <s v="- 6,8 "/>
    <x v="1"/>
    <x v="5"/>
    <x v="0"/>
    <s v="Venta"/>
  </r>
  <r>
    <s v="Julio"/>
    <x v="7"/>
    <n v="2433"/>
    <s v="+ 2,9 "/>
    <s v="+ 4,7 "/>
    <s v="+ 10,1 "/>
    <x v="2"/>
    <x v="1"/>
    <x v="2"/>
    <s v="Venta"/>
  </r>
  <r>
    <s v="Abril"/>
    <x v="10"/>
    <n v="2433"/>
    <s v="+ 0,3 "/>
    <s v="0,0 "/>
    <s v="+ 1,9 "/>
    <x v="2"/>
    <x v="1"/>
    <x v="1"/>
    <s v="Venta"/>
  </r>
  <r>
    <s v="Febrero"/>
    <x v="10"/>
    <n v="2432"/>
    <s v="0,0 "/>
    <s v="+ 0,5 "/>
    <s v="+ 1,5 "/>
    <x v="2"/>
    <x v="1"/>
    <x v="1"/>
    <s v="Venta"/>
  </r>
  <r>
    <s v="Enero"/>
    <x v="10"/>
    <n v="2432"/>
    <s v="+ 0,2 "/>
    <s v="+ 1,0 "/>
    <s v="+ 2,3 "/>
    <x v="2"/>
    <x v="1"/>
    <x v="1"/>
    <s v="Venta"/>
  </r>
  <r>
    <s v="Septiembre"/>
    <x v="7"/>
    <n v="2431"/>
    <s v="- 0,2 "/>
    <s v="+ 2,8 "/>
    <s v="+ 9,8 "/>
    <x v="2"/>
    <x v="1"/>
    <x v="2"/>
    <s v="Venta"/>
  </r>
  <r>
    <s v="Noviembre"/>
    <x v="19"/>
    <n v="2429"/>
    <s v="- 2,3 "/>
    <s v="- 2,0 "/>
    <s v="- 11,0 "/>
    <x v="2"/>
    <x v="1"/>
    <x v="1"/>
    <s v="Venta"/>
  </r>
  <r>
    <s v="Diciembre"/>
    <x v="12"/>
    <n v="2427"/>
    <s v="+ 0,3 "/>
    <s v="+ 1,3 "/>
    <s v="+ 2,1 "/>
    <x v="2"/>
    <x v="1"/>
    <x v="1"/>
    <s v="Venta"/>
  </r>
  <r>
    <s v="Marzo"/>
    <x v="10"/>
    <n v="2426"/>
    <s v="- 0,3 "/>
    <s v="0,0 "/>
    <s v="+ 1,9 "/>
    <x v="2"/>
    <x v="1"/>
    <x v="1"/>
    <s v="Venta"/>
  </r>
  <r>
    <s v="Junio"/>
    <x v="5"/>
    <n v="2421"/>
    <s v="+ 0,1 "/>
    <s v="- 1,7 "/>
    <s v="- 3,4 "/>
    <x v="1"/>
    <x v="5"/>
    <x v="0"/>
    <s v="Venta"/>
  </r>
  <r>
    <s v="Mayo"/>
    <x v="5"/>
    <n v="2419"/>
    <s v="- 0,6 "/>
    <s v="- 2,1 "/>
    <s v="- 7,3 "/>
    <x v="1"/>
    <x v="5"/>
    <x v="0"/>
    <s v="Venta"/>
  </r>
  <r>
    <s v="Noviembre"/>
    <x v="12"/>
    <n v="2419"/>
    <s v="+ 0,5 "/>
    <s v="+ 1,9 "/>
    <s v="+ 1,7 "/>
    <x v="2"/>
    <x v="1"/>
    <x v="1"/>
    <s v="Venta"/>
  </r>
  <r>
    <s v="Agosto"/>
    <x v="7"/>
    <n v="2417"/>
    <s v="+ 0,4 "/>
    <s v="+ 3,0 "/>
    <s v="+ 13,8 "/>
    <x v="2"/>
    <x v="1"/>
    <x v="3"/>
    <s v="Venta"/>
  </r>
  <r>
    <s v="Julio"/>
    <x v="7"/>
    <n v="2407"/>
    <s v="+ 1,8 "/>
    <s v="+ 3,5 "/>
    <s v="+ 14,9 "/>
    <x v="2"/>
    <x v="1"/>
    <x v="3"/>
    <s v="Venta"/>
  </r>
  <r>
    <s v="Octubre"/>
    <x v="12"/>
    <n v="2407"/>
    <s v="+ 0,5 "/>
    <s v="+ 1,0 "/>
    <s v="+ 1,3 "/>
    <x v="2"/>
    <x v="1"/>
    <x v="1"/>
    <s v="Venta"/>
  </r>
  <r>
    <s v="Mayo"/>
    <x v="18"/>
    <n v="2405"/>
    <s v="- 1,2 "/>
    <s v="- 3,1 "/>
    <s v="- 7,4 "/>
    <x v="1"/>
    <x v="5"/>
    <x v="0"/>
    <s v="Venta"/>
  </r>
  <r>
    <s v="Diciembre"/>
    <x v="19"/>
    <n v="2403"/>
    <s v="- 1,1 "/>
    <s v="- 3,5 "/>
    <s v="- 9,0 "/>
    <x v="2"/>
    <x v="1"/>
    <x v="1"/>
    <s v="Venta"/>
  </r>
  <r>
    <s v="Septiembre"/>
    <x v="12"/>
    <n v="2396"/>
    <s v="+ 0,9 "/>
    <s v="+ 0,4 "/>
    <s v="+ 1,4 "/>
    <x v="2"/>
    <x v="1"/>
    <x v="1"/>
    <s v="Venta"/>
  </r>
  <r>
    <s v="Febrero"/>
    <x v="12"/>
    <n v="2396"/>
    <s v="+ 0,8 "/>
    <s v="+ 0,7 "/>
    <s v="+ 0,7 "/>
    <x v="2"/>
    <x v="1"/>
    <x v="1"/>
    <s v="Venta"/>
  </r>
  <r>
    <s v="Mayo"/>
    <x v="12"/>
    <n v="2393"/>
    <s v="+ 0,2 "/>
    <s v="- 0,1 "/>
    <s v="+ 1,5 "/>
    <x v="2"/>
    <x v="1"/>
    <x v="1"/>
    <s v="Venta"/>
  </r>
  <r>
    <s v="Octubre"/>
    <x v="7"/>
    <n v="2391"/>
    <s v="+ 3,0 "/>
    <s v="+ 4,3 "/>
    <s v="+ 11,6 "/>
    <x v="1"/>
    <x v="5"/>
    <x v="0"/>
    <s v="Venta"/>
  </r>
  <r>
    <s v="Abril"/>
    <x v="12"/>
    <n v="2388"/>
    <s v="+ 0,3 "/>
    <s v="+ 0,4 "/>
    <s v="+ 1,1 "/>
    <x v="2"/>
    <x v="1"/>
    <x v="1"/>
    <s v="Venta"/>
  </r>
  <r>
    <s v="Junio"/>
    <x v="18"/>
    <n v="2387"/>
    <s v="- 0,7 "/>
    <s v="- 3,0 "/>
    <s v="- 7,4 "/>
    <x v="1"/>
    <x v="5"/>
    <x v="0"/>
    <s v="Venta"/>
  </r>
  <r>
    <s v="Junio"/>
    <x v="12"/>
    <n v="2387"/>
    <s v="- 0,3 "/>
    <s v="+ 0,3 "/>
    <s v="+ 1,7 "/>
    <x v="2"/>
    <x v="1"/>
    <x v="1"/>
    <s v="Venta"/>
  </r>
  <r>
    <s v="Enero"/>
    <x v="16"/>
    <n v="2387"/>
    <s v="- 0,7 "/>
    <s v="- 4,0 "/>
    <s v="- 8,3 "/>
    <x v="2"/>
    <x v="1"/>
    <x v="1"/>
    <s v="Venta"/>
  </r>
  <r>
    <s v="Julio"/>
    <x v="12"/>
    <n v="2383"/>
    <s v="- 0,2 "/>
    <s v="- 0,2 "/>
    <s v="+ 1,2 "/>
    <x v="2"/>
    <x v="1"/>
    <x v="1"/>
    <s v="Venta"/>
  </r>
  <r>
    <s v="Marzo"/>
    <x v="12"/>
    <n v="2380"/>
    <s v="- 0,7 "/>
    <s v="+ 0,1 "/>
    <s v="+ 0,1 "/>
    <x v="2"/>
    <x v="1"/>
    <x v="1"/>
    <s v="Venta"/>
  </r>
  <r>
    <s v="Noviembre"/>
    <x v="16"/>
    <n v="2379"/>
    <s v="+ 0,1 "/>
    <s v="+ 1,3 "/>
    <s v="- 2,0 "/>
    <x v="2"/>
    <x v="1"/>
    <x v="1"/>
    <s v="Venta"/>
  </r>
  <r>
    <s v="Febrero"/>
    <x v="16"/>
    <n v="2379"/>
    <s v="- 0,3 "/>
    <s v="- 2,0 "/>
    <s v="- 7,2 "/>
    <x v="2"/>
    <x v="1"/>
    <x v="1"/>
    <s v="Venta"/>
  </r>
  <r>
    <s v="Enero"/>
    <x v="12"/>
    <n v="2378"/>
    <s v="0,0 "/>
    <s v="+ 0,1 "/>
    <s v="- 0,4 "/>
    <x v="2"/>
    <x v="1"/>
    <x v="1"/>
    <s v="Venta"/>
  </r>
  <r>
    <s v="Marzo"/>
    <x v="16"/>
    <n v="2378"/>
    <s v="0,0 "/>
    <s v="- 1,0 "/>
    <s v="- 6,8 "/>
    <x v="2"/>
    <x v="1"/>
    <x v="1"/>
    <s v="Venta"/>
  </r>
  <r>
    <s v="Diciembre"/>
    <x v="16"/>
    <n v="2377"/>
    <s v="- 0,1 "/>
    <s v="+ 0,6 "/>
    <s v="- 1,1 "/>
    <x v="2"/>
    <x v="1"/>
    <x v="1"/>
    <s v="Venta"/>
  </r>
  <r>
    <s v="Octubre"/>
    <x v="16"/>
    <n v="2376"/>
    <s v="+ 0,6 "/>
    <s v="+ 0,9 "/>
    <s v="- 4,4 "/>
    <x v="2"/>
    <x v="1"/>
    <x v="1"/>
    <s v="Venta"/>
  </r>
  <r>
    <s v="Agosto"/>
    <x v="12"/>
    <n v="2375"/>
    <s v="- 0,3 "/>
    <s v="- 0,8 "/>
    <s v="+ 1,1 "/>
    <x v="2"/>
    <x v="1"/>
    <x v="1"/>
    <s v="Venta"/>
  </r>
  <r>
    <s v="Febrero"/>
    <x v="19"/>
    <n v="2373"/>
    <s v="- 2,9 "/>
    <s v="- 7,3 "/>
    <s v="- 13,2 "/>
    <x v="2"/>
    <x v="1"/>
    <x v="2"/>
    <s v="Venta"/>
  </r>
  <r>
    <s v="Junio"/>
    <x v="7"/>
    <n v="2366"/>
    <s v="+ 1,0 "/>
    <s v="+ 2,2 "/>
    <s v="+ 7,2 "/>
    <x v="2"/>
    <x v="1"/>
    <x v="2"/>
    <s v="Venta"/>
  </r>
  <r>
    <s v="Julio"/>
    <x v="18"/>
    <n v="2365"/>
    <s v="- 0,9 "/>
    <s v="- 2,8 "/>
    <s v="- 7,9 "/>
    <x v="1"/>
    <x v="5"/>
    <x v="0"/>
    <s v="Venta"/>
  </r>
  <r>
    <s v="Junio"/>
    <x v="7"/>
    <n v="2363"/>
    <s v="+ 0,7 "/>
    <s v="+ 3,9 "/>
    <s v="+ 12,7 "/>
    <x v="2"/>
    <x v="1"/>
    <x v="3"/>
    <s v="Venta"/>
  </r>
  <r>
    <s v="Abril"/>
    <x v="16"/>
    <n v="2363"/>
    <s v="- 0,6 "/>
    <s v="- 1,0 "/>
    <s v="- 6,8 "/>
    <x v="2"/>
    <x v="1"/>
    <x v="1"/>
    <s v="Venta"/>
  </r>
  <r>
    <s v="Septiembre"/>
    <x v="16"/>
    <n v="2362"/>
    <s v="+ 0,5 "/>
    <s v="+ 0,6 "/>
    <s v="- 5,1 "/>
    <x v="2"/>
    <x v="1"/>
    <x v="1"/>
    <s v="Venta"/>
  </r>
  <r>
    <s v="Abril"/>
    <x v="18"/>
    <n v="2359"/>
    <s v="- 3,3 "/>
    <s v="- 5,1 "/>
    <s v="- 14,0 "/>
    <x v="2"/>
    <x v="1"/>
    <x v="3"/>
    <s v="Venta"/>
  </r>
  <r>
    <s v="Mayo"/>
    <x v="16"/>
    <n v="2359"/>
    <s v="- 0,2 "/>
    <s v="- 0,9 "/>
    <s v="- 7,1 "/>
    <x v="2"/>
    <x v="1"/>
    <x v="1"/>
    <s v="Venta"/>
  </r>
  <r>
    <s v="Marzo"/>
    <x v="19"/>
    <n v="2356"/>
    <s v="- 0,7 "/>
    <s v="- 6,4 "/>
    <s v="- 14,5 "/>
    <x v="2"/>
    <x v="1"/>
    <x v="2"/>
    <s v="Venta"/>
  </r>
  <r>
    <s v="Mayo"/>
    <x v="18"/>
    <n v="2355"/>
    <s v="- 0,1 "/>
    <s v="- 5,6 "/>
    <s v="- 12,8 "/>
    <x v="2"/>
    <x v="1"/>
    <x v="3"/>
    <s v="Venta"/>
  </r>
  <r>
    <s v="Julio"/>
    <x v="16"/>
    <n v="2354"/>
    <s v="+ 0,3 "/>
    <s v="- 0,4 "/>
    <s v="- 5,3 "/>
    <x v="2"/>
    <x v="1"/>
    <x v="1"/>
    <s v="Venta"/>
  </r>
  <r>
    <s v="Agosto"/>
    <x v="16"/>
    <n v="2349"/>
    <s v="- 0,2 "/>
    <s v="- 0,4 "/>
    <s v="- 5,3 "/>
    <x v="2"/>
    <x v="1"/>
    <x v="1"/>
    <s v="Venta"/>
  </r>
  <r>
    <s v="Junio"/>
    <x v="16"/>
    <n v="2348"/>
    <s v="- 0,5 "/>
    <s v="- 1,3 "/>
    <s v="- 6,9 "/>
    <x v="2"/>
    <x v="1"/>
    <x v="1"/>
    <s v="Venta"/>
  </r>
  <r>
    <s v="Mayo"/>
    <x v="7"/>
    <n v="2347"/>
    <s v="+ 1,0 "/>
    <s v="+ 4,7 "/>
    <s v="+ 14,0 "/>
    <x v="2"/>
    <x v="1"/>
    <x v="3"/>
    <s v="Venta"/>
  </r>
  <r>
    <s v="Mayo"/>
    <x v="7"/>
    <n v="2342"/>
    <s v="+ 0,8 "/>
    <s v="+ 2,1 "/>
    <s v="+ 6,1 "/>
    <x v="2"/>
    <x v="1"/>
    <x v="2"/>
    <s v="Venta"/>
  </r>
  <r>
    <s v="Agosto"/>
    <x v="18"/>
    <n v="2324"/>
    <s v="- 1,7 "/>
    <s v="- 3,4 "/>
    <s v="- 8,9 "/>
    <x v="1"/>
    <x v="5"/>
    <x v="0"/>
    <s v="Venta"/>
  </r>
  <r>
    <s v="Abril"/>
    <x v="7"/>
    <n v="2324"/>
    <s v="+ 2,2 "/>
    <s v="+ 4,3 "/>
    <s v="+ 13,0 "/>
    <x v="2"/>
    <x v="1"/>
    <x v="3"/>
    <s v="Venta"/>
  </r>
  <r>
    <s v="Abril"/>
    <x v="7"/>
    <n v="2324"/>
    <s v="+ 0,4 "/>
    <s v="+ 2,9 "/>
    <s v="+ 6,0 "/>
    <x v="2"/>
    <x v="1"/>
    <x v="2"/>
    <s v="Venta"/>
  </r>
  <r>
    <s v="Septiembre"/>
    <x v="7"/>
    <n v="2321"/>
    <s v="+ 1,2 "/>
    <s v="+ 2,9 "/>
    <s v="+ 9,1 "/>
    <x v="1"/>
    <x v="5"/>
    <x v="0"/>
    <s v="Venta"/>
  </r>
  <r>
    <s v="Abril"/>
    <x v="19"/>
    <n v="2317"/>
    <s v="- 1,7 "/>
    <s v="- 5,2 "/>
    <s v="- 13,7 "/>
    <x v="2"/>
    <x v="1"/>
    <x v="2"/>
    <s v="Venta"/>
  </r>
  <r>
    <s v="Marzo"/>
    <x v="7"/>
    <n v="2316"/>
    <s v="+ 1,0 "/>
    <s v="+ 3,3 "/>
    <s v="+ 5,8 "/>
    <x v="2"/>
    <x v="1"/>
    <x v="2"/>
    <s v="Venta"/>
  </r>
  <r>
    <s v="Julio"/>
    <x v="18"/>
    <n v="2301"/>
    <s v="+ 0,2 "/>
    <s v="- 2,4 "/>
    <s v="- 11,7 "/>
    <x v="2"/>
    <x v="1"/>
    <x v="3"/>
    <s v="Venta"/>
  </r>
  <r>
    <s v="Mayo"/>
    <x v="19"/>
    <n v="2298"/>
    <s v="- 0,8 "/>
    <s v="- 3,2 "/>
    <s v="- 13,1 "/>
    <x v="2"/>
    <x v="1"/>
    <x v="2"/>
    <s v="Venta"/>
  </r>
  <r>
    <s v="Junio"/>
    <x v="18"/>
    <n v="2297"/>
    <s v="- 2,5 "/>
    <s v="- 5,9 "/>
    <s v="- 13,1 "/>
    <x v="2"/>
    <x v="1"/>
    <x v="3"/>
    <s v="Venta"/>
  </r>
  <r>
    <s v="Septiembre"/>
    <x v="18"/>
    <n v="2295"/>
    <s v="- 1,2 "/>
    <s v="- 3,9 "/>
    <s v="- 9,8 "/>
    <x v="1"/>
    <x v="5"/>
    <x v="0"/>
    <s v="Venta"/>
  </r>
  <r>
    <s v="Agosto"/>
    <x v="7"/>
    <n v="2294"/>
    <s v="+ 0,1 "/>
    <s v="+ 3,5 "/>
    <s v="+ 7,3 "/>
    <x v="1"/>
    <x v="5"/>
    <x v="0"/>
    <s v="Venta"/>
  </r>
  <r>
    <s v="Febrero"/>
    <x v="7"/>
    <n v="2293"/>
    <s v="+ 1,5 "/>
    <s v="+ 3,0 "/>
    <s v="+ 5,0 "/>
    <x v="2"/>
    <x v="1"/>
    <x v="2"/>
    <s v="Venta"/>
  </r>
  <r>
    <s v="Julio"/>
    <x v="7"/>
    <n v="2291"/>
    <s v="+ 1,6 "/>
    <s v="+ 5,1 "/>
    <s v="+ 8,6 "/>
    <x v="1"/>
    <x v="5"/>
    <x v="0"/>
    <s v="Venta"/>
  </r>
  <r>
    <s v="Junio"/>
    <x v="19"/>
    <n v="2288"/>
    <s v="- 0,4 "/>
    <s v="- 2,9 "/>
    <s v="- 12,6 "/>
    <x v="2"/>
    <x v="1"/>
    <x v="2"/>
    <s v="Venta"/>
  </r>
  <r>
    <s v="Octubre"/>
    <x v="18"/>
    <n v="2284"/>
    <s v="- 0,5 "/>
    <s v="- 3,4 "/>
    <s v="- 9,5 "/>
    <x v="1"/>
    <x v="5"/>
    <x v="0"/>
    <s v="Venta"/>
  </r>
  <r>
    <s v="Agosto"/>
    <x v="18"/>
    <n v="2284"/>
    <s v="- 0,7 "/>
    <s v="- 3,0 "/>
    <s v="- 11,9 "/>
    <x v="2"/>
    <x v="1"/>
    <x v="3"/>
    <s v="Venta"/>
  </r>
  <r>
    <s v="Marzo"/>
    <x v="7"/>
    <n v="2274"/>
    <s v="+ 1,5 "/>
    <s v="+ 3,5 "/>
    <s v="+ 10,6 "/>
    <x v="2"/>
    <x v="1"/>
    <x v="3"/>
    <s v="Venta"/>
  </r>
  <r>
    <s v="Noviembre"/>
    <x v="18"/>
    <n v="2269"/>
    <s v="- 0,6 "/>
    <s v="- 2,3 "/>
    <s v="- 10,2 "/>
    <x v="1"/>
    <x v="5"/>
    <x v="0"/>
    <s v="Venta"/>
  </r>
  <r>
    <s v="Enero"/>
    <x v="7"/>
    <n v="2259"/>
    <s v="+ 0,8 "/>
    <s v="+ 1,5 "/>
    <s v="+ 4,4 "/>
    <x v="2"/>
    <x v="1"/>
    <x v="2"/>
    <s v="Venta"/>
  </r>
  <r>
    <s v="Junio"/>
    <x v="7"/>
    <n v="2256"/>
    <s v="+ 1,7 "/>
    <s v="+ 3,8 "/>
    <s v="+ 6,9 "/>
    <x v="1"/>
    <x v="5"/>
    <x v="0"/>
    <s v="Venta"/>
  </r>
  <r>
    <s v="Diciembre"/>
    <x v="18"/>
    <n v="2255"/>
    <s v="- 0,6 "/>
    <s v="- 1,7 "/>
    <s v="- 9,6 "/>
    <x v="1"/>
    <x v="5"/>
    <x v="0"/>
    <s v="Venta"/>
  </r>
  <r>
    <s v="Septiembre"/>
    <x v="18"/>
    <n v="2246"/>
    <s v="- 1,7 "/>
    <s v="- 2,2 "/>
    <s v="- 13,1 "/>
    <x v="2"/>
    <x v="1"/>
    <x v="3"/>
    <s v="Venta"/>
  </r>
  <r>
    <s v="Julio"/>
    <x v="19"/>
    <n v="2245"/>
    <s v="- 1,9 "/>
    <s v="- 3,1 "/>
    <s v="- 13,7 "/>
    <x v="2"/>
    <x v="1"/>
    <x v="2"/>
    <s v="Venta"/>
  </r>
  <r>
    <s v="Diciembre"/>
    <x v="9"/>
    <n v="2243"/>
    <s v="+ 0,7 "/>
    <s v="+ 1,2 "/>
    <s v="+ 3,8 "/>
    <x v="2"/>
    <x v="1"/>
    <x v="2"/>
    <s v="Venta"/>
  </r>
  <r>
    <s v="Febrero"/>
    <x v="7"/>
    <n v="2241"/>
    <s v="+ 0,6 "/>
    <s v="+ 2,2 "/>
    <s v="+ 9,0 "/>
    <x v="2"/>
    <x v="1"/>
    <x v="3"/>
    <s v="Venta"/>
  </r>
  <r>
    <s v="Octubre"/>
    <x v="19"/>
    <n v="2236"/>
    <s v="+ 0,3 "/>
    <s v="- 0,4 "/>
    <s v="- 12,4 "/>
    <x v="2"/>
    <x v="1"/>
    <x v="2"/>
    <s v="Venta"/>
  </r>
  <r>
    <s v="Octubre"/>
    <x v="18"/>
    <n v="2235"/>
    <s v="- 0,5 "/>
    <s v="- 2,9 "/>
    <s v="- 13,5 "/>
    <x v="2"/>
    <x v="1"/>
    <x v="3"/>
    <s v="Venta"/>
  </r>
  <r>
    <s v="Septiembre"/>
    <x v="19"/>
    <n v="2230"/>
    <s v="+ 0,6 "/>
    <s v="- 2,5 "/>
    <s v="- 12,7 "/>
    <x v="2"/>
    <x v="1"/>
    <x v="2"/>
    <s v="Venta"/>
  </r>
  <r>
    <s v="Enero"/>
    <x v="7"/>
    <n v="2229"/>
    <s v="+ 1,5 "/>
    <s v="+ 1,4 "/>
    <s v="+ 8,0 "/>
    <x v="2"/>
    <x v="1"/>
    <x v="3"/>
    <s v="Venta"/>
  </r>
  <r>
    <s v="Noviembre"/>
    <x v="9"/>
    <n v="2227"/>
    <s v="0,0 "/>
    <s v="+ 0,5 "/>
    <s v="+ 2,9 "/>
    <x v="2"/>
    <x v="1"/>
    <x v="2"/>
    <s v="Venta"/>
  </r>
  <r>
    <s v="Octubre"/>
    <x v="9"/>
    <n v="2226"/>
    <s v="+ 0,5 "/>
    <s v="+ 0,8 "/>
    <s v="+ 3,4 "/>
    <x v="2"/>
    <x v="1"/>
    <x v="2"/>
    <s v="Venta"/>
  </r>
  <r>
    <s v="Enero"/>
    <x v="19"/>
    <n v="2221"/>
    <s v="- 1,5 "/>
    <s v="- 2,7 "/>
    <s v="- 10,8 "/>
    <x v="1"/>
    <x v="5"/>
    <x v="0"/>
    <s v="Venta"/>
  </r>
  <r>
    <s v="Noviembre"/>
    <x v="19"/>
    <n v="2218"/>
    <s v="- 0,8 "/>
    <s v="0,0 "/>
    <s v="- 13,3 "/>
    <x v="2"/>
    <x v="1"/>
    <x v="2"/>
    <s v="Venta"/>
  </r>
  <r>
    <s v="Mayo"/>
    <x v="7"/>
    <n v="2217"/>
    <s v="+ 1,8 "/>
    <s v="+ 3,1 "/>
    <s v="+ 6,7 "/>
    <x v="1"/>
    <x v="5"/>
    <x v="0"/>
    <s v="Venta"/>
  </r>
  <r>
    <s v="Agosto"/>
    <x v="19"/>
    <n v="2217"/>
    <s v="- 1,2 "/>
    <s v="- 3,5 "/>
    <s v="- 13,2 "/>
    <x v="2"/>
    <x v="1"/>
    <x v="2"/>
    <s v="Venta"/>
  </r>
  <r>
    <s v="Septiembre"/>
    <x v="9"/>
    <n v="2215"/>
    <s v="0,0 "/>
    <s v="+ 0,3 "/>
    <s v="+ 3,2 "/>
    <x v="2"/>
    <x v="1"/>
    <x v="2"/>
    <s v="Venta"/>
  </r>
  <r>
    <s v="Agosto"/>
    <x v="9"/>
    <n v="2215"/>
    <s v="+ 0,2 "/>
    <s v="+ 0,4 "/>
    <s v="+ 3,5 "/>
    <x v="2"/>
    <x v="1"/>
    <x v="2"/>
    <s v="Venta"/>
  </r>
  <r>
    <s v="Noviembre"/>
    <x v="18"/>
    <n v="2210"/>
    <s v="- 1,2 "/>
    <s v="- 3,3 "/>
    <s v="- 12,0 "/>
    <x v="2"/>
    <x v="1"/>
    <x v="3"/>
    <s v="Venta"/>
  </r>
  <r>
    <s v="Julio"/>
    <x v="9"/>
    <n v="2210"/>
    <s v="+ 0,1 "/>
    <s v="+ 0,8 "/>
    <s v="+ 2,7 "/>
    <x v="2"/>
    <x v="1"/>
    <x v="2"/>
    <s v="Venta"/>
  </r>
  <r>
    <s v="Junio"/>
    <x v="9"/>
    <n v="2208"/>
    <s v="0,0 "/>
    <s v="+ 0,9 "/>
    <s v="+ 3,1 "/>
    <x v="2"/>
    <x v="1"/>
    <x v="2"/>
    <s v="Venta"/>
  </r>
  <r>
    <s v="Mayo"/>
    <x v="9"/>
    <n v="2207"/>
    <s v="+ 0,6 "/>
    <s v="+ 1,1 "/>
    <s v="+ 3,5 "/>
    <x v="2"/>
    <x v="1"/>
    <x v="2"/>
    <s v="Venta"/>
  </r>
  <r>
    <s v="Octubre"/>
    <x v="9"/>
    <n v="2199"/>
    <s v="+ 1,6 "/>
    <s v="+ 5,0 "/>
    <s v="+ 8,7 "/>
    <x v="2"/>
    <x v="1"/>
    <x v="3"/>
    <s v="Venta"/>
  </r>
  <r>
    <s v="Diciembre"/>
    <x v="9"/>
    <n v="2197"/>
    <s v="+ 0,2 "/>
    <s v="+ 1,5 "/>
    <s v="+ 6,0 "/>
    <x v="2"/>
    <x v="1"/>
    <x v="3"/>
    <s v="Venta"/>
  </r>
  <r>
    <s v="Diciembre"/>
    <x v="19"/>
    <n v="2197"/>
    <s v="- 0,9 "/>
    <s v="- 1,5 "/>
    <s v="- 12,7 "/>
    <x v="2"/>
    <x v="1"/>
    <x v="2"/>
    <s v="Venta"/>
  </r>
  <r>
    <s v="Febrero"/>
    <x v="19"/>
    <n v="2194"/>
    <s v="- 1,2 "/>
    <s v="- 3,3 "/>
    <s v="- 11,6 "/>
    <x v="1"/>
    <x v="5"/>
    <x v="0"/>
    <s v="Venta"/>
  </r>
  <r>
    <s v="Noviembre"/>
    <x v="9"/>
    <n v="2193"/>
    <s v="- 0,3 "/>
    <s v="+ 3,3 "/>
    <s v="+ 6,8 "/>
    <x v="2"/>
    <x v="1"/>
    <x v="3"/>
    <s v="Venta"/>
  </r>
  <r>
    <s v="Abril"/>
    <x v="9"/>
    <n v="2193"/>
    <s v="+ 0,2 "/>
    <s v="+ 1,4 "/>
    <s v="+ 3,2 "/>
    <x v="2"/>
    <x v="1"/>
    <x v="2"/>
    <s v="Venta"/>
  </r>
  <r>
    <s v="Marzo"/>
    <x v="9"/>
    <n v="2188"/>
    <s v="+ 0,2 "/>
    <s v="+ 1,3 "/>
    <s v="+ 3,7 "/>
    <x v="2"/>
    <x v="1"/>
    <x v="2"/>
    <s v="Venta"/>
  </r>
  <r>
    <s v="Abril"/>
    <x v="19"/>
    <n v="2187"/>
    <s v="+ 0,6 "/>
    <s v="- 1,5 "/>
    <s v="- 10,1 "/>
    <x v="1"/>
    <x v="5"/>
    <x v="0"/>
    <s v="Venta"/>
  </r>
  <r>
    <s v="Febrero"/>
    <x v="9"/>
    <n v="2183"/>
    <s v="+ 0,9 "/>
    <s v="+ 0,9 "/>
    <s v="+ 3,8 "/>
    <x v="2"/>
    <x v="1"/>
    <x v="2"/>
    <s v="Venta"/>
  </r>
  <r>
    <s v="Abril"/>
    <x v="7"/>
    <n v="2179"/>
    <s v="+ 0,3 "/>
    <s v="+ 1,5 "/>
    <s v="+ 3,6 "/>
    <x v="1"/>
    <x v="5"/>
    <x v="0"/>
    <s v="Venta"/>
  </r>
  <r>
    <s v="Marzo"/>
    <x v="7"/>
    <n v="2174"/>
    <s v="+ 1,1 "/>
    <s v="+ 0,6 "/>
    <s v="+ 3,1 "/>
    <x v="1"/>
    <x v="5"/>
    <x v="0"/>
    <s v="Venta"/>
  </r>
  <r>
    <s v="Marzo"/>
    <x v="19"/>
    <n v="2174"/>
    <s v="- 0,9 "/>
    <s v="- 3,6 "/>
    <s v="- 11,7 "/>
    <x v="1"/>
    <x v="5"/>
    <x v="0"/>
    <s v="Venta"/>
  </r>
  <r>
    <s v="Diciembre"/>
    <x v="18"/>
    <n v="2174"/>
    <s v="- 1,6 "/>
    <s v="- 3,2 "/>
    <s v="- 13,2 "/>
    <x v="2"/>
    <x v="1"/>
    <x v="3"/>
    <s v="Venta"/>
  </r>
  <r>
    <s v="Mayo"/>
    <x v="19"/>
    <n v="2173"/>
    <s v="- 0,7 "/>
    <s v="- 1,0 "/>
    <s v="- 9,7 "/>
    <x v="1"/>
    <x v="5"/>
    <x v="0"/>
    <s v="Venta"/>
  </r>
  <r>
    <s v="Septiembre"/>
    <x v="9"/>
    <n v="2164"/>
    <s v="+ 1,9 "/>
    <s v="+ 3,2 "/>
    <s v="+ 7,3 "/>
    <x v="2"/>
    <x v="1"/>
    <x v="3"/>
    <s v="Venta"/>
  </r>
  <r>
    <s v="Noviembre"/>
    <x v="10"/>
    <n v="2164"/>
    <s v="+ 0,5 "/>
    <s v="+ 1,1 "/>
    <s v="+ 3,9 "/>
    <x v="2"/>
    <x v="1"/>
    <x v="2"/>
    <s v="Venta"/>
  </r>
  <r>
    <s v="Enero"/>
    <x v="16"/>
    <n v="2164"/>
    <s v="- 1,5 "/>
    <s v="- 3,2 "/>
    <s v="- 11,4 "/>
    <x v="2"/>
    <x v="1"/>
    <x v="2"/>
    <s v="Venta"/>
  </r>
  <r>
    <s v="Noviembre"/>
    <x v="9"/>
    <n v="2163"/>
    <s v="+ 0,9 "/>
    <s v="+ 1,1 "/>
    <s v="+ 1,6 "/>
    <x v="1"/>
    <x v="5"/>
    <x v="0"/>
    <s v="Venta"/>
  </r>
  <r>
    <s v="Enero"/>
    <x v="9"/>
    <n v="2163"/>
    <s v="+ 0,2 "/>
    <s v="+ 0,5 "/>
    <s v="+ 3,7 "/>
    <x v="2"/>
    <x v="1"/>
    <x v="2"/>
    <s v="Venta"/>
  </r>
  <r>
    <s v="Diciembre"/>
    <x v="9"/>
    <n v="2160"/>
    <s v="- 0,1 "/>
    <s v="+ 1,5 "/>
    <s v="+ 1,3 "/>
    <x v="1"/>
    <x v="5"/>
    <x v="0"/>
    <s v="Venta"/>
  </r>
  <r>
    <s v="Diciembre"/>
    <x v="10"/>
    <n v="2160"/>
    <s v="- 0,2 "/>
    <s v="+ 0,6 "/>
    <s v="+ 3,5 "/>
    <x v="2"/>
    <x v="1"/>
    <x v="2"/>
    <s v="Venta"/>
  </r>
  <r>
    <s v="Junio"/>
    <x v="19"/>
    <n v="2157"/>
    <s v="- 0,7 "/>
    <s v="- 0,8 "/>
    <s v="- 9,6 "/>
    <x v="1"/>
    <x v="5"/>
    <x v="0"/>
    <s v="Venta"/>
  </r>
  <r>
    <s v="Octubre"/>
    <x v="10"/>
    <n v="2154"/>
    <s v="+ 0,3 "/>
    <s v="+ 0,1 "/>
    <s v="+ 3,4 "/>
    <x v="2"/>
    <x v="1"/>
    <x v="2"/>
    <s v="Venta"/>
  </r>
  <r>
    <s v="Julio"/>
    <x v="10"/>
    <n v="2151"/>
    <s v="+ 0,5 "/>
    <s v="+ 1,2 "/>
    <s v="+ 3,2 "/>
    <x v="2"/>
    <x v="1"/>
    <x v="2"/>
    <s v="Venta"/>
  </r>
  <r>
    <s v="Febrero"/>
    <x v="7"/>
    <n v="2150"/>
    <s v="+ 0,1 "/>
    <s v="- 0,6 "/>
    <s v="+ 1,9 "/>
    <x v="1"/>
    <x v="5"/>
    <x v="0"/>
    <s v="Venta"/>
  </r>
  <r>
    <s v="Enero"/>
    <x v="7"/>
    <n v="2147"/>
    <s v="- 0,6 "/>
    <s v="+ 0,2 "/>
    <s v="+ 1,1 "/>
    <x v="1"/>
    <x v="5"/>
    <x v="0"/>
    <s v="Venta"/>
  </r>
  <r>
    <s v="Mayo"/>
    <x v="10"/>
    <n v="2147"/>
    <s v="+ 1,2 "/>
    <s v="+ 2,4 "/>
    <s v="+ 3,1 "/>
    <x v="1"/>
    <x v="5"/>
    <x v="0"/>
    <s v="Venta"/>
  </r>
  <r>
    <s v="Julio"/>
    <x v="19"/>
    <n v="2147"/>
    <s v="- 0,5 "/>
    <s v="- 1,8 "/>
    <s v="- 9,2 "/>
    <x v="1"/>
    <x v="5"/>
    <x v="0"/>
    <s v="Venta"/>
  </r>
  <r>
    <s v="Septiembre"/>
    <x v="10"/>
    <n v="2147"/>
    <s v="+ 0,3 "/>
    <s v="+ 0,3 "/>
    <s v="+ 3,3 "/>
    <x v="2"/>
    <x v="1"/>
    <x v="2"/>
    <s v="Venta"/>
  </r>
  <r>
    <s v="Octubre"/>
    <x v="9"/>
    <n v="2142"/>
    <s v="+ 0,7 "/>
    <s v="+ 1,5 "/>
    <s v="+ 0,9 "/>
    <x v="1"/>
    <x v="5"/>
    <x v="0"/>
    <s v="Venta"/>
  </r>
  <r>
    <s v="Junio"/>
    <x v="10"/>
    <n v="2142"/>
    <s v="- 0,2 "/>
    <s v="+ 1,7 "/>
    <s v="+ 2,2 "/>
    <x v="1"/>
    <x v="5"/>
    <x v="0"/>
    <s v="Venta"/>
  </r>
  <r>
    <s v="Agosto"/>
    <x v="10"/>
    <n v="2141"/>
    <s v="- 0,5 "/>
    <s v="+ 0,4 "/>
    <s v="+ 2,9 "/>
    <x v="2"/>
    <x v="1"/>
    <x v="2"/>
    <s v="Venta"/>
  </r>
  <r>
    <s v="Junio"/>
    <x v="10"/>
    <n v="2141"/>
    <s v="+ 0,4 "/>
    <s v="+ 1,5 "/>
    <s v="+ 2,2 "/>
    <x v="2"/>
    <x v="1"/>
    <x v="2"/>
    <s v="Venta"/>
  </r>
  <r>
    <s v="Septiembre"/>
    <x v="19"/>
    <n v="2140"/>
    <s v="+ 0,2 "/>
    <s v="- 0,8 "/>
    <s v="- 6,7 "/>
    <x v="1"/>
    <x v="5"/>
    <x v="0"/>
    <s v="Venta"/>
  </r>
  <r>
    <s v="Agosto"/>
    <x v="9"/>
    <n v="2138"/>
    <s v="+ 1,3 "/>
    <s v="+ 2,9 "/>
    <s v="+ 1,8 "/>
    <x v="1"/>
    <x v="5"/>
    <x v="0"/>
    <s v="Venta"/>
  </r>
  <r>
    <s v="Agosto"/>
    <x v="19"/>
    <n v="2135"/>
    <s v="- 0,6 "/>
    <s v="- 1,7 "/>
    <s v="- 8,1 "/>
    <x v="1"/>
    <x v="5"/>
    <x v="0"/>
    <s v="Venta"/>
  </r>
  <r>
    <s v="Marzo"/>
    <x v="16"/>
    <n v="2134"/>
    <s v="+ 0,2 "/>
    <s v="- 2,9 "/>
    <s v="- 9,4 "/>
    <x v="2"/>
    <x v="1"/>
    <x v="2"/>
    <s v="Venta"/>
  </r>
  <r>
    <s v="Mayo"/>
    <x v="10"/>
    <n v="2133"/>
    <s v="+ 0,3 "/>
    <s v="+ 1,4 "/>
    <s v="+ 3,2 "/>
    <x v="2"/>
    <x v="1"/>
    <x v="2"/>
    <s v="Venta"/>
  </r>
  <r>
    <s v="Diciembre"/>
    <x v="10"/>
    <n v="2132"/>
    <s v="+ 0,2 "/>
    <s v="+ 1,2 "/>
    <s v="+ 2,5 "/>
    <x v="1"/>
    <x v="5"/>
    <x v="0"/>
    <s v="Venta"/>
  </r>
  <r>
    <s v="Febrero"/>
    <x v="16"/>
    <n v="2130"/>
    <s v="- 1,6 "/>
    <s v="- 4,0 "/>
    <s v="- 10,2 "/>
    <x v="2"/>
    <x v="1"/>
    <x v="2"/>
    <s v="Venta"/>
  </r>
  <r>
    <s v="Noviembre"/>
    <x v="10"/>
    <n v="2128"/>
    <s v="+ 0,3 "/>
    <s v="+ 1,4 "/>
    <s v="+ 2,3 "/>
    <x v="1"/>
    <x v="5"/>
    <x v="0"/>
    <s v="Venta"/>
  </r>
  <r>
    <s v="Noviembre"/>
    <x v="19"/>
    <n v="2128"/>
    <s v="+ 0,4 "/>
    <s v="- 0,3 "/>
    <s v="- 6,2 "/>
    <x v="1"/>
    <x v="5"/>
    <x v="0"/>
    <s v="Venta"/>
  </r>
  <r>
    <s v="Septiembre"/>
    <x v="9"/>
    <n v="2127"/>
    <s v="- 0,5 "/>
    <s v="+ 0,8 "/>
    <s v="+ 1,0 "/>
    <x v="1"/>
    <x v="5"/>
    <x v="0"/>
    <s v="Venta"/>
  </r>
  <r>
    <s v="Julio"/>
    <x v="10"/>
    <n v="2126"/>
    <s v="- 0,8 "/>
    <s v="+ 0,2 "/>
    <s v="+ 1,8 "/>
    <x v="1"/>
    <x v="5"/>
    <x v="0"/>
    <s v="Venta"/>
  </r>
  <r>
    <s v="Abril"/>
    <x v="10"/>
    <n v="2125"/>
    <s v="+ 0,7 "/>
    <s v="+ 1,8 "/>
    <s v="+ 2,3 "/>
    <x v="2"/>
    <x v="1"/>
    <x v="2"/>
    <s v="Venta"/>
  </r>
  <r>
    <s v="Enero"/>
    <x v="9"/>
    <n v="2123"/>
    <s v="- 0,4 "/>
    <s v="0,0 "/>
    <s v="+ 1,6 "/>
    <x v="1"/>
    <x v="5"/>
    <x v="0"/>
    <s v="Venta"/>
  </r>
  <r>
    <s v="Octubre"/>
    <x v="10"/>
    <n v="2123"/>
    <s v="+ 0,8 "/>
    <s v="- 0,2 "/>
    <s v="+ 2,0 "/>
    <x v="1"/>
    <x v="5"/>
    <x v="0"/>
    <s v="Venta"/>
  </r>
  <r>
    <s v="Agosto"/>
    <x v="9"/>
    <n v="2123"/>
    <s v="+ 1,4 "/>
    <s v="+ 3,1 "/>
    <s v="+ 7,1 "/>
    <x v="2"/>
    <x v="1"/>
    <x v="3"/>
    <s v="Venta"/>
  </r>
  <r>
    <s v="Abril"/>
    <x v="10"/>
    <n v="2121"/>
    <s v="+ 0,6 "/>
    <s v="+ 1,5 "/>
    <s v="+ 2,3 "/>
    <x v="1"/>
    <x v="5"/>
    <x v="0"/>
    <s v="Venta"/>
  </r>
  <r>
    <s v="Octubre"/>
    <x v="19"/>
    <n v="2119"/>
    <s v="- 1,0 "/>
    <s v="- 1,3 "/>
    <s v="- 7,2 "/>
    <x v="1"/>
    <x v="5"/>
    <x v="0"/>
    <s v="Venta"/>
  </r>
  <r>
    <s v="Enero"/>
    <x v="19"/>
    <n v="2116"/>
    <s v="- 2,7 "/>
    <s v="- 5,3 "/>
    <s v="- 14,9 "/>
    <x v="2"/>
    <x v="1"/>
    <x v="3"/>
    <s v="Venta"/>
  </r>
  <r>
    <s v="Abril"/>
    <x v="16"/>
    <n v="2114"/>
    <s v="- 0,9 "/>
    <s v="- 2,3 "/>
    <s v="- 8,7 "/>
    <x v="2"/>
    <x v="1"/>
    <x v="2"/>
    <s v="Venta"/>
  </r>
  <r>
    <s v="Julio"/>
    <x v="9"/>
    <n v="2110"/>
    <s v="0,0 "/>
    <s v="+ 0,3 "/>
    <s v="- 0,7 "/>
    <x v="1"/>
    <x v="5"/>
    <x v="0"/>
    <s v="Venta"/>
  </r>
  <r>
    <s v="Junio"/>
    <x v="9"/>
    <n v="2110"/>
    <s v="+ 1,5 "/>
    <s v="+ 0,1 "/>
    <s v="- 1,5 "/>
    <x v="1"/>
    <x v="5"/>
    <x v="0"/>
    <s v="Venta"/>
  </r>
  <r>
    <s v="Marzo"/>
    <x v="10"/>
    <n v="2110"/>
    <s v="+ 0,3 "/>
    <s v="+ 1,1 "/>
    <s v="+ 1,5 "/>
    <x v="2"/>
    <x v="1"/>
    <x v="2"/>
    <s v="Venta"/>
  </r>
  <r>
    <s v="Febrero"/>
    <x v="9"/>
    <n v="2109"/>
    <s v="- 0,6 "/>
    <s v="- 0,9 "/>
    <s v="+ 0,6 "/>
    <x v="1"/>
    <x v="5"/>
    <x v="0"/>
    <s v="Venta"/>
  </r>
  <r>
    <s v="Marzo"/>
    <x v="9"/>
    <n v="2107"/>
    <s v="- 0,1 "/>
    <s v="- 1,2 "/>
    <s v="0,0 "/>
    <x v="1"/>
    <x v="5"/>
    <x v="0"/>
    <s v="Venta"/>
  </r>
  <r>
    <s v="Marzo"/>
    <x v="10"/>
    <n v="2107"/>
    <s v="+ 0,5 "/>
    <s v="+ 1,3 "/>
    <s v="+ 1,6 "/>
    <x v="1"/>
    <x v="5"/>
    <x v="0"/>
    <s v="Venta"/>
  </r>
  <r>
    <s v="Diciembre"/>
    <x v="19"/>
    <n v="2107"/>
    <s v="- 1,0 "/>
    <s v="- 1,5 "/>
    <s v="- 6,6 "/>
    <x v="1"/>
    <x v="5"/>
    <x v="0"/>
    <s v="Venta"/>
  </r>
  <r>
    <s v="Septiembre"/>
    <x v="10"/>
    <n v="2106"/>
    <s v="+ 0,3 "/>
    <s v="- 1,7 "/>
    <s v="+ 0,7 "/>
    <x v="1"/>
    <x v="5"/>
    <x v="0"/>
    <s v="Venta"/>
  </r>
  <r>
    <s v="Mayo"/>
    <x v="16"/>
    <n v="2105"/>
    <s v="- 0,4 "/>
    <s v="- 1,2 "/>
    <s v="- 8,4 "/>
    <x v="2"/>
    <x v="1"/>
    <x v="2"/>
    <s v="Venta"/>
  </r>
  <r>
    <s v="Abril"/>
    <x v="9"/>
    <n v="2104"/>
    <s v="- 0,2 "/>
    <s v="- 0,9 "/>
    <s v="- 0,8 "/>
    <x v="1"/>
    <x v="5"/>
    <x v="0"/>
    <s v="Venta"/>
  </r>
  <r>
    <s v="Febrero"/>
    <x v="10"/>
    <n v="2104"/>
    <s v="+ 0,8 "/>
    <s v="+ 1,0 "/>
    <s v="+ 0,7 "/>
    <x v="2"/>
    <x v="1"/>
    <x v="2"/>
    <s v="Venta"/>
  </r>
  <r>
    <s v="Agosto"/>
    <x v="10"/>
    <n v="2100"/>
    <s v="- 1,2 "/>
    <s v="- 2,2 "/>
    <s v="+ 0,5 "/>
    <x v="1"/>
    <x v="5"/>
    <x v="0"/>
    <s v="Venta"/>
  </r>
  <r>
    <s v="Febrero"/>
    <x v="16"/>
    <n v="2100"/>
    <s v="+ 0,4 "/>
    <s v="- 1,3 "/>
    <s v="- 4,3 "/>
    <x v="1"/>
    <x v="5"/>
    <x v="0"/>
    <s v="Venta"/>
  </r>
  <r>
    <s v="Junio"/>
    <x v="9"/>
    <n v="2097"/>
    <s v="+ 1,8 "/>
    <s v="+ 2,0 "/>
    <s v="+ 7,9 "/>
    <x v="2"/>
    <x v="1"/>
    <x v="3"/>
    <s v="Venta"/>
  </r>
  <r>
    <s v="Febrero"/>
    <x v="10"/>
    <n v="2096"/>
    <s v="+ 0,3 "/>
    <s v="+ 0,7 "/>
    <s v="+ 1,2 "/>
    <x v="1"/>
    <x v="5"/>
    <x v="0"/>
    <s v="Venta"/>
  </r>
  <r>
    <s v="Junio"/>
    <x v="12"/>
    <n v="2096"/>
    <s v="+ 0,7 "/>
    <s v="+ 1,0 "/>
    <s v="+ 0,5 "/>
    <x v="1"/>
    <x v="5"/>
    <x v="0"/>
    <s v="Venta"/>
  </r>
  <r>
    <s v="Julio"/>
    <x v="9"/>
    <n v="2095"/>
    <s v="- 0,1 "/>
    <s v="+ 1,8 "/>
    <s v="+ 6,3 "/>
    <x v="2"/>
    <x v="1"/>
    <x v="3"/>
    <s v="Venta"/>
  </r>
  <r>
    <s v="Junio"/>
    <x v="12"/>
    <n v="2095"/>
    <s v="+ 1,3 "/>
    <s v="+ 0,7 "/>
    <s v="+ 0,1 "/>
    <x v="2"/>
    <x v="1"/>
    <x v="2"/>
    <s v="Venta"/>
  </r>
  <r>
    <s v="Septiembre"/>
    <x v="16"/>
    <n v="2094"/>
    <s v="+ 0,5 "/>
    <s v="0,0 "/>
    <s v="- 6,1 "/>
    <x v="2"/>
    <x v="1"/>
    <x v="2"/>
    <s v="Venta"/>
  </r>
  <r>
    <s v="Junio"/>
    <x v="16"/>
    <n v="2093"/>
    <s v="- 0,6 "/>
    <s v="- 1,9 "/>
    <s v="- 8,5 "/>
    <x v="2"/>
    <x v="1"/>
    <x v="2"/>
    <s v="Venta"/>
  </r>
  <r>
    <s v="Septiembre"/>
    <x v="12"/>
    <n v="2092"/>
    <s v="+ 0,1 "/>
    <s v="- 0,2 "/>
    <s v="+ 1,1 "/>
    <x v="1"/>
    <x v="5"/>
    <x v="0"/>
    <s v="Venta"/>
  </r>
  <r>
    <s v="Enero"/>
    <x v="16"/>
    <n v="2091"/>
    <s v="- 0,8 "/>
    <s v="- 1,3 "/>
    <s v="- 5,9 "/>
    <x v="1"/>
    <x v="5"/>
    <x v="0"/>
    <s v="Venta"/>
  </r>
  <r>
    <s v="Enero"/>
    <x v="10"/>
    <n v="2090"/>
    <s v="+ 0,5 "/>
    <s v="+ 0,5 "/>
    <s v="+ 1,9 "/>
    <x v="1"/>
    <x v="5"/>
    <x v="0"/>
    <s v="Venta"/>
  </r>
  <r>
    <s v="Mayo"/>
    <x v="19"/>
    <n v="2090"/>
    <s v="+ 1,5 "/>
    <s v="+ 1,9 "/>
    <s v="- 11,3 "/>
    <x v="2"/>
    <x v="1"/>
    <x v="3"/>
    <s v="Venta"/>
  </r>
  <r>
    <s v="Agosto"/>
    <x v="12"/>
    <n v="2089"/>
    <s v="0,0 "/>
    <s v="+ 0,4 "/>
    <s v="+ 0,9 "/>
    <x v="1"/>
    <x v="5"/>
    <x v="0"/>
    <s v="Venta"/>
  </r>
  <r>
    <s v="Julio"/>
    <x v="12"/>
    <n v="2089"/>
    <s v="- 0,3 "/>
    <s v="+ 0,7 "/>
    <s v="+ 0,5 "/>
    <x v="1"/>
    <x v="5"/>
    <x v="0"/>
    <s v="Venta"/>
  </r>
  <r>
    <s v="Diciembre"/>
    <x v="12"/>
    <n v="2088"/>
    <s v="+ 0,2 "/>
    <s v="+ 0,4 "/>
    <s v="+ 0,5 "/>
    <x v="2"/>
    <x v="1"/>
    <x v="2"/>
    <s v="Venta"/>
  </r>
  <r>
    <s v="Febrero"/>
    <x v="12"/>
    <n v="2088"/>
    <s v="+ 0,3 "/>
    <s v="+ 1,1 "/>
    <s v="- 2,0 "/>
    <x v="2"/>
    <x v="1"/>
    <x v="2"/>
    <s v="Venta"/>
  </r>
  <r>
    <s v="Enero"/>
    <x v="10"/>
    <n v="2087"/>
    <s v="0,0 "/>
    <s v="+ 0,2 "/>
    <s v="+ 0,3 "/>
    <x v="2"/>
    <x v="1"/>
    <x v="2"/>
    <s v="Venta"/>
  </r>
  <r>
    <s v="Junio"/>
    <x v="16"/>
    <n v="2085"/>
    <s v="+ 0,4 "/>
    <s v="0,0 "/>
    <s v="- 3,4 "/>
    <x v="1"/>
    <x v="5"/>
    <x v="0"/>
    <s v="Venta"/>
  </r>
  <r>
    <s v="Marzo"/>
    <x v="16"/>
    <n v="2085"/>
    <s v="- 0,7 "/>
    <s v="- 1,0 "/>
    <s v="- 4,1 "/>
    <x v="1"/>
    <x v="5"/>
    <x v="0"/>
    <s v="Venta"/>
  </r>
  <r>
    <s v="Julio"/>
    <x v="12"/>
    <n v="2085"/>
    <s v="- 0,5 "/>
    <s v="+ 0,3 "/>
    <s v="+ 0,4 "/>
    <x v="2"/>
    <x v="1"/>
    <x v="2"/>
    <s v="Venta"/>
  </r>
  <r>
    <s v="Agosto"/>
    <x v="16"/>
    <n v="2085"/>
    <s v="+ 0,4 "/>
    <s v="- 1,0 "/>
    <s v="- 6,0 "/>
    <x v="2"/>
    <x v="1"/>
    <x v="2"/>
    <s v="Venta"/>
  </r>
  <r>
    <s v="Junio"/>
    <x v="19"/>
    <n v="2084"/>
    <s v="- 0,3 "/>
    <s v="+ 3,7 "/>
    <s v="- 9,3 "/>
    <x v="2"/>
    <x v="1"/>
    <x v="3"/>
    <s v="Venta"/>
  </r>
  <r>
    <s v="Octubre"/>
    <x v="12"/>
    <n v="2084"/>
    <s v="+ 0,3 "/>
    <s v="- 0,1 "/>
    <s v="+ 0,3 "/>
    <x v="2"/>
    <x v="1"/>
    <x v="2"/>
    <s v="Venta"/>
  </r>
  <r>
    <s v="Noviembre"/>
    <x v="12"/>
    <n v="2083"/>
    <s v="0,0 "/>
    <s v="+ 0,1 "/>
    <s v="+ 0,9 "/>
    <x v="2"/>
    <x v="1"/>
    <x v="2"/>
    <s v="Venta"/>
  </r>
  <r>
    <s v="Mayo"/>
    <x v="12"/>
    <n v="2082"/>
    <s v="+ 0,4 "/>
    <s v="+ 0,5 "/>
    <s v="+ 0,3 "/>
    <x v="1"/>
    <x v="5"/>
    <x v="0"/>
    <s v="Venta"/>
  </r>
  <r>
    <s v="Enero"/>
    <x v="12"/>
    <n v="2082"/>
    <s v="+ 0,2 "/>
    <s v="+ 0,2 "/>
    <s v="- 3,8 "/>
    <x v="2"/>
    <x v="1"/>
    <x v="2"/>
    <s v="Venta"/>
  </r>
  <r>
    <s v="Noviembre"/>
    <x v="12"/>
    <n v="2081"/>
    <s v="0,0 "/>
    <s v="- 0,4 "/>
    <s v="+ 1,1 "/>
    <x v="1"/>
    <x v="5"/>
    <x v="0"/>
    <s v="Venta"/>
  </r>
  <r>
    <s v="Octubre"/>
    <x v="12"/>
    <n v="2081"/>
    <s v="- 0,5 "/>
    <s v="- 0,4 "/>
    <s v="+ 0,3 "/>
    <x v="1"/>
    <x v="5"/>
    <x v="0"/>
    <s v="Venta"/>
  </r>
  <r>
    <s v="Diciembre"/>
    <x v="12"/>
    <n v="2080"/>
    <s v="0,0 "/>
    <s v="- 0,5 "/>
    <s v="+ 0,9 "/>
    <x v="1"/>
    <x v="5"/>
    <x v="0"/>
    <s v="Venta"/>
  </r>
  <r>
    <s v="Julio"/>
    <x v="16"/>
    <n v="2080"/>
    <s v="- 0,2 "/>
    <s v="+ 0,5 "/>
    <s v="- 3,2 "/>
    <x v="1"/>
    <x v="5"/>
    <x v="0"/>
    <s v="Venta"/>
  </r>
  <r>
    <s v="Agosto"/>
    <x v="12"/>
    <n v="2080"/>
    <s v="- 0,2 "/>
    <s v="+ 0,6 "/>
    <s v="- 0,2 "/>
    <x v="2"/>
    <x v="1"/>
    <x v="2"/>
    <s v="Venta"/>
  </r>
  <r>
    <s v="Marzo"/>
    <x v="12"/>
    <n v="2079"/>
    <s v="- 0,4 "/>
    <s v="+ 0,1 "/>
    <s v="- 2,6 "/>
    <x v="2"/>
    <x v="1"/>
    <x v="2"/>
    <s v="Venta"/>
  </r>
  <r>
    <s v="Mayo"/>
    <x v="9"/>
    <n v="2078"/>
    <s v="- 1,2 "/>
    <s v="- 1,5 "/>
    <s v="- 3,2 "/>
    <x v="1"/>
    <x v="5"/>
    <x v="0"/>
    <s v="Venta"/>
  </r>
  <r>
    <s v="Septiembre"/>
    <x v="12"/>
    <n v="2078"/>
    <s v="- 0,1 "/>
    <s v="- 0,8 "/>
    <s v="- 0,7 "/>
    <x v="2"/>
    <x v="1"/>
    <x v="2"/>
    <s v="Venta"/>
  </r>
  <r>
    <s v="Abril"/>
    <x v="12"/>
    <n v="2078"/>
    <s v="- 0,1 "/>
    <s v="- 0,2 "/>
    <s v="- 1,7 "/>
    <x v="2"/>
    <x v="1"/>
    <x v="2"/>
    <s v="Venta"/>
  </r>
  <r>
    <s v="Octubre"/>
    <x v="16"/>
    <n v="2078"/>
    <s v="- 0,7 "/>
    <s v="+ 0,1 "/>
    <s v="- 7,0 "/>
    <x v="2"/>
    <x v="1"/>
    <x v="2"/>
    <s v="Venta"/>
  </r>
  <r>
    <s v="Diciembre"/>
    <x v="16"/>
    <n v="2077"/>
    <s v="+ 0,6 "/>
    <s v="- 0,8 "/>
    <s v="- 5,5 "/>
    <x v="2"/>
    <x v="1"/>
    <x v="2"/>
    <s v="Venta"/>
  </r>
  <r>
    <s v="Julio"/>
    <x v="16"/>
    <n v="2077"/>
    <s v="- 0,8 "/>
    <s v="- 1,8 "/>
    <s v="- 7,5 "/>
    <x v="2"/>
    <x v="1"/>
    <x v="2"/>
    <s v="Venta"/>
  </r>
  <r>
    <s v="Mayo"/>
    <x v="16"/>
    <n v="2076"/>
    <s v="+ 0,3 "/>
    <s v="- 1,1 "/>
    <s v="- 4,4 "/>
    <x v="1"/>
    <x v="5"/>
    <x v="0"/>
    <s v="Venta"/>
  </r>
  <r>
    <s v="Octubre"/>
    <x v="16"/>
    <n v="2075"/>
    <s v="+ 0,3 "/>
    <s v="- 0,2 "/>
    <s v="- 2,1 "/>
    <x v="1"/>
    <x v="5"/>
    <x v="0"/>
    <s v="Venta"/>
  </r>
  <r>
    <s v="Abril"/>
    <x v="12"/>
    <n v="2074"/>
    <s v="0,0 "/>
    <s v="+ 1,1 "/>
    <s v="+ 0,2 "/>
    <x v="1"/>
    <x v="5"/>
    <x v="0"/>
    <s v="Venta"/>
  </r>
  <r>
    <s v="Marzo"/>
    <x v="12"/>
    <n v="2074"/>
    <s v="+ 0,1 "/>
    <s v="+ 0,6 "/>
    <s v="- 0,5 "/>
    <x v="1"/>
    <x v="5"/>
    <x v="0"/>
    <s v="Venta"/>
  </r>
  <r>
    <s v="Diciembre"/>
    <x v="10"/>
    <n v="2072"/>
    <s v="+ 0,9 "/>
    <s v="+ 2,7 "/>
    <s v="+ 6,1 "/>
    <x v="2"/>
    <x v="1"/>
    <x v="3"/>
    <s v="Venta"/>
  </r>
  <r>
    <s v="Febrero"/>
    <x v="12"/>
    <n v="2071"/>
    <s v="+ 1,0 "/>
    <s v="+ 0,6 "/>
    <s v="- 1,4 "/>
    <x v="1"/>
    <x v="5"/>
    <x v="0"/>
    <s v="Venta"/>
  </r>
  <r>
    <s v="Agosto"/>
    <x v="16"/>
    <n v="2071"/>
    <s v="- 0,4 "/>
    <s v="- 0,3 "/>
    <s v="- 3,0 "/>
    <x v="1"/>
    <x v="5"/>
    <x v="0"/>
    <s v="Venta"/>
  </r>
  <r>
    <s v="Septiembre"/>
    <x v="16"/>
    <n v="2070"/>
    <s v="0,0 "/>
    <s v="- 0,7 "/>
    <s v="- 3,3 "/>
    <x v="1"/>
    <x v="5"/>
    <x v="0"/>
    <s v="Venta"/>
  </r>
  <r>
    <s v="Abril"/>
    <x v="16"/>
    <n v="2070"/>
    <s v="- 0,7 "/>
    <s v="- 1,0 "/>
    <s v="- 5,3 "/>
    <x v="1"/>
    <x v="5"/>
    <x v="0"/>
    <s v="Venta"/>
  </r>
  <r>
    <s v="Mayo"/>
    <x v="12"/>
    <n v="2067"/>
    <s v="- 0,5 "/>
    <s v="- 1,0 "/>
    <s v="- 1,8 "/>
    <x v="2"/>
    <x v="1"/>
    <x v="2"/>
    <s v="Venta"/>
  </r>
  <r>
    <s v="Enero"/>
    <x v="9"/>
    <n v="2065"/>
    <s v="- 0,3 "/>
    <s v="+ 2,0 "/>
    <s v="+ 8,8 "/>
    <x v="2"/>
    <x v="1"/>
    <x v="3"/>
    <s v="Venta"/>
  </r>
  <r>
    <s v="Noviembre"/>
    <x v="16"/>
    <n v="2065"/>
    <s v="- 0,6 "/>
    <s v="- 0,9 "/>
    <s v="- 6,9 "/>
    <x v="2"/>
    <x v="1"/>
    <x v="2"/>
    <s v="Venta"/>
  </r>
  <r>
    <s v="Diciembre"/>
    <x v="16"/>
    <n v="2062"/>
    <s v="+ 0,2 "/>
    <s v="- 0,4 "/>
    <s v="- 2,1 "/>
    <x v="1"/>
    <x v="5"/>
    <x v="0"/>
    <s v="Venta"/>
  </r>
  <r>
    <s v="Noviembre"/>
    <x v="16"/>
    <n v="2059"/>
    <s v="- 0,8 "/>
    <s v="- 0,6 "/>
    <s v="- 3,3 "/>
    <x v="1"/>
    <x v="5"/>
    <x v="0"/>
    <s v="Venta"/>
  </r>
  <r>
    <s v="Mayo"/>
    <x v="9"/>
    <n v="2059"/>
    <s v="+ 0,1 "/>
    <s v="+ 0,2 "/>
    <s v="+ 7,3 "/>
    <x v="2"/>
    <x v="1"/>
    <x v="3"/>
    <s v="Venta"/>
  </r>
  <r>
    <s v="Abril"/>
    <x v="19"/>
    <n v="2059"/>
    <s v="+ 2,5 "/>
    <s v="- 2,7 "/>
    <s v="- 12,7 "/>
    <x v="2"/>
    <x v="1"/>
    <x v="3"/>
    <s v="Venta"/>
  </r>
  <r>
    <s v="Abril"/>
    <x v="9"/>
    <n v="2057"/>
    <s v="+ 0,1 "/>
    <s v="- 0,4 "/>
    <s v="+ 7,3 "/>
    <x v="2"/>
    <x v="1"/>
    <x v="3"/>
    <s v="Venta"/>
  </r>
  <r>
    <s v="Marzo"/>
    <x v="9"/>
    <n v="2055"/>
    <s v="0,0 "/>
    <s v="- 0,8 "/>
    <s v="+ 7,8 "/>
    <x v="2"/>
    <x v="1"/>
    <x v="3"/>
    <s v="Venta"/>
  </r>
  <r>
    <s v="Febrero"/>
    <x v="9"/>
    <n v="2055"/>
    <s v="- 0,4 "/>
    <s v="+ 0,1 "/>
    <s v="+ 8,0 "/>
    <x v="2"/>
    <x v="1"/>
    <x v="3"/>
    <s v="Venta"/>
  </r>
  <r>
    <s v="Noviembre"/>
    <x v="10"/>
    <n v="2052"/>
    <s v="+ 1,4 "/>
    <s v="+ 3,5 "/>
    <s v="+ 4,4 "/>
    <x v="2"/>
    <x v="1"/>
    <x v="3"/>
    <s v="Venta"/>
  </r>
  <r>
    <s v="Enero"/>
    <x v="12"/>
    <n v="2051"/>
    <s v="- 0,5 "/>
    <s v="- 1,1 "/>
    <s v="- 1,9 "/>
    <x v="1"/>
    <x v="5"/>
    <x v="0"/>
    <s v="Venta"/>
  </r>
  <r>
    <s v="Julio"/>
    <x v="19"/>
    <n v="2051"/>
    <s v="- 1,6 "/>
    <s v="- 0,4 "/>
    <s v="- 10,9 "/>
    <x v="2"/>
    <x v="1"/>
    <x v="3"/>
    <s v="Venta"/>
  </r>
  <r>
    <s v="Febrero"/>
    <x v="19"/>
    <n v="2051"/>
    <s v="- 3,1 "/>
    <s v="- 7,2 "/>
    <s v="- 17,8 "/>
    <x v="2"/>
    <x v="1"/>
    <x v="3"/>
    <s v="Venta"/>
  </r>
  <r>
    <s v="Octubre"/>
    <x v="10"/>
    <n v="2023"/>
    <s v="+ 0,3 "/>
    <s v="+ 2,7 "/>
    <s v="+ 4,9 "/>
    <x v="2"/>
    <x v="1"/>
    <x v="3"/>
    <s v="Venta"/>
  </r>
  <r>
    <s v="Septiembre"/>
    <x v="10"/>
    <n v="2017"/>
    <s v="+ 1,8 "/>
    <s v="+ 3,8 "/>
    <s v="+ 4,8 "/>
    <x v="2"/>
    <x v="1"/>
    <x v="3"/>
    <s v="Venta"/>
  </r>
  <r>
    <s v="Octubre"/>
    <x v="1"/>
    <n v="2015"/>
    <s v="+ 0,7 "/>
    <s v="+ 2,7 "/>
    <s v="+ 10,0 "/>
    <x v="2"/>
    <x v="6"/>
    <x v="0"/>
    <s v="Venta"/>
  </r>
  <r>
    <s v="Marzo"/>
    <x v="19"/>
    <n v="2010"/>
    <s v="- 2,0 "/>
    <s v="- 7,6 "/>
    <s v="- 17,6 "/>
    <x v="2"/>
    <x v="1"/>
    <x v="3"/>
    <s v="Venta"/>
  </r>
  <r>
    <s v="Noviembre"/>
    <x v="1"/>
    <n v="2006"/>
    <s v="- 0,4 "/>
    <s v="+ 1,8 "/>
    <s v="+ 8,6 "/>
    <x v="2"/>
    <x v="6"/>
    <x v="0"/>
    <s v="Venta"/>
  </r>
  <r>
    <s v="Septiembre"/>
    <x v="1"/>
    <n v="2002"/>
    <s v="+ 1,6 "/>
    <s v="+ 2,9 "/>
    <s v="+ 8,9 "/>
    <x v="2"/>
    <x v="6"/>
    <x v="0"/>
    <s v="Venta"/>
  </r>
  <r>
    <s v="Octubre"/>
    <x v="19"/>
    <n v="1999"/>
    <s v="+ 0,2 "/>
    <s v="- 2,5 "/>
    <s v="- 10,6 "/>
    <x v="2"/>
    <x v="1"/>
    <x v="3"/>
    <s v="Venta"/>
  </r>
  <r>
    <s v="Septiembre"/>
    <x v="19"/>
    <n v="1995"/>
    <s v="0,0 "/>
    <s v="- 4,3 "/>
    <s v="- 11,2 "/>
    <x v="2"/>
    <x v="1"/>
    <x v="3"/>
    <s v="Venta"/>
  </r>
  <r>
    <s v="Agosto"/>
    <x v="19"/>
    <n v="1995"/>
    <s v="- 2,7 "/>
    <s v="- 4,5 "/>
    <s v="- 12,7 "/>
    <x v="2"/>
    <x v="1"/>
    <x v="3"/>
    <s v="Venta"/>
  </r>
  <r>
    <s v="Diciembre"/>
    <x v="1"/>
    <n v="1987"/>
    <s v="- 0,9 "/>
    <s v="- 0,7 "/>
    <s v="+ 7,0 "/>
    <x v="2"/>
    <x v="6"/>
    <x v="0"/>
    <s v="Venta"/>
  </r>
  <r>
    <s v="Agosto"/>
    <x v="10"/>
    <n v="1983"/>
    <s v="+ 0,6 "/>
    <s v="+ 3,3 "/>
    <s v="+ 1,7 "/>
    <x v="2"/>
    <x v="1"/>
    <x v="3"/>
    <s v="Venta"/>
  </r>
  <r>
    <s v="Mayo"/>
    <x v="12"/>
    <n v="1981"/>
    <s v="+ 1,4 "/>
    <s v="+ 0,1 "/>
    <s v="+ 3,8 "/>
    <x v="2"/>
    <x v="1"/>
    <x v="3"/>
    <s v="Venta"/>
  </r>
  <r>
    <s v="Febrero"/>
    <x v="12"/>
    <n v="1980"/>
    <s v="+ 0,8 "/>
    <s v="+ 1,0 "/>
    <s v="+ 1,6 "/>
    <x v="2"/>
    <x v="1"/>
    <x v="3"/>
    <s v="Venta"/>
  </r>
  <r>
    <s v="Junio"/>
    <x v="12"/>
    <n v="1977"/>
    <s v="- 0,2 "/>
    <s v="+ 1,1 "/>
    <s v="+ 2,5 "/>
    <x v="2"/>
    <x v="1"/>
    <x v="3"/>
    <s v="Venta"/>
  </r>
  <r>
    <s v="Agosto"/>
    <x v="1"/>
    <n v="1971"/>
    <s v="+ 0,5 "/>
    <s v="+ 1,7 "/>
    <s v="+ 4,4 "/>
    <x v="2"/>
    <x v="6"/>
    <x v="0"/>
    <s v="Venta"/>
  </r>
  <r>
    <s v="Julio"/>
    <x v="10"/>
    <n v="1970"/>
    <s v="+ 1,4 "/>
    <s v="+ 2,7 "/>
    <s v="+ 0,7 "/>
    <x v="2"/>
    <x v="1"/>
    <x v="3"/>
    <s v="Venta"/>
  </r>
  <r>
    <s v="Noviembre"/>
    <x v="12"/>
    <n v="1965"/>
    <s v="+ 1,9 "/>
    <s v="+ 0,8 "/>
    <s v="+ 0,2 "/>
    <x v="2"/>
    <x v="1"/>
    <x v="3"/>
    <s v="Venta"/>
  </r>
  <r>
    <s v="Enero"/>
    <x v="12"/>
    <n v="1963"/>
    <s v="+ 1,0 "/>
    <s v="+ 0,6 "/>
    <s v="+ 2,8 "/>
    <x v="2"/>
    <x v="1"/>
    <x v="3"/>
    <s v="Venta"/>
  </r>
  <r>
    <s v="Julio"/>
    <x v="1"/>
    <n v="1962"/>
    <s v="+ 0,9 "/>
    <s v="+ 1,5 "/>
    <s v="+ 3,4 "/>
    <x v="2"/>
    <x v="6"/>
    <x v="0"/>
    <s v="Venta"/>
  </r>
  <r>
    <s v="Noviembre"/>
    <x v="16"/>
    <n v="1961"/>
    <s v="+ 0,5 "/>
    <s v="+ 3,4 "/>
    <s v="+ 1,3 "/>
    <x v="2"/>
    <x v="1"/>
    <x v="3"/>
    <s v="Venta"/>
  </r>
  <r>
    <s v="Julio"/>
    <x v="12"/>
    <n v="1957"/>
    <s v="- 1,0 "/>
    <s v="+ 0,1 "/>
    <s v="+ 2,8 "/>
    <x v="2"/>
    <x v="1"/>
    <x v="3"/>
    <s v="Venta"/>
  </r>
  <r>
    <s v="Abril"/>
    <x v="12"/>
    <n v="1954"/>
    <s v="0,0 "/>
    <s v="- 0,5 "/>
    <s v="+ 2,6 "/>
    <x v="2"/>
    <x v="1"/>
    <x v="3"/>
    <s v="Venta"/>
  </r>
  <r>
    <s v="Marzo"/>
    <x v="12"/>
    <n v="1954"/>
    <s v="- 1,3 "/>
    <s v="+ 0,6 "/>
    <s v="+ 1,9 "/>
    <x v="2"/>
    <x v="1"/>
    <x v="3"/>
    <s v="Venta"/>
  </r>
  <r>
    <s v="Diciembre"/>
    <x v="12"/>
    <n v="1953"/>
    <s v="- 0,6 "/>
    <s v="+ 1,5 "/>
    <s v="+ 0,5 "/>
    <x v="2"/>
    <x v="1"/>
    <x v="3"/>
    <s v="Venta"/>
  </r>
  <r>
    <s v="Octubre"/>
    <x v="16"/>
    <n v="1951"/>
    <s v="+ 1,2 "/>
    <s v="+ 2,5 "/>
    <s v="- 2,4 "/>
    <x v="2"/>
    <x v="1"/>
    <x v="3"/>
    <s v="Venta"/>
  </r>
  <r>
    <s v="Agosto"/>
    <x v="12"/>
    <n v="1949"/>
    <s v="- 0,4 "/>
    <s v="- 1,6 "/>
    <s v="+ 2,8 "/>
    <x v="2"/>
    <x v="1"/>
    <x v="3"/>
    <s v="Venta"/>
  </r>
  <r>
    <s v="Febrero"/>
    <x v="16"/>
    <n v="1948"/>
    <s v="+ 2,0 "/>
    <s v="+ 0,7 "/>
    <s v="- 5,0 "/>
    <x v="2"/>
    <x v="1"/>
    <x v="3"/>
    <s v="Venta"/>
  </r>
  <r>
    <s v="Junio"/>
    <x v="1"/>
    <n v="1945"/>
    <s v="+ 0,4 "/>
    <s v="+ 1,3 "/>
    <s v="+ 5,1 "/>
    <x v="2"/>
    <x v="6"/>
    <x v="0"/>
    <s v="Venta"/>
  </r>
  <r>
    <s v="Junio"/>
    <x v="10"/>
    <n v="1943"/>
    <s v="+ 1,3 "/>
    <s v="+ 1,9 "/>
    <s v="- 1,7 "/>
    <x v="2"/>
    <x v="1"/>
    <x v="3"/>
    <s v="Venta"/>
  </r>
  <r>
    <s v="Diciembre"/>
    <x v="16"/>
    <n v="1943"/>
    <s v="- 0,9 "/>
    <s v="+ 0,9 "/>
    <s v="+ 2,6 "/>
    <x v="2"/>
    <x v="1"/>
    <x v="3"/>
    <s v="Venta"/>
  </r>
  <r>
    <s v="Mayo"/>
    <x v="1"/>
    <n v="1938"/>
    <s v="+ 0,2 "/>
    <s v="+ 0,3 "/>
    <s v="+ 8,3 "/>
    <x v="2"/>
    <x v="6"/>
    <x v="0"/>
    <s v="Venta"/>
  </r>
  <r>
    <s v="Noviembre"/>
    <x v="19"/>
    <n v="1935"/>
    <s v="- 3,2 "/>
    <s v="- 3,0 "/>
    <s v="- 12,4 "/>
    <x v="2"/>
    <x v="1"/>
    <x v="3"/>
    <s v="Venta"/>
  </r>
  <r>
    <s v="Abril"/>
    <x v="1"/>
    <n v="1934"/>
    <s v="+ 0,8 "/>
    <s v="+ 3,9 "/>
    <s v="+ 12,4 "/>
    <x v="2"/>
    <x v="6"/>
    <x v="0"/>
    <s v="Venta"/>
  </r>
  <r>
    <s v="Febrero"/>
    <x v="1"/>
    <n v="1932"/>
    <s v="+ 3,8 "/>
    <s v="+ 4,5 "/>
    <s v="+ 11,6 "/>
    <x v="2"/>
    <x v="6"/>
    <x v="0"/>
    <s v="Venta"/>
  </r>
  <r>
    <s v="Octubre"/>
    <x v="12"/>
    <n v="1929"/>
    <s v="+ 0,2 "/>
    <s v="- 1,4 "/>
    <s v="- 1,1 "/>
    <x v="2"/>
    <x v="1"/>
    <x v="3"/>
    <s v="Venta"/>
  </r>
  <r>
    <s v="Junio"/>
    <x v="16"/>
    <n v="1929"/>
    <s v="+ 1,1 "/>
    <s v="+ 0,6 "/>
    <s v="- 7,4 "/>
    <x v="2"/>
    <x v="1"/>
    <x v="3"/>
    <s v="Venta"/>
  </r>
  <r>
    <s v="Septiembre"/>
    <x v="16"/>
    <n v="1927"/>
    <s v="+ 1,6 "/>
    <s v="- 0,1 "/>
    <s v="- 3,4 "/>
    <x v="2"/>
    <x v="1"/>
    <x v="3"/>
    <s v="Venta"/>
  </r>
  <r>
    <s v="Septiembre"/>
    <x v="12"/>
    <n v="1925"/>
    <s v="- 1,2 "/>
    <s v="- 2,6 "/>
    <s v="- 0,1 "/>
    <x v="2"/>
    <x v="1"/>
    <x v="3"/>
    <s v="Venta"/>
  </r>
  <r>
    <s v="Marzo"/>
    <x v="1"/>
    <n v="1919"/>
    <s v="- 0,6 "/>
    <s v="+ 3,3 "/>
    <s v="+ 11,0 "/>
    <x v="2"/>
    <x v="6"/>
    <x v="0"/>
    <s v="Venta"/>
  </r>
  <r>
    <s v="Mayo"/>
    <x v="10"/>
    <n v="1918"/>
    <s v="0,0 "/>
    <s v="+ 0,8 "/>
    <s v="- 3,2 "/>
    <x v="2"/>
    <x v="1"/>
    <x v="3"/>
    <s v="Venta"/>
  </r>
  <r>
    <s v="Abril"/>
    <x v="10"/>
    <n v="1918"/>
    <s v="+ 0,6 "/>
    <s v="+ 1,0 "/>
    <s v="- 1,8 "/>
    <x v="2"/>
    <x v="1"/>
    <x v="3"/>
    <s v="Venta"/>
  </r>
  <r>
    <s v="Marzo"/>
    <x v="16"/>
    <n v="1918"/>
    <s v="- 1,5 "/>
    <s v="+ 1,2 "/>
    <s v="- 4,6 "/>
    <x v="2"/>
    <x v="1"/>
    <x v="3"/>
    <s v="Venta"/>
  </r>
  <r>
    <s v="Enero"/>
    <x v="16"/>
    <n v="1909"/>
    <s v="+ 0,8 "/>
    <s v="- 4,5 "/>
    <s v="- 9,8 "/>
    <x v="2"/>
    <x v="1"/>
    <x v="3"/>
    <s v="Venta"/>
  </r>
  <r>
    <s v="Mayo"/>
    <x v="16"/>
    <n v="1908"/>
    <s v="+ 0,2 "/>
    <s v="- 2,0 "/>
    <s v="- 8,7 "/>
    <x v="2"/>
    <x v="1"/>
    <x v="3"/>
    <s v="Venta"/>
  </r>
  <r>
    <s v="Marzo"/>
    <x v="10"/>
    <n v="1907"/>
    <s v="+ 0,2 "/>
    <s v="- 2,4 "/>
    <s v="- 2,4 "/>
    <x v="2"/>
    <x v="1"/>
    <x v="3"/>
    <s v="Venta"/>
  </r>
  <r>
    <s v="Abril"/>
    <x v="16"/>
    <n v="1904"/>
    <s v="- 0,7 "/>
    <s v="- 0,3 "/>
    <s v="- 7,5 "/>
    <x v="2"/>
    <x v="1"/>
    <x v="3"/>
    <s v="Venta"/>
  </r>
  <r>
    <s v="Julio"/>
    <x v="16"/>
    <n v="1903"/>
    <s v="- 1,3 "/>
    <s v="0,0 "/>
    <s v="- 7,2 "/>
    <x v="2"/>
    <x v="1"/>
    <x v="3"/>
    <s v="Venta"/>
  </r>
  <r>
    <s v="Febrero"/>
    <x v="10"/>
    <n v="1902"/>
    <s v="+ 0,2 "/>
    <s v="- 3,2 "/>
    <s v="- 3,9 "/>
    <x v="2"/>
    <x v="1"/>
    <x v="3"/>
    <s v="Venta"/>
  </r>
  <r>
    <s v="Julio"/>
    <x v="2"/>
    <n v="1898"/>
    <s v="+ 2,6 "/>
    <s v="+ 10,4 "/>
    <s v="+ 15,2 "/>
    <x v="2"/>
    <x v="6"/>
    <x v="0"/>
    <s v="Venta"/>
  </r>
  <r>
    <s v="Enero"/>
    <x v="10"/>
    <n v="1898"/>
    <s v="- 2,8 "/>
    <s v="- 1,6 "/>
    <s v="- 3,3 "/>
    <x v="2"/>
    <x v="1"/>
    <x v="3"/>
    <s v="Venta"/>
  </r>
  <r>
    <s v="Agosto"/>
    <x v="16"/>
    <n v="1896"/>
    <s v="- 0,4 "/>
    <s v="- 0,6 "/>
    <s v="- 4,9 "/>
    <x v="2"/>
    <x v="1"/>
    <x v="3"/>
    <s v="Venta"/>
  </r>
  <r>
    <s v="Diciembre"/>
    <x v="19"/>
    <n v="1894"/>
    <s v="- 2,1 "/>
    <s v="- 5,0 "/>
    <s v="- 12,9 "/>
    <x v="2"/>
    <x v="1"/>
    <x v="3"/>
    <s v="Venta"/>
  </r>
  <r>
    <s v="Agosto"/>
    <x v="2"/>
    <n v="1888"/>
    <s v="- 0,5 "/>
    <s v="+ 5,5 "/>
    <s v="+ 15,7 "/>
    <x v="2"/>
    <x v="6"/>
    <x v="0"/>
    <s v="Venta"/>
  </r>
  <r>
    <s v="Enero"/>
    <x v="0"/>
    <n v="1871"/>
    <s v="- 5,9 "/>
    <s v="- 7,1 "/>
    <s v="+ 0,5 "/>
    <x v="2"/>
    <x v="6"/>
    <x v="0"/>
    <s v="Venta"/>
  </r>
  <r>
    <s v="Enero"/>
    <x v="1"/>
    <n v="1861"/>
    <s v="+ 0,2 "/>
    <s v="+ 1,6 "/>
    <s v="+ 6,1 "/>
    <x v="2"/>
    <x v="6"/>
    <x v="0"/>
    <s v="Venta"/>
  </r>
  <r>
    <s v="Diciembre"/>
    <x v="2"/>
    <n v="1857"/>
    <s v="+ 0,5 "/>
    <s v="+ 1,1 "/>
    <s v="+ 5,8 "/>
    <x v="2"/>
    <x v="6"/>
    <x v="0"/>
    <s v="Venta"/>
  </r>
  <r>
    <s v="Junio"/>
    <x v="2"/>
    <n v="1850"/>
    <s v="+ 3,3 "/>
    <s v="+ 6,9 "/>
    <s v="+ 11,0 "/>
    <x v="2"/>
    <x v="6"/>
    <x v="0"/>
    <s v="Venta"/>
  </r>
  <r>
    <s v="Noviembre"/>
    <x v="2"/>
    <n v="1848"/>
    <s v="+ 0,9 "/>
    <s v="- 2,1 "/>
    <s v="+ 7,4 "/>
    <x v="2"/>
    <x v="6"/>
    <x v="0"/>
    <s v="Venta"/>
  </r>
  <r>
    <s v="Febrero"/>
    <x v="0"/>
    <n v="1844"/>
    <s v="- 1,5 "/>
    <s v="- 8,1 "/>
    <s v="- 4,5 "/>
    <x v="2"/>
    <x v="6"/>
    <x v="0"/>
    <s v="Venta"/>
  </r>
  <r>
    <s v="Junio"/>
    <x v="15"/>
    <n v="1840"/>
    <s v="+ 1,7 "/>
    <s v="+ 9,5 "/>
    <s v="n.d."/>
    <x v="2"/>
    <x v="6"/>
    <x v="0"/>
    <s v="Venta"/>
  </r>
  <r>
    <s v="Septiembre"/>
    <x v="2"/>
    <n v="1838"/>
    <s v="- 2,7 "/>
    <s v="- 0,7 "/>
    <s v="+ 11,5 "/>
    <x v="2"/>
    <x v="6"/>
    <x v="0"/>
    <s v="Venta"/>
  </r>
  <r>
    <s v="Octubre"/>
    <x v="2"/>
    <n v="1832"/>
    <s v="- 0,3 "/>
    <s v="- 3,5 "/>
    <s v="+ 6,4 "/>
    <x v="2"/>
    <x v="6"/>
    <x v="0"/>
    <s v="Venta"/>
  </r>
  <r>
    <s v="Septiembre"/>
    <x v="15"/>
    <n v="1822"/>
    <s v="+ 0,6 "/>
    <s v="- 1,0 "/>
    <s v="n.d."/>
    <x v="2"/>
    <x v="6"/>
    <x v="0"/>
    <s v="Venta"/>
  </r>
  <r>
    <s v="Junio"/>
    <x v="14"/>
    <n v="1820"/>
    <s v="+ 0,5 "/>
    <s v="+ 1,0 "/>
    <s v="- 1,1 "/>
    <x v="2"/>
    <x v="6"/>
    <x v="0"/>
    <s v="Venta"/>
  </r>
  <r>
    <s v="Noviembre"/>
    <x v="15"/>
    <n v="1815"/>
    <s v="+ 2,4 "/>
    <s v="+ 0,3 "/>
    <s v="+ 4,9 "/>
    <x v="2"/>
    <x v="6"/>
    <x v="0"/>
    <s v="Venta"/>
  </r>
  <r>
    <s v="Julio"/>
    <x v="15"/>
    <n v="1814"/>
    <s v="- 1,4 "/>
    <s v="+ 7,8 "/>
    <s v="n.d."/>
    <x v="2"/>
    <x v="6"/>
    <x v="0"/>
    <s v="Venta"/>
  </r>
  <r>
    <s v="Mayo"/>
    <x v="14"/>
    <n v="1812"/>
    <s v="+ 1,5 "/>
    <s v="+ 1,5 "/>
    <s v="+ 0,2 "/>
    <x v="2"/>
    <x v="6"/>
    <x v="0"/>
    <s v="Venta"/>
  </r>
  <r>
    <s v="Agosto"/>
    <x v="15"/>
    <n v="1811"/>
    <s v="- 0,2 "/>
    <s v="+ 0,1 "/>
    <s v="n.d."/>
    <x v="2"/>
    <x v="6"/>
    <x v="0"/>
    <s v="Venta"/>
  </r>
  <r>
    <s v="Mayo"/>
    <x v="15"/>
    <n v="1809"/>
    <s v="+ 7,5 "/>
    <s v="+ 5,4 "/>
    <s v="n.d."/>
    <x v="2"/>
    <x v="6"/>
    <x v="0"/>
    <s v="Venta"/>
  </r>
  <r>
    <s v="Diciembre"/>
    <x v="15"/>
    <n v="1806"/>
    <s v="- 0,5 "/>
    <s v="- 0,9 "/>
    <s v="+ 6,1 "/>
    <x v="2"/>
    <x v="6"/>
    <x v="0"/>
    <s v="Venta"/>
  </r>
  <r>
    <s v="Marzo"/>
    <x v="14"/>
    <n v="1802"/>
    <s v="+ 0,9 "/>
    <s v="- 0,2 "/>
    <s v="+ 7,3 "/>
    <x v="2"/>
    <x v="6"/>
    <x v="0"/>
    <s v="Venta"/>
  </r>
  <r>
    <s v="Julio"/>
    <x v="14"/>
    <n v="1800"/>
    <s v="- 1,1 "/>
    <s v="+ 0,8 "/>
    <s v="- 0,8 "/>
    <x v="2"/>
    <x v="6"/>
    <x v="0"/>
    <s v="Venta"/>
  </r>
  <r>
    <s v="Septiembre"/>
    <x v="14"/>
    <n v="1794"/>
    <s v="+ 0,7 "/>
    <s v="- 1,4 "/>
    <s v="- 1,5 "/>
    <x v="2"/>
    <x v="6"/>
    <x v="0"/>
    <s v="Venta"/>
  </r>
  <r>
    <s v="Enero"/>
    <x v="14"/>
    <n v="1792"/>
    <s v="- 0,7 "/>
    <s v="+ 1,1 "/>
    <s v="+ 3,7 "/>
    <x v="2"/>
    <x v="6"/>
    <x v="0"/>
    <s v="Venta"/>
  </r>
  <r>
    <s v="Mayo"/>
    <x v="2"/>
    <n v="1790"/>
    <s v="+ 4,1 "/>
    <s v="+ 3,4 "/>
    <s v="+ 8,8 "/>
    <x v="2"/>
    <x v="6"/>
    <x v="0"/>
    <s v="Venta"/>
  </r>
  <r>
    <s v="Abril"/>
    <x v="14"/>
    <n v="1786"/>
    <s v="- 0,9 "/>
    <s v="- 0,4 "/>
    <s v="+ 6,1 "/>
    <x v="2"/>
    <x v="6"/>
    <x v="0"/>
    <s v="Venta"/>
  </r>
  <r>
    <s v="Febrero"/>
    <x v="14"/>
    <n v="1786"/>
    <s v="- 0,4 "/>
    <s v="- 1,6 "/>
    <s v="+ 4,0 "/>
    <x v="2"/>
    <x v="6"/>
    <x v="0"/>
    <s v="Venta"/>
  </r>
  <r>
    <s v="Agosto"/>
    <x v="14"/>
    <n v="1782"/>
    <s v="- 1,0 "/>
    <s v="- 1,6 "/>
    <s v="- 1,6 "/>
    <x v="2"/>
    <x v="6"/>
    <x v="0"/>
    <s v="Venta"/>
  </r>
  <r>
    <s v="Octubre"/>
    <x v="14"/>
    <n v="1780"/>
    <s v="- 0,8 "/>
    <s v="- 1,1 "/>
    <s v="+ 0,4 "/>
    <x v="2"/>
    <x v="6"/>
    <x v="0"/>
    <s v="Venta"/>
  </r>
  <r>
    <s v="Octubre"/>
    <x v="15"/>
    <n v="1774"/>
    <s v="- 2,7 "/>
    <s v="- 2,2 "/>
    <s v="+ 4,9 "/>
    <x v="2"/>
    <x v="6"/>
    <x v="0"/>
    <s v="Venta"/>
  </r>
  <r>
    <s v="Febrero"/>
    <x v="13"/>
    <n v="1764"/>
    <s v="+ 2,6 "/>
    <s v="+ 0,7 "/>
    <s v="- 1,2 "/>
    <x v="2"/>
    <x v="6"/>
    <x v="0"/>
    <s v="Venta"/>
  </r>
  <r>
    <s v="Diciembre"/>
    <x v="3"/>
    <n v="1756"/>
    <s v="+ 2,1 "/>
    <s v="+ 6,5 "/>
    <s v="+ 15,2 "/>
    <x v="2"/>
    <x v="6"/>
    <x v="0"/>
    <s v="Venta"/>
  </r>
  <r>
    <s v="Enero"/>
    <x v="2"/>
    <n v="1755"/>
    <s v="- 0,1 "/>
    <s v="+ 1,9 "/>
    <s v="+ 12,6 "/>
    <x v="2"/>
    <x v="6"/>
    <x v="0"/>
    <s v="Venta"/>
  </r>
  <r>
    <s v="Abril"/>
    <x v="13"/>
    <n v="1755"/>
    <s v="+ 0,5 "/>
    <s v="+ 2,0 "/>
    <s v="- 1,7 "/>
    <x v="2"/>
    <x v="6"/>
    <x v="0"/>
    <s v="Venta"/>
  </r>
  <r>
    <s v="Noviembre"/>
    <x v="14"/>
    <n v="1752"/>
    <s v="- 1,6 "/>
    <s v="- 1,7 "/>
    <s v="- 3,5 "/>
    <x v="2"/>
    <x v="6"/>
    <x v="0"/>
    <s v="Venta"/>
  </r>
  <r>
    <s v="Junio"/>
    <x v="13"/>
    <n v="1749"/>
    <s v="+ 0,3 "/>
    <s v="+ 0,1 "/>
    <s v="- 3,9 "/>
    <x v="2"/>
    <x v="6"/>
    <x v="0"/>
    <s v="Venta"/>
  </r>
  <r>
    <s v="Marzo"/>
    <x v="13"/>
    <n v="1747"/>
    <s v="- 1,0 "/>
    <s v="+ 1,0 "/>
    <s v="- 3,1 "/>
    <x v="2"/>
    <x v="6"/>
    <x v="0"/>
    <s v="Venta"/>
  </r>
  <r>
    <s v="Julio"/>
    <x v="13"/>
    <n v="1745"/>
    <s v="- 0,2 "/>
    <s v="- 0,6 "/>
    <s v="- 3,0 "/>
    <x v="2"/>
    <x v="6"/>
    <x v="0"/>
    <s v="Venta"/>
  </r>
  <r>
    <s v="Mayo"/>
    <x v="13"/>
    <n v="1743"/>
    <s v="- 0,7 "/>
    <s v="- 1,2 "/>
    <s v="- 3,8 "/>
    <x v="2"/>
    <x v="6"/>
    <x v="0"/>
    <s v="Venta"/>
  </r>
  <r>
    <s v="Febrero"/>
    <x v="2"/>
    <n v="1731"/>
    <s v="- 1,4 "/>
    <s v="+ 0,6 "/>
    <s v="+ 9,1 "/>
    <x v="2"/>
    <x v="6"/>
    <x v="0"/>
    <s v="Venta"/>
  </r>
  <r>
    <s v="Marzo"/>
    <x v="2"/>
    <n v="1730"/>
    <s v="- 0,1 "/>
    <s v="- 1,5 "/>
    <s v="+ 6,5 "/>
    <x v="2"/>
    <x v="6"/>
    <x v="0"/>
    <s v="Venta"/>
  </r>
  <r>
    <s v="Diciembre"/>
    <x v="14"/>
    <n v="1730"/>
    <s v="- 1,3 "/>
    <s v="- 3,6 "/>
    <s v="- 4,2 "/>
    <x v="2"/>
    <x v="6"/>
    <x v="0"/>
    <s v="Venta"/>
  </r>
  <r>
    <s v="Noviembre"/>
    <x v="11"/>
    <n v="1730"/>
    <s v="+ 2,4 "/>
    <s v="n.d."/>
    <s v="n.d."/>
    <x v="2"/>
    <x v="6"/>
    <x v="0"/>
    <s v="Venta"/>
  </r>
  <r>
    <s v="Enero"/>
    <x v="15"/>
    <n v="1728"/>
    <s v="+ 1,5 "/>
    <s v="+ 2,2 "/>
    <s v="n.d."/>
    <x v="2"/>
    <x v="6"/>
    <x v="0"/>
    <s v="Venta"/>
  </r>
  <r>
    <s v="Septiembre"/>
    <x v="13"/>
    <n v="1723"/>
    <s v="+ 0,1 "/>
    <s v="- 1,5 "/>
    <s v="- 4,0 "/>
    <x v="2"/>
    <x v="6"/>
    <x v="0"/>
    <s v="Venta"/>
  </r>
  <r>
    <s v="Octubre"/>
    <x v="3"/>
    <n v="1722"/>
    <s v="+ 4,5 "/>
    <s v="+ 4,5 "/>
    <s v="+ 12,5 "/>
    <x v="2"/>
    <x v="6"/>
    <x v="0"/>
    <s v="Venta"/>
  </r>
  <r>
    <s v="Agosto"/>
    <x v="13"/>
    <n v="1721"/>
    <s v="- 1,4 "/>
    <s v="- 1,2 "/>
    <s v="- 3,4 "/>
    <x v="2"/>
    <x v="6"/>
    <x v="0"/>
    <s v="Venta"/>
  </r>
  <r>
    <s v="Abril"/>
    <x v="2"/>
    <n v="1720"/>
    <s v="- 0,6 "/>
    <s v="- 2,0 "/>
    <s v="+ 6,4 "/>
    <x v="2"/>
    <x v="6"/>
    <x v="0"/>
    <s v="Venta"/>
  </r>
  <r>
    <s v="Noviembre"/>
    <x v="3"/>
    <n v="1720"/>
    <s v="- 0,1 "/>
    <s v="+ 5,4 "/>
    <s v="+ 13,2 "/>
    <x v="2"/>
    <x v="6"/>
    <x v="0"/>
    <s v="Venta"/>
  </r>
  <r>
    <s v="Enero"/>
    <x v="13"/>
    <n v="1720"/>
    <s v="- 0,6 "/>
    <s v="- 3,3 "/>
    <s v="- 4,0 "/>
    <x v="2"/>
    <x v="6"/>
    <x v="0"/>
    <s v="Venta"/>
  </r>
  <r>
    <s v="Febrero"/>
    <x v="15"/>
    <n v="1717"/>
    <s v="- 0,6 "/>
    <s v="- 0,8 "/>
    <s v="n.d."/>
    <x v="2"/>
    <x v="6"/>
    <x v="0"/>
    <s v="Venta"/>
  </r>
  <r>
    <s v="Enero"/>
    <x v="15"/>
    <n v="1712"/>
    <s v="+ 0,4 "/>
    <s v="+ 5,9 "/>
    <s v="n.d."/>
    <x v="2"/>
    <x v="7"/>
    <x v="0"/>
    <s v="Venta"/>
  </r>
  <r>
    <s v="Noviembre"/>
    <x v="11"/>
    <n v="1708"/>
    <s v="+ 5,7 "/>
    <s v="+ 0,9 "/>
    <s v="n.d."/>
    <x v="2"/>
    <x v="7"/>
    <x v="0"/>
    <s v="Venta"/>
  </r>
  <r>
    <s v="Diciembre"/>
    <x v="11"/>
    <n v="1706"/>
    <s v="- 0,2 "/>
    <s v="+ 2,6 "/>
    <s v="n.d."/>
    <x v="2"/>
    <x v="7"/>
    <x v="0"/>
    <s v="Venta"/>
  </r>
  <r>
    <s v="Noviembre"/>
    <x v="13"/>
    <n v="1703"/>
    <s v="+ 0,2 "/>
    <s v="- 1,1 "/>
    <s v="- 2,8 "/>
    <x v="2"/>
    <x v="6"/>
    <x v="0"/>
    <s v="Venta"/>
  </r>
  <r>
    <s v="Diciembre"/>
    <x v="11"/>
    <n v="1702"/>
    <s v="- 1,6 "/>
    <s v="n.d."/>
    <s v="n.d."/>
    <x v="2"/>
    <x v="6"/>
    <x v="0"/>
    <s v="Venta"/>
  </r>
  <r>
    <s v="Octubre"/>
    <x v="13"/>
    <n v="1699"/>
    <s v="- 1,4 "/>
    <s v="- 2,6 "/>
    <s v="- 4,5 "/>
    <x v="2"/>
    <x v="6"/>
    <x v="0"/>
    <s v="Venta"/>
  </r>
  <r>
    <s v="Agosto"/>
    <x v="11"/>
    <n v="1694"/>
    <s v="n.d."/>
    <s v="n.d."/>
    <s v="n.d."/>
    <x v="2"/>
    <x v="7"/>
    <x v="0"/>
    <s v="Venta"/>
  </r>
  <r>
    <s v="Octubre"/>
    <x v="11"/>
    <n v="1690"/>
    <s v="n.d."/>
    <s v="n.d."/>
    <s v="n.d."/>
    <x v="2"/>
    <x v="6"/>
    <x v="0"/>
    <s v="Venta"/>
  </r>
  <r>
    <s v="Diciembre"/>
    <x v="13"/>
    <n v="1688"/>
    <s v="- 0,9 "/>
    <s v="- 2,0 "/>
    <s v="- 2,4 "/>
    <x v="2"/>
    <x v="6"/>
    <x v="0"/>
    <s v="Venta"/>
  </r>
  <r>
    <s v="Febrero"/>
    <x v="15"/>
    <n v="1684"/>
    <s v="- 1,6 "/>
    <s v="- 1,4 "/>
    <s v="n.d."/>
    <x v="2"/>
    <x v="7"/>
    <x v="0"/>
    <s v="Venta"/>
  </r>
  <r>
    <s v="Abril"/>
    <x v="15"/>
    <n v="1683"/>
    <s v="+ 0,2 "/>
    <s v="- 2,6 "/>
    <s v="n.d."/>
    <x v="2"/>
    <x v="6"/>
    <x v="0"/>
    <s v="Venta"/>
  </r>
  <r>
    <s v="Marzo"/>
    <x v="15"/>
    <n v="1680"/>
    <s v="- 2,2 "/>
    <s v="- 1,3 "/>
    <s v="n.d."/>
    <x v="2"/>
    <x v="6"/>
    <x v="0"/>
    <s v="Venta"/>
  </r>
  <r>
    <s v="Enero"/>
    <x v="18"/>
    <n v="1676"/>
    <s v="- 0,7 "/>
    <s v="- 1,3 "/>
    <s v="- 2,6 "/>
    <x v="2"/>
    <x v="6"/>
    <x v="0"/>
    <s v="Venta"/>
  </r>
  <r>
    <s v="Junio"/>
    <x v="15"/>
    <n v="1675"/>
    <s v="+ 1,7 "/>
    <s v="+ 1,0 "/>
    <s v="n.d."/>
    <x v="2"/>
    <x v="7"/>
    <x v="0"/>
    <s v="Venta"/>
  </r>
  <r>
    <s v="Junio"/>
    <x v="3"/>
    <n v="1666"/>
    <s v="+ 1,3 "/>
    <s v="+ 2,6 "/>
    <s v="+ 8,3 "/>
    <x v="2"/>
    <x v="6"/>
    <x v="0"/>
    <s v="Venta"/>
  </r>
  <r>
    <s v="Noviembre"/>
    <x v="15"/>
    <n v="1665"/>
    <s v="+ 2,2 "/>
    <s v="+ 7,7 "/>
    <s v="- 2,6 "/>
    <x v="2"/>
    <x v="7"/>
    <x v="0"/>
    <s v="Venta"/>
  </r>
  <r>
    <s v="Septiembre"/>
    <x v="11"/>
    <n v="1663"/>
    <s v="- 1,8 "/>
    <s v="n.d."/>
    <s v="n.d."/>
    <x v="2"/>
    <x v="7"/>
    <x v="0"/>
    <s v="Venta"/>
  </r>
  <r>
    <s v="Marzo"/>
    <x v="15"/>
    <n v="1659"/>
    <s v="- 1,5 "/>
    <s v="- 2,7 "/>
    <s v="n.d."/>
    <x v="2"/>
    <x v="7"/>
    <x v="0"/>
    <s v="Venta"/>
  </r>
  <r>
    <s v="Febrero"/>
    <x v="18"/>
    <n v="1655"/>
    <s v="- 1,2 "/>
    <s v="- 2,8 "/>
    <s v="- 6,2 "/>
    <x v="2"/>
    <x v="6"/>
    <x v="0"/>
    <s v="Venta"/>
  </r>
  <r>
    <s v="Abril"/>
    <x v="15"/>
    <n v="1651"/>
    <s v="- 0,5 "/>
    <s v="- 3,5 "/>
    <s v="n.d."/>
    <x v="2"/>
    <x v="7"/>
    <x v="0"/>
    <s v="Venta"/>
  </r>
  <r>
    <s v="Septiembre"/>
    <x v="3"/>
    <n v="1648"/>
    <s v="+ 1,0 "/>
    <s v="- 1,1 "/>
    <s v="+ 4,6 "/>
    <x v="2"/>
    <x v="6"/>
    <x v="0"/>
    <s v="Venta"/>
  </r>
  <r>
    <s v="Julio"/>
    <x v="3"/>
    <n v="1648"/>
    <s v="- 1,1 "/>
    <s v="+ 2,0 "/>
    <s v="+ 5,8 "/>
    <x v="2"/>
    <x v="6"/>
    <x v="0"/>
    <s v="Venta"/>
  </r>
  <r>
    <s v="Mayo"/>
    <x v="15"/>
    <n v="1647"/>
    <s v="- 0,3 "/>
    <s v="- 2,2 "/>
    <s v="n.d."/>
    <x v="2"/>
    <x v="7"/>
    <x v="0"/>
    <s v="Venta"/>
  </r>
  <r>
    <s v="Mayo"/>
    <x v="3"/>
    <n v="1645"/>
    <s v="+ 1,8 "/>
    <s v="+ 3,7 "/>
    <s v="+ 5,4 "/>
    <x v="2"/>
    <x v="6"/>
    <x v="0"/>
    <s v="Venta"/>
  </r>
  <r>
    <s v="Agosto"/>
    <x v="3"/>
    <n v="1632"/>
    <s v="- 0,9 "/>
    <s v="- 0,8 "/>
    <s v="+ 3,3 "/>
    <x v="2"/>
    <x v="6"/>
    <x v="0"/>
    <s v="Venta"/>
  </r>
  <r>
    <s v="Octubre"/>
    <x v="15"/>
    <n v="1629"/>
    <s v="+ 4,0 "/>
    <s v="+ 0,5 "/>
    <s v="+ 0,8 "/>
    <x v="2"/>
    <x v="7"/>
    <x v="0"/>
    <s v="Venta"/>
  </r>
  <r>
    <s v="Marzo"/>
    <x v="18"/>
    <n v="1627"/>
    <s v="- 1,7 "/>
    <s v="- 3,7 "/>
    <s v="- 6,9 "/>
    <x v="2"/>
    <x v="6"/>
    <x v="0"/>
    <s v="Venta"/>
  </r>
  <r>
    <s v="Marzo"/>
    <x v="3"/>
    <n v="1624"/>
    <s v="+ 2,3 "/>
    <s v="+ 6,6 "/>
    <s v="+ 4,0 "/>
    <x v="2"/>
    <x v="6"/>
    <x v="0"/>
    <s v="Venta"/>
  </r>
  <r>
    <s v="Julio"/>
    <x v="15"/>
    <n v="1622"/>
    <s v="- 3,2 "/>
    <s v="- 1,8 "/>
    <s v="n.d."/>
    <x v="2"/>
    <x v="7"/>
    <x v="0"/>
    <s v="Venta"/>
  </r>
  <r>
    <s v="Octubre"/>
    <x v="11"/>
    <n v="1617"/>
    <s v="- 2,8 "/>
    <s v="n.d."/>
    <s v="n.d."/>
    <x v="2"/>
    <x v="7"/>
    <x v="0"/>
    <s v="Venta"/>
  </r>
  <r>
    <s v="Abril"/>
    <x v="3"/>
    <n v="1616"/>
    <s v="- 0,5 "/>
    <s v="+ 3,7 "/>
    <s v="+ 3,0 "/>
    <x v="2"/>
    <x v="6"/>
    <x v="0"/>
    <s v="Venta"/>
  </r>
  <r>
    <s v="Abril"/>
    <x v="18"/>
    <n v="1615"/>
    <s v="- 0,7 "/>
    <s v="- 3,7 "/>
    <s v="- 8,0 "/>
    <x v="2"/>
    <x v="6"/>
    <x v="0"/>
    <s v="Venta"/>
  </r>
  <r>
    <s v="Octubre"/>
    <x v="6"/>
    <n v="1609"/>
    <s v="+ 1,3 "/>
    <s v="+ 3,2 "/>
    <s v="+ 6,5 "/>
    <x v="2"/>
    <x v="6"/>
    <x v="0"/>
    <s v="Venta"/>
  </r>
  <r>
    <s v="Marzo"/>
    <x v="14"/>
    <n v="1608"/>
    <s v="+ 1,5 "/>
    <s v="+ 0,3 "/>
    <s v="- 3,1 "/>
    <x v="2"/>
    <x v="7"/>
    <x v="0"/>
    <s v="Venta"/>
  </r>
  <r>
    <s v="Diciembre"/>
    <x v="15"/>
    <n v="1604"/>
    <s v="- 3,7 "/>
    <s v="+ 2,3 "/>
    <s v="- 6,0 "/>
    <x v="2"/>
    <x v="7"/>
    <x v="0"/>
    <s v="Venta"/>
  </r>
  <r>
    <s v="Marzo"/>
    <x v="13"/>
    <n v="1598"/>
    <s v="+ 2,3 "/>
    <s v="+ 2,9 "/>
    <s v="n.d."/>
    <x v="3"/>
    <x v="8"/>
    <x v="0"/>
    <s v="Venta"/>
  </r>
  <r>
    <s v="Enero"/>
    <x v="14"/>
    <n v="1598"/>
    <s v="- 0,4 "/>
    <s v="- 1,9 "/>
    <s v="- 6,7 "/>
    <x v="2"/>
    <x v="7"/>
    <x v="0"/>
    <s v="Venta"/>
  </r>
  <r>
    <s v="Julio"/>
    <x v="14"/>
    <n v="1596"/>
    <s v="+ 5,7 "/>
    <s v="n.d."/>
    <s v="n.d."/>
    <x v="3"/>
    <x v="8"/>
    <x v="0"/>
    <s v="Venta"/>
  </r>
  <r>
    <s v="Noviembre"/>
    <x v="6"/>
    <n v="1596"/>
    <s v="- 0,8 "/>
    <s v="+ 2,1 "/>
    <s v="+ 5,1 "/>
    <x v="2"/>
    <x v="6"/>
    <x v="0"/>
    <s v="Venta"/>
  </r>
  <r>
    <s v="Septiembre"/>
    <x v="6"/>
    <n v="1589"/>
    <s v="+ 1,6 "/>
    <s v="+ 2,9 "/>
    <s v="+ 5,1 "/>
    <x v="2"/>
    <x v="6"/>
    <x v="0"/>
    <s v="Venta"/>
  </r>
  <r>
    <s v="Abril"/>
    <x v="14"/>
    <n v="1589"/>
    <s v="- 1,1 "/>
    <s v="- 0,5 "/>
    <s v="- 3,7 "/>
    <x v="2"/>
    <x v="7"/>
    <x v="0"/>
    <s v="Venta"/>
  </r>
  <r>
    <s v="Enero"/>
    <x v="5"/>
    <n v="1588"/>
    <s v="+ 1,3 "/>
    <s v="- 1,3 "/>
    <s v="+ 3,8 "/>
    <x v="2"/>
    <x v="6"/>
    <x v="0"/>
    <s v="Venta"/>
  </r>
  <r>
    <s v="Febrero"/>
    <x v="3"/>
    <n v="1587"/>
    <s v="+ 1,8 "/>
    <s v="+ 4,4 "/>
    <s v="+ 1,8 "/>
    <x v="2"/>
    <x v="6"/>
    <x v="0"/>
    <s v="Venta"/>
  </r>
  <r>
    <s v="Febrero"/>
    <x v="14"/>
    <n v="1584"/>
    <s v="- 0,8 "/>
    <s v="- 4,8 "/>
    <s v="- 5,9 "/>
    <x v="2"/>
    <x v="7"/>
    <x v="0"/>
    <s v="Venta"/>
  </r>
  <r>
    <s v="Agosto"/>
    <x v="4"/>
    <n v="1580"/>
    <s v="+ 1,4 "/>
    <s v="+ 1,2 "/>
    <s v="+ 4,2 "/>
    <x v="2"/>
    <x v="6"/>
    <x v="0"/>
    <s v="Venta"/>
  </r>
  <r>
    <s v="Enero"/>
    <x v="13"/>
    <n v="1578"/>
    <s v="+ 1,6 "/>
    <s v="+ 4,2 "/>
    <s v="n.d."/>
    <x v="3"/>
    <x v="8"/>
    <x v="0"/>
    <s v="Venta"/>
  </r>
  <r>
    <s v="Septiembre"/>
    <x v="4"/>
    <n v="1576"/>
    <s v="- 0,3 "/>
    <s v="+ 2,3 "/>
    <s v="+ 4,3 "/>
    <x v="2"/>
    <x v="6"/>
    <x v="0"/>
    <s v="Venta"/>
  </r>
  <r>
    <s v="Abril"/>
    <x v="4"/>
    <n v="1569"/>
    <s v="+ 0,5 "/>
    <s v="+ 1,8 "/>
    <s v="+ 3,7 "/>
    <x v="2"/>
    <x v="6"/>
    <x v="0"/>
    <s v="Venta"/>
  </r>
  <r>
    <s v="Diciembre"/>
    <x v="6"/>
    <n v="1568"/>
    <s v="- 1,7 "/>
    <s v="- 1,3 "/>
    <s v="+ 3,1 "/>
    <x v="2"/>
    <x v="6"/>
    <x v="0"/>
    <s v="Venta"/>
  </r>
  <r>
    <s v="Septiembre"/>
    <x v="15"/>
    <n v="1567"/>
    <s v="+ 1,4 "/>
    <s v="- 6,4 "/>
    <s v="- 5,7 "/>
    <x v="2"/>
    <x v="7"/>
    <x v="0"/>
    <s v="Venta"/>
  </r>
  <r>
    <s v="Mayo"/>
    <x v="18"/>
    <n v="1566"/>
    <s v="- 3,0 "/>
    <s v="- 5,4 "/>
    <s v="- 10,1 "/>
    <x v="2"/>
    <x v="6"/>
    <x v="0"/>
    <s v="Venta"/>
  </r>
  <r>
    <s v="Agosto"/>
    <x v="6"/>
    <n v="1563"/>
    <s v="+ 0,3 "/>
    <s v="+ 0,6 "/>
    <s v="+ 3,2 "/>
    <x v="2"/>
    <x v="6"/>
    <x v="0"/>
    <s v="Venta"/>
  </r>
  <r>
    <s v="Abril"/>
    <x v="13"/>
    <n v="1562"/>
    <s v="- 2,2 "/>
    <s v="- 1,0 "/>
    <s v="n.d."/>
    <x v="3"/>
    <x v="8"/>
    <x v="0"/>
    <s v="Venta"/>
  </r>
  <r>
    <s v="Febrero"/>
    <x v="13"/>
    <n v="1562"/>
    <s v="- 1,0 "/>
    <s v="+ 2,2 "/>
    <s v="n.d."/>
    <x v="3"/>
    <x v="8"/>
    <x v="0"/>
    <s v="Venta"/>
  </r>
  <r>
    <s v="Marzo"/>
    <x v="4"/>
    <n v="1562"/>
    <s v="+ 0,2 "/>
    <s v="+ 2,4 "/>
    <s v="+ 0,6 "/>
    <x v="2"/>
    <x v="6"/>
    <x v="0"/>
    <s v="Venta"/>
  </r>
  <r>
    <s v="Mayo"/>
    <x v="4"/>
    <n v="1561"/>
    <s v="- 0,5 "/>
    <s v="+ 0,2 "/>
    <s v="+ 1,3 "/>
    <x v="2"/>
    <x v="6"/>
    <x v="0"/>
    <s v="Venta"/>
  </r>
  <r>
    <s v="Febrero"/>
    <x v="5"/>
    <n v="1561"/>
    <s v="- 1,6 "/>
    <s v="- 2,1 "/>
    <s v="+ 2,4 "/>
    <x v="2"/>
    <x v="6"/>
    <x v="0"/>
    <s v="Venta"/>
  </r>
  <r>
    <s v="Marzo"/>
    <x v="6"/>
    <n v="1561"/>
    <s v="+ 2,4 "/>
    <s v="+ 2,6 "/>
    <s v="+ 8,9 "/>
    <x v="2"/>
    <x v="6"/>
    <x v="0"/>
    <s v="Venta"/>
  </r>
  <r>
    <s v="Febrero"/>
    <x v="4"/>
    <n v="1559"/>
    <s v="+ 1,1 "/>
    <s v="+ 2,8 "/>
    <s v="- 0,2 "/>
    <x v="2"/>
    <x v="6"/>
    <x v="0"/>
    <s v="Venta"/>
  </r>
  <r>
    <s v="Julio"/>
    <x v="6"/>
    <n v="1559"/>
    <s v="+ 1,0 "/>
    <s v="+ 1,1 "/>
    <s v="+ 1,7 "/>
    <x v="2"/>
    <x v="6"/>
    <x v="0"/>
    <s v="Venta"/>
  </r>
  <r>
    <s v="Enero"/>
    <x v="3"/>
    <n v="1558"/>
    <s v="+ 2,2 "/>
    <s v="+ 1,8 "/>
    <s v="+ 1,1 "/>
    <x v="2"/>
    <x v="6"/>
    <x v="0"/>
    <s v="Venta"/>
  </r>
  <r>
    <s v="Julio"/>
    <x v="4"/>
    <n v="1558"/>
    <s v="+ 1,2 "/>
    <s v="- 0,7 "/>
    <s v="+ 0,7 "/>
    <x v="2"/>
    <x v="6"/>
    <x v="0"/>
    <s v="Venta"/>
  </r>
  <r>
    <s v="Septiembre"/>
    <x v="14"/>
    <n v="1557"/>
    <s v="0,0 "/>
    <s v="+ 3,2 "/>
    <s v="n.d."/>
    <x v="3"/>
    <x v="8"/>
    <x v="0"/>
    <s v="Venta"/>
  </r>
  <r>
    <s v="Agosto"/>
    <x v="14"/>
    <n v="1557"/>
    <s v="- 2,4 "/>
    <s v="n.d."/>
    <s v="n.d."/>
    <x v="3"/>
    <x v="8"/>
    <x v="0"/>
    <s v="Venta"/>
  </r>
  <r>
    <s v="Diciembre"/>
    <x v="14"/>
    <n v="1553"/>
    <s v="+ 1,6 "/>
    <s v="- 0,2 "/>
    <s v="n.d."/>
    <x v="3"/>
    <x v="8"/>
    <x v="0"/>
    <s v="Venta"/>
  </r>
  <r>
    <s v="Marzo"/>
    <x v="5"/>
    <n v="1553"/>
    <s v="- 0,5 "/>
    <s v="- 0,9 "/>
    <s v="- 0,5 "/>
    <x v="2"/>
    <x v="6"/>
    <x v="0"/>
    <s v="Venta"/>
  </r>
  <r>
    <s v="Mayo"/>
    <x v="6"/>
    <n v="1553"/>
    <s v="+ 0,7 "/>
    <s v="+ 1,9 "/>
    <s v="+ 3,2 "/>
    <x v="2"/>
    <x v="6"/>
    <x v="0"/>
    <s v="Venta"/>
  </r>
  <r>
    <s v="Mayo"/>
    <x v="13"/>
    <n v="1547"/>
    <s v="- 1,0 "/>
    <s v="- 1,0 "/>
    <s v="n.d."/>
    <x v="3"/>
    <x v="8"/>
    <x v="0"/>
    <s v="Venta"/>
  </r>
  <r>
    <s v="Julio"/>
    <x v="5"/>
    <n v="1546"/>
    <s v="+ 1,5 "/>
    <s v="+ 2,2 "/>
    <s v="- 0,8 "/>
    <x v="2"/>
    <x v="6"/>
    <x v="0"/>
    <s v="Venta"/>
  </r>
  <r>
    <s v="Agosto"/>
    <x v="15"/>
    <n v="1546"/>
    <s v="- 4,7 "/>
    <s v="- 6,2 "/>
    <s v="- 8,7 "/>
    <x v="2"/>
    <x v="7"/>
    <x v="0"/>
    <s v="Venta"/>
  </r>
  <r>
    <s v="Junio"/>
    <x v="6"/>
    <n v="1544"/>
    <s v="- 0,6 "/>
    <s v="- 1,1 "/>
    <s v="+ 0,7 "/>
    <x v="2"/>
    <x v="6"/>
    <x v="0"/>
    <s v="Venta"/>
  </r>
  <r>
    <s v="Mayo"/>
    <x v="5"/>
    <n v="1542"/>
    <s v="+ 1,9 "/>
    <s v="- 1,3 "/>
    <s v="- 0,7 "/>
    <x v="2"/>
    <x v="6"/>
    <x v="0"/>
    <s v="Venta"/>
  </r>
  <r>
    <s v="Abril"/>
    <x v="6"/>
    <n v="1542"/>
    <s v="- 1,2 "/>
    <s v="+ 0,8 "/>
    <s v="+ 4,6 "/>
    <x v="2"/>
    <x v="6"/>
    <x v="0"/>
    <s v="Venta"/>
  </r>
  <r>
    <s v="Mayo"/>
    <x v="14"/>
    <n v="1542"/>
    <s v="- 3,0 "/>
    <s v="- 2,7 "/>
    <s v="- 6,4 "/>
    <x v="2"/>
    <x v="7"/>
    <x v="0"/>
    <s v="Venta"/>
  </r>
  <r>
    <s v="Enero"/>
    <x v="4"/>
    <n v="1541"/>
    <s v="+ 1,1 "/>
    <s v="+ 1,6 "/>
    <s v="- 2,9 "/>
    <x v="2"/>
    <x v="6"/>
    <x v="0"/>
    <s v="Venta"/>
  </r>
  <r>
    <s v="Junio"/>
    <x v="4"/>
    <n v="1539"/>
    <s v="- 1,4 "/>
    <s v="- 1,4 "/>
    <s v="+ 1,1 "/>
    <x v="2"/>
    <x v="6"/>
    <x v="0"/>
    <s v="Venta"/>
  </r>
  <r>
    <s v="Julio"/>
    <x v="7"/>
    <n v="1533"/>
    <s v="0,0 "/>
    <s v="+ 4,0 "/>
    <s v="+ 10,9 "/>
    <x v="2"/>
    <x v="6"/>
    <x v="0"/>
    <s v="Venta"/>
  </r>
  <r>
    <s v="Junio"/>
    <x v="7"/>
    <n v="1533"/>
    <s v="+ 1,9 "/>
    <s v="+ 6,9 "/>
    <s v="+ 11,9 "/>
    <x v="2"/>
    <x v="6"/>
    <x v="0"/>
    <s v="Venta"/>
  </r>
  <r>
    <s v="Junio"/>
    <x v="18"/>
    <n v="1533"/>
    <s v="- 2,1 "/>
    <s v="- 5,8 "/>
    <s v="- 12,3 "/>
    <x v="2"/>
    <x v="6"/>
    <x v="0"/>
    <s v="Venta"/>
  </r>
  <r>
    <s v="Octubre"/>
    <x v="4"/>
    <n v="1531"/>
    <s v="- 2,8 "/>
    <s v="- 1,7 "/>
    <s v="+ 0,9 "/>
    <x v="2"/>
    <x v="6"/>
    <x v="0"/>
    <s v="Venta"/>
  </r>
  <r>
    <s v="Noviembre"/>
    <x v="14"/>
    <n v="1529"/>
    <s v="+ 1,0 "/>
    <s v="- 1,8 "/>
    <s v="n.d."/>
    <x v="3"/>
    <x v="8"/>
    <x v="0"/>
    <s v="Venta"/>
  </r>
  <r>
    <s v="Enero"/>
    <x v="6"/>
    <n v="1529"/>
    <s v="+ 0,5 "/>
    <s v="+ 1,2 "/>
    <s v="+ 9,8 "/>
    <x v="2"/>
    <x v="6"/>
    <x v="0"/>
    <s v="Venta"/>
  </r>
  <r>
    <s v="Noviembre"/>
    <x v="1"/>
    <n v="1528"/>
    <s v="+ 1,7 "/>
    <s v="+ 1,1 "/>
    <s v="+ 9,6 "/>
    <x v="2"/>
    <x v="7"/>
    <x v="0"/>
    <s v="Venta"/>
  </r>
  <r>
    <s v="Octubre"/>
    <x v="13"/>
    <n v="1527"/>
    <s v="+ 0,9 "/>
    <s v="+ 3,2 "/>
    <s v="+ 0,8 "/>
    <x v="3"/>
    <x v="8"/>
    <x v="0"/>
    <s v="Venta"/>
  </r>
  <r>
    <s v="Julio"/>
    <x v="18"/>
    <n v="1527"/>
    <s v="- 0,4 "/>
    <s v="- 5,4 "/>
    <s v="- 12,5 "/>
    <x v="2"/>
    <x v="6"/>
    <x v="0"/>
    <s v="Venta"/>
  </r>
  <r>
    <s v="Septiembre"/>
    <x v="1"/>
    <n v="1527"/>
    <s v="+ 1,1 "/>
    <s v="+ 4,1 "/>
    <s v="+ 11,5 "/>
    <x v="2"/>
    <x v="7"/>
    <x v="0"/>
    <s v="Venta"/>
  </r>
  <r>
    <s v="Diciembre"/>
    <x v="5"/>
    <n v="1525"/>
    <s v="+ 0,6 "/>
    <s v="+ 0,9 "/>
    <s v="- 2,8 "/>
    <x v="2"/>
    <x v="6"/>
    <x v="0"/>
    <s v="Venta"/>
  </r>
  <r>
    <s v="Noviembre"/>
    <x v="14"/>
    <n v="1525"/>
    <s v="+ 1,1 "/>
    <s v="+ 1,4 "/>
    <s v="- 8,4 "/>
    <x v="2"/>
    <x v="7"/>
    <x v="0"/>
    <s v="Venta"/>
  </r>
  <r>
    <s v="Diciembre"/>
    <x v="4"/>
    <n v="1524"/>
    <s v="+ 0,3 "/>
    <s v="- 3,3 "/>
    <s v="0,0 "/>
    <x v="2"/>
    <x v="6"/>
    <x v="0"/>
    <s v="Venta"/>
  </r>
  <r>
    <s v="Febrero"/>
    <x v="6"/>
    <n v="1524"/>
    <s v="- 0,3 "/>
    <s v="+ 0,4 "/>
    <s v="+ 8,1 "/>
    <x v="2"/>
    <x v="6"/>
    <x v="0"/>
    <s v="Venta"/>
  </r>
  <r>
    <s v="Diciembre"/>
    <x v="1"/>
    <n v="1524"/>
    <s v="- 0,3 "/>
    <s v="- 0,2 "/>
    <s v="+ 8,9 "/>
    <x v="2"/>
    <x v="7"/>
    <x v="0"/>
    <s v="Venta"/>
  </r>
  <r>
    <s v="Junio"/>
    <x v="5"/>
    <n v="1523"/>
    <s v="- 1,2 "/>
    <s v="- 2,0 "/>
    <s v="- 1,4 "/>
    <x v="2"/>
    <x v="6"/>
    <x v="0"/>
    <s v="Venta"/>
  </r>
  <r>
    <s v="Diciembre"/>
    <x v="7"/>
    <n v="1521"/>
    <s v="+ 0,2 "/>
    <s v="+ 0,6 "/>
    <s v="+ 10,0 "/>
    <x v="2"/>
    <x v="6"/>
    <x v="0"/>
    <s v="Venta"/>
  </r>
  <r>
    <s v="Noviembre"/>
    <x v="4"/>
    <n v="1520"/>
    <s v="- 0,7 "/>
    <s v="- 3,8 "/>
    <s v="+ 0,2 "/>
    <x v="2"/>
    <x v="6"/>
    <x v="0"/>
    <s v="Venta"/>
  </r>
  <r>
    <s v="Mayo"/>
    <x v="13"/>
    <n v="1519"/>
    <s v="+ 0,6 "/>
    <s v="+ 2,6 "/>
    <s v="- 1,5 "/>
    <x v="2"/>
    <x v="7"/>
    <x v="0"/>
    <s v="Venta"/>
  </r>
  <r>
    <s v="Diciembre"/>
    <x v="14"/>
    <n v="1519"/>
    <s v="- 0,4 "/>
    <s v="+ 0,7 "/>
    <s v="- 5,3 "/>
    <x v="2"/>
    <x v="7"/>
    <x v="0"/>
    <s v="Venta"/>
  </r>
  <r>
    <s v="Noviembre"/>
    <x v="7"/>
    <n v="1518"/>
    <s v="+ 0,5 "/>
    <s v="+ 0,2 "/>
    <s v="+ 9,5 "/>
    <x v="2"/>
    <x v="6"/>
    <x v="0"/>
    <s v="Venta"/>
  </r>
  <r>
    <s v="Marzo"/>
    <x v="13"/>
    <n v="1518"/>
    <s v="+ 2,6 "/>
    <s v="- 0,1 "/>
    <s v="- 5,6 "/>
    <x v="2"/>
    <x v="7"/>
    <x v="0"/>
    <s v="Venta"/>
  </r>
  <r>
    <s v="Octubre"/>
    <x v="5"/>
    <n v="1517"/>
    <s v="+ 0,4 "/>
    <s v="- 1,9 "/>
    <s v="- 5,7 "/>
    <x v="2"/>
    <x v="6"/>
    <x v="0"/>
    <s v="Venta"/>
  </r>
  <r>
    <s v="Junio"/>
    <x v="13"/>
    <n v="1517"/>
    <s v="- 0,1 "/>
    <s v="- 0,1 "/>
    <s v="+ 0,2 "/>
    <x v="2"/>
    <x v="7"/>
    <x v="0"/>
    <s v="Venta"/>
  </r>
  <r>
    <s v="Noviembre"/>
    <x v="5"/>
    <n v="1516"/>
    <s v="- 0,1 "/>
    <s v="0,0 "/>
    <s v="- 5,0 "/>
    <x v="2"/>
    <x v="6"/>
    <x v="0"/>
    <s v="Venta"/>
  </r>
  <r>
    <s v="Agosto"/>
    <x v="5"/>
    <n v="1516"/>
    <s v="- 1,9 "/>
    <s v="- 1,7 "/>
    <s v="- 3,0 "/>
    <x v="2"/>
    <x v="6"/>
    <x v="0"/>
    <s v="Venta"/>
  </r>
  <r>
    <s v="Agosto"/>
    <x v="7"/>
    <n v="1515"/>
    <s v="- 1,2 "/>
    <s v="+ 0,7 "/>
    <s v="+ 9,8 "/>
    <x v="2"/>
    <x v="6"/>
    <x v="0"/>
    <s v="Venta"/>
  </r>
  <r>
    <s v="Agosto"/>
    <x v="13"/>
    <n v="1515"/>
    <s v="+ 1,9 "/>
    <s v="- 0,3 "/>
    <s v="+ 0,7 "/>
    <x v="2"/>
    <x v="7"/>
    <x v="0"/>
    <s v="Venta"/>
  </r>
  <r>
    <s v="Septiembre"/>
    <x v="13"/>
    <n v="1514"/>
    <s v="+ 1,1 "/>
    <s v="+ 1,3 "/>
    <s v="- 2,8 "/>
    <x v="3"/>
    <x v="8"/>
    <x v="0"/>
    <s v="Venta"/>
  </r>
  <r>
    <s v="Octubre"/>
    <x v="14"/>
    <n v="1514"/>
    <s v="- 2,7 "/>
    <s v="- 5,1 "/>
    <s v="n.d."/>
    <x v="3"/>
    <x v="8"/>
    <x v="0"/>
    <s v="Venta"/>
  </r>
  <r>
    <s v="Junio"/>
    <x v="14"/>
    <n v="1513"/>
    <s v="- 1,9 "/>
    <s v="- 5,9 "/>
    <s v="- 9,7 "/>
    <x v="2"/>
    <x v="7"/>
    <x v="0"/>
    <s v="Venta"/>
  </r>
  <r>
    <s v="Abril"/>
    <x v="5"/>
    <n v="1512"/>
    <s v="- 2,6 "/>
    <s v="- 4,7 "/>
    <s v="- 1,9 "/>
    <x v="2"/>
    <x v="6"/>
    <x v="0"/>
    <s v="Venta"/>
  </r>
  <r>
    <s v="Septiembre"/>
    <x v="7"/>
    <n v="1512"/>
    <s v="- 0,2 "/>
    <s v="- 1,4 "/>
    <s v="+ 9,6 "/>
    <x v="2"/>
    <x v="6"/>
    <x v="0"/>
    <s v="Venta"/>
  </r>
  <r>
    <s v="Enero"/>
    <x v="13"/>
    <n v="1512"/>
    <s v="- 0,5 "/>
    <s v="+ 0,2 "/>
    <s v="- 5,4 "/>
    <x v="2"/>
    <x v="7"/>
    <x v="0"/>
    <s v="Venta"/>
  </r>
  <r>
    <s v="Septiembre"/>
    <x v="5"/>
    <n v="1511"/>
    <s v="- 0,3 "/>
    <s v="- 0,8 "/>
    <s v="- 4,9 "/>
    <x v="2"/>
    <x v="6"/>
    <x v="0"/>
    <s v="Venta"/>
  </r>
  <r>
    <s v="Octubre"/>
    <x v="7"/>
    <n v="1511"/>
    <s v="- 0,1 "/>
    <s v="- 1,4 "/>
    <s v="+ 9,1 "/>
    <x v="2"/>
    <x v="6"/>
    <x v="0"/>
    <s v="Venta"/>
  </r>
  <r>
    <s v="Septiembre"/>
    <x v="18"/>
    <n v="1511"/>
    <s v="+ 0,1 "/>
    <s v="- 1,4 "/>
    <s v="- 12,3 "/>
    <x v="2"/>
    <x v="6"/>
    <x v="0"/>
    <s v="Venta"/>
  </r>
  <r>
    <s v="Agosto"/>
    <x v="1"/>
    <n v="1511"/>
    <s v="+ 1,6 "/>
    <s v="+ 3,7 "/>
    <s v="+ 9,5 "/>
    <x v="2"/>
    <x v="7"/>
    <x v="0"/>
    <s v="Venta"/>
  </r>
  <r>
    <s v="Julio"/>
    <x v="14"/>
    <n v="1511"/>
    <s v="- 0,1 "/>
    <s v="- 4,9 "/>
    <s v="- 6,8 "/>
    <x v="2"/>
    <x v="7"/>
    <x v="0"/>
    <s v="Venta"/>
  </r>
  <r>
    <s v="Agosto"/>
    <x v="18"/>
    <n v="1510"/>
    <s v="- 1,1 "/>
    <s v="- 3,6 "/>
    <s v="- 12,3 "/>
    <x v="2"/>
    <x v="6"/>
    <x v="0"/>
    <s v="Venta"/>
  </r>
  <r>
    <s v="Abril"/>
    <x v="13"/>
    <n v="1510"/>
    <s v="- 0,6 "/>
    <s v="- 0,2 "/>
    <s v="- 5,0 "/>
    <x v="2"/>
    <x v="7"/>
    <x v="0"/>
    <s v="Venta"/>
  </r>
  <r>
    <s v="Junio"/>
    <x v="14"/>
    <n v="1509"/>
    <s v="n.d."/>
    <s v="n.d."/>
    <s v="n.d."/>
    <x v="3"/>
    <x v="8"/>
    <x v="0"/>
    <s v="Venta"/>
  </r>
  <r>
    <s v="Octubre"/>
    <x v="13"/>
    <n v="1509"/>
    <s v="+ 0,2 "/>
    <s v="+ 1,6 "/>
    <s v="0,0 "/>
    <x v="2"/>
    <x v="7"/>
    <x v="0"/>
    <s v="Venta"/>
  </r>
  <r>
    <s v="Octubre"/>
    <x v="14"/>
    <n v="1509"/>
    <s v="0,0 "/>
    <s v="- 0,1 "/>
    <s v="- 7,4 "/>
    <x v="2"/>
    <x v="7"/>
    <x v="0"/>
    <s v="Venta"/>
  </r>
  <r>
    <s v="Septiembre"/>
    <x v="14"/>
    <n v="1509"/>
    <s v="+ 0,3 "/>
    <s v="- 0,3 "/>
    <s v="- 3,7 "/>
    <x v="2"/>
    <x v="7"/>
    <x v="0"/>
    <s v="Venta"/>
  </r>
  <r>
    <s v="Septiembre"/>
    <x v="13"/>
    <n v="1506"/>
    <s v="- 0,6 "/>
    <s v="- 0,7 "/>
    <s v="- 0,2 "/>
    <x v="2"/>
    <x v="7"/>
    <x v="0"/>
    <s v="Venta"/>
  </r>
  <r>
    <s v="Mayo"/>
    <x v="7"/>
    <n v="1505"/>
    <s v="+ 2,1 "/>
    <s v="+ 6,7 "/>
    <s v="+ 8,9 "/>
    <x v="2"/>
    <x v="6"/>
    <x v="0"/>
    <s v="Venta"/>
  </r>
  <r>
    <s v="Agosto"/>
    <x v="14"/>
    <n v="1504"/>
    <s v="- 0,4 "/>
    <s v="- 2,4 "/>
    <s v="- 2,7 "/>
    <x v="2"/>
    <x v="7"/>
    <x v="0"/>
    <s v="Venta"/>
  </r>
  <r>
    <s v="Octubre"/>
    <x v="1"/>
    <n v="1502"/>
    <s v="- 1,6 "/>
    <s v="+ 1,0 "/>
    <s v="+ 8,7 "/>
    <x v="2"/>
    <x v="7"/>
    <x v="0"/>
    <s v="Venta"/>
  </r>
  <r>
    <s v="Agosto"/>
    <x v="13"/>
    <n v="1497"/>
    <s v="+ 1,2 "/>
    <s v="- 3,2 "/>
    <s v="- 3,8 "/>
    <x v="3"/>
    <x v="8"/>
    <x v="0"/>
    <s v="Venta"/>
  </r>
  <r>
    <s v="Noviembre"/>
    <x v="13"/>
    <n v="1497"/>
    <s v="- 0,8 "/>
    <s v="- 1,2 "/>
    <s v="- 1,8 "/>
    <x v="2"/>
    <x v="7"/>
    <x v="0"/>
    <s v="Venta"/>
  </r>
  <r>
    <s v="Junio"/>
    <x v="13"/>
    <n v="1494"/>
    <s v="- 3,4 "/>
    <s v="- 6,5 "/>
    <s v="- 1,0 "/>
    <x v="3"/>
    <x v="8"/>
    <x v="0"/>
    <s v="Venta"/>
  </r>
  <r>
    <s v="Mayo"/>
    <x v="14"/>
    <n v="1492"/>
    <s v="+ 0,1 "/>
    <s v="n.d."/>
    <s v="n.d."/>
    <x v="2"/>
    <x v="9"/>
    <x v="0"/>
    <s v="Venta"/>
  </r>
  <r>
    <s v="Abril"/>
    <x v="14"/>
    <n v="1492"/>
    <s v="+ 1,0 "/>
    <s v="n.d."/>
    <s v="n.d."/>
    <x v="2"/>
    <x v="9"/>
    <x v="0"/>
    <s v="Venta"/>
  </r>
  <r>
    <s v="Octubre"/>
    <x v="18"/>
    <n v="1490"/>
    <s v="- 1,4 "/>
    <s v="- 2,4 "/>
    <s v="- 12,3 "/>
    <x v="2"/>
    <x v="6"/>
    <x v="0"/>
    <s v="Venta"/>
  </r>
  <r>
    <s v="Julio"/>
    <x v="1"/>
    <n v="1488"/>
    <s v="+ 1,5 "/>
    <s v="+ 3,1 "/>
    <s v="+ 8,6 "/>
    <x v="2"/>
    <x v="7"/>
    <x v="0"/>
    <s v="Venta"/>
  </r>
  <r>
    <s v="Julio"/>
    <x v="13"/>
    <n v="1486"/>
    <s v="- 2,0 "/>
    <s v="- 1,6 "/>
    <s v="- 1,7 "/>
    <x v="2"/>
    <x v="7"/>
    <x v="0"/>
    <s v="Venta"/>
  </r>
  <r>
    <s v="Noviembre"/>
    <x v="13"/>
    <n v="1485"/>
    <s v="- 2,8 "/>
    <s v="- 0,8 "/>
    <s v="- 2,9 "/>
    <x v="3"/>
    <x v="8"/>
    <x v="0"/>
    <s v="Venta"/>
  </r>
  <r>
    <s v="Febrero"/>
    <x v="0"/>
    <n v="1481"/>
    <s v="+ 2,1 "/>
    <s v="- 3,1 "/>
    <s v="+ 4,7 "/>
    <x v="2"/>
    <x v="7"/>
    <x v="0"/>
    <s v="Venta"/>
  </r>
  <r>
    <s v="Julio"/>
    <x v="13"/>
    <n v="1480"/>
    <s v="- 0,9 "/>
    <s v="- 5,3 "/>
    <s v="- 7,3 "/>
    <x v="3"/>
    <x v="8"/>
    <x v="0"/>
    <s v="Venta"/>
  </r>
  <r>
    <s v="Febrero"/>
    <x v="13"/>
    <n v="1480"/>
    <s v="- 2,1 "/>
    <s v="- 2,9 "/>
    <s v="- 6,6 "/>
    <x v="2"/>
    <x v="7"/>
    <x v="0"/>
    <s v="Venta"/>
  </r>
  <r>
    <s v="Diciembre"/>
    <x v="13"/>
    <n v="1479"/>
    <s v="- 1,2 "/>
    <s v="- 1,8 "/>
    <s v="- 2,6 "/>
    <x v="2"/>
    <x v="7"/>
    <x v="0"/>
    <s v="Venta"/>
  </r>
  <r>
    <s v="Agosto"/>
    <x v="14"/>
    <n v="1479"/>
    <s v="+ 4,9 "/>
    <s v="- 0,9 "/>
    <s v="n.d."/>
    <x v="2"/>
    <x v="9"/>
    <x v="0"/>
    <s v="Venta"/>
  </r>
  <r>
    <s v="Julio"/>
    <x v="1"/>
    <n v="1478"/>
    <s v="+ 3,3 "/>
    <s v="+ 0,8 "/>
    <s v="+ 5,2 "/>
    <x v="3"/>
    <x v="8"/>
    <x v="0"/>
    <s v="Venta"/>
  </r>
  <r>
    <s v="Marzo"/>
    <x v="14"/>
    <n v="1477"/>
    <s v="n.d."/>
    <s v="n.d."/>
    <s v="n.d."/>
    <x v="2"/>
    <x v="9"/>
    <x v="0"/>
    <s v="Venta"/>
  </r>
  <r>
    <s v="Abril"/>
    <x v="7"/>
    <n v="1473"/>
    <s v="+ 2,8 "/>
    <s v="+ 5,8 "/>
    <s v="+ 9,7 "/>
    <x v="2"/>
    <x v="6"/>
    <x v="0"/>
    <s v="Venta"/>
  </r>
  <r>
    <s v="Marzo"/>
    <x v="1"/>
    <n v="1472"/>
    <s v="+ 0,7 "/>
    <s v="+ 3,2 "/>
    <s v="+ 5,2 "/>
    <x v="3"/>
    <x v="8"/>
    <x v="0"/>
    <s v="Venta"/>
  </r>
  <r>
    <s v="Junio"/>
    <x v="1"/>
    <n v="1467"/>
    <s v="+ 0,6 "/>
    <s v="+ 2,3 "/>
    <s v="+ 7,2 "/>
    <x v="2"/>
    <x v="7"/>
    <x v="0"/>
    <s v="Venta"/>
  </r>
  <r>
    <s v="Abril"/>
    <x v="1"/>
    <n v="1466"/>
    <s v="- 0,4 "/>
    <s v="+ 3,4 "/>
    <s v="+ 2,5 "/>
    <x v="3"/>
    <x v="8"/>
    <x v="0"/>
    <s v="Venta"/>
  </r>
  <r>
    <s v="Enero"/>
    <x v="18"/>
    <n v="1465"/>
    <s v="- 1,0 "/>
    <s v="- 3,0 "/>
    <s v="- 3,1 "/>
    <x v="2"/>
    <x v="7"/>
    <x v="0"/>
    <s v="Venta"/>
  </r>
  <r>
    <s v="Febrero"/>
    <x v="18"/>
    <n v="1464"/>
    <s v="- 0,1 "/>
    <s v="- 2,2 "/>
    <s v="- 1,1 "/>
    <x v="2"/>
    <x v="7"/>
    <x v="0"/>
    <s v="Venta"/>
  </r>
  <r>
    <s v="Septiembre"/>
    <x v="2"/>
    <n v="1463"/>
    <s v="+ 3,1 "/>
    <s v="+ 1,8 "/>
    <s v="+ 7,5 "/>
    <x v="3"/>
    <x v="8"/>
    <x v="0"/>
    <s v="Venta"/>
  </r>
  <r>
    <s v="Febrero"/>
    <x v="1"/>
    <n v="1461"/>
    <s v="+ 3,1 "/>
    <s v="+ 2,6 "/>
    <s v="+ 6,2 "/>
    <x v="3"/>
    <x v="8"/>
    <x v="0"/>
    <s v="Venta"/>
  </r>
  <r>
    <s v="Mayo"/>
    <x v="1"/>
    <n v="1458"/>
    <s v="+ 1,0 "/>
    <s v="+ 3,1 "/>
    <s v="+ 8,0 "/>
    <x v="2"/>
    <x v="7"/>
    <x v="0"/>
    <s v="Venta"/>
  </r>
  <r>
    <s v="Noviembre"/>
    <x v="18"/>
    <n v="1454"/>
    <s v="- 2,4 "/>
    <s v="- 3,7 "/>
    <s v="- 14,6 "/>
    <x v="2"/>
    <x v="6"/>
    <x v="0"/>
    <s v="Venta"/>
  </r>
  <r>
    <s v="Diciembre"/>
    <x v="13"/>
    <n v="1453"/>
    <s v="- 2,2 "/>
    <s v="- 4,0 "/>
    <s v="- 6,5 "/>
    <x v="3"/>
    <x v="8"/>
    <x v="0"/>
    <s v="Venta"/>
  </r>
  <r>
    <s v="Enero"/>
    <x v="0"/>
    <n v="1451"/>
    <s v="- 4,8 "/>
    <s v="- 3,4 "/>
    <s v="+ 2,9 "/>
    <x v="2"/>
    <x v="7"/>
    <x v="0"/>
    <s v="Venta"/>
  </r>
  <r>
    <s v="Marzo"/>
    <x v="18"/>
    <n v="1449"/>
    <s v="- 1,0 "/>
    <s v="- 2,0 "/>
    <s v="- 4,5 "/>
    <x v="2"/>
    <x v="7"/>
    <x v="0"/>
    <s v="Venta"/>
  </r>
  <r>
    <s v="Agosto"/>
    <x v="1"/>
    <n v="1448"/>
    <s v="- 2,1 "/>
    <s v="+ 0,1 "/>
    <s v="+ 2,1 "/>
    <x v="3"/>
    <x v="8"/>
    <x v="0"/>
    <s v="Venta"/>
  </r>
  <r>
    <s v="Mayo"/>
    <x v="1"/>
    <n v="1446"/>
    <s v="- 1,4 "/>
    <s v="- 1,0 "/>
    <s v="+ 0,4 "/>
    <x v="3"/>
    <x v="8"/>
    <x v="0"/>
    <s v="Venta"/>
  </r>
  <r>
    <s v="Abril"/>
    <x v="1"/>
    <n v="1443"/>
    <s v="+ 0,7 "/>
    <s v="+ 2,4 "/>
    <s v="+ 8,8 "/>
    <x v="2"/>
    <x v="7"/>
    <x v="0"/>
    <s v="Venta"/>
  </r>
  <r>
    <s v="Noviembre"/>
    <x v="1"/>
    <n v="1442"/>
    <s v="+ 2,3 "/>
    <s v="- 0,4 "/>
    <s v="+ 1,2 "/>
    <x v="3"/>
    <x v="8"/>
    <x v="0"/>
    <s v="Venta"/>
  </r>
  <r>
    <s v="Septiembre"/>
    <x v="14"/>
    <n v="1441"/>
    <s v="+ 1,1 "/>
    <s v="+ 3,2 "/>
    <s v="+ 0,6 "/>
    <x v="3"/>
    <x v="10"/>
    <x v="0"/>
    <s v="Venta"/>
  </r>
  <r>
    <s v="Mayo"/>
    <x v="2"/>
    <n v="1441"/>
    <s v="+ 0,7 "/>
    <s v="+ 4,7 "/>
    <s v="+ 7,7 "/>
    <x v="3"/>
    <x v="8"/>
    <x v="0"/>
    <s v="Venta"/>
  </r>
  <r>
    <s v="Enero"/>
    <x v="18"/>
    <n v="1441"/>
    <s v="- 0,8 "/>
    <s v="- 5,7 "/>
    <s v="- 8,7 "/>
    <x v="3"/>
    <x v="8"/>
    <x v="0"/>
    <s v="Venta"/>
  </r>
  <r>
    <s v="Junio"/>
    <x v="14"/>
    <n v="1439"/>
    <s v="- 3,6 "/>
    <s v="- 2,6 "/>
    <s v="n.d."/>
    <x v="2"/>
    <x v="9"/>
    <x v="0"/>
    <s v="Venta"/>
  </r>
  <r>
    <s v="Junio"/>
    <x v="2"/>
    <n v="1437"/>
    <s v="- 0,3 "/>
    <s v="+ 2,7 "/>
    <s v="+ 7,4 "/>
    <x v="3"/>
    <x v="8"/>
    <x v="0"/>
    <s v="Venta"/>
  </r>
  <r>
    <s v="Junio"/>
    <x v="18"/>
    <n v="1435"/>
    <s v="+ 1,4 "/>
    <s v="- 1,0 "/>
    <s v="- 5,4 "/>
    <x v="2"/>
    <x v="7"/>
    <x v="0"/>
    <s v="Venta"/>
  </r>
  <r>
    <s v="Octubre"/>
    <x v="2"/>
    <n v="1434"/>
    <s v="- 1,9 "/>
    <s v="+ 2,1 "/>
    <s v="+ 5,4 "/>
    <x v="3"/>
    <x v="8"/>
    <x v="0"/>
    <s v="Venta"/>
  </r>
  <r>
    <s v="Marzo"/>
    <x v="7"/>
    <n v="1434"/>
    <s v="+ 1,7 "/>
    <s v="+ 3,7 "/>
    <s v="+ 6,5 "/>
    <x v="2"/>
    <x v="6"/>
    <x v="0"/>
    <s v="Venta"/>
  </r>
  <r>
    <s v="Marzo"/>
    <x v="1"/>
    <n v="1434"/>
    <s v="+ 1,4 "/>
    <s v="+ 2,5 "/>
    <s v="+ 6,3 "/>
    <x v="2"/>
    <x v="7"/>
    <x v="0"/>
    <s v="Venta"/>
  </r>
  <r>
    <s v="Abril"/>
    <x v="18"/>
    <n v="1434"/>
    <s v="- 1,1 "/>
    <s v="- 2,1 "/>
    <s v="- 5,0 "/>
    <x v="2"/>
    <x v="7"/>
    <x v="0"/>
    <s v="Venta"/>
  </r>
  <r>
    <s v="Diciembre"/>
    <x v="14"/>
    <n v="1433"/>
    <s v="+ 2,3 "/>
    <s v="+ 3,0 "/>
    <s v="n.d."/>
    <x v="2"/>
    <x v="9"/>
    <x v="0"/>
    <s v="Venta"/>
  </r>
  <r>
    <s v="Septiembre"/>
    <x v="15"/>
    <n v="1432"/>
    <s v="+ 11,2 "/>
    <s v="n.d."/>
    <s v="n.d."/>
    <x v="3"/>
    <x v="10"/>
    <x v="0"/>
    <s v="Venta"/>
  </r>
  <r>
    <s v="Junio"/>
    <x v="1"/>
    <n v="1432"/>
    <s v="- 1,0 "/>
    <s v="- 2,7 "/>
    <s v="- 0,4 "/>
    <x v="3"/>
    <x v="8"/>
    <x v="0"/>
    <s v="Venta"/>
  </r>
  <r>
    <s v="Noviembre"/>
    <x v="14"/>
    <n v="1431"/>
    <s v="+ 0,4 "/>
    <s v="+ 0,4 "/>
    <s v="+ 2,8 "/>
    <x v="3"/>
    <x v="10"/>
    <x v="0"/>
    <s v="Venta"/>
  </r>
  <r>
    <s v="Octubre"/>
    <x v="15"/>
    <n v="1431"/>
    <s v="- 0,1 "/>
    <s v="+ 9,3 "/>
    <s v="n.d."/>
    <x v="3"/>
    <x v="10"/>
    <x v="0"/>
    <s v="Venta"/>
  </r>
  <r>
    <s v="Abril"/>
    <x v="2"/>
    <n v="1431"/>
    <s v="+ 2,2 "/>
    <s v="+ 6,3 "/>
    <s v="+ 6,8 "/>
    <x v="3"/>
    <x v="8"/>
    <x v="0"/>
    <s v="Venta"/>
  </r>
  <r>
    <s v="Abril"/>
    <x v="13"/>
    <n v="1429"/>
    <s v="+ 1,1 "/>
    <s v="+ 2,3 "/>
    <s v="- 4,2 "/>
    <x v="2"/>
    <x v="9"/>
    <x v="0"/>
    <s v="Venta"/>
  </r>
  <r>
    <s v="Julio"/>
    <x v="18"/>
    <n v="1427"/>
    <s v="- 0,5 "/>
    <s v="- 0,5 "/>
    <s v="- 3,9 "/>
    <x v="2"/>
    <x v="7"/>
    <x v="0"/>
    <s v="Venta"/>
  </r>
  <r>
    <s v="Septiembre"/>
    <x v="1"/>
    <n v="1426"/>
    <s v="- 1,5 "/>
    <s v="- 0,4 "/>
    <s v="- 2,5 "/>
    <x v="3"/>
    <x v="8"/>
    <x v="0"/>
    <s v="Venta"/>
  </r>
  <r>
    <s v="Diciembre"/>
    <x v="2"/>
    <n v="1426"/>
    <s v="+ 0,1 "/>
    <s v="- 2,5 "/>
    <s v="+ 3,8 "/>
    <x v="3"/>
    <x v="8"/>
    <x v="0"/>
    <s v="Venta"/>
  </r>
  <r>
    <s v="Junio"/>
    <x v="13"/>
    <n v="1426"/>
    <s v="+ 0,1 "/>
    <s v="+ 0,9 "/>
    <s v="- 0,9 "/>
    <x v="2"/>
    <x v="9"/>
    <x v="0"/>
    <s v="Venta"/>
  </r>
  <r>
    <s v="Octubre"/>
    <x v="14"/>
    <n v="1425"/>
    <s v="- 1,1 "/>
    <s v="+ 2,1 "/>
    <s v="- 0,5 "/>
    <x v="3"/>
    <x v="10"/>
    <x v="0"/>
    <s v="Venta"/>
  </r>
  <r>
    <s v="Agosto"/>
    <x v="14"/>
    <n v="1425"/>
    <s v="+ 2,1 "/>
    <s v="+ 2,1 "/>
    <s v="+ 10,6 "/>
    <x v="3"/>
    <x v="10"/>
    <x v="0"/>
    <s v="Venta"/>
  </r>
  <r>
    <s v="Noviembre"/>
    <x v="2"/>
    <n v="1425"/>
    <s v="- 0,7 "/>
    <s v="+ 0,4 "/>
    <s v="+ 3,4 "/>
    <x v="3"/>
    <x v="8"/>
    <x v="0"/>
    <s v="Venta"/>
  </r>
  <r>
    <s v="Mayo"/>
    <x v="13"/>
    <n v="1425"/>
    <s v="- 0,3 "/>
    <s v="+ 3,0 "/>
    <s v="- 4,5 "/>
    <x v="2"/>
    <x v="9"/>
    <x v="0"/>
    <s v="Venta"/>
  </r>
  <r>
    <s v="Octubre"/>
    <x v="14"/>
    <n v="1423"/>
    <s v="+ 2,2 "/>
    <s v="+ 0,9 "/>
    <s v="n.d."/>
    <x v="2"/>
    <x v="9"/>
    <x v="0"/>
    <s v="Venta"/>
  </r>
  <r>
    <s v="Enero"/>
    <x v="14"/>
    <n v="1418"/>
    <s v="+ 1,8 "/>
    <s v="- 0,9 "/>
    <s v="n.d."/>
    <x v="3"/>
    <x v="10"/>
    <x v="0"/>
    <s v="Venta"/>
  </r>
  <r>
    <s v="Enero"/>
    <x v="1"/>
    <n v="1418"/>
    <s v="- 0,6 "/>
    <s v="- 1,2 "/>
    <s v="+ 5,3 "/>
    <x v="3"/>
    <x v="8"/>
    <x v="0"/>
    <s v="Venta"/>
  </r>
  <r>
    <s v="Agosto"/>
    <x v="2"/>
    <n v="1418"/>
    <s v="+ 0,9 "/>
    <s v="- 1,6 "/>
    <s v="+ 5,1 "/>
    <x v="3"/>
    <x v="8"/>
    <x v="0"/>
    <s v="Venta"/>
  </r>
  <r>
    <s v="Febrero"/>
    <x v="18"/>
    <n v="1415"/>
    <s v="- 1,8 "/>
    <s v="- 4,7 "/>
    <s v="- 9,4 "/>
    <x v="3"/>
    <x v="8"/>
    <x v="0"/>
    <s v="Venta"/>
  </r>
  <r>
    <s v="Mayo"/>
    <x v="18"/>
    <n v="1415"/>
    <s v="- 1,3 "/>
    <s v="- 3,3 "/>
    <s v="- 6,8 "/>
    <x v="2"/>
    <x v="7"/>
    <x v="0"/>
    <s v="Venta"/>
  </r>
  <r>
    <s v="Febrero"/>
    <x v="1"/>
    <n v="1414"/>
    <s v="+ 0,3 "/>
    <s v="+ 1,5 "/>
    <s v="+ 5,8 "/>
    <x v="2"/>
    <x v="7"/>
    <x v="0"/>
    <s v="Venta"/>
  </r>
  <r>
    <s v="Marzo"/>
    <x v="13"/>
    <n v="1413"/>
    <s v="+ 2,1 "/>
    <s v="- 1,4 "/>
    <s v="- 4,3 "/>
    <x v="2"/>
    <x v="9"/>
    <x v="0"/>
    <s v="Venta"/>
  </r>
  <r>
    <s v="Octubre"/>
    <x v="1"/>
    <n v="1410"/>
    <s v="- 1,2 "/>
    <s v="- 4,6 "/>
    <s v="- 1,7 "/>
    <x v="3"/>
    <x v="8"/>
    <x v="0"/>
    <s v="Venta"/>
  </r>
  <r>
    <s v="Febrero"/>
    <x v="7"/>
    <n v="1410"/>
    <s v="+ 1,2 "/>
    <s v="+ 1,7 "/>
    <s v="+ 5,0 "/>
    <x v="2"/>
    <x v="6"/>
    <x v="0"/>
    <s v="Venta"/>
  </r>
  <r>
    <s v="Diciembre"/>
    <x v="18"/>
    <n v="1410"/>
    <s v="- 3,0 "/>
    <s v="- 6,7 "/>
    <s v="- 16,5 "/>
    <x v="2"/>
    <x v="6"/>
    <x v="0"/>
    <s v="Venta"/>
  </r>
  <r>
    <s v="Julio"/>
    <x v="14"/>
    <n v="1410"/>
    <s v="- 2,0 "/>
    <s v="- 5,5 "/>
    <s v="n.d."/>
    <x v="2"/>
    <x v="9"/>
    <x v="0"/>
    <s v="Venta"/>
  </r>
  <r>
    <s v="Enero"/>
    <x v="1"/>
    <n v="1409"/>
    <s v="+ 0,7 "/>
    <s v="+ 2,0 "/>
    <s v="+ 6,2 "/>
    <x v="2"/>
    <x v="7"/>
    <x v="0"/>
    <s v="Venta"/>
  </r>
  <r>
    <s v="Marzo"/>
    <x v="13"/>
    <n v="1405"/>
    <s v="+ 1,0 "/>
    <s v="+ 0,6 "/>
    <s v="+ 1,3 "/>
    <x v="3"/>
    <x v="10"/>
    <x v="0"/>
    <s v="Venta"/>
  </r>
  <r>
    <s v="Noviembre"/>
    <x v="14"/>
    <n v="1405"/>
    <s v="+ 3,8 "/>
    <s v="+ 3,6 "/>
    <s v="n.d."/>
    <x v="3"/>
    <x v="11"/>
    <x v="0"/>
    <s v="Venta"/>
  </r>
  <r>
    <s v="Julio"/>
    <x v="2"/>
    <n v="1405"/>
    <s v="- 2,2 "/>
    <s v="- 1,8 "/>
    <s v="+ 4,7 "/>
    <x v="3"/>
    <x v="8"/>
    <x v="0"/>
    <s v="Venta"/>
  </r>
  <r>
    <s v="Octubre"/>
    <x v="13"/>
    <n v="1405"/>
    <s v="+ 1,7 "/>
    <s v="+ 3,2 "/>
    <s v="- 1,2 "/>
    <x v="2"/>
    <x v="9"/>
    <x v="0"/>
    <s v="Venta"/>
  </r>
  <r>
    <s v="Enero"/>
    <x v="19"/>
    <n v="1402"/>
    <s v="- 0,6 "/>
    <s v="- 5,9 "/>
    <s v="- 16,4 "/>
    <x v="2"/>
    <x v="6"/>
    <x v="0"/>
    <s v="Venta"/>
  </r>
  <r>
    <s v="Marzo"/>
    <x v="19"/>
    <n v="1401"/>
    <s v="+ 0,9 "/>
    <s v="- 0,6 "/>
    <s v="- 13,9 "/>
    <x v="2"/>
    <x v="6"/>
    <x v="0"/>
    <s v="Venta"/>
  </r>
  <r>
    <s v="Agosto"/>
    <x v="18"/>
    <n v="1401"/>
    <s v="- 1,8 "/>
    <s v="- 1,0 "/>
    <s v="- 7,5 "/>
    <x v="2"/>
    <x v="7"/>
    <x v="0"/>
    <s v="Venta"/>
  </r>
  <r>
    <s v="Noviembre"/>
    <x v="14"/>
    <n v="1401"/>
    <s v="- 1,5 "/>
    <s v="- 5,2 "/>
    <s v="n.d."/>
    <x v="2"/>
    <x v="9"/>
    <x v="0"/>
    <s v="Venta"/>
  </r>
  <r>
    <s v="Marzo"/>
    <x v="2"/>
    <n v="1399"/>
    <s v="+ 1,7 "/>
    <s v="+ 1,9 "/>
    <s v="+ 4,2 "/>
    <x v="3"/>
    <x v="8"/>
    <x v="0"/>
    <s v="Venta"/>
  </r>
  <r>
    <s v="Diciembre"/>
    <x v="2"/>
    <n v="1399"/>
    <s v="+ 0,4 "/>
    <s v="+ 2,2 "/>
    <s v="+ 6,2 "/>
    <x v="2"/>
    <x v="7"/>
    <x v="0"/>
    <s v="Venta"/>
  </r>
  <r>
    <s v="Diciembre"/>
    <x v="14"/>
    <n v="1397"/>
    <s v="- 2,3 "/>
    <s v="- 3,0 "/>
    <s v="+ 0,4 "/>
    <x v="3"/>
    <x v="10"/>
    <x v="0"/>
    <s v="Venta"/>
  </r>
  <r>
    <s v="Enero"/>
    <x v="13"/>
    <n v="1397"/>
    <s v="- 2,5 "/>
    <s v="- 1,8 "/>
    <s v="n.d."/>
    <x v="2"/>
    <x v="9"/>
    <x v="0"/>
    <s v="Venta"/>
  </r>
  <r>
    <s v="Julio"/>
    <x v="14"/>
    <n v="1396"/>
    <s v="0,0 "/>
    <s v="+ 0,9 "/>
    <s v="+ 6,6 "/>
    <x v="3"/>
    <x v="10"/>
    <x v="0"/>
    <s v="Venta"/>
  </r>
  <r>
    <s v="Junio"/>
    <x v="14"/>
    <n v="1396"/>
    <s v="0,0 "/>
    <s v="+ 0,6 "/>
    <s v="n.d."/>
    <x v="3"/>
    <x v="10"/>
    <x v="0"/>
    <s v="Venta"/>
  </r>
  <r>
    <s v="Mayo"/>
    <x v="14"/>
    <n v="1396"/>
    <s v="+ 0,9 "/>
    <s v="+ 0,4 "/>
    <s v="n.d."/>
    <x v="3"/>
    <x v="10"/>
    <x v="0"/>
    <s v="Venta"/>
  </r>
  <r>
    <s v="Diciembre"/>
    <x v="1"/>
    <n v="1395"/>
    <s v="- 3,2 "/>
    <s v="- 2,2 "/>
    <s v="- 2,1 "/>
    <x v="3"/>
    <x v="8"/>
    <x v="0"/>
    <s v="Venta"/>
  </r>
  <r>
    <s v="Febrero"/>
    <x v="13"/>
    <n v="1394"/>
    <s v="+ 3,4 "/>
    <s v="- 0,8 "/>
    <s v="n.d."/>
    <x v="3"/>
    <x v="11"/>
    <x v="0"/>
    <s v="Venta"/>
  </r>
  <r>
    <s v="Enero"/>
    <x v="7"/>
    <n v="1393"/>
    <s v="+ 0,8 "/>
    <s v="+ 0,6 "/>
    <s v="+ 3,4 "/>
    <x v="2"/>
    <x v="6"/>
    <x v="0"/>
    <s v="Venta"/>
  </r>
  <r>
    <s v="Noviembre"/>
    <x v="2"/>
    <n v="1393"/>
    <s v="+ 0,8 "/>
    <s v="+ 1,0 "/>
    <s v="+ 7,8 "/>
    <x v="2"/>
    <x v="7"/>
    <x v="0"/>
    <s v="Venta"/>
  </r>
  <r>
    <s v="Abril"/>
    <x v="13"/>
    <n v="1392"/>
    <s v="- 0,9 "/>
    <s v="+ 0,8 "/>
    <s v="+ 0,6 "/>
    <x v="3"/>
    <x v="10"/>
    <x v="0"/>
    <s v="Venta"/>
  </r>
  <r>
    <s v="Diciembre"/>
    <x v="15"/>
    <n v="1392"/>
    <s v="0,0 "/>
    <s v="- 2,8 "/>
    <s v="n.d."/>
    <x v="3"/>
    <x v="10"/>
    <x v="0"/>
    <s v="Venta"/>
  </r>
  <r>
    <s v="Noviembre"/>
    <x v="15"/>
    <n v="1392"/>
    <s v="- 2,7 "/>
    <s v="+ 8,1 "/>
    <s v="n.d."/>
    <x v="3"/>
    <x v="10"/>
    <x v="0"/>
    <s v="Venta"/>
  </r>
  <r>
    <s v="Septiembre"/>
    <x v="14"/>
    <n v="1392"/>
    <s v="- 5,9 "/>
    <s v="- 3,3 "/>
    <s v="n.d."/>
    <x v="2"/>
    <x v="9"/>
    <x v="0"/>
    <s v="Venta"/>
  </r>
  <r>
    <s v="Febrero"/>
    <x v="13"/>
    <n v="1391"/>
    <s v="+ 0,7 "/>
    <s v="- 2,8 "/>
    <s v="+ 0,1 "/>
    <x v="3"/>
    <x v="10"/>
    <x v="0"/>
    <s v="Venta"/>
  </r>
  <r>
    <s v="Febrero"/>
    <x v="14"/>
    <n v="1390"/>
    <s v="- 2,0 "/>
    <s v="- 0,2 "/>
    <s v="n.d."/>
    <x v="3"/>
    <x v="10"/>
    <x v="0"/>
    <s v="Venta"/>
  </r>
  <r>
    <s v="Noviembre"/>
    <x v="13"/>
    <n v="1390"/>
    <s v="- 1,1 "/>
    <s v="+ 2,1 "/>
    <s v="- 0,8 "/>
    <x v="2"/>
    <x v="9"/>
    <x v="0"/>
    <s v="Venta"/>
  </r>
  <r>
    <s v="Febrero"/>
    <x v="19"/>
    <n v="1389"/>
    <s v="- 0,9 "/>
    <s v="- 4,4 "/>
    <s v="- 16,1 "/>
    <x v="2"/>
    <x v="6"/>
    <x v="0"/>
    <s v="Venta"/>
  </r>
  <r>
    <s v="Marzo"/>
    <x v="14"/>
    <n v="1387"/>
    <s v="- 0,2 "/>
    <s v="- 0,4 "/>
    <s v="n.d."/>
    <x v="3"/>
    <x v="10"/>
    <x v="0"/>
    <s v="Venta"/>
  </r>
  <r>
    <s v="Noviembre"/>
    <x v="9"/>
    <n v="1387"/>
    <s v="+ 0,1 "/>
    <s v="+ 0,5 "/>
    <s v="+ 5,5 "/>
    <x v="2"/>
    <x v="6"/>
    <x v="0"/>
    <s v="Venta"/>
  </r>
  <r>
    <s v="Octubre"/>
    <x v="9"/>
    <n v="1385"/>
    <s v="+ 0,4 "/>
    <s v="+ 0,2 "/>
    <s v="+ 5,0 "/>
    <x v="2"/>
    <x v="6"/>
    <x v="0"/>
    <s v="Venta"/>
  </r>
  <r>
    <s v="Abril"/>
    <x v="14"/>
    <n v="1384"/>
    <s v="- 0,2 "/>
    <s v="- 2,4 "/>
    <s v="n.d."/>
    <x v="3"/>
    <x v="10"/>
    <x v="0"/>
    <s v="Venta"/>
  </r>
  <r>
    <s v="Febrero"/>
    <x v="13"/>
    <n v="1384"/>
    <s v="- 0,9 "/>
    <s v="- 1,2 "/>
    <s v="n.d."/>
    <x v="2"/>
    <x v="9"/>
    <x v="0"/>
    <s v="Venta"/>
  </r>
  <r>
    <s v="Diciembre"/>
    <x v="9"/>
    <n v="1383"/>
    <s v="- 0,3 "/>
    <s v="+ 0,2 "/>
    <s v="+ 3,6 "/>
    <x v="2"/>
    <x v="6"/>
    <x v="0"/>
    <s v="Venta"/>
  </r>
  <r>
    <s v="Abril"/>
    <x v="19"/>
    <n v="1383"/>
    <s v="- 1,3 "/>
    <s v="- 1,3 "/>
    <s v="- 14,3 "/>
    <x v="2"/>
    <x v="6"/>
    <x v="0"/>
    <s v="Venta"/>
  </r>
  <r>
    <s v="Julio"/>
    <x v="9"/>
    <n v="1382"/>
    <s v="+ 0,8 "/>
    <s v="+ 2,9 "/>
    <s v="+ 6,1 "/>
    <x v="2"/>
    <x v="6"/>
    <x v="0"/>
    <s v="Venta"/>
  </r>
  <r>
    <s v="Octubre"/>
    <x v="2"/>
    <n v="1382"/>
    <s v="+ 0,9 "/>
    <s v="+ 0,9 "/>
    <s v="+ 9,0 "/>
    <x v="2"/>
    <x v="7"/>
    <x v="0"/>
    <s v="Venta"/>
  </r>
  <r>
    <s v="Enero"/>
    <x v="13"/>
    <n v="1381"/>
    <s v="- 1,2 "/>
    <s v="- 3,1 "/>
    <s v="- 2,6 "/>
    <x v="3"/>
    <x v="10"/>
    <x v="0"/>
    <s v="Venta"/>
  </r>
  <r>
    <s v="Mayo"/>
    <x v="9"/>
    <n v="1381"/>
    <s v="+ 2,8 "/>
    <s v="+ 2,9 "/>
    <s v="+ 5,9 "/>
    <x v="2"/>
    <x v="6"/>
    <x v="0"/>
    <s v="Venta"/>
  </r>
  <r>
    <s v="Septiembre"/>
    <x v="13"/>
    <n v="1381"/>
    <s v="+ 1,5 "/>
    <s v="- 3,2 "/>
    <s v="- 0,8 "/>
    <x v="2"/>
    <x v="9"/>
    <x v="0"/>
    <s v="Venta"/>
  </r>
  <r>
    <s v="Septiembre"/>
    <x v="9"/>
    <n v="1380"/>
    <s v="0,0 "/>
    <s v="+ 0,7 "/>
    <s v="+ 5,7 "/>
    <x v="2"/>
    <x v="6"/>
    <x v="0"/>
    <s v="Venta"/>
  </r>
  <r>
    <s v="Agosto"/>
    <x v="2"/>
    <n v="1380"/>
    <s v="+ 0,7 "/>
    <s v="+ 2,2 "/>
    <s v="+ 8,7 "/>
    <x v="2"/>
    <x v="7"/>
    <x v="0"/>
    <s v="Venta"/>
  </r>
  <r>
    <s v="Agosto"/>
    <x v="9"/>
    <n v="1379"/>
    <s v="- 0,2 "/>
    <s v="- 0,1 "/>
    <s v="+ 5,8 "/>
    <x v="2"/>
    <x v="6"/>
    <x v="0"/>
    <s v="Venta"/>
  </r>
  <r>
    <s v="Febrero"/>
    <x v="18"/>
    <n v="1378"/>
    <s v="+ 2,2 "/>
    <s v="- 0,8 "/>
    <s v="- 0,4 "/>
    <x v="2"/>
    <x v="9"/>
    <x v="0"/>
    <s v="Venta"/>
  </r>
  <r>
    <s v="Marzo"/>
    <x v="13"/>
    <n v="1377"/>
    <s v="- 1,2 "/>
    <s v="+ 0,1 "/>
    <s v="n.d."/>
    <x v="3"/>
    <x v="11"/>
    <x v="0"/>
    <s v="Venta"/>
  </r>
  <r>
    <s v="Noviembre"/>
    <x v="3"/>
    <n v="1377"/>
    <s v="+ 1,2 "/>
    <s v="+ 2,1 "/>
    <s v="+ 7,0 "/>
    <x v="3"/>
    <x v="8"/>
    <x v="0"/>
    <s v="Venta"/>
  </r>
  <r>
    <s v="Febrero"/>
    <x v="2"/>
    <n v="1376"/>
    <s v="+ 2,2 "/>
    <s v="- 0,1 "/>
    <s v="+ 3,0 "/>
    <x v="3"/>
    <x v="8"/>
    <x v="0"/>
    <s v="Venta"/>
  </r>
  <r>
    <s v="Mayo"/>
    <x v="13"/>
    <n v="1375"/>
    <s v="- 1,3 "/>
    <s v="- 1,2 "/>
    <s v="- 1,5 "/>
    <x v="3"/>
    <x v="10"/>
    <x v="0"/>
    <s v="Venta"/>
  </r>
  <r>
    <s v="Diciembre"/>
    <x v="14"/>
    <n v="1375"/>
    <s v="- 2,1 "/>
    <s v="+ 0,4 "/>
    <s v="n.d."/>
    <x v="3"/>
    <x v="11"/>
    <x v="0"/>
    <s v="Venta"/>
  </r>
  <r>
    <s v="Junio"/>
    <x v="16"/>
    <n v="1375"/>
    <s v="+ 0,3 "/>
    <s v="+ 8,9 "/>
    <s v="+ 3,4 "/>
    <x v="3"/>
    <x v="8"/>
    <x v="0"/>
    <s v="Venta"/>
  </r>
  <r>
    <s v="Diciembre"/>
    <x v="3"/>
    <n v="1374"/>
    <s v="- 0,2 "/>
    <s v="+ 1,0 "/>
    <s v="+ 5,8 "/>
    <x v="3"/>
    <x v="8"/>
    <x v="0"/>
    <s v="Venta"/>
  </r>
  <r>
    <s v="Septiembre"/>
    <x v="14"/>
    <n v="1370"/>
    <s v="+ 1,0 "/>
    <s v="n.d."/>
    <s v="n.d."/>
    <x v="3"/>
    <x v="11"/>
    <x v="0"/>
    <s v="Venta"/>
  </r>
  <r>
    <s v="Mayo"/>
    <x v="16"/>
    <n v="1370"/>
    <s v="+ 4,2 "/>
    <s v="+ 5,6 "/>
    <s v="+ 3,7 "/>
    <x v="3"/>
    <x v="8"/>
    <x v="0"/>
    <s v="Venta"/>
  </r>
  <r>
    <s v="Junio"/>
    <x v="9"/>
    <n v="1370"/>
    <s v="- 0,8 "/>
    <s v="+ 1,8 "/>
    <s v="+ 5,8 "/>
    <x v="2"/>
    <x v="6"/>
    <x v="0"/>
    <s v="Venta"/>
  </r>
  <r>
    <s v="Julio"/>
    <x v="2"/>
    <n v="1370"/>
    <s v="+ 0,2 "/>
    <s v="+ 3,3 "/>
    <s v="+ 7,8 "/>
    <x v="2"/>
    <x v="7"/>
    <x v="0"/>
    <s v="Venta"/>
  </r>
  <r>
    <s v="Septiembre"/>
    <x v="18"/>
    <n v="1370"/>
    <s v="- 2,2 "/>
    <s v="- 4,5 "/>
    <s v="- 9,0 "/>
    <x v="2"/>
    <x v="7"/>
    <x v="0"/>
    <s v="Venta"/>
  </r>
  <r>
    <s v="Diciembre"/>
    <x v="13"/>
    <n v="1370"/>
    <s v="- 1,5 "/>
    <s v="- 0,8 "/>
    <s v="- 4,4 "/>
    <x v="2"/>
    <x v="9"/>
    <x v="0"/>
    <s v="Venta"/>
  </r>
  <r>
    <s v="Septiembre"/>
    <x v="2"/>
    <n v="1369"/>
    <s v="- 0,8 "/>
    <s v="+ 0,1 "/>
    <s v="+ 7,7 "/>
    <x v="2"/>
    <x v="7"/>
    <x v="0"/>
    <s v="Venta"/>
  </r>
  <r>
    <s v="Mayo"/>
    <x v="19"/>
    <n v="1368"/>
    <s v="- 1,1 "/>
    <s v="- 1,5 "/>
    <s v="- 12,7 "/>
    <x v="2"/>
    <x v="6"/>
    <x v="0"/>
    <s v="Venta"/>
  </r>
  <r>
    <s v="Junio"/>
    <x v="2"/>
    <n v="1368"/>
    <s v="+ 1,3 "/>
    <s v="+ 1,4 "/>
    <s v="+ 7,9 "/>
    <x v="2"/>
    <x v="7"/>
    <x v="0"/>
    <s v="Venta"/>
  </r>
  <r>
    <s v="Marzo"/>
    <x v="18"/>
    <n v="1368"/>
    <s v="- 0,8 "/>
    <s v="- 0,1 "/>
    <s v="- 3,2 "/>
    <x v="2"/>
    <x v="9"/>
    <x v="0"/>
    <s v="Venta"/>
  </r>
  <r>
    <s v="Junio"/>
    <x v="19"/>
    <n v="1365"/>
    <s v="- 0,2 "/>
    <s v="- 2,6 "/>
    <s v="- 11,0 "/>
    <x v="2"/>
    <x v="6"/>
    <x v="0"/>
    <s v="Venta"/>
  </r>
  <r>
    <s v="Diciembre"/>
    <x v="18"/>
    <n v="1363"/>
    <s v="+ 2,3 "/>
    <s v="- 0,5 "/>
    <s v="- 7,8 "/>
    <x v="2"/>
    <x v="7"/>
    <x v="0"/>
    <s v="Venta"/>
  </r>
  <r>
    <s v="Octubre"/>
    <x v="3"/>
    <n v="1362"/>
    <s v="0,0 "/>
    <s v="+ 1,5 "/>
    <s v="+ 6,0 "/>
    <x v="3"/>
    <x v="8"/>
    <x v="0"/>
    <s v="Venta"/>
  </r>
  <r>
    <s v="Marzo"/>
    <x v="18"/>
    <n v="1362"/>
    <s v="- 3,7 "/>
    <s v="- 6,2 "/>
    <s v="- 14,8 "/>
    <x v="3"/>
    <x v="8"/>
    <x v="0"/>
    <s v="Venta"/>
  </r>
  <r>
    <s v="Enero"/>
    <x v="16"/>
    <n v="1362"/>
    <s v="+ 0,7 "/>
    <s v="+ 1,8 "/>
    <s v="- 2,9 "/>
    <x v="2"/>
    <x v="6"/>
    <x v="0"/>
    <s v="Venta"/>
  </r>
  <r>
    <s v="Septiembre"/>
    <x v="3"/>
    <n v="1361"/>
    <s v="+ 0,9 "/>
    <s v="+ 1,7 "/>
    <s v="+ 4,6 "/>
    <x v="3"/>
    <x v="8"/>
    <x v="0"/>
    <s v="Venta"/>
  </r>
  <r>
    <s v="Agosto"/>
    <x v="13"/>
    <n v="1361"/>
    <s v="0,0 "/>
    <s v="- 4,5 "/>
    <s v="- 7,9 "/>
    <x v="2"/>
    <x v="9"/>
    <x v="0"/>
    <s v="Venta"/>
  </r>
  <r>
    <s v="Julio"/>
    <x v="13"/>
    <n v="1361"/>
    <s v="- 4,6 "/>
    <s v="- 4,8 "/>
    <s v="- 3,5 "/>
    <x v="2"/>
    <x v="9"/>
    <x v="0"/>
    <s v="Venta"/>
  </r>
  <r>
    <s v="Febrero"/>
    <x v="0"/>
    <n v="1358"/>
    <s v="+ 0,4 "/>
    <s v="- 5,8 "/>
    <s v="- 7,1 "/>
    <x v="3"/>
    <x v="8"/>
    <x v="0"/>
    <s v="Venta"/>
  </r>
  <r>
    <s v="Agosto"/>
    <x v="14"/>
    <n v="1357"/>
    <s v="n.d."/>
    <s v="n.d."/>
    <s v="n.d."/>
    <x v="3"/>
    <x v="11"/>
    <x v="0"/>
    <s v="Venta"/>
  </r>
  <r>
    <s v="Diciembre"/>
    <x v="16"/>
    <n v="1357"/>
    <s v="+ 2,2 "/>
    <s v="+ 1,9 "/>
    <s v="+ 3,0 "/>
    <x v="3"/>
    <x v="8"/>
    <x v="0"/>
    <s v="Venta"/>
  </r>
  <r>
    <s v="Julio"/>
    <x v="13"/>
    <n v="1355"/>
    <s v="+ 0,5 "/>
    <s v="- 2,6 "/>
    <s v="- 2,9 "/>
    <x v="3"/>
    <x v="10"/>
    <x v="0"/>
    <s v="Venta"/>
  </r>
  <r>
    <s v="Octubre"/>
    <x v="14"/>
    <n v="1354"/>
    <s v="- 1,2 "/>
    <s v="n.d."/>
    <s v="n.d."/>
    <x v="3"/>
    <x v="11"/>
    <x v="0"/>
    <s v="Venta"/>
  </r>
  <r>
    <s v="Enero"/>
    <x v="19"/>
    <n v="1354"/>
    <s v="- 0,7 "/>
    <s v="+ 2,8 "/>
    <s v="- 7,6 "/>
    <x v="2"/>
    <x v="7"/>
    <x v="0"/>
    <s v="Venta"/>
  </r>
  <r>
    <s v="Septiembre"/>
    <x v="13"/>
    <n v="1353"/>
    <s v="+ 1,0 "/>
    <s v="+ 0,3 "/>
    <s v="- 6,1 "/>
    <x v="3"/>
    <x v="10"/>
    <x v="0"/>
    <s v="Venta"/>
  </r>
  <r>
    <s v="Enero"/>
    <x v="0"/>
    <n v="1353"/>
    <s v="- 3,0 "/>
    <s v="- 4,0 "/>
    <s v="- 4,6 "/>
    <x v="3"/>
    <x v="8"/>
    <x v="0"/>
    <s v="Venta"/>
  </r>
  <r>
    <s v="Diciembre"/>
    <x v="19"/>
    <n v="1352"/>
    <s v="+ 0,4 "/>
    <s v="+ 1,1 "/>
    <s v="- 4,1 "/>
    <x v="2"/>
    <x v="6"/>
    <x v="0"/>
    <s v="Venta"/>
  </r>
  <r>
    <s v="Octubre"/>
    <x v="13"/>
    <n v="1350"/>
    <s v="- 0,2 "/>
    <s v="- 0,4 "/>
    <s v="- 5,2 "/>
    <x v="3"/>
    <x v="10"/>
    <x v="0"/>
    <s v="Venta"/>
  </r>
  <r>
    <s v="Mayo"/>
    <x v="2"/>
    <n v="1350"/>
    <s v="+ 1,8 "/>
    <s v="+ 1,0 "/>
    <s v="+ 6,6 "/>
    <x v="2"/>
    <x v="7"/>
    <x v="0"/>
    <s v="Venta"/>
  </r>
  <r>
    <s v="Noviembre"/>
    <x v="13"/>
    <n v="1349"/>
    <s v="- 0,1 "/>
    <s v="+ 0,8 "/>
    <s v="- 5,7 "/>
    <x v="3"/>
    <x v="10"/>
    <x v="0"/>
    <s v="Venta"/>
  </r>
  <r>
    <s v="Junio"/>
    <x v="13"/>
    <n v="1349"/>
    <s v="- 1,9 "/>
    <s v="- 4,0 "/>
    <s v="- 3,4 "/>
    <x v="3"/>
    <x v="10"/>
    <x v="0"/>
    <s v="Venta"/>
  </r>
  <r>
    <s v="Agosto"/>
    <x v="3"/>
    <n v="1349"/>
    <s v="+ 0,6 "/>
    <s v="+ 0,8 "/>
    <s v="+ 5,1 "/>
    <x v="3"/>
    <x v="8"/>
    <x v="0"/>
    <s v="Venta"/>
  </r>
  <r>
    <s v="Marzo"/>
    <x v="2"/>
    <n v="1349"/>
    <s v="+ 0,9 "/>
    <s v="+ 2,4 "/>
    <s v="+ 7,7 "/>
    <x v="2"/>
    <x v="7"/>
    <x v="0"/>
    <s v="Venta"/>
  </r>
  <r>
    <s v="Enero"/>
    <x v="13"/>
    <n v="1348"/>
    <s v="- 2,0 "/>
    <s v="- 0,5 "/>
    <s v="n.d."/>
    <x v="3"/>
    <x v="11"/>
    <x v="0"/>
    <s v="Venta"/>
  </r>
  <r>
    <s v="Abril"/>
    <x v="18"/>
    <n v="1348"/>
    <s v="- 1,1 "/>
    <s v="- 6,5 "/>
    <s v="- 13,7 "/>
    <x v="3"/>
    <x v="8"/>
    <x v="0"/>
    <s v="Venta"/>
  </r>
  <r>
    <s v="Enero"/>
    <x v="18"/>
    <n v="1348"/>
    <s v="- 1,5 "/>
    <s v="- 4,0 "/>
    <s v="- 3,5 "/>
    <x v="2"/>
    <x v="9"/>
    <x v="0"/>
    <s v="Venta"/>
  </r>
  <r>
    <s v="Enero"/>
    <x v="2"/>
    <n v="1347"/>
    <s v="- 2,0 "/>
    <s v="- 1,1 "/>
    <s v="+ 1,8 "/>
    <x v="3"/>
    <x v="8"/>
    <x v="0"/>
    <s v="Venta"/>
  </r>
  <r>
    <s v="Agosto"/>
    <x v="16"/>
    <n v="1347"/>
    <s v="+ 0,8 "/>
    <s v="- 1,7 "/>
    <s v="+ 0,5 "/>
    <x v="3"/>
    <x v="8"/>
    <x v="0"/>
    <s v="Venta"/>
  </r>
  <r>
    <s v="Enero"/>
    <x v="9"/>
    <n v="1347"/>
    <s v="+ 1,0 "/>
    <s v="+ 2,1 "/>
    <s v="+ 3,6 "/>
    <x v="2"/>
    <x v="6"/>
    <x v="0"/>
    <s v="Venta"/>
  </r>
  <r>
    <s v="Noviembre"/>
    <x v="19"/>
    <n v="1347"/>
    <s v="+ 0,7 "/>
    <s v="+ 0,5 "/>
    <s v="- 7,4 "/>
    <x v="2"/>
    <x v="6"/>
    <x v="0"/>
    <s v="Venta"/>
  </r>
  <r>
    <s v="Septiembre"/>
    <x v="19"/>
    <n v="1346"/>
    <s v="+ 0,4 "/>
    <s v="+ 1,2 "/>
    <s v="+ 3,3 "/>
    <x v="3"/>
    <x v="8"/>
    <x v="0"/>
    <s v="Venta"/>
  </r>
  <r>
    <s v="Marzo"/>
    <x v="9"/>
    <n v="1346"/>
    <s v="+ 0,3 "/>
    <s v="+ 0,9 "/>
    <s v="+ 3,5 "/>
    <x v="2"/>
    <x v="6"/>
    <x v="0"/>
    <s v="Venta"/>
  </r>
  <r>
    <s v="Mayo"/>
    <x v="13"/>
    <n v="1345"/>
    <s v="+ 0,5 "/>
    <s v="- 3,5 "/>
    <s v="n.d."/>
    <x v="3"/>
    <x v="11"/>
    <x v="0"/>
    <s v="Venta"/>
  </r>
  <r>
    <s v="Julio"/>
    <x v="19"/>
    <n v="1345"/>
    <s v="- 1,4 "/>
    <s v="- 2,7 "/>
    <s v="- 11,9 "/>
    <x v="2"/>
    <x v="6"/>
    <x v="0"/>
    <s v="Venta"/>
  </r>
  <r>
    <s v="Abril"/>
    <x v="18"/>
    <n v="1345"/>
    <s v="- 1,6 "/>
    <s v="- 0,2 "/>
    <s v="- 5,9 "/>
    <x v="2"/>
    <x v="9"/>
    <x v="0"/>
    <s v="Venta"/>
  </r>
  <r>
    <s v="Enero"/>
    <x v="16"/>
    <n v="1344"/>
    <s v="+ 2,0 "/>
    <s v="+ 0,6 "/>
    <s v="0,0 "/>
    <x v="3"/>
    <x v="8"/>
    <x v="0"/>
    <s v="Venta"/>
  </r>
  <r>
    <s v="Enero"/>
    <x v="19"/>
    <n v="1344"/>
    <s v="+ 3,0 "/>
    <s v="+ 1,3 "/>
    <s v="- 6,7 "/>
    <x v="3"/>
    <x v="8"/>
    <x v="0"/>
    <s v="Venta"/>
  </r>
  <r>
    <s v="Marzo"/>
    <x v="3"/>
    <n v="1343"/>
    <s v="+ 0,5 "/>
    <s v="+ 3,5 "/>
    <s v="+ 5,8 "/>
    <x v="3"/>
    <x v="8"/>
    <x v="0"/>
    <s v="Venta"/>
  </r>
  <r>
    <s v="Abril"/>
    <x v="9"/>
    <n v="1343"/>
    <s v="- 0,2 "/>
    <s v="- 0,3 "/>
    <s v="+ 4,3 "/>
    <x v="2"/>
    <x v="6"/>
    <x v="0"/>
    <s v="Venta"/>
  </r>
  <r>
    <s v="Julio"/>
    <x v="3"/>
    <n v="1342"/>
    <s v="+ 0,3 "/>
    <s v="+ 0,1 "/>
    <s v="+ 2,6 "/>
    <x v="3"/>
    <x v="8"/>
    <x v="0"/>
    <s v="Venta"/>
  </r>
  <r>
    <s v="Febrero"/>
    <x v="9"/>
    <n v="1342"/>
    <s v="- 0,4 "/>
    <s v="+ 2,1 "/>
    <s v="+ 3,9 "/>
    <x v="2"/>
    <x v="6"/>
    <x v="0"/>
    <s v="Venta"/>
  </r>
  <r>
    <s v="Febrero"/>
    <x v="19"/>
    <n v="1341"/>
    <s v="- 1,0 "/>
    <s v="+ 0,7 "/>
    <s v="- 8,4 "/>
    <x v="2"/>
    <x v="7"/>
    <x v="0"/>
    <s v="Venta"/>
  </r>
  <r>
    <s v="Enero"/>
    <x v="18"/>
    <n v="1340"/>
    <s v="+ 0,5 "/>
    <s v="- 0,8 "/>
    <s v="- 3,0 "/>
    <x v="3"/>
    <x v="10"/>
    <x v="0"/>
    <s v="Venta"/>
  </r>
  <r>
    <s v="Abril"/>
    <x v="3"/>
    <n v="1340"/>
    <s v="- 0,3 "/>
    <s v="+ 1,3 "/>
    <s v="+ 6,5 "/>
    <x v="3"/>
    <x v="8"/>
    <x v="0"/>
    <s v="Venta"/>
  </r>
  <r>
    <s v="Agosto"/>
    <x v="19"/>
    <n v="1340"/>
    <s v="+ 1,1 "/>
    <s v="+ 1,5 "/>
    <s v="+ 2,9 "/>
    <x v="3"/>
    <x v="8"/>
    <x v="0"/>
    <s v="Venta"/>
  </r>
  <r>
    <s v="Agosto"/>
    <x v="19"/>
    <n v="1340"/>
    <s v="- 0,4 "/>
    <s v="- 2,1 "/>
    <s v="- 11,3 "/>
    <x v="2"/>
    <x v="6"/>
    <x v="0"/>
    <s v="Venta"/>
  </r>
  <r>
    <s v="Agosto"/>
    <x v="13"/>
    <n v="1339"/>
    <s v="- 1,2 "/>
    <s v="- 2,6 "/>
    <s v="- 6,0 "/>
    <x v="3"/>
    <x v="10"/>
    <x v="0"/>
    <s v="Venta"/>
  </r>
  <r>
    <s v="Enero"/>
    <x v="12"/>
    <n v="1339"/>
    <s v="- 1,3 "/>
    <s v="+ 1,0 "/>
    <s v="- 0,4 "/>
    <x v="3"/>
    <x v="8"/>
    <x v="0"/>
    <s v="Venta"/>
  </r>
  <r>
    <s v="Abril"/>
    <x v="19"/>
    <n v="1339"/>
    <s v="+ 0,8 "/>
    <s v="- 0,4 "/>
    <s v="- 0,6 "/>
    <x v="3"/>
    <x v="8"/>
    <x v="0"/>
    <s v="Venta"/>
  </r>
  <r>
    <s v="Abril"/>
    <x v="13"/>
    <n v="1338"/>
    <s v="- 2,8 "/>
    <s v="- 0,8 "/>
    <s v="n.d."/>
    <x v="3"/>
    <x v="11"/>
    <x v="0"/>
    <s v="Venta"/>
  </r>
  <r>
    <s v="Junio"/>
    <x v="3"/>
    <n v="1338"/>
    <s v="0,0 "/>
    <s v="- 0,4 "/>
    <s v="+ 5,6 "/>
    <x v="3"/>
    <x v="8"/>
    <x v="0"/>
    <s v="Venta"/>
  </r>
  <r>
    <s v="Mayo"/>
    <x v="3"/>
    <n v="1338"/>
    <s v="- 0,2 "/>
    <s v="+ 0,1 "/>
    <s v="+ 6,7 "/>
    <x v="3"/>
    <x v="8"/>
    <x v="0"/>
    <s v="Venta"/>
  </r>
  <r>
    <s v="Octubre"/>
    <x v="19"/>
    <n v="1337"/>
    <s v="0,0 "/>
    <s v="- 0,6 "/>
    <s v="- 10,2 "/>
    <x v="2"/>
    <x v="6"/>
    <x v="0"/>
    <s v="Venta"/>
  </r>
  <r>
    <s v="Septiembre"/>
    <x v="19"/>
    <n v="1337"/>
    <s v="- 0,2 "/>
    <s v="- 2,0 "/>
    <s v="- 11,5 "/>
    <x v="2"/>
    <x v="6"/>
    <x v="0"/>
    <s v="Venta"/>
  </r>
  <r>
    <s v="Febrero"/>
    <x v="2"/>
    <n v="1337"/>
    <s v="+ 0,7 "/>
    <s v="+ 3,4 "/>
    <s v="+ 8,0 "/>
    <x v="2"/>
    <x v="7"/>
    <x v="0"/>
    <s v="Venta"/>
  </r>
  <r>
    <s v="Febrero"/>
    <x v="3"/>
    <n v="1336"/>
    <s v="+ 1,0 "/>
    <s v="+ 3,8 "/>
    <s v="+ 5,9 "/>
    <x v="3"/>
    <x v="8"/>
    <x v="0"/>
    <s v="Venta"/>
  </r>
  <r>
    <s v="Julio"/>
    <x v="16"/>
    <n v="1336"/>
    <s v="- 2,8 "/>
    <s v="+ 1,6 "/>
    <s v="+ 0,8 "/>
    <x v="3"/>
    <x v="8"/>
    <x v="0"/>
    <s v="Venta"/>
  </r>
  <r>
    <s v="Octubre"/>
    <x v="19"/>
    <n v="1336"/>
    <s v="- 0,7 "/>
    <s v="+ 0,8 "/>
    <s v="+ 0,8 "/>
    <x v="3"/>
    <x v="8"/>
    <x v="0"/>
    <s v="Venta"/>
  </r>
  <r>
    <s v="Junio"/>
    <x v="13"/>
    <n v="1334"/>
    <s v="- 0,9 "/>
    <s v="- 3,1 "/>
    <s v="n.d."/>
    <x v="3"/>
    <x v="11"/>
    <x v="0"/>
    <s v="Venta"/>
  </r>
  <r>
    <s v="Diciembre"/>
    <x v="10"/>
    <n v="1334"/>
    <s v="+ 1,5 "/>
    <s v="+ 2,2 "/>
    <s v="+ 3,2 "/>
    <x v="2"/>
    <x v="6"/>
    <x v="0"/>
    <s v="Venta"/>
  </r>
  <r>
    <s v="Febrero"/>
    <x v="18"/>
    <n v="1333"/>
    <s v="- 0,5 "/>
    <s v="- 1,2 "/>
    <s v="- 4,2 "/>
    <x v="3"/>
    <x v="10"/>
    <x v="0"/>
    <s v="Venta"/>
  </r>
  <r>
    <s v="Diciembre"/>
    <x v="13"/>
    <n v="1333"/>
    <s v="- 1,2 "/>
    <s v="- 1,4 "/>
    <s v="- 4,6 "/>
    <x v="3"/>
    <x v="10"/>
    <x v="0"/>
    <s v="Venta"/>
  </r>
  <r>
    <s v="Julio"/>
    <x v="13"/>
    <n v="1333"/>
    <s v="0,0 "/>
    <s v="- 0,3 "/>
    <s v="n.d."/>
    <x v="3"/>
    <x v="11"/>
    <x v="0"/>
    <s v="Venta"/>
  </r>
  <r>
    <s v="Julio"/>
    <x v="6"/>
    <n v="1333"/>
    <s v="+ 0,2 "/>
    <s v="+ 1,8 "/>
    <s v="+ 2,8 "/>
    <x v="3"/>
    <x v="8"/>
    <x v="0"/>
    <s v="Venta"/>
  </r>
  <r>
    <s v="Abril"/>
    <x v="16"/>
    <n v="1333"/>
    <s v="+ 0,8 "/>
    <s v="- 2,1 "/>
    <s v="- 3,6 "/>
    <x v="2"/>
    <x v="6"/>
    <x v="0"/>
    <s v="Venta"/>
  </r>
  <r>
    <s v="Noviembre"/>
    <x v="18"/>
    <n v="1332"/>
    <s v="+ 1,1 "/>
    <s v="- 4,9 "/>
    <s v="- 11,0 "/>
    <x v="2"/>
    <x v="7"/>
    <x v="0"/>
    <s v="Venta"/>
  </r>
  <r>
    <s v="Septiembre"/>
    <x v="16"/>
    <n v="1331"/>
    <s v="- 1,2 "/>
    <s v="- 3,2 "/>
    <s v="- 1,1 "/>
    <x v="3"/>
    <x v="8"/>
    <x v="0"/>
    <s v="Venta"/>
  </r>
  <r>
    <s v="Junio"/>
    <x v="6"/>
    <n v="1330"/>
    <s v="+ 2,0 "/>
    <s v="+ 5,6 "/>
    <s v="+ 2,1 "/>
    <x v="3"/>
    <x v="8"/>
    <x v="0"/>
    <s v="Venta"/>
  </r>
  <r>
    <s v="Junio"/>
    <x v="19"/>
    <n v="1330"/>
    <s v="+ 0,6 "/>
    <s v="+ 0,1 "/>
    <s v="+ 1,5 "/>
    <x v="3"/>
    <x v="8"/>
    <x v="0"/>
    <s v="Venta"/>
  </r>
  <r>
    <s v="Noviembre"/>
    <x v="19"/>
    <n v="1329"/>
    <s v="- 0,5 "/>
    <s v="- 0,8 "/>
    <s v="+ 0,4 "/>
    <x v="3"/>
    <x v="8"/>
    <x v="0"/>
    <s v="Venta"/>
  </r>
  <r>
    <s v="Noviembre"/>
    <x v="16"/>
    <n v="1328"/>
    <s v="+ 0,2 "/>
    <s v="- 1,4 "/>
    <s v="- 0,1 "/>
    <x v="3"/>
    <x v="8"/>
    <x v="0"/>
    <s v="Venta"/>
  </r>
  <r>
    <s v="Marzo"/>
    <x v="19"/>
    <n v="1328"/>
    <s v="+ 1,6 "/>
    <s v="+ 1,8 "/>
    <s v="- 2,5 "/>
    <x v="3"/>
    <x v="8"/>
    <x v="0"/>
    <s v="Venta"/>
  </r>
  <r>
    <s v="Febrero"/>
    <x v="16"/>
    <n v="1328"/>
    <s v="- 2,5 "/>
    <s v="- 1,4 "/>
    <s v="- 4,4 "/>
    <x v="2"/>
    <x v="6"/>
    <x v="0"/>
    <s v="Venta"/>
  </r>
  <r>
    <s v="Enero"/>
    <x v="2"/>
    <n v="1328"/>
    <s v="+ 0,8 "/>
    <s v="+ 4,6 "/>
    <s v="+ 7,4 "/>
    <x v="2"/>
    <x v="7"/>
    <x v="0"/>
    <s v="Venta"/>
  </r>
  <r>
    <s v="Julio"/>
    <x v="19"/>
    <n v="1326"/>
    <s v="- 0,3 "/>
    <s v="- 1,0 "/>
    <s v="+ 1,0 "/>
    <x v="3"/>
    <x v="8"/>
    <x v="0"/>
    <s v="Venta"/>
  </r>
  <r>
    <s v="Octubre"/>
    <x v="18"/>
    <n v="1326"/>
    <s v="+ 1,8 "/>
    <s v="+ 1,1 "/>
    <s v="- 13,1 "/>
    <x v="3"/>
    <x v="8"/>
    <x v="0"/>
    <s v="Venta"/>
  </r>
  <r>
    <s v="Mayo"/>
    <x v="18"/>
    <n v="1326"/>
    <s v="- 1,6 "/>
    <s v="- 6,3 "/>
    <s v="- 14,3 "/>
    <x v="3"/>
    <x v="8"/>
    <x v="0"/>
    <s v="Venta"/>
  </r>
  <r>
    <s v="Abril"/>
    <x v="2"/>
    <n v="1326"/>
    <s v="- 1,7 "/>
    <s v="- 0,1 "/>
    <s v="+ 6,2 "/>
    <x v="2"/>
    <x v="7"/>
    <x v="0"/>
    <s v="Venta"/>
  </r>
  <r>
    <s v="Octubre"/>
    <x v="16"/>
    <n v="1325"/>
    <s v="- 0,5 "/>
    <s v="- 0,9 "/>
    <s v="- 0,9 "/>
    <x v="3"/>
    <x v="8"/>
    <x v="0"/>
    <s v="Venta"/>
  </r>
  <r>
    <s v="Noviembre"/>
    <x v="18"/>
    <n v="1324"/>
    <s v="- 0,2 "/>
    <s v="+ 1,6 "/>
    <s v="- 10,9 "/>
    <x v="3"/>
    <x v="8"/>
    <x v="0"/>
    <s v="Venta"/>
  </r>
  <r>
    <s v="Enero"/>
    <x v="3"/>
    <n v="1323"/>
    <s v="+ 1,9 "/>
    <s v="+ 3,0 "/>
    <s v="+ 6,4 "/>
    <x v="3"/>
    <x v="8"/>
    <x v="0"/>
    <s v="Venta"/>
  </r>
  <r>
    <s v="Agosto"/>
    <x v="6"/>
    <n v="1323"/>
    <s v="- 0,8 "/>
    <s v="+ 1,4 "/>
    <s v="+ 5,0 "/>
    <x v="3"/>
    <x v="8"/>
    <x v="0"/>
    <s v="Venta"/>
  </r>
  <r>
    <s v="Marzo"/>
    <x v="16"/>
    <n v="1323"/>
    <s v="- 0,4 "/>
    <s v="- 2,2 "/>
    <s v="- 5,6 "/>
    <x v="2"/>
    <x v="6"/>
    <x v="0"/>
    <s v="Venta"/>
  </r>
  <r>
    <s v="Febrero"/>
    <x v="10"/>
    <n v="1321"/>
    <s v="+ 0,8 "/>
    <s v="+ 2,3 "/>
    <s v="+ 1,2 "/>
    <x v="3"/>
    <x v="8"/>
    <x v="0"/>
    <s v="Venta"/>
  </r>
  <r>
    <s v="Mayo"/>
    <x v="19"/>
    <n v="1321"/>
    <s v="- 1,3 "/>
    <s v="+ 1,1 "/>
    <s v="- 0,3 "/>
    <x v="3"/>
    <x v="8"/>
    <x v="0"/>
    <s v="Venta"/>
  </r>
  <r>
    <s v="Octubre"/>
    <x v="10"/>
    <n v="1319"/>
    <s v="+ 1,1 "/>
    <s v="+ 1,3 "/>
    <s v="+ 2,8 "/>
    <x v="2"/>
    <x v="6"/>
    <x v="0"/>
    <s v="Venta"/>
  </r>
  <r>
    <s v="Diciembre"/>
    <x v="19"/>
    <n v="1318"/>
    <s v="- 0,9 "/>
    <s v="- 2,1 "/>
    <s v="+ 1,0 "/>
    <x v="3"/>
    <x v="8"/>
    <x v="0"/>
    <s v="Venta"/>
  </r>
  <r>
    <s v="Diciembre"/>
    <x v="3"/>
    <n v="1318"/>
    <s v="+ 1,9 "/>
    <s v="+ 3,6 "/>
    <s v="+ 5,9 "/>
    <x v="2"/>
    <x v="7"/>
    <x v="0"/>
    <s v="Venta"/>
  </r>
  <r>
    <s v="Octubre"/>
    <x v="18"/>
    <n v="1318"/>
    <s v="- 3,9 "/>
    <s v="- 7,7 "/>
    <s v="- 12,7 "/>
    <x v="2"/>
    <x v="7"/>
    <x v="0"/>
    <s v="Venta"/>
  </r>
  <r>
    <s v="Abril"/>
    <x v="16"/>
    <n v="1315"/>
    <s v="+ 4,1 "/>
    <s v="- 2,1 "/>
    <s v="- 1,8 "/>
    <x v="3"/>
    <x v="8"/>
    <x v="0"/>
    <s v="Venta"/>
  </r>
  <r>
    <s v="Agosto"/>
    <x v="13"/>
    <n v="1314"/>
    <s v="- 1,5 "/>
    <s v="- 2,3 "/>
    <s v="- 3,2 "/>
    <x v="3"/>
    <x v="11"/>
    <x v="0"/>
    <s v="Venta"/>
  </r>
  <r>
    <s v="Noviembre"/>
    <x v="10"/>
    <n v="1314"/>
    <s v="- 0,4 "/>
    <s v="+ 0,8 "/>
    <s v="+ 1,5 "/>
    <x v="2"/>
    <x v="6"/>
    <x v="0"/>
    <s v="Venta"/>
  </r>
  <r>
    <s v="Julio"/>
    <x v="18"/>
    <n v="1312"/>
    <s v="+ 0,2 "/>
    <s v="- 2,6 "/>
    <s v="- 11,3 "/>
    <x v="3"/>
    <x v="8"/>
    <x v="0"/>
    <s v="Venta"/>
  </r>
  <r>
    <s v="Marzo"/>
    <x v="10"/>
    <n v="1311"/>
    <s v="- 0,7 "/>
    <s v="+ 1,9 "/>
    <s v="+ 1,1 "/>
    <x v="3"/>
    <x v="8"/>
    <x v="0"/>
    <s v="Venta"/>
  </r>
  <r>
    <s v="Julio"/>
    <x v="15"/>
    <n v="1310"/>
    <s v="n.d."/>
    <s v="n.d."/>
    <s v="n.d."/>
    <x v="3"/>
    <x v="10"/>
    <x v="0"/>
    <s v="Venta"/>
  </r>
  <r>
    <s v="Abril"/>
    <x v="6"/>
    <n v="1310"/>
    <s v="+ 4,0 "/>
    <s v="+ 0,2 "/>
    <s v="+ 3,2 "/>
    <x v="3"/>
    <x v="8"/>
    <x v="0"/>
    <s v="Venta"/>
  </r>
  <r>
    <s v="Enero"/>
    <x v="10"/>
    <n v="1310"/>
    <s v="+ 1,9 "/>
    <s v="+ 2,6 "/>
    <s v="- 2,1 "/>
    <x v="3"/>
    <x v="8"/>
    <x v="0"/>
    <s v="Venta"/>
  </r>
  <r>
    <s v="Junio"/>
    <x v="18"/>
    <n v="1310"/>
    <s v="- 1,2 "/>
    <s v="- 3,9 "/>
    <s v="- 12,3 "/>
    <x v="3"/>
    <x v="8"/>
    <x v="0"/>
    <s v="Venta"/>
  </r>
  <r>
    <s v="Septiembre"/>
    <x v="6"/>
    <n v="1308"/>
    <s v="- 1,1 "/>
    <s v="- 1,7 "/>
    <s v="+ 4,1 "/>
    <x v="3"/>
    <x v="8"/>
    <x v="0"/>
    <s v="Venta"/>
  </r>
  <r>
    <s v="Enero"/>
    <x v="6"/>
    <n v="1308"/>
    <s v="+ 2,6 "/>
    <s v="+ 3,5 "/>
    <s v="+ 7,5 "/>
    <x v="3"/>
    <x v="8"/>
    <x v="0"/>
    <s v="Venta"/>
  </r>
  <r>
    <s v="Enero"/>
    <x v="0"/>
    <n v="1307"/>
    <s v="+ 2,6 "/>
    <s v="+ 2,8 "/>
    <s v="+ 14,1 "/>
    <x v="3"/>
    <x v="10"/>
    <x v="0"/>
    <s v="Venta"/>
  </r>
  <r>
    <s v="Noviembre"/>
    <x v="13"/>
    <n v="1307"/>
    <s v="+ 1,9 "/>
    <s v="- 0,6 "/>
    <s v="- 7,0 "/>
    <x v="3"/>
    <x v="11"/>
    <x v="0"/>
    <s v="Venta"/>
  </r>
  <r>
    <s v="Julio"/>
    <x v="4"/>
    <n v="1307"/>
    <s v="+ 3,2 "/>
    <s v="+ 3,9 "/>
    <s v="+ 4,4 "/>
    <x v="3"/>
    <x v="8"/>
    <x v="0"/>
    <s v="Venta"/>
  </r>
  <r>
    <s v="Febrero"/>
    <x v="19"/>
    <n v="1307"/>
    <s v="- 2,8 "/>
    <s v="- 1,3 "/>
    <s v="- 7,6 "/>
    <x v="3"/>
    <x v="8"/>
    <x v="0"/>
    <s v="Venta"/>
  </r>
  <r>
    <s v="Mayo"/>
    <x v="18"/>
    <n v="1306"/>
    <s v="- 2,9 "/>
    <s v="- 5,2 "/>
    <s v="- 8,3 "/>
    <x v="2"/>
    <x v="9"/>
    <x v="0"/>
    <s v="Venta"/>
  </r>
  <r>
    <s v="Febrero"/>
    <x v="12"/>
    <n v="1305"/>
    <s v="- 2,6 "/>
    <s v="- 1,8 "/>
    <s v="+ 0,5 "/>
    <x v="3"/>
    <x v="8"/>
    <x v="0"/>
    <s v="Venta"/>
  </r>
  <r>
    <s v="Diciembre"/>
    <x v="18"/>
    <n v="1305"/>
    <s v="- 1,4 "/>
    <s v="+ 0,1 "/>
    <s v="- 10,2 "/>
    <x v="3"/>
    <x v="8"/>
    <x v="0"/>
    <s v="Venta"/>
  </r>
  <r>
    <s v="Septiembre"/>
    <x v="10"/>
    <n v="1305"/>
    <s v="+ 0,1 "/>
    <s v="+ 0,7 "/>
    <s v="+ 1,6 "/>
    <x v="2"/>
    <x v="6"/>
    <x v="0"/>
    <s v="Venta"/>
  </r>
  <r>
    <s v="Mayo"/>
    <x v="10"/>
    <n v="1305"/>
    <s v="+ 1,3 "/>
    <s v="+ 1,0 "/>
    <s v="+ 0,7 "/>
    <x v="2"/>
    <x v="6"/>
    <x v="0"/>
    <s v="Venta"/>
  </r>
  <r>
    <s v="Septiembre"/>
    <x v="13"/>
    <n v="1304"/>
    <s v="- 0,7 "/>
    <s v="- 2,2 "/>
    <s v="- 4,8 "/>
    <x v="3"/>
    <x v="11"/>
    <x v="0"/>
    <s v="Venta"/>
  </r>
  <r>
    <s v="Mayo"/>
    <x v="6"/>
    <n v="1304"/>
    <s v="- 0,5 "/>
    <s v="+ 4,2 "/>
    <s v="+ 1,5 "/>
    <x v="3"/>
    <x v="8"/>
    <x v="0"/>
    <s v="Venta"/>
  </r>
  <r>
    <s v="Junio"/>
    <x v="7"/>
    <n v="1304"/>
    <s v="+ 1,4 "/>
    <s v="+ 2,6 "/>
    <s v="+ 7,3 "/>
    <x v="3"/>
    <x v="8"/>
    <x v="0"/>
    <s v="Venta"/>
  </r>
  <r>
    <s v="Agosto"/>
    <x v="10"/>
    <n v="1304"/>
    <s v="+ 0,1 "/>
    <s v="0,0 "/>
    <s v="+ 1,3 "/>
    <x v="2"/>
    <x v="6"/>
    <x v="0"/>
    <s v="Venta"/>
  </r>
  <r>
    <s v="Septiembre"/>
    <x v="18"/>
    <n v="1303"/>
    <s v="0,0 "/>
    <s v="- 0,5 "/>
    <s v="- 13,9 "/>
    <x v="3"/>
    <x v="8"/>
    <x v="0"/>
    <s v="Venta"/>
  </r>
  <r>
    <s v="Agosto"/>
    <x v="18"/>
    <n v="1303"/>
    <s v="- 0,7 "/>
    <s v="- 1,7 "/>
    <s v="- 13,0 "/>
    <x v="3"/>
    <x v="8"/>
    <x v="0"/>
    <s v="Venta"/>
  </r>
  <r>
    <s v="Mayo"/>
    <x v="16"/>
    <n v="1303"/>
    <s v="- 2,3 "/>
    <s v="- 1,9 "/>
    <s v="- 4,7 "/>
    <x v="2"/>
    <x v="6"/>
    <x v="0"/>
    <s v="Venta"/>
  </r>
  <r>
    <s v="Julio"/>
    <x v="10"/>
    <n v="1302"/>
    <s v="+ 0,5 "/>
    <s v="+ 1,1 "/>
    <s v="+ 1,4 "/>
    <x v="2"/>
    <x v="6"/>
    <x v="0"/>
    <s v="Venta"/>
  </r>
  <r>
    <s v="Septiembre"/>
    <x v="4"/>
    <n v="1301"/>
    <s v="+ 1,3 "/>
    <s v="+ 2,7 "/>
    <s v="+ 4,0 "/>
    <x v="3"/>
    <x v="8"/>
    <x v="0"/>
    <s v="Venta"/>
  </r>
  <r>
    <s v="Marzo"/>
    <x v="10"/>
    <n v="1301"/>
    <s v="+ 0,8 "/>
    <s v="+ 0,7 "/>
    <s v="+ 0,5 "/>
    <x v="2"/>
    <x v="6"/>
    <x v="0"/>
    <s v="Venta"/>
  </r>
  <r>
    <s v="Enero"/>
    <x v="10"/>
    <n v="1300"/>
    <s v="+ 0,6 "/>
    <s v="+ 1,4 "/>
    <s v="+ 0,7 "/>
    <x v="2"/>
    <x v="6"/>
    <x v="0"/>
    <s v="Venta"/>
  </r>
  <r>
    <s v="Julio"/>
    <x v="16"/>
    <n v="1299"/>
    <s v="+ 0,1 "/>
    <s v="- 2,6 "/>
    <s v="- 3,5 "/>
    <x v="2"/>
    <x v="6"/>
    <x v="0"/>
    <s v="Venta"/>
  </r>
  <r>
    <s v="Diciembre"/>
    <x v="4"/>
    <n v="1298"/>
    <s v="+ 0,9 "/>
    <s v="- 0,2 "/>
    <s v="+ 2,8 "/>
    <x v="3"/>
    <x v="8"/>
    <x v="0"/>
    <s v="Venta"/>
  </r>
  <r>
    <s v="Febrero"/>
    <x v="16"/>
    <n v="1298"/>
    <s v="- 3,4 "/>
    <s v="- 2,3 "/>
    <s v="- 0,7 "/>
    <x v="3"/>
    <x v="8"/>
    <x v="0"/>
    <s v="Venta"/>
  </r>
  <r>
    <s v="Marzo"/>
    <x v="19"/>
    <n v="1298"/>
    <s v="- 3,2 "/>
    <s v="- 4,8 "/>
    <s v="- 10,4 "/>
    <x v="2"/>
    <x v="7"/>
    <x v="0"/>
    <s v="Venta"/>
  </r>
  <r>
    <s v="Junio"/>
    <x v="16"/>
    <n v="1297"/>
    <s v="- 0,5 "/>
    <s v="- 1,9 "/>
    <s v="- 5,0 "/>
    <x v="2"/>
    <x v="6"/>
    <x v="0"/>
    <s v="Venta"/>
  </r>
  <r>
    <s v="Marzo"/>
    <x v="18"/>
    <n v="1296"/>
    <s v="- 2,8 "/>
    <s v="- 2,8 "/>
    <s v="- 7,8 "/>
    <x v="3"/>
    <x v="10"/>
    <x v="0"/>
    <s v="Venta"/>
  </r>
  <r>
    <s v="Julio"/>
    <x v="7"/>
    <n v="1296"/>
    <s v="- 0,5 "/>
    <s v="+ 2,1 "/>
    <s v="+ 7,4 "/>
    <x v="3"/>
    <x v="8"/>
    <x v="0"/>
    <s v="Venta"/>
  </r>
  <r>
    <s v="Marzo"/>
    <x v="12"/>
    <n v="1296"/>
    <s v="- 0,6 "/>
    <s v="- 4,5 "/>
    <s v="+ 2,6 "/>
    <x v="3"/>
    <x v="8"/>
    <x v="0"/>
    <s v="Venta"/>
  </r>
  <r>
    <s v="Junio"/>
    <x v="10"/>
    <n v="1296"/>
    <s v="- 0,7 "/>
    <s v="- 0,4 "/>
    <s v="+ 0,9 "/>
    <x v="2"/>
    <x v="6"/>
    <x v="0"/>
    <s v="Venta"/>
  </r>
  <r>
    <s v="Noviembre"/>
    <x v="14"/>
    <n v="1295"/>
    <s v="+ 1,0 "/>
    <s v="+ 9,9 "/>
    <s v="n.d."/>
    <x v="3"/>
    <x v="12"/>
    <x v="0"/>
    <s v="Venta"/>
  </r>
  <r>
    <s v="Mayo"/>
    <x v="12"/>
    <n v="1295"/>
    <s v="+ 0,4 "/>
    <s v="+ 0,1 "/>
    <s v="- 0,6 "/>
    <x v="2"/>
    <x v="6"/>
    <x v="0"/>
    <s v="Venta"/>
  </r>
  <r>
    <s v="Marzo"/>
    <x v="12"/>
    <n v="1295"/>
    <s v="+ 0,1 "/>
    <s v="+ 0,3 "/>
    <s v="- 2,1 "/>
    <x v="2"/>
    <x v="6"/>
    <x v="0"/>
    <s v="Venta"/>
  </r>
  <r>
    <s v="Noviembre"/>
    <x v="12"/>
    <n v="1294"/>
    <s v="+ 0,9 "/>
    <s v="+ 0,5 "/>
    <s v="+ 1,2 "/>
    <x v="2"/>
    <x v="6"/>
    <x v="0"/>
    <s v="Venta"/>
  </r>
  <r>
    <s v="Febrero"/>
    <x v="12"/>
    <n v="1294"/>
    <s v="+ 0,2 "/>
    <s v="+ 1,2 "/>
    <s v="- 2,6 "/>
    <x v="2"/>
    <x v="6"/>
    <x v="0"/>
    <s v="Venta"/>
  </r>
  <r>
    <s v="Agosto"/>
    <x v="16"/>
    <n v="1294"/>
    <s v="- 0,3 "/>
    <s v="- 0,7 "/>
    <s v="- 3,4 "/>
    <x v="2"/>
    <x v="6"/>
    <x v="0"/>
    <s v="Venta"/>
  </r>
  <r>
    <s v="Noviembre"/>
    <x v="3"/>
    <n v="1293"/>
    <s v="+ 1,9 "/>
    <s v="+ 1,8 "/>
    <s v="+ 3,3 "/>
    <x v="2"/>
    <x v="7"/>
    <x v="0"/>
    <s v="Venta"/>
  </r>
  <r>
    <s v="Mayo"/>
    <x v="19"/>
    <n v="1293"/>
    <s v="+ 0,5 "/>
    <s v="- 3,6 "/>
    <s v="- 8,6 "/>
    <x v="2"/>
    <x v="7"/>
    <x v="0"/>
    <s v="Venta"/>
  </r>
  <r>
    <s v="Septiembre"/>
    <x v="18"/>
    <n v="1293"/>
    <s v="0,0 "/>
    <s v="+ 1,7 "/>
    <s v="- 6,4 "/>
    <x v="2"/>
    <x v="9"/>
    <x v="0"/>
    <s v="Venta"/>
  </r>
  <r>
    <s v="Agosto"/>
    <x v="18"/>
    <n v="1293"/>
    <s v="+ 0,6 "/>
    <s v="- 1,0 "/>
    <s v="- 5,0 "/>
    <x v="2"/>
    <x v="9"/>
    <x v="0"/>
    <s v="Venta"/>
  </r>
  <r>
    <s v="Abril"/>
    <x v="5"/>
    <n v="1292"/>
    <s v="+ 0,9 "/>
    <s v="+ 3,6 "/>
    <s v="- 1,4 "/>
    <x v="3"/>
    <x v="8"/>
    <x v="0"/>
    <s v="Venta"/>
  </r>
  <r>
    <s v="Noviembre"/>
    <x v="12"/>
    <n v="1292"/>
    <s v="+ 1,1 "/>
    <s v="+ 5,8 "/>
    <s v="- 2,7 "/>
    <x v="3"/>
    <x v="8"/>
    <x v="0"/>
    <s v="Venta"/>
  </r>
  <r>
    <s v="Diciembre"/>
    <x v="12"/>
    <n v="1292"/>
    <s v="- 0,2 "/>
    <s v="+ 0,6 "/>
    <s v="+ 0,2 "/>
    <x v="2"/>
    <x v="6"/>
    <x v="0"/>
    <s v="Venta"/>
  </r>
  <r>
    <s v="Enero"/>
    <x v="12"/>
    <n v="1292"/>
    <s v="+ 0,1 "/>
    <s v="+ 1,8 "/>
    <s v="- 5,2 "/>
    <x v="2"/>
    <x v="6"/>
    <x v="0"/>
    <s v="Venta"/>
  </r>
  <r>
    <s v="Febrero"/>
    <x v="10"/>
    <n v="1291"/>
    <s v="- 0,7 "/>
    <s v="- 0,2 "/>
    <s v="- 0,2 "/>
    <x v="2"/>
    <x v="6"/>
    <x v="0"/>
    <s v="Venta"/>
  </r>
  <r>
    <s v="Abril"/>
    <x v="12"/>
    <n v="1290"/>
    <s v="- 0,3 "/>
    <s v="- 0,1 "/>
    <s v="- 3,2 "/>
    <x v="2"/>
    <x v="6"/>
    <x v="0"/>
    <s v="Venta"/>
  </r>
  <r>
    <s v="Diciembre"/>
    <x v="16"/>
    <n v="1290"/>
    <s v="+ 0,9 "/>
    <s v="+ 0,9 "/>
    <s v="- 4,6 "/>
    <x v="2"/>
    <x v="6"/>
    <x v="0"/>
    <s v="Venta"/>
  </r>
  <r>
    <s v="Mayo"/>
    <x v="5"/>
    <n v="1289"/>
    <s v="- 0,3 "/>
    <s v="+ 1,4 "/>
    <s v="- 1,2 "/>
    <x v="3"/>
    <x v="8"/>
    <x v="0"/>
    <s v="Venta"/>
  </r>
  <r>
    <s v="Agosto"/>
    <x v="15"/>
    <n v="1288"/>
    <s v="- 1,7 "/>
    <s v="n.d."/>
    <s v="n.d."/>
    <x v="3"/>
    <x v="10"/>
    <x v="0"/>
    <s v="Venta"/>
  </r>
  <r>
    <s v="Abril"/>
    <x v="10"/>
    <n v="1288"/>
    <s v="- 1,0 "/>
    <s v="- 0,9 "/>
    <s v="- 0,1 "/>
    <x v="2"/>
    <x v="6"/>
    <x v="0"/>
    <s v="Venta"/>
  </r>
  <r>
    <s v="Agosto"/>
    <x v="12"/>
    <n v="1288"/>
    <s v="+ 0,3 "/>
    <s v="- 0,6 "/>
    <s v="- 0,5 "/>
    <x v="2"/>
    <x v="6"/>
    <x v="0"/>
    <s v="Venta"/>
  </r>
  <r>
    <s v="Noviembre"/>
    <x v="4"/>
    <n v="1287"/>
    <s v="+ 0,2 "/>
    <s v="+ 0,2 "/>
    <s v="+ 1,8 "/>
    <x v="3"/>
    <x v="8"/>
    <x v="0"/>
    <s v="Venta"/>
  </r>
  <r>
    <s v="Octubre"/>
    <x v="6"/>
    <n v="1287"/>
    <s v="- 1,6 "/>
    <s v="- 3,5 "/>
    <s v="+ 1,8 "/>
    <x v="3"/>
    <x v="8"/>
    <x v="0"/>
    <s v="Venta"/>
  </r>
  <r>
    <s v="Diciembre"/>
    <x v="12"/>
    <n v="1286"/>
    <s v="- 0,4 "/>
    <s v="+ 2,0 "/>
    <s v="- 5,2 "/>
    <x v="3"/>
    <x v="8"/>
    <x v="0"/>
    <s v="Venta"/>
  </r>
  <r>
    <s v="Abril"/>
    <x v="19"/>
    <n v="1286"/>
    <s v="- 0,9 "/>
    <s v="- 5,0 "/>
    <s v="- 10,3 "/>
    <x v="2"/>
    <x v="7"/>
    <x v="0"/>
    <s v="Venta"/>
  </r>
  <r>
    <s v="Mayo"/>
    <x v="7"/>
    <n v="1285"/>
    <s v="+ 1,2 "/>
    <s v="+ 2,8 "/>
    <s v="+ 6,9 "/>
    <x v="3"/>
    <x v="8"/>
    <x v="0"/>
    <s v="Venta"/>
  </r>
  <r>
    <s v="Julio"/>
    <x v="18"/>
    <n v="1285"/>
    <s v="+ 1,1 "/>
    <s v="- 4,5 "/>
    <s v="- 5,6 "/>
    <x v="2"/>
    <x v="9"/>
    <x v="0"/>
    <s v="Venta"/>
  </r>
  <r>
    <s v="Octubre"/>
    <x v="4"/>
    <n v="1284"/>
    <s v="- 1,3 "/>
    <s v="- 1,7 "/>
    <s v="+ 0,7 "/>
    <x v="3"/>
    <x v="8"/>
    <x v="0"/>
    <s v="Venta"/>
  </r>
  <r>
    <s v="Agosto"/>
    <x v="4"/>
    <n v="1284"/>
    <s v="- 1,8 "/>
    <s v="+ 2,4 "/>
    <s v="+ 4,6 "/>
    <x v="3"/>
    <x v="8"/>
    <x v="0"/>
    <s v="Venta"/>
  </r>
  <r>
    <s v="Septiembre"/>
    <x v="12"/>
    <n v="1284"/>
    <s v="- 0,3 "/>
    <s v="0,0 "/>
    <s v="+ 0,4 "/>
    <x v="2"/>
    <x v="6"/>
    <x v="0"/>
    <s v="Venta"/>
  </r>
  <r>
    <s v="Julio"/>
    <x v="12"/>
    <n v="1284"/>
    <s v="0,0 "/>
    <s v="- 0,5 "/>
    <s v="- 1,1 "/>
    <x v="2"/>
    <x v="6"/>
    <x v="0"/>
    <s v="Venta"/>
  </r>
  <r>
    <s v="Junio"/>
    <x v="12"/>
    <n v="1284"/>
    <s v="- 0,9 "/>
    <s v="- 0,8 "/>
    <s v="- 1,0 "/>
    <x v="2"/>
    <x v="6"/>
    <x v="0"/>
    <s v="Venta"/>
  </r>
  <r>
    <s v="Octubre"/>
    <x v="12"/>
    <n v="1283"/>
    <s v="- 0,1 "/>
    <s v="- 0,1 "/>
    <s v="+ 1,1 "/>
    <x v="2"/>
    <x v="6"/>
    <x v="0"/>
    <s v="Venta"/>
  </r>
  <r>
    <s v="Junio"/>
    <x v="19"/>
    <n v="1283"/>
    <s v="- 0,8 "/>
    <s v="- 1,2 "/>
    <s v="- 10,6 "/>
    <x v="2"/>
    <x v="7"/>
    <x v="0"/>
    <s v="Venta"/>
  </r>
  <r>
    <s v="Octubre"/>
    <x v="14"/>
    <n v="1282"/>
    <s v="+ 8,3 "/>
    <s v="n.d."/>
    <s v="n.d."/>
    <x v="3"/>
    <x v="12"/>
    <x v="0"/>
    <s v="Venta"/>
  </r>
  <r>
    <s v="Octubre"/>
    <x v="13"/>
    <n v="1282"/>
    <s v="- 1,7 "/>
    <s v="- 3,8 "/>
    <s v="- 5,3 "/>
    <x v="3"/>
    <x v="11"/>
    <x v="0"/>
    <s v="Venta"/>
  </r>
  <r>
    <s v="Abril"/>
    <x v="18"/>
    <n v="1281"/>
    <s v="- 1,2 "/>
    <s v="- 4,4 "/>
    <s v="- 8,0 "/>
    <x v="3"/>
    <x v="10"/>
    <x v="0"/>
    <s v="Venta"/>
  </r>
  <r>
    <s v="Marzo"/>
    <x v="5"/>
    <n v="1280"/>
    <s v="+ 0,7 "/>
    <s v="+ 0,8 "/>
    <s v="+ 1,6 "/>
    <x v="3"/>
    <x v="8"/>
    <x v="0"/>
    <s v="Venta"/>
  </r>
  <r>
    <s v="Noviembre"/>
    <x v="7"/>
    <n v="1280"/>
    <s v="+ 1,3 "/>
    <s v="+ 1,6 "/>
    <s v="+ 3,3 "/>
    <x v="3"/>
    <x v="8"/>
    <x v="0"/>
    <s v="Venta"/>
  </r>
  <r>
    <s v="Mayo"/>
    <x v="12"/>
    <n v="1280"/>
    <s v="+ 0,3 "/>
    <s v="- 1,9 "/>
    <s v="- 6,6 "/>
    <x v="3"/>
    <x v="8"/>
    <x v="0"/>
    <s v="Venta"/>
  </r>
  <r>
    <s v="Junio"/>
    <x v="18"/>
    <n v="1279"/>
    <s v="+ 0,4 "/>
    <s v="- 1,3 "/>
    <s v="- 5,2 "/>
    <x v="3"/>
    <x v="10"/>
    <x v="0"/>
    <s v="Venta"/>
  </r>
  <r>
    <s v="Noviembre"/>
    <x v="16"/>
    <n v="1279"/>
    <s v="+ 0,8 "/>
    <s v="- 1,2 "/>
    <s v="- 5,1 "/>
    <x v="2"/>
    <x v="6"/>
    <x v="0"/>
    <s v="Venta"/>
  </r>
  <r>
    <s v="Septiembre"/>
    <x v="16"/>
    <n v="1279"/>
    <s v="- 1,2 "/>
    <s v="- 1,4 "/>
    <s v="- 4,3 "/>
    <x v="2"/>
    <x v="6"/>
    <x v="0"/>
    <s v="Venta"/>
  </r>
  <r>
    <s v="Junio"/>
    <x v="5"/>
    <n v="1278"/>
    <s v="- 0,8 "/>
    <s v="- 0,1 "/>
    <s v="- 3,9 "/>
    <x v="3"/>
    <x v="8"/>
    <x v="0"/>
    <s v="Venta"/>
  </r>
  <r>
    <s v="Octubre"/>
    <x v="12"/>
    <n v="1277"/>
    <s v="+ 1,3 "/>
    <s v="+ 4,6 "/>
    <s v="- 3,6 "/>
    <x v="3"/>
    <x v="8"/>
    <x v="0"/>
    <s v="Venta"/>
  </r>
  <r>
    <s v="Abril"/>
    <x v="12"/>
    <n v="1276"/>
    <s v="- 1,6 "/>
    <s v="- 4,7 "/>
    <s v="- 3,0 "/>
    <x v="3"/>
    <x v="8"/>
    <x v="0"/>
    <s v="Venta"/>
  </r>
  <r>
    <s v="Octubre"/>
    <x v="5"/>
    <n v="1275"/>
    <s v="+ 1,9 "/>
    <s v="+ 1,9 "/>
    <s v="- 0,9 "/>
    <x v="3"/>
    <x v="8"/>
    <x v="0"/>
    <s v="Venta"/>
  </r>
  <r>
    <s v="Diciembre"/>
    <x v="7"/>
    <n v="1275"/>
    <s v="- 0,4 "/>
    <s v="+ 1,5 "/>
    <s v="+ 4,3 "/>
    <x v="3"/>
    <x v="8"/>
    <x v="0"/>
    <s v="Venta"/>
  </r>
  <r>
    <s v="Diciembre"/>
    <x v="1"/>
    <n v="1274"/>
    <s v="+ 1,0 "/>
    <s v="+ 0,1 "/>
    <s v="+ 12,0 "/>
    <x v="3"/>
    <x v="10"/>
    <x v="0"/>
    <s v="Venta"/>
  </r>
  <r>
    <s v="Mayo"/>
    <x v="18"/>
    <n v="1274"/>
    <s v="- 0,5 "/>
    <s v="- 4,4 "/>
    <s v="- 7,3 "/>
    <x v="3"/>
    <x v="10"/>
    <x v="0"/>
    <s v="Venta"/>
  </r>
  <r>
    <s v="Noviembre"/>
    <x v="6"/>
    <n v="1274"/>
    <s v="- 1,0 "/>
    <s v="- 3,7 "/>
    <s v="- 0,5 "/>
    <x v="3"/>
    <x v="8"/>
    <x v="0"/>
    <s v="Venta"/>
  </r>
  <r>
    <s v="Octubre"/>
    <x v="18"/>
    <n v="1274"/>
    <s v="- 1,4 "/>
    <s v="- 0,8 "/>
    <s v="- 9,3 "/>
    <x v="2"/>
    <x v="9"/>
    <x v="0"/>
    <s v="Venta"/>
  </r>
  <r>
    <s v="Octubre"/>
    <x v="1"/>
    <n v="1272"/>
    <s v="0,0 "/>
    <s v="+ 2,0 "/>
    <s v="+ 10,6 "/>
    <x v="3"/>
    <x v="10"/>
    <x v="0"/>
    <s v="Venta"/>
  </r>
  <r>
    <s v="Septiembre"/>
    <x v="1"/>
    <n v="1272"/>
    <s v="+ 2,5 "/>
    <s v="+ 1,8 "/>
    <s v="+ 14,8 "/>
    <x v="3"/>
    <x v="10"/>
    <x v="0"/>
    <s v="Venta"/>
  </r>
  <r>
    <s v="Septiembre"/>
    <x v="3"/>
    <n v="1272"/>
    <s v="+ 0,2 "/>
    <s v="+ 0,3 "/>
    <s v="+ 4,4 "/>
    <x v="2"/>
    <x v="7"/>
    <x v="0"/>
    <s v="Venta"/>
  </r>
  <r>
    <s v="Julio"/>
    <x v="3"/>
    <n v="1272"/>
    <s v="+ 0,3 "/>
    <s v="+ 1,8 "/>
    <s v="+ 3,7 "/>
    <x v="2"/>
    <x v="7"/>
    <x v="0"/>
    <s v="Venta"/>
  </r>
  <r>
    <s v="Febrero"/>
    <x v="5"/>
    <n v="1271"/>
    <s v="+ 1,9 "/>
    <s v="- 0,2 "/>
    <s v="+ 1,6 "/>
    <x v="3"/>
    <x v="8"/>
    <x v="0"/>
    <s v="Venta"/>
  </r>
  <r>
    <s v="Diciembre"/>
    <x v="6"/>
    <n v="1271"/>
    <s v="- 0,2 "/>
    <s v="- 2,8 "/>
    <s v="- 0,3 "/>
    <x v="3"/>
    <x v="8"/>
    <x v="0"/>
    <s v="Venta"/>
  </r>
  <r>
    <s v="Junio"/>
    <x v="18"/>
    <n v="1271"/>
    <s v="- 2,7 "/>
    <s v="- 7,1 "/>
    <s v="- 10,9 "/>
    <x v="2"/>
    <x v="9"/>
    <x v="0"/>
    <s v="Venta"/>
  </r>
  <r>
    <s v="Diciembre"/>
    <x v="13"/>
    <n v="1270"/>
    <s v="- 2,8 "/>
    <s v="- 2,6 "/>
    <s v="- 7,6 "/>
    <x v="3"/>
    <x v="11"/>
    <x v="0"/>
    <s v="Venta"/>
  </r>
  <r>
    <s v="Marzo"/>
    <x v="4"/>
    <n v="1270"/>
    <s v="+ 0,6 "/>
    <s v="+ 0,6 "/>
    <s v="- 0,8 "/>
    <x v="3"/>
    <x v="8"/>
    <x v="0"/>
    <s v="Venta"/>
  </r>
  <r>
    <s v="Abril"/>
    <x v="7"/>
    <n v="1270"/>
    <s v="0,0 "/>
    <s v="+ 4,4 "/>
    <s v="+ 4,6 "/>
    <x v="3"/>
    <x v="8"/>
    <x v="0"/>
    <s v="Venta"/>
  </r>
  <r>
    <s v="Marzo"/>
    <x v="7"/>
    <n v="1270"/>
    <s v="+ 1,6 "/>
    <s v="+ 3,9 "/>
    <s v="+ 2,9 "/>
    <x v="3"/>
    <x v="8"/>
    <x v="0"/>
    <s v="Venta"/>
  </r>
  <r>
    <s v="Agosto"/>
    <x v="3"/>
    <n v="1270"/>
    <s v="- 0,1 "/>
    <s v="+ 0,2 "/>
    <s v="+ 3,5 "/>
    <x v="2"/>
    <x v="7"/>
    <x v="0"/>
    <s v="Venta"/>
  </r>
  <r>
    <s v="Octubre"/>
    <x v="3"/>
    <n v="1269"/>
    <s v="- 0,2 "/>
    <s v="- 0,2 "/>
    <s v="+ 2,4 "/>
    <x v="2"/>
    <x v="7"/>
    <x v="0"/>
    <s v="Venta"/>
  </r>
  <r>
    <s v="Abril"/>
    <x v="10"/>
    <n v="1268"/>
    <s v="- 3,3 "/>
    <s v="- 3,3 "/>
    <s v="- 0,6 "/>
    <x v="3"/>
    <x v="8"/>
    <x v="0"/>
    <s v="Venta"/>
  </r>
  <r>
    <s v="Octubre"/>
    <x v="16"/>
    <n v="1268"/>
    <s v="- 0,8 "/>
    <s v="- 2,3 "/>
    <s v="- 5,2 "/>
    <x v="2"/>
    <x v="6"/>
    <x v="0"/>
    <s v="Venta"/>
  </r>
  <r>
    <s v="Junio"/>
    <x v="3"/>
    <n v="1268"/>
    <s v="+ 0,1 "/>
    <s v="+ 1,3 "/>
    <s v="+ 5,5 "/>
    <x v="2"/>
    <x v="7"/>
    <x v="0"/>
    <s v="Venta"/>
  </r>
  <r>
    <s v="Junio"/>
    <x v="4"/>
    <n v="1267"/>
    <s v="+ 1,1 "/>
    <s v="- 0,3 "/>
    <s v="- 0,9 "/>
    <x v="3"/>
    <x v="8"/>
    <x v="0"/>
    <s v="Venta"/>
  </r>
  <r>
    <s v="Mayo"/>
    <x v="3"/>
    <n v="1267"/>
    <s v="+ 1,5 "/>
    <s v="+ 2,4 "/>
    <s v="+ 5,5 "/>
    <x v="2"/>
    <x v="7"/>
    <x v="0"/>
    <s v="Venta"/>
  </r>
  <r>
    <s v="Noviembre"/>
    <x v="5"/>
    <n v="1265"/>
    <s v="- 0,8 "/>
    <s v="+ 3,0 "/>
    <s v="- 0,7 "/>
    <x v="3"/>
    <x v="8"/>
    <x v="0"/>
    <s v="Venta"/>
  </r>
  <r>
    <s v="Febrero"/>
    <x v="0"/>
    <n v="1264"/>
    <s v="- 3,3 "/>
    <s v="+ 0,3 "/>
    <s v="+ 8,9 "/>
    <x v="3"/>
    <x v="10"/>
    <x v="0"/>
    <s v="Venta"/>
  </r>
  <r>
    <s v="Octubre"/>
    <x v="7"/>
    <n v="1264"/>
    <s v="+ 0,6 "/>
    <s v="- 2,5 "/>
    <s v="+ 3,0 "/>
    <x v="3"/>
    <x v="8"/>
    <x v="0"/>
    <s v="Venta"/>
  </r>
  <r>
    <s v="Diciembre"/>
    <x v="5"/>
    <n v="1263"/>
    <s v="- 0,2 "/>
    <s v="+ 0,9 "/>
    <s v="- 0,6 "/>
    <x v="3"/>
    <x v="8"/>
    <x v="0"/>
    <s v="Venta"/>
  </r>
  <r>
    <s v="Marzo"/>
    <x v="16"/>
    <n v="1263"/>
    <s v="- 2,7 "/>
    <s v="- 4,2 "/>
    <s v="- 4,9 "/>
    <x v="3"/>
    <x v="8"/>
    <x v="0"/>
    <s v="Venta"/>
  </r>
  <r>
    <s v="Noviembre"/>
    <x v="18"/>
    <n v="1263"/>
    <s v="- 0,9 "/>
    <s v="- 2,3 "/>
    <s v="- 9,1 "/>
    <x v="2"/>
    <x v="9"/>
    <x v="0"/>
    <s v="Venta"/>
  </r>
  <r>
    <s v="Febrero"/>
    <x v="4"/>
    <n v="1262"/>
    <s v="+ 1,5 "/>
    <s v="- 0,2 "/>
    <s v="- 0,7 "/>
    <x v="3"/>
    <x v="8"/>
    <x v="0"/>
    <s v="Venta"/>
  </r>
  <r>
    <s v="Julio"/>
    <x v="10"/>
    <n v="1262"/>
    <s v="+ 0,7 "/>
    <s v="- 0,4 "/>
    <s v="+ 3,3 "/>
    <x v="3"/>
    <x v="8"/>
    <x v="0"/>
    <s v="Venta"/>
  </r>
  <r>
    <s v="Noviembre"/>
    <x v="1"/>
    <n v="1261"/>
    <s v="- 0,9 "/>
    <s v="+ 1,6 "/>
    <s v="+ 10,9 "/>
    <x v="3"/>
    <x v="10"/>
    <x v="0"/>
    <s v="Venta"/>
  </r>
  <r>
    <s v="Mayo"/>
    <x v="1"/>
    <n v="1261"/>
    <s v="+ 4,0 "/>
    <s v="+ 8,7 "/>
    <s v="+ 9,9 "/>
    <x v="3"/>
    <x v="10"/>
    <x v="0"/>
    <s v="Venta"/>
  </r>
  <r>
    <s v="Junio"/>
    <x v="12"/>
    <n v="1261"/>
    <s v="- 1,5 "/>
    <s v="- 2,7 "/>
    <s v="- 8,3 "/>
    <x v="3"/>
    <x v="8"/>
    <x v="0"/>
    <s v="Venta"/>
  </r>
  <r>
    <s v="Marzo"/>
    <x v="6"/>
    <n v="1260"/>
    <s v="+ 0,7 "/>
    <s v="- 1,2 "/>
    <s v="- 0,8 "/>
    <x v="3"/>
    <x v="8"/>
    <x v="0"/>
    <s v="Venta"/>
  </r>
  <r>
    <s v="Agosto"/>
    <x v="7"/>
    <n v="1260"/>
    <s v="- 2,8 "/>
    <s v="- 2,0 "/>
    <s v="+ 6,5 "/>
    <x v="3"/>
    <x v="8"/>
    <x v="0"/>
    <s v="Venta"/>
  </r>
  <r>
    <s v="Septiembre"/>
    <x v="12"/>
    <n v="1260"/>
    <s v="+ 3,2 "/>
    <s v="0,0 "/>
    <s v="- 5,3 "/>
    <x v="3"/>
    <x v="8"/>
    <x v="0"/>
    <s v="Venta"/>
  </r>
  <r>
    <s v="Diciembre"/>
    <x v="18"/>
    <n v="1259"/>
    <s v="- 0,4 "/>
    <s v="- 2,7 "/>
    <s v="- 8,1 "/>
    <x v="2"/>
    <x v="9"/>
    <x v="0"/>
    <s v="Venta"/>
  </r>
  <r>
    <s v="Abril"/>
    <x v="4"/>
    <n v="1258"/>
    <s v="- 0,9 "/>
    <s v="+ 1,2 "/>
    <s v="- 2,6 "/>
    <x v="3"/>
    <x v="8"/>
    <x v="0"/>
    <s v="Venta"/>
  </r>
  <r>
    <s v="Septiembre"/>
    <x v="7"/>
    <n v="1256"/>
    <s v="- 0,3 "/>
    <s v="- 3,6 "/>
    <s v="+ 4,0 "/>
    <x v="3"/>
    <x v="8"/>
    <x v="0"/>
    <s v="Venta"/>
  </r>
  <r>
    <s v="Junio"/>
    <x v="10"/>
    <n v="1254"/>
    <s v="+ 3,5 "/>
    <s v="- 4,4 "/>
    <s v="- 0,6 "/>
    <x v="3"/>
    <x v="8"/>
    <x v="0"/>
    <s v="Venta"/>
  </r>
  <r>
    <s v="Mayo"/>
    <x v="4"/>
    <n v="1253"/>
    <s v="- 0,4 "/>
    <s v="- 0,7 "/>
    <s v="- 2,7 "/>
    <x v="3"/>
    <x v="8"/>
    <x v="0"/>
    <s v="Venta"/>
  </r>
  <r>
    <s v="Febrero"/>
    <x v="6"/>
    <n v="1252"/>
    <s v="- 4,3 "/>
    <s v="- 2,2 "/>
    <s v="+ 0,1 "/>
    <x v="3"/>
    <x v="8"/>
    <x v="0"/>
    <s v="Venta"/>
  </r>
  <r>
    <s v="Marzo"/>
    <x v="3"/>
    <n v="1252"/>
    <s v="+ 1,1 "/>
    <s v="+ 0,7 "/>
    <s v="+ 6,6 "/>
    <x v="2"/>
    <x v="7"/>
    <x v="0"/>
    <s v="Venta"/>
  </r>
  <r>
    <s v="Noviembre"/>
    <x v="4"/>
    <n v="1252"/>
    <s v="+ 1,1 "/>
    <s v="+ 2,0 "/>
    <s v="+ 4,1 "/>
    <x v="2"/>
    <x v="7"/>
    <x v="0"/>
    <s v="Venta"/>
  </r>
  <r>
    <s v="Septiembre"/>
    <x v="5"/>
    <n v="1251"/>
    <s v="+ 1,9 "/>
    <s v="- 2,1 "/>
    <s v="- 4,3 "/>
    <x v="3"/>
    <x v="8"/>
    <x v="0"/>
    <s v="Venta"/>
  </r>
  <r>
    <s v="Julio"/>
    <x v="5"/>
    <n v="1251"/>
    <s v="- 2,1 "/>
    <s v="- 3,2 "/>
    <s v="- 6,1 "/>
    <x v="3"/>
    <x v="8"/>
    <x v="0"/>
    <s v="Venta"/>
  </r>
  <r>
    <s v="Febrero"/>
    <x v="7"/>
    <n v="1250"/>
    <s v="+ 2,8 "/>
    <s v="+ 0,9 "/>
    <s v="+ 1,8 "/>
    <x v="3"/>
    <x v="8"/>
    <x v="0"/>
    <s v="Venta"/>
  </r>
  <r>
    <s v="Junio"/>
    <x v="1"/>
    <n v="1249"/>
    <s v="- 0,9 "/>
    <s v="+ 6,6 "/>
    <s v="+ 10,0 "/>
    <x v="3"/>
    <x v="10"/>
    <x v="0"/>
    <s v="Venta"/>
  </r>
  <r>
    <s v="Abril"/>
    <x v="3"/>
    <n v="1249"/>
    <s v="- 0,2 "/>
    <s v="+ 1,1 "/>
    <s v="+ 5,5 "/>
    <x v="2"/>
    <x v="7"/>
    <x v="0"/>
    <s v="Venta"/>
  </r>
  <r>
    <s v="Julio"/>
    <x v="18"/>
    <n v="1248"/>
    <s v="- 2,4 "/>
    <s v="- 2,6 "/>
    <s v="- 7,9 "/>
    <x v="3"/>
    <x v="10"/>
    <x v="0"/>
    <s v="Venta"/>
  </r>
  <r>
    <s v="Julio"/>
    <x v="1"/>
    <n v="1247"/>
    <s v="- 0,2 "/>
    <s v="+ 2,8 "/>
    <s v="+ 11,4 "/>
    <x v="3"/>
    <x v="10"/>
    <x v="0"/>
    <s v="Venta"/>
  </r>
  <r>
    <s v="Enero"/>
    <x v="5"/>
    <n v="1247"/>
    <s v="- 1,8 "/>
    <s v="- 3,1 "/>
    <s v="- 4,6 "/>
    <x v="3"/>
    <x v="8"/>
    <x v="0"/>
    <s v="Venta"/>
  </r>
  <r>
    <s v="Julio"/>
    <x v="19"/>
    <n v="1246"/>
    <s v="- 2,9 "/>
    <s v="- 3,1 "/>
    <s v="- 12,7 "/>
    <x v="2"/>
    <x v="7"/>
    <x v="0"/>
    <s v="Venta"/>
  </r>
  <r>
    <s v="Diciembre"/>
    <x v="4"/>
    <n v="1244"/>
    <s v="- 0,7 "/>
    <s v="+ 2,1 "/>
    <s v="+ 4,4 "/>
    <x v="2"/>
    <x v="7"/>
    <x v="0"/>
    <s v="Venta"/>
  </r>
  <r>
    <s v="Enero"/>
    <x v="4"/>
    <n v="1243"/>
    <s v="- 1,6 "/>
    <s v="- 2,5 "/>
    <s v="- 0,3 "/>
    <x v="3"/>
    <x v="8"/>
    <x v="0"/>
    <s v="Venta"/>
  </r>
  <r>
    <s v="Agosto"/>
    <x v="1"/>
    <n v="1241"/>
    <s v="- 0,5 "/>
    <s v="- 1,6 "/>
    <s v="+ 10,6 "/>
    <x v="3"/>
    <x v="10"/>
    <x v="0"/>
    <s v="Venta"/>
  </r>
  <r>
    <s v="Noviembre"/>
    <x v="9"/>
    <n v="1239"/>
    <s v="+ 1,0 "/>
    <s v="+ 4,8 "/>
    <s v="+ 3,8 "/>
    <x v="3"/>
    <x v="8"/>
    <x v="0"/>
    <s v="Venta"/>
  </r>
  <r>
    <s v="Octubre"/>
    <x v="4"/>
    <n v="1239"/>
    <s v="+ 1,7 "/>
    <s v="+ 1,0 "/>
    <s v="+ 2,8 "/>
    <x v="2"/>
    <x v="7"/>
    <x v="0"/>
    <s v="Venta"/>
  </r>
  <r>
    <s v="Febrero"/>
    <x v="3"/>
    <n v="1238"/>
    <s v="+ 0,2 "/>
    <s v="- 1,1 "/>
    <s v="+ 4,3 "/>
    <x v="2"/>
    <x v="7"/>
    <x v="0"/>
    <s v="Venta"/>
  </r>
  <r>
    <s v="Enero"/>
    <x v="3"/>
    <n v="1236"/>
    <s v="- 0,6 "/>
    <s v="- 0,2 "/>
    <s v="+ 3,6 "/>
    <x v="2"/>
    <x v="7"/>
    <x v="0"/>
    <s v="Venta"/>
  </r>
  <r>
    <s v="Enero"/>
    <x v="18"/>
    <n v="1234"/>
    <s v="- 2,8 "/>
    <s v="- 3,8 "/>
    <s v="- 8,4 "/>
    <x v="3"/>
    <x v="11"/>
    <x v="0"/>
    <s v="Venta"/>
  </r>
  <r>
    <s v="Marzo"/>
    <x v="9"/>
    <n v="1234"/>
    <s v="+ 0,5 "/>
    <s v="+ 2,9 "/>
    <s v="- 5,8 "/>
    <x v="3"/>
    <x v="8"/>
    <x v="0"/>
    <s v="Venta"/>
  </r>
  <r>
    <s v="Diciembre"/>
    <x v="14"/>
    <n v="1232"/>
    <s v="- 4,9 "/>
    <s v="+ 4,1 "/>
    <s v="n.d."/>
    <x v="3"/>
    <x v="12"/>
    <x v="0"/>
    <s v="Venta"/>
  </r>
  <r>
    <s v="Agosto"/>
    <x v="5"/>
    <n v="1228"/>
    <s v="- 1,9 "/>
    <s v="- 4,7 "/>
    <s v="- 7,2 "/>
    <x v="3"/>
    <x v="8"/>
    <x v="0"/>
    <s v="Venta"/>
  </r>
  <r>
    <s v="Febrero"/>
    <x v="9"/>
    <n v="1228"/>
    <s v="+ 0,8 "/>
    <s v="+ 2,9 "/>
    <s v="- 7,0 "/>
    <x v="3"/>
    <x v="8"/>
    <x v="0"/>
    <s v="Venta"/>
  </r>
  <r>
    <s v="Septiembre"/>
    <x v="5"/>
    <n v="1228"/>
    <s v="+ 1,0 "/>
    <s v="+ 2,4 "/>
    <s v="+ 5,8 "/>
    <x v="2"/>
    <x v="7"/>
    <x v="0"/>
    <s v="Venta"/>
  </r>
  <r>
    <s v="Octubre"/>
    <x v="9"/>
    <n v="1227"/>
    <s v="+ 1,6 "/>
    <s v="+ 1,6 "/>
    <s v="+ 3,9 "/>
    <x v="3"/>
    <x v="8"/>
    <x v="0"/>
    <s v="Venta"/>
  </r>
  <r>
    <s v="Agosto"/>
    <x v="4"/>
    <n v="1227"/>
    <s v="+ 0,1 "/>
    <s v="+ 2,2 "/>
    <s v="+ 0,9 "/>
    <x v="2"/>
    <x v="7"/>
    <x v="0"/>
    <s v="Venta"/>
  </r>
  <r>
    <s v="Julio"/>
    <x v="4"/>
    <n v="1226"/>
    <s v="+ 2,1 "/>
    <s v="+ 3,6 "/>
    <s v="+ 0,8 "/>
    <x v="2"/>
    <x v="7"/>
    <x v="0"/>
    <s v="Venta"/>
  </r>
  <r>
    <s v="Octubre"/>
    <x v="19"/>
    <n v="1225"/>
    <s v="+ 0,1 "/>
    <s v="- 1,7 "/>
    <s v="- 7,0 "/>
    <x v="2"/>
    <x v="7"/>
    <x v="0"/>
    <s v="Venta"/>
  </r>
  <r>
    <s v="Diciembre"/>
    <x v="9"/>
    <n v="1223"/>
    <s v="- 1,3 "/>
    <s v="+ 1,3 "/>
    <s v="+ 1,9 "/>
    <x v="3"/>
    <x v="8"/>
    <x v="0"/>
    <s v="Venta"/>
  </r>
  <r>
    <s v="Septiembre"/>
    <x v="19"/>
    <n v="1223"/>
    <s v="n.d."/>
    <s v="- 4,7 "/>
    <s v="- 10,7 "/>
    <x v="2"/>
    <x v="7"/>
    <x v="0"/>
    <s v="Venta"/>
  </r>
  <r>
    <s v="Agosto"/>
    <x v="19"/>
    <n v="1223"/>
    <s v="- 1,8 "/>
    <s v="- 5,4 "/>
    <s v="- 12,7 "/>
    <x v="2"/>
    <x v="7"/>
    <x v="0"/>
    <s v="Venta"/>
  </r>
  <r>
    <s v="Agosto"/>
    <x v="12"/>
    <n v="1221"/>
    <s v="0,0 "/>
    <s v="- 4,6 "/>
    <s v="- 9,3 "/>
    <x v="3"/>
    <x v="8"/>
    <x v="0"/>
    <s v="Venta"/>
  </r>
  <r>
    <s v="Julio"/>
    <x v="12"/>
    <n v="1221"/>
    <s v="- 3,1 "/>
    <s v="- 4,3 "/>
    <s v="- 8,6 "/>
    <x v="3"/>
    <x v="8"/>
    <x v="0"/>
    <s v="Venta"/>
  </r>
  <r>
    <s v="Febrero"/>
    <x v="19"/>
    <n v="1219"/>
    <s v="0,0 "/>
    <s v="+ 2,2 "/>
    <s v="- 8,6 "/>
    <x v="3"/>
    <x v="10"/>
    <x v="0"/>
    <s v="Venta"/>
  </r>
  <r>
    <s v="Marzo"/>
    <x v="19"/>
    <n v="1218"/>
    <s v="0,0 "/>
    <s v="+ 1,0 "/>
    <s v="- 6,0 "/>
    <x v="3"/>
    <x v="10"/>
    <x v="0"/>
    <s v="Venta"/>
  </r>
  <r>
    <s v="Enero"/>
    <x v="19"/>
    <n v="1218"/>
    <s v="+ 1,0 "/>
    <s v="+ 1,2 "/>
    <s v="- 9,1 "/>
    <x v="3"/>
    <x v="10"/>
    <x v="0"/>
    <s v="Venta"/>
  </r>
  <r>
    <s v="Enero"/>
    <x v="9"/>
    <n v="1218"/>
    <s v="+ 1,6 "/>
    <s v="+ 3,1 "/>
    <s v="- 7,0 "/>
    <x v="3"/>
    <x v="8"/>
    <x v="0"/>
    <s v="Venta"/>
  </r>
  <r>
    <s v="Septiembre"/>
    <x v="4"/>
    <n v="1218"/>
    <s v="- 0,8 "/>
    <s v="+ 1,4 "/>
    <s v="- 0,8 "/>
    <x v="2"/>
    <x v="7"/>
    <x v="0"/>
    <s v="Venta"/>
  </r>
  <r>
    <s v="Enero"/>
    <x v="7"/>
    <n v="1216"/>
    <s v="- 0,5 "/>
    <s v="- 0,9 "/>
    <s v="- 0,2 "/>
    <x v="3"/>
    <x v="8"/>
    <x v="0"/>
    <s v="Venta"/>
  </r>
  <r>
    <s v="Agosto"/>
    <x v="5"/>
    <n v="1216"/>
    <s v="0,0 "/>
    <s v="+ 1,5 "/>
    <s v="+ 4,5 "/>
    <x v="2"/>
    <x v="7"/>
    <x v="0"/>
    <s v="Venta"/>
  </r>
  <r>
    <s v="Julio"/>
    <x v="5"/>
    <n v="1216"/>
    <s v="+ 1,4 "/>
    <s v="+ 1,0 "/>
    <s v="+ 3,8 "/>
    <x v="2"/>
    <x v="7"/>
    <x v="0"/>
    <s v="Venta"/>
  </r>
  <r>
    <s v="Agosto"/>
    <x v="18"/>
    <n v="1215"/>
    <s v="- 2,6 "/>
    <s v="- 4,7 "/>
    <s v="- 9,3 "/>
    <x v="3"/>
    <x v="10"/>
    <x v="0"/>
    <s v="Venta"/>
  </r>
  <r>
    <s v="Junio"/>
    <x v="9"/>
    <n v="1215"/>
    <s v="+ 1,1 "/>
    <s v="- 1,6 "/>
    <s v="- 3,1 "/>
    <x v="3"/>
    <x v="8"/>
    <x v="0"/>
    <s v="Venta"/>
  </r>
  <r>
    <s v="Abril"/>
    <x v="9"/>
    <n v="1214"/>
    <s v="- 1,6 "/>
    <s v="- 0,3 "/>
    <s v="- 4,2 "/>
    <x v="3"/>
    <x v="8"/>
    <x v="0"/>
    <s v="Venta"/>
  </r>
  <r>
    <s v="Abril"/>
    <x v="1"/>
    <n v="1213"/>
    <s v="+ 3,5 "/>
    <s v="+ 5,8 "/>
    <s v="+ 6,5 "/>
    <x v="3"/>
    <x v="10"/>
    <x v="0"/>
    <s v="Venta"/>
  </r>
  <r>
    <s v="Mayo"/>
    <x v="10"/>
    <n v="1211"/>
    <s v="- 4,4 "/>
    <s v="- 8,3 "/>
    <s v="- 5,3 "/>
    <x v="3"/>
    <x v="8"/>
    <x v="0"/>
    <s v="Venta"/>
  </r>
  <r>
    <s v="Noviembre"/>
    <x v="19"/>
    <n v="1210"/>
    <s v="- 1,2 "/>
    <s v="- 1,0 "/>
    <s v="- 9,1 "/>
    <x v="2"/>
    <x v="7"/>
    <x v="0"/>
    <s v="Venta"/>
  </r>
  <r>
    <s v="Septiembre"/>
    <x v="9"/>
    <n v="1208"/>
    <s v="+ 2,1 "/>
    <s v="- 0,6 "/>
    <s v="+ 1,5 "/>
    <x v="3"/>
    <x v="8"/>
    <x v="0"/>
    <s v="Venta"/>
  </r>
  <r>
    <s v="Julio"/>
    <x v="9"/>
    <n v="1208"/>
    <s v="- 0,6 "/>
    <s v="- 0,6 "/>
    <s v="- 4,3 "/>
    <x v="3"/>
    <x v="8"/>
    <x v="0"/>
    <s v="Venta"/>
  </r>
  <r>
    <s v="Febrero"/>
    <x v="0"/>
    <n v="1208"/>
    <s v="+ 5,0 "/>
    <s v="+ 4,1 "/>
    <s v="+ 2,2 "/>
    <x v="2"/>
    <x v="9"/>
    <x v="0"/>
    <s v="Venta"/>
  </r>
  <r>
    <s v="Agosto"/>
    <x v="10"/>
    <n v="1207"/>
    <s v="- 4,4 "/>
    <s v="- 0,4 "/>
    <s v="- 1,2 "/>
    <x v="3"/>
    <x v="8"/>
    <x v="0"/>
    <s v="Venta"/>
  </r>
  <r>
    <s v="Diciembre"/>
    <x v="18"/>
    <n v="1206"/>
    <s v="+ 1,2 "/>
    <s v="+ 0,3 "/>
    <s v="- 9,5 "/>
    <x v="3"/>
    <x v="10"/>
    <x v="0"/>
    <s v="Venta"/>
  </r>
  <r>
    <s v="Octubre"/>
    <x v="5"/>
    <n v="1205"/>
    <s v="- 1,8 "/>
    <s v="- 0,9 "/>
    <s v="+ 3,2 "/>
    <x v="2"/>
    <x v="7"/>
    <x v="0"/>
    <s v="Venta"/>
  </r>
  <r>
    <s v="Octubre"/>
    <x v="18"/>
    <n v="1204"/>
    <s v="+ 0,1 "/>
    <s v="- 3,5 "/>
    <s v="- 10,8 "/>
    <x v="3"/>
    <x v="10"/>
    <x v="0"/>
    <s v="Venta"/>
  </r>
  <r>
    <s v="Marzo"/>
    <x v="5"/>
    <n v="1204"/>
    <s v="+ 0,6 "/>
    <s v="+ 3,1 "/>
    <s v="+ 2,4 "/>
    <x v="2"/>
    <x v="7"/>
    <x v="0"/>
    <s v="Venta"/>
  </r>
  <r>
    <s v="Septiembre"/>
    <x v="18"/>
    <n v="1203"/>
    <s v="- 1,0 "/>
    <s v="- 6,0 "/>
    <s v="- 11,0 "/>
    <x v="3"/>
    <x v="10"/>
    <x v="0"/>
    <s v="Venta"/>
  </r>
  <r>
    <s v="Abril"/>
    <x v="5"/>
    <n v="1203"/>
    <s v="0,0 "/>
    <s v="+ 2,5 "/>
    <s v="+ 3,0 "/>
    <x v="2"/>
    <x v="7"/>
    <x v="0"/>
    <s v="Venta"/>
  </r>
  <r>
    <s v="Mayo"/>
    <x v="9"/>
    <n v="1202"/>
    <s v="- 1,0 "/>
    <s v="- 2,1 "/>
    <s v="- 0,8 "/>
    <x v="3"/>
    <x v="8"/>
    <x v="0"/>
    <s v="Venta"/>
  </r>
  <r>
    <s v="Noviembre"/>
    <x v="5"/>
    <n v="1202"/>
    <s v="- 0,3 "/>
    <s v="- 1,1 "/>
    <s v="+ 2,5 "/>
    <x v="2"/>
    <x v="7"/>
    <x v="0"/>
    <s v="Venta"/>
  </r>
  <r>
    <s v="Junio"/>
    <x v="4"/>
    <n v="1201"/>
    <s v="+ 0,1 "/>
    <s v="+ 2,3 "/>
    <s v="+ 0,2 "/>
    <x v="2"/>
    <x v="7"/>
    <x v="0"/>
    <s v="Venta"/>
  </r>
  <r>
    <s v="Mayo"/>
    <x v="4"/>
    <n v="1201"/>
    <s v="+ 1,4 "/>
    <s v="+ 1,2 "/>
    <s v="+ 0,3 "/>
    <x v="2"/>
    <x v="7"/>
    <x v="0"/>
    <s v="Venta"/>
  </r>
  <r>
    <s v="Diciembre"/>
    <x v="10"/>
    <n v="1199"/>
    <s v="+ 0,5 "/>
    <s v="+ 0,8 "/>
    <s v="- 6,7 "/>
    <x v="3"/>
    <x v="8"/>
    <x v="0"/>
    <s v="Venta"/>
  </r>
  <r>
    <s v="Junio"/>
    <x v="5"/>
    <n v="1199"/>
    <s v="+ 0,1 "/>
    <s v="- 0,4 "/>
    <s v="+ 2,7 "/>
    <x v="2"/>
    <x v="7"/>
    <x v="0"/>
    <s v="Venta"/>
  </r>
  <r>
    <s v="Mayo"/>
    <x v="5"/>
    <n v="1197"/>
    <s v="- 0,5 "/>
    <s v="0,0 "/>
    <s v="+ 2,5 "/>
    <x v="2"/>
    <x v="7"/>
    <x v="0"/>
    <s v="Venta"/>
  </r>
  <r>
    <s v="Febrero"/>
    <x v="5"/>
    <n v="1197"/>
    <s v="+ 2,0 "/>
    <s v="+ 2,1 "/>
    <s v="+ 2,0 "/>
    <x v="2"/>
    <x v="7"/>
    <x v="0"/>
    <s v="Venta"/>
  </r>
  <r>
    <s v="Mayo"/>
    <x v="16"/>
    <n v="1197"/>
    <s v="+ 3,6 "/>
    <s v="+ 2,1 "/>
    <s v="- 7,4 "/>
    <x v="2"/>
    <x v="7"/>
    <x v="0"/>
    <s v="Venta"/>
  </r>
  <r>
    <s v="Abril"/>
    <x v="19"/>
    <n v="1195"/>
    <s v="- 1,9 "/>
    <s v="- 1,9 "/>
    <s v="- 6,7 "/>
    <x v="3"/>
    <x v="10"/>
    <x v="0"/>
    <s v="Venta"/>
  </r>
  <r>
    <s v="Noviembre"/>
    <x v="10"/>
    <n v="1194"/>
    <s v="+ 1,0 "/>
    <s v="- 1,1 "/>
    <s v="- 7,6 "/>
    <x v="3"/>
    <x v="8"/>
    <x v="0"/>
    <s v="Venta"/>
  </r>
  <r>
    <s v="Enero"/>
    <x v="4"/>
    <n v="1193"/>
    <s v="+ 0,2 "/>
    <s v="- 1,0 "/>
    <s v="+ 1,6 "/>
    <x v="2"/>
    <x v="7"/>
    <x v="0"/>
    <s v="Venta"/>
  </r>
  <r>
    <s v="Diciembre"/>
    <x v="19"/>
    <n v="1193"/>
    <s v="- 1,4 "/>
    <s v="- 2,4 "/>
    <s v="- 12,5 "/>
    <x v="2"/>
    <x v="7"/>
    <x v="0"/>
    <s v="Venta"/>
  </r>
  <r>
    <s v="Enero"/>
    <x v="19"/>
    <n v="1193"/>
    <s v="- 5,2 "/>
    <s v="- 6,4 "/>
    <s v="- 11,5 "/>
    <x v="2"/>
    <x v="9"/>
    <x v="0"/>
    <s v="Venta"/>
  </r>
  <r>
    <s v="Noviembre"/>
    <x v="18"/>
    <n v="1192"/>
    <s v="- 1,0 "/>
    <s v="- 1,9 "/>
    <s v="- 11,7 "/>
    <x v="3"/>
    <x v="10"/>
    <x v="0"/>
    <s v="Venta"/>
  </r>
  <r>
    <s v="Diciembre"/>
    <x v="5"/>
    <n v="1191"/>
    <s v="- 0,9 "/>
    <s v="- 3,0 "/>
    <s v="+ 2,0 "/>
    <x v="2"/>
    <x v="7"/>
    <x v="0"/>
    <s v="Venta"/>
  </r>
  <r>
    <s v="Septiembre"/>
    <x v="10"/>
    <n v="1190"/>
    <s v="- 1,4 "/>
    <s v="- 5,1 "/>
    <s v="- 5,6 "/>
    <x v="3"/>
    <x v="8"/>
    <x v="0"/>
    <s v="Venta"/>
  </r>
  <r>
    <s v="Mayo"/>
    <x v="19"/>
    <n v="1189"/>
    <s v="- 0,5 "/>
    <s v="- 2,4 "/>
    <s v="- 6,7 "/>
    <x v="3"/>
    <x v="10"/>
    <x v="0"/>
    <s v="Venta"/>
  </r>
  <r>
    <s v="Febrero"/>
    <x v="4"/>
    <n v="1187"/>
    <s v="- 0,5 "/>
    <s v="- 1,3 "/>
    <s v="- 0,9 "/>
    <x v="2"/>
    <x v="7"/>
    <x v="0"/>
    <s v="Venta"/>
  </r>
  <r>
    <s v="Junio"/>
    <x v="16"/>
    <n v="1185"/>
    <s v="- 1,0 "/>
    <s v="+ 3,1 "/>
    <s v="- 7,6 "/>
    <x v="2"/>
    <x v="7"/>
    <x v="0"/>
    <s v="Venta"/>
  </r>
  <r>
    <s v="Septiembre"/>
    <x v="14"/>
    <n v="1184"/>
    <s v="+ 0,4 "/>
    <s v="n.d."/>
    <s v="n.d."/>
    <x v="3"/>
    <x v="12"/>
    <x v="0"/>
    <s v="Venta"/>
  </r>
  <r>
    <s v="Abril"/>
    <x v="4"/>
    <n v="1184"/>
    <s v="+ 0,8 "/>
    <s v="- 0,8 "/>
    <s v="- 1,7 "/>
    <x v="2"/>
    <x v="7"/>
    <x v="0"/>
    <s v="Venta"/>
  </r>
  <r>
    <s v="Enero"/>
    <x v="16"/>
    <n v="1184"/>
    <s v="- 0,8 "/>
    <s v="- 3,4 "/>
    <s v="- 12,6 "/>
    <x v="2"/>
    <x v="7"/>
    <x v="0"/>
    <s v="Venta"/>
  </r>
  <r>
    <s v="Julio"/>
    <x v="1"/>
    <n v="1184"/>
    <s v="+ 7,5 "/>
    <s v="+ 2,5 "/>
    <s v="+ 10,6 "/>
    <x v="2"/>
    <x v="9"/>
    <x v="0"/>
    <s v="Venta"/>
  </r>
  <r>
    <s v="Agosto"/>
    <x v="9"/>
    <n v="1183"/>
    <s v="- 2,1 "/>
    <s v="- 1,6 "/>
    <s v="- 2,0 "/>
    <x v="3"/>
    <x v="8"/>
    <x v="0"/>
    <s v="Venta"/>
  </r>
  <r>
    <s v="Febrero"/>
    <x v="1"/>
    <n v="1182"/>
    <s v="+ 1,0 "/>
    <s v="+ 5,4 "/>
    <s v="+ 12,0 "/>
    <x v="2"/>
    <x v="9"/>
    <x v="0"/>
    <s v="Venta"/>
  </r>
  <r>
    <s v="Agosto"/>
    <x v="12"/>
    <n v="1182"/>
    <s v="+ 2,1 "/>
    <s v="+ 13,5 "/>
    <s v="+ 16,5 "/>
    <x v="2"/>
    <x v="9"/>
    <x v="0"/>
    <s v="Venta"/>
  </r>
  <r>
    <s v="Octubre"/>
    <x v="10"/>
    <n v="1181"/>
    <s v="- 0,7 "/>
    <s v="- 6,4 "/>
    <s v="- 7,5 "/>
    <x v="3"/>
    <x v="8"/>
    <x v="0"/>
    <s v="Venta"/>
  </r>
  <r>
    <s v="Abril"/>
    <x v="10"/>
    <n v="1180"/>
    <s v="+ 3,4 "/>
    <s v="+ 0,4 "/>
    <s v="+ 15,6 "/>
    <x v="2"/>
    <x v="9"/>
    <x v="0"/>
    <s v="Venta"/>
  </r>
  <r>
    <s v="Agosto"/>
    <x v="14"/>
    <n v="1179"/>
    <s v="n.d."/>
    <s v="n.d."/>
    <s v="n.d."/>
    <x v="3"/>
    <x v="12"/>
    <x v="0"/>
    <s v="Venta"/>
  </r>
  <r>
    <s v="Enero"/>
    <x v="0"/>
    <n v="1178"/>
    <s v="+ 2,3 "/>
    <s v="+ 0,7 "/>
    <s v="+ 12,1 "/>
    <x v="3"/>
    <x v="11"/>
    <x v="0"/>
    <s v="Venta"/>
  </r>
  <r>
    <s v="Noviembre"/>
    <x v="1"/>
    <n v="1177"/>
    <s v="+ 0,6 "/>
    <s v="+ 3,4 "/>
    <s v="+ 15,7 "/>
    <x v="3"/>
    <x v="11"/>
    <x v="0"/>
    <s v="Venta"/>
  </r>
  <r>
    <s v="Febrero"/>
    <x v="0"/>
    <n v="1176"/>
    <s v="- 0,2 "/>
    <s v="- 0,1 "/>
    <s v="+ 12,9 "/>
    <x v="3"/>
    <x v="11"/>
    <x v="0"/>
    <s v="Venta"/>
  </r>
  <r>
    <s v="Marzo"/>
    <x v="6"/>
    <n v="1176"/>
    <s v="+ 0,2 "/>
    <s v="+ 3,3 "/>
    <s v="+ 3,6 "/>
    <x v="2"/>
    <x v="7"/>
    <x v="0"/>
    <s v="Venta"/>
  </r>
  <r>
    <s v="Octubre"/>
    <x v="1"/>
    <n v="1176"/>
    <s v="+ 2,7 "/>
    <s v="- 0,7 "/>
    <s v="+ 3,5 "/>
    <x v="2"/>
    <x v="9"/>
    <x v="0"/>
    <s v="Venta"/>
  </r>
  <r>
    <s v="Enero"/>
    <x v="10"/>
    <n v="1175"/>
    <s v="+ 3,7 "/>
    <s v="+ 2,3 "/>
    <s v="+ 16,8 "/>
    <x v="2"/>
    <x v="9"/>
    <x v="0"/>
    <s v="Venta"/>
  </r>
  <r>
    <s v="Marzo"/>
    <x v="4"/>
    <n v="1174"/>
    <s v="- 1,1 "/>
    <s v="- 1,4 "/>
    <s v="- 2,5 "/>
    <x v="2"/>
    <x v="7"/>
    <x v="0"/>
    <s v="Venta"/>
  </r>
  <r>
    <s v="Enero"/>
    <x v="5"/>
    <n v="1174"/>
    <s v="+ 0,6 "/>
    <s v="+ 0,5 "/>
    <s v="+ 1,0 "/>
    <x v="2"/>
    <x v="7"/>
    <x v="0"/>
    <s v="Venta"/>
  </r>
  <r>
    <s v="Febrero"/>
    <x v="6"/>
    <n v="1174"/>
    <s v="+ 0,9 "/>
    <s v="+ 2,8 "/>
    <s v="+ 3,6 "/>
    <x v="2"/>
    <x v="7"/>
    <x v="0"/>
    <s v="Venta"/>
  </r>
  <r>
    <s v="Febrero"/>
    <x v="16"/>
    <n v="1173"/>
    <s v="- 0,9 "/>
    <s v="- 3,1 "/>
    <s v="- 12,5 "/>
    <x v="2"/>
    <x v="7"/>
    <x v="0"/>
    <s v="Venta"/>
  </r>
  <r>
    <s v="Febrero"/>
    <x v="19"/>
    <n v="1173"/>
    <s v="- 1,6 "/>
    <s v="- 7,1 "/>
    <s v="- 14,9 "/>
    <x v="2"/>
    <x v="9"/>
    <x v="0"/>
    <s v="Venta"/>
  </r>
  <r>
    <s v="Marzo"/>
    <x v="1"/>
    <n v="1172"/>
    <s v="+ 1,0 "/>
    <s v="+ 3,0 "/>
    <s v="+ 6,5 "/>
    <x v="3"/>
    <x v="10"/>
    <x v="0"/>
    <s v="Venta"/>
  </r>
  <r>
    <s v="Noviembre"/>
    <x v="6"/>
    <n v="1172"/>
    <s v="+ 0,3 "/>
    <s v="+ 0,7 "/>
    <s v="+ 2,7 "/>
    <x v="2"/>
    <x v="7"/>
    <x v="0"/>
    <s v="Venta"/>
  </r>
  <r>
    <s v="Julio"/>
    <x v="6"/>
    <n v="1172"/>
    <s v="+ 0,4 "/>
    <s v="+ 0,3 "/>
    <s v="+ 3,8 "/>
    <x v="2"/>
    <x v="7"/>
    <x v="0"/>
    <s v="Venta"/>
  </r>
  <r>
    <s v="Octubre"/>
    <x v="1"/>
    <n v="1171"/>
    <s v="+ 1,2 "/>
    <s v="+ 5,8 "/>
    <s v="+ 12,7 "/>
    <x v="3"/>
    <x v="11"/>
    <x v="0"/>
    <s v="Venta"/>
  </r>
  <r>
    <s v="Enero"/>
    <x v="1"/>
    <n v="1171"/>
    <s v="+ 2,4 "/>
    <s v="+ 3,1 "/>
    <s v="+ 10,7 "/>
    <x v="2"/>
    <x v="9"/>
    <x v="0"/>
    <s v="Venta"/>
  </r>
  <r>
    <s v="Mayo"/>
    <x v="6"/>
    <n v="1169"/>
    <s v="+ 0,1 "/>
    <s v="- 0,4 "/>
    <s v="+ 3,5 "/>
    <x v="2"/>
    <x v="7"/>
    <x v="0"/>
    <s v="Venta"/>
  </r>
  <r>
    <s v="Diciembre"/>
    <x v="6"/>
    <n v="1168"/>
    <s v="- 0,4 "/>
    <s v="+ 0,6 "/>
    <s v="+ 2,6 "/>
    <x v="2"/>
    <x v="7"/>
    <x v="0"/>
    <s v="Venta"/>
  </r>
  <r>
    <s v="Octubre"/>
    <x v="6"/>
    <n v="1168"/>
    <s v="+ 0,6 "/>
    <s v="- 0,3 "/>
    <s v="+ 2,5 "/>
    <x v="2"/>
    <x v="7"/>
    <x v="0"/>
    <s v="Venta"/>
  </r>
  <r>
    <s v="Abril"/>
    <x v="6"/>
    <n v="1168"/>
    <s v="- 0,7 "/>
    <s v="+ 0,4 "/>
    <s v="+ 2,7 "/>
    <x v="2"/>
    <x v="7"/>
    <x v="0"/>
    <s v="Venta"/>
  </r>
  <r>
    <s v="Diciembre"/>
    <x v="16"/>
    <n v="1168"/>
    <s v="+ 0,7 "/>
    <s v="+ 1,5 "/>
    <s v="- 2,1 "/>
    <x v="2"/>
    <x v="7"/>
    <x v="0"/>
    <s v="Venta"/>
  </r>
  <r>
    <s v="Junio"/>
    <x v="6"/>
    <n v="1167"/>
    <s v="- 0,1 "/>
    <s v="- 0,8 "/>
    <s v="+ 2,4 "/>
    <x v="2"/>
    <x v="7"/>
    <x v="0"/>
    <s v="Venta"/>
  </r>
  <r>
    <s v="Mayo"/>
    <x v="10"/>
    <n v="1166"/>
    <s v="- 1,2 "/>
    <s v="+ 3,1 "/>
    <s v="+ 11,9 "/>
    <x v="2"/>
    <x v="9"/>
    <x v="0"/>
    <s v="Venta"/>
  </r>
  <r>
    <s v="Agosto"/>
    <x v="6"/>
    <n v="1164"/>
    <s v="- 0,7 "/>
    <s v="- 0,4 "/>
    <s v="+ 2,9 "/>
    <x v="2"/>
    <x v="7"/>
    <x v="0"/>
    <s v="Venta"/>
  </r>
  <r>
    <s v="Enero"/>
    <x v="6"/>
    <n v="1163"/>
    <s v="+ 2,1 "/>
    <s v="+ 2,0 "/>
    <s v="+ 2,1 "/>
    <x v="2"/>
    <x v="7"/>
    <x v="0"/>
    <s v="Venta"/>
  </r>
  <r>
    <s v="Diciembre"/>
    <x v="1"/>
    <n v="1162"/>
    <s v="+ 0,2 "/>
    <s v="+ 1,5 "/>
    <s v="+ 1,6 "/>
    <x v="2"/>
    <x v="9"/>
    <x v="0"/>
    <s v="Venta"/>
  </r>
  <r>
    <s v="Septiembre"/>
    <x v="12"/>
    <n v="1162"/>
    <s v="- 1,7 "/>
    <s v="+ 13,9 "/>
    <s v="+ 18,5 "/>
    <x v="2"/>
    <x v="9"/>
    <x v="0"/>
    <s v="Venta"/>
  </r>
  <r>
    <s v="Septiembre"/>
    <x v="6"/>
    <n v="1161"/>
    <s v="- 0,2 "/>
    <s v="- 0,5 "/>
    <s v="+ 1,7 "/>
    <x v="2"/>
    <x v="7"/>
    <x v="0"/>
    <s v="Venta"/>
  </r>
  <r>
    <s v="Febrero"/>
    <x v="1"/>
    <n v="1160"/>
    <s v="+ 1,3 "/>
    <s v="+ 2,1 "/>
    <s v="+ 5,7 "/>
    <x v="3"/>
    <x v="10"/>
    <x v="0"/>
    <s v="Venta"/>
  </r>
  <r>
    <s v="Noviembre"/>
    <x v="16"/>
    <n v="1160"/>
    <s v="+ 0,5 "/>
    <s v="0,0 "/>
    <s v="- 4,2 "/>
    <x v="2"/>
    <x v="7"/>
    <x v="0"/>
    <s v="Venta"/>
  </r>
  <r>
    <s v="Agosto"/>
    <x v="16"/>
    <n v="1160"/>
    <s v="+ 0,9 "/>
    <s v="- 3,1 "/>
    <s v="- 5,2 "/>
    <x v="2"/>
    <x v="7"/>
    <x v="0"/>
    <s v="Venta"/>
  </r>
  <r>
    <s v="Noviembre"/>
    <x v="1"/>
    <n v="1160"/>
    <s v="- 1,4 "/>
    <s v="+ 2,6 "/>
    <s v="+ 3,4 "/>
    <x v="2"/>
    <x v="9"/>
    <x v="0"/>
    <s v="Venta"/>
  </r>
  <r>
    <s v="Marzo"/>
    <x v="19"/>
    <n v="1158"/>
    <s v="+ 3,9 "/>
    <s v="+ 0,2 "/>
    <s v="+ 2,1 "/>
    <x v="3"/>
    <x v="11"/>
    <x v="0"/>
    <s v="Venta"/>
  </r>
  <r>
    <s v="Julio"/>
    <x v="12"/>
    <n v="1158"/>
    <s v="+ 13,4 "/>
    <s v="+ 13,5 "/>
    <s v="+ 13,1 "/>
    <x v="2"/>
    <x v="9"/>
    <x v="0"/>
    <s v="Venta"/>
  </r>
  <r>
    <s v="Septiembre"/>
    <x v="1"/>
    <n v="1156"/>
    <s v="+ 1,5 "/>
    <s v="+ 2,2 "/>
    <s v="+ 13,0 "/>
    <x v="3"/>
    <x v="11"/>
    <x v="0"/>
    <s v="Venta"/>
  </r>
  <r>
    <s v="Diciembre"/>
    <x v="18"/>
    <n v="1156"/>
    <s v="+ 1,9 "/>
    <s v="+ 0,8 "/>
    <s v="- 9,0 "/>
    <x v="3"/>
    <x v="11"/>
    <x v="0"/>
    <s v="Venta"/>
  </r>
  <r>
    <s v="Abril"/>
    <x v="16"/>
    <n v="1156"/>
    <s v="+ 0,6 "/>
    <s v="- 2,4 "/>
    <s v="- 10,1 "/>
    <x v="2"/>
    <x v="7"/>
    <x v="0"/>
    <s v="Venta"/>
  </r>
  <r>
    <s v="Febrero"/>
    <x v="18"/>
    <n v="1155"/>
    <s v="- 6,4 "/>
    <s v="- 11,6 "/>
    <s v="- 17,1 "/>
    <x v="3"/>
    <x v="11"/>
    <x v="0"/>
    <s v="Venta"/>
  </r>
  <r>
    <s v="Febrero"/>
    <x v="12"/>
    <n v="1155"/>
    <s v="+ 0,3 "/>
    <s v="- 0,4 "/>
    <s v="- 1,5 "/>
    <x v="2"/>
    <x v="7"/>
    <x v="0"/>
    <s v="Venta"/>
  </r>
  <r>
    <s v="Abril"/>
    <x v="1"/>
    <n v="1155"/>
    <s v="+ 0,1 "/>
    <s v="- 1,3 "/>
    <s v="+ 10,9 "/>
    <x v="2"/>
    <x v="9"/>
    <x v="0"/>
    <s v="Venta"/>
  </r>
  <r>
    <s v="Octubre"/>
    <x v="16"/>
    <n v="1154"/>
    <s v="+ 0,3 "/>
    <s v="+ 0,4 "/>
    <s v="- 5,8 "/>
    <x v="2"/>
    <x v="7"/>
    <x v="0"/>
    <s v="Venta"/>
  </r>
  <r>
    <s v="Marzo"/>
    <x v="1"/>
    <n v="1154"/>
    <s v="- 2,3 "/>
    <s v="+ 1,0 "/>
    <s v="+ 11,4 "/>
    <x v="2"/>
    <x v="9"/>
    <x v="0"/>
    <s v="Venta"/>
  </r>
  <r>
    <s v="Abril"/>
    <x v="19"/>
    <n v="1153"/>
    <s v="- 0,5 "/>
    <s v="+ 3,0 "/>
    <s v="+ 3,7 "/>
    <x v="3"/>
    <x v="11"/>
    <x v="0"/>
    <s v="Venta"/>
  </r>
  <r>
    <s v="Diciembre"/>
    <x v="1"/>
    <n v="1151"/>
    <s v="- 2,2 "/>
    <s v="- 0,4 "/>
    <s v="+ 14,9 "/>
    <x v="3"/>
    <x v="11"/>
    <x v="0"/>
    <s v="Venta"/>
  </r>
  <r>
    <s v="Enero"/>
    <x v="12"/>
    <n v="1151"/>
    <s v="- 1,4 "/>
    <s v="- 0,2 "/>
    <s v="- 2,7 "/>
    <x v="2"/>
    <x v="7"/>
    <x v="0"/>
    <s v="Venta"/>
  </r>
  <r>
    <s v="Septiembre"/>
    <x v="16"/>
    <n v="1151"/>
    <s v="- 0,8 "/>
    <s v="- 2,9 "/>
    <s v="- 5,9 "/>
    <x v="2"/>
    <x v="7"/>
    <x v="0"/>
    <s v="Venta"/>
  </r>
  <r>
    <s v="Octubre"/>
    <x v="2"/>
    <n v="1150"/>
    <s v="+ 3,8 "/>
    <s v="+ 2,8 "/>
    <s v="+ 7,3 "/>
    <x v="3"/>
    <x v="10"/>
    <x v="0"/>
    <s v="Venta"/>
  </r>
  <r>
    <s v="Agosto"/>
    <x v="9"/>
    <n v="1150"/>
    <s v="+ 1,3 "/>
    <s v="+ 1,3 "/>
    <s v="+ 4,4 "/>
    <x v="2"/>
    <x v="7"/>
    <x v="0"/>
    <s v="Venta"/>
  </r>
  <r>
    <s v="Enero"/>
    <x v="0"/>
    <n v="1150"/>
    <s v="- 1,0 "/>
    <s v="- 2,2 "/>
    <s v="- 1,8 "/>
    <x v="2"/>
    <x v="9"/>
    <x v="0"/>
    <s v="Venta"/>
  </r>
  <r>
    <s v="Junio"/>
    <x v="18"/>
    <n v="1149"/>
    <s v="+ 3,9 "/>
    <s v="+ 1,3 "/>
    <s v="- 13,8 "/>
    <x v="3"/>
    <x v="11"/>
    <x v="0"/>
    <s v="Venta"/>
  </r>
  <r>
    <s v="Julio"/>
    <x v="16"/>
    <n v="1149"/>
    <s v="- 3,0 "/>
    <s v="- 0,6 "/>
    <s v="- 7,8 "/>
    <x v="2"/>
    <x v="7"/>
    <x v="0"/>
    <s v="Venta"/>
  </r>
  <r>
    <s v="Marzo"/>
    <x v="16"/>
    <n v="1149"/>
    <s v="- 2,0 "/>
    <s v="- 3,7 "/>
    <s v="- 11,5 "/>
    <x v="2"/>
    <x v="7"/>
    <x v="0"/>
    <s v="Venta"/>
  </r>
  <r>
    <s v="Octubre"/>
    <x v="12"/>
    <n v="1149"/>
    <s v="- 1,1 "/>
    <s v="- 0,8 "/>
    <s v="+ 16,8 "/>
    <x v="2"/>
    <x v="9"/>
    <x v="0"/>
    <s v="Venta"/>
  </r>
  <r>
    <s v="Diciembre"/>
    <x v="12"/>
    <n v="1148"/>
    <s v="+ 0,3 "/>
    <s v="+ 1,1 "/>
    <s v="- 1,7 "/>
    <x v="2"/>
    <x v="7"/>
    <x v="0"/>
    <s v="Venta"/>
  </r>
  <r>
    <s v="Mayo"/>
    <x v="2"/>
    <n v="1147"/>
    <s v="+ 0,7 "/>
    <s v="+ 4,5 "/>
    <s v="+ 5,0 "/>
    <x v="3"/>
    <x v="10"/>
    <x v="0"/>
    <s v="Venta"/>
  </r>
  <r>
    <s v="Enero"/>
    <x v="13"/>
    <n v="1147"/>
    <s v="- 6,9 "/>
    <s v="- 10,5 "/>
    <s v="n.d."/>
    <x v="3"/>
    <x v="12"/>
    <x v="0"/>
    <s v="Venta"/>
  </r>
  <r>
    <s v="Septiembre"/>
    <x v="18"/>
    <n v="1147"/>
    <s v="+ 0,6 "/>
    <s v="- 0,2 "/>
    <s v="- 12,1 "/>
    <x v="3"/>
    <x v="11"/>
    <x v="0"/>
    <s v="Venta"/>
  </r>
  <r>
    <s v="Septiembre"/>
    <x v="9"/>
    <n v="1147"/>
    <s v="- 0,2 "/>
    <s v="+ 1,4 "/>
    <s v="+ 2,1 "/>
    <x v="2"/>
    <x v="7"/>
    <x v="0"/>
    <s v="Venta"/>
  </r>
  <r>
    <s v="Marzo"/>
    <x v="12"/>
    <n v="1147"/>
    <s v="- 0,7 "/>
    <s v="- 1,8 "/>
    <s v="- 0,2 "/>
    <x v="2"/>
    <x v="7"/>
    <x v="0"/>
    <s v="Venta"/>
  </r>
  <r>
    <s v="Enero"/>
    <x v="1"/>
    <n v="1146"/>
    <s v="+ 0,8 "/>
    <s v="- 0,3 "/>
    <s v="+ 7,8 "/>
    <x v="3"/>
    <x v="10"/>
    <x v="0"/>
    <s v="Venta"/>
  </r>
  <r>
    <s v="Septiembre"/>
    <x v="2"/>
    <n v="1146"/>
    <s v="+ 3,9 "/>
    <s v="+ 7,1 "/>
    <s v="+ 8,3 "/>
    <x v="2"/>
    <x v="9"/>
    <x v="0"/>
    <s v="Venta"/>
  </r>
  <r>
    <s v="Diciembre"/>
    <x v="9"/>
    <n v="1145"/>
    <s v="+ 0,7 "/>
    <s v="- 0,2 "/>
    <s v="+ 0,7 "/>
    <x v="2"/>
    <x v="7"/>
    <x v="0"/>
    <s v="Venta"/>
  </r>
  <r>
    <s v="Noviembre"/>
    <x v="12"/>
    <n v="1145"/>
    <s v="0,0 "/>
    <s v="+ 0,7 "/>
    <s v="- 1,3 "/>
    <x v="2"/>
    <x v="7"/>
    <x v="0"/>
    <s v="Venta"/>
  </r>
  <r>
    <s v="Septiembre"/>
    <x v="1"/>
    <n v="1145"/>
    <s v="+ 1,3 "/>
    <s v="+ 4,0 "/>
    <s v="- 0,1 "/>
    <x v="2"/>
    <x v="9"/>
    <x v="0"/>
    <s v="Venta"/>
  </r>
  <r>
    <s v="Octubre"/>
    <x v="12"/>
    <n v="1144"/>
    <s v="+ 0,8 "/>
    <s v="+ 0,5 "/>
    <s v="- 0,8 "/>
    <x v="2"/>
    <x v="7"/>
    <x v="0"/>
    <s v="Venta"/>
  </r>
  <r>
    <s v="Marzo"/>
    <x v="13"/>
    <n v="1143"/>
    <s v="+ 3,1 "/>
    <s v="- 7,2 "/>
    <s v="n.d."/>
    <x v="3"/>
    <x v="12"/>
    <x v="0"/>
    <s v="Venta"/>
  </r>
  <r>
    <s v="Octubre"/>
    <x v="18"/>
    <n v="1143"/>
    <s v="- 0,4 "/>
    <s v="+ 0,9 "/>
    <s v="- 10,9 "/>
    <x v="3"/>
    <x v="11"/>
    <x v="0"/>
    <s v="Venta"/>
  </r>
  <r>
    <s v="Diciembre"/>
    <x v="2"/>
    <n v="1143"/>
    <s v="+ 1,9 "/>
    <s v="- 0,3 "/>
    <s v="+ 8,2 "/>
    <x v="2"/>
    <x v="9"/>
    <x v="0"/>
    <s v="Venta"/>
  </r>
  <r>
    <s v="Noviembre"/>
    <x v="7"/>
    <n v="1142"/>
    <s v="+ 0,2 "/>
    <s v="+ 0,9 "/>
    <s v="+ 0,4 "/>
    <x v="2"/>
    <x v="7"/>
    <x v="0"/>
    <s v="Venta"/>
  </r>
  <r>
    <s v="Septiembre"/>
    <x v="7"/>
    <n v="1141"/>
    <s v="+ 0,9 "/>
    <s v="+ 0,1 "/>
    <s v="- 0,5 "/>
    <x v="2"/>
    <x v="7"/>
    <x v="0"/>
    <s v="Venta"/>
  </r>
  <r>
    <s v="Marzo"/>
    <x v="10"/>
    <n v="1141"/>
    <s v="+ 0,9 "/>
    <s v="+ 0,7 "/>
    <s v="+ 12,3 "/>
    <x v="2"/>
    <x v="9"/>
    <x v="0"/>
    <s v="Venta"/>
  </r>
  <r>
    <s v="Agosto"/>
    <x v="18"/>
    <n v="1140"/>
    <s v="+ 0,7 "/>
    <s v="+ 3,1 "/>
    <s v="- 13,2 "/>
    <x v="3"/>
    <x v="11"/>
    <x v="0"/>
    <s v="Venta"/>
  </r>
  <r>
    <s v="Octubre"/>
    <x v="7"/>
    <n v="1140"/>
    <s v="- 0,2 "/>
    <s v="+ 0,9 "/>
    <s v="+ 0,1 "/>
    <x v="2"/>
    <x v="7"/>
    <x v="0"/>
    <s v="Venta"/>
  </r>
  <r>
    <s v="Junio"/>
    <x v="7"/>
    <n v="1140"/>
    <s v="+ 1,0 "/>
    <s v="+ 0,4 "/>
    <s v="+ 0,8 "/>
    <x v="2"/>
    <x v="7"/>
    <x v="0"/>
    <s v="Venta"/>
  </r>
  <r>
    <s v="Abril"/>
    <x v="9"/>
    <n v="1140"/>
    <s v="+ 0,9 "/>
    <s v="+ 1,6 "/>
    <s v="+ 3,0 "/>
    <x v="2"/>
    <x v="7"/>
    <x v="0"/>
    <s v="Venta"/>
  </r>
  <r>
    <s v="Abril"/>
    <x v="2"/>
    <n v="1139"/>
    <s v="+ 3,6 "/>
    <s v="+ 7,2 "/>
    <s v="+ 7,3 "/>
    <x v="3"/>
    <x v="10"/>
    <x v="0"/>
    <s v="Venta"/>
  </r>
  <r>
    <s v="Agosto"/>
    <x v="19"/>
    <n v="1139"/>
    <s v="+ 0,4 "/>
    <s v="- 4,2 "/>
    <s v="- 6,2 "/>
    <x v="3"/>
    <x v="10"/>
    <x v="0"/>
    <s v="Venta"/>
  </r>
  <r>
    <s v="Agosto"/>
    <x v="1"/>
    <n v="1139"/>
    <s v="+ 3,0 "/>
    <s v="+ 3,0 "/>
    <s v="+ 11,5 "/>
    <x v="3"/>
    <x v="11"/>
    <x v="0"/>
    <s v="Venta"/>
  </r>
  <r>
    <s v="Diciembre"/>
    <x v="7"/>
    <n v="1139"/>
    <s v="- 0,3 "/>
    <s v="- 0,3 "/>
    <s v="- 0,5 "/>
    <x v="2"/>
    <x v="7"/>
    <x v="0"/>
    <s v="Venta"/>
  </r>
  <r>
    <s v="Enero"/>
    <x v="7"/>
    <n v="1139"/>
    <s v="- 0,5 "/>
    <s v="0,0 "/>
    <s v="+ 1,5 "/>
    <x v="2"/>
    <x v="7"/>
    <x v="0"/>
    <s v="Venta"/>
  </r>
  <r>
    <s v="Julio"/>
    <x v="12"/>
    <n v="1139"/>
    <s v="+ 0,5 "/>
    <s v="+ 0,6 "/>
    <s v="- 0,9 "/>
    <x v="2"/>
    <x v="7"/>
    <x v="0"/>
    <s v="Venta"/>
  </r>
  <r>
    <s v="Mayo"/>
    <x v="12"/>
    <n v="1139"/>
    <s v="+ 0,6 "/>
    <s v="- 1,4 "/>
    <s v="- 4,9 "/>
    <x v="2"/>
    <x v="7"/>
    <x v="0"/>
    <s v="Venta"/>
  </r>
  <r>
    <s v="Abril"/>
    <x v="7"/>
    <n v="1138"/>
    <s v="+ 0,2 "/>
    <s v="- 0,1 "/>
    <s v="- 0,2 "/>
    <x v="2"/>
    <x v="7"/>
    <x v="0"/>
    <s v="Venta"/>
  </r>
  <r>
    <s v="Octubre"/>
    <x v="9"/>
    <n v="1138"/>
    <s v="- 0,8 "/>
    <s v="+ 0,3 "/>
    <s v="+ 1,2 "/>
    <x v="2"/>
    <x v="7"/>
    <x v="0"/>
    <s v="Venta"/>
  </r>
  <r>
    <s v="Diciembre"/>
    <x v="2"/>
    <n v="1137"/>
    <s v="+ 0,1 "/>
    <s v="+ 2,6 "/>
    <s v="+ 8,0 "/>
    <x v="3"/>
    <x v="10"/>
    <x v="0"/>
    <s v="Venta"/>
  </r>
  <r>
    <s v="Noviembre"/>
    <x v="2"/>
    <n v="1137"/>
    <s v="- 1,1 "/>
    <s v="+ 1,3 "/>
    <s v="+ 7,9 "/>
    <x v="3"/>
    <x v="10"/>
    <x v="0"/>
    <s v="Venta"/>
  </r>
  <r>
    <s v="Noviembre"/>
    <x v="9"/>
    <n v="1137"/>
    <s v="- 0,1 "/>
    <s v="- 1,1 "/>
    <s v="+ 0,9 "/>
    <x v="2"/>
    <x v="7"/>
    <x v="0"/>
    <s v="Venta"/>
  </r>
  <r>
    <s v="Diciembre"/>
    <x v="10"/>
    <n v="1137"/>
    <s v="+ 0,8 "/>
    <s v="+ 1,2 "/>
    <s v="- 1,0 "/>
    <x v="2"/>
    <x v="7"/>
    <x v="0"/>
    <s v="Venta"/>
  </r>
  <r>
    <s v="Junio"/>
    <x v="2"/>
    <n v="1136"/>
    <s v="- 0,9 "/>
    <s v="+ 3,3 "/>
    <s v="+ 4,4 "/>
    <x v="3"/>
    <x v="10"/>
    <x v="0"/>
    <s v="Venta"/>
  </r>
  <r>
    <s v="Septiembre"/>
    <x v="19"/>
    <n v="1136"/>
    <s v="- 0,3 "/>
    <s v="0,0 "/>
    <s v="- 5,6 "/>
    <x v="3"/>
    <x v="10"/>
    <x v="0"/>
    <s v="Venta"/>
  </r>
  <r>
    <s v="Junio"/>
    <x v="19"/>
    <n v="1136"/>
    <s v="- 4,5 "/>
    <s v="- 6,8 "/>
    <s v="- 11,2 "/>
    <x v="3"/>
    <x v="10"/>
    <x v="0"/>
    <s v="Venta"/>
  </r>
  <r>
    <s v="Agosto"/>
    <x v="12"/>
    <n v="1136"/>
    <s v="- 0,2 "/>
    <s v="- 0,2 "/>
    <s v="- 2,0 "/>
    <x v="2"/>
    <x v="7"/>
    <x v="0"/>
    <s v="Venta"/>
  </r>
  <r>
    <s v="Octubre"/>
    <x v="2"/>
    <n v="1136"/>
    <s v="- 0,9 "/>
    <s v="+ 6,1 "/>
    <s v="+ 5,5 "/>
    <x v="2"/>
    <x v="9"/>
    <x v="0"/>
    <s v="Venta"/>
  </r>
  <r>
    <s v="Abril"/>
    <x v="13"/>
    <n v="1135"/>
    <s v="- 0,7 "/>
    <s v="- 1,1 "/>
    <s v="n.d."/>
    <x v="3"/>
    <x v="12"/>
    <x v="0"/>
    <s v="Venta"/>
  </r>
  <r>
    <s v="Mayo"/>
    <x v="19"/>
    <n v="1135"/>
    <s v="- 1,6 "/>
    <s v="+ 1,7 "/>
    <s v="+ 2,6 "/>
    <x v="3"/>
    <x v="11"/>
    <x v="0"/>
    <s v="Venta"/>
  </r>
  <r>
    <s v="Noviembre"/>
    <x v="18"/>
    <n v="1135"/>
    <s v="- 0,7 "/>
    <s v="- 0,5 "/>
    <s v="- 13,2 "/>
    <x v="3"/>
    <x v="11"/>
    <x v="0"/>
    <s v="Venta"/>
  </r>
  <r>
    <s v="Marzo"/>
    <x v="18"/>
    <n v="1135"/>
    <s v="- 1,8 "/>
    <s v="- 10,7 "/>
    <s v="- 17,6 "/>
    <x v="3"/>
    <x v="11"/>
    <x v="0"/>
    <s v="Venta"/>
  </r>
  <r>
    <s v="Marzo"/>
    <x v="7"/>
    <n v="1135"/>
    <s v="+ 0,2 "/>
    <s v="- 0,8 "/>
    <s v="+ 0,5 "/>
    <x v="2"/>
    <x v="7"/>
    <x v="0"/>
    <s v="Venta"/>
  </r>
  <r>
    <s v="Julio"/>
    <x v="9"/>
    <n v="1135"/>
    <s v="+ 0,3 "/>
    <s v="- 0,5 "/>
    <s v="+ 3,0 "/>
    <x v="2"/>
    <x v="7"/>
    <x v="0"/>
    <s v="Venta"/>
  </r>
  <r>
    <s v="Mayo"/>
    <x v="9"/>
    <n v="1135"/>
    <s v="- 0,5 "/>
    <s v="+ 0,9 "/>
    <s v="+ 2,4 "/>
    <x v="2"/>
    <x v="7"/>
    <x v="0"/>
    <s v="Venta"/>
  </r>
  <r>
    <s v="Septiembre"/>
    <x v="12"/>
    <n v="1135"/>
    <s v="- 0,1 "/>
    <s v="+ 0,2 "/>
    <s v="- 1,3 "/>
    <x v="2"/>
    <x v="7"/>
    <x v="0"/>
    <s v="Venta"/>
  </r>
  <r>
    <s v="Julio"/>
    <x v="19"/>
    <n v="1134"/>
    <s v="- 0,1 "/>
    <s v="- 5,0 "/>
    <s v="- 9,1 "/>
    <x v="3"/>
    <x v="10"/>
    <x v="0"/>
    <s v="Venta"/>
  </r>
  <r>
    <s v="Mayo"/>
    <x v="13"/>
    <n v="1134"/>
    <s v="- 0,1 "/>
    <s v="+ 2,3 "/>
    <s v="n.d."/>
    <x v="3"/>
    <x v="12"/>
    <x v="0"/>
    <s v="Venta"/>
  </r>
  <r>
    <s v="Enero"/>
    <x v="10"/>
    <n v="1134"/>
    <s v="- 1,2 "/>
    <s v="- 0,9 "/>
    <s v="- 1,5 "/>
    <x v="2"/>
    <x v="7"/>
    <x v="0"/>
    <s v="Venta"/>
  </r>
  <r>
    <s v="Marzo"/>
    <x v="19"/>
    <n v="1134"/>
    <s v="- 3,4 "/>
    <s v="- 9,9 "/>
    <s v="- 17,1 "/>
    <x v="2"/>
    <x v="9"/>
    <x v="0"/>
    <s v="Venta"/>
  </r>
  <r>
    <s v="Julio"/>
    <x v="18"/>
    <n v="1133"/>
    <s v="- 1,4 "/>
    <s v="+ 1,9 "/>
    <s v="- 15,1 "/>
    <x v="3"/>
    <x v="11"/>
    <x v="0"/>
    <s v="Venta"/>
  </r>
  <r>
    <s v="Febrero"/>
    <x v="7"/>
    <n v="1133"/>
    <s v="- 0,5 "/>
    <s v="- 0,4 "/>
    <s v="+ 0,7 "/>
    <x v="2"/>
    <x v="7"/>
    <x v="0"/>
    <s v="Venta"/>
  </r>
  <r>
    <s v="Junio"/>
    <x v="12"/>
    <n v="1133"/>
    <s v="- 0,5 "/>
    <s v="- 1,2 "/>
    <s v="- 4,4 "/>
    <x v="2"/>
    <x v="7"/>
    <x v="0"/>
    <s v="Venta"/>
  </r>
  <r>
    <s v="Diciembre"/>
    <x v="12"/>
    <n v="1133"/>
    <s v="+ 0,5 "/>
    <s v="- 2,5 "/>
    <s v="+ 12,2 "/>
    <x v="2"/>
    <x v="9"/>
    <x v="0"/>
    <s v="Venta"/>
  </r>
  <r>
    <s v="Junio"/>
    <x v="1"/>
    <n v="1132"/>
    <s v="+ 2,4 "/>
    <s v="+ 7,9 "/>
    <s v="+ 8,4 "/>
    <x v="3"/>
    <x v="11"/>
    <x v="0"/>
    <s v="Venta"/>
  </r>
  <r>
    <s v="Abril"/>
    <x v="12"/>
    <n v="1132"/>
    <s v="- 1,3 "/>
    <s v="- 1,6 "/>
    <s v="- 2,0 "/>
    <x v="2"/>
    <x v="7"/>
    <x v="0"/>
    <s v="Venta"/>
  </r>
  <r>
    <s v="Agosto"/>
    <x v="7"/>
    <n v="1131"/>
    <s v="+ 0,2 "/>
    <s v="+ 0,2 "/>
    <s v="- 1,6 "/>
    <x v="2"/>
    <x v="7"/>
    <x v="0"/>
    <s v="Venta"/>
  </r>
  <r>
    <s v="Junio"/>
    <x v="9"/>
    <n v="1131"/>
    <s v="- 0,3 "/>
    <s v="+ 0,1 "/>
    <s v="+ 1,6 "/>
    <x v="2"/>
    <x v="7"/>
    <x v="0"/>
    <s v="Venta"/>
  </r>
  <r>
    <s v="Febrero"/>
    <x v="10"/>
    <n v="1131"/>
    <s v="- 3,7 "/>
    <s v="+ 0,4 "/>
    <s v="+ 12,6 "/>
    <x v="2"/>
    <x v="9"/>
    <x v="0"/>
    <s v="Venta"/>
  </r>
  <r>
    <s v="Abril"/>
    <x v="19"/>
    <n v="1131"/>
    <s v="- 0,3 "/>
    <s v="- 5,2 "/>
    <s v="- 16,0 "/>
    <x v="2"/>
    <x v="9"/>
    <x v="0"/>
    <s v="Venta"/>
  </r>
  <r>
    <s v="Marzo"/>
    <x v="9"/>
    <n v="1130"/>
    <s v="+ 0,5 "/>
    <s v="- 0,6 "/>
    <s v="+ 1,3 "/>
    <x v="2"/>
    <x v="7"/>
    <x v="0"/>
    <s v="Venta"/>
  </r>
  <r>
    <s v="Agosto"/>
    <x v="1"/>
    <n v="1130"/>
    <s v="- 4,6 "/>
    <s v="+ 2,2 "/>
    <s v="+ 2,4 "/>
    <x v="2"/>
    <x v="9"/>
    <x v="0"/>
    <s v="Venta"/>
  </r>
  <r>
    <s v="Julio"/>
    <x v="7"/>
    <n v="1129"/>
    <s v="- 1,0 "/>
    <s v="- 0,7 "/>
    <s v="- 0,5 "/>
    <x v="2"/>
    <x v="7"/>
    <x v="0"/>
    <s v="Venta"/>
  </r>
  <r>
    <s v="Mayo"/>
    <x v="7"/>
    <n v="1129"/>
    <s v="- 0,7 "/>
    <s v="- 0,3 "/>
    <s v="- 0,5 "/>
    <x v="2"/>
    <x v="7"/>
    <x v="0"/>
    <s v="Venta"/>
  </r>
  <r>
    <s v="Noviembre"/>
    <x v="10"/>
    <n v="1128"/>
    <s v="+ 0,3 "/>
    <s v="+ 2,4 "/>
    <s v="- 1,5 "/>
    <x v="2"/>
    <x v="7"/>
    <x v="0"/>
    <s v="Venta"/>
  </r>
  <r>
    <s v="Noviembre"/>
    <x v="12"/>
    <n v="1127"/>
    <s v="- 1,9 "/>
    <s v="- 4,7 "/>
    <s v="+ 13,9 "/>
    <x v="2"/>
    <x v="9"/>
    <x v="0"/>
    <s v="Venta"/>
  </r>
  <r>
    <s v="Febrero"/>
    <x v="9"/>
    <n v="1125"/>
    <s v="+ 0,2 "/>
    <s v="- 0,3 "/>
    <s v="0,0 "/>
    <x v="2"/>
    <x v="7"/>
    <x v="0"/>
    <s v="Venta"/>
  </r>
  <r>
    <s v="Octubre"/>
    <x v="10"/>
    <n v="1124"/>
    <s v="0,0 "/>
    <s v="+ 2,0 "/>
    <s v="- 1,8 "/>
    <x v="2"/>
    <x v="7"/>
    <x v="0"/>
    <s v="Venta"/>
  </r>
  <r>
    <s v="Septiembre"/>
    <x v="10"/>
    <n v="1124"/>
    <s v="+ 2,1 "/>
    <s v="+ 0,9 "/>
    <s v="- 1,0 "/>
    <x v="2"/>
    <x v="7"/>
    <x v="0"/>
    <s v="Venta"/>
  </r>
  <r>
    <s v="Febrero"/>
    <x v="10"/>
    <n v="1124"/>
    <s v="- 0,9 "/>
    <s v="- 1,8 "/>
    <s v="- 2,7 "/>
    <x v="2"/>
    <x v="7"/>
    <x v="0"/>
    <s v="Venta"/>
  </r>
  <r>
    <s v="Junio"/>
    <x v="19"/>
    <n v="1124"/>
    <s v="+ 0,3 "/>
    <s v="- 0,8 "/>
    <s v="- 11,5 "/>
    <x v="2"/>
    <x v="9"/>
    <x v="0"/>
    <s v="Venta"/>
  </r>
  <r>
    <s v="Agosto"/>
    <x v="2"/>
    <n v="1122"/>
    <s v="+ 0,3 "/>
    <s v="- 2,2 "/>
    <s v="+ 0,2 "/>
    <x v="3"/>
    <x v="10"/>
    <x v="0"/>
    <s v="Venta"/>
  </r>
  <r>
    <s v="Enero"/>
    <x v="9"/>
    <n v="1122"/>
    <s v="- 1,3 "/>
    <s v="- 0,2 "/>
    <s v="- 1,1 "/>
    <x v="2"/>
    <x v="7"/>
    <x v="0"/>
    <s v="Venta"/>
  </r>
  <r>
    <s v="Septiembre"/>
    <x v="3"/>
    <n v="1121"/>
    <s v="+ 0,1 "/>
    <s v="+ 2,9 "/>
    <s v="+ 7,6 "/>
    <x v="3"/>
    <x v="10"/>
    <x v="0"/>
    <s v="Venta"/>
  </r>
  <r>
    <s v="Noviembre"/>
    <x v="2"/>
    <n v="1121"/>
    <s v="- 1,2 "/>
    <s v="+ 1,7 "/>
    <s v="+ 4,4 "/>
    <x v="2"/>
    <x v="9"/>
    <x v="0"/>
    <s v="Venta"/>
  </r>
  <r>
    <s v="Mayo"/>
    <x v="19"/>
    <n v="1121"/>
    <s v="- 0,9 "/>
    <s v="- 4,5 "/>
    <s v="- 14,2 "/>
    <x v="2"/>
    <x v="9"/>
    <x v="0"/>
    <s v="Venta"/>
  </r>
  <r>
    <s v="Agosto"/>
    <x v="3"/>
    <n v="1120"/>
    <s v="+ 2,6 "/>
    <s v="+ 2,5 "/>
    <s v="+ 7,5 "/>
    <x v="3"/>
    <x v="10"/>
    <x v="0"/>
    <s v="Venta"/>
  </r>
  <r>
    <s v="Julio"/>
    <x v="2"/>
    <n v="1119"/>
    <s v="- 1,5 "/>
    <s v="- 1,8 "/>
    <s v="+ 2,5 "/>
    <x v="3"/>
    <x v="10"/>
    <x v="0"/>
    <s v="Venta"/>
  </r>
  <r>
    <s v="Enero"/>
    <x v="19"/>
    <n v="1119"/>
    <s v="- 3,2 "/>
    <s v="- 2,1 "/>
    <s v="- 9,3 "/>
    <x v="3"/>
    <x v="11"/>
    <x v="0"/>
    <s v="Venta"/>
  </r>
  <r>
    <s v="Febrero"/>
    <x v="19"/>
    <n v="1115"/>
    <s v="- 0,3 "/>
    <s v="- 1,7 "/>
    <s v="- 3,5 "/>
    <x v="3"/>
    <x v="11"/>
    <x v="0"/>
    <s v="Venta"/>
  </r>
  <r>
    <s v="Marzo"/>
    <x v="10"/>
    <n v="1115"/>
    <s v="- 0,8 "/>
    <s v="- 2,9 "/>
    <s v="- 2,8 "/>
    <x v="2"/>
    <x v="7"/>
    <x v="0"/>
    <s v="Venta"/>
  </r>
  <r>
    <s v="Junio"/>
    <x v="13"/>
    <n v="1114"/>
    <s v="- 1,8 "/>
    <s v="- 2,5 "/>
    <s v="n.d."/>
    <x v="3"/>
    <x v="12"/>
    <x v="0"/>
    <s v="Venta"/>
  </r>
  <r>
    <s v="Julio"/>
    <x v="19"/>
    <n v="1114"/>
    <s v="- 0,9 "/>
    <s v="- 1,5 "/>
    <s v="- 13,3 "/>
    <x v="2"/>
    <x v="9"/>
    <x v="0"/>
    <s v="Venta"/>
  </r>
  <r>
    <s v="Junio"/>
    <x v="10"/>
    <n v="1113"/>
    <s v="+ 0,4 "/>
    <s v="- 0,1 "/>
    <s v="- 1,7 "/>
    <x v="2"/>
    <x v="7"/>
    <x v="0"/>
    <s v="Venta"/>
  </r>
  <r>
    <s v="Octubre"/>
    <x v="19"/>
    <n v="1112"/>
    <s v="- 2,1 "/>
    <s v="- 1,9 "/>
    <s v="- 7,6 "/>
    <x v="3"/>
    <x v="10"/>
    <x v="0"/>
    <s v="Venta"/>
  </r>
  <r>
    <s v="Abril"/>
    <x v="18"/>
    <n v="1112"/>
    <s v="- 2,0 "/>
    <s v="- 9,9 "/>
    <s v="- 16,9 "/>
    <x v="3"/>
    <x v="11"/>
    <x v="0"/>
    <s v="Venta"/>
  </r>
  <r>
    <s v="Febrero"/>
    <x v="13"/>
    <n v="1109"/>
    <s v="- 3,3 "/>
    <s v="- 14,4 "/>
    <s v="n.d."/>
    <x v="3"/>
    <x v="12"/>
    <x v="0"/>
    <s v="Venta"/>
  </r>
  <r>
    <s v="Mayo"/>
    <x v="10"/>
    <n v="1109"/>
    <s v="+ 0,2 "/>
    <s v="- 1,4 "/>
    <s v="- 2,6 "/>
    <x v="2"/>
    <x v="7"/>
    <x v="0"/>
    <s v="Venta"/>
  </r>
  <r>
    <s v="Septiembre"/>
    <x v="2"/>
    <n v="1108"/>
    <s v="- 1,2 "/>
    <s v="- 2,5 "/>
    <s v="- 1,1 "/>
    <x v="3"/>
    <x v="10"/>
    <x v="0"/>
    <s v="Venta"/>
  </r>
  <r>
    <s v="Abril"/>
    <x v="10"/>
    <n v="1107"/>
    <s v="- 0,7 "/>
    <s v="- 2,5 "/>
    <s v="- 2,3 "/>
    <x v="2"/>
    <x v="7"/>
    <x v="0"/>
    <s v="Venta"/>
  </r>
  <r>
    <s v="Julio"/>
    <x v="1"/>
    <n v="1106"/>
    <s v="- 2,3 "/>
    <s v="+ 3,4 "/>
    <s v="+ 7,4 "/>
    <x v="3"/>
    <x v="11"/>
    <x v="0"/>
    <s v="Venta"/>
  </r>
  <r>
    <s v="Mayo"/>
    <x v="1"/>
    <n v="1106"/>
    <s v="+ 3,3 "/>
    <s v="+ 6,2 "/>
    <s v="+ 6,4 "/>
    <x v="3"/>
    <x v="11"/>
    <x v="0"/>
    <s v="Venta"/>
  </r>
  <r>
    <s v="Mayo"/>
    <x v="18"/>
    <n v="1106"/>
    <s v="- 0,6 "/>
    <s v="- 4,3 "/>
    <s v="- 17,8 "/>
    <x v="3"/>
    <x v="11"/>
    <x v="0"/>
    <s v="Venta"/>
  </r>
  <r>
    <s v="Mayo"/>
    <x v="1"/>
    <n v="1106"/>
    <s v="- 4,2 "/>
    <s v="- 6,4 "/>
    <s v="+ 3,5 "/>
    <x v="2"/>
    <x v="9"/>
    <x v="0"/>
    <s v="Venta"/>
  </r>
  <r>
    <s v="Octubre"/>
    <x v="19"/>
    <n v="1104"/>
    <s v="+ 3,1 "/>
    <s v="- 0,9 "/>
    <s v="- 13,4 "/>
    <x v="2"/>
    <x v="9"/>
    <x v="0"/>
    <s v="Venta"/>
  </r>
  <r>
    <s v="Julio"/>
    <x v="13"/>
    <n v="1103"/>
    <s v="- 1,0 "/>
    <s v="- 2,8 "/>
    <s v="n.d."/>
    <x v="3"/>
    <x v="12"/>
    <x v="0"/>
    <s v="Venta"/>
  </r>
  <r>
    <s v="Agosto"/>
    <x v="2"/>
    <n v="1103"/>
    <s v="+ 3,1 "/>
    <s v="+ 3,2 "/>
    <s v="+ 7,0 "/>
    <x v="2"/>
    <x v="9"/>
    <x v="0"/>
    <s v="Venta"/>
  </r>
  <r>
    <s v="Julio"/>
    <x v="10"/>
    <n v="1102"/>
    <s v="- 1,1 "/>
    <s v="- 0,4 "/>
    <s v="- 3,3 "/>
    <x v="2"/>
    <x v="7"/>
    <x v="0"/>
    <s v="Venta"/>
  </r>
  <r>
    <s v="Agosto"/>
    <x v="13"/>
    <n v="1101"/>
    <s v="- 0,1 "/>
    <s v="- 2,9 "/>
    <s v="- 6,6 "/>
    <x v="3"/>
    <x v="12"/>
    <x v="0"/>
    <s v="Venta"/>
  </r>
  <r>
    <s v="Agosto"/>
    <x v="10"/>
    <n v="1101"/>
    <s v="0,0 "/>
    <s v="- 0,7 "/>
    <s v="- 3,1 "/>
    <x v="2"/>
    <x v="7"/>
    <x v="0"/>
    <s v="Venta"/>
  </r>
  <r>
    <s v="Junio"/>
    <x v="1"/>
    <n v="1101"/>
    <s v="- 0,4 "/>
    <s v="- 4,6 "/>
    <s v="+ 2,9 "/>
    <x v="2"/>
    <x v="9"/>
    <x v="0"/>
    <s v="Venta"/>
  </r>
  <r>
    <s v="Marzo"/>
    <x v="2"/>
    <n v="1100"/>
    <s v="+ 0,2 "/>
    <s v="+ 4,4 "/>
    <s v="+ 3,7 "/>
    <x v="3"/>
    <x v="10"/>
    <x v="0"/>
    <s v="Venta"/>
  </r>
  <r>
    <s v="Noviembre"/>
    <x v="19"/>
    <n v="1098"/>
    <s v="- 0,5 "/>
    <s v="+ 0,4 "/>
    <s v="- 13,1 "/>
    <x v="2"/>
    <x v="9"/>
    <x v="0"/>
    <s v="Venta"/>
  </r>
  <r>
    <s v="Febrero"/>
    <x v="2"/>
    <n v="1097"/>
    <s v="+ 3,2 "/>
    <s v="+ 4,2 "/>
    <s v="+ 4,4 "/>
    <x v="3"/>
    <x v="10"/>
    <x v="0"/>
    <s v="Venta"/>
  </r>
  <r>
    <s v="Agosto"/>
    <x v="19"/>
    <n v="1094"/>
    <s v="- 1,8 "/>
    <s v="- 2,4 "/>
    <s v="- 15,4 "/>
    <x v="2"/>
    <x v="9"/>
    <x v="0"/>
    <s v="Venta"/>
  </r>
  <r>
    <s v="Julio"/>
    <x v="3"/>
    <n v="1092"/>
    <s v="+ 0,3 "/>
    <s v="+ 2,8 "/>
    <s v="+ 4,8 "/>
    <x v="3"/>
    <x v="10"/>
    <x v="0"/>
    <s v="Venta"/>
  </r>
  <r>
    <s v="Mayo"/>
    <x v="3"/>
    <n v="1092"/>
    <s v="+ 2,8 "/>
    <s v="+ 3,9 "/>
    <s v="+ 6,4 "/>
    <x v="3"/>
    <x v="10"/>
    <x v="0"/>
    <s v="Venta"/>
  </r>
  <r>
    <s v="Junio"/>
    <x v="3"/>
    <n v="1089"/>
    <s v="- 0,3 "/>
    <s v="+ 2,7 "/>
    <s v="+ 5,3 "/>
    <x v="3"/>
    <x v="10"/>
    <x v="0"/>
    <s v="Venta"/>
  </r>
  <r>
    <s v="Septiembre"/>
    <x v="13"/>
    <n v="1089"/>
    <s v="- 1,1 "/>
    <s v="- 2,2 "/>
    <s v="- 8,0 "/>
    <x v="3"/>
    <x v="12"/>
    <x v="0"/>
    <s v="Venta"/>
  </r>
  <r>
    <s v="Enero"/>
    <x v="16"/>
    <n v="1087"/>
    <s v="0,0 "/>
    <s v="- 2,3 "/>
    <s v="- 10,8 "/>
    <x v="3"/>
    <x v="10"/>
    <x v="0"/>
    <s v="Venta"/>
  </r>
  <r>
    <s v="Diciembre"/>
    <x v="19"/>
    <n v="1087"/>
    <s v="+ 2,6 "/>
    <s v="- 4,3 "/>
    <s v="- 9,9 "/>
    <x v="3"/>
    <x v="10"/>
    <x v="0"/>
    <s v="Venta"/>
  </r>
  <r>
    <s v="Octubre"/>
    <x v="3"/>
    <n v="1076"/>
    <s v="+ 1,7 "/>
    <s v="+ 3,9 "/>
    <s v="+ 9,9 "/>
    <x v="2"/>
    <x v="9"/>
    <x v="0"/>
    <s v="Venta"/>
  </r>
  <r>
    <s v="Noviembre"/>
    <x v="3"/>
    <n v="1074"/>
    <s v="- 0,2 "/>
    <s v="+ 4,2 "/>
    <s v="+ 8,0 "/>
    <x v="2"/>
    <x v="9"/>
    <x v="0"/>
    <s v="Venta"/>
  </r>
  <r>
    <s v="Octubre"/>
    <x v="3"/>
    <n v="1071"/>
    <s v="- 4,4 "/>
    <s v="- 1,9 "/>
    <s v="+ 1,5 "/>
    <x v="3"/>
    <x v="10"/>
    <x v="0"/>
    <s v="Venta"/>
  </r>
  <r>
    <s v="Febrero"/>
    <x v="16"/>
    <n v="1071"/>
    <s v="+ 6,4 "/>
    <s v="- 2,5 "/>
    <s v="- 8,7 "/>
    <x v="2"/>
    <x v="9"/>
    <x v="0"/>
    <s v="Venta"/>
  </r>
  <r>
    <s v="Abril"/>
    <x v="1"/>
    <n v="1070"/>
    <s v="+ 2,0 "/>
    <s v="+ 1,8 "/>
    <s v="+ 4,3 "/>
    <x v="3"/>
    <x v="11"/>
    <x v="0"/>
    <s v="Venta"/>
  </r>
  <r>
    <s v="Julio"/>
    <x v="2"/>
    <n v="1070"/>
    <s v="0,0 "/>
    <s v="+ 2,7 "/>
    <s v="+ 3,3 "/>
    <x v="2"/>
    <x v="9"/>
    <x v="0"/>
    <s v="Venta"/>
  </r>
  <r>
    <s v="Junio"/>
    <x v="2"/>
    <n v="1070"/>
    <s v="+ 0,2 "/>
    <s v="+ 3,3 "/>
    <s v="+ 5,3 "/>
    <x v="2"/>
    <x v="9"/>
    <x v="0"/>
    <s v="Venta"/>
  </r>
  <r>
    <s v="Septiembre"/>
    <x v="19"/>
    <n v="1070"/>
    <s v="- 2,1 "/>
    <s v="- 4,8 "/>
    <s v="- 17,2 "/>
    <x v="2"/>
    <x v="9"/>
    <x v="0"/>
    <s v="Venta"/>
  </r>
  <r>
    <s v="Mayo"/>
    <x v="2"/>
    <n v="1069"/>
    <s v="+ 2,6 "/>
    <s v="+ 1,3 "/>
    <s v="+ 6,5 "/>
    <x v="2"/>
    <x v="9"/>
    <x v="0"/>
    <s v="Venta"/>
  </r>
  <r>
    <s v="Enero"/>
    <x v="2"/>
    <n v="1063"/>
    <s v="+ 0,9 "/>
    <s v="- 0,8 "/>
    <s v="+ 1,6 "/>
    <x v="3"/>
    <x v="10"/>
    <x v="0"/>
    <s v="Venta"/>
  </r>
  <r>
    <s v="Septiembre"/>
    <x v="19"/>
    <n v="1063"/>
    <s v="+ 0,1 "/>
    <s v="+ 0,1 "/>
    <s v="- 7,3 "/>
    <x v="3"/>
    <x v="11"/>
    <x v="0"/>
    <s v="Venta"/>
  </r>
  <r>
    <s v="Junio"/>
    <x v="10"/>
    <n v="1063"/>
    <s v="- 8,8 "/>
    <s v="- 6,8 "/>
    <s v="+ 4,2 "/>
    <x v="2"/>
    <x v="9"/>
    <x v="0"/>
    <s v="Venta"/>
  </r>
  <r>
    <s v="Abril"/>
    <x v="3"/>
    <n v="1062"/>
    <s v="+ 0,2 "/>
    <s v="+ 1,5 "/>
    <s v="+ 2,1 "/>
    <x v="3"/>
    <x v="10"/>
    <x v="0"/>
    <s v="Venta"/>
  </r>
  <r>
    <s v="Octubre"/>
    <x v="13"/>
    <n v="1062"/>
    <s v="- 2,5 "/>
    <s v="- 3,7 "/>
    <s v="- 17,2 "/>
    <x v="3"/>
    <x v="12"/>
    <x v="0"/>
    <s v="Venta"/>
  </r>
  <r>
    <s v="Agosto"/>
    <x v="19"/>
    <n v="1062"/>
    <s v="+ 0,3 "/>
    <s v="- 6,4 "/>
    <s v="- 6,9 "/>
    <x v="3"/>
    <x v="11"/>
    <x v="0"/>
    <s v="Venta"/>
  </r>
  <r>
    <s v="Junio"/>
    <x v="19"/>
    <n v="1062"/>
    <s v="- 6,4 "/>
    <s v="- 8,3 "/>
    <s v="- 7,6 "/>
    <x v="3"/>
    <x v="11"/>
    <x v="0"/>
    <s v="Venta"/>
  </r>
  <r>
    <s v="Marzo"/>
    <x v="3"/>
    <n v="1060"/>
    <s v="+ 0,9 "/>
    <s v="+ 1,7 "/>
    <s v="+ 3,1 "/>
    <x v="3"/>
    <x v="10"/>
    <x v="0"/>
    <s v="Venta"/>
  </r>
  <r>
    <s v="Noviembre"/>
    <x v="19"/>
    <n v="1060"/>
    <s v="- 4,8 "/>
    <s v="- 7,0 "/>
    <s v="- 11,1 "/>
    <x v="3"/>
    <x v="10"/>
    <x v="0"/>
    <s v="Venta"/>
  </r>
  <r>
    <s v="Septiembre"/>
    <x v="3"/>
    <n v="1059"/>
    <s v="+ 2,7 "/>
    <s v="+ 4,2 "/>
    <s v="+ 9,7 "/>
    <x v="2"/>
    <x v="9"/>
    <x v="0"/>
    <s v="Venta"/>
  </r>
  <r>
    <s v="Julio"/>
    <x v="19"/>
    <n v="1058"/>
    <s v="- 0,4 "/>
    <s v="- 8,2 "/>
    <s v="- 6,6 "/>
    <x v="3"/>
    <x v="11"/>
    <x v="0"/>
    <s v="Venta"/>
  </r>
  <r>
    <s v="Enero"/>
    <x v="2"/>
    <n v="1057"/>
    <s v="+ 0,1 "/>
    <s v="- 1,8 "/>
    <s v="+ 5,6 "/>
    <x v="2"/>
    <x v="9"/>
    <x v="0"/>
    <s v="Venta"/>
  </r>
  <r>
    <s v="Diciembre"/>
    <x v="3"/>
    <n v="1057"/>
    <s v="- 1,7 "/>
    <s v="- 0,2 "/>
    <s v="+ 5,6 "/>
    <x v="2"/>
    <x v="9"/>
    <x v="0"/>
    <s v="Venta"/>
  </r>
  <r>
    <s v="Octubre"/>
    <x v="4"/>
    <n v="1056"/>
    <s v="+ 1,3 "/>
    <s v="+ 1,3 "/>
    <s v="+ 2,4 "/>
    <x v="3"/>
    <x v="10"/>
    <x v="0"/>
    <s v="Venta"/>
  </r>
  <r>
    <s v="Febrero"/>
    <x v="2"/>
    <n v="1055"/>
    <s v="- 0,2 "/>
    <s v="- 1,8 "/>
    <s v="+ 3,4 "/>
    <x v="2"/>
    <x v="9"/>
    <x v="0"/>
    <s v="Venta"/>
  </r>
  <r>
    <s v="Diciembre"/>
    <x v="3"/>
    <n v="1053"/>
    <s v="0,0 "/>
    <s v="- 6,0 "/>
    <s v="+ 1,0 "/>
    <x v="3"/>
    <x v="10"/>
    <x v="0"/>
    <s v="Venta"/>
  </r>
  <r>
    <s v="Noviembre"/>
    <x v="3"/>
    <n v="1053"/>
    <s v="- 1,7 "/>
    <s v="- 5,9 "/>
    <s v="+ 0,9 "/>
    <x v="3"/>
    <x v="10"/>
    <x v="0"/>
    <s v="Venta"/>
  </r>
  <r>
    <s v="Febrero"/>
    <x v="3"/>
    <n v="1051"/>
    <s v="+ 0,5 "/>
    <s v="+ 0,6 "/>
    <s v="+ 4,8 "/>
    <x v="3"/>
    <x v="10"/>
    <x v="0"/>
    <s v="Venta"/>
  </r>
  <r>
    <s v="Enero"/>
    <x v="1"/>
    <n v="1051"/>
    <s v="+ 4,9 "/>
    <s v="+ 1,2 "/>
    <s v="+ 4,1 "/>
    <x v="3"/>
    <x v="11"/>
    <x v="0"/>
    <s v="Venta"/>
  </r>
  <r>
    <s v="Noviembre"/>
    <x v="13"/>
    <n v="1050"/>
    <s v="- 1,1 "/>
    <s v="- 4,6 "/>
    <s v="- 18,9 "/>
    <x v="3"/>
    <x v="12"/>
    <x v="0"/>
    <s v="Venta"/>
  </r>
  <r>
    <s v="Marzo"/>
    <x v="1"/>
    <n v="1049"/>
    <s v="+ 0,8 "/>
    <s v="+ 4,7 "/>
    <s v="+ 3,0 "/>
    <x v="3"/>
    <x v="11"/>
    <x v="0"/>
    <s v="Venta"/>
  </r>
  <r>
    <s v="Noviembre"/>
    <x v="6"/>
    <n v="1047"/>
    <s v="+ 0,2 "/>
    <s v="+ 0,5 "/>
    <s v="+ 7,3 "/>
    <x v="3"/>
    <x v="10"/>
    <x v="0"/>
    <s v="Venta"/>
  </r>
  <r>
    <s v="Enero"/>
    <x v="3"/>
    <n v="1046"/>
    <s v="+ 0,3 "/>
    <s v="- 0,9 "/>
    <s v="+ 4,3 "/>
    <x v="3"/>
    <x v="10"/>
    <x v="0"/>
    <s v="Venta"/>
  </r>
  <r>
    <s v="Septiembre"/>
    <x v="3"/>
    <n v="1046"/>
    <s v="+ 2,9 "/>
    <s v="+ 6,5 "/>
    <s v="+ 15,1 "/>
    <x v="3"/>
    <x v="11"/>
    <x v="0"/>
    <s v="Venta"/>
  </r>
  <r>
    <s v="Octubre"/>
    <x v="6"/>
    <n v="1045"/>
    <s v="+ 0,2 "/>
    <s v="+ 1,8 "/>
    <s v="+ 10,5 "/>
    <x v="3"/>
    <x v="10"/>
    <x v="0"/>
    <s v="Venta"/>
  </r>
  <r>
    <s v="Noviembre"/>
    <x v="10"/>
    <n v="1045"/>
    <s v="+ 0,3 "/>
    <s v="+ 4,2 "/>
    <s v="- 7,2 "/>
    <x v="2"/>
    <x v="9"/>
    <x v="0"/>
    <s v="Venta"/>
  </r>
  <r>
    <s v="Noviembre"/>
    <x v="4"/>
    <n v="1044"/>
    <s v="- 1,1 "/>
    <s v="+ 0,2 "/>
    <s v="+ 3,7 "/>
    <x v="3"/>
    <x v="10"/>
    <x v="0"/>
    <s v="Venta"/>
  </r>
  <r>
    <s v="Junio"/>
    <x v="2"/>
    <n v="1044"/>
    <s v="+ 0,5 "/>
    <s v="+ 2,6 "/>
    <s v="+ 6,3 "/>
    <x v="3"/>
    <x v="11"/>
    <x v="0"/>
    <s v="Venta"/>
  </r>
  <r>
    <s v="Diciembre"/>
    <x v="6"/>
    <n v="1044"/>
    <s v="+ 2,0 "/>
    <s v="+ 5,0 "/>
    <s v="+ 12,5 "/>
    <x v="2"/>
    <x v="9"/>
    <x v="0"/>
    <s v="Venta"/>
  </r>
  <r>
    <s v="Diciembre"/>
    <x v="4"/>
    <n v="1043"/>
    <s v="- 0,1 "/>
    <s v="+ 0,1 "/>
    <s v="+ 3,3 "/>
    <x v="3"/>
    <x v="10"/>
    <x v="0"/>
    <s v="Venta"/>
  </r>
  <r>
    <s v="Septiembre"/>
    <x v="6"/>
    <n v="1043"/>
    <s v="+ 0,1 "/>
    <s v="+ 4,2 "/>
    <s v="+ 8,0 "/>
    <x v="3"/>
    <x v="10"/>
    <x v="0"/>
    <s v="Venta"/>
  </r>
  <r>
    <s v="Octubre"/>
    <x v="3"/>
    <n v="1043"/>
    <s v="- 0,3 "/>
    <s v="+ 0,6 "/>
    <s v="+ 14,9 "/>
    <x v="3"/>
    <x v="11"/>
    <x v="0"/>
    <s v="Venta"/>
  </r>
  <r>
    <s v="Septiembre"/>
    <x v="4"/>
    <n v="1042"/>
    <s v="n.d."/>
    <s v="+ 0,8 "/>
    <s v="+ 1,1 "/>
    <x v="3"/>
    <x v="10"/>
    <x v="0"/>
    <s v="Venta"/>
  </r>
  <r>
    <s v="Agosto"/>
    <x v="4"/>
    <n v="1042"/>
    <s v="0,0 "/>
    <s v="+ 1,5 "/>
    <s v="+ 0,3 "/>
    <x v="3"/>
    <x v="10"/>
    <x v="0"/>
    <s v="Venta"/>
  </r>
  <r>
    <s v="Julio"/>
    <x v="4"/>
    <n v="1042"/>
    <s v="+ 0,8 "/>
    <s v="+ 0,1 "/>
    <s v="+ 4,0 "/>
    <x v="3"/>
    <x v="10"/>
    <x v="0"/>
    <s v="Venta"/>
  </r>
  <r>
    <s v="Agosto"/>
    <x v="6"/>
    <n v="1042"/>
    <s v="+ 1,5 "/>
    <s v="+ 4,1 "/>
    <s v="+ 9,4 "/>
    <x v="3"/>
    <x v="10"/>
    <x v="0"/>
    <s v="Venta"/>
  </r>
  <r>
    <s v="Abril"/>
    <x v="2"/>
    <n v="1042"/>
    <s v="+ 0,5 "/>
    <s v="- 1,4 "/>
    <s v="+ 2,8 "/>
    <x v="2"/>
    <x v="9"/>
    <x v="0"/>
    <s v="Venta"/>
  </r>
  <r>
    <s v="Octubre"/>
    <x v="10"/>
    <n v="1042"/>
    <s v="+ 5,4 "/>
    <s v="+ 0,5 "/>
    <s v="- 9,3 "/>
    <x v="2"/>
    <x v="9"/>
    <x v="0"/>
    <s v="Venta"/>
  </r>
  <r>
    <s v="Mayo"/>
    <x v="12"/>
    <n v="1042"/>
    <s v="+ 2,1 "/>
    <s v="+ 3,7 "/>
    <s v="+ 2,1 "/>
    <x v="2"/>
    <x v="9"/>
    <x v="0"/>
    <s v="Venta"/>
  </r>
  <r>
    <s v="Abril"/>
    <x v="4"/>
    <n v="1041"/>
    <s v="+ 1,2 "/>
    <s v="+ 3,8 "/>
    <s v="+ 1,4 "/>
    <x v="3"/>
    <x v="10"/>
    <x v="0"/>
    <s v="Venta"/>
  </r>
  <r>
    <s v="Febrero"/>
    <x v="1"/>
    <n v="1041"/>
    <s v="- 0,9 "/>
    <s v="+ 2,3 "/>
    <s v="+ 2,0 "/>
    <x v="3"/>
    <x v="11"/>
    <x v="0"/>
    <s v="Venta"/>
  </r>
  <r>
    <s v="Octubre"/>
    <x v="19"/>
    <n v="1041"/>
    <s v="- 2,1 "/>
    <s v="- 1,6 "/>
    <s v="- 8,9 "/>
    <x v="3"/>
    <x v="11"/>
    <x v="0"/>
    <s v="Venta"/>
  </r>
  <r>
    <s v="Mayo"/>
    <x v="2"/>
    <n v="1039"/>
    <s v="+ 1,3 "/>
    <s v="+ 1,8 "/>
    <s v="+ 3,4 "/>
    <x v="3"/>
    <x v="11"/>
    <x v="0"/>
    <s v="Venta"/>
  </r>
  <r>
    <s v="Agosto"/>
    <x v="5"/>
    <n v="1038"/>
    <s v="+ 3,6 "/>
    <s v="+ 1,2 "/>
    <s v="- 0,3 "/>
    <x v="3"/>
    <x v="10"/>
    <x v="0"/>
    <s v="Venta"/>
  </r>
  <r>
    <s v="Febrero"/>
    <x v="5"/>
    <n v="1038"/>
    <s v="+ 0,2 "/>
    <s v="- 0,9 "/>
    <s v="+ 5,9 "/>
    <x v="3"/>
    <x v="10"/>
    <x v="0"/>
    <s v="Venta"/>
  </r>
  <r>
    <s v="Octubre"/>
    <x v="2"/>
    <n v="1038"/>
    <s v="+ 1,5 "/>
    <s v="+ 0,8 "/>
    <s v="- 0,4 "/>
    <x v="3"/>
    <x v="11"/>
    <x v="0"/>
    <s v="Venta"/>
  </r>
  <r>
    <s v="Diciembre"/>
    <x v="6"/>
    <n v="1037"/>
    <s v="- 1,0 "/>
    <s v="- 0,5 "/>
    <s v="+ 5,1 "/>
    <x v="3"/>
    <x v="10"/>
    <x v="0"/>
    <s v="Venta"/>
  </r>
  <r>
    <s v="Julio"/>
    <x v="3"/>
    <n v="1037"/>
    <s v="+ 5,5 "/>
    <s v="+ 4,1 "/>
    <s v="+ 12,6 "/>
    <x v="3"/>
    <x v="11"/>
    <x v="0"/>
    <s v="Venta"/>
  </r>
  <r>
    <s v="Julio"/>
    <x v="10"/>
    <n v="1037"/>
    <s v="- 2,5 "/>
    <s v="- 12,1 "/>
    <s v="- 10,4 "/>
    <x v="2"/>
    <x v="9"/>
    <x v="0"/>
    <s v="Venta"/>
  </r>
  <r>
    <s v="Enero"/>
    <x v="5"/>
    <n v="1036"/>
    <s v="- 0,2 "/>
    <s v="- 0,9 "/>
    <s v="+ 5,8 "/>
    <x v="3"/>
    <x v="10"/>
    <x v="0"/>
    <s v="Venta"/>
  </r>
  <r>
    <s v="Febrero"/>
    <x v="16"/>
    <n v="1036"/>
    <s v="+ 0,5 "/>
    <s v="0,0 "/>
    <s v="- 7,1 "/>
    <x v="3"/>
    <x v="11"/>
    <x v="0"/>
    <s v="Venta"/>
  </r>
  <r>
    <s v="Noviembre"/>
    <x v="19"/>
    <n v="1036"/>
    <s v="- 0,5 "/>
    <s v="- 2,5 "/>
    <s v="- 8,7 "/>
    <x v="3"/>
    <x v="11"/>
    <x v="0"/>
    <s v="Venta"/>
  </r>
  <r>
    <s v="Marzo"/>
    <x v="2"/>
    <n v="1036"/>
    <s v="- 1,8 "/>
    <s v="- 1,9 "/>
    <s v="+ 0,1 "/>
    <x v="2"/>
    <x v="9"/>
    <x v="0"/>
    <s v="Venta"/>
  </r>
  <r>
    <s v="Julio"/>
    <x v="3"/>
    <n v="1036"/>
    <s v="+ 2,0 "/>
    <s v="+ 2,3 "/>
    <s v="+ 9,5 "/>
    <x v="2"/>
    <x v="9"/>
    <x v="0"/>
    <s v="Venta"/>
  </r>
  <r>
    <s v="Enero"/>
    <x v="18"/>
    <n v="1035"/>
    <s v="n.d."/>
    <s v="- 2,5 "/>
    <s v="- 9,7 "/>
    <x v="3"/>
    <x v="12"/>
    <x v="0"/>
    <s v="Venta"/>
  </r>
  <r>
    <s v="Diciembre"/>
    <x v="13"/>
    <n v="1035"/>
    <s v="- 1,4 "/>
    <s v="- 5,0 "/>
    <s v="- 16,0 "/>
    <x v="3"/>
    <x v="12"/>
    <x v="0"/>
    <s v="Venta"/>
  </r>
  <r>
    <s v="Marzo"/>
    <x v="3"/>
    <n v="1035"/>
    <s v="+ 1,5 "/>
    <s v="+ 3,5 "/>
    <s v="+ 9,8 "/>
    <x v="2"/>
    <x v="9"/>
    <x v="0"/>
    <s v="Venta"/>
  </r>
  <r>
    <s v="Junio"/>
    <x v="4"/>
    <n v="1034"/>
    <s v="+ 0,8 "/>
    <s v="+ 0,5 "/>
    <s v="+ 2,4 "/>
    <x v="3"/>
    <x v="10"/>
    <x v="0"/>
    <s v="Venta"/>
  </r>
  <r>
    <s v="Febrero"/>
    <x v="18"/>
    <n v="1034"/>
    <s v="- 0,1 "/>
    <s v="- 1,6 "/>
    <s v="- 6,8 "/>
    <x v="3"/>
    <x v="12"/>
    <x v="0"/>
    <s v="Venta"/>
  </r>
  <r>
    <s v="Mayo"/>
    <x v="19"/>
    <n v="1033"/>
    <s v="+ 0,7 "/>
    <s v="+ 2,8 "/>
    <s v="+ 3,6 "/>
    <x v="3"/>
    <x v="12"/>
    <x v="0"/>
    <s v="Venta"/>
  </r>
  <r>
    <s v="Febrero"/>
    <x v="5"/>
    <n v="1033"/>
    <s v="+ 1,3 "/>
    <s v="+ 0,9 "/>
    <s v="+ 11,9 "/>
    <x v="2"/>
    <x v="9"/>
    <x v="0"/>
    <s v="Venta"/>
  </r>
  <r>
    <s v="Octubre"/>
    <x v="5"/>
    <n v="1031"/>
    <s v="+ 0,1 "/>
    <s v="+ 2,9 "/>
    <s v="- 1,3 "/>
    <x v="3"/>
    <x v="10"/>
    <x v="0"/>
    <s v="Venta"/>
  </r>
  <r>
    <s v="Enero"/>
    <x v="16"/>
    <n v="1031"/>
    <s v="+ 2,2 "/>
    <s v="- 1,0 "/>
    <s v="- 7,9 "/>
    <x v="3"/>
    <x v="11"/>
    <x v="0"/>
    <s v="Venta"/>
  </r>
  <r>
    <s v="Agosto"/>
    <x v="3"/>
    <n v="1031"/>
    <s v="- 0,5 "/>
    <s v="+ 2,7 "/>
    <s v="+ 8,6 "/>
    <x v="2"/>
    <x v="9"/>
    <x v="0"/>
    <s v="Venta"/>
  </r>
  <r>
    <s v="Abril"/>
    <x v="16"/>
    <n v="1031"/>
    <s v="+ 0,1 "/>
    <s v="+ 2,5 "/>
    <s v="- 8,8 "/>
    <x v="2"/>
    <x v="9"/>
    <x v="0"/>
    <s v="Venta"/>
  </r>
  <r>
    <s v="Septiembre"/>
    <x v="5"/>
    <n v="1030"/>
    <s v="- 0,8 "/>
    <s v="+ 2,0 "/>
    <s v="- 1,2 "/>
    <x v="3"/>
    <x v="10"/>
    <x v="0"/>
    <s v="Venta"/>
  </r>
  <r>
    <s v="Febrero"/>
    <x v="16"/>
    <n v="1030"/>
    <s v="- 5,2 "/>
    <s v="- 2,8 "/>
    <s v="- 15,5 "/>
    <x v="3"/>
    <x v="10"/>
    <x v="0"/>
    <s v="Venta"/>
  </r>
  <r>
    <s v="Julio"/>
    <x v="2"/>
    <n v="1030"/>
    <s v="- 1,4 "/>
    <s v="+ 0,4 "/>
    <s v="- 0,7 "/>
    <x v="3"/>
    <x v="11"/>
    <x v="0"/>
    <s v="Venta"/>
  </r>
  <r>
    <s v="Marzo"/>
    <x v="16"/>
    <n v="1029"/>
    <s v="- 3,9 "/>
    <s v="+ 0,2 "/>
    <s v="- 9,2 "/>
    <x v="2"/>
    <x v="9"/>
    <x v="0"/>
    <s v="Venta"/>
  </r>
  <r>
    <s v="Marzo"/>
    <x v="4"/>
    <n v="1028"/>
    <s v="+ 2,6 "/>
    <s v="+ 1,8 "/>
    <s v="+ 0,1 "/>
    <x v="3"/>
    <x v="10"/>
    <x v="0"/>
    <s v="Venta"/>
  </r>
  <r>
    <s v="Marzo"/>
    <x v="5"/>
    <n v="1027"/>
    <s v="- 1,1 "/>
    <s v="- 1,0 "/>
    <s v="+ 3,7 "/>
    <x v="3"/>
    <x v="10"/>
    <x v="0"/>
    <s v="Venta"/>
  </r>
  <r>
    <s v="Diciembre"/>
    <x v="19"/>
    <n v="1027"/>
    <s v="- 6,5 "/>
    <s v="- 4,1 "/>
    <s v="- 18,4 "/>
    <x v="2"/>
    <x v="9"/>
    <x v="0"/>
    <s v="Venta"/>
  </r>
  <r>
    <s v="Mayo"/>
    <x v="4"/>
    <n v="1026"/>
    <s v="- 1,4 "/>
    <s v="+ 2,4 "/>
    <s v="0,0 "/>
    <x v="3"/>
    <x v="10"/>
    <x v="0"/>
    <s v="Venta"/>
  </r>
  <r>
    <s v="Mayo"/>
    <x v="5"/>
    <n v="1026"/>
    <s v="0,0 "/>
    <s v="- 1,1 "/>
    <s v="+ 2,5 "/>
    <x v="3"/>
    <x v="10"/>
    <x v="0"/>
    <s v="Venta"/>
  </r>
  <r>
    <s v="Abril"/>
    <x v="5"/>
    <n v="1026"/>
    <s v="- 0,1 "/>
    <s v="- 0,9 "/>
    <s v="+ 3,5 "/>
    <x v="3"/>
    <x v="10"/>
    <x v="0"/>
    <s v="Venta"/>
  </r>
  <r>
    <s v="Julio"/>
    <x v="6"/>
    <n v="1026"/>
    <s v="+ 2,5 "/>
    <s v="+ 3,5 "/>
    <s v="+ 6,7 "/>
    <x v="3"/>
    <x v="10"/>
    <x v="0"/>
    <s v="Venta"/>
  </r>
  <r>
    <s v="Abril"/>
    <x v="2"/>
    <n v="1026"/>
    <s v="+ 0,7 "/>
    <s v="+ 1,6 "/>
    <s v="+ 3,0 "/>
    <x v="3"/>
    <x v="11"/>
    <x v="0"/>
    <s v="Venta"/>
  </r>
  <r>
    <s v="Abril"/>
    <x v="19"/>
    <n v="1025"/>
    <s v="+ 2,0 "/>
    <s v="+ 2,2 "/>
    <s v="+ 5,1 "/>
    <x v="3"/>
    <x v="12"/>
    <x v="0"/>
    <s v="Venta"/>
  </r>
  <r>
    <s v="Noviembre"/>
    <x v="6"/>
    <n v="1024"/>
    <s v="+ 2,7 "/>
    <s v="+ 9,2 "/>
    <s v="+ 11,9 "/>
    <x v="2"/>
    <x v="9"/>
    <x v="0"/>
    <s v="Venta"/>
  </r>
  <r>
    <s v="Julio"/>
    <x v="16"/>
    <n v="1024"/>
    <s v="+ 0,3 "/>
    <s v="- 0,7 "/>
    <s v="- 8,1 "/>
    <x v="2"/>
    <x v="9"/>
    <x v="0"/>
    <s v="Venta"/>
  </r>
  <r>
    <s v="Junio"/>
    <x v="18"/>
    <n v="1023"/>
    <s v="+ 2,6 "/>
    <s v="+ 4,7 "/>
    <s v="- 8,2 "/>
    <x v="3"/>
    <x v="12"/>
    <x v="0"/>
    <s v="Venta"/>
  </r>
  <r>
    <s v="Septiembre"/>
    <x v="2"/>
    <n v="1023"/>
    <s v="+ 0,2 "/>
    <s v="- 2,1 "/>
    <s v="- 2,3 "/>
    <x v="3"/>
    <x v="11"/>
    <x v="0"/>
    <s v="Venta"/>
  </r>
  <r>
    <s v="Octubre"/>
    <x v="18"/>
    <n v="1022"/>
    <s v="+ 2,9 "/>
    <s v="+ 1,8 "/>
    <s v="- 3,8 "/>
    <x v="3"/>
    <x v="12"/>
    <x v="0"/>
    <s v="Venta"/>
  </r>
  <r>
    <s v="Agosto"/>
    <x v="2"/>
    <n v="1021"/>
    <s v="- 0,9 "/>
    <s v="- 1,7 "/>
    <s v="+ 0,4 "/>
    <x v="3"/>
    <x v="11"/>
    <x v="0"/>
    <s v="Venta"/>
  </r>
  <r>
    <s v="Febrero"/>
    <x v="2"/>
    <n v="1021"/>
    <s v="+ 1,1 "/>
    <s v="+ 1,0 "/>
    <s v="+ 8,9 "/>
    <x v="3"/>
    <x v="11"/>
    <x v="0"/>
    <s v="Venta"/>
  </r>
  <r>
    <s v="Junio"/>
    <x v="16"/>
    <n v="1021"/>
    <s v="+ 2,8 "/>
    <s v="+ 5,5 "/>
    <s v="- 3,9 "/>
    <x v="3"/>
    <x v="11"/>
    <x v="0"/>
    <s v="Venta"/>
  </r>
  <r>
    <s v="Junio"/>
    <x v="12"/>
    <n v="1021"/>
    <s v="- 2,0 "/>
    <s v="+ 0,5 "/>
    <s v="0,0 "/>
    <x v="2"/>
    <x v="9"/>
    <x v="0"/>
    <s v="Venta"/>
  </r>
  <r>
    <s v="Junio"/>
    <x v="16"/>
    <n v="1021"/>
    <s v="0,0 "/>
    <s v="- 0,8 "/>
    <s v="- 9,2 "/>
    <x v="2"/>
    <x v="9"/>
    <x v="0"/>
    <s v="Venta"/>
  </r>
  <r>
    <s v="Mayo"/>
    <x v="16"/>
    <n v="1021"/>
    <s v="- 1,0 "/>
    <s v="- 4,7 "/>
    <s v="- 8,9 "/>
    <x v="2"/>
    <x v="9"/>
    <x v="0"/>
    <s v="Venta"/>
  </r>
  <r>
    <s v="Junio"/>
    <x v="19"/>
    <n v="1020"/>
    <s v="- 1,2 "/>
    <s v="+ 1,5 "/>
    <s v="- 0,3 "/>
    <x v="3"/>
    <x v="12"/>
    <x v="0"/>
    <s v="Venta"/>
  </r>
  <r>
    <s v="Febrero"/>
    <x v="3"/>
    <n v="1020"/>
    <s v="+ 1,9 "/>
    <s v="+ 2,6 "/>
    <s v="+ 5,7 "/>
    <x v="2"/>
    <x v="9"/>
    <x v="0"/>
    <s v="Venta"/>
  </r>
  <r>
    <s v="Enero"/>
    <x v="5"/>
    <n v="1020"/>
    <s v="- 2,3 "/>
    <s v="+ 2,3 "/>
    <s v="+ 9,3 "/>
    <x v="2"/>
    <x v="9"/>
    <x v="0"/>
    <s v="Venta"/>
  </r>
  <r>
    <s v="Abril"/>
    <x v="12"/>
    <n v="1020"/>
    <s v="+ 0,4 "/>
    <s v="+ 1,5 "/>
    <s v="- 1,0 "/>
    <x v="2"/>
    <x v="9"/>
    <x v="0"/>
    <s v="Venta"/>
  </r>
  <r>
    <s v="Marzo"/>
    <x v="16"/>
    <n v="1018"/>
    <s v="- 1,2 "/>
    <s v="- 6,4 "/>
    <s v="- 16,5 "/>
    <x v="3"/>
    <x v="10"/>
    <x v="0"/>
    <s v="Venta"/>
  </r>
  <r>
    <s v="Noviembre"/>
    <x v="2"/>
    <n v="1018"/>
    <s v="- 2,0 "/>
    <s v="- 0,3 "/>
    <s v="+ 0,8 "/>
    <x v="3"/>
    <x v="11"/>
    <x v="0"/>
    <s v="Venta"/>
  </r>
  <r>
    <s v="Marzo"/>
    <x v="2"/>
    <n v="1018"/>
    <s v="- 0,2 "/>
    <s v="0,0 "/>
    <s v="+ 4,7 "/>
    <x v="3"/>
    <x v="11"/>
    <x v="0"/>
    <s v="Venta"/>
  </r>
  <r>
    <s v="Diciembre"/>
    <x v="3"/>
    <n v="1018"/>
    <s v="+ 0,8 "/>
    <s v="- 2,7 "/>
    <s v="+ 12,3 "/>
    <x v="3"/>
    <x v="11"/>
    <x v="0"/>
    <s v="Venta"/>
  </r>
  <r>
    <s v="Agosto"/>
    <x v="3"/>
    <n v="1017"/>
    <s v="- 1,9 "/>
    <s v="+ 1,2 "/>
    <s v="+ 11,8 "/>
    <x v="3"/>
    <x v="11"/>
    <x v="0"/>
    <s v="Venta"/>
  </r>
  <r>
    <s v="Diciembre"/>
    <x v="16"/>
    <n v="1016"/>
    <s v="+ 0,1 "/>
    <s v="+ 2,6 "/>
    <s v="- 6,6 "/>
    <x v="3"/>
    <x v="10"/>
    <x v="0"/>
    <s v="Venta"/>
  </r>
  <r>
    <s v="Junio"/>
    <x v="3"/>
    <n v="1016"/>
    <s v="+ 1,2 "/>
    <s v="- 1,8 "/>
    <s v="+ 7,2 "/>
    <x v="2"/>
    <x v="9"/>
    <x v="0"/>
    <s v="Venta"/>
  </r>
  <r>
    <s v="Marzo"/>
    <x v="12"/>
    <n v="1016"/>
    <s v="+ 1,1 "/>
    <s v="+ 0,7 "/>
    <s v="- 1,3 "/>
    <x v="2"/>
    <x v="9"/>
    <x v="0"/>
    <s v="Venta"/>
  </r>
  <r>
    <s v="Noviembre"/>
    <x v="16"/>
    <n v="1015"/>
    <s v="- 0,1 "/>
    <s v="+ 3,2 "/>
    <s v="- 4,2 "/>
    <x v="3"/>
    <x v="10"/>
    <x v="0"/>
    <s v="Venta"/>
  </r>
  <r>
    <s v="Octubre"/>
    <x v="16"/>
    <n v="1015"/>
    <s v="+ 2,5 "/>
    <s v="+ 2,7 "/>
    <s v="- 8,7 "/>
    <x v="3"/>
    <x v="10"/>
    <x v="0"/>
    <s v="Venta"/>
  </r>
  <r>
    <s v="Mayo"/>
    <x v="16"/>
    <n v="1015"/>
    <s v="+ 0,1 "/>
    <s v="- 1,5 "/>
    <s v="- 14,7 "/>
    <x v="3"/>
    <x v="10"/>
    <x v="0"/>
    <s v="Venta"/>
  </r>
  <r>
    <s v="Agosto"/>
    <x v="16"/>
    <n v="1015"/>
    <s v="- 0,9 "/>
    <s v="- 0,6 "/>
    <s v="- 7,2 "/>
    <x v="2"/>
    <x v="9"/>
    <x v="0"/>
    <s v="Venta"/>
  </r>
  <r>
    <s v="Abril"/>
    <x v="16"/>
    <n v="1014"/>
    <s v="- 0,3 "/>
    <s v="- 6,7 "/>
    <s v="- 15,1 "/>
    <x v="3"/>
    <x v="10"/>
    <x v="0"/>
    <s v="Venta"/>
  </r>
  <r>
    <s v="Noviembre"/>
    <x v="18"/>
    <n v="1013"/>
    <s v="- 0,9 "/>
    <s v="+ 1,6 "/>
    <s v="- 3,6 "/>
    <x v="3"/>
    <x v="12"/>
    <x v="0"/>
    <s v="Venta"/>
  </r>
  <r>
    <s v="Abril"/>
    <x v="3"/>
    <n v="1013"/>
    <s v="- 2,1 "/>
    <s v="+ 1,2 "/>
    <s v="+ 5,3 "/>
    <x v="2"/>
    <x v="9"/>
    <x v="0"/>
    <s v="Venta"/>
  </r>
  <r>
    <s v="Diciembre"/>
    <x v="5"/>
    <n v="1010"/>
    <s v="+ 0,3 "/>
    <s v="- 2,0 "/>
    <s v="- 2,7 "/>
    <x v="3"/>
    <x v="10"/>
    <x v="0"/>
    <s v="Venta"/>
  </r>
  <r>
    <s v="Junio"/>
    <x v="5"/>
    <n v="1010"/>
    <s v="- 1,6 "/>
    <s v="- 1,7 "/>
    <s v="+ 0,9 "/>
    <x v="3"/>
    <x v="10"/>
    <x v="0"/>
    <s v="Venta"/>
  </r>
  <r>
    <s v="Diciembre"/>
    <x v="18"/>
    <n v="1010"/>
    <s v="- 0,3 "/>
    <s v="+ 1,8 "/>
    <s v="- 2,5 "/>
    <x v="3"/>
    <x v="12"/>
    <x v="0"/>
    <s v="Venta"/>
  </r>
  <r>
    <s v="Noviembre"/>
    <x v="3"/>
    <n v="1010"/>
    <s v="- 3,1 "/>
    <s v="- 0,7 "/>
    <s v="+ 11,1 "/>
    <x v="3"/>
    <x v="11"/>
    <x v="0"/>
    <s v="Venta"/>
  </r>
  <r>
    <s v="Enero"/>
    <x v="2"/>
    <n v="1009"/>
    <s v="- 0,9 "/>
    <s v="- 3,2 "/>
    <s v="+ 4,0 "/>
    <x v="3"/>
    <x v="11"/>
    <x v="0"/>
    <s v="Venta"/>
  </r>
  <r>
    <s v="Diciembre"/>
    <x v="19"/>
    <n v="1009"/>
    <s v="- 2,6 "/>
    <s v="- 5,1 "/>
    <s v="- 12,7 "/>
    <x v="3"/>
    <x v="11"/>
    <x v="0"/>
    <s v="Venta"/>
  </r>
  <r>
    <s v="Diciembre"/>
    <x v="16"/>
    <n v="1009"/>
    <s v="+ 2,1 "/>
    <s v="+ 2,9 "/>
    <s v="- 1,7 "/>
    <x v="2"/>
    <x v="9"/>
    <x v="0"/>
    <s v="Venta"/>
  </r>
  <r>
    <s v="Agosto"/>
    <x v="19"/>
    <n v="1008"/>
    <s v="+ 3,3 "/>
    <s v="- 2,4 "/>
    <s v="+ 1,2 "/>
    <x v="3"/>
    <x v="12"/>
    <x v="0"/>
    <s v="Venta"/>
  </r>
  <r>
    <s v="Noviembre"/>
    <x v="5"/>
    <n v="1007"/>
    <s v="- 2,3 "/>
    <s v="- 3,0 "/>
    <s v="- 3,9 "/>
    <x v="3"/>
    <x v="10"/>
    <x v="0"/>
    <s v="Venta"/>
  </r>
  <r>
    <s v="Enero"/>
    <x v="12"/>
    <n v="1007"/>
    <s v="- 0,9 "/>
    <s v="- 0,8 "/>
    <s v="- 7,3 "/>
    <x v="3"/>
    <x v="10"/>
    <x v="0"/>
    <s v="Venta"/>
  </r>
  <r>
    <s v="Enero"/>
    <x v="16"/>
    <n v="1006"/>
    <s v="- 2,0 "/>
    <s v="- 8,9 "/>
    <s v="- 15,7 "/>
    <x v="2"/>
    <x v="9"/>
    <x v="0"/>
    <s v="Venta"/>
  </r>
  <r>
    <s v="Febrero"/>
    <x v="12"/>
    <n v="1005"/>
    <s v="- 0,2 "/>
    <s v="- 0,9 "/>
    <s v="- 2,4 "/>
    <x v="3"/>
    <x v="10"/>
    <x v="0"/>
    <s v="Venta"/>
  </r>
  <r>
    <s v="Marzo"/>
    <x v="19"/>
    <n v="1005"/>
    <s v="+ 0,1 "/>
    <s v="- 0,5 "/>
    <s v="+ 2,9 "/>
    <x v="3"/>
    <x v="12"/>
    <x v="0"/>
    <s v="Venta"/>
  </r>
  <r>
    <s v="Mayo"/>
    <x v="3"/>
    <n v="1005"/>
    <s v="+ 0,9 "/>
    <s v="+ 7,2 "/>
    <s v="+ 12,3 "/>
    <x v="3"/>
    <x v="11"/>
    <x v="0"/>
    <s v="Venta"/>
  </r>
  <r>
    <s v="Febrero"/>
    <x v="12"/>
    <n v="1005"/>
    <s v="- 0,1 "/>
    <s v="+ 1,6 "/>
    <s v="- 6,2 "/>
    <x v="2"/>
    <x v="9"/>
    <x v="0"/>
    <s v="Venta"/>
  </r>
  <r>
    <s v="Enero"/>
    <x v="12"/>
    <n v="1005"/>
    <s v="- 0,4 "/>
    <s v="+ 2,2 "/>
    <s v="- 0,1 "/>
    <x v="2"/>
    <x v="9"/>
    <x v="0"/>
    <s v="Venta"/>
  </r>
  <r>
    <s v="Febrero"/>
    <x v="19"/>
    <n v="1004"/>
    <s v="+ 0,1 "/>
    <s v="- 0,8 "/>
    <s v="- 2,8 "/>
    <x v="3"/>
    <x v="12"/>
    <x v="0"/>
    <s v="Venta"/>
  </r>
  <r>
    <s v="Mayo"/>
    <x v="3"/>
    <n v="1004"/>
    <s v="- 0,9 "/>
    <s v="- 1,6 "/>
    <s v="+ 4,1 "/>
    <x v="2"/>
    <x v="9"/>
    <x v="0"/>
    <s v="Venta"/>
  </r>
  <r>
    <s v="Enero"/>
    <x v="4"/>
    <n v="1003"/>
    <s v="- 0,7 "/>
    <s v="- 2,8 "/>
    <s v="- 3,2 "/>
    <x v="3"/>
    <x v="10"/>
    <x v="0"/>
    <s v="Venta"/>
  </r>
  <r>
    <s v="Enero"/>
    <x v="19"/>
    <n v="1003"/>
    <s v="- 0,7 "/>
    <s v="- 1,8 "/>
    <s v="- 3,1 "/>
    <x v="3"/>
    <x v="12"/>
    <x v="0"/>
    <s v="Venta"/>
  </r>
  <r>
    <s v="Julio"/>
    <x v="18"/>
    <n v="1003"/>
    <s v="- 1,9 "/>
    <s v="+ 2,9 "/>
    <s v="- 9,0 "/>
    <x v="3"/>
    <x v="12"/>
    <x v="0"/>
    <s v="Venta"/>
  </r>
  <r>
    <s v="Agosto"/>
    <x v="10"/>
    <n v="1003"/>
    <s v="- 3,3 "/>
    <s v="- 14,0 "/>
    <s v="- 15,2 "/>
    <x v="2"/>
    <x v="9"/>
    <x v="0"/>
    <s v="Venta"/>
  </r>
  <r>
    <s v="Febrero"/>
    <x v="4"/>
    <n v="1002"/>
    <s v="0,0 "/>
    <s v="- 0,4 "/>
    <s v="- 3,4 "/>
    <x v="3"/>
    <x v="10"/>
    <x v="0"/>
    <s v="Venta"/>
  </r>
  <r>
    <s v="Julio"/>
    <x v="5"/>
    <n v="1002"/>
    <s v="- 0,8 "/>
    <s v="- 2,4 "/>
    <s v="- 2,3 "/>
    <x v="3"/>
    <x v="10"/>
    <x v="0"/>
    <s v="Venta"/>
  </r>
  <r>
    <s v="Diciembre"/>
    <x v="2"/>
    <n v="1002"/>
    <s v="- 1,6 "/>
    <s v="- 2,1 "/>
    <s v="- 1,6 "/>
    <x v="3"/>
    <x v="11"/>
    <x v="0"/>
    <s v="Venta"/>
  </r>
  <r>
    <s v="Abril"/>
    <x v="5"/>
    <n v="1002"/>
    <s v="+ 0,3 "/>
    <s v="- 1,7 "/>
    <s v="+ 9,1 "/>
    <x v="2"/>
    <x v="9"/>
    <x v="0"/>
    <s v="Venta"/>
  </r>
  <r>
    <s v="Junio"/>
    <x v="6"/>
    <n v="1001"/>
    <s v="0,0 "/>
    <s v="+ 1,1 "/>
    <s v="+ 3,9 "/>
    <x v="3"/>
    <x v="10"/>
    <x v="0"/>
    <s v="Venta"/>
  </r>
  <r>
    <s v="Mayo"/>
    <x v="6"/>
    <n v="1001"/>
    <s v="+ 1,0 "/>
    <s v="+ 2,1 "/>
    <s v="+ 3,4 "/>
    <x v="3"/>
    <x v="10"/>
    <x v="0"/>
    <s v="Venta"/>
  </r>
  <r>
    <s v="Enero"/>
    <x v="3"/>
    <n v="1001"/>
    <s v="+ 0,1 "/>
    <s v="+ 2,3 "/>
    <s v="+ 2,1 "/>
    <x v="2"/>
    <x v="9"/>
    <x v="0"/>
    <s v="Venta"/>
  </r>
  <r>
    <s v="Diciembre"/>
    <x v="4"/>
    <n v="1000"/>
    <s v="+ 0,6 "/>
    <s v="+ 3,6 "/>
    <s v="+ 5,2 "/>
    <x v="2"/>
    <x v="9"/>
    <x v="0"/>
    <s v="Venta"/>
  </r>
  <r>
    <s v="Marzo"/>
    <x v="5"/>
    <n v="1000"/>
    <s v="- 3,2 "/>
    <s v="- 4,3 "/>
    <s v="+ 8,0 "/>
    <x v="2"/>
    <x v="9"/>
    <x v="0"/>
    <s v="Venta"/>
  </r>
  <r>
    <s v="Mayo"/>
    <x v="18"/>
    <n v="997"/>
    <s v="+ 2,2 "/>
    <s v="- 3,6 "/>
    <s v="- 12,1 "/>
    <x v="3"/>
    <x v="12"/>
    <x v="0"/>
    <s v="Venta"/>
  </r>
  <r>
    <s v="Octubre"/>
    <x v="6"/>
    <n v="997"/>
    <s v="+ 0,3 "/>
    <s v="+ 6,8 "/>
    <s v="+ 8,3 "/>
    <x v="2"/>
    <x v="9"/>
    <x v="0"/>
    <s v="Venta"/>
  </r>
  <r>
    <s v="Agosto"/>
    <x v="18"/>
    <n v="996"/>
    <s v="- 0,7 "/>
    <s v="- 0,1 "/>
    <s v="- 9,5 "/>
    <x v="3"/>
    <x v="12"/>
    <x v="0"/>
    <s v="Venta"/>
  </r>
  <r>
    <s v="Abril"/>
    <x v="3"/>
    <n v="996"/>
    <s v="+ 2,4 "/>
    <s v="+ 2,6 "/>
    <s v="+ 9,0 "/>
    <x v="3"/>
    <x v="11"/>
    <x v="0"/>
    <s v="Venta"/>
  </r>
  <r>
    <s v="Noviembre"/>
    <x v="4"/>
    <n v="994"/>
    <s v="+ 1,6 "/>
    <s v="+ 4,8 "/>
    <s v="+ 7,8 "/>
    <x v="2"/>
    <x v="9"/>
    <x v="0"/>
    <s v="Venta"/>
  </r>
  <r>
    <s v="Septiembre"/>
    <x v="6"/>
    <n v="994"/>
    <s v="+ 6,0 "/>
    <s v="+ 3,6 "/>
    <s v="+ 8,6 "/>
    <x v="2"/>
    <x v="9"/>
    <x v="0"/>
    <s v="Venta"/>
  </r>
  <r>
    <s v="Mayo"/>
    <x v="16"/>
    <n v="993"/>
    <s v="+ 1,1 "/>
    <s v="- 4,1 "/>
    <s v="- 12,4 "/>
    <x v="3"/>
    <x v="11"/>
    <x v="0"/>
    <s v="Venta"/>
  </r>
  <r>
    <s v="Septiembre"/>
    <x v="18"/>
    <n v="992"/>
    <s v="- 0,4 "/>
    <s v="- 3,0 "/>
    <s v="- 8,9 "/>
    <x v="3"/>
    <x v="12"/>
    <x v="0"/>
    <s v="Venta"/>
  </r>
  <r>
    <s v="Abril"/>
    <x v="6"/>
    <n v="991"/>
    <s v="+ 0,1 "/>
    <s v="+ 1,3 "/>
    <s v="+ 3,8 "/>
    <x v="3"/>
    <x v="10"/>
    <x v="0"/>
    <s v="Venta"/>
  </r>
  <r>
    <s v="Marzo"/>
    <x v="6"/>
    <n v="991"/>
    <s v="+ 1,0 "/>
    <s v="+ 0,3 "/>
    <s v="+ 5,1 "/>
    <x v="3"/>
    <x v="10"/>
    <x v="0"/>
    <s v="Venta"/>
  </r>
  <r>
    <s v="Septiembre"/>
    <x v="16"/>
    <n v="990"/>
    <s v="+ 0,7 "/>
    <s v="+ 0,6 "/>
    <s v="- 12,8 "/>
    <x v="3"/>
    <x v="10"/>
    <x v="0"/>
    <s v="Venta"/>
  </r>
  <r>
    <s v="Septiembre"/>
    <x v="19"/>
    <n v="990"/>
    <s v="- 1,9 "/>
    <s v="- 3,0 "/>
    <s v="- 0,3 "/>
    <x v="3"/>
    <x v="12"/>
    <x v="0"/>
    <s v="Venta"/>
  </r>
  <r>
    <s v="Febrero"/>
    <x v="9"/>
    <n v="990"/>
    <s v="+ 3,7 "/>
    <s v="- 5,3 "/>
    <s v="- 12,5 "/>
    <x v="2"/>
    <x v="9"/>
    <x v="0"/>
    <s v="Venta"/>
  </r>
  <r>
    <s v="Noviembre"/>
    <x v="16"/>
    <n v="989"/>
    <s v="+ 0,5 "/>
    <s v="- 2,6 "/>
    <s v="- 9,9 "/>
    <x v="2"/>
    <x v="9"/>
    <x v="0"/>
    <s v="Venta"/>
  </r>
  <r>
    <s v="Julio"/>
    <x v="16"/>
    <n v="988"/>
    <s v="+ 0,4 "/>
    <s v="- 2,6 "/>
    <s v="- 12,9 "/>
    <x v="3"/>
    <x v="10"/>
    <x v="0"/>
    <s v="Venta"/>
  </r>
  <r>
    <s v="Septiembre"/>
    <x v="10"/>
    <n v="988"/>
    <s v="- 1,4 "/>
    <s v="- 7,0 "/>
    <s v="- 15,0 "/>
    <x v="2"/>
    <x v="9"/>
    <x v="0"/>
    <s v="Venta"/>
  </r>
  <r>
    <s v="Diciembre"/>
    <x v="7"/>
    <n v="987"/>
    <s v="+ 1,2 "/>
    <s v="+ 2,2 "/>
    <s v="+ 7,1 "/>
    <x v="3"/>
    <x v="10"/>
    <x v="0"/>
    <s v="Venta"/>
  </r>
  <r>
    <s v="Mayo"/>
    <x v="12"/>
    <n v="987"/>
    <s v="+ 1,0 "/>
    <s v="- 1,9 "/>
    <s v="- 2,8 "/>
    <x v="3"/>
    <x v="10"/>
    <x v="0"/>
    <s v="Venta"/>
  </r>
  <r>
    <s v="Agosto"/>
    <x v="16"/>
    <n v="984"/>
    <s v="- 0,5 "/>
    <s v="- 3,1 "/>
    <s v="- 13,7 "/>
    <x v="3"/>
    <x v="10"/>
    <x v="0"/>
    <s v="Venta"/>
  </r>
  <r>
    <s v="Junio"/>
    <x v="16"/>
    <n v="984"/>
    <s v="- 3,0 "/>
    <s v="- 3,3 "/>
    <s v="- 13,3 "/>
    <x v="3"/>
    <x v="10"/>
    <x v="0"/>
    <s v="Venta"/>
  </r>
  <r>
    <s v="Octubre"/>
    <x v="16"/>
    <n v="984"/>
    <s v="+ 0,3 "/>
    <s v="- 3,9 "/>
    <s v="- 10,8 "/>
    <x v="2"/>
    <x v="9"/>
    <x v="0"/>
    <s v="Venta"/>
  </r>
  <r>
    <s v="Junio"/>
    <x v="3"/>
    <n v="983"/>
    <s v="- 2,2 "/>
    <s v="+ 1,0 "/>
    <s v="+ 7,4 "/>
    <x v="3"/>
    <x v="11"/>
    <x v="0"/>
    <s v="Venta"/>
  </r>
  <r>
    <s v="Abril"/>
    <x v="16"/>
    <n v="982"/>
    <s v="+ 1,5 "/>
    <s v="- 4,7 "/>
    <s v="- 14,8 "/>
    <x v="3"/>
    <x v="11"/>
    <x v="0"/>
    <s v="Venta"/>
  </r>
  <r>
    <s v="Febrero"/>
    <x v="6"/>
    <n v="981"/>
    <s v="+ 0,2 "/>
    <s v="+ 0,5 "/>
    <s v="+ 6,5 "/>
    <x v="3"/>
    <x v="10"/>
    <x v="0"/>
    <s v="Venta"/>
  </r>
  <r>
    <s v="Enero"/>
    <x v="4"/>
    <n v="981"/>
    <s v="+ 3,2 "/>
    <s v="+ 5,2 "/>
    <s v="- 3,8 "/>
    <x v="2"/>
    <x v="9"/>
    <x v="0"/>
    <s v="Venta"/>
  </r>
  <r>
    <s v="Septiembre"/>
    <x v="16"/>
    <n v="981"/>
    <s v="- 3,3 "/>
    <s v="- 3,9 "/>
    <s v="- 8,4 "/>
    <x v="2"/>
    <x v="9"/>
    <x v="0"/>
    <s v="Venta"/>
  </r>
  <r>
    <s v="Enero"/>
    <x v="6"/>
    <n v="979"/>
    <s v="- 0,9 "/>
    <s v="+ 3,4 "/>
    <s v="+ 7,9 "/>
    <x v="3"/>
    <x v="10"/>
    <x v="0"/>
    <s v="Venta"/>
  </r>
  <r>
    <s v="Octubre"/>
    <x v="4"/>
    <n v="979"/>
    <s v="+ 1,4 "/>
    <s v="+ 3,4 "/>
    <s v="+ 5,0 "/>
    <x v="2"/>
    <x v="9"/>
    <x v="0"/>
    <s v="Venta"/>
  </r>
  <r>
    <s v="Abril"/>
    <x v="12"/>
    <n v="977"/>
    <s v="0,0 "/>
    <s v="- 3,0 "/>
    <s v="- 3,7 "/>
    <x v="3"/>
    <x v="10"/>
    <x v="0"/>
    <s v="Venta"/>
  </r>
  <r>
    <s v="Marzo"/>
    <x v="18"/>
    <n v="977"/>
    <s v="- 5,5 "/>
    <s v="- 5,6 "/>
    <s v="- 14,5 "/>
    <x v="3"/>
    <x v="12"/>
    <x v="0"/>
    <s v="Venta"/>
  </r>
  <r>
    <s v="Noviembre"/>
    <x v="7"/>
    <n v="976"/>
    <s v="+ 3,2 "/>
    <s v="+ 2,5 "/>
    <s v="+ 4,9 "/>
    <x v="3"/>
    <x v="10"/>
    <x v="0"/>
    <s v="Venta"/>
  </r>
  <r>
    <s v="Abril"/>
    <x v="9"/>
    <n v="976"/>
    <s v="+ 0,8 "/>
    <s v="+ 1,9 "/>
    <s v="+ 1,9 "/>
    <x v="3"/>
    <x v="10"/>
    <x v="0"/>
    <s v="Venta"/>
  </r>
  <r>
    <s v="Agosto"/>
    <x v="12"/>
    <n v="976"/>
    <s v="0,0 "/>
    <s v="- 1,1 "/>
    <s v="- 0,8 "/>
    <x v="3"/>
    <x v="10"/>
    <x v="0"/>
    <s v="Venta"/>
  </r>
  <r>
    <s v="Julio"/>
    <x v="12"/>
    <n v="976"/>
    <s v="+ 0,1 "/>
    <s v="- 0,1 "/>
    <s v="- 1,3 "/>
    <x v="3"/>
    <x v="10"/>
    <x v="0"/>
    <s v="Venta"/>
  </r>
  <r>
    <s v="Marzo"/>
    <x v="12"/>
    <n v="976"/>
    <s v="- 2,9 "/>
    <s v="- 3,9 "/>
    <s v="- 4,1 "/>
    <x v="3"/>
    <x v="10"/>
    <x v="0"/>
    <s v="Venta"/>
  </r>
  <r>
    <s v="Julio"/>
    <x v="19"/>
    <n v="976"/>
    <s v="- 4,3 "/>
    <s v="- 4,8 "/>
    <s v="- 2,7 "/>
    <x v="3"/>
    <x v="12"/>
    <x v="0"/>
    <s v="Venta"/>
  </r>
  <r>
    <s v="Junio"/>
    <x v="12"/>
    <n v="975"/>
    <s v="- 1,2 "/>
    <s v="- 0,1 "/>
    <s v="- 0,9 "/>
    <x v="3"/>
    <x v="10"/>
    <x v="0"/>
    <s v="Venta"/>
  </r>
  <r>
    <s v="Abril"/>
    <x v="18"/>
    <n v="975"/>
    <s v="- 0,2 "/>
    <s v="- 5,8 "/>
    <s v="- 14,1 "/>
    <x v="3"/>
    <x v="12"/>
    <x v="0"/>
    <s v="Venta"/>
  </r>
  <r>
    <s v="Diciembre"/>
    <x v="10"/>
    <n v="975"/>
    <s v="- 6,7 "/>
    <s v="- 1,3 "/>
    <s v="- 13,9 "/>
    <x v="2"/>
    <x v="9"/>
    <x v="0"/>
    <s v="Venta"/>
  </r>
  <r>
    <s v="Mayo"/>
    <x v="5"/>
    <n v="974"/>
    <s v="- 2,8 "/>
    <s v="- 5,7 "/>
    <s v="+ 2,6 "/>
    <x v="2"/>
    <x v="9"/>
    <x v="0"/>
    <s v="Venta"/>
  </r>
  <r>
    <s v="Marzo"/>
    <x v="3"/>
    <n v="973"/>
    <s v="+ 3,8 "/>
    <s v="+ 7,3 "/>
    <s v="+ 5,8 "/>
    <x v="3"/>
    <x v="11"/>
    <x v="0"/>
    <s v="Venta"/>
  </r>
  <r>
    <s v="Septiembre"/>
    <x v="12"/>
    <n v="972"/>
    <s v="- 0,4 "/>
    <s v="- 0,4 "/>
    <s v="- 1,9 "/>
    <x v="3"/>
    <x v="10"/>
    <x v="0"/>
    <s v="Venta"/>
  </r>
  <r>
    <s v="Octubre"/>
    <x v="19"/>
    <n v="972"/>
    <s v="- 1,8 "/>
    <s v="- 0,4 "/>
    <s v="- 4,9 "/>
    <x v="3"/>
    <x v="12"/>
    <x v="0"/>
    <s v="Venta"/>
  </r>
  <r>
    <s v="Enero"/>
    <x v="3"/>
    <n v="971"/>
    <s v="+ 7,1 "/>
    <s v="+ 7,0 "/>
    <s v="+ 6,9 "/>
    <x v="3"/>
    <x v="11"/>
    <x v="0"/>
    <s v="Venta"/>
  </r>
  <r>
    <s v="Noviembre"/>
    <x v="12"/>
    <n v="970"/>
    <s v="0,0 "/>
    <s v="- 0,6 "/>
    <s v="- 4,4 "/>
    <x v="3"/>
    <x v="10"/>
    <x v="0"/>
    <s v="Venta"/>
  </r>
  <r>
    <s v="Octubre"/>
    <x v="12"/>
    <n v="970"/>
    <s v="- 0,1 "/>
    <s v="- 0,5 "/>
    <s v="- 4,4 "/>
    <x v="3"/>
    <x v="10"/>
    <x v="0"/>
    <s v="Venta"/>
  </r>
  <r>
    <s v="Mayo"/>
    <x v="7"/>
    <n v="968"/>
    <s v="+ 1,4 "/>
    <s v="+ 5,2 "/>
    <s v="+ 0,9 "/>
    <x v="3"/>
    <x v="10"/>
    <x v="0"/>
    <s v="Venta"/>
  </r>
  <r>
    <s v="Marzo"/>
    <x v="9"/>
    <n v="968"/>
    <s v="+ 0,6 "/>
    <s v="+ 1,1 "/>
    <s v="+ 1,0 "/>
    <x v="3"/>
    <x v="10"/>
    <x v="0"/>
    <s v="Venta"/>
  </r>
  <r>
    <s v="Julio"/>
    <x v="16"/>
    <n v="968"/>
    <s v="- 5,2 "/>
    <s v="- 1,4 "/>
    <s v="- 8,5 "/>
    <x v="3"/>
    <x v="11"/>
    <x v="0"/>
    <s v="Venta"/>
  </r>
  <r>
    <s v="Marzo"/>
    <x v="16"/>
    <n v="968"/>
    <s v="- 6,6 "/>
    <s v="- 4,1 "/>
    <s v="- 16,4 "/>
    <x v="3"/>
    <x v="11"/>
    <x v="0"/>
    <s v="Venta"/>
  </r>
  <r>
    <s v="Septiembre"/>
    <x v="7"/>
    <n v="966"/>
    <s v="+ 1,4 "/>
    <s v="+ 0,2 "/>
    <s v="+ 3,8 "/>
    <x v="3"/>
    <x v="10"/>
    <x v="0"/>
    <s v="Venta"/>
  </r>
  <r>
    <s v="Septiembre"/>
    <x v="4"/>
    <n v="965"/>
    <s v="+ 1,7 "/>
    <s v="+ 1,9 "/>
    <s v="+ 2,6 "/>
    <x v="2"/>
    <x v="9"/>
    <x v="0"/>
    <s v="Venta"/>
  </r>
  <r>
    <s v="Mayo"/>
    <x v="4"/>
    <n v="965"/>
    <s v="+ 0,2 "/>
    <s v="0,0 "/>
    <s v="- 1,0 "/>
    <x v="2"/>
    <x v="9"/>
    <x v="0"/>
    <s v="Venta"/>
  </r>
  <r>
    <s v="Febrero"/>
    <x v="4"/>
    <n v="965"/>
    <s v="- 1,6 "/>
    <s v="+ 4,6 "/>
    <s v="- 6,6 "/>
    <x v="2"/>
    <x v="9"/>
    <x v="0"/>
    <s v="Venta"/>
  </r>
  <r>
    <s v="Junio"/>
    <x v="7"/>
    <n v="963"/>
    <s v="- 0,5 "/>
    <s v="+ 2,2 "/>
    <s v="+ 0,8 "/>
    <x v="3"/>
    <x v="10"/>
    <x v="0"/>
    <s v="Venta"/>
  </r>
  <r>
    <s v="Abril"/>
    <x v="4"/>
    <n v="963"/>
    <s v="+ 2,1 "/>
    <s v="- 1,9 "/>
    <s v="- 4,0 "/>
    <x v="2"/>
    <x v="9"/>
    <x v="0"/>
    <s v="Venta"/>
  </r>
  <r>
    <s v="Julio"/>
    <x v="7"/>
    <n v="962"/>
    <s v="- 0,2 "/>
    <s v="+ 0,7 "/>
    <s v="+ 0,8 "/>
    <x v="3"/>
    <x v="10"/>
    <x v="0"/>
    <s v="Venta"/>
  </r>
  <r>
    <s v="Febrero"/>
    <x v="9"/>
    <n v="962"/>
    <s v="+ 0,5 "/>
    <s v="+ 0,8 "/>
    <s v="+ 0,4 "/>
    <x v="3"/>
    <x v="10"/>
    <x v="0"/>
    <s v="Venta"/>
  </r>
  <r>
    <s v="Diciembre"/>
    <x v="12"/>
    <n v="961"/>
    <s v="- 1,0 "/>
    <s v="- 1,1 "/>
    <s v="- 5,5 "/>
    <x v="3"/>
    <x v="10"/>
    <x v="0"/>
    <s v="Venta"/>
  </r>
  <r>
    <s v="Julio"/>
    <x v="9"/>
    <n v="961"/>
    <s v="+ 1,9 "/>
    <s v="+ 1,7 "/>
    <s v="- 7,3 "/>
    <x v="2"/>
    <x v="9"/>
    <x v="0"/>
    <s v="Venta"/>
  </r>
  <r>
    <s v="Marzo"/>
    <x v="9"/>
    <n v="961"/>
    <s v="- 2,9 "/>
    <s v="- 1,5 "/>
    <s v="- 15,8 "/>
    <x v="2"/>
    <x v="9"/>
    <x v="0"/>
    <s v="Venta"/>
  </r>
  <r>
    <s v="Mayo"/>
    <x v="9"/>
    <n v="960"/>
    <s v="- 1,6 "/>
    <s v="- 0,3 "/>
    <s v="+ 1,3 "/>
    <x v="3"/>
    <x v="10"/>
    <x v="0"/>
    <s v="Venta"/>
  </r>
  <r>
    <s v="Febrero"/>
    <x v="10"/>
    <n v="959"/>
    <s v="+ 0,3 "/>
    <s v="- 1,2 "/>
    <s v="- 4,6 "/>
    <x v="3"/>
    <x v="10"/>
    <x v="0"/>
    <s v="Venta"/>
  </r>
  <r>
    <s v="Junio"/>
    <x v="6"/>
    <n v="959"/>
    <s v="+ 1,0 "/>
    <s v="+ 3,6 "/>
    <s v="+ 3,5 "/>
    <x v="2"/>
    <x v="9"/>
    <x v="0"/>
    <s v="Venta"/>
  </r>
  <r>
    <s v="Enero"/>
    <x v="9"/>
    <n v="958"/>
    <s v="0,0 "/>
    <s v="+ 1,2 "/>
    <s v="+ 0,2 "/>
    <x v="3"/>
    <x v="10"/>
    <x v="0"/>
    <s v="Venta"/>
  </r>
  <r>
    <s v="Diciembre"/>
    <x v="10"/>
    <n v="958"/>
    <s v="+ 0,4 "/>
    <s v="+ 1,0 "/>
    <s v="- 0,3 "/>
    <x v="3"/>
    <x v="10"/>
    <x v="0"/>
    <s v="Venta"/>
  </r>
  <r>
    <s v="Marzo"/>
    <x v="10"/>
    <n v="958"/>
    <s v="- 0,1 "/>
    <s v="- 0,2 "/>
    <s v="- 1,9 "/>
    <x v="3"/>
    <x v="10"/>
    <x v="0"/>
    <s v="Venta"/>
  </r>
  <r>
    <s v="Abril"/>
    <x v="10"/>
    <n v="957"/>
    <s v="- 0,1 "/>
    <s v="+ 0,1 "/>
    <s v="- 2,0 "/>
    <x v="3"/>
    <x v="10"/>
    <x v="0"/>
    <s v="Venta"/>
  </r>
  <r>
    <s v="Junio"/>
    <x v="9"/>
    <n v="956"/>
    <s v="- 0,4 "/>
    <s v="- 1,3 "/>
    <s v="+ 1,0 "/>
    <x v="3"/>
    <x v="10"/>
    <x v="0"/>
    <s v="Venta"/>
  </r>
  <r>
    <s v="Enero"/>
    <x v="10"/>
    <n v="956"/>
    <s v="- 0,5 "/>
    <s v="- 1,5 "/>
    <s v="- 5,1 "/>
    <x v="3"/>
    <x v="10"/>
    <x v="0"/>
    <s v="Venta"/>
  </r>
  <r>
    <s v="Septiembre"/>
    <x v="9"/>
    <n v="956"/>
    <s v="+ 2,0 "/>
    <s v="+ 1,4 "/>
    <s v="- 3,2 "/>
    <x v="2"/>
    <x v="9"/>
    <x v="0"/>
    <s v="Venta"/>
  </r>
  <r>
    <s v="Abril"/>
    <x v="7"/>
    <n v="955"/>
    <s v="+ 1,3 "/>
    <s v="+ 5,3 "/>
    <s v="- 2,1 "/>
    <x v="3"/>
    <x v="10"/>
    <x v="0"/>
    <s v="Venta"/>
  </r>
  <r>
    <s v="Julio"/>
    <x v="9"/>
    <n v="954"/>
    <s v="- 0,2 "/>
    <s v="- 2,2 "/>
    <s v="0,0 "/>
    <x v="3"/>
    <x v="10"/>
    <x v="0"/>
    <s v="Venta"/>
  </r>
  <r>
    <s v="Noviembre"/>
    <x v="10"/>
    <n v="954"/>
    <s v="+ 0,9 "/>
    <s v="+ 1,9 "/>
    <s v="- 1,6 "/>
    <x v="3"/>
    <x v="10"/>
    <x v="0"/>
    <s v="Venta"/>
  </r>
  <r>
    <s v="Julio"/>
    <x v="10"/>
    <n v="954"/>
    <s v="+ 0,8 "/>
    <s v="- 0,4 "/>
    <s v="- 2,3 "/>
    <x v="3"/>
    <x v="10"/>
    <x v="0"/>
    <s v="Venta"/>
  </r>
  <r>
    <s v="Enero"/>
    <x v="9"/>
    <n v="954"/>
    <s v="- 2,1 "/>
    <s v="- 8,4 "/>
    <s v="- 18,8 "/>
    <x v="2"/>
    <x v="9"/>
    <x v="0"/>
    <s v="Venta"/>
  </r>
  <r>
    <s v="Agosto"/>
    <x v="7"/>
    <n v="952"/>
    <s v="- 1,0 "/>
    <s v="- 1,6 "/>
    <s v="+ 0,9 "/>
    <x v="3"/>
    <x v="10"/>
    <x v="0"/>
    <s v="Venta"/>
  </r>
  <r>
    <s v="Diciembre"/>
    <x v="5"/>
    <n v="951"/>
    <s v="+ 3,0 "/>
    <s v="+ 1,0 "/>
    <s v="- 9,0 "/>
    <x v="2"/>
    <x v="9"/>
    <x v="0"/>
    <s v="Venta"/>
  </r>
  <r>
    <s v="Mayo"/>
    <x v="6"/>
    <n v="950"/>
    <s v="+ 3,4 "/>
    <s v="+ 2,9 "/>
    <s v="+ 0,7 "/>
    <x v="2"/>
    <x v="9"/>
    <x v="0"/>
    <s v="Venta"/>
  </r>
  <r>
    <s v="Agosto"/>
    <x v="4"/>
    <n v="949"/>
    <s v="+ 0,3 "/>
    <s v="- 1,6 "/>
    <s v="+ 0,4 "/>
    <x v="2"/>
    <x v="9"/>
    <x v="0"/>
    <s v="Venta"/>
  </r>
  <r>
    <s v="Septiembre"/>
    <x v="10"/>
    <n v="948"/>
    <s v="+ 1,2 "/>
    <s v="+ 0,2 "/>
    <s v="- 2,4 "/>
    <x v="3"/>
    <x v="10"/>
    <x v="0"/>
    <s v="Venta"/>
  </r>
  <r>
    <s v="Junio"/>
    <x v="4"/>
    <n v="948"/>
    <s v="- 1,7 "/>
    <s v="+ 0,5 "/>
    <s v="+ 3,6 "/>
    <x v="2"/>
    <x v="9"/>
    <x v="0"/>
    <s v="Venta"/>
  </r>
  <r>
    <s v="Mayo"/>
    <x v="10"/>
    <n v="947"/>
    <s v="- 1,0 "/>
    <s v="- 1,2 "/>
    <s v="- 4,0 "/>
    <x v="3"/>
    <x v="10"/>
    <x v="0"/>
    <s v="Venta"/>
  </r>
  <r>
    <s v="Noviembre"/>
    <x v="16"/>
    <n v="947"/>
    <s v="+ 1,2 "/>
    <s v="+ 3,2 "/>
    <s v="- 8,6 "/>
    <x v="3"/>
    <x v="11"/>
    <x v="0"/>
    <s v="Venta"/>
  </r>
  <r>
    <s v="Marzo"/>
    <x v="7"/>
    <n v="947"/>
    <s v="+ 1,4 "/>
    <s v="+ 5,1 "/>
    <s v="- 1,5 "/>
    <x v="2"/>
    <x v="9"/>
    <x v="0"/>
    <s v="Venta"/>
  </r>
  <r>
    <s v="Octubre"/>
    <x v="7"/>
    <n v="946"/>
    <s v="- 2,0 "/>
    <s v="- 1,6 "/>
    <s v="+ 2,5 "/>
    <x v="3"/>
    <x v="10"/>
    <x v="0"/>
    <s v="Venta"/>
  </r>
  <r>
    <s v="Octubre"/>
    <x v="10"/>
    <n v="946"/>
    <s v="- 0,2 "/>
    <s v="- 0,8 "/>
    <s v="- 2,5 "/>
    <x v="3"/>
    <x v="10"/>
    <x v="0"/>
    <s v="Venta"/>
  </r>
  <r>
    <s v="Junio"/>
    <x v="10"/>
    <n v="946"/>
    <s v="- 0,1 "/>
    <s v="- 1,3 "/>
    <s v="- 3,0 "/>
    <x v="3"/>
    <x v="10"/>
    <x v="0"/>
    <s v="Venta"/>
  </r>
  <r>
    <s v="Julio"/>
    <x v="4"/>
    <n v="946"/>
    <s v="- 0,1 "/>
    <s v="- 1,7 "/>
    <s v="+ 1,0 "/>
    <x v="2"/>
    <x v="9"/>
    <x v="0"/>
    <s v="Venta"/>
  </r>
  <r>
    <s v="Agosto"/>
    <x v="5"/>
    <n v="945"/>
    <s v="+ 0,9 "/>
    <s v="- 2,9 "/>
    <s v="+ 0,8 "/>
    <x v="2"/>
    <x v="9"/>
    <x v="0"/>
    <s v="Venta"/>
  </r>
  <r>
    <s v="Abril"/>
    <x v="9"/>
    <n v="945"/>
    <s v="- 1,7 "/>
    <s v="- 1,0 "/>
    <s v="- 19,9 "/>
    <x v="2"/>
    <x v="9"/>
    <x v="0"/>
    <s v="Venta"/>
  </r>
  <r>
    <s v="Agosto"/>
    <x v="9"/>
    <n v="944"/>
    <s v="- 1,0 "/>
    <s v="- 1,6 "/>
    <s v="+ 0,8 "/>
    <x v="3"/>
    <x v="10"/>
    <x v="0"/>
    <s v="Venta"/>
  </r>
  <r>
    <s v="Junio"/>
    <x v="6"/>
    <n v="944"/>
    <s v="+ 0,9 "/>
    <s v="+ 2,7 "/>
    <s v="+ 6,0 "/>
    <x v="3"/>
    <x v="11"/>
    <x v="0"/>
    <s v="Venta"/>
  </r>
  <r>
    <s v="Junio"/>
    <x v="9"/>
    <n v="944"/>
    <s v="+ 1,0 "/>
    <s v="- 1,8 "/>
    <s v="- 11,3 "/>
    <x v="2"/>
    <x v="9"/>
    <x v="0"/>
    <s v="Venta"/>
  </r>
  <r>
    <s v="Marzo"/>
    <x v="7"/>
    <n v="943"/>
    <s v="+ 2,4 "/>
    <s v="+ 2,3 "/>
    <s v="- 2,6 "/>
    <x v="3"/>
    <x v="10"/>
    <x v="0"/>
    <s v="Venta"/>
  </r>
  <r>
    <s v="Marzo"/>
    <x v="10"/>
    <n v="943"/>
    <s v="+ 0,2 "/>
    <s v="+ 5,1 "/>
    <s v="+ 1,7 "/>
    <x v="3"/>
    <x v="11"/>
    <x v="0"/>
    <s v="Venta"/>
  </r>
  <r>
    <s v="Marzo"/>
    <x v="4"/>
    <n v="943"/>
    <s v="- 2,3 "/>
    <s v="- 0,8 "/>
    <s v="- 5,7 "/>
    <x v="2"/>
    <x v="9"/>
    <x v="0"/>
    <s v="Venta"/>
  </r>
  <r>
    <s v="Mayo"/>
    <x v="7"/>
    <n v="943"/>
    <s v="+ 1,1 "/>
    <s v="+ 1,0 "/>
    <s v="+ 1,0 "/>
    <x v="2"/>
    <x v="9"/>
    <x v="0"/>
    <s v="Venta"/>
  </r>
  <r>
    <s v="Abril"/>
    <x v="10"/>
    <n v="942"/>
    <s v="- 0,1 "/>
    <s v="+ 5,0 "/>
    <s v="+ 4,3 "/>
    <x v="3"/>
    <x v="11"/>
    <x v="0"/>
    <s v="Venta"/>
  </r>
  <r>
    <s v="Febrero"/>
    <x v="10"/>
    <n v="942"/>
    <s v="+ 4,9 "/>
    <s v="+ 4,5 "/>
    <s v="+ 3,4 "/>
    <x v="3"/>
    <x v="11"/>
    <x v="0"/>
    <s v="Venta"/>
  </r>
  <r>
    <s v="Septiembre"/>
    <x v="5"/>
    <n v="941"/>
    <s v="- 0,4 "/>
    <s v="+ 2,9 "/>
    <s v="- 5,3 "/>
    <x v="2"/>
    <x v="9"/>
    <x v="0"/>
    <s v="Venta"/>
  </r>
  <r>
    <s v="Octubre"/>
    <x v="9"/>
    <n v="939"/>
    <s v="- 1,8 "/>
    <s v="- 2,3 "/>
    <s v="- 9,8 "/>
    <x v="2"/>
    <x v="9"/>
    <x v="0"/>
    <s v="Venta"/>
  </r>
  <r>
    <s v="Agosto"/>
    <x v="6"/>
    <n v="938"/>
    <s v="+ 0,4 "/>
    <s v="- 1,3 "/>
    <s v="+ 3,9 "/>
    <x v="2"/>
    <x v="9"/>
    <x v="0"/>
    <s v="Venta"/>
  </r>
  <r>
    <s v="Agosto"/>
    <x v="9"/>
    <n v="938"/>
    <s v="- 2,4 "/>
    <s v="+ 0,5 "/>
    <s v="- 6,5 "/>
    <x v="2"/>
    <x v="9"/>
    <x v="0"/>
    <s v="Venta"/>
  </r>
  <r>
    <s v="Agosto"/>
    <x v="10"/>
    <n v="937"/>
    <s v="- 1,8 "/>
    <s v="- 1,1 "/>
    <s v="- 4,0 "/>
    <x v="3"/>
    <x v="10"/>
    <x v="0"/>
    <s v="Venta"/>
  </r>
  <r>
    <s v="Febrero"/>
    <x v="3"/>
    <n v="937"/>
    <s v="- 3,5 "/>
    <s v="+ 3,1 "/>
    <s v="+ 3,5 "/>
    <x v="3"/>
    <x v="11"/>
    <x v="0"/>
    <s v="Venta"/>
  </r>
  <r>
    <s v="Julio"/>
    <x v="5"/>
    <n v="937"/>
    <s v="+ 2,4 "/>
    <s v="- 6,6 "/>
    <s v="+ 0,3 "/>
    <x v="2"/>
    <x v="9"/>
    <x v="0"/>
    <s v="Venta"/>
  </r>
  <r>
    <s v="Octubre"/>
    <x v="16"/>
    <n v="936"/>
    <s v="0,0 "/>
    <s v="- 3,4 "/>
    <s v="- 10,1 "/>
    <x v="3"/>
    <x v="11"/>
    <x v="0"/>
    <s v="Venta"/>
  </r>
  <r>
    <s v="Septiembre"/>
    <x v="16"/>
    <n v="936"/>
    <s v="+ 2,1 "/>
    <s v="- 8,3 "/>
    <s v="- 11,9 "/>
    <x v="3"/>
    <x v="11"/>
    <x v="0"/>
    <s v="Venta"/>
  </r>
  <r>
    <s v="Mayo"/>
    <x v="6"/>
    <n v="935"/>
    <s v="+ 2,1 "/>
    <s v="+ 2,7 "/>
    <s v="+ 5,5 "/>
    <x v="3"/>
    <x v="11"/>
    <x v="0"/>
    <s v="Venta"/>
  </r>
  <r>
    <s v="Julio"/>
    <x v="6"/>
    <n v="934"/>
    <s v="- 2,7 "/>
    <s v="+ 1,6 "/>
    <s v="+ 2,9 "/>
    <x v="2"/>
    <x v="9"/>
    <x v="0"/>
    <s v="Venta"/>
  </r>
  <r>
    <s v="Febrero"/>
    <x v="7"/>
    <n v="934"/>
    <s v="+ 3,9 "/>
    <s v="+ 1,3 "/>
    <s v="- 5,7 "/>
    <x v="2"/>
    <x v="9"/>
    <x v="0"/>
    <s v="Venta"/>
  </r>
  <r>
    <s v="Mayo"/>
    <x v="9"/>
    <n v="934"/>
    <s v="- 1,2 "/>
    <s v="- 5,7 "/>
    <s v="- 19,9 "/>
    <x v="2"/>
    <x v="9"/>
    <x v="0"/>
    <s v="Venta"/>
  </r>
  <r>
    <s v="Octubre"/>
    <x v="5"/>
    <n v="933"/>
    <s v="- 0,9 "/>
    <s v="- 0,4 "/>
    <s v="- 6,5 "/>
    <x v="2"/>
    <x v="9"/>
    <x v="0"/>
    <s v="Venta"/>
  </r>
  <r>
    <s v="Enero"/>
    <x v="6"/>
    <n v="933"/>
    <s v="+ 0,5 "/>
    <s v="+ 1,3 "/>
    <s v="+ 3,8 "/>
    <x v="2"/>
    <x v="9"/>
    <x v="0"/>
    <s v="Venta"/>
  </r>
  <r>
    <s v="Abril"/>
    <x v="7"/>
    <n v="933"/>
    <s v="- 1,5 "/>
    <s v="+ 3,8 "/>
    <s v="- 1,2 "/>
    <x v="2"/>
    <x v="9"/>
    <x v="0"/>
    <s v="Venta"/>
  </r>
  <r>
    <s v="Noviembre"/>
    <x v="9"/>
    <n v="930"/>
    <s v="+ 0,7 "/>
    <s v="- 1,5 "/>
    <s v="- 2,5 "/>
    <x v="3"/>
    <x v="10"/>
    <x v="0"/>
    <s v="Venta"/>
  </r>
  <r>
    <s v="Septiembre"/>
    <x v="9"/>
    <n v="930"/>
    <s v="- 1,4 "/>
    <s v="- 2,7 "/>
    <s v="- 1,9 "/>
    <x v="3"/>
    <x v="10"/>
    <x v="0"/>
    <s v="Venta"/>
  </r>
  <r>
    <s v="Marzo"/>
    <x v="12"/>
    <n v="928"/>
    <s v="+ 1,9 "/>
    <s v="+ 4,7 "/>
    <s v="- 4,2 "/>
    <x v="3"/>
    <x v="11"/>
    <x v="0"/>
    <s v="Venta"/>
  </r>
  <r>
    <s v="Diciembre"/>
    <x v="7"/>
    <n v="928"/>
    <s v="+ 1,5 "/>
    <s v="+ 1,4 "/>
    <s v="+ 3,0 "/>
    <x v="2"/>
    <x v="9"/>
    <x v="0"/>
    <s v="Venta"/>
  </r>
  <r>
    <s v="Junio"/>
    <x v="7"/>
    <n v="927"/>
    <s v="- 1,7 "/>
    <s v="- 2,1 "/>
    <s v="- 1,8 "/>
    <x v="2"/>
    <x v="9"/>
    <x v="0"/>
    <s v="Venta"/>
  </r>
  <r>
    <s v="Marzo"/>
    <x v="6"/>
    <n v="926"/>
    <s v="+ 0,3 "/>
    <s v="- 0,3 "/>
    <s v="- 2,2 "/>
    <x v="2"/>
    <x v="9"/>
    <x v="0"/>
    <s v="Venta"/>
  </r>
  <r>
    <s v="Octubre"/>
    <x v="6"/>
    <n v="924"/>
    <s v="+ 3,0 "/>
    <s v="0,0 "/>
    <s v="+ 4,4 "/>
    <x v="3"/>
    <x v="11"/>
    <x v="0"/>
    <s v="Venta"/>
  </r>
  <r>
    <s v="Octubre"/>
    <x v="9"/>
    <n v="923"/>
    <s v="- 0,7 "/>
    <s v="- 3,2 "/>
    <s v="- 2,4 "/>
    <x v="3"/>
    <x v="10"/>
    <x v="0"/>
    <s v="Venta"/>
  </r>
  <r>
    <s v="Julio"/>
    <x v="6"/>
    <n v="923"/>
    <s v="- 2,1 "/>
    <s v="+ 0,8 "/>
    <s v="+ 4,5 "/>
    <x v="3"/>
    <x v="11"/>
    <x v="0"/>
    <s v="Venta"/>
  </r>
  <r>
    <s v="Noviembre"/>
    <x v="5"/>
    <n v="923"/>
    <s v="- 1,1 "/>
    <s v="- 2,4 "/>
    <s v="- 9,9 "/>
    <x v="2"/>
    <x v="9"/>
    <x v="0"/>
    <s v="Venta"/>
  </r>
  <r>
    <s v="Febrero"/>
    <x v="6"/>
    <n v="923"/>
    <s v="- 1,1 "/>
    <s v="+ 0,9 "/>
    <s v="- 1,2 "/>
    <x v="2"/>
    <x v="9"/>
    <x v="0"/>
    <s v="Venta"/>
  </r>
  <r>
    <s v="Diciembre"/>
    <x v="9"/>
    <n v="922"/>
    <s v="- 0,9 "/>
    <s v="- 0,9 "/>
    <s v="- 3,7 "/>
    <x v="3"/>
    <x v="10"/>
    <x v="0"/>
    <s v="Venta"/>
  </r>
  <r>
    <s v="Noviembre"/>
    <x v="19"/>
    <n v="922"/>
    <s v="- 5,1 "/>
    <s v="- 8,5 "/>
    <s v="- 8,9 "/>
    <x v="3"/>
    <x v="12"/>
    <x v="0"/>
    <s v="Venta"/>
  </r>
  <r>
    <s v="Enero"/>
    <x v="5"/>
    <n v="922"/>
    <s v="+ 1,5 "/>
    <s v="- 0,2 "/>
    <s v="+ 0,4 "/>
    <x v="3"/>
    <x v="11"/>
    <x v="0"/>
    <s v="Venta"/>
  </r>
  <r>
    <s v="Noviembre"/>
    <x v="9"/>
    <n v="922"/>
    <s v="- 1,9 "/>
    <s v="- 1,7 "/>
    <s v="- 11,8 "/>
    <x v="2"/>
    <x v="9"/>
    <x v="0"/>
    <s v="Venta"/>
  </r>
  <r>
    <s v="Julio"/>
    <x v="4"/>
    <n v="921"/>
    <s v="+ 0,6 "/>
    <s v="+ 0,8 "/>
    <s v="+ 5,4 "/>
    <x v="3"/>
    <x v="11"/>
    <x v="0"/>
    <s v="Venta"/>
  </r>
  <r>
    <s v="Octubre"/>
    <x v="7"/>
    <n v="921"/>
    <s v="+ 0,6 "/>
    <s v="+ 1,5 "/>
    <s v="- 1,9 "/>
    <x v="2"/>
    <x v="9"/>
    <x v="0"/>
    <s v="Venta"/>
  </r>
  <r>
    <s v="Febrero"/>
    <x v="7"/>
    <n v="920"/>
    <s v="+ 1,5 "/>
    <s v="- 1,0 "/>
    <s v="- 4,3 "/>
    <x v="3"/>
    <x v="10"/>
    <x v="0"/>
    <s v="Venta"/>
  </r>
  <r>
    <s v="Marzo"/>
    <x v="4"/>
    <n v="920"/>
    <s v="+ 1,5 "/>
    <s v="+ 3,3 "/>
    <s v="+ 1,2 "/>
    <x v="3"/>
    <x v="11"/>
    <x v="0"/>
    <s v="Venta"/>
  </r>
  <r>
    <s v="Marzo"/>
    <x v="6"/>
    <n v="919"/>
    <s v="+ 0,9 "/>
    <s v="+ 0,3 "/>
    <s v="+ 0,5 "/>
    <x v="3"/>
    <x v="11"/>
    <x v="0"/>
    <s v="Venta"/>
  </r>
  <r>
    <s v="Enero"/>
    <x v="6"/>
    <n v="919"/>
    <s v="+ 0,3 "/>
    <s v="+ 3,8 "/>
    <s v="+ 3,1 "/>
    <x v="3"/>
    <x v="11"/>
    <x v="0"/>
    <s v="Venta"/>
  </r>
  <r>
    <s v="Abril"/>
    <x v="6"/>
    <n v="919"/>
    <s v="- 0,8 "/>
    <s v="- 1,5 "/>
    <s v="- 1,5 "/>
    <x v="2"/>
    <x v="9"/>
    <x v="0"/>
    <s v="Venta"/>
  </r>
  <r>
    <s v="Agosto"/>
    <x v="16"/>
    <n v="917"/>
    <s v="- 5,3 "/>
    <s v="- 7,7 "/>
    <s v="- 13,6 "/>
    <x v="3"/>
    <x v="11"/>
    <x v="0"/>
    <s v="Venta"/>
  </r>
  <r>
    <s v="Abril"/>
    <x v="6"/>
    <n v="916"/>
    <s v="- 0,2 "/>
    <s v="- 0,2 "/>
    <s v="+ 2,7 "/>
    <x v="3"/>
    <x v="11"/>
    <x v="0"/>
    <s v="Venta"/>
  </r>
  <r>
    <s v="Diciembre"/>
    <x v="7"/>
    <n v="916"/>
    <s v="+ 0,8 "/>
    <s v="+ 4,0 "/>
    <s v="+ 2,6 "/>
    <x v="3"/>
    <x v="11"/>
    <x v="0"/>
    <s v="Venta"/>
  </r>
  <r>
    <s v="Junio"/>
    <x v="4"/>
    <n v="915"/>
    <s v="+ 2,3 "/>
    <s v="- 0,5 "/>
    <s v="+ 5,1 "/>
    <x v="3"/>
    <x v="11"/>
    <x v="0"/>
    <s v="Venta"/>
  </r>
  <r>
    <s v="Junio"/>
    <x v="5"/>
    <n v="915"/>
    <s v="- 6,1 "/>
    <s v="- 8,5 "/>
    <s v="- 4,6 "/>
    <x v="2"/>
    <x v="9"/>
    <x v="0"/>
    <s v="Venta"/>
  </r>
  <r>
    <s v="Noviembre"/>
    <x v="7"/>
    <n v="915"/>
    <s v="- 0,6 "/>
    <s v="+ 1,4 "/>
    <s v="- 0,7 "/>
    <x v="2"/>
    <x v="9"/>
    <x v="0"/>
    <s v="Venta"/>
  </r>
  <r>
    <s v="Septiembre"/>
    <x v="7"/>
    <n v="915"/>
    <s v="+ 1,4 "/>
    <s v="- 1,2 "/>
    <s v="- 4,3 "/>
    <x v="2"/>
    <x v="9"/>
    <x v="0"/>
    <s v="Venta"/>
  </r>
  <r>
    <s v="Abril"/>
    <x v="4"/>
    <n v="914"/>
    <s v="- 0,6 "/>
    <s v="+ 0,6 "/>
    <s v="+ 0,3 "/>
    <x v="3"/>
    <x v="11"/>
    <x v="0"/>
    <s v="Venta"/>
  </r>
  <r>
    <s v="Marzo"/>
    <x v="7"/>
    <n v="914"/>
    <s v="+ 1,5 "/>
    <s v="+ 2,4 "/>
    <s v="+ 6,3 "/>
    <x v="3"/>
    <x v="11"/>
    <x v="0"/>
    <s v="Venta"/>
  </r>
  <r>
    <s v="Abril"/>
    <x v="5"/>
    <n v="911"/>
    <s v="+ 0,2 "/>
    <s v="- 1,2 "/>
    <s v="- 0,6 "/>
    <x v="3"/>
    <x v="11"/>
    <x v="0"/>
    <s v="Venta"/>
  </r>
  <r>
    <s v="Febrero"/>
    <x v="12"/>
    <n v="911"/>
    <s v="+ 0,8 "/>
    <s v="- 3,8 "/>
    <s v="- 12,1 "/>
    <x v="3"/>
    <x v="11"/>
    <x v="0"/>
    <s v="Venta"/>
  </r>
  <r>
    <s v="Febrero"/>
    <x v="16"/>
    <n v="910"/>
    <s v="+ 0,1 "/>
    <s v="- 1,4 "/>
    <s v="- 9,4 "/>
    <x v="3"/>
    <x v="12"/>
    <x v="0"/>
    <s v="Venta"/>
  </r>
  <r>
    <s v="Agosto"/>
    <x v="4"/>
    <n v="910"/>
    <s v="- 1,2 "/>
    <s v="+ 1,7 "/>
    <s v="+ 4,6 "/>
    <x v="3"/>
    <x v="11"/>
    <x v="0"/>
    <s v="Venta"/>
  </r>
  <r>
    <s v="Febrero"/>
    <x v="6"/>
    <n v="910"/>
    <s v="- 0,9 "/>
    <s v="+ 0,1 "/>
    <s v="+ 1,1 "/>
    <x v="3"/>
    <x v="11"/>
    <x v="0"/>
    <s v="Venta"/>
  </r>
  <r>
    <s v="Enero"/>
    <x v="16"/>
    <n v="909"/>
    <s v="0,0 "/>
    <s v="- 6,5 "/>
    <s v="- 9,4 "/>
    <x v="3"/>
    <x v="12"/>
    <x v="0"/>
    <s v="Venta"/>
  </r>
  <r>
    <s v="Diciembre"/>
    <x v="19"/>
    <n v="909"/>
    <s v="- 1,4 "/>
    <s v="- 8,2 "/>
    <s v="- 10,0 "/>
    <x v="3"/>
    <x v="12"/>
    <x v="0"/>
    <s v="Venta"/>
  </r>
  <r>
    <s v="Noviembre"/>
    <x v="4"/>
    <n v="909"/>
    <s v="+ 0,1 "/>
    <s v="- 0,1 "/>
    <s v="+ 4,2 "/>
    <x v="3"/>
    <x v="11"/>
    <x v="0"/>
    <s v="Venta"/>
  </r>
  <r>
    <s v="Septiembre"/>
    <x v="4"/>
    <n v="909"/>
    <s v="- 0,1 "/>
    <s v="- 0,7 "/>
    <s v="+ 5,5 "/>
    <x v="3"/>
    <x v="11"/>
    <x v="0"/>
    <s v="Venta"/>
  </r>
  <r>
    <s v="Marzo"/>
    <x v="5"/>
    <n v="909"/>
    <s v="+ 3,0 "/>
    <s v="+ 0,1 "/>
    <s v="- 1,1 "/>
    <x v="3"/>
    <x v="11"/>
    <x v="0"/>
    <s v="Venta"/>
  </r>
  <r>
    <s v="Noviembre"/>
    <x v="7"/>
    <n v="909"/>
    <s v="+ 2,7 "/>
    <s v="+ 3,0 "/>
    <s v="+ 3,0 "/>
    <x v="3"/>
    <x v="11"/>
    <x v="0"/>
    <s v="Venta"/>
  </r>
  <r>
    <s v="Octubre"/>
    <x v="4"/>
    <n v="908"/>
    <s v="- 0,2 "/>
    <s v="- 1,4 "/>
    <s v="+ 3,8 "/>
    <x v="3"/>
    <x v="11"/>
    <x v="0"/>
    <s v="Venta"/>
  </r>
  <r>
    <s v="Enero"/>
    <x v="4"/>
    <n v="908"/>
    <s v="+ 2,0 "/>
    <s v="+ 3,8 "/>
    <s v="- 1,5 "/>
    <x v="3"/>
    <x v="11"/>
    <x v="0"/>
    <s v="Venta"/>
  </r>
  <r>
    <s v="Diciembre"/>
    <x v="6"/>
    <n v="908"/>
    <s v="+ 0,3 "/>
    <s v="+ 1,3 "/>
    <s v="- 0,8 "/>
    <x v="3"/>
    <x v="11"/>
    <x v="0"/>
    <s v="Venta"/>
  </r>
  <r>
    <s v="Mayo"/>
    <x v="12"/>
    <n v="908"/>
    <s v="+ 0,5 "/>
    <s v="- 0,3 "/>
    <s v="- 8,6 "/>
    <x v="3"/>
    <x v="11"/>
    <x v="0"/>
    <s v="Venta"/>
  </r>
  <r>
    <s v="Julio"/>
    <x v="7"/>
    <n v="908"/>
    <s v="- 2,0 "/>
    <s v="- 2,7 "/>
    <s v="- 5,6 "/>
    <x v="2"/>
    <x v="9"/>
    <x v="0"/>
    <s v="Venta"/>
  </r>
  <r>
    <s v="Enero"/>
    <x v="7"/>
    <n v="907"/>
    <s v="- 1,6 "/>
    <s v="- 1,8 "/>
    <s v="- 5,3 "/>
    <x v="3"/>
    <x v="10"/>
    <x v="0"/>
    <s v="Venta"/>
  </r>
  <r>
    <s v="Diciembre"/>
    <x v="4"/>
    <n v="907"/>
    <s v="- 0,2 "/>
    <s v="- 0,3 "/>
    <s v="+ 1,9 "/>
    <x v="3"/>
    <x v="11"/>
    <x v="0"/>
    <s v="Venta"/>
  </r>
  <r>
    <s v="Mayo"/>
    <x v="5"/>
    <n v="907"/>
    <s v="- 0,4 "/>
    <s v="+ 2,8 "/>
    <s v="- 3,0 "/>
    <x v="3"/>
    <x v="11"/>
    <x v="0"/>
    <s v="Venta"/>
  </r>
  <r>
    <s v="Febrero"/>
    <x v="4"/>
    <n v="906"/>
    <s v="- 0,3 "/>
    <s v="+ 3,8 "/>
    <s v="+ 2,6 "/>
    <x v="3"/>
    <x v="11"/>
    <x v="0"/>
    <s v="Venta"/>
  </r>
  <r>
    <s v="Agosto"/>
    <x v="6"/>
    <n v="906"/>
    <s v="- 1,8 "/>
    <s v="- 3,1 "/>
    <s v="+ 2,7 "/>
    <x v="3"/>
    <x v="11"/>
    <x v="0"/>
    <s v="Venta"/>
  </r>
  <r>
    <s v="Noviembre"/>
    <x v="6"/>
    <n v="905"/>
    <s v="- 2,0 "/>
    <s v="- 0,1 "/>
    <s v="- 0,4 "/>
    <x v="3"/>
    <x v="11"/>
    <x v="0"/>
    <s v="Venta"/>
  </r>
  <r>
    <s v="Mayo"/>
    <x v="10"/>
    <n v="904"/>
    <s v="- 4,0 "/>
    <s v="- 4,0 "/>
    <s v="- 0,4 "/>
    <x v="3"/>
    <x v="11"/>
    <x v="0"/>
    <s v="Venta"/>
  </r>
  <r>
    <s v="Junio"/>
    <x v="12"/>
    <n v="903"/>
    <s v="- 0,5 "/>
    <s v="- 2,6 "/>
    <s v="- 11,6 "/>
    <x v="3"/>
    <x v="11"/>
    <x v="0"/>
    <s v="Venta"/>
  </r>
  <r>
    <s v="Abril"/>
    <x v="12"/>
    <n v="903"/>
    <s v="- 2,6 "/>
    <s v="0,0 "/>
    <s v="- 8,1 "/>
    <x v="3"/>
    <x v="11"/>
    <x v="0"/>
    <s v="Venta"/>
  </r>
  <r>
    <s v="Enero"/>
    <x v="12"/>
    <n v="903"/>
    <s v="+ 1,9 "/>
    <s v="- 3,5 "/>
    <s v="- 12,4 "/>
    <x v="3"/>
    <x v="11"/>
    <x v="0"/>
    <s v="Venta"/>
  </r>
  <r>
    <s v="Noviembre"/>
    <x v="12"/>
    <n v="902"/>
    <s v="+ 0,4 "/>
    <s v="+ 1,3 "/>
    <s v="- 4,8 "/>
    <x v="3"/>
    <x v="11"/>
    <x v="0"/>
    <s v="Venta"/>
  </r>
  <r>
    <s v="Agosto"/>
    <x v="7"/>
    <n v="902"/>
    <s v="- 0,6 "/>
    <s v="- 4,3 "/>
    <s v="- 3,8 "/>
    <x v="2"/>
    <x v="9"/>
    <x v="0"/>
    <s v="Venta"/>
  </r>
  <r>
    <s v="Febrero"/>
    <x v="7"/>
    <n v="901"/>
    <s v="+ 1,1 "/>
    <s v="+ 2,0 "/>
    <s v="+ 5,1 "/>
    <x v="3"/>
    <x v="11"/>
    <x v="0"/>
    <s v="Venta"/>
  </r>
  <r>
    <s v="Diciembre"/>
    <x v="9"/>
    <n v="901"/>
    <s v="- 2,2 "/>
    <s v="- 5,8 "/>
    <s v="- 7,6 "/>
    <x v="2"/>
    <x v="9"/>
    <x v="0"/>
    <s v="Venta"/>
  </r>
  <r>
    <s v="Enero"/>
    <x v="7"/>
    <n v="899"/>
    <s v="- 0,2 "/>
    <s v="- 4,3 "/>
    <s v="- 5,8 "/>
    <x v="2"/>
    <x v="9"/>
    <x v="0"/>
    <s v="Venta"/>
  </r>
  <r>
    <s v="Enero"/>
    <x v="10"/>
    <n v="898"/>
    <s v="0,0 "/>
    <s v="0,0 "/>
    <s v="- 0,6 "/>
    <x v="3"/>
    <x v="11"/>
    <x v="0"/>
    <s v="Venta"/>
  </r>
  <r>
    <s v="Diciembre"/>
    <x v="12"/>
    <n v="898"/>
    <s v="- 0,4 "/>
    <s v="+ 1,0 "/>
    <s v="+ 1,3 "/>
    <x v="3"/>
    <x v="11"/>
    <x v="0"/>
    <s v="Venta"/>
  </r>
  <r>
    <s v="Octubre"/>
    <x v="12"/>
    <n v="898"/>
    <s v="+ 1,0 "/>
    <s v="+ 0,8 "/>
    <s v="- 4,1 "/>
    <x v="3"/>
    <x v="11"/>
    <x v="0"/>
    <s v="Venta"/>
  </r>
  <r>
    <s v="Septiembre"/>
    <x v="6"/>
    <n v="897"/>
    <s v="- 1,1 "/>
    <s v="- 5,0 "/>
    <s v="+ 1,8 "/>
    <x v="3"/>
    <x v="11"/>
    <x v="0"/>
    <s v="Venta"/>
  </r>
  <r>
    <s v="Mayo"/>
    <x v="4"/>
    <n v="895"/>
    <s v="- 2,1 "/>
    <s v="- 1,2 "/>
    <s v="- 1,3 "/>
    <x v="3"/>
    <x v="11"/>
    <x v="0"/>
    <s v="Venta"/>
  </r>
  <r>
    <s v="Agosto"/>
    <x v="10"/>
    <n v="894"/>
    <s v="+ 0,9 "/>
    <s v="- 1,1 "/>
    <s v="+ 0,4 "/>
    <x v="3"/>
    <x v="11"/>
    <x v="0"/>
    <s v="Venta"/>
  </r>
  <r>
    <s v="Diciembre"/>
    <x v="9"/>
    <n v="893"/>
    <s v="+ 1,1 "/>
    <s v="+ 2,1 "/>
    <s v="+ 1,6 "/>
    <x v="3"/>
    <x v="11"/>
    <x v="0"/>
    <s v="Venta"/>
  </r>
  <r>
    <s v="Noviembre"/>
    <x v="10"/>
    <n v="893"/>
    <s v="0,0 "/>
    <s v="- 0,1 "/>
    <s v="- 1,0 "/>
    <x v="3"/>
    <x v="11"/>
    <x v="0"/>
    <s v="Venta"/>
  </r>
  <r>
    <s v="Octubre"/>
    <x v="10"/>
    <n v="893"/>
    <s v="+ 1,0 "/>
    <s v="+ 0,8 "/>
    <s v="- 0,6 "/>
    <x v="3"/>
    <x v="11"/>
    <x v="0"/>
    <s v="Venta"/>
  </r>
  <r>
    <s v="Agosto"/>
    <x v="5"/>
    <n v="892"/>
    <s v="+ 0,8 "/>
    <s v="+ 6,6 "/>
    <s v="+ 18,8 "/>
    <x v="3"/>
    <x v="12"/>
    <x v="0"/>
    <s v="Venta"/>
  </r>
  <r>
    <s v="Abril"/>
    <x v="7"/>
    <n v="892"/>
    <s v="- 2,4 "/>
    <s v="+ 0,1 "/>
    <s v="+ 0,9 "/>
    <x v="3"/>
    <x v="11"/>
    <x v="0"/>
    <s v="Venta"/>
  </r>
  <r>
    <s v="Junio"/>
    <x v="10"/>
    <n v="892"/>
    <s v="- 1,4 "/>
    <s v="- 5,5 "/>
    <s v="- 1,3 "/>
    <x v="3"/>
    <x v="11"/>
    <x v="0"/>
    <s v="Venta"/>
  </r>
  <r>
    <s v="Enero"/>
    <x v="7"/>
    <n v="891"/>
    <s v="- 0,2 "/>
    <s v="+ 1,1 "/>
    <s v="+ 5,1 "/>
    <x v="3"/>
    <x v="11"/>
    <x v="0"/>
    <s v="Venta"/>
  </r>
  <r>
    <s v="Julio"/>
    <x v="12"/>
    <n v="891"/>
    <s v="- 1,4 "/>
    <s v="- 1,4 "/>
    <s v="- 8,0 "/>
    <x v="3"/>
    <x v="11"/>
    <x v="0"/>
    <s v="Venta"/>
  </r>
  <r>
    <s v="Diciembre"/>
    <x v="5"/>
    <n v="890"/>
    <s v="+ 2,0 "/>
    <s v="+ 3,3 "/>
    <s v="- 2,0 "/>
    <x v="3"/>
    <x v="11"/>
    <x v="0"/>
    <s v="Venta"/>
  </r>
  <r>
    <s v="Junio"/>
    <x v="7"/>
    <n v="890"/>
    <s v="+ 0,4 "/>
    <s v="- 2,7 "/>
    <s v="+ 0,7 "/>
    <x v="3"/>
    <x v="11"/>
    <x v="0"/>
    <s v="Venta"/>
  </r>
  <r>
    <s v="Agosto"/>
    <x v="12"/>
    <n v="890"/>
    <s v="- 0,1 "/>
    <s v="- 2,0 "/>
    <s v="- 3,0 "/>
    <x v="3"/>
    <x v="11"/>
    <x v="0"/>
    <s v="Venta"/>
  </r>
  <r>
    <s v="Septiembre"/>
    <x v="12"/>
    <n v="889"/>
    <s v="- 0,1 "/>
    <s v="- 1,6 "/>
    <s v="- 5,0 "/>
    <x v="3"/>
    <x v="11"/>
    <x v="0"/>
    <s v="Venta"/>
  </r>
  <r>
    <s v="Mayo"/>
    <x v="7"/>
    <n v="887"/>
    <s v="- 0,6 "/>
    <s v="- 1,5 "/>
    <s v="+ 0,3 "/>
    <x v="3"/>
    <x v="11"/>
    <x v="0"/>
    <s v="Venta"/>
  </r>
  <r>
    <s v="Julio"/>
    <x v="10"/>
    <n v="886"/>
    <s v="- 0,7 "/>
    <s v="- 6,0 "/>
    <s v="- 0,6 "/>
    <x v="3"/>
    <x v="11"/>
    <x v="0"/>
    <s v="Venta"/>
  </r>
  <r>
    <s v="Diciembre"/>
    <x v="16"/>
    <n v="886"/>
    <s v="- 6,4 "/>
    <s v="- 5,3 "/>
    <s v="- 12,2 "/>
    <x v="3"/>
    <x v="11"/>
    <x v="0"/>
    <s v="Venta"/>
  </r>
  <r>
    <s v="Septiembre"/>
    <x v="5"/>
    <n v="885"/>
    <s v="- 0,8 "/>
    <s v="+ 1,5 "/>
    <s v="+ 16,2 "/>
    <x v="3"/>
    <x v="12"/>
    <x v="0"/>
    <s v="Venta"/>
  </r>
  <r>
    <s v="Julio"/>
    <x v="5"/>
    <n v="885"/>
    <s v="+ 1,6 "/>
    <s v="+ 18,6 "/>
    <s v="+ 14,1 "/>
    <x v="3"/>
    <x v="12"/>
    <x v="0"/>
    <s v="Venta"/>
  </r>
  <r>
    <s v="Octubre"/>
    <x v="7"/>
    <n v="885"/>
    <s v="+ 0,5 "/>
    <s v="+ 0,1 "/>
    <s v="+ 0,4 "/>
    <x v="3"/>
    <x v="11"/>
    <x v="0"/>
    <s v="Venta"/>
  </r>
  <r>
    <s v="Febrero"/>
    <x v="0"/>
    <n v="884"/>
    <s v="+ 3,2 "/>
    <s v="+ 11,2 "/>
    <s v="+ 18,5 "/>
    <x v="3"/>
    <x v="12"/>
    <x v="0"/>
    <s v="Venta"/>
  </r>
  <r>
    <s v="Julio"/>
    <x v="7"/>
    <n v="884"/>
    <s v="- 0,7 "/>
    <s v="- 0,9 "/>
    <s v="+ 0,7 "/>
    <x v="3"/>
    <x v="11"/>
    <x v="0"/>
    <s v="Venta"/>
  </r>
  <r>
    <s v="Junio"/>
    <x v="9"/>
    <n v="884"/>
    <s v="0,0 "/>
    <s v="+ 2,8 "/>
    <s v="- 0,9 "/>
    <x v="3"/>
    <x v="11"/>
    <x v="0"/>
    <s v="Venta"/>
  </r>
  <r>
    <s v="Mayo"/>
    <x v="9"/>
    <n v="884"/>
    <s v="0,0 "/>
    <s v="+ 3,1 "/>
    <s v="- 2,3 "/>
    <x v="3"/>
    <x v="11"/>
    <x v="0"/>
    <s v="Venta"/>
  </r>
  <r>
    <s v="Abril"/>
    <x v="9"/>
    <n v="884"/>
    <s v="+ 2,8 "/>
    <s v="+ 4,2 "/>
    <s v="- 6,2 "/>
    <x v="3"/>
    <x v="11"/>
    <x v="0"/>
    <s v="Venta"/>
  </r>
  <r>
    <s v="Septiembre"/>
    <x v="10"/>
    <n v="884"/>
    <s v="- 1,1 "/>
    <s v="- 0,9 "/>
    <s v="- 0,6 "/>
    <x v="3"/>
    <x v="11"/>
    <x v="0"/>
    <s v="Venta"/>
  </r>
  <r>
    <s v="Febrero"/>
    <x v="5"/>
    <n v="883"/>
    <s v="- 4,3 "/>
    <s v="- 2,5 "/>
    <s v="- 3,0 "/>
    <x v="3"/>
    <x v="11"/>
    <x v="0"/>
    <s v="Venta"/>
  </r>
  <r>
    <s v="Noviembre"/>
    <x v="9"/>
    <n v="883"/>
    <s v="+ 0,1 "/>
    <s v="+ 2,1 "/>
    <s v="- 1,1 "/>
    <x v="3"/>
    <x v="11"/>
    <x v="0"/>
    <s v="Venta"/>
  </r>
  <r>
    <s v="Agosto"/>
    <x v="7"/>
    <n v="882"/>
    <s v="- 0,2 "/>
    <s v="- 0,5 "/>
    <s v="+ 2,1 "/>
    <x v="3"/>
    <x v="11"/>
    <x v="0"/>
    <s v="Venta"/>
  </r>
  <r>
    <s v="Octubre"/>
    <x v="9"/>
    <n v="882"/>
    <s v="+ 0,9 "/>
    <s v="+ 0,4 "/>
    <s v="- 1,2 "/>
    <x v="3"/>
    <x v="11"/>
    <x v="0"/>
    <s v="Venta"/>
  </r>
  <r>
    <s v="Septiembre"/>
    <x v="7"/>
    <n v="881"/>
    <s v="- 0,2 "/>
    <s v="- 1,0 "/>
    <s v="+ 0,8 "/>
    <x v="3"/>
    <x v="11"/>
    <x v="0"/>
    <s v="Venta"/>
  </r>
  <r>
    <s v="Mayo"/>
    <x v="16"/>
    <n v="879"/>
    <s v="+ 2,8 "/>
    <s v="- 3,4 "/>
    <s v="- 14,9 "/>
    <x v="3"/>
    <x v="12"/>
    <x v="0"/>
    <s v="Venta"/>
  </r>
  <r>
    <s v="Julio"/>
    <x v="9"/>
    <n v="878"/>
    <s v="- 0,7 "/>
    <s v="- 0,7 "/>
    <s v="- 0,9 "/>
    <x v="3"/>
    <x v="11"/>
    <x v="0"/>
    <s v="Venta"/>
  </r>
  <r>
    <s v="Diciembre"/>
    <x v="10"/>
    <n v="878"/>
    <s v="- 1,6 "/>
    <s v="- 0,6 "/>
    <s v="- 2,2 "/>
    <x v="3"/>
    <x v="11"/>
    <x v="0"/>
    <s v="Venta"/>
  </r>
  <r>
    <s v="Septiembre"/>
    <x v="16"/>
    <n v="877"/>
    <s v="+ 3,2 "/>
    <s v="+ 0,8 "/>
    <s v="- 11,3 "/>
    <x v="3"/>
    <x v="12"/>
    <x v="0"/>
    <s v="Venta"/>
  </r>
  <r>
    <s v="Octubre"/>
    <x v="5"/>
    <n v="875"/>
    <s v="+ 1,5 "/>
    <s v="+ 0,1 "/>
    <s v="- 5,3 "/>
    <x v="3"/>
    <x v="11"/>
    <x v="0"/>
    <s v="Venta"/>
  </r>
  <r>
    <s v="Julio"/>
    <x v="5"/>
    <n v="874"/>
    <s v="+ 0,3 "/>
    <s v="- 4,1 "/>
    <s v="- 5,4 "/>
    <x v="3"/>
    <x v="11"/>
    <x v="0"/>
    <s v="Venta"/>
  </r>
  <r>
    <s v="Septiembre"/>
    <x v="9"/>
    <n v="874"/>
    <s v="+ 1,1 "/>
    <s v="- 1,1 "/>
    <s v="- 1,1 "/>
    <x v="3"/>
    <x v="11"/>
    <x v="0"/>
    <s v="Venta"/>
  </r>
  <r>
    <s v="Noviembre"/>
    <x v="5"/>
    <n v="873"/>
    <s v="- 0,3 "/>
    <s v="+ 0,2 "/>
    <s v="- 3,6 "/>
    <x v="3"/>
    <x v="11"/>
    <x v="0"/>
    <s v="Venta"/>
  </r>
  <r>
    <s v="Junio"/>
    <x v="5"/>
    <n v="871"/>
    <s v="+ 4,2 "/>
    <s v="+ 16,5 "/>
    <s v="+ 7,9 "/>
    <x v="3"/>
    <x v="12"/>
    <x v="0"/>
    <s v="Venta"/>
  </r>
  <r>
    <s v="Junio"/>
    <x v="16"/>
    <n v="871"/>
    <s v="- 0,9 "/>
    <s v="+ 0,4 "/>
    <s v="- 14,6 "/>
    <x v="3"/>
    <x v="12"/>
    <x v="0"/>
    <s v="Venta"/>
  </r>
  <r>
    <s v="Agosto"/>
    <x v="5"/>
    <n v="871"/>
    <s v="- 0,3 "/>
    <s v="- 4,1 "/>
    <s v="- 4,0 "/>
    <x v="3"/>
    <x v="11"/>
    <x v="0"/>
    <s v="Venta"/>
  </r>
  <r>
    <s v="Junio"/>
    <x v="5"/>
    <n v="871"/>
    <s v="- 4,0 "/>
    <s v="- 4,2 "/>
    <s v="- 7,7 "/>
    <x v="3"/>
    <x v="11"/>
    <x v="0"/>
    <s v="Venta"/>
  </r>
  <r>
    <s v="Marzo"/>
    <x v="16"/>
    <n v="867"/>
    <s v="- 4,7 "/>
    <s v="- 4,6 "/>
    <s v="- 13,8 "/>
    <x v="3"/>
    <x v="12"/>
    <x v="0"/>
    <s v="Venta"/>
  </r>
  <r>
    <s v="Agosto"/>
    <x v="3"/>
    <n v="866"/>
    <s v="+ 1,9 "/>
    <s v="+ 7,9 "/>
    <s v="+ 3,8 "/>
    <x v="3"/>
    <x v="12"/>
    <x v="0"/>
    <s v="Venta"/>
  </r>
  <r>
    <s v="Febrero"/>
    <x v="12"/>
    <n v="866"/>
    <s v="+ 0,3 "/>
    <s v="+ 0,8 "/>
    <s v="- 4,8 "/>
    <x v="3"/>
    <x v="12"/>
    <x v="0"/>
    <s v="Venta"/>
  </r>
  <r>
    <s v="Julio"/>
    <x v="16"/>
    <n v="865"/>
    <s v="- 0,6 "/>
    <s v="+ 1,2 "/>
    <s v="- 11,3 "/>
    <x v="3"/>
    <x v="12"/>
    <x v="0"/>
    <s v="Venta"/>
  </r>
  <r>
    <s v="Enero"/>
    <x v="12"/>
    <n v="864"/>
    <s v="+ 3,6 "/>
    <s v="+ 0,4 "/>
    <s v="- 5,0 "/>
    <x v="3"/>
    <x v="12"/>
    <x v="0"/>
    <s v="Venta"/>
  </r>
  <r>
    <s v="Agosto"/>
    <x v="9"/>
    <n v="864"/>
    <s v="- 1,6 "/>
    <s v="- 2,2 "/>
    <s v="- 3,3 "/>
    <x v="3"/>
    <x v="11"/>
    <x v="0"/>
    <s v="Venta"/>
  </r>
  <r>
    <s v="Septiembre"/>
    <x v="5"/>
    <n v="862"/>
    <s v="- 1,0 "/>
    <s v="- 1,0 "/>
    <s v="- 3,9 "/>
    <x v="3"/>
    <x v="11"/>
    <x v="0"/>
    <s v="Venta"/>
  </r>
  <r>
    <s v="Octubre"/>
    <x v="16"/>
    <n v="860"/>
    <s v="- 1,9 "/>
    <s v="- 0,6 "/>
    <s v="- 11,5 "/>
    <x v="3"/>
    <x v="12"/>
    <x v="0"/>
    <s v="Venta"/>
  </r>
  <r>
    <s v="Marzo"/>
    <x v="9"/>
    <n v="860"/>
    <s v="+ 0,3 "/>
    <s v="- 2,1 "/>
    <s v="- 8,8 "/>
    <x v="3"/>
    <x v="11"/>
    <x v="0"/>
    <s v="Venta"/>
  </r>
  <r>
    <s v="Noviembre"/>
    <x v="16"/>
    <n v="859"/>
    <s v="- 0,2 "/>
    <s v="+ 1,0 "/>
    <s v="- 6,9 "/>
    <x v="3"/>
    <x v="12"/>
    <x v="0"/>
    <s v="Venta"/>
  </r>
  <r>
    <s v="Enero"/>
    <x v="10"/>
    <n v="858"/>
    <s v="+ 0,3 "/>
    <s v="+ 3,6 "/>
    <s v="- 0,6 "/>
    <x v="3"/>
    <x v="12"/>
    <x v="0"/>
    <s v="Venta"/>
  </r>
  <r>
    <s v="Febrero"/>
    <x v="9"/>
    <n v="857"/>
    <s v="+ 1,1 "/>
    <s v="- 4,0 "/>
    <s v="- 9,0 "/>
    <x v="3"/>
    <x v="11"/>
    <x v="0"/>
    <s v="Venta"/>
  </r>
  <r>
    <s v="Enero"/>
    <x v="0"/>
    <n v="856"/>
    <s v="+ 3,3 "/>
    <s v="+ 4,5 "/>
    <s v="+ 14,9 "/>
    <x v="3"/>
    <x v="12"/>
    <x v="0"/>
    <s v="Venta"/>
  </r>
  <r>
    <s v="Diciembre"/>
    <x v="12"/>
    <n v="856"/>
    <s v="+ 0,4 "/>
    <s v="+ 6,8 "/>
    <s v="+ 2,6 "/>
    <x v="3"/>
    <x v="12"/>
    <x v="0"/>
    <s v="Venta"/>
  </r>
  <r>
    <s v="Abril"/>
    <x v="16"/>
    <n v="855"/>
    <s v="- 1,4 "/>
    <s v="- 6,0 "/>
    <s v="- 16,7 "/>
    <x v="3"/>
    <x v="12"/>
    <x v="0"/>
    <s v="Venta"/>
  </r>
  <r>
    <s v="Noviembre"/>
    <x v="12"/>
    <n v="853"/>
    <s v="+ 2,9 "/>
    <s v="+ 5,1 "/>
    <s v="- 0,7 "/>
    <x v="3"/>
    <x v="12"/>
    <x v="0"/>
    <s v="Venta"/>
  </r>
  <r>
    <s v="Septiembre"/>
    <x v="4"/>
    <n v="851"/>
    <s v="+ 2,0 "/>
    <s v="+ 1,3 "/>
    <s v="- 3,8 "/>
    <x v="3"/>
    <x v="12"/>
    <x v="0"/>
    <s v="Venta"/>
  </r>
  <r>
    <s v="Mayo"/>
    <x v="4"/>
    <n v="851"/>
    <s v="+ 1,1 "/>
    <s v="+ 1,9 "/>
    <s v="+ 1,7 "/>
    <x v="3"/>
    <x v="12"/>
    <x v="0"/>
    <s v="Venta"/>
  </r>
  <r>
    <s v="Julio"/>
    <x v="3"/>
    <n v="850"/>
    <s v="+ 2,8 "/>
    <s v="+ 11,6 "/>
    <s v="+ 7,1 "/>
    <x v="3"/>
    <x v="12"/>
    <x v="0"/>
    <s v="Venta"/>
  </r>
  <r>
    <s v="Agosto"/>
    <x v="16"/>
    <n v="850"/>
    <s v="- 1,7 "/>
    <s v="- 3,2 "/>
    <s v="- 15,7 "/>
    <x v="3"/>
    <x v="12"/>
    <x v="0"/>
    <s v="Venta"/>
  </r>
  <r>
    <s v="Septiembre"/>
    <x v="3"/>
    <n v="848"/>
    <s v="- 2,0 "/>
    <s v="+ 2,6 "/>
    <s v="- 0,3 "/>
    <x v="3"/>
    <x v="12"/>
    <x v="0"/>
    <s v="Venta"/>
  </r>
  <r>
    <s v="Enero"/>
    <x v="9"/>
    <n v="848"/>
    <s v="- 3,4 "/>
    <s v="- 5,0 "/>
    <s v="- 5,5 "/>
    <x v="3"/>
    <x v="11"/>
    <x v="0"/>
    <s v="Venta"/>
  </r>
  <r>
    <s v="Marzo"/>
    <x v="4"/>
    <n v="845"/>
    <s v="+ 1,2 "/>
    <s v="+ 4,6 "/>
    <s v="+ 13,0 "/>
    <x v="3"/>
    <x v="12"/>
    <x v="0"/>
    <s v="Venta"/>
  </r>
  <r>
    <s v="Octubre"/>
    <x v="5"/>
    <n v="845"/>
    <s v="- 4,5 "/>
    <s v="- 4,5 "/>
    <s v="+ 10,6 "/>
    <x v="3"/>
    <x v="12"/>
    <x v="0"/>
    <s v="Venta"/>
  </r>
  <r>
    <s v="Febrero"/>
    <x v="10"/>
    <n v="843"/>
    <s v="- 1,7 "/>
    <s v="- 1,1 "/>
    <s v="- 2,6 "/>
    <x v="3"/>
    <x v="12"/>
    <x v="0"/>
    <s v="Venta"/>
  </r>
  <r>
    <s v="Noviembre"/>
    <x v="4"/>
    <n v="842"/>
    <s v="+ 4,0 "/>
    <s v="+ 0,9 "/>
    <s v="+ 4,6 "/>
    <x v="3"/>
    <x v="12"/>
    <x v="0"/>
    <s v="Venta"/>
  </r>
  <r>
    <s v="Abril"/>
    <x v="4"/>
    <n v="842"/>
    <s v="- 0,4 "/>
    <s v="+ 1,6 "/>
    <s v="+ 12,8 "/>
    <x v="3"/>
    <x v="12"/>
    <x v="0"/>
    <s v="Venta"/>
  </r>
  <r>
    <s v="Marzo"/>
    <x v="12"/>
    <n v="842"/>
    <s v="- 2,8 "/>
    <s v="+ 1,0 "/>
    <s v="- 2,9 "/>
    <x v="3"/>
    <x v="12"/>
    <x v="0"/>
    <s v="Venta"/>
  </r>
  <r>
    <s v="Diciembre"/>
    <x v="4"/>
    <n v="841"/>
    <s v="- 0,2 "/>
    <s v="- 1,2 "/>
    <s v="+ 4,1 "/>
    <x v="3"/>
    <x v="12"/>
    <x v="0"/>
    <s v="Venta"/>
  </r>
  <r>
    <s v="Junio"/>
    <x v="4"/>
    <n v="840"/>
    <s v="- 1,3 "/>
    <s v="- 0,6 "/>
    <s v="- 3,6 "/>
    <x v="3"/>
    <x v="12"/>
    <x v="0"/>
    <s v="Venta"/>
  </r>
  <r>
    <s v="Mayo"/>
    <x v="5"/>
    <n v="837"/>
    <s v="+ 12,2 "/>
    <s v="+ 5,9 "/>
    <s v="+ 6,1 "/>
    <x v="3"/>
    <x v="12"/>
    <x v="0"/>
    <s v="Venta"/>
  </r>
  <r>
    <s v="Junio"/>
    <x v="12"/>
    <n v="836"/>
    <s v="+ 1,0 "/>
    <s v="- 0,7 "/>
    <s v="- 3,9 "/>
    <x v="3"/>
    <x v="12"/>
    <x v="0"/>
    <s v="Venta"/>
  </r>
  <r>
    <s v="Octubre"/>
    <x v="3"/>
    <n v="835"/>
    <s v="- 1,6 "/>
    <s v="- 1,8 "/>
    <s v="+ 3,1 "/>
    <x v="3"/>
    <x v="12"/>
    <x v="0"/>
    <s v="Venta"/>
  </r>
  <r>
    <s v="Febrero"/>
    <x v="4"/>
    <n v="835"/>
    <s v="+ 0,8 "/>
    <s v="+ 3,8 "/>
    <s v="+ 5,7 "/>
    <x v="3"/>
    <x v="12"/>
    <x v="0"/>
    <s v="Venta"/>
  </r>
  <r>
    <s v="Agosto"/>
    <x v="4"/>
    <n v="834"/>
    <s v="+ 5,2 "/>
    <s v="- 1,9 "/>
    <s v="- 6,4 "/>
    <x v="3"/>
    <x v="12"/>
    <x v="0"/>
    <s v="Venta"/>
  </r>
  <r>
    <s v="Abril"/>
    <x v="12"/>
    <n v="834"/>
    <s v="- 1,0 "/>
    <s v="- 3,5 "/>
    <s v="- 2,5 "/>
    <x v="3"/>
    <x v="12"/>
    <x v="0"/>
    <s v="Venta"/>
  </r>
  <r>
    <s v="Diciembre"/>
    <x v="16"/>
    <n v="834"/>
    <s v="- 2,9 "/>
    <s v="- 4,9 "/>
    <s v="- 8,2 "/>
    <x v="3"/>
    <x v="12"/>
    <x v="0"/>
    <s v="Venta"/>
  </r>
  <r>
    <s v="Marzo"/>
    <x v="10"/>
    <n v="830"/>
    <s v="- 1,6 "/>
    <s v="- 3,0 "/>
    <s v="- 1,4 "/>
    <x v="3"/>
    <x v="12"/>
    <x v="0"/>
    <s v="Venta"/>
  </r>
  <r>
    <s v="Diciembre"/>
    <x v="1"/>
    <n v="829"/>
    <s v="+ 4,2 "/>
    <s v="+ 1,9 "/>
    <s v="+ 7,0 "/>
    <x v="3"/>
    <x v="12"/>
    <x v="0"/>
    <s v="Venta"/>
  </r>
  <r>
    <s v="Enero"/>
    <x v="4"/>
    <n v="829"/>
    <s v="+ 2,6 "/>
    <s v="- 2,0 "/>
    <s v="+ 11,1 "/>
    <x v="3"/>
    <x v="12"/>
    <x v="0"/>
    <s v="Venta"/>
  </r>
  <r>
    <s v="Octubre"/>
    <x v="12"/>
    <n v="829"/>
    <s v="+ 3,4 "/>
    <s v="+ 1,4 "/>
    <s v="- 3,7 "/>
    <x v="3"/>
    <x v="12"/>
    <x v="0"/>
    <s v="Venta"/>
  </r>
  <r>
    <s v="Mayo"/>
    <x v="12"/>
    <n v="828"/>
    <s v="- 0,7 "/>
    <s v="- 4,4 "/>
    <s v="- 5,8 "/>
    <x v="3"/>
    <x v="12"/>
    <x v="0"/>
    <s v="Venta"/>
  </r>
  <r>
    <s v="Junio"/>
    <x v="3"/>
    <n v="827"/>
    <s v="+ 3,0 "/>
    <s v="+ 11,3 "/>
    <s v="- 1,6 "/>
    <x v="3"/>
    <x v="12"/>
    <x v="0"/>
    <s v="Venta"/>
  </r>
  <r>
    <s v="Abril"/>
    <x v="10"/>
    <n v="823"/>
    <s v="- 0,9 "/>
    <s v="- 4,1 "/>
    <s v="- 1,3 "/>
    <x v="3"/>
    <x v="12"/>
    <x v="0"/>
    <s v="Venta"/>
  </r>
  <r>
    <s v="Mayo"/>
    <x v="10"/>
    <n v="821"/>
    <s v="- 0,3 "/>
    <s v="- 2,7 "/>
    <s v="- 0,9 "/>
    <x v="3"/>
    <x v="12"/>
    <x v="0"/>
    <s v="Venta"/>
  </r>
  <r>
    <s v="Octubre"/>
    <x v="1"/>
    <n v="819"/>
    <s v="+ 0,8 "/>
    <s v="+ 3,3 "/>
    <s v="+ 3,3 "/>
    <x v="3"/>
    <x v="12"/>
    <x v="0"/>
    <s v="Venta"/>
  </r>
  <r>
    <s v="Julio"/>
    <x v="12"/>
    <n v="817"/>
    <s v="- 2,2 "/>
    <s v="- 1,9 "/>
    <s v="- 5,5 "/>
    <x v="3"/>
    <x v="12"/>
    <x v="0"/>
    <s v="Venta"/>
  </r>
  <r>
    <s v="Agosto"/>
    <x v="1"/>
    <n v="816"/>
    <s v="+ 3,0 "/>
    <s v="+ 11,2 "/>
    <s v="+ 3,9 "/>
    <x v="3"/>
    <x v="12"/>
    <x v="0"/>
    <s v="Venta"/>
  </r>
  <r>
    <s v="Junio"/>
    <x v="10"/>
    <n v="815"/>
    <s v="- 0,7 "/>
    <s v="- 1,8 "/>
    <s v="- 2,5 "/>
    <x v="3"/>
    <x v="12"/>
    <x v="0"/>
    <s v="Venta"/>
  </r>
  <r>
    <s v="Septiembre"/>
    <x v="1"/>
    <n v="813"/>
    <s v="- 0,4 "/>
    <s v="+ 5,0 "/>
    <s v="+ 4,1 "/>
    <x v="3"/>
    <x v="12"/>
    <x v="0"/>
    <s v="Venta"/>
  </r>
  <r>
    <s v="Julio"/>
    <x v="10"/>
    <n v="812"/>
    <s v="- 0,3 "/>
    <s v="- 1,3 "/>
    <s v="- 0,6 "/>
    <x v="3"/>
    <x v="12"/>
    <x v="0"/>
    <s v="Venta"/>
  </r>
  <r>
    <s v="Agosto"/>
    <x v="12"/>
    <n v="811"/>
    <s v="- 0,8 "/>
    <s v="- 2,0 "/>
    <s v="- 4,6 "/>
    <x v="3"/>
    <x v="12"/>
    <x v="0"/>
    <s v="Venta"/>
  </r>
  <r>
    <s v="Enero"/>
    <x v="3"/>
    <n v="810"/>
    <s v="- 3,6 "/>
    <s v="+ 0,1 "/>
    <s v="- 2,2 "/>
    <x v="3"/>
    <x v="12"/>
    <x v="0"/>
    <s v="Venta"/>
  </r>
  <r>
    <s v="Octubre"/>
    <x v="4"/>
    <n v="810"/>
    <s v="- 4,9 "/>
    <s v="+ 2,0 "/>
    <s v="- 4,2 "/>
    <x v="3"/>
    <x v="12"/>
    <x v="0"/>
    <s v="Venta"/>
  </r>
  <r>
    <s v="Diciembre"/>
    <x v="5"/>
    <n v="808"/>
    <s v="+ 0,3 "/>
    <s v="- 8,7 "/>
    <s v="+ 2,0 "/>
    <x v="3"/>
    <x v="12"/>
    <x v="0"/>
    <s v="Venta"/>
  </r>
  <r>
    <s v="Junio"/>
    <x v="6"/>
    <n v="808"/>
    <s v="+ 2,4 "/>
    <s v="+ 10,2 "/>
    <s v="+ 16,4 "/>
    <x v="3"/>
    <x v="12"/>
    <x v="0"/>
    <s v="Venta"/>
  </r>
  <r>
    <s v="Noviembre"/>
    <x v="5"/>
    <n v="805"/>
    <s v="- 4,8 "/>
    <s v="- 9,8 "/>
    <s v="+ 6,6 "/>
    <x v="3"/>
    <x v="12"/>
    <x v="0"/>
    <s v="Venta"/>
  </r>
  <r>
    <s v="Mayo"/>
    <x v="3"/>
    <n v="802"/>
    <s v="+ 5,3 "/>
    <s v="+ 5,2 "/>
    <s v="- 5,7 "/>
    <x v="3"/>
    <x v="12"/>
    <x v="0"/>
    <s v="Venta"/>
  </r>
  <r>
    <s v="Agosto"/>
    <x v="10"/>
    <n v="801"/>
    <s v="- 1,4 "/>
    <s v="- 2,5 "/>
    <s v="- 1,3 "/>
    <x v="3"/>
    <x v="12"/>
    <x v="0"/>
    <s v="Venta"/>
  </r>
  <r>
    <s v="Septiembre"/>
    <x v="12"/>
    <n v="801"/>
    <s v="- 1,2 "/>
    <s v="- 4,2 "/>
    <s v="- 8,7 "/>
    <x v="3"/>
    <x v="12"/>
    <x v="0"/>
    <s v="Venta"/>
  </r>
  <r>
    <s v="Noviembre"/>
    <x v="1"/>
    <n v="795"/>
    <s v="- 2,9 "/>
    <s v="- 2,6 "/>
    <s v="+ 2,3 "/>
    <x v="3"/>
    <x v="12"/>
    <x v="0"/>
    <s v="Venta"/>
  </r>
  <r>
    <s v="Julio"/>
    <x v="1"/>
    <n v="793"/>
    <s v="+ 2,5 "/>
    <s v="+ 8,7 "/>
    <s v="+ 0,7 "/>
    <x v="3"/>
    <x v="12"/>
    <x v="0"/>
    <s v="Venta"/>
  </r>
  <r>
    <s v="Octubre"/>
    <x v="2"/>
    <n v="793"/>
    <s v="+ 1,5 "/>
    <s v="+ 0,7 "/>
    <s v="- 5,0 "/>
    <x v="3"/>
    <x v="12"/>
    <x v="0"/>
    <s v="Venta"/>
  </r>
  <r>
    <s v="Julio"/>
    <x v="4"/>
    <n v="793"/>
    <s v="- 5,6 "/>
    <s v="- 5,7 "/>
    <s v="- 10,3 "/>
    <x v="3"/>
    <x v="12"/>
    <x v="0"/>
    <s v="Venta"/>
  </r>
  <r>
    <s v="Septiembre"/>
    <x v="10"/>
    <n v="793"/>
    <s v="- 1,0 "/>
    <s v="- 2,8 "/>
    <s v="- 1,1 "/>
    <x v="3"/>
    <x v="12"/>
    <x v="0"/>
    <s v="Venta"/>
  </r>
  <r>
    <s v="Diciembre"/>
    <x v="6"/>
    <n v="792"/>
    <s v="+ 4,9 "/>
    <s v="+ 4,0 "/>
    <s v="+ 7,4 "/>
    <x v="3"/>
    <x v="12"/>
    <x v="0"/>
    <s v="Venta"/>
  </r>
  <r>
    <s v="Noviembre"/>
    <x v="3"/>
    <n v="791"/>
    <s v="- 5,2 "/>
    <s v="- 8,7 "/>
    <s v="- 6,1 "/>
    <x v="3"/>
    <x v="12"/>
    <x v="0"/>
    <s v="Venta"/>
  </r>
  <r>
    <s v="Febrero"/>
    <x v="5"/>
    <n v="790"/>
    <s v="+ 5,9 "/>
    <s v="+ 4,7 "/>
    <s v="+ 4,9 "/>
    <x v="3"/>
    <x v="12"/>
    <x v="0"/>
    <s v="Venta"/>
  </r>
  <r>
    <s v="Junio"/>
    <x v="2"/>
    <n v="789"/>
    <s v="+ 3,3 "/>
    <s v="+ 3,3 "/>
    <s v="- 4,5 "/>
    <x v="3"/>
    <x v="12"/>
    <x v="0"/>
    <s v="Venta"/>
  </r>
  <r>
    <s v="Febrero"/>
    <x v="2"/>
    <n v="789"/>
    <s v="+ 9,8 "/>
    <s v="- 0,2 "/>
    <s v="+ 3,5 "/>
    <x v="3"/>
    <x v="12"/>
    <x v="0"/>
    <s v="Venta"/>
  </r>
  <r>
    <s v="Mayo"/>
    <x v="6"/>
    <n v="788"/>
    <s v="+ 7,1 "/>
    <s v="+ 4,7 "/>
    <s v="+ 10,1 "/>
    <x v="3"/>
    <x v="12"/>
    <x v="0"/>
    <s v="Venta"/>
  </r>
  <r>
    <s v="Julio"/>
    <x v="2"/>
    <n v="787"/>
    <s v="- 0,3 "/>
    <s v="+ 5,3 "/>
    <s v="- 7,4 "/>
    <x v="3"/>
    <x v="12"/>
    <x v="0"/>
    <s v="Venta"/>
  </r>
  <r>
    <s v="Agosto"/>
    <x v="2"/>
    <n v="785"/>
    <s v="- 0,2 "/>
    <s v="+ 2,8 "/>
    <s v="- 9,3 "/>
    <x v="3"/>
    <x v="12"/>
    <x v="0"/>
    <s v="Venta"/>
  </r>
  <r>
    <s v="Septiembre"/>
    <x v="2"/>
    <n v="781"/>
    <s v="- 0,6 "/>
    <s v="- 1,1 "/>
    <s v="- 7,9 "/>
    <x v="3"/>
    <x v="12"/>
    <x v="0"/>
    <s v="Venta"/>
  </r>
  <r>
    <s v="Noviembre"/>
    <x v="2"/>
    <n v="777"/>
    <s v="- 2,0 "/>
    <s v="- 1,1 "/>
    <s v="- 1,8 "/>
    <x v="3"/>
    <x v="12"/>
    <x v="0"/>
    <s v="Venta"/>
  </r>
  <r>
    <s v="Julio"/>
    <x v="6"/>
    <n v="776"/>
    <s v="- 4,0 "/>
    <s v="+ 5,4 "/>
    <s v="+ 9,1 "/>
    <x v="3"/>
    <x v="12"/>
    <x v="0"/>
    <s v="Venta"/>
  </r>
  <r>
    <s v="Diciembre"/>
    <x v="10"/>
    <n v="775"/>
    <s v="+ 1,2 "/>
    <s v="- 2,3 "/>
    <s v="- 9,5 "/>
    <x v="3"/>
    <x v="12"/>
    <x v="0"/>
    <s v="Venta"/>
  </r>
  <r>
    <s v="Octubre"/>
    <x v="10"/>
    <n v="775"/>
    <s v="- 2,3 "/>
    <s v="- 4,6 "/>
    <s v="- 6,5 "/>
    <x v="3"/>
    <x v="12"/>
    <x v="0"/>
    <s v="Venta"/>
  </r>
  <r>
    <s v="Junio"/>
    <x v="1"/>
    <n v="774"/>
    <s v="+ 5,4 "/>
    <s v="+ 4,1 "/>
    <s v="- 2,0 "/>
    <x v="3"/>
    <x v="12"/>
    <x v="0"/>
    <s v="Venta"/>
  </r>
  <r>
    <s v="Diciembre"/>
    <x v="2"/>
    <n v="774"/>
    <s v="- 0,3 "/>
    <s v="- 0,9 "/>
    <s v="+ 5,9 "/>
    <x v="3"/>
    <x v="12"/>
    <x v="0"/>
    <s v="Venta"/>
  </r>
  <r>
    <s v="Enero"/>
    <x v="9"/>
    <n v="767"/>
    <s v="- 0,9 "/>
    <s v="- 0,9 "/>
    <s v="- 10,6 "/>
    <x v="3"/>
    <x v="12"/>
    <x v="0"/>
    <s v="Venta"/>
  </r>
  <r>
    <s v="Noviembre"/>
    <x v="10"/>
    <n v="765"/>
    <s v="- 1,2 "/>
    <s v="- 4,4 "/>
    <s v="- 10,2 "/>
    <x v="3"/>
    <x v="12"/>
    <x v="0"/>
    <s v="Venta"/>
  </r>
  <r>
    <s v="Mayo"/>
    <x v="2"/>
    <n v="764"/>
    <s v="+ 2,3 "/>
    <s v="- 3,2 "/>
    <s v="- 4,7 "/>
    <x v="3"/>
    <x v="12"/>
    <x v="0"/>
    <s v="Venta"/>
  </r>
  <r>
    <s v="Marzo"/>
    <x v="2"/>
    <n v="764"/>
    <s v="- 3,2 "/>
    <s v="+ 4,5 "/>
    <s v="+ 2,9 "/>
    <x v="3"/>
    <x v="12"/>
    <x v="0"/>
    <s v="Venta"/>
  </r>
  <r>
    <s v="Octubre"/>
    <x v="6"/>
    <n v="764"/>
    <s v="+ 0,3 "/>
    <s v="- 1,5 "/>
    <s v="+ 2,8 "/>
    <x v="3"/>
    <x v="12"/>
    <x v="0"/>
    <s v="Venta"/>
  </r>
  <r>
    <s v="Febrero"/>
    <x v="3"/>
    <n v="763"/>
    <s v="- 5,9 "/>
    <s v="- 9,5 "/>
    <s v="- 8,7 "/>
    <x v="3"/>
    <x v="12"/>
    <x v="0"/>
    <s v="Venta"/>
  </r>
  <r>
    <s v="Abril"/>
    <x v="3"/>
    <n v="762"/>
    <s v="+ 2,5 "/>
    <s v="- 6,0 "/>
    <s v="- 9,5 "/>
    <x v="3"/>
    <x v="12"/>
    <x v="0"/>
    <s v="Venta"/>
  </r>
  <r>
    <s v="Septiembre"/>
    <x v="6"/>
    <n v="762"/>
    <s v="+ 1,5 "/>
    <s v="- 5,7 "/>
    <s v="+ 1,5 "/>
    <x v="3"/>
    <x v="12"/>
    <x v="0"/>
    <s v="Venta"/>
  </r>
  <r>
    <s v="Julio"/>
    <x v="9"/>
    <n v="758"/>
    <s v="+ 6,3 "/>
    <s v="+ 3,8 "/>
    <s v="- 6,7 "/>
    <x v="3"/>
    <x v="12"/>
    <x v="0"/>
    <s v="Venta"/>
  </r>
  <r>
    <s v="Enero"/>
    <x v="6"/>
    <n v="757"/>
    <s v="+ 2,6 "/>
    <s v="+ 1,8 "/>
    <s v="+ 6,7 "/>
    <x v="3"/>
    <x v="12"/>
    <x v="0"/>
    <s v="Venta"/>
  </r>
  <r>
    <s v="Noviembre"/>
    <x v="6"/>
    <n v="755"/>
    <s v="- 1,2 "/>
    <s v="+ 0,6 "/>
    <s v="+ 2,2 "/>
    <x v="3"/>
    <x v="12"/>
    <x v="0"/>
    <s v="Venta"/>
  </r>
  <r>
    <s v="Febrero"/>
    <x v="9"/>
    <n v="754"/>
    <s v="- 1,7 "/>
    <s v="- 1,5 "/>
    <s v="- 10,6 "/>
    <x v="3"/>
    <x v="12"/>
    <x v="0"/>
    <s v="Venta"/>
  </r>
  <r>
    <s v="Febrero"/>
    <x v="6"/>
    <n v="753"/>
    <s v="- 0,5 "/>
    <s v="+ 2,0 "/>
    <s v="+ 7,4 "/>
    <x v="3"/>
    <x v="12"/>
    <x v="0"/>
    <s v="Venta"/>
  </r>
  <r>
    <s v="Agosto"/>
    <x v="6"/>
    <n v="751"/>
    <s v="- 3,2 "/>
    <s v="- 4,8 "/>
    <s v="+ 4,0 "/>
    <x v="3"/>
    <x v="12"/>
    <x v="0"/>
    <s v="Venta"/>
  </r>
  <r>
    <s v="Septiembre"/>
    <x v="7"/>
    <n v="750"/>
    <s v="+ 3,9 "/>
    <s v="+ 8,1 "/>
    <s v="+ 1,7 "/>
    <x v="3"/>
    <x v="12"/>
    <x v="0"/>
    <s v="Venta"/>
  </r>
  <r>
    <s v="Octubre"/>
    <x v="9"/>
    <n v="750"/>
    <s v="+ 1,7 "/>
    <s v="- 1,0 "/>
    <s v="- 3,2 "/>
    <x v="3"/>
    <x v="12"/>
    <x v="0"/>
    <s v="Venta"/>
  </r>
  <r>
    <s v="Marzo"/>
    <x v="5"/>
    <n v="748"/>
    <s v="- 5,3 "/>
    <s v="- 5,5 "/>
    <s v="+ 2,1 "/>
    <x v="3"/>
    <x v="12"/>
    <x v="0"/>
    <s v="Venta"/>
  </r>
  <r>
    <s v="Abril"/>
    <x v="2"/>
    <n v="747"/>
    <s v="- 2,2 "/>
    <s v="+ 4,0 "/>
    <s v="- 1,9 "/>
    <x v="3"/>
    <x v="12"/>
    <x v="0"/>
    <s v="Venta"/>
  </r>
  <r>
    <s v="Febrero"/>
    <x v="1"/>
    <n v="746"/>
    <s v="+ 0,2 "/>
    <s v="- 3,9 "/>
    <s v="- 5,4 "/>
    <x v="3"/>
    <x v="12"/>
    <x v="0"/>
    <s v="Venta"/>
  </r>
  <r>
    <s v="Abril"/>
    <x v="5"/>
    <n v="746"/>
    <s v="- 0,3 "/>
    <s v="0,0 "/>
    <s v="+ 1,4 "/>
    <x v="3"/>
    <x v="12"/>
    <x v="0"/>
    <s v="Venta"/>
  </r>
  <r>
    <s v="Enero"/>
    <x v="5"/>
    <n v="746"/>
    <s v="- 5,8 "/>
    <s v="- 2,4 "/>
    <s v="- 1,5 "/>
    <x v="3"/>
    <x v="12"/>
    <x v="0"/>
    <s v="Venta"/>
  </r>
  <r>
    <s v="Enero"/>
    <x v="1"/>
    <n v="745"/>
    <s v="- 3,8 "/>
    <s v="- 6,1 "/>
    <s v="+ 3,6 "/>
    <x v="3"/>
    <x v="12"/>
    <x v="0"/>
    <s v="Venta"/>
  </r>
  <r>
    <s v="Marzo"/>
    <x v="9"/>
    <n v="744"/>
    <s v="- 1,3 "/>
    <s v="- 3,9 "/>
    <s v="- 10,4 "/>
    <x v="3"/>
    <x v="12"/>
    <x v="0"/>
    <s v="Venta"/>
  </r>
  <r>
    <s v="Marzo"/>
    <x v="1"/>
    <n v="743"/>
    <s v="- 0,4 "/>
    <s v="- 4,0 "/>
    <s v="- 2,7 "/>
    <x v="3"/>
    <x v="12"/>
    <x v="0"/>
    <s v="Venta"/>
  </r>
  <r>
    <s v="Marzo"/>
    <x v="3"/>
    <n v="743"/>
    <s v="- 2,6 "/>
    <s v="- 11,7 "/>
    <s v="- 12,1 "/>
    <x v="3"/>
    <x v="12"/>
    <x v="0"/>
    <s v="Venta"/>
  </r>
  <r>
    <s v="Octubre"/>
    <x v="7"/>
    <n v="743"/>
    <s v="- 0,9 "/>
    <s v="+ 4,6 "/>
    <s v="- 0,9 "/>
    <x v="3"/>
    <x v="12"/>
    <x v="0"/>
    <s v="Venta"/>
  </r>
  <r>
    <s v="Noviembre"/>
    <x v="7"/>
    <n v="739"/>
    <s v="- 0,6 "/>
    <s v="+ 2,4 "/>
    <s v="+ 5,1 "/>
    <x v="3"/>
    <x v="12"/>
    <x v="0"/>
    <s v="Venta"/>
  </r>
  <r>
    <s v="Diciembre"/>
    <x v="7"/>
    <n v="738"/>
    <s v="- 0,2 "/>
    <s v="- 1,7 "/>
    <s v="+ 6,0 "/>
    <x v="3"/>
    <x v="12"/>
    <x v="0"/>
    <s v="Venta"/>
  </r>
  <r>
    <s v="Septiembre"/>
    <x v="9"/>
    <n v="738"/>
    <s v="+ 0,8 "/>
    <s v="+ 3,5 "/>
    <s v="- 6,9 "/>
    <x v="3"/>
    <x v="12"/>
    <x v="0"/>
    <s v="Venta"/>
  </r>
  <r>
    <s v="Abril"/>
    <x v="6"/>
    <n v="736"/>
    <s v="+ 0,4 "/>
    <s v="- 2,8 "/>
    <s v="+ 4,0 "/>
    <x v="3"/>
    <x v="12"/>
    <x v="0"/>
    <s v="Venta"/>
  </r>
  <r>
    <s v="Mayo"/>
    <x v="1"/>
    <n v="735"/>
    <s v="+ 0,7 "/>
    <s v="- 1,6 "/>
    <s v="- 3,9 "/>
    <x v="3"/>
    <x v="12"/>
    <x v="0"/>
    <s v="Venta"/>
  </r>
  <r>
    <s v="Marzo"/>
    <x v="6"/>
    <n v="733"/>
    <s v="- 2,7 "/>
    <s v="- 0,7 "/>
    <s v="+ 2,7 "/>
    <x v="3"/>
    <x v="12"/>
    <x v="0"/>
    <s v="Venta"/>
  </r>
  <r>
    <s v="Agosto"/>
    <x v="9"/>
    <n v="732"/>
    <s v="- 3,4 "/>
    <s v="+ 2,3 "/>
    <s v="- 8,6 "/>
    <x v="3"/>
    <x v="12"/>
    <x v="0"/>
    <s v="Venta"/>
  </r>
  <r>
    <s v="Diciembre"/>
    <x v="3"/>
    <n v="731"/>
    <s v="- 7,5 "/>
    <s v="- 13,8 "/>
    <s v="- 13,0 "/>
    <x v="3"/>
    <x v="12"/>
    <x v="0"/>
    <s v="Venta"/>
  </r>
  <r>
    <s v="Abril"/>
    <x v="9"/>
    <n v="730"/>
    <s v="- 1,9 "/>
    <s v="- 4,8 "/>
    <s v="- 11,3 "/>
    <x v="3"/>
    <x v="12"/>
    <x v="0"/>
    <s v="Venta"/>
  </r>
  <r>
    <s v="Abril"/>
    <x v="1"/>
    <n v="729"/>
    <s v="- 1,9 "/>
    <s v="- 2,1 "/>
    <s v="- 2,4 "/>
    <x v="3"/>
    <x v="12"/>
    <x v="0"/>
    <s v="Venta"/>
  </r>
  <r>
    <s v="Agosto"/>
    <x v="7"/>
    <n v="722"/>
    <s v="+ 1,5 "/>
    <s v="+ 0,8 "/>
    <s v="- 1,3 "/>
    <x v="3"/>
    <x v="12"/>
    <x v="0"/>
    <s v="Venta"/>
  </r>
  <r>
    <s v="Enero"/>
    <x v="2"/>
    <n v="719"/>
    <s v="- 1,7 "/>
    <s v="- 13,8 "/>
    <s v="- 11,3 "/>
    <x v="3"/>
    <x v="12"/>
    <x v="0"/>
    <s v="Venta"/>
  </r>
  <r>
    <s v="Mayo"/>
    <x v="7"/>
    <n v="716"/>
    <s v="+ 1,2 "/>
    <s v="+ 2,1 "/>
    <s v="+ 0,1 "/>
    <x v="3"/>
    <x v="12"/>
    <x v="0"/>
    <s v="Venta"/>
  </r>
  <r>
    <s v="Mayo"/>
    <x v="9"/>
    <n v="715"/>
    <s v="- 2,0 "/>
    <s v="- 5,1 "/>
    <s v="- 12,8 "/>
    <x v="3"/>
    <x v="12"/>
    <x v="0"/>
    <s v="Venta"/>
  </r>
  <r>
    <s v="Marzo"/>
    <x v="7"/>
    <n v="713"/>
    <s v="+ 1,7 "/>
    <s v="+ 2,5 "/>
    <s v="- 4,1 "/>
    <x v="3"/>
    <x v="12"/>
    <x v="0"/>
    <s v="Venta"/>
  </r>
  <r>
    <s v="Junio"/>
    <x v="9"/>
    <n v="713"/>
    <s v="- 0,4 "/>
    <s v="- 4,3 "/>
    <s v="- 12,6 "/>
    <x v="3"/>
    <x v="12"/>
    <x v="0"/>
    <s v="Venta"/>
  </r>
  <r>
    <s v="Julio"/>
    <x v="7"/>
    <n v="711"/>
    <s v="+ 2,5 "/>
    <s v="+ 0,4 "/>
    <s v="- 6,2 "/>
    <x v="3"/>
    <x v="12"/>
    <x v="0"/>
    <s v="Venta"/>
  </r>
  <r>
    <s v="Enero"/>
    <x v="7"/>
    <n v="709"/>
    <s v="+ 1,9 "/>
    <s v="- 5,5 "/>
    <s v="- 7,6 "/>
    <x v="3"/>
    <x v="12"/>
    <x v="0"/>
    <s v="Venta"/>
  </r>
  <r>
    <s v="Abril"/>
    <x v="7"/>
    <n v="708"/>
    <s v="- 0,8 "/>
    <s v="- 0,2 "/>
    <s v="- 3,1 "/>
    <x v="3"/>
    <x v="12"/>
    <x v="0"/>
    <s v="Venta"/>
  </r>
  <r>
    <s v="Noviembre"/>
    <x v="9"/>
    <n v="703"/>
    <s v="- 6,3 "/>
    <s v="- 3,9 "/>
    <s v="- 8,1 "/>
    <x v="3"/>
    <x v="12"/>
    <x v="0"/>
    <s v="Venta"/>
  </r>
  <r>
    <s v="Febrero"/>
    <x v="7"/>
    <n v="701"/>
    <s v="- 1,1 "/>
    <s v="- 0,3 "/>
    <s v="- 7,0 "/>
    <x v="3"/>
    <x v="12"/>
    <x v="0"/>
    <s v="Venta"/>
  </r>
  <r>
    <s v="Diciembre"/>
    <x v="9"/>
    <n v="696"/>
    <s v="- 1,0 "/>
    <s v="- 5,7 "/>
    <s v="- 10,2 "/>
    <x v="3"/>
    <x v="12"/>
    <x v="0"/>
    <s v="Venta"/>
  </r>
  <r>
    <s v="Junio"/>
    <x v="7"/>
    <n v="694"/>
    <s v="- 3,1 "/>
    <s v="- 2,8 "/>
    <s v="- 2,6 "/>
    <x v="3"/>
    <x v="12"/>
    <x v="0"/>
    <s v="Venta"/>
  </r>
  <r>
    <s v="Marzo"/>
    <x v="0"/>
    <n v="16.2"/>
    <s v="- 0,9 "/>
    <s v="- 1,6 "/>
    <s v="+ 10,8 "/>
    <x v="0"/>
    <x v="13"/>
    <x v="0"/>
    <s v="Venta"/>
  </r>
  <r>
    <s v="Febrero"/>
    <x v="0"/>
    <n v="16.3"/>
    <s v="- 1,4 "/>
    <s v="+ 1,8 "/>
    <s v="+ 12,3 "/>
    <x v="0"/>
    <x v="13"/>
    <x v="0"/>
    <s v="Venta"/>
  </r>
  <r>
    <s v="Enero"/>
    <x v="0"/>
    <n v="16.600000000000001"/>
    <s v="+ 0,8 "/>
    <s v="+ 6,1 "/>
    <s v="+ 15,3 "/>
    <x v="0"/>
    <x v="13"/>
    <x v="0"/>
    <s v="Venta"/>
  </r>
  <r>
    <s v="Diciembre"/>
    <x v="1"/>
    <n v="16.5"/>
    <s v="+ 2,5 "/>
    <s v="+ 4,2 "/>
    <s v="+ 16,4 "/>
    <x v="0"/>
    <x v="13"/>
    <x v="0"/>
    <s v="Venta"/>
  </r>
  <r>
    <s v="Noviembre"/>
    <x v="1"/>
    <n v="16"/>
    <s v="+ 2,7 "/>
    <s v="+ 3,6 "/>
    <s v="+ 12,4 "/>
    <x v="0"/>
    <x v="13"/>
    <x v="0"/>
    <s v="Venta"/>
  </r>
  <r>
    <s v="Octubre"/>
    <x v="1"/>
    <n v="15.6"/>
    <s v="- 1,0 "/>
    <s v="- 1,7 "/>
    <s v="+ 10,7 "/>
    <x v="0"/>
    <x v="13"/>
    <x v="0"/>
    <s v="Venta"/>
  </r>
  <r>
    <s v="Septiembre"/>
    <x v="1"/>
    <n v="15.8"/>
    <s v="+ 2,0 "/>
    <s v="+ 0,2 "/>
    <s v="+ 14,7 "/>
    <x v="0"/>
    <x v="13"/>
    <x v="0"/>
    <s v="Venta"/>
  </r>
  <r>
    <s v="Agosto"/>
    <x v="1"/>
    <n v="15.5"/>
    <s v="- 2,5 "/>
    <s v="- 1,8 "/>
    <s v="+ 13,9 "/>
    <x v="0"/>
    <x v="13"/>
    <x v="0"/>
    <s v="Venta"/>
  </r>
  <r>
    <s v="Julio"/>
    <x v="1"/>
    <n v="15.9"/>
    <s v="+ 0,8 "/>
    <s v="+ 3,3 "/>
    <s v="+ 14,5 "/>
    <x v="0"/>
    <x v="13"/>
    <x v="0"/>
    <s v="Venta"/>
  </r>
  <r>
    <s v="Junio"/>
    <x v="1"/>
    <n v="15.8"/>
    <s v="0,0 "/>
    <s v="+ 7,9 "/>
    <s v="+ 17,2 "/>
    <x v="0"/>
    <x v="13"/>
    <x v="0"/>
    <s v="Venta"/>
  </r>
  <r>
    <s v="Mayo"/>
    <x v="1"/>
    <n v="15.8"/>
    <s v="+ 2,5 "/>
    <s v="+ 8,3 "/>
    <s v="+ 19,0 "/>
    <x v="0"/>
    <x v="13"/>
    <x v="0"/>
    <s v="Venta"/>
  </r>
  <r>
    <s v="Abril"/>
    <x v="1"/>
    <n v="15.4"/>
    <s v="+ 5,3 "/>
    <s v="+ 7,0 "/>
    <s v="+ 17,9 "/>
    <x v="0"/>
    <x v="13"/>
    <x v="0"/>
    <s v="Venta"/>
  </r>
  <r>
    <s v="Marzo"/>
    <x v="1"/>
    <n v="14.6"/>
    <s v="+ 0,3 "/>
    <s v="+ 3,3 "/>
    <s v="+ 10,7 "/>
    <x v="0"/>
    <x v="13"/>
    <x v="0"/>
    <s v="Venta"/>
  </r>
  <r>
    <s v="Febrero"/>
    <x v="1"/>
    <n v="14.6"/>
    <s v="+ 1,2 "/>
    <s v="+ 1,9 "/>
    <s v="+ 12,6 "/>
    <x v="0"/>
    <x v="13"/>
    <x v="0"/>
    <s v="Venta"/>
  </r>
  <r>
    <s v="Enero"/>
    <x v="1"/>
    <n v="14.4"/>
    <s v="+ 1,7 "/>
    <s v="+ 1,8 "/>
    <s v="+ 13,7 "/>
    <x v="0"/>
    <x v="13"/>
    <x v="0"/>
    <s v="Venta"/>
  </r>
  <r>
    <s v="Diciembre"/>
    <x v="2"/>
    <n v="14.1"/>
    <s v="- 1,1 "/>
    <s v="+ 2,7 "/>
    <s v="+ 12,8 "/>
    <x v="0"/>
    <x v="13"/>
    <x v="0"/>
    <s v="Venta"/>
  </r>
  <r>
    <s v="Noviembre"/>
    <x v="2"/>
    <n v="14.3"/>
    <s v="+ 1,1 "/>
    <s v="+ 5,0 "/>
    <s v="+ 15,0 "/>
    <x v="0"/>
    <x v="13"/>
    <x v="0"/>
    <s v="Venta"/>
  </r>
  <r>
    <s v="Octubre"/>
    <x v="2"/>
    <n v="14.1"/>
    <s v="+ 2,6 "/>
    <s v="+ 1,8 "/>
    <s v="+ 15,3 "/>
    <x v="0"/>
    <x v="13"/>
    <x v="0"/>
    <s v="Venta"/>
  </r>
  <r>
    <s v="Septiembre"/>
    <x v="2"/>
    <n v="13.8"/>
    <s v="+ 1,2 "/>
    <s v="+ 2,3 "/>
    <s v="+ 15,9 "/>
    <x v="0"/>
    <x v="13"/>
    <x v="0"/>
    <s v="Venta"/>
  </r>
  <r>
    <s v="Agosto"/>
    <x v="2"/>
    <n v="13.6"/>
    <s v="- 2,0 "/>
    <s v="+ 2,6 "/>
    <s v="+ 21,1 "/>
    <x v="0"/>
    <x v="13"/>
    <x v="0"/>
    <s v="Venta"/>
  </r>
  <r>
    <s v="Julio"/>
    <x v="2"/>
    <n v="13.9"/>
    <s v="+ 3,2 "/>
    <s v="+ 6,4 "/>
    <s v="+ 25,7 "/>
    <x v="0"/>
    <x v="13"/>
    <x v="0"/>
    <s v="Venta"/>
  </r>
  <r>
    <s v="Junio"/>
    <x v="2"/>
    <n v="13.4"/>
    <s v="+ 1,5 "/>
    <s v="+ 1,9 "/>
    <s v="+ 20,4 "/>
    <x v="0"/>
    <x v="13"/>
    <x v="0"/>
    <s v="Venta"/>
  </r>
  <r>
    <s v="Mayo"/>
    <x v="2"/>
    <n v="13.2"/>
    <s v="+ 1,6 "/>
    <s v="+ 2,5 "/>
    <s v="+ 21,2 "/>
    <x v="0"/>
    <x v="13"/>
    <x v="0"/>
    <s v="Venta"/>
  </r>
  <r>
    <s v="Abril"/>
    <x v="2"/>
    <n v="13"/>
    <s v="- 1,1 "/>
    <s v="+ 3,1 "/>
    <s v="+ 19,1 "/>
    <x v="0"/>
    <x v="13"/>
    <x v="0"/>
    <s v="Venta"/>
  </r>
  <r>
    <s v="Marzo"/>
    <x v="2"/>
    <n v="13.2"/>
    <s v="+ 2,1 "/>
    <s v="+ 5,3 "/>
    <s v="+ 20,7 "/>
    <x v="0"/>
    <x v="13"/>
    <x v="0"/>
    <s v="Venta"/>
  </r>
  <r>
    <s v="Febrero"/>
    <x v="2"/>
    <n v="12.9"/>
    <s v="+ 2,1 "/>
    <s v="+ 4,0 "/>
    <s v="+ 18,3 "/>
    <x v="0"/>
    <x v="13"/>
    <x v="0"/>
    <s v="Venta"/>
  </r>
  <r>
    <s v="Enero"/>
    <x v="2"/>
    <n v="12.6"/>
    <s v="+ 1,0 "/>
    <s v="+ 3,3 "/>
    <s v="+ 18,0 "/>
    <x v="0"/>
    <x v="13"/>
    <x v="0"/>
    <s v="Venta"/>
  </r>
  <r>
    <s v="Diciembre"/>
    <x v="3"/>
    <n v="12.5"/>
    <s v="+ 0,9 "/>
    <s v="+ 5,5 "/>
    <s v="+ 17,9 "/>
    <x v="0"/>
    <x v="13"/>
    <x v="0"/>
    <s v="Venta"/>
  </r>
  <r>
    <s v="Noviembre"/>
    <x v="3"/>
    <n v="12.4"/>
    <s v="+ 1,5 "/>
    <s v="+ 10,6 "/>
    <s v="+ 18,0 "/>
    <x v="0"/>
    <x v="13"/>
    <x v="0"/>
    <s v="Venta"/>
  </r>
  <r>
    <s v="Octubre"/>
    <x v="3"/>
    <n v="12.2"/>
    <s v="+ 3,1 "/>
    <s v="+ 10,9 "/>
    <s v="+ 17,2 "/>
    <x v="0"/>
    <x v="13"/>
    <x v="0"/>
    <s v="Venta"/>
  </r>
  <r>
    <s v="Septiembre"/>
    <x v="3"/>
    <n v="11.9"/>
    <s v="+ 5,8 "/>
    <s v="+ 6,4 "/>
    <s v="+ 17,8 "/>
    <x v="0"/>
    <x v="13"/>
    <x v="0"/>
    <s v="Venta"/>
  </r>
  <r>
    <s v="Agosto"/>
    <x v="3"/>
    <n v="11.2"/>
    <s v="+ 1,7 "/>
    <s v="+ 2,7 "/>
    <s v="+ 12,9 "/>
    <x v="0"/>
    <x v="13"/>
    <x v="0"/>
    <s v="Venta"/>
  </r>
  <r>
    <s v="Julio"/>
    <x v="3"/>
    <n v="11"/>
    <s v="- 1,2 "/>
    <s v="+ 0,8 "/>
    <s v="+ 11,3 "/>
    <x v="0"/>
    <x v="13"/>
    <x v="0"/>
    <s v="Venta"/>
  </r>
  <r>
    <s v="Junio"/>
    <x v="3"/>
    <n v="11.2"/>
    <s v="+ 2,1 "/>
    <s v="+ 2,2 "/>
    <s v="+ 12,7 "/>
    <x v="0"/>
    <x v="13"/>
    <x v="0"/>
    <s v="Venta"/>
  </r>
  <r>
    <s v="Mayo"/>
    <x v="3"/>
    <n v="10.9"/>
    <s v="- 0,1 "/>
    <s v="+ 0,1 "/>
    <s v="+ 10,4 "/>
    <x v="0"/>
    <x v="13"/>
    <x v="0"/>
    <s v="Venta"/>
  </r>
  <r>
    <s v="Abril"/>
    <x v="3"/>
    <n v="10.9"/>
    <s v="+ 0,2 "/>
    <s v="+ 2,1 "/>
    <s v="+ 10,7 "/>
    <x v="0"/>
    <x v="13"/>
    <x v="0"/>
    <s v="Venta"/>
  </r>
  <r>
    <s v="Marzo"/>
    <x v="3"/>
    <n v="10.9"/>
    <s v="0,0 "/>
    <s v="+ 2,8 "/>
    <s v="+ 10,2 "/>
    <x v="0"/>
    <x v="13"/>
    <x v="0"/>
    <s v="Venta"/>
  </r>
  <r>
    <s v="Febrero"/>
    <x v="3"/>
    <n v="10.9"/>
    <s v="+ 1,9 "/>
    <s v="+ 3,8 "/>
    <s v="+ 10,2 "/>
    <x v="0"/>
    <x v="13"/>
    <x v="0"/>
    <s v="Venta"/>
  </r>
  <r>
    <s v="Enero"/>
    <x v="3"/>
    <n v="10.7"/>
    <s v="+ 0,9 "/>
    <s v="+ 2,7 "/>
    <s v="+ 8,2 "/>
    <x v="0"/>
    <x v="13"/>
    <x v="0"/>
    <s v="Venta"/>
  </r>
  <r>
    <s v="Diciembre"/>
    <x v="4"/>
    <n v="10.6"/>
    <s v="+ 1,0 "/>
    <s v="+ 5,4 "/>
    <s v="+ 4,8 "/>
    <x v="0"/>
    <x v="13"/>
    <x v="0"/>
    <s v="Venta"/>
  </r>
  <r>
    <s v="Noviembre"/>
    <x v="4"/>
    <n v="10.5"/>
    <s v="+ 0,8 "/>
    <s v="+ 5,9 "/>
    <s v="+ 2,3 "/>
    <x v="0"/>
    <x v="13"/>
    <x v="0"/>
    <s v="Venta"/>
  </r>
  <r>
    <s v="Octubre"/>
    <x v="4"/>
    <n v="10.4"/>
    <s v="+ 3,6 "/>
    <s v="+ 5,3 "/>
    <s v="- 0,2 "/>
    <x v="0"/>
    <x v="13"/>
    <x v="0"/>
    <s v="Venta"/>
  </r>
  <r>
    <s v="Septiembre"/>
    <x v="4"/>
    <n v="10.1"/>
    <s v="+ 1,4 "/>
    <s v="+ 1,8 "/>
    <s v="- 6,0 "/>
    <x v="0"/>
    <x v="13"/>
    <x v="0"/>
    <s v="Venta"/>
  </r>
  <r>
    <s v="Agosto"/>
    <x v="4"/>
    <n v="9.9"/>
    <s v="+ 0,2 "/>
    <s v="+ 0,4 "/>
    <s v="- 7,9 "/>
    <x v="0"/>
    <x v="13"/>
    <x v="0"/>
    <s v="Venta"/>
  </r>
  <r>
    <s v="Julio"/>
    <x v="4"/>
    <n v="9.9"/>
    <s v="+ 0,2 "/>
    <s v="+ 0,3 "/>
    <s v="- 8,7 "/>
    <x v="0"/>
    <x v="13"/>
    <x v="0"/>
    <s v="Venta"/>
  </r>
  <r>
    <s v="Junio"/>
    <x v="4"/>
    <n v="9.9"/>
    <s v="+ 0,1 "/>
    <s v="- 0,1 "/>
    <s v="- 9,8 "/>
    <x v="0"/>
    <x v="13"/>
    <x v="0"/>
    <s v="Venta"/>
  </r>
  <r>
    <s v="Mayo"/>
    <x v="4"/>
    <n v="9.9"/>
    <s v="+ 0,1 "/>
    <s v="- 0,2 "/>
    <s v="- 7,7 "/>
    <x v="0"/>
    <x v="13"/>
    <x v="0"/>
    <s v="Venta"/>
  </r>
  <r>
    <s v="Abril"/>
    <x v="4"/>
    <n v="9.9"/>
    <s v="- 0,2 "/>
    <s v="- 0,2 "/>
    <s v="- 7,8 "/>
    <x v="0"/>
    <x v="13"/>
    <x v="0"/>
    <s v="Venta"/>
  </r>
  <r>
    <s v="Marzo"/>
    <x v="4"/>
    <n v="9.9"/>
    <s v="0,0 "/>
    <s v="- 2,3 "/>
    <s v="- 7,0 "/>
    <x v="0"/>
    <x v="13"/>
    <x v="0"/>
    <s v="Venta"/>
  </r>
  <r>
    <s v="Febrero"/>
    <x v="4"/>
    <n v="9.9"/>
    <s v="+ 0,1 "/>
    <s v="- 3,7 "/>
    <s v="- 6,7 "/>
    <x v="0"/>
    <x v="13"/>
    <x v="0"/>
    <s v="Venta"/>
  </r>
  <r>
    <s v="Enero"/>
    <x v="4"/>
    <n v="9.9"/>
    <s v="- 2,4 "/>
    <s v="- 5,3 "/>
    <s v="- 6,7 "/>
    <x v="0"/>
    <x v="13"/>
    <x v="0"/>
    <s v="Venta"/>
  </r>
  <r>
    <s v="Diciembre"/>
    <x v="5"/>
    <n v="10.1"/>
    <s v="- 1,4 "/>
    <s v="- 5,4 "/>
    <s v="- 4,3 "/>
    <x v="0"/>
    <x v="13"/>
    <x v="0"/>
    <s v="Venta"/>
  </r>
  <r>
    <s v="Noviembre"/>
    <x v="5"/>
    <n v="10.3"/>
    <s v="- 1,7 "/>
    <s v="- 4,6 "/>
    <s v="- 3,2 "/>
    <x v="0"/>
    <x v="13"/>
    <x v="0"/>
    <s v="Venta"/>
  </r>
  <r>
    <s v="Octubre"/>
    <x v="5"/>
    <n v="10.5"/>
    <s v="- 2,5 "/>
    <s v="- 3,7 "/>
    <s v="- 0,8 "/>
    <x v="0"/>
    <x v="13"/>
    <x v="0"/>
    <s v="Venta"/>
  </r>
  <r>
    <s v="Septiembre"/>
    <x v="5"/>
    <n v="10.7"/>
    <s v="- 0,6 "/>
    <s v="- 2,3 "/>
    <s v="+ 3,0 "/>
    <x v="0"/>
    <x v="13"/>
    <x v="0"/>
    <s v="Venta"/>
  </r>
  <r>
    <s v="Agosto"/>
    <x v="5"/>
    <n v="10.8"/>
    <s v="- 0,7 "/>
    <s v="+ 0,6 "/>
    <s v="+ 3,2 "/>
    <x v="0"/>
    <x v="13"/>
    <x v="0"/>
    <s v="Venta"/>
  </r>
  <r>
    <s v="Julio"/>
    <x v="5"/>
    <n v="10.9"/>
    <s v="- 1,0 "/>
    <s v="+ 1,3 "/>
    <s v="+ 4,5 "/>
    <x v="0"/>
    <x v="13"/>
    <x v="0"/>
    <s v="Venta"/>
  </r>
  <r>
    <s v="Junio"/>
    <x v="5"/>
    <n v="11"/>
    <s v="+ 2,3 "/>
    <s v="+ 3,0 "/>
    <s v="+ 4,4 "/>
    <x v="0"/>
    <x v="13"/>
    <x v="0"/>
    <s v="Venta"/>
  </r>
  <r>
    <s v="Mayo"/>
    <x v="5"/>
    <n v="10.7"/>
    <s v="0,0 "/>
    <s v="+ 0,9 "/>
    <s v="+ 1,4 "/>
    <x v="0"/>
    <x v="13"/>
    <x v="0"/>
    <s v="Venta"/>
  </r>
  <r>
    <s v="Abril"/>
    <x v="5"/>
    <n v="10.7"/>
    <s v="+ 0,7 "/>
    <s v="+ 1,0 "/>
    <s v="+ 3,3 "/>
    <x v="0"/>
    <x v="13"/>
    <x v="0"/>
    <s v="Venta"/>
  </r>
  <r>
    <s v="Marzo"/>
    <x v="5"/>
    <n v="10.7"/>
    <s v="+ 0,3 "/>
    <s v="+ 0,5 "/>
    <s v="+ 4,3 "/>
    <x v="0"/>
    <x v="13"/>
    <x v="0"/>
    <s v="Venta"/>
  </r>
  <r>
    <s v="Febrero"/>
    <x v="5"/>
    <n v="10.6"/>
    <s v="0,0 "/>
    <s v="0,0 "/>
    <s v="+ 3,3 "/>
    <x v="0"/>
    <x v="13"/>
    <x v="0"/>
    <s v="Venta"/>
  </r>
  <r>
    <s v="Enero"/>
    <x v="5"/>
    <n v="10.6"/>
    <s v="+ 0,2 "/>
    <s v="+ 0,7 "/>
    <s v="+ 2,6 "/>
    <x v="0"/>
    <x v="13"/>
    <x v="0"/>
    <s v="Venta"/>
  </r>
  <r>
    <s v="Diciembre"/>
    <x v="6"/>
    <n v="10.6"/>
    <s v="- 0,2 "/>
    <s v="+ 1,8 "/>
    <s v="+ 2,8 "/>
    <x v="0"/>
    <x v="13"/>
    <x v="0"/>
    <s v="Venta"/>
  </r>
  <r>
    <s v="Noviembre"/>
    <x v="6"/>
    <n v="10.6"/>
    <s v="+ 0,7 "/>
    <s v="+ 1,6 "/>
    <s v="+ 7,2 "/>
    <x v="0"/>
    <x v="13"/>
    <x v="0"/>
    <s v="Venta"/>
  </r>
  <r>
    <s v="Octubre"/>
    <x v="6"/>
    <n v="10.5"/>
    <s v="+ 1,3 "/>
    <s v="+ 1,5 "/>
    <s v="+ 6,0 "/>
    <x v="0"/>
    <x v="13"/>
    <x v="0"/>
    <s v="Venta"/>
  </r>
  <r>
    <s v="Septiembre"/>
    <x v="6"/>
    <n v="10.4"/>
    <s v="- 0,5 "/>
    <s v="- 0,9 "/>
    <s v="+ 9,0 "/>
    <x v="0"/>
    <x v="13"/>
    <x v="0"/>
    <s v="Venta"/>
  </r>
  <r>
    <s v="Agosto"/>
    <x v="6"/>
    <n v="10.5"/>
    <s v="+ 0,6 "/>
    <s v="- 1,2 "/>
    <s v="+ 8,2 "/>
    <x v="0"/>
    <x v="13"/>
    <x v="0"/>
    <s v="Venta"/>
  </r>
  <r>
    <s v="Julio"/>
    <x v="6"/>
    <n v="10.4"/>
    <s v="- 1,0 "/>
    <s v="+ 0,1 "/>
    <s v="+ 8,9 "/>
    <x v="0"/>
    <x v="13"/>
    <x v="0"/>
    <s v="Venta"/>
  </r>
  <r>
    <s v="Junio"/>
    <x v="6"/>
    <n v="10.5"/>
    <s v="- 0,7 "/>
    <s v="+ 2,9 "/>
    <s v="+ 7,8 "/>
    <x v="0"/>
    <x v="13"/>
    <x v="0"/>
    <s v="Venta"/>
  </r>
  <r>
    <s v="Mayo"/>
    <x v="6"/>
    <n v="10.6"/>
    <s v="+ 1,9 "/>
    <s v="+ 2,9 "/>
    <s v="+ 15,3 "/>
    <x v="0"/>
    <x v="13"/>
    <x v="0"/>
    <s v="Venta"/>
  </r>
  <r>
    <s v="Abril"/>
    <x v="6"/>
    <n v="10.4"/>
    <s v="+ 1,7 "/>
    <s v="+ 0,3 "/>
    <s v="+ 13,6 "/>
    <x v="0"/>
    <x v="13"/>
    <x v="0"/>
    <s v="Venta"/>
  </r>
  <r>
    <s v="Marzo"/>
    <x v="6"/>
    <n v="10.199999999999999"/>
    <s v="- 0,7 "/>
    <s v="- 1,0 "/>
    <s v="+ 9,1 "/>
    <x v="0"/>
    <x v="13"/>
    <x v="0"/>
    <s v="Venta"/>
  </r>
  <r>
    <s v="Febrero"/>
    <x v="6"/>
    <n v="10.3"/>
    <s v="- 0,6 "/>
    <s v="+ 3,7 "/>
    <s v="+ 12,7 "/>
    <x v="0"/>
    <x v="13"/>
    <x v="0"/>
    <s v="Venta"/>
  </r>
  <r>
    <s v="Enero"/>
    <x v="6"/>
    <n v="10.4"/>
    <s v="+ 0,4 "/>
    <s v="+ 4,0 "/>
    <s v="+ 14,1 "/>
    <x v="0"/>
    <x v="13"/>
    <x v="0"/>
    <s v="Venta"/>
  </r>
  <r>
    <s v="Diciembre"/>
    <x v="7"/>
    <n v="10.3"/>
    <s v="+ 4,0 "/>
    <s v="+ 7,9 "/>
    <s v="+ 15,1 "/>
    <x v="0"/>
    <x v="13"/>
    <x v="0"/>
    <s v="Venta"/>
  </r>
  <r>
    <s v="Noviembre"/>
    <x v="7"/>
    <n v="9.9"/>
    <s v="- 0,4 "/>
    <s v="+ 2,6 "/>
    <s v="+ 11,7 "/>
    <x v="0"/>
    <x v="13"/>
    <x v="0"/>
    <s v="Venta"/>
  </r>
  <r>
    <s v="Octubre"/>
    <x v="7"/>
    <n v="10"/>
    <s v="+ 4,2 "/>
    <s v="+ 4,3 "/>
    <s v="+ 14,0 "/>
    <x v="0"/>
    <x v="13"/>
    <x v="0"/>
    <s v="Venta"/>
  </r>
  <r>
    <s v="Septiembre"/>
    <x v="7"/>
    <n v="9.6"/>
    <s v="- 1,2 "/>
    <s v="- 1,9 "/>
    <s v="+ 6,7 "/>
    <x v="0"/>
    <x v="13"/>
    <x v="0"/>
    <s v="Venta"/>
  </r>
  <r>
    <s v="Agosto"/>
    <x v="7"/>
    <n v="9.6999999999999993"/>
    <s v="+ 1,3 "/>
    <s v="+ 5,4 "/>
    <s v="+ 6,5 "/>
    <x v="0"/>
    <x v="13"/>
    <x v="0"/>
    <s v="Venta"/>
  </r>
  <r>
    <s v="Julio"/>
    <x v="7"/>
    <n v="9.5"/>
    <s v="- 2,1 "/>
    <s v="+ 4,4 "/>
    <s v="+ 6,4 "/>
    <x v="0"/>
    <x v="13"/>
    <x v="0"/>
    <s v="Venta"/>
  </r>
  <r>
    <s v="Junio"/>
    <x v="7"/>
    <n v="9.6999999999999993"/>
    <s v="+ 6,2 "/>
    <s v="+ 4,1 "/>
    <s v="+ 12,4 "/>
    <x v="0"/>
    <x v="13"/>
    <x v="0"/>
    <s v="Venta"/>
  </r>
  <r>
    <s v="Mayo"/>
    <x v="7"/>
    <n v="9.1999999999999993"/>
    <s v="+ 0,3 "/>
    <s v="+ 0,5 "/>
    <s v="+ 8,0 "/>
    <x v="0"/>
    <x v="13"/>
    <x v="0"/>
    <s v="Venta"/>
  </r>
  <r>
    <s v="Abril"/>
    <x v="7"/>
    <n v="9.1"/>
    <s v="- 2,3 "/>
    <s v="+ 0,8 "/>
    <s v="+ 9,4 "/>
    <x v="0"/>
    <x v="13"/>
    <x v="0"/>
    <s v="Venta"/>
  </r>
  <r>
    <s v="Marzo"/>
    <x v="7"/>
    <n v="9.4"/>
    <s v="+ 2,6 "/>
    <s v="+ 4,5 "/>
    <s v="+ 12,3 "/>
    <x v="0"/>
    <x v="13"/>
    <x v="0"/>
    <s v="Venta"/>
  </r>
  <r>
    <s v="Febrero"/>
    <x v="7"/>
    <n v="9.1"/>
    <s v="+ 0,6 "/>
    <s v="+ 2,8 "/>
    <s v="+ 12,7 "/>
    <x v="0"/>
    <x v="13"/>
    <x v="0"/>
    <s v="Venta"/>
  </r>
  <r>
    <s v="Enero"/>
    <x v="7"/>
    <n v="9.1"/>
    <s v="+ 1,2 "/>
    <s v="+ 3,8 "/>
    <s v="+ 10,8 "/>
    <x v="0"/>
    <x v="13"/>
    <x v="0"/>
    <s v="Venta"/>
  </r>
  <r>
    <s v="Diciembre"/>
    <x v="9"/>
    <n v="9"/>
    <s v="+ 1,0 "/>
    <s v="+ 0,1 "/>
    <s v="+ 10,1 "/>
    <x v="0"/>
    <x v="13"/>
    <x v="0"/>
    <s v="Venta"/>
  </r>
  <r>
    <s v="Noviembre"/>
    <x v="9"/>
    <n v="8.9"/>
    <s v="+ 1,6 "/>
    <s v="- 2,2 "/>
    <s v="+ 9,3 "/>
    <x v="0"/>
    <x v="13"/>
    <x v="0"/>
    <s v="Venta"/>
  </r>
  <r>
    <s v="Octubre"/>
    <x v="9"/>
    <n v="8.6999999999999993"/>
    <s v="- 2,5 "/>
    <s v="- 2,6 "/>
    <s v="+ 8,3 "/>
    <x v="0"/>
    <x v="13"/>
    <x v="0"/>
    <s v="Venta"/>
  </r>
  <r>
    <s v="Septiembre"/>
    <x v="9"/>
    <n v="9"/>
    <s v="- 1,3 "/>
    <s v="+ 3,2 "/>
    <s v="+ 13,5 "/>
    <x v="0"/>
    <x v="13"/>
    <x v="0"/>
    <s v="Venta"/>
  </r>
  <r>
    <s v="Agosto"/>
    <x v="9"/>
    <n v="9.1"/>
    <s v="+ 1,2 "/>
    <s v="+ 6,8 "/>
    <s v="+ 14,1 "/>
    <x v="0"/>
    <x v="13"/>
    <x v="0"/>
    <s v="Venta"/>
  </r>
  <r>
    <s v="Julio"/>
    <x v="9"/>
    <n v="9"/>
    <s v="+ 3,4 "/>
    <s v="+ 7,3 "/>
    <s v="+ 14,7 "/>
    <x v="0"/>
    <x v="13"/>
    <x v="0"/>
    <s v="Venta"/>
  </r>
  <r>
    <s v="Junio"/>
    <x v="9"/>
    <n v="8.6999999999999993"/>
    <s v="+ 2,1 "/>
    <s v="+ 4,0 "/>
    <s v="+ 12,4 "/>
    <x v="0"/>
    <x v="13"/>
    <x v="0"/>
    <s v="Venta"/>
  </r>
  <r>
    <s v="Mayo"/>
    <x v="9"/>
    <n v="8.5"/>
    <s v="+ 1,7 "/>
    <s v="+ 5,0 "/>
    <s v="+ 11,4 "/>
    <x v="0"/>
    <x v="13"/>
    <x v="0"/>
    <s v="Venta"/>
  </r>
  <r>
    <s v="Abril"/>
    <x v="9"/>
    <n v="8.4"/>
    <s v="+ 0,2 "/>
    <s v="+ 2,1 "/>
    <s v="+ 12,2 "/>
    <x v="0"/>
    <x v="13"/>
    <x v="0"/>
    <s v="Venta"/>
  </r>
  <r>
    <s v="Marzo"/>
    <x v="9"/>
    <n v="8.3000000000000007"/>
    <s v="+ 3,0 "/>
    <s v="+ 2,4 "/>
    <s v="+ 12,2 "/>
    <x v="0"/>
    <x v="13"/>
    <x v="0"/>
    <s v="Venta"/>
  </r>
  <r>
    <s v="Febrero"/>
    <x v="9"/>
    <n v="8.1"/>
    <s v="- 1,1 "/>
    <s v="- 0,3 "/>
    <s v="+ 7,6 "/>
    <x v="0"/>
    <x v="13"/>
    <x v="0"/>
    <s v="Venta"/>
  </r>
  <r>
    <s v="Enero"/>
    <x v="9"/>
    <n v="8.1999999999999993"/>
    <s v="+ 0,5 "/>
    <s v="+ 1,4 "/>
    <s v="+ 8,8 "/>
    <x v="0"/>
    <x v="13"/>
    <x v="0"/>
    <s v="Venta"/>
  </r>
  <r>
    <s v="Diciembre"/>
    <x v="10"/>
    <n v="8.1"/>
    <s v="+ 0,2 "/>
    <s v="+ 3,1 "/>
    <s v="+ 8,6 "/>
    <x v="0"/>
    <x v="13"/>
    <x v="0"/>
    <s v="Venta"/>
  </r>
  <r>
    <s v="Noviembre"/>
    <x v="10"/>
    <n v="8.1"/>
    <s v="+ 0,7 "/>
    <s v="+ 2,2 "/>
    <s v="+ 9,5 "/>
    <x v="0"/>
    <x v="13"/>
    <x v="0"/>
    <s v="Venta"/>
  </r>
  <r>
    <s v="Octubre"/>
    <x v="10"/>
    <n v="8.1"/>
    <s v="+ 2,2 "/>
    <s v="+ 3,2 "/>
    <s v="+ 7,3 "/>
    <x v="0"/>
    <x v="13"/>
    <x v="0"/>
    <s v="Venta"/>
  </r>
  <r>
    <s v="Septiembre"/>
    <x v="10"/>
    <n v="7.9"/>
    <s v="- 0,7 "/>
    <s v="+ 2,3 "/>
    <s v="+ 7,4 "/>
    <x v="0"/>
    <x v="13"/>
    <x v="0"/>
    <s v="Venta"/>
  </r>
  <r>
    <s v="Agosto"/>
    <x v="10"/>
    <n v="7.9"/>
    <s v="+ 1,7 "/>
    <s v="+ 4,2 "/>
    <s v="+ 6,1 "/>
    <x v="0"/>
    <x v="13"/>
    <x v="0"/>
    <s v="Venta"/>
  </r>
  <r>
    <s v="Julio"/>
    <x v="10"/>
    <n v="7.8"/>
    <s v="+ 1,3 "/>
    <s v="+ 4,9 "/>
    <s v="+ 3,7 "/>
    <x v="0"/>
    <x v="13"/>
    <x v="0"/>
    <s v="Venta"/>
  </r>
  <r>
    <s v="Junio"/>
    <x v="10"/>
    <n v="7.7"/>
    <s v="+ 1,2 "/>
    <s v="+ 3,9 "/>
    <s v="+ 4,5 "/>
    <x v="0"/>
    <x v="13"/>
    <x v="0"/>
    <s v="Venta"/>
  </r>
  <r>
    <s v="Mayo"/>
    <x v="10"/>
    <n v="7.6"/>
    <s v="+ 2,3 "/>
    <s v="+ 1,3 "/>
    <s v="+ 3,4 "/>
    <x v="0"/>
    <x v="13"/>
    <x v="0"/>
    <s v="Venta"/>
  </r>
  <r>
    <s v="Abril"/>
    <x v="10"/>
    <n v="7.5"/>
    <s v="+ 0,3 "/>
    <s v="- 0,9 "/>
    <s v="+ 1,0 "/>
    <x v="0"/>
    <x v="13"/>
    <x v="0"/>
    <s v="Venta"/>
  </r>
  <r>
    <s v="Marzo"/>
    <x v="10"/>
    <n v="7.4"/>
    <s v="- 1,3 "/>
    <s v="- 0,9 "/>
    <s v="+ 1,5 "/>
    <x v="0"/>
    <x v="13"/>
    <x v="0"/>
    <s v="Venta"/>
  </r>
  <r>
    <s v="Febrero"/>
    <x v="10"/>
    <n v="7.5"/>
    <s v="+ 0,1 "/>
    <s v="+ 1,5 "/>
    <s v="+ 2,7 "/>
    <x v="0"/>
    <x v="13"/>
    <x v="0"/>
    <s v="Venta"/>
  </r>
  <r>
    <s v="Enero"/>
    <x v="10"/>
    <n v="7.5"/>
    <s v="+ 0,4 "/>
    <s v="0,0 "/>
    <s v="+ 2,6 "/>
    <x v="0"/>
    <x v="13"/>
    <x v="0"/>
    <s v="Venta"/>
  </r>
  <r>
    <s v="Diciembre"/>
    <x v="12"/>
    <n v="7.5"/>
    <s v="+ 1,0 "/>
    <s v="+ 2,0 "/>
    <s v="+ 2,8 "/>
    <x v="0"/>
    <x v="13"/>
    <x v="0"/>
    <s v="Venta"/>
  </r>
  <r>
    <s v="Noviembre"/>
    <x v="12"/>
    <n v="7.4"/>
    <s v="- 1,4 "/>
    <s v="- 1,0 "/>
    <s v="+ 2,2 "/>
    <x v="0"/>
    <x v="13"/>
    <x v="0"/>
    <s v="Venta"/>
  </r>
  <r>
    <s v="Octubre"/>
    <x v="12"/>
    <n v="7.5"/>
    <s v="+ 2,3 "/>
    <s v="- 0,3 "/>
    <s v="+ 1,7 "/>
    <x v="0"/>
    <x v="13"/>
    <x v="0"/>
    <s v="Venta"/>
  </r>
  <r>
    <s v="Septiembre"/>
    <x v="12"/>
    <n v="7.3"/>
    <s v="- 1,9 "/>
    <s v="- 0,5 "/>
    <s v="+ 2,1 "/>
    <x v="0"/>
    <x v="13"/>
    <x v="0"/>
    <s v="Venta"/>
  </r>
  <r>
    <s v="Agosto"/>
    <x v="12"/>
    <n v="7.5"/>
    <s v="- 0,6 "/>
    <s v="+ 1,5 "/>
    <s v="+ 4,4 "/>
    <x v="0"/>
    <x v="13"/>
    <x v="0"/>
    <s v="Venta"/>
  </r>
  <r>
    <s v="Julio"/>
    <x v="12"/>
    <n v="7.5"/>
    <s v="+ 2,1 "/>
    <s v="+ 2,1 "/>
    <s v="+ 3,1 "/>
    <x v="0"/>
    <x v="13"/>
    <x v="0"/>
    <s v="Venta"/>
  </r>
  <r>
    <s v="Junio"/>
    <x v="12"/>
    <n v="7.4"/>
    <s v="+ 0,1 "/>
    <s v="+ 0,8 "/>
    <s v="+ 1,6 "/>
    <x v="0"/>
    <x v="13"/>
    <x v="0"/>
    <s v="Venta"/>
  </r>
  <r>
    <s v="Mayo"/>
    <x v="12"/>
    <n v="7.4"/>
    <s v="- 0,1 "/>
    <s v="+ 0,7 "/>
    <s v="+ 0,7 "/>
    <x v="0"/>
    <x v="13"/>
    <x v="0"/>
    <s v="Venta"/>
  </r>
  <r>
    <s v="Abril"/>
    <x v="12"/>
    <n v="7.4"/>
    <s v="+ 0,8 "/>
    <s v="+ 0,7 "/>
    <s v="0,0 "/>
    <x v="0"/>
    <x v="13"/>
    <x v="0"/>
    <s v="Venta"/>
  </r>
  <r>
    <s v="Marzo"/>
    <x v="12"/>
    <n v="7.3"/>
    <s v="- 0,1 "/>
    <s v="+ 0,5 "/>
    <s v="+ 0,7 "/>
    <x v="0"/>
    <x v="13"/>
    <x v="0"/>
    <s v="Venta"/>
  </r>
  <r>
    <s v="Febrero"/>
    <x v="12"/>
    <n v="7.3"/>
    <s v="- 0,1 "/>
    <s v="+ 1,0 "/>
    <s v="- 0,4 "/>
    <x v="0"/>
    <x v="13"/>
    <x v="0"/>
    <s v="Venta"/>
  </r>
  <r>
    <s v="Enero"/>
    <x v="12"/>
    <n v="7.3"/>
    <s v="+ 0,6 "/>
    <s v="- 0,8 "/>
    <s v="- 0,7 "/>
    <x v="0"/>
    <x v="13"/>
    <x v="0"/>
    <s v="Venta"/>
  </r>
  <r>
    <s v="Diciembre"/>
    <x v="16"/>
    <n v="7.3"/>
    <s v="+ 0,5 "/>
    <s v="+ 1,3 "/>
    <s v="- 1,2 "/>
    <x v="0"/>
    <x v="13"/>
    <x v="0"/>
    <s v="Venta"/>
  </r>
  <r>
    <s v="Noviembre"/>
    <x v="16"/>
    <n v="7.3"/>
    <s v="- 1,9 "/>
    <s v="+ 1,1 "/>
    <s v="- 2,8 "/>
    <x v="0"/>
    <x v="13"/>
    <x v="0"/>
    <s v="Venta"/>
  </r>
  <r>
    <s v="Octubre"/>
    <x v="16"/>
    <n v="7.4"/>
    <s v="+ 2,8 "/>
    <s v="+ 1,1 "/>
    <s v="- 0,2 "/>
    <x v="0"/>
    <x v="13"/>
    <x v="0"/>
    <s v="Venta"/>
  </r>
  <r>
    <s v="Septiembre"/>
    <x v="16"/>
    <n v="7.2"/>
    <s v="+ 0,3 "/>
    <s v="- 0,9 "/>
    <s v="- 2,8 "/>
    <x v="0"/>
    <x v="13"/>
    <x v="0"/>
    <s v="Venta"/>
  </r>
  <r>
    <s v="Agosto"/>
    <x v="16"/>
    <n v="7.2"/>
    <s v="- 1,9 "/>
    <s v="- 2,0 "/>
    <s v="- 2,8 "/>
    <x v="0"/>
    <x v="13"/>
    <x v="0"/>
    <s v="Venta"/>
  </r>
  <r>
    <s v="Julio"/>
    <x v="16"/>
    <n v="7.3"/>
    <s v="+ 0,6 "/>
    <s v="- 1,0 "/>
    <s v="- 1,0 "/>
    <x v="0"/>
    <x v="13"/>
    <x v="0"/>
    <s v="Venta"/>
  </r>
  <r>
    <s v="Junio"/>
    <x v="16"/>
    <n v="7.3"/>
    <s v="- 0,8 "/>
    <s v="- 0,1 "/>
    <s v="- 1,8 "/>
    <x v="0"/>
    <x v="13"/>
    <x v="0"/>
    <s v="Venta"/>
  </r>
  <r>
    <s v="Mayo"/>
    <x v="16"/>
    <n v="7.3"/>
    <s v="- 0,8 "/>
    <s v="- 0,5 "/>
    <s v="+ 1,1 "/>
    <x v="0"/>
    <x v="13"/>
    <x v="0"/>
    <s v="Venta"/>
  </r>
  <r>
    <s v="Abril"/>
    <x v="16"/>
    <n v="7.4"/>
    <s v="+ 1,6 "/>
    <s v="+ 0,1 "/>
    <s v="0,0 "/>
    <x v="0"/>
    <x v="13"/>
    <x v="0"/>
    <s v="Venta"/>
  </r>
  <r>
    <s v="Marzo"/>
    <x v="16"/>
    <n v="7.3"/>
    <s v="- 1,2 "/>
    <s v="- 1,5 "/>
    <s v="+ 0,9 "/>
    <x v="0"/>
    <x v="13"/>
    <x v="0"/>
    <s v="Venta"/>
  </r>
  <r>
    <s v="Febrero"/>
    <x v="16"/>
    <n v="7.4"/>
    <s v="- 0,3 "/>
    <s v="- 1,3 "/>
    <s v="+ 1,8 "/>
    <x v="0"/>
    <x v="13"/>
    <x v="0"/>
    <s v="Venta"/>
  </r>
  <r>
    <s v="Enero"/>
    <x v="16"/>
    <n v="7.4"/>
    <s v="+ 0,1 "/>
    <s v="- 0,4 "/>
    <s v="- 0,6 "/>
    <x v="0"/>
    <x v="13"/>
    <x v="0"/>
    <s v="Venta"/>
  </r>
  <r>
    <s v="Diciembre"/>
    <x v="19"/>
    <n v="7.4"/>
    <s v="- 1,1 "/>
    <s v="- 0,4 "/>
    <s v="- 0,4 "/>
    <x v="0"/>
    <x v="13"/>
    <x v="0"/>
    <s v="Venta"/>
  </r>
  <r>
    <s v="Noviembre"/>
    <x v="19"/>
    <n v="7.5"/>
    <s v="+ 0,7 "/>
    <s v="+ 1,0 "/>
    <s v="+ 0,6 "/>
    <x v="0"/>
    <x v="13"/>
    <x v="0"/>
    <s v="Venta"/>
  </r>
  <r>
    <s v="Octubre"/>
    <x v="19"/>
    <n v="7.4"/>
    <s v="+ 0,1 "/>
    <s v="+ 0,4 "/>
    <s v="- 0,7 "/>
    <x v="0"/>
    <x v="13"/>
    <x v="0"/>
    <s v="Venta"/>
  </r>
  <r>
    <s v="Septiembre"/>
    <x v="19"/>
    <n v="7.4"/>
    <s v="+ 0,3 "/>
    <s v="0,0 "/>
    <s v="- 2,9 "/>
    <x v="0"/>
    <x v="13"/>
    <x v="0"/>
    <s v="Venta"/>
  </r>
  <r>
    <s v="Agosto"/>
    <x v="19"/>
    <n v="7.4"/>
    <s v="0,0 "/>
    <s v="+ 1,9 "/>
    <s v="- 5,4 "/>
    <x v="0"/>
    <x v="13"/>
    <x v="0"/>
    <s v="Venta"/>
  </r>
  <r>
    <s v="Julio"/>
    <x v="19"/>
    <n v="7.4"/>
    <s v="- 0,3 "/>
    <s v="0,0 "/>
    <s v="- 7,1 "/>
    <x v="0"/>
    <x v="13"/>
    <x v="0"/>
    <s v="Venta"/>
  </r>
  <r>
    <s v="Junio"/>
    <x v="19"/>
    <n v="7.4"/>
    <s v="+ 2,2 "/>
    <s v="+ 2,7 "/>
    <s v="- 6,8 "/>
    <x v="0"/>
    <x v="13"/>
    <x v="0"/>
    <s v="Venta"/>
  </r>
  <r>
    <s v="Mayo"/>
    <x v="19"/>
    <n v="7.2"/>
    <s v="- 1,9 "/>
    <s v="+ 0,2 "/>
    <s v="- 8,9 "/>
    <x v="0"/>
    <x v="13"/>
    <x v="0"/>
    <s v="Venta"/>
  </r>
  <r>
    <s v="Abril"/>
    <x v="19"/>
    <n v="7.4"/>
    <s v="+ 2,5 "/>
    <s v="- 0,6 "/>
    <s v="- 7,1 "/>
    <x v="0"/>
    <x v="13"/>
    <x v="0"/>
    <s v="Venta"/>
  </r>
  <r>
    <s v="Marzo"/>
    <x v="19"/>
    <n v="7.2"/>
    <s v="- 0,3 "/>
    <s v="- 2,8 "/>
    <s v="- 10,5 "/>
    <x v="0"/>
    <x v="13"/>
    <x v="0"/>
    <s v="Venta"/>
  </r>
  <r>
    <s v="Febrero"/>
    <x v="19"/>
    <n v="7.2"/>
    <s v="- 2,7 "/>
    <s v="- 2,5 "/>
    <s v="- 10,1 "/>
    <x v="0"/>
    <x v="13"/>
    <x v="0"/>
    <s v="Venta"/>
  </r>
  <r>
    <s v="Enero"/>
    <x v="19"/>
    <n v="7.4"/>
    <s v="+ 0,2 "/>
    <s v="- 0,5 "/>
    <s v="- 7,6 "/>
    <x v="0"/>
    <x v="13"/>
    <x v="0"/>
    <s v="Venta"/>
  </r>
  <r>
    <s v="Diciembre"/>
    <x v="18"/>
    <n v="7.4"/>
    <s v="- 0,1 "/>
    <s v="- 2,8 "/>
    <s v="- 8,1 "/>
    <x v="0"/>
    <x v="13"/>
    <x v="0"/>
    <s v="Venta"/>
  </r>
  <r>
    <s v="Noviembre"/>
    <x v="18"/>
    <n v="7.4"/>
    <s v="- 0,6 "/>
    <s v="- 5,0 "/>
    <s v="- 7,7 "/>
    <x v="0"/>
    <x v="13"/>
    <x v="0"/>
    <s v="Venta"/>
  </r>
  <r>
    <s v="Octubre"/>
    <x v="18"/>
    <n v="7.5"/>
    <s v="- 2,1 "/>
    <s v="- 6,1 "/>
    <s v="- 8,7 "/>
    <x v="0"/>
    <x v="13"/>
    <x v="0"/>
    <s v="Venta"/>
  </r>
  <r>
    <s v="Septiembre"/>
    <x v="18"/>
    <n v="7.6"/>
    <s v="- 2,3 "/>
    <s v="- 4,0 "/>
    <s v="- 7,9 "/>
    <x v="0"/>
    <x v="13"/>
    <x v="0"/>
    <s v="Venta"/>
  </r>
  <r>
    <s v="Agosto"/>
    <x v="18"/>
    <n v="7.8"/>
    <s v="- 1,8 "/>
    <s v="- 1,9 "/>
    <s v="- 10,1 "/>
    <x v="0"/>
    <x v="13"/>
    <x v="0"/>
    <s v="Venta"/>
  </r>
  <r>
    <s v="Julio"/>
    <x v="18"/>
    <n v="7.9"/>
    <s v="+ 0,1 "/>
    <s v="0,0 "/>
    <s v="- 9,4 "/>
    <x v="0"/>
    <x v="13"/>
    <x v="0"/>
    <s v="Venta"/>
  </r>
  <r>
    <s v="Junio"/>
    <x v="18"/>
    <n v="7.9"/>
    <s v="- 0,1 "/>
    <s v="- 1,4 "/>
    <s v="- 9,1 "/>
    <x v="0"/>
    <x v="13"/>
    <x v="0"/>
    <s v="Venta"/>
  </r>
  <r>
    <s v="Mayo"/>
    <x v="18"/>
    <n v="8"/>
    <s v="0,0 "/>
    <s v="- 1,0 "/>
    <s v="- 9,3 "/>
    <x v="0"/>
    <x v="13"/>
    <x v="0"/>
    <s v="Venta"/>
  </r>
  <r>
    <s v="Abril"/>
    <x v="18"/>
    <n v="7.9"/>
    <s v="- 1,2 "/>
    <s v="- 1,1 "/>
    <s v="- 8,8 "/>
    <x v="0"/>
    <x v="13"/>
    <x v="0"/>
    <s v="Venta"/>
  </r>
  <r>
    <s v="Marzo"/>
    <x v="18"/>
    <n v="8"/>
    <s v="+ 0,2 "/>
    <s v="- 0,2 "/>
    <s v="- 7,5 "/>
    <x v="0"/>
    <x v="13"/>
    <x v="0"/>
    <s v="Venta"/>
  </r>
  <r>
    <s v="Febrero"/>
    <x v="18"/>
    <n v="8"/>
    <s v="- 0,1 "/>
    <s v="0,0 "/>
    <s v="- 5,2 "/>
    <x v="0"/>
    <x v="13"/>
    <x v="0"/>
    <s v="Venta"/>
  </r>
  <r>
    <s v="Enero"/>
    <x v="18"/>
    <n v="8"/>
    <s v="- 0,3 "/>
    <s v="- 1,6 "/>
    <s v="- 4,9 "/>
    <x v="0"/>
    <x v="13"/>
    <x v="0"/>
    <s v="Venta"/>
  </r>
  <r>
    <s v="Diciembre"/>
    <x v="13"/>
    <n v="8.1"/>
    <s v="+ 0,4 "/>
    <s v="- 2,6 "/>
    <s v="- 5,5 "/>
    <x v="0"/>
    <x v="13"/>
    <x v="0"/>
    <s v="Venta"/>
  </r>
  <r>
    <s v="Noviembre"/>
    <x v="13"/>
    <n v="8"/>
    <s v="- 1,7 "/>
    <s v="- 7,5 "/>
    <s v="- 5,9 "/>
    <x v="0"/>
    <x v="13"/>
    <x v="0"/>
    <s v="Venta"/>
  </r>
  <r>
    <s v="Octubre"/>
    <x v="13"/>
    <n v="8.1999999999999993"/>
    <s v="- 1,3 "/>
    <s v="- 6,8 "/>
    <s v="- 5,2 "/>
    <x v="0"/>
    <x v="13"/>
    <x v="0"/>
    <s v="Venta"/>
  </r>
  <r>
    <s v="Septiembre"/>
    <x v="13"/>
    <n v="8.3000000000000007"/>
    <s v="- 4,6 "/>
    <s v="- 5,2 "/>
    <s v="- 4,8 "/>
    <x v="0"/>
    <x v="13"/>
    <x v="0"/>
    <s v="Venta"/>
  </r>
  <r>
    <s v="Agosto"/>
    <x v="13"/>
    <n v="8.6999999999999993"/>
    <s v="- 1,0 "/>
    <s v="- 1,0 "/>
    <s v="- 0,2 "/>
    <x v="0"/>
    <x v="13"/>
    <x v="0"/>
    <s v="Venta"/>
  </r>
  <r>
    <s v="Julio"/>
    <x v="13"/>
    <n v="8.8000000000000007"/>
    <s v="+ 0,3 "/>
    <s v="+ 0,6 "/>
    <s v="+ 0,6 "/>
    <x v="0"/>
    <x v="13"/>
    <x v="0"/>
    <s v="Venta"/>
  </r>
  <r>
    <s v="Junio"/>
    <x v="13"/>
    <n v="8.6999999999999993"/>
    <s v="- 0,3 "/>
    <s v="+ 0,5 "/>
    <s v="+ 1,6 "/>
    <x v="0"/>
    <x v="13"/>
    <x v="0"/>
    <s v="Venta"/>
  </r>
  <r>
    <s v="Mayo"/>
    <x v="13"/>
    <n v="8.8000000000000007"/>
    <s v="+ 0,6 "/>
    <s v="+ 3,4 "/>
    <s v="+ 3,4 "/>
    <x v="0"/>
    <x v="13"/>
    <x v="0"/>
    <s v="Venta"/>
  </r>
  <r>
    <s v="Abril"/>
    <x v="13"/>
    <n v="8.6999999999999993"/>
    <s v="+ 0,2 "/>
    <s v="+ 3,1 "/>
    <s v="+ 1,1 "/>
    <x v="0"/>
    <x v="13"/>
    <x v="0"/>
    <s v="Venta"/>
  </r>
  <r>
    <s v="Marzo"/>
    <x v="13"/>
    <n v="8.6999999999999993"/>
    <s v="+ 2,6 "/>
    <s v="+ 1,9 "/>
    <s v="+ 0,6 "/>
    <x v="0"/>
    <x v="13"/>
    <x v="0"/>
    <s v="Venta"/>
  </r>
  <r>
    <s v="Febrero"/>
    <x v="13"/>
    <n v="8.5"/>
    <s v="+ 0,3 "/>
    <s v="- 0,6 "/>
    <s v="- 2,3 "/>
    <x v="0"/>
    <x v="13"/>
    <x v="0"/>
    <s v="Venta"/>
  </r>
  <r>
    <s v="Enero"/>
    <x v="13"/>
    <n v="8.5"/>
    <s v="- 1,0 "/>
    <s v="- 1,9 "/>
    <s v="- 2,5 "/>
    <x v="0"/>
    <x v="13"/>
    <x v="0"/>
    <s v="Venta"/>
  </r>
  <r>
    <s v="Diciembre"/>
    <x v="14"/>
    <n v="8.5"/>
    <s v="0,0 "/>
    <s v="- 1,9 "/>
    <s v="- 0,7 "/>
    <x v="0"/>
    <x v="13"/>
    <x v="0"/>
    <s v="Venta"/>
  </r>
  <r>
    <s v="Noviembre"/>
    <x v="14"/>
    <n v="8.5"/>
    <s v="- 0,9 "/>
    <s v="- 1,9 "/>
    <s v="- 1,0 "/>
    <x v="0"/>
    <x v="13"/>
    <x v="0"/>
    <s v="Venta"/>
  </r>
  <r>
    <s v="Octubre"/>
    <x v="14"/>
    <n v="8.6"/>
    <s v="- 1,0 "/>
    <s v="- 1,2 "/>
    <s v="- 1,2 "/>
    <x v="0"/>
    <x v="13"/>
    <x v="0"/>
    <s v="Venta"/>
  </r>
  <r>
    <s v="Septiembre"/>
    <x v="14"/>
    <n v="8.6999999999999993"/>
    <s v="0,0 "/>
    <s v="+ 1,1 "/>
    <s v="- 5,9 "/>
    <x v="0"/>
    <x v="13"/>
    <x v="0"/>
    <s v="Venta"/>
  </r>
  <r>
    <s v="Agosto"/>
    <x v="14"/>
    <n v="8.6999999999999993"/>
    <s v="- 0,2 "/>
    <s v="+ 2,6 "/>
    <s v="- 1,7 "/>
    <x v="0"/>
    <x v="13"/>
    <x v="0"/>
    <s v="Venta"/>
  </r>
  <r>
    <s v="Julio"/>
    <x v="14"/>
    <n v="8.6999999999999993"/>
    <s v="+ 1,3 "/>
    <s v="+ 1,1 "/>
    <s v="- 1,6 "/>
    <x v="0"/>
    <x v="13"/>
    <x v="0"/>
    <s v="Venta"/>
  </r>
  <r>
    <s v="Junio"/>
    <x v="14"/>
    <n v="8.6"/>
    <s v="+ 1,5 "/>
    <s v="- 0,5 "/>
    <s v="- 1,4 "/>
    <x v="0"/>
    <x v="13"/>
    <x v="0"/>
    <s v="Venta"/>
  </r>
  <r>
    <s v="Mayo"/>
    <x v="14"/>
    <n v="8.5"/>
    <s v="- 1,7 "/>
    <s v="- 2,3 "/>
    <s v="- 2,0 "/>
    <x v="0"/>
    <x v="13"/>
    <x v="0"/>
    <s v="Venta"/>
  </r>
  <r>
    <s v="Abril"/>
    <x v="14"/>
    <n v="8.6"/>
    <s v="- 0,3 "/>
    <s v="- 0,6 "/>
    <s v="- 0,3 "/>
    <x v="0"/>
    <x v="13"/>
    <x v="0"/>
    <s v="Venta"/>
  </r>
  <r>
    <s v="Marzo"/>
    <x v="14"/>
    <n v="8.6"/>
    <s v="- 0,4 "/>
    <s v="+ 0,5 "/>
    <s v="+ 0,5 "/>
    <x v="0"/>
    <x v="13"/>
    <x v="0"/>
    <s v="Venta"/>
  </r>
  <r>
    <s v="Febrero"/>
    <x v="14"/>
    <n v="8.6999999999999993"/>
    <s v="+ 0,1 "/>
    <s v="+ 0,7 "/>
    <s v="+ 0,7 "/>
    <x v="0"/>
    <x v="13"/>
    <x v="0"/>
    <s v="Venta"/>
  </r>
  <r>
    <s v="Enero"/>
    <x v="14"/>
    <n v="8.6999999999999993"/>
    <s v="+ 0,9 "/>
    <s v="- 0,5 "/>
    <s v="- 1,7 "/>
    <x v="0"/>
    <x v="13"/>
    <x v="0"/>
    <s v="Venta"/>
  </r>
  <r>
    <s v="Diciembre"/>
    <x v="15"/>
    <n v="8.6"/>
    <s v="- 0,2 "/>
    <s v="- 7,0 "/>
    <s v="- 2,6 "/>
    <x v="0"/>
    <x v="13"/>
    <x v="0"/>
    <s v="Venta"/>
  </r>
  <r>
    <s v="Noviembre"/>
    <x v="15"/>
    <n v="8.6"/>
    <s v="- 1,2 "/>
    <s v="- 2,7 "/>
    <s v="- 4,7 "/>
    <x v="0"/>
    <x v="13"/>
    <x v="0"/>
    <s v="Venta"/>
  </r>
  <r>
    <s v="Octubre"/>
    <x v="15"/>
    <n v="8.6999999999999993"/>
    <s v="- 5,7 "/>
    <s v="- 1,5 "/>
    <s v="n.d."/>
    <x v="0"/>
    <x v="13"/>
    <x v="0"/>
    <s v="Venta"/>
  </r>
  <r>
    <s v="Septiembre"/>
    <x v="15"/>
    <n v="9.1999999999999993"/>
    <s v="+ 4,4 "/>
    <s v="+ 5,9 "/>
    <s v="n.d."/>
    <x v="0"/>
    <x v="13"/>
    <x v="0"/>
    <s v="Venta"/>
  </r>
  <r>
    <s v="Agosto"/>
    <x v="15"/>
    <n v="8.9"/>
    <s v="0,0 "/>
    <s v="+ 2,3 "/>
    <s v="n.d."/>
    <x v="0"/>
    <x v="13"/>
    <x v="0"/>
    <s v="Venta"/>
  </r>
  <r>
    <s v="Julio"/>
    <x v="15"/>
    <n v="8.9"/>
    <s v="+ 1,5 "/>
    <s v="+ 2,4 "/>
    <s v="n.d."/>
    <x v="0"/>
    <x v="13"/>
    <x v="0"/>
    <s v="Venta"/>
  </r>
  <r>
    <s v="Junio"/>
    <x v="15"/>
    <n v="8.6999999999999993"/>
    <s v="+ 0,8 "/>
    <s v="+ 1,5 "/>
    <s v="n.d."/>
    <x v="0"/>
    <x v="13"/>
    <x v="0"/>
    <s v="Venta"/>
  </r>
  <r>
    <s v="Mayo"/>
    <x v="15"/>
    <n v="8.6999999999999993"/>
    <s v="0,0 "/>
    <s v="+ 0,5 "/>
    <s v="n.d."/>
    <x v="0"/>
    <x v="13"/>
    <x v="0"/>
    <s v="Venta"/>
  </r>
  <r>
    <s v="Abril"/>
    <x v="15"/>
    <n v="8.6999999999999993"/>
    <s v="+ 0,6 "/>
    <s v="- 1,9 "/>
    <s v="n.d."/>
    <x v="0"/>
    <x v="13"/>
    <x v="0"/>
    <s v="Venta"/>
  </r>
  <r>
    <s v="Marzo"/>
    <x v="15"/>
    <n v="8.6"/>
    <s v="- 0,2 "/>
    <s v="- 2,5 "/>
    <s v="n.d."/>
    <x v="0"/>
    <x v="13"/>
    <x v="0"/>
    <s v="Venta"/>
  </r>
  <r>
    <s v="Febrero"/>
    <x v="15"/>
    <n v="8.6"/>
    <s v="- 2,3 "/>
    <s v="- 4,7 "/>
    <s v="n.d."/>
    <x v="0"/>
    <x v="13"/>
    <x v="0"/>
    <s v="Venta"/>
  </r>
  <r>
    <s v="Enero"/>
    <x v="15"/>
    <n v="8.8000000000000007"/>
    <s v="0,0 "/>
    <s v="n.d."/>
    <s v="n.d."/>
    <x v="0"/>
    <x v="13"/>
    <x v="0"/>
    <s v="Venta"/>
  </r>
  <r>
    <s v="Diciembre"/>
    <x v="11"/>
    <n v="8.8000000000000007"/>
    <s v="- 2,4 "/>
    <s v="n.d."/>
    <s v="n.d."/>
    <x v="0"/>
    <x v="13"/>
    <x v="0"/>
    <s v="Venta"/>
  </r>
  <r>
    <s v="Noviembre"/>
    <x v="11"/>
    <n v="9"/>
    <s v="n.d."/>
    <s v="n.d."/>
    <s v="n.d."/>
    <x v="0"/>
    <x v="13"/>
    <x v="0"/>
    <s v="Venta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93">
  <r>
    <s v="Casa o chalet independiente en La Moraleja urbanización  La Moraleja2543"/>
    <x v="0"/>
    <n v="18500000"/>
    <x v="0"/>
    <n v="2500"/>
    <x v="0"/>
    <x v="0"/>
    <x v="0"/>
    <x v="0"/>
    <x v="0"/>
    <s v=""/>
    <n v="18500000"/>
    <n v="7400"/>
    <n v="2055555.5555555555"/>
    <m/>
    <s v="COMPRA"/>
  </r>
  <r>
    <s v="Casa o chalet independiente en paseo de la Marquesa Viuda de Aldama  La Moraleja urbanización2465"/>
    <x v="0"/>
    <n v="15000000"/>
    <x v="1"/>
    <n v="1700"/>
    <x v="0"/>
    <x v="0"/>
    <x v="0"/>
    <x v="0"/>
    <x v="0"/>
    <s v=""/>
    <n v="15000000"/>
    <n v="8823.5294117647063"/>
    <n v="1875000"/>
    <m/>
    <s v="COMPRA"/>
  </r>
  <r>
    <s v="Casa o chalet independiente en paseo de la Marquesa Viuda de Aldama  La Moraleja urbanización2494"/>
    <x v="0"/>
    <n v="15000000"/>
    <x v="1"/>
    <n v="1335"/>
    <x v="0"/>
    <x v="0"/>
    <x v="0"/>
    <x v="0"/>
    <x v="0"/>
    <s v=""/>
    <n v="15000000"/>
    <n v="11235.955056179775"/>
    <n v="1875000"/>
    <m/>
    <s v="COMPRA"/>
  </r>
  <r>
    <s v="Casa o chalet independiente en paseo de la Marquesa Viuda de Aldama  La Moraleja urbanización2539"/>
    <x v="0"/>
    <n v="15000000"/>
    <x v="1"/>
    <n v="1300"/>
    <x v="0"/>
    <x v="0"/>
    <x v="0"/>
    <x v="0"/>
    <x v="0"/>
    <s v=""/>
    <n v="15000000"/>
    <n v="11538.461538461539"/>
    <n v="1875000"/>
    <m/>
    <s v="COMPRA"/>
  </r>
  <r>
    <s v="Casa o chalet independiente en paseo de los Lagos  12420"/>
    <x v="0"/>
    <n v="13500000"/>
    <x v="2"/>
    <n v="1158"/>
    <x v="0"/>
    <x v="0"/>
    <x v="0"/>
    <x v="0"/>
    <x v="0"/>
    <s v=""/>
    <n v="13500000"/>
    <n v="11658.031088082902"/>
    <n v="2250000"/>
    <m/>
    <s v="COMPRA"/>
  </r>
  <r>
    <s v="Ático en calle de Fernando el Santo  Almagro795"/>
    <x v="0"/>
    <n v="13000000"/>
    <x v="3"/>
    <n v="350"/>
    <x v="1"/>
    <x v="1"/>
    <x v="1"/>
    <x v="1"/>
    <x v="1"/>
    <s v=""/>
    <n v="13000000"/>
    <n v="37142.857142857145"/>
    <n v="3250000"/>
    <m/>
    <s v="COMPRA"/>
  </r>
  <r>
    <s v="Casa o chalet independiente en calle del Camino del Sur  La Moraleja urbanización2492"/>
    <x v="0"/>
    <n v="11000000"/>
    <x v="4"/>
    <n v="2200"/>
    <x v="0"/>
    <x v="0"/>
    <x v="0"/>
    <x v="0"/>
    <x v="0"/>
    <s v=""/>
    <n v="11000000"/>
    <n v="5000"/>
    <n v="1571428.5714285714"/>
    <m/>
    <s v="COMPRA"/>
  </r>
  <r>
    <s v="Casa o chalet independiente en Somosaguas  Pozuelo de Alarcón2509"/>
    <x v="0"/>
    <n v="9950000"/>
    <x v="2"/>
    <n v="1325"/>
    <x v="0"/>
    <x v="0"/>
    <x v="0"/>
    <x v="0"/>
    <x v="0"/>
    <s v=""/>
    <n v="9950000"/>
    <n v="7509.433962264151"/>
    <n v="1658333.3333333333"/>
    <m/>
    <s v="COMPRA"/>
  </r>
  <r>
    <s v="Casa o chalet independiente en Somosaguas  Pozuelo de Alarcón2520"/>
    <x v="0"/>
    <n v="9950000"/>
    <x v="2"/>
    <n v="1325"/>
    <x v="0"/>
    <x v="0"/>
    <x v="0"/>
    <x v="0"/>
    <x v="0"/>
    <s v=""/>
    <n v="9950000"/>
    <n v="7509.433962264151"/>
    <n v="1658333.3333333333"/>
    <m/>
    <s v="COMPRA"/>
  </r>
  <r>
    <s v="Casa o chalet independiente en Somosaguas  Pozuelo de Alarcón2521"/>
    <x v="0"/>
    <n v="9950000"/>
    <x v="2"/>
    <n v="1325"/>
    <x v="0"/>
    <x v="0"/>
    <x v="0"/>
    <x v="0"/>
    <x v="0"/>
    <s v=""/>
    <n v="9950000"/>
    <n v="7509.433962264151"/>
    <n v="1658333.3333333333"/>
    <m/>
    <s v="COMPRA"/>
  </r>
  <r>
    <s v="Casa o chalet independiente en La Moraleja urbanización  La Moraleja2513"/>
    <x v="0"/>
    <n v="9900000"/>
    <x v="4"/>
    <n v="1000"/>
    <x v="0"/>
    <x v="0"/>
    <x v="0"/>
    <x v="0"/>
    <x v="0"/>
    <s v=""/>
    <n v="9900000"/>
    <n v="9900"/>
    <n v="1414285.7142857143"/>
    <m/>
    <s v="COMPRA"/>
  </r>
  <r>
    <s v="Dúplex en El Viso  Madrid1570"/>
    <x v="0"/>
    <n v="9500000"/>
    <x v="5"/>
    <n v="462"/>
    <x v="1"/>
    <x v="2"/>
    <x v="1"/>
    <x v="1"/>
    <x v="0"/>
    <s v=""/>
    <n v="9500000"/>
    <n v="20562.770562770562"/>
    <n v="3166666.6666666665"/>
    <m/>
    <s v="COMPRA"/>
  </r>
  <r>
    <s v="Casa o chalet independiente en calle Eibar  El Plantío2425"/>
    <x v="0"/>
    <n v="9000000"/>
    <x v="0"/>
    <n v="1674"/>
    <x v="0"/>
    <x v="0"/>
    <x v="0"/>
    <x v="0"/>
    <x v="0"/>
    <s v=""/>
    <n v="9000000"/>
    <n v="5376.3440860215051"/>
    <n v="1000000"/>
    <m/>
    <s v="COMPRA"/>
  </r>
  <r>
    <s v="Casa o chalet independiente en calle Eibar  El Plantío2485"/>
    <x v="0"/>
    <n v="9000000"/>
    <x v="0"/>
    <n v="1674"/>
    <x v="0"/>
    <x v="0"/>
    <x v="0"/>
    <x v="0"/>
    <x v="0"/>
    <s v=""/>
    <n v="9000000"/>
    <n v="5376.3440860215051"/>
    <n v="1000000"/>
    <m/>
    <s v="COMPRA"/>
  </r>
  <r>
    <s v="Casa o chalet independiente en El Plantío  Madrid2488"/>
    <x v="0"/>
    <n v="9000000"/>
    <x v="0"/>
    <n v="1670"/>
    <x v="0"/>
    <x v="0"/>
    <x v="0"/>
    <x v="0"/>
    <x v="0"/>
    <s v=""/>
    <n v="9000000"/>
    <n v="5389.2215568862275"/>
    <n v="1000000"/>
    <m/>
    <s v="COMPRA"/>
  </r>
  <r>
    <s v="Casa o chalet independiente en El Plantío  Madrid2489"/>
    <x v="0"/>
    <n v="9000000"/>
    <x v="0"/>
    <n v="1670"/>
    <x v="0"/>
    <x v="0"/>
    <x v="0"/>
    <x v="0"/>
    <x v="0"/>
    <s v=""/>
    <n v="9000000"/>
    <n v="5389.2215568862275"/>
    <n v="1000000"/>
    <m/>
    <s v="COMPRA"/>
  </r>
  <r>
    <s v="Casa o chalet independiente en calle Eibar  El Plantío2501"/>
    <x v="0"/>
    <n v="9000000"/>
    <x v="0"/>
    <n v="1674"/>
    <x v="0"/>
    <x v="0"/>
    <x v="0"/>
    <x v="0"/>
    <x v="0"/>
    <s v=""/>
    <n v="9000000"/>
    <n v="5376.3440860215051"/>
    <n v="1000000"/>
    <m/>
    <s v="COMPRA"/>
  </r>
  <r>
    <s v="Casa o chalet independiente en calle Ágata-1659"/>
    <x v="1"/>
    <n v="8950000"/>
    <x v="2"/>
    <n v="764"/>
    <x v="0"/>
    <x v="0"/>
    <x v="0"/>
    <x v="0"/>
    <x v="0"/>
    <m/>
    <n v="8950000"/>
    <n v="11714.659685863875"/>
    <n v="1491666.6666666667"/>
    <s v="Benalmadena"/>
    <s v="COMPRA"/>
  </r>
  <r>
    <s v="Chalet en Somosaguas  Pozuelo de Alarcón1985"/>
    <x v="0"/>
    <n v="7900000"/>
    <x v="4"/>
    <n v="1515"/>
    <x v="0"/>
    <x v="0"/>
    <x v="0"/>
    <x v="0"/>
    <x v="0"/>
    <s v=""/>
    <n v="7900000"/>
    <n v="5214.5214521452144"/>
    <n v="1128571.4285714286"/>
    <m/>
    <s v="COMPRA"/>
  </r>
  <r>
    <s v="Casa o chalet independiente en calle de las Arizónicas  Somosaguas2438"/>
    <x v="0"/>
    <n v="7900000"/>
    <x v="1"/>
    <n v="1515"/>
    <x v="0"/>
    <x v="0"/>
    <x v="0"/>
    <x v="0"/>
    <x v="0"/>
    <s v=""/>
    <n v="7900000"/>
    <n v="5214.5214521452144"/>
    <n v="987500"/>
    <m/>
    <s v="COMPRA"/>
  </r>
  <r>
    <s v="Casa o chalet independiente en Somosaguas  Pozuelo de Alarcón2449"/>
    <x v="0"/>
    <n v="7900000"/>
    <x v="1"/>
    <n v="1515"/>
    <x v="0"/>
    <x v="0"/>
    <x v="0"/>
    <x v="0"/>
    <x v="0"/>
    <s v=""/>
    <n v="7900000"/>
    <n v="5214.5214521452144"/>
    <n v="987500"/>
    <m/>
    <s v="COMPRA"/>
  </r>
  <r>
    <s v="Piso en Castellana  Madrid1189"/>
    <x v="0"/>
    <n v="7900000"/>
    <x v="3"/>
    <n v="473"/>
    <x v="1"/>
    <x v="3"/>
    <x v="1"/>
    <x v="1"/>
    <x v="2"/>
    <s v=""/>
    <n v="7900000"/>
    <n v="16701.902748414377"/>
    <n v="1975000"/>
    <m/>
    <s v="COMPRA"/>
  </r>
  <r>
    <s v="Piso en calle de José Ortega y Gasset  Castellana1214"/>
    <x v="0"/>
    <n v="7900000"/>
    <x v="3"/>
    <n v="473"/>
    <x v="1"/>
    <x v="3"/>
    <x v="1"/>
    <x v="1"/>
    <x v="0"/>
    <s v=""/>
    <n v="7900000"/>
    <n v="16701.902748414377"/>
    <n v="1975000"/>
    <m/>
    <s v="COMPRA"/>
  </r>
  <r>
    <s v="Piso en calle de José Ortega y Gasset  Castellana1295"/>
    <x v="0"/>
    <n v="7900000"/>
    <x v="5"/>
    <n v="473"/>
    <x v="1"/>
    <x v="3"/>
    <x v="1"/>
    <x v="1"/>
    <x v="0"/>
    <s v=""/>
    <n v="7900000"/>
    <n v="16701.902748414377"/>
    <n v="2633333.3333333335"/>
    <m/>
    <s v="COMPRA"/>
  </r>
  <r>
    <s v="Casa o chalet independiente en La Moraleja urbanización  La Moraleja2547"/>
    <x v="0"/>
    <n v="7575000"/>
    <x v="2"/>
    <n v="1100"/>
    <x v="0"/>
    <x v="0"/>
    <x v="0"/>
    <x v="0"/>
    <x v="0"/>
    <s v=""/>
    <n v="7575000"/>
    <n v="6886.363636363636"/>
    <n v="1262500"/>
    <m/>
    <s v="COMPRA"/>
  </r>
  <r>
    <s v="Chalet en calle del Camino de la Huerta  La Moraleja urbanización1900"/>
    <x v="0"/>
    <n v="7500000"/>
    <x v="2"/>
    <n v="1000"/>
    <x v="0"/>
    <x v="0"/>
    <x v="0"/>
    <x v="0"/>
    <x v="0"/>
    <s v=""/>
    <n v="7500000"/>
    <n v="7500"/>
    <n v="1250000"/>
    <m/>
    <s v="COMPRA"/>
  </r>
  <r>
    <s v="Casa o chalet independiente en calle del Camino de la Huerta  La Moraleja urbanización2544"/>
    <x v="0"/>
    <n v="7500000"/>
    <x v="4"/>
    <n v="1000"/>
    <x v="0"/>
    <x v="0"/>
    <x v="0"/>
    <x v="0"/>
    <x v="0"/>
    <s v=""/>
    <n v="7500000"/>
    <n v="7500"/>
    <n v="1071428.5714285714"/>
    <m/>
    <s v="COMPRA"/>
  </r>
  <r>
    <s v="Ático en paseo de Eduardo Dato  Almagro675"/>
    <x v="0"/>
    <n v="7250000"/>
    <x v="6"/>
    <n v="485"/>
    <x v="1"/>
    <x v="4"/>
    <x v="1"/>
    <x v="1"/>
    <x v="1"/>
    <s v=""/>
    <n v="7250000"/>
    <n v="14948.453608247422"/>
    <n v="1450000"/>
    <m/>
    <s v="COMPRA"/>
  </r>
  <r>
    <s v="Casa o chalet independiente en La Moraleja urbanización  La Moraleja2493"/>
    <x v="0"/>
    <n v="6900000"/>
    <x v="2"/>
    <n v="968"/>
    <x v="0"/>
    <x v="0"/>
    <x v="0"/>
    <x v="0"/>
    <x v="0"/>
    <s v=""/>
    <n v="6900000"/>
    <n v="7128.0991735537191"/>
    <n v="1150000"/>
    <m/>
    <s v="COMPRA"/>
  </r>
  <r>
    <s v="Casa o chalet independiente en Las Lomas  Boadilla del Monte2538"/>
    <x v="0"/>
    <n v="6800000"/>
    <x v="1"/>
    <n v="1500"/>
    <x v="0"/>
    <x v="0"/>
    <x v="0"/>
    <x v="0"/>
    <x v="0"/>
    <s v=""/>
    <n v="6800000"/>
    <n v="4533.333333333333"/>
    <n v="850000"/>
    <m/>
    <s v="COMPRA"/>
  </r>
  <r>
    <s v="Casa o chalet independiente en El Viso  Madrid2440"/>
    <x v="0"/>
    <n v="6600000"/>
    <x v="6"/>
    <n v="544"/>
    <x v="0"/>
    <x v="0"/>
    <x v="0"/>
    <x v="0"/>
    <x v="0"/>
    <s v=""/>
    <n v="6600000"/>
    <n v="12132.35294117647"/>
    <n v="1320000"/>
    <m/>
    <s v="COMPRA"/>
  </r>
  <r>
    <s v="Casa o chalet independiente en Valdeolmos-Alalpardo 2514"/>
    <x v="0"/>
    <n v="6363000"/>
    <x v="3"/>
    <n v="2500"/>
    <x v="0"/>
    <x v="0"/>
    <x v="0"/>
    <x v="0"/>
    <x v="0"/>
    <s v=""/>
    <n v="6363000"/>
    <n v="2545.1999999999998"/>
    <n v="1590750"/>
    <m/>
    <s v="COMPRA"/>
  </r>
  <r>
    <s v="Casa o chalet independiente en Conde Orgaz-Piovera  Madrid2391"/>
    <x v="0"/>
    <n v="6300000"/>
    <x v="6"/>
    <n v="621"/>
    <x v="0"/>
    <x v="0"/>
    <x v="0"/>
    <x v="0"/>
    <x v="0"/>
    <s v=""/>
    <n v="6300000"/>
    <n v="10144.927536231884"/>
    <n v="1260000"/>
    <m/>
    <s v="COMPRA"/>
  </r>
  <r>
    <s v="Casa o chalet independiente en Conde Orgaz-Piovera  Madrid2392"/>
    <x v="0"/>
    <n v="6300000"/>
    <x v="6"/>
    <n v="621"/>
    <x v="0"/>
    <x v="0"/>
    <x v="0"/>
    <x v="0"/>
    <x v="0"/>
    <s v=""/>
    <n v="6300000"/>
    <n v="10144.927536231884"/>
    <n v="1260000"/>
    <m/>
    <s v="COMPRA"/>
  </r>
  <r>
    <s v="Casa o chalet independiente en Conde Orgaz-Piovera  Madrid2393"/>
    <x v="0"/>
    <n v="6300000"/>
    <x v="6"/>
    <n v="621"/>
    <x v="0"/>
    <x v="0"/>
    <x v="0"/>
    <x v="0"/>
    <x v="0"/>
    <s v=""/>
    <n v="6300000"/>
    <n v="10144.927536231884"/>
    <n v="1260000"/>
    <m/>
    <s v="COMPRA"/>
  </r>
  <r>
    <s v="Ático en Castellana  Madrid726"/>
    <x v="0"/>
    <n v="6200000"/>
    <x v="5"/>
    <n v="468"/>
    <x v="1"/>
    <x v="5"/>
    <x v="1"/>
    <x v="1"/>
    <x v="0"/>
    <s v=""/>
    <n v="6200000"/>
    <n v="13247.863247863248"/>
    <n v="2066666.6666666667"/>
    <m/>
    <s v="COMPRA"/>
  </r>
  <r>
    <s v="Piso en Almagro  Madrid692"/>
    <x v="0"/>
    <n v="6200000"/>
    <x v="6"/>
    <n v="548"/>
    <x v="1"/>
    <x v="6"/>
    <x v="1"/>
    <x v="1"/>
    <x v="0"/>
    <s v=""/>
    <n v="6200000"/>
    <n v="11313.868613138686"/>
    <n v="1240000"/>
    <m/>
    <s v="COMPRA"/>
  </r>
  <r>
    <s v="Piso en paseo de Eduardo Dato  Almagro694"/>
    <x v="0"/>
    <n v="6200000"/>
    <x v="5"/>
    <n v="548"/>
    <x v="1"/>
    <x v="6"/>
    <x v="1"/>
    <x v="1"/>
    <x v="0"/>
    <s v=""/>
    <n v="6200000"/>
    <n v="11313.868613138686"/>
    <n v="2066666.6666666667"/>
    <m/>
    <s v="COMPRA"/>
  </r>
  <r>
    <s v="Casa o chalet independiente en avenida de montealina  Montealina2466"/>
    <x v="0"/>
    <n v="6000000"/>
    <x v="2"/>
    <n v="700"/>
    <x v="0"/>
    <x v="0"/>
    <x v="0"/>
    <x v="0"/>
    <x v="0"/>
    <s v=""/>
    <n v="6000000"/>
    <n v="8571.4285714285706"/>
    <n v="1000000"/>
    <m/>
    <s v="COMPRA"/>
  </r>
  <r>
    <s v="Casa o chalet independiente en La Finca  Pozuelo de Alarcón2497"/>
    <x v="0"/>
    <n v="5975000"/>
    <x v="4"/>
    <n v="700"/>
    <x v="0"/>
    <x v="0"/>
    <x v="0"/>
    <x v="0"/>
    <x v="0"/>
    <s v=""/>
    <n v="5975000"/>
    <n v="8535.7142857142862"/>
    <n v="853571.42857142852"/>
    <m/>
    <s v="COMPRA"/>
  </r>
  <r>
    <s v="Casa o chalet independiente en Las Lomas  Boadilla del Monte2537"/>
    <x v="0"/>
    <n v="5800000"/>
    <x v="4"/>
    <n v="1039"/>
    <x v="0"/>
    <x v="0"/>
    <x v="0"/>
    <x v="0"/>
    <x v="0"/>
    <s v=""/>
    <n v="5800000"/>
    <n v="5582.2906641000964"/>
    <n v="828571.42857142852"/>
    <m/>
    <s v="COMPRA"/>
  </r>
  <r>
    <s v="Casa o chalet independiente en El Viso  Madrid2540"/>
    <x v="0"/>
    <n v="5800000"/>
    <x v="0"/>
    <n v="848"/>
    <x v="0"/>
    <x v="0"/>
    <x v="0"/>
    <x v="0"/>
    <x v="0"/>
    <s v=""/>
    <n v="5800000"/>
    <n v="6839.6226415094343"/>
    <n v="644444.4444444445"/>
    <m/>
    <s v="COMPRA"/>
  </r>
  <r>
    <s v="Piso en calle General Oraá  9797"/>
    <x v="0"/>
    <n v="5650000"/>
    <x v="5"/>
    <n v="400"/>
    <x v="1"/>
    <x v="1"/>
    <x v="1"/>
    <x v="1"/>
    <x v="0"/>
    <s v=""/>
    <n v="5650000"/>
    <n v="14125"/>
    <n v="1883333.3333333333"/>
    <m/>
    <s v="COMPRA"/>
  </r>
  <r>
    <s v="Casa o chalet independiente en Conde Orgaz-Piovera  Madrid2413"/>
    <x v="0"/>
    <n v="5500000"/>
    <x v="1"/>
    <n v="1017"/>
    <x v="0"/>
    <x v="0"/>
    <x v="0"/>
    <x v="0"/>
    <x v="0"/>
    <s v=""/>
    <n v="5500000"/>
    <n v="5408.0629301868239"/>
    <n v="687500"/>
    <m/>
    <s v="COMPRA"/>
  </r>
  <r>
    <s v="Casa o chalet independiente en Conde Orgaz-Piovera  Madrid2454"/>
    <x v="0"/>
    <n v="5500000"/>
    <x v="4"/>
    <n v="1150"/>
    <x v="0"/>
    <x v="0"/>
    <x v="0"/>
    <x v="0"/>
    <x v="0"/>
    <s v=""/>
    <n v="5500000"/>
    <n v="4782.608695652174"/>
    <n v="785714.28571428568"/>
    <m/>
    <s v="COMPRA"/>
  </r>
  <r>
    <s v="Casa o chalet independiente en calle Serramagna  Conde Orgaz-Piovera2505"/>
    <x v="0"/>
    <n v="5500000"/>
    <x v="2"/>
    <n v="1150"/>
    <x v="0"/>
    <x v="0"/>
    <x v="0"/>
    <x v="0"/>
    <x v="0"/>
    <s v=""/>
    <n v="5500000"/>
    <n v="4782.608695652174"/>
    <n v="916666.66666666663"/>
    <m/>
    <s v="COMPRA"/>
  </r>
  <r>
    <s v="Casa o chalet independiente en Conde Orgaz-Piovera  Madrid2511"/>
    <x v="0"/>
    <n v="5500000"/>
    <x v="4"/>
    <n v="1150"/>
    <x v="0"/>
    <x v="0"/>
    <x v="0"/>
    <x v="0"/>
    <x v="0"/>
    <s v=""/>
    <n v="5500000"/>
    <n v="4782.608695652174"/>
    <n v="785714.28571428568"/>
    <m/>
    <s v="COMPRA"/>
  </r>
  <r>
    <s v="Casa o chalet independiente en Conde Orgaz-Piovera  Madrid2512"/>
    <x v="0"/>
    <n v="5500000"/>
    <x v="4"/>
    <n v="1150"/>
    <x v="0"/>
    <x v="0"/>
    <x v="0"/>
    <x v="0"/>
    <x v="0"/>
    <s v=""/>
    <n v="5500000"/>
    <n v="4782.608695652174"/>
    <n v="785714.28571428568"/>
    <m/>
    <s v="COMPRA"/>
  </r>
  <r>
    <s v="Casa o chalet independiente en Conde Orgaz-Piovera  Madrid2515"/>
    <x v="0"/>
    <n v="5500000"/>
    <x v="1"/>
    <n v="1150"/>
    <x v="0"/>
    <x v="0"/>
    <x v="0"/>
    <x v="0"/>
    <x v="0"/>
    <s v=""/>
    <n v="5500000"/>
    <n v="4782.608695652174"/>
    <n v="687500"/>
    <m/>
    <s v="COMPRA"/>
  </r>
  <r>
    <s v="Piso en Lista  Madrid900"/>
    <x v="0"/>
    <n v="5500000"/>
    <x v="3"/>
    <n v="277"/>
    <x v="1"/>
    <x v="7"/>
    <x v="1"/>
    <x v="1"/>
    <x v="0"/>
    <s v=""/>
    <n v="5500000"/>
    <n v="19855.595667870035"/>
    <n v="1375000"/>
    <m/>
    <s v="COMPRA"/>
  </r>
  <r>
    <s v="Piso en Recoletos  Madrid1190"/>
    <x v="0"/>
    <n v="5480000"/>
    <x v="2"/>
    <n v="441"/>
    <x v="1"/>
    <x v="3"/>
    <x v="1"/>
    <x v="1"/>
    <x v="0"/>
    <s v=""/>
    <n v="5480000"/>
    <n v="12426.303854875283"/>
    <n v="913333.33333333337"/>
    <m/>
    <s v="COMPRA"/>
  </r>
  <r>
    <s v="Casa o chalet independiente en Las Lomas  Boadilla del Monte2395"/>
    <x v="0"/>
    <n v="5420000"/>
    <x v="1"/>
    <n v="2300"/>
    <x v="0"/>
    <x v="0"/>
    <x v="0"/>
    <x v="0"/>
    <x v="0"/>
    <s v=""/>
    <n v="5420000"/>
    <n v="2356.521739130435"/>
    <n v="677500"/>
    <m/>
    <s v="COMPRA"/>
  </r>
  <r>
    <s v="Piso en calle General Oraá  9798"/>
    <x v="0"/>
    <n v="5350000"/>
    <x v="5"/>
    <n v="402"/>
    <x v="1"/>
    <x v="1"/>
    <x v="1"/>
    <x v="1"/>
    <x v="0"/>
    <s v=""/>
    <n v="5350000"/>
    <n v="13308.457711442787"/>
    <n v="1783333.3333333333"/>
    <m/>
    <s v="COMPRA"/>
  </r>
  <r>
    <s v="Casa o chalet independiente en calle Palmeras-1758"/>
    <x v="1"/>
    <n v="4800000"/>
    <x v="6"/>
    <n v="745"/>
    <x v="0"/>
    <x v="0"/>
    <x v="0"/>
    <x v="0"/>
    <x v="0"/>
    <m/>
    <n v="4800000"/>
    <n v="6442.9530201342286"/>
    <n v="960000"/>
    <s v="Ciudad"/>
    <s v="COMPRA"/>
  </r>
  <r>
    <s v="Casa o chalet independiente en La Moraleja urbanización  La Moraleja2450"/>
    <x v="0"/>
    <n v="4800000"/>
    <x v="2"/>
    <n v="500"/>
    <x v="0"/>
    <x v="0"/>
    <x v="0"/>
    <x v="0"/>
    <x v="0"/>
    <s v=""/>
    <n v="4800000"/>
    <n v="9600"/>
    <n v="800000"/>
    <m/>
    <s v="COMPRA"/>
  </r>
  <r>
    <s v="Casa o chalet independiente en La Moraleja urbanización  La Moraleja2530"/>
    <x v="0"/>
    <n v="4800000"/>
    <x v="4"/>
    <n v="632"/>
    <x v="0"/>
    <x v="0"/>
    <x v="0"/>
    <x v="0"/>
    <x v="0"/>
    <s v=""/>
    <n v="4800000"/>
    <n v="7594.9367088607596"/>
    <n v="685714.28571428568"/>
    <m/>
    <s v="COMPRA"/>
  </r>
  <r>
    <s v="Piso en calle de Núñez de Balboa  Castellana899"/>
    <x v="0"/>
    <n v="4800000"/>
    <x v="2"/>
    <n v="484"/>
    <x v="1"/>
    <x v="7"/>
    <x v="1"/>
    <x v="1"/>
    <x v="1"/>
    <s v=""/>
    <n v="4800000"/>
    <n v="9917.3553719008269"/>
    <n v="800000"/>
    <m/>
    <s v="COMPRA"/>
  </r>
  <r>
    <s v="Piso en Recoletos  Madrid1419"/>
    <x v="0"/>
    <n v="4750000"/>
    <x v="3"/>
    <n v="396"/>
    <x v="1"/>
    <x v="8"/>
    <x v="1"/>
    <x v="1"/>
    <x v="2"/>
    <s v=""/>
    <n v="4750000"/>
    <n v="11994.949494949495"/>
    <n v="1187500"/>
    <m/>
    <s v="COMPRA"/>
  </r>
  <r>
    <s v="Piso en Goya  Madrid1531"/>
    <x v="0"/>
    <n v="4750000"/>
    <x v="3"/>
    <n v="310"/>
    <x v="1"/>
    <x v="8"/>
    <x v="1"/>
    <x v="1"/>
    <x v="1"/>
    <s v=""/>
    <n v="4750000"/>
    <n v="15322.58064516129"/>
    <n v="1187500"/>
    <m/>
    <s v="COMPRA"/>
  </r>
  <r>
    <s v="Casa o chalet independiente en La Moraleja urbanización  La Moraleja2460"/>
    <x v="0"/>
    <n v="4700000"/>
    <x v="4"/>
    <n v="700"/>
    <x v="0"/>
    <x v="0"/>
    <x v="0"/>
    <x v="0"/>
    <x v="0"/>
    <s v=""/>
    <n v="4700000"/>
    <n v="6714.2857142857147"/>
    <n v="671428.57142857148"/>
    <m/>
    <s v="COMPRA"/>
  </r>
  <r>
    <s v="Casa o chalet independiente en calle Valle de Cares  Las Lomas2385"/>
    <x v="0"/>
    <n v="4650000"/>
    <x v="4"/>
    <n v="875"/>
    <x v="0"/>
    <x v="0"/>
    <x v="0"/>
    <x v="0"/>
    <x v="0"/>
    <s v=""/>
    <n v="4650000"/>
    <n v="5314.2857142857147"/>
    <n v="664285.71428571432"/>
    <m/>
    <s v="COMPRA"/>
  </r>
  <r>
    <s v="Casa o chalet independiente en calle Valle de Cares  Las Lomas2386"/>
    <x v="0"/>
    <n v="4650000"/>
    <x v="4"/>
    <n v="875"/>
    <x v="0"/>
    <x v="0"/>
    <x v="0"/>
    <x v="0"/>
    <x v="0"/>
    <s v=""/>
    <n v="4650000"/>
    <n v="5314.2857142857147"/>
    <n v="664285.71428571432"/>
    <m/>
    <s v="COMPRA"/>
  </r>
  <r>
    <s v="Chalet en Zona Pueblo  Pozuelo de Alarcón1993"/>
    <x v="0"/>
    <n v="4500000"/>
    <x v="6"/>
    <n v="977"/>
    <x v="0"/>
    <x v="0"/>
    <x v="0"/>
    <x v="0"/>
    <x v="0"/>
    <s v=""/>
    <n v="4500000"/>
    <n v="4605.9365404298878"/>
    <n v="900000"/>
    <m/>
    <s v="COMPRA"/>
  </r>
  <r>
    <s v="Chalet en Zona Pueblo  Pozuelo de Alarcón1994"/>
    <x v="0"/>
    <n v="4500000"/>
    <x v="6"/>
    <n v="977"/>
    <x v="0"/>
    <x v="0"/>
    <x v="0"/>
    <x v="0"/>
    <x v="0"/>
    <s v=""/>
    <n v="4500000"/>
    <n v="4605.9365404298878"/>
    <n v="900000"/>
    <m/>
    <s v="COMPRA"/>
  </r>
  <r>
    <s v="Casa o chalet independiente en La Moraleja urbanización  La Moraleja2510"/>
    <x v="0"/>
    <n v="4500000"/>
    <x v="6"/>
    <n v="610"/>
    <x v="0"/>
    <x v="0"/>
    <x v="0"/>
    <x v="0"/>
    <x v="0"/>
    <s v=""/>
    <n v="4500000"/>
    <n v="7377.0491803278692"/>
    <n v="900000"/>
    <m/>
    <s v="COMPRA"/>
  </r>
  <r>
    <s v="Chalet pareado en Nueva España  Madrid1829"/>
    <x v="0"/>
    <n v="4500000"/>
    <x v="3"/>
    <n v="692"/>
    <x v="0"/>
    <x v="0"/>
    <x v="0"/>
    <x v="0"/>
    <x v="0"/>
    <s v=""/>
    <n v="4500000"/>
    <n v="6502.8901734104047"/>
    <n v="1125000"/>
    <m/>
    <s v="COMPRA"/>
  </r>
  <r>
    <s v="Chalet adosado en camino Viejo  La Moraleja urbanización2084"/>
    <x v="0"/>
    <n v="4500000"/>
    <x v="6"/>
    <n v="480"/>
    <x v="0"/>
    <x v="0"/>
    <x v="0"/>
    <x v="0"/>
    <x v="0"/>
    <s v=""/>
    <n v="4500000"/>
    <n v="9375"/>
    <n v="900000"/>
    <m/>
    <s v="COMPRA"/>
  </r>
  <r>
    <s v="Casa o chalet independiente en calle del Pinar  Zona Pueblo2401"/>
    <x v="0"/>
    <n v="4500000"/>
    <x v="6"/>
    <n v="977"/>
    <x v="0"/>
    <x v="0"/>
    <x v="0"/>
    <x v="0"/>
    <x v="0"/>
    <s v=""/>
    <n v="4500000"/>
    <n v="4605.9365404298878"/>
    <n v="900000"/>
    <m/>
    <s v="COMPRA"/>
  </r>
  <r>
    <s v="Casa o chalet independiente en avenida Bularas  Zona Pueblo2402"/>
    <x v="0"/>
    <n v="4500000"/>
    <x v="2"/>
    <n v="977"/>
    <x v="0"/>
    <x v="0"/>
    <x v="0"/>
    <x v="0"/>
    <x v="0"/>
    <s v=""/>
    <n v="4500000"/>
    <n v="4605.9365404298878"/>
    <n v="750000"/>
    <m/>
    <s v="COMPRA"/>
  </r>
  <r>
    <s v="Casa o chalet independiente en Zona Pueblo  Pozuelo de Alarcón2406"/>
    <x v="0"/>
    <n v="4500000"/>
    <x v="6"/>
    <n v="977"/>
    <x v="0"/>
    <x v="0"/>
    <x v="0"/>
    <x v="0"/>
    <x v="0"/>
    <s v=""/>
    <n v="4500000"/>
    <n v="4605.9365404298878"/>
    <n v="900000"/>
    <m/>
    <s v="COMPRA"/>
  </r>
  <r>
    <s v="Casa o chalet independiente en Aravaca  Madrid2419"/>
    <x v="0"/>
    <n v="4500000"/>
    <x v="6"/>
    <n v="545"/>
    <x v="0"/>
    <x v="0"/>
    <x v="0"/>
    <x v="0"/>
    <x v="0"/>
    <s v=""/>
    <n v="4500000"/>
    <n v="8256.880733944954"/>
    <n v="900000"/>
    <m/>
    <s v="COMPRA"/>
  </r>
  <r>
    <s v="Casa o chalet independiente en de las Adelfas  632429"/>
    <x v="0"/>
    <n v="4500000"/>
    <x v="2"/>
    <n v="1104"/>
    <x v="0"/>
    <x v="0"/>
    <x v="0"/>
    <x v="0"/>
    <x v="0"/>
    <s v=""/>
    <n v="4500000"/>
    <n v="4076.086956521739"/>
    <n v="750000"/>
    <m/>
    <s v="COMPRA"/>
  </r>
  <r>
    <s v="Dúplex en calle de Mejía Lequerica  Chueca-Justicia1542"/>
    <x v="0"/>
    <n v="4500000"/>
    <x v="4"/>
    <n v="489"/>
    <x v="1"/>
    <x v="8"/>
    <x v="1"/>
    <x v="1"/>
    <x v="1"/>
    <s v=""/>
    <n v="4500000"/>
    <n v="9202.4539877300613"/>
    <n v="642857.14285714284"/>
    <m/>
    <s v="COMPRA"/>
  </r>
  <r>
    <s v="Piso en Recoletos  Madrid881"/>
    <x v="0"/>
    <n v="4500000"/>
    <x v="3"/>
    <n v="312"/>
    <x v="1"/>
    <x v="7"/>
    <x v="1"/>
    <x v="1"/>
    <x v="0"/>
    <s v=""/>
    <n v="4500000"/>
    <n v="14423.076923076924"/>
    <n v="1125000"/>
    <m/>
    <s v="COMPRA"/>
  </r>
  <r>
    <s v="Chalet en Pinares de San Antón-2173"/>
    <x v="1"/>
    <n v="4400000"/>
    <x v="5"/>
    <n v="516"/>
    <x v="0"/>
    <x v="0"/>
    <x v="0"/>
    <x v="0"/>
    <x v="0"/>
    <m/>
    <n v="4400000"/>
    <n v="8527.1317829457366"/>
    <n v="1466666.6666666667"/>
    <s v="Ciudad"/>
    <s v="COMPRA"/>
  </r>
  <r>
    <s v="Piso en paseo de La Habana  Bernabéu-Hispanoamérica1437"/>
    <x v="0"/>
    <n v="4400000"/>
    <x v="3"/>
    <n v="463"/>
    <x v="1"/>
    <x v="8"/>
    <x v="1"/>
    <x v="1"/>
    <x v="0"/>
    <s v=""/>
    <n v="4400000"/>
    <n v="9503.2397408207344"/>
    <n v="1100000"/>
    <m/>
    <s v="COMPRA"/>
  </r>
  <r>
    <s v="Dúplex en Bernabéu-Hispanoamérica  Madrid1548"/>
    <x v="0"/>
    <n v="4400000"/>
    <x v="3"/>
    <n v="463"/>
    <x v="1"/>
    <x v="8"/>
    <x v="1"/>
    <x v="1"/>
    <x v="0"/>
    <s v=""/>
    <n v="4400000"/>
    <n v="9503.2397408207344"/>
    <n v="1100000"/>
    <m/>
    <s v="COMPRA"/>
  </r>
  <r>
    <s v="Piso en Castellana  Madrid1554"/>
    <x v="0"/>
    <n v="4400000"/>
    <x v="2"/>
    <n v="451"/>
    <x v="1"/>
    <x v="8"/>
    <x v="1"/>
    <x v="1"/>
    <x v="0"/>
    <s v=""/>
    <n v="4400000"/>
    <n v="9756.0975609756097"/>
    <n v="733333.33333333337"/>
    <m/>
    <s v="COMPRA"/>
  </r>
  <r>
    <s v="Piso en Castellana  Madrid1555"/>
    <x v="0"/>
    <n v="4400000"/>
    <x v="2"/>
    <n v="451"/>
    <x v="1"/>
    <x v="8"/>
    <x v="1"/>
    <x v="1"/>
    <x v="0"/>
    <s v=""/>
    <n v="4400000"/>
    <n v="9756.0975609756097"/>
    <n v="733333.33333333337"/>
    <m/>
    <s v="COMPRA"/>
  </r>
  <r>
    <s v="Dúplex en Bernabéu-Hispanoamérica  Madrid1207"/>
    <x v="0"/>
    <n v="4400000"/>
    <x v="3"/>
    <n v="463"/>
    <x v="1"/>
    <x v="3"/>
    <x v="1"/>
    <x v="1"/>
    <x v="0"/>
    <s v=""/>
    <n v="4400000"/>
    <n v="9503.2397408207344"/>
    <n v="1100000"/>
    <m/>
    <s v="COMPRA"/>
  </r>
  <r>
    <s v="Dúplex en Bernabéu-Hispanoamérica  Madrid1228"/>
    <x v="0"/>
    <n v="4400000"/>
    <x v="3"/>
    <n v="463"/>
    <x v="1"/>
    <x v="3"/>
    <x v="1"/>
    <x v="1"/>
    <x v="0"/>
    <s v=""/>
    <n v="4400000"/>
    <n v="9503.2397408207344"/>
    <n v="1100000"/>
    <m/>
    <s v="COMPRA"/>
  </r>
  <r>
    <s v="Piso en calle de Serrano  Castellana1026"/>
    <x v="0"/>
    <n v="4400000"/>
    <x v="3"/>
    <n v="306"/>
    <x v="1"/>
    <x v="9"/>
    <x v="1"/>
    <x v="1"/>
    <x v="1"/>
    <s v=""/>
    <n v="4400000"/>
    <n v="14379.084967320261"/>
    <n v="1100000"/>
    <m/>
    <s v="COMPRA"/>
  </r>
  <r>
    <s v="Casa o chalet independiente en Fuentelarreina  Madrid2394"/>
    <x v="0"/>
    <n v="4300000"/>
    <x v="4"/>
    <n v="963"/>
    <x v="0"/>
    <x v="0"/>
    <x v="0"/>
    <x v="0"/>
    <x v="0"/>
    <s v=""/>
    <n v="4300000"/>
    <n v="4465.2128764278295"/>
    <n v="614285.71428571432"/>
    <m/>
    <s v="COMPRA"/>
  </r>
  <r>
    <s v="Chalet adosado en avenida de Luis García Cereceda  91815"/>
    <x v="0"/>
    <n v="4250000"/>
    <x v="6"/>
    <n v="395"/>
    <x v="0"/>
    <x v="0"/>
    <x v="0"/>
    <x v="0"/>
    <x v="0"/>
    <s v=""/>
    <n v="4250000"/>
    <n v="10759.493670886075"/>
    <n v="850000"/>
    <m/>
    <s v="COMPRA"/>
  </r>
  <r>
    <s v="Piso en Pacífico-1495"/>
    <x v="1"/>
    <n v="4250000"/>
    <x v="3"/>
    <n v="284"/>
    <x v="1"/>
    <x v="10"/>
    <x v="1"/>
    <x v="1"/>
    <x v="0"/>
    <m/>
    <n v="4250000"/>
    <n v="14964.788732394367"/>
    <n v="1062500"/>
    <s v="Ciudad"/>
    <s v="COMPRA"/>
  </r>
  <r>
    <s v="Casa o chalet independiente en calle Guecho  El Plantío2602"/>
    <x v="0"/>
    <n v="4200000"/>
    <x v="2"/>
    <n v="841"/>
    <x v="0"/>
    <x v="0"/>
    <x v="0"/>
    <x v="0"/>
    <x v="0"/>
    <s v=""/>
    <n v="4200000"/>
    <n v="4994.0546967895361"/>
    <n v="700000"/>
    <m/>
    <s v="COMPRA"/>
  </r>
  <r>
    <s v="Piso en Jerónimos  Madrid1280"/>
    <x v="0"/>
    <n v="4170000"/>
    <x v="3"/>
    <n v="355"/>
    <x v="1"/>
    <x v="3"/>
    <x v="1"/>
    <x v="1"/>
    <x v="0"/>
    <s v=""/>
    <n v="4170000"/>
    <n v="11746.478873239437"/>
    <n v="1042500"/>
    <m/>
    <s v="COMPRA"/>
  </r>
  <r>
    <s v="Piso en Bernabéu-Hispanoamérica  Madrid1486"/>
    <x v="0"/>
    <n v="4150000"/>
    <x v="2"/>
    <n v="539"/>
    <x v="1"/>
    <x v="8"/>
    <x v="1"/>
    <x v="1"/>
    <x v="0"/>
    <s v=""/>
    <n v="4150000"/>
    <n v="7699.4434137291282"/>
    <n v="691666.66666666663"/>
    <m/>
    <s v="COMPRA"/>
  </r>
  <r>
    <s v="Piso en Bernabéu-Hispanoamérica  Madrid1536"/>
    <x v="0"/>
    <n v="4150000"/>
    <x v="6"/>
    <n v="539"/>
    <x v="1"/>
    <x v="8"/>
    <x v="1"/>
    <x v="1"/>
    <x v="0"/>
    <s v=""/>
    <n v="4150000"/>
    <n v="7699.4434137291282"/>
    <n v="830000"/>
    <m/>
    <s v="COMPRA"/>
  </r>
  <r>
    <s v="Piso en calle del Doctor Fleming  Bernabéu-Hispanoamérica1539"/>
    <x v="0"/>
    <n v="4150000"/>
    <x v="6"/>
    <n v="539"/>
    <x v="1"/>
    <x v="8"/>
    <x v="1"/>
    <x v="1"/>
    <x v="0"/>
    <s v=""/>
    <n v="4150000"/>
    <n v="7699.4434137291282"/>
    <n v="830000"/>
    <m/>
    <s v="COMPRA"/>
  </r>
  <r>
    <s v="Casa o chalet independiente en El Pinar - Palacio de Congresos-1891"/>
    <x v="1"/>
    <n v="4100000"/>
    <x v="4"/>
    <n v="880"/>
    <x v="0"/>
    <x v="0"/>
    <x v="0"/>
    <x v="0"/>
    <x v="0"/>
    <m/>
    <n v="4100000"/>
    <n v="4659.090909090909"/>
    <n v="585714.28571428568"/>
    <s v="Torremolinos"/>
    <s v="COMPRA"/>
  </r>
  <r>
    <s v="Piso en calle de Serrano  Castellana787"/>
    <x v="0"/>
    <n v="4095000"/>
    <x v="5"/>
    <n v="275"/>
    <x v="1"/>
    <x v="1"/>
    <x v="1"/>
    <x v="1"/>
    <x v="0"/>
    <s v=""/>
    <n v="4095000"/>
    <n v="14890.90909090909"/>
    <n v="1365000"/>
    <m/>
    <s v="COMPRA"/>
  </r>
  <r>
    <s v="Casa o chalet independiente en Conde Orgaz-Piovera  Madrid2346"/>
    <x v="0"/>
    <n v="4000000"/>
    <x v="2"/>
    <n v="969"/>
    <x v="0"/>
    <x v="0"/>
    <x v="0"/>
    <x v="0"/>
    <x v="0"/>
    <s v=""/>
    <n v="4000000"/>
    <n v="4127.9669762641897"/>
    <n v="666666.66666666663"/>
    <m/>
    <s v="COMPRA"/>
  </r>
  <r>
    <s v="Casa o chalet independiente en El Plantío  Madrid2417"/>
    <x v="0"/>
    <n v="4000000"/>
    <x v="2"/>
    <n v="1100"/>
    <x v="0"/>
    <x v="0"/>
    <x v="0"/>
    <x v="0"/>
    <x v="0"/>
    <s v=""/>
    <n v="4000000"/>
    <n v="3636.3636363636365"/>
    <n v="666666.66666666663"/>
    <m/>
    <s v="COMPRA"/>
  </r>
  <r>
    <s v="Casa o chalet independiente en El Plantío  Madrid2418"/>
    <x v="0"/>
    <n v="4000000"/>
    <x v="2"/>
    <n v="1100"/>
    <x v="0"/>
    <x v="0"/>
    <x v="0"/>
    <x v="0"/>
    <x v="0"/>
    <s v=""/>
    <n v="4000000"/>
    <n v="3636.3636363636365"/>
    <n v="666666.66666666663"/>
    <m/>
    <s v="COMPRA"/>
  </r>
  <r>
    <s v="Casa o chalet independiente en Montealina  Pozuelo de Alarcón2498"/>
    <x v="0"/>
    <n v="3985000"/>
    <x v="4"/>
    <n v="1150"/>
    <x v="0"/>
    <x v="0"/>
    <x v="0"/>
    <x v="0"/>
    <x v="0"/>
    <s v=""/>
    <n v="3985000"/>
    <n v="3465.217391304348"/>
    <n v="569285.71428571432"/>
    <m/>
    <s v="COMPRA"/>
  </r>
  <r>
    <s v="Piso en calle de O'Donnell  Goya1172"/>
    <x v="0"/>
    <n v="3975000"/>
    <x v="3"/>
    <n v="280"/>
    <x v="1"/>
    <x v="3"/>
    <x v="1"/>
    <x v="1"/>
    <x v="1"/>
    <s v=""/>
    <n v="3975000"/>
    <n v="14196.428571428571"/>
    <n v="993750"/>
    <m/>
    <s v="COMPRA"/>
  </r>
  <r>
    <s v="Casa o chalet independiente en Las Lomas  Boadilla del Monte2550"/>
    <x v="0"/>
    <n v="3970000"/>
    <x v="6"/>
    <n v="1185"/>
    <x v="0"/>
    <x v="0"/>
    <x v="0"/>
    <x v="0"/>
    <x v="0"/>
    <s v=""/>
    <n v="3970000"/>
    <n v="3350.2109704641352"/>
    <n v="794000"/>
    <m/>
    <s v="COMPRA"/>
  </r>
  <r>
    <s v="Casa o chalet independiente en Las Lomas  Boadilla del Monte2551"/>
    <x v="0"/>
    <n v="3970000"/>
    <x v="6"/>
    <n v="1185"/>
    <x v="0"/>
    <x v="0"/>
    <x v="0"/>
    <x v="0"/>
    <x v="0"/>
    <s v=""/>
    <n v="3970000"/>
    <n v="3350.2109704641352"/>
    <n v="794000"/>
    <m/>
    <s v="COMPRA"/>
  </r>
  <r>
    <s v="Chalet pareado en Nueva España  Madrid1881"/>
    <x v="0"/>
    <n v="3950000"/>
    <x v="1"/>
    <n v="766"/>
    <x v="0"/>
    <x v="0"/>
    <x v="0"/>
    <x v="0"/>
    <x v="0"/>
    <s v=""/>
    <n v="3950000"/>
    <n v="5156.6579634464752"/>
    <n v="493750"/>
    <m/>
    <s v="COMPRA"/>
  </r>
  <r>
    <s v="Casa o chalet independiente en calle Virgen de los Rosales  Aravaca2372"/>
    <x v="0"/>
    <n v="3950000"/>
    <x v="4"/>
    <n v="800"/>
    <x v="0"/>
    <x v="0"/>
    <x v="0"/>
    <x v="0"/>
    <x v="0"/>
    <s v=""/>
    <n v="3950000"/>
    <n v="4937.5"/>
    <n v="564285.71428571432"/>
    <m/>
    <s v="COMPRA"/>
  </r>
  <r>
    <s v="Casa o chalet independiente en calle Virgen de los Rosales  Aravaca2374"/>
    <x v="0"/>
    <n v="3950000"/>
    <x v="4"/>
    <n v="725"/>
    <x v="0"/>
    <x v="0"/>
    <x v="0"/>
    <x v="0"/>
    <x v="0"/>
    <s v=""/>
    <n v="3950000"/>
    <n v="5448.2758620689656"/>
    <n v="564285.71428571432"/>
    <m/>
    <s v="COMPRA"/>
  </r>
  <r>
    <s v="Casa o chalet independiente en Virgen de los Rosales  Aravaca2375"/>
    <x v="0"/>
    <n v="3950000"/>
    <x v="1"/>
    <n v="725"/>
    <x v="0"/>
    <x v="0"/>
    <x v="0"/>
    <x v="0"/>
    <x v="0"/>
    <s v=""/>
    <n v="3950000"/>
    <n v="5448.2758620689656"/>
    <n v="493750"/>
    <m/>
    <s v="COMPRA"/>
  </r>
  <r>
    <s v="Casa o chalet independiente en Zona Pueblo  Pozuelo de Alarcón2398"/>
    <x v="0"/>
    <n v="3950000"/>
    <x v="4"/>
    <n v="2034"/>
    <x v="0"/>
    <x v="0"/>
    <x v="0"/>
    <x v="0"/>
    <x v="0"/>
    <s v=""/>
    <n v="3950000"/>
    <n v="1941.9862340216323"/>
    <n v="564285.71428571432"/>
    <m/>
    <s v="COMPRA"/>
  </r>
  <r>
    <s v="Casa o chalet independiente en Zona Pueblo  Pozuelo de Alarcón2400"/>
    <x v="0"/>
    <n v="3950000"/>
    <x v="4"/>
    <n v="1900"/>
    <x v="0"/>
    <x v="0"/>
    <x v="0"/>
    <x v="0"/>
    <x v="0"/>
    <s v=""/>
    <n v="3950000"/>
    <n v="2078.9473684210525"/>
    <n v="564285.71428571432"/>
    <m/>
    <s v="COMPRA"/>
  </r>
  <r>
    <s v="Casa o chalet independiente en calle Línea  Zona Pueblo2452"/>
    <x v="0"/>
    <n v="3950000"/>
    <x v="4"/>
    <n v="2034"/>
    <x v="0"/>
    <x v="0"/>
    <x v="0"/>
    <x v="0"/>
    <x v="0"/>
    <s v=""/>
    <n v="3950000"/>
    <n v="1941.9862340216323"/>
    <n v="564285.71428571432"/>
    <m/>
    <s v="COMPRA"/>
  </r>
  <r>
    <s v="Piso en avenida de Luis García Cereceda  La Finca1770"/>
    <x v="0"/>
    <n v="3950000"/>
    <x v="3"/>
    <n v="480"/>
    <x v="1"/>
    <x v="11"/>
    <x v="1"/>
    <x v="1"/>
    <x v="0"/>
    <s v=""/>
    <n v="3950000"/>
    <n v="8229.1666666666661"/>
    <n v="987500"/>
    <m/>
    <s v="COMPRA"/>
  </r>
  <r>
    <s v="Piso en paseo del Pintor Rosales  Argüelles788"/>
    <x v="0"/>
    <n v="3950000"/>
    <x v="6"/>
    <n v="412"/>
    <x v="1"/>
    <x v="1"/>
    <x v="1"/>
    <x v="1"/>
    <x v="0"/>
    <s v=""/>
    <n v="3950000"/>
    <n v="9587.3786407766984"/>
    <n v="790000"/>
    <m/>
    <s v="COMPRA"/>
  </r>
  <r>
    <s v="Piso en paseo del Pintor Rosales  Argüelles789"/>
    <x v="0"/>
    <n v="3950000"/>
    <x v="6"/>
    <n v="412"/>
    <x v="1"/>
    <x v="1"/>
    <x v="1"/>
    <x v="1"/>
    <x v="0"/>
    <s v=""/>
    <n v="3950000"/>
    <n v="9587.3786407766984"/>
    <n v="790000"/>
    <m/>
    <s v="COMPRA"/>
  </r>
  <r>
    <s v="Piso en paseo del Pintor Rosales  Argüelles790"/>
    <x v="0"/>
    <n v="3950000"/>
    <x v="6"/>
    <n v="412"/>
    <x v="1"/>
    <x v="1"/>
    <x v="1"/>
    <x v="1"/>
    <x v="0"/>
    <s v=""/>
    <n v="3950000"/>
    <n v="9587.3786407766984"/>
    <n v="790000"/>
    <m/>
    <s v="COMPRA"/>
  </r>
  <r>
    <s v="Casa o chalet independiente en camino Alto  La Moraleja urbanización2518"/>
    <x v="0"/>
    <n v="3900000"/>
    <x v="1"/>
    <n v="512"/>
    <x v="0"/>
    <x v="0"/>
    <x v="0"/>
    <x v="0"/>
    <x v="0"/>
    <s v=""/>
    <n v="3900000"/>
    <n v="7617.1875"/>
    <n v="487500"/>
    <m/>
    <s v="COMPRA"/>
  </r>
  <r>
    <s v="Chalet en Montealina  Pozuelo de Alarcón1992"/>
    <x v="0"/>
    <n v="3900000"/>
    <x v="4"/>
    <n v="1031"/>
    <x v="0"/>
    <x v="0"/>
    <x v="0"/>
    <x v="0"/>
    <x v="0"/>
    <s v=""/>
    <n v="3900000"/>
    <n v="3782.7352085354023"/>
    <n v="557142.85714285716"/>
    <m/>
    <s v="COMPRA"/>
  </r>
  <r>
    <s v="Casa o chalet independiente en Montealina  Pozuelo de Alarcón2399"/>
    <x v="0"/>
    <n v="3900000"/>
    <x v="4"/>
    <n v="1532"/>
    <x v="0"/>
    <x v="0"/>
    <x v="0"/>
    <x v="0"/>
    <x v="0"/>
    <s v=""/>
    <n v="3900000"/>
    <n v="2545.6919060052219"/>
    <n v="557142.85714285716"/>
    <m/>
    <s v="COMPRA"/>
  </r>
  <r>
    <s v="Casa o chalet independiente en calle Peguerinos  Ciudad Universitaria2412"/>
    <x v="0"/>
    <n v="3900000"/>
    <x v="6"/>
    <n v="709"/>
    <x v="0"/>
    <x v="0"/>
    <x v="0"/>
    <x v="0"/>
    <x v="0"/>
    <s v=""/>
    <n v="3900000"/>
    <n v="5500.7052186177716"/>
    <n v="780000"/>
    <m/>
    <s v="COMPRA"/>
  </r>
  <r>
    <s v="Casa o chalet independiente en Montealina  Pozuelo de Alarcón2456"/>
    <x v="0"/>
    <n v="3900000"/>
    <x v="2"/>
    <n v="1532"/>
    <x v="0"/>
    <x v="0"/>
    <x v="0"/>
    <x v="0"/>
    <x v="0"/>
    <s v=""/>
    <n v="3900000"/>
    <n v="2545.6919060052219"/>
    <n v="650000"/>
    <m/>
    <s v="COMPRA"/>
  </r>
  <r>
    <s v="Casa o chalet independiente en calle del Camino Alto  La Moraleja urbanización2542"/>
    <x v="0"/>
    <n v="3900000"/>
    <x v="2"/>
    <n v="512"/>
    <x v="0"/>
    <x v="0"/>
    <x v="0"/>
    <x v="0"/>
    <x v="0"/>
    <s v=""/>
    <n v="3900000"/>
    <n v="7617.1875"/>
    <n v="650000"/>
    <m/>
    <s v="COMPRA"/>
  </r>
  <r>
    <s v="Dúplex en calle de Alcalá  145817"/>
    <x v="0"/>
    <n v="3850000"/>
    <x v="2"/>
    <n v="273"/>
    <x v="1"/>
    <x v="1"/>
    <x v="1"/>
    <x v="1"/>
    <x v="1"/>
    <s v=""/>
    <n v="3850000"/>
    <n v="14102.564102564103"/>
    <n v="641666.66666666663"/>
    <m/>
    <s v="COMPRA"/>
  </r>
  <r>
    <s v="Casa o chalet independiente en calle Palmeras-1754"/>
    <x v="1"/>
    <n v="3800000"/>
    <x v="6"/>
    <n v="561"/>
    <x v="0"/>
    <x v="0"/>
    <x v="0"/>
    <x v="0"/>
    <x v="0"/>
    <m/>
    <n v="3800000"/>
    <n v="6773.618538324421"/>
    <n v="760000"/>
    <s v="Ciudad"/>
    <s v="COMPRA"/>
  </r>
  <r>
    <s v="Casa o chalet independiente en Solymar - Puerto Marina-1992"/>
    <x v="1"/>
    <n v="3800000"/>
    <x v="4"/>
    <n v="729"/>
    <x v="0"/>
    <x v="0"/>
    <x v="0"/>
    <x v="0"/>
    <x v="0"/>
    <m/>
    <n v="3800000"/>
    <n v="5212.6200274348421"/>
    <n v="542857.14285714284"/>
    <s v="Benalmadena"/>
    <s v="COMPRA"/>
  </r>
  <r>
    <s v="Chalet en La Finca  Pozuelo de Alarcón1987"/>
    <x v="0"/>
    <n v="3800000"/>
    <x v="6"/>
    <n v="756"/>
    <x v="0"/>
    <x v="0"/>
    <x v="0"/>
    <x v="0"/>
    <x v="0"/>
    <s v=""/>
    <n v="3800000"/>
    <n v="5026.4550264550262"/>
    <n v="760000"/>
    <m/>
    <s v="COMPRA"/>
  </r>
  <r>
    <s v="Chalet en La Finca  Pozuelo de Alarcón1988"/>
    <x v="0"/>
    <n v="3800000"/>
    <x v="6"/>
    <n v="756"/>
    <x v="0"/>
    <x v="0"/>
    <x v="0"/>
    <x v="0"/>
    <x v="0"/>
    <s v=""/>
    <n v="3800000"/>
    <n v="5026.4550264550262"/>
    <n v="760000"/>
    <m/>
    <s v="COMPRA"/>
  </r>
  <r>
    <s v="Casa o chalet independiente en La Moraleja urbanización  La Moraleja2439"/>
    <x v="0"/>
    <n v="3800000"/>
    <x v="6"/>
    <n v="800"/>
    <x v="0"/>
    <x v="0"/>
    <x v="0"/>
    <x v="0"/>
    <x v="0"/>
    <s v=""/>
    <n v="3800000"/>
    <n v="4750"/>
    <n v="760000"/>
    <m/>
    <s v="COMPRA"/>
  </r>
  <r>
    <s v="Casa o chalet independiente en La Finca  Pozuelo de Alarcón2484"/>
    <x v="0"/>
    <n v="3800000"/>
    <x v="6"/>
    <n v="700"/>
    <x v="0"/>
    <x v="0"/>
    <x v="0"/>
    <x v="0"/>
    <x v="0"/>
    <s v=""/>
    <n v="3800000"/>
    <n v="5428.5714285714284"/>
    <n v="760000"/>
    <m/>
    <s v="COMPRA"/>
  </r>
  <r>
    <s v="Casa o chalet independiente en camino Alto  La Moraleja urbanización2516"/>
    <x v="0"/>
    <n v="3800000"/>
    <x v="6"/>
    <n v="735"/>
    <x v="0"/>
    <x v="0"/>
    <x v="0"/>
    <x v="0"/>
    <x v="0"/>
    <s v=""/>
    <n v="3800000"/>
    <n v="5170.0680272108848"/>
    <n v="760000"/>
    <m/>
    <s v="COMPRA"/>
  </r>
  <r>
    <s v="Casa o chalet independiente en calle de Prado del Rey  42522"/>
    <x v="0"/>
    <n v="3800000"/>
    <x v="2"/>
    <n v="750"/>
    <x v="0"/>
    <x v="0"/>
    <x v="0"/>
    <x v="0"/>
    <x v="0"/>
    <s v=""/>
    <n v="3800000"/>
    <n v="5066.666666666667"/>
    <n v="633333.33333333337"/>
    <m/>
    <s v="COMPRA"/>
  </r>
  <r>
    <s v="Casa o chalet independiente en calle del Camino Alto  La Moraleja urbanización2529"/>
    <x v="0"/>
    <n v="3800000"/>
    <x v="6"/>
    <n v="876"/>
    <x v="0"/>
    <x v="0"/>
    <x v="0"/>
    <x v="0"/>
    <x v="0"/>
    <s v=""/>
    <n v="3800000"/>
    <n v="4337.8995433789951"/>
    <n v="760000"/>
    <m/>
    <s v="COMPRA"/>
  </r>
  <r>
    <s v="Casa o chalet independiente en La Moraleja urbanización  La Moraleja2593"/>
    <x v="0"/>
    <n v="3800000"/>
    <x v="6"/>
    <n v="875"/>
    <x v="0"/>
    <x v="0"/>
    <x v="0"/>
    <x v="0"/>
    <x v="0"/>
    <s v=""/>
    <n v="3800000"/>
    <n v="4342.8571428571431"/>
    <n v="760000"/>
    <m/>
    <s v="COMPRA"/>
  </r>
  <r>
    <s v="Casa o chalet independiente en calle del Camino Alto  La Moraleja urbanización2683"/>
    <x v="0"/>
    <n v="3800000"/>
    <x v="6"/>
    <n v="875"/>
    <x v="0"/>
    <x v="0"/>
    <x v="0"/>
    <x v="0"/>
    <x v="0"/>
    <s v=""/>
    <n v="3800000"/>
    <n v="4342.8571428571431"/>
    <n v="760000"/>
    <m/>
    <s v="COMPRA"/>
  </r>
  <r>
    <s v="Ático en paseo de la Castellana  Cuzco-Castillejos1580"/>
    <x v="0"/>
    <n v="3800000"/>
    <x v="3"/>
    <n v="400"/>
    <x v="1"/>
    <x v="12"/>
    <x v="1"/>
    <x v="1"/>
    <x v="0"/>
    <s v=""/>
    <n v="3800000"/>
    <n v="9500"/>
    <n v="950000"/>
    <m/>
    <s v="COMPRA"/>
  </r>
  <r>
    <s v="Piso en Almagro  Madrid1765"/>
    <x v="0"/>
    <n v="3800000"/>
    <x v="5"/>
    <n v="316"/>
    <x v="1"/>
    <x v="11"/>
    <x v="1"/>
    <x v="1"/>
    <x v="1"/>
    <s v=""/>
    <n v="3800000"/>
    <n v="12025.316455696202"/>
    <n v="1266666.6666666667"/>
    <m/>
    <s v="COMPRA"/>
  </r>
  <r>
    <s v="Casa o chalet independiente en paseo del Río  La Finca2504"/>
    <x v="0"/>
    <n v="3790000"/>
    <x v="6"/>
    <n v="680"/>
    <x v="0"/>
    <x v="0"/>
    <x v="0"/>
    <x v="0"/>
    <x v="0"/>
    <s v=""/>
    <n v="3790000"/>
    <n v="5573.5294117647063"/>
    <n v="758000"/>
    <m/>
    <s v="COMPRA"/>
  </r>
  <r>
    <s v="Chalet pareado en Valdemarín  Madrid1890"/>
    <x v="0"/>
    <n v="3700000"/>
    <x v="4"/>
    <n v="562"/>
    <x v="0"/>
    <x v="0"/>
    <x v="0"/>
    <x v="0"/>
    <x v="0"/>
    <s v=""/>
    <n v="3700000"/>
    <n v="6583.6298932384343"/>
    <n v="528571.42857142852"/>
    <m/>
    <s v="COMPRA"/>
  </r>
  <r>
    <s v="Casa o chalet independiente en paseo del rio  42523"/>
    <x v="0"/>
    <n v="3700000"/>
    <x v="2"/>
    <n v="750"/>
    <x v="0"/>
    <x v="0"/>
    <x v="0"/>
    <x v="0"/>
    <x v="0"/>
    <s v=""/>
    <n v="3700000"/>
    <n v="4933.333333333333"/>
    <n v="616666.66666666663"/>
    <m/>
    <s v="COMPRA"/>
  </r>
  <r>
    <s v="Dúplex en via Gran Vía  Malasaña-Universidad1578"/>
    <x v="0"/>
    <n v="3700000"/>
    <x v="5"/>
    <n v="311"/>
    <x v="1"/>
    <x v="12"/>
    <x v="1"/>
    <x v="1"/>
    <x v="0"/>
    <s v=""/>
    <n v="3700000"/>
    <n v="11897.106109324759"/>
    <n v="1233333.3333333333"/>
    <m/>
    <s v="COMPRA"/>
  </r>
  <r>
    <s v="Casa o chalet independiente en paseo de Alcobendas  142545"/>
    <x v="0"/>
    <n v="3650000"/>
    <x v="2"/>
    <n v="450"/>
    <x v="0"/>
    <x v="0"/>
    <x v="0"/>
    <x v="0"/>
    <x v="0"/>
    <s v=""/>
    <n v="3650000"/>
    <n v="8111.1111111111113"/>
    <n v="608333.33333333337"/>
    <m/>
    <s v="COMPRA"/>
  </r>
  <r>
    <s v="Piso en avenida de Menéndez Pelayo  111471"/>
    <x v="0"/>
    <n v="3645000"/>
    <x v="6"/>
    <n v="355"/>
    <x v="1"/>
    <x v="8"/>
    <x v="1"/>
    <x v="1"/>
    <x v="1"/>
    <s v=""/>
    <n v="3645000"/>
    <n v="10267.605633802817"/>
    <n v="729000"/>
    <m/>
    <s v="COMPRA"/>
  </r>
  <r>
    <s v="Casa o chalet independiente en calle Pino  Prado Largo2451"/>
    <x v="0"/>
    <n v="3600000"/>
    <x v="4"/>
    <n v="1450"/>
    <x v="0"/>
    <x v="0"/>
    <x v="0"/>
    <x v="0"/>
    <x v="0"/>
    <s v=""/>
    <n v="3600000"/>
    <n v="2482.7586206896553"/>
    <n v="514285.71428571426"/>
    <m/>
    <s v="COMPRA"/>
  </r>
  <r>
    <s v="Piso en Goya  Madrid1073"/>
    <x v="0"/>
    <n v="3600000"/>
    <x v="6"/>
    <n v="379"/>
    <x v="1"/>
    <x v="9"/>
    <x v="1"/>
    <x v="1"/>
    <x v="0"/>
    <s v=""/>
    <n v="3600000"/>
    <n v="9498.6807387862791"/>
    <n v="720000"/>
    <m/>
    <s v="COMPRA"/>
  </r>
  <r>
    <s v="Piso en calle de Goya  Goya1068"/>
    <x v="0"/>
    <n v="3600000"/>
    <x v="6"/>
    <n v="379"/>
    <x v="1"/>
    <x v="9"/>
    <x v="1"/>
    <x v="1"/>
    <x v="1"/>
    <s v=""/>
    <n v="3600000"/>
    <n v="9498.6807387862791"/>
    <n v="720000"/>
    <m/>
    <s v="COMPRA"/>
  </r>
  <r>
    <s v="Piso en calle de Goya  Goya1080"/>
    <x v="0"/>
    <n v="3600000"/>
    <x v="6"/>
    <n v="379"/>
    <x v="1"/>
    <x v="9"/>
    <x v="1"/>
    <x v="1"/>
    <x v="1"/>
    <s v=""/>
    <n v="3600000"/>
    <n v="9498.6807387862791"/>
    <n v="720000"/>
    <m/>
    <s v="COMPRA"/>
  </r>
  <r>
    <s v="Piso en calle de Goya  Goya1082"/>
    <x v="0"/>
    <n v="3600000"/>
    <x v="6"/>
    <n v="379"/>
    <x v="1"/>
    <x v="9"/>
    <x v="1"/>
    <x v="1"/>
    <x v="1"/>
    <s v=""/>
    <n v="3600000"/>
    <n v="9498.6807387862791"/>
    <n v="720000"/>
    <m/>
    <s v="COMPRA"/>
  </r>
  <r>
    <s v="Piso en calle de Goya  Goya1091"/>
    <x v="0"/>
    <n v="3600000"/>
    <x v="6"/>
    <n v="379"/>
    <x v="1"/>
    <x v="9"/>
    <x v="1"/>
    <x v="1"/>
    <x v="1"/>
    <s v=""/>
    <n v="3600000"/>
    <n v="9498.6807387862791"/>
    <n v="720000"/>
    <m/>
    <s v="COMPRA"/>
  </r>
  <r>
    <s v="Piso en calle de Goya  Goya1109"/>
    <x v="0"/>
    <n v="3600000"/>
    <x v="6"/>
    <n v="379"/>
    <x v="1"/>
    <x v="9"/>
    <x v="1"/>
    <x v="1"/>
    <x v="1"/>
    <s v=""/>
    <n v="3600000"/>
    <n v="9498.6807387862791"/>
    <n v="720000"/>
    <m/>
    <s v="COMPRA"/>
  </r>
  <r>
    <s v="Piso en calle de Núñez de Balboa  Castellana1523"/>
    <x v="0"/>
    <n v="3599000"/>
    <x v="4"/>
    <n v="358"/>
    <x v="1"/>
    <x v="8"/>
    <x v="1"/>
    <x v="1"/>
    <x v="0"/>
    <s v=""/>
    <n v="3599000"/>
    <n v="10053.072625698323"/>
    <n v="514142.85714285716"/>
    <m/>
    <s v="COMPRA"/>
  </r>
  <r>
    <s v="Chalet en Parque Boadilla  Boadilla del Monte1825"/>
    <x v="0"/>
    <n v="3595000"/>
    <x v="2"/>
    <n v="690"/>
    <x v="0"/>
    <x v="0"/>
    <x v="0"/>
    <x v="0"/>
    <x v="0"/>
    <s v=""/>
    <n v="3595000"/>
    <n v="5210.144927536232"/>
    <n v="599166.66666666663"/>
    <m/>
    <s v="COMPRA"/>
  </r>
  <r>
    <s v="Casa o chalet independiente en Nueva España  Madrid2365"/>
    <x v="0"/>
    <n v="3500000"/>
    <x v="6"/>
    <n v="376"/>
    <x v="0"/>
    <x v="0"/>
    <x v="0"/>
    <x v="0"/>
    <x v="0"/>
    <s v=""/>
    <n v="3500000"/>
    <n v="9308.510638297872"/>
    <n v="700000"/>
    <m/>
    <s v="COMPRA"/>
  </r>
  <r>
    <s v="Casa o chalet independiente en calle Badajoz  La Cabaña2414"/>
    <x v="0"/>
    <n v="3500000"/>
    <x v="3"/>
    <n v="436"/>
    <x v="0"/>
    <x v="0"/>
    <x v="0"/>
    <x v="0"/>
    <x v="0"/>
    <s v=""/>
    <n v="3500000"/>
    <n v="8027.5229357798162"/>
    <n v="875000"/>
    <m/>
    <s v="COMPRA"/>
  </r>
  <r>
    <s v="Casa o chalet independiente en calle Garza  Ciudalcampo2474"/>
    <x v="0"/>
    <n v="3500000"/>
    <x v="2"/>
    <n v="870"/>
    <x v="0"/>
    <x v="0"/>
    <x v="0"/>
    <x v="0"/>
    <x v="0"/>
    <s v=""/>
    <n v="3500000"/>
    <n v="4022.9885057471265"/>
    <n v="583333.33333333337"/>
    <m/>
    <s v="COMPRA"/>
  </r>
  <r>
    <s v="Casa o chalet independiente en Navalquejigo - Los Arroyos  El Escorial2475"/>
    <x v="0"/>
    <n v="3500000"/>
    <x v="0"/>
    <n v="1294"/>
    <x v="0"/>
    <x v="0"/>
    <x v="0"/>
    <x v="0"/>
    <x v="0"/>
    <s v=""/>
    <n v="3500000"/>
    <n v="2704.7913446676971"/>
    <n v="388888.88888888888"/>
    <m/>
    <s v="COMPRA"/>
  </r>
  <r>
    <s v="Casa o chalet independiente en aguila  Ciudalcampo2479"/>
    <x v="0"/>
    <n v="3500000"/>
    <x v="2"/>
    <n v="770"/>
    <x v="0"/>
    <x v="0"/>
    <x v="0"/>
    <x v="0"/>
    <x v="0"/>
    <s v=""/>
    <n v="3500000"/>
    <n v="4545.454545454545"/>
    <n v="583333.33333333337"/>
    <m/>
    <s v="COMPRA"/>
  </r>
  <r>
    <s v="Casa o chalet independiente en Nueva España  Madrid2500"/>
    <x v="0"/>
    <n v="3500000"/>
    <x v="6"/>
    <n v="376"/>
    <x v="0"/>
    <x v="0"/>
    <x v="0"/>
    <x v="0"/>
    <x v="0"/>
    <s v=""/>
    <n v="3500000"/>
    <n v="9308.510638297872"/>
    <n v="700000"/>
    <m/>
    <s v="COMPRA"/>
  </r>
  <r>
    <s v="Piso en paseo de la Castellana  El Viso1441"/>
    <x v="0"/>
    <n v="3500000"/>
    <x v="3"/>
    <n v="310"/>
    <x v="1"/>
    <x v="8"/>
    <x v="1"/>
    <x v="1"/>
    <x v="0"/>
    <s v=""/>
    <n v="3500000"/>
    <n v="11290.322580645161"/>
    <n v="875000"/>
    <m/>
    <s v="COMPRA"/>
  </r>
  <r>
    <s v="Piso en paseo de la Castellana  El Viso1515"/>
    <x v="0"/>
    <n v="3500000"/>
    <x v="6"/>
    <n v="310"/>
    <x v="1"/>
    <x v="8"/>
    <x v="1"/>
    <x v="1"/>
    <x v="0"/>
    <s v=""/>
    <n v="3500000"/>
    <n v="11290.322580645161"/>
    <n v="700000"/>
    <m/>
    <s v="COMPRA"/>
  </r>
  <r>
    <s v="Dúplex en avenida de Luis García Cereceda  71306"/>
    <x v="0"/>
    <n v="3500000"/>
    <x v="6"/>
    <n v="336"/>
    <x v="1"/>
    <x v="3"/>
    <x v="1"/>
    <x v="1"/>
    <x v="0"/>
    <s v=""/>
    <n v="3500000"/>
    <n v="10416.666666666666"/>
    <n v="700000"/>
    <m/>
    <s v="COMPRA"/>
  </r>
  <r>
    <s v="Piso en calle de Villanueva  Recoletos1552"/>
    <x v="0"/>
    <n v="3500000"/>
    <x v="3"/>
    <n v="238"/>
    <x v="1"/>
    <x v="8"/>
    <x v="1"/>
    <x v="1"/>
    <x v="1"/>
    <s v=""/>
    <n v="3500000"/>
    <n v="14705.882352941177"/>
    <n v="875000"/>
    <m/>
    <s v="COMPRA"/>
  </r>
  <r>
    <s v="Chalet en Pinares de San Antón-2174"/>
    <x v="1"/>
    <n v="3450000"/>
    <x v="2"/>
    <n v="706"/>
    <x v="0"/>
    <x v="0"/>
    <x v="0"/>
    <x v="0"/>
    <x v="0"/>
    <m/>
    <n v="3450000"/>
    <n v="4886.6855524079319"/>
    <n v="575000"/>
    <s v="Ciudad"/>
    <s v="COMPRA"/>
  </r>
  <r>
    <s v="Casa o chalet independiente en El Plantío  Madrid2380"/>
    <x v="0"/>
    <n v="3450000"/>
    <x v="4"/>
    <n v="631"/>
    <x v="0"/>
    <x v="0"/>
    <x v="0"/>
    <x v="0"/>
    <x v="0"/>
    <s v=""/>
    <n v="3450000"/>
    <n v="5467.5118858954038"/>
    <n v="492857.14285714284"/>
    <m/>
    <s v="COMPRA"/>
  </r>
  <r>
    <s v="Casa o chalet independiente en El Plantío  Madrid2381"/>
    <x v="0"/>
    <n v="3450000"/>
    <x v="4"/>
    <n v="631"/>
    <x v="0"/>
    <x v="0"/>
    <x v="0"/>
    <x v="0"/>
    <x v="0"/>
    <s v=""/>
    <n v="3450000"/>
    <n v="5467.5118858954038"/>
    <n v="492857.14285714284"/>
    <m/>
    <s v="COMPRA"/>
  </r>
  <r>
    <s v="Casa o chalet independiente en calle de la Virgen de los Rosales  Aravaca2446"/>
    <x v="0"/>
    <n v="3450000"/>
    <x v="0"/>
    <n v="1088"/>
    <x v="0"/>
    <x v="0"/>
    <x v="0"/>
    <x v="0"/>
    <x v="0"/>
    <s v=""/>
    <n v="3450000"/>
    <n v="3170.955882352941"/>
    <n v="383333.33333333331"/>
    <m/>
    <s v="COMPRA"/>
  </r>
  <r>
    <s v="Casa o chalet independiente en calle de la Virgen de los Rosales  Aravaca2447"/>
    <x v="0"/>
    <n v="3450000"/>
    <x v="0"/>
    <n v="1088"/>
    <x v="0"/>
    <x v="0"/>
    <x v="0"/>
    <x v="0"/>
    <x v="0"/>
    <s v=""/>
    <n v="3450000"/>
    <n v="3170.955882352941"/>
    <n v="383333.33333333331"/>
    <m/>
    <s v="COMPRA"/>
  </r>
  <r>
    <s v="Casa o chalet independiente en calle de la Virgen de los Rosales  Aravaca2448"/>
    <x v="0"/>
    <n v="3450000"/>
    <x v="0"/>
    <n v="1088"/>
    <x v="0"/>
    <x v="0"/>
    <x v="0"/>
    <x v="0"/>
    <x v="0"/>
    <s v=""/>
    <n v="3450000"/>
    <n v="3170.955882352941"/>
    <n v="383333.33333333331"/>
    <m/>
    <s v="COMPRA"/>
  </r>
  <r>
    <s v="Piso en calle Mayor  Sol1269"/>
    <x v="0"/>
    <n v="3450000"/>
    <x v="3"/>
    <n v="450"/>
    <x v="1"/>
    <x v="3"/>
    <x v="1"/>
    <x v="1"/>
    <x v="1"/>
    <s v=""/>
    <n v="3450000"/>
    <n v="7666.666666666667"/>
    <n v="862500"/>
    <m/>
    <s v="COMPRA"/>
  </r>
  <r>
    <s v="Piso en Castellana  Madrid1216"/>
    <x v="0"/>
    <n v="3410000"/>
    <x v="5"/>
    <n v="284"/>
    <x v="1"/>
    <x v="3"/>
    <x v="1"/>
    <x v="1"/>
    <x v="1"/>
    <s v=""/>
    <n v="3410000"/>
    <n v="12007.042253521127"/>
    <n v="1136666.6666666667"/>
    <m/>
    <s v="COMPRA"/>
  </r>
  <r>
    <s v="Chalet pareado en paseo de Alcobendas  s/n1834"/>
    <x v="0"/>
    <n v="3400000"/>
    <x v="4"/>
    <n v="691"/>
    <x v="0"/>
    <x v="0"/>
    <x v="0"/>
    <x v="0"/>
    <x v="0"/>
    <s v=""/>
    <n v="3400000"/>
    <n v="4920.4052098408101"/>
    <n v="485714.28571428574"/>
    <m/>
    <s v="COMPRA"/>
  </r>
  <r>
    <s v="Chalet pareado en paseo de Alcobendas  El Soto de la Moraleja1898"/>
    <x v="0"/>
    <n v="3400000"/>
    <x v="4"/>
    <n v="691"/>
    <x v="0"/>
    <x v="0"/>
    <x v="0"/>
    <x v="0"/>
    <x v="0"/>
    <s v=""/>
    <n v="3400000"/>
    <n v="4920.4052098408101"/>
    <n v="485714.28571428574"/>
    <m/>
    <s v="COMPRA"/>
  </r>
  <r>
    <s v="Chalet pareado en paseo de Alcobendas  El Soto de la Moraleja1908"/>
    <x v="0"/>
    <n v="3400000"/>
    <x v="4"/>
    <n v="691"/>
    <x v="0"/>
    <x v="0"/>
    <x v="0"/>
    <x v="0"/>
    <x v="0"/>
    <s v=""/>
    <n v="3400000"/>
    <n v="4920.4052098408101"/>
    <n v="485714.28571428574"/>
    <m/>
    <s v="COMPRA"/>
  </r>
  <r>
    <s v="Chalet en Valdecabañas  Boadilla del Monte1979"/>
    <x v="0"/>
    <n v="3400000"/>
    <x v="2"/>
    <n v="852"/>
    <x v="0"/>
    <x v="0"/>
    <x v="0"/>
    <x v="0"/>
    <x v="0"/>
    <s v=""/>
    <n v="3400000"/>
    <n v="3990.6103286384978"/>
    <n v="566666.66666666663"/>
    <m/>
    <s v="COMPRA"/>
  </r>
  <r>
    <s v="Chalet en Valdecabañas  Boadilla del Monte1980"/>
    <x v="0"/>
    <n v="3400000"/>
    <x v="2"/>
    <n v="852"/>
    <x v="0"/>
    <x v="0"/>
    <x v="0"/>
    <x v="0"/>
    <x v="0"/>
    <s v=""/>
    <n v="3400000"/>
    <n v="3990.6103286384978"/>
    <n v="566666.66666666663"/>
    <m/>
    <s v="COMPRA"/>
  </r>
  <r>
    <s v="Chalet pareado en La Moraleja urbanización  La Moraleja2027"/>
    <x v="0"/>
    <n v="3400000"/>
    <x v="4"/>
    <n v="600"/>
    <x v="0"/>
    <x v="0"/>
    <x v="0"/>
    <x v="0"/>
    <x v="0"/>
    <s v=""/>
    <n v="3400000"/>
    <n v="5666.666666666667"/>
    <n v="485714.28571428574"/>
    <m/>
    <s v="COMPRA"/>
  </r>
  <r>
    <s v="Chalet pareado en paseo de Alcobendas  La Moraleja urbanización2060"/>
    <x v="0"/>
    <n v="3400000"/>
    <x v="4"/>
    <n v="600"/>
    <x v="0"/>
    <x v="0"/>
    <x v="0"/>
    <x v="0"/>
    <x v="0"/>
    <s v=""/>
    <n v="3400000"/>
    <n v="5666.666666666667"/>
    <n v="485714.28571428574"/>
    <m/>
    <s v="COMPRA"/>
  </r>
  <r>
    <s v="Chalet pareado en paseo de Alcobendas  La Moraleja urbanización2086"/>
    <x v="0"/>
    <n v="3400000"/>
    <x v="4"/>
    <n v="600"/>
    <x v="0"/>
    <x v="0"/>
    <x v="0"/>
    <x v="0"/>
    <x v="0"/>
    <s v=""/>
    <n v="3400000"/>
    <n v="5666.666666666667"/>
    <n v="485714.28571428574"/>
    <m/>
    <s v="COMPRA"/>
  </r>
  <r>
    <s v="Casa o chalet independiente en calle de Vicente Huidobro  42426"/>
    <x v="0"/>
    <n v="3400000"/>
    <x v="6"/>
    <n v="420"/>
    <x v="0"/>
    <x v="0"/>
    <x v="0"/>
    <x v="0"/>
    <x v="0"/>
    <s v=""/>
    <n v="3400000"/>
    <n v="8095.2380952380954"/>
    <n v="680000"/>
    <m/>
    <s v="COMPRA"/>
  </r>
  <r>
    <s v="Casa o chalet independiente en calle Saliente  Montealina2441"/>
    <x v="0"/>
    <n v="3400000"/>
    <x v="2"/>
    <n v="823"/>
    <x v="0"/>
    <x v="0"/>
    <x v="0"/>
    <x v="0"/>
    <x v="0"/>
    <s v=""/>
    <n v="3400000"/>
    <n v="4131.2272174969621"/>
    <n v="566666.66666666663"/>
    <m/>
    <s v="COMPRA"/>
  </r>
  <r>
    <s v="Piso en paseo de la Castellana  Bernabéu-Hispanoamérica1310"/>
    <x v="0"/>
    <n v="3400000"/>
    <x v="3"/>
    <n v="335"/>
    <x v="1"/>
    <x v="3"/>
    <x v="1"/>
    <x v="1"/>
    <x v="1"/>
    <s v=""/>
    <n v="3400000"/>
    <n v="10149.253731343284"/>
    <n v="850000"/>
    <m/>
    <s v="COMPRA"/>
  </r>
  <r>
    <s v="Piso en calle de José Abascal  Almagro779"/>
    <x v="0"/>
    <n v="3400000"/>
    <x v="2"/>
    <n v="366"/>
    <x v="1"/>
    <x v="1"/>
    <x v="1"/>
    <x v="1"/>
    <x v="0"/>
    <s v=""/>
    <n v="3400000"/>
    <n v="9289.6174863387987"/>
    <n v="566666.66666666663"/>
    <m/>
    <s v="COMPRA"/>
  </r>
  <r>
    <s v="Ático en calle de Zurbano  Almagro786"/>
    <x v="0"/>
    <n v="3400000"/>
    <x v="2"/>
    <n v="355"/>
    <x v="1"/>
    <x v="1"/>
    <x v="1"/>
    <x v="1"/>
    <x v="0"/>
    <s v=""/>
    <n v="3400000"/>
    <n v="9577.4647887323936"/>
    <n v="566666.66666666663"/>
    <m/>
    <s v="COMPRA"/>
  </r>
  <r>
    <s v="Piso en calle de O'Donnell  Goya725"/>
    <x v="0"/>
    <n v="3400000"/>
    <x v="5"/>
    <n v="303"/>
    <x v="1"/>
    <x v="5"/>
    <x v="1"/>
    <x v="1"/>
    <x v="0"/>
    <s v=""/>
    <n v="3400000"/>
    <n v="11221.122112211222"/>
    <n v="1133333.3333333333"/>
    <m/>
    <s v="COMPRA"/>
  </r>
  <r>
    <s v="Piso en calle de O'Donnell  Goya734"/>
    <x v="0"/>
    <n v="3400000"/>
    <x v="3"/>
    <n v="303"/>
    <x v="1"/>
    <x v="5"/>
    <x v="1"/>
    <x v="1"/>
    <x v="0"/>
    <s v=""/>
    <n v="3400000"/>
    <n v="11221.122112211222"/>
    <n v="850000"/>
    <m/>
    <s v="COMPRA"/>
  </r>
  <r>
    <s v="Chalet pareado en La Moraleja urbanización  La Moraleja1915"/>
    <x v="0"/>
    <n v="3395000"/>
    <x v="6"/>
    <n v="363"/>
    <x v="0"/>
    <x v="0"/>
    <x v="0"/>
    <x v="0"/>
    <x v="0"/>
    <s v=""/>
    <n v="3395000"/>
    <n v="9352.6170798898074"/>
    <n v="679000"/>
    <m/>
    <s v="COMPRA"/>
  </r>
  <r>
    <s v="Casa o chalet independiente en El Higuerón - Capellanía-1874"/>
    <x v="1"/>
    <n v="3300000"/>
    <x v="2"/>
    <n v="447"/>
    <x v="0"/>
    <x v="0"/>
    <x v="0"/>
    <x v="0"/>
    <x v="0"/>
    <m/>
    <n v="3300000"/>
    <n v="7382.5503355704695"/>
    <n v="550000"/>
    <s v="Benalmadena"/>
    <s v="COMPRA"/>
  </r>
  <r>
    <s v="Casa o chalet independiente en Urbanización Las Lomas  Las Lomas2388"/>
    <x v="0"/>
    <n v="3300000"/>
    <x v="2"/>
    <n v="594"/>
    <x v="0"/>
    <x v="0"/>
    <x v="0"/>
    <x v="0"/>
    <x v="0"/>
    <s v=""/>
    <n v="3300000"/>
    <n v="5555.5555555555557"/>
    <n v="550000"/>
    <m/>
    <s v="COMPRA"/>
  </r>
  <r>
    <s v="Piso en La Finca  Pozuelo de Alarcón1219"/>
    <x v="0"/>
    <n v="3300000"/>
    <x v="6"/>
    <n v="487"/>
    <x v="1"/>
    <x v="3"/>
    <x v="1"/>
    <x v="1"/>
    <x v="0"/>
    <s v=""/>
    <n v="3300000"/>
    <n v="6776.1806981519503"/>
    <n v="660000"/>
    <m/>
    <s v="COMPRA"/>
  </r>
  <r>
    <s v="Piso en avenida de Luis García Cereceda  71303"/>
    <x v="0"/>
    <n v="3300000"/>
    <x v="6"/>
    <n v="540"/>
    <x v="1"/>
    <x v="3"/>
    <x v="1"/>
    <x v="1"/>
    <x v="0"/>
    <s v=""/>
    <n v="3300000"/>
    <n v="6111.1111111111113"/>
    <n v="660000"/>
    <m/>
    <s v="COMPRA"/>
  </r>
  <r>
    <s v="Ático en calle Padilla  66768"/>
    <x v="0"/>
    <n v="3300000"/>
    <x v="3"/>
    <n v="287"/>
    <x v="1"/>
    <x v="1"/>
    <x v="1"/>
    <x v="1"/>
    <x v="0"/>
    <s v=""/>
    <n v="3300000"/>
    <n v="11498.257839721255"/>
    <n v="825000"/>
    <m/>
    <s v="COMPRA"/>
  </r>
  <r>
    <s v="Piso en El Viso  Madrid1048"/>
    <x v="0"/>
    <n v="3300000"/>
    <x v="5"/>
    <n v="267"/>
    <x v="1"/>
    <x v="9"/>
    <x v="1"/>
    <x v="1"/>
    <x v="1"/>
    <s v=""/>
    <n v="3300000"/>
    <n v="12359.550561797752"/>
    <n v="1100000"/>
    <m/>
    <s v="COMPRA"/>
  </r>
  <r>
    <s v="Ático en San Bernardo  126698"/>
    <x v="0"/>
    <n v="3300000"/>
    <x v="5"/>
    <n v="228"/>
    <x v="1"/>
    <x v="6"/>
    <x v="1"/>
    <x v="1"/>
    <x v="0"/>
    <s v=""/>
    <n v="3300000"/>
    <n v="14473.684210526315"/>
    <n v="1100000"/>
    <m/>
    <s v="COMPRA"/>
  </r>
  <r>
    <s v="Casa o chalet independiente en Las Lomas  Boadilla del Monte2432"/>
    <x v="0"/>
    <n v="3299000"/>
    <x v="2"/>
    <n v="500"/>
    <x v="0"/>
    <x v="0"/>
    <x v="0"/>
    <x v="0"/>
    <x v="0"/>
    <s v=""/>
    <n v="3299000"/>
    <n v="6598"/>
    <n v="549833.33333333337"/>
    <m/>
    <s v="COMPRA"/>
  </r>
  <r>
    <s v="Casa o chalet independiente en Las Lomas  Boadilla del Monte2433"/>
    <x v="0"/>
    <n v="3299000"/>
    <x v="2"/>
    <n v="500"/>
    <x v="0"/>
    <x v="0"/>
    <x v="0"/>
    <x v="0"/>
    <x v="0"/>
    <s v=""/>
    <n v="3299000"/>
    <n v="6598"/>
    <n v="549833.33333333337"/>
    <m/>
    <s v="COMPRA"/>
  </r>
  <r>
    <s v="Dúplex en calle Pacífico. La Térmica-Sacaba Beach-10"/>
    <x v="1"/>
    <n v="3295000"/>
    <x v="5"/>
    <n v="185"/>
    <x v="1"/>
    <x v="13"/>
    <x v="1"/>
    <x v="1"/>
    <x v="0"/>
    <m/>
    <n v="3295000"/>
    <n v="17810.81081081081"/>
    <n v="1098333.3333333333"/>
    <s v="Ciudad"/>
    <s v="COMPRA"/>
  </r>
  <r>
    <s v="Piso en Recoletos  Madrid796"/>
    <x v="0"/>
    <n v="3290000"/>
    <x v="5"/>
    <n v="195"/>
    <x v="1"/>
    <x v="1"/>
    <x v="1"/>
    <x v="1"/>
    <x v="1"/>
    <s v=""/>
    <n v="3290000"/>
    <n v="16871.794871794871"/>
    <n v="1096666.6666666667"/>
    <m/>
    <s v="COMPRA"/>
  </r>
  <r>
    <s v="Piso en calle de Caracas  Almagro927"/>
    <x v="0"/>
    <n v="3250000"/>
    <x v="5"/>
    <n v="183"/>
    <x v="1"/>
    <x v="7"/>
    <x v="1"/>
    <x v="1"/>
    <x v="1"/>
    <s v=""/>
    <n v="3250000"/>
    <n v="17759.562841530056"/>
    <n v="1083333.3333333333"/>
    <m/>
    <s v="COMPRA"/>
  </r>
  <r>
    <s v="Casa o chalet independiente en calle Granada-1715"/>
    <x v="1"/>
    <n v="3200000"/>
    <x v="3"/>
    <n v="538"/>
    <x v="0"/>
    <x v="0"/>
    <x v="0"/>
    <x v="0"/>
    <x v="0"/>
    <m/>
    <n v="3200000"/>
    <n v="5947.9553903345723"/>
    <n v="800000"/>
    <s v="Benalmadena"/>
    <s v="COMPRA"/>
  </r>
  <r>
    <s v="Casa o chalet independiente en El Higuerón - Capellanía-1876"/>
    <x v="1"/>
    <n v="3200000"/>
    <x v="3"/>
    <n v="520"/>
    <x v="0"/>
    <x v="0"/>
    <x v="0"/>
    <x v="0"/>
    <x v="0"/>
    <m/>
    <n v="3200000"/>
    <n v="6153.8461538461543"/>
    <n v="800000"/>
    <s v="Benalmadena"/>
    <s v="COMPRA"/>
  </r>
  <r>
    <s v="Casa o chalet independiente en Pinares-1972"/>
    <x v="1"/>
    <n v="3200000"/>
    <x v="6"/>
    <n v="2075"/>
    <x v="0"/>
    <x v="0"/>
    <x v="0"/>
    <x v="0"/>
    <x v="0"/>
    <m/>
    <n v="3200000"/>
    <n v="1542.1686746987953"/>
    <n v="640000"/>
    <s v="Ciudad"/>
    <s v="COMPRA"/>
  </r>
  <r>
    <s v="Casa o chalet independiente en calle Antón Chéjov-1667"/>
    <x v="1"/>
    <n v="3200000"/>
    <x v="2"/>
    <n v="2065"/>
    <x v="0"/>
    <x v="0"/>
    <x v="0"/>
    <x v="0"/>
    <x v="1"/>
    <m/>
    <n v="3200000"/>
    <n v="1549.636803874092"/>
    <n v="533333.33333333337"/>
    <s v="Ciudad"/>
    <s v="COMPRA"/>
  </r>
  <r>
    <s v="Casa o chalet independiente en calle Antón Chéjov-1668"/>
    <x v="1"/>
    <n v="3200000"/>
    <x v="2"/>
    <n v="2148"/>
    <x v="0"/>
    <x v="0"/>
    <x v="0"/>
    <x v="0"/>
    <x v="0"/>
    <m/>
    <n v="3200000"/>
    <n v="1489.7579143389198"/>
    <n v="533333.33333333337"/>
    <s v="Ciudad"/>
    <s v="COMPRA"/>
  </r>
  <r>
    <s v="Casa o chalet independiente en El Palo-1881"/>
    <x v="1"/>
    <n v="3200000"/>
    <x v="2"/>
    <n v="2148"/>
    <x v="0"/>
    <x v="0"/>
    <x v="0"/>
    <x v="0"/>
    <x v="0"/>
    <m/>
    <n v="3200000"/>
    <n v="1489.7579143389198"/>
    <n v="533333.33333333337"/>
    <s v="Ciudad"/>
    <s v="COMPRA"/>
  </r>
  <r>
    <s v="Casa o chalet independiente en Las Lomas  Boadilla del Monte2404"/>
    <x v="0"/>
    <n v="3200000"/>
    <x v="2"/>
    <n v="674"/>
    <x v="0"/>
    <x v="0"/>
    <x v="0"/>
    <x v="0"/>
    <x v="0"/>
    <s v=""/>
    <n v="3200000"/>
    <n v="4747.7744807121662"/>
    <n v="533333.33333333337"/>
    <m/>
    <s v="COMPRA"/>
  </r>
  <r>
    <s v="Casa o chalet independiente en Las Lomas  Boadilla del Monte2405"/>
    <x v="0"/>
    <n v="3200000"/>
    <x v="2"/>
    <n v="674"/>
    <x v="0"/>
    <x v="0"/>
    <x v="0"/>
    <x v="0"/>
    <x v="0"/>
    <s v=""/>
    <n v="3200000"/>
    <n v="4747.7744807121662"/>
    <n v="533333.33333333337"/>
    <m/>
    <s v="COMPRA"/>
  </r>
  <r>
    <s v="Casa o chalet independiente en Retama  172428"/>
    <x v="0"/>
    <n v="3200000"/>
    <x v="3"/>
    <n v="931"/>
    <x v="0"/>
    <x v="0"/>
    <x v="0"/>
    <x v="0"/>
    <x v="0"/>
    <s v=""/>
    <n v="3200000"/>
    <n v="3437.1643394199787"/>
    <n v="800000"/>
    <m/>
    <s v="COMPRA"/>
  </r>
  <r>
    <s v="Chalet en Valdecabañas  Boadilla del Monte1981"/>
    <x v="0"/>
    <n v="3200000"/>
    <x v="6"/>
    <n v="732"/>
    <x v="0"/>
    <x v="0"/>
    <x v="0"/>
    <x v="0"/>
    <x v="0"/>
    <s v=""/>
    <n v="3200000"/>
    <n v="4371.5846994535523"/>
    <n v="640000"/>
    <m/>
    <s v="COMPRA"/>
  </r>
  <r>
    <s v="Chalet en Montealina  Pozuelo de Alarcón1989"/>
    <x v="0"/>
    <n v="3200000"/>
    <x v="2"/>
    <n v="818"/>
    <x v="0"/>
    <x v="0"/>
    <x v="0"/>
    <x v="0"/>
    <x v="0"/>
    <s v=""/>
    <n v="3200000"/>
    <n v="3911.9804400977996"/>
    <n v="533333.33333333337"/>
    <m/>
    <s v="COMPRA"/>
  </r>
  <r>
    <s v="Casa o chalet independiente en calle Playa de Suances  Valdecabañas2387"/>
    <x v="0"/>
    <n v="3200000"/>
    <x v="6"/>
    <n v="720"/>
    <x v="0"/>
    <x v="0"/>
    <x v="0"/>
    <x v="0"/>
    <x v="0"/>
    <s v=""/>
    <n v="3200000"/>
    <n v="4444.4444444444443"/>
    <n v="640000"/>
    <m/>
    <s v="COMPRA"/>
  </r>
  <r>
    <s v="Casa o chalet independiente en calle Transversal 1  Montealina2457"/>
    <x v="0"/>
    <n v="3200000"/>
    <x v="2"/>
    <n v="818"/>
    <x v="0"/>
    <x v="0"/>
    <x v="0"/>
    <x v="0"/>
    <x v="0"/>
    <s v=""/>
    <n v="3200000"/>
    <n v="3911.9804400977996"/>
    <n v="533333.33333333337"/>
    <m/>
    <s v="COMPRA"/>
  </r>
  <r>
    <s v="Casa o chalet independiente en Valdecabañas  Boadilla del Monte2491"/>
    <x v="0"/>
    <n v="3200000"/>
    <x v="2"/>
    <n v="720"/>
    <x v="0"/>
    <x v="0"/>
    <x v="0"/>
    <x v="0"/>
    <x v="0"/>
    <s v=""/>
    <n v="3200000"/>
    <n v="4444.4444444444443"/>
    <n v="533333.33333333337"/>
    <m/>
    <s v="COMPRA"/>
  </r>
  <r>
    <s v="Dúplex en avenida de Luis García Cereceda  71773"/>
    <x v="0"/>
    <n v="3200000"/>
    <x v="6"/>
    <n v="431"/>
    <x v="1"/>
    <x v="11"/>
    <x v="1"/>
    <x v="1"/>
    <x v="0"/>
    <s v=""/>
    <n v="3200000"/>
    <n v="7424.5939675174013"/>
    <n v="640000"/>
    <m/>
    <s v="COMPRA"/>
  </r>
  <r>
    <s v="Ático en calle de Goya  Recoletos761"/>
    <x v="0"/>
    <n v="3200000"/>
    <x v="3"/>
    <n v="200"/>
    <x v="1"/>
    <x v="1"/>
    <x v="1"/>
    <x v="1"/>
    <x v="1"/>
    <s v=""/>
    <n v="3200000"/>
    <n v="16000"/>
    <n v="800000"/>
    <m/>
    <s v="COMPRA"/>
  </r>
  <r>
    <s v="Piso en Castellana  Madrid1407"/>
    <x v="0"/>
    <n v="3180000"/>
    <x v="3"/>
    <n v="250"/>
    <x v="1"/>
    <x v="8"/>
    <x v="1"/>
    <x v="1"/>
    <x v="1"/>
    <s v=""/>
    <n v="3180000"/>
    <n v="12720"/>
    <n v="795000"/>
    <m/>
    <s v="COMPRA"/>
  </r>
  <r>
    <s v="Casa o chalet independiente en Pinares de San Antón-1962"/>
    <x v="1"/>
    <n v="3150000"/>
    <x v="4"/>
    <n v="1800"/>
    <x v="0"/>
    <x v="0"/>
    <x v="0"/>
    <x v="0"/>
    <x v="0"/>
    <m/>
    <n v="3150000"/>
    <n v="1750"/>
    <n v="450000"/>
    <s v="Ciudad"/>
    <s v="COMPRA"/>
  </r>
  <r>
    <s v="Chalet en Somosaguas  Pozuelo de Alarcón1889"/>
    <x v="0"/>
    <n v="3150000"/>
    <x v="3"/>
    <n v="575"/>
    <x v="0"/>
    <x v="0"/>
    <x v="0"/>
    <x v="0"/>
    <x v="0"/>
    <s v=""/>
    <n v="3150000"/>
    <n v="5478.260869565217"/>
    <n v="787500"/>
    <m/>
    <s v="COMPRA"/>
  </r>
  <r>
    <s v="Dúplex en avenida de Luis García Cereceda  71776"/>
    <x v="0"/>
    <n v="3150000"/>
    <x v="6"/>
    <n v="317"/>
    <x v="1"/>
    <x v="11"/>
    <x v="1"/>
    <x v="1"/>
    <x v="0"/>
    <s v=""/>
    <n v="3150000"/>
    <n v="9936.9085173501571"/>
    <n v="630000"/>
    <m/>
    <s v="COMPRA"/>
  </r>
  <r>
    <s v="Piso en Recoletos  Madrid1086"/>
    <x v="0"/>
    <n v="3150000"/>
    <x v="3"/>
    <n v="244"/>
    <x v="1"/>
    <x v="9"/>
    <x v="1"/>
    <x v="1"/>
    <x v="1"/>
    <s v=""/>
    <n v="3150000"/>
    <n v="12909.836065573771"/>
    <n v="787500"/>
    <m/>
    <s v="COMPRA"/>
  </r>
  <r>
    <s v="Piso en Recoletos  Madrid1087"/>
    <x v="0"/>
    <n v="3150000"/>
    <x v="3"/>
    <n v="244"/>
    <x v="1"/>
    <x v="9"/>
    <x v="1"/>
    <x v="1"/>
    <x v="1"/>
    <s v=""/>
    <n v="3150000"/>
    <n v="12909.836065573771"/>
    <n v="787500"/>
    <m/>
    <s v="COMPRA"/>
  </r>
  <r>
    <s v="Piso en Recoletos  Madrid1108"/>
    <x v="0"/>
    <n v="3150000"/>
    <x v="3"/>
    <n v="244"/>
    <x v="1"/>
    <x v="9"/>
    <x v="1"/>
    <x v="1"/>
    <x v="1"/>
    <s v=""/>
    <n v="3150000"/>
    <n v="12909.836065573771"/>
    <n v="787500"/>
    <m/>
    <s v="COMPRA"/>
  </r>
  <r>
    <s v="Casa o chalet independiente en calle Playa de Quintes  Valdecabañas2435"/>
    <x v="0"/>
    <n v="3100000"/>
    <x v="4"/>
    <n v="804"/>
    <x v="0"/>
    <x v="0"/>
    <x v="0"/>
    <x v="0"/>
    <x v="0"/>
    <s v=""/>
    <n v="3100000"/>
    <n v="3855.7213930348257"/>
    <n v="442857.14285714284"/>
    <m/>
    <s v="COMPRA"/>
  </r>
  <r>
    <s v="Casa o chalet independiente en calle Barrial  Aravaca2467"/>
    <x v="0"/>
    <n v="3100000"/>
    <x v="2"/>
    <n v="807"/>
    <x v="0"/>
    <x v="0"/>
    <x v="0"/>
    <x v="0"/>
    <x v="0"/>
    <s v=""/>
    <n v="3100000"/>
    <n v="3841.3878562577447"/>
    <n v="516666.66666666669"/>
    <m/>
    <s v="COMPRA"/>
  </r>
  <r>
    <s v="Piso en avenida de Luis García Cereceda  71754"/>
    <x v="0"/>
    <n v="3100000"/>
    <x v="6"/>
    <n v="375"/>
    <x v="1"/>
    <x v="11"/>
    <x v="1"/>
    <x v="1"/>
    <x v="0"/>
    <s v=""/>
    <n v="3100000"/>
    <n v="8266.6666666666661"/>
    <n v="620000"/>
    <m/>
    <s v="COMPRA"/>
  </r>
  <r>
    <s v="Piso en calle de López de Hoyos  Castellana894"/>
    <x v="0"/>
    <n v="3050000"/>
    <x v="5"/>
    <n v="194"/>
    <x v="1"/>
    <x v="7"/>
    <x v="1"/>
    <x v="1"/>
    <x v="0"/>
    <s v=""/>
    <n v="3050000"/>
    <n v="15721.649484536083"/>
    <n v="1016666.6666666666"/>
    <m/>
    <s v="COMPRA"/>
  </r>
  <r>
    <s v="Casa o chalet independiente en calle Siguero  Fuentelarreina2524"/>
    <x v="0"/>
    <n v="3000000"/>
    <x v="6"/>
    <n v="881"/>
    <x v="0"/>
    <x v="0"/>
    <x v="0"/>
    <x v="0"/>
    <x v="0"/>
    <s v=""/>
    <n v="3000000"/>
    <n v="3405.2213393870602"/>
    <n v="600000"/>
    <m/>
    <s v="COMPRA"/>
  </r>
  <r>
    <s v="Casa o chalet independiente en calle Siguero  Fuentelarreina2525"/>
    <x v="0"/>
    <n v="3000000"/>
    <x v="6"/>
    <n v="881"/>
    <x v="0"/>
    <x v="0"/>
    <x v="0"/>
    <x v="0"/>
    <x v="0"/>
    <s v=""/>
    <n v="3000000"/>
    <n v="3405.2213393870602"/>
    <n v="600000"/>
    <m/>
    <s v="COMPRA"/>
  </r>
  <r>
    <s v="Casa o chalet independiente en calle Siguero  Fuentelarreina2526"/>
    <x v="0"/>
    <n v="3000000"/>
    <x v="6"/>
    <n v="881"/>
    <x v="0"/>
    <x v="0"/>
    <x v="0"/>
    <x v="0"/>
    <x v="0"/>
    <s v=""/>
    <n v="3000000"/>
    <n v="3405.2213393870602"/>
    <n v="600000"/>
    <m/>
    <s v="COMPRA"/>
  </r>
  <r>
    <s v="Chalet pareado en Bernabéu-Hispanoamérica  Madrid1824"/>
    <x v="0"/>
    <n v="3000000"/>
    <x v="3"/>
    <n v="269"/>
    <x v="0"/>
    <x v="0"/>
    <x v="0"/>
    <x v="0"/>
    <x v="0"/>
    <s v=""/>
    <n v="3000000"/>
    <n v="11152.416356877324"/>
    <n v="750000"/>
    <m/>
    <s v="COMPRA"/>
  </r>
  <r>
    <s v="Chalet pareado en paseo de los Jacintos  Bernabéu-Hispanoamérica1999"/>
    <x v="0"/>
    <n v="3000000"/>
    <x v="3"/>
    <n v="269"/>
    <x v="0"/>
    <x v="0"/>
    <x v="0"/>
    <x v="0"/>
    <x v="0"/>
    <s v=""/>
    <n v="3000000"/>
    <n v="11152.416356877324"/>
    <n v="750000"/>
    <m/>
    <s v="COMPRA"/>
  </r>
  <r>
    <s v="Piso en calle de Covarrubias  Trafalgar1224"/>
    <x v="0"/>
    <n v="3000000"/>
    <x v="6"/>
    <n v="429"/>
    <x v="1"/>
    <x v="3"/>
    <x v="1"/>
    <x v="1"/>
    <x v="2"/>
    <s v=""/>
    <n v="3000000"/>
    <n v="6993.0069930069931"/>
    <n v="600000"/>
    <m/>
    <s v="COMPRA"/>
  </r>
  <r>
    <s v="Piso en Alberto Alcocer  Nueva España1103"/>
    <x v="0"/>
    <n v="3000000"/>
    <x v="3"/>
    <n v="310"/>
    <x v="1"/>
    <x v="9"/>
    <x v="1"/>
    <x v="1"/>
    <x v="0"/>
    <s v=""/>
    <n v="3000000"/>
    <n v="9677.4193548387102"/>
    <n v="750000"/>
    <m/>
    <s v="COMPRA"/>
  </r>
  <r>
    <s v="Ático en Solymar - Puerto Marina-344"/>
    <x v="1"/>
    <n v="3000000"/>
    <x v="2"/>
    <n v="600"/>
    <x v="1"/>
    <x v="1"/>
    <x v="1"/>
    <x v="1"/>
    <x v="0"/>
    <m/>
    <n v="3000000"/>
    <n v="5000"/>
    <n v="500000"/>
    <s v="Benalmadena"/>
    <s v="COMPRA"/>
  </r>
  <r>
    <s v="Casa o chalet independiente en calle de la Tramontana  Santo Domingo2366"/>
    <x v="0"/>
    <n v="2990000"/>
    <x v="2"/>
    <n v="680"/>
    <x v="0"/>
    <x v="0"/>
    <x v="0"/>
    <x v="0"/>
    <x v="0"/>
    <s v=""/>
    <n v="2990000"/>
    <n v="4397.0588235294117"/>
    <n v="498333.33333333331"/>
    <m/>
    <s v="COMPRA"/>
  </r>
  <r>
    <s v="Casa o chalet independiente en calle de la Tramontana  Santo Domingo2367"/>
    <x v="0"/>
    <n v="2990000"/>
    <x v="2"/>
    <n v="680"/>
    <x v="0"/>
    <x v="0"/>
    <x v="0"/>
    <x v="0"/>
    <x v="0"/>
    <s v=""/>
    <n v="2990000"/>
    <n v="4397.0588235294117"/>
    <n v="498333.33333333331"/>
    <m/>
    <s v="COMPRA"/>
  </r>
  <r>
    <s v="Casa o chalet independiente en paseo del Embajador  Ciudalcampo2368"/>
    <x v="0"/>
    <n v="2990000"/>
    <x v="2"/>
    <n v="770"/>
    <x v="0"/>
    <x v="0"/>
    <x v="0"/>
    <x v="0"/>
    <x v="0"/>
    <s v=""/>
    <n v="2990000"/>
    <n v="3883.1168831168829"/>
    <n v="498333.33333333331"/>
    <m/>
    <s v="COMPRA"/>
  </r>
  <r>
    <s v="Casa o chalet independiente en paseo del Embajador  Ciudalcampo2409"/>
    <x v="0"/>
    <n v="2990000"/>
    <x v="2"/>
    <n v="700"/>
    <x v="0"/>
    <x v="0"/>
    <x v="0"/>
    <x v="0"/>
    <x v="0"/>
    <s v=""/>
    <n v="2990000"/>
    <n v="4271.4285714285716"/>
    <n v="498333.33333333331"/>
    <m/>
    <s v="COMPRA"/>
  </r>
  <r>
    <s v="Casa o chalet independiente en Ciudalcampo 2431"/>
    <x v="0"/>
    <n v="2990000"/>
    <x v="2"/>
    <n v="770"/>
    <x v="0"/>
    <x v="0"/>
    <x v="0"/>
    <x v="0"/>
    <x v="0"/>
    <s v=""/>
    <n v="2990000"/>
    <n v="3883.1168831168829"/>
    <n v="498333.33333333331"/>
    <m/>
    <s v="COMPRA"/>
  </r>
  <r>
    <s v="Casa o chalet independiente en calle de la Tramontana  Santo Domingo2468"/>
    <x v="0"/>
    <n v="2990000"/>
    <x v="2"/>
    <n v="680"/>
    <x v="0"/>
    <x v="0"/>
    <x v="0"/>
    <x v="0"/>
    <x v="0"/>
    <s v=""/>
    <n v="2990000"/>
    <n v="4397.0588235294117"/>
    <n v="498333.33333333331"/>
    <m/>
    <s v="COMPRA"/>
  </r>
  <r>
    <s v="Casa o chalet independiente en paseo del Embajador  Ciudalcampo2469"/>
    <x v="0"/>
    <n v="2990000"/>
    <x v="2"/>
    <n v="700"/>
    <x v="0"/>
    <x v="0"/>
    <x v="0"/>
    <x v="0"/>
    <x v="0"/>
    <s v=""/>
    <n v="2990000"/>
    <n v="4271.4285714285716"/>
    <n v="498333.33333333331"/>
    <m/>
    <s v="COMPRA"/>
  </r>
  <r>
    <s v="Casa o chalet independiente en Ciudalcampo 2480"/>
    <x v="0"/>
    <n v="2990000"/>
    <x v="2"/>
    <n v="770"/>
    <x v="0"/>
    <x v="0"/>
    <x v="0"/>
    <x v="0"/>
    <x v="0"/>
    <s v=""/>
    <n v="2990000"/>
    <n v="3883.1168831168829"/>
    <n v="498333.33333333331"/>
    <m/>
    <s v="COMPRA"/>
  </r>
  <r>
    <s v="Casa o chalet independiente en paseo del Embajador  Ciudalcampo2517"/>
    <x v="0"/>
    <n v="2990000"/>
    <x v="2"/>
    <n v="720"/>
    <x v="0"/>
    <x v="0"/>
    <x v="0"/>
    <x v="0"/>
    <x v="0"/>
    <s v=""/>
    <n v="2990000"/>
    <n v="4152.7777777777774"/>
    <n v="498333.33333333331"/>
    <m/>
    <s v="COMPRA"/>
  </r>
  <r>
    <s v="Dúplex en calle de Menéndez Pidal  Nueva España1035"/>
    <x v="0"/>
    <n v="2990000"/>
    <x v="3"/>
    <n v="363"/>
    <x v="1"/>
    <x v="9"/>
    <x v="1"/>
    <x v="1"/>
    <x v="0"/>
    <s v=""/>
    <n v="2990000"/>
    <n v="8236.9146005509647"/>
    <n v="747500"/>
    <m/>
    <s v="COMPRA"/>
  </r>
  <r>
    <s v="Casa o chalet independiente en calle Principal  Navalquejigo - Los Arroyos2363"/>
    <x v="0"/>
    <n v="2975000"/>
    <x v="0"/>
    <n v="1294"/>
    <x v="0"/>
    <x v="0"/>
    <x v="0"/>
    <x v="0"/>
    <x v="0"/>
    <s v=""/>
    <n v="2975000"/>
    <n v="2299.0726429675424"/>
    <n v="330555.55555555556"/>
    <m/>
    <s v="COMPRA"/>
  </r>
  <r>
    <s v="Casa o chalet independiente en calle Principal  Navalquejigo - Los Arroyos2364"/>
    <x v="0"/>
    <n v="2975000"/>
    <x v="0"/>
    <n v="1294"/>
    <x v="0"/>
    <x v="0"/>
    <x v="0"/>
    <x v="0"/>
    <x v="0"/>
    <s v=""/>
    <n v="2975000"/>
    <n v="2299.0726429675424"/>
    <n v="330555.55555555556"/>
    <m/>
    <s v="COMPRA"/>
  </r>
  <r>
    <s v="Chalet adosado en paseo de La Habana  Nueva España1813"/>
    <x v="0"/>
    <n v="2950000"/>
    <x v="6"/>
    <n v="420"/>
    <x v="0"/>
    <x v="0"/>
    <x v="0"/>
    <x v="0"/>
    <x v="0"/>
    <s v=""/>
    <n v="2950000"/>
    <n v="7023.8095238095239"/>
    <n v="590000"/>
    <m/>
    <s v="COMPRA"/>
  </r>
  <r>
    <s v="Chalet adosado en Nueva España  Madrid1854"/>
    <x v="0"/>
    <n v="2950000"/>
    <x v="6"/>
    <n v="366"/>
    <x v="0"/>
    <x v="0"/>
    <x v="0"/>
    <x v="0"/>
    <x v="0"/>
    <s v=""/>
    <n v="2950000"/>
    <n v="8060.109289617486"/>
    <n v="590000"/>
    <m/>
    <s v="COMPRA"/>
  </r>
  <r>
    <s v="Chalet adosado en paseo de La Habana  Nueva España1877"/>
    <x v="0"/>
    <n v="2950000"/>
    <x v="6"/>
    <n v="395"/>
    <x v="0"/>
    <x v="0"/>
    <x v="0"/>
    <x v="0"/>
    <x v="0"/>
    <s v=""/>
    <n v="2950000"/>
    <n v="7468.3544303797471"/>
    <n v="590000"/>
    <m/>
    <s v="COMPRA"/>
  </r>
  <r>
    <s v="Chalet adosado en paseo de los Lagos  La Finca1893"/>
    <x v="0"/>
    <n v="2950000"/>
    <x v="5"/>
    <n v="585"/>
    <x v="0"/>
    <x v="0"/>
    <x v="0"/>
    <x v="0"/>
    <x v="0"/>
    <s v=""/>
    <n v="2950000"/>
    <n v="5042.735042735043"/>
    <n v="983333.33333333337"/>
    <m/>
    <s v="COMPRA"/>
  </r>
  <r>
    <s v="Chalet en Somosaguas  Pozuelo de Alarcón1986"/>
    <x v="0"/>
    <n v="2950000"/>
    <x v="3"/>
    <n v="589"/>
    <x v="0"/>
    <x v="0"/>
    <x v="0"/>
    <x v="0"/>
    <x v="0"/>
    <s v=""/>
    <n v="2950000"/>
    <n v="5008.4889643463493"/>
    <n v="737500"/>
    <m/>
    <s v="COMPRA"/>
  </r>
  <r>
    <s v="Chalet adosado en paseo de La Habana  Nueva España2059"/>
    <x v="0"/>
    <n v="2950000"/>
    <x v="6"/>
    <n v="366"/>
    <x v="0"/>
    <x v="0"/>
    <x v="0"/>
    <x v="0"/>
    <x v="0"/>
    <s v=""/>
    <n v="2950000"/>
    <n v="8060.109289617486"/>
    <n v="590000"/>
    <m/>
    <s v="COMPRA"/>
  </r>
  <r>
    <s v="Chalet adosado en Nueva España  Madrid2077"/>
    <x v="0"/>
    <n v="2950000"/>
    <x v="6"/>
    <n v="389"/>
    <x v="0"/>
    <x v="0"/>
    <x v="0"/>
    <x v="0"/>
    <x v="0"/>
    <s v=""/>
    <n v="2950000"/>
    <n v="7583.5475578406167"/>
    <n v="590000"/>
    <m/>
    <s v="COMPRA"/>
  </r>
  <r>
    <s v="Chalet adosado en Nueva España  Madrid2078"/>
    <x v="0"/>
    <n v="2950000"/>
    <x v="6"/>
    <n v="389"/>
    <x v="0"/>
    <x v="0"/>
    <x v="0"/>
    <x v="0"/>
    <x v="0"/>
    <s v=""/>
    <n v="2950000"/>
    <n v="7583.5475578406167"/>
    <n v="590000"/>
    <m/>
    <s v="COMPRA"/>
  </r>
  <r>
    <s v="Casa o chalet independiente en calle de Zumárraga  El Plantío2378"/>
    <x v="0"/>
    <n v="2950000"/>
    <x v="4"/>
    <n v="780"/>
    <x v="0"/>
    <x v="0"/>
    <x v="0"/>
    <x v="0"/>
    <x v="0"/>
    <s v=""/>
    <n v="2950000"/>
    <n v="3782.0512820512822"/>
    <n v="421428.57142857142"/>
    <m/>
    <s v="COMPRA"/>
  </r>
  <r>
    <s v="Casa o chalet independiente en Somosaguas  Pozuelo de Alarcón2453"/>
    <x v="0"/>
    <n v="2950000"/>
    <x v="3"/>
    <n v="589"/>
    <x v="0"/>
    <x v="0"/>
    <x v="0"/>
    <x v="0"/>
    <x v="0"/>
    <s v=""/>
    <n v="2950000"/>
    <n v="5008.4889643463493"/>
    <n v="737500"/>
    <m/>
    <s v="COMPRA"/>
  </r>
  <r>
    <s v="Casa o chalet independiente en Las Lomas  Boadilla del Monte2533"/>
    <x v="0"/>
    <n v="2950000"/>
    <x v="2"/>
    <n v="1000"/>
    <x v="0"/>
    <x v="0"/>
    <x v="0"/>
    <x v="0"/>
    <x v="0"/>
    <s v=""/>
    <n v="2950000"/>
    <n v="2950"/>
    <n v="491666.66666666669"/>
    <m/>
    <s v="COMPRA"/>
  </r>
  <r>
    <s v="Casa o chalet independiente en Las Lomas  Boadilla del Monte2534"/>
    <x v="0"/>
    <n v="2950000"/>
    <x v="2"/>
    <n v="1000"/>
    <x v="0"/>
    <x v="0"/>
    <x v="0"/>
    <x v="0"/>
    <x v="0"/>
    <s v=""/>
    <n v="2950000"/>
    <n v="2950"/>
    <n v="491666.66666666669"/>
    <m/>
    <s v="COMPRA"/>
  </r>
  <r>
    <s v="Casa o chalet independiente en Urb. este - Montepríncipe  Boadilla del Monte2535"/>
    <x v="0"/>
    <n v="2950000"/>
    <x v="1"/>
    <n v="1715"/>
    <x v="0"/>
    <x v="0"/>
    <x v="0"/>
    <x v="0"/>
    <x v="0"/>
    <s v=""/>
    <n v="2950000"/>
    <n v="1720.1166180758019"/>
    <n v="368750"/>
    <m/>
    <s v="COMPRA"/>
  </r>
  <r>
    <s v="Casa o chalet independiente en Urb. este - Montepríncipe  Boadilla del Monte2536"/>
    <x v="0"/>
    <n v="2950000"/>
    <x v="1"/>
    <n v="1715"/>
    <x v="0"/>
    <x v="0"/>
    <x v="0"/>
    <x v="0"/>
    <x v="0"/>
    <s v=""/>
    <n v="2950000"/>
    <n v="1720.1166180758019"/>
    <n v="368750"/>
    <m/>
    <s v="COMPRA"/>
  </r>
  <r>
    <s v="Casa o chalet independiente en Villafranca del Castillo  Villanueva de la Cañada2546"/>
    <x v="0"/>
    <n v="2950000"/>
    <x v="2"/>
    <n v="1220"/>
    <x v="0"/>
    <x v="0"/>
    <x v="0"/>
    <x v="0"/>
    <x v="0"/>
    <s v=""/>
    <n v="2950000"/>
    <n v="2418.032786885246"/>
    <n v="491666.66666666669"/>
    <m/>
    <s v="COMPRA"/>
  </r>
  <r>
    <s v="Casa o chalet independiente en Somosaguas  Pozuelo de Alarcón2603"/>
    <x v="0"/>
    <n v="2950000"/>
    <x v="1"/>
    <n v="850"/>
    <x v="0"/>
    <x v="0"/>
    <x v="0"/>
    <x v="0"/>
    <x v="0"/>
    <s v=""/>
    <n v="2950000"/>
    <n v="3470.5882352941176"/>
    <n v="368750"/>
    <m/>
    <s v="COMPRA"/>
  </r>
  <r>
    <s v="Casa o chalet independiente en Zumarraga  El Plantío2686"/>
    <x v="0"/>
    <n v="2950000"/>
    <x v="6"/>
    <n v="780"/>
    <x v="0"/>
    <x v="0"/>
    <x v="0"/>
    <x v="0"/>
    <x v="0"/>
    <s v=""/>
    <n v="2950000"/>
    <n v="3782.0512820512822"/>
    <n v="590000"/>
    <m/>
    <s v="COMPRA"/>
  </r>
  <r>
    <s v="Casa o chalet independiente en calle del Camino de Hoyarrasa  La Moraleja urbanización2792"/>
    <x v="0"/>
    <n v="2950000"/>
    <x v="2"/>
    <n v="700"/>
    <x v="0"/>
    <x v="0"/>
    <x v="0"/>
    <x v="0"/>
    <x v="0"/>
    <s v=""/>
    <n v="2950000"/>
    <n v="4214.2857142857147"/>
    <n v="491666.66666666669"/>
    <m/>
    <s v="COMPRA"/>
  </r>
  <r>
    <s v="Casa o chalet independiente en Soto del Real 2445"/>
    <x v="0"/>
    <n v="2900000"/>
    <x v="1"/>
    <n v="1597"/>
    <x v="0"/>
    <x v="0"/>
    <x v="0"/>
    <x v="0"/>
    <x v="0"/>
    <s v=""/>
    <n v="2900000"/>
    <n v="1815.9048215403882"/>
    <n v="362500"/>
    <m/>
    <s v="COMPRA"/>
  </r>
  <r>
    <s v="Casa o chalet independiente en Fuentelarreina  Madrid2434"/>
    <x v="0"/>
    <n v="2900000"/>
    <x v="4"/>
    <n v="738"/>
    <x v="0"/>
    <x v="0"/>
    <x v="0"/>
    <x v="0"/>
    <x v="0"/>
    <s v=""/>
    <n v="2900000"/>
    <n v="3929.539295392954"/>
    <n v="414285.71428571426"/>
    <m/>
    <s v="COMPRA"/>
  </r>
  <r>
    <s v="Casa o chalet independiente en Fuentelarreina  Madrid2463"/>
    <x v="0"/>
    <n v="2900000"/>
    <x v="2"/>
    <n v="738"/>
    <x v="0"/>
    <x v="0"/>
    <x v="0"/>
    <x v="0"/>
    <x v="0"/>
    <s v=""/>
    <n v="2900000"/>
    <n v="3929.539295392954"/>
    <n v="483333.33333333331"/>
    <m/>
    <s v="COMPRA"/>
  </r>
  <r>
    <s v="Piso en calle de Villanueva  Recoletos877"/>
    <x v="0"/>
    <n v="2900000"/>
    <x v="3"/>
    <n v="234"/>
    <x v="1"/>
    <x v="7"/>
    <x v="1"/>
    <x v="1"/>
    <x v="0"/>
    <s v=""/>
    <n v="2900000"/>
    <n v="12393.162393162393"/>
    <n v="725000"/>
    <m/>
    <s v="COMPRA"/>
  </r>
  <r>
    <s v="Piso en Castellana  Madrid755"/>
    <x v="0"/>
    <n v="2898000"/>
    <x v="5"/>
    <n v="231"/>
    <x v="1"/>
    <x v="1"/>
    <x v="1"/>
    <x v="2"/>
    <x v="1"/>
    <s v=""/>
    <n v="2898000"/>
    <n v="12545.454545454546"/>
    <n v="966000"/>
    <m/>
    <s v="COMPRA"/>
  </r>
  <r>
    <s v="Casa o chalet independiente en calle Línea  Zona Pueblo2458"/>
    <x v="0"/>
    <n v="2895000"/>
    <x v="4"/>
    <n v="840"/>
    <x v="0"/>
    <x v="0"/>
    <x v="0"/>
    <x v="0"/>
    <x v="0"/>
    <s v=""/>
    <n v="2895000"/>
    <n v="3446.4285714285716"/>
    <n v="413571.42857142858"/>
    <m/>
    <s v="COMPRA"/>
  </r>
  <r>
    <s v="Casa o chalet independiente en calle Línea  Zona Pueblo2403"/>
    <x v="0"/>
    <n v="2895000"/>
    <x v="4"/>
    <n v="840"/>
    <x v="0"/>
    <x v="0"/>
    <x v="0"/>
    <x v="0"/>
    <x v="0"/>
    <s v=""/>
    <n v="2895000"/>
    <n v="3446.4285714285716"/>
    <n v="413571.42857142858"/>
    <m/>
    <s v="COMPRA"/>
  </r>
  <r>
    <s v="Casa o chalet independiente en calle Línea  Zona Pueblo2407"/>
    <x v="0"/>
    <n v="2895000"/>
    <x v="4"/>
    <n v="840"/>
    <x v="0"/>
    <x v="0"/>
    <x v="0"/>
    <x v="0"/>
    <x v="0"/>
    <s v=""/>
    <n v="2895000"/>
    <n v="3446.4285714285716"/>
    <n v="413571.42857142858"/>
    <m/>
    <s v="COMPRA"/>
  </r>
  <r>
    <s v="Casa o chalet independiente en calle Línea  Zona Pueblo2437"/>
    <x v="0"/>
    <n v="2895000"/>
    <x v="4"/>
    <n v="840"/>
    <x v="0"/>
    <x v="0"/>
    <x v="0"/>
    <x v="0"/>
    <x v="0"/>
    <s v=""/>
    <n v="2895000"/>
    <n v="3446.4285714285716"/>
    <n v="413571.42857142858"/>
    <m/>
    <s v="COMPRA"/>
  </r>
  <r>
    <s v="Casa o chalet independiente en Playa de Ondárroa  32390"/>
    <x v="0"/>
    <n v="2890000"/>
    <x v="6"/>
    <n v="754"/>
    <x v="0"/>
    <x v="0"/>
    <x v="0"/>
    <x v="0"/>
    <x v="0"/>
    <s v=""/>
    <n v="2890000"/>
    <n v="3832.8912466843503"/>
    <n v="578000"/>
    <m/>
    <s v="COMPRA"/>
  </r>
  <r>
    <s v="Casa o chalet independiente en calle del Camino de Hoyarrasa  La Moraleja urbanización2490"/>
    <x v="0"/>
    <n v="2890000"/>
    <x v="2"/>
    <n v="568"/>
    <x v="0"/>
    <x v="0"/>
    <x v="0"/>
    <x v="0"/>
    <x v="0"/>
    <s v=""/>
    <n v="2890000"/>
    <n v="5088.0281690140846"/>
    <n v="481666.66666666669"/>
    <m/>
    <s v="COMPRA"/>
  </r>
  <r>
    <s v="Casa o chalet independiente en calle del Camino de Hoyarrasa  La Moraleja urbanización2507"/>
    <x v="0"/>
    <n v="2890000"/>
    <x v="6"/>
    <n v="568"/>
    <x v="0"/>
    <x v="0"/>
    <x v="0"/>
    <x v="0"/>
    <x v="0"/>
    <s v=""/>
    <n v="2890000"/>
    <n v="5088.0281690140846"/>
    <n v="578000"/>
    <m/>
    <s v="COMPRA"/>
  </r>
  <r>
    <s v="Casa o chalet independiente en Hoyarrasa  La Moraleja urbanización2519"/>
    <x v="0"/>
    <n v="2890000"/>
    <x v="6"/>
    <n v="431"/>
    <x v="0"/>
    <x v="0"/>
    <x v="0"/>
    <x v="0"/>
    <x v="0"/>
    <s v=""/>
    <n v="2890000"/>
    <n v="6705.336426914153"/>
    <n v="578000"/>
    <m/>
    <s v="COMPRA"/>
  </r>
  <r>
    <s v="Casa o chalet independiente en camino de Hoyarrasa  La Moraleja urbanización2532"/>
    <x v="0"/>
    <n v="2890000"/>
    <x v="3"/>
    <n v="600"/>
    <x v="0"/>
    <x v="0"/>
    <x v="0"/>
    <x v="0"/>
    <x v="0"/>
    <s v=""/>
    <n v="2890000"/>
    <n v="4816.666666666667"/>
    <n v="722500"/>
    <m/>
    <s v="COMPRA"/>
  </r>
  <r>
    <s v="Casa o chalet independiente en Playa de Ondárroa  32389"/>
    <x v="0"/>
    <n v="2850000"/>
    <x v="6"/>
    <n v="781"/>
    <x v="0"/>
    <x v="0"/>
    <x v="0"/>
    <x v="0"/>
    <x v="0"/>
    <s v=""/>
    <n v="2850000"/>
    <n v="3649.1677336747757"/>
    <n v="570000"/>
    <m/>
    <s v="COMPRA"/>
  </r>
  <r>
    <s v="Casa o chalet independiente en Ciudalcampo 2411"/>
    <x v="0"/>
    <n v="2850000"/>
    <x v="6"/>
    <n v="975"/>
    <x v="0"/>
    <x v="0"/>
    <x v="0"/>
    <x v="0"/>
    <x v="0"/>
    <s v=""/>
    <n v="2850000"/>
    <n v="2923.0769230769229"/>
    <n v="570000"/>
    <m/>
    <s v="COMPRA"/>
  </r>
  <r>
    <s v="Casa o chalet independiente en calle Valle de Izalco  Las Lomas2487"/>
    <x v="0"/>
    <n v="2850000"/>
    <x v="7"/>
    <n v="711"/>
    <x v="0"/>
    <x v="0"/>
    <x v="0"/>
    <x v="0"/>
    <x v="0"/>
    <s v=""/>
    <n v="2850000"/>
    <n v="4008.4388185654007"/>
    <n v="285000"/>
    <m/>
    <s v="COMPRA"/>
  </r>
  <r>
    <s v="Piso en Pacífico-1497"/>
    <x v="1"/>
    <n v="2850000"/>
    <x v="3"/>
    <n v="267"/>
    <x v="1"/>
    <x v="14"/>
    <x v="1"/>
    <x v="1"/>
    <x v="0"/>
    <m/>
    <n v="2850000"/>
    <n v="10674.157303370786"/>
    <n v="712500"/>
    <s v="Ciudad"/>
    <s v="COMPRA"/>
  </r>
  <r>
    <s v="Casa o chalet independiente en calle Palmeras-1756"/>
    <x v="1"/>
    <n v="2800000"/>
    <x v="3"/>
    <n v="625"/>
    <x v="0"/>
    <x v="0"/>
    <x v="0"/>
    <x v="0"/>
    <x v="0"/>
    <m/>
    <n v="2800000"/>
    <n v="4480"/>
    <n v="700000"/>
    <s v="Ciudad"/>
    <s v="COMPRA"/>
  </r>
  <r>
    <s v="Casa o chalet independiente en calle Palmeras-1757"/>
    <x v="1"/>
    <n v="2800000"/>
    <x v="3"/>
    <n v="625"/>
    <x v="0"/>
    <x v="0"/>
    <x v="0"/>
    <x v="0"/>
    <x v="0"/>
    <m/>
    <n v="2800000"/>
    <n v="4480"/>
    <n v="700000"/>
    <s v="Ciudad"/>
    <s v="COMPRA"/>
  </r>
  <r>
    <s v="Casa o chalet independiente en Centro  Villaviciosa de Odón2383"/>
    <x v="0"/>
    <n v="2800000"/>
    <x v="2"/>
    <n v="873"/>
    <x v="0"/>
    <x v="0"/>
    <x v="0"/>
    <x v="0"/>
    <x v="0"/>
    <s v=""/>
    <n v="2800000"/>
    <n v="3207.3310423825887"/>
    <n v="466666.66666666669"/>
    <m/>
    <s v="COMPRA"/>
  </r>
  <r>
    <s v="Casa o chalet independiente en Centro  Villaviciosa de Odón2384"/>
    <x v="0"/>
    <n v="2800000"/>
    <x v="2"/>
    <n v="873"/>
    <x v="0"/>
    <x v="0"/>
    <x v="0"/>
    <x v="0"/>
    <x v="0"/>
    <s v=""/>
    <n v="2800000"/>
    <n v="3207.3310423825887"/>
    <n v="466666.66666666669"/>
    <m/>
    <s v="COMPRA"/>
  </r>
  <r>
    <s v="Cortijo en camino de la Zarzuela  Centro1791"/>
    <x v="0"/>
    <n v="2800000"/>
    <x v="7"/>
    <n v="1250"/>
    <x v="2"/>
    <x v="0"/>
    <x v="0"/>
    <x v="0"/>
    <x v="1"/>
    <s v=""/>
    <n v="2800000"/>
    <n v="2240"/>
    <n v="280000"/>
    <m/>
    <s v="COMPRA"/>
  </r>
  <r>
    <s v="Piso en Recoletos  Madrid1414"/>
    <x v="0"/>
    <n v="2800000"/>
    <x v="5"/>
    <n v="204"/>
    <x v="1"/>
    <x v="8"/>
    <x v="1"/>
    <x v="1"/>
    <x v="2"/>
    <s v=""/>
    <n v="2800000"/>
    <n v="13725.490196078432"/>
    <n v="933333.33333333337"/>
    <m/>
    <s v="COMPRA"/>
  </r>
  <r>
    <s v="Piso en calle de Guisando  Ciudad Universitaria1266"/>
    <x v="0"/>
    <n v="2800000"/>
    <x v="6"/>
    <n v="662"/>
    <x v="1"/>
    <x v="3"/>
    <x v="1"/>
    <x v="1"/>
    <x v="0"/>
    <s v=""/>
    <n v="2800000"/>
    <n v="4229.6072507552872"/>
    <n v="560000"/>
    <m/>
    <s v="COMPRA"/>
  </r>
  <r>
    <s v="Piso en Recoletos  Madrid1504"/>
    <x v="0"/>
    <n v="2800000"/>
    <x v="5"/>
    <n v="204"/>
    <x v="1"/>
    <x v="8"/>
    <x v="1"/>
    <x v="1"/>
    <x v="1"/>
    <s v=""/>
    <n v="2800000"/>
    <n v="13725.490196078432"/>
    <n v="933333.33333333337"/>
    <m/>
    <s v="COMPRA"/>
  </r>
  <r>
    <s v="Piso en Recoletos  Recoletos1513"/>
    <x v="0"/>
    <n v="2800000"/>
    <x v="8"/>
    <n v="204"/>
    <x v="1"/>
    <x v="8"/>
    <x v="1"/>
    <x v="1"/>
    <x v="1"/>
    <s v=""/>
    <n v="2800000"/>
    <n v="13725.490196078432"/>
    <n v="1400000"/>
    <m/>
    <s v="COMPRA"/>
  </r>
  <r>
    <s v="Casa o chalet independiente en La Moraleja urbanización  La Moraleja2444"/>
    <x v="0"/>
    <n v="2790000"/>
    <x v="6"/>
    <n v="400"/>
    <x v="0"/>
    <x v="0"/>
    <x v="0"/>
    <x v="0"/>
    <x v="0"/>
    <s v=""/>
    <n v="2790000"/>
    <n v="6975"/>
    <n v="558000"/>
    <m/>
    <s v="COMPRA"/>
  </r>
  <r>
    <s v="Casa o chalet independiente en La Moraleja urbanización  La Moraleja2793"/>
    <x v="0"/>
    <n v="2790000"/>
    <x v="6"/>
    <n v="405"/>
    <x v="0"/>
    <x v="0"/>
    <x v="0"/>
    <x v="0"/>
    <x v="0"/>
    <s v=""/>
    <n v="2790000"/>
    <n v="6888.8888888888887"/>
    <n v="558000"/>
    <m/>
    <s v="COMPRA"/>
  </r>
  <r>
    <s v="Casa o chalet independiente en paseo de Toledo-1955"/>
    <x v="1"/>
    <n v="2750000"/>
    <x v="6"/>
    <n v="259"/>
    <x v="0"/>
    <x v="0"/>
    <x v="0"/>
    <x v="0"/>
    <x v="0"/>
    <m/>
    <n v="2750000"/>
    <n v="10617.760617760618"/>
    <n v="550000"/>
    <s v="Benalmadena"/>
    <s v="COMPRA"/>
  </r>
  <r>
    <s v="Casa o chalet independiente en paseo de Toledo-1956"/>
    <x v="1"/>
    <n v="2750000"/>
    <x v="6"/>
    <n v="377"/>
    <x v="0"/>
    <x v="0"/>
    <x v="0"/>
    <x v="0"/>
    <x v="1"/>
    <m/>
    <n v="2750000"/>
    <n v="7294.4297082228113"/>
    <n v="550000"/>
    <s v="Benalmadena"/>
    <s v="COMPRA"/>
  </r>
  <r>
    <s v="Casa o chalet independiente en paseo de Toledo-1959"/>
    <x v="1"/>
    <n v="2750000"/>
    <x v="6"/>
    <n v="450"/>
    <x v="0"/>
    <x v="0"/>
    <x v="0"/>
    <x v="0"/>
    <x v="0"/>
    <m/>
    <n v="2750000"/>
    <n v="6111.1111111111113"/>
    <n v="550000"/>
    <s v="Benalmadena"/>
    <s v="COMPRA"/>
  </r>
  <r>
    <s v="Chalet en El Higuerón - Capellanía-2164"/>
    <x v="1"/>
    <n v="2750000"/>
    <x v="6"/>
    <n v="450"/>
    <x v="0"/>
    <x v="0"/>
    <x v="0"/>
    <x v="0"/>
    <x v="0"/>
    <m/>
    <n v="2750000"/>
    <n v="6111.1111111111113"/>
    <n v="550000"/>
    <s v="Benalmadena"/>
    <s v="COMPRA"/>
  </r>
  <r>
    <s v="Casa o chalet independiente en paseo de Toledo-1957"/>
    <x v="1"/>
    <n v="2750000"/>
    <x v="2"/>
    <n v="423"/>
    <x v="0"/>
    <x v="0"/>
    <x v="0"/>
    <x v="0"/>
    <x v="0"/>
    <m/>
    <n v="2750000"/>
    <n v="6501.1820330969267"/>
    <n v="458333.33333333331"/>
    <s v="Benalmadena"/>
    <s v="COMPRA"/>
  </r>
  <r>
    <s v="Casa o chalet independiente en paseo de Toledo-1958"/>
    <x v="1"/>
    <n v="2750000"/>
    <x v="2"/>
    <n v="423"/>
    <x v="0"/>
    <x v="0"/>
    <x v="0"/>
    <x v="0"/>
    <x v="0"/>
    <m/>
    <n v="2750000"/>
    <n v="6501.1820330969267"/>
    <n v="458333.33333333331"/>
    <s v="Benalmadena"/>
    <s v="COMPRA"/>
  </r>
  <r>
    <s v="Chalet pareado en calle de los Narcisos  Bernabéu-Hispanoamérica1793"/>
    <x v="0"/>
    <n v="2700000"/>
    <x v="1"/>
    <n v="630"/>
    <x v="0"/>
    <x v="0"/>
    <x v="0"/>
    <x v="0"/>
    <x v="0"/>
    <s v=""/>
    <n v="2700000"/>
    <n v="4285.7142857142853"/>
    <n v="337500"/>
    <m/>
    <s v="COMPRA"/>
  </r>
  <r>
    <s v="Casa o chalet independiente en Barrencalle  El Plantío2376"/>
    <x v="0"/>
    <n v="2700000"/>
    <x v="4"/>
    <n v="1286"/>
    <x v="0"/>
    <x v="0"/>
    <x v="0"/>
    <x v="0"/>
    <x v="0"/>
    <s v=""/>
    <n v="2700000"/>
    <n v="2099.5334370139967"/>
    <n v="385714.28571428574"/>
    <m/>
    <s v="COMPRA"/>
  </r>
  <r>
    <s v="Casa o chalet independiente en Barrencalle  El Plantío2377"/>
    <x v="0"/>
    <n v="2700000"/>
    <x v="4"/>
    <n v="1286"/>
    <x v="0"/>
    <x v="0"/>
    <x v="0"/>
    <x v="0"/>
    <x v="0"/>
    <s v=""/>
    <n v="2700000"/>
    <n v="2099.5334370139967"/>
    <n v="385714.28571428574"/>
    <m/>
    <s v="COMPRA"/>
  </r>
  <r>
    <s v="Dúplex en Jerónimos  Madrid1725"/>
    <x v="0"/>
    <n v="2700000"/>
    <x v="8"/>
    <n v="240"/>
    <x v="1"/>
    <x v="11"/>
    <x v="1"/>
    <x v="1"/>
    <x v="0"/>
    <s v=""/>
    <n v="2700000"/>
    <n v="11250"/>
    <n v="1350000"/>
    <m/>
    <s v="COMPRA"/>
  </r>
  <r>
    <s v="Dúplex en calle de Montalbán  111741"/>
    <x v="0"/>
    <n v="2700000"/>
    <x v="8"/>
    <n v="220"/>
    <x v="1"/>
    <x v="11"/>
    <x v="1"/>
    <x v="1"/>
    <x v="0"/>
    <s v=""/>
    <n v="2700000"/>
    <n v="12272.727272727272"/>
    <n v="1350000"/>
    <m/>
    <s v="COMPRA"/>
  </r>
  <r>
    <s v="Dúplex en calle de Montalbán  Jerónimos1613"/>
    <x v="0"/>
    <n v="2700000"/>
    <x v="8"/>
    <n v="220"/>
    <x v="1"/>
    <x v="15"/>
    <x v="1"/>
    <x v="1"/>
    <x v="0"/>
    <s v=""/>
    <n v="2700000"/>
    <n v="12272.727272727272"/>
    <n v="1350000"/>
    <m/>
    <s v="COMPRA"/>
  </r>
  <r>
    <s v="Piso en calle de las Mártires Concepcionistas  Goya1544"/>
    <x v="0"/>
    <n v="2700000"/>
    <x v="3"/>
    <n v="286"/>
    <x v="1"/>
    <x v="8"/>
    <x v="1"/>
    <x v="1"/>
    <x v="1"/>
    <s v=""/>
    <n v="2700000"/>
    <n v="9440.5594405594402"/>
    <n v="675000"/>
    <m/>
    <s v="COMPRA"/>
  </r>
  <r>
    <s v="Piso en Vallehermoso  Madrid668"/>
    <x v="0"/>
    <n v="2700000"/>
    <x v="2"/>
    <n v="525"/>
    <x v="1"/>
    <x v="13"/>
    <x v="1"/>
    <x v="1"/>
    <x v="2"/>
    <s v=""/>
    <n v="2700000"/>
    <n v="5142.8571428571431"/>
    <n v="450000"/>
    <m/>
    <s v="COMPRA"/>
  </r>
  <r>
    <s v="Piso en calle de José Ortega y Gasset  Lista699"/>
    <x v="0"/>
    <n v="2700000"/>
    <x v="3"/>
    <n v="228"/>
    <x v="1"/>
    <x v="6"/>
    <x v="1"/>
    <x v="1"/>
    <x v="1"/>
    <s v=""/>
    <n v="2700000"/>
    <n v="11842.105263157895"/>
    <n v="675000"/>
    <m/>
    <s v="COMPRA"/>
  </r>
  <r>
    <s v="Piso en camino Path Path de la Térmica-1506"/>
    <x v="1"/>
    <n v="2696000"/>
    <x v="5"/>
    <n v="374"/>
    <x v="1"/>
    <x v="16"/>
    <x v="1"/>
    <x v="1"/>
    <x v="0"/>
    <m/>
    <n v="2696000"/>
    <n v="7208.5561497326207"/>
    <n v="898666.66666666663"/>
    <s v="Ciudad"/>
    <s v="COMPRA"/>
  </r>
  <r>
    <s v="Casa o chalet independiente en calle Felipe Olvera  Zona Pueblo2416"/>
    <x v="0"/>
    <n v="2695000"/>
    <x v="3"/>
    <n v="500"/>
    <x v="0"/>
    <x v="0"/>
    <x v="0"/>
    <x v="0"/>
    <x v="0"/>
    <s v=""/>
    <n v="2695000"/>
    <n v="5390"/>
    <n v="673750"/>
    <m/>
    <s v="COMPRA"/>
  </r>
  <r>
    <s v="Piso en Palacio  Madrid1416"/>
    <x v="0"/>
    <n v="2675000"/>
    <x v="8"/>
    <n v="220"/>
    <x v="1"/>
    <x v="8"/>
    <x v="1"/>
    <x v="1"/>
    <x v="0"/>
    <s v=""/>
    <n v="2675000"/>
    <n v="12159.09090909091"/>
    <n v="1337500"/>
    <m/>
    <s v="COMPRA"/>
  </r>
  <r>
    <s v="Piso en Palacio  Madrid1417"/>
    <x v="0"/>
    <n v="2675000"/>
    <x v="8"/>
    <n v="220"/>
    <x v="1"/>
    <x v="8"/>
    <x v="1"/>
    <x v="1"/>
    <x v="0"/>
    <s v=""/>
    <n v="2675000"/>
    <n v="12159.09090909091"/>
    <n v="1337500"/>
    <m/>
    <s v="COMPRA"/>
  </r>
  <r>
    <s v="Piso en Palacio  Madrid1418"/>
    <x v="0"/>
    <n v="2675000"/>
    <x v="8"/>
    <n v="220"/>
    <x v="1"/>
    <x v="8"/>
    <x v="1"/>
    <x v="1"/>
    <x v="0"/>
    <s v=""/>
    <n v="2675000"/>
    <n v="12159.09090909091"/>
    <n v="1337500"/>
    <m/>
    <s v="COMPRA"/>
  </r>
  <r>
    <s v="Casa o chalet independiente en Ciudalcampo 2477"/>
    <x v="0"/>
    <n v="2660000"/>
    <x v="3"/>
    <n v="530"/>
    <x v="0"/>
    <x v="0"/>
    <x v="0"/>
    <x v="0"/>
    <x v="0"/>
    <s v=""/>
    <n v="2660000"/>
    <n v="5018.867924528302"/>
    <n v="665000"/>
    <m/>
    <s v="COMPRA"/>
  </r>
  <r>
    <s v="Casa o chalet independiente en Ciudalcampo 2549"/>
    <x v="0"/>
    <n v="2660000"/>
    <x v="3"/>
    <n v="535"/>
    <x v="0"/>
    <x v="0"/>
    <x v="0"/>
    <x v="0"/>
    <x v="0"/>
    <s v=""/>
    <n v="2660000"/>
    <n v="4971.9626168224295"/>
    <n v="665000"/>
    <m/>
    <s v="COMPRA"/>
  </r>
  <r>
    <s v="Casa o chalet independiente en Valdecabañas  Boadilla del Monte2499"/>
    <x v="0"/>
    <n v="2650000"/>
    <x v="5"/>
    <n v="615"/>
    <x v="0"/>
    <x v="0"/>
    <x v="0"/>
    <x v="0"/>
    <x v="0"/>
    <s v=""/>
    <n v="2650000"/>
    <n v="4308.9430894308944"/>
    <n v="883333.33333333337"/>
    <m/>
    <s v="COMPRA"/>
  </r>
  <r>
    <s v="Piso en calle de María de Molina  Lista1264"/>
    <x v="0"/>
    <n v="2650000"/>
    <x v="6"/>
    <n v="304"/>
    <x v="1"/>
    <x v="3"/>
    <x v="1"/>
    <x v="1"/>
    <x v="0"/>
    <s v=""/>
    <n v="2650000"/>
    <n v="8717.105263157895"/>
    <n v="530000"/>
    <m/>
    <s v="COMPRA"/>
  </r>
  <r>
    <s v="Ático en calle de Luchana  Trafalgar731"/>
    <x v="0"/>
    <n v="2650000"/>
    <x v="3"/>
    <n v="190"/>
    <x v="1"/>
    <x v="5"/>
    <x v="1"/>
    <x v="1"/>
    <x v="1"/>
    <s v=""/>
    <n v="2650000"/>
    <n v="13947.368421052632"/>
    <n v="662500"/>
    <m/>
    <s v="COMPRA"/>
  </r>
  <r>
    <s v="Ático en paseo del Pintor Rosales  54702"/>
    <x v="0"/>
    <n v="2650000"/>
    <x v="5"/>
    <n v="202"/>
    <x v="1"/>
    <x v="6"/>
    <x v="1"/>
    <x v="1"/>
    <x v="1"/>
    <s v=""/>
    <n v="2650000"/>
    <n v="13118.81188118812"/>
    <n v="883333.33333333337"/>
    <m/>
    <s v="COMPRA"/>
  </r>
  <r>
    <s v="Casa o chalet independiente en calle Palmeras-1755"/>
    <x v="1"/>
    <n v="2600000"/>
    <x v="3"/>
    <n v="592"/>
    <x v="0"/>
    <x v="0"/>
    <x v="0"/>
    <x v="0"/>
    <x v="0"/>
    <m/>
    <n v="2600000"/>
    <n v="4391.8918918918916"/>
    <n v="650000"/>
    <s v="Ciudad"/>
    <s v="COMPRA"/>
  </r>
  <r>
    <s v="Casa o chalet independiente en Pinares de San Antón-1970"/>
    <x v="1"/>
    <n v="2600000"/>
    <x v="3"/>
    <n v="577"/>
    <x v="0"/>
    <x v="0"/>
    <x v="0"/>
    <x v="0"/>
    <x v="0"/>
    <m/>
    <n v="2600000"/>
    <n v="4506.0658578856155"/>
    <n v="650000"/>
    <s v="Ciudad"/>
    <s v="COMPRA"/>
  </r>
  <r>
    <s v="Casa o chalet independiente en Pinares de San Antón-1971"/>
    <x v="1"/>
    <n v="2600000"/>
    <x v="3"/>
    <n v="577"/>
    <x v="0"/>
    <x v="0"/>
    <x v="0"/>
    <x v="0"/>
    <x v="0"/>
    <m/>
    <n v="2600000"/>
    <n v="4506.0658578856155"/>
    <n v="650000"/>
    <s v="Ciudad"/>
    <s v="COMPRA"/>
  </r>
  <r>
    <s v="Masía en Viaducto de los Garridos-1623"/>
    <x v="1"/>
    <n v="2600000"/>
    <x v="7"/>
    <n v="1273"/>
    <x v="0"/>
    <x v="0"/>
    <x v="0"/>
    <x v="0"/>
    <x v="0"/>
    <m/>
    <n v="2600000"/>
    <n v="2042.41948153967"/>
    <n v="260000"/>
    <s v="Ciudad"/>
    <s v="COMPRA"/>
  </r>
  <r>
    <s v="Caserón en El Gasco  Torrelodones1587"/>
    <x v="0"/>
    <n v="2600000"/>
    <x v="1"/>
    <n v="1000"/>
    <x v="0"/>
    <x v="0"/>
    <x v="0"/>
    <x v="0"/>
    <x v="0"/>
    <s v=""/>
    <n v="2600000"/>
    <n v="2600"/>
    <n v="325000"/>
    <m/>
    <s v="COMPRA"/>
  </r>
  <r>
    <s v="Chalet adosado en paseo de Los Lagos  La Finca2037"/>
    <x v="0"/>
    <n v="2600000"/>
    <x v="2"/>
    <n v="565"/>
    <x v="0"/>
    <x v="0"/>
    <x v="0"/>
    <x v="0"/>
    <x v="0"/>
    <s v=""/>
    <n v="2600000"/>
    <n v="4601.7699115044252"/>
    <n v="433333.33333333331"/>
    <m/>
    <s v="COMPRA"/>
  </r>
  <r>
    <s v="Casa o chalet independiente en El Cantizal  Las Rozas de Madrid2528"/>
    <x v="0"/>
    <n v="2600000"/>
    <x v="1"/>
    <n v="811"/>
    <x v="0"/>
    <x v="0"/>
    <x v="0"/>
    <x v="0"/>
    <x v="0"/>
    <s v=""/>
    <n v="2600000"/>
    <n v="3205.9186189889024"/>
    <n v="325000"/>
    <m/>
    <s v="COMPRA"/>
  </r>
  <r>
    <s v="Finca rústica en El Gasco  Torrelodones1790"/>
    <x v="0"/>
    <n v="2600000"/>
    <x v="1"/>
    <n v="1200"/>
    <x v="3"/>
    <x v="0"/>
    <x v="0"/>
    <x v="0"/>
    <x v="0"/>
    <s v=""/>
    <n v="2600000"/>
    <n v="2166.6666666666665"/>
    <n v="325000"/>
    <m/>
    <s v="COMPRA"/>
  </r>
  <r>
    <s v="Piso en La Finca  Pozuelo de Alarcón1157"/>
    <x v="0"/>
    <n v="2600000"/>
    <x v="3"/>
    <n v="235"/>
    <x v="1"/>
    <x v="3"/>
    <x v="2"/>
    <x v="1"/>
    <x v="0"/>
    <s v=""/>
    <n v="2600000"/>
    <n v="11063.829787234043"/>
    <n v="650000"/>
    <m/>
    <s v="COMPRA"/>
  </r>
  <r>
    <s v="Piso en Ibiza  Madrid1521"/>
    <x v="0"/>
    <n v="2600000"/>
    <x v="6"/>
    <n v="369"/>
    <x v="1"/>
    <x v="8"/>
    <x v="1"/>
    <x v="1"/>
    <x v="0"/>
    <s v=""/>
    <n v="2600000"/>
    <n v="7046.0704607046073"/>
    <n v="520000"/>
    <m/>
    <s v="COMPRA"/>
  </r>
  <r>
    <s v="Piso en calle de Quintana  Argüelles1294"/>
    <x v="0"/>
    <n v="2600000"/>
    <x v="2"/>
    <n v="423"/>
    <x v="1"/>
    <x v="3"/>
    <x v="1"/>
    <x v="1"/>
    <x v="0"/>
    <s v=""/>
    <n v="2600000"/>
    <n v="6146.5721040189128"/>
    <n v="433333.33333333331"/>
    <m/>
    <s v="COMPRA"/>
  </r>
  <r>
    <s v="Piso en calle de Recoletos  s/n1547"/>
    <x v="0"/>
    <n v="2600000"/>
    <x v="3"/>
    <n v="247"/>
    <x v="1"/>
    <x v="8"/>
    <x v="1"/>
    <x v="1"/>
    <x v="1"/>
    <s v=""/>
    <n v="2600000"/>
    <n v="10526.315789473685"/>
    <n v="650000"/>
    <m/>
    <s v="COMPRA"/>
  </r>
  <r>
    <s v="Piso en calle de Joaquín Costa  El Viso814"/>
    <x v="0"/>
    <n v="2600000"/>
    <x v="3"/>
    <n v="306"/>
    <x v="1"/>
    <x v="1"/>
    <x v="1"/>
    <x v="1"/>
    <x v="0"/>
    <s v=""/>
    <n v="2600000"/>
    <n v="8496.7320261437908"/>
    <n v="650000"/>
    <m/>
    <s v="COMPRA"/>
  </r>
  <r>
    <s v="Ático en paseo del General Martínez Campos  Almagro683"/>
    <x v="0"/>
    <n v="2600000"/>
    <x v="8"/>
    <n v="218"/>
    <x v="1"/>
    <x v="6"/>
    <x v="1"/>
    <x v="1"/>
    <x v="0"/>
    <s v=""/>
    <n v="2600000"/>
    <n v="11926.605504587156"/>
    <n v="1300000"/>
    <m/>
    <s v="COMPRA"/>
  </r>
  <r>
    <s v="Piso en Palacio  Madrid1463"/>
    <x v="0"/>
    <n v="2575000"/>
    <x v="3"/>
    <n v="215"/>
    <x v="1"/>
    <x v="8"/>
    <x v="1"/>
    <x v="1"/>
    <x v="1"/>
    <s v=""/>
    <n v="2575000"/>
    <n v="11976.744186046511"/>
    <n v="643750"/>
    <m/>
    <s v="COMPRA"/>
  </r>
  <r>
    <s v="Piso en calle del Marqués de Cubas  Huertas-Cortes912"/>
    <x v="0"/>
    <n v="2550000"/>
    <x v="1"/>
    <n v="251"/>
    <x v="1"/>
    <x v="7"/>
    <x v="1"/>
    <x v="1"/>
    <x v="1"/>
    <s v=""/>
    <n v="2550000"/>
    <n v="10159.362549800797"/>
    <n v="318750"/>
    <m/>
    <s v="COMPRA"/>
  </r>
  <r>
    <s v="Casa o chalet independiente en del Naranjo de Bulnes  s/n2423"/>
    <x v="0"/>
    <n v="2545000"/>
    <x v="6"/>
    <n v="504"/>
    <x v="0"/>
    <x v="0"/>
    <x v="0"/>
    <x v="0"/>
    <x v="0"/>
    <s v=""/>
    <n v="2545000"/>
    <n v="5049.6031746031749"/>
    <n v="509000"/>
    <m/>
    <s v="COMPRA"/>
  </r>
  <r>
    <s v="Casa o chalet independiente en El Atabal-1862"/>
    <x v="1"/>
    <n v="2500000"/>
    <x v="3"/>
    <n v="290"/>
    <x v="0"/>
    <x v="0"/>
    <x v="0"/>
    <x v="0"/>
    <x v="0"/>
    <m/>
    <n v="2500000"/>
    <n v="8620.689655172413"/>
    <n v="625000"/>
    <s v="Ciudad"/>
    <s v="COMPRA"/>
  </r>
  <r>
    <s v="Casa o chalet independiente en El Atabal-1863"/>
    <x v="1"/>
    <n v="2500000"/>
    <x v="3"/>
    <n v="290"/>
    <x v="0"/>
    <x v="0"/>
    <x v="0"/>
    <x v="0"/>
    <x v="0"/>
    <m/>
    <n v="2500000"/>
    <n v="8620.689655172413"/>
    <n v="625000"/>
    <s v="Ciudad"/>
    <s v="COMPRA"/>
  </r>
  <r>
    <s v="Casa o chalet independiente en calle Sierra de Yeguas-1780"/>
    <x v="1"/>
    <n v="2500000"/>
    <x v="6"/>
    <n v="454"/>
    <x v="0"/>
    <x v="0"/>
    <x v="0"/>
    <x v="0"/>
    <x v="0"/>
    <m/>
    <n v="2500000"/>
    <n v="5506.6079295154186"/>
    <n v="500000"/>
    <s v="Ciudad"/>
    <s v="COMPRA"/>
  </r>
  <r>
    <s v="Casa o chalet independiente en Solymar - Puerto Marina-1991"/>
    <x v="1"/>
    <n v="2500000"/>
    <x v="2"/>
    <n v="360"/>
    <x v="0"/>
    <x v="0"/>
    <x v="0"/>
    <x v="0"/>
    <x v="0"/>
    <m/>
    <n v="2500000"/>
    <n v="6944.4444444444443"/>
    <n v="416666.66666666669"/>
    <s v="Benalmadena"/>
    <s v="COMPRA"/>
  </r>
  <r>
    <s v="Masía en Cortijo Casas Viejas-1621"/>
    <x v="1"/>
    <n v="2500000"/>
    <x v="9"/>
    <n v="1048"/>
    <x v="0"/>
    <x v="0"/>
    <x v="0"/>
    <x v="0"/>
    <x v="1"/>
    <m/>
    <n v="2500000"/>
    <n v="2385.4961832061067"/>
    <n v="192307.69230769231"/>
    <s v="Ciudad"/>
    <s v="COMPRA"/>
  </r>
  <r>
    <s v="Masía en Cortijo Casas Viejas-1622"/>
    <x v="1"/>
    <n v="2500000"/>
    <x v="9"/>
    <n v="1048"/>
    <x v="0"/>
    <x v="0"/>
    <x v="0"/>
    <x v="0"/>
    <x v="1"/>
    <m/>
    <n v="2500000"/>
    <n v="2385.4961832061067"/>
    <n v="192307.69230769231"/>
    <s v="Ciudad"/>
    <s v="COMPRA"/>
  </r>
  <r>
    <s v="Chalet pareado en Canillas  Madrid1867"/>
    <x v="0"/>
    <n v="2500000"/>
    <x v="6"/>
    <n v="500"/>
    <x v="0"/>
    <x v="0"/>
    <x v="0"/>
    <x v="0"/>
    <x v="0"/>
    <s v=""/>
    <n v="2500000"/>
    <n v="5000"/>
    <n v="500000"/>
    <m/>
    <s v="COMPRA"/>
  </r>
  <r>
    <s v="Chalet pareado en Canillas  Madrid2071"/>
    <x v="0"/>
    <n v="2500000"/>
    <x v="6"/>
    <n v="545"/>
    <x v="0"/>
    <x v="0"/>
    <x v="0"/>
    <x v="0"/>
    <x v="0"/>
    <s v=""/>
    <n v="2500000"/>
    <n v="4587.1559633027518"/>
    <n v="500000"/>
    <m/>
    <s v="COMPRA"/>
  </r>
  <r>
    <s v="Casa o chalet independiente en La Moraleja urbanización  La Moraleja2316"/>
    <x v="0"/>
    <n v="2500000"/>
    <x v="2"/>
    <n v="400"/>
    <x v="0"/>
    <x v="0"/>
    <x v="0"/>
    <x v="0"/>
    <x v="0"/>
    <s v=""/>
    <n v="2500000"/>
    <n v="6250"/>
    <n v="416666.66666666669"/>
    <m/>
    <s v="COMPRA"/>
  </r>
  <r>
    <s v="Casa o chalet independiente en calle del Valle de Toranzo  Valdemarín2443"/>
    <x v="0"/>
    <n v="2500000"/>
    <x v="10"/>
    <n v="761"/>
    <x v="0"/>
    <x v="0"/>
    <x v="0"/>
    <x v="0"/>
    <x v="0"/>
    <s v=""/>
    <n v="2500000"/>
    <n v="3285.1511169513797"/>
    <n v="227272.72727272726"/>
    <m/>
    <s v="COMPRA"/>
  </r>
  <r>
    <s v="Chalet adosado en Conde Orgaz-Piovera  Madrid1855"/>
    <x v="0"/>
    <n v="2500000"/>
    <x v="6"/>
    <n v="520"/>
    <x v="0"/>
    <x v="0"/>
    <x v="0"/>
    <x v="0"/>
    <x v="0"/>
    <s v=""/>
    <n v="2500000"/>
    <n v="4807.6923076923076"/>
    <n v="500000"/>
    <m/>
    <s v="COMPRA"/>
  </r>
  <r>
    <s v="Chalet adosado en calle de José Rizal  Conde Orgaz-Piovera2003"/>
    <x v="0"/>
    <n v="2500000"/>
    <x v="6"/>
    <n v="540"/>
    <x v="0"/>
    <x v="0"/>
    <x v="0"/>
    <x v="0"/>
    <x v="0"/>
    <s v=""/>
    <n v="2500000"/>
    <n v="4629.6296296296296"/>
    <n v="500000"/>
    <m/>
    <s v="COMPRA"/>
  </r>
  <r>
    <s v="Chalet pareado en calle de Agatha Christie  Encinar de los Reyes2362"/>
    <x v="0"/>
    <n v="2500000"/>
    <x v="6"/>
    <n v="392"/>
    <x v="0"/>
    <x v="0"/>
    <x v="0"/>
    <x v="0"/>
    <x v="0"/>
    <s v=""/>
    <n v="2500000"/>
    <n v="6377.5510204081629"/>
    <n v="500000"/>
    <m/>
    <s v="COMPRA"/>
  </r>
  <r>
    <s v="Chalet adosado en Conde Orgaz-Piovera  Madrid2369"/>
    <x v="0"/>
    <n v="2500000"/>
    <x v="6"/>
    <n v="401"/>
    <x v="0"/>
    <x v="0"/>
    <x v="0"/>
    <x v="0"/>
    <x v="0"/>
    <s v=""/>
    <n v="2500000"/>
    <n v="6234.4139650872821"/>
    <n v="500000"/>
    <m/>
    <s v="COMPRA"/>
  </r>
  <r>
    <s v="Casa o chalet independiente en calle Paradores  El Plantío2379"/>
    <x v="0"/>
    <n v="2500000"/>
    <x v="6"/>
    <n v="541"/>
    <x v="0"/>
    <x v="0"/>
    <x v="0"/>
    <x v="0"/>
    <x v="0"/>
    <s v=""/>
    <n v="2500000"/>
    <n v="4621.0720887245843"/>
    <n v="500000"/>
    <m/>
    <s v="COMPRA"/>
  </r>
  <r>
    <s v="Casa o chalet independiente en Ciudalcampo 2410"/>
    <x v="0"/>
    <n v="2500000"/>
    <x v="6"/>
    <n v="800"/>
    <x v="0"/>
    <x v="0"/>
    <x v="0"/>
    <x v="0"/>
    <x v="0"/>
    <s v=""/>
    <n v="2500000"/>
    <n v="3125"/>
    <n v="500000"/>
    <m/>
    <s v="COMPRA"/>
  </r>
  <r>
    <s v="Casa o chalet independiente en Ciudalcampo 2471"/>
    <x v="0"/>
    <n v="2500000"/>
    <x v="2"/>
    <n v="653"/>
    <x v="0"/>
    <x v="0"/>
    <x v="0"/>
    <x v="0"/>
    <x v="0"/>
    <s v=""/>
    <n v="2500000"/>
    <n v="3828.4839203675347"/>
    <n v="416666.66666666669"/>
    <m/>
    <s v="COMPRA"/>
  </r>
  <r>
    <s v="Casa o chalet independiente en Ciudalcampo 2503"/>
    <x v="0"/>
    <n v="2500000"/>
    <x v="6"/>
    <n v="800"/>
    <x v="0"/>
    <x v="0"/>
    <x v="0"/>
    <x v="0"/>
    <x v="0"/>
    <s v=""/>
    <n v="2500000"/>
    <n v="3125"/>
    <n v="500000"/>
    <m/>
    <s v="COMPRA"/>
  </r>
  <r>
    <s v="Casa o chalet independiente en Ciudalcampo 2531"/>
    <x v="0"/>
    <n v="2500000"/>
    <x v="2"/>
    <n v="726"/>
    <x v="0"/>
    <x v="0"/>
    <x v="0"/>
    <x v="0"/>
    <x v="0"/>
    <s v=""/>
    <n v="2500000"/>
    <n v="3443.526170798898"/>
    <n v="416666.66666666669"/>
    <m/>
    <s v="COMPRA"/>
  </r>
  <r>
    <s v="Piso en calle de María de Molina  Lista1272"/>
    <x v="0"/>
    <n v="2500000"/>
    <x v="3"/>
    <n v="300"/>
    <x v="1"/>
    <x v="3"/>
    <x v="1"/>
    <x v="1"/>
    <x v="0"/>
    <s v=""/>
    <n v="2500000"/>
    <n v="8333.3333333333339"/>
    <n v="625000"/>
    <m/>
    <s v="COMPRA"/>
  </r>
  <r>
    <s v="Piso en calle de Alberto Bosch  Jerónimos1438"/>
    <x v="0"/>
    <n v="2500000"/>
    <x v="5"/>
    <n v="227"/>
    <x v="1"/>
    <x v="8"/>
    <x v="1"/>
    <x v="1"/>
    <x v="1"/>
    <s v=""/>
    <n v="2500000"/>
    <n v="11013.215859030837"/>
    <n v="833333.33333333337"/>
    <m/>
    <s v="COMPRA"/>
  </r>
  <r>
    <s v="Piso en Chueca-Justicia  Madrid1259"/>
    <x v="0"/>
    <n v="2500000"/>
    <x v="5"/>
    <n v="262"/>
    <x v="1"/>
    <x v="3"/>
    <x v="1"/>
    <x v="1"/>
    <x v="1"/>
    <s v=""/>
    <n v="2500000"/>
    <n v="9541.9847328244268"/>
    <n v="833333.33333333337"/>
    <m/>
    <s v="COMPRA"/>
  </r>
  <r>
    <s v="Piso en avenida del General Perón  Cuatro Caminos739"/>
    <x v="0"/>
    <n v="2500000"/>
    <x v="6"/>
    <n v="360"/>
    <x v="1"/>
    <x v="5"/>
    <x v="1"/>
    <x v="1"/>
    <x v="0"/>
    <s v=""/>
    <n v="2500000"/>
    <n v="6944.4444444444443"/>
    <n v="500000"/>
    <m/>
    <s v="COMPRA"/>
  </r>
  <r>
    <s v="Piso en calle de Alonso Cano  Almagro1071"/>
    <x v="0"/>
    <n v="2500000"/>
    <x v="5"/>
    <n v="238"/>
    <x v="1"/>
    <x v="9"/>
    <x v="1"/>
    <x v="1"/>
    <x v="1"/>
    <s v=""/>
    <n v="2500000"/>
    <n v="10504.20168067227"/>
    <n v="833333.33333333337"/>
    <m/>
    <s v="COMPRA"/>
  </r>
  <r>
    <s v="Piso en Centro Histórico-446"/>
    <x v="1"/>
    <n v="2500000"/>
    <x v="6"/>
    <n v="330"/>
    <x v="1"/>
    <x v="7"/>
    <x v="1"/>
    <x v="1"/>
    <x v="0"/>
    <m/>
    <n v="2500000"/>
    <n v="7575.757575757576"/>
    <n v="500000"/>
    <s v="Ciudad"/>
    <s v="COMPRA"/>
  </r>
  <r>
    <s v="Piso en Pacífico-112"/>
    <x v="1"/>
    <n v="2500000"/>
    <x v="8"/>
    <n v="236"/>
    <x v="1"/>
    <x v="6"/>
    <x v="1"/>
    <x v="1"/>
    <x v="0"/>
    <m/>
    <n v="2500000"/>
    <n v="10593.22033898305"/>
    <n v="1250000"/>
    <s v="Ciudad"/>
    <s v="COMPRA"/>
  </r>
  <r>
    <s v="Casa o chalet independiente en calle Balcón-1674"/>
    <x v="1"/>
    <n v="2499000"/>
    <x v="6"/>
    <n v="631"/>
    <x v="0"/>
    <x v="0"/>
    <x v="0"/>
    <x v="0"/>
    <x v="0"/>
    <m/>
    <n v="2499000"/>
    <n v="3960.3803486529318"/>
    <n v="499800"/>
    <s v="Ciudad"/>
    <s v="COMPRA"/>
  </r>
  <r>
    <s v="Casa o chalet independiente en El Candado-1866"/>
    <x v="1"/>
    <n v="2495000"/>
    <x v="6"/>
    <n v="553"/>
    <x v="0"/>
    <x v="0"/>
    <x v="0"/>
    <x v="0"/>
    <x v="1"/>
    <m/>
    <n v="2495000"/>
    <n v="4511.7540687160945"/>
    <n v="499000"/>
    <s v="Ciudad"/>
    <s v="COMPRA"/>
  </r>
  <r>
    <s v="Casa o chalet independiente en El Candado-1867"/>
    <x v="1"/>
    <n v="2495000"/>
    <x v="6"/>
    <n v="631"/>
    <x v="0"/>
    <x v="0"/>
    <x v="0"/>
    <x v="0"/>
    <x v="0"/>
    <m/>
    <n v="2495000"/>
    <n v="3954.0412044374011"/>
    <n v="499000"/>
    <s v="Ciudad"/>
    <s v="COMPRA"/>
  </r>
  <r>
    <s v="Casa o chalet independiente en El Candado-1868"/>
    <x v="1"/>
    <n v="2495000"/>
    <x v="6"/>
    <n v="631"/>
    <x v="0"/>
    <x v="0"/>
    <x v="0"/>
    <x v="0"/>
    <x v="0"/>
    <m/>
    <n v="2495000"/>
    <n v="3954.0412044374011"/>
    <n v="499000"/>
    <s v="Ciudad"/>
    <s v="COMPRA"/>
  </r>
  <r>
    <s v="Chalet pareado en calle de Bueso de Pineda  762018"/>
    <x v="0"/>
    <n v="2495000"/>
    <x v="3"/>
    <n v="447"/>
    <x v="0"/>
    <x v="0"/>
    <x v="0"/>
    <x v="0"/>
    <x v="0"/>
    <s v=""/>
    <n v="2495000"/>
    <n v="5581.6554809843401"/>
    <n v="623750"/>
    <m/>
    <s v="COMPRA"/>
  </r>
  <r>
    <s v="Piso en Centro Histórico-976"/>
    <x v="1"/>
    <n v="2495000"/>
    <x v="2"/>
    <n v="250"/>
    <x v="1"/>
    <x v="3"/>
    <x v="1"/>
    <x v="1"/>
    <x v="1"/>
    <m/>
    <n v="2495000"/>
    <n v="9980"/>
    <n v="415833.33333333331"/>
    <s v="Ciudad"/>
    <s v="COMPRA"/>
  </r>
  <r>
    <s v="Casa o chalet independiente en calle Lamiaco  El Plantío2787"/>
    <x v="0"/>
    <n v="2490000"/>
    <x v="4"/>
    <n v="1554"/>
    <x v="0"/>
    <x v="0"/>
    <x v="0"/>
    <x v="0"/>
    <x v="0"/>
    <s v=""/>
    <n v="2490000"/>
    <n v="1602.3166023166023"/>
    <n v="355714.28571428574"/>
    <m/>
    <s v="COMPRA"/>
  </r>
  <r>
    <s v="Casa o chalet independiente en calle Lamiaco  El Plantío2788"/>
    <x v="0"/>
    <n v="2490000"/>
    <x v="4"/>
    <n v="1554"/>
    <x v="0"/>
    <x v="0"/>
    <x v="0"/>
    <x v="0"/>
    <x v="0"/>
    <s v=""/>
    <n v="2490000"/>
    <n v="1602.3166023166023"/>
    <n v="355714.28571428574"/>
    <m/>
    <s v="COMPRA"/>
  </r>
  <r>
    <s v="Casa o chalet independiente en calle Lamiaco  El Plantío2789"/>
    <x v="0"/>
    <n v="2490000"/>
    <x v="4"/>
    <n v="1554"/>
    <x v="0"/>
    <x v="0"/>
    <x v="0"/>
    <x v="0"/>
    <x v="0"/>
    <s v=""/>
    <n v="2490000"/>
    <n v="1602.3166023166023"/>
    <n v="355714.28571428574"/>
    <m/>
    <s v="COMPRA"/>
  </r>
  <r>
    <s v="Casa o chalet independiente en calle Lamiaco  El Plantío2790"/>
    <x v="0"/>
    <n v="2490000"/>
    <x v="4"/>
    <n v="1554"/>
    <x v="0"/>
    <x v="0"/>
    <x v="0"/>
    <x v="0"/>
    <x v="0"/>
    <s v=""/>
    <n v="2490000"/>
    <n v="1602.3166023166023"/>
    <n v="355714.28571428574"/>
    <m/>
    <s v="COMPRA"/>
  </r>
  <r>
    <s v="Chalet en Paseo del Embajador  Ciudalcampo2373"/>
    <x v="0"/>
    <n v="2480000"/>
    <x v="4"/>
    <n v="1080"/>
    <x v="0"/>
    <x v="0"/>
    <x v="0"/>
    <x v="0"/>
    <x v="0"/>
    <s v=""/>
    <n v="2480000"/>
    <n v="2296.2962962962961"/>
    <n v="354285.71428571426"/>
    <m/>
    <s v="COMPRA"/>
  </r>
  <r>
    <s v="Casa o chalet independiente en Ciudalcampo 2397"/>
    <x v="0"/>
    <n v="2480000"/>
    <x v="1"/>
    <n v="1080"/>
    <x v="0"/>
    <x v="0"/>
    <x v="0"/>
    <x v="0"/>
    <x v="0"/>
    <s v=""/>
    <n v="2480000"/>
    <n v="2296.2962962962961"/>
    <n v="310000"/>
    <m/>
    <s v="COMPRA"/>
  </r>
  <r>
    <s v="Casa o chalet independiente en Ciudalcampo 2462"/>
    <x v="0"/>
    <n v="2480000"/>
    <x v="6"/>
    <n v="1050"/>
    <x v="0"/>
    <x v="0"/>
    <x v="0"/>
    <x v="0"/>
    <x v="0"/>
    <s v=""/>
    <n v="2480000"/>
    <n v="2361.9047619047619"/>
    <n v="496000"/>
    <m/>
    <s v="COMPRA"/>
  </r>
  <r>
    <s v="Piso en paseo de La Habana  1901063"/>
    <x v="0"/>
    <n v="2480000"/>
    <x v="3"/>
    <n v="226"/>
    <x v="1"/>
    <x v="9"/>
    <x v="1"/>
    <x v="1"/>
    <x v="0"/>
    <s v=""/>
    <n v="2480000"/>
    <n v="10973.451327433628"/>
    <n v="620000"/>
    <m/>
    <s v="COMPRA"/>
  </r>
  <r>
    <s v="Casa o chalet independiente en calle de Guerrero y Mendoza  Ciudad Jardín2486"/>
    <x v="0"/>
    <n v="2475000"/>
    <x v="5"/>
    <n v="300"/>
    <x v="0"/>
    <x v="0"/>
    <x v="0"/>
    <x v="0"/>
    <x v="0"/>
    <s v=""/>
    <n v="2475000"/>
    <n v="8250"/>
    <n v="825000"/>
    <m/>
    <s v="COMPRA"/>
  </r>
  <r>
    <s v="Casa o chalet independiente en del Naranjo de Bulnes  s/n2424"/>
    <x v="0"/>
    <n v="2455000"/>
    <x v="6"/>
    <n v="504"/>
    <x v="0"/>
    <x v="0"/>
    <x v="0"/>
    <x v="0"/>
    <x v="0"/>
    <s v=""/>
    <n v="2455000"/>
    <n v="4871.0317460317465"/>
    <n v="491000"/>
    <m/>
    <s v="COMPRA"/>
  </r>
  <r>
    <s v="Casa o chalet independiente en Fuente del Fresno 2382"/>
    <x v="0"/>
    <n v="2450000"/>
    <x v="1"/>
    <n v="1300"/>
    <x v="0"/>
    <x v="0"/>
    <x v="0"/>
    <x v="0"/>
    <x v="0"/>
    <s v=""/>
    <n v="2450000"/>
    <n v="1884.6153846153845"/>
    <n v="306250"/>
    <m/>
    <s v="COMPRA"/>
  </r>
  <r>
    <s v="Casa o chalet independiente en calle Río Guadiana  Parque Boadilla2421"/>
    <x v="0"/>
    <n v="2450000"/>
    <x v="3"/>
    <n v="482"/>
    <x v="0"/>
    <x v="0"/>
    <x v="0"/>
    <x v="0"/>
    <x v="0"/>
    <s v=""/>
    <n v="2450000"/>
    <n v="5082.9875518672197"/>
    <n v="612500"/>
    <m/>
    <s v="COMPRA"/>
  </r>
  <r>
    <s v="Casa o chalet independiente en Fuente del Fresno 2430"/>
    <x v="0"/>
    <n v="2450000"/>
    <x v="1"/>
    <n v="1252"/>
    <x v="0"/>
    <x v="0"/>
    <x v="0"/>
    <x v="0"/>
    <x v="0"/>
    <s v=""/>
    <n v="2450000"/>
    <n v="1956.8690095846646"/>
    <n v="306250"/>
    <m/>
    <s v="COMPRA"/>
  </r>
  <r>
    <s v="Casa o chalet independiente en arlanza  Ciudalcampo2476"/>
    <x v="0"/>
    <n v="2450000"/>
    <x v="6"/>
    <n v="475"/>
    <x v="0"/>
    <x v="0"/>
    <x v="0"/>
    <x v="0"/>
    <x v="0"/>
    <s v=""/>
    <n v="2450000"/>
    <n v="5157.894736842105"/>
    <n v="490000"/>
    <m/>
    <s v="COMPRA"/>
  </r>
  <r>
    <s v="Casa o chalet independiente en Fuente del Fresno 2592"/>
    <x v="0"/>
    <n v="2450000"/>
    <x v="1"/>
    <n v="1252"/>
    <x v="0"/>
    <x v="0"/>
    <x v="0"/>
    <x v="0"/>
    <x v="0"/>
    <s v=""/>
    <n v="2450000"/>
    <n v="1956.8690095846646"/>
    <n v="306250"/>
    <m/>
    <s v="COMPRA"/>
  </r>
  <r>
    <s v="Casa o chalet independiente en avenida del Palomar  Fuente del Fresno2615"/>
    <x v="0"/>
    <n v="2450000"/>
    <x v="1"/>
    <n v="1253"/>
    <x v="0"/>
    <x v="0"/>
    <x v="0"/>
    <x v="0"/>
    <x v="0"/>
    <s v=""/>
    <n v="2450000"/>
    <n v="1955.3072625698323"/>
    <n v="306250"/>
    <m/>
    <s v="COMPRA"/>
  </r>
  <r>
    <s v="Casa o chalet independiente en El Plantío  Madrid2656"/>
    <x v="0"/>
    <n v="2450000"/>
    <x v="3"/>
    <n v="988"/>
    <x v="0"/>
    <x v="0"/>
    <x v="0"/>
    <x v="0"/>
    <x v="0"/>
    <s v=""/>
    <n v="2450000"/>
    <n v="2479.7570850202428"/>
    <n v="612500"/>
    <m/>
    <s v="COMPRA"/>
  </r>
  <r>
    <s v="Casa o chalet independiente en El Plantío  Madrid2657"/>
    <x v="0"/>
    <n v="2450000"/>
    <x v="3"/>
    <n v="988"/>
    <x v="0"/>
    <x v="0"/>
    <x v="0"/>
    <x v="0"/>
    <x v="0"/>
    <s v=""/>
    <n v="2450000"/>
    <n v="2479.7570850202428"/>
    <n v="612500"/>
    <m/>
    <s v="COMPRA"/>
  </r>
  <r>
    <s v="Casa o chalet independiente en calle Palmeras-1751"/>
    <x v="1"/>
    <n v="2400000"/>
    <x v="3"/>
    <n v="524"/>
    <x v="0"/>
    <x v="0"/>
    <x v="0"/>
    <x v="0"/>
    <x v="0"/>
    <m/>
    <n v="2400000"/>
    <n v="4580.1526717557254"/>
    <n v="600000"/>
    <s v="Ciudad"/>
    <s v="COMPRA"/>
  </r>
  <r>
    <s v="Casa o chalet independiente en calle Palmeras-1752"/>
    <x v="1"/>
    <n v="2400000"/>
    <x v="3"/>
    <n v="528"/>
    <x v="0"/>
    <x v="0"/>
    <x v="0"/>
    <x v="0"/>
    <x v="0"/>
    <m/>
    <n v="2400000"/>
    <n v="4545.454545454545"/>
    <n v="600000"/>
    <s v="Ciudad"/>
    <s v="COMPRA"/>
  </r>
  <r>
    <s v="Casa o chalet independiente en calle Palmeras-1753"/>
    <x v="1"/>
    <n v="2400000"/>
    <x v="3"/>
    <n v="528"/>
    <x v="0"/>
    <x v="0"/>
    <x v="0"/>
    <x v="0"/>
    <x v="0"/>
    <m/>
    <n v="2400000"/>
    <n v="4545.454545454545"/>
    <n v="600000"/>
    <s v="Ciudad"/>
    <s v="COMPRA"/>
  </r>
  <r>
    <s v="Casa o chalet independiente en El Higuerón - Capellanía-1877"/>
    <x v="1"/>
    <n v="2400000"/>
    <x v="2"/>
    <n v="737"/>
    <x v="0"/>
    <x v="0"/>
    <x v="0"/>
    <x v="0"/>
    <x v="0"/>
    <m/>
    <n v="2400000"/>
    <n v="3256.4450474898235"/>
    <n v="400000"/>
    <s v="Benalmadena"/>
    <s v="COMPRA"/>
  </r>
  <r>
    <s v="Chalet pareado en camino de la Huerta  Encinar de los Reyes2087"/>
    <x v="0"/>
    <n v="2400000"/>
    <x v="6"/>
    <n v="276"/>
    <x v="0"/>
    <x v="0"/>
    <x v="0"/>
    <x v="0"/>
    <x v="0"/>
    <s v=""/>
    <n v="2400000"/>
    <n v="8695.652173913044"/>
    <n v="480000"/>
    <m/>
    <s v="COMPRA"/>
  </r>
  <r>
    <s v="Casa o chalet independiente en Niño Jesús  Madrid2287"/>
    <x v="0"/>
    <n v="2400000"/>
    <x v="6"/>
    <n v="267"/>
    <x v="0"/>
    <x v="0"/>
    <x v="0"/>
    <x v="0"/>
    <x v="0"/>
    <s v=""/>
    <n v="2400000"/>
    <n v="8988.7640449438204"/>
    <n v="480000"/>
    <m/>
    <s v="COMPRA"/>
  </r>
  <r>
    <s v="Casa o chalet independiente en avenida de Montealina  Montealina2627"/>
    <x v="0"/>
    <n v="2400000"/>
    <x v="4"/>
    <n v="372"/>
    <x v="0"/>
    <x v="0"/>
    <x v="0"/>
    <x v="0"/>
    <x v="0"/>
    <s v=""/>
    <n v="2400000"/>
    <n v="6451.6129032258068"/>
    <n v="342857.14285714284"/>
    <m/>
    <s v="COMPRA"/>
  </r>
  <r>
    <s v="Piso en Sol  Madrid855"/>
    <x v="0"/>
    <n v="2400000"/>
    <x v="3"/>
    <n v="181"/>
    <x v="1"/>
    <x v="7"/>
    <x v="2"/>
    <x v="1"/>
    <x v="1"/>
    <s v=""/>
    <n v="2400000"/>
    <n v="13259.668508287294"/>
    <n v="600000"/>
    <m/>
    <s v="COMPRA"/>
  </r>
  <r>
    <s v="Piso en Goya  Madrid1078"/>
    <x v="0"/>
    <n v="2400000"/>
    <x v="5"/>
    <n v="181"/>
    <x v="1"/>
    <x v="9"/>
    <x v="1"/>
    <x v="1"/>
    <x v="1"/>
    <s v=""/>
    <n v="2400000"/>
    <n v="13259.668508287294"/>
    <n v="800000"/>
    <m/>
    <s v="COMPRA"/>
  </r>
  <r>
    <s v="Casa o chalet independiente en Ciudalcampo 2478"/>
    <x v="0"/>
    <n v="2390000"/>
    <x v="2"/>
    <n v="696"/>
    <x v="0"/>
    <x v="0"/>
    <x v="0"/>
    <x v="0"/>
    <x v="0"/>
    <s v=""/>
    <n v="2390000"/>
    <n v="3433.9080459770116"/>
    <n v="398333.33333333331"/>
    <m/>
    <s v="COMPRA"/>
  </r>
  <r>
    <s v="Piso en Argüelles  Madrid680"/>
    <x v="0"/>
    <n v="2390000"/>
    <x v="5"/>
    <n v="187"/>
    <x v="1"/>
    <x v="4"/>
    <x v="1"/>
    <x v="1"/>
    <x v="0"/>
    <s v=""/>
    <n v="2390000"/>
    <n v="12780.748663101604"/>
    <n v="796666.66666666663"/>
    <m/>
    <s v="COMPRA"/>
  </r>
  <r>
    <s v="Chalet adosado en Aravaca  Madrid2370"/>
    <x v="0"/>
    <n v="2380000"/>
    <x v="2"/>
    <n v="519"/>
    <x v="0"/>
    <x v="0"/>
    <x v="0"/>
    <x v="0"/>
    <x v="0"/>
    <s v=""/>
    <n v="2380000"/>
    <n v="4585.7418111753368"/>
    <n v="396666.66666666669"/>
    <m/>
    <s v="COMPRA"/>
  </r>
  <r>
    <s v="Chalet adosado en Aravaca  Madrid2371"/>
    <x v="0"/>
    <n v="2380000"/>
    <x v="2"/>
    <n v="519"/>
    <x v="0"/>
    <x v="0"/>
    <x v="0"/>
    <x v="0"/>
    <x v="0"/>
    <s v=""/>
    <n v="2380000"/>
    <n v="4585.7418111753368"/>
    <n v="396666.66666666669"/>
    <m/>
    <s v="COMPRA"/>
  </r>
  <r>
    <s v="Casa o chalet independiente en Urb. este - Montepríncipe  Boadilla del Monte2455"/>
    <x v="0"/>
    <n v="2380000"/>
    <x v="4"/>
    <n v="1100"/>
    <x v="0"/>
    <x v="0"/>
    <x v="0"/>
    <x v="0"/>
    <x v="0"/>
    <s v=""/>
    <n v="2380000"/>
    <n v="2163.6363636363635"/>
    <n v="340000"/>
    <m/>
    <s v="COMPRA"/>
  </r>
  <r>
    <s v="Casa o chalet independiente en El Higuerón - Capellanía-1870"/>
    <x v="1"/>
    <n v="2350000"/>
    <x v="3"/>
    <n v="1833"/>
    <x v="0"/>
    <x v="0"/>
    <x v="0"/>
    <x v="0"/>
    <x v="0"/>
    <m/>
    <n v="2350000"/>
    <n v="1282.051282051282"/>
    <n v="587500"/>
    <s v="Benalmadena"/>
    <s v="COMPRA"/>
  </r>
  <r>
    <s v="Chalet en Cortijo de Maza-Finca Monsalvez-El Olivar-2162"/>
    <x v="1"/>
    <n v="2350000"/>
    <x v="6"/>
    <n v="644"/>
    <x v="0"/>
    <x v="0"/>
    <x v="0"/>
    <x v="0"/>
    <x v="0"/>
    <m/>
    <n v="2350000"/>
    <n v="3649.0683229813662"/>
    <n v="470000"/>
    <s v="Ciudad"/>
    <s v="COMPRA"/>
  </r>
  <r>
    <s v="Chalet en Fuente del Berro  Madrid1808"/>
    <x v="0"/>
    <n v="2350000"/>
    <x v="6"/>
    <n v="239"/>
    <x v="0"/>
    <x v="0"/>
    <x v="0"/>
    <x v="0"/>
    <x v="0"/>
    <s v=""/>
    <n v="2350000"/>
    <n v="9832.635983263599"/>
    <n v="470000"/>
    <m/>
    <s v="COMPRA"/>
  </r>
  <r>
    <s v="Chalet en Fuente del Berro  Madrid1809"/>
    <x v="0"/>
    <n v="2350000"/>
    <x v="6"/>
    <n v="239"/>
    <x v="0"/>
    <x v="0"/>
    <x v="0"/>
    <x v="0"/>
    <x v="0"/>
    <s v=""/>
    <n v="2350000"/>
    <n v="9832.635983263599"/>
    <n v="470000"/>
    <m/>
    <s v="COMPRA"/>
  </r>
  <r>
    <s v="Chalet pareado en Encinar de los Reyes  La Moraleja1870"/>
    <x v="0"/>
    <n v="2350000"/>
    <x v="3"/>
    <n v="358"/>
    <x v="0"/>
    <x v="0"/>
    <x v="0"/>
    <x v="0"/>
    <x v="0"/>
    <s v=""/>
    <n v="2350000"/>
    <n v="6564.2458100558661"/>
    <n v="587500"/>
    <m/>
    <s v="COMPRA"/>
  </r>
  <r>
    <s v="Chalet pareado en calle del Padre Arrupe  Encinar de los Reyes2036"/>
    <x v="0"/>
    <n v="2350000"/>
    <x v="3"/>
    <n v="358"/>
    <x v="0"/>
    <x v="0"/>
    <x v="0"/>
    <x v="0"/>
    <x v="0"/>
    <s v=""/>
    <n v="2350000"/>
    <n v="6564.2458100558661"/>
    <n v="587500"/>
    <m/>
    <s v="COMPRA"/>
  </r>
  <r>
    <s v="Casa o chalet independiente en Fuente del Berro  Madrid2495"/>
    <x v="0"/>
    <n v="2350000"/>
    <x v="6"/>
    <n v="246"/>
    <x v="0"/>
    <x v="0"/>
    <x v="0"/>
    <x v="0"/>
    <x v="0"/>
    <s v=""/>
    <n v="2350000"/>
    <n v="9552.8455284552838"/>
    <n v="470000"/>
    <m/>
    <s v="COMPRA"/>
  </r>
  <r>
    <s v="Casa o chalet independiente en Fuente del Berro  Madrid2496"/>
    <x v="0"/>
    <n v="2350000"/>
    <x v="6"/>
    <n v="246"/>
    <x v="0"/>
    <x v="0"/>
    <x v="0"/>
    <x v="0"/>
    <x v="0"/>
    <s v=""/>
    <n v="2350000"/>
    <n v="9552.8455284552838"/>
    <n v="470000"/>
    <m/>
    <s v="COMPRA"/>
  </r>
  <r>
    <s v="Piso en avenida de Luis García Cereceda  La Finca1783"/>
    <x v="0"/>
    <n v="2350000"/>
    <x v="5"/>
    <n v="187"/>
    <x v="1"/>
    <x v="11"/>
    <x v="1"/>
    <x v="1"/>
    <x v="0"/>
    <s v=""/>
    <n v="2350000"/>
    <n v="12566.844919786095"/>
    <n v="783333.33333333337"/>
    <m/>
    <s v="COMPRA"/>
  </r>
  <r>
    <s v="Piso en calle del Príncipe de Vergara  Lista1085"/>
    <x v="0"/>
    <n v="2350000"/>
    <x v="5"/>
    <n v="204"/>
    <x v="1"/>
    <x v="9"/>
    <x v="1"/>
    <x v="1"/>
    <x v="0"/>
    <s v=""/>
    <n v="2350000"/>
    <n v="11519.607843137255"/>
    <n v="783333.33333333337"/>
    <m/>
    <s v="COMPRA"/>
  </r>
  <r>
    <s v="Piso en calle del Príncipe de Vergara  Lista1072"/>
    <x v="0"/>
    <n v="2350000"/>
    <x v="5"/>
    <n v="204"/>
    <x v="1"/>
    <x v="9"/>
    <x v="1"/>
    <x v="1"/>
    <x v="1"/>
    <s v=""/>
    <n v="2350000"/>
    <n v="11519.607843137255"/>
    <n v="783333.33333333337"/>
    <m/>
    <s v="COMPRA"/>
  </r>
  <r>
    <s v="Piso en Carrera de San Jerónimo  Sol816"/>
    <x v="0"/>
    <n v="2350000"/>
    <x v="3"/>
    <n v="218"/>
    <x v="1"/>
    <x v="1"/>
    <x v="1"/>
    <x v="1"/>
    <x v="1"/>
    <s v=""/>
    <n v="2350000"/>
    <n v="10779.816513761469"/>
    <n v="587500"/>
    <m/>
    <s v="COMPRA"/>
  </r>
  <r>
    <s v="Casa o chalet independiente en del Naranjo de Bulnes  s/n2422"/>
    <x v="0"/>
    <n v="2345000"/>
    <x v="6"/>
    <n v="461"/>
    <x v="0"/>
    <x v="0"/>
    <x v="0"/>
    <x v="0"/>
    <x v="0"/>
    <s v=""/>
    <n v="2345000"/>
    <n v="5086.7678958785245"/>
    <n v="469000"/>
    <m/>
    <s v="COMPRA"/>
  </r>
  <r>
    <s v="Casa o chalet independiente en calle Palmeras-1759"/>
    <x v="1"/>
    <n v="2300000"/>
    <x v="6"/>
    <n v="487"/>
    <x v="0"/>
    <x v="0"/>
    <x v="0"/>
    <x v="0"/>
    <x v="0"/>
    <m/>
    <n v="2300000"/>
    <n v="4722.792607802875"/>
    <n v="460000"/>
    <s v="Ciudad"/>
    <s v="COMPRA"/>
  </r>
  <r>
    <s v="Casa o chalet independiente en calle Palmeras-1760"/>
    <x v="1"/>
    <n v="2300000"/>
    <x v="6"/>
    <n v="487"/>
    <x v="0"/>
    <x v="0"/>
    <x v="0"/>
    <x v="0"/>
    <x v="1"/>
    <m/>
    <n v="2300000"/>
    <n v="4722.792607802875"/>
    <n v="460000"/>
    <s v="Ciudad"/>
    <s v="COMPRA"/>
  </r>
  <r>
    <s v="Casa o chalet independiente en Pinares de San Antón-1968"/>
    <x v="1"/>
    <n v="2300000"/>
    <x v="6"/>
    <n v="487"/>
    <x v="0"/>
    <x v="0"/>
    <x v="0"/>
    <x v="0"/>
    <x v="0"/>
    <m/>
    <n v="2300000"/>
    <n v="4722.792607802875"/>
    <n v="460000"/>
    <s v="Ciudad"/>
    <s v="COMPRA"/>
  </r>
  <r>
    <s v="Chalet pareado en Conde Orgaz-Piovera  Madrid2042"/>
    <x v="0"/>
    <n v="2300000"/>
    <x v="3"/>
    <n v="350"/>
    <x v="0"/>
    <x v="0"/>
    <x v="0"/>
    <x v="0"/>
    <x v="0"/>
    <s v=""/>
    <n v="2300000"/>
    <n v="6571.4285714285716"/>
    <n v="575000"/>
    <m/>
    <s v="COMPRA"/>
  </r>
  <r>
    <s v="Chalet pareado en Palomas  Madrid2043"/>
    <x v="0"/>
    <n v="2300000"/>
    <x v="2"/>
    <n v="285"/>
    <x v="0"/>
    <x v="0"/>
    <x v="0"/>
    <x v="0"/>
    <x v="0"/>
    <s v=""/>
    <n v="2300000"/>
    <n v="8070.1754385964914"/>
    <n v="383333.33333333331"/>
    <m/>
    <s v="COMPRA"/>
  </r>
  <r>
    <s v="Piso en El Viso  Madrid712"/>
    <x v="0"/>
    <n v="2300000"/>
    <x v="6"/>
    <n v="265"/>
    <x v="1"/>
    <x v="5"/>
    <x v="1"/>
    <x v="1"/>
    <x v="0"/>
    <s v=""/>
    <n v="2300000"/>
    <n v="8679.2452830188686"/>
    <n v="460000"/>
    <m/>
    <s v="COMPRA"/>
  </r>
  <r>
    <s v="Piso en El Viso  Madrid713"/>
    <x v="0"/>
    <n v="2300000"/>
    <x v="6"/>
    <n v="265"/>
    <x v="1"/>
    <x v="5"/>
    <x v="1"/>
    <x v="1"/>
    <x v="0"/>
    <s v=""/>
    <n v="2300000"/>
    <n v="8679.2452830188686"/>
    <n v="460000"/>
    <m/>
    <s v="COMPRA"/>
  </r>
  <r>
    <s v="Piso en El Viso  Madrid714"/>
    <x v="0"/>
    <n v="2300000"/>
    <x v="6"/>
    <n v="265"/>
    <x v="1"/>
    <x v="5"/>
    <x v="1"/>
    <x v="1"/>
    <x v="0"/>
    <s v=""/>
    <n v="2300000"/>
    <n v="8679.2452830188686"/>
    <n v="460000"/>
    <m/>
    <s v="COMPRA"/>
  </r>
  <r>
    <s v="Piso en calle de Pedro de Valdivia  El Viso746"/>
    <x v="0"/>
    <n v="2300000"/>
    <x v="6"/>
    <n v="256"/>
    <x v="1"/>
    <x v="5"/>
    <x v="1"/>
    <x v="1"/>
    <x v="0"/>
    <s v=""/>
    <n v="2300000"/>
    <n v="8984.375"/>
    <n v="460000"/>
    <m/>
    <s v="COMPRA"/>
  </r>
  <r>
    <s v="Piso en Los Álamos-987"/>
    <x v="1"/>
    <n v="2300000"/>
    <x v="3"/>
    <n v="417"/>
    <x v="1"/>
    <x v="3"/>
    <x v="1"/>
    <x v="1"/>
    <x v="1"/>
    <m/>
    <n v="2300000"/>
    <n v="5515.5875299760191"/>
    <n v="575000"/>
    <s v="Torremolinos"/>
    <s v="COMPRA"/>
  </r>
  <r>
    <s v="Casa o chalet independiente en Ciudalcampo 2396"/>
    <x v="0"/>
    <n v="2295000"/>
    <x v="1"/>
    <n v="1250"/>
    <x v="0"/>
    <x v="0"/>
    <x v="0"/>
    <x v="0"/>
    <x v="0"/>
    <s v=""/>
    <n v="2295000"/>
    <n v="1836"/>
    <n v="286875"/>
    <m/>
    <s v="COMPRA"/>
  </r>
  <r>
    <s v="Casa o chalet independiente en calle Volga  22459"/>
    <x v="0"/>
    <n v="2295000"/>
    <x v="1"/>
    <n v="1250"/>
    <x v="0"/>
    <x v="0"/>
    <x v="0"/>
    <x v="0"/>
    <x v="0"/>
    <s v=""/>
    <n v="2295000"/>
    <n v="1836"/>
    <n v="286875"/>
    <m/>
    <s v="COMPRA"/>
  </r>
  <r>
    <s v="Casa o chalet independiente en El Soto de la Moraleja  La Moraleja2464"/>
    <x v="0"/>
    <n v="2295000"/>
    <x v="6"/>
    <n v="305"/>
    <x v="0"/>
    <x v="0"/>
    <x v="0"/>
    <x v="0"/>
    <x v="0"/>
    <s v=""/>
    <n v="2295000"/>
    <n v="7524.5901639344265"/>
    <n v="459000"/>
    <m/>
    <s v="COMPRA"/>
  </r>
  <r>
    <s v="Casa o chalet independiente en Ciudalcampo 2483"/>
    <x v="0"/>
    <n v="2295000"/>
    <x v="2"/>
    <n v="500"/>
    <x v="0"/>
    <x v="0"/>
    <x v="0"/>
    <x v="0"/>
    <x v="0"/>
    <s v=""/>
    <n v="2295000"/>
    <n v="4590"/>
    <n v="382500"/>
    <m/>
    <s v="COMPRA"/>
  </r>
  <r>
    <s v="Piso en calle de O'Donnell  Goya1319"/>
    <x v="0"/>
    <n v="2290000"/>
    <x v="3"/>
    <n v="211"/>
    <x v="1"/>
    <x v="3"/>
    <x v="1"/>
    <x v="1"/>
    <x v="1"/>
    <s v=""/>
    <n v="2290000"/>
    <n v="10853.080568720379"/>
    <n v="572500"/>
    <m/>
    <s v="COMPRA"/>
  </r>
  <r>
    <s v="Piso en Nueva España  Madrid669"/>
    <x v="0"/>
    <n v="2290000"/>
    <x v="3"/>
    <n v="258"/>
    <x v="1"/>
    <x v="13"/>
    <x v="1"/>
    <x v="1"/>
    <x v="0"/>
    <s v=""/>
    <n v="2290000"/>
    <n v="8875.9689922480611"/>
    <n v="572500"/>
    <m/>
    <s v="COMPRA"/>
  </r>
  <r>
    <s v="Piso en calle Joaquín Bau  Nueva España671"/>
    <x v="0"/>
    <n v="2290000"/>
    <x v="3"/>
    <n v="258"/>
    <x v="1"/>
    <x v="13"/>
    <x v="1"/>
    <x v="1"/>
    <x v="0"/>
    <s v=""/>
    <n v="2290000"/>
    <n v="8875.9689922480611"/>
    <n v="572500"/>
    <m/>
    <s v="COMPRA"/>
  </r>
  <r>
    <s v="Piso en calle de Lagasca  Recoletos910"/>
    <x v="0"/>
    <n v="2290000"/>
    <x v="5"/>
    <n v="154"/>
    <x v="1"/>
    <x v="7"/>
    <x v="1"/>
    <x v="1"/>
    <x v="1"/>
    <s v=""/>
    <n v="2290000"/>
    <n v="14870.129870129869"/>
    <n v="763333.33333333337"/>
    <m/>
    <s v="COMPRA"/>
  </r>
  <r>
    <s v="Piso en calle de Goya  Goya1487"/>
    <x v="0"/>
    <n v="2280000"/>
    <x v="3"/>
    <n v="174"/>
    <x v="1"/>
    <x v="8"/>
    <x v="1"/>
    <x v="1"/>
    <x v="1"/>
    <s v=""/>
    <n v="2280000"/>
    <n v="13103.448275862069"/>
    <n v="570000"/>
    <m/>
    <s v="COMPRA"/>
  </r>
  <r>
    <s v="Piso en Nuevos Ministerios-Ríos Rosas  Madrid750"/>
    <x v="0"/>
    <n v="2275000"/>
    <x v="3"/>
    <n v="218"/>
    <x v="1"/>
    <x v="5"/>
    <x v="1"/>
    <x v="1"/>
    <x v="0"/>
    <s v=""/>
    <n v="2275000"/>
    <n v="10435.779816513761"/>
    <n v="568750"/>
    <m/>
    <s v="COMPRA"/>
  </r>
  <r>
    <s v="Piso en calle de Diego de León  Lista959"/>
    <x v="0"/>
    <n v="2259000"/>
    <x v="5"/>
    <n v="197"/>
    <x v="1"/>
    <x v="9"/>
    <x v="1"/>
    <x v="2"/>
    <x v="1"/>
    <s v=""/>
    <n v="2259000"/>
    <n v="11467.005076142132"/>
    <n v="753000"/>
    <m/>
    <s v="COMPRA"/>
  </r>
  <r>
    <s v="Piso en calle de Diego de León  Lista960"/>
    <x v="0"/>
    <n v="2259000"/>
    <x v="5"/>
    <n v="197"/>
    <x v="1"/>
    <x v="9"/>
    <x v="1"/>
    <x v="2"/>
    <x v="1"/>
    <s v=""/>
    <n v="2259000"/>
    <n v="11467.005076142132"/>
    <n v="753000"/>
    <m/>
    <s v="COMPRA"/>
  </r>
  <r>
    <s v="Chalet en Valdecabañas  Boadilla del Monte1995"/>
    <x v="0"/>
    <n v="2250000"/>
    <x v="6"/>
    <n v="636"/>
    <x v="0"/>
    <x v="0"/>
    <x v="0"/>
    <x v="0"/>
    <x v="0"/>
    <s v=""/>
    <n v="2250000"/>
    <n v="3537.7358490566039"/>
    <n v="450000"/>
    <m/>
    <s v="COMPRA"/>
  </r>
  <r>
    <s v="Casa o chalet independiente en avenida Fuentelarreyna  Ciudad Universitaria2415"/>
    <x v="0"/>
    <n v="2250000"/>
    <x v="6"/>
    <n v="510"/>
    <x v="0"/>
    <x v="0"/>
    <x v="0"/>
    <x v="0"/>
    <x v="0"/>
    <s v=""/>
    <n v="2250000"/>
    <n v="4411.7647058823532"/>
    <n v="450000"/>
    <m/>
    <s v="COMPRA"/>
  </r>
  <r>
    <s v="Casa o chalet independiente en calle Sauces  Monteclaro2442"/>
    <x v="0"/>
    <n v="2250000"/>
    <x v="2"/>
    <n v="433"/>
    <x v="0"/>
    <x v="0"/>
    <x v="0"/>
    <x v="0"/>
    <x v="0"/>
    <s v=""/>
    <n v="2250000"/>
    <n v="5196.3048498845264"/>
    <n v="375000"/>
    <m/>
    <s v="COMPRA"/>
  </r>
  <r>
    <s v="Casa o chalet independiente en Villafranca del Castillo  Villanueva de la Cañada2502"/>
    <x v="0"/>
    <n v="2250000"/>
    <x v="6"/>
    <n v="783"/>
    <x v="0"/>
    <x v="0"/>
    <x v="0"/>
    <x v="0"/>
    <x v="0"/>
    <s v=""/>
    <n v="2250000"/>
    <n v="2873.5632183908046"/>
    <n v="450000"/>
    <m/>
    <s v="COMPRA"/>
  </r>
  <r>
    <s v="Piso en Bernabéu-Hispanoamérica  Madrid1106"/>
    <x v="0"/>
    <n v="2250000"/>
    <x v="6"/>
    <n v="419"/>
    <x v="1"/>
    <x v="9"/>
    <x v="1"/>
    <x v="1"/>
    <x v="0"/>
    <s v=""/>
    <n v="2250000"/>
    <n v="5369.9284009546536"/>
    <n v="450000"/>
    <m/>
    <s v="COMPRA"/>
  </r>
  <r>
    <s v="Piso en Bernabéu-Hispanoamérica  Madrid1107"/>
    <x v="0"/>
    <n v="2250000"/>
    <x v="6"/>
    <n v="419"/>
    <x v="1"/>
    <x v="9"/>
    <x v="1"/>
    <x v="1"/>
    <x v="0"/>
    <s v=""/>
    <n v="2250000"/>
    <n v="5369.9284009546536"/>
    <n v="450000"/>
    <m/>
    <s v="COMPRA"/>
  </r>
  <r>
    <s v="Piso en calle del Conde de Peñalver  301314"/>
    <x v="0"/>
    <n v="2250000"/>
    <x v="5"/>
    <n v="178"/>
    <x v="1"/>
    <x v="3"/>
    <x v="1"/>
    <x v="1"/>
    <x v="1"/>
    <s v=""/>
    <n v="2250000"/>
    <n v="12640.449438202248"/>
    <n v="750000"/>
    <m/>
    <s v="COMPRA"/>
  </r>
  <r>
    <s v="Dúplex en Virgen de los Peligros  9784"/>
    <x v="0"/>
    <n v="2250000"/>
    <x v="8"/>
    <n v="173"/>
    <x v="1"/>
    <x v="1"/>
    <x v="1"/>
    <x v="1"/>
    <x v="1"/>
    <s v=""/>
    <n v="2250000"/>
    <n v="13005.780346820809"/>
    <n v="1125000"/>
    <m/>
    <s v="COMPRA"/>
  </r>
  <r>
    <s v="Casa o chalet independiente en calle Acacias de Guadalmar-1649"/>
    <x v="1"/>
    <n v="2200000"/>
    <x v="3"/>
    <n v="779"/>
    <x v="0"/>
    <x v="0"/>
    <x v="0"/>
    <x v="0"/>
    <x v="0"/>
    <m/>
    <n v="2200000"/>
    <n v="2824.1335044929397"/>
    <n v="550000"/>
    <s v="Ciudad"/>
    <s v="COMPRA"/>
  </r>
  <r>
    <s v="Casa o chalet independiente en camino Real de Fuengirola-1813"/>
    <x v="1"/>
    <n v="2200000"/>
    <x v="3"/>
    <n v="638"/>
    <x v="0"/>
    <x v="0"/>
    <x v="0"/>
    <x v="0"/>
    <x v="0"/>
    <m/>
    <n v="2200000"/>
    <n v="3448.2758620689656"/>
    <n v="550000"/>
    <s v="Benalmadena"/>
    <s v="COMPRA"/>
  </r>
  <r>
    <s v="Casa o chalet independiente en Guadalmar-1913"/>
    <x v="1"/>
    <n v="2200000"/>
    <x v="3"/>
    <n v="710"/>
    <x v="0"/>
    <x v="0"/>
    <x v="0"/>
    <x v="0"/>
    <x v="0"/>
    <m/>
    <n v="2200000"/>
    <n v="3098.5915492957747"/>
    <n v="550000"/>
    <s v="Ciudad"/>
    <s v="COMPRA"/>
  </r>
  <r>
    <s v="Casa o chalet independiente en Guadalmar-1914"/>
    <x v="1"/>
    <n v="2200000"/>
    <x v="3"/>
    <n v="710"/>
    <x v="0"/>
    <x v="0"/>
    <x v="0"/>
    <x v="0"/>
    <x v="0"/>
    <m/>
    <n v="2200000"/>
    <n v="3098.5915492957747"/>
    <n v="550000"/>
    <s v="Ciudad"/>
    <s v="COMPRA"/>
  </r>
  <r>
    <s v="Casa o chalet independiente en calle Acacias de Guadalmar-1650"/>
    <x v="1"/>
    <n v="2200000"/>
    <x v="6"/>
    <n v="600"/>
    <x v="0"/>
    <x v="0"/>
    <x v="0"/>
    <x v="0"/>
    <x v="0"/>
    <m/>
    <n v="2200000"/>
    <n v="3666.6666666666665"/>
    <n v="440000"/>
    <s v="Ciudad"/>
    <s v="COMPRA"/>
  </r>
  <r>
    <s v="Casa o chalet independiente en calle Acacias de Guadalmar-1651"/>
    <x v="1"/>
    <n v="2200000"/>
    <x v="6"/>
    <n v="600"/>
    <x v="0"/>
    <x v="0"/>
    <x v="0"/>
    <x v="0"/>
    <x v="0"/>
    <m/>
    <n v="2200000"/>
    <n v="3666.6666666666665"/>
    <n v="440000"/>
    <s v="Ciudad"/>
    <s v="COMPRA"/>
  </r>
  <r>
    <s v="Cortijo en El Cortijuelo-1624"/>
    <x v="1"/>
    <n v="2200000"/>
    <x v="0"/>
    <n v="1273"/>
    <x v="0"/>
    <x v="0"/>
    <x v="0"/>
    <x v="0"/>
    <x v="1"/>
    <m/>
    <n v="2200000"/>
    <n v="1728.2010997643363"/>
    <n v="244444.44444444444"/>
    <s v="Ciudad"/>
    <s v="COMPRA"/>
  </r>
  <r>
    <s v="Casa o chalet independiente en avenida de las Begonias  El Zaudín - Club de Golf346"/>
    <x v="2"/>
    <n v="2200000"/>
    <x v="4"/>
    <n v="850"/>
    <x v="0"/>
    <x v="0"/>
    <x v="0"/>
    <x v="0"/>
    <x v="0"/>
    <s v=""/>
    <n v="2200000"/>
    <n v="2588.2352941176468"/>
    <n v="314285.71428571426"/>
    <m/>
    <s v="COMPRA"/>
  </r>
  <r>
    <s v="Casa o chalet independiente en avenida Central  Santo Domingo2472"/>
    <x v="0"/>
    <n v="2200000"/>
    <x v="4"/>
    <n v="520"/>
    <x v="0"/>
    <x v="0"/>
    <x v="0"/>
    <x v="0"/>
    <x v="0"/>
    <s v=""/>
    <n v="2200000"/>
    <n v="4230.7692307692305"/>
    <n v="314285.71428571426"/>
    <m/>
    <s v="COMPRA"/>
  </r>
  <r>
    <s v="Casa o chalet independiente en avenida Central  Santo Domingo2506"/>
    <x v="0"/>
    <n v="2200000"/>
    <x v="4"/>
    <n v="409"/>
    <x v="0"/>
    <x v="0"/>
    <x v="0"/>
    <x v="0"/>
    <x v="0"/>
    <s v=""/>
    <n v="2200000"/>
    <n v="5378.9731051344743"/>
    <n v="314285.71428571426"/>
    <m/>
    <s v="COMPRA"/>
  </r>
  <r>
    <s v="Casa o chalet independiente en avenida de Fuentelarreina  82605"/>
    <x v="0"/>
    <n v="2200000"/>
    <x v="2"/>
    <n v="510"/>
    <x v="0"/>
    <x v="0"/>
    <x v="0"/>
    <x v="0"/>
    <x v="0"/>
    <s v=""/>
    <n v="2200000"/>
    <n v="4313.7254901960787"/>
    <n v="366666.66666666669"/>
    <m/>
    <s v="COMPRA"/>
  </r>
  <r>
    <s v="Casa o chalet independiente en Ciudad Universitaria  Madrid2679"/>
    <x v="0"/>
    <n v="2200000"/>
    <x v="2"/>
    <n v="510"/>
    <x v="0"/>
    <x v="0"/>
    <x v="0"/>
    <x v="0"/>
    <x v="0"/>
    <s v=""/>
    <n v="2200000"/>
    <n v="4313.7254901960787"/>
    <n v="366666.66666666669"/>
    <m/>
    <s v="COMPRA"/>
  </r>
  <r>
    <s v="Casa o chalet independiente en Ciudad Universitaria  Madrid2680"/>
    <x v="0"/>
    <n v="2200000"/>
    <x v="2"/>
    <n v="510"/>
    <x v="0"/>
    <x v="0"/>
    <x v="0"/>
    <x v="0"/>
    <x v="0"/>
    <s v=""/>
    <n v="2200000"/>
    <n v="4313.7254901960787"/>
    <n v="366666.66666666669"/>
    <m/>
    <s v="COMPRA"/>
  </r>
  <r>
    <s v="Casa o chalet independiente en Ciudad Universitaria  Madrid2681"/>
    <x v="0"/>
    <n v="2200000"/>
    <x v="2"/>
    <n v="510"/>
    <x v="0"/>
    <x v="0"/>
    <x v="0"/>
    <x v="0"/>
    <x v="0"/>
    <s v=""/>
    <n v="2200000"/>
    <n v="4313.7254901960787"/>
    <n v="366666.66666666669"/>
    <m/>
    <s v="COMPRA"/>
  </r>
  <r>
    <s v="Piso en Goya  Madrid1528"/>
    <x v="0"/>
    <n v="2200000"/>
    <x v="5"/>
    <n v="151"/>
    <x v="1"/>
    <x v="8"/>
    <x v="1"/>
    <x v="1"/>
    <x v="1"/>
    <s v=""/>
    <n v="2200000"/>
    <n v="14569.53642384106"/>
    <n v="733333.33333333337"/>
    <m/>
    <s v="COMPRA"/>
  </r>
  <r>
    <s v="Piso en calle Císter-981"/>
    <x v="1"/>
    <n v="2200000"/>
    <x v="3"/>
    <n v="308"/>
    <x v="1"/>
    <x v="3"/>
    <x v="1"/>
    <x v="1"/>
    <x v="1"/>
    <m/>
    <n v="2200000"/>
    <n v="7142.8571428571431"/>
    <n v="550000"/>
    <s v="Ciudad"/>
    <s v="COMPRA"/>
  </r>
  <r>
    <s v="Piso en calle Císter-982"/>
    <x v="1"/>
    <n v="2200000"/>
    <x v="6"/>
    <n v="310"/>
    <x v="1"/>
    <x v="3"/>
    <x v="1"/>
    <x v="1"/>
    <x v="1"/>
    <m/>
    <n v="2200000"/>
    <n v="7096.7741935483873"/>
    <n v="440000"/>
    <s v="Ciudad"/>
    <s v="COMPRA"/>
  </r>
  <r>
    <s v="Dúplex en calle los Portales-452"/>
    <x v="1"/>
    <n v="2200000"/>
    <x v="5"/>
    <n v="440"/>
    <x v="1"/>
    <x v="7"/>
    <x v="1"/>
    <x v="1"/>
    <x v="0"/>
    <m/>
    <n v="2200000"/>
    <n v="5000"/>
    <n v="733333.33333333337"/>
    <s v="Torremolinos"/>
    <s v="COMPRA"/>
  </r>
  <r>
    <s v="Casa o chalet independiente en calle Vitoria-1797"/>
    <x v="1"/>
    <n v="2190000"/>
    <x v="6"/>
    <n v="385"/>
    <x v="0"/>
    <x v="0"/>
    <x v="0"/>
    <x v="0"/>
    <x v="0"/>
    <m/>
    <n v="2190000"/>
    <n v="5688.3116883116882"/>
    <n v="438000"/>
    <s v="Benalmadena"/>
    <s v="COMPRA"/>
  </r>
  <r>
    <s v="Casa o chalet independiente en calle Vitoria-1798"/>
    <x v="1"/>
    <n v="2190000"/>
    <x v="6"/>
    <n v="385"/>
    <x v="0"/>
    <x v="0"/>
    <x v="0"/>
    <x v="0"/>
    <x v="0"/>
    <m/>
    <n v="2190000"/>
    <n v="5688.3116883116882"/>
    <n v="438000"/>
    <s v="Benalmadena"/>
    <s v="COMPRA"/>
  </r>
  <r>
    <s v="Casa o chalet independiente en El Higuerón - Capellanía-1873"/>
    <x v="1"/>
    <n v="2190000"/>
    <x v="6"/>
    <n v="385"/>
    <x v="0"/>
    <x v="0"/>
    <x v="0"/>
    <x v="0"/>
    <x v="0"/>
    <m/>
    <n v="2190000"/>
    <n v="5688.3116883116882"/>
    <n v="438000"/>
    <s v="Benalmadena"/>
    <s v="COMPRA"/>
  </r>
  <r>
    <s v="Casa o chalet independiente en vitoria-1998"/>
    <x v="1"/>
    <n v="2190000"/>
    <x v="6"/>
    <n v="385"/>
    <x v="0"/>
    <x v="0"/>
    <x v="0"/>
    <x v="0"/>
    <x v="0"/>
    <m/>
    <n v="2190000"/>
    <n v="5688.3116883116882"/>
    <n v="438000"/>
    <s v="Benalmadena"/>
    <s v="COMPRA"/>
  </r>
  <r>
    <s v="Casa o chalet independiente en vitoria-1999"/>
    <x v="1"/>
    <n v="2190000"/>
    <x v="6"/>
    <n v="385"/>
    <x v="0"/>
    <x v="0"/>
    <x v="0"/>
    <x v="0"/>
    <x v="0"/>
    <m/>
    <n v="2190000"/>
    <n v="5688.3116883116882"/>
    <n v="438000"/>
    <s v="Benalmadena"/>
    <s v="COMPRA"/>
  </r>
  <r>
    <s v="Casa o chalet independiente en calle Loira  Ciudalcampo2408"/>
    <x v="0"/>
    <n v="2190000"/>
    <x v="2"/>
    <n v="507"/>
    <x v="0"/>
    <x v="0"/>
    <x v="0"/>
    <x v="0"/>
    <x v="0"/>
    <s v=""/>
    <n v="2190000"/>
    <n v="4319.5266272189347"/>
    <n v="365000"/>
    <m/>
    <s v="COMPRA"/>
  </r>
  <r>
    <s v="Casa o chalet independiente en Fuente del Fresno 2436"/>
    <x v="0"/>
    <n v="2190000"/>
    <x v="1"/>
    <n v="1051"/>
    <x v="0"/>
    <x v="0"/>
    <x v="0"/>
    <x v="0"/>
    <x v="0"/>
    <s v=""/>
    <n v="2190000"/>
    <n v="2083.7297811607991"/>
    <n v="273750"/>
    <m/>
    <s v="COMPRA"/>
  </r>
  <r>
    <s v="Casa o chalet independiente en Loira  Ciudalcampo2461"/>
    <x v="0"/>
    <n v="2190000"/>
    <x v="2"/>
    <n v="507"/>
    <x v="0"/>
    <x v="0"/>
    <x v="0"/>
    <x v="0"/>
    <x v="0"/>
    <s v=""/>
    <n v="2190000"/>
    <n v="4319.5266272189347"/>
    <n v="365000"/>
    <m/>
    <s v="COMPRA"/>
  </r>
  <r>
    <s v="Casa o chalet independiente en calle Loira  Ciudalcampo2482"/>
    <x v="0"/>
    <n v="2190000"/>
    <x v="2"/>
    <n v="510"/>
    <x v="0"/>
    <x v="0"/>
    <x v="0"/>
    <x v="0"/>
    <x v="0"/>
    <s v=""/>
    <n v="2190000"/>
    <n v="4294.1176470588234"/>
    <n v="365000"/>
    <m/>
    <s v="COMPRA"/>
  </r>
  <r>
    <s v="Casa o chalet independiente en calle Loira  Ciudalcampo2548"/>
    <x v="0"/>
    <n v="2190000"/>
    <x v="2"/>
    <n v="507"/>
    <x v="0"/>
    <x v="0"/>
    <x v="0"/>
    <x v="0"/>
    <x v="0"/>
    <s v=""/>
    <n v="2190000"/>
    <n v="4319.5266272189347"/>
    <n v="365000"/>
    <m/>
    <s v="COMPRA"/>
  </r>
  <r>
    <s v="Chalet pareado en Conde Orgaz-Piovera  Madrid1850"/>
    <x v="0"/>
    <n v="2180000"/>
    <x v="6"/>
    <n v="400"/>
    <x v="0"/>
    <x v="0"/>
    <x v="0"/>
    <x v="0"/>
    <x v="0"/>
    <s v=""/>
    <n v="2180000"/>
    <n v="5450"/>
    <n v="436000"/>
    <m/>
    <s v="COMPRA"/>
  </r>
  <r>
    <s v="Chalet pareado en ronda de Sobradiel  Conde Orgaz-Piovera2004"/>
    <x v="0"/>
    <n v="2180000"/>
    <x v="6"/>
    <n v="400"/>
    <x v="0"/>
    <x v="0"/>
    <x v="0"/>
    <x v="0"/>
    <x v="0"/>
    <s v=""/>
    <n v="2180000"/>
    <n v="5450"/>
    <n v="436000"/>
    <m/>
    <s v="COMPRA"/>
  </r>
  <r>
    <s v="Chalet pareado en Conde Orgaz-Piovera  Madrid2039"/>
    <x v="0"/>
    <n v="2180000"/>
    <x v="6"/>
    <n v="342"/>
    <x v="0"/>
    <x v="0"/>
    <x v="0"/>
    <x v="0"/>
    <x v="0"/>
    <s v=""/>
    <n v="2180000"/>
    <n v="6374.2690058479529"/>
    <n v="436000"/>
    <m/>
    <s v="COMPRA"/>
  </r>
  <r>
    <s v="Piso en calle del Marqués de Urquijo  Argüelles1025"/>
    <x v="0"/>
    <n v="2180000"/>
    <x v="6"/>
    <n v="358"/>
    <x v="1"/>
    <x v="9"/>
    <x v="1"/>
    <x v="1"/>
    <x v="1"/>
    <s v=""/>
    <n v="2180000"/>
    <n v="6089.3854748603353"/>
    <n v="436000"/>
    <m/>
    <s v="COMPRA"/>
  </r>
  <r>
    <s v="Casa o chalet independiente en paseo del Embajador  Ciudalcampo2470"/>
    <x v="0"/>
    <n v="2160000"/>
    <x v="6"/>
    <n v="678"/>
    <x v="0"/>
    <x v="0"/>
    <x v="0"/>
    <x v="0"/>
    <x v="0"/>
    <s v=""/>
    <n v="2160000"/>
    <n v="3185.8407079646017"/>
    <n v="432000"/>
    <m/>
    <s v="COMPRA"/>
  </r>
  <r>
    <s v="Casa o chalet independiente en Ciudalcampo 2481"/>
    <x v="0"/>
    <n v="2160000"/>
    <x v="6"/>
    <n v="678"/>
    <x v="0"/>
    <x v="0"/>
    <x v="0"/>
    <x v="0"/>
    <x v="0"/>
    <s v=""/>
    <n v="2160000"/>
    <n v="3185.8407079646017"/>
    <n v="432000"/>
    <m/>
    <s v="COMPRA"/>
  </r>
  <r>
    <s v="Chalet pareado en camino Lavadero  42079"/>
    <x v="0"/>
    <n v="2150000"/>
    <x v="3"/>
    <n v="325"/>
    <x v="0"/>
    <x v="0"/>
    <x v="0"/>
    <x v="0"/>
    <x v="0"/>
    <s v=""/>
    <n v="2150000"/>
    <n v="6615.3846153846152"/>
    <n v="537500"/>
    <m/>
    <s v="COMPRA"/>
  </r>
  <r>
    <s v="Casa o chalet independiente en camino Real  Molino de la Hoz2427"/>
    <x v="0"/>
    <n v="2150000"/>
    <x v="6"/>
    <n v="576"/>
    <x v="0"/>
    <x v="0"/>
    <x v="0"/>
    <x v="0"/>
    <x v="0"/>
    <s v=""/>
    <n v="2150000"/>
    <n v="3732.6388888888887"/>
    <n v="430000"/>
    <m/>
    <s v="COMPRA"/>
  </r>
  <r>
    <s v="Casa o chalet independiente en calle del Norte  Santo Domingo2473"/>
    <x v="0"/>
    <n v="2150000"/>
    <x v="4"/>
    <n v="1452"/>
    <x v="0"/>
    <x v="0"/>
    <x v="0"/>
    <x v="0"/>
    <x v="0"/>
    <s v=""/>
    <n v="2150000"/>
    <n v="1480.7162534435263"/>
    <n v="307142.85714285716"/>
    <m/>
    <s v="COMPRA"/>
  </r>
  <r>
    <s v="Ático en calle de Oruro  Bernabéu-Hispanoamérica740"/>
    <x v="0"/>
    <n v="2150000"/>
    <x v="3"/>
    <n v="300"/>
    <x v="1"/>
    <x v="5"/>
    <x v="1"/>
    <x v="1"/>
    <x v="2"/>
    <s v=""/>
    <n v="2150000"/>
    <n v="7166.666666666667"/>
    <n v="537500"/>
    <m/>
    <s v="COMPRA"/>
  </r>
  <r>
    <s v="Piso en paseo del General Martínez Campos  Almagro1120"/>
    <x v="0"/>
    <n v="2150000"/>
    <x v="3"/>
    <n v="207"/>
    <x v="1"/>
    <x v="9"/>
    <x v="1"/>
    <x v="1"/>
    <x v="1"/>
    <s v=""/>
    <n v="2150000"/>
    <n v="10386.473429951691"/>
    <n v="537500"/>
    <m/>
    <s v="COMPRA"/>
  </r>
  <r>
    <s v="Piso en calle de Ponzano  Nuevos Ministerios-Ríos Rosas769"/>
    <x v="0"/>
    <n v="2150000"/>
    <x v="5"/>
    <n v="172"/>
    <x v="1"/>
    <x v="1"/>
    <x v="1"/>
    <x v="1"/>
    <x v="1"/>
    <s v=""/>
    <n v="2150000"/>
    <n v="12500"/>
    <n v="716666.66666666663"/>
    <m/>
    <s v="COMPRA"/>
  </r>
  <r>
    <s v="Ático en calle del Doctor Castelo  Ibiza716"/>
    <x v="0"/>
    <n v="2150000"/>
    <x v="5"/>
    <n v="223"/>
    <x v="1"/>
    <x v="5"/>
    <x v="1"/>
    <x v="1"/>
    <x v="1"/>
    <s v=""/>
    <n v="2150000"/>
    <n v="9641.2556053811659"/>
    <n v="716666.66666666663"/>
    <m/>
    <s v="COMPRA"/>
  </r>
  <r>
    <s v="Piso en avenida de los Andes  Conde Orgaz-Piovera897"/>
    <x v="0"/>
    <n v="2140000"/>
    <x v="3"/>
    <n v="205"/>
    <x v="1"/>
    <x v="7"/>
    <x v="1"/>
    <x v="1"/>
    <x v="0"/>
    <s v=""/>
    <n v="2140000"/>
    <n v="10439.024390243903"/>
    <n v="535000"/>
    <m/>
    <s v="COMPRA"/>
  </r>
  <r>
    <s v="Casa o chalet independiente en calle Murcia-1745"/>
    <x v="1"/>
    <n v="2100000"/>
    <x v="5"/>
    <n v="451"/>
    <x v="0"/>
    <x v="0"/>
    <x v="0"/>
    <x v="0"/>
    <x v="0"/>
    <m/>
    <n v="2100000"/>
    <n v="4656.3192904656316"/>
    <n v="700000"/>
    <s v="Benalmadena"/>
    <s v="COMPRA"/>
  </r>
  <r>
    <s v="Casa o chalet independiente en Centro Histórico-1829"/>
    <x v="1"/>
    <n v="2100000"/>
    <x v="7"/>
    <n v="414"/>
    <x v="0"/>
    <x v="0"/>
    <x v="0"/>
    <x v="0"/>
    <x v="1"/>
    <m/>
    <n v="2100000"/>
    <n v="5072.463768115942"/>
    <n v="210000"/>
    <s v="Ciudad"/>
    <s v="COMPRA"/>
  </r>
  <r>
    <s v="Chalet adosado en calle de San Enrique de Ossó  Encinar de los Reyes1937"/>
    <x v="0"/>
    <n v="2100000"/>
    <x v="6"/>
    <n v="330"/>
    <x v="0"/>
    <x v="0"/>
    <x v="0"/>
    <x v="0"/>
    <x v="0"/>
    <s v=""/>
    <n v="2100000"/>
    <n v="6363.636363636364"/>
    <n v="420000"/>
    <m/>
    <s v="COMPRA"/>
  </r>
  <r>
    <s v="Casa o chalet independiente en avenida de Cobeña  Fuente del Fresno2508"/>
    <x v="0"/>
    <n v="2100000"/>
    <x v="2"/>
    <n v="604"/>
    <x v="0"/>
    <x v="0"/>
    <x v="0"/>
    <x v="0"/>
    <x v="0"/>
    <s v=""/>
    <n v="2100000"/>
    <n v="3476.8211920529802"/>
    <n v="350000"/>
    <m/>
    <s v="COMPRA"/>
  </r>
  <r>
    <s v="Casa o chalet independiente en avenida de Marsil  Club de Golf2527"/>
    <x v="0"/>
    <n v="2100000"/>
    <x v="6"/>
    <n v="488"/>
    <x v="0"/>
    <x v="0"/>
    <x v="0"/>
    <x v="0"/>
    <x v="0"/>
    <s v=""/>
    <n v="2100000"/>
    <n v="4303.2786885245905"/>
    <n v="420000"/>
    <m/>
    <s v="COMPRA"/>
  </r>
  <r>
    <s v="Piso en La Moraleja urbanización  La Moraleja1730"/>
    <x v="0"/>
    <n v="2100000"/>
    <x v="3"/>
    <n v="340"/>
    <x v="1"/>
    <x v="11"/>
    <x v="1"/>
    <x v="1"/>
    <x v="0"/>
    <s v=""/>
    <n v="2100000"/>
    <n v="6176.4705882352937"/>
    <n v="525000"/>
    <m/>
    <s v="COMPRA"/>
  </r>
  <r>
    <s v="Piso en calle de Covarrubias  Trafalgar1430"/>
    <x v="0"/>
    <n v="2100000"/>
    <x v="2"/>
    <n v="274"/>
    <x v="1"/>
    <x v="8"/>
    <x v="1"/>
    <x v="1"/>
    <x v="2"/>
    <s v=""/>
    <n v="2100000"/>
    <n v="7664.2335766423357"/>
    <n v="350000"/>
    <m/>
    <s v="COMPRA"/>
  </r>
  <r>
    <s v="Piso en Trafalgar  Madrid1550"/>
    <x v="0"/>
    <n v="2100000"/>
    <x v="2"/>
    <n v="274"/>
    <x v="1"/>
    <x v="8"/>
    <x v="1"/>
    <x v="1"/>
    <x v="0"/>
    <s v=""/>
    <n v="2100000"/>
    <n v="7664.2335766423357"/>
    <n v="350000"/>
    <m/>
    <s v="COMPRA"/>
  </r>
  <r>
    <s v="Piso en Trafalgar  Madrid1551"/>
    <x v="0"/>
    <n v="2100000"/>
    <x v="2"/>
    <n v="274"/>
    <x v="1"/>
    <x v="8"/>
    <x v="1"/>
    <x v="1"/>
    <x v="0"/>
    <s v=""/>
    <n v="2100000"/>
    <n v="7664.2335766423357"/>
    <n v="350000"/>
    <m/>
    <s v="COMPRA"/>
  </r>
  <r>
    <s v="Piso en El Viso  Madrid1315"/>
    <x v="0"/>
    <n v="2100000"/>
    <x v="2"/>
    <n v="280"/>
    <x v="1"/>
    <x v="3"/>
    <x v="1"/>
    <x v="1"/>
    <x v="0"/>
    <s v=""/>
    <n v="2100000"/>
    <n v="7500"/>
    <n v="350000"/>
    <m/>
    <s v="COMPRA"/>
  </r>
  <r>
    <s v="Piso en Nueva España  Madrid944"/>
    <x v="0"/>
    <n v="2100000"/>
    <x v="3"/>
    <n v="321"/>
    <x v="1"/>
    <x v="7"/>
    <x v="1"/>
    <x v="1"/>
    <x v="0"/>
    <s v=""/>
    <n v="2100000"/>
    <n v="6542.0560747663549"/>
    <n v="525000"/>
    <m/>
    <s v="COMPRA"/>
  </r>
  <r>
    <s v="Piso en Castellana  Madrid946"/>
    <x v="0"/>
    <n v="2100000"/>
    <x v="4"/>
    <n v="214"/>
    <x v="1"/>
    <x v="7"/>
    <x v="1"/>
    <x v="1"/>
    <x v="0"/>
    <s v=""/>
    <n v="2100000"/>
    <n v="9813.0841121495323"/>
    <n v="300000"/>
    <m/>
    <s v="COMPRA"/>
  </r>
  <r>
    <s v="Piso en Castellana  Madrid947"/>
    <x v="0"/>
    <n v="2100000"/>
    <x v="4"/>
    <n v="214"/>
    <x v="1"/>
    <x v="7"/>
    <x v="1"/>
    <x v="1"/>
    <x v="0"/>
    <s v=""/>
    <n v="2100000"/>
    <n v="9813.0841121495323"/>
    <n v="300000"/>
    <m/>
    <s v="COMPRA"/>
  </r>
  <r>
    <s v="Piso en calle de Hilarión Eslava  Gaztambide1299"/>
    <x v="0"/>
    <n v="2100000"/>
    <x v="6"/>
    <n v="265"/>
    <x v="1"/>
    <x v="3"/>
    <x v="1"/>
    <x v="1"/>
    <x v="1"/>
    <s v=""/>
    <n v="2100000"/>
    <n v="7924.5283018867922"/>
    <n v="420000"/>
    <m/>
    <s v="COMPRA"/>
  </r>
  <r>
    <s v="Piso en calle de la Virgen de los Peligros  Sol1117"/>
    <x v="0"/>
    <n v="2100000"/>
    <x v="5"/>
    <n v="248"/>
    <x v="1"/>
    <x v="9"/>
    <x v="1"/>
    <x v="1"/>
    <x v="1"/>
    <s v=""/>
    <n v="2100000"/>
    <n v="8467.7419354838712"/>
    <n v="700000"/>
    <m/>
    <s v="COMPRA"/>
  </r>
  <r>
    <s v="Piso en Chueca-Justicia  Madrid1113"/>
    <x v="0"/>
    <n v="2095000"/>
    <x v="5"/>
    <n v="144"/>
    <x v="1"/>
    <x v="9"/>
    <x v="1"/>
    <x v="1"/>
    <x v="1"/>
    <s v=""/>
    <n v="2095000"/>
    <n v="14548.611111111111"/>
    <n v="698333.33333333337"/>
    <m/>
    <s v="COMPRA"/>
  </r>
  <r>
    <s v="Casa o chalet independiente en El Plantío  Madrid2595"/>
    <x v="0"/>
    <n v="2090000"/>
    <x v="3"/>
    <n v="313"/>
    <x v="0"/>
    <x v="0"/>
    <x v="0"/>
    <x v="0"/>
    <x v="0"/>
    <s v=""/>
    <n v="2090000"/>
    <n v="6677.3162939297126"/>
    <n v="522500"/>
    <m/>
    <s v="COMPRA"/>
  </r>
  <r>
    <s v="Piso en calle de Castelló  Castellana1619"/>
    <x v="0"/>
    <n v="2090000"/>
    <x v="3"/>
    <n v="356"/>
    <x v="1"/>
    <x v="15"/>
    <x v="1"/>
    <x v="1"/>
    <x v="1"/>
    <s v=""/>
    <n v="2090000"/>
    <n v="5870.7865168539329"/>
    <n v="522500"/>
    <m/>
    <s v="COMPRA"/>
  </r>
  <r>
    <s v="Piso en calle de Castelló  Castellana1620"/>
    <x v="0"/>
    <n v="2090000"/>
    <x v="3"/>
    <n v="319"/>
    <x v="1"/>
    <x v="15"/>
    <x v="1"/>
    <x v="1"/>
    <x v="1"/>
    <s v=""/>
    <n v="2090000"/>
    <n v="6551.7241379310344"/>
    <n v="522500"/>
    <m/>
    <s v="COMPRA"/>
  </r>
  <r>
    <s v="Piso en calle del Conde de Peñalver  Goya938"/>
    <x v="0"/>
    <n v="2090000"/>
    <x v="5"/>
    <n v="179"/>
    <x v="1"/>
    <x v="7"/>
    <x v="1"/>
    <x v="1"/>
    <x v="1"/>
    <s v=""/>
    <n v="2090000"/>
    <n v="11675.977653631286"/>
    <n v="696666.66666666663"/>
    <m/>
    <s v="COMPRA"/>
  </r>
  <r>
    <s v="Ático en Mirasierra  Madrid708"/>
    <x v="0"/>
    <n v="2075000"/>
    <x v="3"/>
    <n v="284"/>
    <x v="1"/>
    <x v="5"/>
    <x v="1"/>
    <x v="1"/>
    <x v="0"/>
    <s v=""/>
    <n v="2075000"/>
    <n v="7306.3380281690143"/>
    <n v="518750"/>
    <m/>
    <s v="COMPRA"/>
  </r>
  <r>
    <s v="Chalet pareado en paseo Club Deportivo  22048"/>
    <x v="0"/>
    <n v="2050000"/>
    <x v="6"/>
    <n v="480"/>
    <x v="0"/>
    <x v="0"/>
    <x v="0"/>
    <x v="0"/>
    <x v="0"/>
    <s v=""/>
    <n v="2050000"/>
    <n v="4270.833333333333"/>
    <n v="410000"/>
    <m/>
    <s v="COMPRA"/>
  </r>
  <r>
    <s v="Piso en calle Velázquez  Recoletos778"/>
    <x v="0"/>
    <n v="2050000"/>
    <x v="8"/>
    <n v="139"/>
    <x v="1"/>
    <x v="1"/>
    <x v="1"/>
    <x v="1"/>
    <x v="0"/>
    <s v=""/>
    <n v="2050000"/>
    <n v="14748.201438848921"/>
    <n v="1025000"/>
    <m/>
    <s v="COMPRA"/>
  </r>
  <r>
    <s v="Piso en Goya  Madrid948"/>
    <x v="0"/>
    <n v="2050000"/>
    <x v="3"/>
    <n v="189"/>
    <x v="1"/>
    <x v="7"/>
    <x v="1"/>
    <x v="1"/>
    <x v="1"/>
    <s v=""/>
    <n v="2050000"/>
    <n v="10846.560846560846"/>
    <n v="512500"/>
    <m/>
    <s v="COMPRA"/>
  </r>
  <r>
    <s v="Piso en calle Santa Maria-949"/>
    <x v="1"/>
    <n v="2012500"/>
    <x v="5"/>
    <n v="162"/>
    <x v="1"/>
    <x v="3"/>
    <x v="1"/>
    <x v="1"/>
    <x v="1"/>
    <m/>
    <n v="2012500"/>
    <n v="12422.839506172839"/>
    <n v="670833.33333333337"/>
    <s v="Ciudad"/>
    <s v="COMPRA"/>
  </r>
  <r>
    <s v="Casa o chalet independiente en calle Acacias de Guadalmar-1652"/>
    <x v="1"/>
    <n v="2000000"/>
    <x v="3"/>
    <n v="620"/>
    <x v="0"/>
    <x v="0"/>
    <x v="0"/>
    <x v="0"/>
    <x v="0"/>
    <m/>
    <n v="2000000"/>
    <n v="3225.8064516129034"/>
    <n v="500000"/>
    <s v="Ciudad"/>
    <s v="COMPRA"/>
  </r>
  <r>
    <s v="Casa o chalet independiente en Somosaguas  Pozuelo de Alarcón2541"/>
    <x v="0"/>
    <n v="2000000"/>
    <x v="6"/>
    <n v="539"/>
    <x v="0"/>
    <x v="0"/>
    <x v="0"/>
    <x v="0"/>
    <x v="0"/>
    <s v=""/>
    <n v="2000000"/>
    <n v="3710.5751391465678"/>
    <n v="400000"/>
    <m/>
    <s v="COMPRA"/>
  </r>
  <r>
    <s v="Piso en calle Mayor  Sol1439"/>
    <x v="0"/>
    <n v="2000000"/>
    <x v="1"/>
    <n v="462"/>
    <x v="1"/>
    <x v="8"/>
    <x v="1"/>
    <x v="1"/>
    <x v="1"/>
    <s v=""/>
    <n v="2000000"/>
    <n v="4329.0043290043286"/>
    <n v="250000"/>
    <m/>
    <s v="COMPRA"/>
  </r>
  <r>
    <s v="Ático en avenida Luis García Cedecera  91119"/>
    <x v="0"/>
    <n v="2000000"/>
    <x v="5"/>
    <n v="158"/>
    <x v="1"/>
    <x v="9"/>
    <x v="1"/>
    <x v="1"/>
    <x v="0"/>
    <s v=""/>
    <n v="2000000"/>
    <n v="12658.227848101265"/>
    <n v="666666.66666666663"/>
    <m/>
    <s v="COMPRA"/>
  </r>
  <r>
    <s v="Piso en Chueca-Justicia  Madrid904"/>
    <x v="0"/>
    <n v="2000000"/>
    <x v="8"/>
    <n v="146"/>
    <x v="1"/>
    <x v="7"/>
    <x v="1"/>
    <x v="1"/>
    <x v="1"/>
    <s v=""/>
    <n v="2000000"/>
    <n v="13698.630136986301"/>
    <n v="1000000"/>
    <m/>
    <s v="COMPRA"/>
  </r>
  <r>
    <s v="Piso en calle de María de Molina  Castellana777"/>
    <x v="0"/>
    <n v="2000000"/>
    <x v="5"/>
    <n v="160"/>
    <x v="1"/>
    <x v="1"/>
    <x v="1"/>
    <x v="1"/>
    <x v="1"/>
    <s v=""/>
    <n v="2000000"/>
    <n v="12500"/>
    <n v="666666.66666666663"/>
    <m/>
    <s v="COMPRA"/>
  </r>
  <r>
    <s v="Chalet adosado en pasaje Gordon-2137"/>
    <x v="1"/>
    <n v="1995000"/>
    <x v="6"/>
    <n v="264"/>
    <x v="0"/>
    <x v="0"/>
    <x v="0"/>
    <x v="0"/>
    <x v="1"/>
    <m/>
    <n v="1995000"/>
    <n v="7556.818181818182"/>
    <n v="399000"/>
    <s v="Ciudad"/>
    <s v="COMPRA"/>
  </r>
  <r>
    <s v="Chalet adosado en pasaje Gordon-2138"/>
    <x v="1"/>
    <n v="1995000"/>
    <x v="6"/>
    <n v="265"/>
    <x v="0"/>
    <x v="0"/>
    <x v="0"/>
    <x v="0"/>
    <x v="1"/>
    <m/>
    <n v="1995000"/>
    <n v="7528.3018867924529"/>
    <n v="399000"/>
    <s v="Ciudad"/>
    <s v="COMPRA"/>
  </r>
  <r>
    <s v="Chalet adosado en Conde Orgaz-Piovera  Madrid1906"/>
    <x v="0"/>
    <n v="1995000"/>
    <x v="6"/>
    <n v="312"/>
    <x v="0"/>
    <x v="0"/>
    <x v="0"/>
    <x v="0"/>
    <x v="0"/>
    <s v=""/>
    <n v="1995000"/>
    <n v="6394.2307692307695"/>
    <n v="399000"/>
    <m/>
    <s v="COMPRA"/>
  </r>
  <r>
    <s v="Chalet adosado en Conde Orgaz-Piovera  Madrid1907"/>
    <x v="0"/>
    <n v="1995000"/>
    <x v="6"/>
    <n v="312"/>
    <x v="0"/>
    <x v="0"/>
    <x v="0"/>
    <x v="0"/>
    <x v="0"/>
    <s v=""/>
    <n v="1995000"/>
    <n v="6394.2307692307695"/>
    <n v="399000"/>
    <m/>
    <s v="COMPRA"/>
  </r>
  <r>
    <s v="Casa o chalet independiente en Urb. este - Montepríncipe  Boadilla del Monte2601"/>
    <x v="0"/>
    <n v="1995000"/>
    <x v="2"/>
    <n v="750"/>
    <x v="0"/>
    <x v="0"/>
    <x v="0"/>
    <x v="0"/>
    <x v="0"/>
    <s v=""/>
    <n v="1995000"/>
    <n v="2660"/>
    <n v="332500"/>
    <m/>
    <s v="COMPRA"/>
  </r>
  <r>
    <s v="Dúplex en Mirasierra  Madrid678"/>
    <x v="0"/>
    <n v="1995000"/>
    <x v="3"/>
    <n v="450"/>
    <x v="1"/>
    <x v="4"/>
    <x v="1"/>
    <x v="1"/>
    <x v="0"/>
    <s v=""/>
    <n v="1995000"/>
    <n v="4433.333333333333"/>
    <n v="498750"/>
    <m/>
    <s v="COMPRA"/>
  </r>
  <r>
    <s v="Chalet adosado en La Finca  Pozuelo de Alarcón1860"/>
    <x v="0"/>
    <n v="1990000"/>
    <x v="3"/>
    <n v="504"/>
    <x v="0"/>
    <x v="0"/>
    <x v="0"/>
    <x v="0"/>
    <x v="0"/>
    <s v=""/>
    <n v="1990000"/>
    <n v="3948.4126984126983"/>
    <n v="497500"/>
    <m/>
    <s v="COMPRA"/>
  </r>
  <r>
    <s v="Casa o chalet independiente en Cerro Del Toro  Ciudalcampo2349"/>
    <x v="0"/>
    <n v="1990000"/>
    <x v="6"/>
    <n v="784"/>
    <x v="0"/>
    <x v="0"/>
    <x v="0"/>
    <x v="0"/>
    <x v="0"/>
    <s v=""/>
    <n v="1990000"/>
    <n v="2538.2653061224491"/>
    <n v="398000"/>
    <m/>
    <s v="COMPRA"/>
  </r>
  <r>
    <s v="Casa o chalet independiente en Cerro Del Toro  Ciudalcampo2350"/>
    <x v="0"/>
    <n v="1990000"/>
    <x v="6"/>
    <n v="784"/>
    <x v="0"/>
    <x v="0"/>
    <x v="0"/>
    <x v="0"/>
    <x v="0"/>
    <s v=""/>
    <n v="1990000"/>
    <n v="2538.2653061224491"/>
    <n v="398000"/>
    <m/>
    <s v="COMPRA"/>
  </r>
  <r>
    <s v="Casa o chalet independiente en Ciudalcampo 2585"/>
    <x v="0"/>
    <n v="1990000"/>
    <x v="6"/>
    <n v="784"/>
    <x v="0"/>
    <x v="0"/>
    <x v="0"/>
    <x v="0"/>
    <x v="0"/>
    <s v=""/>
    <n v="1990000"/>
    <n v="2538.2653061224491"/>
    <n v="398000"/>
    <m/>
    <s v="COMPRA"/>
  </r>
  <r>
    <s v="Casa o chalet independiente en paseo Cerro del Toro  Ciudalcampo2674"/>
    <x v="0"/>
    <n v="1990000"/>
    <x v="6"/>
    <n v="784"/>
    <x v="0"/>
    <x v="0"/>
    <x v="0"/>
    <x v="0"/>
    <x v="0"/>
    <s v=""/>
    <n v="1990000"/>
    <n v="2538.2653061224491"/>
    <n v="398000"/>
    <m/>
    <s v="COMPRA"/>
  </r>
  <r>
    <s v="Casa o chalet independiente en Peñagrande  Madrid2682"/>
    <x v="0"/>
    <n v="1990000"/>
    <x v="6"/>
    <n v="505"/>
    <x v="0"/>
    <x v="0"/>
    <x v="0"/>
    <x v="0"/>
    <x v="0"/>
    <s v=""/>
    <n v="1990000"/>
    <n v="3940.5940594059407"/>
    <n v="398000"/>
    <m/>
    <s v="COMPRA"/>
  </r>
  <r>
    <s v="Casa o chalet independiente en cerro del toro  Ciudalcampo2722"/>
    <x v="0"/>
    <n v="1990000"/>
    <x v="6"/>
    <n v="660"/>
    <x v="0"/>
    <x v="0"/>
    <x v="0"/>
    <x v="0"/>
    <x v="0"/>
    <s v=""/>
    <n v="1990000"/>
    <n v="3015.151515151515"/>
    <n v="398000"/>
    <m/>
    <s v="COMPRA"/>
  </r>
  <r>
    <s v="Dúplex en paseo del Hontanar  11673"/>
    <x v="0"/>
    <n v="1990000"/>
    <x v="3"/>
    <n v="510"/>
    <x v="1"/>
    <x v="11"/>
    <x v="2"/>
    <x v="1"/>
    <x v="0"/>
    <s v=""/>
    <n v="1990000"/>
    <n v="3901.9607843137255"/>
    <n v="497500"/>
    <m/>
    <s v="COMPRA"/>
  </r>
  <r>
    <s v="Dúplex en paseo del Hontanar  La Finca1627"/>
    <x v="0"/>
    <n v="1990000"/>
    <x v="6"/>
    <n v="450"/>
    <x v="1"/>
    <x v="11"/>
    <x v="2"/>
    <x v="2"/>
    <x v="0"/>
    <s v=""/>
    <n v="1990000"/>
    <n v="4422.2222222222226"/>
    <n v="398000"/>
    <m/>
    <s v="COMPRA"/>
  </r>
  <r>
    <s v="Dúplex en Peñagrande  Madrid1771"/>
    <x v="0"/>
    <n v="1990000"/>
    <x v="6"/>
    <n v="240"/>
    <x v="1"/>
    <x v="11"/>
    <x v="1"/>
    <x v="1"/>
    <x v="0"/>
    <s v=""/>
    <n v="1990000"/>
    <n v="8291.6666666666661"/>
    <n v="398000"/>
    <m/>
    <s v="COMPRA"/>
  </r>
  <r>
    <s v="Casa o chalet independiente en avenida del Guadalix  Santo Domingo2276"/>
    <x v="0"/>
    <n v="1980000"/>
    <x v="6"/>
    <n v="1196"/>
    <x v="0"/>
    <x v="0"/>
    <x v="0"/>
    <x v="0"/>
    <x v="0"/>
    <s v=""/>
    <n v="1980000"/>
    <n v="1655.5183946488294"/>
    <n v="396000"/>
    <m/>
    <s v="COMPRA"/>
  </r>
  <r>
    <s v="Casa o chalet independiente en Ciudalcampo 2631"/>
    <x v="0"/>
    <n v="1980000"/>
    <x v="2"/>
    <n v="590"/>
    <x v="0"/>
    <x v="0"/>
    <x v="0"/>
    <x v="0"/>
    <x v="0"/>
    <s v=""/>
    <n v="1980000"/>
    <n v="3355.9322033898306"/>
    <n v="330000"/>
    <m/>
    <s v="COMPRA"/>
  </r>
  <r>
    <s v="Casa o chalet independiente en Ciudalcampo 2708"/>
    <x v="0"/>
    <n v="1980000"/>
    <x v="2"/>
    <n v="650"/>
    <x v="0"/>
    <x v="0"/>
    <x v="0"/>
    <x v="0"/>
    <x v="0"/>
    <s v=""/>
    <n v="1980000"/>
    <n v="3046.1538461538462"/>
    <n v="330000"/>
    <m/>
    <s v="COMPRA"/>
  </r>
  <r>
    <s v="Piso en calle de Postas  Sol990"/>
    <x v="0"/>
    <n v="1980000"/>
    <x v="8"/>
    <n v="294"/>
    <x v="1"/>
    <x v="9"/>
    <x v="1"/>
    <x v="1"/>
    <x v="1"/>
    <s v=""/>
    <n v="1980000"/>
    <n v="6734.6938775510207"/>
    <n v="990000"/>
    <m/>
    <s v="COMPRA"/>
  </r>
  <r>
    <s v="Piso en calle de Hilarión Eslava  Gaztambide1287"/>
    <x v="0"/>
    <n v="1975000"/>
    <x v="6"/>
    <n v="265"/>
    <x v="1"/>
    <x v="3"/>
    <x v="1"/>
    <x v="1"/>
    <x v="1"/>
    <s v=""/>
    <n v="1975000"/>
    <n v="7452.8301886792451"/>
    <n v="395000"/>
    <m/>
    <s v="COMPRA"/>
  </r>
  <r>
    <s v="Piso en calle de Hilarión Eslava  Gaztambide1288"/>
    <x v="0"/>
    <n v="1975000"/>
    <x v="6"/>
    <n v="265"/>
    <x v="1"/>
    <x v="3"/>
    <x v="1"/>
    <x v="1"/>
    <x v="1"/>
    <s v=""/>
    <n v="1975000"/>
    <n v="7452.8301886792451"/>
    <n v="395000"/>
    <m/>
    <s v="COMPRA"/>
  </r>
  <r>
    <s v="Casa o chalet independiente en calle Navarredonda de Gredos  Fuentelarreina2557"/>
    <x v="0"/>
    <n v="1970000"/>
    <x v="0"/>
    <n v="862"/>
    <x v="0"/>
    <x v="0"/>
    <x v="0"/>
    <x v="0"/>
    <x v="0"/>
    <s v=""/>
    <n v="1970000"/>
    <n v="2285.38283062645"/>
    <n v="218888.88888888888"/>
    <m/>
    <s v="COMPRA"/>
  </r>
  <r>
    <s v="Casa o chalet independiente en calle Navarredonda de Gredos  Fuentelarreina2558"/>
    <x v="0"/>
    <n v="1970000"/>
    <x v="0"/>
    <n v="862"/>
    <x v="0"/>
    <x v="0"/>
    <x v="0"/>
    <x v="0"/>
    <x v="0"/>
    <s v=""/>
    <n v="1970000"/>
    <n v="2285.38283062645"/>
    <n v="218888.88888888888"/>
    <m/>
    <s v="COMPRA"/>
  </r>
  <r>
    <s v="Casa o chalet independiente en calle Navarredonda de Gredos  Fuentelarreina2559"/>
    <x v="0"/>
    <n v="1970000"/>
    <x v="0"/>
    <n v="862"/>
    <x v="0"/>
    <x v="0"/>
    <x v="0"/>
    <x v="0"/>
    <x v="0"/>
    <s v=""/>
    <n v="1970000"/>
    <n v="2285.38283062645"/>
    <n v="218888.88888888888"/>
    <m/>
    <s v="COMPRA"/>
  </r>
  <r>
    <s v="Piso en calle Pacífico-108"/>
    <x v="1"/>
    <n v="1965000"/>
    <x v="5"/>
    <n v="186"/>
    <x v="1"/>
    <x v="6"/>
    <x v="1"/>
    <x v="1"/>
    <x v="0"/>
    <m/>
    <n v="1965000"/>
    <n v="10564.516129032258"/>
    <n v="655000"/>
    <s v="Ciudad"/>
    <s v="COMPRA"/>
  </r>
  <r>
    <s v="Casa o chalet independiente en calle Obispo Rodrigo de Soria-1746"/>
    <x v="1"/>
    <n v="1950000"/>
    <x v="0"/>
    <n v="498"/>
    <x v="0"/>
    <x v="0"/>
    <x v="0"/>
    <x v="0"/>
    <x v="1"/>
    <m/>
    <n v="1950000"/>
    <n v="3915.6626506024095"/>
    <n v="216666.66666666666"/>
    <s v="Ciudad"/>
    <s v="COMPRA"/>
  </r>
  <r>
    <s v="Chalet en Bonanza  Boadilla del Monte1991"/>
    <x v="0"/>
    <n v="1950000"/>
    <x v="2"/>
    <n v="640"/>
    <x v="0"/>
    <x v="0"/>
    <x v="0"/>
    <x v="0"/>
    <x v="0"/>
    <s v=""/>
    <n v="1950000"/>
    <n v="3046.875"/>
    <n v="325000"/>
    <m/>
    <s v="COMPRA"/>
  </r>
  <r>
    <s v="Casa o chalet independiente en vereda del Chaparro  1532621"/>
    <x v="0"/>
    <n v="1950000"/>
    <x v="7"/>
    <n v="746"/>
    <x v="0"/>
    <x v="0"/>
    <x v="0"/>
    <x v="0"/>
    <x v="0"/>
    <s v=""/>
    <n v="1950000"/>
    <n v="2613.9410187667559"/>
    <n v="195000"/>
    <m/>
    <s v="COMPRA"/>
  </r>
  <r>
    <s v="Casa o chalet independiente en Monte Rozas  Las Rozas de Madrid2623"/>
    <x v="0"/>
    <n v="1950000"/>
    <x v="2"/>
    <n v="736"/>
    <x v="0"/>
    <x v="0"/>
    <x v="0"/>
    <x v="0"/>
    <x v="0"/>
    <s v=""/>
    <n v="1950000"/>
    <n v="2649.4565217391305"/>
    <n v="325000"/>
    <m/>
    <s v="COMPRA"/>
  </r>
  <r>
    <s v="Casa o chalet independiente en Bonanza  Boadilla del Monte2630"/>
    <x v="0"/>
    <n v="1950000"/>
    <x v="2"/>
    <n v="532"/>
    <x v="0"/>
    <x v="0"/>
    <x v="0"/>
    <x v="0"/>
    <x v="0"/>
    <s v=""/>
    <n v="1950000"/>
    <n v="3665.4135338345864"/>
    <n v="325000"/>
    <m/>
    <s v="COMPRA"/>
  </r>
  <r>
    <s v="Casa o chalet independiente en de los Rosales  Urb. este - Montepríncipe2661"/>
    <x v="0"/>
    <n v="1950000"/>
    <x v="0"/>
    <n v="1000"/>
    <x v="0"/>
    <x v="0"/>
    <x v="0"/>
    <x v="0"/>
    <x v="0"/>
    <s v=""/>
    <n v="1950000"/>
    <n v="1950"/>
    <n v="216666.66666666666"/>
    <m/>
    <s v="COMPRA"/>
  </r>
  <r>
    <s v="Casa o chalet independiente en calle Moreras  s/n2692"/>
    <x v="0"/>
    <n v="1950000"/>
    <x v="2"/>
    <n v="612"/>
    <x v="0"/>
    <x v="0"/>
    <x v="0"/>
    <x v="0"/>
    <x v="0"/>
    <s v=""/>
    <n v="1950000"/>
    <n v="3186.2745098039218"/>
    <n v="325000"/>
    <m/>
    <s v="COMPRA"/>
  </r>
  <r>
    <s v="Casa o chalet independiente en Ciudalcampo 2735"/>
    <x v="0"/>
    <n v="1950000"/>
    <x v="6"/>
    <n v="450"/>
    <x v="0"/>
    <x v="0"/>
    <x v="0"/>
    <x v="0"/>
    <x v="0"/>
    <s v=""/>
    <n v="1950000"/>
    <n v="4333.333333333333"/>
    <n v="390000"/>
    <m/>
    <s v="COMPRA"/>
  </r>
  <r>
    <s v="Casa o chalet independiente en Molino de la Hoz  Las Rozas de Madrid2760"/>
    <x v="0"/>
    <n v="1950000"/>
    <x v="6"/>
    <n v="800"/>
    <x v="0"/>
    <x v="0"/>
    <x v="0"/>
    <x v="0"/>
    <x v="0"/>
    <s v=""/>
    <n v="1950000"/>
    <n v="2437.5"/>
    <n v="390000"/>
    <m/>
    <s v="COMPRA"/>
  </r>
  <r>
    <s v="Piso en calle del Cardenal Cisneros  86993"/>
    <x v="0"/>
    <n v="1950000"/>
    <x v="5"/>
    <n v="200"/>
    <x v="1"/>
    <x v="9"/>
    <x v="1"/>
    <x v="1"/>
    <x v="0"/>
    <s v=""/>
    <n v="1950000"/>
    <n v="9750"/>
    <n v="650000"/>
    <m/>
    <s v="COMPRA"/>
  </r>
  <r>
    <s v="Piso en El Viso  Madrid1238"/>
    <x v="0"/>
    <n v="1950000"/>
    <x v="6"/>
    <n v="314"/>
    <x v="1"/>
    <x v="3"/>
    <x v="1"/>
    <x v="1"/>
    <x v="1"/>
    <s v=""/>
    <n v="1950000"/>
    <n v="6210.1910828025475"/>
    <n v="390000"/>
    <m/>
    <s v="COMPRA"/>
  </r>
  <r>
    <s v="Piso en Trafalgar  Madrid811"/>
    <x v="0"/>
    <n v="1950000"/>
    <x v="3"/>
    <n v="222"/>
    <x v="1"/>
    <x v="1"/>
    <x v="1"/>
    <x v="1"/>
    <x v="0"/>
    <s v=""/>
    <n v="1950000"/>
    <n v="8783.7837837837833"/>
    <n v="487500"/>
    <m/>
    <s v="COMPRA"/>
  </r>
  <r>
    <s v="Piso en calle de Viriato  50748"/>
    <x v="0"/>
    <n v="1950000"/>
    <x v="8"/>
    <n v="136"/>
    <x v="1"/>
    <x v="5"/>
    <x v="1"/>
    <x v="1"/>
    <x v="1"/>
    <s v=""/>
    <n v="1950000"/>
    <n v="14338.235294117647"/>
    <n v="975000"/>
    <m/>
    <s v="COMPRA"/>
  </r>
  <r>
    <s v="Piso en Pacífico-98"/>
    <x v="1"/>
    <n v="1950000"/>
    <x v="5"/>
    <n v="147"/>
    <x v="1"/>
    <x v="6"/>
    <x v="1"/>
    <x v="1"/>
    <x v="0"/>
    <m/>
    <n v="1950000"/>
    <n v="13265.306122448979"/>
    <n v="650000"/>
    <s v="Ciudad"/>
    <s v="COMPRA"/>
  </r>
  <r>
    <s v="Piso en Nuevos Ministerios-Ríos Rosas  Madrid1282"/>
    <x v="0"/>
    <n v="1925000"/>
    <x v="5"/>
    <n v="193"/>
    <x v="1"/>
    <x v="3"/>
    <x v="1"/>
    <x v="1"/>
    <x v="0"/>
    <s v=""/>
    <n v="1925000"/>
    <n v="9974.0932642487041"/>
    <n v="641666.66666666663"/>
    <m/>
    <s v="COMPRA"/>
  </r>
  <r>
    <s v="Ático en avenida de Luis García Cereceda  31070"/>
    <x v="0"/>
    <n v="1925000"/>
    <x v="3"/>
    <n v="296"/>
    <x v="1"/>
    <x v="9"/>
    <x v="1"/>
    <x v="1"/>
    <x v="1"/>
    <s v=""/>
    <n v="1925000"/>
    <n v="6503.3783783783783"/>
    <n v="481250"/>
    <m/>
    <s v="COMPRA"/>
  </r>
  <r>
    <s v="Piso en calle de Castelló  Castellana745"/>
    <x v="0"/>
    <n v="1925000"/>
    <x v="5"/>
    <n v="225"/>
    <x v="1"/>
    <x v="5"/>
    <x v="1"/>
    <x v="1"/>
    <x v="1"/>
    <s v=""/>
    <n v="1925000"/>
    <n v="8555.5555555555547"/>
    <n v="641666.66666666663"/>
    <m/>
    <s v="COMPRA"/>
  </r>
  <r>
    <s v="Piso en calle de los Reyes Magos  Niño Jesús1564"/>
    <x v="0"/>
    <n v="1917000"/>
    <x v="6"/>
    <n v="220"/>
    <x v="1"/>
    <x v="8"/>
    <x v="1"/>
    <x v="1"/>
    <x v="0"/>
    <s v=""/>
    <n v="1917000"/>
    <n v="8713.636363636364"/>
    <n v="383400"/>
    <m/>
    <s v="COMPRA"/>
  </r>
  <r>
    <s v="Casa o chalet independiente en calle Camelias-1678"/>
    <x v="1"/>
    <n v="1900000"/>
    <x v="6"/>
    <n v="455"/>
    <x v="0"/>
    <x v="0"/>
    <x v="0"/>
    <x v="0"/>
    <x v="0"/>
    <m/>
    <n v="1900000"/>
    <n v="4175.8241758241757"/>
    <n v="380000"/>
    <s v="Ciudad"/>
    <s v="COMPRA"/>
  </r>
  <r>
    <s v="Casa o chalet independiente en calle Ventura de la Vega-1794"/>
    <x v="1"/>
    <n v="1900000"/>
    <x v="2"/>
    <n v="538"/>
    <x v="0"/>
    <x v="0"/>
    <x v="0"/>
    <x v="0"/>
    <x v="0"/>
    <m/>
    <n v="1900000"/>
    <n v="3531.5985130111526"/>
    <n v="316666.66666666669"/>
    <s v="Ciudad"/>
    <s v="COMPRA"/>
  </r>
  <r>
    <s v="Casa o chalet independiente en Hacienda Paredes-1915"/>
    <x v="1"/>
    <n v="1900000"/>
    <x v="0"/>
    <n v="498"/>
    <x v="0"/>
    <x v="0"/>
    <x v="0"/>
    <x v="0"/>
    <x v="0"/>
    <m/>
    <n v="1900000"/>
    <n v="3815.2610441767069"/>
    <n v="211111.11111111112"/>
    <s v="Ciudad"/>
    <s v="COMPRA"/>
  </r>
  <r>
    <s v="Casa o chalet independiente en Arenal - Museo - Tetuán  Sevilla343"/>
    <x v="2"/>
    <n v="1900000"/>
    <x v="6"/>
    <n v="626"/>
    <x v="0"/>
    <x v="0"/>
    <x v="0"/>
    <x v="0"/>
    <x v="0"/>
    <s v=""/>
    <n v="1900000"/>
    <n v="3035.1437699680509"/>
    <n v="380000"/>
    <m/>
    <s v="COMPRA"/>
  </r>
  <r>
    <s v="Casa o chalet independiente en Mirasierra  Madrid2299"/>
    <x v="0"/>
    <n v="1900000"/>
    <x v="4"/>
    <n v="460"/>
    <x v="0"/>
    <x v="0"/>
    <x v="0"/>
    <x v="0"/>
    <x v="0"/>
    <s v=""/>
    <n v="1900000"/>
    <n v="4130.434782608696"/>
    <n v="271428.57142857142"/>
    <m/>
    <s v="COMPRA"/>
  </r>
  <r>
    <s v="Casa o chalet independiente en avenida del Levante  Bernabéu-Hispanoamérica2609"/>
    <x v="0"/>
    <n v="1900000"/>
    <x v="3"/>
    <n v="300"/>
    <x v="0"/>
    <x v="0"/>
    <x v="0"/>
    <x v="0"/>
    <x v="0"/>
    <s v=""/>
    <n v="1900000"/>
    <n v="6333.333333333333"/>
    <n v="475000"/>
    <m/>
    <s v="COMPRA"/>
  </r>
  <r>
    <s v="Casa o chalet independiente en calle López Puigcerver  s/n2636"/>
    <x v="0"/>
    <n v="1900000"/>
    <x v="2"/>
    <n v="527"/>
    <x v="0"/>
    <x v="0"/>
    <x v="0"/>
    <x v="0"/>
    <x v="0"/>
    <s v=""/>
    <n v="1900000"/>
    <n v="3605.3130929791273"/>
    <n v="316666.66666666669"/>
    <m/>
    <s v="COMPRA"/>
  </r>
  <r>
    <s v="Casa o chalet independiente en calle López Puigcerver  s/n2637"/>
    <x v="0"/>
    <n v="1900000"/>
    <x v="2"/>
    <n v="527"/>
    <x v="0"/>
    <x v="0"/>
    <x v="0"/>
    <x v="0"/>
    <x v="0"/>
    <s v=""/>
    <n v="1900000"/>
    <n v="3605.3130929791273"/>
    <n v="316666.66666666669"/>
    <m/>
    <s v="COMPRA"/>
  </r>
  <r>
    <s v="Casa o chalet independiente en Ciudalcampo 2648"/>
    <x v="0"/>
    <n v="1900000"/>
    <x v="6"/>
    <n v="480"/>
    <x v="0"/>
    <x v="0"/>
    <x v="0"/>
    <x v="0"/>
    <x v="0"/>
    <s v=""/>
    <n v="1900000"/>
    <n v="3958.3333333333335"/>
    <n v="380000"/>
    <m/>
    <s v="COMPRA"/>
  </r>
  <r>
    <s v="Casa o chalet independiente en paseo del Embajador  Ciudalcampo2703"/>
    <x v="0"/>
    <n v="1900000"/>
    <x v="6"/>
    <n v="471"/>
    <x v="0"/>
    <x v="0"/>
    <x v="0"/>
    <x v="0"/>
    <x v="0"/>
    <s v=""/>
    <n v="1900000"/>
    <n v="4033.9702760084924"/>
    <n v="380000"/>
    <m/>
    <s v="COMPRA"/>
  </r>
  <r>
    <s v="Casa o chalet independiente en paseo del Embajador  Ciudalcampo2780"/>
    <x v="0"/>
    <n v="1900000"/>
    <x v="6"/>
    <n v="480"/>
    <x v="0"/>
    <x v="0"/>
    <x v="0"/>
    <x v="0"/>
    <x v="0"/>
    <s v=""/>
    <n v="1900000"/>
    <n v="3958.3333333333335"/>
    <n v="380000"/>
    <m/>
    <s v="COMPRA"/>
  </r>
  <r>
    <s v="Casa o chalet independiente en Ciudalcampo 2797"/>
    <x v="0"/>
    <n v="1900000"/>
    <x v="6"/>
    <n v="480"/>
    <x v="0"/>
    <x v="0"/>
    <x v="0"/>
    <x v="0"/>
    <x v="0"/>
    <s v=""/>
    <n v="1900000"/>
    <n v="3958.3333333333335"/>
    <n v="380000"/>
    <m/>
    <s v="COMPRA"/>
  </r>
  <r>
    <s v="Piso en Chueca-Justicia  Madrid1149"/>
    <x v="0"/>
    <n v="1900000"/>
    <x v="5"/>
    <n v="159"/>
    <x v="1"/>
    <x v="3"/>
    <x v="2"/>
    <x v="1"/>
    <x v="1"/>
    <s v=""/>
    <n v="1900000"/>
    <n v="11949.685534591195"/>
    <n v="633333.33333333337"/>
    <m/>
    <s v="COMPRA"/>
  </r>
  <r>
    <s v="Piso en calle de Hortaleza  Chueca-Justicia1158"/>
    <x v="0"/>
    <n v="1900000"/>
    <x v="5"/>
    <n v="160"/>
    <x v="1"/>
    <x v="3"/>
    <x v="2"/>
    <x v="1"/>
    <x v="1"/>
    <s v=""/>
    <n v="1900000"/>
    <n v="11875"/>
    <n v="633333.33333333337"/>
    <m/>
    <s v="COMPRA"/>
  </r>
  <r>
    <s v="Piso en Fuente del Berro  Madrid1218"/>
    <x v="0"/>
    <n v="1900000"/>
    <x v="3"/>
    <n v="210"/>
    <x v="1"/>
    <x v="3"/>
    <x v="1"/>
    <x v="1"/>
    <x v="0"/>
    <s v=""/>
    <n v="1900000"/>
    <n v="9047.6190476190477"/>
    <n v="475000"/>
    <m/>
    <s v="COMPRA"/>
  </r>
  <r>
    <s v="Piso en calle de Luis Martinez Feduchi  Encinar de los Reyes1040"/>
    <x v="0"/>
    <n v="1900000"/>
    <x v="3"/>
    <n v="312"/>
    <x v="1"/>
    <x v="9"/>
    <x v="1"/>
    <x v="1"/>
    <x v="0"/>
    <s v=""/>
    <n v="1900000"/>
    <n v="6089.7435897435898"/>
    <n v="475000"/>
    <m/>
    <s v="COMPRA"/>
  </r>
  <r>
    <s v="Piso en Encinar de los Reyes  La Moraleja1065"/>
    <x v="0"/>
    <n v="1900000"/>
    <x v="3"/>
    <n v="383"/>
    <x v="1"/>
    <x v="9"/>
    <x v="1"/>
    <x v="1"/>
    <x v="0"/>
    <s v=""/>
    <n v="1900000"/>
    <n v="4960.835509138381"/>
    <n v="475000"/>
    <m/>
    <s v="COMPRA"/>
  </r>
  <r>
    <s v="Piso en calle de Luis Martinez Feduchi  Encinar de los Reyes1092"/>
    <x v="0"/>
    <n v="1900000"/>
    <x v="3"/>
    <n v="383"/>
    <x v="1"/>
    <x v="9"/>
    <x v="1"/>
    <x v="1"/>
    <x v="0"/>
    <s v=""/>
    <n v="1900000"/>
    <n v="4960.835509138381"/>
    <n v="475000"/>
    <m/>
    <s v="COMPRA"/>
  </r>
  <r>
    <s v="Piso en calle de Alcalá  Goya1079"/>
    <x v="0"/>
    <n v="1900000"/>
    <x v="6"/>
    <n v="211"/>
    <x v="1"/>
    <x v="9"/>
    <x v="1"/>
    <x v="1"/>
    <x v="1"/>
    <s v=""/>
    <n v="1900000"/>
    <n v="9004.7393364928903"/>
    <n v="380000"/>
    <m/>
    <s v="COMPRA"/>
  </r>
  <r>
    <s v="Piso en calle Pacifico-672"/>
    <x v="1"/>
    <n v="1900000"/>
    <x v="3"/>
    <n v="175"/>
    <x v="1"/>
    <x v="9"/>
    <x v="1"/>
    <x v="1"/>
    <x v="0"/>
    <m/>
    <n v="1900000"/>
    <n v="10857.142857142857"/>
    <n v="475000"/>
    <s v="Ciudad"/>
    <s v="COMPRA"/>
  </r>
  <r>
    <s v="Chalet pareado en El Soto de la Moraleja  La Moraleja1845"/>
    <x v="0"/>
    <n v="1895000"/>
    <x v="3"/>
    <n v="285"/>
    <x v="0"/>
    <x v="0"/>
    <x v="0"/>
    <x v="0"/>
    <x v="0"/>
    <s v=""/>
    <n v="1895000"/>
    <n v="6649.1228070175439"/>
    <n v="473750"/>
    <m/>
    <s v="COMPRA"/>
  </r>
  <r>
    <s v="Casa o chalet independiente en Monteclaro  Pozuelo de Alarcón2666"/>
    <x v="0"/>
    <n v="1895000"/>
    <x v="2"/>
    <n v="428"/>
    <x v="0"/>
    <x v="0"/>
    <x v="0"/>
    <x v="0"/>
    <x v="0"/>
    <s v=""/>
    <n v="1895000"/>
    <n v="4427.5700934579436"/>
    <n v="315833.33333333331"/>
    <m/>
    <s v="COMPRA"/>
  </r>
  <r>
    <s v="Casa o chalet independiente en calle Tilos  s/n2677"/>
    <x v="0"/>
    <n v="1895000"/>
    <x v="2"/>
    <n v="428"/>
    <x v="0"/>
    <x v="0"/>
    <x v="0"/>
    <x v="0"/>
    <x v="0"/>
    <s v=""/>
    <n v="1895000"/>
    <n v="4427.5700934579436"/>
    <n v="315833.33333333331"/>
    <m/>
    <s v="COMPRA"/>
  </r>
  <r>
    <s v="Chalet adosado en Conde Orgaz-Piovera  Madrid1851"/>
    <x v="0"/>
    <n v="1890000"/>
    <x v="6"/>
    <n v="385"/>
    <x v="0"/>
    <x v="0"/>
    <x v="0"/>
    <x v="0"/>
    <x v="0"/>
    <s v=""/>
    <n v="1890000"/>
    <n v="4909.090909090909"/>
    <n v="378000"/>
    <m/>
    <s v="COMPRA"/>
  </r>
  <r>
    <s v="Chalet adosado en calle de Machaquito  Conde Orgaz-Piovera2002"/>
    <x v="0"/>
    <n v="1890000"/>
    <x v="6"/>
    <n v="385"/>
    <x v="0"/>
    <x v="0"/>
    <x v="0"/>
    <x v="0"/>
    <x v="0"/>
    <s v=""/>
    <n v="1890000"/>
    <n v="4909.090909090909"/>
    <n v="378000"/>
    <m/>
    <s v="COMPRA"/>
  </r>
  <r>
    <s v="Chalet adosado en avenida del Papa Negro  Conde Orgaz-Piovera2040"/>
    <x v="0"/>
    <n v="1890000"/>
    <x v="6"/>
    <n v="385"/>
    <x v="0"/>
    <x v="0"/>
    <x v="0"/>
    <x v="0"/>
    <x v="0"/>
    <s v=""/>
    <n v="1890000"/>
    <n v="4909.090909090909"/>
    <n v="378000"/>
    <m/>
    <s v="COMPRA"/>
  </r>
  <r>
    <s v="Chalet adosado en avenida del Papa Negro  Conde Orgaz-Piovera2041"/>
    <x v="0"/>
    <n v="1890000"/>
    <x v="6"/>
    <n v="385"/>
    <x v="0"/>
    <x v="0"/>
    <x v="0"/>
    <x v="0"/>
    <x v="0"/>
    <s v=""/>
    <n v="1890000"/>
    <n v="4909.090909090909"/>
    <n v="378000"/>
    <m/>
    <s v="COMPRA"/>
  </r>
  <r>
    <s v="Chalet adosado en avenida del Papa Negro  Conde Orgaz-Piovera2058"/>
    <x v="0"/>
    <n v="1890000"/>
    <x v="6"/>
    <n v="385"/>
    <x v="0"/>
    <x v="0"/>
    <x v="0"/>
    <x v="0"/>
    <x v="0"/>
    <s v=""/>
    <n v="1890000"/>
    <n v="4909.090909090909"/>
    <n v="378000"/>
    <m/>
    <s v="COMPRA"/>
  </r>
  <r>
    <s v="Chalet adosado en calle Sirrach  Aravaca2264"/>
    <x v="0"/>
    <n v="1890000"/>
    <x v="6"/>
    <n v="393"/>
    <x v="0"/>
    <x v="0"/>
    <x v="0"/>
    <x v="0"/>
    <x v="0"/>
    <s v=""/>
    <n v="1890000"/>
    <n v="4809.160305343511"/>
    <n v="378000"/>
    <m/>
    <s v="COMPRA"/>
  </r>
  <r>
    <s v="Piso en calle de San Enrique de Ossó  101767"/>
    <x v="0"/>
    <n v="1890000"/>
    <x v="8"/>
    <n v="288"/>
    <x v="1"/>
    <x v="11"/>
    <x v="1"/>
    <x v="1"/>
    <x v="1"/>
    <s v=""/>
    <n v="1890000"/>
    <n v="6562.5"/>
    <n v="945000"/>
    <m/>
    <s v="COMPRA"/>
  </r>
  <r>
    <s v="Piso en calle de Jorge Juan  Goya1111"/>
    <x v="0"/>
    <n v="1890000"/>
    <x v="5"/>
    <n v="142"/>
    <x v="1"/>
    <x v="9"/>
    <x v="1"/>
    <x v="1"/>
    <x v="1"/>
    <s v=""/>
    <n v="1890000"/>
    <n v="13309.859154929578"/>
    <n v="630000"/>
    <m/>
    <s v="COMPRA"/>
  </r>
  <r>
    <s v="Piso en paseo de la Farola-974"/>
    <x v="1"/>
    <n v="1890000"/>
    <x v="5"/>
    <n v="250"/>
    <x v="1"/>
    <x v="3"/>
    <x v="1"/>
    <x v="1"/>
    <x v="1"/>
    <m/>
    <n v="1890000"/>
    <n v="7560"/>
    <n v="630000"/>
    <s v="Ciudad"/>
    <s v="COMPRA"/>
  </r>
  <r>
    <s v="Piso en Malagueta - Monte Sancha-975"/>
    <x v="1"/>
    <n v="1890000"/>
    <x v="6"/>
    <n v="250"/>
    <x v="1"/>
    <x v="3"/>
    <x v="1"/>
    <x v="1"/>
    <x v="1"/>
    <m/>
    <n v="1890000"/>
    <n v="7560"/>
    <n v="378000"/>
    <s v="Ciudad"/>
    <s v="COMPRA"/>
  </r>
  <r>
    <s v="Chalet adosado en Molino Hundido-2129"/>
    <x v="1"/>
    <n v="1885000"/>
    <x v="3"/>
    <n v="550"/>
    <x v="0"/>
    <x v="0"/>
    <x v="0"/>
    <x v="0"/>
    <x v="0"/>
    <m/>
    <n v="1885000"/>
    <n v="3427.2727272727275"/>
    <n v="471250"/>
    <s v="Ciudad"/>
    <s v="COMPRA"/>
  </r>
  <r>
    <s v="Ático en paseo del General Martínez Campos  Almagro696"/>
    <x v="0"/>
    <n v="1880000"/>
    <x v="5"/>
    <n v="171"/>
    <x v="1"/>
    <x v="6"/>
    <x v="1"/>
    <x v="1"/>
    <x v="1"/>
    <s v=""/>
    <n v="1880000"/>
    <n v="10994.152046783625"/>
    <n v="626666.66666666663"/>
    <m/>
    <s v="COMPRA"/>
  </r>
  <r>
    <s v="Chalet pareado en calle Diamante  s/n2014"/>
    <x v="0"/>
    <n v="1879900"/>
    <x v="6"/>
    <n v="343"/>
    <x v="0"/>
    <x v="0"/>
    <x v="0"/>
    <x v="0"/>
    <x v="0"/>
    <s v=""/>
    <n v="1879900"/>
    <n v="5480.7580174927116"/>
    <n v="375980"/>
    <m/>
    <s v="COMPRA"/>
  </r>
  <r>
    <s v="Casa o chalet independiente en Monteclaro  Pozuelo de Alarcón2310"/>
    <x v="0"/>
    <n v="1875000"/>
    <x v="2"/>
    <n v="450"/>
    <x v="0"/>
    <x v="0"/>
    <x v="0"/>
    <x v="0"/>
    <x v="0"/>
    <s v=""/>
    <n v="1875000"/>
    <n v="4166.666666666667"/>
    <n v="312500"/>
    <m/>
    <s v="COMPRA"/>
  </r>
  <r>
    <s v="Casa o chalet independiente en Monteclaro  Pozuelo de Alarcón2748"/>
    <x v="0"/>
    <n v="1875000"/>
    <x v="2"/>
    <n v="452"/>
    <x v="0"/>
    <x v="0"/>
    <x v="0"/>
    <x v="0"/>
    <x v="0"/>
    <s v=""/>
    <n v="1875000"/>
    <n v="4148.2300884955748"/>
    <n v="312500"/>
    <m/>
    <s v="COMPRA"/>
  </r>
  <r>
    <s v="Casa o chalet independiente en Los Álamos-1929"/>
    <x v="1"/>
    <n v="1872000"/>
    <x v="6"/>
    <n v="700"/>
    <x v="0"/>
    <x v="0"/>
    <x v="0"/>
    <x v="0"/>
    <x v="0"/>
    <m/>
    <n v="1872000"/>
    <n v="2674.2857142857142"/>
    <n v="374400"/>
    <s v="Torremolinos"/>
    <s v="COMPRA"/>
  </r>
  <r>
    <s v="Ático en paseo del Prado  Huertas-Cortes717"/>
    <x v="0"/>
    <n v="1870000"/>
    <x v="3"/>
    <n v="146"/>
    <x v="1"/>
    <x v="5"/>
    <x v="1"/>
    <x v="1"/>
    <x v="1"/>
    <s v=""/>
    <n v="1870000"/>
    <n v="12808.219178082192"/>
    <n v="467500"/>
    <m/>
    <s v="COMPRA"/>
  </r>
  <r>
    <s v="Ático en Huertas-Cortes  Madrid732"/>
    <x v="0"/>
    <n v="1870000"/>
    <x v="3"/>
    <n v="146"/>
    <x v="1"/>
    <x v="5"/>
    <x v="1"/>
    <x v="1"/>
    <x v="1"/>
    <s v=""/>
    <n v="1870000"/>
    <n v="12808.219178082192"/>
    <n v="467500"/>
    <m/>
    <s v="COMPRA"/>
  </r>
  <r>
    <s v="Casa o chalet independiente en calle Pimienta-1767"/>
    <x v="1"/>
    <n v="1868500"/>
    <x v="6"/>
    <n v="505"/>
    <x v="0"/>
    <x v="0"/>
    <x v="0"/>
    <x v="0"/>
    <x v="1"/>
    <m/>
    <n v="1868500"/>
    <n v="3700"/>
    <n v="373700"/>
    <s v="Ciudad"/>
    <s v="COMPRA"/>
  </r>
  <r>
    <s v="Casa o chalet independiente en calle Pimienta-1766"/>
    <x v="1"/>
    <n v="1868500"/>
    <x v="2"/>
    <n v="477"/>
    <x v="0"/>
    <x v="0"/>
    <x v="0"/>
    <x v="0"/>
    <x v="0"/>
    <m/>
    <n v="1868500"/>
    <n v="3917.1907756813416"/>
    <n v="311416.66666666669"/>
    <s v="Ciudad"/>
    <s v="COMPRA"/>
  </r>
  <r>
    <s v="Casa o chalet independiente en Cerrado de Calderón - Hacienda Paredes-1833"/>
    <x v="1"/>
    <n v="1868500"/>
    <x v="2"/>
    <n v="505"/>
    <x v="0"/>
    <x v="0"/>
    <x v="0"/>
    <x v="0"/>
    <x v="0"/>
    <m/>
    <n v="1868500"/>
    <n v="3700"/>
    <n v="311416.66666666669"/>
    <s v="Ciudad"/>
    <s v="COMPRA"/>
  </r>
  <r>
    <s v="Casa o chalet independiente en calle Olmos-1748"/>
    <x v="1"/>
    <n v="1850000"/>
    <x v="2"/>
    <n v="350"/>
    <x v="0"/>
    <x v="0"/>
    <x v="0"/>
    <x v="0"/>
    <x v="1"/>
    <m/>
    <n v="1850000"/>
    <n v="5285.7142857142853"/>
    <n v="308333.33333333331"/>
    <s v="Ciudad"/>
    <s v="COMPRA"/>
  </r>
  <r>
    <s v="Chalet en La Finca  Pozuelo de Alarcón1982"/>
    <x v="0"/>
    <n v="1850000"/>
    <x v="2"/>
    <n v="600"/>
    <x v="0"/>
    <x v="0"/>
    <x v="0"/>
    <x v="0"/>
    <x v="0"/>
    <s v=""/>
    <n v="1850000"/>
    <n v="3083.3333333333335"/>
    <n v="308333.33333333331"/>
    <m/>
    <s v="COMPRA"/>
  </r>
  <r>
    <s v="Chalet adosado en calle de San Enrique de Ossó  Encinar de los Reyes2267"/>
    <x v="0"/>
    <n v="1850000"/>
    <x v="3"/>
    <n v="400"/>
    <x v="0"/>
    <x v="0"/>
    <x v="0"/>
    <x v="0"/>
    <x v="0"/>
    <s v=""/>
    <n v="1850000"/>
    <n v="4625"/>
    <n v="462500"/>
    <m/>
    <s v="COMPRA"/>
  </r>
  <r>
    <s v="Casa o chalet independiente en Valdecabañas  Boadilla del Monte2747"/>
    <x v="0"/>
    <n v="1850000"/>
    <x v="2"/>
    <n v="500"/>
    <x v="0"/>
    <x v="0"/>
    <x v="0"/>
    <x v="0"/>
    <x v="0"/>
    <s v=""/>
    <n v="1850000"/>
    <n v="3700"/>
    <n v="308333.33333333331"/>
    <m/>
    <s v="COMPRA"/>
  </r>
  <r>
    <s v="Piso en Recoletos  Madrid1553"/>
    <x v="0"/>
    <n v="1850000"/>
    <x v="5"/>
    <n v="146"/>
    <x v="1"/>
    <x v="8"/>
    <x v="1"/>
    <x v="1"/>
    <x v="0"/>
    <s v=""/>
    <n v="1850000"/>
    <n v="12671.232876712329"/>
    <n v="616666.66666666663"/>
    <m/>
    <s v="COMPRA"/>
  </r>
  <r>
    <s v="Piso en paseo de Moret  Argüelles1571"/>
    <x v="0"/>
    <n v="1850000"/>
    <x v="3"/>
    <n v="235"/>
    <x v="1"/>
    <x v="17"/>
    <x v="1"/>
    <x v="1"/>
    <x v="1"/>
    <s v=""/>
    <n v="1850000"/>
    <n v="7872.3404255319147"/>
    <n v="462500"/>
    <m/>
    <s v="COMPRA"/>
  </r>
  <r>
    <s v="Piso en paseo de La Habana  Bernabéu-Hispanoamérica727"/>
    <x v="0"/>
    <n v="1850000"/>
    <x v="5"/>
    <n v="220"/>
    <x v="1"/>
    <x v="5"/>
    <x v="1"/>
    <x v="1"/>
    <x v="0"/>
    <s v=""/>
    <n v="1850000"/>
    <n v="8409.0909090909099"/>
    <n v="616666.66666666663"/>
    <m/>
    <s v="COMPRA"/>
  </r>
  <r>
    <s v="Piso en paseo de La Habana  Bernabéu-Hispanoamérica728"/>
    <x v="0"/>
    <n v="1850000"/>
    <x v="5"/>
    <n v="220"/>
    <x v="1"/>
    <x v="5"/>
    <x v="1"/>
    <x v="1"/>
    <x v="0"/>
    <s v=""/>
    <n v="1850000"/>
    <n v="8409.0909090909099"/>
    <n v="616666.66666666663"/>
    <m/>
    <s v="COMPRA"/>
  </r>
  <r>
    <s v="Piso en paseo de La Habana  Bernabéu-Hispanoamérica729"/>
    <x v="0"/>
    <n v="1850000"/>
    <x v="5"/>
    <n v="220"/>
    <x v="1"/>
    <x v="5"/>
    <x v="1"/>
    <x v="1"/>
    <x v="0"/>
    <s v=""/>
    <n v="1850000"/>
    <n v="8409.0909090909099"/>
    <n v="616666.66666666663"/>
    <m/>
    <s v="COMPRA"/>
  </r>
  <r>
    <s v="Casa o chalet independiente en Molino de la Hoz  Las Rozas de Madrid2785"/>
    <x v="0"/>
    <n v="1830000"/>
    <x v="1"/>
    <n v="1267"/>
    <x v="0"/>
    <x v="0"/>
    <x v="0"/>
    <x v="0"/>
    <x v="0"/>
    <s v=""/>
    <n v="1830000"/>
    <n v="1444.3567482241515"/>
    <n v="228750"/>
    <m/>
    <s v="COMPRA"/>
  </r>
  <r>
    <s v="Chalet pareado en Bernabéu-Hispanoamérica  Madrid2076"/>
    <x v="0"/>
    <n v="1825000"/>
    <x v="3"/>
    <n v="238"/>
    <x v="0"/>
    <x v="0"/>
    <x v="0"/>
    <x v="0"/>
    <x v="0"/>
    <s v=""/>
    <n v="1825000"/>
    <n v="7668.0672268907565"/>
    <n v="456250"/>
    <m/>
    <s v="COMPRA"/>
  </r>
  <r>
    <s v="Piso en calle Santa Maria-1302"/>
    <x v="1"/>
    <n v="1812500"/>
    <x v="8"/>
    <n v="162"/>
    <x v="1"/>
    <x v="8"/>
    <x v="1"/>
    <x v="1"/>
    <x v="1"/>
    <m/>
    <n v="1812500"/>
    <n v="11188.271604938273"/>
    <n v="906250"/>
    <s v="Ciudad"/>
    <s v="COMPRA"/>
  </r>
  <r>
    <s v="Piso en Centro Histórico-1303"/>
    <x v="1"/>
    <n v="1812500"/>
    <x v="8"/>
    <n v="162"/>
    <x v="1"/>
    <x v="8"/>
    <x v="1"/>
    <x v="1"/>
    <x v="1"/>
    <m/>
    <n v="1812500"/>
    <n v="11188.271604938273"/>
    <n v="906250"/>
    <s v="Ciudad"/>
    <s v="COMPRA"/>
  </r>
  <r>
    <s v="Ático en calle Santa Engracia  96682"/>
    <x v="0"/>
    <n v="1809522"/>
    <x v="8"/>
    <n v="98"/>
    <x v="1"/>
    <x v="6"/>
    <x v="1"/>
    <x v="1"/>
    <x v="1"/>
    <s v=""/>
    <n v="1809522"/>
    <n v="18464.510204081631"/>
    <n v="904761"/>
    <m/>
    <s v="COMPRA"/>
  </r>
  <r>
    <s v="Piso en calle de Juan Bravo  Lista1522"/>
    <x v="0"/>
    <n v="1809000"/>
    <x v="5"/>
    <n v="144"/>
    <x v="1"/>
    <x v="8"/>
    <x v="1"/>
    <x v="1"/>
    <x v="0"/>
    <s v=""/>
    <n v="1809000"/>
    <n v="12562.5"/>
    <n v="603000"/>
    <m/>
    <s v="COMPRA"/>
  </r>
  <r>
    <s v="Casa o chalet independiente en calle Gredos-1717"/>
    <x v="1"/>
    <n v="1800000"/>
    <x v="4"/>
    <n v="595"/>
    <x v="0"/>
    <x v="0"/>
    <x v="0"/>
    <x v="0"/>
    <x v="0"/>
    <m/>
    <n v="1800000"/>
    <n v="3025.2100840336134"/>
    <n v="257142.85714285713"/>
    <s v="Ciudad"/>
    <s v="COMPRA"/>
  </r>
  <r>
    <s v="Casa o chalet independiente en calle Gredos-1718"/>
    <x v="1"/>
    <n v="1800000"/>
    <x v="4"/>
    <n v="595"/>
    <x v="0"/>
    <x v="0"/>
    <x v="0"/>
    <x v="0"/>
    <x v="0"/>
    <m/>
    <n v="1800000"/>
    <n v="3025.2100840336134"/>
    <n v="257142.85714285713"/>
    <s v="Ciudad"/>
    <s v="COMPRA"/>
  </r>
  <r>
    <s v="Casa o chalet independiente en carril Castell-1825"/>
    <x v="1"/>
    <n v="1800000"/>
    <x v="4"/>
    <n v="407"/>
    <x v="0"/>
    <x v="0"/>
    <x v="0"/>
    <x v="0"/>
    <x v="0"/>
    <m/>
    <n v="1800000"/>
    <n v="4422.6044226044223"/>
    <n v="257142.85714285713"/>
    <s v="Ciudad"/>
    <s v="COMPRA"/>
  </r>
  <r>
    <s v="Casa o chalet independiente en carril Castell-1826"/>
    <x v="1"/>
    <n v="1800000"/>
    <x v="4"/>
    <n v="407"/>
    <x v="0"/>
    <x v="0"/>
    <x v="0"/>
    <x v="0"/>
    <x v="0"/>
    <m/>
    <n v="1800000"/>
    <n v="4422.6044226044223"/>
    <n v="257142.85714285713"/>
    <s v="Ciudad"/>
    <s v="COMPRA"/>
  </r>
  <r>
    <s v="Casa o chalet independiente en El Palo-1883"/>
    <x v="1"/>
    <n v="1800000"/>
    <x v="4"/>
    <n v="595"/>
    <x v="0"/>
    <x v="0"/>
    <x v="0"/>
    <x v="0"/>
    <x v="0"/>
    <m/>
    <n v="1800000"/>
    <n v="3025.2100840336134"/>
    <n v="257142.85714285713"/>
    <s v="Ciudad"/>
    <s v="COMPRA"/>
  </r>
  <r>
    <s v="Casa o chalet independiente en Limonar-1926"/>
    <x v="1"/>
    <n v="1800000"/>
    <x v="4"/>
    <n v="407"/>
    <x v="0"/>
    <x v="0"/>
    <x v="0"/>
    <x v="0"/>
    <x v="0"/>
    <m/>
    <n v="1800000"/>
    <n v="4422.6044226044223"/>
    <n v="257142.85714285713"/>
    <s v="Ciudad"/>
    <s v="COMPRA"/>
  </r>
  <r>
    <s v="Casa o chalet independiente en carril Castell-1827"/>
    <x v="1"/>
    <n v="1800000"/>
    <x v="1"/>
    <n v="407"/>
    <x v="0"/>
    <x v="0"/>
    <x v="0"/>
    <x v="0"/>
    <x v="0"/>
    <m/>
    <n v="1800000"/>
    <n v="4422.6044226044223"/>
    <n v="225000"/>
    <s v="Ciudad"/>
    <s v="COMPRA"/>
  </r>
  <r>
    <s v="Chalet en Limonar-2172"/>
    <x v="1"/>
    <n v="1800000"/>
    <x v="1"/>
    <n v="407"/>
    <x v="0"/>
    <x v="0"/>
    <x v="0"/>
    <x v="0"/>
    <x v="0"/>
    <m/>
    <n v="1800000"/>
    <n v="4422.6044226044223"/>
    <n v="225000"/>
    <s v="Ciudad"/>
    <s v="COMPRA"/>
  </r>
  <r>
    <s v="Casa o chalet independiente en calle de las Adelfas  Urb. este - Montepríncipe2282"/>
    <x v="0"/>
    <n v="1800000"/>
    <x v="4"/>
    <n v="800"/>
    <x v="0"/>
    <x v="0"/>
    <x v="0"/>
    <x v="0"/>
    <x v="0"/>
    <s v=""/>
    <n v="1800000"/>
    <n v="2250"/>
    <n v="257142.85714285713"/>
    <m/>
    <s v="COMPRA"/>
  </r>
  <r>
    <s v="Chalet adosado en Conde Orgaz-Piovera  Madrid1895"/>
    <x v="0"/>
    <n v="1800000"/>
    <x v="2"/>
    <n v="400"/>
    <x v="0"/>
    <x v="0"/>
    <x v="0"/>
    <x v="0"/>
    <x v="0"/>
    <s v=""/>
    <n v="1800000"/>
    <n v="4500"/>
    <n v="300000"/>
    <m/>
    <s v="COMPRA"/>
  </r>
  <r>
    <s v="Chalet adosado en Conde Orgaz-Piovera  Madrid1896"/>
    <x v="0"/>
    <n v="1800000"/>
    <x v="2"/>
    <n v="400"/>
    <x v="0"/>
    <x v="0"/>
    <x v="0"/>
    <x v="0"/>
    <x v="0"/>
    <s v=""/>
    <n v="1800000"/>
    <n v="4500"/>
    <n v="300000"/>
    <m/>
    <s v="COMPRA"/>
  </r>
  <r>
    <s v="Chalet adosado en Conde Orgaz-Piovera  Madrid1897"/>
    <x v="0"/>
    <n v="1800000"/>
    <x v="2"/>
    <n v="400"/>
    <x v="0"/>
    <x v="0"/>
    <x v="0"/>
    <x v="0"/>
    <x v="0"/>
    <s v=""/>
    <n v="1800000"/>
    <n v="4500"/>
    <n v="300000"/>
    <m/>
    <s v="COMPRA"/>
  </r>
  <r>
    <s v="Casa o chalet independiente en calle Levante  Zona Carretera del Plantío2662"/>
    <x v="0"/>
    <n v="1800000"/>
    <x v="4"/>
    <n v="750"/>
    <x v="0"/>
    <x v="0"/>
    <x v="0"/>
    <x v="0"/>
    <x v="0"/>
    <s v=""/>
    <n v="1800000"/>
    <n v="2400"/>
    <n v="257142.85714285713"/>
    <m/>
    <s v="COMPRA"/>
  </r>
  <r>
    <s v="Dúplex en camino Nuevo  El Soto de la Moraleja1657"/>
    <x v="0"/>
    <n v="1800000"/>
    <x v="6"/>
    <n v="390"/>
    <x v="1"/>
    <x v="11"/>
    <x v="2"/>
    <x v="1"/>
    <x v="0"/>
    <s v=""/>
    <n v="1800000"/>
    <n v="4615.3846153846152"/>
    <n v="360000"/>
    <m/>
    <s v="COMPRA"/>
  </r>
  <r>
    <s v="Dúplex en camino Nuevo  El Soto de la Moraleja1659"/>
    <x v="0"/>
    <n v="1800000"/>
    <x v="2"/>
    <n v="400"/>
    <x v="1"/>
    <x v="11"/>
    <x v="2"/>
    <x v="1"/>
    <x v="0"/>
    <s v=""/>
    <n v="1800000"/>
    <n v="4500"/>
    <n v="300000"/>
    <m/>
    <s v="COMPRA"/>
  </r>
  <r>
    <s v="Dúplex en calle del Camino Nuevo  s/n1356"/>
    <x v="0"/>
    <n v="1800000"/>
    <x v="2"/>
    <n v="400"/>
    <x v="1"/>
    <x v="8"/>
    <x v="2"/>
    <x v="1"/>
    <x v="0"/>
    <s v=""/>
    <n v="1800000"/>
    <n v="4500"/>
    <n v="300000"/>
    <m/>
    <s v="COMPRA"/>
  </r>
  <r>
    <s v="Piso en calle de Claudio Coello  Castellana1460"/>
    <x v="0"/>
    <n v="1800000"/>
    <x v="5"/>
    <n v="142"/>
    <x v="1"/>
    <x v="8"/>
    <x v="1"/>
    <x v="1"/>
    <x v="0"/>
    <s v=""/>
    <n v="1800000"/>
    <n v="12676.056338028169"/>
    <n v="600000"/>
    <m/>
    <s v="COMPRA"/>
  </r>
  <r>
    <s v="Piso en calle de O'Donnell  Goya1704"/>
    <x v="0"/>
    <n v="1800000"/>
    <x v="5"/>
    <n v="214"/>
    <x v="1"/>
    <x v="11"/>
    <x v="1"/>
    <x v="1"/>
    <x v="1"/>
    <s v=""/>
    <n v="1800000"/>
    <n v="8411.2149532710282"/>
    <n v="600000"/>
    <m/>
    <s v="COMPRA"/>
  </r>
  <r>
    <s v="Piso en calle de O'Donnell  Goya1729"/>
    <x v="0"/>
    <n v="1800000"/>
    <x v="5"/>
    <n v="214"/>
    <x v="1"/>
    <x v="11"/>
    <x v="1"/>
    <x v="1"/>
    <x v="1"/>
    <s v=""/>
    <n v="1800000"/>
    <n v="8411.2149532710282"/>
    <n v="600000"/>
    <m/>
    <s v="COMPRA"/>
  </r>
  <r>
    <s v="Piso en calle de O'Donnell  Goya1756"/>
    <x v="0"/>
    <n v="1800000"/>
    <x v="5"/>
    <n v="191"/>
    <x v="1"/>
    <x v="11"/>
    <x v="1"/>
    <x v="1"/>
    <x v="1"/>
    <s v=""/>
    <n v="1800000"/>
    <n v="9424.0837696335075"/>
    <n v="600000"/>
    <m/>
    <s v="COMPRA"/>
  </r>
  <r>
    <s v="Piso en plaza de los Sagrados Corazones  Bernabéu-Hispanoamérica1201"/>
    <x v="0"/>
    <n v="1800000"/>
    <x v="6"/>
    <n v="268"/>
    <x v="1"/>
    <x v="3"/>
    <x v="1"/>
    <x v="1"/>
    <x v="0"/>
    <s v=""/>
    <n v="1800000"/>
    <n v="6716.4179104477616"/>
    <n v="360000"/>
    <m/>
    <s v="COMPRA"/>
  </r>
  <r>
    <s v="Piso en plaza de los Sagrados Corazones  Bernabéu-Hispanoamérica1202"/>
    <x v="0"/>
    <n v="1800000"/>
    <x v="6"/>
    <n v="268"/>
    <x v="1"/>
    <x v="3"/>
    <x v="1"/>
    <x v="1"/>
    <x v="0"/>
    <s v=""/>
    <n v="1800000"/>
    <n v="6716.4179104477616"/>
    <n v="360000"/>
    <m/>
    <s v="COMPRA"/>
  </r>
  <r>
    <s v="Piso en plaza de los Sagrados Corazones  Bernabéu-Hispanoamérica1203"/>
    <x v="0"/>
    <n v="1800000"/>
    <x v="6"/>
    <n v="268"/>
    <x v="1"/>
    <x v="3"/>
    <x v="1"/>
    <x v="1"/>
    <x v="0"/>
    <s v=""/>
    <n v="1800000"/>
    <n v="6716.4179104477616"/>
    <n v="360000"/>
    <m/>
    <s v="COMPRA"/>
  </r>
  <r>
    <s v="Piso en La Moraleja urbanización  La Moraleja1271"/>
    <x v="0"/>
    <n v="1800000"/>
    <x v="3"/>
    <n v="325"/>
    <x v="1"/>
    <x v="3"/>
    <x v="1"/>
    <x v="1"/>
    <x v="0"/>
    <s v=""/>
    <n v="1800000"/>
    <n v="5538.4615384615381"/>
    <n v="450000"/>
    <m/>
    <s v="COMPRA"/>
  </r>
  <r>
    <s v="Piso en El Viso  Madrid1229"/>
    <x v="0"/>
    <n v="1800000"/>
    <x v="6"/>
    <n v="268"/>
    <x v="1"/>
    <x v="3"/>
    <x v="1"/>
    <x v="1"/>
    <x v="1"/>
    <s v=""/>
    <n v="1800000"/>
    <n v="6716.4179104477616"/>
    <n v="360000"/>
    <m/>
    <s v="COMPRA"/>
  </r>
  <r>
    <s v="Piso en Malasaña-Universidad  Madrid1237"/>
    <x v="0"/>
    <n v="1800000"/>
    <x v="5"/>
    <n v="231"/>
    <x v="1"/>
    <x v="3"/>
    <x v="1"/>
    <x v="1"/>
    <x v="1"/>
    <s v=""/>
    <n v="1800000"/>
    <n v="7792.2077922077924"/>
    <n v="600000"/>
    <m/>
    <s v="COMPRA"/>
  </r>
  <r>
    <s v="Piso en Cuatro Caminos  Madrid1305"/>
    <x v="0"/>
    <n v="1800000"/>
    <x v="5"/>
    <n v="175"/>
    <x v="1"/>
    <x v="3"/>
    <x v="1"/>
    <x v="1"/>
    <x v="1"/>
    <s v=""/>
    <n v="1800000"/>
    <n v="10285.714285714286"/>
    <n v="600000"/>
    <m/>
    <s v="COMPRA"/>
  </r>
  <r>
    <s v="Piso en calle de Alcalá  Goya1110"/>
    <x v="0"/>
    <n v="1800000"/>
    <x v="3"/>
    <n v="185"/>
    <x v="1"/>
    <x v="9"/>
    <x v="1"/>
    <x v="1"/>
    <x v="1"/>
    <s v=""/>
    <n v="1800000"/>
    <n v="9729.72972972973"/>
    <n v="450000"/>
    <m/>
    <s v="COMPRA"/>
  </r>
  <r>
    <s v="Dúplex en calle de Fuencarral  Chueca-Justicia943"/>
    <x v="0"/>
    <n v="1800000"/>
    <x v="5"/>
    <n v="168"/>
    <x v="1"/>
    <x v="7"/>
    <x v="1"/>
    <x v="1"/>
    <x v="1"/>
    <s v=""/>
    <n v="1800000"/>
    <n v="10714.285714285714"/>
    <n v="600000"/>
    <m/>
    <s v="COMPRA"/>
  </r>
  <r>
    <s v="Ático en malagueta-1502"/>
    <x v="1"/>
    <n v="1800000"/>
    <x v="3"/>
    <n v="400"/>
    <x v="1"/>
    <x v="18"/>
    <x v="1"/>
    <x v="1"/>
    <x v="0"/>
    <m/>
    <n v="1800000"/>
    <n v="4500"/>
    <n v="450000"/>
    <s v="Ciudad"/>
    <s v="COMPRA"/>
  </r>
  <r>
    <s v="Casa o chalet independiente en calle Palmeral del Higueron-1750"/>
    <x v="1"/>
    <n v="1797000"/>
    <x v="3"/>
    <n v="400"/>
    <x v="0"/>
    <x v="0"/>
    <x v="0"/>
    <x v="0"/>
    <x v="0"/>
    <m/>
    <n v="1797000"/>
    <n v="4492.5"/>
    <n v="449250"/>
    <s v="Benalmadena"/>
    <s v="COMPRA"/>
  </r>
  <r>
    <s v="Casa o chalet independiente en avenida de Torrelodones  Colonia2132"/>
    <x v="0"/>
    <n v="1797000"/>
    <x v="6"/>
    <n v="551"/>
    <x v="0"/>
    <x v="0"/>
    <x v="0"/>
    <x v="0"/>
    <x v="0"/>
    <s v=""/>
    <n v="1797000"/>
    <n v="3261.3430127041743"/>
    <n v="359400"/>
    <m/>
    <s v="COMPRA"/>
  </r>
  <r>
    <s v="Casa o chalet independiente en pasaje Córdoba-1944"/>
    <x v="1"/>
    <n v="1795000"/>
    <x v="3"/>
    <n v="237"/>
    <x v="0"/>
    <x v="0"/>
    <x v="0"/>
    <x v="0"/>
    <x v="0"/>
    <m/>
    <n v="1795000"/>
    <n v="7573.8396624472571"/>
    <n v="448750"/>
    <s v="Benalmadena"/>
    <s v="COMPRA"/>
  </r>
  <r>
    <s v="Chalet adosado en La Finca  Pozuelo de Alarcón1983"/>
    <x v="0"/>
    <n v="1795000"/>
    <x v="6"/>
    <n v="612"/>
    <x v="0"/>
    <x v="0"/>
    <x v="0"/>
    <x v="0"/>
    <x v="0"/>
    <s v=""/>
    <n v="1795000"/>
    <n v="2933.0065359477126"/>
    <n v="359000"/>
    <m/>
    <s v="COMPRA"/>
  </r>
  <r>
    <s v="Chalet pareado en Canillas  Madrid2057"/>
    <x v="0"/>
    <n v="1795000"/>
    <x v="6"/>
    <n v="438"/>
    <x v="0"/>
    <x v="0"/>
    <x v="0"/>
    <x v="0"/>
    <x v="0"/>
    <s v=""/>
    <n v="1795000"/>
    <n v="4098.1735159817354"/>
    <n v="359000"/>
    <m/>
    <s v="COMPRA"/>
  </r>
  <r>
    <s v="Casa o chalet independiente en calle Alta  Santo Domingo2616"/>
    <x v="0"/>
    <n v="1795000"/>
    <x v="6"/>
    <n v="850"/>
    <x v="0"/>
    <x v="0"/>
    <x v="0"/>
    <x v="0"/>
    <x v="0"/>
    <s v=""/>
    <n v="1795000"/>
    <n v="2111.7647058823532"/>
    <n v="359000"/>
    <m/>
    <s v="COMPRA"/>
  </r>
  <r>
    <s v="Casa o chalet independiente en calle Alta  Santo Domingo2629"/>
    <x v="0"/>
    <n v="1795000"/>
    <x v="6"/>
    <n v="730"/>
    <x v="0"/>
    <x v="0"/>
    <x v="0"/>
    <x v="0"/>
    <x v="0"/>
    <s v=""/>
    <n v="1795000"/>
    <n v="2458.9041095890411"/>
    <n v="359000"/>
    <m/>
    <s v="COMPRA"/>
  </r>
  <r>
    <s v="Casa o chalet independiente en calle Alta  Santo Domingo2699"/>
    <x v="0"/>
    <n v="1795000"/>
    <x v="6"/>
    <n v="850"/>
    <x v="0"/>
    <x v="0"/>
    <x v="0"/>
    <x v="0"/>
    <x v="0"/>
    <s v=""/>
    <n v="1795000"/>
    <n v="2111.7647058823532"/>
    <n v="359000"/>
    <m/>
    <s v="COMPRA"/>
  </r>
  <r>
    <s v="Casa o chalet independiente en calle Alta  Santo Domingo2713"/>
    <x v="0"/>
    <n v="1795000"/>
    <x v="6"/>
    <n v="715"/>
    <x v="0"/>
    <x v="0"/>
    <x v="0"/>
    <x v="0"/>
    <x v="0"/>
    <s v=""/>
    <n v="1795000"/>
    <n v="2510.4895104895104"/>
    <n v="359000"/>
    <m/>
    <s v="COMPRA"/>
  </r>
  <r>
    <s v="Casa o chalet independiente en calle de Biarritz  Fuente del Fresno2773"/>
    <x v="0"/>
    <n v="1795000"/>
    <x v="4"/>
    <n v="760"/>
    <x v="0"/>
    <x v="0"/>
    <x v="0"/>
    <x v="0"/>
    <x v="0"/>
    <s v=""/>
    <n v="1795000"/>
    <n v="2361.8421052631579"/>
    <n v="256428.57142857142"/>
    <m/>
    <s v="COMPRA"/>
  </r>
  <r>
    <s v="Casa o chalet independiente en Alta  Santo Domingo2775"/>
    <x v="0"/>
    <n v="1795000"/>
    <x v="6"/>
    <n v="1259"/>
    <x v="0"/>
    <x v="0"/>
    <x v="0"/>
    <x v="0"/>
    <x v="0"/>
    <s v=""/>
    <n v="1795000"/>
    <n v="1425.734710087371"/>
    <n v="359000"/>
    <m/>
    <s v="COMPRA"/>
  </r>
  <r>
    <s v="Chalet pareado en Nueva España  Madrid1859"/>
    <x v="0"/>
    <n v="1790000"/>
    <x v="5"/>
    <n v="120"/>
    <x v="0"/>
    <x v="0"/>
    <x v="0"/>
    <x v="0"/>
    <x v="0"/>
    <s v=""/>
    <n v="1790000"/>
    <n v="14916.666666666666"/>
    <n v="596666.66666666663"/>
    <m/>
    <s v="COMPRA"/>
  </r>
  <r>
    <s v="Chalet adosado en Aravaca  Madrid1830"/>
    <x v="0"/>
    <n v="1790000"/>
    <x v="2"/>
    <n v="480"/>
    <x v="0"/>
    <x v="0"/>
    <x v="0"/>
    <x v="0"/>
    <x v="0"/>
    <s v=""/>
    <n v="1790000"/>
    <n v="3729.1666666666665"/>
    <n v="298333.33333333331"/>
    <m/>
    <s v="COMPRA"/>
  </r>
  <r>
    <s v="Chalet en Urb. este - Montepríncipe  Boadilla del Monte1997"/>
    <x v="0"/>
    <n v="1790000"/>
    <x v="4"/>
    <n v="650"/>
    <x v="0"/>
    <x v="0"/>
    <x v="0"/>
    <x v="0"/>
    <x v="0"/>
    <s v=""/>
    <n v="1790000"/>
    <n v="2753.8461538461538"/>
    <n v="255714.28571428571"/>
    <m/>
    <s v="COMPRA"/>
  </r>
  <r>
    <s v="Chalet pareado en Encinar de los Reyes  La Moraleja2069"/>
    <x v="0"/>
    <n v="1790000"/>
    <x v="6"/>
    <n v="332"/>
    <x v="0"/>
    <x v="0"/>
    <x v="0"/>
    <x v="0"/>
    <x v="0"/>
    <s v=""/>
    <n v="1790000"/>
    <n v="5391.5662650602408"/>
    <n v="358000"/>
    <m/>
    <s v="COMPRA"/>
  </r>
  <r>
    <s v="Piso en calle del Pintor Ribera  Bernabéu-Hispanoamérica774"/>
    <x v="0"/>
    <n v="1780000"/>
    <x v="2"/>
    <n v="289"/>
    <x v="1"/>
    <x v="1"/>
    <x v="1"/>
    <x v="1"/>
    <x v="0"/>
    <s v=""/>
    <n v="1780000"/>
    <n v="6159.1695501730101"/>
    <n v="296666.66666666669"/>
    <m/>
    <s v="COMPRA"/>
  </r>
  <r>
    <s v="Piso en Sol  Madrid719"/>
    <x v="0"/>
    <n v="1780000"/>
    <x v="8"/>
    <n v="145"/>
    <x v="1"/>
    <x v="5"/>
    <x v="1"/>
    <x v="1"/>
    <x v="1"/>
    <s v=""/>
    <n v="1780000"/>
    <n v="12275.862068965518"/>
    <n v="890000"/>
    <m/>
    <s v="COMPRA"/>
  </r>
  <r>
    <s v="Piso en Sol  Madrid720"/>
    <x v="0"/>
    <n v="1780000"/>
    <x v="8"/>
    <n v="145"/>
    <x v="1"/>
    <x v="5"/>
    <x v="1"/>
    <x v="1"/>
    <x v="1"/>
    <s v=""/>
    <n v="1780000"/>
    <n v="12275.862068965518"/>
    <n v="890000"/>
    <m/>
    <s v="COMPRA"/>
  </r>
  <r>
    <s v="Piso en Sol  Madrid749"/>
    <x v="0"/>
    <n v="1780000"/>
    <x v="8"/>
    <n v="145"/>
    <x v="1"/>
    <x v="5"/>
    <x v="1"/>
    <x v="1"/>
    <x v="1"/>
    <s v=""/>
    <n v="1780000"/>
    <n v="12275.862068965518"/>
    <n v="890000"/>
    <m/>
    <s v="COMPRA"/>
  </r>
  <r>
    <s v="Casa o chalet independiente en Yucatán- Las Cornisas  Las Rozas de Madrid2597"/>
    <x v="0"/>
    <n v="1775000"/>
    <x v="2"/>
    <n v="991"/>
    <x v="0"/>
    <x v="0"/>
    <x v="0"/>
    <x v="0"/>
    <x v="0"/>
    <s v=""/>
    <n v="1775000"/>
    <n v="1791.1200807265388"/>
    <n v="295833.33333333331"/>
    <m/>
    <s v="COMPRA"/>
  </r>
  <r>
    <s v="Chalet adosado en paseo Miramar-2143"/>
    <x v="1"/>
    <n v="1750000"/>
    <x v="5"/>
    <n v="239"/>
    <x v="0"/>
    <x v="0"/>
    <x v="0"/>
    <x v="0"/>
    <x v="0"/>
    <m/>
    <n v="1750000"/>
    <n v="7322.1757322175736"/>
    <n v="583333.33333333337"/>
    <s v="Ciudad"/>
    <s v="COMPRA"/>
  </r>
  <r>
    <s v="Casa o chalet independiente en calle Alcalde Eugenio Entrambasaguas-1660"/>
    <x v="1"/>
    <n v="1750000"/>
    <x v="3"/>
    <n v="398"/>
    <x v="0"/>
    <x v="0"/>
    <x v="0"/>
    <x v="0"/>
    <x v="0"/>
    <m/>
    <n v="1750000"/>
    <n v="4396.9849246231151"/>
    <n v="437500"/>
    <s v="Ciudad"/>
    <s v="COMPRA"/>
  </r>
  <r>
    <s v="Chalet pareado en Zona Carretera del Plantío  Majadahonda1949"/>
    <x v="0"/>
    <n v="1750000"/>
    <x v="6"/>
    <n v="550"/>
    <x v="0"/>
    <x v="0"/>
    <x v="0"/>
    <x v="0"/>
    <x v="0"/>
    <s v=""/>
    <n v="1750000"/>
    <n v="3181.818181818182"/>
    <n v="350000"/>
    <m/>
    <s v="COMPRA"/>
  </r>
  <r>
    <s v="Chalet adosado en calle Mistral  22047"/>
    <x v="0"/>
    <n v="1750000"/>
    <x v="6"/>
    <n v="550"/>
    <x v="0"/>
    <x v="0"/>
    <x v="0"/>
    <x v="0"/>
    <x v="0"/>
    <s v=""/>
    <n v="1750000"/>
    <n v="3181.818181818182"/>
    <n v="350000"/>
    <m/>
    <s v="COMPRA"/>
  </r>
  <r>
    <s v="Chalet adosado en El Soto de la Moraleja  La Moraleja2203"/>
    <x v="0"/>
    <n v="1750000"/>
    <x v="3"/>
    <n v="400"/>
    <x v="0"/>
    <x v="0"/>
    <x v="0"/>
    <x v="0"/>
    <x v="0"/>
    <s v=""/>
    <n v="1750000"/>
    <n v="4375"/>
    <n v="437500"/>
    <m/>
    <s v="COMPRA"/>
  </r>
  <r>
    <s v="Casa o chalet independiente en Batres 2288"/>
    <x v="0"/>
    <n v="1750000"/>
    <x v="3"/>
    <n v="1194"/>
    <x v="0"/>
    <x v="0"/>
    <x v="0"/>
    <x v="0"/>
    <x v="0"/>
    <s v=""/>
    <n v="1750000"/>
    <n v="1465.6616415410385"/>
    <n v="437500"/>
    <m/>
    <s v="COMPRA"/>
  </r>
  <r>
    <s v="Casa o chalet independiente en Bonanza  Boadilla del Monte2620"/>
    <x v="0"/>
    <n v="1750000"/>
    <x v="6"/>
    <n v="523"/>
    <x v="0"/>
    <x v="0"/>
    <x v="0"/>
    <x v="0"/>
    <x v="0"/>
    <s v=""/>
    <n v="1750000"/>
    <n v="3346.0803059273421"/>
    <n v="350000"/>
    <m/>
    <s v="COMPRA"/>
  </r>
  <r>
    <s v="Casa o chalet independiente en Zona Monte el Pilar  Majadahonda2622"/>
    <x v="0"/>
    <n v="1750000"/>
    <x v="6"/>
    <n v="500"/>
    <x v="0"/>
    <x v="0"/>
    <x v="0"/>
    <x v="0"/>
    <x v="0"/>
    <s v=""/>
    <n v="1750000"/>
    <n v="3500"/>
    <n v="350000"/>
    <m/>
    <s v="COMPRA"/>
  </r>
  <r>
    <s v="Casa o chalet independiente en Las Marías  Torrelodones2650"/>
    <x v="0"/>
    <n v="1750000"/>
    <x v="4"/>
    <n v="1081"/>
    <x v="0"/>
    <x v="0"/>
    <x v="0"/>
    <x v="0"/>
    <x v="0"/>
    <s v=""/>
    <n v="1750000"/>
    <n v="1618.8714153561516"/>
    <n v="250000"/>
    <m/>
    <s v="COMPRA"/>
  </r>
  <r>
    <s v="Casa o chalet independiente en Monteclaro  Pozuelo de Alarcón2799"/>
    <x v="0"/>
    <n v="1750000"/>
    <x v="2"/>
    <n v="380"/>
    <x v="0"/>
    <x v="0"/>
    <x v="0"/>
    <x v="0"/>
    <x v="0"/>
    <s v=""/>
    <n v="1750000"/>
    <n v="4605.2631578947367"/>
    <n v="291666.66666666669"/>
    <m/>
    <s v="COMPRA"/>
  </r>
  <r>
    <s v="Casa o chalet independiente en Monteclaro  Pozuelo de Alarcón2800"/>
    <x v="0"/>
    <n v="1750000"/>
    <x v="2"/>
    <n v="380"/>
    <x v="0"/>
    <x v="0"/>
    <x v="0"/>
    <x v="0"/>
    <x v="0"/>
    <s v=""/>
    <n v="1750000"/>
    <n v="4605.2631578947367"/>
    <n v="291666.66666666669"/>
    <m/>
    <s v="COMPRA"/>
  </r>
  <r>
    <s v="Piso en calle de los Pirineos  Ciudad Universitaria1715"/>
    <x v="0"/>
    <n v="1750000"/>
    <x v="6"/>
    <n v="285"/>
    <x v="1"/>
    <x v="11"/>
    <x v="1"/>
    <x v="1"/>
    <x v="0"/>
    <s v=""/>
    <n v="1750000"/>
    <n v="6140.3508771929828"/>
    <n v="350000"/>
    <m/>
    <s v="COMPRA"/>
  </r>
  <r>
    <s v="Piso en camino de los Jardines  La Moraleja urbanización1772"/>
    <x v="0"/>
    <n v="1750000"/>
    <x v="3"/>
    <n v="402"/>
    <x v="1"/>
    <x v="11"/>
    <x v="1"/>
    <x v="1"/>
    <x v="0"/>
    <s v=""/>
    <n v="1750000"/>
    <n v="4353.2338308457711"/>
    <n v="437500"/>
    <m/>
    <s v="COMPRA"/>
  </r>
  <r>
    <s v="Ático en La Moraleja urbanización  La Moraleja1010"/>
    <x v="0"/>
    <n v="1750000"/>
    <x v="3"/>
    <n v="329"/>
    <x v="1"/>
    <x v="9"/>
    <x v="1"/>
    <x v="1"/>
    <x v="0"/>
    <s v=""/>
    <n v="1750000"/>
    <n v="5319.1489361702124"/>
    <n v="437500"/>
    <m/>
    <s v="COMPRA"/>
  </r>
  <r>
    <s v="Dúplex en Atalaya  Madrid1039"/>
    <x v="0"/>
    <n v="1750000"/>
    <x v="6"/>
    <n v="370"/>
    <x v="1"/>
    <x v="9"/>
    <x v="1"/>
    <x v="1"/>
    <x v="0"/>
    <s v=""/>
    <n v="1750000"/>
    <n v="4729.72972972973"/>
    <n v="350000"/>
    <m/>
    <s v="COMPRA"/>
  </r>
  <r>
    <s v="Ático en camino de los Jardines  La Moraleja urbanización1093"/>
    <x v="0"/>
    <n v="1750000"/>
    <x v="3"/>
    <n v="257"/>
    <x v="1"/>
    <x v="9"/>
    <x v="1"/>
    <x v="1"/>
    <x v="0"/>
    <s v=""/>
    <n v="1750000"/>
    <n v="6809.3385214007785"/>
    <n v="437500"/>
    <m/>
    <s v="COMPRA"/>
  </r>
  <r>
    <s v="Ático en camino de los Jardines  La Moraleja urbanización1098"/>
    <x v="0"/>
    <n v="1750000"/>
    <x v="3"/>
    <n v="237"/>
    <x v="1"/>
    <x v="9"/>
    <x v="1"/>
    <x v="1"/>
    <x v="0"/>
    <s v=""/>
    <n v="1750000"/>
    <n v="7383.9662447257388"/>
    <n v="437500"/>
    <m/>
    <s v="COMPRA"/>
  </r>
  <r>
    <s v="Ático en camino de los Jardines  151114"/>
    <x v="0"/>
    <n v="1750000"/>
    <x v="3"/>
    <n v="237"/>
    <x v="1"/>
    <x v="9"/>
    <x v="1"/>
    <x v="1"/>
    <x v="0"/>
    <s v=""/>
    <n v="1750000"/>
    <n v="7383.9662447257388"/>
    <n v="437500"/>
    <m/>
    <s v="COMPRA"/>
  </r>
  <r>
    <s v="Casa o chalet independiente en El Palo-1884"/>
    <x v="1"/>
    <n v="1745000"/>
    <x v="1"/>
    <n v="612"/>
    <x v="0"/>
    <x v="0"/>
    <x v="0"/>
    <x v="0"/>
    <x v="0"/>
    <m/>
    <n v="1745000"/>
    <n v="2851.3071895424837"/>
    <n v="218125"/>
    <s v="Ciudad"/>
    <s v="COMPRA"/>
  </r>
  <r>
    <s v="Piso en La Finca  Pozuelo de Alarcón1490"/>
    <x v="0"/>
    <n v="1740000"/>
    <x v="3"/>
    <n v="205"/>
    <x v="1"/>
    <x v="8"/>
    <x v="1"/>
    <x v="1"/>
    <x v="0"/>
    <s v=""/>
    <n v="1740000"/>
    <n v="8487.8048780487807"/>
    <n v="435000"/>
    <m/>
    <s v="COMPRA"/>
  </r>
  <r>
    <s v="Casa o chalet independiente en calle Rio Huebra  Parque Boadilla2607"/>
    <x v="0"/>
    <n v="1730000"/>
    <x v="2"/>
    <n v="465"/>
    <x v="0"/>
    <x v="0"/>
    <x v="0"/>
    <x v="0"/>
    <x v="0"/>
    <s v=""/>
    <n v="1730000"/>
    <n v="3720.4301075268818"/>
    <n v="288333.33333333331"/>
    <m/>
    <s v="COMPRA"/>
  </r>
  <r>
    <s v="Ático en Idris-679"/>
    <x v="1"/>
    <n v="1728000"/>
    <x v="8"/>
    <n v="201"/>
    <x v="1"/>
    <x v="9"/>
    <x v="1"/>
    <x v="1"/>
    <x v="0"/>
    <m/>
    <n v="1728000"/>
    <n v="8597.0149253731342"/>
    <n v="864000"/>
    <s v="Ciudad"/>
    <s v="COMPRA"/>
  </r>
  <r>
    <s v="Casa o chalet independiente en Olmo  Ciudalcampo2690"/>
    <x v="0"/>
    <n v="1725000"/>
    <x v="4"/>
    <n v="934"/>
    <x v="0"/>
    <x v="0"/>
    <x v="0"/>
    <x v="0"/>
    <x v="0"/>
    <s v=""/>
    <n v="1725000"/>
    <n v="1846.8950749464668"/>
    <n v="246428.57142857142"/>
    <m/>
    <s v="COMPRA"/>
  </r>
  <r>
    <s v="Casa o chalet independiente en calle Olmo  Ciudalcampo2730"/>
    <x v="0"/>
    <n v="1725000"/>
    <x v="4"/>
    <n v="935"/>
    <x v="0"/>
    <x v="0"/>
    <x v="0"/>
    <x v="0"/>
    <x v="0"/>
    <s v=""/>
    <n v="1725000"/>
    <n v="1844.9197860962568"/>
    <n v="246428.57142857142"/>
    <m/>
    <s v="COMPRA"/>
  </r>
  <r>
    <s v="Casa o chalet independiente en Ciudalcampo 2750"/>
    <x v="0"/>
    <n v="1725000"/>
    <x v="4"/>
    <n v="874"/>
    <x v="0"/>
    <x v="0"/>
    <x v="0"/>
    <x v="0"/>
    <x v="0"/>
    <s v=""/>
    <n v="1725000"/>
    <n v="1973.6842105263158"/>
    <n v="246428.57142857142"/>
    <m/>
    <s v="COMPRA"/>
  </r>
  <r>
    <s v="Casa o chalet independiente en Ciudalcampo 2751"/>
    <x v="0"/>
    <n v="1725000"/>
    <x v="4"/>
    <n v="874"/>
    <x v="0"/>
    <x v="0"/>
    <x v="0"/>
    <x v="0"/>
    <x v="0"/>
    <s v=""/>
    <n v="1725000"/>
    <n v="1973.6842105263158"/>
    <n v="246428.57142857142"/>
    <m/>
    <s v="COMPRA"/>
  </r>
  <r>
    <s v="Piso en Recoletos  Madrid815"/>
    <x v="0"/>
    <n v="1725000"/>
    <x v="5"/>
    <n v="138"/>
    <x v="1"/>
    <x v="1"/>
    <x v="1"/>
    <x v="1"/>
    <x v="1"/>
    <s v=""/>
    <n v="1725000"/>
    <n v="12500"/>
    <n v="575000"/>
    <m/>
    <s v="COMPRA"/>
  </r>
  <r>
    <s v="Piso en calle del Príncipe de Vergara  Goya1524"/>
    <x v="0"/>
    <n v="1720000"/>
    <x v="8"/>
    <n v="175"/>
    <x v="1"/>
    <x v="8"/>
    <x v="1"/>
    <x v="1"/>
    <x v="1"/>
    <s v=""/>
    <n v="1720000"/>
    <n v="9828.5714285714294"/>
    <n v="860000"/>
    <m/>
    <s v="COMPRA"/>
  </r>
  <r>
    <s v="Casa o chalet independiente en Cortijo de Maza-Finca Monsalvez-El Olivar-1846"/>
    <x v="1"/>
    <n v="1700000"/>
    <x v="2"/>
    <n v="754"/>
    <x v="0"/>
    <x v="0"/>
    <x v="0"/>
    <x v="0"/>
    <x v="0"/>
    <m/>
    <n v="1700000"/>
    <n v="2254.6419098143238"/>
    <n v="283333.33333333331"/>
    <s v="Ciudad"/>
    <s v="COMPRA"/>
  </r>
  <r>
    <s v="Casa o chalet independiente en Cortijo de Maza-Finca Monsalvez-El Olivar-1847"/>
    <x v="1"/>
    <n v="1700000"/>
    <x v="2"/>
    <n v="754"/>
    <x v="0"/>
    <x v="0"/>
    <x v="0"/>
    <x v="0"/>
    <x v="0"/>
    <m/>
    <n v="1700000"/>
    <n v="2254.6419098143238"/>
    <n v="283333.33333333331"/>
    <s v="Ciudad"/>
    <s v="COMPRA"/>
  </r>
  <r>
    <s v="Masía en A-7000-2169"/>
    <x v="1"/>
    <n v="1700000"/>
    <x v="10"/>
    <n v="568"/>
    <x v="0"/>
    <x v="0"/>
    <x v="0"/>
    <x v="0"/>
    <x v="1"/>
    <m/>
    <n v="1700000"/>
    <n v="2992.9577464788731"/>
    <n v="154545.45454545456"/>
    <s v="Ciudad"/>
    <s v="COMPRA"/>
  </r>
  <r>
    <s v="Casa o chalet independiente en calle Tilos  Monteclaro2296"/>
    <x v="0"/>
    <n v="1700000"/>
    <x v="4"/>
    <n v="480"/>
    <x v="0"/>
    <x v="0"/>
    <x v="0"/>
    <x v="0"/>
    <x v="0"/>
    <s v=""/>
    <n v="1700000"/>
    <n v="3541.6666666666665"/>
    <n v="242857.14285714287"/>
    <m/>
    <s v="COMPRA"/>
  </r>
  <r>
    <s v="Casa o chalet independiente en calle Tilos  Monteclaro2297"/>
    <x v="0"/>
    <n v="1700000"/>
    <x v="4"/>
    <n v="480"/>
    <x v="0"/>
    <x v="0"/>
    <x v="0"/>
    <x v="0"/>
    <x v="0"/>
    <s v=""/>
    <n v="1700000"/>
    <n v="3541.6666666666665"/>
    <n v="242857.14285714287"/>
    <m/>
    <s v="COMPRA"/>
  </r>
  <r>
    <s v="Chalet pareado en Arquitectura  Zona Estación1882"/>
    <x v="0"/>
    <n v="1700000"/>
    <x v="3"/>
    <n v="345"/>
    <x v="0"/>
    <x v="0"/>
    <x v="0"/>
    <x v="0"/>
    <x v="0"/>
    <s v=""/>
    <n v="1700000"/>
    <n v="4927.536231884058"/>
    <n v="425000"/>
    <m/>
    <s v="COMPRA"/>
  </r>
  <r>
    <s v="Chalet adosado en calle Mistral  La Finca2067"/>
    <x v="0"/>
    <n v="1700000"/>
    <x v="6"/>
    <n v="573"/>
    <x v="0"/>
    <x v="0"/>
    <x v="0"/>
    <x v="0"/>
    <x v="0"/>
    <s v=""/>
    <n v="1700000"/>
    <n v="2966.8411867364748"/>
    <n v="340000"/>
    <m/>
    <s v="COMPRA"/>
  </r>
  <r>
    <s v="Piso en Recoletos  Madrid1440"/>
    <x v="0"/>
    <n v="1700000"/>
    <x v="8"/>
    <n v="175"/>
    <x v="1"/>
    <x v="8"/>
    <x v="1"/>
    <x v="1"/>
    <x v="1"/>
    <s v=""/>
    <n v="1700000"/>
    <n v="9714.2857142857138"/>
    <n v="850000"/>
    <m/>
    <s v="COMPRA"/>
  </r>
  <r>
    <s v="Piso en Recoletos  Madrid1453"/>
    <x v="0"/>
    <n v="1700000"/>
    <x v="8"/>
    <n v="175"/>
    <x v="1"/>
    <x v="8"/>
    <x v="1"/>
    <x v="1"/>
    <x v="1"/>
    <s v=""/>
    <n v="1700000"/>
    <n v="9714.2857142857138"/>
    <n v="850000"/>
    <m/>
    <s v="COMPRA"/>
  </r>
  <r>
    <s v="Piso en calle de la Fuente del Berro  Goya1204"/>
    <x v="0"/>
    <n v="1700000"/>
    <x v="5"/>
    <n v="150"/>
    <x v="1"/>
    <x v="3"/>
    <x v="1"/>
    <x v="1"/>
    <x v="1"/>
    <s v=""/>
    <n v="1700000"/>
    <n v="11333.333333333334"/>
    <n v="566666.66666666663"/>
    <m/>
    <s v="COMPRA"/>
  </r>
  <r>
    <s v="Piso en calle de la Fuente del Berro  Goya1205"/>
    <x v="0"/>
    <n v="1700000"/>
    <x v="5"/>
    <n v="150"/>
    <x v="1"/>
    <x v="3"/>
    <x v="1"/>
    <x v="1"/>
    <x v="1"/>
    <s v=""/>
    <n v="1700000"/>
    <n v="11333.333333333334"/>
    <n v="566666.66666666663"/>
    <m/>
    <s v="COMPRA"/>
  </r>
  <r>
    <s v="Piso en calle de la Fuente del Berro  Goya1206"/>
    <x v="0"/>
    <n v="1700000"/>
    <x v="5"/>
    <n v="150"/>
    <x v="1"/>
    <x v="3"/>
    <x v="1"/>
    <x v="1"/>
    <x v="1"/>
    <s v=""/>
    <n v="1700000"/>
    <n v="11333.333333333334"/>
    <n v="566666.66666666663"/>
    <m/>
    <s v="COMPRA"/>
  </r>
  <r>
    <s v="Piso en calle de la Fuente del Berro  Goya1274"/>
    <x v="0"/>
    <n v="1700000"/>
    <x v="5"/>
    <n v="155"/>
    <x v="1"/>
    <x v="3"/>
    <x v="1"/>
    <x v="1"/>
    <x v="1"/>
    <s v=""/>
    <n v="1700000"/>
    <n v="10967.741935483871"/>
    <n v="566666.66666666663"/>
    <m/>
    <s v="COMPRA"/>
  </r>
  <r>
    <s v="Ático en calle de San Agustín  Huertas-Cortes822"/>
    <x v="0"/>
    <n v="1700000"/>
    <x v="8"/>
    <n v="135"/>
    <x v="1"/>
    <x v="1"/>
    <x v="1"/>
    <x v="1"/>
    <x v="0"/>
    <s v=""/>
    <n v="1700000"/>
    <n v="12592.592592592593"/>
    <n v="850000"/>
    <m/>
    <s v="COMPRA"/>
  </r>
  <r>
    <s v="Ático en Los Álamos-435"/>
    <x v="1"/>
    <n v="1700000"/>
    <x v="5"/>
    <n v="216"/>
    <x v="1"/>
    <x v="7"/>
    <x v="1"/>
    <x v="1"/>
    <x v="1"/>
    <m/>
    <n v="1700000"/>
    <n v="7870.3703703703704"/>
    <n v="566666.66666666663"/>
    <s v="Torremolinos"/>
    <s v="COMPRA"/>
  </r>
  <r>
    <s v="Ático en Los Álamos-436"/>
    <x v="1"/>
    <n v="1700000"/>
    <x v="5"/>
    <n v="216"/>
    <x v="1"/>
    <x v="7"/>
    <x v="1"/>
    <x v="1"/>
    <x v="1"/>
    <m/>
    <n v="1700000"/>
    <n v="7870.3703703703704"/>
    <n v="566666.66666666663"/>
    <s v="Torremolinos"/>
    <s v="COMPRA"/>
  </r>
  <r>
    <s v="Ático en Limonar-443"/>
    <x v="1"/>
    <n v="1700000"/>
    <x v="6"/>
    <n v="310"/>
    <x v="1"/>
    <x v="7"/>
    <x v="1"/>
    <x v="1"/>
    <x v="0"/>
    <m/>
    <n v="1700000"/>
    <n v="5483.8709677419356"/>
    <n v="340000"/>
    <s v="Ciudad"/>
    <s v="COMPRA"/>
  </r>
  <r>
    <s v="Ático en Limonar-444"/>
    <x v="1"/>
    <n v="1700000"/>
    <x v="6"/>
    <n v="310"/>
    <x v="1"/>
    <x v="7"/>
    <x v="1"/>
    <x v="1"/>
    <x v="0"/>
    <m/>
    <n v="1700000"/>
    <n v="5483.8709677419356"/>
    <n v="340000"/>
    <s v="Ciudad"/>
    <s v="COMPRA"/>
  </r>
  <r>
    <s v="Piso en Malagueta - Monte Sancha-12"/>
    <x v="1"/>
    <n v="1700000"/>
    <x v="6"/>
    <n v="210"/>
    <x v="1"/>
    <x v="13"/>
    <x v="1"/>
    <x v="1"/>
    <x v="0"/>
    <m/>
    <n v="1700000"/>
    <n v="8095.2380952380954"/>
    <n v="340000"/>
    <s v="Ciudad"/>
    <s v="COMPRA"/>
  </r>
  <r>
    <s v="Piso en Malagueta - Monte Sancha-13"/>
    <x v="1"/>
    <n v="1700000"/>
    <x v="6"/>
    <n v="210"/>
    <x v="1"/>
    <x v="13"/>
    <x v="1"/>
    <x v="1"/>
    <x v="0"/>
    <m/>
    <n v="1700000"/>
    <n v="8095.2380952380954"/>
    <n v="340000"/>
    <s v="Ciudad"/>
    <s v="COMPRA"/>
  </r>
  <r>
    <s v="Piso en paseo Marítimo Pablo Ruiz Picasso-1530"/>
    <x v="1"/>
    <n v="1700000"/>
    <x v="6"/>
    <n v="279"/>
    <x v="1"/>
    <x v="19"/>
    <x v="1"/>
    <x v="1"/>
    <x v="0"/>
    <m/>
    <n v="1700000"/>
    <n v="6093.1899641577065"/>
    <n v="340000"/>
    <s v="Ciudad"/>
    <s v="COMPRA"/>
  </r>
  <r>
    <s v="Piso en paseo Marítimo Pablo Ruiz Picasso-1531"/>
    <x v="1"/>
    <n v="1700000"/>
    <x v="6"/>
    <n v="279"/>
    <x v="1"/>
    <x v="19"/>
    <x v="1"/>
    <x v="1"/>
    <x v="0"/>
    <m/>
    <n v="1700000"/>
    <n v="6093.1899641577065"/>
    <n v="340000"/>
    <s v="Ciudad"/>
    <s v="COMPRA"/>
  </r>
  <r>
    <s v="Piso en paseo Marítimo Pablo Ruiz Picasso-1532"/>
    <x v="1"/>
    <n v="1700000"/>
    <x v="6"/>
    <n v="290"/>
    <x v="1"/>
    <x v="19"/>
    <x v="1"/>
    <x v="1"/>
    <x v="0"/>
    <m/>
    <n v="1700000"/>
    <n v="5862.0689655172409"/>
    <n v="340000"/>
    <s v="Ciudad"/>
    <s v="COMPRA"/>
  </r>
  <r>
    <s v="Casa o chalet independiente en Mayorazgo-1941"/>
    <x v="1"/>
    <n v="1699000"/>
    <x v="3"/>
    <n v="510"/>
    <x v="0"/>
    <x v="0"/>
    <x v="0"/>
    <x v="0"/>
    <x v="0"/>
    <m/>
    <n v="1699000"/>
    <n v="3331.372549019608"/>
    <n v="424750"/>
    <s v="Ciudad"/>
    <s v="COMPRA"/>
  </r>
  <r>
    <s v="Casa o chalet independiente en Valdepastores - Las Encinas  Boadilla del Monte2101"/>
    <x v="0"/>
    <n v="1699000"/>
    <x v="3"/>
    <n v="446"/>
    <x v="0"/>
    <x v="0"/>
    <x v="0"/>
    <x v="0"/>
    <x v="0"/>
    <s v=""/>
    <n v="1699000"/>
    <n v="3809.4170403587445"/>
    <n v="424750"/>
    <m/>
    <s v="COMPRA"/>
  </r>
  <r>
    <s v="Casa o chalet independiente en Valdepastores - Las Encinas  Boadilla del Monte2794"/>
    <x v="0"/>
    <n v="1699000"/>
    <x v="3"/>
    <n v="450"/>
    <x v="0"/>
    <x v="0"/>
    <x v="0"/>
    <x v="0"/>
    <x v="0"/>
    <s v=""/>
    <n v="1699000"/>
    <n v="3775.5555555555557"/>
    <n v="424750"/>
    <m/>
    <s v="COMPRA"/>
  </r>
  <r>
    <s v="Casa o chalet independiente en calle Gabriel y Galán-1710"/>
    <x v="1"/>
    <n v="1695000"/>
    <x v="3"/>
    <n v="370"/>
    <x v="0"/>
    <x v="0"/>
    <x v="0"/>
    <x v="0"/>
    <x v="0"/>
    <m/>
    <n v="1695000"/>
    <n v="4581.0810810810808"/>
    <n v="423750"/>
    <s v="Ciudad"/>
    <s v="COMPRA"/>
  </r>
  <r>
    <s v="Casa o chalet independiente en calle Gabriel y Galán-1709"/>
    <x v="1"/>
    <n v="1695000"/>
    <x v="2"/>
    <n v="370"/>
    <x v="0"/>
    <x v="0"/>
    <x v="0"/>
    <x v="0"/>
    <x v="0"/>
    <m/>
    <n v="1695000"/>
    <n v="4581.0810810810808"/>
    <n v="282500"/>
    <s v="Ciudad"/>
    <s v="COMPRA"/>
  </r>
  <r>
    <s v="Casa o chalet independiente en calle Granada-1716"/>
    <x v="1"/>
    <n v="1695000"/>
    <x v="2"/>
    <n v="467"/>
    <x v="0"/>
    <x v="0"/>
    <x v="0"/>
    <x v="0"/>
    <x v="0"/>
    <m/>
    <n v="1695000"/>
    <n v="3629.5503211991436"/>
    <n v="282500"/>
    <s v="Benalmadena"/>
    <s v="COMPRA"/>
  </r>
  <r>
    <s v="Casa o chalet independiente en Pedregalejo - Morlaco-1960"/>
    <x v="1"/>
    <n v="1695000"/>
    <x v="2"/>
    <n v="370"/>
    <x v="0"/>
    <x v="0"/>
    <x v="0"/>
    <x v="0"/>
    <x v="0"/>
    <m/>
    <n v="1695000"/>
    <n v="4581.0810810810808"/>
    <n v="282500"/>
    <s v="Ciudad"/>
    <s v="COMPRA"/>
  </r>
  <r>
    <s v="Casa o chalet independiente en avenida de las Encinas  Ciudalcampo2284"/>
    <x v="0"/>
    <n v="1695000"/>
    <x v="6"/>
    <n v="420"/>
    <x v="0"/>
    <x v="0"/>
    <x v="0"/>
    <x v="0"/>
    <x v="0"/>
    <s v=""/>
    <n v="1695000"/>
    <n v="4035.7142857142858"/>
    <n v="339000"/>
    <m/>
    <s v="COMPRA"/>
  </r>
  <r>
    <s v="Chalet pareado en avenida de Fuentelarreina  Ciudad Universitaria2038"/>
    <x v="0"/>
    <n v="1695000"/>
    <x v="2"/>
    <n v="540"/>
    <x v="0"/>
    <x v="0"/>
    <x v="0"/>
    <x v="0"/>
    <x v="0"/>
    <s v=""/>
    <n v="1695000"/>
    <n v="3138.8888888888887"/>
    <n v="282500"/>
    <m/>
    <s v="COMPRA"/>
  </r>
  <r>
    <s v="Casa o chalet independiente en Santo Domingo 2729"/>
    <x v="0"/>
    <n v="1695000"/>
    <x v="6"/>
    <n v="361"/>
    <x v="0"/>
    <x v="0"/>
    <x v="0"/>
    <x v="0"/>
    <x v="0"/>
    <s v=""/>
    <n v="1695000"/>
    <n v="4695.2908587257616"/>
    <n v="339000"/>
    <m/>
    <s v="COMPRA"/>
  </r>
  <r>
    <s v="Casa o chalet independiente en avenida de las encinas  Ciudalcampo2759"/>
    <x v="0"/>
    <n v="1695000"/>
    <x v="3"/>
    <n v="420"/>
    <x v="0"/>
    <x v="0"/>
    <x v="0"/>
    <x v="0"/>
    <x v="0"/>
    <s v=""/>
    <n v="1695000"/>
    <n v="4035.7142857142858"/>
    <n v="423750"/>
    <m/>
    <s v="COMPRA"/>
  </r>
  <r>
    <s v="Ático en Jerónimos  Madrid709"/>
    <x v="0"/>
    <n v="1695000"/>
    <x v="8"/>
    <n v="108"/>
    <x v="1"/>
    <x v="5"/>
    <x v="1"/>
    <x v="1"/>
    <x v="1"/>
    <s v=""/>
    <n v="1695000"/>
    <n v="15694.444444444445"/>
    <n v="847500"/>
    <m/>
    <s v="COMPRA"/>
  </r>
  <r>
    <s v="Chalet pareado en Palomas  Madrid1848"/>
    <x v="0"/>
    <n v="1690000"/>
    <x v="6"/>
    <n v="460"/>
    <x v="0"/>
    <x v="0"/>
    <x v="0"/>
    <x v="0"/>
    <x v="0"/>
    <s v=""/>
    <n v="1690000"/>
    <n v="3673.913043478261"/>
    <n v="338000"/>
    <m/>
    <s v="COMPRA"/>
  </r>
  <r>
    <s v="Piso en calle de Carranza  Trafalgar1254"/>
    <x v="0"/>
    <n v="1690000"/>
    <x v="5"/>
    <n v="185"/>
    <x v="1"/>
    <x v="3"/>
    <x v="1"/>
    <x v="1"/>
    <x v="1"/>
    <s v=""/>
    <n v="1690000"/>
    <n v="9135.135135135135"/>
    <n v="563333.33333333337"/>
    <m/>
    <s v="COMPRA"/>
  </r>
  <r>
    <s v="Piso en Guindalera  Madrid736"/>
    <x v="0"/>
    <n v="1690000"/>
    <x v="3"/>
    <n v="225"/>
    <x v="1"/>
    <x v="5"/>
    <x v="1"/>
    <x v="1"/>
    <x v="1"/>
    <s v=""/>
    <n v="1690000"/>
    <n v="7511.1111111111113"/>
    <n v="422500"/>
    <m/>
    <s v="COMPRA"/>
  </r>
  <r>
    <s v="Piso en calle de Alcalá  Goya738"/>
    <x v="0"/>
    <n v="1690000"/>
    <x v="5"/>
    <n v="165"/>
    <x v="1"/>
    <x v="5"/>
    <x v="1"/>
    <x v="1"/>
    <x v="1"/>
    <s v=""/>
    <n v="1690000"/>
    <n v="10242.424242424242"/>
    <n v="563333.33333333337"/>
    <m/>
    <s v="COMPRA"/>
  </r>
  <r>
    <s v="Piso en Malagueta - Monte Sancha-1515"/>
    <x v="1"/>
    <n v="1690000"/>
    <x v="3"/>
    <n v="189"/>
    <x v="1"/>
    <x v="12"/>
    <x v="1"/>
    <x v="1"/>
    <x v="1"/>
    <m/>
    <n v="1690000"/>
    <n v="8941.7989417989411"/>
    <n v="422500"/>
    <s v="Ciudad"/>
    <s v="COMPRA"/>
  </r>
  <r>
    <s v="Piso en paseo Marítimo Ciudad de Melilla-1518"/>
    <x v="1"/>
    <n v="1690000"/>
    <x v="6"/>
    <n v="213"/>
    <x v="1"/>
    <x v="12"/>
    <x v="1"/>
    <x v="1"/>
    <x v="2"/>
    <n v="55000"/>
    <n v="1745000"/>
    <n v="8192.4882629107979"/>
    <n v="349000"/>
    <s v="Ciudad"/>
    <s v="COMPRA"/>
  </r>
  <r>
    <s v="Casa o chalet independiente en Ciudalcampo 2736"/>
    <x v="0"/>
    <n v="1680000"/>
    <x v="2"/>
    <n v="495"/>
    <x v="0"/>
    <x v="0"/>
    <x v="0"/>
    <x v="0"/>
    <x v="0"/>
    <s v=""/>
    <n v="1680000"/>
    <n v="3393.939393939394"/>
    <n v="280000"/>
    <m/>
    <s v="COMPRA"/>
  </r>
  <r>
    <s v="Casa o chalet independiente en Ciudalcampo 2753"/>
    <x v="0"/>
    <n v="1680000"/>
    <x v="2"/>
    <n v="495"/>
    <x v="0"/>
    <x v="0"/>
    <x v="0"/>
    <x v="0"/>
    <x v="0"/>
    <s v=""/>
    <n v="1680000"/>
    <n v="3393.939393939394"/>
    <n v="280000"/>
    <m/>
    <s v="COMPRA"/>
  </r>
  <r>
    <s v="Ático en Limonar-346"/>
    <x v="1"/>
    <n v="1680000"/>
    <x v="6"/>
    <n v="210"/>
    <x v="1"/>
    <x v="7"/>
    <x v="2"/>
    <x v="1"/>
    <x v="0"/>
    <m/>
    <n v="1680000"/>
    <n v="8000"/>
    <n v="336000"/>
    <s v="Ciudad"/>
    <s v="COMPRA"/>
  </r>
  <r>
    <s v="Piso en calle de Santa Cruz de Marcenado  Malasaña-Universidad1530"/>
    <x v="0"/>
    <n v="1680000"/>
    <x v="5"/>
    <n v="212"/>
    <x v="1"/>
    <x v="8"/>
    <x v="1"/>
    <x v="1"/>
    <x v="0"/>
    <s v=""/>
    <n v="1680000"/>
    <n v="7924.5283018867922"/>
    <n v="560000"/>
    <m/>
    <s v="COMPRA"/>
  </r>
  <r>
    <s v="Piso en calle del General Pardiñas  Goya1191"/>
    <x v="0"/>
    <n v="1680000"/>
    <x v="5"/>
    <n v="131"/>
    <x v="1"/>
    <x v="3"/>
    <x v="1"/>
    <x v="1"/>
    <x v="1"/>
    <s v=""/>
    <n v="1680000"/>
    <n v="12824.427480916031"/>
    <n v="560000"/>
    <m/>
    <s v="COMPRA"/>
  </r>
  <r>
    <s v="Ático en calle del Príncipe de Vergara  Recoletos685"/>
    <x v="0"/>
    <n v="1680000"/>
    <x v="8"/>
    <n v="130"/>
    <x v="1"/>
    <x v="6"/>
    <x v="1"/>
    <x v="1"/>
    <x v="1"/>
    <s v=""/>
    <n v="1680000"/>
    <n v="12923.076923076924"/>
    <n v="840000"/>
    <m/>
    <s v="COMPRA"/>
  </r>
  <r>
    <s v="Ático en avenida del Pintor Joaquín Sorolla-434"/>
    <x v="1"/>
    <n v="1680000"/>
    <x v="6"/>
    <n v="210"/>
    <x v="1"/>
    <x v="7"/>
    <x v="1"/>
    <x v="1"/>
    <x v="0"/>
    <m/>
    <n v="1680000"/>
    <n v="8000"/>
    <n v="336000"/>
    <s v="Ciudad"/>
    <s v="COMPRA"/>
  </r>
  <r>
    <s v="Chalet en Parque Boadilla  Boadilla del Monte2001"/>
    <x v="0"/>
    <n v="1675000"/>
    <x v="2"/>
    <n v="660"/>
    <x v="0"/>
    <x v="0"/>
    <x v="0"/>
    <x v="0"/>
    <x v="0"/>
    <s v=""/>
    <n v="1675000"/>
    <n v="2537.878787878788"/>
    <n v="279166.66666666669"/>
    <m/>
    <s v="COMPRA"/>
  </r>
  <r>
    <s v="Casa o chalet independiente en calle del Oso  Ciudalcampo2576"/>
    <x v="0"/>
    <n v="1675000"/>
    <x v="6"/>
    <n v="513"/>
    <x v="0"/>
    <x v="0"/>
    <x v="0"/>
    <x v="0"/>
    <x v="0"/>
    <s v=""/>
    <n v="1675000"/>
    <n v="3265.1072124756333"/>
    <n v="335000"/>
    <m/>
    <s v="COMPRA"/>
  </r>
  <r>
    <s v="Casa o chalet independiente en oso  Ciudalcampo2779"/>
    <x v="0"/>
    <n v="1675000"/>
    <x v="6"/>
    <n v="513"/>
    <x v="0"/>
    <x v="0"/>
    <x v="0"/>
    <x v="0"/>
    <x v="0"/>
    <s v=""/>
    <n v="1675000"/>
    <n v="3265.1072124756333"/>
    <n v="335000"/>
    <m/>
    <s v="COMPRA"/>
  </r>
  <r>
    <s v="Piso en avenida de Concha Espina  El Viso940"/>
    <x v="0"/>
    <n v="1675000"/>
    <x v="6"/>
    <n v="279"/>
    <x v="1"/>
    <x v="7"/>
    <x v="1"/>
    <x v="1"/>
    <x v="0"/>
    <s v=""/>
    <n v="1675000"/>
    <n v="6003.5842293906808"/>
    <n v="335000"/>
    <m/>
    <s v="COMPRA"/>
  </r>
  <r>
    <s v="Piso en calle de Écija  Argüelles1054"/>
    <x v="0"/>
    <n v="1675000"/>
    <x v="5"/>
    <n v="173"/>
    <x v="1"/>
    <x v="9"/>
    <x v="1"/>
    <x v="1"/>
    <x v="1"/>
    <s v=""/>
    <n v="1675000"/>
    <n v="9682.0809248554906"/>
    <n v="558333.33333333337"/>
    <m/>
    <s v="COMPRA"/>
  </r>
  <r>
    <s v="Piso en Ibiza  Madrid1245"/>
    <x v="0"/>
    <n v="1670000"/>
    <x v="3"/>
    <n v="187"/>
    <x v="1"/>
    <x v="3"/>
    <x v="1"/>
    <x v="1"/>
    <x v="2"/>
    <s v=""/>
    <n v="1670000"/>
    <n v="8930.4812834224595"/>
    <n v="417500"/>
    <m/>
    <s v="COMPRA"/>
  </r>
  <r>
    <s v="Piso en Ibiza  Madrid1246"/>
    <x v="0"/>
    <n v="1670000"/>
    <x v="3"/>
    <n v="187"/>
    <x v="1"/>
    <x v="3"/>
    <x v="1"/>
    <x v="1"/>
    <x v="2"/>
    <s v=""/>
    <n v="1670000"/>
    <n v="8930.4812834224595"/>
    <n v="417500"/>
    <m/>
    <s v="COMPRA"/>
  </r>
  <r>
    <s v="Chalet pareado en calle Apamares-2181"/>
    <x v="1"/>
    <n v="1650000"/>
    <x v="5"/>
    <n v="232"/>
    <x v="0"/>
    <x v="0"/>
    <x v="0"/>
    <x v="0"/>
    <x v="0"/>
    <m/>
    <n v="1650000"/>
    <n v="7112.0689655172409"/>
    <n v="550000"/>
    <s v="Ciudad"/>
    <s v="COMPRA"/>
  </r>
  <r>
    <s v="Chalet pareado en calle Apamares-2182"/>
    <x v="1"/>
    <n v="1650000"/>
    <x v="5"/>
    <n v="232"/>
    <x v="0"/>
    <x v="0"/>
    <x v="0"/>
    <x v="0"/>
    <x v="0"/>
    <m/>
    <n v="1650000"/>
    <n v="7112.0689655172409"/>
    <n v="550000"/>
    <s v="Ciudad"/>
    <s v="COMPRA"/>
  </r>
  <r>
    <s v="Chalet pareado en calle Apamares-2183"/>
    <x v="1"/>
    <n v="1650000"/>
    <x v="5"/>
    <n v="234"/>
    <x v="0"/>
    <x v="0"/>
    <x v="0"/>
    <x v="0"/>
    <x v="0"/>
    <m/>
    <n v="1650000"/>
    <n v="7051.2820512820517"/>
    <n v="550000"/>
    <s v="Ciudad"/>
    <s v="COMPRA"/>
  </r>
  <r>
    <s v="Casa o chalet independiente en calle Chopera-1690"/>
    <x v="1"/>
    <n v="1650000"/>
    <x v="6"/>
    <n v="688"/>
    <x v="0"/>
    <x v="0"/>
    <x v="0"/>
    <x v="0"/>
    <x v="0"/>
    <m/>
    <n v="1650000"/>
    <n v="2398.2558139534885"/>
    <n v="330000"/>
    <s v="Ciudad"/>
    <s v="COMPRA"/>
  </r>
  <r>
    <s v="Casa o chalet independiente en Cerrado de Calderón - Hacienda Paredes-1831"/>
    <x v="1"/>
    <n v="1650000"/>
    <x v="6"/>
    <n v="300"/>
    <x v="0"/>
    <x v="0"/>
    <x v="0"/>
    <x v="0"/>
    <x v="0"/>
    <m/>
    <n v="1650000"/>
    <n v="5500"/>
    <n v="330000"/>
    <s v="Ciudad"/>
    <s v="COMPRA"/>
  </r>
  <r>
    <s v="Chalet en Cerrado de Calderón - Hacienda Paredes-2159"/>
    <x v="1"/>
    <n v="1650000"/>
    <x v="6"/>
    <n v="350"/>
    <x v="0"/>
    <x v="0"/>
    <x v="0"/>
    <x v="0"/>
    <x v="0"/>
    <m/>
    <n v="1650000"/>
    <n v="4714.2857142857147"/>
    <n v="330000"/>
    <s v="Ciudad"/>
    <s v="COMPRA"/>
  </r>
  <r>
    <s v="Casa o chalet independiente en calle Escritor Cerda Godoy-1703"/>
    <x v="1"/>
    <n v="1650000"/>
    <x v="1"/>
    <n v="574"/>
    <x v="0"/>
    <x v="0"/>
    <x v="0"/>
    <x v="0"/>
    <x v="0"/>
    <m/>
    <n v="1650000"/>
    <n v="2874.5644599303137"/>
    <n v="206250"/>
    <s v="Ciudad"/>
    <s v="COMPRA"/>
  </r>
  <r>
    <s v="Chalet adosado en calle del Camino Ancho  La Moraleja urbanización1938"/>
    <x v="0"/>
    <n v="1650000"/>
    <x v="6"/>
    <n v="413"/>
    <x v="0"/>
    <x v="0"/>
    <x v="0"/>
    <x v="0"/>
    <x v="0"/>
    <s v=""/>
    <n v="1650000"/>
    <n v="3995.1573849878932"/>
    <n v="330000"/>
    <m/>
    <s v="COMPRA"/>
  </r>
  <r>
    <s v="Chalet adosado en Palomas  Madrid1864"/>
    <x v="0"/>
    <n v="1650000"/>
    <x v="6"/>
    <n v="462"/>
    <x v="0"/>
    <x v="0"/>
    <x v="0"/>
    <x v="0"/>
    <x v="0"/>
    <s v=""/>
    <n v="1650000"/>
    <n v="3571.4285714285716"/>
    <n v="330000"/>
    <m/>
    <s v="COMPRA"/>
  </r>
  <r>
    <s v="Chalet adosado en Peñagrande  Madrid2061"/>
    <x v="0"/>
    <n v="1650000"/>
    <x v="4"/>
    <n v="543"/>
    <x v="0"/>
    <x v="0"/>
    <x v="0"/>
    <x v="0"/>
    <x v="0"/>
    <s v=""/>
    <n v="1650000"/>
    <n v="3038.6740331491715"/>
    <n v="235714.28571428571"/>
    <m/>
    <s v="COMPRA"/>
  </r>
  <r>
    <s v="Chalet adosado en Peñagrande  Madrid2062"/>
    <x v="0"/>
    <n v="1650000"/>
    <x v="4"/>
    <n v="543"/>
    <x v="0"/>
    <x v="0"/>
    <x v="0"/>
    <x v="0"/>
    <x v="0"/>
    <s v=""/>
    <n v="1650000"/>
    <n v="3038.6740331491715"/>
    <n v="235714.28571428571"/>
    <m/>
    <s v="COMPRA"/>
  </r>
  <r>
    <s v="Chalet adosado en Peñagrande  Madrid2063"/>
    <x v="0"/>
    <n v="1650000"/>
    <x v="4"/>
    <n v="543"/>
    <x v="0"/>
    <x v="0"/>
    <x v="0"/>
    <x v="0"/>
    <x v="0"/>
    <s v=""/>
    <n v="1650000"/>
    <n v="3038.6740331491715"/>
    <n v="235714.28571428571"/>
    <m/>
    <s v="COMPRA"/>
  </r>
  <r>
    <s v="Casa o chalet independiente en calle Monte Umbrío  Ciudalcampo2744"/>
    <x v="0"/>
    <n v="1650000"/>
    <x v="2"/>
    <n v="535"/>
    <x v="0"/>
    <x v="0"/>
    <x v="0"/>
    <x v="0"/>
    <x v="0"/>
    <s v=""/>
    <n v="1650000"/>
    <n v="3084.1121495327102"/>
    <n v="275000"/>
    <m/>
    <s v="COMPRA"/>
  </r>
  <r>
    <s v="Casa o chalet independiente en calle Monte Umbrío  Ciudalcampo2771"/>
    <x v="0"/>
    <n v="1650000"/>
    <x v="2"/>
    <n v="535"/>
    <x v="0"/>
    <x v="0"/>
    <x v="0"/>
    <x v="0"/>
    <x v="0"/>
    <s v=""/>
    <n v="1650000"/>
    <n v="3084.1121495327102"/>
    <n v="275000"/>
    <m/>
    <s v="COMPRA"/>
  </r>
  <r>
    <s v="Piso en Nueva España  Madrid1701"/>
    <x v="0"/>
    <n v="1650000"/>
    <x v="8"/>
    <n v="181"/>
    <x v="1"/>
    <x v="11"/>
    <x v="1"/>
    <x v="1"/>
    <x v="0"/>
    <s v=""/>
    <n v="1650000"/>
    <n v="9116.022099447513"/>
    <n v="825000"/>
    <m/>
    <s v="COMPRA"/>
  </r>
  <r>
    <s v="Dúplex en paseo del Hontanar  La Finca1543"/>
    <x v="0"/>
    <n v="1650000"/>
    <x v="6"/>
    <n v="588"/>
    <x v="1"/>
    <x v="8"/>
    <x v="1"/>
    <x v="1"/>
    <x v="0"/>
    <s v=""/>
    <n v="1650000"/>
    <n v="2806.1224489795918"/>
    <n v="330000"/>
    <m/>
    <s v="COMPRA"/>
  </r>
  <r>
    <s v="Ático en Aravaca  Madrid1273"/>
    <x v="0"/>
    <n v="1650000"/>
    <x v="6"/>
    <n v="257"/>
    <x v="1"/>
    <x v="3"/>
    <x v="1"/>
    <x v="1"/>
    <x v="0"/>
    <s v=""/>
    <n v="1650000"/>
    <n v="6420.2334630350197"/>
    <n v="330000"/>
    <m/>
    <s v="COMPRA"/>
  </r>
  <r>
    <s v="Piso en Malasaña-Universidad  Madrid1501"/>
    <x v="0"/>
    <n v="1650000"/>
    <x v="8"/>
    <n v="210"/>
    <x v="1"/>
    <x v="8"/>
    <x v="1"/>
    <x v="1"/>
    <x v="1"/>
    <s v=""/>
    <n v="1650000"/>
    <n v="7857.1428571428569"/>
    <n v="825000"/>
    <m/>
    <s v="COMPRA"/>
  </r>
  <r>
    <s v="Piso en calle de Santa Engracia  Nuevos Ministerios-Ríos Rosas1031"/>
    <x v="0"/>
    <n v="1650000"/>
    <x v="5"/>
    <n v="183"/>
    <x v="1"/>
    <x v="9"/>
    <x v="1"/>
    <x v="1"/>
    <x v="1"/>
    <s v=""/>
    <n v="1650000"/>
    <n v="9016.3934426229516"/>
    <n v="550000"/>
    <m/>
    <s v="COMPRA"/>
  </r>
  <r>
    <s v="Dúplex en Chueca-Justicia  Madrid1077"/>
    <x v="0"/>
    <n v="1650000"/>
    <x v="3"/>
    <n v="151"/>
    <x v="1"/>
    <x v="9"/>
    <x v="1"/>
    <x v="1"/>
    <x v="1"/>
    <s v=""/>
    <n v="1650000"/>
    <n v="10927.152317880795"/>
    <n v="412500"/>
    <m/>
    <s v="COMPRA"/>
  </r>
  <r>
    <s v="Piso en calle de Santa Engracia  Nuevos Ministerios-Ríos Rosas1112"/>
    <x v="0"/>
    <n v="1650000"/>
    <x v="5"/>
    <n v="183"/>
    <x v="1"/>
    <x v="9"/>
    <x v="1"/>
    <x v="1"/>
    <x v="1"/>
    <s v=""/>
    <n v="1650000"/>
    <n v="9016.3934426229516"/>
    <n v="550000"/>
    <m/>
    <s v="COMPRA"/>
  </r>
  <r>
    <s v="Piso en Goya  Madrid887"/>
    <x v="0"/>
    <n v="1650000"/>
    <x v="8"/>
    <n v="162"/>
    <x v="1"/>
    <x v="7"/>
    <x v="1"/>
    <x v="1"/>
    <x v="1"/>
    <s v=""/>
    <n v="1650000"/>
    <n v="10185.185185185184"/>
    <n v="825000"/>
    <m/>
    <s v="COMPRA"/>
  </r>
  <r>
    <s v="Piso en Goya  Madrid888"/>
    <x v="0"/>
    <n v="1650000"/>
    <x v="8"/>
    <n v="162"/>
    <x v="1"/>
    <x v="7"/>
    <x v="1"/>
    <x v="1"/>
    <x v="1"/>
    <s v=""/>
    <n v="1650000"/>
    <n v="10185.185185185184"/>
    <n v="825000"/>
    <m/>
    <s v="COMPRA"/>
  </r>
  <r>
    <s v="Piso en Los Álamos-665"/>
    <x v="1"/>
    <n v="1650000"/>
    <x v="5"/>
    <n v="165"/>
    <x v="1"/>
    <x v="9"/>
    <x v="1"/>
    <x v="1"/>
    <x v="0"/>
    <m/>
    <n v="1650000"/>
    <n v="10000"/>
    <n v="550000"/>
    <s v="Torremolinos"/>
    <s v="COMPRA"/>
  </r>
  <r>
    <s v="Casa o chalet independiente en de Atenas  s/n2572"/>
    <x v="0"/>
    <n v="1640000"/>
    <x v="6"/>
    <n v="551"/>
    <x v="0"/>
    <x v="0"/>
    <x v="0"/>
    <x v="0"/>
    <x v="0"/>
    <s v=""/>
    <n v="1640000"/>
    <n v="2976.4065335753176"/>
    <n v="328000"/>
    <m/>
    <s v="COMPRA"/>
  </r>
  <r>
    <s v="Casa o chalet independiente en calle Orión  s/n2684"/>
    <x v="0"/>
    <n v="1640000"/>
    <x v="5"/>
    <n v="448"/>
    <x v="0"/>
    <x v="0"/>
    <x v="0"/>
    <x v="0"/>
    <x v="0"/>
    <s v=""/>
    <n v="1640000"/>
    <n v="3660.7142857142858"/>
    <n v="546666.66666666663"/>
    <m/>
    <s v="COMPRA"/>
  </r>
  <r>
    <s v="Casa o chalet independiente en Los Satélites - Roza Martín  Majadahonda2739"/>
    <x v="0"/>
    <n v="1640000"/>
    <x v="3"/>
    <n v="460"/>
    <x v="0"/>
    <x v="0"/>
    <x v="0"/>
    <x v="0"/>
    <x v="0"/>
    <s v=""/>
    <n v="1640000"/>
    <n v="3565.217391304348"/>
    <n v="410000"/>
    <m/>
    <s v="COMPRA"/>
  </r>
  <r>
    <s v="Piso en calle de la Fuente del Berro  Goya1032"/>
    <x v="0"/>
    <n v="1638000"/>
    <x v="3"/>
    <n v="217"/>
    <x v="1"/>
    <x v="9"/>
    <x v="1"/>
    <x v="1"/>
    <x v="1"/>
    <s v=""/>
    <n v="1638000"/>
    <n v="7548.3870967741932"/>
    <n v="409500"/>
    <m/>
    <s v="COMPRA"/>
  </r>
  <r>
    <s v="Ático en calle de Bretón de los Herreros  Nuevos Ministerios-Ríos Rosas687"/>
    <x v="0"/>
    <n v="1630000"/>
    <x v="8"/>
    <n v="155"/>
    <x v="1"/>
    <x v="6"/>
    <x v="1"/>
    <x v="1"/>
    <x v="0"/>
    <s v=""/>
    <n v="1630000"/>
    <n v="10516.129032258064"/>
    <n v="815000"/>
    <m/>
    <s v="COMPRA"/>
  </r>
  <r>
    <s v="Ático en calle de Bretón de los Herreros  Nuevos Ministerios-Ríos Rosas688"/>
    <x v="0"/>
    <n v="1630000"/>
    <x v="8"/>
    <n v="155"/>
    <x v="1"/>
    <x v="6"/>
    <x v="1"/>
    <x v="1"/>
    <x v="0"/>
    <s v=""/>
    <n v="1630000"/>
    <n v="10516.129032258064"/>
    <n v="815000"/>
    <m/>
    <s v="COMPRA"/>
  </r>
  <r>
    <s v="Casa o chalet independiente en Parque Boadilla  Boadilla del Monte2663"/>
    <x v="0"/>
    <n v="1624000"/>
    <x v="6"/>
    <n v="679"/>
    <x v="0"/>
    <x v="0"/>
    <x v="0"/>
    <x v="0"/>
    <x v="0"/>
    <s v=""/>
    <n v="1624000"/>
    <n v="2391.7525773195875"/>
    <n v="324800"/>
    <m/>
    <s v="COMPRA"/>
  </r>
  <r>
    <s v="Casa o chalet independiente en de Atenas  s/n2570"/>
    <x v="0"/>
    <n v="1615000"/>
    <x v="6"/>
    <n v="526"/>
    <x v="0"/>
    <x v="0"/>
    <x v="0"/>
    <x v="0"/>
    <x v="0"/>
    <s v=""/>
    <n v="1615000"/>
    <n v="3070.3422053231939"/>
    <n v="323000"/>
    <m/>
    <s v="COMPRA"/>
  </r>
  <r>
    <s v="Piso en calle Pacífico. La Térmica-Sacaba Beach-279"/>
    <x v="1"/>
    <n v="1615000"/>
    <x v="3"/>
    <n v="168"/>
    <x v="1"/>
    <x v="1"/>
    <x v="1"/>
    <x v="1"/>
    <x v="0"/>
    <m/>
    <n v="1615000"/>
    <n v="9613.0952380952385"/>
    <n v="403750"/>
    <s v="Ciudad"/>
    <s v="COMPRA"/>
  </r>
  <r>
    <s v="Casa o chalet independiente en Cortijo de Maza-Finca Monsalvez-El Olivar-1841"/>
    <x v="1"/>
    <n v="1600000"/>
    <x v="8"/>
    <n v="253"/>
    <x v="0"/>
    <x v="0"/>
    <x v="0"/>
    <x v="0"/>
    <x v="0"/>
    <m/>
    <n v="1600000"/>
    <n v="6324.110671936759"/>
    <n v="800000"/>
    <s v="Ciudad"/>
    <s v="COMPRA"/>
  </r>
  <r>
    <s v="Casa o chalet independiente en calle Acebo-1654"/>
    <x v="1"/>
    <n v="1600000"/>
    <x v="6"/>
    <n v="502"/>
    <x v="0"/>
    <x v="0"/>
    <x v="0"/>
    <x v="0"/>
    <x v="0"/>
    <m/>
    <n v="1600000"/>
    <n v="3187.2509960159364"/>
    <n v="320000"/>
    <s v="Benalmadena"/>
    <s v="COMPRA"/>
  </r>
  <r>
    <s v="Casa o chalet independiente en calle Acebo-1655"/>
    <x v="1"/>
    <n v="1600000"/>
    <x v="6"/>
    <n v="380"/>
    <x v="0"/>
    <x v="0"/>
    <x v="0"/>
    <x v="0"/>
    <x v="0"/>
    <m/>
    <n v="1600000"/>
    <n v="4210.5263157894733"/>
    <n v="320000"/>
    <s v="Benalmadena"/>
    <s v="COMPRA"/>
  </r>
  <r>
    <s v="Casa o chalet independiente en calle Leoni Benabú-1730"/>
    <x v="1"/>
    <n v="1600000"/>
    <x v="6"/>
    <n v="415"/>
    <x v="0"/>
    <x v="0"/>
    <x v="0"/>
    <x v="0"/>
    <x v="0"/>
    <m/>
    <n v="1600000"/>
    <n v="3855.4216867469881"/>
    <n v="320000"/>
    <s v="Ciudad"/>
    <s v="COMPRA"/>
  </r>
  <r>
    <s v="Casa o chalet independiente en calle Leoni Benabú-1731"/>
    <x v="1"/>
    <n v="1600000"/>
    <x v="6"/>
    <n v="415"/>
    <x v="0"/>
    <x v="0"/>
    <x v="0"/>
    <x v="0"/>
    <x v="0"/>
    <m/>
    <n v="1600000"/>
    <n v="3855.4216867469881"/>
    <n v="320000"/>
    <s v="Ciudad"/>
    <s v="COMPRA"/>
  </r>
  <r>
    <s v="Casa o chalet independiente en Pinares de San Antón-1964"/>
    <x v="1"/>
    <n v="1600000"/>
    <x v="6"/>
    <n v="415"/>
    <x v="0"/>
    <x v="0"/>
    <x v="0"/>
    <x v="0"/>
    <x v="0"/>
    <m/>
    <n v="1600000"/>
    <n v="3855.4216867469881"/>
    <n v="320000"/>
    <s v="Ciudad"/>
    <s v="COMPRA"/>
  </r>
  <r>
    <s v="Casa o chalet independiente en Pinares de San Antón-1965"/>
    <x v="1"/>
    <n v="1600000"/>
    <x v="6"/>
    <n v="415"/>
    <x v="0"/>
    <x v="0"/>
    <x v="0"/>
    <x v="0"/>
    <x v="0"/>
    <m/>
    <n v="1600000"/>
    <n v="3855.4216867469881"/>
    <n v="320000"/>
    <s v="Ciudad"/>
    <s v="COMPRA"/>
  </r>
  <r>
    <s v="Casa o chalet independiente en camino de Buenavista-1803"/>
    <x v="1"/>
    <n v="1600000"/>
    <x v="2"/>
    <n v="287"/>
    <x v="0"/>
    <x v="0"/>
    <x v="0"/>
    <x v="0"/>
    <x v="0"/>
    <m/>
    <n v="1600000"/>
    <n v="5574.9128919860623"/>
    <n v="266666.66666666669"/>
    <s v="Benalmadena"/>
    <s v="COMPRA"/>
  </r>
  <r>
    <s v="Casa o chalet independiente en camino de Buenavista-1805"/>
    <x v="1"/>
    <n v="1600000"/>
    <x v="2"/>
    <n v="287"/>
    <x v="0"/>
    <x v="0"/>
    <x v="0"/>
    <x v="0"/>
    <x v="0"/>
    <m/>
    <n v="1600000"/>
    <n v="5574.9128919860623"/>
    <n v="266666.66666666669"/>
    <s v="Benalmadena"/>
    <s v="COMPRA"/>
  </r>
  <r>
    <s v="Casa o chalet independiente en Colonia  Torrelodones2286"/>
    <x v="0"/>
    <n v="1600000"/>
    <x v="1"/>
    <n v="881"/>
    <x v="0"/>
    <x v="0"/>
    <x v="0"/>
    <x v="0"/>
    <x v="0"/>
    <s v=""/>
    <n v="1600000"/>
    <n v="1816.1180476730988"/>
    <n v="200000"/>
    <m/>
    <s v="COMPRA"/>
  </r>
  <r>
    <s v="Casa o chalet independiente en Ciudalcampo 2277"/>
    <x v="0"/>
    <n v="1600000"/>
    <x v="6"/>
    <n v="550"/>
    <x v="0"/>
    <x v="0"/>
    <x v="0"/>
    <x v="0"/>
    <x v="0"/>
    <s v=""/>
    <n v="1600000"/>
    <n v="2909.090909090909"/>
    <n v="320000"/>
    <m/>
    <s v="COMPRA"/>
  </r>
  <r>
    <s v="Casa o chalet independiente en Fuente del Fresno 2604"/>
    <x v="0"/>
    <n v="1600000"/>
    <x v="6"/>
    <n v="1200"/>
    <x v="0"/>
    <x v="0"/>
    <x v="0"/>
    <x v="0"/>
    <x v="0"/>
    <s v=""/>
    <n v="1600000"/>
    <n v="1333.3333333333333"/>
    <n v="320000"/>
    <m/>
    <s v="COMPRA"/>
  </r>
  <r>
    <s v="Casa o chalet independiente en calle de Guadarrama  92614"/>
    <x v="0"/>
    <n v="1600000"/>
    <x v="2"/>
    <n v="556"/>
    <x v="0"/>
    <x v="0"/>
    <x v="0"/>
    <x v="0"/>
    <x v="0"/>
    <s v=""/>
    <n v="1600000"/>
    <n v="2877.6978417266187"/>
    <n v="266666.66666666669"/>
    <m/>
    <s v="COMPRA"/>
  </r>
  <r>
    <s v="Casa o chalet independiente en Ciudalcampo 2632"/>
    <x v="0"/>
    <n v="1600000"/>
    <x v="2"/>
    <n v="556"/>
    <x v="0"/>
    <x v="0"/>
    <x v="0"/>
    <x v="0"/>
    <x v="0"/>
    <s v=""/>
    <n v="1600000"/>
    <n v="2877.6978417266187"/>
    <n v="266666.66666666669"/>
    <m/>
    <s v="COMPRA"/>
  </r>
  <r>
    <s v="Casa o chalet independiente en calle Guadarrama  92705"/>
    <x v="0"/>
    <n v="1600000"/>
    <x v="1"/>
    <n v="600"/>
    <x v="0"/>
    <x v="0"/>
    <x v="0"/>
    <x v="0"/>
    <x v="0"/>
    <s v=""/>
    <n v="1600000"/>
    <n v="2666.6666666666665"/>
    <n v="200000"/>
    <m/>
    <s v="COMPRA"/>
  </r>
  <r>
    <s v="Casa o chalet independiente en calle del Ciervo  Ciudalcampo2709"/>
    <x v="0"/>
    <n v="1600000"/>
    <x v="6"/>
    <n v="575"/>
    <x v="0"/>
    <x v="0"/>
    <x v="0"/>
    <x v="0"/>
    <x v="0"/>
    <s v=""/>
    <n v="1600000"/>
    <n v="2782.608695652174"/>
    <n v="320000"/>
    <m/>
    <s v="COMPRA"/>
  </r>
  <r>
    <s v="Casa o chalet independiente en Ciudalcampo 2712"/>
    <x v="0"/>
    <n v="1600000"/>
    <x v="1"/>
    <n v="600"/>
    <x v="0"/>
    <x v="0"/>
    <x v="0"/>
    <x v="0"/>
    <x v="0"/>
    <s v=""/>
    <n v="1600000"/>
    <n v="2666.6666666666665"/>
    <n v="200000"/>
    <m/>
    <s v="COMPRA"/>
  </r>
  <r>
    <s v="Casa o chalet independiente en guadarrama  Ciudalcampo2769"/>
    <x v="0"/>
    <n v="1600000"/>
    <x v="2"/>
    <n v="556"/>
    <x v="0"/>
    <x v="0"/>
    <x v="0"/>
    <x v="0"/>
    <x v="0"/>
    <s v=""/>
    <n v="1600000"/>
    <n v="2877.6978417266187"/>
    <n v="266666.66666666669"/>
    <m/>
    <s v="COMPRA"/>
  </r>
  <r>
    <s v="Casa o chalet independiente en calle del Ciervo  Ciudalcampo2778"/>
    <x v="0"/>
    <n v="1600000"/>
    <x v="6"/>
    <n v="629"/>
    <x v="0"/>
    <x v="0"/>
    <x v="0"/>
    <x v="0"/>
    <x v="0"/>
    <s v=""/>
    <n v="1600000"/>
    <n v="2543.7201907790145"/>
    <n v="320000"/>
    <m/>
    <s v="COMPRA"/>
  </r>
  <r>
    <s v="Piso en camino de los Jardines  La Moraleja urbanización1361"/>
    <x v="0"/>
    <n v="1600000"/>
    <x v="3"/>
    <n v="322"/>
    <x v="1"/>
    <x v="8"/>
    <x v="2"/>
    <x v="1"/>
    <x v="1"/>
    <s v=""/>
    <n v="1600000"/>
    <n v="4968.9440993788821"/>
    <n v="400000"/>
    <m/>
    <s v="COMPRA"/>
  </r>
  <r>
    <s v="Piso en La Moraleja urbanización  La Moraleja1450"/>
    <x v="0"/>
    <n v="1600000"/>
    <x v="3"/>
    <n v="234"/>
    <x v="1"/>
    <x v="8"/>
    <x v="1"/>
    <x v="1"/>
    <x v="0"/>
    <s v=""/>
    <n v="1600000"/>
    <n v="6837.6068376068379"/>
    <n v="400000"/>
    <m/>
    <s v="COMPRA"/>
  </r>
  <r>
    <s v="Piso en camino de los Jardines  La Moraleja urbanización1468"/>
    <x v="0"/>
    <n v="1600000"/>
    <x v="3"/>
    <n v="234"/>
    <x v="1"/>
    <x v="8"/>
    <x v="1"/>
    <x v="1"/>
    <x v="0"/>
    <s v=""/>
    <n v="1600000"/>
    <n v="6837.6068376068379"/>
    <n v="400000"/>
    <m/>
    <s v="COMPRA"/>
  </r>
  <r>
    <s v="Piso en La Moraleja urbanización  La Moraleja1512"/>
    <x v="0"/>
    <n v="1600000"/>
    <x v="3"/>
    <n v="322"/>
    <x v="1"/>
    <x v="8"/>
    <x v="1"/>
    <x v="1"/>
    <x v="0"/>
    <s v=""/>
    <n v="1600000"/>
    <n v="4968.9440993788821"/>
    <n v="400000"/>
    <m/>
    <s v="COMPRA"/>
  </r>
  <r>
    <s v="Piso en calle de Antonio Acuña  Goya1313"/>
    <x v="0"/>
    <n v="1600000"/>
    <x v="3"/>
    <n v="142"/>
    <x v="1"/>
    <x v="3"/>
    <x v="1"/>
    <x v="1"/>
    <x v="2"/>
    <s v=""/>
    <n v="1600000"/>
    <n v="11267.605633802817"/>
    <n v="400000"/>
    <m/>
    <s v="COMPRA"/>
  </r>
  <r>
    <s v="Piso en El Viso  Madrid1481"/>
    <x v="0"/>
    <n v="1600000"/>
    <x v="3"/>
    <n v="228"/>
    <x v="1"/>
    <x v="8"/>
    <x v="1"/>
    <x v="1"/>
    <x v="1"/>
    <s v=""/>
    <n v="1600000"/>
    <n v="7017.5438596491231"/>
    <n v="400000"/>
    <m/>
    <s v="COMPRA"/>
  </r>
  <r>
    <s v="Piso en calle de Joaquín Costa  El Viso1568"/>
    <x v="0"/>
    <n v="1600000"/>
    <x v="3"/>
    <n v="228"/>
    <x v="1"/>
    <x v="8"/>
    <x v="1"/>
    <x v="1"/>
    <x v="1"/>
    <s v=""/>
    <n v="1600000"/>
    <n v="7017.5438596491231"/>
    <n v="400000"/>
    <m/>
    <s v="COMPRA"/>
  </r>
  <r>
    <s v="Piso en calle de O'Donnell  Goya1024"/>
    <x v="0"/>
    <n v="1600000"/>
    <x v="8"/>
    <n v="113"/>
    <x v="1"/>
    <x v="9"/>
    <x v="1"/>
    <x v="1"/>
    <x v="1"/>
    <s v=""/>
    <n v="1600000"/>
    <n v="14159.29203539823"/>
    <n v="800000"/>
    <m/>
    <s v="COMPRA"/>
  </r>
  <r>
    <s v="Ático en Centro Histórico-198"/>
    <x v="1"/>
    <n v="1600000"/>
    <x v="5"/>
    <n v="250"/>
    <x v="1"/>
    <x v="5"/>
    <x v="1"/>
    <x v="1"/>
    <x v="1"/>
    <m/>
    <n v="1600000"/>
    <n v="6400"/>
    <n v="533333.33333333337"/>
    <s v="Ciudad"/>
    <s v="COMPRA"/>
  </r>
  <r>
    <s v="Casa o chalet independiente en El Pinillo-1894"/>
    <x v="1"/>
    <n v="1595000"/>
    <x v="3"/>
    <n v="349"/>
    <x v="0"/>
    <x v="0"/>
    <x v="0"/>
    <x v="0"/>
    <x v="0"/>
    <m/>
    <n v="1595000"/>
    <n v="4570.200573065903"/>
    <n v="398750"/>
    <s v="Torremolinos"/>
    <s v="COMPRA"/>
  </r>
  <r>
    <s v="Casa o chalet independiente en calle de Atalayuela  Santo Domingo2211"/>
    <x v="0"/>
    <n v="1595000"/>
    <x v="6"/>
    <n v="485"/>
    <x v="0"/>
    <x v="0"/>
    <x v="0"/>
    <x v="0"/>
    <x v="0"/>
    <s v=""/>
    <n v="1595000"/>
    <n v="3288.6597938144332"/>
    <n v="319000"/>
    <m/>
    <s v="COMPRA"/>
  </r>
  <r>
    <s v="Casa o chalet independiente en avenida Central  Santo Domingo2694"/>
    <x v="0"/>
    <n v="1595000"/>
    <x v="6"/>
    <n v="392"/>
    <x v="0"/>
    <x v="0"/>
    <x v="0"/>
    <x v="0"/>
    <x v="0"/>
    <s v=""/>
    <n v="1595000"/>
    <n v="4068.8775510204082"/>
    <n v="319000"/>
    <m/>
    <s v="COMPRA"/>
  </r>
  <r>
    <s v="Casa o chalet independiente en calle de Atalayuela  Santo Domingo2701"/>
    <x v="0"/>
    <n v="1595000"/>
    <x v="6"/>
    <n v="485"/>
    <x v="0"/>
    <x v="0"/>
    <x v="0"/>
    <x v="0"/>
    <x v="0"/>
    <s v=""/>
    <n v="1595000"/>
    <n v="3288.6597938144332"/>
    <n v="319000"/>
    <m/>
    <s v="COMPRA"/>
  </r>
  <r>
    <s v="Casa o chalet independiente en Ciudalcampo 2721"/>
    <x v="0"/>
    <n v="1595000"/>
    <x v="2"/>
    <n v="700"/>
    <x v="0"/>
    <x v="0"/>
    <x v="0"/>
    <x v="0"/>
    <x v="0"/>
    <s v=""/>
    <n v="1595000"/>
    <n v="2278.5714285714284"/>
    <n v="265833.33333333331"/>
    <m/>
    <s v="COMPRA"/>
  </r>
  <r>
    <s v="Casa o chalet independiente en calle Volga  Ciudalcampo2733"/>
    <x v="0"/>
    <n v="1595000"/>
    <x v="4"/>
    <n v="500"/>
    <x v="0"/>
    <x v="0"/>
    <x v="0"/>
    <x v="0"/>
    <x v="0"/>
    <s v=""/>
    <n v="1595000"/>
    <n v="3190"/>
    <n v="227857.14285714287"/>
    <m/>
    <s v="COMPRA"/>
  </r>
  <r>
    <s v="Casa o chalet independiente en avenida Central  Santo Domingo2737"/>
    <x v="0"/>
    <n v="1595000"/>
    <x v="6"/>
    <n v="400"/>
    <x v="0"/>
    <x v="0"/>
    <x v="0"/>
    <x v="0"/>
    <x v="0"/>
    <s v=""/>
    <n v="1595000"/>
    <n v="3987.5"/>
    <n v="319000"/>
    <m/>
    <s v="COMPRA"/>
  </r>
  <r>
    <s v="Casa o chalet independiente en Santo Domingo 2782"/>
    <x v="0"/>
    <n v="1595000"/>
    <x v="6"/>
    <n v="480"/>
    <x v="0"/>
    <x v="0"/>
    <x v="0"/>
    <x v="0"/>
    <x v="0"/>
    <s v=""/>
    <n v="1595000"/>
    <n v="3322.9166666666665"/>
    <n v="319000"/>
    <m/>
    <s v="COMPRA"/>
  </r>
  <r>
    <s v="Piso en Centro Histórico-684"/>
    <x v="1"/>
    <n v="1595000"/>
    <x v="3"/>
    <n v="240"/>
    <x v="1"/>
    <x v="9"/>
    <x v="1"/>
    <x v="1"/>
    <x v="1"/>
    <m/>
    <n v="1595000"/>
    <n v="6645.833333333333"/>
    <n v="398750"/>
    <s v="Ciudad"/>
    <s v="COMPRA"/>
  </r>
  <r>
    <s v="Casa o chalet independiente en Pinares de San Antón-1966"/>
    <x v="1"/>
    <n v="1590000"/>
    <x v="6"/>
    <n v="415"/>
    <x v="0"/>
    <x v="0"/>
    <x v="0"/>
    <x v="0"/>
    <x v="0"/>
    <m/>
    <n v="1590000"/>
    <n v="3831.3253012048194"/>
    <n v="318000"/>
    <s v="Ciudad"/>
    <s v="COMPRA"/>
  </r>
  <r>
    <s v="Chalet pareado en calle de Aragón  Zona Estación1916"/>
    <x v="0"/>
    <n v="1590000"/>
    <x v="3"/>
    <n v="348"/>
    <x v="0"/>
    <x v="0"/>
    <x v="0"/>
    <x v="0"/>
    <x v="0"/>
    <s v=""/>
    <n v="1590000"/>
    <n v="4568.9655172413795"/>
    <n v="397500"/>
    <m/>
    <s v="COMPRA"/>
  </r>
  <r>
    <s v="Chalet adosado en calle del Camino Ancho  12085"/>
    <x v="0"/>
    <n v="1590000"/>
    <x v="3"/>
    <n v="411"/>
    <x v="0"/>
    <x v="0"/>
    <x v="0"/>
    <x v="0"/>
    <x v="0"/>
    <s v=""/>
    <n v="1590000"/>
    <n v="3868.6131386861316"/>
    <n v="397500"/>
    <m/>
    <s v="COMPRA"/>
  </r>
  <r>
    <s v="Casa o chalet independiente en de Atenas  s/n2571"/>
    <x v="0"/>
    <n v="1590000"/>
    <x v="6"/>
    <n v="543"/>
    <x v="0"/>
    <x v="0"/>
    <x v="0"/>
    <x v="0"/>
    <x v="0"/>
    <s v=""/>
    <n v="1590000"/>
    <n v="2928.1767955801106"/>
    <n v="318000"/>
    <m/>
    <s v="COMPRA"/>
  </r>
  <r>
    <s v="Casa o chalet independiente en Fuente del Fresno 2671"/>
    <x v="0"/>
    <n v="1590000"/>
    <x v="2"/>
    <n v="570"/>
    <x v="0"/>
    <x v="0"/>
    <x v="0"/>
    <x v="0"/>
    <x v="0"/>
    <s v=""/>
    <n v="1590000"/>
    <n v="2789.4736842105262"/>
    <n v="265000"/>
    <m/>
    <s v="COMPRA"/>
  </r>
  <r>
    <s v="Casa o chalet independiente en Ciudalcampo 2732"/>
    <x v="0"/>
    <n v="1590000"/>
    <x v="3"/>
    <n v="400"/>
    <x v="0"/>
    <x v="0"/>
    <x v="0"/>
    <x v="0"/>
    <x v="0"/>
    <s v=""/>
    <n v="1590000"/>
    <n v="3975"/>
    <n v="397500"/>
    <m/>
    <s v="COMPRA"/>
  </r>
  <r>
    <s v="Piso en Vallehermoso  Madrid743"/>
    <x v="0"/>
    <n v="1590000"/>
    <x v="5"/>
    <n v="158"/>
    <x v="1"/>
    <x v="5"/>
    <x v="1"/>
    <x v="1"/>
    <x v="1"/>
    <s v=""/>
    <n v="1590000"/>
    <n v="10063.291139240506"/>
    <n v="530000"/>
    <m/>
    <s v="COMPRA"/>
  </r>
  <r>
    <s v="Piso en Malagueta - Monte Sancha-609"/>
    <x v="1"/>
    <n v="1590000"/>
    <x v="8"/>
    <n v="116"/>
    <x v="1"/>
    <x v="9"/>
    <x v="1"/>
    <x v="1"/>
    <x v="0"/>
    <m/>
    <n v="1590000"/>
    <n v="13706.896551724138"/>
    <n v="795000"/>
    <s v="Ciudad"/>
    <s v="COMPRA"/>
  </r>
  <r>
    <s v="Piso en plaza de la Constitución-608"/>
    <x v="1"/>
    <n v="1590000"/>
    <x v="5"/>
    <n v="115"/>
    <x v="1"/>
    <x v="9"/>
    <x v="1"/>
    <x v="1"/>
    <x v="1"/>
    <m/>
    <n v="1590000"/>
    <n v="13826.08695652174"/>
    <n v="530000"/>
    <s v="Ciudad"/>
    <s v="COMPRA"/>
  </r>
  <r>
    <s v="Piso en Malagueta - Monte Sancha-110"/>
    <x v="1"/>
    <n v="1590000"/>
    <x v="5"/>
    <n v="223"/>
    <x v="1"/>
    <x v="6"/>
    <x v="1"/>
    <x v="1"/>
    <x v="0"/>
    <m/>
    <n v="1590000"/>
    <n v="7130.044843049327"/>
    <n v="530000"/>
    <s v="Ciudad"/>
    <s v="COMPRA"/>
  </r>
  <r>
    <s v="Piso en Malagueta - Monte Sancha-111"/>
    <x v="1"/>
    <n v="1590000"/>
    <x v="5"/>
    <n v="233"/>
    <x v="1"/>
    <x v="6"/>
    <x v="1"/>
    <x v="1"/>
    <x v="0"/>
    <m/>
    <n v="1590000"/>
    <n v="6824.0343347639482"/>
    <n v="530000"/>
    <s v="Ciudad"/>
    <s v="COMPRA"/>
  </r>
  <r>
    <s v="Chalet pareado en Pedregalejo - Morlaco-2255"/>
    <x v="1"/>
    <n v="1580000"/>
    <x v="6"/>
    <n v="361"/>
    <x v="0"/>
    <x v="0"/>
    <x v="0"/>
    <x v="0"/>
    <x v="0"/>
    <m/>
    <n v="1580000"/>
    <n v="4376.7313019390585"/>
    <n v="316000"/>
    <s v="Ciudad"/>
    <s v="COMPRA"/>
  </r>
  <r>
    <s v="Chalet pareado en calle la Vihuela-2199"/>
    <x v="1"/>
    <n v="1580000"/>
    <x v="2"/>
    <n v="355"/>
    <x v="0"/>
    <x v="0"/>
    <x v="0"/>
    <x v="0"/>
    <x v="0"/>
    <m/>
    <n v="1580000"/>
    <n v="4450.7042253521131"/>
    <n v="263333.33333333331"/>
    <s v="Ciudad"/>
    <s v="COMPRA"/>
  </r>
  <r>
    <s v="Chalet adosado en Encinar de los Reyes  La Moraleja1968"/>
    <x v="0"/>
    <n v="1580000"/>
    <x v="3"/>
    <n v="250"/>
    <x v="0"/>
    <x v="0"/>
    <x v="0"/>
    <x v="0"/>
    <x v="0"/>
    <s v=""/>
    <n v="1580000"/>
    <n v="6320"/>
    <n v="395000"/>
    <m/>
    <s v="COMPRA"/>
  </r>
  <r>
    <s v="Chalet adosado en calle de San Enrique de Ossó  s/n2095"/>
    <x v="0"/>
    <n v="1580000"/>
    <x v="3"/>
    <n v="250"/>
    <x v="0"/>
    <x v="0"/>
    <x v="0"/>
    <x v="0"/>
    <x v="0"/>
    <s v=""/>
    <n v="1580000"/>
    <n v="6320"/>
    <n v="395000"/>
    <m/>
    <s v="COMPRA"/>
  </r>
  <r>
    <s v="Casa o chalet independiente en calle Castillo de Barcience  Villafranca del Castillo2668"/>
    <x v="0"/>
    <n v="1580000"/>
    <x v="6"/>
    <n v="631"/>
    <x v="0"/>
    <x v="0"/>
    <x v="0"/>
    <x v="0"/>
    <x v="0"/>
    <s v=""/>
    <n v="1580000"/>
    <n v="2503.9619651347066"/>
    <n v="316000"/>
    <m/>
    <s v="COMPRA"/>
  </r>
  <r>
    <s v="Piso en calle de Diego de León  Castellana1423"/>
    <x v="0"/>
    <n v="1580000"/>
    <x v="5"/>
    <n v="128"/>
    <x v="1"/>
    <x v="8"/>
    <x v="1"/>
    <x v="1"/>
    <x v="1"/>
    <s v=""/>
    <n v="1580000"/>
    <n v="12343.75"/>
    <n v="526666.66666666663"/>
    <m/>
    <s v="COMPRA"/>
  </r>
  <r>
    <s v="Piso en calle de Diego de León  Castellana1433"/>
    <x v="0"/>
    <n v="1580000"/>
    <x v="5"/>
    <n v="128"/>
    <x v="1"/>
    <x v="8"/>
    <x v="1"/>
    <x v="1"/>
    <x v="1"/>
    <s v=""/>
    <n v="1580000"/>
    <n v="12343.75"/>
    <n v="526666.66666666663"/>
    <m/>
    <s v="COMPRA"/>
  </r>
  <r>
    <s v="Piso en Malagueta - Monte Sancha-196"/>
    <x v="1"/>
    <n v="1580000"/>
    <x v="6"/>
    <n v="201"/>
    <x v="1"/>
    <x v="5"/>
    <x v="1"/>
    <x v="1"/>
    <x v="0"/>
    <m/>
    <n v="1580000"/>
    <n v="7860.6965174129355"/>
    <n v="316000"/>
    <s v="Ciudad"/>
    <s v="COMPRA"/>
  </r>
  <r>
    <s v="Casa o chalet independiente en Raya del Palancar - Guadamonte  Villanueva de la Cañada2653"/>
    <x v="0"/>
    <n v="1575000"/>
    <x v="1"/>
    <n v="821"/>
    <x v="0"/>
    <x v="0"/>
    <x v="0"/>
    <x v="0"/>
    <x v="0"/>
    <s v=""/>
    <n v="1575000"/>
    <n v="1918.3922046285018"/>
    <n v="196875"/>
    <m/>
    <s v="COMPRA"/>
  </r>
  <r>
    <s v="Casa o chalet independiente en paseo del Embajador  Ciudalcampo2774"/>
    <x v="0"/>
    <n v="1570000"/>
    <x v="3"/>
    <n v="398"/>
    <x v="0"/>
    <x v="0"/>
    <x v="0"/>
    <x v="0"/>
    <x v="0"/>
    <s v=""/>
    <n v="1570000"/>
    <n v="3944.7236180904524"/>
    <n v="392500"/>
    <m/>
    <s v="COMPRA"/>
  </r>
  <r>
    <s v="Piso en calle del Príncipe de Vergara  571215"/>
    <x v="0"/>
    <n v="1570000"/>
    <x v="5"/>
    <n v="190"/>
    <x v="1"/>
    <x v="3"/>
    <x v="1"/>
    <x v="1"/>
    <x v="1"/>
    <s v=""/>
    <n v="1570000"/>
    <n v="8263.1578947368416"/>
    <n v="523333.33333333331"/>
    <m/>
    <s v="COMPRA"/>
  </r>
  <r>
    <s v="Casa o chalet independiente en Monte Rozas  Las Rozas de Madrid2745"/>
    <x v="0"/>
    <n v="1560000"/>
    <x v="3"/>
    <n v="590"/>
    <x v="0"/>
    <x v="0"/>
    <x v="0"/>
    <x v="0"/>
    <x v="0"/>
    <s v=""/>
    <n v="1560000"/>
    <n v="2644.0677966101694"/>
    <n v="390000"/>
    <m/>
    <s v="COMPRA"/>
  </r>
  <r>
    <s v="Ático en El Soto de la Moraleja  La Moraleja1022"/>
    <x v="0"/>
    <n v="1560000"/>
    <x v="6"/>
    <n v="265"/>
    <x v="1"/>
    <x v="9"/>
    <x v="1"/>
    <x v="1"/>
    <x v="0"/>
    <s v=""/>
    <n v="1560000"/>
    <n v="5886.7924528301883"/>
    <n v="312000"/>
    <m/>
    <s v="COMPRA"/>
  </r>
  <r>
    <s v="Piso en calle de Fuencarral  1061385"/>
    <x v="0"/>
    <n v="1555000"/>
    <x v="6"/>
    <n v="220"/>
    <x v="1"/>
    <x v="8"/>
    <x v="1"/>
    <x v="1"/>
    <x v="1"/>
    <s v=""/>
    <n v="1555000"/>
    <n v="7068.181818181818"/>
    <n v="311000"/>
    <m/>
    <s v="COMPRA"/>
  </r>
  <r>
    <s v="Casa o chalet independiente en avenida de la Torre-1629"/>
    <x v="1"/>
    <n v="1550000"/>
    <x v="3"/>
    <n v="340"/>
    <x v="0"/>
    <x v="0"/>
    <x v="0"/>
    <x v="0"/>
    <x v="0"/>
    <m/>
    <n v="1550000"/>
    <n v="4558.8235294117649"/>
    <n v="387500"/>
    <s v="Benalmadena"/>
    <s v="COMPRA"/>
  </r>
  <r>
    <s v="Casa o chalet independiente en calle Horizonte-1724"/>
    <x v="1"/>
    <n v="1550000"/>
    <x v="3"/>
    <n v="730"/>
    <x v="0"/>
    <x v="0"/>
    <x v="0"/>
    <x v="0"/>
    <x v="0"/>
    <m/>
    <n v="1550000"/>
    <n v="2123.2876712328766"/>
    <n v="387500"/>
    <s v="Benalmadena"/>
    <s v="COMPRA"/>
  </r>
  <r>
    <s v="Casa o chalet independiente en Torremuelle-1994"/>
    <x v="1"/>
    <n v="1550000"/>
    <x v="3"/>
    <n v="694"/>
    <x v="0"/>
    <x v="0"/>
    <x v="0"/>
    <x v="0"/>
    <x v="1"/>
    <m/>
    <n v="1550000"/>
    <n v="2233.4293948126801"/>
    <n v="387500"/>
    <s v="Benalmadena"/>
    <s v="COMPRA"/>
  </r>
  <r>
    <s v="Casa o chalet independiente en calle Horizonte-1723"/>
    <x v="1"/>
    <n v="1550000"/>
    <x v="2"/>
    <n v="850"/>
    <x v="0"/>
    <x v="0"/>
    <x v="0"/>
    <x v="0"/>
    <x v="1"/>
    <m/>
    <n v="1550000"/>
    <n v="1823.5294117647059"/>
    <n v="258333.33333333334"/>
    <s v="Benalmadena"/>
    <s v="COMPRA"/>
  </r>
  <r>
    <s v="Casa o chalet independiente en La Granja - La Colina 34"/>
    <x v="3"/>
    <n v="1550000"/>
    <x v="7"/>
    <n v="14046"/>
    <x v="0"/>
    <x v="0"/>
    <x v="0"/>
    <x v="0"/>
    <x v="0"/>
    <m/>
    <n v="1550000"/>
    <n v="110.35170155204328"/>
    <n v="155000"/>
    <m/>
    <s v="COMPRA"/>
  </r>
  <r>
    <s v="Chalet pareado en calle Severo María Agustín  Zona Estación1917"/>
    <x v="0"/>
    <n v="1550000"/>
    <x v="3"/>
    <n v="348"/>
    <x v="0"/>
    <x v="0"/>
    <x v="0"/>
    <x v="0"/>
    <x v="0"/>
    <s v=""/>
    <n v="1550000"/>
    <n v="4454.022988505747"/>
    <n v="387500"/>
    <m/>
    <s v="COMPRA"/>
  </r>
  <r>
    <s v="Casa o chalet independiente en Valle De Tormes  Las Lomas2691"/>
    <x v="0"/>
    <n v="1550000"/>
    <x v="6"/>
    <n v="770"/>
    <x v="0"/>
    <x v="0"/>
    <x v="0"/>
    <x v="0"/>
    <x v="0"/>
    <s v=""/>
    <n v="1550000"/>
    <n v="2012.987012987013"/>
    <n v="310000"/>
    <m/>
    <s v="COMPRA"/>
  </r>
  <r>
    <s v="Piso en calle Cruz de la Atalaya  Somosaguas1735"/>
    <x v="0"/>
    <n v="1550000"/>
    <x v="5"/>
    <n v="333"/>
    <x v="1"/>
    <x v="11"/>
    <x v="1"/>
    <x v="1"/>
    <x v="0"/>
    <s v=""/>
    <n v="1550000"/>
    <n v="4654.6546546546542"/>
    <n v="516666.66666666669"/>
    <m/>
    <s v="COMPRA"/>
  </r>
  <r>
    <s v="Piso en Somosaguas  Pozuelo de Alarcón1755"/>
    <x v="0"/>
    <n v="1550000"/>
    <x v="5"/>
    <n v="275"/>
    <x v="1"/>
    <x v="11"/>
    <x v="1"/>
    <x v="1"/>
    <x v="0"/>
    <s v=""/>
    <n v="1550000"/>
    <n v="5636.363636363636"/>
    <n v="516666.66666666669"/>
    <m/>
    <s v="COMPRA"/>
  </r>
  <r>
    <s v="Dúplex en paseo del Hontanar  La Finca1235"/>
    <x v="0"/>
    <n v="1550000"/>
    <x v="8"/>
    <n v="588"/>
    <x v="1"/>
    <x v="3"/>
    <x v="1"/>
    <x v="1"/>
    <x v="0"/>
    <s v=""/>
    <n v="1550000"/>
    <n v="2636.0544217687075"/>
    <n v="775000"/>
    <m/>
    <s v="COMPRA"/>
  </r>
  <r>
    <s v="Ático en camino de los Jardines  71116"/>
    <x v="0"/>
    <n v="1550000"/>
    <x v="5"/>
    <n v="270"/>
    <x v="1"/>
    <x v="9"/>
    <x v="1"/>
    <x v="1"/>
    <x v="0"/>
    <s v=""/>
    <n v="1550000"/>
    <n v="5740.7407407407409"/>
    <n v="516666.66666666669"/>
    <m/>
    <s v="COMPRA"/>
  </r>
  <r>
    <s v="Piso en Trafalgar  Madrid730"/>
    <x v="0"/>
    <n v="1550000"/>
    <x v="11"/>
    <n v="124"/>
    <x v="1"/>
    <x v="5"/>
    <x v="1"/>
    <x v="1"/>
    <x v="0"/>
    <s v=""/>
    <n v="1550000"/>
    <n v="12500"/>
    <n v="1550000"/>
    <m/>
    <s v="COMPRA"/>
  </r>
  <r>
    <s v="Casa o chalet independiente en Playamar - Benyamina-1973"/>
    <x v="1"/>
    <n v="1545000"/>
    <x v="3"/>
    <n v="550"/>
    <x v="0"/>
    <x v="0"/>
    <x v="0"/>
    <x v="0"/>
    <x v="0"/>
    <m/>
    <n v="1545000"/>
    <n v="2809.090909090909"/>
    <n v="386250"/>
    <s v="Torremolinos"/>
    <s v="COMPRA"/>
  </r>
  <r>
    <s v="Casa o chalet independiente en calle Guadalquivir-1720"/>
    <x v="1"/>
    <n v="1545000"/>
    <x v="2"/>
    <n v="600"/>
    <x v="0"/>
    <x v="0"/>
    <x v="0"/>
    <x v="0"/>
    <x v="0"/>
    <m/>
    <n v="1545000"/>
    <n v="2575"/>
    <n v="257500"/>
    <s v="Benalmadena"/>
    <s v="COMPRA"/>
  </r>
  <r>
    <s v="Casa o chalet independiente en camino Real de Fuengirola-1812"/>
    <x v="1"/>
    <n v="1545000"/>
    <x v="4"/>
    <n v="595"/>
    <x v="0"/>
    <x v="0"/>
    <x v="0"/>
    <x v="0"/>
    <x v="0"/>
    <m/>
    <n v="1545000"/>
    <n v="2596.6386554621849"/>
    <n v="220714.28571428571"/>
    <s v="Benalmadena"/>
    <s v="COMPRA"/>
  </r>
  <r>
    <s v="Chalet pareado en avenida las Caballerizas-2179"/>
    <x v="1"/>
    <n v="1545000"/>
    <x v="4"/>
    <n v="450"/>
    <x v="0"/>
    <x v="0"/>
    <x v="0"/>
    <x v="0"/>
    <x v="0"/>
    <m/>
    <n v="1545000"/>
    <n v="3433.3333333333335"/>
    <n v="220714.28571428571"/>
    <s v="Ciudad"/>
    <s v="COMPRA"/>
  </r>
  <r>
    <s v="Casa o chalet independiente en paseo del Embajador  Ciudalcampo2718"/>
    <x v="0"/>
    <n v="1545000"/>
    <x v="6"/>
    <n v="547"/>
    <x v="0"/>
    <x v="0"/>
    <x v="0"/>
    <x v="0"/>
    <x v="0"/>
    <s v=""/>
    <n v="1545000"/>
    <n v="2824.4972577696526"/>
    <n v="309000"/>
    <m/>
    <s v="COMPRA"/>
  </r>
  <r>
    <s v="Casa o chalet independiente en paseo del Embajador  Ciudalcampo2772"/>
    <x v="0"/>
    <n v="1545000"/>
    <x v="6"/>
    <n v="408"/>
    <x v="0"/>
    <x v="0"/>
    <x v="0"/>
    <x v="0"/>
    <x v="0"/>
    <s v=""/>
    <n v="1545000"/>
    <n v="3786.7647058823532"/>
    <n v="309000"/>
    <m/>
    <s v="COMPRA"/>
  </r>
  <r>
    <s v="Casa o chalet independiente en Club de Golf  Las Rozas de Madrid2764"/>
    <x v="0"/>
    <n v="1530000"/>
    <x v="6"/>
    <n v="573"/>
    <x v="0"/>
    <x v="0"/>
    <x v="0"/>
    <x v="0"/>
    <x v="0"/>
    <s v=""/>
    <n v="1530000"/>
    <n v="2670.1570680628274"/>
    <n v="306000"/>
    <m/>
    <s v="COMPRA"/>
  </r>
  <r>
    <s v="Piso en camino de los Jardines  La Moraleja urbanización1721"/>
    <x v="0"/>
    <n v="1530000"/>
    <x v="3"/>
    <n v="413"/>
    <x v="1"/>
    <x v="11"/>
    <x v="1"/>
    <x v="1"/>
    <x v="1"/>
    <s v=""/>
    <n v="1530000"/>
    <n v="3704.6004842615012"/>
    <n v="382500"/>
    <m/>
    <s v="COMPRA"/>
  </r>
  <r>
    <s v="Piso en calle de Hortaleza  Chueca-Justicia879"/>
    <x v="0"/>
    <n v="1530000"/>
    <x v="5"/>
    <n v="145"/>
    <x v="1"/>
    <x v="7"/>
    <x v="1"/>
    <x v="1"/>
    <x v="1"/>
    <s v=""/>
    <n v="1530000"/>
    <n v="10551.724137931034"/>
    <n v="510000"/>
    <m/>
    <s v="COMPRA"/>
  </r>
  <r>
    <s v="Piso en calle de Gaztambide  Gaztambide1008"/>
    <x v="0"/>
    <n v="1520000"/>
    <x v="3"/>
    <n v="280"/>
    <x v="1"/>
    <x v="9"/>
    <x v="1"/>
    <x v="1"/>
    <x v="1"/>
    <s v=""/>
    <n v="1520000"/>
    <n v="5428.5714285714284"/>
    <n v="380000"/>
    <m/>
    <s v="COMPRA"/>
  </r>
  <r>
    <s v="Piso en El Soto de la Moraleja  La Moraleja1115"/>
    <x v="0"/>
    <n v="1515000"/>
    <x v="3"/>
    <n v="220"/>
    <x v="1"/>
    <x v="9"/>
    <x v="1"/>
    <x v="1"/>
    <x v="0"/>
    <s v=""/>
    <n v="1515000"/>
    <n v="6886.363636363636"/>
    <n v="378750"/>
    <m/>
    <s v="COMPRA"/>
  </r>
  <r>
    <s v="Casa o chalet independiente en Los Satélites - Roza Martín  Majadahonda2567"/>
    <x v="0"/>
    <n v="1510000"/>
    <x v="2"/>
    <n v="388"/>
    <x v="0"/>
    <x v="0"/>
    <x v="0"/>
    <x v="0"/>
    <x v="0"/>
    <s v=""/>
    <n v="1510000"/>
    <n v="3891.7525773195875"/>
    <n v="251666.66666666666"/>
    <m/>
    <s v="COMPRA"/>
  </r>
  <r>
    <s v="Casa o chalet independiente en La Merced-1922"/>
    <x v="1"/>
    <n v="1500000"/>
    <x v="5"/>
    <n v="330"/>
    <x v="0"/>
    <x v="0"/>
    <x v="0"/>
    <x v="0"/>
    <x v="1"/>
    <m/>
    <n v="1500000"/>
    <n v="4545.454545454545"/>
    <n v="500000"/>
    <s v="Ciudad"/>
    <s v="COMPRA"/>
  </r>
  <r>
    <s v="Chalet adosado en La Merced-2110"/>
    <x v="1"/>
    <n v="1500000"/>
    <x v="5"/>
    <n v="330"/>
    <x v="0"/>
    <x v="0"/>
    <x v="0"/>
    <x v="0"/>
    <x v="1"/>
    <m/>
    <n v="1500000"/>
    <n v="4545.454545454545"/>
    <n v="500000"/>
    <s v="Ciudad"/>
    <s v="COMPRA"/>
  </r>
  <r>
    <s v="Casa o chalet independiente en calle de Dinamarca-1693"/>
    <x v="1"/>
    <n v="1500000"/>
    <x v="3"/>
    <n v="400"/>
    <x v="0"/>
    <x v="0"/>
    <x v="0"/>
    <x v="0"/>
    <x v="0"/>
    <m/>
    <n v="1500000"/>
    <n v="3750"/>
    <n v="375000"/>
    <s v="Benalmadena"/>
    <s v="COMPRA"/>
  </r>
  <r>
    <s v="Casa o chalet independiente en calle Almendros-1663"/>
    <x v="1"/>
    <n v="1500000"/>
    <x v="2"/>
    <n v="492"/>
    <x v="0"/>
    <x v="0"/>
    <x v="0"/>
    <x v="0"/>
    <x v="0"/>
    <m/>
    <n v="1500000"/>
    <n v="3048.7804878048782"/>
    <n v="250000"/>
    <s v="Ciudad"/>
    <s v="COMPRA"/>
  </r>
  <r>
    <s v="Chalet en Bonanza  Boadilla del Monte1998"/>
    <x v="0"/>
    <n v="1500000"/>
    <x v="6"/>
    <n v="639"/>
    <x v="0"/>
    <x v="0"/>
    <x v="0"/>
    <x v="0"/>
    <x v="0"/>
    <s v=""/>
    <n v="1500000"/>
    <n v="2347.4178403755868"/>
    <n v="300000"/>
    <m/>
    <s v="COMPRA"/>
  </r>
  <r>
    <s v="Casa o chalet independiente en paseo del Embajador  Ciudalcampo2347"/>
    <x v="0"/>
    <n v="1500000"/>
    <x v="6"/>
    <n v="552"/>
    <x v="0"/>
    <x v="0"/>
    <x v="0"/>
    <x v="0"/>
    <x v="0"/>
    <s v=""/>
    <n v="1500000"/>
    <n v="2717.391304347826"/>
    <n v="300000"/>
    <m/>
    <s v="COMPRA"/>
  </r>
  <r>
    <s v="Chalet adosado en calle del Quejigo  El Soto de la Moraleja1923"/>
    <x v="0"/>
    <n v="1500000"/>
    <x v="3"/>
    <n v="217"/>
    <x v="0"/>
    <x v="0"/>
    <x v="0"/>
    <x v="0"/>
    <x v="0"/>
    <s v=""/>
    <n v="1500000"/>
    <n v="6912.442396313364"/>
    <n v="375000"/>
    <m/>
    <s v="COMPRA"/>
  </r>
  <r>
    <s v="Casa o chalet independiente en calle de la Paloma  Colmenarejo2649"/>
    <x v="0"/>
    <n v="1500000"/>
    <x v="0"/>
    <n v="585"/>
    <x v="0"/>
    <x v="0"/>
    <x v="0"/>
    <x v="0"/>
    <x v="0"/>
    <s v=""/>
    <n v="1500000"/>
    <n v="2564.102564102564"/>
    <n v="166666.66666666666"/>
    <m/>
    <s v="COMPRA"/>
  </r>
  <r>
    <s v="Casa o chalet independiente en paseo del Embajador  Ciudalcampo2720"/>
    <x v="0"/>
    <n v="1500000"/>
    <x v="6"/>
    <n v="551"/>
    <x v="0"/>
    <x v="0"/>
    <x v="0"/>
    <x v="0"/>
    <x v="0"/>
    <s v=""/>
    <n v="1500000"/>
    <n v="2722.323049001815"/>
    <n v="300000"/>
    <m/>
    <s v="COMPRA"/>
  </r>
  <r>
    <s v="Casa o chalet independiente en Raya del Palancar - Guadamonte  Villanueva de la Cañada2756"/>
    <x v="0"/>
    <n v="1500000"/>
    <x v="3"/>
    <n v="474"/>
    <x v="0"/>
    <x v="0"/>
    <x v="0"/>
    <x v="0"/>
    <x v="0"/>
    <s v=""/>
    <n v="1500000"/>
    <n v="3164.5569620253164"/>
    <n v="375000"/>
    <m/>
    <s v="COMPRA"/>
  </r>
  <r>
    <s v="Casa o chalet independiente en Ciudalcampo 2761"/>
    <x v="0"/>
    <n v="1500000"/>
    <x v="6"/>
    <n v="613"/>
    <x v="0"/>
    <x v="0"/>
    <x v="0"/>
    <x v="0"/>
    <x v="0"/>
    <s v=""/>
    <n v="1500000"/>
    <n v="2446.9820554649268"/>
    <n v="300000"/>
    <m/>
    <s v="COMPRA"/>
  </r>
  <r>
    <s v="Piso en Vallehermoso  Madrid1081"/>
    <x v="0"/>
    <n v="1500000"/>
    <x v="6"/>
    <n v="282"/>
    <x v="1"/>
    <x v="9"/>
    <x v="1"/>
    <x v="1"/>
    <x v="0"/>
    <s v=""/>
    <n v="1500000"/>
    <n v="5319.1489361702124"/>
    <n v="300000"/>
    <m/>
    <s v="COMPRA"/>
  </r>
  <r>
    <s v="Piso en Almagro  Madrid949"/>
    <x v="0"/>
    <n v="1500000"/>
    <x v="8"/>
    <n v="112"/>
    <x v="1"/>
    <x v="7"/>
    <x v="1"/>
    <x v="1"/>
    <x v="1"/>
    <s v=""/>
    <n v="1500000"/>
    <n v="13392.857142857143"/>
    <n v="750000"/>
    <m/>
    <s v="COMPRA"/>
  </r>
  <r>
    <s v="Dúplex en El Bajondillo-1338"/>
    <x v="1"/>
    <n v="1500000"/>
    <x v="6"/>
    <n v="414"/>
    <x v="1"/>
    <x v="8"/>
    <x v="1"/>
    <x v="1"/>
    <x v="0"/>
    <m/>
    <n v="1500000"/>
    <n v="3623.1884057971015"/>
    <n v="300000"/>
    <s v="Torremolinos"/>
    <s v="COMPRA"/>
  </r>
  <r>
    <s v="Dúplex en avenida Palma de Mallorca-1370"/>
    <x v="1"/>
    <n v="1500000"/>
    <x v="6"/>
    <n v="610"/>
    <x v="1"/>
    <x v="8"/>
    <x v="1"/>
    <x v="1"/>
    <x v="0"/>
    <m/>
    <n v="1500000"/>
    <n v="2459.0163934426228"/>
    <n v="300000"/>
    <s v="Torremolinos"/>
    <s v="COMPRA"/>
  </r>
  <r>
    <s v="Piso en plaza de la Constitución-615"/>
    <x v="1"/>
    <n v="1500000"/>
    <x v="5"/>
    <n v="120"/>
    <x v="1"/>
    <x v="9"/>
    <x v="1"/>
    <x v="1"/>
    <x v="1"/>
    <m/>
    <n v="1500000"/>
    <n v="12500"/>
    <n v="500000"/>
    <s v="Ciudad"/>
    <s v="COMPRA"/>
  </r>
  <r>
    <s v="Piso en paseo de Miramar-683"/>
    <x v="1"/>
    <n v="1500000"/>
    <x v="6"/>
    <n v="229"/>
    <x v="1"/>
    <x v="9"/>
    <x v="1"/>
    <x v="1"/>
    <x v="0"/>
    <m/>
    <n v="1500000"/>
    <n v="6550.2183406113536"/>
    <n v="300000"/>
    <s v="Ciudad"/>
    <s v="COMPRA"/>
  </r>
  <r>
    <s v="Casa o chalet independiente en Ciudalcampo 2212"/>
    <x v="0"/>
    <n v="1499000"/>
    <x v="2"/>
    <n v="601"/>
    <x v="0"/>
    <x v="0"/>
    <x v="0"/>
    <x v="0"/>
    <x v="0"/>
    <s v=""/>
    <n v="1499000"/>
    <n v="2494.1763727121465"/>
    <n v="249833.33333333334"/>
    <m/>
    <s v="COMPRA"/>
  </r>
  <r>
    <s v="Casa o chalet independiente en Ciudalcampo 2333"/>
    <x v="0"/>
    <n v="1499000"/>
    <x v="2"/>
    <n v="602"/>
    <x v="0"/>
    <x v="0"/>
    <x v="0"/>
    <x v="0"/>
    <x v="0"/>
    <s v=""/>
    <n v="1499000"/>
    <n v="2490.0332225913621"/>
    <n v="249833.33333333334"/>
    <m/>
    <s v="COMPRA"/>
  </r>
  <r>
    <s v="Piso en Lista  Madrid684"/>
    <x v="0"/>
    <n v="1499000"/>
    <x v="5"/>
    <n v="160"/>
    <x v="1"/>
    <x v="6"/>
    <x v="1"/>
    <x v="1"/>
    <x v="1"/>
    <s v=""/>
    <n v="1499000"/>
    <n v="9368.75"/>
    <n v="499666.66666666669"/>
    <m/>
    <s v="COMPRA"/>
  </r>
  <r>
    <s v="Casa o chalet independiente en Mayorazgo-1940"/>
    <x v="1"/>
    <n v="1495000"/>
    <x v="6"/>
    <n v="448"/>
    <x v="0"/>
    <x v="0"/>
    <x v="0"/>
    <x v="0"/>
    <x v="1"/>
    <m/>
    <n v="1495000"/>
    <n v="3337.0535714285716"/>
    <n v="299000"/>
    <s v="Ciudad"/>
    <s v="COMPRA"/>
  </r>
  <r>
    <s v="Chalet adosado en Palomas  Madrid1878"/>
    <x v="0"/>
    <n v="1495000"/>
    <x v="4"/>
    <n v="332"/>
    <x v="0"/>
    <x v="0"/>
    <x v="0"/>
    <x v="0"/>
    <x v="0"/>
    <s v=""/>
    <n v="1495000"/>
    <n v="4503.0120481927706"/>
    <n v="213571.42857142858"/>
    <m/>
    <s v="COMPRA"/>
  </r>
  <r>
    <s v="Chalet pareado en Peñagrande  Madrid1910"/>
    <x v="0"/>
    <n v="1495000"/>
    <x v="2"/>
    <n v="439"/>
    <x v="0"/>
    <x v="0"/>
    <x v="0"/>
    <x v="0"/>
    <x v="0"/>
    <s v=""/>
    <n v="1495000"/>
    <n v="3405.4669703872437"/>
    <n v="249166.66666666666"/>
    <m/>
    <s v="COMPRA"/>
  </r>
  <r>
    <s v="Casa o chalet independiente en Las Lomas  Boadilla del Monte2096"/>
    <x v="0"/>
    <n v="1495000"/>
    <x v="1"/>
    <n v="1141"/>
    <x v="0"/>
    <x v="0"/>
    <x v="0"/>
    <x v="0"/>
    <x v="0"/>
    <s v=""/>
    <n v="1495000"/>
    <n v="1310.2541630148992"/>
    <n v="186875"/>
    <m/>
    <s v="COMPRA"/>
  </r>
  <r>
    <s v="Piso en Palacio  Madrid1443"/>
    <x v="0"/>
    <n v="1495000"/>
    <x v="5"/>
    <n v="198"/>
    <x v="1"/>
    <x v="8"/>
    <x v="1"/>
    <x v="1"/>
    <x v="1"/>
    <s v=""/>
    <n v="1495000"/>
    <n v="7550.5050505050503"/>
    <n v="498333.33333333331"/>
    <m/>
    <s v="COMPRA"/>
  </r>
  <r>
    <s v="Piso en Almagro  Madrid821"/>
    <x v="0"/>
    <n v="1495000"/>
    <x v="8"/>
    <n v="104"/>
    <x v="1"/>
    <x v="1"/>
    <x v="1"/>
    <x v="1"/>
    <x v="1"/>
    <s v=""/>
    <n v="1495000"/>
    <n v="14375"/>
    <n v="747500"/>
    <m/>
    <s v="COMPRA"/>
  </r>
  <r>
    <s v="Chalet pareado en Peñagrande  Madrid1847"/>
    <x v="0"/>
    <n v="1490000"/>
    <x v="2"/>
    <n v="426"/>
    <x v="0"/>
    <x v="0"/>
    <x v="0"/>
    <x v="0"/>
    <x v="0"/>
    <s v=""/>
    <n v="1490000"/>
    <n v="3497.6525821596242"/>
    <n v="248333.33333333334"/>
    <m/>
    <s v="COMPRA"/>
  </r>
  <r>
    <s v="Chalet pareado en Peñagrande  Madrid1966"/>
    <x v="0"/>
    <n v="1490000"/>
    <x v="6"/>
    <n v="424"/>
    <x v="0"/>
    <x v="0"/>
    <x v="0"/>
    <x v="0"/>
    <x v="0"/>
    <s v=""/>
    <n v="1490000"/>
    <n v="3514.1509433962265"/>
    <n v="298000"/>
    <m/>
    <s v="COMPRA"/>
  </r>
  <r>
    <s v="Chalet pareado en Peñagrande  Madrid1967"/>
    <x v="0"/>
    <n v="1490000"/>
    <x v="6"/>
    <n v="424"/>
    <x v="0"/>
    <x v="0"/>
    <x v="0"/>
    <x v="0"/>
    <x v="0"/>
    <s v=""/>
    <n v="1490000"/>
    <n v="3514.1509433962265"/>
    <n v="298000"/>
    <m/>
    <s v="COMPRA"/>
  </r>
  <r>
    <s v="Casa o chalet independiente en calle de los Tilos  582633"/>
    <x v="0"/>
    <n v="1490000"/>
    <x v="3"/>
    <n v="405"/>
    <x v="0"/>
    <x v="0"/>
    <x v="0"/>
    <x v="0"/>
    <x v="0"/>
    <s v=""/>
    <n v="1490000"/>
    <n v="3679.0123456790125"/>
    <n v="372500"/>
    <m/>
    <s v="COMPRA"/>
  </r>
  <r>
    <s v="Casa o chalet independiente en avenida del Guadalix  Ciudalcampo2688"/>
    <x v="0"/>
    <n v="1490000"/>
    <x v="1"/>
    <n v="920"/>
    <x v="0"/>
    <x v="0"/>
    <x v="0"/>
    <x v="0"/>
    <x v="0"/>
    <s v=""/>
    <n v="1490000"/>
    <n v="1619.5652173913043"/>
    <n v="186250"/>
    <m/>
    <s v="COMPRA"/>
  </r>
  <r>
    <s v="Casa o chalet independiente en La Cabaña  Pozuelo de Alarcón2786"/>
    <x v="0"/>
    <n v="1490000"/>
    <x v="2"/>
    <n v="430"/>
    <x v="0"/>
    <x v="0"/>
    <x v="0"/>
    <x v="0"/>
    <x v="0"/>
    <s v=""/>
    <n v="1490000"/>
    <n v="3465.1162790697676"/>
    <n v="248333.33333333334"/>
    <m/>
    <s v="COMPRA"/>
  </r>
  <r>
    <s v="Piso en calle de Martínez Izquierdo  Guindalera1055"/>
    <x v="0"/>
    <n v="1490000"/>
    <x v="3"/>
    <n v="217"/>
    <x v="1"/>
    <x v="9"/>
    <x v="1"/>
    <x v="1"/>
    <x v="1"/>
    <s v=""/>
    <n v="1490000"/>
    <n v="6866.3594470046082"/>
    <n v="372500"/>
    <m/>
    <s v="COMPRA"/>
  </r>
  <r>
    <s v="Ático en Huertas-Cortes  Madrid914"/>
    <x v="0"/>
    <n v="1490000"/>
    <x v="8"/>
    <n v="173"/>
    <x v="1"/>
    <x v="7"/>
    <x v="1"/>
    <x v="1"/>
    <x v="1"/>
    <s v=""/>
    <n v="1490000"/>
    <n v="8612.7167630057811"/>
    <n v="745000"/>
    <m/>
    <s v="COMPRA"/>
  </r>
  <r>
    <s v="Ático en Huertas-Cortes  Madrid928"/>
    <x v="0"/>
    <n v="1490000"/>
    <x v="8"/>
    <n v="173"/>
    <x v="1"/>
    <x v="7"/>
    <x v="1"/>
    <x v="1"/>
    <x v="1"/>
    <s v=""/>
    <n v="1490000"/>
    <n v="8612.7167630057811"/>
    <n v="745000"/>
    <m/>
    <s v="COMPRA"/>
  </r>
  <r>
    <s v="Ático en Huertas-Cortes  Madrid929"/>
    <x v="0"/>
    <n v="1490000"/>
    <x v="8"/>
    <n v="173"/>
    <x v="1"/>
    <x v="7"/>
    <x v="1"/>
    <x v="1"/>
    <x v="1"/>
    <s v=""/>
    <n v="1490000"/>
    <n v="8612.7167630057811"/>
    <n v="745000"/>
    <m/>
    <s v="COMPRA"/>
  </r>
  <r>
    <s v="Dúplex en calle de Santiago  Palacio780"/>
    <x v="0"/>
    <n v="1490000"/>
    <x v="8"/>
    <n v="216"/>
    <x v="1"/>
    <x v="1"/>
    <x v="1"/>
    <x v="1"/>
    <x v="1"/>
    <s v=""/>
    <n v="1490000"/>
    <n v="6898.1481481481478"/>
    <n v="745000"/>
    <m/>
    <s v="COMPRA"/>
  </r>
  <r>
    <s v="Piso en Pacífico-179"/>
    <x v="1"/>
    <n v="1490000"/>
    <x v="8"/>
    <n v="130"/>
    <x v="1"/>
    <x v="5"/>
    <x v="1"/>
    <x v="1"/>
    <x v="0"/>
    <m/>
    <n v="1490000"/>
    <n v="11461.538461538461"/>
    <n v="745000"/>
    <s v="Ciudad"/>
    <s v="COMPRA"/>
  </r>
  <r>
    <s v="Piso en calle Pacífico-185"/>
    <x v="1"/>
    <n v="1490000"/>
    <x v="8"/>
    <n v="138"/>
    <x v="1"/>
    <x v="5"/>
    <x v="1"/>
    <x v="1"/>
    <x v="0"/>
    <m/>
    <n v="1490000"/>
    <n v="10797.101449275362"/>
    <n v="745000"/>
    <s v="Ciudad"/>
    <s v="COMPRA"/>
  </r>
  <r>
    <s v="Piso en calle Pacífico-230"/>
    <x v="1"/>
    <n v="1490000"/>
    <x v="8"/>
    <n v="99"/>
    <x v="1"/>
    <x v="5"/>
    <x v="1"/>
    <x v="1"/>
    <x v="0"/>
    <m/>
    <n v="1490000"/>
    <n v="15050.505050505051"/>
    <n v="745000"/>
    <s v="Ciudad"/>
    <s v="COMPRA"/>
  </r>
  <r>
    <s v="Piso en calle Pacífico-231"/>
    <x v="1"/>
    <n v="1490000"/>
    <x v="8"/>
    <n v="99"/>
    <x v="1"/>
    <x v="5"/>
    <x v="1"/>
    <x v="1"/>
    <x v="0"/>
    <m/>
    <n v="1490000"/>
    <n v="15050.505050505051"/>
    <n v="745000"/>
    <s v="Ciudad"/>
    <s v="COMPRA"/>
  </r>
  <r>
    <s v="Ático en paseo Marítimo Ciudad de Melilla-1501"/>
    <x v="1"/>
    <n v="1490000"/>
    <x v="5"/>
    <n v="150"/>
    <x v="1"/>
    <x v="20"/>
    <x v="1"/>
    <x v="1"/>
    <x v="0"/>
    <m/>
    <n v="1490000"/>
    <n v="9933.3333333333339"/>
    <n v="496666.66666666669"/>
    <s v="Ciudad"/>
    <s v="COMPRA"/>
  </r>
  <r>
    <s v="Casa o chalet independiente en El Higuerón - Capellanía-1875"/>
    <x v="1"/>
    <n v="1485000"/>
    <x v="5"/>
    <n v="518"/>
    <x v="0"/>
    <x v="0"/>
    <x v="0"/>
    <x v="0"/>
    <x v="0"/>
    <m/>
    <n v="1485000"/>
    <n v="2866.7953667953666"/>
    <n v="495000"/>
    <s v="Benalmadena"/>
    <s v="COMPRA"/>
  </r>
  <r>
    <s v="Casa o chalet independiente en avenida del Guadalix  Ciudalcampo2728"/>
    <x v="0"/>
    <n v="1485000"/>
    <x v="6"/>
    <n v="475"/>
    <x v="0"/>
    <x v="0"/>
    <x v="0"/>
    <x v="0"/>
    <x v="0"/>
    <s v=""/>
    <n v="1485000"/>
    <n v="3126.3157894736842"/>
    <n v="297000"/>
    <m/>
    <s v="COMPRA"/>
  </r>
  <r>
    <s v="Piso en Vallehermoso  Madrid1197"/>
    <x v="0"/>
    <n v="1480000"/>
    <x v="6"/>
    <n v="198"/>
    <x v="1"/>
    <x v="3"/>
    <x v="1"/>
    <x v="1"/>
    <x v="1"/>
    <s v=""/>
    <n v="1480000"/>
    <n v="7474.7474747474744"/>
    <n v="296000"/>
    <m/>
    <s v="COMPRA"/>
  </r>
  <r>
    <s v="Dúplex en Idris-1321"/>
    <x v="1"/>
    <n v="1479999"/>
    <x v="3"/>
    <n v="225"/>
    <x v="1"/>
    <x v="8"/>
    <x v="1"/>
    <x v="1"/>
    <x v="0"/>
    <m/>
    <n v="1479999"/>
    <n v="6577.7733333333335"/>
    <n v="369999.75"/>
    <s v="Ciudad"/>
    <s v="COMPRA"/>
  </r>
  <r>
    <s v="Ático en calle de Fernando el Católico  Arapiles744"/>
    <x v="0"/>
    <n v="1475000"/>
    <x v="5"/>
    <n v="130"/>
    <x v="1"/>
    <x v="5"/>
    <x v="1"/>
    <x v="1"/>
    <x v="1"/>
    <s v=""/>
    <n v="1475000"/>
    <n v="11346.153846153846"/>
    <n v="491666.66666666669"/>
    <m/>
    <s v="COMPRA"/>
  </r>
  <r>
    <s v="Piso en Malagueta - Monte Sancha-1516"/>
    <x v="1"/>
    <n v="1470000"/>
    <x v="6"/>
    <n v="193"/>
    <x v="1"/>
    <x v="12"/>
    <x v="1"/>
    <x v="1"/>
    <x v="0"/>
    <m/>
    <n v="1470000"/>
    <n v="7616.5803108808286"/>
    <n v="294000"/>
    <s v="Ciudad"/>
    <s v="COMPRA"/>
  </r>
  <r>
    <s v="Piso en Malagueta - Monte Sancha-1517"/>
    <x v="1"/>
    <n v="1470000"/>
    <x v="6"/>
    <n v="193"/>
    <x v="1"/>
    <x v="12"/>
    <x v="1"/>
    <x v="1"/>
    <x v="0"/>
    <m/>
    <n v="1470000"/>
    <n v="7616.5803108808286"/>
    <n v="294000"/>
    <s v="Ciudad"/>
    <s v="COMPRA"/>
  </r>
  <r>
    <s v="Piso en calle de la Fuente del Berro  Goya1016"/>
    <x v="0"/>
    <n v="1460000"/>
    <x v="6"/>
    <n v="186"/>
    <x v="1"/>
    <x v="9"/>
    <x v="1"/>
    <x v="1"/>
    <x v="0"/>
    <s v=""/>
    <n v="1460000"/>
    <n v="7849.4623655913974"/>
    <n v="292000"/>
    <m/>
    <s v="COMPRA"/>
  </r>
  <r>
    <s v="Piso en calle del General Pardiñas  Goya808"/>
    <x v="0"/>
    <n v="1459000"/>
    <x v="8"/>
    <n v="97"/>
    <x v="1"/>
    <x v="1"/>
    <x v="1"/>
    <x v="1"/>
    <x v="1"/>
    <s v=""/>
    <n v="1459000"/>
    <n v="15041.237113402061"/>
    <n v="729500"/>
    <m/>
    <s v="COMPRA"/>
  </r>
  <r>
    <s v="Piso en calle del General Pardiñas  Goya813"/>
    <x v="0"/>
    <n v="1459000"/>
    <x v="8"/>
    <n v="97"/>
    <x v="1"/>
    <x v="1"/>
    <x v="1"/>
    <x v="1"/>
    <x v="1"/>
    <s v=""/>
    <n v="1459000"/>
    <n v="15041.237113402061"/>
    <n v="729500"/>
    <m/>
    <s v="COMPRA"/>
  </r>
  <r>
    <s v="Chalet adosado en calle del Nardo  El Soto de la Moraleja1814"/>
    <x v="0"/>
    <n v="1450000"/>
    <x v="3"/>
    <n v="197"/>
    <x v="0"/>
    <x v="0"/>
    <x v="0"/>
    <x v="0"/>
    <x v="0"/>
    <s v=""/>
    <n v="1450000"/>
    <n v="7360.406091370558"/>
    <n v="362500"/>
    <m/>
    <s v="COMPRA"/>
  </r>
  <r>
    <s v="Chalet pareado en calle de la Dalia  El Soto de la Moraleja1846"/>
    <x v="0"/>
    <n v="1450000"/>
    <x v="3"/>
    <n v="300"/>
    <x v="0"/>
    <x v="0"/>
    <x v="0"/>
    <x v="0"/>
    <x v="0"/>
    <s v=""/>
    <n v="1450000"/>
    <n v="4833.333333333333"/>
    <n v="362500"/>
    <m/>
    <s v="COMPRA"/>
  </r>
  <r>
    <s v="Chalet adosado en Peñagrande  Madrid1946"/>
    <x v="0"/>
    <n v="1450000"/>
    <x v="6"/>
    <n v="585"/>
    <x v="0"/>
    <x v="0"/>
    <x v="0"/>
    <x v="0"/>
    <x v="0"/>
    <s v=""/>
    <n v="1450000"/>
    <n v="2478.6324786324785"/>
    <n v="290000"/>
    <m/>
    <s v="COMPRA"/>
  </r>
  <r>
    <s v="Casa o chalet independiente en calle Islas Cíes  Zona Pueblo2606"/>
    <x v="0"/>
    <n v="1450000"/>
    <x v="2"/>
    <n v="416"/>
    <x v="0"/>
    <x v="0"/>
    <x v="0"/>
    <x v="0"/>
    <x v="0"/>
    <s v=""/>
    <n v="1450000"/>
    <n v="3485.5769230769229"/>
    <n v="241666.66666666666"/>
    <m/>
    <s v="COMPRA"/>
  </r>
  <r>
    <s v="Casa o chalet independiente en avenida Madrid  s/n2639"/>
    <x v="0"/>
    <n v="1450000"/>
    <x v="6"/>
    <n v="388"/>
    <x v="0"/>
    <x v="0"/>
    <x v="0"/>
    <x v="0"/>
    <x v="0"/>
    <s v=""/>
    <n v="1450000"/>
    <n v="3737.1134020618556"/>
    <n v="290000"/>
    <m/>
    <s v="COMPRA"/>
  </r>
  <r>
    <s v="Casa o chalet independiente en calle Enrique Álvarez Diosdado  Zona norte2643"/>
    <x v="0"/>
    <n v="1450000"/>
    <x v="3"/>
    <n v="283"/>
    <x v="0"/>
    <x v="0"/>
    <x v="0"/>
    <x v="0"/>
    <x v="0"/>
    <s v=""/>
    <n v="1450000"/>
    <n v="5123.6749116607771"/>
    <n v="362500"/>
    <m/>
    <s v="COMPRA"/>
  </r>
  <r>
    <s v="Casa o chalet independiente en calle Islas Cíes  Zona Pueblo2646"/>
    <x v="0"/>
    <n v="1450000"/>
    <x v="2"/>
    <n v="416"/>
    <x v="0"/>
    <x v="0"/>
    <x v="0"/>
    <x v="0"/>
    <x v="0"/>
    <s v=""/>
    <n v="1450000"/>
    <n v="3485.5769230769229"/>
    <n v="241666.66666666666"/>
    <m/>
    <s v="COMPRA"/>
  </r>
  <r>
    <s v="Casa o chalet independiente en avenida Valdealmendros  Fuente del Fresno2673"/>
    <x v="0"/>
    <n v="1450000"/>
    <x v="9"/>
    <n v="985"/>
    <x v="0"/>
    <x v="0"/>
    <x v="0"/>
    <x v="0"/>
    <x v="0"/>
    <s v=""/>
    <n v="1450000"/>
    <n v="1472.0812182741117"/>
    <n v="111538.46153846153"/>
    <m/>
    <s v="COMPRA"/>
  </r>
  <r>
    <s v="Casa o chalet independiente en avenida De Valdealmendros  Fuente del Fresno2675"/>
    <x v="0"/>
    <n v="1450000"/>
    <x v="9"/>
    <n v="989"/>
    <x v="0"/>
    <x v="0"/>
    <x v="0"/>
    <x v="0"/>
    <x v="0"/>
    <s v=""/>
    <n v="1450000"/>
    <n v="1466.1274014155713"/>
    <n v="111538.46153846153"/>
    <m/>
    <s v="COMPRA"/>
  </r>
  <r>
    <s v="Casa o chalet independiente en calle Yerupaja  Ciudalcampo2724"/>
    <x v="0"/>
    <n v="1450000"/>
    <x v="2"/>
    <n v="500"/>
    <x v="0"/>
    <x v="0"/>
    <x v="0"/>
    <x v="0"/>
    <x v="0"/>
    <s v=""/>
    <n v="1450000"/>
    <n v="2900"/>
    <n v="241666.66666666666"/>
    <m/>
    <s v="COMPRA"/>
  </r>
  <r>
    <s v="Piso en Jerónimos  Madrid1634"/>
    <x v="0"/>
    <n v="1450000"/>
    <x v="8"/>
    <n v="139"/>
    <x v="1"/>
    <x v="11"/>
    <x v="1"/>
    <x v="2"/>
    <x v="1"/>
    <s v=""/>
    <n v="1450000"/>
    <n v="10431.654676258993"/>
    <n v="725000"/>
    <m/>
    <s v="COMPRA"/>
  </r>
  <r>
    <s v="Piso en calle Javier Ferrero  11196"/>
    <x v="0"/>
    <n v="1450000"/>
    <x v="5"/>
    <n v="180"/>
    <x v="1"/>
    <x v="3"/>
    <x v="1"/>
    <x v="1"/>
    <x v="0"/>
    <s v=""/>
    <n v="1450000"/>
    <n v="8055.5555555555557"/>
    <n v="483333.33333333331"/>
    <m/>
    <s v="COMPRA"/>
  </r>
  <r>
    <s v="Piso en Fuente del Berro  Madrid1217"/>
    <x v="0"/>
    <n v="1450000"/>
    <x v="8"/>
    <n v="139"/>
    <x v="1"/>
    <x v="3"/>
    <x v="1"/>
    <x v="1"/>
    <x v="0"/>
    <s v=""/>
    <n v="1450000"/>
    <n v="10431.654676258993"/>
    <n v="725000"/>
    <m/>
    <s v="COMPRA"/>
  </r>
  <r>
    <s v="Piso en calle de la Kerria  El Soto de la Moraleja1278"/>
    <x v="0"/>
    <n v="1450000"/>
    <x v="5"/>
    <n v="286"/>
    <x v="1"/>
    <x v="3"/>
    <x v="1"/>
    <x v="1"/>
    <x v="0"/>
    <s v=""/>
    <n v="1450000"/>
    <n v="5069.9300699300702"/>
    <n v="483333.33333333331"/>
    <m/>
    <s v="COMPRA"/>
  </r>
  <r>
    <s v="Piso en calle de la Fuente del Berro  Goya1421"/>
    <x v="0"/>
    <n v="1450000"/>
    <x v="5"/>
    <n v="170"/>
    <x v="1"/>
    <x v="8"/>
    <x v="1"/>
    <x v="1"/>
    <x v="1"/>
    <s v=""/>
    <n v="1450000"/>
    <n v="8529.4117647058829"/>
    <n v="483333.33333333331"/>
    <m/>
    <s v="COMPRA"/>
  </r>
  <r>
    <s v="Piso en calle de la Fuente del Berro  Goya1444"/>
    <x v="0"/>
    <n v="1450000"/>
    <x v="5"/>
    <n v="170"/>
    <x v="1"/>
    <x v="8"/>
    <x v="1"/>
    <x v="1"/>
    <x v="1"/>
    <s v=""/>
    <n v="1450000"/>
    <n v="8529.4117647058829"/>
    <n v="483333.33333333331"/>
    <m/>
    <s v="COMPRA"/>
  </r>
  <r>
    <s v="Piso en calle de Manuel Marañón  Colina1561"/>
    <x v="0"/>
    <n v="1446000"/>
    <x v="3"/>
    <n v="194"/>
    <x v="1"/>
    <x v="8"/>
    <x v="1"/>
    <x v="1"/>
    <x v="0"/>
    <s v=""/>
    <n v="1446000"/>
    <n v="7453.6082474226805"/>
    <n v="361500"/>
    <m/>
    <s v="COMPRA"/>
  </r>
  <r>
    <s v="Chalet pareado en Peñagrande  Madrid1911"/>
    <x v="0"/>
    <n v="1435000"/>
    <x v="2"/>
    <n v="388"/>
    <x v="0"/>
    <x v="0"/>
    <x v="0"/>
    <x v="0"/>
    <x v="0"/>
    <s v=""/>
    <n v="1435000"/>
    <n v="3698.4536082474228"/>
    <n v="239166.66666666666"/>
    <m/>
    <s v="COMPRA"/>
  </r>
  <r>
    <s v="Chalet pareado en Peñagrande  Madrid1912"/>
    <x v="0"/>
    <n v="1435000"/>
    <x v="2"/>
    <n v="388"/>
    <x v="0"/>
    <x v="0"/>
    <x v="0"/>
    <x v="0"/>
    <x v="0"/>
    <s v=""/>
    <n v="1435000"/>
    <n v="3698.4536082474228"/>
    <n v="239166.66666666666"/>
    <m/>
    <s v="COMPRA"/>
  </r>
  <r>
    <s v="Chalet pareado en Peñagrande  Madrid1913"/>
    <x v="0"/>
    <n v="1435000"/>
    <x v="2"/>
    <n v="388"/>
    <x v="0"/>
    <x v="0"/>
    <x v="0"/>
    <x v="0"/>
    <x v="0"/>
    <s v=""/>
    <n v="1435000"/>
    <n v="3698.4536082474228"/>
    <n v="239166.66666666666"/>
    <m/>
    <s v="COMPRA"/>
  </r>
  <r>
    <s v="Chalet en avenida de la Torre-2154"/>
    <x v="1"/>
    <n v="1430000"/>
    <x v="3"/>
    <n v="228"/>
    <x v="0"/>
    <x v="0"/>
    <x v="0"/>
    <x v="0"/>
    <x v="0"/>
    <m/>
    <n v="1430000"/>
    <n v="6271.9298245614036"/>
    <n v="357500"/>
    <s v="Benalmadena"/>
    <s v="COMPRA"/>
  </r>
  <r>
    <s v="Chalet en Zona Pueblo  Pozuelo de Alarcón1984"/>
    <x v="0"/>
    <n v="1430000"/>
    <x v="6"/>
    <n v="285"/>
    <x v="0"/>
    <x v="0"/>
    <x v="0"/>
    <x v="0"/>
    <x v="0"/>
    <s v=""/>
    <n v="1430000"/>
    <n v="5017.5438596491231"/>
    <n v="286000"/>
    <m/>
    <s v="COMPRA"/>
  </r>
  <r>
    <s v="Piso en plaza de los Mostenses  Malasaña-Universidad1731"/>
    <x v="0"/>
    <n v="1430000"/>
    <x v="6"/>
    <n v="313"/>
    <x v="1"/>
    <x v="11"/>
    <x v="1"/>
    <x v="1"/>
    <x v="1"/>
    <s v=""/>
    <n v="1430000"/>
    <n v="4568.6900958466458"/>
    <n v="286000"/>
    <m/>
    <s v="COMPRA"/>
  </r>
  <r>
    <s v="Casa o chalet independiente en pasaje General Duque de Aveiro-1945"/>
    <x v="1"/>
    <n v="1425000"/>
    <x v="5"/>
    <n v="270"/>
    <x v="0"/>
    <x v="0"/>
    <x v="0"/>
    <x v="0"/>
    <x v="0"/>
    <m/>
    <n v="1425000"/>
    <n v="5277.7777777777774"/>
    <n v="475000"/>
    <s v="Ciudad"/>
    <s v="COMPRA"/>
  </r>
  <r>
    <s v="Piso en via Gran  Malasaña-Universidad677"/>
    <x v="0"/>
    <n v="1420000"/>
    <x v="8"/>
    <n v="107"/>
    <x v="1"/>
    <x v="4"/>
    <x v="1"/>
    <x v="1"/>
    <x v="0"/>
    <s v=""/>
    <n v="1420000"/>
    <n v="13271.028037383177"/>
    <n v="710000"/>
    <m/>
    <s v="COMPRA"/>
  </r>
  <r>
    <s v="Piso en calle de Cea Bermúdez  Vallehermoso1188"/>
    <x v="0"/>
    <n v="1415000"/>
    <x v="3"/>
    <n v="180"/>
    <x v="1"/>
    <x v="3"/>
    <x v="1"/>
    <x v="1"/>
    <x v="1"/>
    <s v=""/>
    <n v="1415000"/>
    <n v="7861.1111111111113"/>
    <n v="353750"/>
    <m/>
    <s v="COMPRA"/>
  </r>
  <r>
    <s v="Piso en calle del General Pardiñas  82896"/>
    <x v="0"/>
    <n v="1415000"/>
    <x v="8"/>
    <n v="108"/>
    <x v="1"/>
    <x v="7"/>
    <x v="1"/>
    <x v="1"/>
    <x v="1"/>
    <s v=""/>
    <n v="1415000"/>
    <n v="13101.851851851852"/>
    <n v="707500"/>
    <m/>
    <s v="COMPRA"/>
  </r>
  <r>
    <s v="Casa o chalet independiente en calle Sierra del Endrinal-1781"/>
    <x v="1"/>
    <n v="1400000"/>
    <x v="5"/>
    <n v="280"/>
    <x v="0"/>
    <x v="0"/>
    <x v="0"/>
    <x v="0"/>
    <x v="0"/>
    <m/>
    <n v="1400000"/>
    <n v="5000"/>
    <n v="466666.66666666669"/>
    <s v="Ciudad"/>
    <s v="COMPRA"/>
  </r>
  <r>
    <s v="Casa o chalet independiente en calle Sotileza-1782"/>
    <x v="1"/>
    <n v="1400000"/>
    <x v="3"/>
    <n v="290"/>
    <x v="0"/>
    <x v="0"/>
    <x v="0"/>
    <x v="0"/>
    <x v="0"/>
    <m/>
    <n v="1400000"/>
    <n v="4827.5862068965516"/>
    <n v="350000"/>
    <s v="Torremolinos"/>
    <s v="COMPRA"/>
  </r>
  <r>
    <s v="Chalet adosado en Limonar-2114"/>
    <x v="1"/>
    <n v="1400000"/>
    <x v="3"/>
    <n v="500"/>
    <x v="0"/>
    <x v="0"/>
    <x v="0"/>
    <x v="0"/>
    <x v="0"/>
    <m/>
    <n v="1400000"/>
    <n v="2800"/>
    <n v="350000"/>
    <s v="Ciudad"/>
    <s v="COMPRA"/>
  </r>
  <r>
    <s v="Casa o chalet independiente en calle Arces-1670"/>
    <x v="1"/>
    <n v="1400000"/>
    <x v="6"/>
    <n v="338"/>
    <x v="0"/>
    <x v="0"/>
    <x v="0"/>
    <x v="0"/>
    <x v="0"/>
    <m/>
    <n v="1400000"/>
    <n v="4142.0118343195263"/>
    <n v="280000"/>
    <s v="Ciudad"/>
    <s v="COMPRA"/>
  </r>
  <r>
    <s v="Casa o chalet independiente en Cerrado de Calderón - Hacienda Paredes-1832"/>
    <x v="1"/>
    <n v="1400000"/>
    <x v="6"/>
    <n v="340"/>
    <x v="0"/>
    <x v="0"/>
    <x v="0"/>
    <x v="0"/>
    <x v="0"/>
    <m/>
    <n v="1400000"/>
    <n v="4117.6470588235297"/>
    <n v="280000"/>
    <s v="Ciudad"/>
    <s v="COMPRA"/>
  </r>
  <r>
    <s v="Casa o chalet independiente en Malagueta - Monte Sancha-1935"/>
    <x v="1"/>
    <n v="1400000"/>
    <x v="6"/>
    <n v="400"/>
    <x v="0"/>
    <x v="0"/>
    <x v="0"/>
    <x v="0"/>
    <x v="0"/>
    <m/>
    <n v="1400000"/>
    <n v="3500"/>
    <n v="280000"/>
    <s v="Ciudad"/>
    <s v="COMPRA"/>
  </r>
  <r>
    <s v="Casa o chalet independiente en calle Almendros-1662"/>
    <x v="1"/>
    <n v="1400000"/>
    <x v="2"/>
    <n v="320"/>
    <x v="0"/>
    <x v="0"/>
    <x v="0"/>
    <x v="0"/>
    <x v="0"/>
    <m/>
    <n v="1400000"/>
    <n v="4375"/>
    <n v="233333.33333333334"/>
    <s v="Ciudad"/>
    <s v="COMPRA"/>
  </r>
  <r>
    <s v="Casa o chalet independiente en Pinares de San Antón-1963"/>
    <x v="1"/>
    <n v="1400000"/>
    <x v="2"/>
    <n v="360"/>
    <x v="0"/>
    <x v="0"/>
    <x v="0"/>
    <x v="0"/>
    <x v="0"/>
    <m/>
    <n v="1400000"/>
    <n v="3888.8888888888887"/>
    <n v="233333.33333333334"/>
    <s v="Ciudad"/>
    <s v="COMPRA"/>
  </r>
  <r>
    <s v="Casa o chalet independiente en calle del Naranjo de Bulnes  Ciudalcampo2207"/>
    <x v="0"/>
    <n v="1400000"/>
    <x v="6"/>
    <n v="530"/>
    <x v="0"/>
    <x v="0"/>
    <x v="0"/>
    <x v="0"/>
    <x v="0"/>
    <s v=""/>
    <n v="1400000"/>
    <n v="2641.5094339622642"/>
    <n v="280000"/>
    <m/>
    <s v="COMPRA"/>
  </r>
  <r>
    <s v="Casa o chalet independiente en calle del Naranjo de Bulnes  Ciudalcampo2575"/>
    <x v="0"/>
    <n v="1400000"/>
    <x v="6"/>
    <n v="780"/>
    <x v="0"/>
    <x v="0"/>
    <x v="0"/>
    <x v="0"/>
    <x v="0"/>
    <s v=""/>
    <n v="1400000"/>
    <n v="1794.8717948717949"/>
    <n v="280000"/>
    <m/>
    <s v="COMPRA"/>
  </r>
  <r>
    <s v="Casa o chalet independiente en Ciudalcampo 2612"/>
    <x v="0"/>
    <n v="1400000"/>
    <x v="6"/>
    <n v="415"/>
    <x v="0"/>
    <x v="0"/>
    <x v="0"/>
    <x v="0"/>
    <x v="0"/>
    <s v=""/>
    <n v="1400000"/>
    <n v="3373.4939759036147"/>
    <n v="280000"/>
    <m/>
    <s v="COMPRA"/>
  </r>
  <r>
    <s v="Casa o chalet independiente en calle del Naranjo de Bulnes  Ciudalcampo2618"/>
    <x v="0"/>
    <n v="1400000"/>
    <x v="6"/>
    <n v="571"/>
    <x v="0"/>
    <x v="0"/>
    <x v="0"/>
    <x v="0"/>
    <x v="0"/>
    <s v=""/>
    <n v="1400000"/>
    <n v="2451.8388791593698"/>
    <n v="280000"/>
    <m/>
    <s v="COMPRA"/>
  </r>
  <r>
    <s v="Casa o chalet independiente en calle del Doctor Don Juan Abello Pascual  Centro - Casco Histórico2642"/>
    <x v="0"/>
    <n v="1400000"/>
    <x v="7"/>
    <n v="646"/>
    <x v="0"/>
    <x v="0"/>
    <x v="0"/>
    <x v="0"/>
    <x v="0"/>
    <s v=""/>
    <n v="1400000"/>
    <n v="2167.1826625386998"/>
    <n v="140000"/>
    <m/>
    <s v="COMPRA"/>
  </r>
  <r>
    <s v="Casa o chalet independiente en calle del Naranjo de Bulnes  Ciudalcampo2716"/>
    <x v="0"/>
    <n v="1400000"/>
    <x v="6"/>
    <n v="475"/>
    <x v="0"/>
    <x v="0"/>
    <x v="0"/>
    <x v="0"/>
    <x v="0"/>
    <s v=""/>
    <n v="1400000"/>
    <n v="2947.3684210526317"/>
    <n v="280000"/>
    <m/>
    <s v="COMPRA"/>
  </r>
  <r>
    <s v="Piso en Encinar de los Reyes  La Moraleja1780"/>
    <x v="0"/>
    <n v="1400000"/>
    <x v="3"/>
    <n v="230"/>
    <x v="1"/>
    <x v="11"/>
    <x v="1"/>
    <x v="1"/>
    <x v="0"/>
    <s v=""/>
    <n v="1400000"/>
    <n v="6086.95652173913"/>
    <n v="350000"/>
    <m/>
    <s v="COMPRA"/>
  </r>
  <r>
    <s v="Piso en camino de los Jardines  La Moraleja urbanización1499"/>
    <x v="0"/>
    <n v="1400000"/>
    <x v="3"/>
    <n v="237"/>
    <x v="1"/>
    <x v="8"/>
    <x v="1"/>
    <x v="1"/>
    <x v="0"/>
    <s v=""/>
    <n v="1400000"/>
    <n v="5907.172995780591"/>
    <n v="350000"/>
    <m/>
    <s v="COMPRA"/>
  </r>
  <r>
    <s v="Piso en avenida de América  Prosperidad1517"/>
    <x v="0"/>
    <n v="1400000"/>
    <x v="3"/>
    <n v="236"/>
    <x v="1"/>
    <x v="8"/>
    <x v="1"/>
    <x v="1"/>
    <x v="0"/>
    <s v=""/>
    <n v="1400000"/>
    <n v="5932.2033898305081"/>
    <n v="350000"/>
    <m/>
    <s v="COMPRA"/>
  </r>
  <r>
    <s v="Piso en avenida de América  Prosperidad1518"/>
    <x v="0"/>
    <n v="1400000"/>
    <x v="3"/>
    <n v="236"/>
    <x v="1"/>
    <x v="8"/>
    <x v="1"/>
    <x v="1"/>
    <x v="0"/>
    <s v=""/>
    <n v="1400000"/>
    <n v="5932.2033898305081"/>
    <n v="350000"/>
    <m/>
    <s v="COMPRA"/>
  </r>
  <r>
    <s v="Piso en avenida de América  Prosperidad1519"/>
    <x v="0"/>
    <n v="1400000"/>
    <x v="3"/>
    <n v="236"/>
    <x v="1"/>
    <x v="8"/>
    <x v="1"/>
    <x v="1"/>
    <x v="0"/>
    <s v=""/>
    <n v="1400000"/>
    <n v="5932.2033898305081"/>
    <n v="350000"/>
    <m/>
    <s v="COMPRA"/>
  </r>
  <r>
    <s v="Piso en avenida de América  Prosperidad1520"/>
    <x v="0"/>
    <n v="1400000"/>
    <x v="3"/>
    <n v="236"/>
    <x v="1"/>
    <x v="8"/>
    <x v="1"/>
    <x v="1"/>
    <x v="0"/>
    <s v=""/>
    <n v="1400000"/>
    <n v="5932.2033898305081"/>
    <n v="350000"/>
    <m/>
    <s v="COMPRA"/>
  </r>
  <r>
    <s v="Piso en Aravaca  Madrid1168"/>
    <x v="0"/>
    <n v="1400000"/>
    <x v="6"/>
    <n v="240"/>
    <x v="1"/>
    <x v="3"/>
    <x v="1"/>
    <x v="1"/>
    <x v="0"/>
    <s v=""/>
    <n v="1400000"/>
    <n v="5833.333333333333"/>
    <n v="280000"/>
    <m/>
    <s v="COMPRA"/>
  </r>
  <r>
    <s v="Piso en Aravaca  Madrid1221"/>
    <x v="0"/>
    <n v="1400000"/>
    <x v="6"/>
    <n v="236"/>
    <x v="1"/>
    <x v="3"/>
    <x v="1"/>
    <x v="1"/>
    <x v="0"/>
    <s v=""/>
    <n v="1400000"/>
    <n v="5932.2033898305081"/>
    <n v="280000"/>
    <m/>
    <s v="COMPRA"/>
  </r>
  <r>
    <s v="Piso en calle de la Princesa  Argüelles747"/>
    <x v="0"/>
    <n v="1399000"/>
    <x v="6"/>
    <n v="270"/>
    <x v="1"/>
    <x v="5"/>
    <x v="1"/>
    <x v="1"/>
    <x v="1"/>
    <s v=""/>
    <n v="1399000"/>
    <n v="5181.4814814814818"/>
    <n v="279800"/>
    <m/>
    <s v="COMPRA"/>
  </r>
  <r>
    <s v="Casa o chalet independiente en calle Valle del Roncal  Las Lomas2803"/>
    <x v="0"/>
    <n v="1398800"/>
    <x v="7"/>
    <n v="926"/>
    <x v="0"/>
    <x v="0"/>
    <x v="0"/>
    <x v="0"/>
    <x v="0"/>
    <s v=""/>
    <n v="1398800"/>
    <n v="1510.5831533477321"/>
    <n v="139880"/>
    <m/>
    <s v="COMPRA"/>
  </r>
  <r>
    <s v="Casa o chalet independiente en avenida de Málaga-1630"/>
    <x v="1"/>
    <n v="1395000"/>
    <x v="3"/>
    <n v="304"/>
    <x v="0"/>
    <x v="0"/>
    <x v="0"/>
    <x v="0"/>
    <x v="0"/>
    <m/>
    <n v="1395000"/>
    <n v="4588.8157894736842"/>
    <n v="348750"/>
    <s v="Benalmadena"/>
    <s v="COMPRA"/>
  </r>
  <r>
    <s v="Casa o chalet independiente en Molino de la Hoz  Las Rozas de Madrid2298"/>
    <x v="0"/>
    <n v="1395000"/>
    <x v="3"/>
    <n v="582"/>
    <x v="0"/>
    <x v="0"/>
    <x v="0"/>
    <x v="0"/>
    <x v="0"/>
    <s v=""/>
    <n v="1395000"/>
    <n v="2396.9072164948452"/>
    <n v="348750"/>
    <m/>
    <s v="COMPRA"/>
  </r>
  <r>
    <s v="Chalet pareado en calle del Ganges  Ciudalcampo1932"/>
    <x v="0"/>
    <n v="1395000"/>
    <x v="7"/>
    <n v="930"/>
    <x v="0"/>
    <x v="0"/>
    <x v="0"/>
    <x v="0"/>
    <x v="0"/>
    <s v=""/>
    <n v="1395000"/>
    <n v="1500"/>
    <n v="139500"/>
    <m/>
    <s v="COMPRA"/>
  </r>
  <r>
    <s v="Chalet pareado en Somosaguas  Pozuelo de Alarcón2187"/>
    <x v="0"/>
    <n v="1395000"/>
    <x v="2"/>
    <n v="408"/>
    <x v="0"/>
    <x v="0"/>
    <x v="0"/>
    <x v="0"/>
    <x v="0"/>
    <s v=""/>
    <n v="1395000"/>
    <n v="3419.1176470588234"/>
    <n v="232500"/>
    <m/>
    <s v="COMPRA"/>
  </r>
  <r>
    <s v="Casa o chalet independiente en calle del Ganges  Ciudalcampo2613"/>
    <x v="0"/>
    <n v="1395000"/>
    <x v="7"/>
    <n v="935"/>
    <x v="0"/>
    <x v="0"/>
    <x v="0"/>
    <x v="0"/>
    <x v="0"/>
    <s v=""/>
    <n v="1395000"/>
    <n v="1491.9786096256685"/>
    <n v="139500"/>
    <m/>
    <s v="COMPRA"/>
  </r>
  <r>
    <s v="Casa o chalet independiente en Ciudalcampo 2726"/>
    <x v="0"/>
    <n v="1395000"/>
    <x v="2"/>
    <n v="643"/>
    <x v="0"/>
    <x v="0"/>
    <x v="0"/>
    <x v="0"/>
    <x v="0"/>
    <s v=""/>
    <n v="1395000"/>
    <n v="2169.5178849144636"/>
    <n v="232500"/>
    <m/>
    <s v="COMPRA"/>
  </r>
  <r>
    <s v="Casa o chalet independiente en Principal  Valdelagua2734"/>
    <x v="0"/>
    <n v="1395000"/>
    <x v="6"/>
    <n v="495"/>
    <x v="0"/>
    <x v="0"/>
    <x v="0"/>
    <x v="0"/>
    <x v="0"/>
    <s v=""/>
    <n v="1395000"/>
    <n v="2818.181818181818"/>
    <n v="279000"/>
    <m/>
    <s v="COMPRA"/>
  </r>
  <r>
    <s v="Ático en calle de Dulce Chacón  Virgen del Cortijo - Manoteras1064"/>
    <x v="0"/>
    <n v="1395000"/>
    <x v="5"/>
    <n v="218"/>
    <x v="1"/>
    <x v="9"/>
    <x v="1"/>
    <x v="1"/>
    <x v="0"/>
    <s v=""/>
    <n v="1395000"/>
    <n v="6399.0825688073392"/>
    <n v="465000"/>
    <m/>
    <s v="COMPRA"/>
  </r>
  <r>
    <s v="Piso en Plazuela de San Ginés  Sol1222"/>
    <x v="0"/>
    <n v="1395000"/>
    <x v="3"/>
    <n v="221"/>
    <x v="1"/>
    <x v="3"/>
    <x v="1"/>
    <x v="1"/>
    <x v="1"/>
    <s v=""/>
    <n v="1395000"/>
    <n v="6312.2171945701357"/>
    <n v="348750"/>
    <m/>
    <s v="COMPRA"/>
  </r>
  <r>
    <s v="Ático en alameda Principal-284"/>
    <x v="1"/>
    <n v="1395000"/>
    <x v="8"/>
    <n v="184"/>
    <x v="1"/>
    <x v="1"/>
    <x v="1"/>
    <x v="1"/>
    <x v="2"/>
    <n v="50000"/>
    <n v="1445000"/>
    <n v="7853.260869565217"/>
    <n v="722500"/>
    <s v="Ciudad"/>
    <s v="COMPRA"/>
  </r>
  <r>
    <s v="Dúplex en calle arturo soria  2241703"/>
    <x v="0"/>
    <n v="1391000"/>
    <x v="5"/>
    <n v="138"/>
    <x v="1"/>
    <x v="11"/>
    <x v="1"/>
    <x v="1"/>
    <x v="0"/>
    <s v=""/>
    <n v="1391000"/>
    <n v="10079.710144927536"/>
    <n v="463666.66666666669"/>
    <m/>
    <s v="COMPRA"/>
  </r>
  <r>
    <s v="Chalet pareado en Limonar-2243"/>
    <x v="1"/>
    <n v="1390000"/>
    <x v="3"/>
    <n v="360"/>
    <x v="0"/>
    <x v="0"/>
    <x v="0"/>
    <x v="0"/>
    <x v="0"/>
    <m/>
    <n v="1390000"/>
    <n v="3861.1111111111113"/>
    <n v="347500"/>
    <s v="Ciudad"/>
    <s v="COMPRA"/>
  </r>
  <r>
    <s v="Chalet adosado en El Soto de la Moraleja  La Moraleja1914"/>
    <x v="0"/>
    <n v="1390000"/>
    <x v="2"/>
    <n v="260"/>
    <x v="0"/>
    <x v="0"/>
    <x v="0"/>
    <x v="0"/>
    <x v="0"/>
    <s v=""/>
    <n v="1390000"/>
    <n v="5346.1538461538457"/>
    <n v="231666.66666666666"/>
    <m/>
    <s v="COMPRA"/>
  </r>
  <r>
    <s v="Casa o chalet independiente en Bonanza  Boadilla del Monte2641"/>
    <x v="0"/>
    <n v="1390000"/>
    <x v="2"/>
    <n v="585"/>
    <x v="0"/>
    <x v="0"/>
    <x v="0"/>
    <x v="0"/>
    <x v="0"/>
    <s v=""/>
    <n v="1390000"/>
    <n v="2376.068376068376"/>
    <n v="231666.66666666666"/>
    <m/>
    <s v="COMPRA"/>
  </r>
  <r>
    <s v="Casa o chalet independiente en calle de Algete  Santo Domingo2659"/>
    <x v="0"/>
    <n v="1390000"/>
    <x v="2"/>
    <n v="697"/>
    <x v="0"/>
    <x v="0"/>
    <x v="0"/>
    <x v="0"/>
    <x v="0"/>
    <s v=""/>
    <n v="1390000"/>
    <n v="1994.261119081779"/>
    <n v="231666.66666666666"/>
    <m/>
    <s v="COMPRA"/>
  </r>
  <r>
    <s v="Casa o chalet independiente en Villafranca del Castillo  Villanueva de la Cañada2765"/>
    <x v="0"/>
    <n v="1390000"/>
    <x v="6"/>
    <n v="497"/>
    <x v="0"/>
    <x v="0"/>
    <x v="0"/>
    <x v="0"/>
    <x v="0"/>
    <s v=""/>
    <n v="1390000"/>
    <n v="2796.7806841046277"/>
    <n v="278000"/>
    <m/>
    <s v="COMPRA"/>
  </r>
  <r>
    <s v="Piso en calle del Desengaño  Malasaña-Universidad991"/>
    <x v="0"/>
    <n v="1390000"/>
    <x v="3"/>
    <n v="220"/>
    <x v="1"/>
    <x v="9"/>
    <x v="1"/>
    <x v="1"/>
    <x v="1"/>
    <s v=""/>
    <n v="1390000"/>
    <n v="6318.181818181818"/>
    <n v="347500"/>
    <m/>
    <s v="COMPRA"/>
  </r>
  <r>
    <s v="Chalet pareado en Severo María Agustín  42204"/>
    <x v="0"/>
    <n v="1389000"/>
    <x v="3"/>
    <n v="400"/>
    <x v="0"/>
    <x v="0"/>
    <x v="0"/>
    <x v="0"/>
    <x v="0"/>
    <s v=""/>
    <n v="1389000"/>
    <n v="3472.5"/>
    <n v="347250"/>
    <m/>
    <s v="COMPRA"/>
  </r>
  <r>
    <s v="Piso en Encinar de los Reyes  La Moraleja1234"/>
    <x v="0"/>
    <n v="1385000"/>
    <x v="5"/>
    <n v="233"/>
    <x v="1"/>
    <x v="3"/>
    <x v="1"/>
    <x v="1"/>
    <x v="0"/>
    <s v=""/>
    <n v="1385000"/>
    <n v="5944.2060085836911"/>
    <n v="461666.66666666669"/>
    <m/>
    <s v="COMPRA"/>
  </r>
  <r>
    <s v="Casa o chalet independiente en Limonar-1927"/>
    <x v="1"/>
    <n v="1380000"/>
    <x v="6"/>
    <n v="484"/>
    <x v="0"/>
    <x v="0"/>
    <x v="0"/>
    <x v="0"/>
    <x v="0"/>
    <m/>
    <n v="1380000"/>
    <n v="2851.2396694214876"/>
    <n v="276000"/>
    <s v="Ciudad"/>
    <s v="COMPRA"/>
  </r>
  <r>
    <s v="Casa o chalet independiente en vereda de los Sastres  Cobeña2565"/>
    <x v="0"/>
    <n v="1380000"/>
    <x v="2"/>
    <n v="990"/>
    <x v="0"/>
    <x v="0"/>
    <x v="0"/>
    <x v="0"/>
    <x v="0"/>
    <s v=""/>
    <n v="1380000"/>
    <n v="1393.939393939394"/>
    <n v="230000"/>
    <m/>
    <s v="COMPRA"/>
  </r>
  <r>
    <s v="Casa o chalet independiente en Valdecabañas  Boadilla del Monte2767"/>
    <x v="0"/>
    <n v="1380000"/>
    <x v="3"/>
    <n v="400"/>
    <x v="0"/>
    <x v="0"/>
    <x v="0"/>
    <x v="0"/>
    <x v="0"/>
    <s v=""/>
    <n v="1380000"/>
    <n v="3450"/>
    <n v="345000"/>
    <m/>
    <s v="COMPRA"/>
  </r>
  <r>
    <s v="Casa o chalet independiente en Valdecabañas  Boadilla del Monte2768"/>
    <x v="0"/>
    <n v="1380000"/>
    <x v="3"/>
    <n v="400"/>
    <x v="0"/>
    <x v="0"/>
    <x v="0"/>
    <x v="0"/>
    <x v="0"/>
    <s v=""/>
    <n v="1380000"/>
    <n v="3450"/>
    <n v="345000"/>
    <m/>
    <s v="COMPRA"/>
  </r>
  <r>
    <s v="Piso en calle de Luis Martinez Feduchi  Encinar de los Reyes1491"/>
    <x v="0"/>
    <n v="1380000"/>
    <x v="6"/>
    <n v="319"/>
    <x v="1"/>
    <x v="8"/>
    <x v="1"/>
    <x v="1"/>
    <x v="0"/>
    <s v=""/>
    <n v="1380000"/>
    <n v="4326.0188087774295"/>
    <n v="276000"/>
    <m/>
    <s v="COMPRA"/>
  </r>
  <r>
    <s v="Piso en calle de Luis Martinez Feduchi  Encinar de los Reyes1498"/>
    <x v="0"/>
    <n v="1380000"/>
    <x v="6"/>
    <n v="240"/>
    <x v="1"/>
    <x v="8"/>
    <x v="1"/>
    <x v="1"/>
    <x v="0"/>
    <s v=""/>
    <n v="1380000"/>
    <n v="5750"/>
    <n v="276000"/>
    <m/>
    <s v="COMPRA"/>
  </r>
  <r>
    <s v="Piso en calle de Luis Martinez Feduchi  Encinar de los Reyes1526"/>
    <x v="0"/>
    <n v="1380000"/>
    <x v="6"/>
    <n v="235"/>
    <x v="1"/>
    <x v="8"/>
    <x v="1"/>
    <x v="1"/>
    <x v="0"/>
    <s v=""/>
    <n v="1380000"/>
    <n v="5872.3404255319147"/>
    <n v="276000"/>
    <m/>
    <s v="COMPRA"/>
  </r>
  <r>
    <s v="Piso en Encinar de los Reyes  La Moraleja1529"/>
    <x v="0"/>
    <n v="1380000"/>
    <x v="6"/>
    <n v="235"/>
    <x v="1"/>
    <x v="8"/>
    <x v="1"/>
    <x v="1"/>
    <x v="0"/>
    <s v=""/>
    <n v="1380000"/>
    <n v="5872.3404255319147"/>
    <n v="276000"/>
    <m/>
    <s v="COMPRA"/>
  </r>
  <r>
    <s v="Piso en calle de Luis Martinez Feduchi  Encinar de los Reyes1558"/>
    <x v="0"/>
    <n v="1380000"/>
    <x v="6"/>
    <n v="235"/>
    <x v="1"/>
    <x v="8"/>
    <x v="1"/>
    <x v="1"/>
    <x v="0"/>
    <s v=""/>
    <n v="1380000"/>
    <n v="5872.3404255319147"/>
    <n v="276000"/>
    <m/>
    <s v="COMPRA"/>
  </r>
  <r>
    <s v="Chalet pareado en calle Rocío-2214"/>
    <x v="1"/>
    <n v="1375000"/>
    <x v="6"/>
    <n v="278"/>
    <x v="0"/>
    <x v="0"/>
    <x v="0"/>
    <x v="0"/>
    <x v="0"/>
    <m/>
    <n v="1375000"/>
    <n v="4946.0431654676258"/>
    <n v="275000"/>
    <s v="Ciudad"/>
    <s v="COMPRA"/>
  </r>
  <r>
    <s v="Casa o chalet independiente en callejón de la Cuesta  Santo Domingo2698"/>
    <x v="0"/>
    <n v="1375000"/>
    <x v="2"/>
    <n v="387"/>
    <x v="0"/>
    <x v="0"/>
    <x v="0"/>
    <x v="0"/>
    <x v="0"/>
    <s v=""/>
    <n v="1375000"/>
    <n v="3552.97157622739"/>
    <n v="229166.66666666666"/>
    <m/>
    <s v="COMPRA"/>
  </r>
  <r>
    <s v="Casa o chalet independiente en callejón de la cuesta  Santo Domingo2723"/>
    <x v="0"/>
    <n v="1375000"/>
    <x v="2"/>
    <n v="450"/>
    <x v="0"/>
    <x v="0"/>
    <x v="0"/>
    <x v="0"/>
    <x v="0"/>
    <s v=""/>
    <n v="1375000"/>
    <n v="3055.5555555555557"/>
    <n v="229166.66666666666"/>
    <m/>
    <s v="COMPRA"/>
  </r>
  <r>
    <s v="Piso en camino de los Jardines  31702"/>
    <x v="0"/>
    <n v="1375000"/>
    <x v="3"/>
    <n v="163"/>
    <x v="1"/>
    <x v="11"/>
    <x v="1"/>
    <x v="1"/>
    <x v="0"/>
    <s v=""/>
    <n v="1375000"/>
    <n v="8435.5828220858893"/>
    <n v="343750"/>
    <m/>
    <s v="COMPRA"/>
  </r>
  <r>
    <s v="Piso en calle de la Begonia  El Soto de la Moraleja1740"/>
    <x v="0"/>
    <n v="1375000"/>
    <x v="5"/>
    <n v="137"/>
    <x v="1"/>
    <x v="11"/>
    <x v="1"/>
    <x v="1"/>
    <x v="0"/>
    <s v=""/>
    <n v="1375000"/>
    <n v="10036.496350364963"/>
    <n v="458333.33333333331"/>
    <m/>
    <s v="COMPRA"/>
  </r>
  <r>
    <s v="Piso en calle de Manuel Cortina  Trafalgar800"/>
    <x v="0"/>
    <n v="1375000"/>
    <x v="8"/>
    <n v="115"/>
    <x v="1"/>
    <x v="1"/>
    <x v="1"/>
    <x v="1"/>
    <x v="1"/>
    <s v=""/>
    <n v="1375000"/>
    <n v="11956.521739130434"/>
    <n v="687500"/>
    <m/>
    <s v="COMPRA"/>
  </r>
  <r>
    <s v="Piso en Trafalgar  Madrid812"/>
    <x v="0"/>
    <n v="1375000"/>
    <x v="8"/>
    <n v="115"/>
    <x v="1"/>
    <x v="1"/>
    <x v="1"/>
    <x v="1"/>
    <x v="1"/>
    <s v=""/>
    <n v="1375000"/>
    <n v="11956.521739130434"/>
    <n v="687500"/>
    <m/>
    <s v="COMPRA"/>
  </r>
  <r>
    <s v="Chalet adosado en calle Julián Camarillo  561943"/>
    <x v="0"/>
    <n v="1374900"/>
    <x v="3"/>
    <n v="282"/>
    <x v="0"/>
    <x v="0"/>
    <x v="0"/>
    <x v="0"/>
    <x v="0"/>
    <s v=""/>
    <n v="1374900"/>
    <n v="4875.5319148936169"/>
    <n v="343725"/>
    <m/>
    <s v="COMPRA"/>
  </r>
  <r>
    <s v="Casa o chalet independiente en avenida Sancho Rosa  Fuente del Fresno2695"/>
    <x v="0"/>
    <n v="1370000"/>
    <x v="2"/>
    <n v="657"/>
    <x v="0"/>
    <x v="0"/>
    <x v="0"/>
    <x v="0"/>
    <x v="0"/>
    <s v=""/>
    <n v="1370000"/>
    <n v="2085.2359208523594"/>
    <n v="228333.33333333334"/>
    <m/>
    <s v="COMPRA"/>
  </r>
  <r>
    <s v="Casa o chalet independiente en avenida Sancho Rosa  Fuente del Fresno2738"/>
    <x v="0"/>
    <n v="1370000"/>
    <x v="6"/>
    <n v="650"/>
    <x v="0"/>
    <x v="0"/>
    <x v="0"/>
    <x v="0"/>
    <x v="0"/>
    <s v=""/>
    <n v="1370000"/>
    <n v="2107.6923076923076"/>
    <n v="274000"/>
    <m/>
    <s v="COMPRA"/>
  </r>
  <r>
    <s v="Casa o chalet independiente en calle Teide-1785"/>
    <x v="1"/>
    <n v="1365000"/>
    <x v="3"/>
    <n v="350"/>
    <x v="0"/>
    <x v="0"/>
    <x v="0"/>
    <x v="0"/>
    <x v="0"/>
    <m/>
    <n v="1365000"/>
    <n v="3900"/>
    <n v="341250"/>
    <s v="Ciudad"/>
    <s v="COMPRA"/>
  </r>
  <r>
    <s v="Piso en camino de los Jardines  71514"/>
    <x v="0"/>
    <n v="1365000"/>
    <x v="3"/>
    <n v="197"/>
    <x v="1"/>
    <x v="8"/>
    <x v="1"/>
    <x v="1"/>
    <x v="0"/>
    <s v=""/>
    <n v="1365000"/>
    <n v="6928.9340101522839"/>
    <n v="341250"/>
    <m/>
    <s v="COMPRA"/>
  </r>
  <r>
    <s v="Casa o chalet independiente en avenida Avenue de Benalmádena-1627"/>
    <x v="1"/>
    <n v="1350000"/>
    <x v="6"/>
    <n v="318"/>
    <x v="0"/>
    <x v="0"/>
    <x v="0"/>
    <x v="0"/>
    <x v="0"/>
    <m/>
    <n v="1350000"/>
    <n v="4245.2830188679245"/>
    <n v="270000"/>
    <s v="Benalmadena"/>
    <s v="COMPRA"/>
  </r>
  <r>
    <s v="Casa o chalet independiente en Pinares de San Antón-1969"/>
    <x v="1"/>
    <n v="1350000"/>
    <x v="2"/>
    <n v="514"/>
    <x v="0"/>
    <x v="0"/>
    <x v="0"/>
    <x v="0"/>
    <x v="0"/>
    <m/>
    <n v="1350000"/>
    <n v="2626.4591439688716"/>
    <n v="225000"/>
    <s v="Ciudad"/>
    <s v="COMPRA"/>
  </r>
  <r>
    <s v="Casa o chalet independiente en Moraima  Simón Verde453"/>
    <x v="2"/>
    <n v="1350000"/>
    <x v="4"/>
    <n v="578"/>
    <x v="0"/>
    <x v="0"/>
    <x v="0"/>
    <x v="0"/>
    <x v="0"/>
    <s v=""/>
    <n v="1350000"/>
    <n v="2335.6401384083047"/>
    <n v="192857.14285714287"/>
    <m/>
    <s v="COMPRA"/>
  </r>
  <r>
    <s v="Chalet pareado en calle Mirlo  s/n1905"/>
    <x v="0"/>
    <n v="1350000"/>
    <x v="2"/>
    <n v="400"/>
    <x v="0"/>
    <x v="0"/>
    <x v="0"/>
    <x v="0"/>
    <x v="0"/>
    <s v=""/>
    <n v="1350000"/>
    <n v="3375"/>
    <n v="225000"/>
    <m/>
    <s v="COMPRA"/>
  </r>
  <r>
    <s v="Chalet pareado en Encinar de los Reyes  La Moraleja2035"/>
    <x v="0"/>
    <n v="1350000"/>
    <x v="5"/>
    <n v="250"/>
    <x v="0"/>
    <x v="0"/>
    <x v="0"/>
    <x v="0"/>
    <x v="0"/>
    <s v=""/>
    <n v="1350000"/>
    <n v="5400"/>
    <n v="450000"/>
    <m/>
    <s v="COMPRA"/>
  </r>
  <r>
    <s v="Casa o chalet independiente en calle los Leones  Soto de Viñuelas2555"/>
    <x v="0"/>
    <n v="1350000"/>
    <x v="3"/>
    <n v="600"/>
    <x v="0"/>
    <x v="0"/>
    <x v="0"/>
    <x v="0"/>
    <x v="0"/>
    <s v=""/>
    <n v="1350000"/>
    <n v="2250"/>
    <n v="337500"/>
    <m/>
    <s v="COMPRA"/>
  </r>
  <r>
    <s v="Casa o chalet independiente en Fuente el Saz de Jarama 2640"/>
    <x v="0"/>
    <n v="1350000"/>
    <x v="6"/>
    <n v="470"/>
    <x v="0"/>
    <x v="0"/>
    <x v="0"/>
    <x v="0"/>
    <x v="0"/>
    <s v=""/>
    <n v="1350000"/>
    <n v="2872.3404255319151"/>
    <n v="270000"/>
    <m/>
    <s v="COMPRA"/>
  </r>
  <r>
    <s v="Casa o chalet independiente en camino Viejo Del Casar  Fuente el Saz de Jarama2770"/>
    <x v="0"/>
    <n v="1350000"/>
    <x v="6"/>
    <n v="474"/>
    <x v="0"/>
    <x v="0"/>
    <x v="0"/>
    <x v="0"/>
    <x v="0"/>
    <s v=""/>
    <n v="1350000"/>
    <n v="2848.1012658227846"/>
    <n v="270000"/>
    <m/>
    <s v="COMPRA"/>
  </r>
  <r>
    <s v="Piso en calle de Viriato  Almagro1495"/>
    <x v="0"/>
    <n v="1350000"/>
    <x v="5"/>
    <n v="142"/>
    <x v="1"/>
    <x v="8"/>
    <x v="1"/>
    <x v="1"/>
    <x v="1"/>
    <s v=""/>
    <n v="1350000"/>
    <n v="9507.0422535211273"/>
    <n v="450000"/>
    <m/>
    <s v="COMPRA"/>
  </r>
  <r>
    <s v="Piso en Goya  Madrid1030"/>
    <x v="0"/>
    <n v="1350000"/>
    <x v="5"/>
    <n v="140"/>
    <x v="1"/>
    <x v="9"/>
    <x v="1"/>
    <x v="1"/>
    <x v="1"/>
    <s v=""/>
    <n v="1350000"/>
    <n v="9642.8571428571431"/>
    <n v="450000"/>
    <m/>
    <s v="COMPRA"/>
  </r>
  <r>
    <s v="Dúplex en Malasaña-Universidad  Madrid903"/>
    <x v="0"/>
    <n v="1350000"/>
    <x v="8"/>
    <n v="170"/>
    <x v="1"/>
    <x v="7"/>
    <x v="1"/>
    <x v="1"/>
    <x v="1"/>
    <s v=""/>
    <n v="1350000"/>
    <n v="7941.1764705882351"/>
    <n v="675000"/>
    <m/>
    <s v="COMPRA"/>
  </r>
  <r>
    <s v="Piso en Malasaña-Universidad  Madrid805"/>
    <x v="0"/>
    <n v="1350000"/>
    <x v="5"/>
    <n v="187"/>
    <x v="1"/>
    <x v="1"/>
    <x v="1"/>
    <x v="1"/>
    <x v="1"/>
    <s v=""/>
    <n v="1350000"/>
    <n v="7219.2513368983955"/>
    <n v="450000"/>
    <m/>
    <s v="COMPRA"/>
  </r>
  <r>
    <s v="Piso en calle de Santa Engracia  Trafalgar693"/>
    <x v="0"/>
    <n v="1350000"/>
    <x v="8"/>
    <n v="138"/>
    <x v="1"/>
    <x v="6"/>
    <x v="1"/>
    <x v="1"/>
    <x v="1"/>
    <s v=""/>
    <n v="1350000"/>
    <n v="9782.608695652174"/>
    <n v="675000"/>
    <m/>
    <s v="COMPRA"/>
  </r>
  <r>
    <s v="Chalet adosado en calle Julián Camarillo  561858"/>
    <x v="0"/>
    <n v="1349900"/>
    <x v="3"/>
    <n v="282"/>
    <x v="0"/>
    <x v="0"/>
    <x v="0"/>
    <x v="0"/>
    <x v="0"/>
    <s v=""/>
    <n v="1349900"/>
    <n v="4786.8794326241132"/>
    <n v="337475"/>
    <m/>
    <s v="COMPRA"/>
  </r>
  <r>
    <s v="Casa o chalet independiente en camino del Colmenar-1809"/>
    <x v="1"/>
    <n v="1349000"/>
    <x v="6"/>
    <n v="428"/>
    <x v="0"/>
    <x v="0"/>
    <x v="0"/>
    <x v="0"/>
    <x v="0"/>
    <m/>
    <n v="1349000"/>
    <n v="3151.8691588785045"/>
    <n v="269800"/>
    <s v="Ciudad"/>
    <s v="COMPRA"/>
  </r>
  <r>
    <s v="Chalet pareado en Los Satélites - Roza Martín  Majadahonda2022"/>
    <x v="0"/>
    <n v="1345000"/>
    <x v="6"/>
    <n v="364"/>
    <x v="0"/>
    <x v="0"/>
    <x v="0"/>
    <x v="0"/>
    <x v="0"/>
    <s v=""/>
    <n v="1345000"/>
    <n v="3695.0549450549452"/>
    <n v="269000"/>
    <m/>
    <s v="COMPRA"/>
  </r>
  <r>
    <s v="Casa o chalet independiente en El Cantizal  Las Rozas de Madrid2670"/>
    <x v="0"/>
    <n v="1345000"/>
    <x v="6"/>
    <n v="476"/>
    <x v="0"/>
    <x v="0"/>
    <x v="0"/>
    <x v="0"/>
    <x v="0"/>
    <s v=""/>
    <n v="1345000"/>
    <n v="2825.6302521008402"/>
    <n v="269000"/>
    <m/>
    <s v="COMPRA"/>
  </r>
  <r>
    <s v="Casa o chalet independiente en avenida de Benalmádena-1628"/>
    <x v="1"/>
    <n v="1340000"/>
    <x v="6"/>
    <n v="358"/>
    <x v="0"/>
    <x v="0"/>
    <x v="0"/>
    <x v="0"/>
    <x v="0"/>
    <m/>
    <n v="1340000"/>
    <n v="3743.0167597765362"/>
    <n v="268000"/>
    <s v="Benalmadena"/>
    <s v="COMPRA"/>
  </r>
  <r>
    <s v="Piso en camino de los Jardines  La Moraleja urbanización1532"/>
    <x v="0"/>
    <n v="1340000"/>
    <x v="3"/>
    <n v="200"/>
    <x v="1"/>
    <x v="8"/>
    <x v="1"/>
    <x v="1"/>
    <x v="0"/>
    <s v=""/>
    <n v="1340000"/>
    <n v="6700"/>
    <n v="335000"/>
    <m/>
    <s v="COMPRA"/>
  </r>
  <r>
    <s v="Piso en calle de Goya  Goya1213"/>
    <x v="0"/>
    <n v="1340000"/>
    <x v="5"/>
    <n v="120"/>
    <x v="1"/>
    <x v="3"/>
    <x v="1"/>
    <x v="1"/>
    <x v="1"/>
    <s v=""/>
    <n v="1340000"/>
    <n v="11166.666666666666"/>
    <n v="446666.66666666669"/>
    <m/>
    <s v="COMPRA"/>
  </r>
  <r>
    <s v="Piso en calle de Goya  Goya1289"/>
    <x v="0"/>
    <n v="1340000"/>
    <x v="5"/>
    <n v="120"/>
    <x v="1"/>
    <x v="3"/>
    <x v="1"/>
    <x v="1"/>
    <x v="1"/>
    <s v=""/>
    <n v="1340000"/>
    <n v="11166.666666666666"/>
    <n v="446666.66666666669"/>
    <m/>
    <s v="COMPRA"/>
  </r>
  <r>
    <s v="Piso en calle de Goya  Goya1290"/>
    <x v="0"/>
    <n v="1340000"/>
    <x v="5"/>
    <n v="120"/>
    <x v="1"/>
    <x v="3"/>
    <x v="1"/>
    <x v="1"/>
    <x v="1"/>
    <s v=""/>
    <n v="1340000"/>
    <n v="11166.666666666666"/>
    <n v="446666.66666666669"/>
    <m/>
    <s v="COMPRA"/>
  </r>
  <r>
    <s v="Piso en calle de Goya  Goya1291"/>
    <x v="0"/>
    <n v="1340000"/>
    <x v="5"/>
    <n v="120"/>
    <x v="1"/>
    <x v="3"/>
    <x v="1"/>
    <x v="1"/>
    <x v="1"/>
    <s v=""/>
    <n v="1340000"/>
    <n v="11166.666666666666"/>
    <n v="446666.66666666669"/>
    <m/>
    <s v="COMPRA"/>
  </r>
  <r>
    <s v="Ático en calle de Alustante  Prosperidad701"/>
    <x v="0"/>
    <n v="1339000"/>
    <x v="5"/>
    <n v="161"/>
    <x v="1"/>
    <x v="6"/>
    <x v="1"/>
    <x v="1"/>
    <x v="1"/>
    <s v=""/>
    <n v="1339000"/>
    <n v="8316.7701863354032"/>
    <n v="446333.33333333331"/>
    <m/>
    <s v="COMPRA"/>
  </r>
  <r>
    <s v="Piso en calle del Carril de los Caleros  Aravaca1173"/>
    <x v="0"/>
    <n v="1335000"/>
    <x v="5"/>
    <n v="291"/>
    <x v="1"/>
    <x v="3"/>
    <x v="1"/>
    <x v="1"/>
    <x v="0"/>
    <s v=""/>
    <n v="1335000"/>
    <n v="4587.6288659793818"/>
    <n v="445000"/>
    <m/>
    <s v="COMPRA"/>
  </r>
  <r>
    <s v="Piso en calle del Carril de los Caleros  Aravaca1193"/>
    <x v="0"/>
    <n v="1335000"/>
    <x v="5"/>
    <n v="195"/>
    <x v="1"/>
    <x v="3"/>
    <x v="1"/>
    <x v="1"/>
    <x v="0"/>
    <s v=""/>
    <n v="1335000"/>
    <n v="6846.1538461538457"/>
    <n v="445000"/>
    <m/>
    <s v="COMPRA"/>
  </r>
  <r>
    <s v="Piso en calle del Carril de los Caleros  Aravaca1258"/>
    <x v="0"/>
    <n v="1335000"/>
    <x v="5"/>
    <n v="157"/>
    <x v="1"/>
    <x v="3"/>
    <x v="1"/>
    <x v="1"/>
    <x v="0"/>
    <s v=""/>
    <n v="1335000"/>
    <n v="8503.1847133757965"/>
    <n v="445000"/>
    <m/>
    <s v="COMPRA"/>
  </r>
  <r>
    <s v="Piso en El Soto de la Moraleja  La Moraleja926"/>
    <x v="0"/>
    <n v="1330000"/>
    <x v="5"/>
    <n v="225"/>
    <x v="1"/>
    <x v="7"/>
    <x v="1"/>
    <x v="1"/>
    <x v="0"/>
    <s v=""/>
    <n v="1330000"/>
    <n v="5911.1111111111113"/>
    <n v="443333.33333333331"/>
    <m/>
    <s v="COMPRA"/>
  </r>
  <r>
    <s v="Piso en calle de la Cuesta del Cerro  El Soto de la Moraleja950"/>
    <x v="0"/>
    <n v="1330000"/>
    <x v="5"/>
    <n v="225"/>
    <x v="1"/>
    <x v="7"/>
    <x v="1"/>
    <x v="1"/>
    <x v="0"/>
    <s v=""/>
    <n v="1330000"/>
    <n v="5911.1111111111113"/>
    <n v="443333.33333333331"/>
    <m/>
    <s v="COMPRA"/>
  </r>
  <r>
    <s v="Piso en Castellana  Madrid1496"/>
    <x v="0"/>
    <n v="1329000"/>
    <x v="8"/>
    <n v="135"/>
    <x v="1"/>
    <x v="8"/>
    <x v="1"/>
    <x v="1"/>
    <x v="1"/>
    <s v=""/>
    <n v="1329000"/>
    <n v="9844.4444444444453"/>
    <n v="664500"/>
    <m/>
    <s v="COMPRA"/>
  </r>
  <r>
    <s v="Piso en calle de Castelló  Castellana1525"/>
    <x v="0"/>
    <n v="1329000"/>
    <x v="8"/>
    <n v="135"/>
    <x v="1"/>
    <x v="8"/>
    <x v="1"/>
    <x v="1"/>
    <x v="1"/>
    <s v=""/>
    <n v="1329000"/>
    <n v="9844.4444444444453"/>
    <n v="664500"/>
    <m/>
    <s v="COMPRA"/>
  </r>
  <r>
    <s v="Chalet adosado en Molino Hundido-2128"/>
    <x v="1"/>
    <n v="1325000"/>
    <x v="3"/>
    <n v="403"/>
    <x v="0"/>
    <x v="0"/>
    <x v="0"/>
    <x v="0"/>
    <x v="0"/>
    <m/>
    <n v="1325000"/>
    <n v="3287.8411910669975"/>
    <n v="331250"/>
    <s v="Ciudad"/>
    <s v="COMPRA"/>
  </r>
  <r>
    <s v="Casa o chalet independiente en calle Teide-1786"/>
    <x v="1"/>
    <n v="1320000"/>
    <x v="2"/>
    <n v="350"/>
    <x v="0"/>
    <x v="0"/>
    <x v="0"/>
    <x v="0"/>
    <x v="0"/>
    <m/>
    <n v="1320000"/>
    <n v="3771.4285714285716"/>
    <n v="220000"/>
    <s v="Ciudad"/>
    <s v="COMPRA"/>
  </r>
  <r>
    <s v="Piso en Malasaña-Universidad  Madrid1083"/>
    <x v="0"/>
    <n v="1310000"/>
    <x v="8"/>
    <n v="118"/>
    <x v="1"/>
    <x v="9"/>
    <x v="1"/>
    <x v="1"/>
    <x v="0"/>
    <s v=""/>
    <n v="1310000"/>
    <n v="11101.694915254237"/>
    <n v="655000"/>
    <m/>
    <s v="COMPRA"/>
  </r>
  <r>
    <s v="Piso en Malasaña-Universidad  Madrid1084"/>
    <x v="0"/>
    <n v="1310000"/>
    <x v="8"/>
    <n v="118"/>
    <x v="1"/>
    <x v="9"/>
    <x v="1"/>
    <x v="1"/>
    <x v="0"/>
    <s v=""/>
    <n v="1310000"/>
    <n v="11101.694915254237"/>
    <n v="655000"/>
    <m/>
    <s v="COMPRA"/>
  </r>
  <r>
    <s v="Casa o chalet independiente en Conde de Ureña-1838"/>
    <x v="1"/>
    <n v="1300000"/>
    <x v="3"/>
    <n v="307"/>
    <x v="0"/>
    <x v="0"/>
    <x v="0"/>
    <x v="0"/>
    <x v="0"/>
    <m/>
    <n v="1300000"/>
    <n v="4234.5276872964168"/>
    <n v="325000"/>
    <s v="Ciudad"/>
    <s v="COMPRA"/>
  </r>
  <r>
    <s v="Casa o chalet independiente en Conde de Ureña-1839"/>
    <x v="1"/>
    <n v="1300000"/>
    <x v="3"/>
    <n v="307"/>
    <x v="0"/>
    <x v="0"/>
    <x v="0"/>
    <x v="0"/>
    <x v="0"/>
    <m/>
    <n v="1300000"/>
    <n v="4234.5276872964168"/>
    <n v="325000"/>
    <s v="Ciudad"/>
    <s v="COMPRA"/>
  </r>
  <r>
    <s v="Chalet adosado en Limonar-2113"/>
    <x v="1"/>
    <n v="1300000"/>
    <x v="6"/>
    <n v="350"/>
    <x v="0"/>
    <x v="0"/>
    <x v="0"/>
    <x v="0"/>
    <x v="1"/>
    <m/>
    <n v="1300000"/>
    <n v="3714.2857142857142"/>
    <n v="260000"/>
    <s v="Ciudad"/>
    <s v="COMPRA"/>
  </r>
  <r>
    <s v="Casa o chalet independiente en calle Sierra de Montanchez-1778"/>
    <x v="1"/>
    <n v="1300000"/>
    <x v="2"/>
    <n v="500"/>
    <x v="0"/>
    <x v="0"/>
    <x v="0"/>
    <x v="0"/>
    <x v="0"/>
    <m/>
    <n v="1300000"/>
    <n v="2600"/>
    <n v="216666.66666666666"/>
    <s v="Torremolinos"/>
    <s v="COMPRA"/>
  </r>
  <r>
    <s v="Casa o chalet independiente en calle Sierra de Montanchez-1779"/>
    <x v="1"/>
    <n v="1300000"/>
    <x v="2"/>
    <n v="500"/>
    <x v="0"/>
    <x v="0"/>
    <x v="0"/>
    <x v="0"/>
    <x v="0"/>
    <m/>
    <n v="1300000"/>
    <n v="2600"/>
    <n v="216666.66666666666"/>
    <s v="Torremolinos"/>
    <s v="COMPRA"/>
  </r>
  <r>
    <s v="Casa o chalet independiente en calle Playa de Formentor  Valdecabañas2353"/>
    <x v="0"/>
    <n v="1300000"/>
    <x v="6"/>
    <n v="562"/>
    <x v="0"/>
    <x v="0"/>
    <x v="0"/>
    <x v="0"/>
    <x v="0"/>
    <s v=""/>
    <n v="1300000"/>
    <n v="2313.1672597864767"/>
    <n v="260000"/>
    <m/>
    <s v="COMPRA"/>
  </r>
  <r>
    <s v="Chalet adosado en Madrid Fuente del Fresno  Fuente del Fresno2046"/>
    <x v="0"/>
    <n v="1300000"/>
    <x v="6"/>
    <n v="394"/>
    <x v="0"/>
    <x v="0"/>
    <x v="0"/>
    <x v="0"/>
    <x v="0"/>
    <s v=""/>
    <n v="1300000"/>
    <n v="3299.4923857868021"/>
    <n v="260000"/>
    <m/>
    <s v="COMPRA"/>
  </r>
  <r>
    <s v="Casa o chalet independiente en Guadarrama 2102"/>
    <x v="0"/>
    <n v="1300000"/>
    <x v="0"/>
    <n v="525"/>
    <x v="0"/>
    <x v="0"/>
    <x v="0"/>
    <x v="0"/>
    <x v="0"/>
    <s v=""/>
    <n v="1300000"/>
    <n v="2476.1904761904761"/>
    <n v="144444.44444444444"/>
    <m/>
    <s v="COMPRA"/>
  </r>
  <r>
    <s v="Casa o chalet independiente en La Navata  Galapagar2600"/>
    <x v="0"/>
    <n v="1300000"/>
    <x v="6"/>
    <n v="330"/>
    <x v="0"/>
    <x v="0"/>
    <x v="0"/>
    <x v="0"/>
    <x v="0"/>
    <s v=""/>
    <n v="1300000"/>
    <n v="3939.3939393939395"/>
    <n v="260000"/>
    <m/>
    <s v="COMPRA"/>
  </r>
  <r>
    <s v="Casa o chalet independiente en avenida de las Acacias  Guadarrama2655"/>
    <x v="0"/>
    <n v="1300000"/>
    <x v="2"/>
    <n v="525"/>
    <x v="0"/>
    <x v="0"/>
    <x v="0"/>
    <x v="0"/>
    <x v="0"/>
    <s v=""/>
    <n v="1300000"/>
    <n v="2476.1904761904761"/>
    <n v="216666.66666666666"/>
    <m/>
    <s v="COMPRA"/>
  </r>
  <r>
    <s v="Casa o chalet independiente en Valdecabañas  Boadilla del Monte2685"/>
    <x v="0"/>
    <n v="1300000"/>
    <x v="6"/>
    <n v="600"/>
    <x v="0"/>
    <x v="0"/>
    <x v="0"/>
    <x v="0"/>
    <x v="0"/>
    <s v=""/>
    <n v="1300000"/>
    <n v="2166.6666666666665"/>
    <n v="260000"/>
    <m/>
    <s v="COMPRA"/>
  </r>
  <r>
    <s v="Casa o chalet independiente en calle Playa de Formentor  Valdecabañas2781"/>
    <x v="0"/>
    <n v="1300000"/>
    <x v="6"/>
    <n v="400"/>
    <x v="0"/>
    <x v="0"/>
    <x v="0"/>
    <x v="0"/>
    <x v="0"/>
    <s v=""/>
    <n v="1300000"/>
    <n v="3250"/>
    <n v="260000"/>
    <m/>
    <s v="COMPRA"/>
  </r>
  <r>
    <s v="Piso en Conde Orgaz-Piovera  Madrid1464"/>
    <x v="0"/>
    <n v="1300000"/>
    <x v="5"/>
    <n v="179"/>
    <x v="1"/>
    <x v="8"/>
    <x v="1"/>
    <x v="1"/>
    <x v="0"/>
    <s v=""/>
    <n v="1300000"/>
    <n v="7262.5698324022351"/>
    <n v="433333.33333333331"/>
    <m/>
    <s v="COMPRA"/>
  </r>
  <r>
    <s v="Piso en Conde Orgaz-Piovera  Madrid1465"/>
    <x v="0"/>
    <n v="1300000"/>
    <x v="5"/>
    <n v="179"/>
    <x v="1"/>
    <x v="8"/>
    <x v="1"/>
    <x v="1"/>
    <x v="0"/>
    <s v=""/>
    <n v="1300000"/>
    <n v="7262.5698324022351"/>
    <n v="433333.33333333331"/>
    <m/>
    <s v="COMPRA"/>
  </r>
  <r>
    <s v="Piso en Chueca-Justicia  Madrid1621"/>
    <x v="0"/>
    <n v="1300000"/>
    <x v="8"/>
    <n v="127"/>
    <x v="1"/>
    <x v="15"/>
    <x v="1"/>
    <x v="1"/>
    <x v="1"/>
    <s v=""/>
    <n v="1300000"/>
    <n v="10236.220472440946"/>
    <n v="650000"/>
    <m/>
    <s v="COMPRA"/>
  </r>
  <r>
    <s v="Piso en Corredera Baja de San Pablo  Malasaña-Universidad1510"/>
    <x v="0"/>
    <n v="1300000"/>
    <x v="2"/>
    <n v="210"/>
    <x v="1"/>
    <x v="8"/>
    <x v="1"/>
    <x v="1"/>
    <x v="1"/>
    <s v=""/>
    <n v="1300000"/>
    <n v="6190.4761904761908"/>
    <n v="216666.66666666666"/>
    <m/>
    <s v="COMPRA"/>
  </r>
  <r>
    <s v="Piso en Corredera Baja de San Pablo  Malasaña-Universidad1511"/>
    <x v="0"/>
    <n v="1300000"/>
    <x v="2"/>
    <n v="210"/>
    <x v="1"/>
    <x v="8"/>
    <x v="1"/>
    <x v="1"/>
    <x v="1"/>
    <s v=""/>
    <n v="1300000"/>
    <n v="6190.4761904761908"/>
    <n v="216666.66666666666"/>
    <m/>
    <s v="COMPRA"/>
  </r>
  <r>
    <s v="Piso en calle de Caleruega  Costillares1097"/>
    <x v="0"/>
    <n v="1300000"/>
    <x v="6"/>
    <n v="338"/>
    <x v="1"/>
    <x v="9"/>
    <x v="1"/>
    <x v="1"/>
    <x v="0"/>
    <s v=""/>
    <n v="1300000"/>
    <n v="3846.1538461538462"/>
    <n v="260000"/>
    <m/>
    <s v="COMPRA"/>
  </r>
  <r>
    <s v="Piso en Malagueta - Monte Sancha-971"/>
    <x v="1"/>
    <n v="1300000"/>
    <x v="3"/>
    <n v="212"/>
    <x v="1"/>
    <x v="3"/>
    <x v="1"/>
    <x v="1"/>
    <x v="1"/>
    <m/>
    <n v="1300000"/>
    <n v="6132.0754716981128"/>
    <n v="325000"/>
    <s v="Ciudad"/>
    <s v="COMPRA"/>
  </r>
  <r>
    <s v="Piso en paseo Reding-977"/>
    <x v="1"/>
    <n v="1300000"/>
    <x v="3"/>
    <n v="253"/>
    <x v="1"/>
    <x v="3"/>
    <x v="1"/>
    <x v="1"/>
    <x v="1"/>
    <m/>
    <n v="1300000"/>
    <n v="5138.339920948617"/>
    <n v="325000"/>
    <s v="Ciudad"/>
    <s v="COMPRA"/>
  </r>
  <r>
    <s v="Piso en Limonar-511"/>
    <x v="1"/>
    <n v="1300000"/>
    <x v="8"/>
    <n v="127"/>
    <x v="1"/>
    <x v="9"/>
    <x v="1"/>
    <x v="2"/>
    <x v="1"/>
    <m/>
    <n v="1300000"/>
    <n v="10236.220472440946"/>
    <n v="650000"/>
    <s v="Ciudad"/>
    <s v="COMPRA"/>
  </r>
  <r>
    <s v="Piso en Limonar-513"/>
    <x v="1"/>
    <n v="1300000"/>
    <x v="8"/>
    <n v="140"/>
    <x v="1"/>
    <x v="9"/>
    <x v="1"/>
    <x v="2"/>
    <x v="1"/>
    <m/>
    <n v="1300000"/>
    <n v="9285.7142857142862"/>
    <n v="650000"/>
    <s v="Ciudad"/>
    <s v="COMPRA"/>
  </r>
  <r>
    <s v="Piso en paseo Marítimo Pablo Ruiz Picasso-416"/>
    <x v="1"/>
    <n v="1300000"/>
    <x v="5"/>
    <n v="159"/>
    <x v="1"/>
    <x v="7"/>
    <x v="1"/>
    <x v="1"/>
    <x v="1"/>
    <m/>
    <n v="1300000"/>
    <n v="8176.1006289308179"/>
    <n v="433333.33333333331"/>
    <s v="Ciudad"/>
    <s v="COMPRA"/>
  </r>
  <r>
    <s v="Piso en paseo Marítimo Pablo Ruiz Picasso-428"/>
    <x v="1"/>
    <n v="1300000"/>
    <x v="5"/>
    <n v="175"/>
    <x v="1"/>
    <x v="7"/>
    <x v="1"/>
    <x v="1"/>
    <x v="1"/>
    <m/>
    <n v="1300000"/>
    <n v="7428.5714285714284"/>
    <n v="433333.33333333331"/>
    <s v="Ciudad"/>
    <s v="COMPRA"/>
  </r>
  <r>
    <s v="Piso en paseo Marítimo Ciudad de Melilla-101"/>
    <x v="1"/>
    <n v="1300000"/>
    <x v="3"/>
    <n v="150"/>
    <x v="1"/>
    <x v="6"/>
    <x v="1"/>
    <x v="1"/>
    <x v="0"/>
    <m/>
    <n v="1300000"/>
    <n v="8666.6666666666661"/>
    <n v="325000"/>
    <s v="Ciudad"/>
    <s v="COMPRA"/>
  </r>
  <r>
    <s v="Piso en paseo Marítimo Ciudad de Melilla-102"/>
    <x v="1"/>
    <n v="1300000"/>
    <x v="3"/>
    <n v="150"/>
    <x v="1"/>
    <x v="6"/>
    <x v="1"/>
    <x v="1"/>
    <x v="0"/>
    <m/>
    <n v="1300000"/>
    <n v="8666.6666666666661"/>
    <n v="325000"/>
    <s v="Ciudad"/>
    <s v="COMPRA"/>
  </r>
  <r>
    <s v="Piso en calle República Argentina-2402"/>
    <x v="1"/>
    <n v="1300000"/>
    <x v="8"/>
    <n v="127"/>
    <x v="1"/>
    <x v="11"/>
    <x v="1"/>
    <x v="1"/>
    <x v="2"/>
    <n v="25000"/>
    <n v="1325000"/>
    <n v="10433.070866141732"/>
    <n v="662500"/>
    <s v="Ciudad"/>
    <s v="COMPRA"/>
  </r>
  <r>
    <s v="Chalet pareado en avenida de los Ángeles  131941"/>
    <x v="0"/>
    <n v="1299281"/>
    <x v="6"/>
    <n v="275"/>
    <x v="0"/>
    <x v="0"/>
    <x v="0"/>
    <x v="0"/>
    <x v="0"/>
    <s v=""/>
    <n v="1299281"/>
    <n v="4724.6581818181821"/>
    <n v="259856.2"/>
    <m/>
    <s v="COMPRA"/>
  </r>
  <r>
    <s v="Chalet adosado en calle Islas Canarias 1 Común  Valdepastores - Las Encinas2019"/>
    <x v="0"/>
    <n v="1299000"/>
    <x v="6"/>
    <n v="531"/>
    <x v="0"/>
    <x v="0"/>
    <x v="0"/>
    <x v="0"/>
    <x v="0"/>
    <s v=""/>
    <n v="1299000"/>
    <n v="2446.3276836158193"/>
    <n v="259800"/>
    <m/>
    <s v="COMPRA"/>
  </r>
  <r>
    <s v="Casa o chalet independiente en avenida del Higuerón-1634"/>
    <x v="1"/>
    <n v="1297000"/>
    <x v="5"/>
    <n v="235"/>
    <x v="0"/>
    <x v="0"/>
    <x v="0"/>
    <x v="0"/>
    <x v="1"/>
    <m/>
    <n v="1297000"/>
    <n v="5519.1489361702124"/>
    <n v="432333.33333333331"/>
    <s v="Benalmadena"/>
    <s v="COMPRA"/>
  </r>
  <r>
    <s v="Casa o chalet independiente en Santo Domingo 2715"/>
    <x v="0"/>
    <n v="1295000"/>
    <x v="2"/>
    <n v="470"/>
    <x v="0"/>
    <x v="0"/>
    <x v="0"/>
    <x v="0"/>
    <x v="0"/>
    <s v=""/>
    <n v="1295000"/>
    <n v="2755.3191489361702"/>
    <n v="215833.33333333334"/>
    <m/>
    <s v="COMPRA"/>
  </r>
  <r>
    <s v="Casa o chalet independiente en Santo Domingo 2727"/>
    <x v="0"/>
    <n v="1295000"/>
    <x v="6"/>
    <n v="553"/>
    <x v="0"/>
    <x v="0"/>
    <x v="0"/>
    <x v="0"/>
    <x v="0"/>
    <s v=""/>
    <n v="1295000"/>
    <n v="2341.7721518987341"/>
    <n v="259000"/>
    <m/>
    <s v="COMPRA"/>
  </r>
  <r>
    <s v="Piso en El Soto de la Moraleja  La Moraleja1267"/>
    <x v="0"/>
    <n v="1295000"/>
    <x v="6"/>
    <n v="201"/>
    <x v="1"/>
    <x v="3"/>
    <x v="1"/>
    <x v="1"/>
    <x v="0"/>
    <s v=""/>
    <n v="1295000"/>
    <n v="6442.7860696517409"/>
    <n v="259000"/>
    <m/>
    <s v="COMPRA"/>
  </r>
  <r>
    <s v="Piso en calle del Doctor Castelo  Ibiza1029"/>
    <x v="0"/>
    <n v="1295000"/>
    <x v="5"/>
    <n v="124"/>
    <x v="1"/>
    <x v="9"/>
    <x v="1"/>
    <x v="1"/>
    <x v="1"/>
    <s v=""/>
    <n v="1295000"/>
    <n v="10443.548387096775"/>
    <n v="431666.66666666669"/>
    <m/>
    <s v="COMPRA"/>
  </r>
  <r>
    <s v="Piso en plaza de la Merced-419"/>
    <x v="1"/>
    <n v="1295000"/>
    <x v="3"/>
    <n v="159"/>
    <x v="1"/>
    <x v="7"/>
    <x v="1"/>
    <x v="1"/>
    <x v="1"/>
    <m/>
    <n v="1295000"/>
    <n v="8144.6540880503144"/>
    <n v="323750"/>
    <s v="Ciudad"/>
    <s v="COMPRA"/>
  </r>
  <r>
    <s v="Casa o chalet independiente en M-120- Km 2 Carretera Talamanca a Valdepielagos  Talamanca de Jarama2268"/>
    <x v="0"/>
    <n v="1290000"/>
    <x v="7"/>
    <n v="4092"/>
    <x v="0"/>
    <x v="0"/>
    <x v="0"/>
    <x v="0"/>
    <x v="0"/>
    <s v=""/>
    <n v="1290000"/>
    <n v="315.24926686217009"/>
    <n v="129000"/>
    <m/>
    <s v="COMPRA"/>
  </r>
  <r>
    <s v="Casa o chalet independiente en Castillo - Campodón  Villaviciosa de Odón2654"/>
    <x v="0"/>
    <n v="1290000"/>
    <x v="6"/>
    <n v="814"/>
    <x v="0"/>
    <x v="0"/>
    <x v="0"/>
    <x v="0"/>
    <x v="0"/>
    <s v=""/>
    <n v="1290000"/>
    <n v="1584.7665847665849"/>
    <n v="258000"/>
    <m/>
    <s v="COMPRA"/>
  </r>
  <r>
    <s v="Piso en Nuevos Ministerios-Ríos Rosas  Madrid1454"/>
    <x v="0"/>
    <n v="1290000"/>
    <x v="3"/>
    <n v="171"/>
    <x v="1"/>
    <x v="8"/>
    <x v="1"/>
    <x v="1"/>
    <x v="0"/>
    <s v=""/>
    <n v="1290000"/>
    <n v="7543.8596491228072"/>
    <n v="322500"/>
    <m/>
    <s v="COMPRA"/>
  </r>
  <r>
    <s v="Piso en Conde Orgaz-Piovera  Madrid1232"/>
    <x v="0"/>
    <n v="1290000"/>
    <x v="3"/>
    <n v="214"/>
    <x v="1"/>
    <x v="3"/>
    <x v="1"/>
    <x v="1"/>
    <x v="0"/>
    <s v=""/>
    <n v="1290000"/>
    <n v="6028.0373831775705"/>
    <n v="322500"/>
    <m/>
    <s v="COMPRA"/>
  </r>
  <r>
    <s v="Piso en Bernabéu-Hispanoamérica  Madrid1316"/>
    <x v="0"/>
    <n v="1290000"/>
    <x v="6"/>
    <n v="190"/>
    <x v="1"/>
    <x v="3"/>
    <x v="1"/>
    <x v="1"/>
    <x v="0"/>
    <s v=""/>
    <n v="1290000"/>
    <n v="6789.4736842105267"/>
    <n v="258000"/>
    <m/>
    <s v="COMPRA"/>
  </r>
  <r>
    <s v="Piso en Bernabéu-Hispanoamérica  Madrid1317"/>
    <x v="0"/>
    <n v="1290000"/>
    <x v="6"/>
    <n v="190"/>
    <x v="1"/>
    <x v="3"/>
    <x v="1"/>
    <x v="1"/>
    <x v="0"/>
    <s v=""/>
    <n v="1290000"/>
    <n v="6789.4736842105267"/>
    <n v="258000"/>
    <m/>
    <s v="COMPRA"/>
  </r>
  <r>
    <s v="Piso en Cuzco-Castillejos  Madrid1549"/>
    <x v="0"/>
    <n v="1290000"/>
    <x v="8"/>
    <n v="200"/>
    <x v="1"/>
    <x v="8"/>
    <x v="1"/>
    <x v="1"/>
    <x v="1"/>
    <s v=""/>
    <n v="1290000"/>
    <n v="6450"/>
    <n v="645000"/>
    <m/>
    <s v="COMPRA"/>
  </r>
  <r>
    <s v="Dúplex en Atalaya  Madrid901"/>
    <x v="0"/>
    <n v="1290000"/>
    <x v="3"/>
    <n v="190"/>
    <x v="1"/>
    <x v="7"/>
    <x v="1"/>
    <x v="1"/>
    <x v="0"/>
    <s v=""/>
    <n v="1290000"/>
    <n v="6789.4736842105267"/>
    <n v="322500"/>
    <m/>
    <s v="COMPRA"/>
  </r>
  <r>
    <s v="Piso en Malagueta - Monte Sancha-7"/>
    <x v="1"/>
    <n v="1290000"/>
    <x v="3"/>
    <n v="146"/>
    <x v="1"/>
    <x v="13"/>
    <x v="1"/>
    <x v="1"/>
    <x v="1"/>
    <m/>
    <n v="1290000"/>
    <n v="8835.6164383561645"/>
    <n v="322500"/>
    <s v="Ciudad"/>
    <s v="COMPRA"/>
  </r>
  <r>
    <s v="Chalet pareado en Malagueta - Monte Sancha-2247"/>
    <x v="1"/>
    <n v="1287000"/>
    <x v="2"/>
    <n v="280"/>
    <x v="0"/>
    <x v="0"/>
    <x v="0"/>
    <x v="0"/>
    <x v="0"/>
    <m/>
    <n v="1287000"/>
    <n v="4596.4285714285716"/>
    <n v="214500"/>
    <s v="Ciudad"/>
    <s v="COMPRA"/>
  </r>
  <r>
    <s v="Casa o chalet independiente en El Pinar - Palacio de Congresos-1890"/>
    <x v="1"/>
    <n v="1280000"/>
    <x v="3"/>
    <n v="510"/>
    <x v="0"/>
    <x v="0"/>
    <x v="0"/>
    <x v="0"/>
    <x v="0"/>
    <m/>
    <n v="1280000"/>
    <n v="2509.8039215686276"/>
    <n v="320000"/>
    <s v="Torremolinos"/>
    <s v="COMPRA"/>
  </r>
  <r>
    <s v="Casa o chalet independiente en Pinares de San Antón-1967"/>
    <x v="1"/>
    <n v="1280000"/>
    <x v="6"/>
    <n v="460"/>
    <x v="0"/>
    <x v="0"/>
    <x v="0"/>
    <x v="0"/>
    <x v="1"/>
    <m/>
    <n v="1280000"/>
    <n v="2782.608695652174"/>
    <n v="256000"/>
    <s v="Ciudad"/>
    <s v="COMPRA"/>
  </r>
  <r>
    <s v="Chalet pareado en calle de Orfeo  Canillejas1857"/>
    <x v="0"/>
    <n v="1280000"/>
    <x v="2"/>
    <n v="359"/>
    <x v="0"/>
    <x v="0"/>
    <x v="0"/>
    <x v="0"/>
    <x v="0"/>
    <s v=""/>
    <n v="1280000"/>
    <n v="3565.459610027855"/>
    <n v="213333.33333333334"/>
    <m/>
    <s v="COMPRA"/>
  </r>
  <r>
    <s v="Casa o chalet independiente en Fuente del Fresno 2332"/>
    <x v="0"/>
    <n v="1275000"/>
    <x v="3"/>
    <n v="388"/>
    <x v="0"/>
    <x v="0"/>
    <x v="0"/>
    <x v="0"/>
    <x v="0"/>
    <s v=""/>
    <n v="1275000"/>
    <n v="3286.0824742268042"/>
    <n v="318750"/>
    <m/>
    <s v="COMPRA"/>
  </r>
  <r>
    <s v="Piso en calle del Doce de Octubre  Ibiza895"/>
    <x v="0"/>
    <n v="1275000"/>
    <x v="5"/>
    <n v="140"/>
    <x v="1"/>
    <x v="7"/>
    <x v="1"/>
    <x v="1"/>
    <x v="1"/>
    <s v=""/>
    <n v="1275000"/>
    <n v="9107.1428571428569"/>
    <n v="425000"/>
    <m/>
    <s v="COMPRA"/>
  </r>
  <r>
    <s v="Piso en calle del Doce de Octubre  Ibiza933"/>
    <x v="0"/>
    <n v="1275000"/>
    <x v="5"/>
    <n v="140"/>
    <x v="1"/>
    <x v="7"/>
    <x v="1"/>
    <x v="1"/>
    <x v="1"/>
    <s v=""/>
    <n v="1275000"/>
    <n v="9107.1428571428569"/>
    <n v="425000"/>
    <m/>
    <s v="COMPRA"/>
  </r>
  <r>
    <s v="Piso en calle del Doce de Octubre  Ibiza832"/>
    <x v="0"/>
    <n v="1275000"/>
    <x v="5"/>
    <n v="140"/>
    <x v="1"/>
    <x v="7"/>
    <x v="1"/>
    <x v="2"/>
    <x v="1"/>
    <s v=""/>
    <n v="1275000"/>
    <n v="9107.1428571428569"/>
    <n v="425000"/>
    <m/>
    <s v="COMPRA"/>
  </r>
  <r>
    <s v="Casa o chalet independiente en avenida Lazarejo  El Cantizal2669"/>
    <x v="0"/>
    <n v="1265000"/>
    <x v="2"/>
    <n v="477"/>
    <x v="0"/>
    <x v="0"/>
    <x v="0"/>
    <x v="0"/>
    <x v="0"/>
    <s v=""/>
    <n v="1265000"/>
    <n v="2651.9916142557654"/>
    <n v="210833.33333333334"/>
    <m/>
    <s v="COMPRA"/>
  </r>
  <r>
    <s v="Piso en calle del Desengaño  111406"/>
    <x v="0"/>
    <n v="1260000"/>
    <x v="5"/>
    <n v="149"/>
    <x v="1"/>
    <x v="8"/>
    <x v="1"/>
    <x v="1"/>
    <x v="1"/>
    <s v=""/>
    <n v="1260000"/>
    <n v="8456.3758389261748"/>
    <n v="420000"/>
    <m/>
    <s v="COMPRA"/>
  </r>
  <r>
    <s v="Casa o chalet independiente en calle Abubilla-1647"/>
    <x v="1"/>
    <n v="1250000"/>
    <x v="3"/>
    <n v="303"/>
    <x v="0"/>
    <x v="0"/>
    <x v="0"/>
    <x v="0"/>
    <x v="0"/>
    <m/>
    <n v="1250000"/>
    <n v="4125.4125412541252"/>
    <n v="312500"/>
    <s v="Benalmadena"/>
    <s v="COMPRA"/>
  </r>
  <r>
    <s v="Casa o chalet independiente en calle Abubilla-1648"/>
    <x v="1"/>
    <n v="1250000"/>
    <x v="3"/>
    <n v="309"/>
    <x v="0"/>
    <x v="0"/>
    <x v="0"/>
    <x v="0"/>
    <x v="0"/>
    <m/>
    <n v="1250000"/>
    <n v="4045.3074433656957"/>
    <n v="312500"/>
    <s v="Benalmadena"/>
    <s v="COMPRA"/>
  </r>
  <r>
    <s v="Casa o chalet independiente en calle Oregano-1749"/>
    <x v="1"/>
    <n v="1250000"/>
    <x v="3"/>
    <n v="303"/>
    <x v="0"/>
    <x v="0"/>
    <x v="0"/>
    <x v="0"/>
    <x v="0"/>
    <m/>
    <n v="1250000"/>
    <n v="4125.4125412541252"/>
    <n v="312500"/>
    <s v="Benalmadena"/>
    <s v="COMPRA"/>
  </r>
  <r>
    <s v="Chalet en Santangelo-2175"/>
    <x v="1"/>
    <n v="1250000"/>
    <x v="3"/>
    <n v="303"/>
    <x v="0"/>
    <x v="0"/>
    <x v="0"/>
    <x v="0"/>
    <x v="0"/>
    <m/>
    <n v="1250000"/>
    <n v="4125.4125412541252"/>
    <n v="312500"/>
    <s v="Benalmadena"/>
    <s v="COMPRA"/>
  </r>
  <r>
    <s v="Casa o chalet independiente en calle Petunia-1765"/>
    <x v="1"/>
    <n v="1250000"/>
    <x v="6"/>
    <n v="376"/>
    <x v="0"/>
    <x v="0"/>
    <x v="0"/>
    <x v="0"/>
    <x v="1"/>
    <m/>
    <n v="1250000"/>
    <n v="3324.4680851063831"/>
    <n v="250000"/>
    <s v="Benalmadena"/>
    <s v="COMPRA"/>
  </r>
  <r>
    <s v="Chalet adosado en Limonar-2111"/>
    <x v="1"/>
    <n v="1250000"/>
    <x v="6"/>
    <n v="337"/>
    <x v="0"/>
    <x v="0"/>
    <x v="0"/>
    <x v="0"/>
    <x v="0"/>
    <m/>
    <n v="1250000"/>
    <n v="3709.19881305638"/>
    <n v="250000"/>
    <s v="Ciudad"/>
    <s v="COMPRA"/>
  </r>
  <r>
    <s v="Chalet adosado en Limonar-2112"/>
    <x v="1"/>
    <n v="1250000"/>
    <x v="6"/>
    <n v="337"/>
    <x v="0"/>
    <x v="0"/>
    <x v="0"/>
    <x v="0"/>
    <x v="0"/>
    <m/>
    <n v="1250000"/>
    <n v="3709.19881305638"/>
    <n v="250000"/>
    <s v="Ciudad"/>
    <s v="COMPRA"/>
  </r>
  <r>
    <s v="Casa o chalet independiente en calle Acebo-1653"/>
    <x v="1"/>
    <n v="1250000"/>
    <x v="2"/>
    <n v="414"/>
    <x v="0"/>
    <x v="0"/>
    <x v="0"/>
    <x v="0"/>
    <x v="0"/>
    <m/>
    <n v="1250000"/>
    <n v="3019.3236714975847"/>
    <n v="208333.33333333334"/>
    <s v="Benalmadena"/>
    <s v="COMPRA"/>
  </r>
  <r>
    <s v="Casa o chalet independiente en calle Fresnos de Guadalmar-1708"/>
    <x v="1"/>
    <n v="1250000"/>
    <x v="2"/>
    <n v="300"/>
    <x v="0"/>
    <x v="0"/>
    <x v="0"/>
    <x v="0"/>
    <x v="1"/>
    <m/>
    <n v="1250000"/>
    <n v="4166.666666666667"/>
    <n v="208333.33333333334"/>
    <s v="Ciudad"/>
    <s v="COMPRA"/>
  </r>
  <r>
    <s v="Casa o chalet independiente en calle Manuel Curros Enríquez-1734"/>
    <x v="1"/>
    <n v="1250000"/>
    <x v="2"/>
    <n v="300"/>
    <x v="0"/>
    <x v="0"/>
    <x v="0"/>
    <x v="0"/>
    <x v="1"/>
    <m/>
    <n v="1250000"/>
    <n v="4166.666666666667"/>
    <n v="208333.33333333334"/>
    <s v="Ciudad"/>
    <s v="COMPRA"/>
  </r>
  <r>
    <s v="Casa o chalet independiente en Cortijo Torrequebrada-1849"/>
    <x v="1"/>
    <n v="1250000"/>
    <x v="2"/>
    <n v="414"/>
    <x v="0"/>
    <x v="0"/>
    <x v="0"/>
    <x v="0"/>
    <x v="0"/>
    <m/>
    <n v="1250000"/>
    <n v="3019.3236714975847"/>
    <n v="208333.33333333334"/>
    <s v="Benalmadena"/>
    <s v="COMPRA"/>
  </r>
  <r>
    <s v="Casa o chalet independiente en Cortijo Torrequebrada-1850"/>
    <x v="1"/>
    <n v="1250000"/>
    <x v="2"/>
    <n v="414"/>
    <x v="0"/>
    <x v="0"/>
    <x v="0"/>
    <x v="0"/>
    <x v="0"/>
    <m/>
    <n v="1250000"/>
    <n v="3019.3236714975847"/>
    <n v="208333.33333333334"/>
    <s v="Benalmadena"/>
    <s v="COMPRA"/>
  </r>
  <r>
    <s v="Casa o chalet independiente en Cortijo Torrequebrada-1851"/>
    <x v="1"/>
    <n v="1250000"/>
    <x v="2"/>
    <n v="414"/>
    <x v="0"/>
    <x v="0"/>
    <x v="0"/>
    <x v="0"/>
    <x v="0"/>
    <m/>
    <n v="1250000"/>
    <n v="3019.3236714975847"/>
    <n v="208333.33333333334"/>
    <s v="Benalmadena"/>
    <s v="COMPRA"/>
  </r>
  <r>
    <s v="Casa o chalet independiente en Guadalmar-1911"/>
    <x v="1"/>
    <n v="1250000"/>
    <x v="2"/>
    <n v="300"/>
    <x v="0"/>
    <x v="0"/>
    <x v="0"/>
    <x v="0"/>
    <x v="0"/>
    <m/>
    <n v="1250000"/>
    <n v="4166.666666666667"/>
    <n v="208333.33333333334"/>
    <s v="Ciudad"/>
    <s v="COMPRA"/>
  </r>
  <r>
    <s v="Casa o chalet independiente en Guadalmar-1912"/>
    <x v="1"/>
    <n v="1250000"/>
    <x v="2"/>
    <n v="351"/>
    <x v="0"/>
    <x v="0"/>
    <x v="0"/>
    <x v="0"/>
    <x v="0"/>
    <m/>
    <n v="1250000"/>
    <n v="3561.2535612535612"/>
    <n v="208333.33333333334"/>
    <s v="Ciudad"/>
    <s v="COMPRA"/>
  </r>
  <r>
    <s v="Casa o chalet independiente en Cortijo de Maza-Finca Monsalvez-El Olivar-1844"/>
    <x v="1"/>
    <n v="1250000"/>
    <x v="10"/>
    <n v="580"/>
    <x v="0"/>
    <x v="0"/>
    <x v="0"/>
    <x v="0"/>
    <x v="0"/>
    <m/>
    <n v="1250000"/>
    <n v="2155.1724137931033"/>
    <n v="113636.36363636363"/>
    <s v="Ciudad"/>
    <s v="COMPRA"/>
  </r>
  <r>
    <s v="Chalet adosado en El Soto de la Moraleja  La Moraleja2083"/>
    <x v="0"/>
    <n v="1250000"/>
    <x v="3"/>
    <n v="200"/>
    <x v="0"/>
    <x v="0"/>
    <x v="0"/>
    <x v="0"/>
    <x v="0"/>
    <s v=""/>
    <n v="1250000"/>
    <n v="6250"/>
    <n v="312500"/>
    <m/>
    <s v="COMPRA"/>
  </r>
  <r>
    <s v="Casa o chalet independiente en Marazuela- El Torreón  Las Rozas de Madrid2318"/>
    <x v="0"/>
    <n v="1250000"/>
    <x v="3"/>
    <n v="300"/>
    <x v="0"/>
    <x v="0"/>
    <x v="0"/>
    <x v="0"/>
    <x v="0"/>
    <s v=""/>
    <n v="1250000"/>
    <n v="4166.666666666667"/>
    <n v="312500"/>
    <m/>
    <s v="COMPRA"/>
  </r>
  <r>
    <s v="Casa o chalet independiente en calle los Cerezos  Abantos - Carmelitas2321"/>
    <x v="0"/>
    <n v="1250000"/>
    <x v="6"/>
    <n v="550"/>
    <x v="0"/>
    <x v="0"/>
    <x v="0"/>
    <x v="0"/>
    <x v="0"/>
    <s v=""/>
    <n v="1250000"/>
    <n v="2272.7272727272725"/>
    <n v="250000"/>
    <m/>
    <s v="COMPRA"/>
  </r>
  <r>
    <s v="Chalet adosado en calle de Estanislao Gómez  Palomas1874"/>
    <x v="0"/>
    <n v="1250000"/>
    <x v="2"/>
    <n v="353"/>
    <x v="0"/>
    <x v="0"/>
    <x v="0"/>
    <x v="0"/>
    <x v="0"/>
    <s v=""/>
    <n v="1250000"/>
    <n v="3541.0764872521245"/>
    <n v="208333.33333333334"/>
    <m/>
    <s v="COMPRA"/>
  </r>
  <r>
    <s v="Chalet adosado en calle de Estanislao Gómez  Palomas1875"/>
    <x v="0"/>
    <n v="1250000"/>
    <x v="2"/>
    <n v="353"/>
    <x v="0"/>
    <x v="0"/>
    <x v="0"/>
    <x v="0"/>
    <x v="0"/>
    <s v=""/>
    <n v="1250000"/>
    <n v="3541.0764872521245"/>
    <n v="208333.33333333334"/>
    <m/>
    <s v="COMPRA"/>
  </r>
  <r>
    <s v="Chalet adosado en calle de Estanislao Gómez  Palomas1876"/>
    <x v="0"/>
    <n v="1250000"/>
    <x v="2"/>
    <n v="353"/>
    <x v="0"/>
    <x v="0"/>
    <x v="0"/>
    <x v="0"/>
    <x v="0"/>
    <s v=""/>
    <n v="1250000"/>
    <n v="3541.0764872521245"/>
    <n v="208333.33333333334"/>
    <m/>
    <s v="COMPRA"/>
  </r>
  <r>
    <s v="Chalet adosado en El Soto de la Moraleja  La Moraleja1880"/>
    <x v="0"/>
    <n v="1250000"/>
    <x v="5"/>
    <n v="200"/>
    <x v="0"/>
    <x v="0"/>
    <x v="0"/>
    <x v="0"/>
    <x v="0"/>
    <s v=""/>
    <n v="1250000"/>
    <n v="6250"/>
    <n v="416666.66666666669"/>
    <m/>
    <s v="COMPRA"/>
  </r>
  <r>
    <s v="Chalet adosado en calle de la Azalea  El Soto de la Moraleja2005"/>
    <x v="0"/>
    <n v="1250000"/>
    <x v="5"/>
    <n v="192"/>
    <x v="0"/>
    <x v="0"/>
    <x v="0"/>
    <x v="0"/>
    <x v="0"/>
    <s v=""/>
    <n v="1250000"/>
    <n v="6510.416666666667"/>
    <n v="416666.66666666669"/>
    <m/>
    <s v="COMPRA"/>
  </r>
  <r>
    <s v="Chalet adosado en El Soto de la Moraleja  La Moraleja2080"/>
    <x v="0"/>
    <n v="1250000"/>
    <x v="3"/>
    <n v="200"/>
    <x v="0"/>
    <x v="0"/>
    <x v="0"/>
    <x v="0"/>
    <x v="0"/>
    <s v=""/>
    <n v="1250000"/>
    <n v="6250"/>
    <n v="312500"/>
    <m/>
    <s v="COMPRA"/>
  </r>
  <r>
    <s v="Casa o chalet independiente en calle de Buenavista  Santo Domingo2208"/>
    <x v="0"/>
    <n v="1250000"/>
    <x v="6"/>
    <n v="440"/>
    <x v="0"/>
    <x v="0"/>
    <x v="0"/>
    <x v="0"/>
    <x v="0"/>
    <s v=""/>
    <n v="1250000"/>
    <n v="2840.909090909091"/>
    <n v="250000"/>
    <m/>
    <s v="COMPRA"/>
  </r>
  <r>
    <s v="Casa o chalet independiente en calle El Escudo  Soto de Viñuelas2556"/>
    <x v="0"/>
    <n v="1250000"/>
    <x v="2"/>
    <n v="416"/>
    <x v="0"/>
    <x v="0"/>
    <x v="0"/>
    <x v="0"/>
    <x v="0"/>
    <s v=""/>
    <n v="1250000"/>
    <n v="3004.8076923076924"/>
    <n v="208333.33333333334"/>
    <m/>
    <s v="COMPRA"/>
  </r>
  <r>
    <s v="Casa o chalet independiente en calle de la Ermita  Griñón2566"/>
    <x v="0"/>
    <n v="1250000"/>
    <x v="4"/>
    <n v="400"/>
    <x v="0"/>
    <x v="0"/>
    <x v="0"/>
    <x v="0"/>
    <x v="0"/>
    <s v=""/>
    <n v="1250000"/>
    <n v="3125"/>
    <n v="178571.42857142858"/>
    <m/>
    <s v="COMPRA"/>
  </r>
  <r>
    <s v="Casa o chalet independiente en calle de la Ermita  Griñón2660"/>
    <x v="0"/>
    <n v="1250000"/>
    <x v="10"/>
    <n v="1331"/>
    <x v="0"/>
    <x v="0"/>
    <x v="0"/>
    <x v="0"/>
    <x v="0"/>
    <s v=""/>
    <n v="1250000"/>
    <n v="939.14350112697218"/>
    <n v="113636.36363636363"/>
    <m/>
    <s v="COMPRA"/>
  </r>
  <r>
    <s v="Ático en avenida del Doctor Severo Ochoa  Norte848"/>
    <x v="0"/>
    <n v="1250000"/>
    <x v="3"/>
    <n v="228"/>
    <x v="1"/>
    <x v="7"/>
    <x v="2"/>
    <x v="1"/>
    <x v="1"/>
    <s v=""/>
    <n v="1250000"/>
    <n v="5482.4561403508769"/>
    <n v="312500"/>
    <m/>
    <s v="COMPRA"/>
  </r>
  <r>
    <s v="Piso en El Soto de la Moraleja  La Moraleja1786"/>
    <x v="0"/>
    <n v="1250000"/>
    <x v="8"/>
    <n v="100"/>
    <x v="1"/>
    <x v="11"/>
    <x v="1"/>
    <x v="1"/>
    <x v="0"/>
    <s v=""/>
    <n v="1250000"/>
    <n v="12500"/>
    <n v="625000"/>
    <m/>
    <s v="COMPRA"/>
  </r>
  <r>
    <s v="Piso en carretera del Mediodía  Encinar de los Reyes1535"/>
    <x v="0"/>
    <n v="1250000"/>
    <x v="3"/>
    <n v="199"/>
    <x v="1"/>
    <x v="8"/>
    <x v="1"/>
    <x v="1"/>
    <x v="0"/>
    <s v=""/>
    <n v="1250000"/>
    <n v="6281.4070351758792"/>
    <n v="312500"/>
    <m/>
    <s v="COMPRA"/>
  </r>
  <r>
    <s v="Dúplex en calle Julio Caro Baroja  Encinar de los Reyes1240"/>
    <x v="0"/>
    <n v="1250000"/>
    <x v="5"/>
    <n v="185"/>
    <x v="1"/>
    <x v="3"/>
    <x v="1"/>
    <x v="1"/>
    <x v="0"/>
    <s v=""/>
    <n v="1250000"/>
    <n v="6756.7567567567567"/>
    <n v="416666.66666666669"/>
    <m/>
    <s v="COMPRA"/>
  </r>
  <r>
    <s v="Ático en avenida del Doctor Severo Ochoa  Norte909"/>
    <x v="0"/>
    <n v="1250000"/>
    <x v="3"/>
    <n v="228"/>
    <x v="1"/>
    <x v="7"/>
    <x v="1"/>
    <x v="1"/>
    <x v="0"/>
    <s v=""/>
    <n v="1250000"/>
    <n v="5482.4561403508769"/>
    <n v="312500"/>
    <m/>
    <s v="COMPRA"/>
  </r>
  <r>
    <s v="Ático en avenida del Doctor Severo Ochoa  44919"/>
    <x v="0"/>
    <n v="1250000"/>
    <x v="3"/>
    <n v="221"/>
    <x v="1"/>
    <x v="7"/>
    <x v="1"/>
    <x v="1"/>
    <x v="0"/>
    <s v=""/>
    <n v="1250000"/>
    <n v="5656.1085972850678"/>
    <n v="312500"/>
    <m/>
    <s v="COMPRA"/>
  </r>
  <r>
    <s v="Piso en Bernabéu-Hispanoamérica  Madrid1105"/>
    <x v="0"/>
    <n v="1250000"/>
    <x v="8"/>
    <n v="174"/>
    <x v="1"/>
    <x v="9"/>
    <x v="1"/>
    <x v="1"/>
    <x v="1"/>
    <s v=""/>
    <n v="1250000"/>
    <n v="7183.9080459770112"/>
    <n v="625000"/>
    <m/>
    <s v="COMPRA"/>
  </r>
  <r>
    <s v="Piso en calle de Jorge Juan  Goya834"/>
    <x v="0"/>
    <n v="1250000"/>
    <x v="8"/>
    <n v="133"/>
    <x v="1"/>
    <x v="7"/>
    <x v="1"/>
    <x v="2"/>
    <x v="1"/>
    <s v=""/>
    <n v="1250000"/>
    <n v="9398.4962406015038"/>
    <n v="625000"/>
    <m/>
    <s v="COMPRA"/>
  </r>
  <r>
    <s v="Piso en calle de Jorge Juan  Goya837"/>
    <x v="0"/>
    <n v="1250000"/>
    <x v="8"/>
    <n v="133"/>
    <x v="1"/>
    <x v="7"/>
    <x v="1"/>
    <x v="2"/>
    <x v="1"/>
    <s v=""/>
    <n v="1250000"/>
    <n v="9398.4962406015038"/>
    <n v="625000"/>
    <m/>
    <s v="COMPRA"/>
  </r>
  <r>
    <s v="Dúplex en plaza de Tirso de Molina  Lavapiés-Embajadores772"/>
    <x v="0"/>
    <n v="1250000"/>
    <x v="8"/>
    <n v="138"/>
    <x v="1"/>
    <x v="1"/>
    <x v="1"/>
    <x v="1"/>
    <x v="1"/>
    <s v=""/>
    <n v="1250000"/>
    <n v="9057.971014492754"/>
    <n v="625000"/>
    <m/>
    <s v="COMPRA"/>
  </r>
  <r>
    <s v="Piso en calle República Argentina-897"/>
    <x v="1"/>
    <n v="1250000"/>
    <x v="8"/>
    <n v="124"/>
    <x v="1"/>
    <x v="3"/>
    <x v="1"/>
    <x v="1"/>
    <x v="1"/>
    <m/>
    <n v="1250000"/>
    <n v="10080.645161290322"/>
    <n v="625000"/>
    <s v="Ciudad"/>
    <s v="COMPRA"/>
  </r>
  <r>
    <s v="Piso en calle República Argentina-898"/>
    <x v="1"/>
    <n v="1250000"/>
    <x v="8"/>
    <n v="124"/>
    <x v="1"/>
    <x v="3"/>
    <x v="1"/>
    <x v="1"/>
    <x v="1"/>
    <m/>
    <n v="1250000"/>
    <n v="10080.645161290322"/>
    <n v="625000"/>
    <s v="Ciudad"/>
    <s v="COMPRA"/>
  </r>
  <r>
    <s v="Piso en Limonar-800"/>
    <x v="1"/>
    <n v="1250000"/>
    <x v="8"/>
    <n v="124"/>
    <x v="1"/>
    <x v="3"/>
    <x v="1"/>
    <x v="2"/>
    <x v="1"/>
    <m/>
    <n v="1250000"/>
    <n v="10080.645161290322"/>
    <n v="625000"/>
    <s v="Ciudad"/>
    <s v="COMPRA"/>
  </r>
  <r>
    <s v="Piso en Limonar-801"/>
    <x v="1"/>
    <n v="1250000"/>
    <x v="8"/>
    <n v="124"/>
    <x v="1"/>
    <x v="3"/>
    <x v="1"/>
    <x v="2"/>
    <x v="1"/>
    <m/>
    <n v="1250000"/>
    <n v="10080.645161290322"/>
    <n v="625000"/>
    <s v="Ciudad"/>
    <s v="COMPRA"/>
  </r>
  <r>
    <s v="Piso en paseo de la Farola-105"/>
    <x v="1"/>
    <n v="1250000"/>
    <x v="3"/>
    <n v="173"/>
    <x v="1"/>
    <x v="6"/>
    <x v="1"/>
    <x v="1"/>
    <x v="0"/>
    <m/>
    <n v="1250000"/>
    <n v="7225.4335260115604"/>
    <n v="312500"/>
    <s v="Ciudad"/>
    <s v="COMPRA"/>
  </r>
  <r>
    <s v="Piso en paseo Marítimo Ciudad de Melilla-62"/>
    <x v="1"/>
    <n v="1250000"/>
    <x v="8"/>
    <n v="90"/>
    <x v="1"/>
    <x v="4"/>
    <x v="1"/>
    <x v="1"/>
    <x v="0"/>
    <m/>
    <n v="1250000"/>
    <n v="13888.888888888889"/>
    <n v="625000"/>
    <s v="Ciudad"/>
    <s v="COMPRA"/>
  </r>
  <r>
    <s v="Chalet adosado en calle Julián Camarillo  561838"/>
    <x v="0"/>
    <n v="1249900"/>
    <x v="3"/>
    <n v="242"/>
    <x v="0"/>
    <x v="0"/>
    <x v="0"/>
    <x v="0"/>
    <x v="0"/>
    <s v=""/>
    <n v="1249900"/>
    <n v="5164.8760330578516"/>
    <n v="312475"/>
    <m/>
    <s v="COMPRA"/>
  </r>
  <r>
    <s v="Ático en calle Nogal del Higuerón-445"/>
    <x v="1"/>
    <n v="1249000"/>
    <x v="5"/>
    <n v="313"/>
    <x v="1"/>
    <x v="7"/>
    <x v="1"/>
    <x v="1"/>
    <x v="0"/>
    <m/>
    <n v="1249000"/>
    <n v="3990.415335463259"/>
    <n v="416333.33333333331"/>
    <s v="Benalmadena"/>
    <s v="COMPRA"/>
  </r>
  <r>
    <s v="Piso en paseo de la Castellana  Cuzco-Castillejos1276"/>
    <x v="0"/>
    <n v="1245000"/>
    <x v="5"/>
    <n v="225"/>
    <x v="1"/>
    <x v="3"/>
    <x v="1"/>
    <x v="1"/>
    <x v="0"/>
    <s v=""/>
    <n v="1245000"/>
    <n v="5533.333333333333"/>
    <n v="415000"/>
    <m/>
    <s v="COMPRA"/>
  </r>
  <r>
    <s v="Piso en calle de Modesto Lafuente  Almagro1286"/>
    <x v="0"/>
    <n v="1245000"/>
    <x v="5"/>
    <n v="120"/>
    <x v="1"/>
    <x v="3"/>
    <x v="1"/>
    <x v="1"/>
    <x v="1"/>
    <s v=""/>
    <n v="1245000"/>
    <n v="10375"/>
    <n v="415000"/>
    <m/>
    <s v="COMPRA"/>
  </r>
  <r>
    <s v="Casa o chalet independiente en Calvario-1802"/>
    <x v="1"/>
    <n v="1240000"/>
    <x v="4"/>
    <n v="168"/>
    <x v="0"/>
    <x v="0"/>
    <x v="0"/>
    <x v="0"/>
    <x v="0"/>
    <m/>
    <n v="1240000"/>
    <n v="7380.9523809523807"/>
    <n v="177142.85714285713"/>
    <s v="Torremolinos"/>
    <s v="COMPRA"/>
  </r>
  <r>
    <s v="Casa o chalet independiente en Peñagrande  Madrid2617"/>
    <x v="0"/>
    <n v="1240000"/>
    <x v="0"/>
    <n v="601"/>
    <x v="0"/>
    <x v="0"/>
    <x v="0"/>
    <x v="0"/>
    <x v="0"/>
    <s v=""/>
    <n v="1240000"/>
    <n v="2063.2279534109816"/>
    <n v="137777.77777777778"/>
    <m/>
    <s v="COMPRA"/>
  </r>
  <r>
    <s v="Casa o chalet independiente en Moraima  Simon Verde454"/>
    <x v="2"/>
    <n v="1235000"/>
    <x v="4"/>
    <n v="525"/>
    <x v="0"/>
    <x v="0"/>
    <x v="0"/>
    <x v="0"/>
    <x v="0"/>
    <s v=""/>
    <n v="1235000"/>
    <n v="2352.3809523809523"/>
    <n v="176428.57142857142"/>
    <m/>
    <s v="COMPRA"/>
  </r>
  <r>
    <s v="Chalet adosado en calle Traviata  Los Satélites - Roza Martín1843"/>
    <x v="0"/>
    <n v="1230000"/>
    <x v="3"/>
    <n v="346"/>
    <x v="0"/>
    <x v="0"/>
    <x v="0"/>
    <x v="0"/>
    <x v="0"/>
    <s v=""/>
    <n v="1230000"/>
    <n v="3554.9132947976877"/>
    <n v="307500"/>
    <m/>
    <s v="COMPRA"/>
  </r>
  <r>
    <s v="Casa o chalet independiente en calle del Parque  Santo Domingo2700"/>
    <x v="0"/>
    <n v="1230000"/>
    <x v="6"/>
    <n v="477"/>
    <x v="0"/>
    <x v="0"/>
    <x v="0"/>
    <x v="0"/>
    <x v="0"/>
    <s v=""/>
    <n v="1230000"/>
    <n v="2578.616352201258"/>
    <n v="246000"/>
    <m/>
    <s v="COMPRA"/>
  </r>
  <r>
    <s v="Chalet adosado en Alameda de Osuna  Madrid1820"/>
    <x v="0"/>
    <n v="1225000"/>
    <x v="2"/>
    <n v="271"/>
    <x v="0"/>
    <x v="0"/>
    <x v="0"/>
    <x v="0"/>
    <x v="0"/>
    <s v=""/>
    <n v="1225000"/>
    <n v="4520.2952029520293"/>
    <n v="204166.66666666666"/>
    <m/>
    <s v="COMPRA"/>
  </r>
  <r>
    <s v="Casa o chalet independiente en calle Vizcaya  s/n2740"/>
    <x v="0"/>
    <n v="1225000"/>
    <x v="6"/>
    <n v="444"/>
    <x v="0"/>
    <x v="0"/>
    <x v="0"/>
    <x v="0"/>
    <x v="0"/>
    <s v=""/>
    <n v="1225000"/>
    <n v="2759.0090090090089"/>
    <n v="245000"/>
    <m/>
    <s v="COMPRA"/>
  </r>
  <r>
    <s v="Chalet pareado en Palomas  Madrid1852"/>
    <x v="0"/>
    <n v="1220000"/>
    <x v="5"/>
    <n v="200"/>
    <x v="0"/>
    <x v="0"/>
    <x v="0"/>
    <x v="0"/>
    <x v="0"/>
    <s v=""/>
    <n v="1220000"/>
    <n v="6100"/>
    <n v="406666.66666666669"/>
    <m/>
    <s v="COMPRA"/>
  </r>
  <r>
    <s v="Chalet pareado en Palomas  Madrid1853"/>
    <x v="0"/>
    <n v="1220000"/>
    <x v="5"/>
    <n v="200"/>
    <x v="0"/>
    <x v="0"/>
    <x v="0"/>
    <x v="0"/>
    <x v="0"/>
    <s v=""/>
    <n v="1220000"/>
    <n v="6100"/>
    <n v="406666.66666666669"/>
    <m/>
    <s v="COMPRA"/>
  </r>
  <r>
    <s v="Chalet pareado en calle de Eduardo Mazón  Palomas1879"/>
    <x v="0"/>
    <n v="1220000"/>
    <x v="3"/>
    <n v="177"/>
    <x v="0"/>
    <x v="0"/>
    <x v="0"/>
    <x v="0"/>
    <x v="0"/>
    <s v=""/>
    <n v="1220000"/>
    <n v="6892.6553672316386"/>
    <n v="305000"/>
    <m/>
    <s v="COMPRA"/>
  </r>
  <r>
    <s v="Chalet pareado en calle de Eduardo Mazón  Palomas1888"/>
    <x v="0"/>
    <n v="1220000"/>
    <x v="5"/>
    <n v="270"/>
    <x v="0"/>
    <x v="0"/>
    <x v="0"/>
    <x v="0"/>
    <x v="0"/>
    <s v=""/>
    <n v="1220000"/>
    <n v="4518.5185185185182"/>
    <n v="406666.66666666669"/>
    <m/>
    <s v="COMPRA"/>
  </r>
  <r>
    <s v="Piso en calle de José Rizal  Conde Orgaz-Piovera1378"/>
    <x v="0"/>
    <n v="1220000"/>
    <x v="3"/>
    <n v="201"/>
    <x v="1"/>
    <x v="8"/>
    <x v="1"/>
    <x v="1"/>
    <x v="0"/>
    <s v=""/>
    <n v="1220000"/>
    <n v="6069.6517412935327"/>
    <n v="305000"/>
    <m/>
    <s v="COMPRA"/>
  </r>
  <r>
    <s v="Piso en Nuevos Ministerios-Ríos Rosas  Madrid1339"/>
    <x v="0"/>
    <n v="1220000"/>
    <x v="5"/>
    <n v="179"/>
    <x v="1"/>
    <x v="8"/>
    <x v="1"/>
    <x v="2"/>
    <x v="1"/>
    <s v=""/>
    <n v="1220000"/>
    <n v="6815.6424581005585"/>
    <n v="406666.66666666669"/>
    <m/>
    <s v="COMPRA"/>
  </r>
  <r>
    <s v="Piso en Nuevos Ministerios-Ríos Rosas  Madrid1340"/>
    <x v="0"/>
    <n v="1220000"/>
    <x v="5"/>
    <n v="179"/>
    <x v="1"/>
    <x v="8"/>
    <x v="1"/>
    <x v="2"/>
    <x v="1"/>
    <s v=""/>
    <n v="1220000"/>
    <n v="6815.6424581005585"/>
    <n v="406666.66666666669"/>
    <m/>
    <s v="COMPRA"/>
  </r>
  <r>
    <s v="Piso en Nuevos Ministerios-Ríos Rosas  Madrid1341"/>
    <x v="0"/>
    <n v="1220000"/>
    <x v="5"/>
    <n v="179"/>
    <x v="1"/>
    <x v="8"/>
    <x v="1"/>
    <x v="2"/>
    <x v="1"/>
    <s v=""/>
    <n v="1220000"/>
    <n v="6815.6424581005585"/>
    <n v="406666.66666666669"/>
    <m/>
    <s v="COMPRA"/>
  </r>
  <r>
    <s v="Chalet adosado en Campo de las Naciones-Corralejos  Madrid1811"/>
    <x v="0"/>
    <n v="1210000"/>
    <x v="6"/>
    <n v="367"/>
    <x v="0"/>
    <x v="0"/>
    <x v="0"/>
    <x v="0"/>
    <x v="0"/>
    <s v=""/>
    <n v="1210000"/>
    <n v="3297.0027247956405"/>
    <n v="242000"/>
    <m/>
    <s v="COMPRA"/>
  </r>
  <r>
    <s v="Casa o chalet independiente en calle de Blanes  Campo de las Naciones-Corralejos2271"/>
    <x v="0"/>
    <n v="1210000"/>
    <x v="6"/>
    <n v="367"/>
    <x v="0"/>
    <x v="0"/>
    <x v="0"/>
    <x v="0"/>
    <x v="0"/>
    <s v=""/>
    <n v="1210000"/>
    <n v="3297.0027247956405"/>
    <n v="242000"/>
    <m/>
    <s v="COMPRA"/>
  </r>
  <r>
    <s v="Casa o chalet independiente en El Pinar - Palacio de Congresos-1886"/>
    <x v="1"/>
    <n v="1200000"/>
    <x v="5"/>
    <n v="452"/>
    <x v="0"/>
    <x v="0"/>
    <x v="0"/>
    <x v="0"/>
    <x v="0"/>
    <m/>
    <n v="1200000"/>
    <n v="2654.8672566371683"/>
    <n v="400000"/>
    <s v="Torremolinos"/>
    <s v="COMPRA"/>
  </r>
  <r>
    <s v="Casa o chalet independiente en calle Sotileza-1783"/>
    <x v="1"/>
    <n v="1200000"/>
    <x v="3"/>
    <n v="452"/>
    <x v="0"/>
    <x v="0"/>
    <x v="0"/>
    <x v="0"/>
    <x v="0"/>
    <m/>
    <n v="1200000"/>
    <n v="2654.8672566371683"/>
    <n v="300000"/>
    <s v="Torremolinos"/>
    <s v="COMPRA"/>
  </r>
  <r>
    <s v="Casa o chalet independiente en calle Sotileza-1784"/>
    <x v="1"/>
    <n v="1200000"/>
    <x v="3"/>
    <n v="452"/>
    <x v="0"/>
    <x v="0"/>
    <x v="0"/>
    <x v="0"/>
    <x v="0"/>
    <m/>
    <n v="1200000"/>
    <n v="2654.8672566371683"/>
    <n v="300000"/>
    <s v="Torremolinos"/>
    <s v="COMPRA"/>
  </r>
  <r>
    <s v="Chalet pareado en Limonar-2241"/>
    <x v="1"/>
    <n v="1200000"/>
    <x v="6"/>
    <n v="220"/>
    <x v="0"/>
    <x v="0"/>
    <x v="0"/>
    <x v="0"/>
    <x v="0"/>
    <m/>
    <n v="1200000"/>
    <n v="5454.545454545455"/>
    <n v="240000"/>
    <s v="Ciudad"/>
    <s v="COMPRA"/>
  </r>
  <r>
    <s v="Casa o chalet independiente en calle Cacabelos  Valdebebas - Valdefuentes2291"/>
    <x v="0"/>
    <n v="1200000"/>
    <x v="6"/>
    <n v="350"/>
    <x v="0"/>
    <x v="0"/>
    <x v="0"/>
    <x v="0"/>
    <x v="0"/>
    <s v=""/>
    <n v="1200000"/>
    <n v="3428.5714285714284"/>
    <n v="240000"/>
    <m/>
    <s v="COMPRA"/>
  </r>
  <r>
    <s v="Casa o chalet independiente en calle Nicaragua  Reina Mercedes - Heliópolis402"/>
    <x v="2"/>
    <n v="1200000"/>
    <x v="6"/>
    <n v="290"/>
    <x v="0"/>
    <x v="0"/>
    <x v="0"/>
    <x v="0"/>
    <x v="0"/>
    <s v=""/>
    <n v="1200000"/>
    <n v="4137.9310344827591"/>
    <n v="240000"/>
    <m/>
    <s v="COMPRA"/>
  </r>
  <r>
    <s v="Casa o chalet independiente en Fuentequintillos  Zona Avenida de Europa436"/>
    <x v="2"/>
    <n v="1200000"/>
    <x v="1"/>
    <n v="771"/>
    <x v="0"/>
    <x v="0"/>
    <x v="0"/>
    <x v="0"/>
    <x v="0"/>
    <s v=""/>
    <n v="1200000"/>
    <n v="1556.4202334630349"/>
    <n v="150000"/>
    <m/>
    <s v="COMPRA"/>
  </r>
  <r>
    <s v="Casa o chalet independiente en calle Araiz  Aravaca2143"/>
    <x v="0"/>
    <n v="1200000"/>
    <x v="5"/>
    <n v="150"/>
    <x v="0"/>
    <x v="0"/>
    <x v="0"/>
    <x v="0"/>
    <x v="0"/>
    <s v=""/>
    <n v="1200000"/>
    <n v="8000"/>
    <n v="400000"/>
    <m/>
    <s v="COMPRA"/>
  </r>
  <r>
    <s v="Casa o chalet independiente en calle del Bonsái  Algete2317"/>
    <x v="0"/>
    <n v="1200000"/>
    <x v="2"/>
    <n v="601"/>
    <x v="0"/>
    <x v="0"/>
    <x v="0"/>
    <x v="0"/>
    <x v="0"/>
    <s v=""/>
    <n v="1200000"/>
    <n v="1996.6722129783693"/>
    <n v="200000"/>
    <m/>
    <s v="COMPRA"/>
  </r>
  <r>
    <s v="Casa o chalet independiente en El Bosque  Villaviciosa de Odón2644"/>
    <x v="0"/>
    <n v="1200000"/>
    <x v="4"/>
    <n v="450"/>
    <x v="0"/>
    <x v="0"/>
    <x v="0"/>
    <x v="0"/>
    <x v="0"/>
    <s v=""/>
    <n v="1200000"/>
    <n v="2666.6666666666665"/>
    <n v="171428.57142857142"/>
    <m/>
    <s v="COMPRA"/>
  </r>
  <r>
    <s v="Casa o chalet independiente en Valdelagua 2758"/>
    <x v="0"/>
    <n v="1200000"/>
    <x v="2"/>
    <n v="1203"/>
    <x v="0"/>
    <x v="0"/>
    <x v="0"/>
    <x v="0"/>
    <x v="0"/>
    <s v=""/>
    <n v="1200000"/>
    <n v="997.5062344139651"/>
    <n v="200000"/>
    <m/>
    <s v="COMPRA"/>
  </r>
  <r>
    <s v="Casa o chalet independiente en Bosque  Santo Domingo2777"/>
    <x v="0"/>
    <n v="1200000"/>
    <x v="2"/>
    <n v="968"/>
    <x v="0"/>
    <x v="0"/>
    <x v="0"/>
    <x v="0"/>
    <x v="0"/>
    <s v=""/>
    <n v="1200000"/>
    <n v="1239.6694214876034"/>
    <n v="200000"/>
    <m/>
    <s v="COMPRA"/>
  </r>
  <r>
    <s v="Piso en Valdemarín  Madrid1415"/>
    <x v="0"/>
    <n v="1200000"/>
    <x v="6"/>
    <n v="185"/>
    <x v="1"/>
    <x v="8"/>
    <x v="1"/>
    <x v="1"/>
    <x v="0"/>
    <s v=""/>
    <n v="1200000"/>
    <n v="6486.4864864864867"/>
    <n v="240000"/>
    <m/>
    <s v="COMPRA"/>
  </r>
  <r>
    <s v="Piso en Conde Orgaz-Piovera  Madrid1426"/>
    <x v="0"/>
    <n v="1200000"/>
    <x v="3"/>
    <n v="198"/>
    <x v="1"/>
    <x v="8"/>
    <x v="1"/>
    <x v="1"/>
    <x v="2"/>
    <s v=""/>
    <n v="1200000"/>
    <n v="6060.606060606061"/>
    <n v="300000"/>
    <m/>
    <s v="COMPRA"/>
  </r>
  <r>
    <s v="Piso en calle de Lagasca  Recoletos1633"/>
    <x v="0"/>
    <n v="1200000"/>
    <x v="8"/>
    <n v="137"/>
    <x v="1"/>
    <x v="11"/>
    <x v="1"/>
    <x v="2"/>
    <x v="1"/>
    <s v=""/>
    <n v="1200000"/>
    <n v="8759.1240875912408"/>
    <n v="600000"/>
    <m/>
    <s v="COMPRA"/>
  </r>
  <r>
    <s v="Piso en Malasaña-Universidad  Madrid1451"/>
    <x v="0"/>
    <n v="1200000"/>
    <x v="5"/>
    <n v="169"/>
    <x v="1"/>
    <x v="8"/>
    <x v="1"/>
    <x v="1"/>
    <x v="1"/>
    <s v=""/>
    <n v="1200000"/>
    <n v="7100.5917159763312"/>
    <n v="400000"/>
    <m/>
    <s v="COMPRA"/>
  </r>
  <r>
    <s v="Piso en Malasaña-Universidad  Madrid1452"/>
    <x v="0"/>
    <n v="1200000"/>
    <x v="5"/>
    <n v="169"/>
    <x v="1"/>
    <x v="8"/>
    <x v="1"/>
    <x v="1"/>
    <x v="1"/>
    <s v=""/>
    <n v="1200000"/>
    <n v="7100.5917159763312"/>
    <n v="400000"/>
    <m/>
    <s v="COMPRA"/>
  </r>
  <r>
    <s v="Piso en Malasaña-Universidad  Madrid1467"/>
    <x v="0"/>
    <n v="1200000"/>
    <x v="5"/>
    <n v="169"/>
    <x v="1"/>
    <x v="8"/>
    <x v="1"/>
    <x v="1"/>
    <x v="1"/>
    <s v=""/>
    <n v="1200000"/>
    <n v="7100.5917159763312"/>
    <n v="400000"/>
    <m/>
    <s v="COMPRA"/>
  </r>
  <r>
    <s v="Ático en Vega de la Moraleja  San Sebastián de los Reyes882"/>
    <x v="0"/>
    <n v="1200000"/>
    <x v="3"/>
    <n v="323"/>
    <x v="1"/>
    <x v="7"/>
    <x v="1"/>
    <x v="1"/>
    <x v="0"/>
    <s v=""/>
    <n v="1200000"/>
    <n v="3715.1702786377709"/>
    <n v="300000"/>
    <m/>
    <s v="COMPRA"/>
  </r>
  <r>
    <s v="Dúplex en calle de Rufino Blanco  Fuente del Berro1192"/>
    <x v="0"/>
    <n v="1200000"/>
    <x v="5"/>
    <n v="181"/>
    <x v="1"/>
    <x v="3"/>
    <x v="1"/>
    <x v="1"/>
    <x v="1"/>
    <s v=""/>
    <n v="1200000"/>
    <n v="6629.8342541436468"/>
    <n v="400000"/>
    <m/>
    <s v="COMPRA"/>
  </r>
  <r>
    <s v="Piso en calle de la Academia  Jerónimos1210"/>
    <x v="0"/>
    <n v="1200000"/>
    <x v="8"/>
    <n v="124"/>
    <x v="1"/>
    <x v="3"/>
    <x v="1"/>
    <x v="1"/>
    <x v="1"/>
    <s v=""/>
    <n v="1200000"/>
    <n v="9677.4193548387102"/>
    <n v="600000"/>
    <m/>
    <s v="COMPRA"/>
  </r>
  <r>
    <s v="Piso en calle de la Academia  Jerónimos1211"/>
    <x v="0"/>
    <n v="1200000"/>
    <x v="8"/>
    <n v="124"/>
    <x v="1"/>
    <x v="3"/>
    <x v="1"/>
    <x v="1"/>
    <x v="1"/>
    <s v=""/>
    <n v="1200000"/>
    <n v="9677.4193548387102"/>
    <n v="600000"/>
    <m/>
    <s v="COMPRA"/>
  </r>
  <r>
    <s v="Piso en Jerónimos  Madrid1133"/>
    <x v="0"/>
    <n v="1200000"/>
    <x v="8"/>
    <n v="124"/>
    <x v="1"/>
    <x v="3"/>
    <x v="1"/>
    <x v="2"/>
    <x v="1"/>
    <s v=""/>
    <n v="1200000"/>
    <n v="9677.4193548387102"/>
    <n v="600000"/>
    <m/>
    <s v="COMPRA"/>
  </r>
  <r>
    <s v="Piso en calle de Fuencarral  Malasaña-Universidad907"/>
    <x v="0"/>
    <n v="1200000"/>
    <x v="8"/>
    <n v="132"/>
    <x v="1"/>
    <x v="7"/>
    <x v="1"/>
    <x v="1"/>
    <x v="1"/>
    <s v=""/>
    <n v="1200000"/>
    <n v="9090.9090909090901"/>
    <n v="600000"/>
    <m/>
    <s v="COMPRA"/>
  </r>
  <r>
    <s v="Piso en paseo Limonar-1283"/>
    <x v="1"/>
    <n v="1200000"/>
    <x v="8"/>
    <n v="141"/>
    <x v="1"/>
    <x v="8"/>
    <x v="1"/>
    <x v="1"/>
    <x v="1"/>
    <m/>
    <n v="1200000"/>
    <n v="8510.6382978723395"/>
    <n v="600000"/>
    <s v="Ciudad"/>
    <s v="COMPRA"/>
  </r>
  <r>
    <s v="Piso en Limonar-1113"/>
    <x v="1"/>
    <n v="1200000"/>
    <x v="8"/>
    <n v="140"/>
    <x v="1"/>
    <x v="8"/>
    <x v="1"/>
    <x v="2"/>
    <x v="1"/>
    <m/>
    <n v="1200000"/>
    <n v="8571.4285714285706"/>
    <n v="600000"/>
    <s v="Ciudad"/>
    <s v="COMPRA"/>
  </r>
  <r>
    <s v="Piso en Limonar-1114"/>
    <x v="1"/>
    <n v="1200000"/>
    <x v="8"/>
    <n v="140"/>
    <x v="1"/>
    <x v="8"/>
    <x v="1"/>
    <x v="2"/>
    <x v="1"/>
    <m/>
    <n v="1200000"/>
    <n v="8571.4285714285706"/>
    <n v="600000"/>
    <s v="Ciudad"/>
    <s v="COMPRA"/>
  </r>
  <r>
    <s v="Piso en Centro Histórico-521"/>
    <x v="1"/>
    <n v="1200000"/>
    <x v="11"/>
    <n v="140"/>
    <x v="1"/>
    <x v="9"/>
    <x v="1"/>
    <x v="2"/>
    <x v="1"/>
    <m/>
    <n v="1200000"/>
    <n v="8571.4285714285706"/>
    <n v="1200000"/>
    <s v="Ciudad"/>
    <s v="COMPRA"/>
  </r>
  <r>
    <s v="Piso en paseo Marítimo Pablo Ruiz Picasso-1525"/>
    <x v="1"/>
    <n v="1200000"/>
    <x v="3"/>
    <n v="139"/>
    <x v="1"/>
    <x v="19"/>
    <x v="1"/>
    <x v="1"/>
    <x v="1"/>
    <m/>
    <n v="1200000"/>
    <n v="8633.0935251798564"/>
    <n v="300000"/>
    <s v="Ciudad"/>
    <s v="COMPRA"/>
  </r>
  <r>
    <s v="Piso en paseo Marítimo Pablo Ruiz Picasso-1526"/>
    <x v="1"/>
    <n v="1200000"/>
    <x v="3"/>
    <n v="140"/>
    <x v="1"/>
    <x v="19"/>
    <x v="1"/>
    <x v="1"/>
    <x v="1"/>
    <m/>
    <n v="1200000"/>
    <n v="8571.4285714285706"/>
    <n v="300000"/>
    <s v="Ciudad"/>
    <s v="COMPRA"/>
  </r>
  <r>
    <s v="Piso en paseo Martiricos-1085"/>
    <x v="1"/>
    <n v="1200000"/>
    <x v="3"/>
    <n v="184"/>
    <x v="1"/>
    <x v="21"/>
    <x v="1"/>
    <x v="1"/>
    <x v="0"/>
    <m/>
    <n v="1200000"/>
    <n v="6521.739130434783"/>
    <n v="300000"/>
    <s v="Ciudad"/>
    <s v="COMPRA"/>
  </r>
  <r>
    <s v="Casa o chalet independiente en calle Juan Carlos I  Griñón2552"/>
    <x v="0"/>
    <n v="1199000"/>
    <x v="6"/>
    <n v="700"/>
    <x v="0"/>
    <x v="0"/>
    <x v="0"/>
    <x v="0"/>
    <x v="0"/>
    <s v=""/>
    <n v="1199000"/>
    <n v="1712.8571428571429"/>
    <n v="239800"/>
    <m/>
    <s v="COMPRA"/>
  </r>
  <r>
    <s v="Casa o chalet independiente en Marazuela- El Torreón  Las Rozas de Madrid2757"/>
    <x v="0"/>
    <n v="1199000"/>
    <x v="4"/>
    <n v="509"/>
    <x v="0"/>
    <x v="0"/>
    <x v="0"/>
    <x v="0"/>
    <x v="0"/>
    <s v=""/>
    <n v="1199000"/>
    <n v="2355.599214145383"/>
    <n v="171285.71428571429"/>
    <m/>
    <s v="COMPRA"/>
  </r>
  <r>
    <s v="Piso en calle del Almanzora  Aravaca1779"/>
    <x v="0"/>
    <n v="1198800"/>
    <x v="5"/>
    <n v="154"/>
    <x v="1"/>
    <x v="11"/>
    <x v="1"/>
    <x v="1"/>
    <x v="0"/>
    <s v=""/>
    <n v="1198800"/>
    <n v="7784.4155844155848"/>
    <n v="399600"/>
    <m/>
    <s v="COMPRA"/>
  </r>
  <r>
    <s v="Piso en José Silva  17825"/>
    <x v="0"/>
    <n v="1197000"/>
    <x v="5"/>
    <n v="140"/>
    <x v="1"/>
    <x v="1"/>
    <x v="1"/>
    <x v="1"/>
    <x v="0"/>
    <s v=""/>
    <n v="1197000"/>
    <n v="8550"/>
    <n v="399000"/>
    <m/>
    <s v="COMPRA"/>
  </r>
  <r>
    <s v="Chalet pareado en avenida de los Ángeles  131942"/>
    <x v="0"/>
    <n v="1195877"/>
    <x v="6"/>
    <n v="275"/>
    <x v="0"/>
    <x v="0"/>
    <x v="0"/>
    <x v="0"/>
    <x v="0"/>
    <s v=""/>
    <n v="1195877"/>
    <n v="4348.6436363636367"/>
    <n v="239175.4"/>
    <m/>
    <s v="COMPRA"/>
  </r>
  <r>
    <s v="Casa o chalet independiente en avenida Juan Sebastián Elcano-1641"/>
    <x v="1"/>
    <n v="1195000"/>
    <x v="5"/>
    <n v="182"/>
    <x v="0"/>
    <x v="0"/>
    <x v="0"/>
    <x v="0"/>
    <x v="1"/>
    <m/>
    <n v="1195000"/>
    <n v="6565.934065934066"/>
    <n v="398333.33333333331"/>
    <s v="Ciudad"/>
    <s v="COMPRA"/>
  </r>
  <r>
    <s v="Chalet adosado en calle Marcos de Obregón-2049"/>
    <x v="1"/>
    <n v="1195000"/>
    <x v="6"/>
    <n v="298"/>
    <x v="0"/>
    <x v="0"/>
    <x v="0"/>
    <x v="0"/>
    <x v="0"/>
    <m/>
    <n v="1195000"/>
    <n v="4010.0671140939598"/>
    <n v="239000"/>
    <s v="Ciudad"/>
    <s v="COMPRA"/>
  </r>
  <r>
    <s v="Chalet pareado en avenida del Cerro de San Pedro  Fuente del Fresno1934"/>
    <x v="0"/>
    <n v="1195000"/>
    <x v="6"/>
    <n v="417"/>
    <x v="0"/>
    <x v="0"/>
    <x v="0"/>
    <x v="0"/>
    <x v="0"/>
    <s v=""/>
    <n v="1195000"/>
    <n v="2865.7074340527579"/>
    <n v="239000"/>
    <m/>
    <s v="COMPRA"/>
  </r>
  <r>
    <s v="Piso en calle de Juan de Herrera  Vega de la Moraleja1742"/>
    <x v="0"/>
    <n v="1195000"/>
    <x v="8"/>
    <n v="398"/>
    <x v="1"/>
    <x v="11"/>
    <x v="1"/>
    <x v="1"/>
    <x v="0"/>
    <s v=""/>
    <n v="1195000"/>
    <n v="3002.5125628140704"/>
    <n v="597500"/>
    <m/>
    <s v="COMPRA"/>
  </r>
  <r>
    <s v="Casa o chalet independiente en calle Moncayo-1743"/>
    <x v="1"/>
    <n v="1190000"/>
    <x v="3"/>
    <n v="460"/>
    <x v="0"/>
    <x v="0"/>
    <x v="0"/>
    <x v="0"/>
    <x v="0"/>
    <m/>
    <n v="1190000"/>
    <n v="2586.9565217391305"/>
    <n v="297500"/>
    <s v="Ciudad"/>
    <s v="COMPRA"/>
  </r>
  <r>
    <s v="Casa o chalet independiente en calle Teide-1787"/>
    <x v="1"/>
    <n v="1190000"/>
    <x v="3"/>
    <n v="396"/>
    <x v="0"/>
    <x v="0"/>
    <x v="0"/>
    <x v="0"/>
    <x v="0"/>
    <m/>
    <n v="1190000"/>
    <n v="3005.0505050505049"/>
    <n v="297500"/>
    <s v="Ciudad"/>
    <s v="COMPRA"/>
  </r>
  <r>
    <s v="Casa o chalet independiente en plaza Vientos  Zona Carretera del Plantío2306"/>
    <x v="0"/>
    <n v="1190000"/>
    <x v="4"/>
    <n v="485"/>
    <x v="0"/>
    <x v="0"/>
    <x v="0"/>
    <x v="0"/>
    <x v="0"/>
    <s v=""/>
    <n v="1190000"/>
    <n v="2453.6082474226805"/>
    <n v="170000"/>
    <m/>
    <s v="COMPRA"/>
  </r>
  <r>
    <s v="Chalet en Zona Carretera del Plantío  Majadahonda1996"/>
    <x v="0"/>
    <n v="1190000"/>
    <x v="4"/>
    <n v="600"/>
    <x v="0"/>
    <x v="0"/>
    <x v="0"/>
    <x v="0"/>
    <x v="0"/>
    <s v=""/>
    <n v="1190000"/>
    <n v="1983.3333333333333"/>
    <n v="170000"/>
    <m/>
    <s v="COMPRA"/>
  </r>
  <r>
    <s v="Chalet en Arroyo de la Vega  La Moraleja2000"/>
    <x v="0"/>
    <n v="1190000"/>
    <x v="3"/>
    <n v="285"/>
    <x v="0"/>
    <x v="0"/>
    <x v="0"/>
    <x v="0"/>
    <x v="0"/>
    <s v=""/>
    <n v="1190000"/>
    <n v="4175.4385964912281"/>
    <n v="297500"/>
    <m/>
    <s v="COMPRA"/>
  </r>
  <r>
    <s v="Casa o chalet independiente en calle de la Luna  Santo Domingo2210"/>
    <x v="0"/>
    <n v="1190000"/>
    <x v="3"/>
    <n v="336"/>
    <x v="0"/>
    <x v="0"/>
    <x v="0"/>
    <x v="0"/>
    <x v="0"/>
    <s v=""/>
    <n v="1190000"/>
    <n v="3541.6666666666665"/>
    <n v="297500"/>
    <m/>
    <s v="COMPRA"/>
  </r>
  <r>
    <s v="Casa o chalet independiente en camino del Tejar  s/n2676"/>
    <x v="0"/>
    <n v="1190000"/>
    <x v="4"/>
    <n v="450"/>
    <x v="0"/>
    <x v="0"/>
    <x v="0"/>
    <x v="0"/>
    <x v="0"/>
    <s v=""/>
    <n v="1190000"/>
    <n v="2644.4444444444443"/>
    <n v="170000"/>
    <m/>
    <s v="COMPRA"/>
  </r>
  <r>
    <s v="Casa o chalet independiente en Santo Domingo 2725"/>
    <x v="0"/>
    <n v="1190000"/>
    <x v="3"/>
    <n v="360"/>
    <x v="0"/>
    <x v="0"/>
    <x v="0"/>
    <x v="0"/>
    <x v="0"/>
    <s v=""/>
    <n v="1190000"/>
    <n v="3305.5555555555557"/>
    <n v="297500"/>
    <m/>
    <s v="COMPRA"/>
  </r>
  <r>
    <s v="Casa o chalet independiente en calle de la Luna  Santo Domingo2776"/>
    <x v="0"/>
    <n v="1190000"/>
    <x v="3"/>
    <n v="336"/>
    <x v="0"/>
    <x v="0"/>
    <x v="0"/>
    <x v="0"/>
    <x v="0"/>
    <s v=""/>
    <n v="1190000"/>
    <n v="3541.6666666666665"/>
    <n v="297500"/>
    <m/>
    <s v="COMPRA"/>
  </r>
  <r>
    <s v="Casa o chalet independiente en Santo Domingo 2796"/>
    <x v="0"/>
    <n v="1190000"/>
    <x v="3"/>
    <n v="360"/>
    <x v="0"/>
    <x v="0"/>
    <x v="0"/>
    <x v="0"/>
    <x v="0"/>
    <s v=""/>
    <n v="1190000"/>
    <n v="3305.5555555555557"/>
    <n v="297500"/>
    <m/>
    <s v="COMPRA"/>
  </r>
  <r>
    <s v="Piso en Monte Sancha-1154"/>
    <x v="1"/>
    <n v="1190000"/>
    <x v="5"/>
    <n v="148"/>
    <x v="1"/>
    <x v="8"/>
    <x v="2"/>
    <x v="1"/>
    <x v="0"/>
    <m/>
    <n v="1190000"/>
    <n v="8040.5405405405409"/>
    <n v="396666.66666666669"/>
    <s v="Ciudad"/>
    <s v="COMPRA"/>
  </r>
  <r>
    <s v="Ático en Valdebebas - Valdefuentes  Madrid1572"/>
    <x v="0"/>
    <n v="1190000"/>
    <x v="5"/>
    <n v="195"/>
    <x v="1"/>
    <x v="17"/>
    <x v="1"/>
    <x v="1"/>
    <x v="0"/>
    <s v=""/>
    <n v="1190000"/>
    <n v="6102.5641025641025"/>
    <n v="396666.66666666669"/>
    <m/>
    <s v="COMPRA"/>
  </r>
  <r>
    <s v="Ático en Valdebebas - Valdefuentes  Madrid1573"/>
    <x v="0"/>
    <n v="1190000"/>
    <x v="5"/>
    <n v="195"/>
    <x v="1"/>
    <x v="17"/>
    <x v="1"/>
    <x v="1"/>
    <x v="0"/>
    <s v=""/>
    <n v="1190000"/>
    <n v="6102.5641025641025"/>
    <n v="396666.66666666669"/>
    <m/>
    <s v="COMPRA"/>
  </r>
  <r>
    <s v="Piso en Trafalgar  Madrid1764"/>
    <x v="0"/>
    <n v="1190000"/>
    <x v="8"/>
    <n v="140"/>
    <x v="1"/>
    <x v="11"/>
    <x v="1"/>
    <x v="1"/>
    <x v="1"/>
    <s v=""/>
    <n v="1190000"/>
    <n v="8500"/>
    <n v="595000"/>
    <m/>
    <s v="COMPRA"/>
  </r>
  <r>
    <s v="Dúplex en calle de Doña Juana I de Castilla  Salvador1020"/>
    <x v="0"/>
    <n v="1190000"/>
    <x v="2"/>
    <n v="289"/>
    <x v="1"/>
    <x v="9"/>
    <x v="1"/>
    <x v="1"/>
    <x v="0"/>
    <s v=""/>
    <n v="1190000"/>
    <n v="4117.6470588235297"/>
    <n v="198333.33333333334"/>
    <m/>
    <s v="COMPRA"/>
  </r>
  <r>
    <s v="Casa o chalet independiente en El Candado-1864"/>
    <x v="1"/>
    <n v="1180000"/>
    <x v="3"/>
    <n v="320"/>
    <x v="0"/>
    <x v="0"/>
    <x v="0"/>
    <x v="0"/>
    <x v="0"/>
    <m/>
    <n v="1180000"/>
    <n v="3687.5"/>
    <n v="295000"/>
    <s v="Ciudad"/>
    <s v="COMPRA"/>
  </r>
  <r>
    <s v="Casa o chalet independiente en Urb. El Candado-1996"/>
    <x v="1"/>
    <n v="1180000"/>
    <x v="3"/>
    <n v="320"/>
    <x v="0"/>
    <x v="0"/>
    <x v="0"/>
    <x v="0"/>
    <x v="0"/>
    <m/>
    <n v="1180000"/>
    <n v="3687.5"/>
    <n v="295000"/>
    <s v="Ciudad"/>
    <s v="COMPRA"/>
  </r>
  <r>
    <s v="Casa o chalet independiente en El Gasco  Torrelodones2596"/>
    <x v="0"/>
    <n v="1180000"/>
    <x v="6"/>
    <n v="493"/>
    <x v="0"/>
    <x v="0"/>
    <x v="0"/>
    <x v="0"/>
    <x v="0"/>
    <s v=""/>
    <n v="1180000"/>
    <n v="2393.5091277890465"/>
    <n v="236000"/>
    <m/>
    <s v="COMPRA"/>
  </r>
  <r>
    <s v="Piso en calle del Doctor Esquerdo  Ibiza794"/>
    <x v="0"/>
    <n v="1180000"/>
    <x v="8"/>
    <n v="125"/>
    <x v="1"/>
    <x v="1"/>
    <x v="1"/>
    <x v="1"/>
    <x v="1"/>
    <s v=""/>
    <n v="1180000"/>
    <n v="9440"/>
    <n v="590000"/>
    <m/>
    <s v="COMPRA"/>
  </r>
  <r>
    <s v="Casa o chalet independiente en calle Salamanca-1776"/>
    <x v="1"/>
    <n v="1175000"/>
    <x v="3"/>
    <n v="258"/>
    <x v="0"/>
    <x v="0"/>
    <x v="0"/>
    <x v="0"/>
    <x v="0"/>
    <m/>
    <n v="1175000"/>
    <n v="4554.2635658914733"/>
    <n v="293750"/>
    <s v="Benalmadena"/>
    <s v="COMPRA"/>
  </r>
  <r>
    <s v="Chalet en El Higuerón - Capellanía-2163"/>
    <x v="1"/>
    <n v="1175000"/>
    <x v="3"/>
    <n v="255"/>
    <x v="0"/>
    <x v="0"/>
    <x v="0"/>
    <x v="0"/>
    <x v="0"/>
    <m/>
    <n v="1175000"/>
    <n v="4607.8431372549021"/>
    <n v="293750"/>
    <s v="Benalmadena"/>
    <s v="COMPRA"/>
  </r>
  <r>
    <s v="Ático en calle Vela-992"/>
    <x v="1"/>
    <n v="1175000"/>
    <x v="6"/>
    <n v="483"/>
    <x v="1"/>
    <x v="3"/>
    <x v="1"/>
    <x v="1"/>
    <x v="2"/>
    <n v="20000"/>
    <n v="1195000"/>
    <n v="2474.1200828157348"/>
    <n v="239000"/>
    <s v="Benalmadena"/>
    <s v="COMPRA"/>
  </r>
  <r>
    <s v="Piso en Aravaca  Madrid1724"/>
    <x v="0"/>
    <n v="1174000"/>
    <x v="3"/>
    <n v="184"/>
    <x v="1"/>
    <x v="11"/>
    <x v="1"/>
    <x v="1"/>
    <x v="0"/>
    <s v=""/>
    <n v="1174000"/>
    <n v="6380.434782608696"/>
    <n v="293500"/>
    <m/>
    <s v="COMPRA"/>
  </r>
  <r>
    <s v="Casa o chalet independiente en calle Berlín-1676"/>
    <x v="1"/>
    <n v="1165000"/>
    <x v="3"/>
    <n v="321"/>
    <x v="0"/>
    <x v="0"/>
    <x v="0"/>
    <x v="0"/>
    <x v="1"/>
    <m/>
    <n v="1165000"/>
    <n v="3629.2834890965732"/>
    <n v="291250"/>
    <s v="Benalmadena"/>
    <s v="COMPRA"/>
  </r>
  <r>
    <s v="Chalet pareado en Canillejas  Madrid1832"/>
    <x v="0"/>
    <n v="1160000"/>
    <x v="2"/>
    <n v="306"/>
    <x v="0"/>
    <x v="0"/>
    <x v="0"/>
    <x v="0"/>
    <x v="0"/>
    <s v=""/>
    <n v="1160000"/>
    <n v="3790.8496732026142"/>
    <n v="193333.33333333334"/>
    <m/>
    <s v="COMPRA"/>
  </r>
  <r>
    <s v="Chalet pareado en Canillejas  Madrid1849"/>
    <x v="0"/>
    <n v="1160000"/>
    <x v="2"/>
    <n v="306"/>
    <x v="0"/>
    <x v="0"/>
    <x v="0"/>
    <x v="0"/>
    <x v="0"/>
    <s v=""/>
    <n v="1160000"/>
    <n v="3790.8496732026142"/>
    <n v="193333.33333333334"/>
    <m/>
    <s v="COMPRA"/>
  </r>
  <r>
    <s v="Casa o chalet independiente en calle Jalisco  El Gasco2652"/>
    <x v="0"/>
    <n v="1160000"/>
    <x v="6"/>
    <n v="325"/>
    <x v="0"/>
    <x v="0"/>
    <x v="0"/>
    <x v="0"/>
    <x v="0"/>
    <s v=""/>
    <n v="1160000"/>
    <n v="3569.2307692307691"/>
    <n v="232000"/>
    <m/>
    <s v="COMPRA"/>
  </r>
  <r>
    <s v="Casa o chalet independiente en Las Matas- Peñascales  Las Rozas de Madrid2749"/>
    <x v="0"/>
    <n v="1156000"/>
    <x v="2"/>
    <n v="341"/>
    <x v="0"/>
    <x v="0"/>
    <x v="0"/>
    <x v="0"/>
    <x v="0"/>
    <s v=""/>
    <n v="1156000"/>
    <n v="3390.0293255131965"/>
    <n v="192666.66666666666"/>
    <m/>
    <s v="COMPRA"/>
  </r>
  <r>
    <s v="Casa o chalet independiente en Conde de Ureña-1837"/>
    <x v="1"/>
    <n v="1150000"/>
    <x v="3"/>
    <n v="212"/>
    <x v="0"/>
    <x v="0"/>
    <x v="0"/>
    <x v="0"/>
    <x v="0"/>
    <m/>
    <n v="1150000"/>
    <n v="5424.5283018867922"/>
    <n v="287500"/>
    <s v="Ciudad"/>
    <s v="COMPRA"/>
  </r>
  <r>
    <s v="Casa o chalet independiente en Velazquez-1997"/>
    <x v="1"/>
    <n v="1150000"/>
    <x v="3"/>
    <n v="250"/>
    <x v="0"/>
    <x v="0"/>
    <x v="0"/>
    <x v="0"/>
    <x v="0"/>
    <m/>
    <n v="1150000"/>
    <n v="4600"/>
    <n v="287500"/>
    <s v="Benalmadena"/>
    <s v="COMPRA"/>
  </r>
  <r>
    <s v="Casa o chalet independiente en avenida Juan Sebastián Elcano-1644"/>
    <x v="1"/>
    <n v="1150000"/>
    <x v="2"/>
    <n v="347"/>
    <x v="0"/>
    <x v="0"/>
    <x v="0"/>
    <x v="0"/>
    <x v="1"/>
    <m/>
    <n v="1150000"/>
    <n v="3314.1210374639768"/>
    <n v="191666.66666666666"/>
    <s v="Ciudad"/>
    <s v="COMPRA"/>
  </r>
  <r>
    <s v="Chalet en Cortijo de Maza-Finca Monsalvez-El Olivar-2160"/>
    <x v="1"/>
    <n v="1150000"/>
    <x v="1"/>
    <n v="521"/>
    <x v="0"/>
    <x v="0"/>
    <x v="0"/>
    <x v="0"/>
    <x v="1"/>
    <m/>
    <n v="1150000"/>
    <n v="2207.2936660268715"/>
    <n v="143750"/>
    <s v="Ciudad"/>
    <s v="COMPRA"/>
  </r>
  <r>
    <s v="Chalet en Cortijo de Maza-Finca Monsalvez-El Olivar-2161"/>
    <x v="1"/>
    <n v="1150000"/>
    <x v="1"/>
    <n v="521"/>
    <x v="0"/>
    <x v="0"/>
    <x v="0"/>
    <x v="0"/>
    <x v="1"/>
    <m/>
    <n v="1150000"/>
    <n v="2207.2936660268715"/>
    <n v="143750"/>
    <s v="Ciudad"/>
    <s v="COMPRA"/>
  </r>
  <r>
    <s v="Casa o chalet independiente en Cortijo de Maza-Finca Monsalvez-El Olivar-1845"/>
    <x v="1"/>
    <n v="1150000"/>
    <x v="10"/>
    <n v="580"/>
    <x v="0"/>
    <x v="0"/>
    <x v="0"/>
    <x v="0"/>
    <x v="0"/>
    <m/>
    <n v="1150000"/>
    <n v="1982.7586206896551"/>
    <n v="104545.45454545454"/>
    <s v="Ciudad"/>
    <s v="COMPRA"/>
  </r>
  <r>
    <s v="Casa o chalet independiente en jacaranda  10439"/>
    <x v="2"/>
    <n v="1150000"/>
    <x v="2"/>
    <n v="655"/>
    <x v="0"/>
    <x v="0"/>
    <x v="0"/>
    <x v="0"/>
    <x v="0"/>
    <s v=""/>
    <n v="1150000"/>
    <n v="1755.7251908396947"/>
    <n v="191666.66666666666"/>
    <m/>
    <s v="COMPRA"/>
  </r>
  <r>
    <s v="Casa o chalet independiente en avenida Jacaranda  El Zaudín - Club de Golf658"/>
    <x v="2"/>
    <n v="1150000"/>
    <x v="3"/>
    <n v="655"/>
    <x v="0"/>
    <x v="0"/>
    <x v="0"/>
    <x v="0"/>
    <x v="0"/>
    <s v=""/>
    <n v="1150000"/>
    <n v="1755.7251908396947"/>
    <n v="287500"/>
    <m/>
    <s v="COMPRA"/>
  </r>
  <r>
    <s v="Chalet pareado en Cortijo Sur  Boadilla del Monte1866"/>
    <x v="0"/>
    <n v="1150000"/>
    <x v="3"/>
    <n v="404"/>
    <x v="0"/>
    <x v="0"/>
    <x v="0"/>
    <x v="0"/>
    <x v="0"/>
    <s v=""/>
    <n v="1150000"/>
    <n v="2846.5346534653463"/>
    <n v="287500"/>
    <m/>
    <s v="COMPRA"/>
  </r>
  <r>
    <s v="Chalet pareado en avenida de las Rozuelas  Casco Antiguo1872"/>
    <x v="0"/>
    <n v="1150000"/>
    <x v="6"/>
    <n v="310"/>
    <x v="0"/>
    <x v="0"/>
    <x v="0"/>
    <x v="0"/>
    <x v="0"/>
    <s v=""/>
    <n v="1150000"/>
    <n v="3709.6774193548385"/>
    <n v="230000"/>
    <m/>
    <s v="COMPRA"/>
  </r>
  <r>
    <s v="Chalet pareado en Zona Estación  Pozuelo de Alarcón1963"/>
    <x v="0"/>
    <n v="1150000"/>
    <x v="3"/>
    <n v="185"/>
    <x v="0"/>
    <x v="0"/>
    <x v="0"/>
    <x v="0"/>
    <x v="0"/>
    <s v=""/>
    <n v="1150000"/>
    <n v="6216.2162162162158"/>
    <n v="287500"/>
    <m/>
    <s v="COMPRA"/>
  </r>
  <r>
    <s v="Chalet pareado en Zona Estación  Pozuelo de Alarcón1964"/>
    <x v="0"/>
    <n v="1150000"/>
    <x v="3"/>
    <n v="185"/>
    <x v="0"/>
    <x v="0"/>
    <x v="0"/>
    <x v="0"/>
    <x v="0"/>
    <s v=""/>
    <n v="1150000"/>
    <n v="6216.2162162162158"/>
    <n v="287500"/>
    <m/>
    <s v="COMPRA"/>
  </r>
  <r>
    <s v="Casa o chalet independiente en calle de la Luna  Santo Domingo2209"/>
    <x v="0"/>
    <n v="1150000"/>
    <x v="4"/>
    <n v="294"/>
    <x v="0"/>
    <x v="0"/>
    <x v="0"/>
    <x v="0"/>
    <x v="0"/>
    <s v=""/>
    <n v="1150000"/>
    <n v="3911.5646258503402"/>
    <n v="164285.71428571429"/>
    <m/>
    <s v="COMPRA"/>
  </r>
  <r>
    <s v="Chalet adosado en Cortijo Sur  Boadilla del Monte2213"/>
    <x v="0"/>
    <n v="1150000"/>
    <x v="3"/>
    <n v="337"/>
    <x v="0"/>
    <x v="0"/>
    <x v="0"/>
    <x v="0"/>
    <x v="0"/>
    <s v=""/>
    <n v="1150000"/>
    <n v="3412.4629080118693"/>
    <n v="287500"/>
    <m/>
    <s v="COMPRA"/>
  </r>
  <r>
    <s v="Casa o chalet independiente en calle de Luis de la Mata  Palomas2334"/>
    <x v="0"/>
    <n v="1150000"/>
    <x v="6"/>
    <n v="300"/>
    <x v="0"/>
    <x v="0"/>
    <x v="0"/>
    <x v="0"/>
    <x v="0"/>
    <s v=""/>
    <n v="1150000"/>
    <n v="3833.3333333333335"/>
    <n v="230000"/>
    <m/>
    <s v="COMPRA"/>
  </r>
  <r>
    <s v="Casa o chalet independiente en calle Jándula  s/n2624"/>
    <x v="0"/>
    <n v="1150000"/>
    <x v="6"/>
    <n v="494"/>
    <x v="0"/>
    <x v="0"/>
    <x v="0"/>
    <x v="0"/>
    <x v="0"/>
    <s v=""/>
    <n v="1150000"/>
    <n v="2327.9352226720648"/>
    <n v="230000"/>
    <m/>
    <s v="COMPRA"/>
  </r>
  <r>
    <s v="Casa o chalet independiente en Santo Domingo 2731"/>
    <x v="0"/>
    <n v="1150000"/>
    <x v="4"/>
    <n v="294"/>
    <x v="0"/>
    <x v="0"/>
    <x v="0"/>
    <x v="0"/>
    <x v="0"/>
    <s v=""/>
    <n v="1150000"/>
    <n v="3911.5646258503402"/>
    <n v="164285.71428571429"/>
    <m/>
    <s v="COMPRA"/>
  </r>
  <r>
    <s v="Piso en glorieta de Ruiz Giménez  Malasaña-Universidad760"/>
    <x v="0"/>
    <n v="1150000"/>
    <x v="8"/>
    <n v="108"/>
    <x v="1"/>
    <x v="1"/>
    <x v="2"/>
    <x v="1"/>
    <x v="1"/>
    <s v=""/>
    <n v="1150000"/>
    <n v="10648.148148148148"/>
    <n v="575000"/>
    <m/>
    <s v="COMPRA"/>
  </r>
  <r>
    <s v="Ático en glorieta de Ruiz Giménez  Malasaña-Universidad770"/>
    <x v="0"/>
    <n v="1150000"/>
    <x v="8"/>
    <n v="123"/>
    <x v="1"/>
    <x v="1"/>
    <x v="1"/>
    <x v="1"/>
    <x v="1"/>
    <s v=""/>
    <n v="1150000"/>
    <n v="9349.5934959349597"/>
    <n v="575000"/>
    <m/>
    <s v="COMPRA"/>
  </r>
  <r>
    <s v="Piso en avenida Juan Sebastián Elcano-1315"/>
    <x v="1"/>
    <n v="1150000"/>
    <x v="3"/>
    <n v="195"/>
    <x v="1"/>
    <x v="8"/>
    <x v="1"/>
    <x v="1"/>
    <x v="0"/>
    <m/>
    <n v="1150000"/>
    <n v="5897.4358974358975"/>
    <n v="287500"/>
    <s v="Ciudad"/>
    <s v="COMPRA"/>
  </r>
  <r>
    <s v="Piso en calle República Argentina-899"/>
    <x v="1"/>
    <n v="1150000"/>
    <x v="8"/>
    <n v="124"/>
    <x v="1"/>
    <x v="3"/>
    <x v="1"/>
    <x v="1"/>
    <x v="1"/>
    <m/>
    <n v="1150000"/>
    <n v="9274.1935483870966"/>
    <n v="575000"/>
    <s v="Ciudad"/>
    <s v="COMPRA"/>
  </r>
  <r>
    <s v="Ático en calle las Cañas-439"/>
    <x v="1"/>
    <n v="1150000"/>
    <x v="3"/>
    <n v="273"/>
    <x v="1"/>
    <x v="7"/>
    <x v="1"/>
    <x v="1"/>
    <x v="0"/>
    <m/>
    <n v="1150000"/>
    <n v="4212.4542124542122"/>
    <n v="287500"/>
    <s v="Torremolinos"/>
    <s v="COMPRA"/>
  </r>
  <r>
    <s v="Ático en calle las Cañas-440"/>
    <x v="1"/>
    <n v="1150000"/>
    <x v="3"/>
    <n v="273"/>
    <x v="1"/>
    <x v="7"/>
    <x v="1"/>
    <x v="1"/>
    <x v="0"/>
    <m/>
    <n v="1150000"/>
    <n v="4212.4542124542122"/>
    <n v="287500"/>
    <s v="Torremolinos"/>
    <s v="COMPRA"/>
  </r>
  <r>
    <s v="Piso en paseo Reding-437"/>
    <x v="1"/>
    <n v="1150000"/>
    <x v="6"/>
    <n v="220"/>
    <x v="1"/>
    <x v="7"/>
    <x v="1"/>
    <x v="1"/>
    <x v="1"/>
    <m/>
    <n v="1150000"/>
    <n v="5227.272727272727"/>
    <n v="230000"/>
    <s v="Ciudad"/>
    <s v="COMPRA"/>
  </r>
  <r>
    <s v="Piso en Centro Histórico-280"/>
    <x v="1"/>
    <n v="1150000"/>
    <x v="5"/>
    <n v="170"/>
    <x v="1"/>
    <x v="1"/>
    <x v="1"/>
    <x v="1"/>
    <x v="1"/>
    <m/>
    <n v="1150000"/>
    <n v="6764.7058823529414"/>
    <n v="383333.33333333331"/>
    <s v="Ciudad"/>
    <s v="COMPRA"/>
  </r>
  <r>
    <s v="Piso en plaza de la Malagueta-6"/>
    <x v="1"/>
    <n v="1150000"/>
    <x v="3"/>
    <n v="141"/>
    <x v="1"/>
    <x v="13"/>
    <x v="1"/>
    <x v="1"/>
    <x v="1"/>
    <m/>
    <n v="1150000"/>
    <n v="8156.0283687943265"/>
    <n v="287500"/>
    <s v="Ciudad"/>
    <s v="COMPRA"/>
  </r>
  <r>
    <s v="Piso en calle Estocolmo-2447"/>
    <x v="1"/>
    <n v="1150000"/>
    <x v="5"/>
    <n v="266"/>
    <x v="1"/>
    <x v="11"/>
    <x v="1"/>
    <x v="1"/>
    <x v="0"/>
    <m/>
    <n v="1150000"/>
    <n v="4323.3082706766918"/>
    <n v="383333.33333333331"/>
    <s v="Benalmadena"/>
    <s v="COMPRA"/>
  </r>
  <r>
    <s v="Casa o chalet independiente en calle Castaño  Zona norte2763"/>
    <x v="0"/>
    <n v="1145000"/>
    <x v="6"/>
    <n v="369"/>
    <x v="0"/>
    <x v="0"/>
    <x v="0"/>
    <x v="0"/>
    <x v="0"/>
    <s v=""/>
    <n v="1145000"/>
    <n v="3102.981029810298"/>
    <n v="229000"/>
    <m/>
    <s v="COMPRA"/>
  </r>
  <r>
    <s v="Piso en calle Pacífico-176"/>
    <x v="1"/>
    <n v="1140000"/>
    <x v="5"/>
    <n v="127"/>
    <x v="1"/>
    <x v="5"/>
    <x v="1"/>
    <x v="1"/>
    <x v="0"/>
    <m/>
    <n v="1140000"/>
    <n v="8976.3779527559054"/>
    <n v="380000"/>
    <s v="Ciudad"/>
    <s v="COMPRA"/>
  </r>
  <r>
    <s v="Piso en calle Pacífico-177"/>
    <x v="1"/>
    <n v="1140000"/>
    <x v="5"/>
    <n v="128"/>
    <x v="1"/>
    <x v="5"/>
    <x v="1"/>
    <x v="1"/>
    <x v="1"/>
    <m/>
    <n v="1140000"/>
    <n v="8906.25"/>
    <n v="380000"/>
    <s v="Ciudad"/>
    <s v="COMPRA"/>
  </r>
  <r>
    <s v="Chalet pareado en calle el Torreon  Marazuela- El Torreón1954"/>
    <x v="0"/>
    <n v="1125000"/>
    <x v="4"/>
    <n v="708"/>
    <x v="0"/>
    <x v="0"/>
    <x v="0"/>
    <x v="0"/>
    <x v="0"/>
    <s v=""/>
    <n v="1125000"/>
    <n v="1588.9830508474577"/>
    <n v="160714.28571428571"/>
    <m/>
    <s v="COMPRA"/>
  </r>
  <r>
    <s v="Piso en calle de Goya  Recoletos956"/>
    <x v="0"/>
    <n v="1125000"/>
    <x v="8"/>
    <n v="87"/>
    <x v="1"/>
    <x v="9"/>
    <x v="1"/>
    <x v="2"/>
    <x v="1"/>
    <s v=""/>
    <n v="1125000"/>
    <n v="12931.034482758621"/>
    <n v="562500"/>
    <m/>
    <s v="COMPRA"/>
  </r>
  <r>
    <s v="Piso en calle de Goya  38957"/>
    <x v="0"/>
    <n v="1125000"/>
    <x v="8"/>
    <n v="90"/>
    <x v="1"/>
    <x v="9"/>
    <x v="1"/>
    <x v="2"/>
    <x v="1"/>
    <s v=""/>
    <n v="1125000"/>
    <n v="12500"/>
    <n v="562500"/>
    <m/>
    <s v="COMPRA"/>
  </r>
  <r>
    <s v="Piso en avenida de Bruselas  Guindalera681"/>
    <x v="0"/>
    <n v="1120000"/>
    <x v="3"/>
    <n v="206"/>
    <x v="1"/>
    <x v="4"/>
    <x v="1"/>
    <x v="1"/>
    <x v="0"/>
    <s v=""/>
    <n v="1120000"/>
    <n v="5436.8932038834955"/>
    <n v="280000"/>
    <m/>
    <s v="COMPRA"/>
  </r>
  <r>
    <s v="Piso en Ibiza  Madrid906"/>
    <x v="0"/>
    <n v="1120000"/>
    <x v="5"/>
    <n v="133"/>
    <x v="1"/>
    <x v="7"/>
    <x v="1"/>
    <x v="1"/>
    <x v="1"/>
    <s v=""/>
    <n v="1120000"/>
    <n v="8421.0526315789466"/>
    <n v="373333.33333333331"/>
    <m/>
    <s v="COMPRA"/>
  </r>
  <r>
    <s v="Casa o chalet independiente en Poligono 32 Parcela 179-1976"/>
    <x v="1"/>
    <n v="1100000"/>
    <x v="6"/>
    <n v="200"/>
    <x v="0"/>
    <x v="0"/>
    <x v="0"/>
    <x v="0"/>
    <x v="0"/>
    <m/>
    <n v="1100000"/>
    <n v="5500"/>
    <n v="220000"/>
    <s v="Ciudad"/>
    <s v="COMPRA"/>
  </r>
  <r>
    <s v="Casa o chalet independiente en cuesta del Tajo-1854"/>
    <x v="1"/>
    <n v="1100000"/>
    <x v="2"/>
    <n v="274"/>
    <x v="0"/>
    <x v="0"/>
    <x v="0"/>
    <x v="0"/>
    <x v="1"/>
    <m/>
    <n v="1100000"/>
    <n v="4014.5985401459852"/>
    <n v="183333.33333333334"/>
    <s v="Torremolinos"/>
    <s v="COMPRA"/>
  </r>
  <r>
    <s v="Chalet en Limonar-2171"/>
    <x v="1"/>
    <n v="1100000"/>
    <x v="2"/>
    <n v="280"/>
    <x v="0"/>
    <x v="0"/>
    <x v="0"/>
    <x v="0"/>
    <x v="1"/>
    <m/>
    <n v="1100000"/>
    <n v="3928.5714285714284"/>
    <n v="183333.33333333334"/>
    <s v="Ciudad"/>
    <s v="COMPRA"/>
  </r>
  <r>
    <s v="Casa o chalet independiente en calle Luna  Santo Domingo2290"/>
    <x v="0"/>
    <n v="1100000"/>
    <x v="6"/>
    <n v="337"/>
    <x v="0"/>
    <x v="0"/>
    <x v="0"/>
    <x v="0"/>
    <x v="0"/>
    <s v=""/>
    <n v="1100000"/>
    <n v="3264.0949554896142"/>
    <n v="220000"/>
    <m/>
    <s v="COMPRA"/>
  </r>
  <r>
    <s v="Casa o chalet independiente en calle Guareña  s/n2305"/>
    <x v="0"/>
    <n v="1100000"/>
    <x v="2"/>
    <n v="491"/>
    <x v="0"/>
    <x v="0"/>
    <x v="0"/>
    <x v="0"/>
    <x v="0"/>
    <s v=""/>
    <n v="1100000"/>
    <n v="2240.325865580448"/>
    <n v="183333.33333333334"/>
    <m/>
    <s v="COMPRA"/>
  </r>
  <r>
    <s v="Casa o chalet independiente en Luna  Santo Domingo2348"/>
    <x v="0"/>
    <n v="1100000"/>
    <x v="6"/>
    <n v="337"/>
    <x v="0"/>
    <x v="0"/>
    <x v="0"/>
    <x v="0"/>
    <x v="0"/>
    <s v=""/>
    <n v="1100000"/>
    <n v="3264.0949554896142"/>
    <n v="220000"/>
    <m/>
    <s v="COMPRA"/>
  </r>
  <r>
    <s v="Casa o chalet independiente en Simon Verde  Mairena del Aljarafe469"/>
    <x v="2"/>
    <n v="1100000"/>
    <x v="2"/>
    <n v="466"/>
    <x v="0"/>
    <x v="0"/>
    <x v="0"/>
    <x v="0"/>
    <x v="0"/>
    <s v=""/>
    <n v="1100000"/>
    <n v="2360.5150214592277"/>
    <n v="183333.33333333334"/>
    <m/>
    <s v="COMPRA"/>
  </r>
  <r>
    <s v="Chalet adosado en El Soto de la Moraleja  La Moraleja1794"/>
    <x v="0"/>
    <n v="1100000"/>
    <x v="3"/>
    <n v="160"/>
    <x v="0"/>
    <x v="0"/>
    <x v="0"/>
    <x v="0"/>
    <x v="0"/>
    <s v=""/>
    <n v="1100000"/>
    <n v="6875"/>
    <n v="275000"/>
    <m/>
    <s v="COMPRA"/>
  </r>
  <r>
    <s v="Chalet en El Soto de la Moraleja  La Moraleja1827"/>
    <x v="0"/>
    <n v="1100000"/>
    <x v="3"/>
    <n v="160"/>
    <x v="0"/>
    <x v="0"/>
    <x v="0"/>
    <x v="0"/>
    <x v="0"/>
    <s v=""/>
    <n v="1100000"/>
    <n v="6875"/>
    <n v="275000"/>
    <m/>
    <s v="COMPRA"/>
  </r>
  <r>
    <s v="Chalet adosado en El Soto de la Moraleja  La Moraleja1844"/>
    <x v="0"/>
    <n v="1100000"/>
    <x v="3"/>
    <n v="158"/>
    <x v="0"/>
    <x v="0"/>
    <x v="0"/>
    <x v="0"/>
    <x v="0"/>
    <s v=""/>
    <n v="1100000"/>
    <n v="6962.0253164556962"/>
    <n v="275000"/>
    <m/>
    <s v="COMPRA"/>
  </r>
  <r>
    <s v="Chalet adosado en El Soto de la Moraleja  La Moraleja1969"/>
    <x v="0"/>
    <n v="1100000"/>
    <x v="3"/>
    <n v="152"/>
    <x v="0"/>
    <x v="0"/>
    <x v="0"/>
    <x v="0"/>
    <x v="0"/>
    <s v=""/>
    <n v="1100000"/>
    <n v="7236.8421052631575"/>
    <n v="275000"/>
    <m/>
    <s v="COMPRA"/>
  </r>
  <r>
    <s v="Chalet adosado en calle del Camino Nuevo  El Soto de la Moraleja2045"/>
    <x v="0"/>
    <n v="1100000"/>
    <x v="3"/>
    <n v="152"/>
    <x v="0"/>
    <x v="0"/>
    <x v="0"/>
    <x v="0"/>
    <x v="0"/>
    <s v=""/>
    <n v="1100000"/>
    <n v="7236.8421052631575"/>
    <n v="275000"/>
    <m/>
    <s v="COMPRA"/>
  </r>
  <r>
    <s v="Casa o chalet independiente en calle Piqueras  Soto de Viñuelas2112"/>
    <x v="0"/>
    <n v="1100000"/>
    <x v="6"/>
    <n v="671"/>
    <x v="0"/>
    <x v="0"/>
    <x v="0"/>
    <x v="0"/>
    <x v="0"/>
    <s v=""/>
    <n v="1100000"/>
    <n v="1639.344262295082"/>
    <n v="220000"/>
    <m/>
    <s v="COMPRA"/>
  </r>
  <r>
    <s v="Chalet adosado en calle del Camino Nuevo  El Soto de la Moraleja2266"/>
    <x v="0"/>
    <n v="1100000"/>
    <x v="3"/>
    <n v="160"/>
    <x v="0"/>
    <x v="0"/>
    <x v="0"/>
    <x v="0"/>
    <x v="0"/>
    <s v=""/>
    <n v="1100000"/>
    <n v="6875"/>
    <n v="275000"/>
    <m/>
    <s v="COMPRA"/>
  </r>
  <r>
    <s v="Casa o chalet independiente en Santo Domingo 2591"/>
    <x v="0"/>
    <n v="1100000"/>
    <x v="6"/>
    <n v="337"/>
    <x v="0"/>
    <x v="0"/>
    <x v="0"/>
    <x v="0"/>
    <x v="0"/>
    <s v=""/>
    <n v="1100000"/>
    <n v="3264.0949554896142"/>
    <n v="220000"/>
    <m/>
    <s v="COMPRA"/>
  </r>
  <r>
    <s v="Casa o chalet independiente en El Bosque  Villaviciosa de Odón2635"/>
    <x v="0"/>
    <n v="1100000"/>
    <x v="6"/>
    <n v="575"/>
    <x v="0"/>
    <x v="0"/>
    <x v="0"/>
    <x v="0"/>
    <x v="0"/>
    <s v=""/>
    <n v="1100000"/>
    <n v="1913.0434782608695"/>
    <n v="220000"/>
    <m/>
    <s v="COMPRA"/>
  </r>
  <r>
    <s v="Casa o chalet independiente en calle Balazote  s/n2667"/>
    <x v="0"/>
    <n v="1100000"/>
    <x v="6"/>
    <n v="495"/>
    <x v="0"/>
    <x v="0"/>
    <x v="0"/>
    <x v="0"/>
    <x v="0"/>
    <s v=""/>
    <n v="1100000"/>
    <n v="2222.2222222222222"/>
    <n v="220000"/>
    <m/>
    <s v="COMPRA"/>
  </r>
  <r>
    <s v="Casa o chalet independiente en calle Orense  La Cabaña2689"/>
    <x v="0"/>
    <n v="1100000"/>
    <x v="4"/>
    <n v="458"/>
    <x v="0"/>
    <x v="0"/>
    <x v="0"/>
    <x v="0"/>
    <x v="0"/>
    <s v=""/>
    <n v="1100000"/>
    <n v="2401.7467248908297"/>
    <n v="157142.85714285713"/>
    <m/>
    <s v="COMPRA"/>
  </r>
  <r>
    <s v="Casa o chalet independiente en principal  Valdelagua2710"/>
    <x v="0"/>
    <n v="1100000"/>
    <x v="4"/>
    <n v="887"/>
    <x v="0"/>
    <x v="0"/>
    <x v="0"/>
    <x v="0"/>
    <x v="0"/>
    <s v=""/>
    <n v="1100000"/>
    <n v="1240.1352874859076"/>
    <n v="157142.85714285713"/>
    <m/>
    <s v="COMPRA"/>
  </r>
  <r>
    <s v="Casa o chalet independiente en Santo Domingo 2714"/>
    <x v="0"/>
    <n v="1100000"/>
    <x v="4"/>
    <n v="650"/>
    <x v="0"/>
    <x v="0"/>
    <x v="0"/>
    <x v="0"/>
    <x v="0"/>
    <s v=""/>
    <n v="1100000"/>
    <n v="1692.3076923076924"/>
    <n v="157142.85714285713"/>
    <m/>
    <s v="COMPRA"/>
  </r>
  <r>
    <s v="Casa o chalet independiente en Luna  Santo Domingo2717"/>
    <x v="0"/>
    <n v="1100000"/>
    <x v="6"/>
    <n v="337"/>
    <x v="0"/>
    <x v="0"/>
    <x v="0"/>
    <x v="0"/>
    <x v="0"/>
    <s v=""/>
    <n v="1100000"/>
    <n v="3264.0949554896142"/>
    <n v="220000"/>
    <m/>
    <s v="COMPRA"/>
  </r>
  <r>
    <s v="Casa o chalet independiente en Santo Domingo  Santo Domingo2795"/>
    <x v="0"/>
    <n v="1100000"/>
    <x v="1"/>
    <n v="645"/>
    <x v="0"/>
    <x v="0"/>
    <x v="0"/>
    <x v="0"/>
    <x v="0"/>
    <s v=""/>
    <n v="1100000"/>
    <n v="1705.4263565891472"/>
    <n v="137500"/>
    <m/>
    <s v="COMPRA"/>
  </r>
  <r>
    <s v="Dúplex en Zona Monte el Pilar  Majadahonda971"/>
    <x v="0"/>
    <n v="1100000"/>
    <x v="5"/>
    <n v="228"/>
    <x v="1"/>
    <x v="9"/>
    <x v="2"/>
    <x v="1"/>
    <x v="0"/>
    <s v=""/>
    <n v="1100000"/>
    <n v="4824.5614035087719"/>
    <n v="366666.66666666669"/>
    <m/>
    <s v="COMPRA"/>
  </r>
  <r>
    <s v="Piso en Peñagrande  Madrid1044"/>
    <x v="0"/>
    <n v="1100000"/>
    <x v="8"/>
    <n v="120"/>
    <x v="1"/>
    <x v="9"/>
    <x v="1"/>
    <x v="1"/>
    <x v="0"/>
    <s v=""/>
    <n v="1100000"/>
    <n v="9166.6666666666661"/>
    <n v="550000"/>
    <m/>
    <s v="COMPRA"/>
  </r>
  <r>
    <s v="Piso en calle del Divino Pastor  Malasaña-Universidad1545"/>
    <x v="0"/>
    <n v="1100000"/>
    <x v="8"/>
    <n v="129"/>
    <x v="1"/>
    <x v="8"/>
    <x v="1"/>
    <x v="1"/>
    <x v="1"/>
    <s v=""/>
    <n v="1100000"/>
    <n v="8527.1317829457366"/>
    <n v="550000"/>
    <m/>
    <s v="COMPRA"/>
  </r>
  <r>
    <s v="Ático en Las Tablas  Madrid711"/>
    <x v="0"/>
    <n v="1100000"/>
    <x v="3"/>
    <n v="244"/>
    <x v="1"/>
    <x v="5"/>
    <x v="1"/>
    <x v="1"/>
    <x v="0"/>
    <s v=""/>
    <n v="1100000"/>
    <n v="4508.1967213114758"/>
    <n v="275000"/>
    <m/>
    <s v="COMPRA"/>
  </r>
  <r>
    <s v="Piso en calle de Fuencarral  Malasaña-Universidad1014"/>
    <x v="0"/>
    <n v="1100000"/>
    <x v="5"/>
    <n v="134"/>
    <x v="1"/>
    <x v="9"/>
    <x v="1"/>
    <x v="1"/>
    <x v="1"/>
    <s v=""/>
    <n v="1100000"/>
    <n v="8208.9552238805973"/>
    <n v="366666.66666666669"/>
    <m/>
    <s v="COMPRA"/>
  </r>
  <r>
    <s v="Piso en calle de Fuencarral  Malasaña-Universidad1088"/>
    <x v="0"/>
    <n v="1100000"/>
    <x v="5"/>
    <n v="134"/>
    <x v="1"/>
    <x v="9"/>
    <x v="1"/>
    <x v="1"/>
    <x v="1"/>
    <s v=""/>
    <n v="1100000"/>
    <n v="8208.9552238805973"/>
    <n v="366666.66666666669"/>
    <m/>
    <s v="COMPRA"/>
  </r>
  <r>
    <s v="Piso en calle de Fuencarral  Malasaña-Universidad1089"/>
    <x v="0"/>
    <n v="1100000"/>
    <x v="5"/>
    <n v="134"/>
    <x v="1"/>
    <x v="9"/>
    <x v="1"/>
    <x v="1"/>
    <x v="1"/>
    <s v=""/>
    <n v="1100000"/>
    <n v="8208.9552238805973"/>
    <n v="366666.66666666669"/>
    <m/>
    <s v="COMPRA"/>
  </r>
  <r>
    <s v="Piso en Malasaña-Universidad  Madrid1096"/>
    <x v="0"/>
    <n v="1100000"/>
    <x v="5"/>
    <n v="134"/>
    <x v="1"/>
    <x v="9"/>
    <x v="1"/>
    <x v="1"/>
    <x v="1"/>
    <s v=""/>
    <n v="1100000"/>
    <n v="8208.9552238805973"/>
    <n v="366666.66666666669"/>
    <m/>
    <s v="COMPRA"/>
  </r>
  <r>
    <s v="Piso en calle de Fernán González  Goya820"/>
    <x v="0"/>
    <n v="1100000"/>
    <x v="8"/>
    <n v="85"/>
    <x v="1"/>
    <x v="1"/>
    <x v="1"/>
    <x v="1"/>
    <x v="1"/>
    <s v=""/>
    <n v="1100000"/>
    <n v="12941.176470588236"/>
    <n v="550000"/>
    <m/>
    <s v="COMPRA"/>
  </r>
  <r>
    <s v="Piso en avenida Juan Sebastian Elcano-1323"/>
    <x v="1"/>
    <n v="1100000"/>
    <x v="5"/>
    <n v="231"/>
    <x v="1"/>
    <x v="8"/>
    <x v="1"/>
    <x v="1"/>
    <x v="0"/>
    <m/>
    <n v="1100000"/>
    <n v="4761.9047619047615"/>
    <n v="366666.66666666669"/>
    <s v="Benalmadena"/>
    <s v="COMPRA"/>
  </r>
  <r>
    <s v="Piso en camino Santa Paula-1319"/>
    <x v="1"/>
    <n v="1100000"/>
    <x v="3"/>
    <n v="202"/>
    <x v="1"/>
    <x v="8"/>
    <x v="1"/>
    <x v="1"/>
    <x v="0"/>
    <m/>
    <n v="1100000"/>
    <n v="5445.5445544554459"/>
    <n v="275000"/>
    <s v="Ciudad"/>
    <s v="COMPRA"/>
  </r>
  <r>
    <s v="Piso en Limonar-1328"/>
    <x v="1"/>
    <n v="1100000"/>
    <x v="3"/>
    <n v="265"/>
    <x v="1"/>
    <x v="8"/>
    <x v="1"/>
    <x v="1"/>
    <x v="0"/>
    <m/>
    <n v="1100000"/>
    <n v="4150.9433962264147"/>
    <n v="275000"/>
    <s v="Ciudad"/>
    <s v="COMPRA"/>
  </r>
  <r>
    <s v="Piso en calle Cortina del Muelle-680"/>
    <x v="1"/>
    <n v="1100000"/>
    <x v="3"/>
    <n v="201"/>
    <x v="1"/>
    <x v="9"/>
    <x v="1"/>
    <x v="1"/>
    <x v="1"/>
    <m/>
    <n v="1100000"/>
    <n v="5472.6368159203976"/>
    <n v="275000"/>
    <s v="Ciudad"/>
    <s v="COMPRA"/>
  </r>
  <r>
    <s v="Piso en Malagueta - Monte Sancha-420"/>
    <x v="1"/>
    <n v="1100000"/>
    <x v="3"/>
    <n v="160"/>
    <x v="1"/>
    <x v="7"/>
    <x v="1"/>
    <x v="1"/>
    <x v="0"/>
    <m/>
    <n v="1100000"/>
    <n v="6875"/>
    <n v="275000"/>
    <s v="Ciudad"/>
    <s v="COMPRA"/>
  </r>
  <r>
    <s v="Piso en plaza de la Malagueta-104"/>
    <x v="1"/>
    <n v="1100000"/>
    <x v="3"/>
    <n v="170"/>
    <x v="1"/>
    <x v="6"/>
    <x v="1"/>
    <x v="1"/>
    <x v="1"/>
    <m/>
    <n v="1100000"/>
    <n v="6470.588235294118"/>
    <n v="275000"/>
    <s v="Ciudad"/>
    <s v="COMPRA"/>
  </r>
  <r>
    <s v="Piso en calle Vélez Málaga-42"/>
    <x v="1"/>
    <n v="1100000"/>
    <x v="3"/>
    <n v="200"/>
    <x v="1"/>
    <x v="4"/>
    <x v="1"/>
    <x v="1"/>
    <x v="0"/>
    <m/>
    <n v="1100000"/>
    <n v="5500"/>
    <n v="275000"/>
    <s v="Ciudad"/>
    <s v="COMPRA"/>
  </r>
  <r>
    <s v="Piso en plaza de la Malagueta-8"/>
    <x v="1"/>
    <n v="1100000"/>
    <x v="3"/>
    <n v="160"/>
    <x v="1"/>
    <x v="13"/>
    <x v="1"/>
    <x v="1"/>
    <x v="2"/>
    <n v="25000"/>
    <n v="1125000"/>
    <n v="7031.25"/>
    <n v="281250"/>
    <s v="Ciudad"/>
    <s v="COMPRA"/>
  </r>
  <r>
    <s v="Piso en Martiricos - La Roca-1084"/>
    <x v="1"/>
    <n v="1100000"/>
    <x v="5"/>
    <n v="143"/>
    <x v="1"/>
    <x v="21"/>
    <x v="1"/>
    <x v="1"/>
    <x v="0"/>
    <m/>
    <n v="1100000"/>
    <n v="7692.3076923076924"/>
    <n v="366666.66666666669"/>
    <s v="Ciudad"/>
    <s v="COMPRA"/>
  </r>
  <r>
    <s v="Dúplex en avenida Jorge Luis Borges-115"/>
    <x v="1"/>
    <n v="1099000"/>
    <x v="3"/>
    <n v="268"/>
    <x v="1"/>
    <x v="6"/>
    <x v="1"/>
    <x v="1"/>
    <x v="0"/>
    <m/>
    <n v="1099000"/>
    <n v="4100.746268656716"/>
    <n v="274750"/>
    <s v="Ciudad"/>
    <s v="COMPRA"/>
  </r>
  <r>
    <s v="Casa o chalet independiente en avenida del Caribe-1633"/>
    <x v="1"/>
    <n v="1095000"/>
    <x v="3"/>
    <n v="542"/>
    <x v="0"/>
    <x v="0"/>
    <x v="0"/>
    <x v="0"/>
    <x v="0"/>
    <m/>
    <n v="1095000"/>
    <n v="2020.2952029520295"/>
    <n v="273750"/>
    <s v="Benalmadena"/>
    <s v="COMPRA"/>
  </r>
  <r>
    <s v="Casa o chalet independiente en calle Río Guadiana  Parque Boadilla2283"/>
    <x v="0"/>
    <n v="1095000"/>
    <x v="2"/>
    <n v="352"/>
    <x v="0"/>
    <x v="0"/>
    <x v="0"/>
    <x v="0"/>
    <x v="0"/>
    <s v=""/>
    <n v="1095000"/>
    <n v="3110.7954545454545"/>
    <n v="182500"/>
    <m/>
    <s v="COMPRA"/>
  </r>
  <r>
    <s v="Casa o chalet independiente en callejón Del Molar  Santo Domingo2719"/>
    <x v="0"/>
    <n v="1095000"/>
    <x v="6"/>
    <n v="300"/>
    <x v="0"/>
    <x v="0"/>
    <x v="0"/>
    <x v="0"/>
    <x v="0"/>
    <s v=""/>
    <n v="1095000"/>
    <n v="3650"/>
    <n v="219000"/>
    <m/>
    <s v="COMPRA"/>
  </r>
  <r>
    <s v="Piso en calle de las Fuentes  Sol1041"/>
    <x v="0"/>
    <n v="1095000"/>
    <x v="5"/>
    <n v="146"/>
    <x v="1"/>
    <x v="9"/>
    <x v="1"/>
    <x v="1"/>
    <x v="1"/>
    <s v=""/>
    <n v="1095000"/>
    <n v="7500"/>
    <n v="365000"/>
    <m/>
    <s v="COMPRA"/>
  </r>
  <r>
    <s v="Dúplex en calle Tanbello-375"/>
    <x v="1"/>
    <n v="1095000"/>
    <x v="5"/>
    <n v="115"/>
    <x v="1"/>
    <x v="7"/>
    <x v="1"/>
    <x v="1"/>
    <x v="0"/>
    <m/>
    <n v="1095000"/>
    <n v="9521.7391304347821"/>
    <n v="365000"/>
    <s v="Benalmadena"/>
    <s v="COMPRA"/>
  </r>
  <r>
    <s v="Casa o chalet independiente en paseo Calvo Sotelo-1954"/>
    <x v="1"/>
    <n v="1090000"/>
    <x v="4"/>
    <n v="282"/>
    <x v="0"/>
    <x v="0"/>
    <x v="0"/>
    <x v="0"/>
    <x v="0"/>
    <m/>
    <n v="1090000"/>
    <n v="3865.2482269503548"/>
    <n v="155714.28571428571"/>
    <s v="Ciudad"/>
    <s v="COMPRA"/>
  </r>
  <r>
    <s v="Chalet adosado en avenida de la Armada Española  Cortijo Sur2009"/>
    <x v="0"/>
    <n v="1090000"/>
    <x v="2"/>
    <n v="342"/>
    <x v="0"/>
    <x v="0"/>
    <x v="0"/>
    <x v="0"/>
    <x v="0"/>
    <s v=""/>
    <n v="1090000"/>
    <n v="3187.1345029239765"/>
    <n v="181666.66666666666"/>
    <m/>
    <s v="COMPRA"/>
  </r>
  <r>
    <s v="Casa o chalet independiente en calle de Bilbao  La Cárcaba - El Encinar - Montemolinos2598"/>
    <x v="0"/>
    <n v="1090000"/>
    <x v="3"/>
    <n v="760"/>
    <x v="0"/>
    <x v="0"/>
    <x v="0"/>
    <x v="0"/>
    <x v="0"/>
    <s v=""/>
    <n v="1090000"/>
    <n v="1434.2105263157894"/>
    <n v="272500"/>
    <m/>
    <s v="COMPRA"/>
  </r>
  <r>
    <s v="Casa o chalet independiente en La Cárcaba - El Encinar - Montemolinos  Arroyomolinos2678"/>
    <x v="0"/>
    <n v="1090000"/>
    <x v="6"/>
    <n v="420"/>
    <x v="0"/>
    <x v="0"/>
    <x v="0"/>
    <x v="0"/>
    <x v="0"/>
    <s v=""/>
    <n v="1090000"/>
    <n v="2595.2380952380954"/>
    <n v="218000"/>
    <m/>
    <s v="COMPRA"/>
  </r>
  <r>
    <s v="Casa o chalet independiente en Bonanza  Boadilla del Monte2746"/>
    <x v="0"/>
    <n v="1090000"/>
    <x v="4"/>
    <n v="650"/>
    <x v="0"/>
    <x v="0"/>
    <x v="0"/>
    <x v="0"/>
    <x v="0"/>
    <s v=""/>
    <n v="1090000"/>
    <n v="1676.9230769230769"/>
    <n v="155714.28571428571"/>
    <m/>
    <s v="COMPRA"/>
  </r>
  <r>
    <s v="Piso en avenida de la Vega  Arroyo de la Vega1768"/>
    <x v="0"/>
    <n v="1090000"/>
    <x v="3"/>
    <n v="164"/>
    <x v="1"/>
    <x v="11"/>
    <x v="1"/>
    <x v="1"/>
    <x v="0"/>
    <s v=""/>
    <n v="1090000"/>
    <n v="6646.3414634146338"/>
    <n v="272500"/>
    <m/>
    <s v="COMPRA"/>
  </r>
  <r>
    <s v="Piso en calle de Teresa Perales  Arroyo de la Vega1785"/>
    <x v="0"/>
    <n v="1090000"/>
    <x v="5"/>
    <n v="164"/>
    <x v="1"/>
    <x v="11"/>
    <x v="1"/>
    <x v="1"/>
    <x v="0"/>
    <s v=""/>
    <n v="1090000"/>
    <n v="6646.3414634146338"/>
    <n v="363333.33333333331"/>
    <m/>
    <s v="COMPRA"/>
  </r>
  <r>
    <s v="Piso en calle de Teresa Perales  Arroyo de la Vega1746"/>
    <x v="0"/>
    <n v="1090000"/>
    <x v="3"/>
    <n v="165"/>
    <x v="1"/>
    <x v="11"/>
    <x v="1"/>
    <x v="1"/>
    <x v="1"/>
    <s v=""/>
    <n v="1090000"/>
    <n v="6606.060606060606"/>
    <n v="272500"/>
    <m/>
    <s v="COMPRA"/>
  </r>
  <r>
    <s v="Piso en Chueca-Justicia  Madrid1318"/>
    <x v="0"/>
    <n v="1090000"/>
    <x v="8"/>
    <n v="100"/>
    <x v="1"/>
    <x v="3"/>
    <x v="1"/>
    <x v="1"/>
    <x v="1"/>
    <s v=""/>
    <n v="1090000"/>
    <n v="10900"/>
    <n v="545000"/>
    <m/>
    <s v="COMPRA"/>
  </r>
  <r>
    <s v="Piso en calle de Almagro  Almagro1037"/>
    <x v="0"/>
    <n v="1090000"/>
    <x v="8"/>
    <n v="90"/>
    <x v="1"/>
    <x v="9"/>
    <x v="1"/>
    <x v="1"/>
    <x v="1"/>
    <s v=""/>
    <n v="1090000"/>
    <n v="12111.111111111111"/>
    <n v="545000"/>
    <m/>
    <s v="COMPRA"/>
  </r>
  <r>
    <s v="Piso en calle Mayor  Palacio1283"/>
    <x v="0"/>
    <n v="1089000"/>
    <x v="3"/>
    <n v="174"/>
    <x v="1"/>
    <x v="3"/>
    <x v="1"/>
    <x v="1"/>
    <x v="1"/>
    <s v=""/>
    <n v="1089000"/>
    <n v="6258.6206896551721"/>
    <n v="272250"/>
    <m/>
    <s v="COMPRA"/>
  </r>
  <r>
    <s v="Piso en calle de Trueba y Fernández  Bernabéu-Hispanoamérica1223"/>
    <x v="0"/>
    <n v="1085000"/>
    <x v="5"/>
    <n v="117"/>
    <x v="1"/>
    <x v="3"/>
    <x v="1"/>
    <x v="1"/>
    <x v="1"/>
    <s v=""/>
    <n v="1085000"/>
    <n v="9273.5042735042734"/>
    <n v="361666.66666666669"/>
    <m/>
    <s v="COMPRA"/>
  </r>
  <r>
    <s v="Chalet pareado en calle Fuente Marcela  991928"/>
    <x v="0"/>
    <n v="1079900"/>
    <x v="6"/>
    <n v="372"/>
    <x v="0"/>
    <x v="0"/>
    <x v="0"/>
    <x v="0"/>
    <x v="0"/>
    <s v=""/>
    <n v="1079900"/>
    <n v="2902.9569892473119"/>
    <n v="215980"/>
    <m/>
    <s v="COMPRA"/>
  </r>
  <r>
    <s v="Ático en Peñagrande  Madrid873"/>
    <x v="0"/>
    <n v="1077700"/>
    <x v="3"/>
    <n v="115"/>
    <x v="1"/>
    <x v="7"/>
    <x v="1"/>
    <x v="1"/>
    <x v="0"/>
    <s v=""/>
    <n v="1077700"/>
    <n v="9371.3043478260861"/>
    <n v="269425"/>
    <m/>
    <s v="COMPRA"/>
  </r>
  <r>
    <s v="Piso en calle de Jesús  Huertas-Cortes951"/>
    <x v="0"/>
    <n v="1077000"/>
    <x v="8"/>
    <n v="137"/>
    <x v="1"/>
    <x v="7"/>
    <x v="1"/>
    <x v="1"/>
    <x v="1"/>
    <s v=""/>
    <n v="1077000"/>
    <n v="7861.3138686131388"/>
    <n v="538500"/>
    <m/>
    <s v="COMPRA"/>
  </r>
  <r>
    <s v="Piso en paseo de la Dirección  Valdeacederas1328"/>
    <x v="0"/>
    <n v="1075000"/>
    <x v="8"/>
    <n v="141"/>
    <x v="1"/>
    <x v="22"/>
    <x v="1"/>
    <x v="1"/>
    <x v="0"/>
    <s v=""/>
    <n v="1075000"/>
    <n v="7624.1134751773052"/>
    <n v="537500"/>
    <m/>
    <s v="COMPRA"/>
  </r>
  <r>
    <s v="Piso en El Viso  Madrid945"/>
    <x v="0"/>
    <n v="1075000"/>
    <x v="5"/>
    <n v="148"/>
    <x v="1"/>
    <x v="7"/>
    <x v="1"/>
    <x v="1"/>
    <x v="1"/>
    <s v=""/>
    <n v="1075000"/>
    <n v="7263.5135135135133"/>
    <n v="358333.33333333331"/>
    <m/>
    <s v="COMPRA"/>
  </r>
  <r>
    <s v="Piso en calle de Alcántara  Lista803"/>
    <x v="0"/>
    <n v="1070000"/>
    <x v="5"/>
    <n v="116"/>
    <x v="1"/>
    <x v="1"/>
    <x v="1"/>
    <x v="1"/>
    <x v="1"/>
    <s v=""/>
    <n v="1070000"/>
    <n v="9224.1379310344819"/>
    <n v="356666.66666666669"/>
    <m/>
    <s v="COMPRA"/>
  </r>
  <r>
    <s v="Casa o chalet independiente en calle Fernández Shaw-1706"/>
    <x v="1"/>
    <n v="1065000"/>
    <x v="2"/>
    <n v="217"/>
    <x v="0"/>
    <x v="0"/>
    <x v="0"/>
    <x v="0"/>
    <x v="0"/>
    <m/>
    <n v="1065000"/>
    <n v="4907.8341013824884"/>
    <n v="177500"/>
    <s v="Ciudad"/>
    <s v="COMPRA"/>
  </r>
  <r>
    <s v="Chalet pareado en calle Fernández Shaw-2192"/>
    <x v="1"/>
    <n v="1065000"/>
    <x v="2"/>
    <n v="181"/>
    <x v="0"/>
    <x v="0"/>
    <x v="0"/>
    <x v="0"/>
    <x v="0"/>
    <m/>
    <n v="1065000"/>
    <n v="5883.9779005524861"/>
    <n v="177500"/>
    <s v="Ciudad"/>
    <s v="COMPRA"/>
  </r>
  <r>
    <s v="Piso en calle de Dulce Chacón  Virgen del Cortijo - Manoteras1436"/>
    <x v="0"/>
    <n v="1060000"/>
    <x v="5"/>
    <n v="204"/>
    <x v="1"/>
    <x v="8"/>
    <x v="1"/>
    <x v="1"/>
    <x v="0"/>
    <s v=""/>
    <n v="1060000"/>
    <n v="5196.0784313725489"/>
    <n v="353333.33333333331"/>
    <m/>
    <s v="COMPRA"/>
  </r>
  <r>
    <s v="Casa o chalet independiente en Mayorazgo-1939"/>
    <x v="1"/>
    <n v="1050000"/>
    <x v="3"/>
    <n v="383"/>
    <x v="0"/>
    <x v="0"/>
    <x v="0"/>
    <x v="0"/>
    <x v="0"/>
    <m/>
    <n v="1050000"/>
    <n v="2741.514360313316"/>
    <n v="262500"/>
    <s v="Ciudad"/>
    <s v="COMPRA"/>
  </r>
  <r>
    <s v="Chalet adosado en avenida Juan Sebastián Elcano-2013"/>
    <x v="1"/>
    <n v="1050000"/>
    <x v="6"/>
    <n v="357"/>
    <x v="0"/>
    <x v="0"/>
    <x v="0"/>
    <x v="0"/>
    <x v="0"/>
    <m/>
    <n v="1050000"/>
    <n v="2941.1764705882351"/>
    <n v="210000"/>
    <s v="Ciudad"/>
    <s v="COMPRA"/>
  </r>
  <r>
    <s v="Casa o chalet independiente en calle Reino de León-1771"/>
    <x v="1"/>
    <n v="1050000"/>
    <x v="2"/>
    <n v="472"/>
    <x v="0"/>
    <x v="0"/>
    <x v="0"/>
    <x v="0"/>
    <x v="0"/>
    <m/>
    <n v="1050000"/>
    <n v="2224.5762711864409"/>
    <n v="175000"/>
    <s v="Ciudad"/>
    <s v="COMPRA"/>
  </r>
  <r>
    <s v="Chalet adosado en Yucatán- Las Cornisas  Las Rozas de Madrid1965"/>
    <x v="0"/>
    <n v="1050000"/>
    <x v="1"/>
    <n v="450"/>
    <x v="0"/>
    <x v="0"/>
    <x v="0"/>
    <x v="0"/>
    <x v="0"/>
    <s v=""/>
    <n v="1050000"/>
    <n v="2333.3333333333335"/>
    <n v="131250"/>
    <m/>
    <s v="COMPRA"/>
  </r>
  <r>
    <s v="Casa o chalet independiente en Milaneras  Collado Mediano2157"/>
    <x v="0"/>
    <n v="1050000"/>
    <x v="2"/>
    <n v="400"/>
    <x v="0"/>
    <x v="0"/>
    <x v="0"/>
    <x v="0"/>
    <x v="0"/>
    <s v=""/>
    <n v="1050000"/>
    <n v="2625"/>
    <n v="175000"/>
    <m/>
    <s v="COMPRA"/>
  </r>
  <r>
    <s v="Chalet adosado en avenida de la Armada Española  Cortijo Sur2184"/>
    <x v="0"/>
    <n v="1050000"/>
    <x v="3"/>
    <n v="322"/>
    <x v="0"/>
    <x v="0"/>
    <x v="0"/>
    <x v="0"/>
    <x v="0"/>
    <s v=""/>
    <n v="1050000"/>
    <n v="3260.8695652173915"/>
    <n v="262500"/>
    <m/>
    <s v="COMPRA"/>
  </r>
  <r>
    <s v="Casa o chalet independiente en Abeto  Navalafuente2697"/>
    <x v="0"/>
    <n v="1050000"/>
    <x v="3"/>
    <n v="428"/>
    <x v="0"/>
    <x v="0"/>
    <x v="0"/>
    <x v="0"/>
    <x v="0"/>
    <s v=""/>
    <n v="1050000"/>
    <n v="2453.2710280373831"/>
    <n v="262500"/>
    <m/>
    <s v="COMPRA"/>
  </r>
  <r>
    <s v="Casa o chalet independiente en Alpedrete 2752"/>
    <x v="0"/>
    <n v="1050000"/>
    <x v="2"/>
    <n v="778"/>
    <x v="0"/>
    <x v="0"/>
    <x v="0"/>
    <x v="0"/>
    <x v="0"/>
    <s v=""/>
    <n v="1050000"/>
    <n v="1349.6143958868895"/>
    <n v="175000"/>
    <m/>
    <s v="COMPRA"/>
  </r>
  <r>
    <s v="Piso en plaza Manolete  Cuatro Caminos1446"/>
    <x v="0"/>
    <n v="1050000"/>
    <x v="6"/>
    <n v="200"/>
    <x v="1"/>
    <x v="8"/>
    <x v="1"/>
    <x v="1"/>
    <x v="1"/>
    <s v=""/>
    <n v="1050000"/>
    <n v="5250"/>
    <n v="210000"/>
    <m/>
    <s v="COMPRA"/>
  </r>
  <r>
    <s v="Piso en plaza Manolete  Cuatro Caminos1447"/>
    <x v="0"/>
    <n v="1050000"/>
    <x v="6"/>
    <n v="200"/>
    <x v="1"/>
    <x v="8"/>
    <x v="1"/>
    <x v="1"/>
    <x v="1"/>
    <s v=""/>
    <n v="1050000"/>
    <n v="5250"/>
    <n v="210000"/>
    <m/>
    <s v="COMPRA"/>
  </r>
  <r>
    <s v="Piso en plaza Manolete  Cuatro Caminos1448"/>
    <x v="0"/>
    <n v="1050000"/>
    <x v="6"/>
    <n v="200"/>
    <x v="1"/>
    <x v="8"/>
    <x v="1"/>
    <x v="1"/>
    <x v="1"/>
    <s v=""/>
    <n v="1050000"/>
    <n v="5250"/>
    <n v="210000"/>
    <m/>
    <s v="COMPRA"/>
  </r>
  <r>
    <s v="Piso en Chueca-Justicia  Madrid1320"/>
    <x v="0"/>
    <n v="1050000"/>
    <x v="5"/>
    <n v="151"/>
    <x v="1"/>
    <x v="3"/>
    <x v="1"/>
    <x v="1"/>
    <x v="1"/>
    <s v=""/>
    <n v="1050000"/>
    <n v="6953.6423841059604"/>
    <n v="350000"/>
    <m/>
    <s v="COMPRA"/>
  </r>
  <r>
    <s v="Piso en calle de Don Ramón de la Cruz  Goya1023"/>
    <x v="0"/>
    <n v="1050000"/>
    <x v="8"/>
    <n v="117"/>
    <x v="1"/>
    <x v="9"/>
    <x v="1"/>
    <x v="1"/>
    <x v="1"/>
    <s v=""/>
    <n v="1050000"/>
    <n v="8974.3589743589746"/>
    <n v="525000"/>
    <m/>
    <s v="COMPRA"/>
  </r>
  <r>
    <s v="Ático en Niño Jesús  Madrid674"/>
    <x v="0"/>
    <n v="1050000"/>
    <x v="11"/>
    <n v="180"/>
    <x v="1"/>
    <x v="4"/>
    <x v="1"/>
    <x v="1"/>
    <x v="1"/>
    <s v=""/>
    <n v="1050000"/>
    <n v="5833.333333333333"/>
    <n v="1050000"/>
    <m/>
    <s v="COMPRA"/>
  </r>
  <r>
    <s v="Piso en Pedregalejo - Morlaco-936"/>
    <x v="1"/>
    <n v="1050000"/>
    <x v="5"/>
    <n v="156"/>
    <x v="1"/>
    <x v="3"/>
    <x v="1"/>
    <x v="1"/>
    <x v="0"/>
    <m/>
    <n v="1050000"/>
    <n v="6730.7692307692305"/>
    <n v="350000"/>
    <s v="Ciudad"/>
    <s v="COMPRA"/>
  </r>
  <r>
    <s v="Piso en calle Luis Bono y Hernández Santaolalla-962"/>
    <x v="1"/>
    <n v="1050000"/>
    <x v="6"/>
    <n v="185"/>
    <x v="1"/>
    <x v="3"/>
    <x v="1"/>
    <x v="1"/>
    <x v="0"/>
    <m/>
    <n v="1050000"/>
    <n v="5675.6756756756758"/>
    <n v="210000"/>
    <s v="Ciudad"/>
    <s v="COMPRA"/>
  </r>
  <r>
    <s v="Piso en Parque Clavero-968"/>
    <x v="1"/>
    <n v="1050000"/>
    <x v="6"/>
    <n v="204"/>
    <x v="1"/>
    <x v="3"/>
    <x v="1"/>
    <x v="1"/>
    <x v="0"/>
    <m/>
    <n v="1050000"/>
    <n v="5147.0588235294117"/>
    <n v="210000"/>
    <s v="Ciudad"/>
    <s v="COMPRA"/>
  </r>
  <r>
    <s v="Piso en Limonar-512"/>
    <x v="1"/>
    <n v="1050000"/>
    <x v="8"/>
    <n v="127"/>
    <x v="1"/>
    <x v="9"/>
    <x v="1"/>
    <x v="2"/>
    <x v="1"/>
    <m/>
    <n v="1050000"/>
    <n v="8267.71653543307"/>
    <n v="525000"/>
    <s v="Ciudad"/>
    <s v="COMPRA"/>
  </r>
  <r>
    <s v="Casa o chalet independiente en calle de Asturias  Castillo - Campodón2707"/>
    <x v="0"/>
    <n v="1049900"/>
    <x v="3"/>
    <n v="290"/>
    <x v="0"/>
    <x v="0"/>
    <x v="0"/>
    <x v="0"/>
    <x v="0"/>
    <s v=""/>
    <n v="1049900"/>
    <n v="3620.344827586207"/>
    <n v="262475"/>
    <m/>
    <s v="COMPRA"/>
  </r>
  <r>
    <s v="Chalet adosado en avenida Juan Sebastián Elcano-2012"/>
    <x v="1"/>
    <n v="1049000"/>
    <x v="3"/>
    <n v="300"/>
    <x v="0"/>
    <x v="0"/>
    <x v="0"/>
    <x v="0"/>
    <x v="0"/>
    <m/>
    <n v="1049000"/>
    <n v="3496.6666666666665"/>
    <n v="262250"/>
    <s v="Ciudad"/>
    <s v="COMPRA"/>
  </r>
  <r>
    <s v="Piso en calle de Alcántara  Lista885"/>
    <x v="0"/>
    <n v="1049000"/>
    <x v="5"/>
    <n v="109"/>
    <x v="1"/>
    <x v="7"/>
    <x v="1"/>
    <x v="1"/>
    <x v="1"/>
    <s v=""/>
    <n v="1049000"/>
    <n v="9623.8532110091746"/>
    <n v="349666.66666666669"/>
    <m/>
    <s v="COMPRA"/>
  </r>
  <r>
    <s v="Piso en calle de Alcántara  Lista886"/>
    <x v="0"/>
    <n v="1049000"/>
    <x v="5"/>
    <n v="109"/>
    <x v="1"/>
    <x v="7"/>
    <x v="1"/>
    <x v="1"/>
    <x v="1"/>
    <s v=""/>
    <n v="1049000"/>
    <n v="9623.8532110091746"/>
    <n v="349666.66666666669"/>
    <m/>
    <s v="COMPRA"/>
  </r>
  <r>
    <s v="Casa o chalet independiente en La Chopera  Las Rozas de Madrid2599"/>
    <x v="0"/>
    <n v="1045000"/>
    <x v="4"/>
    <n v="655"/>
    <x v="0"/>
    <x v="0"/>
    <x v="0"/>
    <x v="0"/>
    <x v="0"/>
    <s v=""/>
    <n v="1045000"/>
    <n v="1595.4198473282443"/>
    <n v="149285.71428571429"/>
    <m/>
    <s v="COMPRA"/>
  </r>
  <r>
    <s v="Ático en avenida de Luis García Cereceda  71095"/>
    <x v="0"/>
    <n v="1045000"/>
    <x v="11"/>
    <n v="118"/>
    <x v="1"/>
    <x v="9"/>
    <x v="1"/>
    <x v="1"/>
    <x v="1"/>
    <s v=""/>
    <n v="1045000"/>
    <n v="8855.9322033898297"/>
    <n v="1045000"/>
    <m/>
    <s v="COMPRA"/>
  </r>
  <r>
    <s v="Ático en Carabela-960"/>
    <x v="1"/>
    <n v="1040000"/>
    <x v="5"/>
    <n v="181"/>
    <x v="1"/>
    <x v="3"/>
    <x v="1"/>
    <x v="1"/>
    <x v="0"/>
    <m/>
    <n v="1040000"/>
    <n v="5745.8563535911599"/>
    <n v="346666.66666666669"/>
    <s v="Benalmadena"/>
    <s v="COMPRA"/>
  </r>
  <r>
    <s v="Chalet pareado en calle Jorge Juan  22013"/>
    <x v="0"/>
    <n v="1035000"/>
    <x v="6"/>
    <n v="322"/>
    <x v="0"/>
    <x v="0"/>
    <x v="0"/>
    <x v="0"/>
    <x v="0"/>
    <s v=""/>
    <n v="1035000"/>
    <n v="3214.2857142857142"/>
    <n v="207000"/>
    <m/>
    <s v="COMPRA"/>
  </r>
  <r>
    <s v="Piso en calle de Mesena  801327"/>
    <x v="0"/>
    <n v="1028500"/>
    <x v="5"/>
    <n v="146"/>
    <x v="1"/>
    <x v="3"/>
    <x v="1"/>
    <x v="1"/>
    <x v="0"/>
    <s v=""/>
    <n v="1028500"/>
    <n v="7044.5205479452052"/>
    <n v="342833.33333333331"/>
    <m/>
    <s v="COMPRA"/>
  </r>
  <r>
    <s v="Chalet pareado en Valdepastores - Las Encinas  Boadilla del Monte1810"/>
    <x v="0"/>
    <n v="1025000"/>
    <x v="6"/>
    <n v="391"/>
    <x v="0"/>
    <x v="0"/>
    <x v="0"/>
    <x v="0"/>
    <x v="0"/>
    <s v=""/>
    <n v="1025000"/>
    <n v="2621.4833759590792"/>
    <n v="205000"/>
    <m/>
    <s v="COMPRA"/>
  </r>
  <r>
    <s v="Chalet pareado en Valdepastores - Las Encinas  Boadilla del Monte2068"/>
    <x v="0"/>
    <n v="1025000"/>
    <x v="6"/>
    <n v="390"/>
    <x v="0"/>
    <x v="0"/>
    <x v="0"/>
    <x v="0"/>
    <x v="0"/>
    <s v=""/>
    <n v="1025000"/>
    <n v="2628.2051282051284"/>
    <n v="205000"/>
    <m/>
    <s v="COMPRA"/>
  </r>
  <r>
    <s v="Piso en paseo de los Parques  Encinar de los Reyes1457"/>
    <x v="0"/>
    <n v="1025000"/>
    <x v="5"/>
    <n v="150"/>
    <x v="1"/>
    <x v="8"/>
    <x v="1"/>
    <x v="1"/>
    <x v="0"/>
    <s v=""/>
    <n v="1025000"/>
    <n v="6833.333333333333"/>
    <n v="341666.66666666669"/>
    <m/>
    <s v="COMPRA"/>
  </r>
  <r>
    <s v="Ático en Peñagrande  Madrid875"/>
    <x v="0"/>
    <n v="1024000"/>
    <x v="3"/>
    <n v="119"/>
    <x v="1"/>
    <x v="7"/>
    <x v="1"/>
    <x v="1"/>
    <x v="0"/>
    <s v=""/>
    <n v="1024000"/>
    <n v="8605.042016806723"/>
    <n v="256000"/>
    <m/>
    <s v="COMPRA"/>
  </r>
  <r>
    <s v="Ático en paseo de San Francisco de Sales  Vallehermoso666"/>
    <x v="0"/>
    <n v="1023740"/>
    <x v="8"/>
    <n v="136"/>
    <x v="1"/>
    <x v="13"/>
    <x v="1"/>
    <x v="1"/>
    <x v="0"/>
    <s v=""/>
    <n v="1023740"/>
    <n v="7527.5"/>
    <n v="511870"/>
    <m/>
    <s v="COMPRA"/>
  </r>
  <r>
    <s v="Casa o chalet independiente en Casablanca - La Viñuela-1828"/>
    <x v="1"/>
    <n v="1020000"/>
    <x v="3"/>
    <n v="334"/>
    <x v="0"/>
    <x v="0"/>
    <x v="0"/>
    <x v="0"/>
    <x v="0"/>
    <m/>
    <n v="1020000"/>
    <n v="3053.8922155688624"/>
    <n v="255000"/>
    <s v="Benalmadena"/>
    <s v="COMPRA"/>
  </r>
  <r>
    <s v="Ático en paseo de San Francisco de Sales  Vallehermoso667"/>
    <x v="0"/>
    <n v="1000400"/>
    <x v="8"/>
    <n v="136"/>
    <x v="1"/>
    <x v="13"/>
    <x v="1"/>
    <x v="1"/>
    <x v="0"/>
    <s v=""/>
    <n v="1000400"/>
    <n v="7355.8823529411766"/>
    <n v="500200"/>
    <m/>
    <s v="COMPRA"/>
  </r>
  <r>
    <s v="Piso en calle Luis Garcia Cereceda  La Finca1710"/>
    <x v="0"/>
    <n v="1000000"/>
    <x v="11"/>
    <n v="82"/>
    <x v="1"/>
    <x v="11"/>
    <x v="1"/>
    <x v="1"/>
    <x v="0"/>
    <s v=""/>
    <n v="1000000"/>
    <n v="12195.121951219513"/>
    <n v="1000000"/>
    <m/>
    <s v="COMPRA"/>
  </r>
  <r>
    <s v="Piso en calle de Lope de Rueda  Goya1461"/>
    <x v="0"/>
    <n v="1000000"/>
    <x v="8"/>
    <n v="99"/>
    <x v="1"/>
    <x v="8"/>
    <x v="1"/>
    <x v="1"/>
    <x v="1"/>
    <s v=""/>
    <n v="1000000"/>
    <n v="10101.010101010101"/>
    <n v="500000"/>
    <m/>
    <s v="COMPRA"/>
  </r>
  <r>
    <s v="Dúplex en Conde Orgaz-Piovera  Madrid1019"/>
    <x v="0"/>
    <n v="1000000"/>
    <x v="5"/>
    <n v="143"/>
    <x v="1"/>
    <x v="9"/>
    <x v="1"/>
    <x v="1"/>
    <x v="0"/>
    <s v=""/>
    <n v="1000000"/>
    <n v="6993.0069930069931"/>
    <n v="333333.33333333331"/>
    <m/>
    <s v="COMPRA"/>
  </r>
  <r>
    <s v="Piso en calle Ferrándiz-1331"/>
    <x v="1"/>
    <n v="1000000"/>
    <x v="2"/>
    <n v="356"/>
    <x v="1"/>
    <x v="8"/>
    <x v="1"/>
    <x v="1"/>
    <x v="1"/>
    <m/>
    <n v="1000000"/>
    <n v="2808.9887640449438"/>
    <n v="166666.66666666666"/>
    <s v="Ciudad"/>
    <s v="COMPRA"/>
  </r>
  <r>
    <s v="Piso en calle Estocolmo-912"/>
    <x v="1"/>
    <n v="999500"/>
    <x v="5"/>
    <n v="136"/>
    <x v="1"/>
    <x v="3"/>
    <x v="1"/>
    <x v="1"/>
    <x v="1"/>
    <m/>
    <n v="999500"/>
    <n v="7349.2647058823532"/>
    <n v="333166.66666666669"/>
    <s v="Benalmadena"/>
    <s v="COMPRA"/>
  </r>
  <r>
    <s v="Casa o chalet independiente en calle Montemar-1744"/>
    <x v="1"/>
    <n v="999000"/>
    <x v="1"/>
    <n v="350"/>
    <x v="0"/>
    <x v="0"/>
    <x v="0"/>
    <x v="0"/>
    <x v="0"/>
    <m/>
    <n v="999000"/>
    <n v="2854.2857142857142"/>
    <n v="124875"/>
    <s v="Torremolinos"/>
    <s v="COMPRA"/>
  </r>
  <r>
    <s v="Casa o chalet independiente en Portillo de la Mina  Fontenebro - Altavista2293"/>
    <x v="0"/>
    <n v="999000"/>
    <x v="1"/>
    <n v="420"/>
    <x v="0"/>
    <x v="0"/>
    <x v="0"/>
    <x v="0"/>
    <x v="0"/>
    <s v=""/>
    <n v="999000"/>
    <n v="2378.5714285714284"/>
    <n v="124875"/>
    <m/>
    <s v="COMPRA"/>
  </r>
  <r>
    <s v="Casa o chalet independiente en Portillo de la Mina  Fontenebro - Altavista2754"/>
    <x v="0"/>
    <n v="999000"/>
    <x v="1"/>
    <n v="361"/>
    <x v="0"/>
    <x v="0"/>
    <x v="0"/>
    <x v="0"/>
    <x v="0"/>
    <s v=""/>
    <n v="999000"/>
    <n v="2767.3130193905818"/>
    <n v="124875"/>
    <m/>
    <s v="COMPRA"/>
  </r>
  <r>
    <s v="Piso en calle Méndez Núñez-580"/>
    <x v="1"/>
    <n v="999000"/>
    <x v="8"/>
    <n v="105"/>
    <x v="1"/>
    <x v="9"/>
    <x v="1"/>
    <x v="1"/>
    <x v="1"/>
    <m/>
    <n v="999000"/>
    <n v="9514.2857142857138"/>
    <n v="499500"/>
    <s v="Ciudad"/>
    <s v="COMPRA"/>
  </r>
  <r>
    <s v="Piso en Centro Histórico-791"/>
    <x v="1"/>
    <n v="999000"/>
    <x v="5"/>
    <n v="105"/>
    <x v="1"/>
    <x v="9"/>
    <x v="1"/>
    <x v="1"/>
    <x v="1"/>
    <m/>
    <n v="999000"/>
    <n v="9514.2857142857138"/>
    <n v="333000"/>
    <s v="Ciudad"/>
    <s v="COMPRA"/>
  </r>
  <r>
    <s v="Piso en calle de Hortaleza  Chueca-Justicia1398"/>
    <x v="0"/>
    <n v="998800"/>
    <x v="3"/>
    <n v="256"/>
    <x v="1"/>
    <x v="8"/>
    <x v="1"/>
    <x v="1"/>
    <x v="1"/>
    <s v=""/>
    <n v="998800"/>
    <n v="3901.5625"/>
    <n v="249700"/>
    <m/>
    <s v="COMPRA"/>
  </r>
  <r>
    <s v="Casa o chalet independiente en El Higuerón - Capellanía-1871"/>
    <x v="1"/>
    <n v="998000"/>
    <x v="4"/>
    <n v="242"/>
    <x v="0"/>
    <x v="0"/>
    <x v="0"/>
    <x v="0"/>
    <x v="0"/>
    <m/>
    <n v="998000"/>
    <n v="4123.9669421487606"/>
    <n v="142571.42857142858"/>
    <s v="Benalmadena"/>
    <s v="COMPRA"/>
  </r>
  <r>
    <s v="Ático en avenida Juan Sebastian Elcano-527"/>
    <x v="1"/>
    <n v="998000"/>
    <x v="5"/>
    <n v="202"/>
    <x v="1"/>
    <x v="9"/>
    <x v="2"/>
    <x v="1"/>
    <x v="0"/>
    <m/>
    <n v="998000"/>
    <n v="4940.5940594059402"/>
    <n v="332666.66666666669"/>
    <s v="Benalmadena"/>
    <s v="COMPRA"/>
  </r>
  <r>
    <s v="Dúplex en avenida de Europa  Zona Avenida Europa1027"/>
    <x v="0"/>
    <n v="998000"/>
    <x v="3"/>
    <n v="270"/>
    <x v="1"/>
    <x v="9"/>
    <x v="1"/>
    <x v="1"/>
    <x v="0"/>
    <s v=""/>
    <n v="998000"/>
    <n v="3696.2962962962961"/>
    <n v="249500"/>
    <m/>
    <s v="COMPRA"/>
  </r>
  <r>
    <s v="Ático en avenida de Europa  Zona Avenida Europa1090"/>
    <x v="0"/>
    <n v="998000"/>
    <x v="3"/>
    <n v="248"/>
    <x v="1"/>
    <x v="9"/>
    <x v="1"/>
    <x v="1"/>
    <x v="0"/>
    <s v=""/>
    <n v="998000"/>
    <n v="4024.1935483870966"/>
    <n v="249500"/>
    <m/>
    <s v="COMPRA"/>
  </r>
  <r>
    <s v="Ático en Zona Avenida Europa  Pozuelo de Alarcón1069"/>
    <x v="0"/>
    <n v="998000"/>
    <x v="3"/>
    <n v="216"/>
    <x v="1"/>
    <x v="9"/>
    <x v="1"/>
    <x v="1"/>
    <x v="1"/>
    <s v=""/>
    <n v="998000"/>
    <n v="4620.3703703703704"/>
    <n v="249500"/>
    <m/>
    <s v="COMPRA"/>
  </r>
  <r>
    <s v="Dúplex en avenida del Puerto Deportivo-675"/>
    <x v="1"/>
    <n v="998000"/>
    <x v="5"/>
    <n v="189"/>
    <x v="1"/>
    <x v="9"/>
    <x v="1"/>
    <x v="1"/>
    <x v="0"/>
    <m/>
    <n v="998000"/>
    <n v="5280.4232804232806"/>
    <n v="332666.66666666669"/>
    <s v="Benalmadena"/>
    <s v="COMPRA"/>
  </r>
  <r>
    <s v="Dúplex en avenida Manuel Mena Palma-274"/>
    <x v="1"/>
    <n v="998000"/>
    <x v="5"/>
    <n v="155"/>
    <x v="1"/>
    <x v="1"/>
    <x v="1"/>
    <x v="1"/>
    <x v="0"/>
    <m/>
    <n v="998000"/>
    <n v="6438.7096774193551"/>
    <n v="332666.66666666669"/>
    <s v="Benalmadena"/>
    <s v="COMPRA"/>
  </r>
  <r>
    <s v="Casa o chalet independiente en calle Jalea-1726"/>
    <x v="1"/>
    <n v="995000"/>
    <x v="5"/>
    <n v="213"/>
    <x v="0"/>
    <x v="0"/>
    <x v="0"/>
    <x v="0"/>
    <x v="0"/>
    <m/>
    <n v="995000"/>
    <n v="4671.3615023474176"/>
    <n v="331666.66666666669"/>
    <s v="Benalmadena"/>
    <s v="COMPRA"/>
  </r>
  <r>
    <s v="Chalet adosado en Molino Hundido-2127"/>
    <x v="1"/>
    <n v="995000"/>
    <x v="5"/>
    <n v="285"/>
    <x v="0"/>
    <x v="0"/>
    <x v="0"/>
    <x v="0"/>
    <x v="0"/>
    <m/>
    <n v="995000"/>
    <n v="3491.2280701754385"/>
    <n v="331666.66666666669"/>
    <s v="Ciudad"/>
    <s v="COMPRA"/>
  </r>
  <r>
    <s v="Casa o chalet independiente en avenida de San Antón-1631"/>
    <x v="1"/>
    <n v="995000"/>
    <x v="3"/>
    <n v="297"/>
    <x v="0"/>
    <x v="0"/>
    <x v="0"/>
    <x v="0"/>
    <x v="0"/>
    <m/>
    <n v="995000"/>
    <n v="3350.1683501683501"/>
    <n v="248750"/>
    <s v="Ciudad"/>
    <s v="COMPRA"/>
  </r>
  <r>
    <s v="Casa o chalet independiente en avenida Ricardo Gross-1645"/>
    <x v="1"/>
    <n v="995000"/>
    <x v="3"/>
    <n v="615"/>
    <x v="0"/>
    <x v="0"/>
    <x v="0"/>
    <x v="0"/>
    <x v="0"/>
    <m/>
    <n v="995000"/>
    <n v="1617.8861788617887"/>
    <n v="248750"/>
    <s v="Ciudad"/>
    <s v="COMPRA"/>
  </r>
  <r>
    <s v="Casa o chalet independiente en avenida San Antón-1646"/>
    <x v="1"/>
    <n v="995000"/>
    <x v="3"/>
    <n v="260"/>
    <x v="0"/>
    <x v="0"/>
    <x v="0"/>
    <x v="0"/>
    <x v="0"/>
    <m/>
    <n v="995000"/>
    <n v="3826.9230769230771"/>
    <n v="248750"/>
    <s v="Ciudad"/>
    <s v="COMPRA"/>
  </r>
  <r>
    <s v="Casa o chalet independiente en calle Aceituno-1656"/>
    <x v="1"/>
    <n v="995000"/>
    <x v="3"/>
    <n v="274"/>
    <x v="0"/>
    <x v="0"/>
    <x v="0"/>
    <x v="0"/>
    <x v="0"/>
    <m/>
    <n v="995000"/>
    <n v="3631.3868613138684"/>
    <n v="248750"/>
    <s v="Ciudad"/>
    <s v="COMPRA"/>
  </r>
  <r>
    <s v="Casa o chalet independiente en calle Aceituno-1657"/>
    <x v="1"/>
    <n v="995000"/>
    <x v="3"/>
    <n v="300"/>
    <x v="0"/>
    <x v="0"/>
    <x v="0"/>
    <x v="0"/>
    <x v="0"/>
    <m/>
    <n v="995000"/>
    <n v="3316.6666666666665"/>
    <n v="248750"/>
    <s v="Ciudad"/>
    <s v="COMPRA"/>
  </r>
  <r>
    <s v="Casa o chalet independiente en calle Aceituno-1658"/>
    <x v="1"/>
    <n v="995000"/>
    <x v="3"/>
    <n v="300"/>
    <x v="0"/>
    <x v="0"/>
    <x v="0"/>
    <x v="0"/>
    <x v="0"/>
    <m/>
    <n v="995000"/>
    <n v="3316.6666666666665"/>
    <n v="248750"/>
    <s v="Ciudad"/>
    <s v="COMPRA"/>
  </r>
  <r>
    <s v="Casa o chalet independiente en calle Arces-1669"/>
    <x v="1"/>
    <n v="995000"/>
    <x v="3"/>
    <n v="296"/>
    <x v="0"/>
    <x v="0"/>
    <x v="0"/>
    <x v="0"/>
    <x v="1"/>
    <m/>
    <n v="995000"/>
    <n v="3361.4864864864867"/>
    <n v="248750"/>
    <s v="Ciudad"/>
    <s v="COMPRA"/>
  </r>
  <r>
    <s v="Casa o chalet independiente en calle Colima-1691"/>
    <x v="1"/>
    <n v="995000"/>
    <x v="3"/>
    <n v="400"/>
    <x v="0"/>
    <x v="0"/>
    <x v="0"/>
    <x v="0"/>
    <x v="0"/>
    <m/>
    <n v="995000"/>
    <n v="2487.5"/>
    <n v="248750"/>
    <s v="Benalmadena"/>
    <s v="COMPRA"/>
  </r>
  <r>
    <s v="Casa o chalet independiente en calle Golf del Candado-1713"/>
    <x v="1"/>
    <n v="995000"/>
    <x v="3"/>
    <n v="480"/>
    <x v="0"/>
    <x v="0"/>
    <x v="0"/>
    <x v="0"/>
    <x v="0"/>
    <m/>
    <n v="995000"/>
    <n v="2072.9166666666665"/>
    <n v="248750"/>
    <s v="Ciudad"/>
    <s v="COMPRA"/>
  </r>
  <r>
    <s v="Casa o chalet independiente en El olivar-1879"/>
    <x v="1"/>
    <n v="995000"/>
    <x v="3"/>
    <n v="274"/>
    <x v="0"/>
    <x v="0"/>
    <x v="0"/>
    <x v="0"/>
    <x v="0"/>
    <m/>
    <n v="995000"/>
    <n v="3631.3868613138684"/>
    <n v="248750"/>
    <s v="Ciudad"/>
    <s v="COMPRA"/>
  </r>
  <r>
    <s v="Casa o chalet independiente en El olivar-1880"/>
    <x v="1"/>
    <n v="995000"/>
    <x v="3"/>
    <n v="274"/>
    <x v="0"/>
    <x v="0"/>
    <x v="0"/>
    <x v="0"/>
    <x v="0"/>
    <m/>
    <n v="995000"/>
    <n v="3631.3868613138684"/>
    <n v="248750"/>
    <s v="Ciudad"/>
    <s v="COMPRA"/>
  </r>
  <r>
    <s v="Casa o chalet independiente en El Pinillo-1892"/>
    <x v="1"/>
    <n v="995000"/>
    <x v="3"/>
    <n v="287"/>
    <x v="0"/>
    <x v="0"/>
    <x v="0"/>
    <x v="0"/>
    <x v="0"/>
    <m/>
    <n v="995000"/>
    <n v="3466.8989547038327"/>
    <n v="248750"/>
    <s v="Torremolinos"/>
    <s v="COMPRA"/>
  </r>
  <r>
    <s v="Casa rural en Diseminado R33-1953"/>
    <x v="1"/>
    <n v="995000"/>
    <x v="3"/>
    <n v="280"/>
    <x v="0"/>
    <x v="0"/>
    <x v="0"/>
    <x v="0"/>
    <x v="1"/>
    <m/>
    <n v="995000"/>
    <n v="3553.5714285714284"/>
    <n v="248750"/>
    <s v="Ciudad"/>
    <s v="COMPRA"/>
  </r>
  <r>
    <s v="Casa o chalet independiente en Montealto-1942"/>
    <x v="1"/>
    <n v="995000"/>
    <x v="6"/>
    <n v="300"/>
    <x v="0"/>
    <x v="0"/>
    <x v="0"/>
    <x v="0"/>
    <x v="1"/>
    <m/>
    <n v="995000"/>
    <n v="3316.6666666666665"/>
    <n v="199000"/>
    <s v="Benalmadena"/>
    <s v="COMPRA"/>
  </r>
  <r>
    <s v="Chalet en Solymar - Puerto Marina-2176"/>
    <x v="1"/>
    <n v="995000"/>
    <x v="4"/>
    <n v="198"/>
    <x v="0"/>
    <x v="0"/>
    <x v="0"/>
    <x v="0"/>
    <x v="0"/>
    <m/>
    <n v="995000"/>
    <n v="5025.2525252525256"/>
    <n v="142142.85714285713"/>
    <s v="Benalmadena"/>
    <s v="COMPRA"/>
  </r>
  <r>
    <s v="Casa o chalet independiente en avenida de las Palmeras  s/n347"/>
    <x v="2"/>
    <n v="995000"/>
    <x v="6"/>
    <n v="900"/>
    <x v="0"/>
    <x v="0"/>
    <x v="0"/>
    <x v="0"/>
    <x v="0"/>
    <s v=""/>
    <n v="995000"/>
    <n v="1105.5555555555557"/>
    <n v="199000"/>
    <m/>
    <s v="COMPRA"/>
  </r>
  <r>
    <s v="Casa o chalet independiente en carretera Almensilla  649422"/>
    <x v="2"/>
    <n v="995000"/>
    <x v="0"/>
    <n v="691"/>
    <x v="0"/>
    <x v="0"/>
    <x v="0"/>
    <x v="0"/>
    <x v="0"/>
    <s v=""/>
    <n v="995000"/>
    <n v="1439.9421128798842"/>
    <n v="110555.55555555556"/>
    <m/>
    <s v="COMPRA"/>
  </r>
  <r>
    <s v="Casa o chalet independiente en moraima  Gelves452"/>
    <x v="2"/>
    <n v="995000"/>
    <x v="3"/>
    <n v="497"/>
    <x v="0"/>
    <x v="0"/>
    <x v="0"/>
    <x v="0"/>
    <x v="0"/>
    <s v=""/>
    <n v="995000"/>
    <n v="2002.0120724346077"/>
    <n v="248750"/>
    <m/>
    <s v="COMPRA"/>
  </r>
  <r>
    <s v="Chalet pareado en calle Jaraíz  Club de Golf1922"/>
    <x v="0"/>
    <n v="995000"/>
    <x v="7"/>
    <n v="462"/>
    <x v="0"/>
    <x v="0"/>
    <x v="0"/>
    <x v="0"/>
    <x v="0"/>
    <s v=""/>
    <n v="995000"/>
    <n v="2153.6796536796537"/>
    <n v="99500"/>
    <m/>
    <s v="COMPRA"/>
  </r>
  <r>
    <s v="Casa o chalet independiente en vereda de los Sastres  Cobeña2159"/>
    <x v="0"/>
    <n v="995000"/>
    <x v="2"/>
    <n v="350"/>
    <x v="0"/>
    <x v="0"/>
    <x v="0"/>
    <x v="0"/>
    <x v="0"/>
    <s v=""/>
    <n v="995000"/>
    <n v="2842.8571428571427"/>
    <n v="165833.33333333334"/>
    <m/>
    <s v="COMPRA"/>
  </r>
  <r>
    <s v="Casa o chalet independiente en Monte Rozas  Las Rozas de Madrid2285"/>
    <x v="0"/>
    <n v="995000"/>
    <x v="6"/>
    <n v="487"/>
    <x v="0"/>
    <x v="0"/>
    <x v="0"/>
    <x v="0"/>
    <x v="0"/>
    <s v=""/>
    <n v="995000"/>
    <n v="2043.1211498973305"/>
    <n v="199000"/>
    <m/>
    <s v="COMPRA"/>
  </r>
  <r>
    <s v="Ático en calle Capitulaciones-637"/>
    <x v="1"/>
    <n v="995000"/>
    <x v="5"/>
    <n v="133"/>
    <x v="1"/>
    <x v="9"/>
    <x v="1"/>
    <x v="1"/>
    <x v="0"/>
    <m/>
    <n v="995000"/>
    <n v="7481.2030075187968"/>
    <n v="331666.66666666669"/>
    <s v="Torremolinos"/>
    <s v="COMPRA"/>
  </r>
  <r>
    <s v="Casa o chalet independiente en calle Amador de los Ríos-1665"/>
    <x v="1"/>
    <n v="990000"/>
    <x v="3"/>
    <n v="570"/>
    <x v="0"/>
    <x v="0"/>
    <x v="0"/>
    <x v="0"/>
    <x v="0"/>
    <m/>
    <n v="990000"/>
    <n v="1736.8421052631579"/>
    <n v="247500"/>
    <s v="Ciudad"/>
    <s v="COMPRA"/>
  </r>
  <r>
    <s v="Casa o chalet independiente en calle Octavio Picón-1747"/>
    <x v="1"/>
    <n v="990000"/>
    <x v="3"/>
    <n v="238"/>
    <x v="0"/>
    <x v="0"/>
    <x v="0"/>
    <x v="0"/>
    <x v="0"/>
    <m/>
    <n v="990000"/>
    <n v="4159.6638655462184"/>
    <n v="247500"/>
    <s v="Ciudad"/>
    <s v="COMPRA"/>
  </r>
  <r>
    <s v="Casa o chalet independiente en avenida Juan Luis Peralta-1640"/>
    <x v="1"/>
    <n v="990000"/>
    <x v="6"/>
    <n v="248"/>
    <x v="0"/>
    <x v="0"/>
    <x v="0"/>
    <x v="0"/>
    <x v="0"/>
    <m/>
    <n v="990000"/>
    <n v="3991.9354838709678"/>
    <n v="198000"/>
    <s v="Benalmadena"/>
    <s v="COMPRA"/>
  </r>
  <r>
    <s v="Casa o chalet independiente en calle Paraíso-1762"/>
    <x v="1"/>
    <n v="990000"/>
    <x v="6"/>
    <n v="408"/>
    <x v="0"/>
    <x v="0"/>
    <x v="0"/>
    <x v="0"/>
    <x v="0"/>
    <m/>
    <n v="990000"/>
    <n v="2426.4705882352941"/>
    <n v="198000"/>
    <s v="Torremolinos"/>
    <s v="COMPRA"/>
  </r>
  <r>
    <s v="Casa o chalet independiente en El Pinar - Palacio de Congresos-1885"/>
    <x v="1"/>
    <n v="990000"/>
    <x v="6"/>
    <n v="408"/>
    <x v="0"/>
    <x v="0"/>
    <x v="0"/>
    <x v="0"/>
    <x v="0"/>
    <m/>
    <n v="990000"/>
    <n v="2426.4705882352941"/>
    <n v="198000"/>
    <s v="Torremolinos"/>
    <s v="COMPRA"/>
  </r>
  <r>
    <s v="Casa o chalet independiente en avenida del Pintor Joaquín Sorolla-1636"/>
    <x v="1"/>
    <n v="990000"/>
    <x v="2"/>
    <n v="280"/>
    <x v="0"/>
    <x v="0"/>
    <x v="0"/>
    <x v="0"/>
    <x v="1"/>
    <m/>
    <n v="990000"/>
    <n v="3535.7142857142858"/>
    <n v="165000"/>
    <s v="Ciudad"/>
    <s v="COMPRA"/>
  </r>
  <r>
    <s v="Casa o chalet independiente en calle Maria Zea-1740"/>
    <x v="1"/>
    <n v="990000"/>
    <x v="2"/>
    <n v="280"/>
    <x v="0"/>
    <x v="0"/>
    <x v="0"/>
    <x v="0"/>
    <x v="1"/>
    <m/>
    <n v="990000"/>
    <n v="3535.7142857142858"/>
    <n v="165000"/>
    <s v="Ciudad"/>
    <s v="COMPRA"/>
  </r>
  <r>
    <s v="Casa o chalet independiente en calle Pedro de Quejana-1763"/>
    <x v="1"/>
    <n v="990000"/>
    <x v="4"/>
    <n v="280"/>
    <x v="0"/>
    <x v="0"/>
    <x v="0"/>
    <x v="0"/>
    <x v="0"/>
    <m/>
    <n v="990000"/>
    <n v="3535.7142857142858"/>
    <n v="141428.57142857142"/>
    <s v="Ciudad"/>
    <s v="COMPRA"/>
  </r>
  <r>
    <s v="Casa o chalet independiente en avenida del Sol  La Motilla - Fuente del Rey349"/>
    <x v="2"/>
    <n v="990000"/>
    <x v="3"/>
    <n v="550"/>
    <x v="0"/>
    <x v="0"/>
    <x v="0"/>
    <x v="0"/>
    <x v="0"/>
    <s v=""/>
    <n v="990000"/>
    <n v="1800"/>
    <n v="247500"/>
    <m/>
    <s v="COMPRA"/>
  </r>
  <r>
    <s v="Casa o chalet independiente en Camas 419"/>
    <x v="2"/>
    <n v="990000"/>
    <x v="6"/>
    <n v="315"/>
    <x v="0"/>
    <x v="0"/>
    <x v="0"/>
    <x v="0"/>
    <x v="0"/>
    <s v=""/>
    <n v="990000"/>
    <n v="3142.8571428571427"/>
    <n v="198000"/>
    <m/>
    <s v="COMPRA"/>
  </r>
  <r>
    <s v="Casa o chalet independiente en La Motilla - Fuente del Rey  Dos Hermanas443"/>
    <x v="2"/>
    <n v="990000"/>
    <x v="4"/>
    <n v="1054"/>
    <x v="0"/>
    <x v="0"/>
    <x v="0"/>
    <x v="0"/>
    <x v="0"/>
    <s v=""/>
    <n v="990000"/>
    <n v="939.27893738140415"/>
    <n v="141428.57142857142"/>
    <m/>
    <s v="COMPRA"/>
  </r>
  <r>
    <s v="Piso en calle Puentecillo  Canillas1492"/>
    <x v="0"/>
    <n v="990000"/>
    <x v="6"/>
    <n v="210"/>
    <x v="1"/>
    <x v="8"/>
    <x v="1"/>
    <x v="1"/>
    <x v="0"/>
    <s v=""/>
    <n v="990000"/>
    <n v="4714.2857142857147"/>
    <n v="198000"/>
    <m/>
    <s v="COMPRA"/>
  </r>
  <r>
    <s v="Piso en Zona Pueblo  Pozuelo de Alarcón1270"/>
    <x v="0"/>
    <n v="990000"/>
    <x v="3"/>
    <n v="239"/>
    <x v="1"/>
    <x v="3"/>
    <x v="1"/>
    <x v="1"/>
    <x v="0"/>
    <s v=""/>
    <n v="990000"/>
    <n v="4142.2594142259413"/>
    <n v="247500"/>
    <m/>
    <s v="COMPRA"/>
  </r>
  <r>
    <s v="Piso en plaza de la Marina Española  Palacio1563"/>
    <x v="0"/>
    <n v="990000"/>
    <x v="8"/>
    <n v="142"/>
    <x v="1"/>
    <x v="8"/>
    <x v="1"/>
    <x v="1"/>
    <x v="1"/>
    <s v=""/>
    <n v="990000"/>
    <n v="6971.8309859154933"/>
    <n v="495000"/>
    <m/>
    <s v="COMPRA"/>
  </r>
  <r>
    <s v="Piso en Mirasierra  Madrid733"/>
    <x v="0"/>
    <n v="990000"/>
    <x v="3"/>
    <n v="150"/>
    <x v="1"/>
    <x v="5"/>
    <x v="1"/>
    <x v="1"/>
    <x v="0"/>
    <s v=""/>
    <n v="990000"/>
    <n v="6600"/>
    <n v="247500"/>
    <m/>
    <s v="COMPRA"/>
  </r>
  <r>
    <s v="Ático en calle de Sánchez Pacheco  Ciudad Jardín783"/>
    <x v="0"/>
    <n v="990000"/>
    <x v="5"/>
    <n v="154"/>
    <x v="1"/>
    <x v="1"/>
    <x v="1"/>
    <x v="1"/>
    <x v="1"/>
    <s v=""/>
    <n v="990000"/>
    <n v="6428.5714285714284"/>
    <n v="330000"/>
    <m/>
    <s v="COMPRA"/>
  </r>
  <r>
    <s v="Piso en calle Alameda principal-1386"/>
    <x v="1"/>
    <n v="990000"/>
    <x v="8"/>
    <n v="69"/>
    <x v="1"/>
    <x v="8"/>
    <x v="1"/>
    <x v="1"/>
    <x v="1"/>
    <m/>
    <n v="990000"/>
    <n v="14347.826086956522"/>
    <n v="495000"/>
    <s v="Ciudad"/>
    <s v="COMPRA"/>
  </r>
  <r>
    <s v="Piso en paseo Martiricos-1091"/>
    <x v="1"/>
    <n v="990000"/>
    <x v="5"/>
    <n v="170"/>
    <x v="1"/>
    <x v="23"/>
    <x v="1"/>
    <x v="1"/>
    <x v="0"/>
    <m/>
    <n v="990000"/>
    <n v="5823.5294117647063"/>
    <n v="330000"/>
    <s v="Ciudad"/>
    <s v="COMPRA"/>
  </r>
  <r>
    <s v="Piso en paseo Martiricos-1092"/>
    <x v="1"/>
    <n v="990000"/>
    <x v="5"/>
    <n v="170"/>
    <x v="1"/>
    <x v="23"/>
    <x v="1"/>
    <x v="1"/>
    <x v="0"/>
    <m/>
    <n v="990000"/>
    <n v="5823.5294117647063"/>
    <n v="330000"/>
    <s v="Ciudad"/>
    <s v="COMPRA"/>
  </r>
  <r>
    <s v="Ático en Peñagrande  Madrid874"/>
    <x v="0"/>
    <n v="988000"/>
    <x v="5"/>
    <n v="119"/>
    <x v="1"/>
    <x v="7"/>
    <x v="1"/>
    <x v="1"/>
    <x v="0"/>
    <s v=""/>
    <n v="988000"/>
    <n v="8302.5210084033606"/>
    <n v="329333.33333333331"/>
    <m/>
    <s v="COMPRA"/>
  </r>
  <r>
    <s v="Ático en paseo de San Francisco de Sales  Vallehermoso665"/>
    <x v="0"/>
    <n v="986210"/>
    <x v="8"/>
    <n v="133"/>
    <x v="1"/>
    <x v="13"/>
    <x v="1"/>
    <x v="1"/>
    <x v="0"/>
    <s v=""/>
    <n v="986210"/>
    <n v="7415.1127819548874"/>
    <n v="493105"/>
    <m/>
    <s v="COMPRA"/>
  </r>
  <r>
    <s v="Piso en avenida Antonio Machado-225"/>
    <x v="1"/>
    <n v="986000"/>
    <x v="5"/>
    <n v="93"/>
    <x v="1"/>
    <x v="5"/>
    <x v="1"/>
    <x v="1"/>
    <x v="0"/>
    <m/>
    <n v="986000"/>
    <n v="10602.150537634408"/>
    <n v="328666.66666666669"/>
    <s v="Benalmadena"/>
    <s v="COMPRA"/>
  </r>
  <r>
    <s v="Chalet adosado en calle Juan de la Cierva-2045"/>
    <x v="1"/>
    <n v="985000"/>
    <x v="3"/>
    <n v="245"/>
    <x v="0"/>
    <x v="0"/>
    <x v="0"/>
    <x v="0"/>
    <x v="0"/>
    <m/>
    <n v="985000"/>
    <n v="4020.408163265306"/>
    <n v="246250"/>
    <s v="Ciudad"/>
    <s v="COMPRA"/>
  </r>
  <r>
    <s v="Casa o chalet independiente en Santa Eufemia  Tomares468"/>
    <x v="2"/>
    <n v="985000"/>
    <x v="3"/>
    <n v="452"/>
    <x v="0"/>
    <x v="0"/>
    <x v="0"/>
    <x v="0"/>
    <x v="0"/>
    <s v=""/>
    <n v="985000"/>
    <n v="2179.2035398230087"/>
    <n v="246250"/>
    <m/>
    <s v="COMPRA"/>
  </r>
  <r>
    <s v="Casa o chalet independiente en Castillo - Campodón  Villaviciosa de Odón2608"/>
    <x v="0"/>
    <n v="985000"/>
    <x v="3"/>
    <n v="550"/>
    <x v="0"/>
    <x v="0"/>
    <x v="0"/>
    <x v="0"/>
    <x v="0"/>
    <s v=""/>
    <n v="985000"/>
    <n v="1790.909090909091"/>
    <n v="246250"/>
    <m/>
    <s v="COMPRA"/>
  </r>
  <r>
    <s v="Piso en Corredera Alta de San Pablo  Malasaña-Universidad1357"/>
    <x v="0"/>
    <n v="985000"/>
    <x v="5"/>
    <n v="128"/>
    <x v="1"/>
    <x v="8"/>
    <x v="2"/>
    <x v="1"/>
    <x v="1"/>
    <s v=""/>
    <n v="985000"/>
    <n v="7695.3125"/>
    <n v="328333.33333333331"/>
    <m/>
    <s v="COMPRA"/>
  </r>
  <r>
    <s v="Piso en calle Pacífico. La Térmica-Sacaba Beach-72"/>
    <x v="1"/>
    <n v="985000"/>
    <x v="8"/>
    <n v="101"/>
    <x v="1"/>
    <x v="6"/>
    <x v="1"/>
    <x v="1"/>
    <x v="0"/>
    <m/>
    <n v="985000"/>
    <n v="9752.4752475247533"/>
    <n v="492500"/>
    <s v="Ciudad"/>
    <s v="COMPRA"/>
  </r>
  <r>
    <s v="Casa o chalet independiente en Ma-3111-1931"/>
    <x v="1"/>
    <n v="980000"/>
    <x v="6"/>
    <n v="172"/>
    <x v="0"/>
    <x v="0"/>
    <x v="0"/>
    <x v="0"/>
    <x v="0"/>
    <m/>
    <n v="980000"/>
    <n v="5697.6744186046508"/>
    <n v="196000"/>
    <s v="Ciudad"/>
    <s v="COMPRA"/>
  </r>
  <r>
    <s v="Casa o chalet independiente en Ma-3111-1932"/>
    <x v="1"/>
    <n v="980000"/>
    <x v="6"/>
    <n v="172"/>
    <x v="0"/>
    <x v="0"/>
    <x v="0"/>
    <x v="0"/>
    <x v="0"/>
    <m/>
    <n v="980000"/>
    <n v="5697.6744186046508"/>
    <n v="196000"/>
    <s v="Ciudad"/>
    <s v="COMPRA"/>
  </r>
  <r>
    <s v="Casa o chalet independiente en Ma-3111-1933"/>
    <x v="1"/>
    <n v="980000"/>
    <x v="6"/>
    <n v="172"/>
    <x v="0"/>
    <x v="0"/>
    <x v="0"/>
    <x v="0"/>
    <x v="1"/>
    <m/>
    <n v="980000"/>
    <n v="5697.6744186046508"/>
    <n v="196000"/>
    <s v="Ciudad"/>
    <s v="COMPRA"/>
  </r>
  <r>
    <s v="Casa o chalet independiente en Ma-3111-1934"/>
    <x v="1"/>
    <n v="980000"/>
    <x v="6"/>
    <n v="172"/>
    <x v="0"/>
    <x v="0"/>
    <x v="0"/>
    <x v="0"/>
    <x v="1"/>
    <m/>
    <n v="980000"/>
    <n v="5697.6744186046508"/>
    <n v="196000"/>
    <s v="Ciudad"/>
    <s v="COMPRA"/>
  </r>
  <r>
    <s v="Casa o chalet independiente en calle Urbanización Valseca-1789"/>
    <x v="1"/>
    <n v="980000"/>
    <x v="2"/>
    <n v="200"/>
    <x v="0"/>
    <x v="0"/>
    <x v="0"/>
    <x v="0"/>
    <x v="0"/>
    <m/>
    <n v="980000"/>
    <n v="4900"/>
    <n v="163333.33333333334"/>
    <s v="Ciudad"/>
    <s v="COMPRA"/>
  </r>
  <r>
    <s v="Casa o chalet independiente en calle de San Antonio María Claret  Reina Mercedes - Heliópolis381"/>
    <x v="2"/>
    <n v="980000"/>
    <x v="4"/>
    <n v="426"/>
    <x v="0"/>
    <x v="0"/>
    <x v="0"/>
    <x v="0"/>
    <x v="0"/>
    <s v=""/>
    <n v="980000"/>
    <n v="2300.4694835680752"/>
    <n v="140000"/>
    <m/>
    <s v="COMPRA"/>
  </r>
  <r>
    <s v="Chalet adosado en paseo J. Carlos Ureta Saorín  s/n1972"/>
    <x v="0"/>
    <n v="979000"/>
    <x v="3"/>
    <n v="289"/>
    <x v="0"/>
    <x v="0"/>
    <x v="0"/>
    <x v="0"/>
    <x v="0"/>
    <s v=""/>
    <n v="979000"/>
    <n v="3387.5432525951555"/>
    <n v="244750"/>
    <m/>
    <s v="COMPRA"/>
  </r>
  <r>
    <s v="Casa o chalet independiente en calle de Finlandia-1694"/>
    <x v="1"/>
    <n v="975000"/>
    <x v="2"/>
    <n v="526"/>
    <x v="0"/>
    <x v="0"/>
    <x v="0"/>
    <x v="0"/>
    <x v="0"/>
    <m/>
    <n v="975000"/>
    <n v="1853.6121673003802"/>
    <n v="162500"/>
    <s v="Benalmadena"/>
    <s v="COMPRA"/>
  </r>
  <r>
    <s v="Dúplex en calle Castillo de Arévalo  Europolis1247"/>
    <x v="0"/>
    <n v="975000"/>
    <x v="3"/>
    <n v="220"/>
    <x v="1"/>
    <x v="3"/>
    <x v="1"/>
    <x v="1"/>
    <x v="0"/>
    <s v=""/>
    <n v="975000"/>
    <n v="4431.818181818182"/>
    <n v="243750"/>
    <m/>
    <s v="COMPRA"/>
  </r>
  <r>
    <s v="Dúplex en calle Castillo de Arévalo  Europolis1248"/>
    <x v="0"/>
    <n v="975000"/>
    <x v="3"/>
    <n v="220"/>
    <x v="1"/>
    <x v="3"/>
    <x v="1"/>
    <x v="1"/>
    <x v="0"/>
    <s v=""/>
    <n v="975000"/>
    <n v="4431.818181818182"/>
    <n v="243750"/>
    <m/>
    <s v="COMPRA"/>
  </r>
  <r>
    <s v="Piso en calle de Pedro Rico  La Paz781"/>
    <x v="0"/>
    <n v="975000"/>
    <x v="3"/>
    <n v="158"/>
    <x v="1"/>
    <x v="1"/>
    <x v="1"/>
    <x v="1"/>
    <x v="0"/>
    <s v=""/>
    <n v="975000"/>
    <n v="6170.8860759493673"/>
    <n v="243750"/>
    <m/>
    <s v="COMPRA"/>
  </r>
  <r>
    <s v="Piso en calle de Pedro Rico  La Paz793"/>
    <x v="0"/>
    <n v="975000"/>
    <x v="3"/>
    <n v="158"/>
    <x v="1"/>
    <x v="1"/>
    <x v="1"/>
    <x v="1"/>
    <x v="0"/>
    <s v=""/>
    <n v="975000"/>
    <n v="6170.8860759493673"/>
    <n v="243750"/>
    <m/>
    <s v="COMPRA"/>
  </r>
  <r>
    <s v="Piso en calle Maestranza-931"/>
    <x v="1"/>
    <n v="975000"/>
    <x v="3"/>
    <n v="151"/>
    <x v="1"/>
    <x v="3"/>
    <x v="1"/>
    <x v="1"/>
    <x v="1"/>
    <m/>
    <n v="975000"/>
    <n v="6456.9536423841064"/>
    <n v="243750"/>
    <s v="Ciudad"/>
    <s v="COMPRA"/>
  </r>
  <r>
    <s v="Ático en Dr. Roberto Olarra-260"/>
    <x v="1"/>
    <n v="975000"/>
    <x v="5"/>
    <n v="115"/>
    <x v="1"/>
    <x v="1"/>
    <x v="1"/>
    <x v="1"/>
    <x v="0"/>
    <m/>
    <n v="975000"/>
    <n v="8478.2608695652179"/>
    <n v="325000"/>
    <s v="Torremolinos"/>
    <s v="COMPRA"/>
  </r>
  <r>
    <s v="Ático en Dr. Roberto Olarra-261"/>
    <x v="1"/>
    <n v="975000"/>
    <x v="5"/>
    <n v="115"/>
    <x v="1"/>
    <x v="1"/>
    <x v="1"/>
    <x v="1"/>
    <x v="0"/>
    <m/>
    <n v="975000"/>
    <n v="8478.2608695652179"/>
    <n v="325000"/>
    <s v="Torremolinos"/>
    <s v="COMPRA"/>
  </r>
  <r>
    <s v="Ático en paseo de San Francisco de Sales  Vallehermoso662"/>
    <x v="0"/>
    <n v="968560"/>
    <x v="8"/>
    <n v="142"/>
    <x v="1"/>
    <x v="13"/>
    <x v="1"/>
    <x v="2"/>
    <x v="0"/>
    <s v=""/>
    <n v="968560"/>
    <n v="6820.8450704225352"/>
    <n v="484280"/>
    <m/>
    <s v="COMPRA"/>
  </r>
  <r>
    <s v="Piso en El Higuerón - Capellanía-1320"/>
    <x v="1"/>
    <n v="967000"/>
    <x v="5"/>
    <n v="214"/>
    <x v="1"/>
    <x v="8"/>
    <x v="1"/>
    <x v="1"/>
    <x v="0"/>
    <m/>
    <n v="967000"/>
    <n v="4518.6915887850464"/>
    <n v="322333.33333333331"/>
    <s v="Benalmadena"/>
    <s v="COMPRA"/>
  </r>
  <r>
    <s v="Piso en avenida del Juncal  s/n1061"/>
    <x v="0"/>
    <n v="964000"/>
    <x v="3"/>
    <n v="183"/>
    <x v="1"/>
    <x v="9"/>
    <x v="1"/>
    <x v="1"/>
    <x v="0"/>
    <s v=""/>
    <n v="964000"/>
    <n v="5267.7595628415302"/>
    <n v="241000"/>
    <m/>
    <s v="COMPRA"/>
  </r>
  <r>
    <s v="Casa o chalet independiente en camino de los Almendrales-1807"/>
    <x v="1"/>
    <n v="962000"/>
    <x v="3"/>
    <n v="486"/>
    <x v="0"/>
    <x v="0"/>
    <x v="0"/>
    <x v="0"/>
    <x v="1"/>
    <m/>
    <n v="962000"/>
    <n v="1979.4238683127571"/>
    <n v="240500"/>
    <s v="Ciudad"/>
    <s v="COMPRA"/>
  </r>
  <r>
    <s v="Casa o chalet independiente en Raya del Palancar - Guadamonte  Villanueva de la Cañada2198"/>
    <x v="0"/>
    <n v="960000"/>
    <x v="10"/>
    <n v="754"/>
    <x v="0"/>
    <x v="0"/>
    <x v="0"/>
    <x v="0"/>
    <x v="0"/>
    <s v=""/>
    <n v="960000"/>
    <n v="1273.2095490716181"/>
    <n v="87272.727272727279"/>
    <m/>
    <s v="COMPRA"/>
  </r>
  <r>
    <s v="Piso en Pinar del Rey  Madrid1296"/>
    <x v="0"/>
    <n v="960000"/>
    <x v="3"/>
    <n v="160"/>
    <x v="1"/>
    <x v="3"/>
    <x v="1"/>
    <x v="1"/>
    <x v="0"/>
    <s v=""/>
    <n v="960000"/>
    <n v="6000"/>
    <n v="240000"/>
    <m/>
    <s v="COMPRA"/>
  </r>
  <r>
    <s v="Piso en calle Riaza  Aravaca1311"/>
    <x v="0"/>
    <n v="960000"/>
    <x v="5"/>
    <n v="240"/>
    <x v="1"/>
    <x v="3"/>
    <x v="1"/>
    <x v="1"/>
    <x v="0"/>
    <s v=""/>
    <n v="960000"/>
    <n v="4000"/>
    <n v="320000"/>
    <m/>
    <s v="COMPRA"/>
  </r>
  <r>
    <s v="Piso en calle Maestranza-935"/>
    <x v="1"/>
    <n v="960000"/>
    <x v="3"/>
    <n v="155"/>
    <x v="1"/>
    <x v="3"/>
    <x v="1"/>
    <x v="1"/>
    <x v="1"/>
    <m/>
    <n v="960000"/>
    <n v="6193.5483870967746"/>
    <n v="240000"/>
    <s v="Ciudad"/>
    <s v="COMPRA"/>
  </r>
  <r>
    <s v="Casa o chalet independiente en Peñagrande  Madrid2319"/>
    <x v="0"/>
    <n v="959000"/>
    <x v="6"/>
    <n v="310"/>
    <x v="0"/>
    <x v="0"/>
    <x v="0"/>
    <x v="0"/>
    <x v="0"/>
    <s v=""/>
    <n v="959000"/>
    <n v="3093.5483870967741"/>
    <n v="191800"/>
    <m/>
    <s v="COMPRA"/>
  </r>
  <r>
    <s v="Piso en calle de Fernán González  Ibiza1642"/>
    <x v="0"/>
    <n v="959000"/>
    <x v="5"/>
    <n v="104"/>
    <x v="1"/>
    <x v="11"/>
    <x v="1"/>
    <x v="2"/>
    <x v="1"/>
    <s v=""/>
    <n v="959000"/>
    <n v="9221.1538461538457"/>
    <n v="319666.66666666669"/>
    <m/>
    <s v="COMPRA"/>
  </r>
  <r>
    <s v="Chalet adosado en calle Capitulaciones-2024"/>
    <x v="1"/>
    <n v="950000"/>
    <x v="3"/>
    <n v="187"/>
    <x v="0"/>
    <x v="0"/>
    <x v="0"/>
    <x v="0"/>
    <x v="0"/>
    <m/>
    <n v="950000"/>
    <n v="5080.2139037433153"/>
    <n v="237500"/>
    <s v="Torremolinos"/>
    <s v="COMPRA"/>
  </r>
  <r>
    <s v="Casa o chalet independiente en camino La Pocaria-1811"/>
    <x v="1"/>
    <n v="950000"/>
    <x v="2"/>
    <n v="520"/>
    <x v="0"/>
    <x v="0"/>
    <x v="0"/>
    <x v="0"/>
    <x v="0"/>
    <m/>
    <n v="950000"/>
    <n v="1826.9230769230769"/>
    <n v="158333.33333333334"/>
    <s v="Ciudad"/>
    <s v="COMPRA"/>
  </r>
  <r>
    <s v="Chalet adosado en calle de Federico Gravina  s/n1894"/>
    <x v="0"/>
    <n v="950000"/>
    <x v="3"/>
    <n v="306"/>
    <x v="0"/>
    <x v="0"/>
    <x v="0"/>
    <x v="0"/>
    <x v="0"/>
    <s v=""/>
    <n v="950000"/>
    <n v="3104.5751633986929"/>
    <n v="237500"/>
    <m/>
    <s v="COMPRA"/>
  </r>
  <r>
    <s v="Chalet adosado en Francisco Pizarro  81904"/>
    <x v="0"/>
    <n v="950000"/>
    <x v="6"/>
    <n v="340"/>
    <x v="0"/>
    <x v="0"/>
    <x v="0"/>
    <x v="0"/>
    <x v="0"/>
    <s v=""/>
    <n v="950000"/>
    <n v="2794.1176470588234"/>
    <n v="190000"/>
    <m/>
    <s v="COMPRA"/>
  </r>
  <r>
    <s v="Chalet pareado en calle Adolfo Pérez Esquivel  Parque Empresarial2131"/>
    <x v="0"/>
    <n v="950000"/>
    <x v="6"/>
    <n v="312"/>
    <x v="0"/>
    <x v="0"/>
    <x v="0"/>
    <x v="0"/>
    <x v="0"/>
    <s v=""/>
    <n v="950000"/>
    <n v="3044.8717948717949"/>
    <n v="190000"/>
    <m/>
    <s v="COMPRA"/>
  </r>
  <r>
    <s v="Piso en Solymar - Puerto Marina-1162"/>
    <x v="1"/>
    <n v="950000"/>
    <x v="5"/>
    <n v="231"/>
    <x v="1"/>
    <x v="8"/>
    <x v="2"/>
    <x v="1"/>
    <x v="0"/>
    <m/>
    <n v="950000"/>
    <n v="4112.5541125541122"/>
    <n v="316666.66666666669"/>
    <s v="Benalmadena"/>
    <s v="COMPRA"/>
  </r>
  <r>
    <s v="Piso en Conde Orgaz-Piovera  Madrid1428"/>
    <x v="0"/>
    <n v="950000"/>
    <x v="5"/>
    <n v="150"/>
    <x v="1"/>
    <x v="8"/>
    <x v="1"/>
    <x v="1"/>
    <x v="0"/>
    <s v=""/>
    <n v="950000"/>
    <n v="6333.333333333333"/>
    <n v="316666.66666666669"/>
    <m/>
    <s v="COMPRA"/>
  </r>
  <r>
    <s v="Piso en avenida del Doctor Severo Ochoa  Norte1478"/>
    <x v="0"/>
    <n v="950000"/>
    <x v="8"/>
    <n v="144"/>
    <x v="1"/>
    <x v="8"/>
    <x v="1"/>
    <x v="1"/>
    <x v="0"/>
    <s v=""/>
    <n v="950000"/>
    <n v="6597.2222222222226"/>
    <n v="475000"/>
    <m/>
    <s v="COMPRA"/>
  </r>
  <r>
    <s v="Piso en avenida del Doctor Severo Ochoa  Norte1480"/>
    <x v="0"/>
    <n v="950000"/>
    <x v="8"/>
    <n v="144"/>
    <x v="1"/>
    <x v="8"/>
    <x v="1"/>
    <x v="1"/>
    <x v="0"/>
    <s v=""/>
    <n v="950000"/>
    <n v="6597.2222222222226"/>
    <n v="475000"/>
    <m/>
    <s v="COMPRA"/>
  </r>
  <r>
    <s v="Piso en calle de la Cava Baja  Palacio1470"/>
    <x v="0"/>
    <n v="950000"/>
    <x v="3"/>
    <n v="156"/>
    <x v="1"/>
    <x v="8"/>
    <x v="1"/>
    <x v="1"/>
    <x v="1"/>
    <s v=""/>
    <n v="950000"/>
    <n v="6089.7435897435898"/>
    <n v="237500"/>
    <m/>
    <s v="COMPRA"/>
  </r>
  <r>
    <s v="Piso en Palacio  Madrid1493"/>
    <x v="0"/>
    <n v="950000"/>
    <x v="3"/>
    <n v="153"/>
    <x v="1"/>
    <x v="8"/>
    <x v="1"/>
    <x v="1"/>
    <x v="1"/>
    <s v=""/>
    <n v="950000"/>
    <n v="6209.1503267973858"/>
    <n v="237500"/>
    <m/>
    <s v="COMPRA"/>
  </r>
  <r>
    <s v="Dúplex en calle de Atocha  Lavapiés-Embajadores883"/>
    <x v="0"/>
    <n v="950000"/>
    <x v="11"/>
    <n v="117"/>
    <x v="1"/>
    <x v="7"/>
    <x v="1"/>
    <x v="1"/>
    <x v="0"/>
    <s v=""/>
    <n v="950000"/>
    <n v="8119.6581196581201"/>
    <n v="950000"/>
    <m/>
    <s v="COMPRA"/>
  </r>
  <r>
    <s v="Piso en Castilla  Madrid763"/>
    <x v="0"/>
    <n v="950000"/>
    <x v="5"/>
    <n v="183"/>
    <x v="1"/>
    <x v="1"/>
    <x v="1"/>
    <x v="1"/>
    <x v="0"/>
    <s v=""/>
    <n v="950000"/>
    <n v="5191.2568306010926"/>
    <n v="316666.66666666669"/>
    <m/>
    <s v="COMPRA"/>
  </r>
  <r>
    <s v="Ático en calle de los Fundadores  Fuente del Berro773"/>
    <x v="0"/>
    <n v="950000"/>
    <x v="5"/>
    <n v="146"/>
    <x v="1"/>
    <x v="1"/>
    <x v="1"/>
    <x v="1"/>
    <x v="0"/>
    <s v=""/>
    <n v="950000"/>
    <n v="6506.8493150684935"/>
    <n v="316666.66666666669"/>
    <m/>
    <s v="COMPRA"/>
  </r>
  <r>
    <s v="Piso en calle de Bravo Murillo  Arapiles1028"/>
    <x v="0"/>
    <n v="950000"/>
    <x v="8"/>
    <n v="103"/>
    <x v="1"/>
    <x v="9"/>
    <x v="1"/>
    <x v="1"/>
    <x v="1"/>
    <s v=""/>
    <n v="950000"/>
    <n v="9223.3009708737864"/>
    <n v="475000"/>
    <m/>
    <s v="COMPRA"/>
  </r>
  <r>
    <s v="Piso en calle del Monte Esquinza  Almagro830"/>
    <x v="0"/>
    <n v="950000"/>
    <x v="8"/>
    <n v="75"/>
    <x v="1"/>
    <x v="7"/>
    <x v="1"/>
    <x v="2"/>
    <x v="1"/>
    <s v=""/>
    <n v="950000"/>
    <n v="12666.666666666666"/>
    <n v="475000"/>
    <m/>
    <s v="COMPRA"/>
  </r>
  <r>
    <s v="Piso en calle del Monte Esquinza  Almagro835"/>
    <x v="0"/>
    <n v="950000"/>
    <x v="8"/>
    <n v="75"/>
    <x v="1"/>
    <x v="7"/>
    <x v="1"/>
    <x v="2"/>
    <x v="1"/>
    <s v=""/>
    <n v="950000"/>
    <n v="12666.666666666666"/>
    <n v="475000"/>
    <m/>
    <s v="COMPRA"/>
  </r>
  <r>
    <s v="Piso en avenida Palma de Mallorca-954"/>
    <x v="1"/>
    <n v="950000"/>
    <x v="8"/>
    <n v="171"/>
    <x v="1"/>
    <x v="3"/>
    <x v="1"/>
    <x v="1"/>
    <x v="0"/>
    <m/>
    <n v="950000"/>
    <n v="5555.5555555555557"/>
    <n v="475000"/>
    <s v="Torremolinos"/>
    <s v="COMPRA"/>
  </r>
  <r>
    <s v="Piso en Centro Histórico-967"/>
    <x v="1"/>
    <n v="950000"/>
    <x v="3"/>
    <n v="200"/>
    <x v="1"/>
    <x v="3"/>
    <x v="1"/>
    <x v="1"/>
    <x v="0"/>
    <m/>
    <n v="950000"/>
    <n v="4750"/>
    <n v="237500"/>
    <s v="Ciudad"/>
    <s v="COMPRA"/>
  </r>
  <r>
    <s v="Piso en paseo Acacias-969"/>
    <x v="1"/>
    <n v="950000"/>
    <x v="3"/>
    <n v="209"/>
    <x v="1"/>
    <x v="3"/>
    <x v="1"/>
    <x v="1"/>
    <x v="0"/>
    <m/>
    <n v="950000"/>
    <n v="4545.454545454545"/>
    <n v="237500"/>
    <s v="Ciudad"/>
    <s v="COMPRA"/>
  </r>
  <r>
    <s v="Piso en paseo Acacias-970"/>
    <x v="1"/>
    <n v="950000"/>
    <x v="3"/>
    <n v="209"/>
    <x v="1"/>
    <x v="3"/>
    <x v="1"/>
    <x v="1"/>
    <x v="0"/>
    <m/>
    <n v="950000"/>
    <n v="4545.454545454545"/>
    <n v="237500"/>
    <s v="Ciudad"/>
    <s v="COMPRA"/>
  </r>
  <r>
    <s v="Piso en C/Velez Malaga-957"/>
    <x v="1"/>
    <n v="950000"/>
    <x v="6"/>
    <n v="178"/>
    <x v="1"/>
    <x v="3"/>
    <x v="1"/>
    <x v="1"/>
    <x v="0"/>
    <m/>
    <n v="950000"/>
    <n v="5337.0786516853932"/>
    <n v="190000"/>
    <s v="Ciudad"/>
    <s v="COMPRA"/>
  </r>
  <r>
    <s v="Piso en paseo Acacias-958"/>
    <x v="1"/>
    <n v="950000"/>
    <x v="6"/>
    <n v="179"/>
    <x v="1"/>
    <x v="3"/>
    <x v="1"/>
    <x v="1"/>
    <x v="0"/>
    <m/>
    <n v="950000"/>
    <n v="5307.2625698324018"/>
    <n v="190000"/>
    <s v="Ciudad"/>
    <s v="COMPRA"/>
  </r>
  <r>
    <s v="Piso en paseo Acacias-959"/>
    <x v="1"/>
    <n v="950000"/>
    <x v="6"/>
    <n v="179"/>
    <x v="1"/>
    <x v="3"/>
    <x v="1"/>
    <x v="1"/>
    <x v="0"/>
    <m/>
    <n v="950000"/>
    <n v="5307.2625698324018"/>
    <n v="190000"/>
    <s v="Ciudad"/>
    <s v="COMPRA"/>
  </r>
  <r>
    <s v="Piso en calle Vélez Málaga-965"/>
    <x v="1"/>
    <n v="950000"/>
    <x v="2"/>
    <n v="191"/>
    <x v="1"/>
    <x v="3"/>
    <x v="1"/>
    <x v="1"/>
    <x v="0"/>
    <m/>
    <n v="950000"/>
    <n v="4973.8219895287957"/>
    <n v="158333.33333333334"/>
    <s v="Ciudad"/>
    <s v="COMPRA"/>
  </r>
  <r>
    <s v="Ático en avenida de la Aurora-432"/>
    <x v="1"/>
    <n v="950000"/>
    <x v="5"/>
    <n v="200"/>
    <x v="1"/>
    <x v="7"/>
    <x v="1"/>
    <x v="1"/>
    <x v="0"/>
    <m/>
    <n v="950000"/>
    <n v="4750"/>
    <n v="316666.66666666669"/>
    <s v="Ciudad"/>
    <s v="COMPRA"/>
  </r>
  <r>
    <s v="Piso en El Palo-286"/>
    <x v="1"/>
    <n v="950000"/>
    <x v="6"/>
    <n v="231"/>
    <x v="1"/>
    <x v="1"/>
    <x v="1"/>
    <x v="1"/>
    <x v="0"/>
    <m/>
    <n v="950000"/>
    <n v="4112.5541125541122"/>
    <n v="190000"/>
    <s v="Ciudad"/>
    <s v="COMPRA"/>
  </r>
  <r>
    <s v="Piso en alameda de Colón-39"/>
    <x v="1"/>
    <n v="950000"/>
    <x v="3"/>
    <n v="190"/>
    <x v="1"/>
    <x v="4"/>
    <x v="1"/>
    <x v="1"/>
    <x v="1"/>
    <m/>
    <n v="950000"/>
    <n v="5000"/>
    <n v="237500"/>
    <s v="Ciudad"/>
    <s v="COMPRA"/>
  </r>
  <r>
    <s v="Piso en avenida de Andalucía-41"/>
    <x v="1"/>
    <n v="950000"/>
    <x v="6"/>
    <n v="191"/>
    <x v="1"/>
    <x v="4"/>
    <x v="1"/>
    <x v="1"/>
    <x v="0"/>
    <m/>
    <n v="950000"/>
    <n v="4973.8219895287957"/>
    <n v="190000"/>
    <s v="Ciudad"/>
    <s v="COMPRA"/>
  </r>
  <r>
    <s v="Piso en avenida de Manuel Agustín Heredia-9"/>
    <x v="1"/>
    <n v="950000"/>
    <x v="3"/>
    <n v="176"/>
    <x v="1"/>
    <x v="13"/>
    <x v="1"/>
    <x v="1"/>
    <x v="1"/>
    <m/>
    <n v="950000"/>
    <n v="5397.727272727273"/>
    <n v="237500"/>
    <s v="Ciudad"/>
    <s v="COMPRA"/>
  </r>
  <r>
    <s v="Piso en Ensanche Centro - Soho-11"/>
    <x v="1"/>
    <n v="950000"/>
    <x v="3"/>
    <n v="190"/>
    <x v="1"/>
    <x v="13"/>
    <x v="1"/>
    <x v="1"/>
    <x v="1"/>
    <m/>
    <n v="950000"/>
    <n v="5000"/>
    <n v="237500"/>
    <s v="Ciudad"/>
    <s v="COMPRA"/>
  </r>
  <r>
    <s v="Piso en calle de Alcalá  Fuente del Berro818"/>
    <x v="0"/>
    <n v="949800"/>
    <x v="5"/>
    <n v="135"/>
    <x v="1"/>
    <x v="1"/>
    <x v="1"/>
    <x v="1"/>
    <x v="1"/>
    <s v=""/>
    <n v="949800"/>
    <n v="7035.5555555555557"/>
    <n v="316600"/>
    <m/>
    <s v="COMPRA"/>
  </r>
  <r>
    <s v="Casa o chalet independiente en El Pinar - Palacio de Congresos-1887"/>
    <x v="1"/>
    <n v="949000"/>
    <x v="6"/>
    <n v="470"/>
    <x v="0"/>
    <x v="0"/>
    <x v="0"/>
    <x v="0"/>
    <x v="0"/>
    <m/>
    <n v="949000"/>
    <n v="2019.1489361702127"/>
    <n v="189800"/>
    <s v="Torremolinos"/>
    <s v="COMPRA"/>
  </r>
  <r>
    <s v="Casa o chalet independiente en calle Camelia-1677"/>
    <x v="1"/>
    <n v="949000"/>
    <x v="2"/>
    <n v="308"/>
    <x v="0"/>
    <x v="0"/>
    <x v="0"/>
    <x v="0"/>
    <x v="0"/>
    <m/>
    <n v="949000"/>
    <n v="3081.1688311688313"/>
    <n v="158166.66666666666"/>
    <s v="Benalmadena"/>
    <s v="COMPRA"/>
  </r>
  <r>
    <s v="Piso en Sol  Madrid1442"/>
    <x v="0"/>
    <n v="949000"/>
    <x v="5"/>
    <n v="122"/>
    <x v="1"/>
    <x v="8"/>
    <x v="1"/>
    <x v="1"/>
    <x v="1"/>
    <s v=""/>
    <n v="949000"/>
    <n v="7778.688524590164"/>
    <n v="316333.33333333331"/>
    <m/>
    <s v="COMPRA"/>
  </r>
  <r>
    <s v="Piso en calle Tomás Heredia-905"/>
    <x v="1"/>
    <n v="949000"/>
    <x v="5"/>
    <n v="128"/>
    <x v="1"/>
    <x v="3"/>
    <x v="1"/>
    <x v="1"/>
    <x v="1"/>
    <m/>
    <n v="949000"/>
    <n v="7414.0625"/>
    <n v="316333.33333333331"/>
    <s v="Ciudad"/>
    <s v="COMPRA"/>
  </r>
  <r>
    <s v="Casa o chalet independiente en calle Amanecer  Navacerrada2302"/>
    <x v="0"/>
    <n v="948000"/>
    <x v="3"/>
    <n v="255"/>
    <x v="0"/>
    <x v="0"/>
    <x v="0"/>
    <x v="0"/>
    <x v="0"/>
    <s v=""/>
    <n v="948000"/>
    <n v="3717.6470588235293"/>
    <n v="237000"/>
    <m/>
    <s v="COMPRA"/>
  </r>
  <r>
    <s v="Finca rústica en Campanillas-1974"/>
    <x v="1"/>
    <n v="945000"/>
    <x v="6"/>
    <n v="294"/>
    <x v="0"/>
    <x v="0"/>
    <x v="0"/>
    <x v="0"/>
    <x v="1"/>
    <m/>
    <n v="945000"/>
    <n v="3214.2857142857142"/>
    <n v="189000"/>
    <s v="Ciudad"/>
    <s v="COMPRA"/>
  </r>
  <r>
    <s v="Piso en Solymar - Puerto Marina-171"/>
    <x v="1"/>
    <n v="945000"/>
    <x v="5"/>
    <n v="110"/>
    <x v="1"/>
    <x v="5"/>
    <x v="1"/>
    <x v="1"/>
    <x v="0"/>
    <m/>
    <n v="945000"/>
    <n v="8590.9090909090901"/>
    <n v="315000"/>
    <s v="Benalmadena"/>
    <s v="COMPRA"/>
  </r>
  <r>
    <s v="Piso en avenida Antonio Machado-226"/>
    <x v="1"/>
    <n v="945000"/>
    <x v="5"/>
    <n v="93"/>
    <x v="1"/>
    <x v="5"/>
    <x v="1"/>
    <x v="1"/>
    <x v="0"/>
    <m/>
    <n v="945000"/>
    <n v="10161.290322580646"/>
    <n v="315000"/>
    <s v="Benalmadena"/>
    <s v="COMPRA"/>
  </r>
  <r>
    <s v="Piso en avenida Antonio Machado-227"/>
    <x v="1"/>
    <n v="945000"/>
    <x v="5"/>
    <n v="93"/>
    <x v="1"/>
    <x v="5"/>
    <x v="1"/>
    <x v="1"/>
    <x v="0"/>
    <m/>
    <n v="945000"/>
    <n v="10161.290322580646"/>
    <n v="315000"/>
    <s v="Benalmadena"/>
    <s v="COMPRA"/>
  </r>
  <r>
    <s v="Piso en calle Joaquín Lorenzo  s/n691"/>
    <x v="0"/>
    <n v="942000"/>
    <x v="3"/>
    <n v="113"/>
    <x v="1"/>
    <x v="6"/>
    <x v="1"/>
    <x v="1"/>
    <x v="0"/>
    <s v=""/>
    <n v="942000"/>
    <n v="8336.283185840708"/>
    <n v="235500"/>
    <m/>
    <s v="COMPRA"/>
  </r>
  <r>
    <s v="Piso en calle de Castelló  Recoletos660"/>
    <x v="0"/>
    <n v="940000"/>
    <x v="8"/>
    <n v="91"/>
    <x v="1"/>
    <x v="24"/>
    <x v="2"/>
    <x v="1"/>
    <x v="1"/>
    <s v=""/>
    <n v="940000"/>
    <n v="10329.670329670329"/>
    <n v="470000"/>
    <m/>
    <s v="COMPRA"/>
  </r>
  <r>
    <s v="Casa o chalet independiente en villafranca del castillo  Villafranca del Castillo2320"/>
    <x v="0"/>
    <n v="939000"/>
    <x v="2"/>
    <n v="344"/>
    <x v="0"/>
    <x v="0"/>
    <x v="0"/>
    <x v="0"/>
    <x v="0"/>
    <s v=""/>
    <n v="939000"/>
    <n v="2729.6511627906975"/>
    <n v="156500"/>
    <m/>
    <s v="COMPRA"/>
  </r>
  <r>
    <s v="Chalet pareado en Cabo de Trafalgar  111901"/>
    <x v="0"/>
    <n v="939000"/>
    <x v="6"/>
    <n v="378"/>
    <x v="0"/>
    <x v="0"/>
    <x v="0"/>
    <x v="0"/>
    <x v="0"/>
    <s v=""/>
    <n v="939000"/>
    <n v="2484.1269841269841"/>
    <n v="187800"/>
    <m/>
    <s v="COMPRA"/>
  </r>
  <r>
    <s v="Chalet adosado en paseo J. Carlos Ureta Saorín  s/n1971"/>
    <x v="0"/>
    <n v="939000"/>
    <x v="3"/>
    <n v="275"/>
    <x v="0"/>
    <x v="0"/>
    <x v="0"/>
    <x v="0"/>
    <x v="0"/>
    <s v=""/>
    <n v="939000"/>
    <n v="3414.5454545454545"/>
    <n v="234750"/>
    <m/>
    <s v="COMPRA"/>
  </r>
  <r>
    <s v="Casa o chalet independiente en calle Golf del Candado-1712"/>
    <x v="1"/>
    <n v="935000"/>
    <x v="3"/>
    <n v="320"/>
    <x v="0"/>
    <x v="0"/>
    <x v="0"/>
    <x v="0"/>
    <x v="0"/>
    <m/>
    <n v="935000"/>
    <n v="2921.875"/>
    <n v="233750"/>
    <s v="Ciudad"/>
    <s v="COMPRA"/>
  </r>
  <r>
    <s v="Chalet pareado en avenida de las Rozuelas  Casco Antiguo1871"/>
    <x v="0"/>
    <n v="935000"/>
    <x v="6"/>
    <n v="310"/>
    <x v="0"/>
    <x v="0"/>
    <x v="0"/>
    <x v="0"/>
    <x v="0"/>
    <s v=""/>
    <n v="935000"/>
    <n v="3016.1290322580644"/>
    <n v="187000"/>
    <m/>
    <s v="COMPRA"/>
  </r>
  <r>
    <s v="Piso en calle de Bolivia  Bernabéu-Hispanoamérica663"/>
    <x v="0"/>
    <n v="935000"/>
    <x v="8"/>
    <n v="111"/>
    <x v="1"/>
    <x v="13"/>
    <x v="1"/>
    <x v="1"/>
    <x v="0"/>
    <s v=""/>
    <n v="935000"/>
    <n v="8423.4234234234227"/>
    <n v="467500"/>
    <m/>
    <s v="COMPRA"/>
  </r>
  <r>
    <s v="Ático en calle la Unión Mercantil-100"/>
    <x v="1"/>
    <n v="935000"/>
    <x v="5"/>
    <n v="150"/>
    <x v="1"/>
    <x v="6"/>
    <x v="1"/>
    <x v="1"/>
    <x v="0"/>
    <m/>
    <n v="935000"/>
    <n v="6233.333333333333"/>
    <n v="311666.66666666669"/>
    <s v="Ciudad"/>
    <s v="COMPRA"/>
  </r>
  <r>
    <s v="Casa o chalet independiente en calle Ventaja Alta-1793"/>
    <x v="1"/>
    <n v="930000"/>
    <x v="4"/>
    <n v="331"/>
    <x v="0"/>
    <x v="0"/>
    <x v="0"/>
    <x v="0"/>
    <x v="0"/>
    <m/>
    <n v="930000"/>
    <n v="2809.6676737160119"/>
    <n v="132857.14285714287"/>
    <s v="Ciudad"/>
    <s v="COMPRA"/>
  </r>
  <r>
    <s v="Casa o chalet independiente en avenida Jacaranda  El Zaudín - Club de Golf350"/>
    <x v="2"/>
    <n v="930000"/>
    <x v="6"/>
    <n v="430"/>
    <x v="0"/>
    <x v="0"/>
    <x v="0"/>
    <x v="0"/>
    <x v="0"/>
    <s v=""/>
    <n v="930000"/>
    <n v="2162.7906976744184"/>
    <n v="186000"/>
    <m/>
    <s v="COMPRA"/>
  </r>
  <r>
    <s v="Piso en calle del General Arrando  Almagro1766"/>
    <x v="0"/>
    <n v="930000"/>
    <x v="3"/>
    <n v="110"/>
    <x v="1"/>
    <x v="11"/>
    <x v="1"/>
    <x v="1"/>
    <x v="1"/>
    <s v=""/>
    <n v="930000"/>
    <n v="8454.545454545454"/>
    <n v="232500"/>
    <m/>
    <s v="COMPRA"/>
  </r>
  <r>
    <s v="Piso en calle de Biarritz  Guindalera1009"/>
    <x v="0"/>
    <n v="930000"/>
    <x v="3"/>
    <n v="160"/>
    <x v="1"/>
    <x v="9"/>
    <x v="1"/>
    <x v="1"/>
    <x v="0"/>
    <s v=""/>
    <n v="930000"/>
    <n v="5812.5"/>
    <n v="232500"/>
    <m/>
    <s v="COMPRA"/>
  </r>
  <r>
    <s v="Piso en calle de Biarritz  Guindalera1015"/>
    <x v="0"/>
    <n v="930000"/>
    <x v="5"/>
    <n v="160"/>
    <x v="1"/>
    <x v="9"/>
    <x v="1"/>
    <x v="1"/>
    <x v="0"/>
    <s v=""/>
    <n v="930000"/>
    <n v="5812.5"/>
    <n v="310000"/>
    <m/>
    <s v="COMPRA"/>
  </r>
  <r>
    <s v="Piso en calle de Rafael Bergamín  San Juan Bautista672"/>
    <x v="0"/>
    <n v="930000"/>
    <x v="3"/>
    <n v="182"/>
    <x v="1"/>
    <x v="13"/>
    <x v="1"/>
    <x v="1"/>
    <x v="0"/>
    <s v=""/>
    <n v="930000"/>
    <n v="5109.8901098901097"/>
    <n v="232500"/>
    <m/>
    <s v="COMPRA"/>
  </r>
  <r>
    <s v="Ático en calle del Clavel  Chueca-Justicia715"/>
    <x v="0"/>
    <n v="930000"/>
    <x v="11"/>
    <n v="75"/>
    <x v="1"/>
    <x v="5"/>
    <x v="1"/>
    <x v="1"/>
    <x v="1"/>
    <s v=""/>
    <n v="930000"/>
    <n v="12400"/>
    <n v="930000"/>
    <m/>
    <s v="COMPRA"/>
  </r>
  <r>
    <s v="Piso en plaza Obispo-1291"/>
    <x v="1"/>
    <n v="930000"/>
    <x v="5"/>
    <n v="145"/>
    <x v="1"/>
    <x v="8"/>
    <x v="1"/>
    <x v="1"/>
    <x v="1"/>
    <m/>
    <n v="930000"/>
    <n v="6413.7931034482763"/>
    <n v="310000"/>
    <s v="Ciudad"/>
    <s v="COMPRA"/>
  </r>
  <r>
    <s v="Dúplex en calle arturo soria  2241011"/>
    <x v="0"/>
    <n v="928000"/>
    <x v="8"/>
    <n v="90"/>
    <x v="1"/>
    <x v="9"/>
    <x v="1"/>
    <x v="1"/>
    <x v="0"/>
    <s v=""/>
    <n v="928000"/>
    <n v="10311.111111111111"/>
    <n v="464000"/>
    <m/>
    <s v="COMPRA"/>
  </r>
  <r>
    <s v="Casa o chalet independiente en avenida del Cantábrico-1632"/>
    <x v="1"/>
    <n v="925000"/>
    <x v="3"/>
    <n v="330"/>
    <x v="0"/>
    <x v="0"/>
    <x v="0"/>
    <x v="0"/>
    <x v="0"/>
    <m/>
    <n v="925000"/>
    <n v="2803.030303030303"/>
    <n v="231250"/>
    <s v="Benalmadena"/>
    <s v="COMPRA"/>
  </r>
  <r>
    <s v="Chalet pareado en Zona Pueblo  Pozuelo de Alarcón1826"/>
    <x v="0"/>
    <n v="925000"/>
    <x v="3"/>
    <n v="216"/>
    <x v="0"/>
    <x v="0"/>
    <x v="0"/>
    <x v="0"/>
    <x v="0"/>
    <s v=""/>
    <n v="925000"/>
    <n v="4282.4074074074078"/>
    <n v="231250"/>
    <m/>
    <s v="COMPRA"/>
  </r>
  <r>
    <s v="Casa o chalet independiente en calle Cabriel  s/n2628"/>
    <x v="0"/>
    <n v="925000"/>
    <x v="2"/>
    <n v="423"/>
    <x v="0"/>
    <x v="0"/>
    <x v="0"/>
    <x v="0"/>
    <x v="0"/>
    <s v=""/>
    <n v="925000"/>
    <n v="2186.7612293144207"/>
    <n v="154166.66666666666"/>
    <m/>
    <s v="COMPRA"/>
  </r>
  <r>
    <s v="Ático en Centro Histórico-392"/>
    <x v="1"/>
    <n v="925000"/>
    <x v="11"/>
    <n v="127"/>
    <x v="1"/>
    <x v="7"/>
    <x v="1"/>
    <x v="1"/>
    <x v="1"/>
    <m/>
    <n v="925000"/>
    <n v="7283.464566929134"/>
    <n v="925000"/>
    <s v="Ciudad"/>
    <s v="COMPRA"/>
  </r>
  <r>
    <s v="Piso en paseo Maritimo Antonio Machado-381"/>
    <x v="1"/>
    <n v="925000"/>
    <x v="3"/>
    <n v="117"/>
    <x v="1"/>
    <x v="7"/>
    <x v="1"/>
    <x v="1"/>
    <x v="0"/>
    <m/>
    <n v="925000"/>
    <n v="7905.9829059829062"/>
    <n v="231250"/>
    <s v="Ciudad"/>
    <s v="COMPRA"/>
  </r>
  <r>
    <s v="Piso en avenida de Cánovas del Castillo-40"/>
    <x v="1"/>
    <n v="925000"/>
    <x v="2"/>
    <n v="190"/>
    <x v="1"/>
    <x v="4"/>
    <x v="1"/>
    <x v="1"/>
    <x v="2"/>
    <n v="60000"/>
    <n v="985000"/>
    <n v="5184.2105263157891"/>
    <n v="164166.66666666666"/>
    <s v="Ciudad"/>
    <s v="COMPRA"/>
  </r>
  <r>
    <s v="Piso en avenida de Cánovas del Castillo-43"/>
    <x v="1"/>
    <n v="925000"/>
    <x v="2"/>
    <n v="201"/>
    <x v="1"/>
    <x v="4"/>
    <x v="1"/>
    <x v="1"/>
    <x v="2"/>
    <n v="50000"/>
    <n v="975000"/>
    <n v="4850.746268656716"/>
    <n v="162500"/>
    <s v="Ciudad"/>
    <s v="COMPRA"/>
  </r>
  <r>
    <s v="Piso en calle Pacífico-633"/>
    <x v="1"/>
    <n v="924000"/>
    <x v="5"/>
    <n v="131"/>
    <x v="1"/>
    <x v="9"/>
    <x v="1"/>
    <x v="1"/>
    <x v="0"/>
    <m/>
    <n v="924000"/>
    <n v="7053.4351145038172"/>
    <n v="308000"/>
    <s v="Ciudad"/>
    <s v="COMPRA"/>
  </r>
  <r>
    <s v="Ático en Finca el Pato - Torre del Río-103"/>
    <x v="1"/>
    <n v="922000"/>
    <x v="3"/>
    <n v="150"/>
    <x v="1"/>
    <x v="6"/>
    <x v="1"/>
    <x v="1"/>
    <x v="0"/>
    <m/>
    <n v="922000"/>
    <n v="6146.666666666667"/>
    <n v="230500"/>
    <s v="Ciudad"/>
    <s v="COMPRA"/>
  </r>
  <r>
    <s v="Ático en avenida Imperio Argentina-113"/>
    <x v="1"/>
    <n v="922000"/>
    <x v="3"/>
    <n v="250"/>
    <x v="1"/>
    <x v="6"/>
    <x v="1"/>
    <x v="1"/>
    <x v="0"/>
    <m/>
    <n v="922000"/>
    <n v="3688"/>
    <n v="230500"/>
    <s v="Ciudad"/>
    <s v="COMPRA"/>
  </r>
  <r>
    <s v="Ático en avenida Imperio Argentina-114"/>
    <x v="1"/>
    <n v="922000"/>
    <x v="3"/>
    <n v="250"/>
    <x v="1"/>
    <x v="6"/>
    <x v="1"/>
    <x v="1"/>
    <x v="0"/>
    <m/>
    <n v="922000"/>
    <n v="3688"/>
    <n v="230500"/>
    <s v="Ciudad"/>
    <s v="COMPRA"/>
  </r>
  <r>
    <s v="Piso en Ibiza  Madrid1321"/>
    <x v="0"/>
    <n v="920000"/>
    <x v="8"/>
    <n v="80"/>
    <x v="1"/>
    <x v="3"/>
    <x v="1"/>
    <x v="1"/>
    <x v="1"/>
    <s v=""/>
    <n v="920000"/>
    <n v="11500"/>
    <n v="460000"/>
    <m/>
    <s v="COMPRA"/>
  </r>
  <r>
    <s v="Chalet pareado en calle Mariano Barbacid  Viñas Viejas2073"/>
    <x v="0"/>
    <n v="918000"/>
    <x v="6"/>
    <n v="319"/>
    <x v="0"/>
    <x v="0"/>
    <x v="0"/>
    <x v="0"/>
    <x v="0"/>
    <s v=""/>
    <n v="918000"/>
    <n v="2877.7429467084639"/>
    <n v="183600"/>
    <m/>
    <s v="COMPRA"/>
  </r>
  <r>
    <s v="Chalet pareado en calle Mariano Barbacid  Viñas Viejas2074"/>
    <x v="0"/>
    <n v="918000"/>
    <x v="6"/>
    <n v="319"/>
    <x v="0"/>
    <x v="0"/>
    <x v="0"/>
    <x v="0"/>
    <x v="0"/>
    <s v=""/>
    <n v="918000"/>
    <n v="2877.7429467084639"/>
    <n v="183600"/>
    <m/>
    <s v="COMPRA"/>
  </r>
  <r>
    <s v="Piso en Salvador  Madrid1709"/>
    <x v="0"/>
    <n v="916700"/>
    <x v="5"/>
    <n v="130"/>
    <x v="1"/>
    <x v="11"/>
    <x v="1"/>
    <x v="1"/>
    <x v="0"/>
    <s v=""/>
    <n v="916700"/>
    <n v="7051.5384615384619"/>
    <n v="305566.66666666669"/>
    <m/>
    <s v="COMPRA"/>
  </r>
  <r>
    <s v="Chalet pareado en Club de Golf  Las Rozas de Madrid1918"/>
    <x v="0"/>
    <n v="915000"/>
    <x v="6"/>
    <n v="451"/>
    <x v="0"/>
    <x v="0"/>
    <x v="0"/>
    <x v="0"/>
    <x v="0"/>
    <s v=""/>
    <n v="915000"/>
    <n v="2028.8248337028824"/>
    <n v="183000"/>
    <m/>
    <s v="COMPRA"/>
  </r>
  <r>
    <s v="Piso en Ensanche Centro - Soho-192"/>
    <x v="1"/>
    <n v="915000"/>
    <x v="5"/>
    <n v="181"/>
    <x v="1"/>
    <x v="5"/>
    <x v="1"/>
    <x v="1"/>
    <x v="1"/>
    <m/>
    <n v="915000"/>
    <n v="5055.2486187845307"/>
    <n v="305000"/>
    <s v="Ciudad"/>
    <s v="COMPRA"/>
  </r>
  <r>
    <s v="Piso en Ensanche Centro - Soho-195"/>
    <x v="1"/>
    <n v="915000"/>
    <x v="5"/>
    <n v="190"/>
    <x v="1"/>
    <x v="5"/>
    <x v="1"/>
    <x v="1"/>
    <x v="0"/>
    <m/>
    <n v="915000"/>
    <n v="4815.7894736842109"/>
    <n v="305000"/>
    <s v="Ciudad"/>
    <s v="COMPRA"/>
  </r>
  <r>
    <s v="Piso en avenida Principe de Asturias  Zona Monte el Pilar1745"/>
    <x v="0"/>
    <n v="914900"/>
    <x v="3"/>
    <n v="214"/>
    <x v="1"/>
    <x v="11"/>
    <x v="1"/>
    <x v="1"/>
    <x v="0"/>
    <s v=""/>
    <n v="914900"/>
    <n v="4275.2336448598135"/>
    <n v="228725"/>
    <m/>
    <s v="COMPRA"/>
  </r>
  <r>
    <s v="Piso en avenida Rey Juan Carlos I  1301250"/>
    <x v="0"/>
    <n v="914900"/>
    <x v="5"/>
    <n v="210"/>
    <x v="1"/>
    <x v="3"/>
    <x v="1"/>
    <x v="1"/>
    <x v="0"/>
    <s v=""/>
    <n v="914900"/>
    <n v="4356.666666666667"/>
    <n v="304966.66666666669"/>
    <m/>
    <s v="COMPRA"/>
  </r>
  <r>
    <s v="Chalet adosado en avenida del Delta del Ebro  El Pastel2065"/>
    <x v="0"/>
    <n v="910000"/>
    <x v="3"/>
    <n v="251"/>
    <x v="0"/>
    <x v="0"/>
    <x v="0"/>
    <x v="0"/>
    <x v="0"/>
    <s v=""/>
    <n v="910000"/>
    <n v="3625.4980079681277"/>
    <n v="227500"/>
    <m/>
    <s v="COMPRA"/>
  </r>
  <r>
    <s v="Chalet en Los Pinos42"/>
    <x v="3"/>
    <n v="905000"/>
    <x v="2"/>
    <n v="299"/>
    <x v="0"/>
    <x v="0"/>
    <x v="0"/>
    <x v="0"/>
    <x v="0"/>
    <m/>
    <n v="905000"/>
    <n v="3026.7558528428094"/>
    <n v="150833.33333333334"/>
    <m/>
    <s v="COMPRA"/>
  </r>
  <r>
    <s v="Piso en calle de Bravo Murillo  Cuatro Caminos1292"/>
    <x v="0"/>
    <n v="904000"/>
    <x v="3"/>
    <n v="162"/>
    <x v="1"/>
    <x v="3"/>
    <x v="1"/>
    <x v="1"/>
    <x v="0"/>
    <s v=""/>
    <n v="904000"/>
    <n v="5580.2469135802467"/>
    <n v="226000"/>
    <m/>
    <s v="COMPRA"/>
  </r>
  <r>
    <s v="Casa o chalet independiente en calle Golf del Candado-1711"/>
    <x v="1"/>
    <n v="900000"/>
    <x v="3"/>
    <n v="320"/>
    <x v="0"/>
    <x v="0"/>
    <x v="0"/>
    <x v="0"/>
    <x v="0"/>
    <m/>
    <n v="900000"/>
    <n v="2812.5"/>
    <n v="225000"/>
    <s v="Ciudad"/>
    <s v="COMPRA"/>
  </r>
  <r>
    <s v="Chalet pareado en Los Álamos-2244"/>
    <x v="1"/>
    <n v="900000"/>
    <x v="3"/>
    <n v="276"/>
    <x v="0"/>
    <x v="0"/>
    <x v="0"/>
    <x v="0"/>
    <x v="0"/>
    <m/>
    <n v="900000"/>
    <n v="3260.8695652173915"/>
    <n v="225000"/>
    <s v="Torremolinos"/>
    <s v="COMPRA"/>
  </r>
  <r>
    <s v="Chalet pareado en Pinares de San Antón-2256"/>
    <x v="1"/>
    <n v="900000"/>
    <x v="3"/>
    <n v="375"/>
    <x v="0"/>
    <x v="0"/>
    <x v="0"/>
    <x v="0"/>
    <x v="0"/>
    <m/>
    <n v="900000"/>
    <n v="2400"/>
    <n v="225000"/>
    <s v="Ciudad"/>
    <s v="COMPRA"/>
  </r>
  <r>
    <s v="Casa o chalet independiente en Urbanización Las Canteras  Camas475"/>
    <x v="2"/>
    <n v="900000"/>
    <x v="6"/>
    <n v="374"/>
    <x v="0"/>
    <x v="0"/>
    <x v="0"/>
    <x v="0"/>
    <x v="0"/>
    <s v=""/>
    <n v="900000"/>
    <n v="2406.4171122994653"/>
    <n v="180000"/>
    <m/>
    <s v="COMPRA"/>
  </r>
  <r>
    <s v="Casa o chalet independiente en calle Pisuerga  El Bosque2129"/>
    <x v="0"/>
    <n v="900000"/>
    <x v="2"/>
    <n v="280"/>
    <x v="0"/>
    <x v="0"/>
    <x v="0"/>
    <x v="0"/>
    <x v="0"/>
    <s v=""/>
    <n v="900000"/>
    <n v="3214.2857142857142"/>
    <n v="150000"/>
    <m/>
    <s v="COMPRA"/>
  </r>
  <r>
    <s v="Casa o chalet independiente en calle Pisuerga  El Bosque2130"/>
    <x v="0"/>
    <n v="900000"/>
    <x v="2"/>
    <n v="280"/>
    <x v="0"/>
    <x v="0"/>
    <x v="0"/>
    <x v="0"/>
    <x v="0"/>
    <s v=""/>
    <n v="900000"/>
    <n v="3214.2857142857142"/>
    <n v="150000"/>
    <m/>
    <s v="COMPRA"/>
  </r>
  <r>
    <s v="Piso en calle de Cea Bermúdez  Vallehermoso823"/>
    <x v="0"/>
    <n v="900000"/>
    <x v="8"/>
    <n v="94"/>
    <x v="1"/>
    <x v="1"/>
    <x v="1"/>
    <x v="1"/>
    <x v="1"/>
    <s v=""/>
    <n v="900000"/>
    <n v="9574.4680851063822"/>
    <n v="450000"/>
    <m/>
    <s v="COMPRA"/>
  </r>
  <r>
    <s v="Piso en calle Alameda principal-737"/>
    <x v="1"/>
    <n v="900000"/>
    <x v="8"/>
    <n v="71"/>
    <x v="1"/>
    <x v="9"/>
    <x v="1"/>
    <x v="1"/>
    <x v="1"/>
    <m/>
    <n v="900000"/>
    <n v="12676.056338028169"/>
    <n v="450000"/>
    <s v="Ciudad"/>
    <s v="COMPRA"/>
  </r>
  <r>
    <s v="Piso en Centro Histórico-364"/>
    <x v="1"/>
    <n v="900000"/>
    <x v="8"/>
    <n v="100"/>
    <x v="1"/>
    <x v="7"/>
    <x v="1"/>
    <x v="1"/>
    <x v="0"/>
    <m/>
    <n v="900000"/>
    <n v="9000"/>
    <n v="450000"/>
    <s v="Ciudad"/>
    <s v="COMPRA"/>
  </r>
  <r>
    <s v="Casa o chalet independiente en Loma de los Riscos-1928"/>
    <x v="1"/>
    <n v="899000"/>
    <x v="6"/>
    <n v="174"/>
    <x v="0"/>
    <x v="0"/>
    <x v="0"/>
    <x v="0"/>
    <x v="0"/>
    <m/>
    <n v="899000"/>
    <n v="5166.666666666667"/>
    <n v="179800"/>
    <s v="Torremolinos"/>
    <s v="COMPRA"/>
  </r>
  <r>
    <s v="Casa o chalet independiente en calle Benita Ávila  Canillas2354"/>
    <x v="0"/>
    <n v="899000"/>
    <x v="1"/>
    <n v="284"/>
    <x v="0"/>
    <x v="0"/>
    <x v="0"/>
    <x v="0"/>
    <x v="0"/>
    <s v=""/>
    <n v="899000"/>
    <n v="3165.4929577464791"/>
    <n v="112375"/>
    <m/>
    <s v="COMPRA"/>
  </r>
  <r>
    <s v="Casa o chalet independiente en Canillas  Madrid2360"/>
    <x v="0"/>
    <n v="899000"/>
    <x v="1"/>
    <n v="284"/>
    <x v="0"/>
    <x v="0"/>
    <x v="0"/>
    <x v="0"/>
    <x v="0"/>
    <s v=""/>
    <n v="899000"/>
    <n v="3165.4929577464791"/>
    <n v="112375"/>
    <m/>
    <s v="COMPRA"/>
  </r>
  <r>
    <s v="Piso en carril de la Chupa-262"/>
    <x v="1"/>
    <n v="899000"/>
    <x v="5"/>
    <n v="115"/>
    <x v="1"/>
    <x v="1"/>
    <x v="1"/>
    <x v="1"/>
    <x v="0"/>
    <m/>
    <n v="899000"/>
    <n v="7817.391304347826"/>
    <n v="299666.66666666669"/>
    <s v="Ciudad"/>
    <s v="COMPRA"/>
  </r>
  <r>
    <s v="Piso en calle Carretería-283"/>
    <x v="1"/>
    <n v="898000"/>
    <x v="6"/>
    <n v="179"/>
    <x v="1"/>
    <x v="1"/>
    <x v="1"/>
    <x v="1"/>
    <x v="1"/>
    <m/>
    <n v="898000"/>
    <n v="5016.7597765363125"/>
    <n v="179600"/>
    <s v="Ciudad"/>
    <s v="COMPRA"/>
  </r>
  <r>
    <s v="Piso en calle de Mesena  821326"/>
    <x v="0"/>
    <n v="895300"/>
    <x v="8"/>
    <n v="119"/>
    <x v="1"/>
    <x v="3"/>
    <x v="1"/>
    <x v="1"/>
    <x v="0"/>
    <s v=""/>
    <n v="895300"/>
    <n v="7523.5294117647063"/>
    <n v="447650"/>
    <m/>
    <s v="COMPRA"/>
  </r>
  <r>
    <s v="Casa o chalet independiente en Santangelo-1989"/>
    <x v="1"/>
    <n v="895000"/>
    <x v="5"/>
    <n v="310"/>
    <x v="0"/>
    <x v="0"/>
    <x v="0"/>
    <x v="0"/>
    <x v="0"/>
    <m/>
    <n v="895000"/>
    <n v="2887.0967741935483"/>
    <n v="298333.33333333331"/>
    <s v="Benalmadena"/>
    <s v="COMPRA"/>
  </r>
  <r>
    <s v="Casa o chalet independiente en El Pinar - Palacio de Congresos-1888"/>
    <x v="1"/>
    <n v="895000"/>
    <x v="6"/>
    <n v="480"/>
    <x v="0"/>
    <x v="0"/>
    <x v="0"/>
    <x v="0"/>
    <x v="0"/>
    <m/>
    <n v="895000"/>
    <n v="1864.5833333333333"/>
    <n v="179000"/>
    <s v="Torremolinos"/>
    <s v="COMPRA"/>
  </r>
  <r>
    <s v="Casa o chalet independiente en El Pinar - Palacio de Congresos-1889"/>
    <x v="1"/>
    <n v="895000"/>
    <x v="6"/>
    <n v="480"/>
    <x v="0"/>
    <x v="0"/>
    <x v="0"/>
    <x v="0"/>
    <x v="0"/>
    <m/>
    <n v="895000"/>
    <n v="1864.5833333333333"/>
    <n v="179000"/>
    <s v="Torremolinos"/>
    <s v="COMPRA"/>
  </r>
  <r>
    <s v="Casa o chalet independiente en calle Río Tajo  Parque Boadilla2249"/>
    <x v="0"/>
    <n v="895000"/>
    <x v="6"/>
    <n v="240"/>
    <x v="0"/>
    <x v="0"/>
    <x v="0"/>
    <x v="0"/>
    <x v="0"/>
    <s v=""/>
    <n v="895000"/>
    <n v="3729.1666666666665"/>
    <n v="179000"/>
    <m/>
    <s v="COMPRA"/>
  </r>
  <r>
    <s v="Casa o chalet independiente en calle Sangonera  s/n2594"/>
    <x v="0"/>
    <n v="895000"/>
    <x v="5"/>
    <n v="242"/>
    <x v="0"/>
    <x v="0"/>
    <x v="0"/>
    <x v="0"/>
    <x v="0"/>
    <s v=""/>
    <n v="895000"/>
    <n v="3698.3471074380163"/>
    <n v="298333.33333333331"/>
    <m/>
    <s v="COMPRA"/>
  </r>
  <r>
    <s v="Casa o chalet independiente en Fontenebro - Altavista  Collado Villalba2664"/>
    <x v="0"/>
    <n v="895000"/>
    <x v="5"/>
    <n v="439"/>
    <x v="0"/>
    <x v="0"/>
    <x v="0"/>
    <x v="0"/>
    <x v="0"/>
    <s v=""/>
    <n v="895000"/>
    <n v="2038.7243735763097"/>
    <n v="298333.33333333331"/>
    <m/>
    <s v="COMPRA"/>
  </r>
  <r>
    <s v="Casa o chalet independiente en Fontenebro - Altavista  Collado Villalba2665"/>
    <x v="0"/>
    <n v="895000"/>
    <x v="5"/>
    <n v="439"/>
    <x v="0"/>
    <x v="0"/>
    <x v="0"/>
    <x v="0"/>
    <x v="0"/>
    <s v=""/>
    <n v="895000"/>
    <n v="2038.7243735763097"/>
    <n v="298333.33333333331"/>
    <m/>
    <s v="COMPRA"/>
  </r>
  <r>
    <s v="Piso en Centro Histórico-1253"/>
    <x v="1"/>
    <n v="895000"/>
    <x v="3"/>
    <n v="122"/>
    <x v="1"/>
    <x v="8"/>
    <x v="1"/>
    <x v="1"/>
    <x v="1"/>
    <m/>
    <n v="895000"/>
    <n v="7336.0655737704919"/>
    <n v="223750"/>
    <s v="Ciudad"/>
    <s v="COMPRA"/>
  </r>
  <r>
    <s v="Piso en calle Tomás Heredia-1273"/>
    <x v="1"/>
    <n v="895000"/>
    <x v="3"/>
    <n v="135"/>
    <x v="1"/>
    <x v="8"/>
    <x v="1"/>
    <x v="1"/>
    <x v="1"/>
    <m/>
    <n v="895000"/>
    <n v="6629.6296296296296"/>
    <n v="223750"/>
    <s v="Ciudad"/>
    <s v="COMPRA"/>
  </r>
  <r>
    <s v="Casa o chalet independiente en El Candado-1865"/>
    <x v="1"/>
    <n v="890000"/>
    <x v="4"/>
    <n v="361"/>
    <x v="0"/>
    <x v="0"/>
    <x v="0"/>
    <x v="0"/>
    <x v="0"/>
    <m/>
    <n v="890000"/>
    <n v="2465.3739612188365"/>
    <n v="127142.85714285714"/>
    <s v="Ciudad"/>
    <s v="COMPRA"/>
  </r>
  <r>
    <s v="Casa o chalet independiente en Yucatán- Las Cornisas  Las Rozas de Madrid2339"/>
    <x v="0"/>
    <n v="890000"/>
    <x v="3"/>
    <n v="294"/>
    <x v="0"/>
    <x v="0"/>
    <x v="0"/>
    <x v="0"/>
    <x v="0"/>
    <s v=""/>
    <n v="890000"/>
    <n v="3027.2108843537417"/>
    <n v="222500"/>
    <m/>
    <s v="COMPRA"/>
  </r>
  <r>
    <s v="Casa o chalet independiente en Yucatán- Las Cornisas  Las Rozas de Madrid2340"/>
    <x v="0"/>
    <n v="890000"/>
    <x v="3"/>
    <n v="294"/>
    <x v="0"/>
    <x v="0"/>
    <x v="0"/>
    <x v="0"/>
    <x v="0"/>
    <s v=""/>
    <n v="890000"/>
    <n v="3027.2108843537417"/>
    <n v="222500"/>
    <m/>
    <s v="COMPRA"/>
  </r>
  <r>
    <s v="Casa o chalet independiente en Sanlúcar la Mayor 467"/>
    <x v="2"/>
    <n v="890000"/>
    <x v="4"/>
    <n v="611"/>
    <x v="0"/>
    <x v="0"/>
    <x v="0"/>
    <x v="0"/>
    <x v="0"/>
    <s v=""/>
    <n v="890000"/>
    <n v="1456.6284779050736"/>
    <n v="127142.85714285714"/>
    <m/>
    <s v="COMPRA"/>
  </r>
  <r>
    <s v="Chalet pareado en calle Rosa de Lima  Club de Golf2119"/>
    <x v="0"/>
    <n v="890000"/>
    <x v="3"/>
    <n v="300"/>
    <x v="0"/>
    <x v="0"/>
    <x v="0"/>
    <x v="0"/>
    <x v="0"/>
    <s v=""/>
    <n v="890000"/>
    <n v="2966.6666666666665"/>
    <n v="222500"/>
    <m/>
    <s v="COMPRA"/>
  </r>
  <r>
    <s v="Piso en paseo de Sancha-1314"/>
    <x v="1"/>
    <n v="890000"/>
    <x v="5"/>
    <n v="193"/>
    <x v="1"/>
    <x v="8"/>
    <x v="1"/>
    <x v="1"/>
    <x v="0"/>
    <m/>
    <n v="890000"/>
    <n v="4611.3989637305704"/>
    <n v="296666.66666666669"/>
    <s v="Ciudad"/>
    <s v="COMPRA"/>
  </r>
  <r>
    <s v="Piso en pintor sorolla-1329"/>
    <x v="1"/>
    <n v="890000"/>
    <x v="6"/>
    <n v="269"/>
    <x v="1"/>
    <x v="8"/>
    <x v="1"/>
    <x v="1"/>
    <x v="0"/>
    <m/>
    <n v="890000"/>
    <n v="3308.5501858736061"/>
    <n v="178000"/>
    <s v="Ciudad"/>
    <s v="COMPRA"/>
  </r>
  <r>
    <s v="Piso en calle de la Cruz Roja-963"/>
    <x v="1"/>
    <n v="890000"/>
    <x v="5"/>
    <n v="187"/>
    <x v="1"/>
    <x v="3"/>
    <x v="1"/>
    <x v="1"/>
    <x v="1"/>
    <m/>
    <n v="890000"/>
    <n v="4759.3582887700532"/>
    <n v="296666.66666666669"/>
    <s v="Benalmadena"/>
    <s v="COMPRA"/>
  </r>
  <r>
    <s v="Casa o chalet independiente en pasaje Ramos Puente-1946"/>
    <x v="1"/>
    <n v="889000"/>
    <x v="6"/>
    <n v="176"/>
    <x v="0"/>
    <x v="0"/>
    <x v="0"/>
    <x v="0"/>
    <x v="0"/>
    <m/>
    <n v="889000"/>
    <n v="5051.136363636364"/>
    <n v="177800"/>
    <s v="Torremolinos"/>
    <s v="COMPRA"/>
  </r>
  <r>
    <s v="Casa o chalet independiente en pasaje Ramos Puente-1948"/>
    <x v="1"/>
    <n v="889000"/>
    <x v="6"/>
    <n v="174"/>
    <x v="0"/>
    <x v="0"/>
    <x v="0"/>
    <x v="0"/>
    <x v="1"/>
    <m/>
    <n v="889000"/>
    <n v="5109.1954022988502"/>
    <n v="177800"/>
    <s v="Torremolinos"/>
    <s v="COMPRA"/>
  </r>
  <r>
    <s v="Casa o chalet independiente en calle Algeciras-1661"/>
    <x v="1"/>
    <n v="889000"/>
    <x v="2"/>
    <n v="589"/>
    <x v="0"/>
    <x v="0"/>
    <x v="0"/>
    <x v="0"/>
    <x v="0"/>
    <m/>
    <n v="889000"/>
    <n v="1509.3378607809848"/>
    <n v="148166.66666666666"/>
    <s v="Ciudad"/>
    <s v="COMPRA"/>
  </r>
  <r>
    <s v="Piso en Valdebebas - Valdefuentes  Madrid695"/>
    <x v="0"/>
    <n v="889000"/>
    <x v="5"/>
    <n v="130"/>
    <x v="1"/>
    <x v="6"/>
    <x v="1"/>
    <x v="1"/>
    <x v="0"/>
    <s v=""/>
    <n v="889000"/>
    <n v="6838.4615384615381"/>
    <n v="296333.33333333331"/>
    <m/>
    <s v="COMPRA"/>
  </r>
  <r>
    <s v="Casa o chalet independiente en calle Diego Franco Cantos-1696"/>
    <x v="1"/>
    <n v="885000"/>
    <x v="2"/>
    <n v="470"/>
    <x v="0"/>
    <x v="0"/>
    <x v="0"/>
    <x v="0"/>
    <x v="0"/>
    <m/>
    <n v="885000"/>
    <n v="1882.9787234042553"/>
    <n v="147500"/>
    <s v="Torremolinos"/>
    <s v="COMPRA"/>
  </r>
  <r>
    <s v="Casa o chalet independiente en calle Diego Franco Cantos-1697"/>
    <x v="1"/>
    <n v="885000"/>
    <x v="2"/>
    <n v="470"/>
    <x v="0"/>
    <x v="0"/>
    <x v="0"/>
    <x v="0"/>
    <x v="0"/>
    <m/>
    <n v="885000"/>
    <n v="1882.9787234042553"/>
    <n v="147500"/>
    <s v="Torremolinos"/>
    <s v="COMPRA"/>
  </r>
  <r>
    <s v="Ático en Guindalera  Madrid884"/>
    <x v="0"/>
    <n v="885000"/>
    <x v="8"/>
    <n v="135"/>
    <x v="1"/>
    <x v="7"/>
    <x v="1"/>
    <x v="1"/>
    <x v="0"/>
    <s v=""/>
    <n v="885000"/>
    <n v="6555.5555555555557"/>
    <n v="442500"/>
    <m/>
    <s v="COMPRA"/>
  </r>
  <r>
    <s v="Piso en calle del Alcalde Sainz de Baranda  Ibiza757"/>
    <x v="0"/>
    <n v="885000"/>
    <x v="5"/>
    <n v="115"/>
    <x v="1"/>
    <x v="1"/>
    <x v="1"/>
    <x v="2"/>
    <x v="0"/>
    <s v=""/>
    <n v="885000"/>
    <n v="7695.652173913043"/>
    <n v="295000"/>
    <m/>
    <s v="COMPRA"/>
  </r>
  <r>
    <s v="Dúplex en avenida Principe de Asturias  1131052"/>
    <x v="0"/>
    <n v="884900"/>
    <x v="5"/>
    <n v="385"/>
    <x v="1"/>
    <x v="9"/>
    <x v="1"/>
    <x v="1"/>
    <x v="0"/>
    <s v=""/>
    <n v="884900"/>
    <n v="2298.4415584415583"/>
    <n v="294966.66666666669"/>
    <m/>
    <s v="COMPRA"/>
  </r>
  <r>
    <s v="Casa o chalet independiente en calle Ventaja Alta-1792"/>
    <x v="1"/>
    <n v="880000"/>
    <x v="6"/>
    <n v="295"/>
    <x v="0"/>
    <x v="0"/>
    <x v="0"/>
    <x v="0"/>
    <x v="0"/>
    <m/>
    <n v="880000"/>
    <n v="2983.0508474576272"/>
    <n v="176000"/>
    <s v="Ciudad"/>
    <s v="COMPRA"/>
  </r>
  <r>
    <s v="Casa o chalet independiente en calle Fernández Shaw-1705"/>
    <x v="1"/>
    <n v="880000"/>
    <x v="2"/>
    <n v="400"/>
    <x v="0"/>
    <x v="0"/>
    <x v="0"/>
    <x v="0"/>
    <x v="0"/>
    <m/>
    <n v="880000"/>
    <n v="2200"/>
    <n v="146666.66666666666"/>
    <s v="Ciudad"/>
    <s v="COMPRA"/>
  </r>
  <r>
    <s v="Casa o chalet independiente en Zona Carretera del Plantío  Majadahonda2280"/>
    <x v="0"/>
    <n v="880000"/>
    <x v="6"/>
    <n v="278"/>
    <x v="0"/>
    <x v="0"/>
    <x v="0"/>
    <x v="0"/>
    <x v="0"/>
    <s v=""/>
    <n v="880000"/>
    <n v="3165.4676258992804"/>
    <n v="176000"/>
    <m/>
    <s v="COMPRA"/>
  </r>
  <r>
    <s v="Piso en avenida Mar de Alborán-644"/>
    <x v="1"/>
    <n v="880000"/>
    <x v="5"/>
    <n v="140"/>
    <x v="1"/>
    <x v="9"/>
    <x v="1"/>
    <x v="1"/>
    <x v="0"/>
    <m/>
    <n v="880000"/>
    <n v="6285.7142857142853"/>
    <n v="293333.33333333331"/>
    <s v="Torremolinos"/>
    <s v="COMPRA"/>
  </r>
  <r>
    <s v="Piso en avenida Mar de Alborán-645"/>
    <x v="1"/>
    <n v="880000"/>
    <x v="5"/>
    <n v="140"/>
    <x v="1"/>
    <x v="9"/>
    <x v="1"/>
    <x v="1"/>
    <x v="0"/>
    <m/>
    <n v="880000"/>
    <n v="6285.7142857142853"/>
    <n v="293333.33333333331"/>
    <s v="Torremolinos"/>
    <s v="COMPRA"/>
  </r>
  <r>
    <s v="Chalet pareado en Guadalmar-2240"/>
    <x v="1"/>
    <n v="879990"/>
    <x v="3"/>
    <n v="348"/>
    <x v="0"/>
    <x v="0"/>
    <x v="0"/>
    <x v="0"/>
    <x v="0"/>
    <m/>
    <n v="879990"/>
    <n v="2528.7068965517242"/>
    <n v="219997.5"/>
    <s v="Ciudad"/>
    <s v="COMPRA"/>
  </r>
  <r>
    <s v="Chalet pareado en calle José María Alonso-2197"/>
    <x v="1"/>
    <n v="875000"/>
    <x v="3"/>
    <n v="350"/>
    <x v="0"/>
    <x v="0"/>
    <x v="0"/>
    <x v="0"/>
    <x v="0"/>
    <m/>
    <n v="875000"/>
    <n v="2500"/>
    <n v="218750"/>
    <s v="Ciudad"/>
    <s v="COMPRA"/>
  </r>
  <r>
    <s v="Chalet pareado en calle José María Alonso-2198"/>
    <x v="1"/>
    <n v="875000"/>
    <x v="3"/>
    <n v="292"/>
    <x v="0"/>
    <x v="0"/>
    <x v="0"/>
    <x v="0"/>
    <x v="0"/>
    <m/>
    <n v="875000"/>
    <n v="2996.5753424657532"/>
    <n v="218750"/>
    <s v="Ciudad"/>
    <s v="COMPRA"/>
  </r>
  <r>
    <s v="Casa o chalet independiente en Diseminado Urbanizacion Valseca-1855"/>
    <x v="1"/>
    <n v="875000"/>
    <x v="6"/>
    <n v="303"/>
    <x v="0"/>
    <x v="0"/>
    <x v="0"/>
    <x v="0"/>
    <x v="1"/>
    <m/>
    <n v="875000"/>
    <n v="2887.7887788778876"/>
    <n v="175000"/>
    <s v="Ciudad"/>
    <s v="COMPRA"/>
  </r>
  <r>
    <s v="Casa o chalet independiente en calle Luxemburgo  s/n2638"/>
    <x v="0"/>
    <n v="875000"/>
    <x v="3"/>
    <n v="248"/>
    <x v="0"/>
    <x v="0"/>
    <x v="0"/>
    <x v="0"/>
    <x v="0"/>
    <s v=""/>
    <n v="875000"/>
    <n v="3528.2258064516127"/>
    <n v="218750"/>
    <m/>
    <s v="COMPRA"/>
  </r>
  <r>
    <s v="Piso en calle Doctor Guiu  571458"/>
    <x v="0"/>
    <n v="875000"/>
    <x v="5"/>
    <n v="103"/>
    <x v="1"/>
    <x v="8"/>
    <x v="1"/>
    <x v="1"/>
    <x v="0"/>
    <s v=""/>
    <n v="875000"/>
    <n v="8495.1456310679605"/>
    <n v="291666.66666666669"/>
    <m/>
    <s v="COMPRA"/>
  </r>
  <r>
    <s v="Piso en Chueca-Justicia  Madrid1614"/>
    <x v="0"/>
    <n v="875000"/>
    <x v="8"/>
    <n v="89"/>
    <x v="1"/>
    <x v="15"/>
    <x v="1"/>
    <x v="1"/>
    <x v="1"/>
    <s v=""/>
    <n v="875000"/>
    <n v="9831.4606741573025"/>
    <n v="437500"/>
    <m/>
    <s v="COMPRA"/>
  </r>
  <r>
    <s v="Piso en Chueca-Justicia  Madrid1616"/>
    <x v="0"/>
    <n v="875000"/>
    <x v="8"/>
    <n v="89"/>
    <x v="1"/>
    <x v="15"/>
    <x v="1"/>
    <x v="1"/>
    <x v="1"/>
    <s v=""/>
    <n v="875000"/>
    <n v="9831.4606741573025"/>
    <n v="437500"/>
    <m/>
    <s v="COMPRA"/>
  </r>
  <r>
    <s v="Piso en Chueca-Justicia  Madrid1617"/>
    <x v="0"/>
    <n v="875000"/>
    <x v="8"/>
    <n v="89"/>
    <x v="1"/>
    <x v="15"/>
    <x v="1"/>
    <x v="1"/>
    <x v="1"/>
    <s v=""/>
    <n v="875000"/>
    <n v="9831.4606741573025"/>
    <n v="437500"/>
    <m/>
    <s v="COMPRA"/>
  </r>
  <r>
    <s v="Piso en Chueca-Justicia  Madrid1618"/>
    <x v="0"/>
    <n v="875000"/>
    <x v="8"/>
    <n v="89"/>
    <x v="1"/>
    <x v="15"/>
    <x v="1"/>
    <x v="1"/>
    <x v="1"/>
    <s v=""/>
    <n v="875000"/>
    <n v="9831.4606741573025"/>
    <n v="437500"/>
    <m/>
    <s v="COMPRA"/>
  </r>
  <r>
    <s v="Piso en paseo de la Dirección  1611284"/>
    <x v="0"/>
    <n v="875000"/>
    <x v="5"/>
    <n v="140"/>
    <x v="1"/>
    <x v="3"/>
    <x v="1"/>
    <x v="1"/>
    <x v="0"/>
    <s v=""/>
    <n v="875000"/>
    <n v="6250"/>
    <n v="291666.66666666669"/>
    <m/>
    <s v="COMPRA"/>
  </r>
  <r>
    <s v="Piso en calle Doctor Guiu  571036"/>
    <x v="0"/>
    <n v="875000"/>
    <x v="5"/>
    <n v="92"/>
    <x v="1"/>
    <x v="9"/>
    <x v="1"/>
    <x v="1"/>
    <x v="0"/>
    <s v=""/>
    <n v="875000"/>
    <n v="9510.8695652173919"/>
    <n v="291666.66666666669"/>
    <m/>
    <s v="COMPRA"/>
  </r>
  <r>
    <s v="Piso en paseo Martiricos-1512"/>
    <x v="1"/>
    <n v="875000"/>
    <x v="5"/>
    <n v="110"/>
    <x v="1"/>
    <x v="12"/>
    <x v="1"/>
    <x v="1"/>
    <x v="0"/>
    <m/>
    <n v="875000"/>
    <n v="7954.545454545455"/>
    <n v="291666.66666666669"/>
    <s v="Ciudad"/>
    <s v="COMPRA"/>
  </r>
  <r>
    <s v="Casa o chalet independiente en calle Banda del Mar-1675"/>
    <x v="1"/>
    <n v="870000"/>
    <x v="6"/>
    <n v="194"/>
    <x v="0"/>
    <x v="0"/>
    <x v="0"/>
    <x v="0"/>
    <x v="1"/>
    <m/>
    <n v="870000"/>
    <n v="4484.5360824742265"/>
    <n v="174000"/>
    <s v="Ciudad"/>
    <s v="COMPRA"/>
  </r>
  <r>
    <s v="Casa o chalet independiente en Cortijo Torrequebrada-1848"/>
    <x v="1"/>
    <n v="870000"/>
    <x v="6"/>
    <n v="203"/>
    <x v="0"/>
    <x v="0"/>
    <x v="0"/>
    <x v="0"/>
    <x v="0"/>
    <m/>
    <n v="870000"/>
    <n v="4285.7142857142853"/>
    <n v="174000"/>
    <s v="Benalmadena"/>
    <s v="COMPRA"/>
  </r>
  <r>
    <s v="Chalet adosado en Francisco Pizarro  81902"/>
    <x v="0"/>
    <n v="870000"/>
    <x v="6"/>
    <n v="329"/>
    <x v="0"/>
    <x v="0"/>
    <x v="0"/>
    <x v="0"/>
    <x v="0"/>
    <s v=""/>
    <n v="870000"/>
    <n v="2644.3768996960484"/>
    <n v="174000"/>
    <m/>
    <s v="COMPRA"/>
  </r>
  <r>
    <s v="Piso en calle de San Bernardo  51135"/>
    <x v="0"/>
    <n v="870000"/>
    <x v="8"/>
    <n v="103"/>
    <x v="1"/>
    <x v="3"/>
    <x v="1"/>
    <x v="2"/>
    <x v="1"/>
    <s v=""/>
    <n v="870000"/>
    <n v="8446.6019417475727"/>
    <n v="435000"/>
    <m/>
    <s v="COMPRA"/>
  </r>
  <r>
    <s v="Ático en paseo de Europa  Vega de la Moraleja700"/>
    <x v="0"/>
    <n v="870000"/>
    <x v="5"/>
    <n v="225"/>
    <x v="1"/>
    <x v="6"/>
    <x v="1"/>
    <x v="1"/>
    <x v="0"/>
    <s v=""/>
    <n v="870000"/>
    <n v="3866.6666666666665"/>
    <n v="290000"/>
    <m/>
    <s v="COMPRA"/>
  </r>
  <r>
    <s v="Casa o chalet independiente en calle Anita Delgado-1666"/>
    <x v="1"/>
    <n v="869500"/>
    <x v="2"/>
    <n v="283"/>
    <x v="0"/>
    <x v="0"/>
    <x v="0"/>
    <x v="0"/>
    <x v="0"/>
    <m/>
    <n v="869500"/>
    <n v="3072.4381625441697"/>
    <n v="144916.66666666666"/>
    <s v="Ciudad"/>
    <s v="COMPRA"/>
  </r>
  <r>
    <s v="Chalet en Valenoso  Boadilla del Monte1990"/>
    <x v="0"/>
    <n v="865000"/>
    <x v="3"/>
    <n v="235"/>
    <x v="0"/>
    <x v="0"/>
    <x v="0"/>
    <x v="0"/>
    <x v="0"/>
    <s v=""/>
    <n v="865000"/>
    <n v="3680.8510638297871"/>
    <n v="216250"/>
    <m/>
    <s v="COMPRA"/>
  </r>
  <r>
    <s v="Casa o chalet independiente en Puertosol - Santa Isabel-1981"/>
    <x v="1"/>
    <n v="860000"/>
    <x v="1"/>
    <n v="450"/>
    <x v="0"/>
    <x v="0"/>
    <x v="0"/>
    <x v="0"/>
    <x v="0"/>
    <m/>
    <n v="860000"/>
    <n v="1911.1111111111111"/>
    <n v="107500"/>
    <s v="Ciudad"/>
    <s v="COMPRA"/>
  </r>
  <r>
    <s v="Chalet adosado en Francisco Pizarro  81903"/>
    <x v="0"/>
    <n v="860000"/>
    <x v="6"/>
    <n v="329"/>
    <x v="0"/>
    <x v="0"/>
    <x v="0"/>
    <x v="0"/>
    <x v="0"/>
    <s v=""/>
    <n v="860000"/>
    <n v="2613.9817629179333"/>
    <n v="172000"/>
    <m/>
    <s v="COMPRA"/>
  </r>
  <r>
    <s v="Chalet adosado en avenida Víctimas del Terrorismo  162017"/>
    <x v="0"/>
    <n v="860000"/>
    <x v="6"/>
    <n v="410"/>
    <x v="0"/>
    <x v="0"/>
    <x v="0"/>
    <x v="0"/>
    <x v="0"/>
    <s v=""/>
    <n v="860000"/>
    <n v="2097.560975609756"/>
    <n v="172000"/>
    <m/>
    <s v="COMPRA"/>
  </r>
  <r>
    <s v="Piso en Quintana  Madrid1262"/>
    <x v="0"/>
    <n v="860000"/>
    <x v="8"/>
    <n v="126"/>
    <x v="1"/>
    <x v="3"/>
    <x v="1"/>
    <x v="1"/>
    <x v="0"/>
    <s v=""/>
    <n v="860000"/>
    <n v="6825.3968253968251"/>
    <n v="430000"/>
    <m/>
    <s v="COMPRA"/>
  </r>
  <r>
    <s v="Piso en Quintana  Madrid1285"/>
    <x v="0"/>
    <n v="860000"/>
    <x v="8"/>
    <n v="126"/>
    <x v="1"/>
    <x v="3"/>
    <x v="1"/>
    <x v="1"/>
    <x v="0"/>
    <s v=""/>
    <n v="860000"/>
    <n v="6825.3968253968251"/>
    <n v="430000"/>
    <m/>
    <s v="COMPRA"/>
  </r>
  <r>
    <s v="Piso en Quintana  Madrid1307"/>
    <x v="0"/>
    <n v="860000"/>
    <x v="8"/>
    <n v="126"/>
    <x v="1"/>
    <x v="3"/>
    <x v="1"/>
    <x v="1"/>
    <x v="0"/>
    <s v=""/>
    <n v="860000"/>
    <n v="6825.3968253968251"/>
    <n v="430000"/>
    <m/>
    <s v="COMPRA"/>
  </r>
  <r>
    <s v="Piso en avenida del Pintor Joaquín Sorolla-2373"/>
    <x v="1"/>
    <n v="860000"/>
    <x v="5"/>
    <n v="113"/>
    <x v="1"/>
    <x v="11"/>
    <x v="1"/>
    <x v="1"/>
    <x v="0"/>
    <m/>
    <n v="860000"/>
    <n v="7610.6194690265484"/>
    <n v="286666.66666666669"/>
    <s v="Ciudad"/>
    <s v="COMPRA"/>
  </r>
  <r>
    <s v="Piso en calle Alameda principal-1396"/>
    <x v="1"/>
    <n v="855000"/>
    <x v="8"/>
    <n v="71"/>
    <x v="1"/>
    <x v="8"/>
    <x v="1"/>
    <x v="1"/>
    <x v="1"/>
    <m/>
    <n v="855000"/>
    <n v="12042.25352112676"/>
    <n v="427500"/>
    <s v="Ciudad"/>
    <s v="COMPRA"/>
  </r>
  <r>
    <s v="Piso en calle Fernando Camino-639"/>
    <x v="1"/>
    <n v="855000"/>
    <x v="5"/>
    <n v="136"/>
    <x v="1"/>
    <x v="9"/>
    <x v="1"/>
    <x v="1"/>
    <x v="0"/>
    <m/>
    <n v="855000"/>
    <n v="6286.7647058823532"/>
    <n v="285000"/>
    <s v="Ciudad"/>
    <s v="COMPRA"/>
  </r>
  <r>
    <s v="Piso en Malagueta - Monte Sancha-640"/>
    <x v="1"/>
    <n v="855000"/>
    <x v="5"/>
    <n v="136"/>
    <x v="1"/>
    <x v="9"/>
    <x v="1"/>
    <x v="1"/>
    <x v="0"/>
    <m/>
    <n v="855000"/>
    <n v="6286.7647058823532"/>
    <n v="285000"/>
    <s v="Ciudad"/>
    <s v="COMPRA"/>
  </r>
  <r>
    <s v="Casa o chalet independiente en Churriana-El Pizarrillo-La Noria-Guadalsol-1835"/>
    <x v="1"/>
    <n v="852802"/>
    <x v="6"/>
    <n v="265"/>
    <x v="0"/>
    <x v="0"/>
    <x v="0"/>
    <x v="0"/>
    <x v="0"/>
    <m/>
    <n v="852802"/>
    <n v="3218.1207547169811"/>
    <n v="170560.4"/>
    <s v="Ciudad"/>
    <s v="COMPRA"/>
  </r>
  <r>
    <s v="Casa o chalet independiente en Churriana-El Pizarrillo-La Noria-Guadalsol-1836"/>
    <x v="1"/>
    <n v="852802"/>
    <x v="6"/>
    <n v="265"/>
    <x v="0"/>
    <x v="0"/>
    <x v="0"/>
    <x v="0"/>
    <x v="0"/>
    <m/>
    <n v="852802"/>
    <n v="3218.1207547169811"/>
    <n v="170560.4"/>
    <s v="Ciudad"/>
    <s v="COMPRA"/>
  </r>
  <r>
    <s v="Casa o chalet independiente en Puertosol - Santa Isabel-1977"/>
    <x v="1"/>
    <n v="850000"/>
    <x v="3"/>
    <n v="200"/>
    <x v="0"/>
    <x v="0"/>
    <x v="0"/>
    <x v="0"/>
    <x v="0"/>
    <m/>
    <n v="850000"/>
    <n v="4250"/>
    <n v="212500"/>
    <s v="Ciudad"/>
    <s v="COMPRA"/>
  </r>
  <r>
    <s v="Chalet adosado en Cerrado de Calderón - Hacienda Paredes-2089"/>
    <x v="1"/>
    <n v="850000"/>
    <x v="3"/>
    <n v="246"/>
    <x v="0"/>
    <x v="0"/>
    <x v="0"/>
    <x v="0"/>
    <x v="0"/>
    <m/>
    <n v="850000"/>
    <n v="3455.2845528455287"/>
    <n v="212500"/>
    <s v="Ciudad"/>
    <s v="COMPRA"/>
  </r>
  <r>
    <s v="Chalet adosado en Cerrado de Calderón - Hacienda Paredes-2090"/>
    <x v="1"/>
    <n v="850000"/>
    <x v="3"/>
    <n v="246"/>
    <x v="0"/>
    <x v="0"/>
    <x v="0"/>
    <x v="0"/>
    <x v="0"/>
    <m/>
    <n v="850000"/>
    <n v="3455.2845528455287"/>
    <n v="212500"/>
    <s v="Ciudad"/>
    <s v="COMPRA"/>
  </r>
  <r>
    <s v="Casa o chalet independiente en camino Soliva del Cañaveral-1814"/>
    <x v="1"/>
    <n v="850000"/>
    <x v="6"/>
    <n v="882"/>
    <x v="0"/>
    <x v="0"/>
    <x v="0"/>
    <x v="0"/>
    <x v="0"/>
    <m/>
    <n v="850000"/>
    <n v="963.71882086167795"/>
    <n v="170000"/>
    <s v="Ciudad"/>
    <s v="COMPRA"/>
  </r>
  <r>
    <s v="Chalet adosado en Puertosol - Santa Isabel-2145"/>
    <x v="1"/>
    <n v="850000"/>
    <x v="6"/>
    <n v="882"/>
    <x v="0"/>
    <x v="0"/>
    <x v="0"/>
    <x v="0"/>
    <x v="0"/>
    <m/>
    <n v="850000"/>
    <n v="963.71882086167795"/>
    <n v="170000"/>
    <s v="Ciudad"/>
    <s v="COMPRA"/>
  </r>
  <r>
    <s v="Casa o chalet independiente en camino Soliva del Cañaveral-1815"/>
    <x v="1"/>
    <n v="850000"/>
    <x v="2"/>
    <n v="882"/>
    <x v="0"/>
    <x v="0"/>
    <x v="0"/>
    <x v="0"/>
    <x v="0"/>
    <m/>
    <n v="850000"/>
    <n v="963.71882086167795"/>
    <n v="141666.66666666666"/>
    <s v="Ciudad"/>
    <s v="COMPRA"/>
  </r>
  <r>
    <s v="Casa o chalet independiente en Puertosol - Santa Isabel-1982"/>
    <x v="1"/>
    <n v="850000"/>
    <x v="2"/>
    <n v="536"/>
    <x v="0"/>
    <x v="0"/>
    <x v="0"/>
    <x v="0"/>
    <x v="0"/>
    <m/>
    <n v="850000"/>
    <n v="1585.8208955223881"/>
    <n v="141666.66666666666"/>
    <s v="Ciudad"/>
    <s v="COMPRA"/>
  </r>
  <r>
    <s v="Casa o chalet independiente en calle Madre Teresa de Calcuta  Sanlúcar la Mayor399"/>
    <x v="2"/>
    <n v="850000"/>
    <x v="6"/>
    <n v="450"/>
    <x v="0"/>
    <x v="0"/>
    <x v="0"/>
    <x v="0"/>
    <x v="0"/>
    <s v=""/>
    <n v="850000"/>
    <n v="1888.8888888888889"/>
    <n v="170000"/>
    <m/>
    <s v="COMPRA"/>
  </r>
  <r>
    <s v="Casa o chalet independiente en calle Benacazón  Sanlúcar la Mayor366"/>
    <x v="2"/>
    <n v="850000"/>
    <x v="3"/>
    <n v="157"/>
    <x v="0"/>
    <x v="0"/>
    <x v="0"/>
    <x v="0"/>
    <x v="0"/>
    <s v=""/>
    <n v="850000"/>
    <n v="5414.0127388535029"/>
    <n v="212500"/>
    <m/>
    <s v="COMPRA"/>
  </r>
  <r>
    <s v="Casa o chalet independiente en calle del Campanario  San Crispín - La Estación Consorcio2125"/>
    <x v="0"/>
    <n v="850000"/>
    <x v="2"/>
    <n v="450"/>
    <x v="0"/>
    <x v="0"/>
    <x v="0"/>
    <x v="0"/>
    <x v="0"/>
    <s v=""/>
    <n v="850000"/>
    <n v="1888.8888888888889"/>
    <n v="141666.66666666666"/>
    <m/>
    <s v="COMPRA"/>
  </r>
  <r>
    <s v="Casa o chalet independiente en Canillas  Madrid2292"/>
    <x v="0"/>
    <n v="850000"/>
    <x v="3"/>
    <n v="170"/>
    <x v="0"/>
    <x v="0"/>
    <x v="0"/>
    <x v="0"/>
    <x v="0"/>
    <s v=""/>
    <n v="850000"/>
    <n v="5000"/>
    <n v="212500"/>
    <m/>
    <s v="COMPRA"/>
  </r>
  <r>
    <s v="Casa o chalet independiente en La Cabaña  Pozuelo de Alarcón2611"/>
    <x v="0"/>
    <n v="850000"/>
    <x v="6"/>
    <n v="396"/>
    <x v="0"/>
    <x v="0"/>
    <x v="0"/>
    <x v="0"/>
    <x v="0"/>
    <s v=""/>
    <n v="850000"/>
    <n v="2146.4646464646466"/>
    <n v="170000"/>
    <m/>
    <s v="COMPRA"/>
  </r>
  <r>
    <s v="Casa o chalet independiente en calle Bosque  s/n2766"/>
    <x v="0"/>
    <n v="850000"/>
    <x v="3"/>
    <n v="258"/>
    <x v="0"/>
    <x v="0"/>
    <x v="0"/>
    <x v="0"/>
    <x v="0"/>
    <s v=""/>
    <n v="850000"/>
    <n v="3294.5736434108526"/>
    <n v="212500"/>
    <m/>
    <s v="COMPRA"/>
  </r>
  <r>
    <s v="Casa o chalet independiente en calle Chopera  Valdeolmos-Alalpardo2791"/>
    <x v="0"/>
    <n v="850000"/>
    <x v="2"/>
    <n v="519"/>
    <x v="0"/>
    <x v="0"/>
    <x v="0"/>
    <x v="0"/>
    <x v="0"/>
    <s v=""/>
    <n v="850000"/>
    <n v="1637.7649325626205"/>
    <n v="141666.66666666666"/>
    <m/>
    <s v="COMPRA"/>
  </r>
  <r>
    <s v="Piso en calle Doctor Guiu  571459"/>
    <x v="0"/>
    <n v="850000"/>
    <x v="5"/>
    <n v="105"/>
    <x v="1"/>
    <x v="8"/>
    <x v="1"/>
    <x v="1"/>
    <x v="0"/>
    <s v=""/>
    <n v="850000"/>
    <n v="8095.2380952380954"/>
    <n v="283333.33333333331"/>
    <m/>
    <s v="COMPRA"/>
  </r>
  <r>
    <s v="Piso en calle Joaquín Lorenzo  s/n1503"/>
    <x v="0"/>
    <n v="850000"/>
    <x v="3"/>
    <n v="136"/>
    <x v="1"/>
    <x v="8"/>
    <x v="1"/>
    <x v="1"/>
    <x v="0"/>
    <s v=""/>
    <n v="850000"/>
    <n v="6250"/>
    <n v="212500"/>
    <m/>
    <s v="COMPRA"/>
  </r>
  <r>
    <s v="Dúplex en Valenoso  Boadilla del Monte1275"/>
    <x v="0"/>
    <n v="850000"/>
    <x v="3"/>
    <n v="186"/>
    <x v="1"/>
    <x v="3"/>
    <x v="1"/>
    <x v="1"/>
    <x v="0"/>
    <s v=""/>
    <n v="850000"/>
    <n v="4569.8924731182797"/>
    <n v="212500"/>
    <m/>
    <s v="COMPRA"/>
  </r>
  <r>
    <s v="Dúplex en Sector s  Boadilla del Monte1012"/>
    <x v="0"/>
    <n v="850000"/>
    <x v="5"/>
    <n v="182"/>
    <x v="1"/>
    <x v="9"/>
    <x v="1"/>
    <x v="1"/>
    <x v="0"/>
    <s v=""/>
    <n v="850000"/>
    <n v="4670.3296703296701"/>
    <n v="283333.33333333331"/>
    <m/>
    <s v="COMPRA"/>
  </r>
  <r>
    <s v="Dúplex en Sector s  Boadilla del Monte1013"/>
    <x v="0"/>
    <n v="850000"/>
    <x v="5"/>
    <n v="182"/>
    <x v="1"/>
    <x v="9"/>
    <x v="1"/>
    <x v="1"/>
    <x v="0"/>
    <s v=""/>
    <n v="850000"/>
    <n v="4670.3296703296701"/>
    <n v="283333.33333333331"/>
    <m/>
    <s v="COMPRA"/>
  </r>
  <r>
    <s v="Piso en calle de José Rizal  Conde Orgaz-Piovera1038"/>
    <x v="0"/>
    <n v="850000"/>
    <x v="3"/>
    <n v="135"/>
    <x v="1"/>
    <x v="9"/>
    <x v="1"/>
    <x v="1"/>
    <x v="0"/>
    <s v=""/>
    <n v="850000"/>
    <n v="6296.2962962962965"/>
    <n v="212500"/>
    <m/>
    <s v="COMPRA"/>
  </r>
  <r>
    <s v="Dúplex en calle de Alcalde Luis Egea  s/n1046"/>
    <x v="0"/>
    <n v="850000"/>
    <x v="6"/>
    <n v="221"/>
    <x v="1"/>
    <x v="9"/>
    <x v="1"/>
    <x v="1"/>
    <x v="0"/>
    <s v=""/>
    <n v="850000"/>
    <n v="3846.1538461538462"/>
    <n v="170000"/>
    <m/>
    <s v="COMPRA"/>
  </r>
  <r>
    <s v="Piso en calle del Pez Austral  Estrella876"/>
    <x v="0"/>
    <n v="850000"/>
    <x v="3"/>
    <n v="163"/>
    <x v="1"/>
    <x v="7"/>
    <x v="1"/>
    <x v="1"/>
    <x v="0"/>
    <s v=""/>
    <n v="850000"/>
    <n v="5214.7239263803685"/>
    <n v="212500"/>
    <m/>
    <s v="COMPRA"/>
  </r>
  <r>
    <s v="Piso en calle del General Pardiñas  Lista1033"/>
    <x v="0"/>
    <n v="850000"/>
    <x v="5"/>
    <n v="99"/>
    <x v="1"/>
    <x v="9"/>
    <x v="1"/>
    <x v="1"/>
    <x v="1"/>
    <s v=""/>
    <n v="850000"/>
    <n v="8585.8585858585866"/>
    <n v="283333.33333333331"/>
    <m/>
    <s v="COMPRA"/>
  </r>
  <r>
    <s v="Piso en calle de Hortaleza  Chueca-Justicia880"/>
    <x v="0"/>
    <n v="850000"/>
    <x v="8"/>
    <n v="105"/>
    <x v="1"/>
    <x v="7"/>
    <x v="1"/>
    <x v="1"/>
    <x v="1"/>
    <s v=""/>
    <n v="850000"/>
    <n v="8095.2380952380954"/>
    <n v="425000"/>
    <m/>
    <s v="COMPRA"/>
  </r>
  <r>
    <s v="Piso en calle Velázquez  Castellana833"/>
    <x v="0"/>
    <n v="850000"/>
    <x v="8"/>
    <n v="80"/>
    <x v="1"/>
    <x v="7"/>
    <x v="1"/>
    <x v="2"/>
    <x v="1"/>
    <s v=""/>
    <n v="850000"/>
    <n v="10625"/>
    <n v="425000"/>
    <m/>
    <s v="COMPRA"/>
  </r>
  <r>
    <s v="Piso en cuesta de San Vicente  Argüelles819"/>
    <x v="0"/>
    <n v="850000"/>
    <x v="3"/>
    <n v="140"/>
    <x v="1"/>
    <x v="1"/>
    <x v="1"/>
    <x v="1"/>
    <x v="1"/>
    <s v=""/>
    <n v="850000"/>
    <n v="6071.4285714285716"/>
    <n v="212500"/>
    <m/>
    <s v="COMPRA"/>
  </r>
  <r>
    <s v="Ático en calle de Antonio Acuña  Goya718"/>
    <x v="0"/>
    <n v="850000"/>
    <x v="8"/>
    <n v="80"/>
    <x v="1"/>
    <x v="5"/>
    <x v="1"/>
    <x v="1"/>
    <x v="1"/>
    <s v=""/>
    <n v="850000"/>
    <n v="10625"/>
    <n v="425000"/>
    <m/>
    <s v="COMPRA"/>
  </r>
  <r>
    <s v="Ático en calle de Antonio Acuña  Goya737"/>
    <x v="0"/>
    <n v="850000"/>
    <x v="8"/>
    <n v="55"/>
    <x v="1"/>
    <x v="5"/>
    <x v="1"/>
    <x v="1"/>
    <x v="1"/>
    <s v=""/>
    <n v="850000"/>
    <n v="15454.545454545454"/>
    <n v="425000"/>
    <m/>
    <s v="COMPRA"/>
  </r>
  <r>
    <s v="Piso en calle los Perros-1115"/>
    <x v="1"/>
    <n v="850000"/>
    <x v="5"/>
    <n v="165"/>
    <x v="1"/>
    <x v="8"/>
    <x v="1"/>
    <x v="2"/>
    <x v="0"/>
    <m/>
    <n v="850000"/>
    <n v="5151.515151515152"/>
    <n v="283333.33333333331"/>
    <s v="Torremolinos"/>
    <s v="COMPRA"/>
  </r>
  <r>
    <s v="Piso en Centro Histórico-901"/>
    <x v="1"/>
    <n v="850000"/>
    <x v="5"/>
    <n v="126"/>
    <x v="1"/>
    <x v="3"/>
    <x v="1"/>
    <x v="1"/>
    <x v="1"/>
    <m/>
    <n v="850000"/>
    <n v="6746.0317460317465"/>
    <n v="283333.33333333331"/>
    <s v="Ciudad"/>
    <s v="COMPRA"/>
  </r>
  <r>
    <s v="Piso en calle Carretería-928"/>
    <x v="1"/>
    <n v="850000"/>
    <x v="5"/>
    <n v="149"/>
    <x v="1"/>
    <x v="3"/>
    <x v="1"/>
    <x v="1"/>
    <x v="0"/>
    <m/>
    <n v="850000"/>
    <n v="5704.6979865771809"/>
    <n v="283333.33333333331"/>
    <s v="Ciudad"/>
    <s v="COMPRA"/>
  </r>
  <r>
    <s v="Piso en Centro Histórico-929"/>
    <x v="1"/>
    <n v="850000"/>
    <x v="5"/>
    <n v="149"/>
    <x v="1"/>
    <x v="3"/>
    <x v="1"/>
    <x v="1"/>
    <x v="0"/>
    <m/>
    <n v="850000"/>
    <n v="5704.6979865771809"/>
    <n v="283333.33333333331"/>
    <s v="Ciudad"/>
    <s v="COMPRA"/>
  </r>
  <r>
    <s v="Piso en calle Maestranza-641"/>
    <x v="1"/>
    <n v="850000"/>
    <x v="5"/>
    <n v="136"/>
    <x v="1"/>
    <x v="9"/>
    <x v="1"/>
    <x v="1"/>
    <x v="0"/>
    <m/>
    <n v="850000"/>
    <n v="6250"/>
    <n v="283333.33333333331"/>
    <s v="Ciudad"/>
    <s v="COMPRA"/>
  </r>
  <r>
    <s v="Ático en avenida de la Aurora-433"/>
    <x v="1"/>
    <n v="850000"/>
    <x v="5"/>
    <n v="200"/>
    <x v="1"/>
    <x v="7"/>
    <x v="1"/>
    <x v="1"/>
    <x v="0"/>
    <m/>
    <n v="850000"/>
    <n v="4250"/>
    <n v="283333.33333333331"/>
    <s v="Ciudad"/>
    <s v="COMPRA"/>
  </r>
  <r>
    <s v="Piso en calle Correo de Andalucía-170"/>
    <x v="1"/>
    <n v="850000"/>
    <x v="5"/>
    <n v="108"/>
    <x v="1"/>
    <x v="5"/>
    <x v="1"/>
    <x v="1"/>
    <x v="1"/>
    <m/>
    <n v="850000"/>
    <n v="7870.3703703703704"/>
    <n v="283333.33333333331"/>
    <s v="Ciudad"/>
    <s v="COMPRA"/>
  </r>
  <r>
    <s v="Dúplex en carril de la Chupa-186"/>
    <x v="1"/>
    <n v="850000"/>
    <x v="3"/>
    <n v="160"/>
    <x v="1"/>
    <x v="5"/>
    <x v="1"/>
    <x v="1"/>
    <x v="0"/>
    <m/>
    <n v="850000"/>
    <n v="5312.5"/>
    <n v="212500"/>
    <s v="Ciudad"/>
    <s v="COMPRA"/>
  </r>
  <r>
    <s v="Chalet pareado en alto del Pinar-2177"/>
    <x v="1"/>
    <n v="849900"/>
    <x v="6"/>
    <n v="275"/>
    <x v="0"/>
    <x v="0"/>
    <x v="0"/>
    <x v="0"/>
    <x v="0"/>
    <m/>
    <n v="849900"/>
    <n v="3090.5454545454545"/>
    <n v="169980"/>
    <s v="Torremolinos"/>
    <s v="COMPRA"/>
  </r>
  <r>
    <s v="Chalet pareado en calle Río Guadiana  s/n2072"/>
    <x v="0"/>
    <n v="849900"/>
    <x v="6"/>
    <n v="431"/>
    <x v="0"/>
    <x v="0"/>
    <x v="0"/>
    <x v="0"/>
    <x v="0"/>
    <s v=""/>
    <n v="849900"/>
    <n v="1971.9257540603248"/>
    <n v="169980"/>
    <m/>
    <s v="COMPRA"/>
  </r>
  <r>
    <s v="Casa o chalet independiente en calle de las Golondrinas  s/n2099"/>
    <x v="0"/>
    <n v="849900"/>
    <x v="6"/>
    <n v="330"/>
    <x v="0"/>
    <x v="0"/>
    <x v="0"/>
    <x v="0"/>
    <x v="0"/>
    <s v=""/>
    <n v="849900"/>
    <n v="2575.4545454545455"/>
    <n v="169980"/>
    <m/>
    <s v="COMPRA"/>
  </r>
  <r>
    <s v="Casa o chalet independiente en calle Salamanca-1775"/>
    <x v="1"/>
    <n v="849000"/>
    <x v="3"/>
    <n v="234"/>
    <x v="0"/>
    <x v="0"/>
    <x v="0"/>
    <x v="0"/>
    <x v="0"/>
    <m/>
    <n v="849000"/>
    <n v="3628.2051282051284"/>
    <n v="212250"/>
    <s v="Benalmadena"/>
    <s v="COMPRA"/>
  </r>
  <r>
    <s v="Piso en Plaza de Cuba - República Argentina  Sevilla220"/>
    <x v="2"/>
    <n v="849000"/>
    <x v="3"/>
    <n v="221"/>
    <x v="1"/>
    <x v="3"/>
    <x v="1"/>
    <x v="1"/>
    <x v="0"/>
    <s v=""/>
    <n v="849000"/>
    <n v="3841.6289592760181"/>
    <n v="212250"/>
    <m/>
    <s v="COMPRA"/>
  </r>
  <r>
    <s v="Ático en Adelfas  Madrid679"/>
    <x v="0"/>
    <n v="849000"/>
    <x v="8"/>
    <n v="152"/>
    <x v="1"/>
    <x v="4"/>
    <x v="1"/>
    <x v="1"/>
    <x v="0"/>
    <s v=""/>
    <n v="849000"/>
    <n v="5585.5263157894733"/>
    <n v="424500"/>
    <m/>
    <s v="COMPRA"/>
  </r>
  <r>
    <s v="Piso en paseo de la Virgen del Puerto  Imperial689"/>
    <x v="0"/>
    <n v="849000"/>
    <x v="5"/>
    <n v="166"/>
    <x v="1"/>
    <x v="6"/>
    <x v="1"/>
    <x v="1"/>
    <x v="1"/>
    <s v=""/>
    <n v="849000"/>
    <n v="5114.4578313253014"/>
    <n v="283000"/>
    <m/>
    <s v="COMPRA"/>
  </r>
  <r>
    <s v="Casa o chalet independiente en calle Pozo  s/n2312"/>
    <x v="0"/>
    <n v="845000"/>
    <x v="1"/>
    <n v="500"/>
    <x v="0"/>
    <x v="0"/>
    <x v="0"/>
    <x v="0"/>
    <x v="0"/>
    <s v=""/>
    <n v="845000"/>
    <n v="1690"/>
    <n v="105625"/>
    <m/>
    <s v="COMPRA"/>
  </r>
  <r>
    <s v="Casa o chalet independiente en calle Pozo  s/n2313"/>
    <x v="0"/>
    <n v="845000"/>
    <x v="1"/>
    <n v="500"/>
    <x v="0"/>
    <x v="0"/>
    <x v="0"/>
    <x v="0"/>
    <x v="0"/>
    <s v=""/>
    <n v="845000"/>
    <n v="1690"/>
    <n v="105625"/>
    <m/>
    <s v="COMPRA"/>
  </r>
  <r>
    <s v="Piso en calle de José Ortega y Gasset  Lista1329"/>
    <x v="0"/>
    <n v="845000"/>
    <x v="8"/>
    <n v="70"/>
    <x v="1"/>
    <x v="8"/>
    <x v="2"/>
    <x v="2"/>
    <x v="1"/>
    <s v=""/>
    <n v="845000"/>
    <n v="12071.428571428571"/>
    <n v="422500"/>
    <m/>
    <s v="COMPRA"/>
  </r>
  <r>
    <s v="Piso en Malagueta - Monte Sancha-409"/>
    <x v="1"/>
    <n v="845000"/>
    <x v="3"/>
    <n v="144"/>
    <x v="1"/>
    <x v="7"/>
    <x v="1"/>
    <x v="1"/>
    <x v="0"/>
    <m/>
    <n v="845000"/>
    <n v="5868.0555555555557"/>
    <n v="211250"/>
    <s v="Ciudad"/>
    <s v="COMPRA"/>
  </r>
  <r>
    <s v="Piso en calle Navas de Tolosa-350"/>
    <x v="1"/>
    <n v="845000"/>
    <x v="3"/>
    <n v="144"/>
    <x v="1"/>
    <x v="7"/>
    <x v="1"/>
    <x v="2"/>
    <x v="1"/>
    <m/>
    <n v="845000"/>
    <n v="5868.0555555555557"/>
    <n v="211250"/>
    <s v="Ciudad"/>
    <s v="COMPRA"/>
  </r>
  <r>
    <s v="Casa o chalet independiente en calle Serranillos  Serranillos del Valle2569"/>
    <x v="0"/>
    <n v="844900"/>
    <x v="4"/>
    <n v="1000"/>
    <x v="0"/>
    <x v="0"/>
    <x v="0"/>
    <x v="0"/>
    <x v="0"/>
    <s v=""/>
    <n v="844900"/>
    <n v="844.9"/>
    <n v="120700"/>
    <m/>
    <s v="COMPRA"/>
  </r>
  <r>
    <s v="Casa o chalet independiente en Fontenebro - Altavista  Collado Villalba2610"/>
    <x v="0"/>
    <n v="840000"/>
    <x v="6"/>
    <n v="430"/>
    <x v="0"/>
    <x v="0"/>
    <x v="0"/>
    <x v="0"/>
    <x v="0"/>
    <s v=""/>
    <n v="840000"/>
    <n v="1953.4883720930231"/>
    <n v="168000"/>
    <m/>
    <s v="COMPRA"/>
  </r>
  <r>
    <s v="Piso en calle Casapalma-870"/>
    <x v="1"/>
    <n v="840000"/>
    <x v="5"/>
    <n v="110"/>
    <x v="1"/>
    <x v="3"/>
    <x v="1"/>
    <x v="1"/>
    <x v="1"/>
    <m/>
    <n v="840000"/>
    <n v="7636.363636363636"/>
    <n v="280000"/>
    <s v="Ciudad"/>
    <s v="COMPRA"/>
  </r>
  <r>
    <s v="Piso en calle de Mesena  801122"/>
    <x v="0"/>
    <n v="839800"/>
    <x v="8"/>
    <n v="114"/>
    <x v="1"/>
    <x v="9"/>
    <x v="1"/>
    <x v="1"/>
    <x v="0"/>
    <s v=""/>
    <n v="839800"/>
    <n v="7366.666666666667"/>
    <n v="419900"/>
    <m/>
    <s v="COMPRA"/>
  </r>
  <r>
    <s v="Chalet adosado en avenida Víctimas del Terrorismo  162016"/>
    <x v="0"/>
    <n v="839000"/>
    <x v="6"/>
    <n v="344"/>
    <x v="0"/>
    <x v="0"/>
    <x v="0"/>
    <x v="0"/>
    <x v="0"/>
    <s v=""/>
    <n v="839000"/>
    <n v="2438.953488372093"/>
    <n v="167800"/>
    <m/>
    <s v="COMPRA"/>
  </r>
  <r>
    <s v="Ático en calle Pacífico-175"/>
    <x v="1"/>
    <n v="837800"/>
    <x v="3"/>
    <n v="120"/>
    <x v="1"/>
    <x v="5"/>
    <x v="1"/>
    <x v="1"/>
    <x v="0"/>
    <m/>
    <n v="837800"/>
    <n v="6981.666666666667"/>
    <n v="209450"/>
    <s v="Ciudad"/>
    <s v="COMPRA"/>
  </r>
  <r>
    <s v="Piso en Adelfas  Madrid1244"/>
    <x v="0"/>
    <n v="835000"/>
    <x v="5"/>
    <n v="150"/>
    <x v="1"/>
    <x v="3"/>
    <x v="1"/>
    <x v="1"/>
    <x v="0"/>
    <s v=""/>
    <n v="835000"/>
    <n v="5566.666666666667"/>
    <n v="278333.33333333331"/>
    <m/>
    <s v="COMPRA"/>
  </r>
  <r>
    <s v="Piso en Peñagrande  Madrid1297"/>
    <x v="0"/>
    <n v="835000"/>
    <x v="8"/>
    <n v="95"/>
    <x v="1"/>
    <x v="3"/>
    <x v="1"/>
    <x v="1"/>
    <x v="0"/>
    <s v=""/>
    <n v="835000"/>
    <n v="8789.4736842105267"/>
    <n v="417500"/>
    <m/>
    <s v="COMPRA"/>
  </r>
  <r>
    <s v="Casa o chalet independiente en camino del Colmenar-1808"/>
    <x v="1"/>
    <n v="830000"/>
    <x v="3"/>
    <n v="310"/>
    <x v="0"/>
    <x v="0"/>
    <x v="0"/>
    <x v="0"/>
    <x v="0"/>
    <m/>
    <n v="830000"/>
    <n v="2677.4193548387098"/>
    <n v="207500"/>
    <s v="Ciudad"/>
    <s v="COMPRA"/>
  </r>
  <r>
    <s v="Casa o chalet independiente en La Canaleja  Galapagar2151"/>
    <x v="0"/>
    <n v="830000"/>
    <x v="4"/>
    <n v="442"/>
    <x v="0"/>
    <x v="0"/>
    <x v="0"/>
    <x v="0"/>
    <x v="0"/>
    <s v=""/>
    <n v="830000"/>
    <n v="1877.8280542986424"/>
    <n v="118571.42857142857"/>
    <m/>
    <s v="COMPRA"/>
  </r>
  <r>
    <s v="Chalet adosado en calle Píndaro  Monte Rozas1953"/>
    <x v="0"/>
    <n v="830000"/>
    <x v="2"/>
    <n v="266"/>
    <x v="0"/>
    <x v="0"/>
    <x v="0"/>
    <x v="0"/>
    <x v="0"/>
    <s v=""/>
    <n v="830000"/>
    <n v="3120.3007518796994"/>
    <n v="138333.33333333334"/>
    <m/>
    <s v="COMPRA"/>
  </r>
  <r>
    <s v="Piso en Palomas  Madrid1427"/>
    <x v="0"/>
    <n v="830000"/>
    <x v="3"/>
    <n v="171"/>
    <x v="1"/>
    <x v="8"/>
    <x v="1"/>
    <x v="1"/>
    <x v="0"/>
    <s v=""/>
    <n v="830000"/>
    <n v="4853.8011695906434"/>
    <n v="207500"/>
    <m/>
    <s v="COMPRA"/>
  </r>
  <r>
    <s v="Dúplex en carril de la Chupa-187"/>
    <x v="1"/>
    <n v="830000"/>
    <x v="3"/>
    <n v="160"/>
    <x v="1"/>
    <x v="5"/>
    <x v="1"/>
    <x v="1"/>
    <x v="0"/>
    <m/>
    <n v="830000"/>
    <n v="5187.5"/>
    <n v="207500"/>
    <s v="Ciudad"/>
    <s v="COMPRA"/>
  </r>
  <r>
    <s v="Piso en calle Fernando Camino-921"/>
    <x v="1"/>
    <n v="829000"/>
    <x v="5"/>
    <n v="142"/>
    <x v="1"/>
    <x v="3"/>
    <x v="1"/>
    <x v="1"/>
    <x v="1"/>
    <m/>
    <n v="829000"/>
    <n v="5838.0281690140846"/>
    <n v="276333.33333333331"/>
    <s v="Ciudad"/>
    <s v="COMPRA"/>
  </r>
  <r>
    <s v="Piso en Sainz De Baranda  Ibiza1334"/>
    <x v="0"/>
    <n v="828000"/>
    <x v="5"/>
    <n v="94"/>
    <x v="1"/>
    <x v="8"/>
    <x v="1"/>
    <x v="2"/>
    <x v="1"/>
    <s v=""/>
    <n v="828000"/>
    <n v="8808.510638297872"/>
    <n v="276000"/>
    <m/>
    <s v="COMPRA"/>
  </r>
  <r>
    <s v="Piso en Sainz De Baranda  Ibiza1338"/>
    <x v="0"/>
    <n v="828000"/>
    <x v="5"/>
    <n v="94"/>
    <x v="1"/>
    <x v="8"/>
    <x v="1"/>
    <x v="2"/>
    <x v="1"/>
    <s v=""/>
    <n v="828000"/>
    <n v="8808.510638297872"/>
    <n v="276000"/>
    <m/>
    <s v="COMPRA"/>
  </r>
  <r>
    <s v="Chalet pareado en Timón  Madrid1842"/>
    <x v="0"/>
    <n v="825000"/>
    <x v="3"/>
    <n v="302"/>
    <x v="0"/>
    <x v="0"/>
    <x v="0"/>
    <x v="0"/>
    <x v="0"/>
    <s v=""/>
    <n v="825000"/>
    <n v="2731.7880794701987"/>
    <n v="206250"/>
    <m/>
    <s v="COMPRA"/>
  </r>
  <r>
    <s v="Chalet adosado en calle Josefina Castellvi  141948"/>
    <x v="0"/>
    <n v="825000"/>
    <x v="3"/>
    <n v="381"/>
    <x v="0"/>
    <x v="0"/>
    <x v="0"/>
    <x v="0"/>
    <x v="0"/>
    <s v=""/>
    <n v="825000"/>
    <n v="2165.3543307086616"/>
    <n v="206250"/>
    <m/>
    <s v="COMPRA"/>
  </r>
  <r>
    <s v="Chalet pareado en calle Juan Ramón Jiménez  Sector b2252"/>
    <x v="0"/>
    <n v="825000"/>
    <x v="3"/>
    <n v="233"/>
    <x v="0"/>
    <x v="0"/>
    <x v="0"/>
    <x v="0"/>
    <x v="0"/>
    <s v=""/>
    <n v="825000"/>
    <n v="3540.7725321888411"/>
    <n v="206250"/>
    <m/>
    <s v="COMPRA"/>
  </r>
  <r>
    <s v="Casa o chalet independiente en El Monte  Torrelodones2359"/>
    <x v="0"/>
    <n v="825000"/>
    <x v="3"/>
    <n v="400"/>
    <x v="0"/>
    <x v="0"/>
    <x v="0"/>
    <x v="0"/>
    <x v="0"/>
    <s v=""/>
    <n v="825000"/>
    <n v="2062.5"/>
    <n v="206250"/>
    <m/>
    <s v="COMPRA"/>
  </r>
  <r>
    <s v="Piso en paseo Reding-3"/>
    <x v="1"/>
    <n v="825000"/>
    <x v="8"/>
    <n v="124"/>
    <x v="1"/>
    <x v="13"/>
    <x v="1"/>
    <x v="1"/>
    <x v="1"/>
    <m/>
    <n v="825000"/>
    <n v="6653.2258064516127"/>
    <n v="412500"/>
    <s v="Ciudad"/>
    <s v="COMPRA"/>
  </r>
  <r>
    <s v="Casa o chalet independiente en pasaje Ramos Puente-1947"/>
    <x v="1"/>
    <n v="820000"/>
    <x v="6"/>
    <n v="176"/>
    <x v="0"/>
    <x v="0"/>
    <x v="0"/>
    <x v="0"/>
    <x v="0"/>
    <m/>
    <n v="820000"/>
    <n v="4659.090909090909"/>
    <n v="164000"/>
    <s v="Torremolinos"/>
    <s v="COMPRA"/>
  </r>
  <r>
    <s v="Chalet adosado en calle Gutiérrez Soto  Sector b1884"/>
    <x v="0"/>
    <n v="820000"/>
    <x v="3"/>
    <n v="250"/>
    <x v="0"/>
    <x v="0"/>
    <x v="0"/>
    <x v="0"/>
    <x v="0"/>
    <s v=""/>
    <n v="820000"/>
    <n v="3280"/>
    <n v="205000"/>
    <m/>
    <s v="COMPRA"/>
  </r>
  <r>
    <s v="Casa o chalet independiente en calle de Guipúzcoa  s/n2337"/>
    <x v="0"/>
    <n v="820000"/>
    <x v="0"/>
    <n v="332"/>
    <x v="0"/>
    <x v="0"/>
    <x v="0"/>
    <x v="0"/>
    <x v="0"/>
    <s v=""/>
    <n v="820000"/>
    <n v="2469.8795180722891"/>
    <n v="91111.111111111109"/>
    <m/>
    <s v="COMPRA"/>
  </r>
  <r>
    <s v="Casa o chalet independiente en avenida de los Manantiales  Fuente el Saz de Jarama2589"/>
    <x v="0"/>
    <n v="820000"/>
    <x v="6"/>
    <n v="522"/>
    <x v="0"/>
    <x v="0"/>
    <x v="0"/>
    <x v="0"/>
    <x v="0"/>
    <s v=""/>
    <n v="820000"/>
    <n v="1570.8812260536399"/>
    <n v="164000"/>
    <m/>
    <s v="COMPRA"/>
  </r>
  <r>
    <s v="Piso en calle Murillo  Prado de Somosaguas1132"/>
    <x v="0"/>
    <n v="820000"/>
    <x v="3"/>
    <n v="162"/>
    <x v="1"/>
    <x v="3"/>
    <x v="1"/>
    <x v="2"/>
    <x v="0"/>
    <s v=""/>
    <n v="820000"/>
    <n v="5061.7283950617284"/>
    <n v="205000"/>
    <m/>
    <s v="COMPRA"/>
  </r>
  <r>
    <s v="Piso en calle de Bretón de los Herreros  Nuevos Ministerios-Ríos Rosas1507"/>
    <x v="0"/>
    <n v="820000"/>
    <x v="5"/>
    <n v="131"/>
    <x v="1"/>
    <x v="8"/>
    <x v="1"/>
    <x v="1"/>
    <x v="1"/>
    <s v=""/>
    <n v="820000"/>
    <n v="6259.5419847328249"/>
    <n v="273333.33333333331"/>
    <m/>
    <s v="COMPRA"/>
  </r>
  <r>
    <s v="Piso en calle de Bretón de los Herreros  Nuevos Ministerios-Ríos Rosas1508"/>
    <x v="0"/>
    <n v="820000"/>
    <x v="5"/>
    <n v="131"/>
    <x v="1"/>
    <x v="8"/>
    <x v="1"/>
    <x v="1"/>
    <x v="1"/>
    <s v=""/>
    <n v="820000"/>
    <n v="6259.5419847328249"/>
    <n v="273333.33333333331"/>
    <m/>
    <s v="COMPRA"/>
  </r>
  <r>
    <s v="Piso en plaza de Santa Ana  Huertas-Cortes913"/>
    <x v="0"/>
    <n v="820000"/>
    <x v="8"/>
    <n v="98"/>
    <x v="1"/>
    <x v="7"/>
    <x v="1"/>
    <x v="1"/>
    <x v="1"/>
    <s v=""/>
    <n v="820000"/>
    <n v="8367.3469387755104"/>
    <n v="410000"/>
    <m/>
    <s v="COMPRA"/>
  </r>
  <r>
    <s v="Piso en paseo de la Castellana  Castilla676"/>
    <x v="0"/>
    <n v="820000"/>
    <x v="3"/>
    <n v="150"/>
    <x v="1"/>
    <x v="4"/>
    <x v="1"/>
    <x v="1"/>
    <x v="1"/>
    <s v=""/>
    <n v="820000"/>
    <n v="5466.666666666667"/>
    <n v="205000"/>
    <m/>
    <s v="COMPRA"/>
  </r>
  <r>
    <s v="Piso en calle Fernando Camino-646"/>
    <x v="1"/>
    <n v="820000"/>
    <x v="5"/>
    <n v="140"/>
    <x v="1"/>
    <x v="9"/>
    <x v="1"/>
    <x v="1"/>
    <x v="1"/>
    <m/>
    <n v="820000"/>
    <n v="5857.1428571428569"/>
    <n v="273333.33333333331"/>
    <s v="Ciudad"/>
    <s v="COMPRA"/>
  </r>
  <r>
    <s v="Chalet en La Carihuela - Los Nidos-2168"/>
    <x v="1"/>
    <n v="815000"/>
    <x v="8"/>
    <n v="150"/>
    <x v="0"/>
    <x v="0"/>
    <x v="0"/>
    <x v="0"/>
    <x v="1"/>
    <m/>
    <n v="815000"/>
    <n v="5433.333333333333"/>
    <n v="407500"/>
    <s v="Torremolinos"/>
    <s v="COMPRA"/>
  </r>
  <r>
    <s v="Chalet en La Carihuela - Los Nidos-2170"/>
    <x v="1"/>
    <n v="815000"/>
    <x v="8"/>
    <n v="150"/>
    <x v="0"/>
    <x v="0"/>
    <x v="0"/>
    <x v="0"/>
    <x v="1"/>
    <m/>
    <n v="815000"/>
    <n v="5433.333333333333"/>
    <n v="407500"/>
    <s v="Torremolinos"/>
    <s v="COMPRA"/>
  </r>
  <r>
    <s v="Casa o chalet independiente en El Bosque  Villaviciosa de Odón2687"/>
    <x v="0"/>
    <n v="815000"/>
    <x v="3"/>
    <n v="303"/>
    <x v="0"/>
    <x v="0"/>
    <x v="0"/>
    <x v="0"/>
    <x v="0"/>
    <s v=""/>
    <n v="815000"/>
    <n v="2689.7689768976898"/>
    <n v="203750"/>
    <m/>
    <s v="COMPRA"/>
  </r>
  <r>
    <s v="Piso en calle de Sorolla  51476"/>
    <x v="0"/>
    <n v="815000"/>
    <x v="3"/>
    <n v="166"/>
    <x v="1"/>
    <x v="8"/>
    <x v="1"/>
    <x v="1"/>
    <x v="0"/>
    <s v=""/>
    <n v="815000"/>
    <n v="4909.6385542168673"/>
    <n v="203750"/>
    <m/>
    <s v="COMPRA"/>
  </r>
  <r>
    <s v="Piso en José Silva  171566"/>
    <x v="0"/>
    <n v="815000"/>
    <x v="8"/>
    <n v="97"/>
    <x v="1"/>
    <x v="8"/>
    <x v="1"/>
    <x v="1"/>
    <x v="0"/>
    <s v=""/>
    <n v="815000"/>
    <n v="8402.0618556701029"/>
    <n v="407500"/>
    <m/>
    <s v="COMPRA"/>
  </r>
  <r>
    <s v="Piso en José Silva  171567"/>
    <x v="0"/>
    <n v="815000"/>
    <x v="8"/>
    <n v="97"/>
    <x v="1"/>
    <x v="8"/>
    <x v="1"/>
    <x v="1"/>
    <x v="0"/>
    <s v=""/>
    <n v="815000"/>
    <n v="8402.0618556701029"/>
    <n v="407500"/>
    <m/>
    <s v="COMPRA"/>
  </r>
  <r>
    <s v="Piso en calle del Marqués de la Valdavia  95917"/>
    <x v="0"/>
    <n v="814900"/>
    <x v="5"/>
    <n v="151"/>
    <x v="1"/>
    <x v="7"/>
    <x v="1"/>
    <x v="1"/>
    <x v="0"/>
    <s v=""/>
    <n v="814900"/>
    <n v="5396.6887417218541"/>
    <n v="271633.33333333331"/>
    <m/>
    <s v="COMPRA"/>
  </r>
  <r>
    <s v="Ático en avenida Rodrigo Boito-647"/>
    <x v="1"/>
    <n v="814000"/>
    <x v="3"/>
    <n v="140"/>
    <x v="1"/>
    <x v="9"/>
    <x v="1"/>
    <x v="1"/>
    <x v="0"/>
    <m/>
    <n v="814000"/>
    <n v="5814.2857142857147"/>
    <n v="203500"/>
    <s v="Ciudad"/>
    <s v="COMPRA"/>
  </r>
  <r>
    <s v="Ático en Arrigo Boito-657"/>
    <x v="1"/>
    <n v="814000"/>
    <x v="3"/>
    <n v="151"/>
    <x v="1"/>
    <x v="9"/>
    <x v="1"/>
    <x v="1"/>
    <x v="0"/>
    <m/>
    <n v="814000"/>
    <n v="5390.7284768211921"/>
    <n v="203500"/>
    <s v="Ciudad"/>
    <s v="COMPRA"/>
  </r>
  <r>
    <s v="Ático en calle Arrigo Boito-691"/>
    <x v="1"/>
    <n v="814000"/>
    <x v="3"/>
    <n v="319"/>
    <x v="1"/>
    <x v="9"/>
    <x v="1"/>
    <x v="1"/>
    <x v="0"/>
    <m/>
    <n v="814000"/>
    <n v="2551.7241379310344"/>
    <n v="203500"/>
    <s v="Ciudad"/>
    <s v="COMPRA"/>
  </r>
  <r>
    <s v="Piso en calle Santa Engracia  96767"/>
    <x v="0"/>
    <n v="810431"/>
    <x v="11"/>
    <n v="75"/>
    <x v="1"/>
    <x v="1"/>
    <x v="1"/>
    <x v="1"/>
    <x v="1"/>
    <s v=""/>
    <n v="810431"/>
    <n v="10805.746666666666"/>
    <n v="810431"/>
    <m/>
    <s v="COMPRA"/>
  </r>
  <r>
    <s v="Piso en calle de Trujillos  Sol1425"/>
    <x v="0"/>
    <n v="810000"/>
    <x v="8"/>
    <n v="111"/>
    <x v="1"/>
    <x v="8"/>
    <x v="1"/>
    <x v="1"/>
    <x v="1"/>
    <s v=""/>
    <n v="810000"/>
    <n v="7297.2972972972975"/>
    <n v="405000"/>
    <m/>
    <s v="COMPRA"/>
  </r>
  <r>
    <s v="Piso en calle de Churruca  Chueca-Justicia838"/>
    <x v="0"/>
    <n v="810000"/>
    <x v="5"/>
    <n v="76"/>
    <x v="1"/>
    <x v="7"/>
    <x v="1"/>
    <x v="2"/>
    <x v="1"/>
    <s v=""/>
    <n v="810000"/>
    <n v="10657.894736842105"/>
    <n v="270000"/>
    <m/>
    <s v="COMPRA"/>
  </r>
  <r>
    <s v="Piso en calle Rododendro-1308"/>
    <x v="1"/>
    <n v="810000"/>
    <x v="5"/>
    <n v="168"/>
    <x v="1"/>
    <x v="8"/>
    <x v="1"/>
    <x v="1"/>
    <x v="0"/>
    <m/>
    <n v="810000"/>
    <n v="4821.4285714285716"/>
    <n v="270000"/>
    <s v="Benalmadena"/>
    <s v="COMPRA"/>
  </r>
  <r>
    <s v="Chalet pareado en paseo de Sancha-2254"/>
    <x v="1"/>
    <n v="800000"/>
    <x v="5"/>
    <n v="260"/>
    <x v="0"/>
    <x v="0"/>
    <x v="0"/>
    <x v="0"/>
    <x v="1"/>
    <m/>
    <n v="800000"/>
    <n v="3076.9230769230771"/>
    <n v="266666.66666666669"/>
    <s v="Ciudad"/>
    <s v="COMPRA"/>
  </r>
  <r>
    <s v="Casa de pueblo en pasaje del peligro-2109"/>
    <x v="1"/>
    <n v="800000"/>
    <x v="1"/>
    <n v="450"/>
    <x v="0"/>
    <x v="0"/>
    <x v="0"/>
    <x v="0"/>
    <x v="1"/>
    <m/>
    <n v="800000"/>
    <n v="1777.7777777777778"/>
    <n v="100000"/>
    <s v="Torremolinos"/>
    <s v="COMPRA"/>
  </r>
  <r>
    <s v="Ático en paseo Salvador Rueda-1160"/>
    <x v="1"/>
    <n v="800000"/>
    <x v="5"/>
    <n v="200"/>
    <x v="1"/>
    <x v="8"/>
    <x v="2"/>
    <x v="1"/>
    <x v="1"/>
    <m/>
    <n v="800000"/>
    <n v="4000"/>
    <n v="266666.66666666669"/>
    <s v="Ciudad"/>
    <s v="COMPRA"/>
  </r>
  <r>
    <s v="Ático en paseo Salvador Rueda-1161"/>
    <x v="1"/>
    <n v="800000"/>
    <x v="5"/>
    <n v="201"/>
    <x v="1"/>
    <x v="8"/>
    <x v="2"/>
    <x v="1"/>
    <x v="1"/>
    <m/>
    <n v="800000"/>
    <n v="3980.0995024875624"/>
    <n v="266666.66666666669"/>
    <s v="Ciudad"/>
    <s v="COMPRA"/>
  </r>
  <r>
    <s v="Piso en Prado de Somosaguas  Pozuelo de Alarcón908"/>
    <x v="0"/>
    <n v="800000"/>
    <x v="5"/>
    <n v="141"/>
    <x v="1"/>
    <x v="7"/>
    <x v="1"/>
    <x v="1"/>
    <x v="0"/>
    <s v=""/>
    <n v="800000"/>
    <n v="5673.7588652482273"/>
    <n v="266666.66666666669"/>
    <m/>
    <s v="COMPRA"/>
  </r>
  <r>
    <s v="Piso en avenida de Camilo José Cela  Norte1636"/>
    <x v="0"/>
    <n v="799900"/>
    <x v="5"/>
    <n v="132"/>
    <x v="1"/>
    <x v="11"/>
    <x v="1"/>
    <x v="2"/>
    <x v="0"/>
    <s v=""/>
    <n v="799900"/>
    <n v="6059.848484848485"/>
    <n v="266633.33333333331"/>
    <m/>
    <s v="COMPRA"/>
  </r>
  <r>
    <s v="Piso en avenida Principe de Asturias  1301337"/>
    <x v="0"/>
    <n v="799900"/>
    <x v="5"/>
    <n v="157"/>
    <x v="1"/>
    <x v="8"/>
    <x v="1"/>
    <x v="2"/>
    <x v="0"/>
    <s v=""/>
    <n v="799900"/>
    <n v="5094.9044585987258"/>
    <n v="266633.33333333331"/>
    <m/>
    <s v="COMPRA"/>
  </r>
  <r>
    <s v="Dúplex en calle Torneo  San Vicente317"/>
    <x v="2"/>
    <n v="799900"/>
    <x v="3"/>
    <n v="216"/>
    <x v="1"/>
    <x v="5"/>
    <x v="1"/>
    <x v="1"/>
    <x v="1"/>
    <s v=""/>
    <n v="799900"/>
    <n v="3703.2407407407409"/>
    <n v="199975"/>
    <m/>
    <s v="COMPRA"/>
  </r>
  <r>
    <s v="Casa o chalet independiente en Solymar - Puerto Marina-1990"/>
    <x v="1"/>
    <n v="799000"/>
    <x v="5"/>
    <n v="145"/>
    <x v="0"/>
    <x v="0"/>
    <x v="0"/>
    <x v="0"/>
    <x v="0"/>
    <m/>
    <n v="799000"/>
    <n v="5510.3448275862065"/>
    <n v="266333.33333333331"/>
    <s v="Benalmadena"/>
    <s v="COMPRA"/>
  </r>
  <r>
    <s v="Casa o chalet independiente en Puerta Carmona-Puerta Osario-Amador de los Ríos  Sevilla465"/>
    <x v="2"/>
    <n v="799000"/>
    <x v="4"/>
    <n v="282"/>
    <x v="0"/>
    <x v="0"/>
    <x v="0"/>
    <x v="0"/>
    <x v="0"/>
    <s v=""/>
    <n v="799000"/>
    <n v="2833.3333333333335"/>
    <n v="114142.85714285714"/>
    <m/>
    <s v="COMPRA"/>
  </r>
  <r>
    <s v="Casa o chalet independiente en Cerro Alarcón  Valdemorillo2755"/>
    <x v="0"/>
    <n v="799000"/>
    <x v="1"/>
    <n v="715"/>
    <x v="0"/>
    <x v="0"/>
    <x v="0"/>
    <x v="0"/>
    <x v="0"/>
    <s v=""/>
    <n v="799000"/>
    <n v="1117.4825174825176"/>
    <n v="99875"/>
    <m/>
    <s v="COMPRA"/>
  </r>
  <r>
    <s v="Piso en avenida de la Dehesa  Dehesa Vieja-Puente Cultural1784"/>
    <x v="0"/>
    <n v="799000"/>
    <x v="3"/>
    <n v="200"/>
    <x v="1"/>
    <x v="11"/>
    <x v="1"/>
    <x v="1"/>
    <x v="0"/>
    <s v=""/>
    <n v="799000"/>
    <n v="3995"/>
    <n v="199750"/>
    <m/>
    <s v="COMPRA"/>
  </r>
  <r>
    <s v="Piso en Ciudad Jardín  Madrid1242"/>
    <x v="0"/>
    <n v="799000"/>
    <x v="3"/>
    <n v="144"/>
    <x v="1"/>
    <x v="3"/>
    <x v="1"/>
    <x v="1"/>
    <x v="1"/>
    <s v=""/>
    <n v="799000"/>
    <n v="5548.6111111111113"/>
    <n v="199750"/>
    <m/>
    <s v="COMPRA"/>
  </r>
  <r>
    <s v="Ático en avenida de los Prunos  Palomas771"/>
    <x v="0"/>
    <n v="799000"/>
    <x v="8"/>
    <n v="112"/>
    <x v="1"/>
    <x v="1"/>
    <x v="1"/>
    <x v="1"/>
    <x v="0"/>
    <s v=""/>
    <n v="799000"/>
    <n v="7133.9285714285716"/>
    <n v="399500"/>
    <m/>
    <s v="COMPRA"/>
  </r>
  <r>
    <s v="Piso en calle de Ruiz  Malasaña-Universidad936"/>
    <x v="0"/>
    <n v="799000"/>
    <x v="8"/>
    <n v="79"/>
    <x v="1"/>
    <x v="7"/>
    <x v="1"/>
    <x v="1"/>
    <x v="1"/>
    <s v=""/>
    <n v="799000"/>
    <n v="10113.924050632912"/>
    <n v="399500"/>
    <m/>
    <s v="COMPRA"/>
  </r>
  <r>
    <s v="Ático en El Pinillo-1333"/>
    <x v="1"/>
    <n v="799000"/>
    <x v="3"/>
    <n v="379"/>
    <x v="1"/>
    <x v="8"/>
    <x v="1"/>
    <x v="1"/>
    <x v="0"/>
    <m/>
    <n v="799000"/>
    <n v="2108.1794195250659"/>
    <n v="199750"/>
    <s v="Torremolinos"/>
    <s v="COMPRA"/>
  </r>
  <r>
    <s v="Ático en El Pinillo-295"/>
    <x v="1"/>
    <n v="799000"/>
    <x v="3"/>
    <n v="379"/>
    <x v="1"/>
    <x v="1"/>
    <x v="1"/>
    <x v="1"/>
    <x v="0"/>
    <m/>
    <n v="799000"/>
    <n v="2108.1794195250659"/>
    <n v="199750"/>
    <s v="Torremolinos"/>
    <s v="COMPRA"/>
  </r>
  <r>
    <s v="Piso en calle de Melilla  Acacias1711"/>
    <x v="0"/>
    <n v="798000"/>
    <x v="5"/>
    <n v="145"/>
    <x v="1"/>
    <x v="11"/>
    <x v="1"/>
    <x v="1"/>
    <x v="0"/>
    <s v=""/>
    <n v="798000"/>
    <n v="5503.4482758620688"/>
    <n v="266000"/>
    <m/>
    <s v="COMPRA"/>
  </r>
  <r>
    <s v="Piso en calle de Melilla  Acacias1712"/>
    <x v="0"/>
    <n v="798000"/>
    <x v="5"/>
    <n v="145"/>
    <x v="1"/>
    <x v="11"/>
    <x v="1"/>
    <x v="1"/>
    <x v="0"/>
    <s v=""/>
    <n v="798000"/>
    <n v="5503.4482758620688"/>
    <n v="266000"/>
    <m/>
    <s v="COMPRA"/>
  </r>
  <r>
    <s v="Piso en calle de Melilla  Acacias1713"/>
    <x v="0"/>
    <n v="798000"/>
    <x v="5"/>
    <n v="145"/>
    <x v="1"/>
    <x v="11"/>
    <x v="1"/>
    <x v="1"/>
    <x v="0"/>
    <s v=""/>
    <n v="798000"/>
    <n v="5503.4482758620688"/>
    <n v="266000"/>
    <m/>
    <s v="COMPRA"/>
  </r>
  <r>
    <s v="Piso en calle arturo soria  2241562"/>
    <x v="0"/>
    <n v="797000"/>
    <x v="8"/>
    <n v="90"/>
    <x v="1"/>
    <x v="8"/>
    <x v="1"/>
    <x v="1"/>
    <x v="0"/>
    <s v=""/>
    <n v="797000"/>
    <n v="8855.5555555555547"/>
    <n v="398500"/>
    <m/>
    <s v="COMPRA"/>
  </r>
  <r>
    <s v="Casa o chalet independiente en avenida del Pacífico-1635"/>
    <x v="1"/>
    <n v="795000"/>
    <x v="5"/>
    <n v="692"/>
    <x v="0"/>
    <x v="0"/>
    <x v="0"/>
    <x v="0"/>
    <x v="0"/>
    <m/>
    <n v="795000"/>
    <n v="1148.8439306358382"/>
    <n v="265000"/>
    <s v="Benalmadena"/>
    <s v="COMPRA"/>
  </r>
  <r>
    <s v="Casa o chalet independiente en calle Argos-1672"/>
    <x v="1"/>
    <n v="795000"/>
    <x v="5"/>
    <n v="194"/>
    <x v="0"/>
    <x v="0"/>
    <x v="0"/>
    <x v="0"/>
    <x v="0"/>
    <m/>
    <n v="795000"/>
    <n v="4097.9381443298971"/>
    <n v="265000"/>
    <s v="Benalmadena"/>
    <s v="COMPRA"/>
  </r>
  <r>
    <s v="Casa o chalet independiente en calle Cártama-1685"/>
    <x v="1"/>
    <n v="795000"/>
    <x v="5"/>
    <n v="251"/>
    <x v="0"/>
    <x v="0"/>
    <x v="0"/>
    <x v="0"/>
    <x v="0"/>
    <m/>
    <n v="795000"/>
    <n v="3167.3306772908368"/>
    <n v="265000"/>
    <s v="Benalmadena"/>
    <s v="COMPRA"/>
  </r>
  <r>
    <s v="Casa o chalet independiente en calle Cártama-1686"/>
    <x v="1"/>
    <n v="795000"/>
    <x v="5"/>
    <n v="177"/>
    <x v="0"/>
    <x v="0"/>
    <x v="0"/>
    <x v="0"/>
    <x v="0"/>
    <m/>
    <n v="795000"/>
    <n v="4491.5254237288136"/>
    <n v="265000"/>
    <s v="Benalmadena"/>
    <s v="COMPRA"/>
  </r>
  <r>
    <s v="Casa o chalet independiente en Malva-1936"/>
    <x v="1"/>
    <n v="795000"/>
    <x v="5"/>
    <n v="310"/>
    <x v="0"/>
    <x v="0"/>
    <x v="0"/>
    <x v="0"/>
    <x v="0"/>
    <m/>
    <n v="795000"/>
    <n v="2564.516129032258"/>
    <n v="265000"/>
    <s v="Benalmadena"/>
    <s v="COMPRA"/>
  </r>
  <r>
    <s v="Casa o chalet independiente en calle Valparaíso-1790"/>
    <x v="1"/>
    <n v="795000"/>
    <x v="3"/>
    <n v="235"/>
    <x v="0"/>
    <x v="0"/>
    <x v="0"/>
    <x v="0"/>
    <x v="0"/>
    <m/>
    <n v="795000"/>
    <n v="3382.9787234042551"/>
    <n v="198750"/>
    <s v="Benalmadena"/>
    <s v="COMPRA"/>
  </r>
  <r>
    <s v="Casa o chalet independiente en calle Verdolaga-1795"/>
    <x v="1"/>
    <n v="795000"/>
    <x v="6"/>
    <n v="295"/>
    <x v="0"/>
    <x v="0"/>
    <x v="0"/>
    <x v="0"/>
    <x v="0"/>
    <m/>
    <n v="795000"/>
    <n v="2694.9152542372881"/>
    <n v="159000"/>
    <s v="Benalmadena"/>
    <s v="COMPRA"/>
  </r>
  <r>
    <s v="Casa o chalet independiente en Cortijo de Maza-Finca Monsalvez-El Olivar-1843"/>
    <x v="1"/>
    <n v="795000"/>
    <x v="6"/>
    <n v="424"/>
    <x v="0"/>
    <x v="0"/>
    <x v="0"/>
    <x v="0"/>
    <x v="0"/>
    <m/>
    <n v="795000"/>
    <n v="1875"/>
    <n v="159000"/>
    <s v="Ciudad"/>
    <s v="COMPRA"/>
  </r>
  <r>
    <s v="Casa o chalet independiente en Miraflores de la Sierra 2205"/>
    <x v="0"/>
    <n v="795000"/>
    <x v="0"/>
    <n v="600"/>
    <x v="0"/>
    <x v="0"/>
    <x v="0"/>
    <x v="0"/>
    <x v="0"/>
    <s v=""/>
    <n v="795000"/>
    <n v="1325"/>
    <n v="88333.333333333328"/>
    <m/>
    <s v="COMPRA"/>
  </r>
  <r>
    <s v="Chalet adosado en avenida Víctimas del Terrorismo  162015"/>
    <x v="0"/>
    <n v="795000"/>
    <x v="3"/>
    <n v="333"/>
    <x v="0"/>
    <x v="0"/>
    <x v="0"/>
    <x v="0"/>
    <x v="0"/>
    <s v=""/>
    <n v="795000"/>
    <n v="2387.3873873873872"/>
    <n v="198750"/>
    <m/>
    <s v="COMPRA"/>
  </r>
  <r>
    <s v="Casa o chalet independiente en calle del Norte  Santo Domingo2696"/>
    <x v="0"/>
    <n v="795000"/>
    <x v="3"/>
    <n v="230"/>
    <x v="0"/>
    <x v="0"/>
    <x v="0"/>
    <x v="0"/>
    <x v="0"/>
    <s v=""/>
    <n v="795000"/>
    <n v="3456.521739130435"/>
    <n v="198750"/>
    <m/>
    <s v="COMPRA"/>
  </r>
  <r>
    <s v="Casa o chalet independiente en Santo Domingo 2711"/>
    <x v="0"/>
    <n v="795000"/>
    <x v="5"/>
    <n v="230"/>
    <x v="0"/>
    <x v="0"/>
    <x v="0"/>
    <x v="0"/>
    <x v="0"/>
    <s v=""/>
    <n v="795000"/>
    <n v="3456.521739130435"/>
    <n v="265000"/>
    <m/>
    <s v="COMPRA"/>
  </r>
  <r>
    <s v="Piso en Zona norte  Pozuelo de Alarcón1757"/>
    <x v="0"/>
    <n v="795000"/>
    <x v="5"/>
    <n v="130"/>
    <x v="1"/>
    <x v="11"/>
    <x v="1"/>
    <x v="1"/>
    <x v="0"/>
    <s v=""/>
    <n v="795000"/>
    <n v="6115.3846153846152"/>
    <n v="265000"/>
    <m/>
    <s v="COMPRA"/>
  </r>
  <r>
    <s v="Piso en Peñagrande  Madrid1469"/>
    <x v="0"/>
    <n v="795000"/>
    <x v="8"/>
    <n v="95"/>
    <x v="1"/>
    <x v="8"/>
    <x v="1"/>
    <x v="1"/>
    <x v="0"/>
    <s v=""/>
    <n v="795000"/>
    <n v="8368.4210526315783"/>
    <n v="397500"/>
    <m/>
    <s v="COMPRA"/>
  </r>
  <r>
    <s v="Piso en Fernández Caro  71431"/>
    <x v="0"/>
    <n v="795000"/>
    <x v="5"/>
    <n v="127"/>
    <x v="1"/>
    <x v="8"/>
    <x v="1"/>
    <x v="1"/>
    <x v="1"/>
    <s v=""/>
    <n v="795000"/>
    <n v="6259.8425196850394"/>
    <n v="265000"/>
    <m/>
    <s v="COMPRA"/>
  </r>
  <r>
    <s v="Piso en Arces  Palomas1099"/>
    <x v="0"/>
    <n v="795000"/>
    <x v="5"/>
    <n v="146"/>
    <x v="1"/>
    <x v="9"/>
    <x v="1"/>
    <x v="1"/>
    <x v="0"/>
    <s v=""/>
    <n v="795000"/>
    <n v="5445.2054794520545"/>
    <n v="265000"/>
    <m/>
    <s v="COMPRA"/>
  </r>
  <r>
    <s v="Piso en Arces  Palomas1100"/>
    <x v="0"/>
    <n v="795000"/>
    <x v="5"/>
    <n v="146"/>
    <x v="1"/>
    <x v="9"/>
    <x v="1"/>
    <x v="1"/>
    <x v="0"/>
    <s v=""/>
    <n v="795000"/>
    <n v="5445.2054794520545"/>
    <n v="265000"/>
    <m/>
    <s v="COMPRA"/>
  </r>
  <r>
    <s v="Piso en Arces  Palomas1101"/>
    <x v="0"/>
    <n v="795000"/>
    <x v="5"/>
    <n v="146"/>
    <x v="1"/>
    <x v="9"/>
    <x v="1"/>
    <x v="1"/>
    <x v="0"/>
    <s v=""/>
    <n v="795000"/>
    <n v="5445.2054794520545"/>
    <n v="265000"/>
    <m/>
    <s v="COMPRA"/>
  </r>
  <r>
    <s v="Piso en calle Olmos-1310"/>
    <x v="1"/>
    <n v="795000"/>
    <x v="3"/>
    <n v="172"/>
    <x v="1"/>
    <x v="8"/>
    <x v="1"/>
    <x v="1"/>
    <x v="1"/>
    <m/>
    <n v="795000"/>
    <n v="4622.0930232558139"/>
    <n v="198750"/>
    <s v="Ciudad"/>
    <s v="COMPRA"/>
  </r>
  <r>
    <s v="Casa o chalet independiente en calle Granada-1714"/>
    <x v="1"/>
    <n v="790000"/>
    <x v="8"/>
    <n v="120"/>
    <x v="0"/>
    <x v="0"/>
    <x v="0"/>
    <x v="0"/>
    <x v="0"/>
    <m/>
    <n v="790000"/>
    <n v="6583.333333333333"/>
    <n v="395000"/>
    <s v="Benalmadena"/>
    <s v="COMPRA"/>
  </r>
  <r>
    <s v="Casa o chalet independiente en calle Escritor Atienza Huertos-1700"/>
    <x v="1"/>
    <n v="790000"/>
    <x v="6"/>
    <n v="410"/>
    <x v="0"/>
    <x v="0"/>
    <x v="0"/>
    <x v="0"/>
    <x v="0"/>
    <m/>
    <n v="790000"/>
    <n v="1926.8292682926829"/>
    <n v="158000"/>
    <s v="Ciudad"/>
    <s v="COMPRA"/>
  </r>
  <r>
    <s v="Casa o chalet independiente en calle Escritor Atienza Huertos-1701"/>
    <x v="1"/>
    <n v="790000"/>
    <x v="6"/>
    <n v="410"/>
    <x v="0"/>
    <x v="0"/>
    <x v="0"/>
    <x v="0"/>
    <x v="0"/>
    <m/>
    <n v="790000"/>
    <n v="1926.8292682926829"/>
    <n v="158000"/>
    <s v="Ciudad"/>
    <s v="COMPRA"/>
  </r>
  <r>
    <s v="Casa o chalet independiente en calle el Limón, 31 -15"/>
    <x v="3"/>
    <n v="790000"/>
    <x v="6"/>
    <n v="411"/>
    <x v="0"/>
    <x v="0"/>
    <x v="0"/>
    <x v="0"/>
    <x v="0"/>
    <m/>
    <n v="790000"/>
    <n v="1922.1411192214111"/>
    <n v="158000"/>
    <m/>
    <s v="COMPRA"/>
  </r>
  <r>
    <s v="Chalet pareado en calle Amsterdam  s/n2025"/>
    <x v="0"/>
    <n v="790000"/>
    <x v="3"/>
    <n v="180"/>
    <x v="0"/>
    <x v="0"/>
    <x v="0"/>
    <x v="0"/>
    <x v="0"/>
    <s v=""/>
    <n v="790000"/>
    <n v="4388.8888888888887"/>
    <n v="197500"/>
    <m/>
    <s v="COMPRA"/>
  </r>
  <r>
    <s v="Casa o chalet independiente en avenida Pinar de la Juliana  Bollullos de la Mitacion352"/>
    <x v="2"/>
    <n v="790000"/>
    <x v="6"/>
    <n v="450"/>
    <x v="0"/>
    <x v="0"/>
    <x v="0"/>
    <x v="0"/>
    <x v="0"/>
    <s v=""/>
    <n v="790000"/>
    <n v="1755.5555555555557"/>
    <n v="158000"/>
    <m/>
    <s v="COMPRA"/>
  </r>
  <r>
    <s v="Piso en calle de Santa Lucía  Malasaña-Universidad1656"/>
    <x v="0"/>
    <n v="790000"/>
    <x v="8"/>
    <n v="80"/>
    <x v="1"/>
    <x v="11"/>
    <x v="2"/>
    <x v="1"/>
    <x v="1"/>
    <s v=""/>
    <n v="790000"/>
    <n v="9875"/>
    <n v="395000"/>
    <m/>
    <s v="COMPRA"/>
  </r>
  <r>
    <s v="Piso en avenida de la Ermita  s/n1759"/>
    <x v="0"/>
    <n v="790000"/>
    <x v="5"/>
    <n v="180"/>
    <x v="1"/>
    <x v="11"/>
    <x v="1"/>
    <x v="1"/>
    <x v="0"/>
    <s v=""/>
    <n v="790000"/>
    <n v="4388.8888888888887"/>
    <n v="263333.33333333331"/>
    <m/>
    <s v="COMPRA"/>
  </r>
  <r>
    <s v="Piso en avenida de la Vega  Arroyo de la Vega1497"/>
    <x v="0"/>
    <n v="790000"/>
    <x v="8"/>
    <n v="152"/>
    <x v="1"/>
    <x v="8"/>
    <x v="1"/>
    <x v="1"/>
    <x v="0"/>
    <s v=""/>
    <n v="790000"/>
    <n v="5197.3684210526317"/>
    <n v="395000"/>
    <m/>
    <s v="COMPRA"/>
  </r>
  <r>
    <s v="Piso en calle de Santa Engracia  Trafalgar1212"/>
    <x v="0"/>
    <n v="790000"/>
    <x v="8"/>
    <n v="73"/>
    <x v="1"/>
    <x v="3"/>
    <x v="1"/>
    <x v="1"/>
    <x v="1"/>
    <s v=""/>
    <n v="790000"/>
    <n v="10821.917808219177"/>
    <n v="395000"/>
    <m/>
    <s v="COMPRA"/>
  </r>
  <r>
    <s v="Piso en calle de Santa Engracia  Trafalgar1236"/>
    <x v="0"/>
    <n v="790000"/>
    <x v="8"/>
    <n v="73"/>
    <x v="1"/>
    <x v="3"/>
    <x v="1"/>
    <x v="1"/>
    <x v="1"/>
    <s v=""/>
    <n v="790000"/>
    <n v="10821.917808219177"/>
    <n v="395000"/>
    <m/>
    <s v="COMPRA"/>
  </r>
  <r>
    <s v="Piso en Lavapiés-Embajadores  Madrid1045"/>
    <x v="0"/>
    <n v="790000"/>
    <x v="8"/>
    <n v="148"/>
    <x v="1"/>
    <x v="9"/>
    <x v="1"/>
    <x v="1"/>
    <x v="1"/>
    <s v=""/>
    <n v="790000"/>
    <n v="5337.8378378378375"/>
    <n v="395000"/>
    <m/>
    <s v="COMPRA"/>
  </r>
  <r>
    <s v="Piso en Carranque - Haza Cuevas-109"/>
    <x v="1"/>
    <n v="790000"/>
    <x v="6"/>
    <n v="188"/>
    <x v="1"/>
    <x v="6"/>
    <x v="1"/>
    <x v="1"/>
    <x v="0"/>
    <m/>
    <n v="790000"/>
    <n v="4202.1276595744685"/>
    <n v="158000"/>
    <s v="Ciudad"/>
    <s v="COMPRA"/>
  </r>
  <r>
    <s v="Casa o chalet independiente en calle Santa Isabel  402581"/>
    <x v="0"/>
    <n v="789900"/>
    <x v="2"/>
    <n v="415"/>
    <x v="0"/>
    <x v="0"/>
    <x v="0"/>
    <x v="0"/>
    <x v="0"/>
    <s v=""/>
    <n v="789900"/>
    <n v="1903.3734939759036"/>
    <n v="131650"/>
    <m/>
    <s v="COMPRA"/>
  </r>
  <r>
    <s v="Chalet adosado en calle Schubert-2065"/>
    <x v="1"/>
    <n v="787000"/>
    <x v="3"/>
    <n v="183"/>
    <x v="0"/>
    <x v="0"/>
    <x v="0"/>
    <x v="0"/>
    <x v="0"/>
    <m/>
    <n v="787000"/>
    <n v="4300.5464480874316"/>
    <n v="196750"/>
    <s v="Benalmadena"/>
    <s v="COMPRA"/>
  </r>
  <r>
    <s v="Chalet adosado en calle Camelia-2023"/>
    <x v="1"/>
    <n v="785000"/>
    <x v="6"/>
    <n v="324"/>
    <x v="0"/>
    <x v="0"/>
    <x v="0"/>
    <x v="0"/>
    <x v="0"/>
    <m/>
    <n v="785000"/>
    <n v="2422.8395061728397"/>
    <n v="157000"/>
    <s v="Benalmadena"/>
    <s v="COMPRA"/>
  </r>
  <r>
    <s v="Piso en Profesor Jesus Marin-2403"/>
    <x v="1"/>
    <n v="785000"/>
    <x v="5"/>
    <n v="127"/>
    <x v="1"/>
    <x v="11"/>
    <x v="1"/>
    <x v="1"/>
    <x v="0"/>
    <m/>
    <n v="785000"/>
    <n v="6181.1023622047242"/>
    <n v="261666.66666666666"/>
    <s v="Ciudad"/>
    <s v="COMPRA"/>
  </r>
  <r>
    <s v="Chalet adosado en carril Castell-2085"/>
    <x v="1"/>
    <n v="780000"/>
    <x v="6"/>
    <n v="215"/>
    <x v="0"/>
    <x v="0"/>
    <x v="0"/>
    <x v="0"/>
    <x v="0"/>
    <m/>
    <n v="780000"/>
    <n v="3627.9069767441861"/>
    <n v="156000"/>
    <s v="Ciudad"/>
    <s v="COMPRA"/>
  </r>
  <r>
    <s v="Casa o chalet independiente en calle Navarra  s/n2798"/>
    <x v="0"/>
    <n v="780000"/>
    <x v="3"/>
    <n v="256"/>
    <x v="0"/>
    <x v="0"/>
    <x v="0"/>
    <x v="0"/>
    <x v="0"/>
    <s v=""/>
    <n v="780000"/>
    <n v="3046.875"/>
    <n v="195000"/>
    <m/>
    <s v="COMPRA"/>
  </r>
  <r>
    <s v="Ático en calle Bartolomé Florido-429"/>
    <x v="1"/>
    <n v="780000"/>
    <x v="5"/>
    <n v="193"/>
    <x v="1"/>
    <x v="7"/>
    <x v="1"/>
    <x v="1"/>
    <x v="0"/>
    <m/>
    <n v="780000"/>
    <n v="4041.4507772020725"/>
    <n v="260000"/>
    <s v="Benalmadena"/>
    <s v="COMPRA"/>
  </r>
  <r>
    <s v="Casa o chalet independiente en Fuente Alegre - El Chaparral - Los Morales-1910"/>
    <x v="1"/>
    <n v="775000"/>
    <x v="2"/>
    <n v="400"/>
    <x v="0"/>
    <x v="0"/>
    <x v="0"/>
    <x v="0"/>
    <x v="0"/>
    <m/>
    <n v="775000"/>
    <n v="1937.5"/>
    <n v="129166.66666666667"/>
    <s v="Ciudad"/>
    <s v="COMPRA"/>
  </r>
  <r>
    <s v="Chalet pareado en Urb. Monte de la Villa  12092"/>
    <x v="0"/>
    <n v="775000"/>
    <x v="3"/>
    <n v="194"/>
    <x v="0"/>
    <x v="0"/>
    <x v="0"/>
    <x v="0"/>
    <x v="0"/>
    <s v=""/>
    <n v="775000"/>
    <n v="3994.8453608247423"/>
    <n v="193750"/>
    <m/>
    <s v="COMPRA"/>
  </r>
  <r>
    <s v="Chalet pareado en El Monte  Torrelodones2152"/>
    <x v="0"/>
    <n v="775000"/>
    <x v="3"/>
    <n v="343"/>
    <x v="0"/>
    <x v="0"/>
    <x v="0"/>
    <x v="0"/>
    <x v="0"/>
    <s v=""/>
    <n v="775000"/>
    <n v="2259.4752186588921"/>
    <n v="193750"/>
    <m/>
    <s v="COMPRA"/>
  </r>
  <r>
    <s v="Piso en calle Atarazanas-830"/>
    <x v="1"/>
    <n v="775000"/>
    <x v="8"/>
    <n v="180"/>
    <x v="1"/>
    <x v="3"/>
    <x v="2"/>
    <x v="1"/>
    <x v="1"/>
    <m/>
    <n v="775000"/>
    <n v="4305.5555555555557"/>
    <n v="387500"/>
    <s v="Ciudad"/>
    <s v="COMPRA"/>
  </r>
  <r>
    <s v="Piso en calle Atarazanas-826"/>
    <x v="1"/>
    <n v="775000"/>
    <x v="3"/>
    <n v="144"/>
    <x v="1"/>
    <x v="3"/>
    <x v="2"/>
    <x v="1"/>
    <x v="1"/>
    <m/>
    <n v="775000"/>
    <n v="5381.9444444444443"/>
    <n v="193750"/>
    <s v="Ciudad"/>
    <s v="COMPRA"/>
  </r>
  <r>
    <s v="Dúplex en Oro  31001"/>
    <x v="0"/>
    <n v="775000"/>
    <x v="3"/>
    <n v="168"/>
    <x v="1"/>
    <x v="9"/>
    <x v="1"/>
    <x v="1"/>
    <x v="0"/>
    <s v=""/>
    <n v="775000"/>
    <n v="4613.0952380952385"/>
    <n v="193750"/>
    <m/>
    <s v="COMPRA"/>
  </r>
  <r>
    <s v="Ático en calle Virgen de Luján  Parque de los Principes - Calle Niebla326"/>
    <x v="2"/>
    <n v="775000"/>
    <x v="3"/>
    <n v="210"/>
    <x v="1"/>
    <x v="6"/>
    <x v="1"/>
    <x v="1"/>
    <x v="0"/>
    <s v=""/>
    <n v="775000"/>
    <n v="3690.4761904761904"/>
    <n v="193750"/>
    <m/>
    <s v="COMPRA"/>
  </r>
  <r>
    <s v="Piso en Centro Histórico-574"/>
    <x v="1"/>
    <n v="775000"/>
    <x v="5"/>
    <n v="100"/>
    <x v="1"/>
    <x v="9"/>
    <x v="1"/>
    <x v="1"/>
    <x v="1"/>
    <m/>
    <n v="775000"/>
    <n v="7750"/>
    <n v="258333.33333333334"/>
    <s v="Ciudad"/>
    <s v="COMPRA"/>
  </r>
  <r>
    <s v="Piso en Sierra de Grazalema-663"/>
    <x v="1"/>
    <n v="775000"/>
    <x v="3"/>
    <n v="160"/>
    <x v="1"/>
    <x v="9"/>
    <x v="1"/>
    <x v="1"/>
    <x v="0"/>
    <m/>
    <n v="775000"/>
    <n v="4843.75"/>
    <n v="193750"/>
    <s v="Ciudad"/>
    <s v="COMPRA"/>
  </r>
  <r>
    <s v="Piso en plaza de Uncibay-379"/>
    <x v="1"/>
    <n v="775000"/>
    <x v="5"/>
    <n v="116"/>
    <x v="1"/>
    <x v="7"/>
    <x v="1"/>
    <x v="1"/>
    <x v="1"/>
    <m/>
    <n v="775000"/>
    <n v="6681.0344827586205"/>
    <n v="258333.33333333334"/>
    <s v="Ciudad"/>
    <s v="COMPRA"/>
  </r>
  <r>
    <s v="Casa o chalet independiente en Cotos de Monterrey 2325"/>
    <x v="0"/>
    <n v="770000"/>
    <x v="1"/>
    <n v="309"/>
    <x v="0"/>
    <x v="0"/>
    <x v="0"/>
    <x v="0"/>
    <x v="0"/>
    <s v=""/>
    <n v="770000"/>
    <n v="2491.9093851132684"/>
    <n v="96250"/>
    <m/>
    <s v="COMPRA"/>
  </r>
  <r>
    <s v="Piso en avenida del Juncal  s/n1261"/>
    <x v="0"/>
    <n v="770000"/>
    <x v="5"/>
    <n v="151"/>
    <x v="1"/>
    <x v="3"/>
    <x v="1"/>
    <x v="1"/>
    <x v="0"/>
    <s v=""/>
    <n v="770000"/>
    <n v="5099.337748344371"/>
    <n v="256666.66666666666"/>
    <m/>
    <s v="COMPRA"/>
  </r>
  <r>
    <s v="Piso en calle del Buen Suceso  Argüelles1400"/>
    <x v="0"/>
    <n v="770000"/>
    <x v="3"/>
    <n v="104"/>
    <x v="1"/>
    <x v="8"/>
    <x v="1"/>
    <x v="1"/>
    <x v="1"/>
    <s v=""/>
    <n v="770000"/>
    <n v="7403.8461538461543"/>
    <n v="192500"/>
    <m/>
    <s v="COMPRA"/>
  </r>
  <r>
    <s v="Piso en Guindalera  Madrid1298"/>
    <x v="0"/>
    <n v="770000"/>
    <x v="5"/>
    <n v="111"/>
    <x v="1"/>
    <x v="3"/>
    <x v="1"/>
    <x v="1"/>
    <x v="1"/>
    <s v=""/>
    <n v="770000"/>
    <n v="6936.9369369369369"/>
    <n v="256666.66666666666"/>
    <m/>
    <s v="COMPRA"/>
  </r>
  <r>
    <s v="Piso en Lavapiés-Embajadores  Madrid934"/>
    <x v="0"/>
    <n v="770000"/>
    <x v="5"/>
    <n v="133"/>
    <x v="1"/>
    <x v="7"/>
    <x v="1"/>
    <x v="1"/>
    <x v="1"/>
    <s v=""/>
    <n v="770000"/>
    <n v="5789.4736842105267"/>
    <n v="256666.66666666666"/>
    <m/>
    <s v="COMPRA"/>
  </r>
  <r>
    <s v="Casa o chalet independiente en avenida Avenue Avenue del Bierzo-1626"/>
    <x v="1"/>
    <n v="769000"/>
    <x v="3"/>
    <n v="307"/>
    <x v="0"/>
    <x v="0"/>
    <x v="0"/>
    <x v="0"/>
    <x v="0"/>
    <m/>
    <n v="769000"/>
    <n v="2504.8859934853422"/>
    <n v="192250"/>
    <s v="Benalmadena"/>
    <s v="COMPRA"/>
  </r>
  <r>
    <s v="Chalet pareado en El Bosque  Villaviciosa de Odón2190"/>
    <x v="0"/>
    <n v="769000"/>
    <x v="8"/>
    <n v="211"/>
    <x v="0"/>
    <x v="0"/>
    <x v="0"/>
    <x v="0"/>
    <x v="0"/>
    <s v=""/>
    <n v="769000"/>
    <n v="3644.5497630331752"/>
    <n v="384500"/>
    <m/>
    <s v="COMPRA"/>
  </r>
  <r>
    <s v="Chalet pareado en El Bosque  Villaviciosa de Odón2191"/>
    <x v="0"/>
    <n v="769000"/>
    <x v="8"/>
    <n v="211"/>
    <x v="0"/>
    <x v="0"/>
    <x v="0"/>
    <x v="0"/>
    <x v="0"/>
    <s v=""/>
    <n v="769000"/>
    <n v="3644.5497630331752"/>
    <n v="384500"/>
    <m/>
    <s v="COMPRA"/>
  </r>
  <r>
    <s v="Piso en Palomas  Madrid1429"/>
    <x v="0"/>
    <n v="765000"/>
    <x v="3"/>
    <n v="217"/>
    <x v="1"/>
    <x v="8"/>
    <x v="1"/>
    <x v="1"/>
    <x v="0"/>
    <s v=""/>
    <n v="765000"/>
    <n v="3525.3456221198157"/>
    <n v="191250"/>
    <m/>
    <s v="COMPRA"/>
  </r>
  <r>
    <s v="Ático en calle Luis Montoto  142301"/>
    <x v="2"/>
    <n v="765000"/>
    <x v="3"/>
    <n v="180"/>
    <x v="1"/>
    <x v="1"/>
    <x v="1"/>
    <x v="1"/>
    <x v="1"/>
    <s v=""/>
    <n v="765000"/>
    <n v="4250"/>
    <n v="191250"/>
    <m/>
    <s v="COMPRA"/>
  </r>
  <r>
    <s v="Piso en calle Cervantes-246"/>
    <x v="1"/>
    <n v="765000"/>
    <x v="5"/>
    <n v="104"/>
    <x v="1"/>
    <x v="1"/>
    <x v="1"/>
    <x v="1"/>
    <x v="1"/>
    <m/>
    <n v="765000"/>
    <n v="7355.7692307692305"/>
    <n v="255000"/>
    <s v="Ciudad"/>
    <s v="COMPRA"/>
  </r>
  <r>
    <s v="Piso en calle Cervantes-247"/>
    <x v="1"/>
    <n v="765000"/>
    <x v="5"/>
    <n v="104"/>
    <x v="1"/>
    <x v="1"/>
    <x v="1"/>
    <x v="1"/>
    <x v="1"/>
    <m/>
    <n v="765000"/>
    <n v="7355.7692307692305"/>
    <n v="255000"/>
    <s v="Ciudad"/>
    <s v="COMPRA"/>
  </r>
  <r>
    <s v="Chalet adosado en paseo de Guadalajara  Los Arroyos2113"/>
    <x v="0"/>
    <n v="762000"/>
    <x v="6"/>
    <n v="265"/>
    <x v="0"/>
    <x v="0"/>
    <x v="0"/>
    <x v="0"/>
    <x v="0"/>
    <s v=""/>
    <n v="762000"/>
    <n v="2875.4716981132074"/>
    <n v="152400"/>
    <m/>
    <s v="COMPRA"/>
  </r>
  <r>
    <s v="Casa o chalet independiente en calle Veracruz  362341"/>
    <x v="0"/>
    <n v="761000"/>
    <x v="6"/>
    <n v="488"/>
    <x v="0"/>
    <x v="0"/>
    <x v="0"/>
    <x v="0"/>
    <x v="0"/>
    <s v=""/>
    <n v="761000"/>
    <n v="1559.4262295081967"/>
    <n v="152200"/>
    <m/>
    <s v="COMPRA"/>
  </r>
  <r>
    <s v="Casa o chalet independiente en calle Veracruz  362342"/>
    <x v="0"/>
    <n v="761000"/>
    <x v="6"/>
    <n v="488"/>
    <x v="0"/>
    <x v="0"/>
    <x v="0"/>
    <x v="0"/>
    <x v="0"/>
    <s v=""/>
    <n v="761000"/>
    <n v="1559.4262295081967"/>
    <n v="152200"/>
    <m/>
    <s v="COMPRA"/>
  </r>
  <r>
    <s v="Chalet adosado en calle Pedro Laín Entralgo  102251"/>
    <x v="0"/>
    <n v="760000"/>
    <x v="3"/>
    <n v="179"/>
    <x v="0"/>
    <x v="0"/>
    <x v="0"/>
    <x v="0"/>
    <x v="0"/>
    <s v=""/>
    <n v="760000"/>
    <n v="4245.8100558659216"/>
    <n v="190000"/>
    <m/>
    <s v="COMPRA"/>
  </r>
  <r>
    <s v="Casa o chalet independiente en calle Sierra de Gredos  Villanueva de la Cañada2258"/>
    <x v="0"/>
    <n v="760000"/>
    <x v="2"/>
    <n v="354"/>
    <x v="0"/>
    <x v="0"/>
    <x v="0"/>
    <x v="0"/>
    <x v="0"/>
    <s v=""/>
    <n v="760000"/>
    <n v="2146.8926553672318"/>
    <n v="126666.66666666667"/>
    <m/>
    <s v="COMPRA"/>
  </r>
  <r>
    <s v="Piso en calle Federico Fellini-625"/>
    <x v="1"/>
    <n v="760000"/>
    <x v="5"/>
    <n v="123"/>
    <x v="1"/>
    <x v="9"/>
    <x v="1"/>
    <x v="1"/>
    <x v="1"/>
    <m/>
    <n v="760000"/>
    <n v="6178.8617886178863"/>
    <n v="253333.33333333334"/>
    <s v="Ciudad"/>
    <s v="COMPRA"/>
  </r>
  <r>
    <s v="Ático en calle Montemayor-667"/>
    <x v="1"/>
    <n v="760000"/>
    <x v="5"/>
    <n v="166"/>
    <x v="1"/>
    <x v="9"/>
    <x v="1"/>
    <x v="1"/>
    <x v="0"/>
    <m/>
    <n v="760000"/>
    <n v="4578.3132530120483"/>
    <n v="253333.33333333334"/>
    <s v="Torremolinos"/>
    <s v="COMPRA"/>
  </r>
  <r>
    <s v="Ático en calle Montemayor-668"/>
    <x v="1"/>
    <n v="760000"/>
    <x v="5"/>
    <n v="166"/>
    <x v="1"/>
    <x v="9"/>
    <x v="1"/>
    <x v="1"/>
    <x v="0"/>
    <m/>
    <n v="760000"/>
    <n v="4578.3132530120483"/>
    <n v="253333.33333333334"/>
    <s v="Torremolinos"/>
    <s v="COMPRA"/>
  </r>
  <r>
    <s v="Piso en calle del Jalón-269"/>
    <x v="1"/>
    <n v="760000"/>
    <x v="3"/>
    <n v="140"/>
    <x v="1"/>
    <x v="1"/>
    <x v="1"/>
    <x v="1"/>
    <x v="0"/>
    <m/>
    <n v="760000"/>
    <n v="5428.5714285714284"/>
    <n v="190000"/>
    <s v="Ciudad"/>
    <s v="COMPRA"/>
  </r>
  <r>
    <s v="Casa o chalet independiente en calle los Naranjos-1732"/>
    <x v="1"/>
    <n v="759000"/>
    <x v="4"/>
    <n v="489"/>
    <x v="0"/>
    <x v="0"/>
    <x v="0"/>
    <x v="0"/>
    <x v="0"/>
    <m/>
    <n v="759000"/>
    <n v="1552.1472392638036"/>
    <n v="108428.57142857143"/>
    <s v="Benalmadena"/>
    <s v="COMPRA"/>
  </r>
  <r>
    <s v="Piso en Jerónimos  Madrid1066"/>
    <x v="0"/>
    <n v="759000"/>
    <x v="11"/>
    <n v="55"/>
    <x v="1"/>
    <x v="9"/>
    <x v="1"/>
    <x v="1"/>
    <x v="0"/>
    <s v=""/>
    <n v="759000"/>
    <n v="13800"/>
    <n v="759000"/>
    <m/>
    <s v="COMPRA"/>
  </r>
  <r>
    <s v="Piso en Malasaña-Universidad  Madrid937"/>
    <x v="0"/>
    <n v="759000"/>
    <x v="8"/>
    <n v="84"/>
    <x v="1"/>
    <x v="7"/>
    <x v="1"/>
    <x v="1"/>
    <x v="1"/>
    <s v=""/>
    <n v="759000"/>
    <n v="9035.7142857142862"/>
    <n v="379500"/>
    <m/>
    <s v="COMPRA"/>
  </r>
  <r>
    <s v="Chalet pareado en calle Quijorna  Villanueva de la Cañada1951"/>
    <x v="0"/>
    <n v="755000"/>
    <x v="6"/>
    <n v="318"/>
    <x v="0"/>
    <x v="0"/>
    <x v="0"/>
    <x v="0"/>
    <x v="0"/>
    <s v=""/>
    <n v="755000"/>
    <n v="2374.2138364779876"/>
    <n v="151000"/>
    <m/>
    <s v="COMPRA"/>
  </r>
  <r>
    <s v="Chalet adosado en Marazuela- El Torreón  Las Rozas de Madrid1921"/>
    <x v="0"/>
    <n v="755000"/>
    <x v="4"/>
    <n v="468"/>
    <x v="0"/>
    <x v="0"/>
    <x v="0"/>
    <x v="0"/>
    <x v="0"/>
    <s v=""/>
    <n v="755000"/>
    <n v="1613.2478632478633"/>
    <n v="107857.14285714286"/>
    <m/>
    <s v="COMPRA"/>
  </r>
  <r>
    <s v="Piso en calle Mayoral-660"/>
    <x v="1"/>
    <n v="755000"/>
    <x v="3"/>
    <n v="154"/>
    <x v="1"/>
    <x v="9"/>
    <x v="1"/>
    <x v="1"/>
    <x v="0"/>
    <m/>
    <n v="755000"/>
    <n v="4902.5974025974028"/>
    <n v="188750"/>
    <s v="Ciudad"/>
    <s v="COMPRA"/>
  </r>
  <r>
    <s v="Chalet adosado en Olletas - Sierra Blanquilla-2135"/>
    <x v="1"/>
    <n v="750000"/>
    <x v="5"/>
    <n v="219"/>
    <x v="0"/>
    <x v="0"/>
    <x v="0"/>
    <x v="0"/>
    <x v="0"/>
    <m/>
    <n v="750000"/>
    <n v="3424.6575342465753"/>
    <n v="250000"/>
    <s v="Ciudad"/>
    <s v="COMPRA"/>
  </r>
  <r>
    <s v="Casa o chalet independiente en calle Eneas-1699"/>
    <x v="1"/>
    <n v="750000"/>
    <x v="3"/>
    <n v="235"/>
    <x v="0"/>
    <x v="0"/>
    <x v="0"/>
    <x v="0"/>
    <x v="0"/>
    <m/>
    <n v="750000"/>
    <n v="3191.4893617021276"/>
    <n v="187500"/>
    <s v="Ciudad"/>
    <s v="COMPRA"/>
  </r>
  <r>
    <s v="Casa o chalet independiente en calle Maestro Segovia-1733"/>
    <x v="1"/>
    <n v="750000"/>
    <x v="3"/>
    <n v="238"/>
    <x v="0"/>
    <x v="0"/>
    <x v="0"/>
    <x v="0"/>
    <x v="0"/>
    <m/>
    <n v="750000"/>
    <n v="3151.2605042016808"/>
    <n v="187500"/>
    <s v="Benalmadena"/>
    <s v="COMPRA"/>
  </r>
  <r>
    <s v="Casa o chalet independiente en calle Argos-1673"/>
    <x v="1"/>
    <n v="750000"/>
    <x v="6"/>
    <n v="320"/>
    <x v="0"/>
    <x v="0"/>
    <x v="0"/>
    <x v="0"/>
    <x v="0"/>
    <m/>
    <n v="750000"/>
    <n v="2343.75"/>
    <n v="150000"/>
    <s v="Benalmadena"/>
    <s v="COMPRA"/>
  </r>
  <r>
    <s v="Casa o chalet independiente en calle Fernán Pérez de Guzmán-1704"/>
    <x v="1"/>
    <n v="750000"/>
    <x v="6"/>
    <n v="234"/>
    <x v="0"/>
    <x v="0"/>
    <x v="0"/>
    <x v="0"/>
    <x v="0"/>
    <m/>
    <n v="750000"/>
    <n v="3205.1282051282051"/>
    <n v="150000"/>
    <s v="Ciudad"/>
    <s v="COMPRA"/>
  </r>
  <r>
    <s v="Casa o chalet independiente en calle Jacob-1725"/>
    <x v="1"/>
    <n v="750000"/>
    <x v="6"/>
    <n v="235"/>
    <x v="0"/>
    <x v="0"/>
    <x v="0"/>
    <x v="0"/>
    <x v="0"/>
    <m/>
    <n v="750000"/>
    <n v="3191.4893617021276"/>
    <n v="150000"/>
    <s v="Ciudad"/>
    <s v="COMPRA"/>
  </r>
  <r>
    <s v="Casa o chalet independiente en El Atabal-1860"/>
    <x v="1"/>
    <n v="750000"/>
    <x v="6"/>
    <n v="202"/>
    <x v="0"/>
    <x v="0"/>
    <x v="0"/>
    <x v="0"/>
    <x v="0"/>
    <m/>
    <n v="750000"/>
    <n v="3712.871287128713"/>
    <n v="150000"/>
    <s v="Ciudad"/>
    <s v="COMPRA"/>
  </r>
  <r>
    <s v="Casa o chalet independiente en El Atabal-1861"/>
    <x v="1"/>
    <n v="750000"/>
    <x v="6"/>
    <n v="211"/>
    <x v="0"/>
    <x v="0"/>
    <x v="0"/>
    <x v="0"/>
    <x v="0"/>
    <m/>
    <n v="750000"/>
    <n v="3554.5023696682465"/>
    <n v="150000"/>
    <s v="Ciudad"/>
    <s v="COMPRA"/>
  </r>
  <r>
    <s v="Casa o chalet independiente en El Higuerón - Capellanía-1872"/>
    <x v="1"/>
    <n v="750000"/>
    <x v="6"/>
    <n v="380"/>
    <x v="0"/>
    <x v="0"/>
    <x v="0"/>
    <x v="0"/>
    <x v="0"/>
    <m/>
    <n v="750000"/>
    <n v="1973.6842105263158"/>
    <n v="150000"/>
    <s v="Benalmadena"/>
    <s v="COMPRA"/>
  </r>
  <r>
    <s v="Casa o chalet independiente en juan Valera-1920"/>
    <x v="1"/>
    <n v="750000"/>
    <x v="6"/>
    <n v="289"/>
    <x v="0"/>
    <x v="0"/>
    <x v="0"/>
    <x v="0"/>
    <x v="0"/>
    <m/>
    <n v="750000"/>
    <n v="2595.1557093425604"/>
    <n v="150000"/>
    <s v="Ciudad"/>
    <s v="COMPRA"/>
  </r>
  <r>
    <s v="Casa o chalet independiente en Puertosol - Santa Isabel-1978"/>
    <x v="1"/>
    <n v="750000"/>
    <x v="6"/>
    <n v="207"/>
    <x v="0"/>
    <x v="0"/>
    <x v="0"/>
    <x v="0"/>
    <x v="0"/>
    <m/>
    <n v="750000"/>
    <n v="3623.1884057971015"/>
    <n v="150000"/>
    <s v="Ciudad"/>
    <s v="COMPRA"/>
  </r>
  <r>
    <s v="Chalet en calle de las Azucenas  San Crispín - La Estación Consorcio2181"/>
    <x v="0"/>
    <n v="750000"/>
    <x v="2"/>
    <n v="872"/>
    <x v="0"/>
    <x v="0"/>
    <x v="0"/>
    <x v="0"/>
    <x v="0"/>
    <s v=""/>
    <n v="750000"/>
    <n v="860.09174311926608"/>
    <n v="125000"/>
    <m/>
    <s v="COMPRA"/>
  </r>
  <r>
    <s v="Casa o chalet independiente en avenida de Andalucía  s/n2295"/>
    <x v="0"/>
    <n v="750000"/>
    <x v="0"/>
    <n v="601"/>
    <x v="0"/>
    <x v="0"/>
    <x v="0"/>
    <x v="0"/>
    <x v="0"/>
    <s v=""/>
    <n v="750000"/>
    <n v="1247.9201331114809"/>
    <n v="83333.333333333328"/>
    <m/>
    <s v="COMPRA"/>
  </r>
  <r>
    <s v="Casa o chalet independiente en calle Libertad  Carretera de Sevilla a Utrera397"/>
    <x v="2"/>
    <n v="750000"/>
    <x v="5"/>
    <n v="798"/>
    <x v="0"/>
    <x v="0"/>
    <x v="0"/>
    <x v="0"/>
    <x v="0"/>
    <s v=""/>
    <n v="750000"/>
    <n v="939.8496240601504"/>
    <n v="250000"/>
    <m/>
    <s v="COMPRA"/>
  </r>
  <r>
    <s v="Casa o chalet independiente en Zona Colegio Europa  Espartinas482"/>
    <x v="2"/>
    <n v="750000"/>
    <x v="2"/>
    <n v="544"/>
    <x v="0"/>
    <x v="0"/>
    <x v="0"/>
    <x v="0"/>
    <x v="0"/>
    <s v=""/>
    <n v="750000"/>
    <n v="1378.6764705882354"/>
    <n v="125000"/>
    <m/>
    <s v="COMPRA"/>
  </r>
  <r>
    <s v="Chalet adosado en Santa Ángela De La Cruz 21  Umbrete562"/>
    <x v="2"/>
    <n v="750000"/>
    <x v="1"/>
    <n v="962"/>
    <x v="0"/>
    <x v="0"/>
    <x v="0"/>
    <x v="0"/>
    <x v="0"/>
    <s v=""/>
    <n v="750000"/>
    <n v="779.62577962577961"/>
    <n v="93750"/>
    <m/>
    <s v="COMPRA"/>
  </r>
  <r>
    <s v="Chalet pareado en calle Cigüela  s/n1863"/>
    <x v="0"/>
    <n v="750000"/>
    <x v="3"/>
    <n v="233"/>
    <x v="0"/>
    <x v="0"/>
    <x v="0"/>
    <x v="0"/>
    <x v="0"/>
    <s v=""/>
    <n v="750000"/>
    <n v="3218.8841201716737"/>
    <n v="187500"/>
    <m/>
    <s v="COMPRA"/>
  </r>
  <r>
    <s v="Chalet pareado en Urb. Monte de la Villa  12093"/>
    <x v="0"/>
    <n v="750000"/>
    <x v="3"/>
    <n v="194"/>
    <x v="0"/>
    <x v="0"/>
    <x v="0"/>
    <x v="0"/>
    <x v="0"/>
    <s v=""/>
    <n v="750000"/>
    <n v="3865.9793814432992"/>
    <n v="187500"/>
    <m/>
    <s v="COMPRA"/>
  </r>
  <r>
    <s v="Chalet pareado en calle Nalón  s/n2270"/>
    <x v="0"/>
    <n v="750000"/>
    <x v="3"/>
    <n v="245"/>
    <x v="0"/>
    <x v="0"/>
    <x v="0"/>
    <x v="0"/>
    <x v="0"/>
    <s v=""/>
    <n v="750000"/>
    <n v="3061.2244897959185"/>
    <n v="187500"/>
    <m/>
    <s v="COMPRA"/>
  </r>
  <r>
    <s v="Casa o chalet independiente en Barcelona  Soto del Real2587"/>
    <x v="0"/>
    <n v="750000"/>
    <x v="4"/>
    <n v="300"/>
    <x v="0"/>
    <x v="0"/>
    <x v="0"/>
    <x v="0"/>
    <x v="0"/>
    <s v=""/>
    <n v="750000"/>
    <n v="2500"/>
    <n v="107142.85714285714"/>
    <m/>
    <s v="COMPRA"/>
  </r>
  <r>
    <s v="Casa o chalet independiente en calle Puerto del Nevero  9892588"/>
    <x v="0"/>
    <n v="750000"/>
    <x v="3"/>
    <n v="370"/>
    <x v="0"/>
    <x v="0"/>
    <x v="0"/>
    <x v="0"/>
    <x v="0"/>
    <s v=""/>
    <n v="750000"/>
    <n v="2027.0270270270271"/>
    <n v="187500"/>
    <m/>
    <s v="COMPRA"/>
  </r>
  <r>
    <s v="Casa o chalet independiente en calle San Juan  Valdemorillo pueblo2672"/>
    <x v="0"/>
    <n v="750000"/>
    <x v="3"/>
    <n v="293"/>
    <x v="0"/>
    <x v="0"/>
    <x v="0"/>
    <x v="0"/>
    <x v="0"/>
    <s v=""/>
    <n v="750000"/>
    <n v="2559.7269624573378"/>
    <n v="187500"/>
    <m/>
    <s v="COMPRA"/>
  </r>
  <r>
    <s v="Casa o chalet independiente en Becerril de la Sierra 2693"/>
    <x v="0"/>
    <n v="750000"/>
    <x v="6"/>
    <n v="202"/>
    <x v="0"/>
    <x v="0"/>
    <x v="0"/>
    <x v="0"/>
    <x v="0"/>
    <s v=""/>
    <n v="750000"/>
    <n v="3712.871287128713"/>
    <n v="150000"/>
    <m/>
    <s v="COMPRA"/>
  </r>
  <r>
    <s v="Casa o chalet independiente en Becerril de la Sierra 2762"/>
    <x v="0"/>
    <n v="750000"/>
    <x v="6"/>
    <n v="202"/>
    <x v="0"/>
    <x v="0"/>
    <x v="0"/>
    <x v="0"/>
    <x v="0"/>
    <s v=""/>
    <n v="750000"/>
    <n v="3712.871287128713"/>
    <n v="150000"/>
    <m/>
    <s v="COMPRA"/>
  </r>
  <r>
    <s v="Dúplex en El Soto de la Moraleja  La Moraleja1365"/>
    <x v="0"/>
    <n v="750000"/>
    <x v="11"/>
    <n v="97"/>
    <x v="1"/>
    <x v="8"/>
    <x v="2"/>
    <x v="1"/>
    <x v="0"/>
    <s v=""/>
    <n v="750000"/>
    <n v="7731.9587628865984"/>
    <n v="750000"/>
    <m/>
    <s v="COMPRA"/>
  </r>
  <r>
    <s v="Dúplex en El Soto de la Moraleja  La Moraleja1144"/>
    <x v="0"/>
    <n v="750000"/>
    <x v="11"/>
    <n v="76"/>
    <x v="1"/>
    <x v="3"/>
    <x v="2"/>
    <x v="1"/>
    <x v="0"/>
    <s v=""/>
    <n v="750000"/>
    <n v="9868.4210526315783"/>
    <n v="750000"/>
    <m/>
    <s v="COMPRA"/>
  </r>
  <r>
    <s v="Ático en El Soto de la Moraleja  La Moraleja1160"/>
    <x v="0"/>
    <n v="750000"/>
    <x v="11"/>
    <n v="76"/>
    <x v="1"/>
    <x v="3"/>
    <x v="2"/>
    <x v="1"/>
    <x v="0"/>
    <s v=""/>
    <n v="750000"/>
    <n v="9868.4210526315783"/>
    <n v="750000"/>
    <m/>
    <s v="COMPRA"/>
  </r>
  <r>
    <s v="Piso en plaza de Lavapiés  Lavapiés-Embajadores1163"/>
    <x v="0"/>
    <n v="750000"/>
    <x v="6"/>
    <n v="123"/>
    <x v="1"/>
    <x v="3"/>
    <x v="2"/>
    <x v="1"/>
    <x v="1"/>
    <s v=""/>
    <n v="750000"/>
    <n v="6097.5609756097565"/>
    <n v="150000"/>
    <m/>
    <s v="COMPRA"/>
  </r>
  <r>
    <s v="Piso en El Soto de la Moraleja  La Moraleja1199"/>
    <x v="0"/>
    <n v="750000"/>
    <x v="11"/>
    <n v="76"/>
    <x v="1"/>
    <x v="3"/>
    <x v="1"/>
    <x v="1"/>
    <x v="0"/>
    <s v=""/>
    <n v="750000"/>
    <n v="9868.4210526315783"/>
    <n v="750000"/>
    <m/>
    <s v="COMPRA"/>
  </r>
  <r>
    <s v="Piso en calle de Trueba y Fernández  Bernabéu-Hispanoamérica1472"/>
    <x v="0"/>
    <n v="750000"/>
    <x v="5"/>
    <n v="114"/>
    <x v="1"/>
    <x v="8"/>
    <x v="1"/>
    <x v="1"/>
    <x v="1"/>
    <s v=""/>
    <n v="750000"/>
    <n v="6578.9473684210525"/>
    <n v="250000"/>
    <m/>
    <s v="COMPRA"/>
  </r>
  <r>
    <s v="Piso en Limonar-520"/>
    <x v="1"/>
    <n v="750000"/>
    <x v="11"/>
    <n v="83"/>
    <x v="1"/>
    <x v="9"/>
    <x v="1"/>
    <x v="2"/>
    <x v="1"/>
    <m/>
    <n v="750000"/>
    <n v="9036.1445783132531"/>
    <n v="750000"/>
    <s v="Ciudad"/>
    <s v="COMPRA"/>
  </r>
  <r>
    <s v="Piso en El Palo-183"/>
    <x v="1"/>
    <n v="750000"/>
    <x v="3"/>
    <n v="130"/>
    <x v="1"/>
    <x v="5"/>
    <x v="1"/>
    <x v="1"/>
    <x v="1"/>
    <m/>
    <n v="750000"/>
    <n v="5769.2307692307695"/>
    <n v="187500"/>
    <s v="Ciudad"/>
    <s v="COMPRA"/>
  </r>
  <r>
    <s v="Piso en calle Granados-193"/>
    <x v="1"/>
    <n v="750000"/>
    <x v="3"/>
    <n v="182"/>
    <x v="1"/>
    <x v="5"/>
    <x v="1"/>
    <x v="1"/>
    <x v="1"/>
    <m/>
    <n v="750000"/>
    <n v="4120.8791208791208"/>
    <n v="187500"/>
    <s v="Ciudad"/>
    <s v="COMPRA"/>
  </r>
  <r>
    <s v="Piso en pasaje Virgen de Belén-75"/>
    <x v="1"/>
    <n v="750000"/>
    <x v="5"/>
    <n v="109"/>
    <x v="1"/>
    <x v="6"/>
    <x v="1"/>
    <x v="1"/>
    <x v="1"/>
    <m/>
    <n v="750000"/>
    <n v="6880.7339449541287"/>
    <n v="250000"/>
    <s v="Ciudad"/>
    <s v="COMPRA"/>
  </r>
  <r>
    <s v="Ático en Pasillo de Santa Isabel-1"/>
    <x v="1"/>
    <n v="750000"/>
    <x v="5"/>
    <n v="115"/>
    <x v="1"/>
    <x v="13"/>
    <x v="1"/>
    <x v="1"/>
    <x v="1"/>
    <m/>
    <n v="750000"/>
    <n v="6521.739130434783"/>
    <n v="250000"/>
    <s v="Ciudad"/>
    <s v="COMPRA"/>
  </r>
  <r>
    <s v="Piso en Carranque - Haza Cuevas-14"/>
    <x v="1"/>
    <n v="750000"/>
    <x v="3"/>
    <n v="230"/>
    <x v="1"/>
    <x v="13"/>
    <x v="1"/>
    <x v="1"/>
    <x v="0"/>
    <m/>
    <n v="750000"/>
    <n v="3260.8695652173915"/>
    <n v="187500"/>
    <s v="Ciudad"/>
    <s v="COMPRA"/>
  </r>
  <r>
    <s v="Piso en calle Apamares-2374"/>
    <x v="1"/>
    <n v="750000"/>
    <x v="5"/>
    <n v="113"/>
    <x v="1"/>
    <x v="11"/>
    <x v="1"/>
    <x v="1"/>
    <x v="0"/>
    <m/>
    <n v="750000"/>
    <n v="6637.1681415929206"/>
    <n v="250000"/>
    <s v="Ciudad"/>
    <s v="COMPRA"/>
  </r>
  <r>
    <s v="Piso en calle Bulgaria  s/n1781"/>
    <x v="0"/>
    <n v="749900"/>
    <x v="3"/>
    <n v="258"/>
    <x v="1"/>
    <x v="11"/>
    <x v="1"/>
    <x v="1"/>
    <x v="0"/>
    <s v=""/>
    <n v="749900"/>
    <n v="2906.5891472868216"/>
    <n v="187475"/>
    <m/>
    <s v="COMPRA"/>
  </r>
  <r>
    <s v="Chalet adosado en calle Gardenia-2035"/>
    <x v="1"/>
    <n v="749000"/>
    <x v="3"/>
    <n v="176"/>
    <x v="0"/>
    <x v="0"/>
    <x v="0"/>
    <x v="0"/>
    <x v="0"/>
    <m/>
    <n v="749000"/>
    <n v="4255.681818181818"/>
    <n v="187250"/>
    <s v="Benalmadena"/>
    <s v="COMPRA"/>
  </r>
  <r>
    <s v="Chalet pareado en calle Gardenia-2194"/>
    <x v="1"/>
    <n v="749000"/>
    <x v="3"/>
    <n v="176"/>
    <x v="0"/>
    <x v="0"/>
    <x v="0"/>
    <x v="0"/>
    <x v="0"/>
    <m/>
    <n v="749000"/>
    <n v="4255.681818181818"/>
    <n v="187250"/>
    <s v="Benalmadena"/>
    <s v="COMPRA"/>
  </r>
  <r>
    <s v="Casa o chalet independiente en calle de la Jara-1695"/>
    <x v="1"/>
    <n v="749000"/>
    <x v="6"/>
    <n v="277"/>
    <x v="0"/>
    <x v="0"/>
    <x v="0"/>
    <x v="0"/>
    <x v="0"/>
    <m/>
    <n v="749000"/>
    <n v="2703.9711191335741"/>
    <n v="149800"/>
    <s v="Benalmadena"/>
    <s v="COMPRA"/>
  </r>
  <r>
    <s v="Piso en calle Julio Rey Pastor  Dehesa Vieja-Puente Cultural1679"/>
    <x v="0"/>
    <n v="749000"/>
    <x v="5"/>
    <n v="160"/>
    <x v="1"/>
    <x v="11"/>
    <x v="1"/>
    <x v="1"/>
    <x v="0"/>
    <s v=""/>
    <n v="749000"/>
    <n v="4681.25"/>
    <n v="249666.66666666666"/>
    <m/>
    <s v="COMPRA"/>
  </r>
  <r>
    <s v="Piso en Guindalera  Madrid1042"/>
    <x v="0"/>
    <n v="749000"/>
    <x v="5"/>
    <n v="136"/>
    <x v="1"/>
    <x v="9"/>
    <x v="1"/>
    <x v="1"/>
    <x v="0"/>
    <s v=""/>
    <n v="749000"/>
    <n v="5507.3529411764703"/>
    <n v="249666.66666666666"/>
    <m/>
    <s v="COMPRA"/>
  </r>
  <r>
    <s v="Ático en avenida del Talgo  Aravaca802"/>
    <x v="0"/>
    <n v="749000"/>
    <x v="8"/>
    <n v="135"/>
    <x v="1"/>
    <x v="1"/>
    <x v="1"/>
    <x v="1"/>
    <x v="0"/>
    <s v=""/>
    <n v="749000"/>
    <n v="5548.1481481481478"/>
    <n v="374500"/>
    <m/>
    <s v="COMPRA"/>
  </r>
  <r>
    <s v="Ático en calle del Hierro  Delicias721"/>
    <x v="0"/>
    <n v="749000"/>
    <x v="11"/>
    <n v="125"/>
    <x v="1"/>
    <x v="5"/>
    <x v="1"/>
    <x v="1"/>
    <x v="0"/>
    <s v=""/>
    <n v="749000"/>
    <n v="5992"/>
    <n v="749000"/>
    <m/>
    <s v="COMPRA"/>
  </r>
  <r>
    <s v="Piso en paseo Reding-1116"/>
    <x v="1"/>
    <n v="749000"/>
    <x v="6"/>
    <n v="165"/>
    <x v="1"/>
    <x v="8"/>
    <x v="1"/>
    <x v="2"/>
    <x v="0"/>
    <m/>
    <n v="749000"/>
    <n v="4539.393939393939"/>
    <n v="149800"/>
    <s v="Ciudad"/>
    <s v="COMPRA"/>
  </r>
  <r>
    <s v="Piso en paseo Martiricos-910"/>
    <x v="1"/>
    <n v="749000"/>
    <x v="5"/>
    <n v="134"/>
    <x v="1"/>
    <x v="3"/>
    <x v="1"/>
    <x v="1"/>
    <x v="1"/>
    <m/>
    <n v="749000"/>
    <n v="5589.5522388059699"/>
    <n v="249666.66666666666"/>
    <s v="Ciudad"/>
    <s v="COMPRA"/>
  </r>
  <r>
    <s v="Piso en calle Brigitte Bardot-915"/>
    <x v="1"/>
    <n v="748000"/>
    <x v="5"/>
    <n v="137"/>
    <x v="1"/>
    <x v="3"/>
    <x v="1"/>
    <x v="1"/>
    <x v="0"/>
    <m/>
    <n v="748000"/>
    <n v="5459.8540145985398"/>
    <n v="249333.33333333334"/>
    <s v="Torremolinos"/>
    <s v="COMPRA"/>
  </r>
  <r>
    <s v="Piso en calle Brigitte Bardot-916"/>
    <x v="1"/>
    <n v="748000"/>
    <x v="5"/>
    <n v="137"/>
    <x v="1"/>
    <x v="3"/>
    <x v="1"/>
    <x v="1"/>
    <x v="0"/>
    <m/>
    <n v="748000"/>
    <n v="5459.8540145985398"/>
    <n v="249333.33333333334"/>
    <s v="Torremolinos"/>
    <s v="COMPRA"/>
  </r>
  <r>
    <s v="Casa o chalet independiente en Cristal  Soto del Real2651"/>
    <x v="0"/>
    <n v="745000"/>
    <x v="2"/>
    <n v="340"/>
    <x v="0"/>
    <x v="0"/>
    <x v="0"/>
    <x v="0"/>
    <x v="0"/>
    <s v=""/>
    <n v="745000"/>
    <n v="2191.1764705882351"/>
    <n v="124166.66666666667"/>
    <m/>
    <s v="COMPRA"/>
  </r>
  <r>
    <s v="Piso en Costillares  Madrid1537"/>
    <x v="0"/>
    <n v="745000"/>
    <x v="8"/>
    <n v="84"/>
    <x v="1"/>
    <x v="8"/>
    <x v="1"/>
    <x v="1"/>
    <x v="1"/>
    <s v=""/>
    <n v="745000"/>
    <n v="8869.0476190476184"/>
    <n v="372500"/>
    <m/>
    <s v="COMPRA"/>
  </r>
  <r>
    <s v="Ático en calle Profesor Jesús Marín-598"/>
    <x v="1"/>
    <n v="745000"/>
    <x v="5"/>
    <n v="113"/>
    <x v="1"/>
    <x v="9"/>
    <x v="1"/>
    <x v="1"/>
    <x v="0"/>
    <m/>
    <n v="745000"/>
    <n v="6592.9203539823011"/>
    <n v="248333.33333333334"/>
    <s v="Ciudad"/>
    <s v="COMPRA"/>
  </r>
  <r>
    <s v="Ático en calle Profesor Jesus Marin-601"/>
    <x v="1"/>
    <n v="745000"/>
    <x v="5"/>
    <n v="113"/>
    <x v="1"/>
    <x v="9"/>
    <x v="1"/>
    <x v="1"/>
    <x v="1"/>
    <m/>
    <n v="745000"/>
    <n v="6592.9203539823011"/>
    <n v="248333.33333333334"/>
    <s v="Ciudad"/>
    <s v="COMPRA"/>
  </r>
  <r>
    <s v="Ático en calle Profesor Jesus Marin-602"/>
    <x v="1"/>
    <n v="745000"/>
    <x v="5"/>
    <n v="113"/>
    <x v="1"/>
    <x v="9"/>
    <x v="1"/>
    <x v="1"/>
    <x v="1"/>
    <m/>
    <n v="745000"/>
    <n v="6592.9203539823011"/>
    <n v="248333.33333333334"/>
    <s v="Ciudad"/>
    <s v="COMPRA"/>
  </r>
  <r>
    <s v="Casa o chalet independiente en calle de Jacinto Benavente  Soto del Real2574"/>
    <x v="0"/>
    <n v="744900"/>
    <x v="2"/>
    <n v="500"/>
    <x v="0"/>
    <x v="0"/>
    <x v="0"/>
    <x v="0"/>
    <x v="0"/>
    <s v=""/>
    <n v="744900"/>
    <n v="1489.8"/>
    <n v="124150"/>
    <m/>
    <s v="COMPRA"/>
  </r>
  <r>
    <s v="Piso en calle Jandula  2311"/>
    <x v="2"/>
    <n v="741900"/>
    <x v="6"/>
    <n v="250"/>
    <x v="1"/>
    <x v="1"/>
    <x v="1"/>
    <x v="1"/>
    <x v="0"/>
    <s v=""/>
    <n v="741900"/>
    <n v="2967.6"/>
    <n v="148380"/>
    <m/>
    <s v="COMPRA"/>
  </r>
  <r>
    <s v="Casa o chalet independiente en calle Navarredonda  s/n2311"/>
    <x v="0"/>
    <n v="740000"/>
    <x v="6"/>
    <n v="244"/>
    <x v="0"/>
    <x v="0"/>
    <x v="0"/>
    <x v="0"/>
    <x v="0"/>
    <s v=""/>
    <n v="740000"/>
    <n v="3032.7868852459014"/>
    <n v="148000"/>
    <m/>
    <s v="COMPRA"/>
  </r>
  <r>
    <s v="Casa o chalet independiente en avenida De Las Rozas  Salud y Alegría - El Lago2706"/>
    <x v="0"/>
    <n v="740000"/>
    <x v="6"/>
    <n v="250"/>
    <x v="0"/>
    <x v="0"/>
    <x v="0"/>
    <x v="0"/>
    <x v="0"/>
    <s v=""/>
    <n v="740000"/>
    <n v="2960"/>
    <n v="148000"/>
    <m/>
    <s v="COMPRA"/>
  </r>
  <r>
    <s v="Piso en paseo del Rey  Argüelles1718"/>
    <x v="0"/>
    <n v="740000"/>
    <x v="8"/>
    <n v="90"/>
    <x v="1"/>
    <x v="11"/>
    <x v="1"/>
    <x v="1"/>
    <x v="1"/>
    <s v=""/>
    <n v="740000"/>
    <n v="8222.2222222222226"/>
    <n v="370000"/>
    <m/>
    <s v="COMPRA"/>
  </r>
  <r>
    <s v="Piso en paseo del Rey  Argüelles1719"/>
    <x v="0"/>
    <n v="740000"/>
    <x v="8"/>
    <n v="90"/>
    <x v="1"/>
    <x v="11"/>
    <x v="1"/>
    <x v="1"/>
    <x v="1"/>
    <s v=""/>
    <n v="740000"/>
    <n v="8222.2222222222226"/>
    <n v="370000"/>
    <m/>
    <s v="COMPRA"/>
  </r>
  <r>
    <s v="Piso en paseo del Rey  Argüelles1720"/>
    <x v="0"/>
    <n v="740000"/>
    <x v="8"/>
    <n v="90"/>
    <x v="1"/>
    <x v="11"/>
    <x v="1"/>
    <x v="1"/>
    <x v="1"/>
    <s v=""/>
    <n v="740000"/>
    <n v="8222.2222222222226"/>
    <n v="370000"/>
    <m/>
    <s v="COMPRA"/>
  </r>
  <r>
    <s v="Piso en Castilla  Madrid1333"/>
    <x v="0"/>
    <n v="740000"/>
    <x v="5"/>
    <n v="153"/>
    <x v="1"/>
    <x v="8"/>
    <x v="1"/>
    <x v="2"/>
    <x v="0"/>
    <s v=""/>
    <n v="740000"/>
    <n v="4836.6013071895422"/>
    <n v="246666.66666666666"/>
    <m/>
    <s v="COMPRA"/>
  </r>
  <r>
    <s v="Dúplex en avenida de la Ermita  Arroyo de la Vega911"/>
    <x v="0"/>
    <n v="740000"/>
    <x v="8"/>
    <n v="119"/>
    <x v="1"/>
    <x v="7"/>
    <x v="1"/>
    <x v="1"/>
    <x v="0"/>
    <s v=""/>
    <n v="740000"/>
    <n v="6218.4873949579833"/>
    <n v="370000"/>
    <m/>
    <s v="COMPRA"/>
  </r>
  <r>
    <s v="Chalet adosado en calle Fernández Caballero  22250"/>
    <x v="0"/>
    <n v="739900"/>
    <x v="3"/>
    <n v="281"/>
    <x v="0"/>
    <x v="0"/>
    <x v="0"/>
    <x v="0"/>
    <x v="0"/>
    <s v=""/>
    <n v="739900"/>
    <n v="2633.0960854092527"/>
    <n v="184975"/>
    <m/>
    <s v="COMPRA"/>
  </r>
  <r>
    <s v="Chalet pareado en avenida de España  Villanueva de la Cañada2261"/>
    <x v="0"/>
    <n v="739900"/>
    <x v="3"/>
    <n v="457"/>
    <x v="0"/>
    <x v="0"/>
    <x v="0"/>
    <x v="0"/>
    <x v="0"/>
    <s v=""/>
    <n v="739900"/>
    <n v="1619.0371991247264"/>
    <n v="184975"/>
    <m/>
    <s v="COMPRA"/>
  </r>
  <r>
    <s v="Casa o chalet independiente en Huerta Nueva - Jardín de Málaga-1917"/>
    <x v="1"/>
    <n v="739000"/>
    <x v="0"/>
    <n v="960"/>
    <x v="0"/>
    <x v="0"/>
    <x v="0"/>
    <x v="0"/>
    <x v="0"/>
    <m/>
    <n v="739000"/>
    <n v="769.79166666666663"/>
    <n v="82111.111111111109"/>
    <s v="Ciudad"/>
    <s v="COMPRA"/>
  </r>
  <r>
    <s v="Casa o chalet independiente en calle Gladiolo  Cobeña2189"/>
    <x v="0"/>
    <n v="739000"/>
    <x v="6"/>
    <n v="345"/>
    <x v="0"/>
    <x v="0"/>
    <x v="0"/>
    <x v="0"/>
    <x v="0"/>
    <s v=""/>
    <n v="739000"/>
    <n v="2142.0289855072465"/>
    <n v="147800"/>
    <m/>
    <s v="COMPRA"/>
  </r>
  <r>
    <s v="Piso en calle Teruel-2457"/>
    <x v="1"/>
    <n v="736000"/>
    <x v="3"/>
    <n v="430"/>
    <x v="1"/>
    <x v="11"/>
    <x v="1"/>
    <x v="1"/>
    <x v="0"/>
    <m/>
    <n v="736000"/>
    <n v="1711.6279069767443"/>
    <n v="184000"/>
    <s v="Torremolinos"/>
    <s v="COMPRA"/>
  </r>
  <r>
    <s v="Chalet adosado en camino de San Antón-2076"/>
    <x v="1"/>
    <n v="735000"/>
    <x v="3"/>
    <n v="278"/>
    <x v="0"/>
    <x v="0"/>
    <x v="0"/>
    <x v="0"/>
    <x v="0"/>
    <m/>
    <n v="735000"/>
    <n v="2643.8848920863311"/>
    <n v="183750"/>
    <s v="Ciudad"/>
    <s v="COMPRA"/>
  </r>
  <r>
    <s v="Chalet adosado en calle Lugano  Parquelagos - Puente Nuevo1883"/>
    <x v="0"/>
    <n v="735000"/>
    <x v="2"/>
    <n v="341"/>
    <x v="0"/>
    <x v="0"/>
    <x v="0"/>
    <x v="0"/>
    <x v="0"/>
    <s v=""/>
    <n v="735000"/>
    <n v="2155.425219941349"/>
    <n v="122500"/>
    <m/>
    <s v="COMPRA"/>
  </r>
  <r>
    <s v="Piso en calle Profesor Jesus Marin-2378"/>
    <x v="1"/>
    <n v="735000"/>
    <x v="5"/>
    <n v="114"/>
    <x v="1"/>
    <x v="11"/>
    <x v="1"/>
    <x v="1"/>
    <x v="1"/>
    <m/>
    <n v="735000"/>
    <n v="6447.3684210526317"/>
    <n v="245000"/>
    <s v="Ciudad"/>
    <s v="COMPRA"/>
  </r>
  <r>
    <s v="Piso en Profesor Jesus Marin-2380"/>
    <x v="1"/>
    <n v="735000"/>
    <x v="5"/>
    <n v="115"/>
    <x v="1"/>
    <x v="11"/>
    <x v="1"/>
    <x v="1"/>
    <x v="0"/>
    <m/>
    <n v="735000"/>
    <n v="6391.304347826087"/>
    <n v="245000"/>
    <s v="Ciudad"/>
    <s v="COMPRA"/>
  </r>
  <r>
    <s v="Casa o chalet independiente en calle Gerona  s/n2625"/>
    <x v="0"/>
    <n v="730000"/>
    <x v="3"/>
    <n v="206"/>
    <x v="0"/>
    <x v="0"/>
    <x v="0"/>
    <x v="0"/>
    <x v="0"/>
    <s v=""/>
    <n v="730000"/>
    <n v="3543.6893203883496"/>
    <n v="182500"/>
    <m/>
    <s v="COMPRA"/>
  </r>
  <r>
    <s v="Casa o chalet independiente en calle Gerona  s/n2626"/>
    <x v="0"/>
    <n v="730000"/>
    <x v="3"/>
    <n v="206"/>
    <x v="0"/>
    <x v="0"/>
    <x v="0"/>
    <x v="0"/>
    <x v="0"/>
    <s v=""/>
    <n v="730000"/>
    <n v="3543.6893203883496"/>
    <n v="182500"/>
    <m/>
    <s v="COMPRA"/>
  </r>
  <r>
    <s v="Piso en calle Doctor Pedro de Castro  Prado de San Sebastián - Ramón Carande252"/>
    <x v="2"/>
    <n v="730000"/>
    <x v="2"/>
    <n v="201"/>
    <x v="1"/>
    <x v="9"/>
    <x v="1"/>
    <x v="1"/>
    <x v="0"/>
    <s v=""/>
    <n v="730000"/>
    <n v="3631.8407960199006"/>
    <n v="121666.66666666667"/>
    <m/>
    <s v="COMPRA"/>
  </r>
  <r>
    <s v="Piso en Federico Fellini-396"/>
    <x v="1"/>
    <n v="730000"/>
    <x v="3"/>
    <n v="130"/>
    <x v="1"/>
    <x v="7"/>
    <x v="1"/>
    <x v="1"/>
    <x v="0"/>
    <m/>
    <n v="730000"/>
    <n v="5615.3846153846152"/>
    <n v="182500"/>
    <s v="Ciudad"/>
    <s v="COMPRA"/>
  </r>
  <r>
    <s v="Piso en Ensanche Centro - Soho-233"/>
    <x v="1"/>
    <n v="729000"/>
    <x v="5"/>
    <n v="133"/>
    <x v="1"/>
    <x v="1"/>
    <x v="2"/>
    <x v="2"/>
    <x v="1"/>
    <m/>
    <n v="729000"/>
    <n v="5481.2030075187968"/>
    <n v="243000"/>
    <s v="Ciudad"/>
    <s v="COMPRA"/>
  </r>
  <r>
    <s v="Chalet adosado en calle de Júpiter  Segunda Fase2111"/>
    <x v="0"/>
    <n v="725000"/>
    <x v="3"/>
    <n v="254"/>
    <x v="0"/>
    <x v="0"/>
    <x v="0"/>
    <x v="0"/>
    <x v="0"/>
    <s v=""/>
    <n v="725000"/>
    <n v="2854.3307086614172"/>
    <n v="181250"/>
    <m/>
    <s v="COMPRA"/>
  </r>
  <r>
    <s v="Ático en calle Cisneros-367"/>
    <x v="1"/>
    <n v="725000"/>
    <x v="8"/>
    <n v="110"/>
    <x v="1"/>
    <x v="7"/>
    <x v="1"/>
    <x v="1"/>
    <x v="1"/>
    <m/>
    <n v="725000"/>
    <n v="6590.909090909091"/>
    <n v="362500"/>
    <s v="Ciudad"/>
    <s v="COMPRA"/>
  </r>
  <r>
    <s v="Piso en calle Profesor Jesús Marín-2387"/>
    <x v="1"/>
    <n v="725000"/>
    <x v="5"/>
    <n v="118"/>
    <x v="1"/>
    <x v="11"/>
    <x v="1"/>
    <x v="1"/>
    <x v="0"/>
    <m/>
    <n v="725000"/>
    <n v="6144.0677966101694"/>
    <n v="241666.66666666666"/>
    <s v="Ciudad"/>
    <s v="COMPRA"/>
  </r>
  <r>
    <s v="Piso en Profesor Jesus Marin-2441"/>
    <x v="1"/>
    <n v="725000"/>
    <x v="5"/>
    <n v="216"/>
    <x v="1"/>
    <x v="11"/>
    <x v="1"/>
    <x v="1"/>
    <x v="0"/>
    <m/>
    <n v="725000"/>
    <n v="3356.4814814814813"/>
    <n v="241666.66666666666"/>
    <s v="Ciudad"/>
    <s v="COMPRA"/>
  </r>
  <r>
    <s v="Chalet pareado en calle Diego Franco Cantos-2186"/>
    <x v="1"/>
    <n v="720000"/>
    <x v="3"/>
    <n v="256"/>
    <x v="0"/>
    <x v="0"/>
    <x v="0"/>
    <x v="0"/>
    <x v="0"/>
    <m/>
    <n v="720000"/>
    <n v="2812.5"/>
    <n v="180000"/>
    <s v="Torremolinos"/>
    <s v="COMPRA"/>
  </r>
  <r>
    <s v="Casa o chalet independiente en calle Juan Rodríguez Bermejo  Condequinto396"/>
    <x v="2"/>
    <n v="720000"/>
    <x v="1"/>
    <n v="400"/>
    <x v="0"/>
    <x v="0"/>
    <x v="0"/>
    <x v="0"/>
    <x v="0"/>
    <s v=""/>
    <n v="720000"/>
    <n v="1800"/>
    <n v="90000"/>
    <m/>
    <s v="COMPRA"/>
  </r>
  <r>
    <s v="Casa o chalet independiente en Cerros de Montequinto  Montequinto425"/>
    <x v="2"/>
    <n v="720000"/>
    <x v="6"/>
    <n v="260"/>
    <x v="0"/>
    <x v="0"/>
    <x v="0"/>
    <x v="0"/>
    <x v="0"/>
    <s v=""/>
    <n v="720000"/>
    <n v="2769.2307692307691"/>
    <n v="144000"/>
    <m/>
    <s v="COMPRA"/>
  </r>
  <r>
    <s v="Chalet adosado en paseo de las Perdices  Ciudalcampo2010"/>
    <x v="0"/>
    <n v="720000"/>
    <x v="6"/>
    <n v="235"/>
    <x v="0"/>
    <x v="0"/>
    <x v="0"/>
    <x v="0"/>
    <x v="0"/>
    <s v=""/>
    <n v="720000"/>
    <n v="3063.8297872340427"/>
    <n v="144000"/>
    <m/>
    <s v="COMPRA"/>
  </r>
  <r>
    <s v="Piso en calle de San Vicente Ferrer  s/n1569"/>
    <x v="0"/>
    <n v="720000"/>
    <x v="5"/>
    <n v="98"/>
    <x v="1"/>
    <x v="8"/>
    <x v="1"/>
    <x v="1"/>
    <x v="1"/>
    <s v=""/>
    <n v="720000"/>
    <n v="7346.9387755102043"/>
    <n v="240000"/>
    <m/>
    <s v="COMPRA"/>
  </r>
  <r>
    <s v="Piso en Gaztambide  Madrid706"/>
    <x v="0"/>
    <n v="720000"/>
    <x v="8"/>
    <n v="92"/>
    <x v="1"/>
    <x v="5"/>
    <x v="1"/>
    <x v="2"/>
    <x v="1"/>
    <s v=""/>
    <n v="720000"/>
    <n v="7826.086956521739"/>
    <n v="360000"/>
    <m/>
    <s v="COMPRA"/>
  </r>
  <r>
    <s v="Piso en Los Álamos-1199"/>
    <x v="1"/>
    <n v="720000"/>
    <x v="5"/>
    <n v="106"/>
    <x v="1"/>
    <x v="8"/>
    <x v="1"/>
    <x v="1"/>
    <x v="0"/>
    <m/>
    <n v="720000"/>
    <n v="6792.4528301886794"/>
    <n v="240000"/>
    <s v="Torremolinos"/>
    <s v="COMPRA"/>
  </r>
  <r>
    <s v="Piso en calle Carlos Cano-1294"/>
    <x v="1"/>
    <n v="720000"/>
    <x v="5"/>
    <n v="150"/>
    <x v="1"/>
    <x v="8"/>
    <x v="1"/>
    <x v="1"/>
    <x v="0"/>
    <m/>
    <n v="720000"/>
    <n v="4800"/>
    <n v="240000"/>
    <s v="Torremolinos"/>
    <s v="COMPRA"/>
  </r>
  <r>
    <s v="Piso en calle Carlos Cano-1305"/>
    <x v="1"/>
    <n v="720000"/>
    <x v="5"/>
    <n v="164"/>
    <x v="1"/>
    <x v="8"/>
    <x v="1"/>
    <x v="1"/>
    <x v="0"/>
    <m/>
    <n v="720000"/>
    <n v="4390.2439024390242"/>
    <n v="240000"/>
    <s v="Torremolinos"/>
    <s v="COMPRA"/>
  </r>
  <r>
    <s v="Piso en calle de Castelló  Castellana961"/>
    <x v="0"/>
    <n v="719000"/>
    <x v="8"/>
    <n v="59"/>
    <x v="1"/>
    <x v="9"/>
    <x v="1"/>
    <x v="2"/>
    <x v="1"/>
    <s v=""/>
    <n v="719000"/>
    <n v="12186.440677966102"/>
    <n v="359500"/>
    <m/>
    <s v="COMPRA"/>
  </r>
  <r>
    <s v="Piso en calle de Castelló  Castellana963"/>
    <x v="0"/>
    <n v="719000"/>
    <x v="8"/>
    <n v="59"/>
    <x v="1"/>
    <x v="9"/>
    <x v="1"/>
    <x v="2"/>
    <x v="1"/>
    <s v=""/>
    <n v="719000"/>
    <n v="12186.440677966102"/>
    <n v="359500"/>
    <m/>
    <s v="COMPRA"/>
  </r>
  <r>
    <s v="Piso en Miguel Ángel Cantero Oliva  s/n1533"/>
    <x v="0"/>
    <n v="715800"/>
    <x v="5"/>
    <n v="139"/>
    <x v="1"/>
    <x v="8"/>
    <x v="1"/>
    <x v="1"/>
    <x v="0"/>
    <s v=""/>
    <n v="715800"/>
    <n v="5149.6402877697838"/>
    <n v="238600"/>
    <m/>
    <s v="COMPRA"/>
  </r>
  <r>
    <s v="Piso en Montecarmelo  Madrid1171"/>
    <x v="0"/>
    <n v="715000"/>
    <x v="5"/>
    <n v="115"/>
    <x v="1"/>
    <x v="3"/>
    <x v="1"/>
    <x v="1"/>
    <x v="0"/>
    <s v=""/>
    <n v="715000"/>
    <n v="6217.391304347826"/>
    <n v="238333.33333333334"/>
    <m/>
    <s v="COMPRA"/>
  </r>
  <r>
    <s v="Chalet adosado en calle María Josefa Segovia  Luis Montoto - Santa Justa529"/>
    <x v="2"/>
    <n v="710000"/>
    <x v="3"/>
    <n v="207"/>
    <x v="0"/>
    <x v="0"/>
    <x v="0"/>
    <x v="0"/>
    <x v="0"/>
    <s v=""/>
    <n v="710000"/>
    <n v="3429.9516908212559"/>
    <n v="177500"/>
    <m/>
    <s v="COMPRA"/>
  </r>
  <r>
    <s v="Casa o chalet independiente en La Cárcaba - El Encinar - Montemolinos  Arroyomolinos2351"/>
    <x v="0"/>
    <n v="710000"/>
    <x v="6"/>
    <n v="341"/>
    <x v="0"/>
    <x v="0"/>
    <x v="0"/>
    <x v="0"/>
    <x v="0"/>
    <s v=""/>
    <n v="710000"/>
    <n v="2082.1114369501465"/>
    <n v="142000"/>
    <m/>
    <s v="COMPRA"/>
  </r>
  <r>
    <s v="Casa o chalet independiente en avenida Villaviciosa  s/n2260"/>
    <x v="0"/>
    <n v="709900"/>
    <x v="3"/>
    <n v="371"/>
    <x v="0"/>
    <x v="0"/>
    <x v="0"/>
    <x v="0"/>
    <x v="0"/>
    <s v=""/>
    <n v="709900"/>
    <n v="1913.477088948787"/>
    <n v="177475"/>
    <m/>
    <s v="COMPRA"/>
  </r>
  <r>
    <s v="Piso en avenida del Mar-1260"/>
    <x v="1"/>
    <n v="704000"/>
    <x v="5"/>
    <n v="129"/>
    <x v="1"/>
    <x v="8"/>
    <x v="1"/>
    <x v="1"/>
    <x v="0"/>
    <m/>
    <n v="704000"/>
    <n v="5457.364341085271"/>
    <n v="234666.66666666666"/>
    <s v="Benalmadena"/>
    <s v="COMPRA"/>
  </r>
  <r>
    <s v="Piso en Carabela-1284"/>
    <x v="1"/>
    <n v="703000"/>
    <x v="5"/>
    <n v="141"/>
    <x v="1"/>
    <x v="8"/>
    <x v="1"/>
    <x v="1"/>
    <x v="0"/>
    <m/>
    <n v="703000"/>
    <n v="4985.8156028368794"/>
    <n v="234333.33333333334"/>
    <s v="Benalmadena"/>
    <s v="COMPRA"/>
  </r>
  <r>
    <s v="Ático en avenida Jorge Luis Borges-116"/>
    <x v="1"/>
    <n v="703000"/>
    <x v="5"/>
    <n v="269"/>
    <x v="1"/>
    <x v="6"/>
    <x v="1"/>
    <x v="1"/>
    <x v="0"/>
    <m/>
    <n v="703000"/>
    <n v="2613.3828996282527"/>
    <n v="234333.33333333334"/>
    <s v="Ciudad"/>
    <s v="COMPRA"/>
  </r>
  <r>
    <s v="Piso en Dr. Roberto Olarra-2410"/>
    <x v="1"/>
    <n v="701500"/>
    <x v="3"/>
    <n v="135"/>
    <x v="1"/>
    <x v="11"/>
    <x v="1"/>
    <x v="1"/>
    <x v="0"/>
    <m/>
    <n v="701500"/>
    <n v="5196.2962962962965"/>
    <n v="175375"/>
    <s v="Torremolinos"/>
    <s v="COMPRA"/>
  </r>
  <r>
    <s v="Piso en Dr. Roberto Olarra-2411"/>
    <x v="1"/>
    <n v="701500"/>
    <x v="3"/>
    <n v="135"/>
    <x v="1"/>
    <x v="11"/>
    <x v="1"/>
    <x v="1"/>
    <x v="0"/>
    <m/>
    <n v="701500"/>
    <n v="5196.2962962962965"/>
    <n v="175375"/>
    <s v="Torremolinos"/>
    <s v="COMPRA"/>
  </r>
  <r>
    <s v="Casa o chalet independiente en El Rinconcillo 31"/>
    <x v="3"/>
    <n v="700000"/>
    <x v="2"/>
    <n v="360"/>
    <x v="0"/>
    <x v="0"/>
    <x v="0"/>
    <x v="0"/>
    <x v="0"/>
    <m/>
    <n v="700000"/>
    <n v="1944.4444444444443"/>
    <n v="116666.66666666667"/>
    <m/>
    <s v="COMPRA"/>
  </r>
  <r>
    <s v="Piso en Centro Histórico-822"/>
    <x v="1"/>
    <n v="700000"/>
    <x v="6"/>
    <n v="134"/>
    <x v="1"/>
    <x v="3"/>
    <x v="2"/>
    <x v="1"/>
    <x v="1"/>
    <m/>
    <n v="700000"/>
    <n v="5223.8805970149251"/>
    <n v="140000"/>
    <s v="Ciudad"/>
    <s v="COMPRA"/>
  </r>
  <r>
    <s v="Piso en calle de Clara del Rey  Prosperidad1402"/>
    <x v="0"/>
    <n v="700000"/>
    <x v="5"/>
    <n v="92"/>
    <x v="1"/>
    <x v="8"/>
    <x v="1"/>
    <x v="1"/>
    <x v="1"/>
    <s v=""/>
    <n v="700000"/>
    <n v="7608.695652173913"/>
    <n v="233333.33333333334"/>
    <m/>
    <s v="COMPRA"/>
  </r>
  <r>
    <s v="Piso en avenida Mar de Alborán-878"/>
    <x v="1"/>
    <n v="700000"/>
    <x v="8"/>
    <n v="115"/>
    <x v="1"/>
    <x v="3"/>
    <x v="1"/>
    <x v="1"/>
    <x v="1"/>
    <m/>
    <n v="700000"/>
    <n v="6086.95652173913"/>
    <n v="350000"/>
    <s v="Torremolinos"/>
    <s v="COMPRA"/>
  </r>
  <r>
    <s v="Piso en avenida Mar de Alborán-879"/>
    <x v="1"/>
    <n v="700000"/>
    <x v="8"/>
    <n v="115"/>
    <x v="1"/>
    <x v="3"/>
    <x v="1"/>
    <x v="1"/>
    <x v="1"/>
    <m/>
    <n v="700000"/>
    <n v="6086.95652173913"/>
    <n v="350000"/>
    <s v="Torremolinos"/>
    <s v="COMPRA"/>
  </r>
  <r>
    <s v="Dúplex en calle del Trópico-5"/>
    <x v="1"/>
    <n v="700000"/>
    <x v="5"/>
    <n v="140"/>
    <x v="1"/>
    <x v="13"/>
    <x v="1"/>
    <x v="1"/>
    <x v="0"/>
    <m/>
    <n v="700000"/>
    <n v="5000"/>
    <n v="233333.33333333334"/>
    <s v="Torremolinos"/>
    <s v="COMPRA"/>
  </r>
  <r>
    <s v="Chalet pareado en calle Iris  Cobeña2176"/>
    <x v="0"/>
    <n v="699999"/>
    <x v="6"/>
    <n v="310"/>
    <x v="0"/>
    <x v="0"/>
    <x v="0"/>
    <x v="0"/>
    <x v="0"/>
    <s v=""/>
    <n v="699999"/>
    <n v="2258.0612903225806"/>
    <n v="139999.79999999999"/>
    <m/>
    <s v="COMPRA"/>
  </r>
  <r>
    <s v="Casa o chalet independiente en avenida Valdelacea  1252236"/>
    <x v="0"/>
    <n v="699900"/>
    <x v="6"/>
    <n v="340"/>
    <x v="0"/>
    <x v="0"/>
    <x v="0"/>
    <x v="0"/>
    <x v="0"/>
    <s v=""/>
    <n v="699900"/>
    <n v="2058.5294117647059"/>
    <n v="139980"/>
    <m/>
    <s v="COMPRA"/>
  </r>
  <r>
    <s v="Casa o chalet independiente en calle del Prado Tornero  Centro2330"/>
    <x v="0"/>
    <n v="699900"/>
    <x v="6"/>
    <n v="278"/>
    <x v="0"/>
    <x v="0"/>
    <x v="0"/>
    <x v="0"/>
    <x v="0"/>
    <s v=""/>
    <n v="699900"/>
    <n v="2517.6258992805756"/>
    <n v="139980"/>
    <m/>
    <s v="COMPRA"/>
  </r>
  <r>
    <s v="Casa o chalet independiente en calle Río Tajuña  892583"/>
    <x v="0"/>
    <n v="699900"/>
    <x v="6"/>
    <n v="391"/>
    <x v="0"/>
    <x v="0"/>
    <x v="0"/>
    <x v="0"/>
    <x v="0"/>
    <s v=""/>
    <n v="699900"/>
    <n v="1790.0255754475704"/>
    <n v="139980"/>
    <m/>
    <s v="COMPRA"/>
  </r>
  <r>
    <s v="Chalet adosado en Universidad - Hospital  Fuenlabrada2116"/>
    <x v="0"/>
    <n v="699000"/>
    <x v="3"/>
    <n v="270"/>
    <x v="0"/>
    <x v="0"/>
    <x v="0"/>
    <x v="0"/>
    <x v="0"/>
    <s v=""/>
    <n v="699000"/>
    <n v="2588.8888888888887"/>
    <n v="174750"/>
    <m/>
    <s v="COMPRA"/>
  </r>
  <r>
    <s v="Ático en calle Atarazanas-794"/>
    <x v="1"/>
    <n v="699000"/>
    <x v="3"/>
    <n v="144"/>
    <x v="1"/>
    <x v="3"/>
    <x v="2"/>
    <x v="2"/>
    <x v="1"/>
    <m/>
    <n v="699000"/>
    <n v="4854.166666666667"/>
    <n v="174750"/>
    <s v="Ciudad"/>
    <s v="COMPRA"/>
  </r>
  <r>
    <s v="Piso en paseo Reding-662"/>
    <x v="1"/>
    <n v="699000"/>
    <x v="5"/>
    <n v="160"/>
    <x v="1"/>
    <x v="9"/>
    <x v="1"/>
    <x v="1"/>
    <x v="1"/>
    <m/>
    <n v="699000"/>
    <n v="4368.75"/>
    <n v="233000"/>
    <s v="Ciudad"/>
    <s v="COMPRA"/>
  </r>
  <r>
    <s v="Casa o chalet independiente en calle las Velas-1729"/>
    <x v="1"/>
    <n v="698000"/>
    <x v="3"/>
    <n v="319"/>
    <x v="0"/>
    <x v="0"/>
    <x v="0"/>
    <x v="0"/>
    <x v="0"/>
    <m/>
    <n v="698000"/>
    <n v="2188.0877742946709"/>
    <n v="174500"/>
    <s v="Torremolinos"/>
    <s v="COMPRA"/>
  </r>
  <r>
    <s v="Piso en calle de Andrés Borrego  Malasaña-Universidad982"/>
    <x v="0"/>
    <n v="698000"/>
    <x v="6"/>
    <n v="121"/>
    <x v="1"/>
    <x v="9"/>
    <x v="2"/>
    <x v="1"/>
    <x v="1"/>
    <s v=""/>
    <n v="698000"/>
    <n v="5768.5950413223145"/>
    <n v="139600"/>
    <m/>
    <s v="COMPRA"/>
  </r>
  <r>
    <s v="Piso en Malasaña-Universidad  Madrid985"/>
    <x v="0"/>
    <n v="698000"/>
    <x v="6"/>
    <n v="126"/>
    <x v="1"/>
    <x v="9"/>
    <x v="2"/>
    <x v="1"/>
    <x v="1"/>
    <s v=""/>
    <n v="698000"/>
    <n v="5539.6825396825398"/>
    <n v="139600"/>
    <m/>
    <s v="COMPRA"/>
  </r>
  <r>
    <s v="Ático en Primera Fase - Nuevo Tres Cantos  Tres Cantos785"/>
    <x v="0"/>
    <n v="698000"/>
    <x v="3"/>
    <n v="204"/>
    <x v="1"/>
    <x v="1"/>
    <x v="1"/>
    <x v="1"/>
    <x v="0"/>
    <s v=""/>
    <n v="698000"/>
    <n v="3421.5686274509803"/>
    <n v="174500"/>
    <m/>
    <s v="COMPRA"/>
  </r>
  <r>
    <s v="Piso en calle de Villamanín  Lucero751"/>
    <x v="0"/>
    <n v="698000"/>
    <x v="6"/>
    <n v="184"/>
    <x v="1"/>
    <x v="5"/>
    <x v="1"/>
    <x v="1"/>
    <x v="1"/>
    <s v=""/>
    <n v="698000"/>
    <n v="3793.478260869565"/>
    <n v="139600"/>
    <m/>
    <s v="COMPRA"/>
  </r>
  <r>
    <s v="Casa o chalet independiente en calle rincon dorado-1772"/>
    <x v="1"/>
    <n v="695000"/>
    <x v="3"/>
    <n v="160"/>
    <x v="0"/>
    <x v="0"/>
    <x v="0"/>
    <x v="0"/>
    <x v="0"/>
    <m/>
    <n v="695000"/>
    <n v="4343.75"/>
    <n v="173750"/>
    <s v="Torremolinos"/>
    <s v="COMPRA"/>
  </r>
  <r>
    <s v="Casa o chalet independiente en calle rincon dorado-1773"/>
    <x v="1"/>
    <n v="695000"/>
    <x v="3"/>
    <n v="160"/>
    <x v="0"/>
    <x v="0"/>
    <x v="0"/>
    <x v="0"/>
    <x v="0"/>
    <m/>
    <n v="695000"/>
    <n v="4343.75"/>
    <n v="173750"/>
    <s v="Torremolinos"/>
    <s v="COMPRA"/>
  </r>
  <r>
    <s v="Casa o chalet independiente en calle Francisco Pacheco  Las Almenas388"/>
    <x v="2"/>
    <n v="695000"/>
    <x v="6"/>
    <n v="301"/>
    <x v="0"/>
    <x v="0"/>
    <x v="0"/>
    <x v="0"/>
    <x v="0"/>
    <s v=""/>
    <n v="695000"/>
    <n v="2308.9700996677739"/>
    <n v="139000"/>
    <m/>
    <s v="COMPRA"/>
  </r>
  <r>
    <s v="Piso en Centro Histórico-828"/>
    <x v="1"/>
    <n v="695000"/>
    <x v="6"/>
    <n v="176"/>
    <x v="1"/>
    <x v="3"/>
    <x v="2"/>
    <x v="1"/>
    <x v="1"/>
    <m/>
    <n v="695000"/>
    <n v="3948.8636363636365"/>
    <n v="139000"/>
    <s v="Ciudad"/>
    <s v="COMPRA"/>
  </r>
  <r>
    <s v="Piso en Centro Histórico-829"/>
    <x v="1"/>
    <n v="695000"/>
    <x v="6"/>
    <n v="176"/>
    <x v="1"/>
    <x v="3"/>
    <x v="2"/>
    <x v="1"/>
    <x v="1"/>
    <m/>
    <n v="695000"/>
    <n v="3948.8636363636365"/>
    <n v="139000"/>
    <s v="Ciudad"/>
    <s v="COMPRA"/>
  </r>
  <r>
    <s v="Piso en avenida del Sol-1278"/>
    <x v="1"/>
    <n v="695000"/>
    <x v="8"/>
    <n v="140"/>
    <x v="1"/>
    <x v="8"/>
    <x v="1"/>
    <x v="1"/>
    <x v="0"/>
    <m/>
    <n v="695000"/>
    <n v="4964.2857142857147"/>
    <n v="347500"/>
    <s v="Benalmadena"/>
    <s v="COMPRA"/>
  </r>
  <r>
    <s v="Piso en calle Torrequebrada-1279"/>
    <x v="1"/>
    <n v="695000"/>
    <x v="8"/>
    <n v="140"/>
    <x v="1"/>
    <x v="8"/>
    <x v="1"/>
    <x v="1"/>
    <x v="0"/>
    <m/>
    <n v="695000"/>
    <n v="4964.2857142857147"/>
    <n v="347500"/>
    <s v="Benalmadena"/>
    <s v="COMPRA"/>
  </r>
  <r>
    <s v="Piso en avenida Mar de Alborán-853"/>
    <x v="1"/>
    <n v="695000"/>
    <x v="8"/>
    <n v="104"/>
    <x v="1"/>
    <x v="3"/>
    <x v="1"/>
    <x v="1"/>
    <x v="0"/>
    <m/>
    <n v="695000"/>
    <n v="6682.6923076923076"/>
    <n v="347500"/>
    <s v="Torremolinos"/>
    <s v="COMPRA"/>
  </r>
  <r>
    <s v="Piso en avenida Juan Sebastián Elcano-620"/>
    <x v="1"/>
    <n v="695000"/>
    <x v="3"/>
    <n v="120"/>
    <x v="1"/>
    <x v="9"/>
    <x v="1"/>
    <x v="1"/>
    <x v="0"/>
    <m/>
    <n v="695000"/>
    <n v="5791.666666666667"/>
    <n v="173750"/>
    <s v="Ciudad"/>
    <s v="COMPRA"/>
  </r>
  <r>
    <s v="Piso en paseo de Miramar-642"/>
    <x v="1"/>
    <n v="695000"/>
    <x v="3"/>
    <n v="136"/>
    <x v="1"/>
    <x v="9"/>
    <x v="1"/>
    <x v="1"/>
    <x v="0"/>
    <m/>
    <n v="695000"/>
    <n v="5110.2941176470586"/>
    <n v="173750"/>
    <s v="Ciudad"/>
    <s v="COMPRA"/>
  </r>
  <r>
    <s v="Piso en paseo de Miramar-643"/>
    <x v="1"/>
    <n v="695000"/>
    <x v="3"/>
    <n v="137"/>
    <x v="1"/>
    <x v="9"/>
    <x v="1"/>
    <x v="1"/>
    <x v="0"/>
    <m/>
    <n v="695000"/>
    <n v="5072.9927007299266"/>
    <n v="173750"/>
    <s v="Ciudad"/>
    <s v="COMPRA"/>
  </r>
  <r>
    <s v="Piso en avenida Juan Sebastián Elcano-68"/>
    <x v="1"/>
    <n v="695000"/>
    <x v="3"/>
    <n v="158"/>
    <x v="1"/>
    <x v="6"/>
    <x v="1"/>
    <x v="2"/>
    <x v="0"/>
    <m/>
    <n v="695000"/>
    <n v="4398.7341772151894"/>
    <n v="173750"/>
    <s v="Ciudad"/>
    <s v="COMPRA"/>
  </r>
  <r>
    <s v="Piso en calle Ferrándiz-106"/>
    <x v="1"/>
    <n v="695000"/>
    <x v="6"/>
    <n v="180"/>
    <x v="1"/>
    <x v="6"/>
    <x v="1"/>
    <x v="1"/>
    <x v="1"/>
    <m/>
    <n v="695000"/>
    <n v="3861.1111111111113"/>
    <n v="139000"/>
    <s v="Ciudad"/>
    <s v="COMPRA"/>
  </r>
  <r>
    <s v="Piso en avenida del Higuerón-2436"/>
    <x v="1"/>
    <n v="695000"/>
    <x v="8"/>
    <n v="194"/>
    <x v="1"/>
    <x v="11"/>
    <x v="1"/>
    <x v="1"/>
    <x v="0"/>
    <m/>
    <n v="695000"/>
    <n v="3582.4742268041236"/>
    <n v="347500"/>
    <s v="Benalmadena"/>
    <s v="COMPRA"/>
  </r>
  <r>
    <s v="Casa o chalet independiente en avenida de Italia  312237"/>
    <x v="0"/>
    <n v="694900"/>
    <x v="3"/>
    <n v="780"/>
    <x v="0"/>
    <x v="0"/>
    <x v="0"/>
    <x v="0"/>
    <x v="0"/>
    <s v=""/>
    <n v="694900"/>
    <n v="890.89743589743591"/>
    <n v="173725"/>
    <m/>
    <s v="COMPRA"/>
  </r>
  <r>
    <s v="Casa o chalet independiente en calle Vulcano-1799"/>
    <x v="1"/>
    <n v="692000"/>
    <x v="3"/>
    <n v="200"/>
    <x v="0"/>
    <x v="0"/>
    <x v="0"/>
    <x v="0"/>
    <x v="0"/>
    <m/>
    <n v="692000"/>
    <n v="3460"/>
    <n v="173000"/>
    <s v="Ciudad"/>
    <s v="COMPRA"/>
  </r>
  <r>
    <s v="Casa o chalet independiente en calle Vulcano-1800"/>
    <x v="1"/>
    <n v="692000"/>
    <x v="3"/>
    <n v="200"/>
    <x v="0"/>
    <x v="0"/>
    <x v="0"/>
    <x v="0"/>
    <x v="0"/>
    <m/>
    <n v="692000"/>
    <n v="3460"/>
    <n v="173000"/>
    <s v="Ciudad"/>
    <s v="COMPRA"/>
  </r>
  <r>
    <s v="Casa o chalet independiente en Manuel Ríos Moreno  s/n450"/>
    <x v="2"/>
    <n v="690800"/>
    <x v="3"/>
    <n v="184"/>
    <x v="0"/>
    <x v="0"/>
    <x v="0"/>
    <x v="0"/>
    <x v="0"/>
    <s v=""/>
    <n v="690800"/>
    <n v="3754.3478260869565"/>
    <n v="172700"/>
    <m/>
    <s v="COMPRA"/>
  </r>
  <r>
    <s v="Chalet pareado en calle Schubert-2216"/>
    <x v="1"/>
    <n v="690000"/>
    <x v="5"/>
    <n v="183"/>
    <x v="0"/>
    <x v="0"/>
    <x v="0"/>
    <x v="0"/>
    <x v="0"/>
    <m/>
    <n v="690000"/>
    <n v="3770.4918032786886"/>
    <n v="230000"/>
    <s v="Benalmadena"/>
    <s v="COMPRA"/>
  </r>
  <r>
    <s v="Casa o chalet independiente en Cortijo de Maza-Finca Monsalvez-El Olivar-1842"/>
    <x v="1"/>
    <n v="690000"/>
    <x v="6"/>
    <n v="260"/>
    <x v="0"/>
    <x v="0"/>
    <x v="0"/>
    <x v="0"/>
    <x v="0"/>
    <m/>
    <n v="690000"/>
    <n v="2653.8461538461538"/>
    <n v="138000"/>
    <s v="Ciudad"/>
    <s v="COMPRA"/>
  </r>
  <r>
    <s v="Casa o chalet independiente en calle Abogados de Oficio, El Rinconcillo 12"/>
    <x v="3"/>
    <n v="690000"/>
    <x v="2"/>
    <n v="532"/>
    <x v="0"/>
    <x v="0"/>
    <x v="0"/>
    <x v="0"/>
    <x v="0"/>
    <m/>
    <n v="690000"/>
    <n v="1296.9924812030076"/>
    <n v="115000"/>
    <m/>
    <s v="COMPRA"/>
  </r>
  <r>
    <s v="Casa o chalet independiente en Olivar de Quintos  Montequinto455"/>
    <x v="2"/>
    <n v="690000"/>
    <x v="5"/>
    <n v="284"/>
    <x v="0"/>
    <x v="0"/>
    <x v="0"/>
    <x v="0"/>
    <x v="0"/>
    <s v=""/>
    <n v="690000"/>
    <n v="2429.5774647887324"/>
    <n v="230000"/>
    <m/>
    <s v="COMPRA"/>
  </r>
  <r>
    <s v="Chalet adosado en Las Vegas - El Pozanco - Adelfillas  Colmenar Viejo1865"/>
    <x v="0"/>
    <n v="690000"/>
    <x v="3"/>
    <n v="350"/>
    <x v="0"/>
    <x v="0"/>
    <x v="0"/>
    <x v="0"/>
    <x v="0"/>
    <s v=""/>
    <n v="690000"/>
    <n v="1971.4285714285713"/>
    <n v="172500"/>
    <m/>
    <s v="COMPRA"/>
  </r>
  <r>
    <s v="Casa o chalet independiente en calle la Fuente  El Molar2704"/>
    <x v="0"/>
    <n v="690000"/>
    <x v="2"/>
    <n v="664"/>
    <x v="0"/>
    <x v="0"/>
    <x v="0"/>
    <x v="0"/>
    <x v="0"/>
    <s v=""/>
    <n v="690000"/>
    <n v="1039.1566265060242"/>
    <n v="115000"/>
    <m/>
    <s v="COMPRA"/>
  </r>
  <r>
    <s v="Piso en Malasaña-Universidad  Madrid1369"/>
    <x v="0"/>
    <n v="690000"/>
    <x v="6"/>
    <n v="132"/>
    <x v="1"/>
    <x v="8"/>
    <x v="2"/>
    <x v="1"/>
    <x v="1"/>
    <s v=""/>
    <n v="690000"/>
    <n v="5227.272727272727"/>
    <n v="138000"/>
    <m/>
    <s v="COMPRA"/>
  </r>
  <r>
    <s v="Dúplex en calle Bulto-1157"/>
    <x v="1"/>
    <n v="690000"/>
    <x v="8"/>
    <n v="160"/>
    <x v="1"/>
    <x v="8"/>
    <x v="2"/>
    <x v="1"/>
    <x v="1"/>
    <m/>
    <n v="690000"/>
    <n v="4312.5"/>
    <n v="345000"/>
    <s v="Torremolinos"/>
    <s v="COMPRA"/>
  </r>
  <r>
    <s v="Dúplex en calle Bulto-1158"/>
    <x v="1"/>
    <n v="690000"/>
    <x v="8"/>
    <n v="160"/>
    <x v="1"/>
    <x v="8"/>
    <x v="2"/>
    <x v="1"/>
    <x v="1"/>
    <m/>
    <n v="690000"/>
    <n v="4312.5"/>
    <n v="345000"/>
    <s v="Torremolinos"/>
    <s v="COMPRA"/>
  </r>
  <r>
    <s v="Dúplex en Concepción  Madrid1737"/>
    <x v="0"/>
    <n v="690000"/>
    <x v="5"/>
    <n v="186"/>
    <x v="1"/>
    <x v="11"/>
    <x v="1"/>
    <x v="1"/>
    <x v="1"/>
    <s v=""/>
    <n v="690000"/>
    <n v="3709.6774193548385"/>
    <n v="230000"/>
    <m/>
    <s v="COMPRA"/>
  </r>
  <r>
    <s v="Piso en Valdemarín  Madrid1059"/>
    <x v="0"/>
    <n v="690000"/>
    <x v="8"/>
    <n v="116"/>
    <x v="1"/>
    <x v="9"/>
    <x v="1"/>
    <x v="1"/>
    <x v="0"/>
    <s v=""/>
    <n v="690000"/>
    <n v="5948.2758620689656"/>
    <n v="345000"/>
    <m/>
    <s v="COMPRA"/>
  </r>
  <r>
    <s v="Piso en avenida Mar de Alborán-1257"/>
    <x v="1"/>
    <n v="690000"/>
    <x v="5"/>
    <n v="125"/>
    <x v="1"/>
    <x v="8"/>
    <x v="1"/>
    <x v="1"/>
    <x v="0"/>
    <m/>
    <n v="690000"/>
    <n v="5520"/>
    <n v="230000"/>
    <s v="Torremolinos"/>
    <s v="COMPRA"/>
  </r>
  <r>
    <s v="Piso en El Consul - El Romeral-1325"/>
    <x v="1"/>
    <n v="690000"/>
    <x v="3"/>
    <n v="236"/>
    <x v="1"/>
    <x v="8"/>
    <x v="1"/>
    <x v="1"/>
    <x v="0"/>
    <m/>
    <n v="690000"/>
    <n v="2923.7288135593221"/>
    <n v="172500"/>
    <s v="Ciudad"/>
    <s v="COMPRA"/>
  </r>
  <r>
    <s v="Piso en calle Aneto-585"/>
    <x v="1"/>
    <n v="690000"/>
    <x v="5"/>
    <n v="108"/>
    <x v="1"/>
    <x v="9"/>
    <x v="1"/>
    <x v="1"/>
    <x v="1"/>
    <m/>
    <n v="690000"/>
    <n v="6388.8888888888887"/>
    <n v="230000"/>
    <s v="Benalmadena"/>
    <s v="COMPRA"/>
  </r>
  <r>
    <s v="Piso en La Victoria-502"/>
    <x v="1"/>
    <n v="690000"/>
    <x v="8"/>
    <n v="80"/>
    <x v="1"/>
    <x v="7"/>
    <x v="1"/>
    <x v="1"/>
    <x v="1"/>
    <m/>
    <n v="690000"/>
    <n v="8625"/>
    <n v="345000"/>
    <s v="Ciudad"/>
    <s v="COMPRA"/>
  </r>
  <r>
    <s v="Piso en calle Cervantes-4"/>
    <x v="1"/>
    <n v="690000"/>
    <x v="5"/>
    <n v="130"/>
    <x v="1"/>
    <x v="13"/>
    <x v="1"/>
    <x v="1"/>
    <x v="1"/>
    <m/>
    <n v="690000"/>
    <n v="5307.6923076923076"/>
    <n v="230000"/>
    <s v="Ciudad"/>
    <s v="COMPRA"/>
  </r>
  <r>
    <s v="Dúplex en avenida María Victoria Atencia-1592"/>
    <x v="1"/>
    <n v="690000"/>
    <x v="3"/>
    <n v="241"/>
    <x v="1"/>
    <x v="15"/>
    <x v="1"/>
    <x v="1"/>
    <x v="1"/>
    <m/>
    <n v="690000"/>
    <n v="2863.0705394190873"/>
    <n v="172500"/>
    <s v="Ciudad"/>
    <s v="COMPRA"/>
  </r>
  <r>
    <s v="Casa o chalet independiente en plaza Rosa-1975"/>
    <x v="1"/>
    <n v="689000"/>
    <x v="5"/>
    <n v="210"/>
    <x v="0"/>
    <x v="0"/>
    <x v="0"/>
    <x v="0"/>
    <x v="0"/>
    <m/>
    <n v="689000"/>
    <n v="3280.9523809523807"/>
    <n v="229666.66666666666"/>
    <s v="Ciudad"/>
    <s v="COMPRA"/>
  </r>
  <r>
    <s v="Piso en calle Pacífico-37"/>
    <x v="1"/>
    <n v="689000"/>
    <x v="5"/>
    <n v="141"/>
    <x v="1"/>
    <x v="4"/>
    <x v="1"/>
    <x v="1"/>
    <x v="0"/>
    <m/>
    <n v="689000"/>
    <n v="4886.5248226950353"/>
    <n v="229666.66666666666"/>
    <s v="Ciudad"/>
    <s v="COMPRA"/>
  </r>
  <r>
    <s v="Piso en calle de San Roque  Malasaña-Universidad1104"/>
    <x v="0"/>
    <n v="688800"/>
    <x v="8"/>
    <n v="106"/>
    <x v="1"/>
    <x v="9"/>
    <x v="1"/>
    <x v="1"/>
    <x v="0"/>
    <s v=""/>
    <n v="688800"/>
    <n v="6498.1132075471696"/>
    <n v="344400"/>
    <m/>
    <s v="COMPRA"/>
  </r>
  <r>
    <s v="Chalet pareado en calle Cigüela  s/n2269"/>
    <x v="0"/>
    <n v="685000"/>
    <x v="6"/>
    <n v="234"/>
    <x v="0"/>
    <x v="0"/>
    <x v="0"/>
    <x v="0"/>
    <x v="0"/>
    <s v=""/>
    <n v="685000"/>
    <n v="2927.3504273504273"/>
    <n v="137000"/>
    <m/>
    <s v="COMPRA"/>
  </r>
  <r>
    <s v="Casa o chalet independiente en Granados  Valdetorres de Jarama2568"/>
    <x v="0"/>
    <n v="685000"/>
    <x v="5"/>
    <n v="436"/>
    <x v="0"/>
    <x v="0"/>
    <x v="0"/>
    <x v="0"/>
    <x v="0"/>
    <s v=""/>
    <n v="685000"/>
    <n v="1571.1009174311926"/>
    <n v="228333.33333333334"/>
    <m/>
    <s v="COMPRA"/>
  </r>
  <r>
    <s v="Casa o chalet independiente en Las Matas  Las Matas- Peñascales2647"/>
    <x v="0"/>
    <n v="685000"/>
    <x v="3"/>
    <n v="208"/>
    <x v="0"/>
    <x v="0"/>
    <x v="0"/>
    <x v="0"/>
    <x v="0"/>
    <s v=""/>
    <n v="685000"/>
    <n v="3293.2692307692309"/>
    <n v="171250"/>
    <m/>
    <s v="COMPRA"/>
  </r>
  <r>
    <s v="Piso en calle de la Cuesta del Cerro  El Soto de la Moraleja1358"/>
    <x v="0"/>
    <n v="685000"/>
    <x v="8"/>
    <n v="98"/>
    <x v="1"/>
    <x v="8"/>
    <x v="2"/>
    <x v="1"/>
    <x v="0"/>
    <s v=""/>
    <n v="685000"/>
    <n v="6989.7959183673465"/>
    <n v="342500"/>
    <m/>
    <s v="COMPRA"/>
  </r>
  <r>
    <s v="Piso en Montealto-1292"/>
    <x v="1"/>
    <n v="685000"/>
    <x v="5"/>
    <n v="148"/>
    <x v="1"/>
    <x v="8"/>
    <x v="1"/>
    <x v="1"/>
    <x v="1"/>
    <m/>
    <n v="685000"/>
    <n v="4628.3783783783783"/>
    <n v="228333.33333333334"/>
    <s v="Benalmadena"/>
    <s v="COMPRA"/>
  </r>
  <r>
    <s v="Piso en Oro  31181"/>
    <x v="0"/>
    <n v="681000"/>
    <x v="5"/>
    <n v="131"/>
    <x v="1"/>
    <x v="3"/>
    <x v="1"/>
    <x v="1"/>
    <x v="0"/>
    <s v=""/>
    <n v="681000"/>
    <n v="5198.4732824427483"/>
    <n v="227000"/>
    <m/>
    <s v="COMPRA"/>
  </r>
  <r>
    <s v="Casa o chalet independiente en calle Cartucherita-1687"/>
    <x v="1"/>
    <n v="680000"/>
    <x v="4"/>
    <n v="260"/>
    <x v="0"/>
    <x v="0"/>
    <x v="0"/>
    <x v="0"/>
    <x v="0"/>
    <m/>
    <n v="680000"/>
    <n v="2615.3846153846152"/>
    <n v="97142.857142857145"/>
    <s v="Ciudad"/>
    <s v="COMPRA"/>
  </r>
  <r>
    <s v="Piso en calle de Martínez Izquierdo  Guindalera1728"/>
    <x v="0"/>
    <n v="680000"/>
    <x v="5"/>
    <n v="237"/>
    <x v="1"/>
    <x v="11"/>
    <x v="1"/>
    <x v="1"/>
    <x v="1"/>
    <s v=""/>
    <n v="680000"/>
    <n v="2869.1983122362867"/>
    <n v="226666.66666666666"/>
    <m/>
    <s v="COMPRA"/>
  </r>
  <r>
    <s v="Piso en calle de Arturo Soria  San Juan Bautista1239"/>
    <x v="0"/>
    <n v="680000"/>
    <x v="8"/>
    <n v="74"/>
    <x v="1"/>
    <x v="3"/>
    <x v="1"/>
    <x v="1"/>
    <x v="0"/>
    <s v=""/>
    <n v="680000"/>
    <n v="9189.1891891891901"/>
    <n v="340000"/>
    <m/>
    <s v="COMPRA"/>
  </r>
  <r>
    <s v="Piso en calle de Hortaleza  Chueca-Justicia878"/>
    <x v="0"/>
    <n v="680000"/>
    <x v="8"/>
    <n v="80"/>
    <x v="1"/>
    <x v="7"/>
    <x v="1"/>
    <x v="1"/>
    <x v="1"/>
    <s v=""/>
    <n v="680000"/>
    <n v="8500"/>
    <n v="340000"/>
    <m/>
    <s v="COMPRA"/>
  </r>
  <r>
    <s v="Piso en avenida De España-594"/>
    <x v="1"/>
    <n v="680000"/>
    <x v="3"/>
    <n v="111"/>
    <x v="1"/>
    <x v="9"/>
    <x v="1"/>
    <x v="1"/>
    <x v="0"/>
    <m/>
    <n v="680000"/>
    <n v="6126.1261261261261"/>
    <n v="170000"/>
    <s v="Torremolinos"/>
    <s v="COMPRA"/>
  </r>
  <r>
    <s v="Piso en avenida de España-595"/>
    <x v="1"/>
    <n v="680000"/>
    <x v="3"/>
    <n v="111"/>
    <x v="1"/>
    <x v="9"/>
    <x v="1"/>
    <x v="1"/>
    <x v="0"/>
    <m/>
    <n v="680000"/>
    <n v="6126.1261261261261"/>
    <n v="170000"/>
    <s v="Torremolinos"/>
    <s v="COMPRA"/>
  </r>
  <r>
    <s v="Piso en calle Maestranza-955"/>
    <x v="1"/>
    <n v="679000"/>
    <x v="3"/>
    <n v="177"/>
    <x v="1"/>
    <x v="3"/>
    <x v="1"/>
    <x v="1"/>
    <x v="1"/>
    <m/>
    <n v="679000"/>
    <n v="3836.1581920903955"/>
    <n v="169750"/>
    <s v="Ciudad"/>
    <s v="COMPRA"/>
  </r>
  <r>
    <s v="Piso en paseo Martiricos-1499"/>
    <x v="1"/>
    <n v="678000"/>
    <x v="5"/>
    <n v="110"/>
    <x v="1"/>
    <x v="20"/>
    <x v="1"/>
    <x v="1"/>
    <x v="0"/>
    <m/>
    <n v="678000"/>
    <n v="6163.636363636364"/>
    <n v="226000"/>
    <s v="Ciudad"/>
    <s v="COMPRA"/>
  </r>
  <r>
    <s v="Piso en La Goleta - San Felipe Neri-855"/>
    <x v="1"/>
    <n v="676000"/>
    <x v="5"/>
    <n v="104"/>
    <x v="1"/>
    <x v="3"/>
    <x v="1"/>
    <x v="1"/>
    <x v="2"/>
    <n v="45000"/>
    <n v="721000"/>
    <n v="6932.6923076923076"/>
    <n v="240333.33333333334"/>
    <s v="Ciudad"/>
    <s v="COMPRA"/>
  </r>
  <r>
    <s v="Chalet adosado en Las Matas- Peñascales  Las Rozas de Madrid1887"/>
    <x v="0"/>
    <n v="675000"/>
    <x v="3"/>
    <n v="300"/>
    <x v="0"/>
    <x v="0"/>
    <x v="0"/>
    <x v="0"/>
    <x v="0"/>
    <s v=""/>
    <n v="675000"/>
    <n v="2250"/>
    <n v="168750"/>
    <m/>
    <s v="COMPRA"/>
  </r>
  <r>
    <s v="Chalet adosado en calle Yecla  s/n1909"/>
    <x v="0"/>
    <n v="675000"/>
    <x v="6"/>
    <n v="268"/>
    <x v="0"/>
    <x v="0"/>
    <x v="0"/>
    <x v="0"/>
    <x v="0"/>
    <s v=""/>
    <n v="675000"/>
    <n v="2518.6567164179105"/>
    <n v="135000"/>
    <m/>
    <s v="COMPRA"/>
  </r>
  <r>
    <s v="Chalet adosado en calle Josefina Castellvi  141947"/>
    <x v="0"/>
    <n v="675000"/>
    <x v="3"/>
    <n v="317"/>
    <x v="0"/>
    <x v="0"/>
    <x v="0"/>
    <x v="0"/>
    <x v="0"/>
    <s v=""/>
    <n v="675000"/>
    <n v="2129.3375394321765"/>
    <n v="168750"/>
    <m/>
    <s v="COMPRA"/>
  </r>
  <r>
    <s v="Chalet pareado en calle la Ladera del Tomillar  Centro - Casco Histórico2254"/>
    <x v="0"/>
    <n v="675000"/>
    <x v="3"/>
    <n v="242"/>
    <x v="0"/>
    <x v="0"/>
    <x v="0"/>
    <x v="0"/>
    <x v="0"/>
    <s v=""/>
    <n v="675000"/>
    <n v="2789.2561983471073"/>
    <n v="168750"/>
    <m/>
    <s v="COMPRA"/>
  </r>
  <r>
    <s v="Piso en calle Cárcer-820"/>
    <x v="1"/>
    <n v="675000"/>
    <x v="5"/>
    <n v="125"/>
    <x v="1"/>
    <x v="3"/>
    <x v="2"/>
    <x v="1"/>
    <x v="1"/>
    <m/>
    <n v="675000"/>
    <n v="5400"/>
    <n v="225000"/>
    <s v="Ciudad"/>
    <s v="COMPRA"/>
  </r>
  <r>
    <s v="Piso en Centro Histórico-1232"/>
    <x v="1"/>
    <n v="675000"/>
    <x v="5"/>
    <n v="117"/>
    <x v="1"/>
    <x v="8"/>
    <x v="1"/>
    <x v="1"/>
    <x v="1"/>
    <m/>
    <n v="675000"/>
    <n v="5769.2307692307695"/>
    <n v="225000"/>
    <s v="Ciudad"/>
    <s v="COMPRA"/>
  </r>
  <r>
    <s v="Piso en calle Estrachan-1244"/>
    <x v="1"/>
    <n v="675000"/>
    <x v="3"/>
    <n v="120"/>
    <x v="1"/>
    <x v="8"/>
    <x v="1"/>
    <x v="1"/>
    <x v="1"/>
    <m/>
    <n v="675000"/>
    <n v="5625"/>
    <n v="168750"/>
    <s v="Ciudad"/>
    <s v="COMPRA"/>
  </r>
  <r>
    <s v="Piso en calle Violeta Friedman-907"/>
    <x v="1"/>
    <n v="675000"/>
    <x v="5"/>
    <n v="131"/>
    <x v="1"/>
    <x v="3"/>
    <x v="1"/>
    <x v="1"/>
    <x v="0"/>
    <m/>
    <n v="675000"/>
    <n v="5152.6717557251905"/>
    <n v="225000"/>
    <s v="Torremolinos"/>
    <s v="COMPRA"/>
  </r>
  <r>
    <s v="Piso en calle Violeta Friedman-933"/>
    <x v="1"/>
    <n v="675000"/>
    <x v="5"/>
    <n v="154"/>
    <x v="1"/>
    <x v="3"/>
    <x v="1"/>
    <x v="1"/>
    <x v="0"/>
    <m/>
    <n v="675000"/>
    <n v="4383.1168831168834"/>
    <n v="225000"/>
    <s v="Torremolinos"/>
    <s v="COMPRA"/>
  </r>
  <r>
    <s v="Piso en calle Violeta Friedman-934"/>
    <x v="1"/>
    <n v="675000"/>
    <x v="5"/>
    <n v="154"/>
    <x v="1"/>
    <x v="3"/>
    <x v="1"/>
    <x v="1"/>
    <x v="0"/>
    <m/>
    <n v="675000"/>
    <n v="4383.1168831168834"/>
    <n v="225000"/>
    <s v="Torremolinos"/>
    <s v="COMPRA"/>
  </r>
  <r>
    <s v="Dúplex en Perchel sur - El Bulto-586"/>
    <x v="1"/>
    <n v="675000"/>
    <x v="3"/>
    <n v="108"/>
    <x v="1"/>
    <x v="9"/>
    <x v="1"/>
    <x v="1"/>
    <x v="0"/>
    <m/>
    <n v="675000"/>
    <n v="6250"/>
    <n v="168750"/>
    <s v="Ciudad"/>
    <s v="COMPRA"/>
  </r>
  <r>
    <s v="Ático en calle Kandinsky-197"/>
    <x v="1"/>
    <n v="675000"/>
    <x v="3"/>
    <n v="219"/>
    <x v="1"/>
    <x v="5"/>
    <x v="1"/>
    <x v="1"/>
    <x v="0"/>
    <m/>
    <n v="675000"/>
    <n v="3082.1917808219177"/>
    <n v="168750"/>
    <s v="Ciudad"/>
    <s v="COMPRA"/>
  </r>
  <r>
    <s v="Piso en calle Capitulaciones-2397"/>
    <x v="1"/>
    <n v="675000"/>
    <x v="5"/>
    <n v="123"/>
    <x v="1"/>
    <x v="11"/>
    <x v="1"/>
    <x v="1"/>
    <x v="0"/>
    <m/>
    <n v="675000"/>
    <n v="5487.8048780487807"/>
    <n v="225000"/>
    <s v="Torremolinos"/>
    <s v="COMPRA"/>
  </r>
  <r>
    <s v="Casa o chalet independiente en Monte Escorial  Zaburdón - Monte Escorial2584"/>
    <x v="0"/>
    <n v="674900"/>
    <x v="3"/>
    <n v="298"/>
    <x v="0"/>
    <x v="0"/>
    <x v="0"/>
    <x v="0"/>
    <x v="0"/>
    <s v=""/>
    <n v="674900"/>
    <n v="2264.7651006711408"/>
    <n v="168725"/>
    <m/>
    <s v="COMPRA"/>
  </r>
  <r>
    <s v="Casa o chalet independiente en calle Pamela-1761"/>
    <x v="1"/>
    <n v="670000"/>
    <x v="6"/>
    <n v="280"/>
    <x v="0"/>
    <x v="0"/>
    <x v="0"/>
    <x v="0"/>
    <x v="1"/>
    <m/>
    <n v="670000"/>
    <n v="2392.8571428571427"/>
    <n v="134000"/>
    <s v="Benalmadena"/>
    <s v="COMPRA"/>
  </r>
  <r>
    <s v="Chalet adosado en calle Ortigas, 224 -300, San García 46"/>
    <x v="3"/>
    <n v="670000"/>
    <x v="2"/>
    <n v="564"/>
    <x v="0"/>
    <x v="0"/>
    <x v="0"/>
    <x v="0"/>
    <x v="0"/>
    <m/>
    <n v="670000"/>
    <n v="1187.9432624113474"/>
    <n v="111666.66666666667"/>
    <m/>
    <s v="COMPRA"/>
  </r>
  <r>
    <s v="Casa o chalet independiente en avenida de Madrid  Miraflores de la Sierra2324"/>
    <x v="0"/>
    <n v="670000"/>
    <x v="5"/>
    <n v="275"/>
    <x v="0"/>
    <x v="0"/>
    <x v="0"/>
    <x v="0"/>
    <x v="0"/>
    <s v=""/>
    <n v="670000"/>
    <n v="2436.3636363636365"/>
    <n v="223333.33333333334"/>
    <m/>
    <s v="COMPRA"/>
  </r>
  <r>
    <s v="Casa o chalet independiente en Miraflores de la Sierra 2357"/>
    <x v="0"/>
    <n v="670000"/>
    <x v="3"/>
    <n v="275"/>
    <x v="0"/>
    <x v="0"/>
    <x v="0"/>
    <x v="0"/>
    <x v="0"/>
    <s v=""/>
    <n v="670000"/>
    <n v="2436.3636363636365"/>
    <n v="167500"/>
    <m/>
    <s v="COMPRA"/>
  </r>
  <r>
    <s v="Piso en Pacífico-69"/>
    <x v="1"/>
    <n v="670000"/>
    <x v="11"/>
    <n v="84"/>
    <x v="1"/>
    <x v="6"/>
    <x v="2"/>
    <x v="1"/>
    <x v="0"/>
    <m/>
    <n v="670000"/>
    <n v="7976.1904761904761"/>
    <n v="670000"/>
    <s v="Ciudad"/>
    <s v="COMPRA"/>
  </r>
  <r>
    <s v="Piso en Ronda de Triana-Patrocinio-Turruñuelo  Sevilla262"/>
    <x v="2"/>
    <n v="670000"/>
    <x v="5"/>
    <n v="167"/>
    <x v="1"/>
    <x v="9"/>
    <x v="1"/>
    <x v="1"/>
    <x v="0"/>
    <s v=""/>
    <n v="670000"/>
    <n v="4011.9760479041915"/>
    <n v="223333.33333333334"/>
    <m/>
    <s v="COMPRA"/>
  </r>
  <r>
    <s v="Piso en calle de García de Paredes  Trafalgar791"/>
    <x v="0"/>
    <n v="670000"/>
    <x v="8"/>
    <n v="62"/>
    <x v="1"/>
    <x v="1"/>
    <x v="1"/>
    <x v="1"/>
    <x v="1"/>
    <s v=""/>
    <n v="670000"/>
    <n v="10806.451612903225"/>
    <n v="335000"/>
    <m/>
    <s v="COMPRA"/>
  </r>
  <r>
    <s v="Piso en calle de García de Paredes  Trafalgar792"/>
    <x v="0"/>
    <n v="670000"/>
    <x v="8"/>
    <n v="62"/>
    <x v="1"/>
    <x v="1"/>
    <x v="1"/>
    <x v="1"/>
    <x v="1"/>
    <s v=""/>
    <n v="670000"/>
    <n v="10806.451612903225"/>
    <n v="335000"/>
    <m/>
    <s v="COMPRA"/>
  </r>
  <r>
    <s v="Piso en calle de García de Paredes  Trafalgar804"/>
    <x v="0"/>
    <n v="670000"/>
    <x v="8"/>
    <n v="62"/>
    <x v="1"/>
    <x v="1"/>
    <x v="1"/>
    <x v="1"/>
    <x v="1"/>
    <s v=""/>
    <n v="670000"/>
    <n v="10806.451612903225"/>
    <n v="335000"/>
    <m/>
    <s v="COMPRA"/>
  </r>
  <r>
    <s v="Piso en calle Strachan-1240"/>
    <x v="1"/>
    <n v="670000"/>
    <x v="5"/>
    <n v="120"/>
    <x v="1"/>
    <x v="8"/>
    <x v="1"/>
    <x v="1"/>
    <x v="1"/>
    <m/>
    <n v="670000"/>
    <n v="5583.333333333333"/>
    <n v="223333.33333333334"/>
    <s v="Ciudad"/>
    <s v="COMPRA"/>
  </r>
  <r>
    <s v="Piso en calle del Jalón-1285"/>
    <x v="1"/>
    <n v="670000"/>
    <x v="5"/>
    <n v="142"/>
    <x v="1"/>
    <x v="8"/>
    <x v="1"/>
    <x v="1"/>
    <x v="0"/>
    <m/>
    <n v="670000"/>
    <n v="4718.3098591549297"/>
    <n v="223333.33333333334"/>
    <s v="Ciudad"/>
    <s v="COMPRA"/>
  </r>
  <r>
    <s v="Piso en calle del Jalón-1286"/>
    <x v="1"/>
    <n v="670000"/>
    <x v="5"/>
    <n v="142"/>
    <x v="1"/>
    <x v="8"/>
    <x v="1"/>
    <x v="1"/>
    <x v="0"/>
    <m/>
    <n v="670000"/>
    <n v="4718.3098591549297"/>
    <n v="223333.33333333334"/>
    <s v="Ciudad"/>
    <s v="COMPRA"/>
  </r>
  <r>
    <s v="Ático en pasaje Mendelssohn-296"/>
    <x v="1"/>
    <n v="670000"/>
    <x v="3"/>
    <n v="379"/>
    <x v="1"/>
    <x v="1"/>
    <x v="1"/>
    <x v="1"/>
    <x v="0"/>
    <m/>
    <n v="670000"/>
    <n v="1767.8100263852243"/>
    <n v="167500"/>
    <s v="Torremolinos"/>
    <s v="COMPRA"/>
  </r>
  <r>
    <s v="Ático en pasaje Mendelssohn-297"/>
    <x v="1"/>
    <n v="670000"/>
    <x v="3"/>
    <n v="379"/>
    <x v="1"/>
    <x v="1"/>
    <x v="1"/>
    <x v="1"/>
    <x v="0"/>
    <m/>
    <n v="670000"/>
    <n v="1767.8100263852243"/>
    <n v="167500"/>
    <s v="Torremolinos"/>
    <s v="COMPRA"/>
  </r>
  <r>
    <s v="Piso en El Palo-168"/>
    <x v="1"/>
    <n v="670000"/>
    <x v="5"/>
    <n v="105"/>
    <x v="1"/>
    <x v="5"/>
    <x v="1"/>
    <x v="1"/>
    <x v="0"/>
    <m/>
    <n v="670000"/>
    <n v="6380.9523809523807"/>
    <n v="223333.33333333334"/>
    <s v="Ciudad"/>
    <s v="COMPRA"/>
  </r>
  <r>
    <s v="Piso en calle Pacífico-150"/>
    <x v="1"/>
    <n v="670000"/>
    <x v="11"/>
    <n v="84"/>
    <x v="1"/>
    <x v="6"/>
    <x v="1"/>
    <x v="1"/>
    <x v="0"/>
    <m/>
    <n v="670000"/>
    <n v="7976.1904761904761"/>
    <n v="670000"/>
    <s v="Ciudad"/>
    <s v="COMPRA"/>
  </r>
  <r>
    <s v="Chalet adosado en calle Río Jarama  802243"/>
    <x v="0"/>
    <n v="669900"/>
    <x v="3"/>
    <n v="254"/>
    <x v="0"/>
    <x v="0"/>
    <x v="0"/>
    <x v="0"/>
    <x v="0"/>
    <s v=""/>
    <n v="669900"/>
    <n v="2637.4015748031497"/>
    <n v="167475"/>
    <m/>
    <s v="COMPRA"/>
  </r>
  <r>
    <s v="Casa o chalet independiente en calle Pablo Palazuelo  La Navata2577"/>
    <x v="0"/>
    <n v="669900"/>
    <x v="6"/>
    <n v="289"/>
    <x v="0"/>
    <x v="0"/>
    <x v="0"/>
    <x v="0"/>
    <x v="0"/>
    <s v=""/>
    <n v="669900"/>
    <n v="2317.9930795847749"/>
    <n v="133980"/>
    <m/>
    <s v="COMPRA"/>
  </r>
  <r>
    <s v="Casa o chalet independiente en calle Catorce  Navalquejigo - Los Arroyos2742"/>
    <x v="0"/>
    <n v="669900"/>
    <x v="2"/>
    <n v="330"/>
    <x v="0"/>
    <x v="0"/>
    <x v="0"/>
    <x v="0"/>
    <x v="0"/>
    <s v=""/>
    <n v="669900"/>
    <n v="2030"/>
    <n v="111650"/>
    <m/>
    <s v="COMPRA"/>
  </r>
  <r>
    <s v="Piso en calle Almendro del Higuerón-1313"/>
    <x v="1"/>
    <n v="669000"/>
    <x v="8"/>
    <n v="185"/>
    <x v="1"/>
    <x v="8"/>
    <x v="1"/>
    <x v="1"/>
    <x v="0"/>
    <m/>
    <n v="669000"/>
    <n v="3616.2162162162163"/>
    <n v="334500"/>
    <s v="Benalmadena"/>
    <s v="COMPRA"/>
  </r>
  <r>
    <s v="Chalet adosado en calle Sierra del Agua  Soto de Viñuelas2110"/>
    <x v="0"/>
    <n v="665000"/>
    <x v="3"/>
    <n v="240"/>
    <x v="0"/>
    <x v="0"/>
    <x v="0"/>
    <x v="0"/>
    <x v="0"/>
    <s v=""/>
    <n v="665000"/>
    <n v="2770.8333333333335"/>
    <n v="166250"/>
    <m/>
    <s v="COMPRA"/>
  </r>
  <r>
    <s v="Casa o chalet independiente en camino Viejo  Navalquejigo - Los Arroyos2573"/>
    <x v="0"/>
    <n v="665000"/>
    <x v="3"/>
    <n v="450"/>
    <x v="0"/>
    <x v="0"/>
    <x v="0"/>
    <x v="0"/>
    <x v="0"/>
    <s v=""/>
    <n v="665000"/>
    <n v="1477.7777777777778"/>
    <n v="166250"/>
    <m/>
    <s v="COMPRA"/>
  </r>
  <r>
    <s v="Piso en Galicia  50664"/>
    <x v="0"/>
    <n v="665000"/>
    <x v="5"/>
    <n v="166"/>
    <x v="1"/>
    <x v="13"/>
    <x v="1"/>
    <x v="1"/>
    <x v="0"/>
    <s v=""/>
    <n v="665000"/>
    <n v="4006.0240963855422"/>
    <n v="221666.66666666666"/>
    <m/>
    <s v="COMPRA"/>
  </r>
  <r>
    <s v="Piso en calle Maestranza-956"/>
    <x v="1"/>
    <n v="665000"/>
    <x v="3"/>
    <n v="177"/>
    <x v="1"/>
    <x v="3"/>
    <x v="1"/>
    <x v="1"/>
    <x v="1"/>
    <m/>
    <n v="665000"/>
    <n v="3757.0621468926552"/>
    <n v="166250"/>
    <s v="Ciudad"/>
    <s v="COMPRA"/>
  </r>
  <r>
    <s v="Dúplex en plaza de Uncibay-178"/>
    <x v="1"/>
    <n v="665000"/>
    <x v="11"/>
    <n v="130"/>
    <x v="1"/>
    <x v="5"/>
    <x v="1"/>
    <x v="1"/>
    <x v="2"/>
    <n v="35000"/>
    <n v="700000"/>
    <n v="5384.6153846153848"/>
    <n v="700000"/>
    <s v="Ciudad"/>
    <s v="COMPRA"/>
  </r>
  <r>
    <s v="Piso en calle Joaquín Lorenzo  s/n1502"/>
    <x v="0"/>
    <n v="662000"/>
    <x v="5"/>
    <n v="104"/>
    <x v="1"/>
    <x v="8"/>
    <x v="1"/>
    <x v="1"/>
    <x v="0"/>
    <s v=""/>
    <n v="662000"/>
    <n v="6365.3846153846152"/>
    <n v="220666.66666666666"/>
    <m/>
    <s v="COMPRA"/>
  </r>
  <r>
    <s v="Casa o chalet independiente en Juan Rosas Mateo-1918"/>
    <x v="1"/>
    <n v="660000"/>
    <x v="3"/>
    <n v="250"/>
    <x v="0"/>
    <x v="0"/>
    <x v="0"/>
    <x v="0"/>
    <x v="0"/>
    <m/>
    <n v="660000"/>
    <n v="2640"/>
    <n v="165000"/>
    <s v="Torremolinos"/>
    <s v="COMPRA"/>
  </r>
  <r>
    <s v="Casa o chalet independiente en Juan Rosas Mateo-1919"/>
    <x v="1"/>
    <n v="660000"/>
    <x v="3"/>
    <n v="250"/>
    <x v="0"/>
    <x v="0"/>
    <x v="0"/>
    <x v="0"/>
    <x v="0"/>
    <m/>
    <n v="660000"/>
    <n v="2640"/>
    <n v="165000"/>
    <s v="Torremolinos"/>
    <s v="COMPRA"/>
  </r>
  <r>
    <s v="Casa o chalet independiente en calle Chipiona  La Hacienda - Nueva Andalucía375"/>
    <x v="2"/>
    <n v="660000"/>
    <x v="2"/>
    <n v="345"/>
    <x v="0"/>
    <x v="0"/>
    <x v="0"/>
    <x v="0"/>
    <x v="0"/>
    <s v=""/>
    <n v="660000"/>
    <n v="1913.0434782608695"/>
    <n v="110000"/>
    <m/>
    <s v="COMPRA"/>
  </r>
  <r>
    <s v="Piso en calle del General Oráa  Lista831"/>
    <x v="0"/>
    <n v="660000"/>
    <x v="5"/>
    <n v="90"/>
    <x v="1"/>
    <x v="7"/>
    <x v="1"/>
    <x v="2"/>
    <x v="1"/>
    <s v=""/>
    <n v="660000"/>
    <n v="7333.333333333333"/>
    <n v="220000"/>
    <m/>
    <s v="COMPRA"/>
  </r>
  <r>
    <s v="Piso en avenida San Isidro-867"/>
    <x v="1"/>
    <n v="660000"/>
    <x v="5"/>
    <n v="110"/>
    <x v="1"/>
    <x v="3"/>
    <x v="1"/>
    <x v="1"/>
    <x v="0"/>
    <m/>
    <n v="660000"/>
    <n v="6000"/>
    <n v="220000"/>
    <s v="Ciudad"/>
    <s v="COMPRA"/>
  </r>
  <r>
    <s v="Chalet pareado en calle de Comillas  62238"/>
    <x v="0"/>
    <n v="659900"/>
    <x v="5"/>
    <n v="290"/>
    <x v="0"/>
    <x v="0"/>
    <x v="0"/>
    <x v="0"/>
    <x v="0"/>
    <s v=""/>
    <n v="659900"/>
    <n v="2275.5172413793102"/>
    <n v="219966.66666666666"/>
    <m/>
    <s v="COMPRA"/>
  </r>
  <r>
    <s v="Casa o chalet independiente en calle Río Manzanares  482582"/>
    <x v="0"/>
    <n v="659900"/>
    <x v="6"/>
    <n v="350"/>
    <x v="0"/>
    <x v="0"/>
    <x v="0"/>
    <x v="0"/>
    <x v="0"/>
    <s v=""/>
    <n v="659900"/>
    <n v="1885.4285714285713"/>
    <n v="131980"/>
    <m/>
    <s v="COMPRA"/>
  </r>
  <r>
    <s v="Chalet pareado en calle Pintor Sánchez Cotán-2212"/>
    <x v="1"/>
    <n v="659000"/>
    <x v="3"/>
    <n v="210"/>
    <x v="0"/>
    <x v="0"/>
    <x v="0"/>
    <x v="0"/>
    <x v="0"/>
    <m/>
    <n v="659000"/>
    <n v="3138.0952380952381"/>
    <n v="164750"/>
    <s v="Ciudad"/>
    <s v="COMPRA"/>
  </r>
  <r>
    <s v="Chalet pareado en Parquelagos - Puente Nuevo  Galapagar2149"/>
    <x v="0"/>
    <n v="659000"/>
    <x v="6"/>
    <n v="449"/>
    <x v="0"/>
    <x v="0"/>
    <x v="0"/>
    <x v="0"/>
    <x v="0"/>
    <s v=""/>
    <n v="659000"/>
    <n v="1467.7060133630289"/>
    <n v="131800"/>
    <m/>
    <s v="COMPRA"/>
  </r>
  <r>
    <s v="Casa o chalet independiente en calle Río Ebro  Griñón2553"/>
    <x v="0"/>
    <n v="659000"/>
    <x v="3"/>
    <n v="260"/>
    <x v="0"/>
    <x v="0"/>
    <x v="0"/>
    <x v="0"/>
    <x v="0"/>
    <s v=""/>
    <n v="659000"/>
    <n v="2534.6153846153848"/>
    <n v="164750"/>
    <m/>
    <s v="COMPRA"/>
  </r>
  <r>
    <s v="Piso en Mirasierra  Madrid893"/>
    <x v="0"/>
    <n v="659000"/>
    <x v="8"/>
    <n v="109"/>
    <x v="1"/>
    <x v="7"/>
    <x v="1"/>
    <x v="1"/>
    <x v="2"/>
    <s v=""/>
    <n v="659000"/>
    <n v="6045.8715596330276"/>
    <n v="329500"/>
    <m/>
    <s v="COMPRA"/>
  </r>
  <r>
    <s v="Dúplex en Casco Antiguo  Leganés1043"/>
    <x v="0"/>
    <n v="659000"/>
    <x v="4"/>
    <n v="358"/>
    <x v="1"/>
    <x v="9"/>
    <x v="1"/>
    <x v="1"/>
    <x v="1"/>
    <s v=""/>
    <n v="659000"/>
    <n v="1840.782122905028"/>
    <n v="94142.857142857145"/>
    <m/>
    <s v="COMPRA"/>
  </r>
  <r>
    <s v="Piso en La Carihuela - Los Nidos-758"/>
    <x v="1"/>
    <n v="657000"/>
    <x v="8"/>
    <n v="81"/>
    <x v="1"/>
    <x v="9"/>
    <x v="1"/>
    <x v="1"/>
    <x v="0"/>
    <m/>
    <n v="657000"/>
    <n v="8111.1111111111113"/>
    <n v="328500"/>
    <s v="Torremolinos"/>
    <s v="COMPRA"/>
  </r>
  <r>
    <s v="Piso en Fernández Caro  71200"/>
    <x v="0"/>
    <n v="656000"/>
    <x v="8"/>
    <n v="101"/>
    <x v="1"/>
    <x v="3"/>
    <x v="1"/>
    <x v="1"/>
    <x v="1"/>
    <s v=""/>
    <n v="656000"/>
    <n v="6495.0495049504952"/>
    <n v="328000"/>
    <m/>
    <s v="COMPRA"/>
  </r>
  <r>
    <s v="Piso en camino del Pinillo-2445"/>
    <x v="1"/>
    <n v="656000"/>
    <x v="5"/>
    <n v="256"/>
    <x v="1"/>
    <x v="11"/>
    <x v="1"/>
    <x v="1"/>
    <x v="0"/>
    <m/>
    <n v="656000"/>
    <n v="2562.5"/>
    <n v="218666.66666666666"/>
    <s v="Torremolinos"/>
    <s v="COMPRA"/>
  </r>
  <r>
    <s v="Piso en camino del Pinillo-2446"/>
    <x v="1"/>
    <n v="656000"/>
    <x v="5"/>
    <n v="256"/>
    <x v="1"/>
    <x v="11"/>
    <x v="1"/>
    <x v="1"/>
    <x v="0"/>
    <m/>
    <n v="656000"/>
    <n v="2562.5"/>
    <n v="218666.66666666666"/>
    <s v="Torremolinos"/>
    <s v="COMPRA"/>
  </r>
  <r>
    <s v="Piso en calle del Limón  Malasaña-Universidad905"/>
    <x v="0"/>
    <n v="655000"/>
    <x v="8"/>
    <n v="91"/>
    <x v="1"/>
    <x v="7"/>
    <x v="1"/>
    <x v="1"/>
    <x v="0"/>
    <s v=""/>
    <n v="655000"/>
    <n v="7197.802197802198"/>
    <n v="327500"/>
    <m/>
    <s v="COMPRA"/>
  </r>
  <r>
    <s v="Chalet adosado en travesía Cortijo  22259"/>
    <x v="0"/>
    <n v="654900"/>
    <x v="3"/>
    <n v="207"/>
    <x v="0"/>
    <x v="0"/>
    <x v="0"/>
    <x v="0"/>
    <x v="0"/>
    <s v=""/>
    <n v="654900"/>
    <n v="3163.768115942029"/>
    <n v="163725"/>
    <m/>
    <s v="COMPRA"/>
  </r>
  <r>
    <s v="Casa o chalet independiente en Manuel Ríos Moreno  s/n449"/>
    <x v="2"/>
    <n v="652000"/>
    <x v="3"/>
    <n v="184"/>
    <x v="0"/>
    <x v="0"/>
    <x v="0"/>
    <x v="0"/>
    <x v="0"/>
    <s v=""/>
    <n v="652000"/>
    <n v="3543.478260869565"/>
    <n v="163000"/>
    <m/>
    <s v="COMPRA"/>
  </r>
  <r>
    <s v="Piso en calle Antonio de Nebrija-427"/>
    <x v="1"/>
    <n v="652000"/>
    <x v="3"/>
    <n v="170"/>
    <x v="1"/>
    <x v="7"/>
    <x v="1"/>
    <x v="1"/>
    <x v="0"/>
    <m/>
    <n v="652000"/>
    <n v="3835.294117647059"/>
    <n v="163000"/>
    <s v="Torremolinos"/>
    <s v="COMPRA"/>
  </r>
  <r>
    <s v="Piso en calle Angel Carazo Gomez-430"/>
    <x v="1"/>
    <n v="652000"/>
    <x v="3"/>
    <n v="196"/>
    <x v="1"/>
    <x v="7"/>
    <x v="1"/>
    <x v="1"/>
    <x v="0"/>
    <m/>
    <n v="652000"/>
    <n v="3326.5306122448978"/>
    <n v="163000"/>
    <s v="Torremolinos"/>
    <s v="COMPRA"/>
  </r>
  <r>
    <s v="Piso en calle Angel Carazo Gomez-431"/>
    <x v="1"/>
    <n v="652000"/>
    <x v="3"/>
    <n v="196"/>
    <x v="1"/>
    <x v="7"/>
    <x v="1"/>
    <x v="1"/>
    <x v="0"/>
    <m/>
    <n v="652000"/>
    <n v="3326.5306122448978"/>
    <n v="163000"/>
    <s v="Torremolinos"/>
    <s v="COMPRA"/>
  </r>
  <r>
    <s v="Piso en John Lennon-2422"/>
    <x v="1"/>
    <n v="651000"/>
    <x v="3"/>
    <n v="145"/>
    <x v="1"/>
    <x v="11"/>
    <x v="1"/>
    <x v="1"/>
    <x v="0"/>
    <m/>
    <n v="651000"/>
    <n v="4489.6551724137935"/>
    <n v="162750"/>
    <s v="Torremolinos"/>
    <s v="COMPRA"/>
  </r>
  <r>
    <s v="Casa o chalet independiente en calle Dinamarca-1698"/>
    <x v="1"/>
    <n v="650000"/>
    <x v="5"/>
    <n v="233"/>
    <x v="0"/>
    <x v="0"/>
    <x v="0"/>
    <x v="0"/>
    <x v="0"/>
    <m/>
    <n v="650000"/>
    <n v="2789.6995708154504"/>
    <n v="216666.66666666666"/>
    <s v="Ciudad"/>
    <s v="COMPRA"/>
  </r>
  <r>
    <s v="Casa o chalet independiente en El Palo-1882"/>
    <x v="1"/>
    <n v="650000"/>
    <x v="3"/>
    <n v="339"/>
    <x v="0"/>
    <x v="0"/>
    <x v="0"/>
    <x v="0"/>
    <x v="0"/>
    <m/>
    <n v="650000"/>
    <n v="1917.4041297935103"/>
    <n v="162500"/>
    <s v="Ciudad"/>
    <s v="COMPRA"/>
  </r>
  <r>
    <s v="Chalet adosado en calle Pedro Espinosa-2058"/>
    <x v="1"/>
    <n v="650000"/>
    <x v="3"/>
    <n v="164"/>
    <x v="0"/>
    <x v="0"/>
    <x v="0"/>
    <x v="0"/>
    <x v="0"/>
    <m/>
    <n v="650000"/>
    <n v="3963.4146341463415"/>
    <n v="162500"/>
    <s v="Ciudad"/>
    <s v="COMPRA"/>
  </r>
  <r>
    <s v="Chalet adosado en Huerta Nueva - Jardín de Málaga-2102"/>
    <x v="1"/>
    <n v="650000"/>
    <x v="3"/>
    <n v="285"/>
    <x v="0"/>
    <x v="0"/>
    <x v="0"/>
    <x v="0"/>
    <x v="0"/>
    <m/>
    <n v="650000"/>
    <n v="2280.7017543859647"/>
    <n v="162500"/>
    <s v="Ciudad"/>
    <s v="COMPRA"/>
  </r>
  <r>
    <s v="Chalet pareado en El Consul - El Romeral-2225"/>
    <x v="1"/>
    <n v="650000"/>
    <x v="2"/>
    <n v="219"/>
    <x v="0"/>
    <x v="0"/>
    <x v="0"/>
    <x v="0"/>
    <x v="0"/>
    <m/>
    <n v="650000"/>
    <n v="2968.0365296803652"/>
    <n v="108333.33333333333"/>
    <s v="Ciudad"/>
    <s v="COMPRA"/>
  </r>
  <r>
    <s v="Casa o chalet independiente en Colina Blanca  Camas426"/>
    <x v="2"/>
    <n v="650000"/>
    <x v="6"/>
    <n v="270"/>
    <x v="0"/>
    <x v="0"/>
    <x v="0"/>
    <x v="0"/>
    <x v="0"/>
    <s v=""/>
    <n v="650000"/>
    <n v="2407.4074074074074"/>
    <n v="130000"/>
    <m/>
    <s v="COMPRA"/>
  </r>
  <r>
    <s v="Casa o chalet independiente en Loreto  Espartinas448"/>
    <x v="2"/>
    <n v="650000"/>
    <x v="3"/>
    <n v="380"/>
    <x v="0"/>
    <x v="0"/>
    <x v="0"/>
    <x v="0"/>
    <x v="0"/>
    <s v=""/>
    <n v="650000"/>
    <n v="1710.5263157894738"/>
    <n v="162500"/>
    <m/>
    <s v="COMPRA"/>
  </r>
  <r>
    <s v="Chalet adosado en calle de Salvadiós  Santa Teresa2082"/>
    <x v="0"/>
    <n v="650000"/>
    <x v="3"/>
    <n v="299"/>
    <x v="0"/>
    <x v="0"/>
    <x v="0"/>
    <x v="0"/>
    <x v="0"/>
    <s v=""/>
    <n v="650000"/>
    <n v="2173.913043478261"/>
    <n v="162500"/>
    <m/>
    <s v="COMPRA"/>
  </r>
  <r>
    <s v="Casa o chalet independiente en alamo  Urbanización Mediterráneo2182"/>
    <x v="0"/>
    <n v="650000"/>
    <x v="5"/>
    <n v="217"/>
    <x v="0"/>
    <x v="0"/>
    <x v="0"/>
    <x v="0"/>
    <x v="0"/>
    <s v=""/>
    <n v="650000"/>
    <n v="2995.3917050691243"/>
    <n v="216666.66666666666"/>
    <m/>
    <s v="COMPRA"/>
  </r>
  <r>
    <s v="Casa o chalet independiente en vereda del Chaparro  Fuente el Saz de Jarama2563"/>
    <x v="0"/>
    <n v="650000"/>
    <x v="2"/>
    <n v="318"/>
    <x v="0"/>
    <x v="0"/>
    <x v="0"/>
    <x v="0"/>
    <x v="0"/>
    <s v=""/>
    <n v="650000"/>
    <n v="2044.0251572327045"/>
    <n v="108333.33333333333"/>
    <m/>
    <s v="COMPRA"/>
  </r>
  <r>
    <s v="Casa o chalet independiente en El Berrueco 2634"/>
    <x v="0"/>
    <n v="650000"/>
    <x v="6"/>
    <n v="299"/>
    <x v="0"/>
    <x v="0"/>
    <x v="0"/>
    <x v="0"/>
    <x v="0"/>
    <s v=""/>
    <n v="650000"/>
    <n v="2173.913043478261"/>
    <n v="130000"/>
    <m/>
    <s v="COMPRA"/>
  </r>
  <r>
    <s v="Casa o chalet independiente en calle Monte Valmayor  Zaburdón - Monte Escorial2645"/>
    <x v="0"/>
    <n v="650000"/>
    <x v="3"/>
    <n v="343"/>
    <x v="0"/>
    <x v="0"/>
    <x v="0"/>
    <x v="0"/>
    <x v="0"/>
    <s v=""/>
    <n v="650000"/>
    <n v="1895.0437317784256"/>
    <n v="162500"/>
    <m/>
    <s v="COMPRA"/>
  </r>
  <r>
    <s v="Piso en calle de Lavapiés  Lavapiés-Embajadores842"/>
    <x v="0"/>
    <n v="650000"/>
    <x v="5"/>
    <n v="126"/>
    <x v="1"/>
    <x v="7"/>
    <x v="2"/>
    <x v="1"/>
    <x v="1"/>
    <s v=""/>
    <n v="650000"/>
    <n v="5158.730158730159"/>
    <n v="216666.66666666666"/>
    <m/>
    <s v="COMPRA"/>
  </r>
  <r>
    <s v="Piso en calle de la Palma  Malasaña-Universidad1509"/>
    <x v="0"/>
    <n v="650000"/>
    <x v="6"/>
    <n v="101"/>
    <x v="1"/>
    <x v="8"/>
    <x v="1"/>
    <x v="1"/>
    <x v="1"/>
    <s v=""/>
    <n v="650000"/>
    <n v="6435.6435643564355"/>
    <n v="130000"/>
    <m/>
    <s v="COMPRA"/>
  </r>
  <r>
    <s v="Piso en Sanchinarro  Madrid1546"/>
    <x v="0"/>
    <n v="650000"/>
    <x v="5"/>
    <n v="112"/>
    <x v="1"/>
    <x v="8"/>
    <x v="1"/>
    <x v="1"/>
    <x v="1"/>
    <s v=""/>
    <n v="650000"/>
    <n v="5803.5714285714284"/>
    <n v="216666.66666666666"/>
    <m/>
    <s v="COMPRA"/>
  </r>
  <r>
    <s v="Piso en Ronda de Triana-Patrocinio-Turruñuelo  Sevilla263"/>
    <x v="2"/>
    <n v="650000"/>
    <x v="6"/>
    <n v="201"/>
    <x v="1"/>
    <x v="9"/>
    <x v="1"/>
    <x v="1"/>
    <x v="1"/>
    <s v=""/>
    <n v="650000"/>
    <n v="3233.8308457711441"/>
    <n v="130000"/>
    <m/>
    <s v="COMPRA"/>
  </r>
  <r>
    <s v="Ático en calle de Canillas  Prosperidad724"/>
    <x v="0"/>
    <n v="650000"/>
    <x v="8"/>
    <n v="94"/>
    <x v="1"/>
    <x v="5"/>
    <x v="1"/>
    <x v="1"/>
    <x v="1"/>
    <s v=""/>
    <n v="650000"/>
    <n v="6914.8936170212764"/>
    <n v="325000"/>
    <m/>
    <s v="COMPRA"/>
  </r>
  <r>
    <s v="Piso en plaza de la R. Dominicana  Nueva España705"/>
    <x v="0"/>
    <n v="650000"/>
    <x v="5"/>
    <n v="105"/>
    <x v="1"/>
    <x v="5"/>
    <x v="1"/>
    <x v="2"/>
    <x v="1"/>
    <s v=""/>
    <n v="650000"/>
    <n v="6190.4761904761908"/>
    <n v="216666.66666666666"/>
    <m/>
    <s v="COMPRA"/>
  </r>
  <r>
    <s v="Dúplex en calle Saltillo-1316"/>
    <x v="1"/>
    <n v="650000"/>
    <x v="5"/>
    <n v="200"/>
    <x v="1"/>
    <x v="8"/>
    <x v="1"/>
    <x v="1"/>
    <x v="0"/>
    <m/>
    <n v="650000"/>
    <n v="3250"/>
    <n v="216666.66666666666"/>
    <s v="Torremolinos"/>
    <s v="COMPRA"/>
  </r>
  <r>
    <s v="Dúplex en calle Saltillo-1317"/>
    <x v="1"/>
    <n v="650000"/>
    <x v="5"/>
    <n v="200"/>
    <x v="1"/>
    <x v="8"/>
    <x v="1"/>
    <x v="1"/>
    <x v="0"/>
    <m/>
    <n v="650000"/>
    <n v="3250"/>
    <n v="216666.66666666666"/>
    <s v="Torremolinos"/>
    <s v="COMPRA"/>
  </r>
  <r>
    <s v="Piso en Malagueta - Monte Sancha-1209"/>
    <x v="1"/>
    <n v="650000"/>
    <x v="3"/>
    <n v="109"/>
    <x v="1"/>
    <x v="8"/>
    <x v="1"/>
    <x v="1"/>
    <x v="0"/>
    <m/>
    <n v="650000"/>
    <n v="5963.3027522935781"/>
    <n v="162500"/>
    <s v="Ciudad"/>
    <s v="COMPRA"/>
  </r>
  <r>
    <s v="Piso en calle Navas de Tolosa-1245"/>
    <x v="1"/>
    <n v="650000"/>
    <x v="3"/>
    <n v="120"/>
    <x v="1"/>
    <x v="8"/>
    <x v="1"/>
    <x v="1"/>
    <x v="1"/>
    <m/>
    <n v="650000"/>
    <n v="5416.666666666667"/>
    <n v="162500"/>
    <s v="Ciudad"/>
    <s v="COMPRA"/>
  </r>
  <r>
    <s v="Piso en calle Capitulaciones-1288"/>
    <x v="1"/>
    <n v="650000"/>
    <x v="3"/>
    <n v="143"/>
    <x v="1"/>
    <x v="8"/>
    <x v="1"/>
    <x v="1"/>
    <x v="0"/>
    <m/>
    <n v="650000"/>
    <n v="4545.454545454545"/>
    <n v="162500"/>
    <s v="Torremolinos"/>
    <s v="COMPRA"/>
  </r>
  <r>
    <s v="Piso en calle Capitulaciones-1289"/>
    <x v="1"/>
    <n v="650000"/>
    <x v="3"/>
    <n v="143"/>
    <x v="1"/>
    <x v="8"/>
    <x v="1"/>
    <x v="1"/>
    <x v="0"/>
    <m/>
    <n v="650000"/>
    <n v="4545.454545454545"/>
    <n v="162500"/>
    <s v="Torremolinos"/>
    <s v="COMPRA"/>
  </r>
  <r>
    <s v="Piso en calle Olmos-1300"/>
    <x v="1"/>
    <n v="650000"/>
    <x v="3"/>
    <n v="158"/>
    <x v="1"/>
    <x v="8"/>
    <x v="1"/>
    <x v="1"/>
    <x v="0"/>
    <m/>
    <n v="650000"/>
    <n v="4113.9240506329115"/>
    <n v="162500"/>
    <s v="Ciudad"/>
    <s v="COMPRA"/>
  </r>
  <r>
    <s v="Piso en calle Pacífico-576"/>
    <x v="1"/>
    <n v="650000"/>
    <x v="11"/>
    <n v="101"/>
    <x v="1"/>
    <x v="9"/>
    <x v="1"/>
    <x v="1"/>
    <x v="0"/>
    <m/>
    <n v="650000"/>
    <n v="6435.6435643564355"/>
    <n v="650000"/>
    <s v="Ciudad"/>
    <s v="COMPRA"/>
  </r>
  <r>
    <s v="Piso en calle Aladino-656"/>
    <x v="1"/>
    <n v="650000"/>
    <x v="5"/>
    <n v="151"/>
    <x v="1"/>
    <x v="9"/>
    <x v="1"/>
    <x v="1"/>
    <x v="1"/>
    <m/>
    <n v="650000"/>
    <n v="4304.635761589404"/>
    <n v="216666.66666666666"/>
    <s v="Torremolinos"/>
    <s v="COMPRA"/>
  </r>
  <r>
    <s v="Piso en calle Ruiz Blaser-1524"/>
    <x v="1"/>
    <n v="650000"/>
    <x v="5"/>
    <n v="120"/>
    <x v="1"/>
    <x v="19"/>
    <x v="1"/>
    <x v="1"/>
    <x v="0"/>
    <m/>
    <n v="650000"/>
    <n v="5416.666666666667"/>
    <n v="216666.66666666666"/>
    <s v="Ciudad"/>
    <s v="COMPRA"/>
  </r>
  <r>
    <s v="Piso en pasaje Esperanto-1528"/>
    <x v="1"/>
    <n v="650000"/>
    <x v="6"/>
    <n v="149"/>
    <x v="1"/>
    <x v="19"/>
    <x v="1"/>
    <x v="1"/>
    <x v="0"/>
    <m/>
    <n v="650000"/>
    <n v="4362.4161073825508"/>
    <n v="130000"/>
    <s v="Ciudad"/>
    <s v="COMPRA"/>
  </r>
  <r>
    <s v="Piso en avenida del Sol-2383"/>
    <x v="1"/>
    <n v="650000"/>
    <x v="8"/>
    <n v="117"/>
    <x v="1"/>
    <x v="11"/>
    <x v="1"/>
    <x v="1"/>
    <x v="1"/>
    <m/>
    <n v="650000"/>
    <n v="5555.5555555555557"/>
    <n v="325000"/>
    <s v="Benalmadena"/>
    <s v="COMPRA"/>
  </r>
  <r>
    <s v="Piso en avenida del Sol-2384"/>
    <x v="1"/>
    <n v="650000"/>
    <x v="8"/>
    <n v="117"/>
    <x v="1"/>
    <x v="11"/>
    <x v="1"/>
    <x v="1"/>
    <x v="1"/>
    <m/>
    <n v="650000"/>
    <n v="5555.5555555555557"/>
    <n v="325000"/>
    <s v="Benalmadena"/>
    <s v="COMPRA"/>
  </r>
  <r>
    <s v="Chalet adosado en calle Río Júcar  Los Llanos - Valle Pardo1929"/>
    <x v="0"/>
    <n v="649900"/>
    <x v="5"/>
    <n v="257"/>
    <x v="0"/>
    <x v="0"/>
    <x v="0"/>
    <x v="0"/>
    <x v="0"/>
    <s v=""/>
    <n v="649900"/>
    <n v="2528.793774319066"/>
    <n v="216633.33333333334"/>
    <m/>
    <s v="COMPRA"/>
  </r>
  <r>
    <s v="Casa o chalet independiente en Restón i - Restón Ii  Valdemoro2586"/>
    <x v="0"/>
    <n v="649900"/>
    <x v="6"/>
    <n v="412"/>
    <x v="0"/>
    <x v="0"/>
    <x v="0"/>
    <x v="0"/>
    <x v="0"/>
    <s v=""/>
    <n v="649900"/>
    <n v="1577.4271844660195"/>
    <n v="129980"/>
    <m/>
    <s v="COMPRA"/>
  </r>
  <r>
    <s v="Piso en calle Bulgaria  s/n1782"/>
    <x v="0"/>
    <n v="649900"/>
    <x v="5"/>
    <n v="283"/>
    <x v="1"/>
    <x v="11"/>
    <x v="1"/>
    <x v="1"/>
    <x v="0"/>
    <s v=""/>
    <n v="649900"/>
    <n v="2296.4664310954063"/>
    <n v="216633.33333333334"/>
    <m/>
    <s v="COMPRA"/>
  </r>
  <r>
    <s v="Piso en calle Velázquez  1341252"/>
    <x v="0"/>
    <n v="649900"/>
    <x v="5"/>
    <n v="135"/>
    <x v="1"/>
    <x v="3"/>
    <x v="1"/>
    <x v="1"/>
    <x v="0"/>
    <s v=""/>
    <n v="649900"/>
    <n v="4814.0740740740739"/>
    <n v="216633.33333333334"/>
    <m/>
    <s v="COMPRA"/>
  </r>
  <r>
    <s v="Chalet pareado en calle Aries  Sur2137"/>
    <x v="0"/>
    <n v="649500"/>
    <x v="3"/>
    <n v="180"/>
    <x v="0"/>
    <x v="0"/>
    <x v="0"/>
    <x v="0"/>
    <x v="0"/>
    <s v=""/>
    <n v="649500"/>
    <n v="3608.3333333333335"/>
    <n v="162375"/>
    <m/>
    <s v="COMPRA"/>
  </r>
  <r>
    <s v="Chalet pareado en calle Acebo-2180"/>
    <x v="1"/>
    <n v="649000"/>
    <x v="3"/>
    <n v="241"/>
    <x v="0"/>
    <x v="0"/>
    <x v="0"/>
    <x v="0"/>
    <x v="0"/>
    <m/>
    <n v="649000"/>
    <n v="2692.9460580912864"/>
    <n v="162250"/>
    <s v="Benalmadena"/>
    <s v="COMPRA"/>
  </r>
  <r>
    <s v="Casa o chalet independiente en calle Arce  Nuevo Bulevar358"/>
    <x v="2"/>
    <n v="649000"/>
    <x v="5"/>
    <n v="174"/>
    <x v="0"/>
    <x v="0"/>
    <x v="0"/>
    <x v="0"/>
    <x v="0"/>
    <s v=""/>
    <n v="649000"/>
    <n v="3729.8850574712642"/>
    <n v="216333.33333333334"/>
    <m/>
    <s v="COMPRA"/>
  </r>
  <r>
    <s v="Casa o chalet independiente en Prado de Santo Domingo  Alcorcón2123"/>
    <x v="0"/>
    <n v="649000"/>
    <x v="6"/>
    <n v="230"/>
    <x v="0"/>
    <x v="0"/>
    <x v="0"/>
    <x v="0"/>
    <x v="0"/>
    <s v=""/>
    <n v="649000"/>
    <n v="2821.7391304347825"/>
    <n v="129800"/>
    <m/>
    <s v="COMPRA"/>
  </r>
  <r>
    <s v="Piso en calle de Abtao  Pacífico1000"/>
    <x v="0"/>
    <n v="649000"/>
    <x v="5"/>
    <n v="111"/>
    <x v="1"/>
    <x v="9"/>
    <x v="1"/>
    <x v="1"/>
    <x v="0"/>
    <s v=""/>
    <n v="649000"/>
    <n v="5846.8468468468473"/>
    <n v="216333.33333333334"/>
    <m/>
    <s v="COMPRA"/>
  </r>
  <r>
    <s v="Ático en calle Francisco de Quevedo-652"/>
    <x v="1"/>
    <n v="649000"/>
    <x v="8"/>
    <n v="149"/>
    <x v="1"/>
    <x v="9"/>
    <x v="1"/>
    <x v="1"/>
    <x v="0"/>
    <m/>
    <n v="649000"/>
    <n v="4355.7046979865772"/>
    <n v="324500"/>
    <s v="Torremolinos"/>
    <s v="COMPRA"/>
  </r>
  <r>
    <s v="Chalet adosado en calle Océano Índico  Miramadrid2202"/>
    <x v="0"/>
    <n v="648000"/>
    <x v="5"/>
    <n v="206"/>
    <x v="0"/>
    <x v="0"/>
    <x v="0"/>
    <x v="0"/>
    <x v="0"/>
    <s v=""/>
    <n v="648000"/>
    <n v="3145.6310679611652"/>
    <n v="216000"/>
    <m/>
    <s v="COMPRA"/>
  </r>
  <r>
    <s v="Casa o chalet independiente en calle Romero  Bollullos de la Mitacion410"/>
    <x v="2"/>
    <n v="645000"/>
    <x v="3"/>
    <n v="300"/>
    <x v="0"/>
    <x v="0"/>
    <x v="0"/>
    <x v="0"/>
    <x v="0"/>
    <s v=""/>
    <n v="645000"/>
    <n v="2150"/>
    <n v="161250"/>
    <m/>
    <s v="COMPRA"/>
  </r>
  <r>
    <s v="Piso en calle Escalerilla-1159"/>
    <x v="1"/>
    <n v="645000"/>
    <x v="3"/>
    <n v="170"/>
    <x v="1"/>
    <x v="8"/>
    <x v="2"/>
    <x v="1"/>
    <x v="2"/>
    <n v="29000"/>
    <n v="674000"/>
    <n v="3964.705882352941"/>
    <n v="168500"/>
    <s v="Ciudad"/>
    <s v="COMPRA"/>
  </r>
  <r>
    <s v="Piso en calle Hilera-889"/>
    <x v="1"/>
    <n v="645000"/>
    <x v="5"/>
    <n v="120"/>
    <x v="1"/>
    <x v="3"/>
    <x v="1"/>
    <x v="1"/>
    <x v="1"/>
    <m/>
    <n v="645000"/>
    <n v="5375"/>
    <n v="215000"/>
    <s v="Ciudad"/>
    <s v="COMPRA"/>
  </r>
  <r>
    <s v="Piso en Los Álamos-393"/>
    <x v="1"/>
    <n v="645000"/>
    <x v="5"/>
    <n v="130"/>
    <x v="1"/>
    <x v="7"/>
    <x v="1"/>
    <x v="1"/>
    <x v="0"/>
    <m/>
    <n v="645000"/>
    <n v="4961.5384615384619"/>
    <n v="215000"/>
    <s v="Torremolinos"/>
    <s v="COMPRA"/>
  </r>
  <r>
    <s v="Dúplex en avenida Retamar-281"/>
    <x v="1"/>
    <n v="645000"/>
    <x v="5"/>
    <n v="173"/>
    <x v="1"/>
    <x v="1"/>
    <x v="1"/>
    <x v="1"/>
    <x v="0"/>
    <m/>
    <n v="645000"/>
    <n v="3728.3236994219651"/>
    <n v="215000"/>
    <s v="Benalmadena"/>
    <s v="COMPRA"/>
  </r>
  <r>
    <s v="Piso en Martiricos - La Roca-33"/>
    <x v="1"/>
    <n v="645000"/>
    <x v="5"/>
    <n v="114"/>
    <x v="1"/>
    <x v="4"/>
    <x v="1"/>
    <x v="1"/>
    <x v="0"/>
    <m/>
    <n v="645000"/>
    <n v="5657.894736842105"/>
    <n v="215000"/>
    <s v="Ciudad"/>
    <s v="COMPRA"/>
  </r>
  <r>
    <s v="Chalet pareado en calle Camelia-2185"/>
    <x v="1"/>
    <n v="640000"/>
    <x v="3"/>
    <n v="238"/>
    <x v="0"/>
    <x v="0"/>
    <x v="0"/>
    <x v="0"/>
    <x v="0"/>
    <m/>
    <n v="640000"/>
    <n v="2689.0756302521008"/>
    <n v="160000"/>
    <s v="Benalmadena"/>
    <s v="COMPRA"/>
  </r>
  <r>
    <s v="Casa o chalet independiente en calle Meseta-1742"/>
    <x v="1"/>
    <n v="640000"/>
    <x v="6"/>
    <n v="166"/>
    <x v="0"/>
    <x v="0"/>
    <x v="0"/>
    <x v="0"/>
    <x v="1"/>
    <m/>
    <n v="640000"/>
    <n v="3855.4216867469881"/>
    <n v="128000"/>
    <s v="Torremolinos"/>
    <s v="COMPRA"/>
  </r>
  <r>
    <s v="Casa o chalet independiente en Puertosol - Santa Isabel-1980"/>
    <x v="1"/>
    <n v="640000"/>
    <x v="0"/>
    <n v="420"/>
    <x v="0"/>
    <x v="0"/>
    <x v="0"/>
    <x v="0"/>
    <x v="0"/>
    <m/>
    <n v="640000"/>
    <n v="1523.8095238095239"/>
    <n v="71111.111111111109"/>
    <s v="Ciudad"/>
    <s v="COMPRA"/>
  </r>
  <r>
    <s v="Casa o chalet independiente en amatista  Soto del Real2323"/>
    <x v="0"/>
    <n v="640000"/>
    <x v="2"/>
    <n v="434"/>
    <x v="0"/>
    <x v="0"/>
    <x v="0"/>
    <x v="0"/>
    <x v="0"/>
    <s v=""/>
    <n v="640000"/>
    <n v="1474.6543778801843"/>
    <n v="106666.66666666667"/>
    <m/>
    <s v="COMPRA"/>
  </r>
  <r>
    <s v="Casa o chalet independiente en calle Chaparro  Bollullos de la Mitacion374"/>
    <x v="2"/>
    <n v="640000"/>
    <x v="3"/>
    <n v="370"/>
    <x v="0"/>
    <x v="0"/>
    <x v="0"/>
    <x v="0"/>
    <x v="0"/>
    <s v=""/>
    <n v="640000"/>
    <n v="1729.7297297297298"/>
    <n v="160000"/>
    <m/>
    <s v="COMPRA"/>
  </r>
  <r>
    <s v="Chalet pareado en calle Genil  s/n1833"/>
    <x v="0"/>
    <n v="640000"/>
    <x v="3"/>
    <n v="243"/>
    <x v="0"/>
    <x v="0"/>
    <x v="0"/>
    <x v="0"/>
    <x v="0"/>
    <s v=""/>
    <n v="640000"/>
    <n v="2633.7448559670784"/>
    <n v="160000"/>
    <m/>
    <s v="COMPRA"/>
  </r>
  <r>
    <s v="Piso en Buhaira - Huerta del Rey  Sevilla12"/>
    <x v="2"/>
    <n v="640000"/>
    <x v="3"/>
    <n v="146"/>
    <x v="1"/>
    <x v="8"/>
    <x v="1"/>
    <x v="1"/>
    <x v="2"/>
    <m/>
    <n v="640000"/>
    <n v="4383.5616438356165"/>
    <n v="160000"/>
    <m/>
    <s v="COMPRA"/>
  </r>
  <r>
    <s v="Piso en avenida de la buhaira  30190"/>
    <x v="2"/>
    <n v="640000"/>
    <x v="5"/>
    <n v="97"/>
    <x v="1"/>
    <x v="3"/>
    <x v="1"/>
    <x v="1"/>
    <x v="0"/>
    <s v=""/>
    <n v="640000"/>
    <n v="6597.9381443298971"/>
    <n v="213333.33333333334"/>
    <m/>
    <s v="COMPRA"/>
  </r>
  <r>
    <s v="Dúplex en El Higuerón - Capellanía-282"/>
    <x v="1"/>
    <n v="640000"/>
    <x v="5"/>
    <n v="173"/>
    <x v="1"/>
    <x v="1"/>
    <x v="1"/>
    <x v="1"/>
    <x v="0"/>
    <m/>
    <n v="640000"/>
    <n v="3699.4219653179189"/>
    <n v="213333.33333333334"/>
    <s v="Benalmadena"/>
    <s v="COMPRA"/>
  </r>
  <r>
    <s v="Chalet adosado en ronda del Golf Oeste-2146"/>
    <x v="1"/>
    <n v="639000"/>
    <x v="3"/>
    <n v="213"/>
    <x v="0"/>
    <x v="0"/>
    <x v="0"/>
    <x v="0"/>
    <x v="1"/>
    <m/>
    <n v="639000"/>
    <n v="3000"/>
    <n v="159750"/>
    <s v="Benalmadena"/>
    <s v="COMPRA"/>
  </r>
  <r>
    <s v="Ático en avenida Arrigo Boito-776"/>
    <x v="1"/>
    <n v="639000"/>
    <x v="8"/>
    <n v="91"/>
    <x v="1"/>
    <x v="9"/>
    <x v="1"/>
    <x v="1"/>
    <x v="0"/>
    <m/>
    <n v="639000"/>
    <n v="7021.9780219780223"/>
    <n v="319500"/>
    <s v="Ciudad"/>
    <s v="COMPRA"/>
  </r>
  <r>
    <s v="Piso en calle Arrigo Boito-948"/>
    <x v="1"/>
    <n v="637000"/>
    <x v="5"/>
    <n v="160"/>
    <x v="1"/>
    <x v="3"/>
    <x v="1"/>
    <x v="1"/>
    <x v="0"/>
    <m/>
    <n v="637000"/>
    <n v="3981.25"/>
    <n v="212333.33333333334"/>
    <s v="Ciudad"/>
    <s v="COMPRA"/>
  </r>
  <r>
    <s v="Piso en calle de Clara del Rey  Prosperidad1231"/>
    <x v="0"/>
    <n v="635000"/>
    <x v="5"/>
    <n v="113"/>
    <x v="1"/>
    <x v="3"/>
    <x v="1"/>
    <x v="1"/>
    <x v="1"/>
    <s v=""/>
    <n v="635000"/>
    <n v="5619.4690265486724"/>
    <n v="211666.66666666666"/>
    <m/>
    <s v="COMPRA"/>
  </r>
  <r>
    <s v="Dúplex en paseo Walkway del Pan Triste-658"/>
    <x v="1"/>
    <n v="635000"/>
    <x v="8"/>
    <n v="152"/>
    <x v="1"/>
    <x v="9"/>
    <x v="1"/>
    <x v="1"/>
    <x v="0"/>
    <m/>
    <n v="635000"/>
    <n v="4177.6315789473683"/>
    <n v="317500"/>
    <s v="Torremolinos"/>
    <s v="COMPRA"/>
  </r>
  <r>
    <s v="Piso en avenida de Pablo Iglesias  Norte1336"/>
    <x v="0"/>
    <n v="634900"/>
    <x v="5"/>
    <n v="144"/>
    <x v="1"/>
    <x v="8"/>
    <x v="1"/>
    <x v="2"/>
    <x v="0"/>
    <s v=""/>
    <n v="634900"/>
    <n v="4409.0277777777774"/>
    <n v="211633.33333333334"/>
    <m/>
    <s v="COMPRA"/>
  </r>
  <r>
    <s v="Piso en avenida Mar de Alborán-2376"/>
    <x v="1"/>
    <n v="630500"/>
    <x v="8"/>
    <n v="114"/>
    <x v="1"/>
    <x v="11"/>
    <x v="1"/>
    <x v="1"/>
    <x v="1"/>
    <m/>
    <n v="630500"/>
    <n v="5530.7017543859647"/>
    <n v="315250"/>
    <s v="Torremolinos"/>
    <s v="COMPRA"/>
  </r>
  <r>
    <s v="Piso en avenida Mar de Alborán-2377"/>
    <x v="1"/>
    <n v="630500"/>
    <x v="8"/>
    <n v="114"/>
    <x v="1"/>
    <x v="11"/>
    <x v="1"/>
    <x v="1"/>
    <x v="1"/>
    <m/>
    <n v="630500"/>
    <n v="5530.7017543859647"/>
    <n v="315250"/>
    <s v="Torremolinos"/>
    <s v="COMPRA"/>
  </r>
  <r>
    <s v="Chalet pareado en avenida del Higuerón-2178"/>
    <x v="1"/>
    <n v="630000"/>
    <x v="3"/>
    <n v="225"/>
    <x v="0"/>
    <x v="0"/>
    <x v="0"/>
    <x v="0"/>
    <x v="0"/>
    <m/>
    <n v="630000"/>
    <n v="2800"/>
    <n v="157500"/>
    <s v="Benalmadena"/>
    <s v="COMPRA"/>
  </r>
  <r>
    <s v="Casa o chalet independiente en calle Cerro de la Tarjeta  Cerros de Montequinto373"/>
    <x v="2"/>
    <n v="630000"/>
    <x v="6"/>
    <n v="234"/>
    <x v="0"/>
    <x v="0"/>
    <x v="0"/>
    <x v="0"/>
    <x v="0"/>
    <s v=""/>
    <n v="630000"/>
    <n v="2692.3076923076924"/>
    <n v="126000"/>
    <m/>
    <s v="COMPRA"/>
  </r>
  <r>
    <s v="Chalet adosado en San Agustin de Guadalix 1933"/>
    <x v="0"/>
    <n v="630000"/>
    <x v="6"/>
    <n v="225"/>
    <x v="0"/>
    <x v="0"/>
    <x v="0"/>
    <x v="0"/>
    <x v="0"/>
    <s v=""/>
    <n v="630000"/>
    <n v="2800"/>
    <n v="126000"/>
    <m/>
    <s v="COMPRA"/>
  </r>
  <r>
    <s v="Piso en calle Salvador Allende-1249"/>
    <x v="1"/>
    <n v="630000"/>
    <x v="5"/>
    <n v="121"/>
    <x v="1"/>
    <x v="8"/>
    <x v="1"/>
    <x v="1"/>
    <x v="0"/>
    <m/>
    <n v="630000"/>
    <n v="5206.6115702479337"/>
    <n v="210000"/>
    <s v="Torremolinos"/>
    <s v="COMPRA"/>
  </r>
  <r>
    <s v="Piso en La Carihuela - Los Nidos-1250"/>
    <x v="1"/>
    <n v="630000"/>
    <x v="5"/>
    <n v="121"/>
    <x v="1"/>
    <x v="8"/>
    <x v="1"/>
    <x v="1"/>
    <x v="0"/>
    <m/>
    <n v="630000"/>
    <n v="5206.6115702479337"/>
    <n v="210000"/>
    <s v="Torremolinos"/>
    <s v="COMPRA"/>
  </r>
  <r>
    <s v="Chalet adosado en calle Valle del Oro  Centro1930"/>
    <x v="0"/>
    <n v="629900"/>
    <x v="3"/>
    <n v="264"/>
    <x v="0"/>
    <x v="0"/>
    <x v="0"/>
    <x v="0"/>
    <x v="0"/>
    <s v=""/>
    <n v="629900"/>
    <n v="2385.9848484848485"/>
    <n v="157475"/>
    <m/>
    <s v="COMPRA"/>
  </r>
  <r>
    <s v="Piso en avenida de Camilo José Cela  Norte1743"/>
    <x v="0"/>
    <n v="629900"/>
    <x v="8"/>
    <n v="101"/>
    <x v="1"/>
    <x v="11"/>
    <x v="1"/>
    <x v="1"/>
    <x v="0"/>
    <s v=""/>
    <n v="629900"/>
    <n v="6236.6336633663368"/>
    <n v="314950"/>
    <m/>
    <s v="COMPRA"/>
  </r>
  <r>
    <s v="Piso en calle Hernán Cortés  11494"/>
    <x v="0"/>
    <n v="629900"/>
    <x v="5"/>
    <n v="140"/>
    <x v="1"/>
    <x v="8"/>
    <x v="1"/>
    <x v="1"/>
    <x v="0"/>
    <s v=""/>
    <n v="629900"/>
    <n v="4499.2857142857147"/>
    <n v="209966.66666666666"/>
    <m/>
    <s v="COMPRA"/>
  </r>
  <r>
    <s v="Piso en calle Francisco Tomás y Valiente  Viñas Viejas1187"/>
    <x v="0"/>
    <n v="629900"/>
    <x v="5"/>
    <n v="110"/>
    <x v="1"/>
    <x v="3"/>
    <x v="1"/>
    <x v="1"/>
    <x v="0"/>
    <s v=""/>
    <n v="629900"/>
    <n v="5726.363636363636"/>
    <n v="209966.66666666666"/>
    <m/>
    <s v="COMPRA"/>
  </r>
  <r>
    <s v="Piso en calle Juan Ramón Jiménez  21744"/>
    <x v="0"/>
    <n v="629000"/>
    <x v="5"/>
    <n v="106"/>
    <x v="1"/>
    <x v="11"/>
    <x v="1"/>
    <x v="1"/>
    <x v="0"/>
    <s v=""/>
    <n v="629000"/>
    <n v="5933.9622641509432"/>
    <n v="209666.66666666666"/>
    <m/>
    <s v="COMPRA"/>
  </r>
  <r>
    <s v="Piso en calle Salvador Allende-904"/>
    <x v="1"/>
    <n v="629000"/>
    <x v="8"/>
    <n v="128"/>
    <x v="1"/>
    <x v="3"/>
    <x v="1"/>
    <x v="1"/>
    <x v="0"/>
    <m/>
    <n v="629000"/>
    <n v="4914.0625"/>
    <n v="314500"/>
    <s v="Torremolinos"/>
    <s v="COMPRA"/>
  </r>
  <r>
    <s v="Piso en avenida Rodrigo Boito-2409"/>
    <x v="1"/>
    <n v="629000"/>
    <x v="5"/>
    <n v="135"/>
    <x v="1"/>
    <x v="11"/>
    <x v="1"/>
    <x v="1"/>
    <x v="0"/>
    <m/>
    <n v="629000"/>
    <n v="4659.2592592592591"/>
    <n v="209666.66666666666"/>
    <s v="Ciudad"/>
    <s v="COMPRA"/>
  </r>
  <r>
    <s v="Piso en Finca el Pato - Torre del Río-1203"/>
    <x v="1"/>
    <n v="627000"/>
    <x v="5"/>
    <n v="107"/>
    <x v="1"/>
    <x v="8"/>
    <x v="1"/>
    <x v="1"/>
    <x v="0"/>
    <m/>
    <n v="627000"/>
    <n v="5859.8130841121492"/>
    <n v="209000"/>
    <s v="Ciudad"/>
    <s v="COMPRA"/>
  </r>
  <r>
    <s v="Casa o chalet independiente en ronda Alta de Benyamina-1983"/>
    <x v="1"/>
    <n v="625000"/>
    <x v="6"/>
    <n v="235"/>
    <x v="0"/>
    <x v="0"/>
    <x v="0"/>
    <x v="0"/>
    <x v="1"/>
    <m/>
    <n v="625000"/>
    <n v="2659.5744680851062"/>
    <n v="125000"/>
    <s v="Torremolinos"/>
    <s v="COMPRA"/>
  </r>
  <r>
    <s v="Casa o chalet independiente en Urbanización Fuentequintillo  34474"/>
    <x v="2"/>
    <n v="625000"/>
    <x v="6"/>
    <n v="488"/>
    <x v="0"/>
    <x v="0"/>
    <x v="0"/>
    <x v="0"/>
    <x v="0"/>
    <s v=""/>
    <n v="625000"/>
    <n v="1280.7377049180327"/>
    <n v="125000"/>
    <m/>
    <s v="COMPRA"/>
  </r>
  <r>
    <s v="Chalet adosado en avenida de Madrid  341978"/>
    <x v="0"/>
    <n v="625000"/>
    <x v="3"/>
    <n v="321"/>
    <x v="0"/>
    <x v="0"/>
    <x v="0"/>
    <x v="0"/>
    <x v="0"/>
    <s v=""/>
    <n v="625000"/>
    <n v="1947.0404984423676"/>
    <n v="156250"/>
    <m/>
    <s v="COMPRA"/>
  </r>
  <r>
    <s v="Casa o chalet independiente en carretera de Villanueva del Pardillo  Colmenarejo2301"/>
    <x v="0"/>
    <n v="625000"/>
    <x v="2"/>
    <n v="271"/>
    <x v="0"/>
    <x v="0"/>
    <x v="0"/>
    <x v="0"/>
    <x v="0"/>
    <s v=""/>
    <n v="625000"/>
    <n v="2306.2730627306273"/>
    <n v="104166.66666666667"/>
    <m/>
    <s v="COMPRA"/>
  </r>
  <r>
    <s v="Piso en calle Profesor Carlos Toleda  s/n1723"/>
    <x v="0"/>
    <n v="625000"/>
    <x v="8"/>
    <n v="96"/>
    <x v="1"/>
    <x v="11"/>
    <x v="1"/>
    <x v="1"/>
    <x v="0"/>
    <s v=""/>
    <n v="625000"/>
    <n v="6510.416666666667"/>
    <n v="312500"/>
    <m/>
    <s v="COMPRA"/>
  </r>
  <r>
    <s v="Piso en calle de la Magdalena  Lavapiés-Embajadores1565"/>
    <x v="0"/>
    <n v="622000"/>
    <x v="8"/>
    <n v="159"/>
    <x v="1"/>
    <x v="8"/>
    <x v="1"/>
    <x v="1"/>
    <x v="1"/>
    <s v=""/>
    <n v="622000"/>
    <n v="3911.949685534591"/>
    <n v="311000"/>
    <m/>
    <s v="COMPRA"/>
  </r>
  <r>
    <s v="Chalet pareado en calle Liebre-2201"/>
    <x v="1"/>
    <n v="620000"/>
    <x v="5"/>
    <n v="182"/>
    <x v="0"/>
    <x v="0"/>
    <x v="0"/>
    <x v="0"/>
    <x v="1"/>
    <m/>
    <n v="620000"/>
    <n v="3406.5934065934066"/>
    <n v="206666.66666666666"/>
    <s v="Ciudad"/>
    <s v="COMPRA"/>
  </r>
  <r>
    <s v="Chalet pareado en calle Liebre-2202"/>
    <x v="1"/>
    <n v="620000"/>
    <x v="5"/>
    <n v="182"/>
    <x v="0"/>
    <x v="0"/>
    <x v="0"/>
    <x v="0"/>
    <x v="1"/>
    <m/>
    <n v="620000"/>
    <n v="3406.5934065934066"/>
    <n v="206666.66666666666"/>
    <s v="Ciudad"/>
    <s v="COMPRA"/>
  </r>
  <r>
    <s v="Chalet adosado en calle Olmos-2055"/>
    <x v="1"/>
    <n v="620000"/>
    <x v="3"/>
    <n v="186"/>
    <x v="0"/>
    <x v="0"/>
    <x v="0"/>
    <x v="0"/>
    <x v="0"/>
    <m/>
    <n v="620000"/>
    <n v="3333.3333333333335"/>
    <n v="155000"/>
    <s v="Ciudad"/>
    <s v="COMPRA"/>
  </r>
  <r>
    <s v="Chalet adosado en calle Olmos-2056"/>
    <x v="1"/>
    <n v="620000"/>
    <x v="3"/>
    <n v="186"/>
    <x v="0"/>
    <x v="0"/>
    <x v="0"/>
    <x v="0"/>
    <x v="0"/>
    <m/>
    <n v="620000"/>
    <n v="3333.3333333333335"/>
    <n v="155000"/>
    <s v="Ciudad"/>
    <s v="COMPRA"/>
  </r>
  <r>
    <s v="Chalet adosado en calle Olmos-2057"/>
    <x v="1"/>
    <n v="620000"/>
    <x v="3"/>
    <n v="208"/>
    <x v="0"/>
    <x v="0"/>
    <x v="0"/>
    <x v="0"/>
    <x v="0"/>
    <m/>
    <n v="620000"/>
    <n v="2980.7692307692309"/>
    <n v="155000"/>
    <s v="Ciudad"/>
    <s v="COMPRA"/>
  </r>
  <r>
    <s v="Chalet pareado en Los Almendros - El Limonero - El Tomillar-2246"/>
    <x v="1"/>
    <n v="620000"/>
    <x v="6"/>
    <n v="590"/>
    <x v="0"/>
    <x v="0"/>
    <x v="0"/>
    <x v="0"/>
    <x v="0"/>
    <m/>
    <n v="620000"/>
    <n v="1050.8474576271187"/>
    <n v="124000"/>
    <s v="Ciudad"/>
    <s v="COMPRA"/>
  </r>
  <r>
    <s v="Casa o chalet independiente en amatista  52590"/>
    <x v="0"/>
    <n v="620000"/>
    <x v="2"/>
    <n v="260"/>
    <x v="0"/>
    <x v="0"/>
    <x v="0"/>
    <x v="0"/>
    <x v="0"/>
    <s v=""/>
    <n v="620000"/>
    <n v="2384.6153846153848"/>
    <n v="103333.33333333333"/>
    <m/>
    <s v="COMPRA"/>
  </r>
  <r>
    <s v="Piso en Canillas  Madrid1449"/>
    <x v="0"/>
    <n v="620000"/>
    <x v="8"/>
    <n v="96"/>
    <x v="1"/>
    <x v="8"/>
    <x v="1"/>
    <x v="1"/>
    <x v="0"/>
    <s v=""/>
    <n v="620000"/>
    <n v="6458.333333333333"/>
    <n v="310000"/>
    <m/>
    <s v="COMPRA"/>
  </r>
  <r>
    <s v="Piso en calle de Ilustración  Argüelles1462"/>
    <x v="0"/>
    <n v="620000"/>
    <x v="8"/>
    <n v="68"/>
    <x v="1"/>
    <x v="8"/>
    <x v="1"/>
    <x v="1"/>
    <x v="1"/>
    <s v=""/>
    <n v="620000"/>
    <n v="9117.6470588235297"/>
    <n v="310000"/>
    <m/>
    <s v="COMPRA"/>
  </r>
  <r>
    <s v="Piso en Arapiles  Madrid1527"/>
    <x v="0"/>
    <n v="620000"/>
    <x v="5"/>
    <n v="89"/>
    <x v="1"/>
    <x v="8"/>
    <x v="1"/>
    <x v="1"/>
    <x v="1"/>
    <s v=""/>
    <n v="620000"/>
    <n v="6966.2921348314603"/>
    <n v="206666.66666666666"/>
    <m/>
    <s v="COMPRA"/>
  </r>
  <r>
    <s v="Ático en calle de Santa María  Huertas-Cortes889"/>
    <x v="0"/>
    <n v="620000"/>
    <x v="8"/>
    <n v="100"/>
    <x v="1"/>
    <x v="7"/>
    <x v="1"/>
    <x v="1"/>
    <x v="1"/>
    <s v=""/>
    <n v="620000"/>
    <n v="6200"/>
    <n v="310000"/>
    <m/>
    <s v="COMPRA"/>
  </r>
  <r>
    <s v="Piso en ronda de Atocha  7807"/>
    <x v="0"/>
    <n v="620000"/>
    <x v="5"/>
    <n v="95"/>
    <x v="1"/>
    <x v="1"/>
    <x v="1"/>
    <x v="1"/>
    <x v="1"/>
    <s v=""/>
    <n v="620000"/>
    <n v="6526.3157894736842"/>
    <n v="206666.66666666666"/>
    <m/>
    <s v="COMPRA"/>
  </r>
  <r>
    <s v="Piso en avenida Juan Sebastián Elcano-406"/>
    <x v="1"/>
    <n v="620000"/>
    <x v="5"/>
    <n v="142"/>
    <x v="1"/>
    <x v="7"/>
    <x v="1"/>
    <x v="1"/>
    <x v="1"/>
    <m/>
    <n v="620000"/>
    <n v="4366.1971830985913"/>
    <n v="206666.66666666666"/>
    <s v="Ciudad"/>
    <s v="COMPRA"/>
  </r>
  <r>
    <s v="Piso en Los Guindos - Parque Mediterráneo - Santa Paula-188"/>
    <x v="1"/>
    <n v="620000"/>
    <x v="5"/>
    <n v="163"/>
    <x v="1"/>
    <x v="5"/>
    <x v="1"/>
    <x v="1"/>
    <x v="1"/>
    <m/>
    <n v="620000"/>
    <n v="3803.6809815950919"/>
    <n v="206666.66666666666"/>
    <s v="Ciudad"/>
    <s v="COMPRA"/>
  </r>
  <r>
    <s v="Piso en Los Guindos - Parque Mediterráneo - Santa Paula-189"/>
    <x v="1"/>
    <n v="620000"/>
    <x v="3"/>
    <n v="165"/>
    <x v="1"/>
    <x v="5"/>
    <x v="1"/>
    <x v="1"/>
    <x v="0"/>
    <m/>
    <n v="620000"/>
    <n v="3757.5757575757575"/>
    <n v="155000"/>
    <s v="Ciudad"/>
    <s v="COMPRA"/>
  </r>
  <r>
    <s v="Chalet pareado en calle de Camariñas  1032239"/>
    <x v="0"/>
    <n v="619900"/>
    <x v="3"/>
    <n v="256"/>
    <x v="0"/>
    <x v="0"/>
    <x v="0"/>
    <x v="0"/>
    <x v="0"/>
    <s v=""/>
    <n v="619900"/>
    <n v="2421.484375"/>
    <n v="154975"/>
    <m/>
    <s v="COMPRA"/>
  </r>
  <r>
    <s v="Casa o chalet independiente en calle Veintinueve  172741"/>
    <x v="0"/>
    <n v="619900"/>
    <x v="6"/>
    <n v="266"/>
    <x v="0"/>
    <x v="0"/>
    <x v="0"/>
    <x v="0"/>
    <x v="0"/>
    <s v=""/>
    <n v="619900"/>
    <n v="2330.4511278195487"/>
    <n v="123980"/>
    <m/>
    <s v="COMPRA"/>
  </r>
  <r>
    <s v="Chalet pareado en Prado de Santo Domingo  Alcorcón2133"/>
    <x v="0"/>
    <n v="619000"/>
    <x v="3"/>
    <n v="243"/>
    <x v="0"/>
    <x v="0"/>
    <x v="0"/>
    <x v="0"/>
    <x v="0"/>
    <s v=""/>
    <n v="619000"/>
    <n v="2547.3251028806585"/>
    <n v="154750"/>
    <m/>
    <s v="COMPRA"/>
  </r>
  <r>
    <s v="Casa o chalet independiente en Charcos de Santa Bárbara  Griñón2562"/>
    <x v="0"/>
    <n v="619000"/>
    <x v="1"/>
    <n v="539"/>
    <x v="0"/>
    <x v="0"/>
    <x v="0"/>
    <x v="0"/>
    <x v="0"/>
    <s v=""/>
    <n v="619000"/>
    <n v="1148.4230055658627"/>
    <n v="77375"/>
    <m/>
    <s v="COMPRA"/>
  </r>
  <r>
    <s v="Casa o chalet independiente en Puertosol - Santa Isabel-1979"/>
    <x v="1"/>
    <n v="618000"/>
    <x v="4"/>
    <n v="348"/>
    <x v="0"/>
    <x v="0"/>
    <x v="0"/>
    <x v="0"/>
    <x v="0"/>
    <m/>
    <n v="618000"/>
    <n v="1775.8620689655172"/>
    <n v="88285.71428571429"/>
    <s v="Ciudad"/>
    <s v="COMPRA"/>
  </r>
  <r>
    <s v="Piso en calle Hilera-85"/>
    <x v="1"/>
    <n v="618000"/>
    <x v="3"/>
    <n v="130"/>
    <x v="1"/>
    <x v="6"/>
    <x v="1"/>
    <x v="1"/>
    <x v="0"/>
    <m/>
    <n v="618000"/>
    <n v="4753.8461538461543"/>
    <n v="154500"/>
    <s v="Ciudad"/>
    <s v="COMPRA"/>
  </r>
  <r>
    <s v="Chalet adosado en avenida de Madrid  341977"/>
    <x v="0"/>
    <n v="615550"/>
    <x v="3"/>
    <n v="320"/>
    <x v="0"/>
    <x v="0"/>
    <x v="0"/>
    <x v="0"/>
    <x v="0"/>
    <s v=""/>
    <n v="615550"/>
    <n v="1923.59375"/>
    <n v="153887.5"/>
    <m/>
    <s v="COMPRA"/>
  </r>
  <r>
    <s v="Casa o chalet independiente en Torrejón de la Calzada 2783"/>
    <x v="0"/>
    <n v="615000"/>
    <x v="6"/>
    <n v="441"/>
    <x v="0"/>
    <x v="0"/>
    <x v="0"/>
    <x v="0"/>
    <x v="0"/>
    <s v=""/>
    <n v="615000"/>
    <n v="1394.5578231292518"/>
    <n v="123000"/>
    <m/>
    <s v="COMPRA"/>
  </r>
  <r>
    <s v="Piso en calle de Embajadores  Legazpi1655"/>
    <x v="0"/>
    <n v="615000"/>
    <x v="8"/>
    <n v="154"/>
    <x v="1"/>
    <x v="11"/>
    <x v="2"/>
    <x v="1"/>
    <x v="1"/>
    <s v=""/>
    <n v="615000"/>
    <n v="3993.5064935064934"/>
    <n v="307500"/>
    <m/>
    <s v="COMPRA"/>
  </r>
  <r>
    <s v="Piso en calle de Villamayor de Santiago  Ensanche de Vallecas - La Gavia1717"/>
    <x v="0"/>
    <n v="615000"/>
    <x v="5"/>
    <n v="141"/>
    <x v="1"/>
    <x v="11"/>
    <x v="1"/>
    <x v="1"/>
    <x v="0"/>
    <s v=""/>
    <n v="615000"/>
    <n v="4361.7021276595742"/>
    <n v="205000"/>
    <m/>
    <s v="COMPRA"/>
  </r>
  <r>
    <s v="Piso en calle República Argentina-1448"/>
    <x v="1"/>
    <n v="615000"/>
    <x v="8"/>
    <n v="89"/>
    <x v="1"/>
    <x v="8"/>
    <x v="1"/>
    <x v="1"/>
    <x v="0"/>
    <m/>
    <n v="615000"/>
    <n v="6910.1123595505615"/>
    <n v="307500"/>
    <s v="Ciudad"/>
    <s v="COMPRA"/>
  </r>
  <r>
    <s v="Piso en avenida Mar de Alborán-2371"/>
    <x v="1"/>
    <n v="613000"/>
    <x v="8"/>
    <n v="113"/>
    <x v="1"/>
    <x v="11"/>
    <x v="1"/>
    <x v="1"/>
    <x v="1"/>
    <m/>
    <n v="613000"/>
    <n v="5424.7787610619471"/>
    <n v="306500"/>
    <s v="Torremolinos"/>
    <s v="COMPRA"/>
  </r>
  <r>
    <s v="Piso en avenida Mar de Alborán-2372"/>
    <x v="1"/>
    <n v="613000"/>
    <x v="8"/>
    <n v="113"/>
    <x v="1"/>
    <x v="11"/>
    <x v="1"/>
    <x v="1"/>
    <x v="1"/>
    <m/>
    <n v="613000"/>
    <n v="5424.7787610619471"/>
    <n v="306500"/>
    <s v="Torremolinos"/>
    <s v="COMPRA"/>
  </r>
  <r>
    <s v="Casa o chalet independiente en Arroyo de la Miel-1625"/>
    <x v="1"/>
    <n v="610000"/>
    <x v="3"/>
    <n v="150"/>
    <x v="0"/>
    <x v="0"/>
    <x v="0"/>
    <x v="0"/>
    <x v="0"/>
    <m/>
    <n v="610000"/>
    <n v="4066.6666666666665"/>
    <n v="152500"/>
    <s v="Benalmadena"/>
    <s v="COMPRA"/>
  </r>
  <r>
    <s v="Chalet adosado en Fuenlabrada II - El Molino  Fuenlabrada2006"/>
    <x v="0"/>
    <n v="610000"/>
    <x v="3"/>
    <n v="302"/>
    <x v="0"/>
    <x v="0"/>
    <x v="0"/>
    <x v="0"/>
    <x v="0"/>
    <s v=""/>
    <n v="610000"/>
    <n v="2019.8675496688741"/>
    <n v="152500"/>
    <m/>
    <s v="COMPRA"/>
  </r>
  <r>
    <s v="Piso en Canillas  Madrid1738"/>
    <x v="0"/>
    <n v="610000"/>
    <x v="5"/>
    <n v="144"/>
    <x v="1"/>
    <x v="11"/>
    <x v="1"/>
    <x v="1"/>
    <x v="0"/>
    <s v=""/>
    <n v="610000"/>
    <n v="4236.1111111111113"/>
    <n v="203333.33333333334"/>
    <m/>
    <s v="COMPRA"/>
  </r>
  <r>
    <s v="Piso en avenida Arrigo Boito-911"/>
    <x v="1"/>
    <n v="609500"/>
    <x v="5"/>
    <n v="135"/>
    <x v="1"/>
    <x v="3"/>
    <x v="1"/>
    <x v="1"/>
    <x v="0"/>
    <m/>
    <n v="609500"/>
    <n v="4514.8148148148148"/>
    <n v="203166.66666666666"/>
    <s v="Ciudad"/>
    <s v="COMPRA"/>
  </r>
  <r>
    <s v="Ático en de Evangelina Sobredo Galanes  s/n931"/>
    <x v="0"/>
    <n v="608090"/>
    <x v="11"/>
    <n v="91"/>
    <x v="1"/>
    <x v="7"/>
    <x v="1"/>
    <x v="1"/>
    <x v="2"/>
    <s v=""/>
    <n v="608090"/>
    <n v="6682.3076923076924"/>
    <n v="608090"/>
    <m/>
    <s v="COMPRA"/>
  </r>
  <r>
    <s v="Ático en avenida San Anton-287"/>
    <x v="1"/>
    <n v="601500"/>
    <x v="5"/>
    <n v="232"/>
    <x v="1"/>
    <x v="1"/>
    <x v="1"/>
    <x v="1"/>
    <x v="0"/>
    <m/>
    <n v="601500"/>
    <n v="2592.6724137931033"/>
    <n v="200500"/>
    <s v="Torremolinos"/>
    <s v="COMPRA"/>
  </r>
  <r>
    <s v="Ático en avenida San Anton-288"/>
    <x v="1"/>
    <n v="601500"/>
    <x v="5"/>
    <n v="232"/>
    <x v="1"/>
    <x v="1"/>
    <x v="1"/>
    <x v="1"/>
    <x v="0"/>
    <m/>
    <n v="601500"/>
    <n v="2592.6724137931033"/>
    <n v="200500"/>
    <s v="Torremolinos"/>
    <s v="COMPRA"/>
  </r>
  <r>
    <s v="Casa o chalet independiente en calle Cristo de la Epidemia-1692"/>
    <x v="1"/>
    <n v="600000"/>
    <x v="6"/>
    <n v="336"/>
    <x v="0"/>
    <x v="0"/>
    <x v="0"/>
    <x v="0"/>
    <x v="1"/>
    <m/>
    <n v="600000"/>
    <n v="1785.7142857142858"/>
    <n v="120000"/>
    <s v="Ciudad"/>
    <s v="COMPRA"/>
  </r>
  <r>
    <s v="Casa o chalet independiente en avenida de la Ponderosa  Manzanares el Real2161"/>
    <x v="0"/>
    <n v="600000"/>
    <x v="6"/>
    <n v="234"/>
    <x v="0"/>
    <x v="0"/>
    <x v="0"/>
    <x v="0"/>
    <x v="0"/>
    <s v=""/>
    <n v="600000"/>
    <n v="2564.102564102564"/>
    <n v="120000"/>
    <m/>
    <s v="COMPRA"/>
  </r>
  <r>
    <s v="Dúplex en calle San Millán-2305"/>
    <x v="1"/>
    <n v="600000"/>
    <x v="8"/>
    <n v="392"/>
    <x v="1"/>
    <x v="11"/>
    <x v="2"/>
    <x v="1"/>
    <x v="1"/>
    <m/>
    <n v="600000"/>
    <n v="1530.6122448979593"/>
    <n v="300000"/>
    <s v="Ciudad"/>
    <s v="COMPRA"/>
  </r>
  <r>
    <s v="Piso en avenida Retamar-670"/>
    <x v="1"/>
    <n v="600000"/>
    <x v="5"/>
    <n v="173"/>
    <x v="1"/>
    <x v="9"/>
    <x v="1"/>
    <x v="1"/>
    <x v="0"/>
    <m/>
    <n v="600000"/>
    <n v="3468.2080924855491"/>
    <n v="200000"/>
    <s v="Benalmadena"/>
    <s v="COMPRA"/>
  </r>
  <r>
    <s v="Dúplex en avenida Retamar-276"/>
    <x v="1"/>
    <n v="600000"/>
    <x v="5"/>
    <n v="156"/>
    <x v="1"/>
    <x v="1"/>
    <x v="1"/>
    <x v="1"/>
    <x v="0"/>
    <m/>
    <n v="600000"/>
    <n v="3846.1538461538462"/>
    <n v="200000"/>
    <s v="Benalmadena"/>
    <s v="COMPRA"/>
  </r>
  <r>
    <s v="Ático en avenida de las Américas-107"/>
    <x v="1"/>
    <n v="600000"/>
    <x v="3"/>
    <n v="184"/>
    <x v="1"/>
    <x v="6"/>
    <x v="1"/>
    <x v="1"/>
    <x v="2"/>
    <n v="30000"/>
    <n v="630000"/>
    <n v="3423.913043478261"/>
    <n v="157500"/>
    <s v="Ciudad"/>
    <s v="COMPRA"/>
  </r>
  <r>
    <s v="Dúplex en calle Cáceres-2448"/>
    <x v="1"/>
    <n v="600000"/>
    <x v="3"/>
    <n v="281"/>
    <x v="1"/>
    <x v="11"/>
    <x v="1"/>
    <x v="1"/>
    <x v="0"/>
    <m/>
    <n v="600000"/>
    <n v="2135.2313167259786"/>
    <n v="150000"/>
    <s v="Ciudad"/>
    <s v="COMPRA"/>
  </r>
  <r>
    <s v="Chalet adosado en Cerrado de Calderón - Hacienda Paredes-2088"/>
    <x v="1"/>
    <n v="599900"/>
    <x v="3"/>
    <n v="167"/>
    <x v="0"/>
    <x v="0"/>
    <x v="0"/>
    <x v="0"/>
    <x v="0"/>
    <m/>
    <n v="599900"/>
    <n v="3592.2155688622756"/>
    <n v="149975"/>
    <s v="Ciudad"/>
    <s v="COMPRA"/>
  </r>
  <r>
    <s v="Casa o chalet independiente en calle del Canal  152219"/>
    <x v="0"/>
    <n v="599900"/>
    <x v="3"/>
    <n v="215"/>
    <x v="0"/>
    <x v="0"/>
    <x v="0"/>
    <x v="0"/>
    <x v="0"/>
    <s v=""/>
    <n v="599900"/>
    <n v="2790.2325581395348"/>
    <n v="149975"/>
    <m/>
    <s v="COMPRA"/>
  </r>
  <r>
    <s v="Chalet adosado en calle del Avellano  Getafe norte2066"/>
    <x v="0"/>
    <n v="599900"/>
    <x v="3"/>
    <n v="214"/>
    <x v="0"/>
    <x v="0"/>
    <x v="0"/>
    <x v="0"/>
    <x v="0"/>
    <s v=""/>
    <n v="599900"/>
    <n v="2803.2710280373831"/>
    <n v="149975"/>
    <m/>
    <s v="COMPRA"/>
  </r>
  <r>
    <s v="Chalet adosado en calle Sierra Bermeja  Soto de Viñuelas2109"/>
    <x v="0"/>
    <n v="599900"/>
    <x v="3"/>
    <n v="200"/>
    <x v="0"/>
    <x v="0"/>
    <x v="0"/>
    <x v="0"/>
    <x v="0"/>
    <s v=""/>
    <n v="599900"/>
    <n v="2999.5"/>
    <n v="149975"/>
    <m/>
    <s v="COMPRA"/>
  </r>
  <r>
    <s v="Casa o chalet independiente en paseo de los Olivos  1552241"/>
    <x v="0"/>
    <n v="599900"/>
    <x v="6"/>
    <n v="320"/>
    <x v="0"/>
    <x v="0"/>
    <x v="0"/>
    <x v="0"/>
    <x v="0"/>
    <s v=""/>
    <n v="599900"/>
    <n v="1874.6875"/>
    <n v="119980"/>
    <m/>
    <s v="COMPRA"/>
  </r>
  <r>
    <s v="Casa o chalet independiente en calle de Santa Isabel  s/n2358"/>
    <x v="0"/>
    <n v="599900"/>
    <x v="5"/>
    <n v="115"/>
    <x v="0"/>
    <x v="0"/>
    <x v="0"/>
    <x v="0"/>
    <x v="0"/>
    <s v=""/>
    <n v="599900"/>
    <n v="5216.521739130435"/>
    <n v="199966.66666666666"/>
    <m/>
    <s v="COMPRA"/>
  </r>
  <r>
    <s v="Casa o chalet independiente en calle Mont Blanc  La Navata2579"/>
    <x v="0"/>
    <n v="599900"/>
    <x v="4"/>
    <n v="408"/>
    <x v="0"/>
    <x v="0"/>
    <x v="0"/>
    <x v="0"/>
    <x v="0"/>
    <s v=""/>
    <n v="599900"/>
    <n v="1470.3431372549019"/>
    <n v="85700"/>
    <m/>
    <s v="COMPRA"/>
  </r>
  <r>
    <s v="Chalet adosado en calle Sierra Bermeja  Soto de Viñuelas2801"/>
    <x v="0"/>
    <n v="599900"/>
    <x v="3"/>
    <n v="200"/>
    <x v="0"/>
    <x v="0"/>
    <x v="0"/>
    <x v="0"/>
    <x v="0"/>
    <s v=""/>
    <n v="599900"/>
    <n v="2999.5"/>
    <n v="149975"/>
    <m/>
    <s v="COMPRA"/>
  </r>
  <r>
    <s v="Chalet adosado en Solymar - Puerto Marina-2150"/>
    <x v="1"/>
    <n v="599000"/>
    <x v="5"/>
    <n v="200"/>
    <x v="0"/>
    <x v="0"/>
    <x v="0"/>
    <x v="0"/>
    <x v="1"/>
    <m/>
    <n v="599000"/>
    <n v="2995"/>
    <n v="199666.66666666666"/>
    <s v="Benalmadena"/>
    <s v="COMPRA"/>
  </r>
  <r>
    <s v="Chalet adosado en Montemar-2133"/>
    <x v="1"/>
    <n v="599000"/>
    <x v="3"/>
    <n v="250"/>
    <x v="0"/>
    <x v="0"/>
    <x v="0"/>
    <x v="0"/>
    <x v="0"/>
    <m/>
    <n v="599000"/>
    <n v="2396"/>
    <n v="149750"/>
    <s v="Torremolinos"/>
    <s v="COMPRA"/>
  </r>
  <r>
    <s v="Chalet adosado en Montemar-2134"/>
    <x v="1"/>
    <n v="599000"/>
    <x v="3"/>
    <n v="250"/>
    <x v="0"/>
    <x v="0"/>
    <x v="0"/>
    <x v="0"/>
    <x v="0"/>
    <m/>
    <n v="599000"/>
    <n v="2396"/>
    <n v="149750"/>
    <s v="Torremolinos"/>
    <s v="COMPRA"/>
  </r>
  <r>
    <s v="Casa o chalet independiente en calle Gregorio Marañon-1719"/>
    <x v="1"/>
    <n v="599000"/>
    <x v="6"/>
    <n v="193"/>
    <x v="0"/>
    <x v="0"/>
    <x v="0"/>
    <x v="0"/>
    <x v="0"/>
    <m/>
    <n v="599000"/>
    <n v="3103.6269430051811"/>
    <n v="119800"/>
    <s v="Torremolinos"/>
    <s v="COMPRA"/>
  </r>
  <r>
    <s v="Chalet adosado en calle Relator  Feria534"/>
    <x v="2"/>
    <n v="599000"/>
    <x v="3"/>
    <n v="196"/>
    <x v="0"/>
    <x v="0"/>
    <x v="0"/>
    <x v="0"/>
    <x v="0"/>
    <s v=""/>
    <n v="599000"/>
    <n v="3056.1224489795918"/>
    <n v="149750"/>
    <m/>
    <s v="COMPRA"/>
  </r>
  <r>
    <s v="Casa o chalet independiente en calle Comino  Nuevo Bulevar376"/>
    <x v="2"/>
    <n v="599000"/>
    <x v="3"/>
    <n v="317"/>
    <x v="0"/>
    <x v="0"/>
    <x v="0"/>
    <x v="0"/>
    <x v="0"/>
    <s v=""/>
    <n v="599000"/>
    <n v="1889.5899053627761"/>
    <n v="149750"/>
    <m/>
    <s v="COMPRA"/>
  </r>
  <r>
    <s v="Chalet pareado en avenida del Valle  Batres1802"/>
    <x v="0"/>
    <n v="599000"/>
    <x v="2"/>
    <n v="385"/>
    <x v="0"/>
    <x v="0"/>
    <x v="0"/>
    <x v="0"/>
    <x v="0"/>
    <s v=""/>
    <n v="599000"/>
    <n v="1555.8441558441559"/>
    <n v="99833.333333333328"/>
    <m/>
    <s v="COMPRA"/>
  </r>
  <r>
    <s v="Casa o chalet independiente en calle de las Atalayas  El Molar2326"/>
    <x v="0"/>
    <n v="599000"/>
    <x v="3"/>
    <n v="377"/>
    <x v="0"/>
    <x v="0"/>
    <x v="0"/>
    <x v="0"/>
    <x v="0"/>
    <s v=""/>
    <n v="599000"/>
    <n v="1588.8594164456233"/>
    <n v="149750"/>
    <m/>
    <s v="COMPRA"/>
  </r>
  <r>
    <s v="Piso en calle López Domínguez-1142"/>
    <x v="1"/>
    <n v="599000"/>
    <x v="8"/>
    <n v="101"/>
    <x v="1"/>
    <x v="8"/>
    <x v="2"/>
    <x v="1"/>
    <x v="0"/>
    <m/>
    <n v="599000"/>
    <n v="5930.6930693069307"/>
    <n v="299500"/>
    <s v="Ciudad"/>
    <s v="COMPRA"/>
  </r>
  <r>
    <s v="Dúplex en calle Acacias de Guadalmar-523"/>
    <x v="1"/>
    <n v="599000"/>
    <x v="3"/>
    <n v="142"/>
    <x v="1"/>
    <x v="9"/>
    <x v="2"/>
    <x v="1"/>
    <x v="0"/>
    <m/>
    <n v="599000"/>
    <n v="4218.3098591549297"/>
    <n v="149750"/>
    <s v="Ciudad"/>
    <s v="COMPRA"/>
  </r>
  <r>
    <s v="Piso en calle Cardenal Sanz y Fores  Santa Cruz - Alfalfa248"/>
    <x v="2"/>
    <n v="599000"/>
    <x v="3"/>
    <n v="158"/>
    <x v="1"/>
    <x v="9"/>
    <x v="1"/>
    <x v="1"/>
    <x v="0"/>
    <s v=""/>
    <n v="599000"/>
    <n v="3791.1392405063293"/>
    <n v="149750"/>
    <m/>
    <s v="COMPRA"/>
  </r>
  <r>
    <s v="Piso en paseo de Maritimo Torremolinos-1192"/>
    <x v="1"/>
    <n v="599000"/>
    <x v="8"/>
    <n v="100"/>
    <x v="1"/>
    <x v="8"/>
    <x v="1"/>
    <x v="1"/>
    <x v="0"/>
    <m/>
    <n v="599000"/>
    <n v="5990"/>
    <n v="299500"/>
    <s v="Torremolinos"/>
    <s v="COMPRA"/>
  </r>
  <r>
    <s v="Piso en calle Correo Viejo-871"/>
    <x v="1"/>
    <n v="599000"/>
    <x v="5"/>
    <n v="110"/>
    <x v="1"/>
    <x v="3"/>
    <x v="1"/>
    <x v="1"/>
    <x v="1"/>
    <m/>
    <n v="599000"/>
    <n v="5445.454545454545"/>
    <n v="199666.66666666666"/>
    <s v="Ciudad"/>
    <s v="COMPRA"/>
  </r>
  <r>
    <s v="Piso en calle Santa María-883"/>
    <x v="1"/>
    <n v="599000"/>
    <x v="5"/>
    <n v="115"/>
    <x v="1"/>
    <x v="3"/>
    <x v="1"/>
    <x v="1"/>
    <x v="1"/>
    <m/>
    <n v="599000"/>
    <n v="5208.695652173913"/>
    <n v="199666.66666666666"/>
    <s v="Ciudad"/>
    <s v="COMPRA"/>
  </r>
  <r>
    <s v="Ático en avenida Rocas Blancas-893"/>
    <x v="1"/>
    <n v="599000"/>
    <x v="5"/>
    <n v="122"/>
    <x v="1"/>
    <x v="3"/>
    <x v="1"/>
    <x v="1"/>
    <x v="0"/>
    <m/>
    <n v="599000"/>
    <n v="4909.8360655737706"/>
    <n v="199666.66666666666"/>
    <s v="Benalmadena"/>
    <s v="COMPRA"/>
  </r>
  <r>
    <s v="Piso en calle Correo Viejo-798"/>
    <x v="1"/>
    <n v="599000"/>
    <x v="5"/>
    <n v="123"/>
    <x v="1"/>
    <x v="3"/>
    <x v="1"/>
    <x v="2"/>
    <x v="1"/>
    <m/>
    <n v="599000"/>
    <n v="4869.9186991869919"/>
    <n v="199666.66666666666"/>
    <s v="Ciudad"/>
    <s v="COMPRA"/>
  </r>
  <r>
    <s v="Piso en calle Correo Viejo-799"/>
    <x v="1"/>
    <n v="599000"/>
    <x v="5"/>
    <n v="123"/>
    <x v="1"/>
    <x v="3"/>
    <x v="1"/>
    <x v="2"/>
    <x v="1"/>
    <m/>
    <n v="599000"/>
    <n v="4869.9186991869919"/>
    <n v="199666.66666666666"/>
    <s v="Ciudad"/>
    <s v="COMPRA"/>
  </r>
  <r>
    <s v="Ático en calle Frutos Herranz-692"/>
    <x v="1"/>
    <n v="599000"/>
    <x v="3"/>
    <n v="320"/>
    <x v="1"/>
    <x v="9"/>
    <x v="1"/>
    <x v="1"/>
    <x v="0"/>
    <m/>
    <n v="599000"/>
    <n v="1871.875"/>
    <n v="149750"/>
    <s v="Torremolinos"/>
    <s v="COMPRA"/>
  </r>
  <r>
    <s v="Dúplex en avenida Retamar-277"/>
    <x v="1"/>
    <n v="599000"/>
    <x v="5"/>
    <n v="156"/>
    <x v="1"/>
    <x v="1"/>
    <x v="1"/>
    <x v="1"/>
    <x v="0"/>
    <m/>
    <n v="599000"/>
    <n v="3839.7435897435898"/>
    <n v="199666.66666666666"/>
    <s v="Benalmadena"/>
    <s v="COMPRA"/>
  </r>
  <r>
    <s v="Dúplex en calle Carrión-1062"/>
    <x v="1"/>
    <n v="596000"/>
    <x v="8"/>
    <n v="91"/>
    <x v="1"/>
    <x v="3"/>
    <x v="1"/>
    <x v="1"/>
    <x v="2"/>
    <n v="34000"/>
    <n v="630000"/>
    <n v="6923.0769230769229"/>
    <n v="315000"/>
    <s v="Ciudad"/>
    <s v="COMPRA"/>
  </r>
  <r>
    <s v="Chalet adosado en calle Altair-2017"/>
    <x v="1"/>
    <n v="595000"/>
    <x v="3"/>
    <n v="236"/>
    <x v="0"/>
    <x v="0"/>
    <x v="0"/>
    <x v="0"/>
    <x v="0"/>
    <m/>
    <n v="595000"/>
    <n v="2521.1864406779659"/>
    <n v="148750"/>
    <s v="Ciudad"/>
    <s v="COMPRA"/>
  </r>
  <r>
    <s v="Casa o chalet independiente en Fuente Alegre - El Chaparral - Los Morales-1908"/>
    <x v="1"/>
    <n v="595000"/>
    <x v="6"/>
    <n v="250"/>
    <x v="0"/>
    <x v="0"/>
    <x v="0"/>
    <x v="0"/>
    <x v="0"/>
    <m/>
    <n v="595000"/>
    <n v="2380"/>
    <n v="119000"/>
    <s v="Ciudad"/>
    <s v="COMPRA"/>
  </r>
  <r>
    <s v="Chalet pareado en Fontenebro - Altavista  Collado Villalba2147"/>
    <x v="0"/>
    <n v="595000"/>
    <x v="5"/>
    <n v="259"/>
    <x v="0"/>
    <x v="0"/>
    <x v="0"/>
    <x v="0"/>
    <x v="0"/>
    <s v=""/>
    <n v="595000"/>
    <n v="2297.2972972972975"/>
    <n v="198333.33333333334"/>
    <m/>
    <s v="COMPRA"/>
  </r>
  <r>
    <s v="Chalet adosado en travesía de Hondorrio  El Olivar - La Magdalena1891"/>
    <x v="0"/>
    <n v="595000"/>
    <x v="6"/>
    <n v="315"/>
    <x v="0"/>
    <x v="0"/>
    <x v="0"/>
    <x v="0"/>
    <x v="0"/>
    <s v=""/>
    <n v="595000"/>
    <n v="1888.8888888888889"/>
    <n v="119000"/>
    <m/>
    <s v="COMPRA"/>
  </r>
  <r>
    <s v="Ático en calle Postigos-1143"/>
    <x v="1"/>
    <n v="595000"/>
    <x v="8"/>
    <n v="102"/>
    <x v="1"/>
    <x v="8"/>
    <x v="2"/>
    <x v="1"/>
    <x v="1"/>
    <m/>
    <n v="595000"/>
    <n v="5833.333333333333"/>
    <n v="297500"/>
    <s v="Ciudad"/>
    <s v="COMPRA"/>
  </r>
  <r>
    <s v="Piso en calle Aneto-823"/>
    <x v="1"/>
    <n v="595000"/>
    <x v="5"/>
    <n v="138"/>
    <x v="1"/>
    <x v="3"/>
    <x v="2"/>
    <x v="1"/>
    <x v="1"/>
    <m/>
    <n v="595000"/>
    <n v="4311.594202898551"/>
    <n v="198333.33333333334"/>
    <s v="Benalmadena"/>
    <s v="COMPRA"/>
  </r>
  <r>
    <s v="Piso en Centro Histórico-524"/>
    <x v="1"/>
    <n v="595000"/>
    <x v="5"/>
    <n v="143"/>
    <x v="1"/>
    <x v="9"/>
    <x v="2"/>
    <x v="1"/>
    <x v="1"/>
    <m/>
    <n v="595000"/>
    <n v="4160.8391608391612"/>
    <n v="198333.33333333334"/>
    <s v="Ciudad"/>
    <s v="COMPRA"/>
  </r>
  <r>
    <s v="Piso en calle de Santa Engracia  Nuevos Ministerios-Ríos Rosas1401"/>
    <x v="0"/>
    <n v="595000"/>
    <x v="8"/>
    <n v="61"/>
    <x v="1"/>
    <x v="8"/>
    <x v="1"/>
    <x v="1"/>
    <x v="1"/>
    <s v=""/>
    <n v="595000"/>
    <n v="9754.0983606557384"/>
    <n v="297500"/>
    <m/>
    <s v="COMPRA"/>
  </r>
  <r>
    <s v="Piso en Ilustracion  Argüelles1445"/>
    <x v="0"/>
    <n v="595000"/>
    <x v="8"/>
    <n v="70"/>
    <x v="1"/>
    <x v="8"/>
    <x v="1"/>
    <x v="1"/>
    <x v="1"/>
    <s v=""/>
    <n v="595000"/>
    <n v="8500"/>
    <n v="297500"/>
    <m/>
    <s v="COMPRA"/>
  </r>
  <r>
    <s v="Ático en Nueva Torrequebrada-1275"/>
    <x v="1"/>
    <n v="595000"/>
    <x v="8"/>
    <n v="137"/>
    <x v="1"/>
    <x v="8"/>
    <x v="1"/>
    <x v="1"/>
    <x v="0"/>
    <m/>
    <n v="595000"/>
    <n v="4343.0656934306571"/>
    <n v="297500"/>
    <s v="Benalmadena"/>
    <s v="COMPRA"/>
  </r>
  <r>
    <s v="Piso en avenida Mar de Alborán-579"/>
    <x v="1"/>
    <n v="595000"/>
    <x v="8"/>
    <n v="104"/>
    <x v="1"/>
    <x v="9"/>
    <x v="1"/>
    <x v="1"/>
    <x v="0"/>
    <m/>
    <n v="595000"/>
    <n v="5721.1538461538457"/>
    <n v="297500"/>
    <s v="Torremolinos"/>
    <s v="COMPRA"/>
  </r>
  <r>
    <s v="Piso en avenida de Andalucía-1503"/>
    <x v="1"/>
    <n v="595000"/>
    <x v="6"/>
    <n v="182"/>
    <x v="1"/>
    <x v="2"/>
    <x v="1"/>
    <x v="1"/>
    <x v="0"/>
    <m/>
    <n v="595000"/>
    <n v="3269.2307692307691"/>
    <n v="119000"/>
    <s v="Ciudad"/>
    <s v="COMPRA"/>
  </r>
  <r>
    <s v="Piso en calle Capitulaciones-2379"/>
    <x v="1"/>
    <n v="595000"/>
    <x v="8"/>
    <n v="115"/>
    <x v="1"/>
    <x v="11"/>
    <x v="1"/>
    <x v="1"/>
    <x v="0"/>
    <m/>
    <n v="595000"/>
    <n v="5173.913043478261"/>
    <n v="297500"/>
    <s v="Torremolinos"/>
    <s v="COMPRA"/>
  </r>
  <r>
    <s v="Piso en calle Huerto del Conde-2419"/>
    <x v="1"/>
    <n v="595000"/>
    <x v="5"/>
    <n v="140"/>
    <x v="1"/>
    <x v="11"/>
    <x v="1"/>
    <x v="1"/>
    <x v="1"/>
    <m/>
    <n v="595000"/>
    <n v="4250"/>
    <n v="198333.33333333334"/>
    <s v="Ciudad"/>
    <s v="COMPRA"/>
  </r>
  <r>
    <s v="Casa o chalet independiente en calle Numancia  Cubas de la Sagra2554"/>
    <x v="0"/>
    <n v="594900"/>
    <x v="3"/>
    <n v="394"/>
    <x v="0"/>
    <x v="0"/>
    <x v="0"/>
    <x v="0"/>
    <x v="0"/>
    <s v=""/>
    <n v="594900"/>
    <n v="1509.8984771573605"/>
    <n v="148725"/>
    <m/>
    <s v="COMPRA"/>
  </r>
  <r>
    <s v="Piso en calle Higuera  s/n1689"/>
    <x v="0"/>
    <n v="591140"/>
    <x v="8"/>
    <n v="110"/>
    <x v="1"/>
    <x v="11"/>
    <x v="1"/>
    <x v="1"/>
    <x v="0"/>
    <s v=""/>
    <n v="591140"/>
    <n v="5374"/>
    <n v="295570"/>
    <m/>
    <s v="COMPRA"/>
  </r>
  <r>
    <s v="Casa o chalet independiente en Fuente Alegre - El Chaparral - Los Morales-1899"/>
    <x v="1"/>
    <n v="590000"/>
    <x v="5"/>
    <n v="129"/>
    <x v="0"/>
    <x v="0"/>
    <x v="0"/>
    <x v="0"/>
    <x v="1"/>
    <m/>
    <n v="590000"/>
    <n v="4573.6434108527128"/>
    <n v="196666.66666666666"/>
    <s v="Ciudad"/>
    <s v="COMPRA"/>
  </r>
  <r>
    <s v="Casa o chalet independiente en Urbanización Colina Blanca  Camas471"/>
    <x v="2"/>
    <n v="590000"/>
    <x v="2"/>
    <n v="280"/>
    <x v="0"/>
    <x v="0"/>
    <x v="0"/>
    <x v="0"/>
    <x v="0"/>
    <s v=""/>
    <n v="590000"/>
    <n v="2107.1428571428573"/>
    <n v="98333.333333333328"/>
    <m/>
    <s v="COMPRA"/>
  </r>
  <r>
    <s v="Chalet pareado en travesía de la Fuente  s/n2054"/>
    <x v="0"/>
    <n v="590000"/>
    <x v="5"/>
    <n v="297"/>
    <x v="0"/>
    <x v="0"/>
    <x v="0"/>
    <x v="0"/>
    <x v="0"/>
    <s v=""/>
    <n v="590000"/>
    <n v="1986.5319865319866"/>
    <n v="196666.66666666666"/>
    <m/>
    <s v="COMPRA"/>
  </r>
  <r>
    <s v="Chalet adosado en Geminis  s/n2201"/>
    <x v="0"/>
    <n v="590000"/>
    <x v="3"/>
    <n v="385"/>
    <x v="0"/>
    <x v="0"/>
    <x v="0"/>
    <x v="0"/>
    <x v="0"/>
    <s v=""/>
    <n v="590000"/>
    <n v="1532.4675324675325"/>
    <n v="147500"/>
    <m/>
    <s v="COMPRA"/>
  </r>
  <r>
    <s v="Piso en calle Magín Calvo  Puerta del Ángel1653"/>
    <x v="0"/>
    <n v="590000"/>
    <x v="5"/>
    <n v="178"/>
    <x v="1"/>
    <x v="11"/>
    <x v="2"/>
    <x v="1"/>
    <x v="1"/>
    <s v=""/>
    <n v="590000"/>
    <n v="3314.6067415730336"/>
    <n v="196666.66666666666"/>
    <m/>
    <s v="COMPRA"/>
  </r>
  <r>
    <s v="Piso en calle Salvago-525"/>
    <x v="1"/>
    <n v="590000"/>
    <x v="5"/>
    <n v="143"/>
    <x v="1"/>
    <x v="9"/>
    <x v="2"/>
    <x v="1"/>
    <x v="1"/>
    <m/>
    <n v="590000"/>
    <n v="4125.8741258741256"/>
    <n v="196666.66666666666"/>
    <s v="Ciudad"/>
    <s v="COMPRA"/>
  </r>
  <r>
    <s v="Piso en Centro Histórico-526"/>
    <x v="1"/>
    <n v="590000"/>
    <x v="5"/>
    <n v="143"/>
    <x v="1"/>
    <x v="9"/>
    <x v="2"/>
    <x v="1"/>
    <x v="1"/>
    <m/>
    <n v="590000"/>
    <n v="4125.8741258741256"/>
    <n v="196666.66666666666"/>
    <s v="Ciudad"/>
    <s v="COMPRA"/>
  </r>
  <r>
    <s v="Piso en calle Teniente Borges  5212"/>
    <x v="2"/>
    <n v="590000"/>
    <x v="5"/>
    <n v="109"/>
    <x v="1"/>
    <x v="3"/>
    <x v="1"/>
    <x v="1"/>
    <x v="1"/>
    <s v=""/>
    <n v="590000"/>
    <n v="5412.8440366972482"/>
    <n v="196666.66666666666"/>
    <m/>
    <s v="COMPRA"/>
  </r>
  <r>
    <s v="Piso en avenida de Manuel Agustín Heredia-616"/>
    <x v="1"/>
    <n v="590000"/>
    <x v="5"/>
    <n v="120"/>
    <x v="1"/>
    <x v="9"/>
    <x v="1"/>
    <x v="1"/>
    <x v="1"/>
    <m/>
    <n v="590000"/>
    <n v="4916.666666666667"/>
    <n v="196666.66666666666"/>
    <s v="Ciudad"/>
    <s v="COMPRA"/>
  </r>
  <r>
    <s v="Piso en avenida del Comandante Benítez-1527"/>
    <x v="1"/>
    <n v="590000"/>
    <x v="3"/>
    <n v="140"/>
    <x v="1"/>
    <x v="19"/>
    <x v="1"/>
    <x v="1"/>
    <x v="1"/>
    <m/>
    <n v="590000"/>
    <n v="4214.2857142857147"/>
    <n v="147500"/>
    <s v="Ciudad"/>
    <s v="COMPRA"/>
  </r>
  <r>
    <s v="Chalet adosado en Los Almendros - El Limonero - El Tomillar-2121"/>
    <x v="1"/>
    <n v="589000"/>
    <x v="5"/>
    <n v="278"/>
    <x v="0"/>
    <x v="0"/>
    <x v="0"/>
    <x v="0"/>
    <x v="0"/>
    <m/>
    <n v="589000"/>
    <n v="2118.705035971223"/>
    <n v="196333.33333333334"/>
    <s v="Ciudad"/>
    <s v="COMPRA"/>
  </r>
  <r>
    <s v="Chalet adosado en Los Almendros - El Limonero - El Tomillar-2119"/>
    <x v="1"/>
    <n v="589000"/>
    <x v="3"/>
    <n v="236"/>
    <x v="0"/>
    <x v="0"/>
    <x v="0"/>
    <x v="0"/>
    <x v="0"/>
    <m/>
    <n v="589000"/>
    <n v="2495.7627118644068"/>
    <n v="147250"/>
    <s v="Ciudad"/>
    <s v="COMPRA"/>
  </r>
  <r>
    <s v="Chalet adosado en Los Almendros - El Limonero - El Tomillar-2120"/>
    <x v="1"/>
    <n v="589000"/>
    <x v="3"/>
    <n v="265"/>
    <x v="0"/>
    <x v="0"/>
    <x v="0"/>
    <x v="0"/>
    <x v="1"/>
    <m/>
    <n v="589000"/>
    <n v="2222.6415094339623"/>
    <n v="147250"/>
    <s v="Ciudad"/>
    <s v="COMPRA"/>
  </r>
  <r>
    <s v="Chalet pareado en María Moliner  441821"/>
    <x v="0"/>
    <n v="589000"/>
    <x v="5"/>
    <n v="218"/>
    <x v="0"/>
    <x v="0"/>
    <x v="0"/>
    <x v="0"/>
    <x v="0"/>
    <s v=""/>
    <n v="589000"/>
    <n v="2701.8348623853212"/>
    <n v="196333.33333333334"/>
    <m/>
    <s v="COMPRA"/>
  </r>
  <r>
    <s v="Casa o chalet independiente en Griñón 2784"/>
    <x v="0"/>
    <n v="589000"/>
    <x v="6"/>
    <n v="400"/>
    <x v="0"/>
    <x v="0"/>
    <x v="0"/>
    <x v="0"/>
    <x v="0"/>
    <s v=""/>
    <n v="589000"/>
    <n v="1472.5"/>
    <n v="117800"/>
    <m/>
    <s v="COMPRA"/>
  </r>
  <r>
    <s v="Piso en calle de Luis Cabrera  Prosperidad1018"/>
    <x v="0"/>
    <n v="589000"/>
    <x v="5"/>
    <n v="92"/>
    <x v="1"/>
    <x v="9"/>
    <x v="1"/>
    <x v="1"/>
    <x v="2"/>
    <s v=""/>
    <n v="589000"/>
    <n v="6402.173913043478"/>
    <n v="196333.33333333334"/>
    <m/>
    <s v="COMPRA"/>
  </r>
  <r>
    <s v="Chalet adosado en avenida de Madrid  341976"/>
    <x v="0"/>
    <n v="588000"/>
    <x v="3"/>
    <n v="312"/>
    <x v="0"/>
    <x v="0"/>
    <x v="0"/>
    <x v="0"/>
    <x v="0"/>
    <s v=""/>
    <n v="588000"/>
    <n v="1884.6153846153845"/>
    <n v="147000"/>
    <m/>
    <s v="COMPRA"/>
  </r>
  <r>
    <s v="Piso en calle Jose María Amado Arniches-2439"/>
    <x v="1"/>
    <n v="588000"/>
    <x v="5"/>
    <n v="206"/>
    <x v="1"/>
    <x v="11"/>
    <x v="1"/>
    <x v="1"/>
    <x v="0"/>
    <m/>
    <n v="588000"/>
    <n v="2854.3689320388348"/>
    <n v="196000"/>
    <s v="Torremolinos"/>
    <s v="COMPRA"/>
  </r>
  <r>
    <s v="Piso en calle Jose María Amado Arniches-2440"/>
    <x v="1"/>
    <n v="588000"/>
    <x v="5"/>
    <n v="206"/>
    <x v="1"/>
    <x v="11"/>
    <x v="1"/>
    <x v="1"/>
    <x v="0"/>
    <m/>
    <n v="588000"/>
    <n v="2854.3689320388348"/>
    <n v="196000"/>
    <s v="Torremolinos"/>
    <s v="COMPRA"/>
  </r>
  <r>
    <s v="Chalet pareado en calle de San Luis Gonzaga  Centro1931"/>
    <x v="0"/>
    <n v="585000"/>
    <x v="3"/>
    <n v="220"/>
    <x v="0"/>
    <x v="0"/>
    <x v="0"/>
    <x v="0"/>
    <x v="0"/>
    <s v=""/>
    <n v="585000"/>
    <n v="2659.090909090909"/>
    <n v="146250"/>
    <m/>
    <s v="COMPRA"/>
  </r>
  <r>
    <s v="Casa o chalet independiente en calle Castillo de Guadamur  s/n2307"/>
    <x v="0"/>
    <n v="585000"/>
    <x v="6"/>
    <n v="380"/>
    <x v="0"/>
    <x v="0"/>
    <x v="0"/>
    <x v="0"/>
    <x v="0"/>
    <s v=""/>
    <n v="585000"/>
    <n v="1539.4736842105262"/>
    <n v="117000"/>
    <m/>
    <s v="COMPRA"/>
  </r>
  <r>
    <s v="Casa o chalet independiente en calle Castillo de Guadamur  s/n2308"/>
    <x v="0"/>
    <n v="585000"/>
    <x v="6"/>
    <n v="380"/>
    <x v="0"/>
    <x v="0"/>
    <x v="0"/>
    <x v="0"/>
    <x v="0"/>
    <s v=""/>
    <n v="585000"/>
    <n v="1539.4736842105262"/>
    <n v="117000"/>
    <m/>
    <s v="COMPRA"/>
  </r>
  <r>
    <s v="Casa o chalet independiente en calle Castillo de Guadamur  s/n2309"/>
    <x v="0"/>
    <n v="585000"/>
    <x v="6"/>
    <n v="380"/>
    <x v="0"/>
    <x v="0"/>
    <x v="0"/>
    <x v="0"/>
    <x v="0"/>
    <s v=""/>
    <n v="585000"/>
    <n v="1539.4736842105262"/>
    <n v="117000"/>
    <m/>
    <s v="COMPRA"/>
  </r>
  <r>
    <s v="Piso en La Goleta - San Felipe Neri-1489"/>
    <x v="1"/>
    <n v="585000"/>
    <x v="8"/>
    <n v="105"/>
    <x v="1"/>
    <x v="8"/>
    <x v="2"/>
    <x v="1"/>
    <x v="1"/>
    <m/>
    <n v="585000"/>
    <n v="5571.4285714285716"/>
    <n v="292500"/>
    <s v="Ciudad"/>
    <s v="COMPRA"/>
  </r>
  <r>
    <s v="Piso en calle Postigo de Arance-1151"/>
    <x v="1"/>
    <n v="585000"/>
    <x v="8"/>
    <n v="125"/>
    <x v="1"/>
    <x v="8"/>
    <x v="2"/>
    <x v="1"/>
    <x v="1"/>
    <m/>
    <n v="585000"/>
    <n v="4680"/>
    <n v="292500"/>
    <s v="Ciudad"/>
    <s v="COMPRA"/>
  </r>
  <r>
    <s v="Piso en calle Postigo de Arance-1152"/>
    <x v="1"/>
    <n v="585000"/>
    <x v="8"/>
    <n v="125"/>
    <x v="1"/>
    <x v="8"/>
    <x v="2"/>
    <x v="1"/>
    <x v="1"/>
    <m/>
    <n v="585000"/>
    <n v="4680"/>
    <n v="292500"/>
    <s v="Ciudad"/>
    <s v="COMPRA"/>
  </r>
  <r>
    <s v="Piso en calle Magallanes  Las Vegas - El Pozanco - Adelfillas1688"/>
    <x v="0"/>
    <n v="585000"/>
    <x v="3"/>
    <n v="186"/>
    <x v="1"/>
    <x v="11"/>
    <x v="1"/>
    <x v="1"/>
    <x v="0"/>
    <s v=""/>
    <n v="585000"/>
    <n v="3145.1612903225805"/>
    <n v="146250"/>
    <m/>
    <s v="COMPRA"/>
  </r>
  <r>
    <s v="Piso en calle Cisneros-1426"/>
    <x v="1"/>
    <n v="585000"/>
    <x v="8"/>
    <n v="82"/>
    <x v="1"/>
    <x v="8"/>
    <x v="1"/>
    <x v="1"/>
    <x v="1"/>
    <m/>
    <n v="585000"/>
    <n v="7134.1463414634145"/>
    <n v="292500"/>
    <s v="Ciudad"/>
    <s v="COMPRA"/>
  </r>
  <r>
    <s v="Piso en calle Jose María Amado Arniches-1269"/>
    <x v="1"/>
    <n v="585000"/>
    <x v="3"/>
    <n v="133"/>
    <x v="1"/>
    <x v="8"/>
    <x v="1"/>
    <x v="1"/>
    <x v="0"/>
    <m/>
    <n v="585000"/>
    <n v="4398.4962406015038"/>
    <n v="146250"/>
    <s v="Torremolinos"/>
    <s v="COMPRA"/>
  </r>
  <r>
    <s v="Piso en calle Jose María Amado Arniches-1270"/>
    <x v="1"/>
    <n v="585000"/>
    <x v="3"/>
    <n v="133"/>
    <x v="1"/>
    <x v="8"/>
    <x v="1"/>
    <x v="1"/>
    <x v="0"/>
    <m/>
    <n v="585000"/>
    <n v="4398.4962406015038"/>
    <n v="146250"/>
    <s v="Torremolinos"/>
    <s v="COMPRA"/>
  </r>
  <r>
    <s v="Chalet pareado en calle de Murillo  La Cárcaba - El Encinar - Montemolinos2215"/>
    <x v="0"/>
    <n v="584900"/>
    <x v="5"/>
    <n v="325"/>
    <x v="0"/>
    <x v="0"/>
    <x v="0"/>
    <x v="0"/>
    <x v="0"/>
    <s v=""/>
    <n v="584900"/>
    <n v="1799.6923076923076"/>
    <n v="194966.66666666666"/>
    <m/>
    <s v="COMPRA"/>
  </r>
  <r>
    <s v="Casa o chalet independiente en calle Dos Hermanas  Guadarrama2303"/>
    <x v="0"/>
    <n v="584900"/>
    <x v="5"/>
    <n v="329"/>
    <x v="0"/>
    <x v="0"/>
    <x v="0"/>
    <x v="0"/>
    <x v="0"/>
    <s v=""/>
    <n v="584900"/>
    <n v="1777.8115501519758"/>
    <n v="194966.66666666666"/>
    <m/>
    <s v="COMPRA"/>
  </r>
  <r>
    <s v="Piso en Arrigo Boito-1262"/>
    <x v="1"/>
    <n v="584500"/>
    <x v="5"/>
    <n v="130"/>
    <x v="1"/>
    <x v="8"/>
    <x v="1"/>
    <x v="1"/>
    <x v="0"/>
    <m/>
    <n v="584500"/>
    <n v="4496.1538461538457"/>
    <n v="194833.33333333334"/>
    <s v="Ciudad"/>
    <s v="COMPRA"/>
  </r>
  <r>
    <s v="Piso en calle de los Señores de Luzón  Palacio1243"/>
    <x v="0"/>
    <n v="584000"/>
    <x v="11"/>
    <n v="68"/>
    <x v="1"/>
    <x v="3"/>
    <x v="1"/>
    <x v="1"/>
    <x v="1"/>
    <s v=""/>
    <n v="584000"/>
    <n v="8588.2352941176468"/>
    <n v="584000"/>
    <m/>
    <s v="COMPRA"/>
  </r>
  <r>
    <s v="Casa o chalet independiente en La Motilla - Fuente del Rey  Dos Hermanas442"/>
    <x v="2"/>
    <n v="583500"/>
    <x v="3"/>
    <n v="400"/>
    <x v="0"/>
    <x v="0"/>
    <x v="0"/>
    <x v="0"/>
    <x v="0"/>
    <s v=""/>
    <n v="583500"/>
    <n v="1458.75"/>
    <n v="145875"/>
    <m/>
    <s v="COMPRA"/>
  </r>
  <r>
    <s v="Piso en Los Álamos-2537"/>
    <x v="1"/>
    <n v="583500"/>
    <x v="8"/>
    <n v="91"/>
    <x v="1"/>
    <x v="11"/>
    <x v="1"/>
    <x v="1"/>
    <x v="0"/>
    <m/>
    <n v="583500"/>
    <n v="6412.0879120879117"/>
    <n v="291750"/>
    <s v="Torremolinos"/>
    <s v="COMPRA"/>
  </r>
  <r>
    <s v="Casa o chalet independiente en Pedro Martir Angleria-1961"/>
    <x v="1"/>
    <n v="580000"/>
    <x v="5"/>
    <n v="301"/>
    <x v="0"/>
    <x v="0"/>
    <x v="0"/>
    <x v="0"/>
    <x v="0"/>
    <m/>
    <n v="580000"/>
    <n v="1926.9102990033223"/>
    <n v="193333.33333333334"/>
    <s v="Ciudad"/>
    <s v="COMPRA"/>
  </r>
  <r>
    <s v="Casa o chalet independiente en calle Pérez Escrich-1764"/>
    <x v="1"/>
    <n v="580000"/>
    <x v="3"/>
    <n v="225"/>
    <x v="0"/>
    <x v="0"/>
    <x v="0"/>
    <x v="0"/>
    <x v="0"/>
    <m/>
    <n v="580000"/>
    <n v="2577.7777777777778"/>
    <n v="145000"/>
    <s v="Ciudad"/>
    <s v="COMPRA"/>
  </r>
  <r>
    <s v="Casa o chalet independiente en travesía Solano-1995"/>
    <x v="1"/>
    <n v="580000"/>
    <x v="3"/>
    <n v="225"/>
    <x v="0"/>
    <x v="0"/>
    <x v="0"/>
    <x v="0"/>
    <x v="0"/>
    <m/>
    <n v="580000"/>
    <n v="2577.7777777777778"/>
    <n v="145000"/>
    <s v="Ciudad"/>
    <s v="COMPRA"/>
  </r>
  <r>
    <s v="Chalet pareado en La Fortuna  Leganés1861"/>
    <x v="0"/>
    <n v="580000"/>
    <x v="6"/>
    <n v="322"/>
    <x v="0"/>
    <x v="0"/>
    <x v="0"/>
    <x v="0"/>
    <x v="0"/>
    <s v=""/>
    <n v="580000"/>
    <n v="1801.2422360248447"/>
    <n v="116000"/>
    <m/>
    <s v="COMPRA"/>
  </r>
  <r>
    <s v="Chalet adosado en calle de la Malvarrosa  Zona Estación- Centro2114"/>
    <x v="0"/>
    <n v="580000"/>
    <x v="5"/>
    <n v="164"/>
    <x v="0"/>
    <x v="0"/>
    <x v="0"/>
    <x v="0"/>
    <x v="0"/>
    <s v=""/>
    <n v="580000"/>
    <n v="3536.5853658536585"/>
    <n v="193333.33333333334"/>
    <m/>
    <s v="COMPRA"/>
  </r>
  <r>
    <s v="Chalet pareado en calle Petunia  Cobeña2127"/>
    <x v="0"/>
    <n v="580000"/>
    <x v="6"/>
    <n v="360"/>
    <x v="0"/>
    <x v="0"/>
    <x v="0"/>
    <x v="0"/>
    <x v="0"/>
    <s v=""/>
    <n v="580000"/>
    <n v="1611.1111111111111"/>
    <n v="116000"/>
    <m/>
    <s v="COMPRA"/>
  </r>
  <r>
    <s v="Chalet pareado en Geminis  s/n2200"/>
    <x v="0"/>
    <n v="580000"/>
    <x v="5"/>
    <n v="384"/>
    <x v="0"/>
    <x v="0"/>
    <x v="0"/>
    <x v="0"/>
    <x v="0"/>
    <s v=""/>
    <n v="580000"/>
    <n v="1510.4166666666667"/>
    <n v="193333.33333333334"/>
    <m/>
    <s v="COMPRA"/>
  </r>
  <r>
    <s v="Casa o chalet independiente en Griñón 2658"/>
    <x v="0"/>
    <n v="580000"/>
    <x v="6"/>
    <n v="403"/>
    <x v="0"/>
    <x v="0"/>
    <x v="0"/>
    <x v="0"/>
    <x v="0"/>
    <s v=""/>
    <n v="580000"/>
    <n v="1439.2059553349875"/>
    <n v="116000"/>
    <m/>
    <s v="COMPRA"/>
  </r>
  <r>
    <s v="Piso en calle San Martín de Porres  Ciudad Universitaria1324"/>
    <x v="0"/>
    <n v="580000"/>
    <x v="8"/>
    <n v="90"/>
    <x v="1"/>
    <x v="3"/>
    <x v="1"/>
    <x v="1"/>
    <x v="0"/>
    <s v=""/>
    <n v="580000"/>
    <n v="6444.4444444444443"/>
    <n v="290000"/>
    <m/>
    <s v="COMPRA"/>
  </r>
  <r>
    <s v="Piso en calle de Costa Rica  Bernabéu-Hispanoamérica1263"/>
    <x v="0"/>
    <n v="580000"/>
    <x v="5"/>
    <n v="85"/>
    <x v="1"/>
    <x v="3"/>
    <x v="1"/>
    <x v="1"/>
    <x v="1"/>
    <s v=""/>
    <n v="580000"/>
    <n v="6823.5294117647063"/>
    <n v="193333.33333333334"/>
    <m/>
    <s v="COMPRA"/>
  </r>
  <r>
    <s v="Casa o chalet independiente en calle Miguel de Cervantes  La Cárcaba - El Encinar - Montemolinos2743"/>
    <x v="0"/>
    <n v="579900"/>
    <x v="6"/>
    <n v="452"/>
    <x v="0"/>
    <x v="0"/>
    <x v="0"/>
    <x v="0"/>
    <x v="0"/>
    <s v=""/>
    <n v="579900"/>
    <n v="1282.9646017699115"/>
    <n v="115980"/>
    <m/>
    <s v="COMPRA"/>
  </r>
  <r>
    <s v="Piso en calle Luis Montoto  142205"/>
    <x v="2"/>
    <n v="578000"/>
    <x v="3"/>
    <n v="144"/>
    <x v="1"/>
    <x v="3"/>
    <x v="1"/>
    <x v="1"/>
    <x v="1"/>
    <s v=""/>
    <n v="578000"/>
    <n v="4013.8888888888887"/>
    <n v="144500"/>
    <m/>
    <s v="COMPRA"/>
  </r>
  <r>
    <s v="Casa o chalet independiente en avenida de Jerez  Bellavista344"/>
    <x v="2"/>
    <n v="577000"/>
    <x v="4"/>
    <n v="209"/>
    <x v="0"/>
    <x v="0"/>
    <x v="0"/>
    <x v="0"/>
    <x v="0"/>
    <s v=""/>
    <n v="577000"/>
    <n v="2760.7655502392345"/>
    <n v="82428.571428571435"/>
    <m/>
    <s v="COMPRA"/>
  </r>
  <r>
    <s v="Ático en calle Mariano Carderera  Puerta del Ángel973"/>
    <x v="0"/>
    <n v="577000"/>
    <x v="8"/>
    <n v="98"/>
    <x v="1"/>
    <x v="9"/>
    <x v="2"/>
    <x v="1"/>
    <x v="1"/>
    <s v=""/>
    <n v="577000"/>
    <n v="5887.7551020408164"/>
    <n v="288500"/>
    <m/>
    <s v="COMPRA"/>
  </r>
  <r>
    <s v="Chalet pareado en calle Fernández Shaw-2190"/>
    <x v="1"/>
    <n v="575000"/>
    <x v="3"/>
    <n v="175"/>
    <x v="0"/>
    <x v="0"/>
    <x v="0"/>
    <x v="0"/>
    <x v="1"/>
    <m/>
    <n v="575000"/>
    <n v="3285.7142857142858"/>
    <n v="143750"/>
    <s v="Ciudad"/>
    <s v="COMPRA"/>
  </r>
  <r>
    <s v="Chalet pareado en calle Fernández Shaw-2191"/>
    <x v="1"/>
    <n v="575000"/>
    <x v="3"/>
    <n v="175"/>
    <x v="0"/>
    <x v="0"/>
    <x v="0"/>
    <x v="0"/>
    <x v="1"/>
    <m/>
    <n v="575000"/>
    <n v="3285.7142857142858"/>
    <n v="143750"/>
    <s v="Ciudad"/>
    <s v="COMPRA"/>
  </r>
  <r>
    <s v="Chalet adosado en carretera Su Eminencia  Bami - Pineda538"/>
    <x v="2"/>
    <n v="575000"/>
    <x v="6"/>
    <n v="240"/>
    <x v="0"/>
    <x v="0"/>
    <x v="0"/>
    <x v="0"/>
    <x v="0"/>
    <s v=""/>
    <n v="575000"/>
    <n v="2395.8333333333335"/>
    <n v="115000"/>
    <m/>
    <s v="COMPRA"/>
  </r>
  <r>
    <s v="Casa o chalet independiente en Urbanización El Capricho  Loreto472"/>
    <x v="2"/>
    <n v="575000"/>
    <x v="3"/>
    <n v="485"/>
    <x v="0"/>
    <x v="0"/>
    <x v="0"/>
    <x v="0"/>
    <x v="0"/>
    <s v=""/>
    <n v="575000"/>
    <n v="1185.5670103092784"/>
    <n v="143750"/>
    <m/>
    <s v="COMPRA"/>
  </r>
  <r>
    <s v="Casa o chalet independiente en calle San Mateo  Miraflores de la Sierra2163"/>
    <x v="0"/>
    <n v="575000"/>
    <x v="6"/>
    <n v="226"/>
    <x v="0"/>
    <x v="0"/>
    <x v="0"/>
    <x v="0"/>
    <x v="0"/>
    <s v=""/>
    <n v="575000"/>
    <n v="2544.2477876106195"/>
    <n v="115000"/>
    <m/>
    <s v="COMPRA"/>
  </r>
  <r>
    <s v="Casa o chalet independiente en veintiseis  Navalquejigo - Los Arroyos2560"/>
    <x v="0"/>
    <n v="575000"/>
    <x v="6"/>
    <n v="321"/>
    <x v="0"/>
    <x v="0"/>
    <x v="0"/>
    <x v="0"/>
    <x v="0"/>
    <s v=""/>
    <n v="575000"/>
    <n v="1791.2772585669782"/>
    <n v="115000"/>
    <m/>
    <s v="COMPRA"/>
  </r>
  <r>
    <s v="Piso en Palacio  Madrid1660"/>
    <x v="0"/>
    <n v="575000"/>
    <x v="5"/>
    <n v="170"/>
    <x v="1"/>
    <x v="11"/>
    <x v="2"/>
    <x v="1"/>
    <x v="1"/>
    <s v=""/>
    <n v="575000"/>
    <n v="3382.3529411764707"/>
    <n v="191666.66666666666"/>
    <m/>
    <s v="COMPRA"/>
  </r>
  <r>
    <s v="Ático en calle Carretería-827"/>
    <x v="1"/>
    <n v="575000"/>
    <x v="8"/>
    <n v="150"/>
    <x v="1"/>
    <x v="3"/>
    <x v="2"/>
    <x v="1"/>
    <x v="1"/>
    <m/>
    <n v="575000"/>
    <n v="3833.3333333333335"/>
    <n v="287500"/>
    <s v="Ciudad"/>
    <s v="COMPRA"/>
  </r>
  <r>
    <s v="Dúplex en Lumbreras  35184"/>
    <x v="2"/>
    <n v="575000"/>
    <x v="5"/>
    <n v="120"/>
    <x v="1"/>
    <x v="3"/>
    <x v="1"/>
    <x v="1"/>
    <x v="1"/>
    <s v=""/>
    <n v="575000"/>
    <n v="4791.666666666667"/>
    <n v="191666.66666666666"/>
    <m/>
    <s v="COMPRA"/>
  </r>
  <r>
    <s v="Piso en calle Teniente Borges  5213"/>
    <x v="2"/>
    <n v="575000"/>
    <x v="8"/>
    <n v="85"/>
    <x v="1"/>
    <x v="3"/>
    <x v="1"/>
    <x v="1"/>
    <x v="1"/>
    <s v=""/>
    <n v="575000"/>
    <n v="6764.7058823529414"/>
    <n v="287500"/>
    <m/>
    <s v="COMPRA"/>
  </r>
  <r>
    <s v="Piso en calle del Jalón-248"/>
    <x v="1"/>
    <n v="575000"/>
    <x v="5"/>
    <n v="105"/>
    <x v="1"/>
    <x v="1"/>
    <x v="1"/>
    <x v="1"/>
    <x v="0"/>
    <m/>
    <n v="575000"/>
    <n v="5476.1904761904761"/>
    <n v="191666.66666666666"/>
    <s v="Ciudad"/>
    <s v="COMPRA"/>
  </r>
  <r>
    <s v="Casa o chalet independiente en calle Prausteros  Colmenarejo2580"/>
    <x v="0"/>
    <n v="574900"/>
    <x v="6"/>
    <n v="332"/>
    <x v="0"/>
    <x v="0"/>
    <x v="0"/>
    <x v="0"/>
    <x v="0"/>
    <s v=""/>
    <n v="574900"/>
    <n v="1731.6265060240964"/>
    <n v="114980"/>
    <m/>
    <s v="COMPRA"/>
  </r>
  <r>
    <s v="Piso en calle del Jalón-330"/>
    <x v="1"/>
    <n v="574800"/>
    <x v="8"/>
    <n v="85"/>
    <x v="1"/>
    <x v="1"/>
    <x v="1"/>
    <x v="1"/>
    <x v="0"/>
    <m/>
    <n v="574800"/>
    <n v="6762.3529411764703"/>
    <n v="287400"/>
    <s v="Ciudad"/>
    <s v="COMPRA"/>
  </r>
  <r>
    <s v="Chalet adosado en calle Margarita Sala  s/n1856"/>
    <x v="0"/>
    <n v="570933"/>
    <x v="3"/>
    <n v="289"/>
    <x v="0"/>
    <x v="0"/>
    <x v="0"/>
    <x v="0"/>
    <x v="0"/>
    <s v=""/>
    <n v="570933"/>
    <n v="1975.5467128027681"/>
    <n v="142733.25"/>
    <m/>
    <s v="COMPRA"/>
  </r>
  <r>
    <s v="Chalet adosado en calle Diálogo  Loranca1958"/>
    <x v="0"/>
    <n v="570000"/>
    <x v="3"/>
    <n v="214"/>
    <x v="0"/>
    <x v="0"/>
    <x v="0"/>
    <x v="0"/>
    <x v="0"/>
    <s v=""/>
    <n v="570000"/>
    <n v="2663.5514018691588"/>
    <n v="142500"/>
    <m/>
    <s v="COMPRA"/>
  </r>
  <r>
    <s v="Casa o chalet independiente en calle Poligono Ue-2 Entrenucleos  83405"/>
    <x v="2"/>
    <n v="570000"/>
    <x v="3"/>
    <n v="198"/>
    <x v="0"/>
    <x v="0"/>
    <x v="0"/>
    <x v="0"/>
    <x v="0"/>
    <s v=""/>
    <n v="570000"/>
    <n v="2878.787878787879"/>
    <n v="142500"/>
    <m/>
    <s v="COMPRA"/>
  </r>
  <r>
    <s v="Chalet adosado en avenida Estrella Polar  s/n1837"/>
    <x v="0"/>
    <n v="570000"/>
    <x v="5"/>
    <n v="146"/>
    <x v="0"/>
    <x v="0"/>
    <x v="0"/>
    <x v="0"/>
    <x v="0"/>
    <s v=""/>
    <n v="570000"/>
    <n v="3904.1095890410961"/>
    <n v="190000"/>
    <m/>
    <s v="COMPRA"/>
  </r>
  <r>
    <s v="Chalet adosado en Solagua  Leganés1839"/>
    <x v="0"/>
    <n v="570000"/>
    <x v="3"/>
    <n v="175"/>
    <x v="0"/>
    <x v="0"/>
    <x v="0"/>
    <x v="0"/>
    <x v="0"/>
    <s v=""/>
    <n v="570000"/>
    <n v="3257.1428571428573"/>
    <n v="142500"/>
    <m/>
    <s v="COMPRA"/>
  </r>
  <r>
    <s v="Piso en calle Cabeza del Rey Don Pedro  1834"/>
    <x v="2"/>
    <n v="570000"/>
    <x v="5"/>
    <n v="153"/>
    <x v="1"/>
    <x v="11"/>
    <x v="1"/>
    <x v="1"/>
    <x v="1"/>
    <s v=""/>
    <n v="570000"/>
    <n v="3725.4901960784314"/>
    <n v="190000"/>
    <m/>
    <s v="COMPRA"/>
  </r>
  <r>
    <s v="Piso en Ibiza  Madrid1643"/>
    <x v="0"/>
    <n v="570000"/>
    <x v="8"/>
    <n v="82"/>
    <x v="1"/>
    <x v="11"/>
    <x v="1"/>
    <x v="2"/>
    <x v="1"/>
    <s v=""/>
    <n v="570000"/>
    <n v="6951.2195121951218"/>
    <n v="285000"/>
    <m/>
    <s v="COMPRA"/>
  </r>
  <r>
    <s v="Piso en El Caño- Maracaibo  Las Rozas de Madrid1489"/>
    <x v="0"/>
    <n v="570000"/>
    <x v="3"/>
    <n v="180"/>
    <x v="1"/>
    <x v="8"/>
    <x v="1"/>
    <x v="1"/>
    <x v="1"/>
    <s v=""/>
    <n v="570000"/>
    <n v="3166.6666666666665"/>
    <n v="142500"/>
    <m/>
    <s v="COMPRA"/>
  </r>
  <r>
    <s v="Piso en Sector Pintores  s/n858"/>
    <x v="0"/>
    <n v="570000"/>
    <x v="3"/>
    <n v="170"/>
    <x v="1"/>
    <x v="7"/>
    <x v="1"/>
    <x v="1"/>
    <x v="0"/>
    <s v=""/>
    <n v="570000"/>
    <n v="3352.9411764705883"/>
    <n v="142500"/>
    <m/>
    <s v="COMPRA"/>
  </r>
  <r>
    <s v="Dúplex en Cerrado de Calderón - Hacienda Paredes-906"/>
    <x v="1"/>
    <n v="570000"/>
    <x v="5"/>
    <n v="130"/>
    <x v="1"/>
    <x v="3"/>
    <x v="1"/>
    <x v="1"/>
    <x v="0"/>
    <m/>
    <n v="570000"/>
    <n v="4384.6153846153848"/>
    <n v="190000"/>
    <s v="Ciudad"/>
    <s v="COMPRA"/>
  </r>
  <r>
    <s v="Piso en Manantiales - Estación de Autobuses-394"/>
    <x v="1"/>
    <n v="570000"/>
    <x v="5"/>
    <n v="130"/>
    <x v="1"/>
    <x v="7"/>
    <x v="1"/>
    <x v="1"/>
    <x v="0"/>
    <m/>
    <n v="570000"/>
    <n v="4384.6153846153848"/>
    <n v="190000"/>
    <s v="Torremolinos"/>
    <s v="COMPRA"/>
  </r>
  <r>
    <s v="Piso en calle Alemania-257"/>
    <x v="1"/>
    <n v="570000"/>
    <x v="5"/>
    <n v="112"/>
    <x v="1"/>
    <x v="1"/>
    <x v="1"/>
    <x v="1"/>
    <x v="1"/>
    <m/>
    <n v="570000"/>
    <n v="5089.2857142857147"/>
    <n v="190000"/>
    <s v="Ciudad"/>
    <s v="COMPRA"/>
  </r>
  <r>
    <s v="Piso en calle Alemania-258"/>
    <x v="1"/>
    <n v="570000"/>
    <x v="5"/>
    <n v="112"/>
    <x v="1"/>
    <x v="1"/>
    <x v="1"/>
    <x v="1"/>
    <x v="1"/>
    <m/>
    <n v="570000"/>
    <n v="5089.2857142857147"/>
    <n v="190000"/>
    <s v="Ciudad"/>
    <s v="COMPRA"/>
  </r>
  <r>
    <s v="Chalet adosado en calle de San José  252253"/>
    <x v="0"/>
    <n v="569900"/>
    <x v="6"/>
    <n v="315"/>
    <x v="0"/>
    <x v="0"/>
    <x v="0"/>
    <x v="0"/>
    <x v="0"/>
    <s v=""/>
    <n v="569900"/>
    <n v="1809.2063492063492"/>
    <n v="113980"/>
    <m/>
    <s v="COMPRA"/>
  </r>
  <r>
    <s v="Piso en calle del Doctor Mariano Alcaraz  1151638"/>
    <x v="0"/>
    <n v="569900"/>
    <x v="8"/>
    <n v="125"/>
    <x v="1"/>
    <x v="11"/>
    <x v="1"/>
    <x v="2"/>
    <x v="0"/>
    <s v=""/>
    <n v="569900"/>
    <n v="4559.2"/>
    <n v="284950"/>
    <m/>
    <s v="COMPRA"/>
  </r>
  <r>
    <s v="Chalet adosado en calle Costa Rica  La Avanzada - La Cueva2044"/>
    <x v="0"/>
    <n v="569000"/>
    <x v="6"/>
    <n v="360"/>
    <x v="0"/>
    <x v="0"/>
    <x v="0"/>
    <x v="0"/>
    <x v="0"/>
    <s v=""/>
    <n v="569000"/>
    <n v="1580.5555555555557"/>
    <n v="113800"/>
    <m/>
    <s v="COMPRA"/>
  </r>
  <r>
    <s v="Chalet adosado en alto de la Línea  s/n1973"/>
    <x v="0"/>
    <n v="565000"/>
    <x v="3"/>
    <n v="273"/>
    <x v="0"/>
    <x v="0"/>
    <x v="0"/>
    <x v="0"/>
    <x v="0"/>
    <s v=""/>
    <n v="565000"/>
    <n v="2069.5970695970695"/>
    <n v="141250"/>
    <m/>
    <s v="COMPRA"/>
  </r>
  <r>
    <s v="Chalet adosado en alto de la Línea  s/n1974"/>
    <x v="0"/>
    <n v="565000"/>
    <x v="3"/>
    <n v="340"/>
    <x v="0"/>
    <x v="0"/>
    <x v="0"/>
    <x v="0"/>
    <x v="0"/>
    <s v=""/>
    <n v="565000"/>
    <n v="1661.7647058823529"/>
    <n v="141250"/>
    <m/>
    <s v="COMPRA"/>
  </r>
  <r>
    <s v="Chalet adosado en calle Villa Magna  Fuenlabrada II - El Molino2138"/>
    <x v="0"/>
    <n v="565000"/>
    <x v="3"/>
    <n v="316"/>
    <x v="0"/>
    <x v="0"/>
    <x v="0"/>
    <x v="0"/>
    <x v="0"/>
    <s v=""/>
    <n v="565000"/>
    <n v="1787.9746835443038"/>
    <n v="141250"/>
    <m/>
    <s v="COMPRA"/>
  </r>
  <r>
    <s v="Piso en calle Isla de Tavira  Peñagrande1583"/>
    <x v="0"/>
    <n v="565000"/>
    <x v="3"/>
    <n v="94"/>
    <x v="1"/>
    <x v="19"/>
    <x v="1"/>
    <x v="1"/>
    <x v="1"/>
    <s v=""/>
    <n v="565000"/>
    <n v="6010.6382978723404"/>
    <n v="141250"/>
    <m/>
    <s v="COMPRA"/>
  </r>
  <r>
    <s v="Piso en Prosperidad  Madrid1034"/>
    <x v="0"/>
    <n v="565000"/>
    <x v="8"/>
    <n v="74"/>
    <x v="1"/>
    <x v="9"/>
    <x v="1"/>
    <x v="1"/>
    <x v="1"/>
    <s v=""/>
    <n v="565000"/>
    <n v="7635.135135135135"/>
    <n v="282500"/>
    <m/>
    <s v="COMPRA"/>
  </r>
  <r>
    <s v="Piso en paseo de Maritimo Torremolinos-1423"/>
    <x v="1"/>
    <n v="565000"/>
    <x v="8"/>
    <n v="81"/>
    <x v="1"/>
    <x v="8"/>
    <x v="1"/>
    <x v="1"/>
    <x v="0"/>
    <m/>
    <n v="565000"/>
    <n v="6975.308641975309"/>
    <n v="282500"/>
    <s v="Torremolinos"/>
    <s v="COMPRA"/>
  </r>
  <r>
    <s v="Piso en calle de Mesena  80752"/>
    <x v="0"/>
    <n v="564800"/>
    <x v="11"/>
    <n v="67"/>
    <x v="1"/>
    <x v="5"/>
    <x v="1"/>
    <x v="1"/>
    <x v="0"/>
    <s v=""/>
    <n v="564800"/>
    <n v="8429.8507462686575"/>
    <n v="564800"/>
    <m/>
    <s v="COMPRA"/>
  </r>
  <r>
    <s v="Chalet adosado en calle Margarita Salas  s/n2174"/>
    <x v="0"/>
    <n v="564500"/>
    <x v="5"/>
    <n v="397"/>
    <x v="0"/>
    <x v="0"/>
    <x v="0"/>
    <x v="0"/>
    <x v="0"/>
    <s v=""/>
    <n v="564500"/>
    <n v="1421.9143576826195"/>
    <n v="188166.66666666666"/>
    <m/>
    <s v="COMPRA"/>
  </r>
  <r>
    <s v="Chalet adosado en calle Margarita Salas  s/n2175"/>
    <x v="0"/>
    <n v="564500"/>
    <x v="3"/>
    <n v="397"/>
    <x v="0"/>
    <x v="0"/>
    <x v="0"/>
    <x v="0"/>
    <x v="0"/>
    <s v=""/>
    <n v="564500"/>
    <n v="1421.9143576826195"/>
    <n v="141125"/>
    <m/>
    <s v="COMPRA"/>
  </r>
  <r>
    <s v="Casa o chalet independiente en calle Mimbres  112289"/>
    <x v="0"/>
    <n v="561000"/>
    <x v="5"/>
    <n v="316"/>
    <x v="0"/>
    <x v="0"/>
    <x v="0"/>
    <x v="0"/>
    <x v="0"/>
    <s v=""/>
    <n v="561000"/>
    <n v="1775.3164556962026"/>
    <n v="187000"/>
    <m/>
    <s v="COMPRA"/>
  </r>
  <r>
    <s v="Casa o chalet independiente en avenida Inmaculada Concepción-1638"/>
    <x v="1"/>
    <n v="560000"/>
    <x v="3"/>
    <n v="200"/>
    <x v="0"/>
    <x v="0"/>
    <x v="0"/>
    <x v="0"/>
    <x v="0"/>
    <m/>
    <n v="560000"/>
    <n v="2800"/>
    <n v="140000"/>
    <s v="Benalmadena"/>
    <s v="COMPRA"/>
  </r>
  <r>
    <s v="Casa o chalet independiente en avenida Inmaculada Concepción-1639"/>
    <x v="1"/>
    <n v="560000"/>
    <x v="3"/>
    <n v="200"/>
    <x v="0"/>
    <x v="0"/>
    <x v="0"/>
    <x v="0"/>
    <x v="0"/>
    <m/>
    <n v="560000"/>
    <n v="2800"/>
    <n v="140000"/>
    <s v="Benalmadena"/>
    <s v="COMPRA"/>
  </r>
  <r>
    <s v="Casa o chalet independiente en Cortijo de Maza-Finca Monsalvez-El Olivar-1840"/>
    <x v="1"/>
    <n v="560000"/>
    <x v="3"/>
    <n v="120"/>
    <x v="0"/>
    <x v="0"/>
    <x v="0"/>
    <x v="0"/>
    <x v="0"/>
    <m/>
    <n v="560000"/>
    <n v="4666.666666666667"/>
    <n v="140000"/>
    <s v="Ciudad"/>
    <s v="COMPRA"/>
  </r>
  <r>
    <s v="Chalet adosado en calle Biznaga-2021"/>
    <x v="1"/>
    <n v="560000"/>
    <x v="3"/>
    <n v="180"/>
    <x v="0"/>
    <x v="0"/>
    <x v="0"/>
    <x v="0"/>
    <x v="1"/>
    <m/>
    <n v="560000"/>
    <n v="3111.1111111111113"/>
    <n v="140000"/>
    <s v="Ciudad"/>
    <s v="COMPRA"/>
  </r>
  <r>
    <s v="Casa o chalet independiente en calle Isaac Peral  Coria del Río395"/>
    <x v="2"/>
    <n v="560000"/>
    <x v="5"/>
    <n v="396"/>
    <x v="0"/>
    <x v="0"/>
    <x v="0"/>
    <x v="0"/>
    <x v="0"/>
    <s v=""/>
    <n v="560000"/>
    <n v="1414.1414141414141"/>
    <n v="186666.66666666666"/>
    <m/>
    <s v="COMPRA"/>
  </r>
  <r>
    <s v="Casa o chalet independiente en calle Poligono Ue-2 Entrenucleos  83404"/>
    <x v="2"/>
    <n v="560000"/>
    <x v="3"/>
    <n v="196"/>
    <x v="0"/>
    <x v="0"/>
    <x v="0"/>
    <x v="0"/>
    <x v="0"/>
    <s v=""/>
    <n v="560000"/>
    <n v="2857.1428571428573"/>
    <n v="140000"/>
    <m/>
    <s v="COMPRA"/>
  </r>
  <r>
    <s v="Casa o chalet independiente en calle Poligono Ue-2 Entrenucleos  83406"/>
    <x v="2"/>
    <n v="560000"/>
    <x v="3"/>
    <n v="201"/>
    <x v="0"/>
    <x v="0"/>
    <x v="0"/>
    <x v="0"/>
    <x v="0"/>
    <s v=""/>
    <n v="560000"/>
    <n v="2786.0696517412935"/>
    <n v="140000"/>
    <m/>
    <s v="COMPRA"/>
  </r>
  <r>
    <s v="Piso en calle Camelia-1322"/>
    <x v="1"/>
    <n v="560000"/>
    <x v="5"/>
    <n v="226"/>
    <x v="1"/>
    <x v="8"/>
    <x v="1"/>
    <x v="1"/>
    <x v="0"/>
    <m/>
    <n v="560000"/>
    <n v="2477.8761061946902"/>
    <n v="186666.66666666666"/>
    <s v="Benalmadena"/>
    <s v="COMPRA"/>
  </r>
  <r>
    <s v="Ático en calle Bolsa-216"/>
    <x v="1"/>
    <n v="560000"/>
    <x v="8"/>
    <n v="90"/>
    <x v="1"/>
    <x v="5"/>
    <x v="1"/>
    <x v="1"/>
    <x v="1"/>
    <m/>
    <n v="560000"/>
    <n v="6222.2222222222226"/>
    <n v="280000"/>
    <s v="Ciudad"/>
    <s v="COMPRA"/>
  </r>
  <r>
    <s v="Piso en calle Decano Félix Navarrete-86"/>
    <x v="1"/>
    <n v="560000"/>
    <x v="5"/>
    <n v="133"/>
    <x v="1"/>
    <x v="6"/>
    <x v="1"/>
    <x v="1"/>
    <x v="0"/>
    <m/>
    <n v="560000"/>
    <n v="4210.5263157894733"/>
    <n v="186666.66666666666"/>
    <s v="Ciudad"/>
    <s v="COMPRA"/>
  </r>
  <r>
    <s v="Piso en Perchel sur - El Bulto-87"/>
    <x v="1"/>
    <n v="560000"/>
    <x v="5"/>
    <n v="133"/>
    <x v="1"/>
    <x v="6"/>
    <x v="1"/>
    <x v="1"/>
    <x v="0"/>
    <m/>
    <n v="560000"/>
    <n v="4210.5263157894733"/>
    <n v="186666.66666666666"/>
    <s v="Ciudad"/>
    <s v="COMPRA"/>
  </r>
  <r>
    <s v="Piso en Perchel sur - El Bulto-88"/>
    <x v="1"/>
    <n v="560000"/>
    <x v="5"/>
    <n v="133"/>
    <x v="1"/>
    <x v="6"/>
    <x v="1"/>
    <x v="1"/>
    <x v="0"/>
    <m/>
    <n v="560000"/>
    <n v="4210.5263157894733"/>
    <n v="186666.66666666666"/>
    <s v="Ciudad"/>
    <s v="COMPRA"/>
  </r>
  <r>
    <s v="Chalet adosado en calle de la Comedia  Sector 32108"/>
    <x v="0"/>
    <n v="559900"/>
    <x v="3"/>
    <n v="227"/>
    <x v="0"/>
    <x v="0"/>
    <x v="0"/>
    <x v="0"/>
    <x v="0"/>
    <s v=""/>
    <n v="559900"/>
    <n v="2466.5198237885461"/>
    <n v="139975"/>
    <m/>
    <s v="COMPRA"/>
  </r>
  <r>
    <s v="Chalet pareado en calle Diputado Ignacio Huelin-2187"/>
    <x v="1"/>
    <n v="559000"/>
    <x v="5"/>
    <n v="355"/>
    <x v="0"/>
    <x v="0"/>
    <x v="0"/>
    <x v="0"/>
    <x v="1"/>
    <m/>
    <n v="559000"/>
    <n v="1574.6478873239437"/>
    <n v="186333.33333333334"/>
    <s v="Ciudad"/>
    <s v="COMPRA"/>
  </r>
  <r>
    <s v="Piso en calle Palma del Río-1225"/>
    <x v="1"/>
    <n v="559000"/>
    <x v="5"/>
    <n v="115"/>
    <x v="1"/>
    <x v="8"/>
    <x v="1"/>
    <x v="1"/>
    <x v="1"/>
    <m/>
    <n v="559000"/>
    <n v="4860.869565217391"/>
    <n v="186333.33333333334"/>
    <s v="Ciudad"/>
    <s v="COMPRA"/>
  </r>
  <r>
    <s v="Piso en calle Teide-1112"/>
    <x v="1"/>
    <n v="559000"/>
    <x v="5"/>
    <n v="119"/>
    <x v="1"/>
    <x v="8"/>
    <x v="1"/>
    <x v="2"/>
    <x v="0"/>
    <m/>
    <n v="559000"/>
    <n v="4697.4789915966385"/>
    <n v="186333.33333333334"/>
    <s v="Benalmadena"/>
    <s v="COMPRA"/>
  </r>
  <r>
    <s v="Piso en Pacífico-1074"/>
    <x v="1"/>
    <n v="559000"/>
    <x v="5"/>
    <n v="96"/>
    <x v="1"/>
    <x v="3"/>
    <x v="1"/>
    <x v="1"/>
    <x v="0"/>
    <m/>
    <n v="559000"/>
    <n v="5822.916666666667"/>
    <n v="186333.33333333334"/>
    <s v="Ciudad"/>
    <s v="COMPRA"/>
  </r>
  <r>
    <s v="Piso en avenida San Anton-951"/>
    <x v="1"/>
    <n v="556500"/>
    <x v="3"/>
    <n v="165"/>
    <x v="1"/>
    <x v="3"/>
    <x v="1"/>
    <x v="1"/>
    <x v="0"/>
    <m/>
    <n v="556500"/>
    <n v="3372.7272727272725"/>
    <n v="139125"/>
    <s v="Torremolinos"/>
    <s v="COMPRA"/>
  </r>
  <r>
    <s v="Casa o chalet independiente en Mataelpino 2214"/>
    <x v="0"/>
    <n v="555000"/>
    <x v="3"/>
    <n v="260"/>
    <x v="0"/>
    <x v="0"/>
    <x v="0"/>
    <x v="0"/>
    <x v="0"/>
    <s v=""/>
    <n v="555000"/>
    <n v="2134.6153846153848"/>
    <n v="138750"/>
    <m/>
    <s v="COMPRA"/>
  </r>
  <r>
    <s v="Casa o chalet independiente en calle de Prado Monjas  Mataelpino2322"/>
    <x v="0"/>
    <n v="555000"/>
    <x v="3"/>
    <n v="260"/>
    <x v="0"/>
    <x v="0"/>
    <x v="0"/>
    <x v="0"/>
    <x v="0"/>
    <s v=""/>
    <n v="555000"/>
    <n v="2134.6153846153848"/>
    <n v="138750"/>
    <m/>
    <s v="COMPRA"/>
  </r>
  <r>
    <s v="Casa o chalet independiente en grecia  62344"/>
    <x v="0"/>
    <n v="555000"/>
    <x v="6"/>
    <n v="400"/>
    <x v="0"/>
    <x v="0"/>
    <x v="0"/>
    <x v="0"/>
    <x v="0"/>
    <s v=""/>
    <n v="555000"/>
    <n v="1387.5"/>
    <n v="111000"/>
    <m/>
    <s v="COMPRA"/>
  </r>
  <r>
    <s v="Finca rústica en Campanillas-1804"/>
    <x v="1"/>
    <n v="550000"/>
    <x v="5"/>
    <n v="197"/>
    <x v="0"/>
    <x v="0"/>
    <x v="0"/>
    <x v="0"/>
    <x v="1"/>
    <m/>
    <n v="550000"/>
    <n v="2791.8781725888325"/>
    <n v="183333.33333333334"/>
    <s v="Ciudad"/>
    <s v="COMPRA"/>
  </r>
  <r>
    <s v="Chalet pareado en Puertosol - Santa Isabel-2257"/>
    <x v="1"/>
    <n v="550000"/>
    <x v="5"/>
    <n v="170"/>
    <x v="0"/>
    <x v="0"/>
    <x v="0"/>
    <x v="0"/>
    <x v="0"/>
    <m/>
    <n v="550000"/>
    <n v="3235.294117647059"/>
    <n v="183333.33333333334"/>
    <s v="Ciudad"/>
    <s v="COMPRA"/>
  </r>
  <r>
    <s v="Casa o chalet independiente en camino de la Sierra-1806"/>
    <x v="1"/>
    <n v="550000"/>
    <x v="3"/>
    <n v="175"/>
    <x v="0"/>
    <x v="0"/>
    <x v="0"/>
    <x v="0"/>
    <x v="0"/>
    <m/>
    <n v="550000"/>
    <n v="3142.8571428571427"/>
    <n v="137500"/>
    <s v="Ciudad"/>
    <s v="COMPRA"/>
  </r>
  <r>
    <s v="Chalet adosado en calle Capuchinos-2025"/>
    <x v="1"/>
    <n v="550000"/>
    <x v="2"/>
    <n v="211"/>
    <x v="0"/>
    <x v="0"/>
    <x v="0"/>
    <x v="0"/>
    <x v="0"/>
    <m/>
    <n v="550000"/>
    <n v="2606.6350710900474"/>
    <n v="91666.666666666672"/>
    <s v="Ciudad"/>
    <s v="COMPRA"/>
  </r>
  <r>
    <s v="Casa de pueblo en calle el Ejido  32339"/>
    <x v="2"/>
    <n v="550000"/>
    <x v="4"/>
    <n v="482"/>
    <x v="0"/>
    <x v="0"/>
    <x v="0"/>
    <x v="0"/>
    <x v="0"/>
    <s v=""/>
    <n v="550000"/>
    <n v="1141.0788381742739"/>
    <n v="78571.428571428565"/>
    <m/>
    <s v="COMPRA"/>
  </r>
  <r>
    <s v="Chalet adosado en calle del Abedul  s/n1926"/>
    <x v="0"/>
    <n v="550000"/>
    <x v="3"/>
    <n v="238"/>
    <x v="0"/>
    <x v="0"/>
    <x v="0"/>
    <x v="0"/>
    <x v="0"/>
    <s v=""/>
    <n v="550000"/>
    <n v="2310.9243697478992"/>
    <n v="137500"/>
    <m/>
    <s v="COMPRA"/>
  </r>
  <r>
    <s v="Chalet adosado en calle de Antonio Cánovas del Castillo  Valdepelayo-Montepinos-Arroyo Culebro2135"/>
    <x v="0"/>
    <n v="550000"/>
    <x v="3"/>
    <n v="400"/>
    <x v="0"/>
    <x v="0"/>
    <x v="0"/>
    <x v="0"/>
    <x v="0"/>
    <s v=""/>
    <n v="550000"/>
    <n v="1375"/>
    <n v="137500"/>
    <m/>
    <s v="COMPRA"/>
  </r>
  <r>
    <s v="Chalet adosado en calle de la Revista  Sector 32193"/>
    <x v="0"/>
    <n v="550000"/>
    <x v="5"/>
    <n v="240"/>
    <x v="0"/>
    <x v="0"/>
    <x v="0"/>
    <x v="0"/>
    <x v="0"/>
    <s v=""/>
    <n v="550000"/>
    <n v="2291.6666666666665"/>
    <n v="183333.33333333334"/>
    <m/>
    <s v="COMPRA"/>
  </r>
  <r>
    <s v="Casa o chalet independiente en calle de Cataluña  Algete2561"/>
    <x v="0"/>
    <n v="550000"/>
    <x v="2"/>
    <n v="315"/>
    <x v="0"/>
    <x v="0"/>
    <x v="0"/>
    <x v="0"/>
    <x v="0"/>
    <s v=""/>
    <n v="550000"/>
    <n v="1746.031746031746"/>
    <n v="91666.666666666672"/>
    <m/>
    <s v="COMPRA"/>
  </r>
  <r>
    <s v="Piso en calle Pepita Jiménez-850"/>
    <x v="1"/>
    <n v="550000"/>
    <x v="5"/>
    <n v="99"/>
    <x v="1"/>
    <x v="3"/>
    <x v="2"/>
    <x v="1"/>
    <x v="0"/>
    <m/>
    <n v="550000"/>
    <n v="5555.5555555555557"/>
    <n v="183333.33333333334"/>
    <s v="Ciudad"/>
    <s v="COMPRA"/>
  </r>
  <r>
    <s v="Piso en La Paz  Madrid1758"/>
    <x v="0"/>
    <n v="550000"/>
    <x v="5"/>
    <n v="149"/>
    <x v="1"/>
    <x v="11"/>
    <x v="1"/>
    <x v="1"/>
    <x v="1"/>
    <s v=""/>
    <n v="550000"/>
    <n v="3691.2751677852348"/>
    <n v="183333.33333333334"/>
    <m/>
    <s v="COMPRA"/>
  </r>
  <r>
    <s v="Dúplex en Viñas Viejas  Boadilla del Monte1322"/>
    <x v="0"/>
    <n v="550000"/>
    <x v="8"/>
    <n v="95"/>
    <x v="1"/>
    <x v="3"/>
    <x v="1"/>
    <x v="1"/>
    <x v="0"/>
    <s v=""/>
    <n v="550000"/>
    <n v="5789.4736842105267"/>
    <n v="275000"/>
    <m/>
    <s v="COMPRA"/>
  </r>
  <r>
    <s v="Dúplex en Viñas Viejas  Boadilla del Monte1323"/>
    <x v="0"/>
    <n v="550000"/>
    <x v="8"/>
    <n v="95"/>
    <x v="1"/>
    <x v="3"/>
    <x v="1"/>
    <x v="1"/>
    <x v="0"/>
    <s v=""/>
    <n v="550000"/>
    <n v="5789.4736842105267"/>
    <n v="275000"/>
    <m/>
    <s v="COMPRA"/>
  </r>
  <r>
    <s v="Piso en Casco Antiguo  Leganés999"/>
    <x v="0"/>
    <n v="550000"/>
    <x v="3"/>
    <n v="215"/>
    <x v="1"/>
    <x v="9"/>
    <x v="1"/>
    <x v="1"/>
    <x v="1"/>
    <s v=""/>
    <n v="550000"/>
    <n v="2558.1395348837209"/>
    <n v="137500"/>
    <m/>
    <s v="COMPRA"/>
  </r>
  <r>
    <s v="Piso en plaza del Remo-866"/>
    <x v="1"/>
    <n v="550000"/>
    <x v="8"/>
    <n v="110"/>
    <x v="1"/>
    <x v="3"/>
    <x v="1"/>
    <x v="1"/>
    <x v="1"/>
    <m/>
    <n v="550000"/>
    <n v="5000"/>
    <n v="275000"/>
    <s v="Torremolinos"/>
    <s v="COMPRA"/>
  </r>
  <r>
    <s v="Piso en calle de la Cordera-947"/>
    <x v="1"/>
    <n v="550000"/>
    <x v="8"/>
    <n v="160"/>
    <x v="1"/>
    <x v="3"/>
    <x v="1"/>
    <x v="1"/>
    <x v="1"/>
    <m/>
    <n v="550000"/>
    <n v="3437.5"/>
    <n v="275000"/>
    <s v="Torremolinos"/>
    <s v="COMPRA"/>
  </r>
  <r>
    <s v="Piso en camino del Carnicero-900"/>
    <x v="1"/>
    <n v="550000"/>
    <x v="5"/>
    <n v="124"/>
    <x v="1"/>
    <x v="3"/>
    <x v="1"/>
    <x v="1"/>
    <x v="0"/>
    <m/>
    <n v="550000"/>
    <n v="4435.4838709677415"/>
    <n v="183333.33333333334"/>
    <s v="Torremolinos"/>
    <s v="COMPRA"/>
  </r>
  <r>
    <s v="Piso en Carranque - Haza Cuevas-972"/>
    <x v="1"/>
    <n v="550000"/>
    <x v="3"/>
    <n v="236"/>
    <x v="1"/>
    <x v="3"/>
    <x v="1"/>
    <x v="1"/>
    <x v="0"/>
    <m/>
    <n v="550000"/>
    <n v="2330.5084745762711"/>
    <n v="137500"/>
    <s v="Ciudad"/>
    <s v="COMPRA"/>
  </r>
  <r>
    <s v="Piso en Carranque - Haza Cuevas-973"/>
    <x v="1"/>
    <n v="550000"/>
    <x v="3"/>
    <n v="236"/>
    <x v="1"/>
    <x v="3"/>
    <x v="1"/>
    <x v="1"/>
    <x v="0"/>
    <m/>
    <n v="550000"/>
    <n v="2330.5084745762711"/>
    <n v="137500"/>
    <s v="Ciudad"/>
    <s v="COMPRA"/>
  </r>
  <r>
    <s v="Ático en calle Montemayor-630"/>
    <x v="1"/>
    <n v="550000"/>
    <x v="8"/>
    <n v="129"/>
    <x v="1"/>
    <x v="9"/>
    <x v="1"/>
    <x v="1"/>
    <x v="0"/>
    <m/>
    <n v="550000"/>
    <n v="4263.5658914728683"/>
    <n v="275000"/>
    <s v="Torremolinos"/>
    <s v="COMPRA"/>
  </r>
  <r>
    <s v="Ático en calle Montemayor-631"/>
    <x v="1"/>
    <n v="550000"/>
    <x v="8"/>
    <n v="129"/>
    <x v="1"/>
    <x v="9"/>
    <x v="1"/>
    <x v="1"/>
    <x v="0"/>
    <m/>
    <n v="550000"/>
    <n v="4263.5658914728683"/>
    <n v="275000"/>
    <s v="Torremolinos"/>
    <s v="COMPRA"/>
  </r>
  <r>
    <s v="Piso en avenida de Andalucía-599"/>
    <x v="1"/>
    <n v="550000"/>
    <x v="5"/>
    <n v="113"/>
    <x v="1"/>
    <x v="9"/>
    <x v="1"/>
    <x v="1"/>
    <x v="0"/>
    <m/>
    <n v="550000"/>
    <n v="4867.2566371681414"/>
    <n v="183333.33333333334"/>
    <s v="Ciudad"/>
    <s v="COMPRA"/>
  </r>
  <r>
    <s v="Piso en Perchel sur - El Bulto-600"/>
    <x v="1"/>
    <n v="550000"/>
    <x v="5"/>
    <n v="113"/>
    <x v="1"/>
    <x v="9"/>
    <x v="1"/>
    <x v="1"/>
    <x v="0"/>
    <m/>
    <n v="550000"/>
    <n v="4867.2566371681414"/>
    <n v="183333.33333333334"/>
    <s v="Ciudad"/>
    <s v="COMPRA"/>
  </r>
  <r>
    <s v="Piso en avenida Retamar-368"/>
    <x v="1"/>
    <n v="550000"/>
    <x v="5"/>
    <n v="110"/>
    <x v="1"/>
    <x v="7"/>
    <x v="1"/>
    <x v="1"/>
    <x v="0"/>
    <m/>
    <n v="550000"/>
    <n v="5000"/>
    <n v="183333.33333333334"/>
    <s v="Benalmadena"/>
    <s v="COMPRA"/>
  </r>
  <r>
    <s v="Piso en avenida de Andalucía-374"/>
    <x v="1"/>
    <n v="550000"/>
    <x v="5"/>
    <n v="113"/>
    <x v="1"/>
    <x v="7"/>
    <x v="1"/>
    <x v="1"/>
    <x v="1"/>
    <m/>
    <n v="550000"/>
    <n v="4867.2566371681414"/>
    <n v="183333.33333333334"/>
    <s v="Ciudad"/>
    <s v="COMPRA"/>
  </r>
  <r>
    <s v="Piso en plaza Square Square Arriola-397"/>
    <x v="1"/>
    <n v="550000"/>
    <x v="3"/>
    <n v="130"/>
    <x v="1"/>
    <x v="7"/>
    <x v="1"/>
    <x v="1"/>
    <x v="1"/>
    <m/>
    <n v="550000"/>
    <n v="4230.7692307692305"/>
    <n v="137500"/>
    <s v="Ciudad"/>
    <s v="COMPRA"/>
  </r>
  <r>
    <s v="Piso en Centro Histórico-404"/>
    <x v="1"/>
    <n v="550000"/>
    <x v="3"/>
    <n v="140"/>
    <x v="1"/>
    <x v="7"/>
    <x v="1"/>
    <x v="1"/>
    <x v="1"/>
    <m/>
    <n v="550000"/>
    <n v="3928.5714285714284"/>
    <n v="137500"/>
    <s v="Ciudad"/>
    <s v="COMPRA"/>
  </r>
  <r>
    <s v="Piso en plaza Arriola-405"/>
    <x v="1"/>
    <n v="550000"/>
    <x v="3"/>
    <n v="140"/>
    <x v="1"/>
    <x v="7"/>
    <x v="1"/>
    <x v="1"/>
    <x v="1"/>
    <m/>
    <n v="550000"/>
    <n v="3928.5714285714284"/>
    <n v="137500"/>
    <s v="Ciudad"/>
    <s v="COMPRA"/>
  </r>
  <r>
    <s v="Piso en Eslava-323"/>
    <x v="1"/>
    <n v="550000"/>
    <x v="8"/>
    <n v="81"/>
    <x v="1"/>
    <x v="1"/>
    <x v="1"/>
    <x v="1"/>
    <x v="0"/>
    <m/>
    <n v="550000"/>
    <n v="6790.1234567901238"/>
    <n v="275000"/>
    <s v="Ciudad"/>
    <s v="COMPRA"/>
  </r>
  <r>
    <s v="Piso en calle Esperanto-99"/>
    <x v="1"/>
    <n v="550000"/>
    <x v="5"/>
    <n v="147"/>
    <x v="1"/>
    <x v="6"/>
    <x v="1"/>
    <x v="1"/>
    <x v="1"/>
    <m/>
    <n v="550000"/>
    <n v="3741.4965986394559"/>
    <n v="183333.33333333334"/>
    <s v="Ciudad"/>
    <s v="COMPRA"/>
  </r>
  <r>
    <s v="Chalet pareado en calvario  312255"/>
    <x v="0"/>
    <n v="549900"/>
    <x v="0"/>
    <n v="494"/>
    <x v="0"/>
    <x v="0"/>
    <x v="0"/>
    <x v="0"/>
    <x v="0"/>
    <s v=""/>
    <n v="549900"/>
    <n v="1113.1578947368421"/>
    <n v="61100"/>
    <m/>
    <s v="COMPRA"/>
  </r>
  <r>
    <s v="Casa o chalet independiente en calle San Juan Bautista  Miraflores de la Sierra2564"/>
    <x v="0"/>
    <n v="549900"/>
    <x v="5"/>
    <n v="200"/>
    <x v="0"/>
    <x v="0"/>
    <x v="0"/>
    <x v="0"/>
    <x v="0"/>
    <s v=""/>
    <n v="549900"/>
    <n v="2749.5"/>
    <n v="183300"/>
    <m/>
    <s v="COMPRA"/>
  </r>
  <r>
    <s v="Casa o chalet independiente en carretera Colmenarejo  La Canaleja2578"/>
    <x v="0"/>
    <n v="549900"/>
    <x v="3"/>
    <n v="252"/>
    <x v="0"/>
    <x v="0"/>
    <x v="0"/>
    <x v="0"/>
    <x v="0"/>
    <s v=""/>
    <n v="549900"/>
    <n v="2182.1428571428573"/>
    <n v="137475"/>
    <m/>
    <s v="COMPRA"/>
  </r>
  <r>
    <s v="Chalet adosado en San Agustin de Guadalix 1812"/>
    <x v="0"/>
    <n v="549000"/>
    <x v="3"/>
    <n v="200"/>
    <x v="0"/>
    <x v="0"/>
    <x v="0"/>
    <x v="0"/>
    <x v="0"/>
    <s v=""/>
    <n v="549000"/>
    <n v="2745"/>
    <n v="137250"/>
    <m/>
    <s v="COMPRA"/>
  </r>
  <r>
    <s v="Chalet adosado en María Moliner  442031"/>
    <x v="0"/>
    <n v="549000"/>
    <x v="5"/>
    <n v="222"/>
    <x v="0"/>
    <x v="0"/>
    <x v="0"/>
    <x v="0"/>
    <x v="0"/>
    <s v=""/>
    <n v="549000"/>
    <n v="2472.9729729729729"/>
    <n v="183000"/>
    <m/>
    <s v="COMPRA"/>
  </r>
  <r>
    <s v="Chalet adosado en María Moliner  442032"/>
    <x v="0"/>
    <n v="549000"/>
    <x v="5"/>
    <n v="222"/>
    <x v="0"/>
    <x v="0"/>
    <x v="0"/>
    <x v="0"/>
    <x v="0"/>
    <s v=""/>
    <n v="549000"/>
    <n v="2472.9729729729729"/>
    <n v="183000"/>
    <m/>
    <s v="COMPRA"/>
  </r>
  <r>
    <s v="Chalet adosado en María Moliner  442033"/>
    <x v="0"/>
    <n v="549000"/>
    <x v="5"/>
    <n v="227"/>
    <x v="0"/>
    <x v="0"/>
    <x v="0"/>
    <x v="0"/>
    <x v="0"/>
    <s v=""/>
    <n v="549000"/>
    <n v="2418.5022026431716"/>
    <n v="183000"/>
    <m/>
    <s v="COMPRA"/>
  </r>
  <r>
    <s v="Chalet adosado en María Moliner  442034"/>
    <x v="0"/>
    <n v="549000"/>
    <x v="5"/>
    <n v="233"/>
    <x v="0"/>
    <x v="0"/>
    <x v="0"/>
    <x v="0"/>
    <x v="0"/>
    <s v=""/>
    <n v="549000"/>
    <n v="2356.2231759656652"/>
    <n v="183000"/>
    <m/>
    <s v="COMPRA"/>
  </r>
  <r>
    <s v="Casa o chalet independiente en El Guijo - Colonia España - Colonia San Antonio  Galapagar2619"/>
    <x v="0"/>
    <n v="549000"/>
    <x v="2"/>
    <n v="435"/>
    <x v="0"/>
    <x v="0"/>
    <x v="0"/>
    <x v="0"/>
    <x v="0"/>
    <s v=""/>
    <n v="549000"/>
    <n v="1262.0689655172414"/>
    <n v="91500"/>
    <m/>
    <s v="COMPRA"/>
  </r>
  <r>
    <s v="Ático en Norte  Alcobendas930"/>
    <x v="0"/>
    <n v="549000"/>
    <x v="5"/>
    <n v="159"/>
    <x v="1"/>
    <x v="7"/>
    <x v="1"/>
    <x v="1"/>
    <x v="0"/>
    <s v=""/>
    <n v="549000"/>
    <n v="3452.8301886792451"/>
    <n v="183000"/>
    <m/>
    <s v="COMPRA"/>
  </r>
  <r>
    <s v="Piso en paseo de Maritimo Torremolinos-1193"/>
    <x v="1"/>
    <n v="549000"/>
    <x v="8"/>
    <n v="100"/>
    <x v="1"/>
    <x v="8"/>
    <x v="1"/>
    <x v="1"/>
    <x v="0"/>
    <m/>
    <n v="549000"/>
    <n v="5490"/>
    <n v="274500"/>
    <s v="Torremolinos"/>
    <s v="COMPRA"/>
  </r>
  <r>
    <s v="Piso en calle de la Cordera-1327"/>
    <x v="1"/>
    <n v="549000"/>
    <x v="8"/>
    <n v="260"/>
    <x v="1"/>
    <x v="8"/>
    <x v="1"/>
    <x v="1"/>
    <x v="1"/>
    <m/>
    <n v="549000"/>
    <n v="2111.5384615384614"/>
    <n v="274500"/>
    <s v="Torremolinos"/>
    <s v="COMPRA"/>
  </r>
  <r>
    <s v="Dúplex en calle Aneto-964"/>
    <x v="1"/>
    <n v="549000"/>
    <x v="5"/>
    <n v="190"/>
    <x v="1"/>
    <x v="3"/>
    <x v="1"/>
    <x v="1"/>
    <x v="0"/>
    <m/>
    <n v="549000"/>
    <n v="2889.4736842105262"/>
    <n v="183000"/>
    <s v="Benalmadena"/>
    <s v="COMPRA"/>
  </r>
  <r>
    <s v="Ático en calle Frutos Herranz-676"/>
    <x v="1"/>
    <n v="549000"/>
    <x v="8"/>
    <n v="193"/>
    <x v="1"/>
    <x v="9"/>
    <x v="1"/>
    <x v="1"/>
    <x v="0"/>
    <m/>
    <n v="549000"/>
    <n v="2844.5595854922281"/>
    <n v="274500"/>
    <s v="Torremolinos"/>
    <s v="COMPRA"/>
  </r>
  <r>
    <s v="Ático en El Pinillo-677"/>
    <x v="1"/>
    <n v="549000"/>
    <x v="8"/>
    <n v="193"/>
    <x v="1"/>
    <x v="9"/>
    <x v="1"/>
    <x v="1"/>
    <x v="0"/>
    <m/>
    <n v="549000"/>
    <n v="2844.5595854922281"/>
    <n v="274500"/>
    <s v="Torremolinos"/>
    <s v="COMPRA"/>
  </r>
  <r>
    <s v="Ático en calle Vicente Blanch Picot-682"/>
    <x v="1"/>
    <n v="549000"/>
    <x v="3"/>
    <n v="214"/>
    <x v="1"/>
    <x v="9"/>
    <x v="1"/>
    <x v="1"/>
    <x v="0"/>
    <m/>
    <n v="549000"/>
    <n v="2565.4205607476633"/>
    <n v="137250"/>
    <s v="Torremolinos"/>
    <s v="COMPRA"/>
  </r>
  <r>
    <s v="Piso en de Evangelina Sobredo Galanes  s/n1762"/>
    <x v="0"/>
    <n v="548125"/>
    <x v="11"/>
    <n v="68"/>
    <x v="1"/>
    <x v="11"/>
    <x v="1"/>
    <x v="1"/>
    <x v="2"/>
    <s v=""/>
    <n v="548125"/>
    <n v="8060.661764705882"/>
    <n v="548125"/>
    <m/>
    <s v="COMPRA"/>
  </r>
  <r>
    <s v="Piso en calle del Espíritu Santo  Malasaña-Universidad829"/>
    <x v="0"/>
    <n v="548000"/>
    <x v="8"/>
    <n v="80"/>
    <x v="1"/>
    <x v="7"/>
    <x v="2"/>
    <x v="2"/>
    <x v="1"/>
    <s v=""/>
    <n v="548000"/>
    <n v="6850"/>
    <n v="274000"/>
    <m/>
    <s v="COMPRA"/>
  </r>
  <r>
    <s v="Piso en calle del Prado  Huertas-Cortes1466"/>
    <x v="0"/>
    <n v="548000"/>
    <x v="8"/>
    <n v="119"/>
    <x v="1"/>
    <x v="8"/>
    <x v="1"/>
    <x v="1"/>
    <x v="1"/>
    <s v=""/>
    <n v="548000"/>
    <n v="4605.042016806723"/>
    <n v="274000"/>
    <m/>
    <s v="COMPRA"/>
  </r>
  <r>
    <s v="Chalet pareado en calle Guadalquivir-2195"/>
    <x v="1"/>
    <n v="545000"/>
    <x v="3"/>
    <n v="200"/>
    <x v="0"/>
    <x v="0"/>
    <x v="0"/>
    <x v="0"/>
    <x v="0"/>
    <m/>
    <n v="545000"/>
    <n v="2725"/>
    <n v="136250"/>
    <s v="Ciudad"/>
    <s v="COMPRA"/>
  </r>
  <r>
    <s v="Piso en calle Estocolmo-1228"/>
    <x v="1"/>
    <n v="545000"/>
    <x v="5"/>
    <n v="116"/>
    <x v="1"/>
    <x v="8"/>
    <x v="1"/>
    <x v="1"/>
    <x v="0"/>
    <m/>
    <n v="545000"/>
    <n v="4698.2758620689656"/>
    <n v="181666.66666666666"/>
    <s v="Benalmadena"/>
    <s v="COMPRA"/>
  </r>
  <r>
    <s v="Piso en calle Ferrándiz-38"/>
    <x v="1"/>
    <n v="545000"/>
    <x v="6"/>
    <n v="145"/>
    <x v="1"/>
    <x v="4"/>
    <x v="1"/>
    <x v="1"/>
    <x v="1"/>
    <m/>
    <n v="545000"/>
    <n v="3758.6206896551726"/>
    <n v="109000"/>
    <s v="Ciudad"/>
    <s v="COMPRA"/>
  </r>
  <r>
    <s v="Chalet adosado en calle Río Tajuña  832136"/>
    <x v="0"/>
    <n v="544900"/>
    <x v="3"/>
    <n v="257"/>
    <x v="0"/>
    <x v="0"/>
    <x v="0"/>
    <x v="0"/>
    <x v="0"/>
    <s v=""/>
    <n v="544900"/>
    <n v="2120.2334630350197"/>
    <n v="136225"/>
    <m/>
    <s v="COMPRA"/>
  </r>
  <r>
    <s v="Chalet adosado en calle Arousa  402240"/>
    <x v="0"/>
    <n v="544900"/>
    <x v="3"/>
    <n v="268"/>
    <x v="0"/>
    <x v="0"/>
    <x v="0"/>
    <x v="0"/>
    <x v="0"/>
    <s v=""/>
    <n v="544900"/>
    <n v="2033.2089552238806"/>
    <n v="136225"/>
    <m/>
    <s v="COMPRA"/>
  </r>
  <r>
    <s v="Piso en calle de Santa Virgilia  Pinar del Rey1788"/>
    <x v="0"/>
    <n v="543000"/>
    <x v="3"/>
    <n v="149"/>
    <x v="1"/>
    <x v="11"/>
    <x v="1"/>
    <x v="1"/>
    <x v="0"/>
    <s v=""/>
    <n v="543000"/>
    <n v="3644.2953020134228"/>
    <n v="135750"/>
    <m/>
    <s v="COMPRA"/>
  </r>
  <r>
    <s v="Chalet pareado en calle Schubert-2215"/>
    <x v="1"/>
    <n v="540000"/>
    <x v="5"/>
    <n v="167"/>
    <x v="0"/>
    <x v="0"/>
    <x v="0"/>
    <x v="0"/>
    <x v="0"/>
    <m/>
    <n v="540000"/>
    <n v="3233.5329341317365"/>
    <n v="180000"/>
    <s v="Benalmadena"/>
    <s v="COMPRA"/>
  </r>
  <r>
    <s v="Chalet pareado en calle Schubert-2217"/>
    <x v="1"/>
    <n v="540000"/>
    <x v="5"/>
    <n v="167"/>
    <x v="0"/>
    <x v="0"/>
    <x v="0"/>
    <x v="0"/>
    <x v="0"/>
    <m/>
    <n v="540000"/>
    <n v="3233.5329341317365"/>
    <n v="180000"/>
    <s v="Benalmadena"/>
    <s v="COMPRA"/>
  </r>
  <r>
    <s v="Chalet adosado en avenida Valdelacea  1252245"/>
    <x v="0"/>
    <n v="540000"/>
    <x v="2"/>
    <n v="308"/>
    <x v="0"/>
    <x v="0"/>
    <x v="0"/>
    <x v="0"/>
    <x v="0"/>
    <s v=""/>
    <n v="540000"/>
    <n v="1753.2467532467533"/>
    <n v="90000"/>
    <m/>
    <s v="COMPRA"/>
  </r>
  <r>
    <s v="Piso en avenida de Gregorio Prieto-395"/>
    <x v="1"/>
    <n v="540000"/>
    <x v="5"/>
    <n v="130"/>
    <x v="1"/>
    <x v="7"/>
    <x v="1"/>
    <x v="1"/>
    <x v="0"/>
    <m/>
    <n v="540000"/>
    <n v="4153.8461538461543"/>
    <n v="180000"/>
    <s v="Ciudad"/>
    <s v="COMPRA"/>
  </r>
  <r>
    <s v="Piso en Puertosol - Santa Isabel-2365"/>
    <x v="1"/>
    <n v="540000"/>
    <x v="5"/>
    <n v="103"/>
    <x v="1"/>
    <x v="11"/>
    <x v="1"/>
    <x v="1"/>
    <x v="0"/>
    <m/>
    <n v="540000"/>
    <n v="5242.7184466019417"/>
    <n v="180000"/>
    <s v="Ciudad"/>
    <s v="COMPRA"/>
  </r>
  <r>
    <s v="Chalet adosado en avenida de la Reina Sofía  Leganés norte1927"/>
    <x v="0"/>
    <n v="539990"/>
    <x v="3"/>
    <n v="281"/>
    <x v="0"/>
    <x v="0"/>
    <x v="0"/>
    <x v="0"/>
    <x v="0"/>
    <s v=""/>
    <n v="539990"/>
    <n v="1921.6725978647687"/>
    <n v="134997.5"/>
    <m/>
    <s v="COMPRA"/>
  </r>
  <r>
    <s v="Chalet adosado en avenida Príncipe de Asturias  Miramadrid1899"/>
    <x v="0"/>
    <n v="539900"/>
    <x v="3"/>
    <n v="245"/>
    <x v="0"/>
    <x v="0"/>
    <x v="0"/>
    <x v="0"/>
    <x v="0"/>
    <s v=""/>
    <n v="539900"/>
    <n v="2203.6734693877552"/>
    <n v="134975"/>
    <m/>
    <s v="COMPRA"/>
  </r>
  <r>
    <s v="Piso en calle de Arturo Soria  Quintana1541"/>
    <x v="0"/>
    <n v="539800"/>
    <x v="5"/>
    <n v="154"/>
    <x v="1"/>
    <x v="8"/>
    <x v="1"/>
    <x v="1"/>
    <x v="1"/>
    <s v=""/>
    <n v="539800"/>
    <n v="3505.1948051948052"/>
    <n v="179933.33333333334"/>
    <m/>
    <s v="COMPRA"/>
  </r>
  <r>
    <s v="Piso en Blas Infante  Sevilla121"/>
    <x v="2"/>
    <n v="538870"/>
    <x v="3"/>
    <n v="159"/>
    <x v="1"/>
    <x v="8"/>
    <x v="1"/>
    <x v="1"/>
    <x v="0"/>
    <s v=""/>
    <n v="538870"/>
    <n v="3389.1194968553459"/>
    <n v="134717.5"/>
    <m/>
    <s v="COMPRA"/>
  </r>
  <r>
    <s v="Piso en Martiricos - La Roca-1101"/>
    <x v="1"/>
    <n v="538000"/>
    <x v="5"/>
    <n v="88"/>
    <x v="1"/>
    <x v="25"/>
    <x v="1"/>
    <x v="1"/>
    <x v="0"/>
    <m/>
    <n v="538000"/>
    <n v="6113.636363636364"/>
    <n v="179333.33333333334"/>
    <s v="Ciudad"/>
    <s v="COMPRA"/>
  </r>
  <r>
    <s v="Chalet adosado en calle Dragonera-2032"/>
    <x v="1"/>
    <n v="535000"/>
    <x v="5"/>
    <n v="145"/>
    <x v="0"/>
    <x v="0"/>
    <x v="0"/>
    <x v="0"/>
    <x v="1"/>
    <m/>
    <n v="535000"/>
    <n v="3689.655172413793"/>
    <n v="178333.33333333334"/>
    <s v="Benalmadena"/>
    <s v="COMPRA"/>
  </r>
  <r>
    <s v="Chalet adosado en calle Martín Fierro-2050"/>
    <x v="1"/>
    <n v="535000"/>
    <x v="3"/>
    <n v="189"/>
    <x v="0"/>
    <x v="0"/>
    <x v="0"/>
    <x v="0"/>
    <x v="0"/>
    <m/>
    <n v="535000"/>
    <n v="2830.6878306878307"/>
    <n v="133750"/>
    <s v="Ciudad"/>
    <s v="COMPRA"/>
  </r>
  <r>
    <s v="Chalet pareado en calle Dragonera-2188"/>
    <x v="1"/>
    <n v="535000"/>
    <x v="3"/>
    <n v="145"/>
    <x v="0"/>
    <x v="0"/>
    <x v="0"/>
    <x v="0"/>
    <x v="0"/>
    <m/>
    <n v="535000"/>
    <n v="3689.655172413793"/>
    <n v="133750"/>
    <s v="Benalmadena"/>
    <s v="COMPRA"/>
  </r>
  <r>
    <s v="Piso en calle Gutenberg-2292"/>
    <x v="1"/>
    <n v="535000"/>
    <x v="5"/>
    <n v="128"/>
    <x v="1"/>
    <x v="11"/>
    <x v="2"/>
    <x v="1"/>
    <x v="1"/>
    <m/>
    <n v="535000"/>
    <n v="4179.6875"/>
    <n v="178333.33333333334"/>
    <s v="Ciudad"/>
    <s v="COMPRA"/>
  </r>
  <r>
    <s v="Piso en calle Sierra de Gredos  Villanueva de la Cañada1332"/>
    <x v="0"/>
    <n v="535000"/>
    <x v="3"/>
    <n v="166"/>
    <x v="1"/>
    <x v="8"/>
    <x v="1"/>
    <x v="2"/>
    <x v="0"/>
    <s v=""/>
    <n v="535000"/>
    <n v="3222.8915662650602"/>
    <n v="133750"/>
    <m/>
    <s v="COMPRA"/>
  </r>
  <r>
    <s v="Piso en calle Franz Kafka-268"/>
    <x v="1"/>
    <n v="535000"/>
    <x v="5"/>
    <n v="133"/>
    <x v="1"/>
    <x v="1"/>
    <x v="1"/>
    <x v="1"/>
    <x v="0"/>
    <m/>
    <n v="535000"/>
    <n v="4022.5563909774437"/>
    <n v="178333.33333333334"/>
    <s v="Ciudad"/>
    <s v="COMPRA"/>
  </r>
  <r>
    <s v="Piso en Nueva Torrequebrada-1274"/>
    <x v="1"/>
    <n v="534000"/>
    <x v="3"/>
    <n v="136"/>
    <x v="1"/>
    <x v="8"/>
    <x v="1"/>
    <x v="1"/>
    <x v="0"/>
    <m/>
    <n v="534000"/>
    <n v="3926.4705882352941"/>
    <n v="133500"/>
    <s v="Benalmadena"/>
    <s v="COMPRA"/>
  </r>
  <r>
    <s v="Piso en Hacienda Torrequebrada-1276"/>
    <x v="1"/>
    <n v="534000"/>
    <x v="3"/>
    <n v="138"/>
    <x v="1"/>
    <x v="8"/>
    <x v="1"/>
    <x v="1"/>
    <x v="0"/>
    <m/>
    <n v="534000"/>
    <n v="3869.5652173913045"/>
    <n v="133500"/>
    <s v="Benalmadena"/>
    <s v="COMPRA"/>
  </r>
  <r>
    <s v="Piso en El Palo-345"/>
    <x v="1"/>
    <n v="530300"/>
    <x v="3"/>
    <n v="110"/>
    <x v="1"/>
    <x v="7"/>
    <x v="2"/>
    <x v="1"/>
    <x v="0"/>
    <m/>
    <n v="530300"/>
    <n v="4820.909090909091"/>
    <n v="132575"/>
    <s v="Ciudad"/>
    <s v="COMPRA"/>
  </r>
  <r>
    <s v="Casa rústica en Olías-2211"/>
    <x v="1"/>
    <n v="530000"/>
    <x v="8"/>
    <n v="72"/>
    <x v="0"/>
    <x v="0"/>
    <x v="0"/>
    <x v="0"/>
    <x v="0"/>
    <m/>
    <n v="530000"/>
    <n v="7361.1111111111113"/>
    <n v="265000"/>
    <s v="Ciudad"/>
    <s v="COMPRA"/>
  </r>
  <r>
    <s v="Casa o chalet independiente en calle Campanilla  Olivar de Quintos368"/>
    <x v="2"/>
    <n v="530000"/>
    <x v="6"/>
    <n v="210"/>
    <x v="0"/>
    <x v="0"/>
    <x v="0"/>
    <x v="0"/>
    <x v="0"/>
    <s v=""/>
    <n v="530000"/>
    <n v="2523.8095238095239"/>
    <n v="106000"/>
    <m/>
    <s v="COMPRA"/>
  </r>
  <r>
    <s v="Casa o chalet independiente en vereda del Chaparro  Fuente el Saz de Jarama2702"/>
    <x v="0"/>
    <n v="530000"/>
    <x v="2"/>
    <n v="339"/>
    <x v="0"/>
    <x v="0"/>
    <x v="0"/>
    <x v="0"/>
    <x v="0"/>
    <s v=""/>
    <n v="530000"/>
    <n v="1563.4218289085545"/>
    <n v="88333.333333333328"/>
    <m/>
    <s v="COMPRA"/>
  </r>
  <r>
    <s v="Piso en alto De La Marmota  Los Arcos - El Vivero1404"/>
    <x v="0"/>
    <n v="530000"/>
    <x v="3"/>
    <n v="147"/>
    <x v="1"/>
    <x v="8"/>
    <x v="1"/>
    <x v="1"/>
    <x v="0"/>
    <s v=""/>
    <n v="530000"/>
    <n v="3605.4421768707484"/>
    <n v="132500"/>
    <m/>
    <s v="COMPRA"/>
  </r>
  <r>
    <s v="Piso en Fuente del Berro  Madrid1700"/>
    <x v="0"/>
    <n v="530000"/>
    <x v="8"/>
    <n v="78"/>
    <x v="1"/>
    <x v="11"/>
    <x v="1"/>
    <x v="1"/>
    <x v="1"/>
    <s v=""/>
    <n v="530000"/>
    <n v="6794.8717948717949"/>
    <n v="265000"/>
    <m/>
    <s v="COMPRA"/>
  </r>
  <r>
    <s v="Piso en avenida de Francisco Pi y Margall  s/n1230"/>
    <x v="0"/>
    <n v="530000"/>
    <x v="8"/>
    <n v="106"/>
    <x v="1"/>
    <x v="3"/>
    <x v="1"/>
    <x v="1"/>
    <x v="0"/>
    <s v=""/>
    <n v="530000"/>
    <n v="5000"/>
    <n v="265000"/>
    <m/>
    <s v="COMPRA"/>
  </r>
  <r>
    <s v="Piso en calle Obispo Juan Alonso-1458"/>
    <x v="1"/>
    <n v="530000"/>
    <x v="8"/>
    <n v="90"/>
    <x v="1"/>
    <x v="8"/>
    <x v="1"/>
    <x v="1"/>
    <x v="1"/>
    <m/>
    <n v="530000"/>
    <n v="5888.8888888888887"/>
    <n v="265000"/>
    <s v="Torremolinos"/>
    <s v="COMPRA"/>
  </r>
  <r>
    <s v="Piso en calle Obispo Juan Alonso-1459"/>
    <x v="1"/>
    <n v="530000"/>
    <x v="8"/>
    <n v="90"/>
    <x v="1"/>
    <x v="8"/>
    <x v="1"/>
    <x v="1"/>
    <x v="1"/>
    <m/>
    <n v="530000"/>
    <n v="5888.8888888888887"/>
    <n v="265000"/>
    <s v="Torremolinos"/>
    <s v="COMPRA"/>
  </r>
  <r>
    <s v="Piso en paseo Martiricos-1496"/>
    <x v="1"/>
    <n v="530000"/>
    <x v="5"/>
    <n v="81"/>
    <x v="1"/>
    <x v="10"/>
    <x v="1"/>
    <x v="1"/>
    <x v="0"/>
    <m/>
    <n v="530000"/>
    <n v="6543.2098765432102"/>
    <n v="176666.66666666666"/>
    <s v="Ciudad"/>
    <s v="COMPRA"/>
  </r>
  <r>
    <s v="Chalet pareado en Valdepelayo-Montepinos-Arroyo Culebro  Leganés1975"/>
    <x v="0"/>
    <n v="529999"/>
    <x v="6"/>
    <n v="240"/>
    <x v="0"/>
    <x v="0"/>
    <x v="0"/>
    <x v="0"/>
    <x v="0"/>
    <s v=""/>
    <n v="529999"/>
    <n v="2208.3291666666669"/>
    <n v="105999.8"/>
    <m/>
    <s v="COMPRA"/>
  </r>
  <r>
    <s v="Chalet adosado en calle Jose Maria Martin Carpena-2042"/>
    <x v="1"/>
    <n v="529000"/>
    <x v="5"/>
    <n v="220"/>
    <x v="0"/>
    <x v="0"/>
    <x v="0"/>
    <x v="0"/>
    <x v="0"/>
    <m/>
    <n v="529000"/>
    <n v="2404.5454545454545"/>
    <n v="176333.33333333334"/>
    <s v="Torremolinos"/>
    <s v="COMPRA"/>
  </r>
  <r>
    <s v="Chalet adosado en avenida de Francia  Zona Europa2139"/>
    <x v="0"/>
    <n v="529000"/>
    <x v="3"/>
    <n v="244"/>
    <x v="0"/>
    <x v="0"/>
    <x v="0"/>
    <x v="0"/>
    <x v="0"/>
    <s v=""/>
    <n v="529000"/>
    <n v="2168.032786885246"/>
    <n v="132250"/>
    <m/>
    <s v="COMPRA"/>
  </r>
  <r>
    <s v="Dúplex en avenida de los Botijos-661"/>
    <x v="1"/>
    <n v="529000"/>
    <x v="5"/>
    <n v="155"/>
    <x v="1"/>
    <x v="9"/>
    <x v="1"/>
    <x v="1"/>
    <x v="0"/>
    <m/>
    <n v="529000"/>
    <n v="3412.9032258064517"/>
    <n v="176333.33333333334"/>
    <s v="Benalmadena"/>
    <s v="COMPRA"/>
  </r>
  <r>
    <s v="Dúplex en avenida de los Botijos-671"/>
    <x v="1"/>
    <n v="529000"/>
    <x v="5"/>
    <n v="175"/>
    <x v="1"/>
    <x v="9"/>
    <x v="1"/>
    <x v="1"/>
    <x v="0"/>
    <m/>
    <n v="529000"/>
    <n v="3022.8571428571427"/>
    <n v="176333.33333333334"/>
    <s v="Benalmadena"/>
    <s v="COMPRA"/>
  </r>
  <r>
    <s v="Ático en calle Alondra-687"/>
    <x v="1"/>
    <n v="529000"/>
    <x v="5"/>
    <n v="258"/>
    <x v="1"/>
    <x v="9"/>
    <x v="1"/>
    <x v="1"/>
    <x v="0"/>
    <m/>
    <n v="529000"/>
    <n v="2050.3875968992247"/>
    <n v="176333.33333333334"/>
    <s v="Benalmadena"/>
    <s v="COMPRA"/>
  </r>
  <r>
    <s v="Chalet en Parcela R10 Sector Sus-dbp-02  2590"/>
    <x v="2"/>
    <n v="526000"/>
    <x v="5"/>
    <n v="271"/>
    <x v="0"/>
    <x v="0"/>
    <x v="0"/>
    <x v="0"/>
    <x v="0"/>
    <s v=""/>
    <n v="526000"/>
    <n v="1940.9594095940959"/>
    <n v="175333.33333333334"/>
    <m/>
    <s v="COMPRA"/>
  </r>
  <r>
    <s v="Piso en avenida del Comandante Benítez-165"/>
    <x v="1"/>
    <n v="526000"/>
    <x v="6"/>
    <n v="145"/>
    <x v="1"/>
    <x v="5"/>
    <x v="1"/>
    <x v="2"/>
    <x v="1"/>
    <m/>
    <n v="526000"/>
    <n v="3627.5862068965516"/>
    <n v="105200"/>
    <s v="Ciudad"/>
    <s v="COMPRA"/>
  </r>
  <r>
    <s v="Chalet adosado en Montemar-2130"/>
    <x v="1"/>
    <n v="525000"/>
    <x v="3"/>
    <n v="119"/>
    <x v="0"/>
    <x v="0"/>
    <x v="0"/>
    <x v="0"/>
    <x v="1"/>
    <m/>
    <n v="525000"/>
    <n v="4411.7647058823532"/>
    <n v="131250"/>
    <s v="Torremolinos"/>
    <s v="COMPRA"/>
  </r>
  <r>
    <s v="Chalet adosado en Montemar-2131"/>
    <x v="1"/>
    <n v="525000"/>
    <x v="3"/>
    <n v="119"/>
    <x v="0"/>
    <x v="0"/>
    <x v="0"/>
    <x v="0"/>
    <x v="1"/>
    <m/>
    <n v="525000"/>
    <n v="4411.7647058823532"/>
    <n v="131250"/>
    <s v="Torremolinos"/>
    <s v="COMPRA"/>
  </r>
  <r>
    <s v="Chalet adosado en Montemar-2132"/>
    <x v="1"/>
    <n v="525000"/>
    <x v="3"/>
    <n v="119"/>
    <x v="0"/>
    <x v="0"/>
    <x v="0"/>
    <x v="0"/>
    <x v="1"/>
    <m/>
    <n v="525000"/>
    <n v="4411.7647058823532"/>
    <n v="131250"/>
    <s v="Torremolinos"/>
    <s v="COMPRA"/>
  </r>
  <r>
    <s v="Chalet adosado en calle de las Arizónicas  Coimbra - Guadarrama1945"/>
    <x v="0"/>
    <n v="525000"/>
    <x v="6"/>
    <n v="280"/>
    <x v="0"/>
    <x v="0"/>
    <x v="0"/>
    <x v="0"/>
    <x v="0"/>
    <s v=""/>
    <n v="525000"/>
    <n v="1875"/>
    <n v="105000"/>
    <m/>
    <s v="COMPRA"/>
  </r>
  <r>
    <s v="Casa o chalet independiente en Camas 420"/>
    <x v="2"/>
    <n v="525000"/>
    <x v="2"/>
    <n v="342"/>
    <x v="0"/>
    <x v="0"/>
    <x v="0"/>
    <x v="0"/>
    <x v="0"/>
    <s v=""/>
    <n v="525000"/>
    <n v="1535.0877192982457"/>
    <n v="87500"/>
    <m/>
    <s v="COMPRA"/>
  </r>
  <r>
    <s v="Chalet adosado en Benito Pérez Galdós  s/n1805"/>
    <x v="0"/>
    <n v="525000"/>
    <x v="5"/>
    <n v="247"/>
    <x v="0"/>
    <x v="0"/>
    <x v="0"/>
    <x v="0"/>
    <x v="0"/>
    <s v=""/>
    <n v="525000"/>
    <n v="2125.5060728744938"/>
    <n v="175000"/>
    <m/>
    <s v="COMPRA"/>
  </r>
  <r>
    <s v="Piso en avenida del Manzanares  Comillas859"/>
    <x v="0"/>
    <n v="525000"/>
    <x v="5"/>
    <n v="99"/>
    <x v="1"/>
    <x v="7"/>
    <x v="1"/>
    <x v="1"/>
    <x v="2"/>
    <s v=""/>
    <n v="525000"/>
    <n v="5303.030303030303"/>
    <n v="175000"/>
    <m/>
    <s v="COMPRA"/>
  </r>
  <r>
    <s v="Piso en La Carihuela - Los Nidos-788"/>
    <x v="1"/>
    <n v="525000"/>
    <x v="5"/>
    <n v="99"/>
    <x v="1"/>
    <x v="9"/>
    <x v="1"/>
    <x v="1"/>
    <x v="0"/>
    <m/>
    <n v="525000"/>
    <n v="5303.030303030303"/>
    <n v="175000"/>
    <s v="Torremolinos"/>
    <s v="COMPRA"/>
  </r>
  <r>
    <s v="Piso en calle Sánchez Pastor-348"/>
    <x v="1"/>
    <n v="525000"/>
    <x v="5"/>
    <n v="113"/>
    <x v="1"/>
    <x v="7"/>
    <x v="1"/>
    <x v="2"/>
    <x v="1"/>
    <m/>
    <n v="525000"/>
    <n v="4646.0176991150438"/>
    <n v="175000"/>
    <s v="Ciudad"/>
    <s v="COMPRA"/>
  </r>
  <r>
    <s v="Piso en calle Sánchez Pastor-349"/>
    <x v="1"/>
    <n v="525000"/>
    <x v="5"/>
    <n v="113"/>
    <x v="1"/>
    <x v="7"/>
    <x v="1"/>
    <x v="2"/>
    <x v="1"/>
    <m/>
    <n v="525000"/>
    <n v="4646.0176991150438"/>
    <n v="175000"/>
    <s v="Ciudad"/>
    <s v="COMPRA"/>
  </r>
  <r>
    <s v="Ático en Playamar - Benyamina-241"/>
    <x v="1"/>
    <n v="525000"/>
    <x v="8"/>
    <n v="100"/>
    <x v="1"/>
    <x v="1"/>
    <x v="1"/>
    <x v="1"/>
    <x v="0"/>
    <m/>
    <n v="525000"/>
    <n v="5250"/>
    <n v="262500"/>
    <s v="Torremolinos"/>
    <s v="COMPRA"/>
  </r>
  <r>
    <s v="Ático en El Higuerón - Capellanía-254"/>
    <x v="1"/>
    <n v="525000"/>
    <x v="5"/>
    <n v="110"/>
    <x v="1"/>
    <x v="1"/>
    <x v="1"/>
    <x v="1"/>
    <x v="0"/>
    <m/>
    <n v="525000"/>
    <n v="4772.727272727273"/>
    <n v="175000"/>
    <s v="Benalmadena"/>
    <s v="COMPRA"/>
  </r>
  <r>
    <s v="Casa o chalet independiente en calle San Blas  342107"/>
    <x v="0"/>
    <n v="524900"/>
    <x v="3"/>
    <n v="255"/>
    <x v="0"/>
    <x v="0"/>
    <x v="0"/>
    <x v="0"/>
    <x v="0"/>
    <s v=""/>
    <n v="524900"/>
    <n v="2058.4313725490197"/>
    <n v="131225"/>
    <m/>
    <s v="COMPRA"/>
  </r>
  <r>
    <s v="Chalet adosado en avenida del Atlántico  12246"/>
    <x v="0"/>
    <n v="524900"/>
    <x v="3"/>
    <n v="208"/>
    <x v="0"/>
    <x v="0"/>
    <x v="0"/>
    <x v="0"/>
    <x v="0"/>
    <s v=""/>
    <n v="524900"/>
    <n v="2523.5576923076924"/>
    <n v="131225"/>
    <m/>
    <s v="COMPRA"/>
  </r>
  <r>
    <s v="Chalet adosado en avenida Estrella Polar  s/n1836"/>
    <x v="0"/>
    <n v="524000"/>
    <x v="5"/>
    <n v="137"/>
    <x v="0"/>
    <x v="0"/>
    <x v="0"/>
    <x v="0"/>
    <x v="0"/>
    <s v=""/>
    <n v="524000"/>
    <n v="3824.817518248175"/>
    <n v="174666.66666666666"/>
    <m/>
    <s v="COMPRA"/>
  </r>
  <r>
    <s v="Piso en Playamar - Benyamina-1210"/>
    <x v="1"/>
    <n v="524000"/>
    <x v="8"/>
    <n v="110"/>
    <x v="1"/>
    <x v="8"/>
    <x v="1"/>
    <x v="1"/>
    <x v="1"/>
    <m/>
    <n v="524000"/>
    <n v="4763.636363636364"/>
    <n v="262000"/>
    <s v="Torremolinos"/>
    <s v="COMPRA"/>
  </r>
  <r>
    <s v="Piso en Playamar - Benyamina-1211"/>
    <x v="1"/>
    <n v="524000"/>
    <x v="8"/>
    <n v="110"/>
    <x v="1"/>
    <x v="8"/>
    <x v="1"/>
    <x v="1"/>
    <x v="1"/>
    <m/>
    <n v="524000"/>
    <n v="4763.636363636364"/>
    <n v="262000"/>
    <s v="Torremolinos"/>
    <s v="COMPRA"/>
  </r>
  <r>
    <s v="Ático en calle Perú-666"/>
    <x v="1"/>
    <n v="524000"/>
    <x v="8"/>
    <n v="166"/>
    <x v="1"/>
    <x v="9"/>
    <x v="1"/>
    <x v="1"/>
    <x v="0"/>
    <m/>
    <n v="524000"/>
    <n v="3156.6265060240962"/>
    <n v="262000"/>
    <s v="Torremolinos"/>
    <s v="COMPRA"/>
  </r>
  <r>
    <s v="Ático en calle Perú-422"/>
    <x v="1"/>
    <n v="524000"/>
    <x v="8"/>
    <n v="166"/>
    <x v="1"/>
    <x v="7"/>
    <x v="1"/>
    <x v="1"/>
    <x v="0"/>
    <m/>
    <n v="524000"/>
    <n v="3156.6265060240962"/>
    <n v="262000"/>
    <s v="Torremolinos"/>
    <s v="COMPRA"/>
  </r>
  <r>
    <s v="Ático en calle Perú-423"/>
    <x v="1"/>
    <n v="524000"/>
    <x v="8"/>
    <n v="166"/>
    <x v="1"/>
    <x v="7"/>
    <x v="1"/>
    <x v="1"/>
    <x v="0"/>
    <m/>
    <n v="524000"/>
    <n v="3156.6265060240962"/>
    <n v="262000"/>
    <s v="Torremolinos"/>
    <s v="COMPRA"/>
  </r>
  <r>
    <s v="Ático en calle Perú-424"/>
    <x v="1"/>
    <n v="524000"/>
    <x v="8"/>
    <n v="166"/>
    <x v="1"/>
    <x v="7"/>
    <x v="1"/>
    <x v="1"/>
    <x v="0"/>
    <m/>
    <n v="524000"/>
    <n v="3156.6265060240962"/>
    <n v="262000"/>
    <s v="Torremolinos"/>
    <s v="COMPRA"/>
  </r>
  <r>
    <s v="Ático en Perú-426"/>
    <x v="1"/>
    <n v="524000"/>
    <x v="8"/>
    <n v="167"/>
    <x v="1"/>
    <x v="7"/>
    <x v="1"/>
    <x v="1"/>
    <x v="0"/>
    <m/>
    <n v="524000"/>
    <n v="3137.7245508982037"/>
    <n v="262000"/>
    <s v="Torremolinos"/>
    <s v="COMPRA"/>
  </r>
  <r>
    <s v="Chalet adosado en calle Margarita Salas  s/n2173"/>
    <x v="0"/>
    <n v="523900"/>
    <x v="3"/>
    <n v="294"/>
    <x v="0"/>
    <x v="0"/>
    <x v="0"/>
    <x v="0"/>
    <x v="0"/>
    <s v=""/>
    <n v="523900"/>
    <n v="1781.9727891156463"/>
    <n v="130975"/>
    <m/>
    <s v="COMPRA"/>
  </r>
  <r>
    <s v="Chalet pareado en Gines 628"/>
    <x v="2"/>
    <n v="523000"/>
    <x v="6"/>
    <n v="222"/>
    <x v="0"/>
    <x v="0"/>
    <x v="0"/>
    <x v="0"/>
    <x v="0"/>
    <s v=""/>
    <n v="523000"/>
    <n v="2355.8558558558557"/>
    <n v="104600"/>
    <m/>
    <s v="COMPRA"/>
  </r>
  <r>
    <s v="Piso en avenida San Anton-1311"/>
    <x v="1"/>
    <n v="522000"/>
    <x v="3"/>
    <n v="173"/>
    <x v="1"/>
    <x v="8"/>
    <x v="1"/>
    <x v="1"/>
    <x v="0"/>
    <m/>
    <n v="522000"/>
    <n v="3017.3410404624278"/>
    <n v="130500"/>
    <s v="Torremolinos"/>
    <s v="COMPRA"/>
  </r>
  <r>
    <s v="Piso en Dr. Roberto Olarra-2394"/>
    <x v="1"/>
    <n v="520500"/>
    <x v="5"/>
    <n v="122"/>
    <x v="1"/>
    <x v="11"/>
    <x v="1"/>
    <x v="1"/>
    <x v="0"/>
    <m/>
    <n v="520500"/>
    <n v="4266.3934426229507"/>
    <n v="173500"/>
    <s v="Torremolinos"/>
    <s v="COMPRA"/>
  </r>
  <r>
    <s v="Piso en Dr. Roberto Olarra-2395"/>
    <x v="1"/>
    <n v="520500"/>
    <x v="5"/>
    <n v="122"/>
    <x v="1"/>
    <x v="11"/>
    <x v="1"/>
    <x v="1"/>
    <x v="0"/>
    <m/>
    <n v="520500"/>
    <n v="4266.3934426229507"/>
    <n v="173500"/>
    <s v="Torremolinos"/>
    <s v="COMPRA"/>
  </r>
  <r>
    <s v="Chalet adosado en travesía del Colorado-2153"/>
    <x v="1"/>
    <n v="520000"/>
    <x v="5"/>
    <n v="126"/>
    <x v="0"/>
    <x v="0"/>
    <x v="0"/>
    <x v="0"/>
    <x v="0"/>
    <m/>
    <n v="520000"/>
    <n v="4126.9841269841272"/>
    <n v="173333.33333333334"/>
    <s v="Torremolinos"/>
    <s v="COMPRA"/>
  </r>
  <r>
    <s v="Casa o chalet independiente en calle Canal-1679"/>
    <x v="1"/>
    <n v="520000"/>
    <x v="6"/>
    <n v="192"/>
    <x v="0"/>
    <x v="0"/>
    <x v="0"/>
    <x v="0"/>
    <x v="0"/>
    <m/>
    <n v="520000"/>
    <n v="2708.3333333333335"/>
    <n v="104000"/>
    <s v="Ciudad"/>
    <s v="COMPRA"/>
  </r>
  <r>
    <s v="Finca rústica en camino Lo Cotta-1901"/>
    <x v="1"/>
    <n v="520000"/>
    <x v="2"/>
    <n v="249"/>
    <x v="0"/>
    <x v="0"/>
    <x v="0"/>
    <x v="0"/>
    <x v="1"/>
    <m/>
    <n v="520000"/>
    <n v="2088.3534136546186"/>
    <n v="86666.666666666672"/>
    <s v="Ciudad"/>
    <s v="COMPRA"/>
  </r>
  <r>
    <s v="Finca rústica en Campanillas-1902"/>
    <x v="1"/>
    <n v="520000"/>
    <x v="2"/>
    <n v="249"/>
    <x v="0"/>
    <x v="0"/>
    <x v="0"/>
    <x v="0"/>
    <x v="1"/>
    <m/>
    <n v="520000"/>
    <n v="2088.3534136546186"/>
    <n v="86666.666666666672"/>
    <s v="Ciudad"/>
    <s v="COMPRA"/>
  </r>
  <r>
    <s v="Chalet adosado en Sector 3  Getafe1818"/>
    <x v="0"/>
    <n v="520000"/>
    <x v="6"/>
    <n v="286"/>
    <x v="0"/>
    <x v="0"/>
    <x v="0"/>
    <x v="0"/>
    <x v="0"/>
    <s v=""/>
    <n v="520000"/>
    <n v="1818.1818181818182"/>
    <n v="104000"/>
    <m/>
    <s v="COMPRA"/>
  </r>
  <r>
    <s v="Chalet adosado en Sur  Móstoles2141"/>
    <x v="0"/>
    <n v="520000"/>
    <x v="5"/>
    <n v="175"/>
    <x v="0"/>
    <x v="0"/>
    <x v="0"/>
    <x v="0"/>
    <x v="0"/>
    <s v=""/>
    <n v="520000"/>
    <n v="2971.4285714285716"/>
    <n v="173333.33333333334"/>
    <m/>
    <s v="COMPRA"/>
  </r>
  <r>
    <s v="Casa o chalet independiente en calle Aragon  Algete2188"/>
    <x v="0"/>
    <n v="520000"/>
    <x v="2"/>
    <n v="190"/>
    <x v="0"/>
    <x v="0"/>
    <x v="0"/>
    <x v="0"/>
    <x v="0"/>
    <s v=""/>
    <n v="520000"/>
    <n v="2736.8421052631579"/>
    <n v="86666.666666666672"/>
    <m/>
    <s v="COMPRA"/>
  </r>
  <r>
    <s v="Piso en calle San Juan de la Cruz  Zona Pueblo1376"/>
    <x v="0"/>
    <n v="520000"/>
    <x v="5"/>
    <n v="151"/>
    <x v="1"/>
    <x v="8"/>
    <x v="1"/>
    <x v="1"/>
    <x v="0"/>
    <s v=""/>
    <n v="520000"/>
    <n v="3443.7086092715231"/>
    <n v="173333.33333333334"/>
    <m/>
    <s v="COMPRA"/>
  </r>
  <r>
    <s v="Piso en Huerta Nueva - Jardín de Málaga-2428"/>
    <x v="1"/>
    <n v="520000"/>
    <x v="5"/>
    <n v="160"/>
    <x v="1"/>
    <x v="11"/>
    <x v="1"/>
    <x v="1"/>
    <x v="0"/>
    <m/>
    <n v="520000"/>
    <n v="3250"/>
    <n v="173333.33333333334"/>
    <s v="Ciudad"/>
    <s v="COMPRA"/>
  </r>
  <r>
    <s v="Casa o chalet independiente en calle Río Duero  672225"/>
    <x v="0"/>
    <n v="519900"/>
    <x v="6"/>
    <n v="255"/>
    <x v="0"/>
    <x v="0"/>
    <x v="0"/>
    <x v="0"/>
    <x v="0"/>
    <s v=""/>
    <n v="519900"/>
    <n v="2038.8235294117646"/>
    <n v="103980"/>
    <m/>
    <s v="COMPRA"/>
  </r>
  <r>
    <s v="Casa o chalet independiente en La Colina-1921"/>
    <x v="1"/>
    <n v="519000"/>
    <x v="5"/>
    <n v="256"/>
    <x v="0"/>
    <x v="0"/>
    <x v="0"/>
    <x v="0"/>
    <x v="0"/>
    <m/>
    <n v="519000"/>
    <n v="2027.34375"/>
    <n v="173000"/>
    <s v="Torremolinos"/>
    <s v="COMPRA"/>
  </r>
  <r>
    <s v="Chalet adosado en La Colina-2105"/>
    <x v="1"/>
    <n v="519000"/>
    <x v="5"/>
    <n v="256"/>
    <x v="0"/>
    <x v="0"/>
    <x v="0"/>
    <x v="0"/>
    <x v="0"/>
    <m/>
    <n v="519000"/>
    <n v="2027.34375"/>
    <n v="173000"/>
    <s v="Torremolinos"/>
    <s v="COMPRA"/>
  </r>
  <r>
    <s v="Piso en calle de Dulce Chacón  Virgen del Cortijo - Manoteras1577"/>
    <x v="0"/>
    <n v="519000"/>
    <x v="8"/>
    <n v="93"/>
    <x v="1"/>
    <x v="16"/>
    <x v="1"/>
    <x v="1"/>
    <x v="0"/>
    <s v=""/>
    <n v="519000"/>
    <n v="5580.6451612903229"/>
    <n v="259500"/>
    <m/>
    <s v="COMPRA"/>
  </r>
  <r>
    <s v="Piso en avenida de Andalucía-278"/>
    <x v="1"/>
    <n v="519000"/>
    <x v="8"/>
    <n v="164"/>
    <x v="1"/>
    <x v="1"/>
    <x v="1"/>
    <x v="1"/>
    <x v="0"/>
    <m/>
    <n v="519000"/>
    <n v="3164.6341463414633"/>
    <n v="259500"/>
    <s v="Ciudad"/>
    <s v="COMPRA"/>
  </r>
  <r>
    <s v="Chalet adosado en ronda de Castilla Oeste  1771822"/>
    <x v="0"/>
    <n v="517000"/>
    <x v="3"/>
    <n v="278"/>
    <x v="0"/>
    <x v="0"/>
    <x v="0"/>
    <x v="0"/>
    <x v="0"/>
    <s v=""/>
    <n v="517000"/>
    <n v="1859.7122302158273"/>
    <n v="129250"/>
    <m/>
    <s v="COMPRA"/>
  </r>
  <r>
    <s v="Chalet adosado en Avenida de las Ciencias  Sevilla495"/>
    <x v="2"/>
    <n v="516000"/>
    <x v="5"/>
    <n v="168"/>
    <x v="0"/>
    <x v="0"/>
    <x v="0"/>
    <x v="0"/>
    <x v="0"/>
    <s v=""/>
    <n v="516000"/>
    <n v="3071.4285714285716"/>
    <n v="172000"/>
    <m/>
    <s v="COMPRA"/>
  </r>
  <r>
    <s v="Chalet adosado en Casablanca - La Viñuela-2086"/>
    <x v="1"/>
    <n v="515000"/>
    <x v="5"/>
    <n v="151"/>
    <x v="0"/>
    <x v="0"/>
    <x v="0"/>
    <x v="0"/>
    <x v="0"/>
    <m/>
    <n v="515000"/>
    <n v="3410.5960264900664"/>
    <n v="171666.66666666666"/>
    <s v="Benalmadena"/>
    <s v="COMPRA"/>
  </r>
  <r>
    <s v="Chalet adosado en calle de Inglaterra-2029"/>
    <x v="1"/>
    <n v="515000"/>
    <x v="3"/>
    <n v="230"/>
    <x v="0"/>
    <x v="0"/>
    <x v="0"/>
    <x v="0"/>
    <x v="0"/>
    <m/>
    <n v="515000"/>
    <n v="2239.1304347826085"/>
    <n v="128750"/>
    <s v="Benalmadena"/>
    <s v="COMPRA"/>
  </r>
  <r>
    <s v="Piso en Cuatro Caminos  Madrid1293"/>
    <x v="0"/>
    <n v="515000"/>
    <x v="11"/>
    <n v="80"/>
    <x v="1"/>
    <x v="3"/>
    <x v="1"/>
    <x v="1"/>
    <x v="0"/>
    <s v=""/>
    <n v="515000"/>
    <n v="6437.5"/>
    <n v="515000"/>
    <m/>
    <s v="COMPRA"/>
  </r>
  <r>
    <s v="Piso en avenida Blas Infante-946"/>
    <x v="1"/>
    <n v="515000"/>
    <x v="8"/>
    <n v="158"/>
    <x v="1"/>
    <x v="3"/>
    <x v="1"/>
    <x v="1"/>
    <x v="0"/>
    <m/>
    <n v="515000"/>
    <n v="3259.493670886076"/>
    <n v="257500"/>
    <s v="Benalmadena"/>
    <s v="COMPRA"/>
  </r>
  <r>
    <s v="Piso en vereda de la Cebolla  s/n942"/>
    <x v="0"/>
    <n v="514900"/>
    <x v="3"/>
    <n v="119"/>
    <x v="1"/>
    <x v="7"/>
    <x v="1"/>
    <x v="1"/>
    <x v="0"/>
    <s v=""/>
    <n v="514900"/>
    <n v="4326.8907563025214"/>
    <n v="128725"/>
    <m/>
    <s v="COMPRA"/>
  </r>
  <r>
    <s v="Chalet en Parcela R10 Sector Sus-dbp-02  2589"/>
    <x v="2"/>
    <n v="512500"/>
    <x v="3"/>
    <n v="250"/>
    <x v="0"/>
    <x v="0"/>
    <x v="0"/>
    <x v="0"/>
    <x v="0"/>
    <s v=""/>
    <n v="512500"/>
    <n v="2050"/>
    <n v="128125"/>
    <m/>
    <s v="COMPRA"/>
  </r>
  <r>
    <s v="Piso en calle Luis Montoto  142204"/>
    <x v="2"/>
    <n v="512000"/>
    <x v="5"/>
    <n v="128"/>
    <x v="1"/>
    <x v="3"/>
    <x v="1"/>
    <x v="1"/>
    <x v="1"/>
    <s v=""/>
    <n v="512000"/>
    <n v="4000"/>
    <n v="170666.66666666666"/>
    <m/>
    <s v="COMPRA"/>
  </r>
  <r>
    <s v="Casa o chalet independiente en Fuente Alegre - El Chaparral - Los Morales-1903"/>
    <x v="1"/>
    <n v="510000"/>
    <x v="3"/>
    <n v="177"/>
    <x v="0"/>
    <x v="0"/>
    <x v="0"/>
    <x v="0"/>
    <x v="0"/>
    <m/>
    <n v="510000"/>
    <n v="2881.3559322033898"/>
    <n v="127500"/>
    <s v="Ciudad"/>
    <s v="COMPRA"/>
  </r>
  <r>
    <s v="Chalet adosado en La Merced-2108"/>
    <x v="1"/>
    <n v="510000"/>
    <x v="3"/>
    <n v="215"/>
    <x v="0"/>
    <x v="0"/>
    <x v="0"/>
    <x v="0"/>
    <x v="0"/>
    <m/>
    <n v="510000"/>
    <n v="2372.0930232558139"/>
    <n v="127500"/>
    <s v="Ciudad"/>
    <s v="COMPRA"/>
  </r>
  <r>
    <s v="Casa o chalet independiente en avenida Valdemorillo  s/n2314"/>
    <x v="0"/>
    <n v="510000"/>
    <x v="2"/>
    <n v="200"/>
    <x v="0"/>
    <x v="0"/>
    <x v="0"/>
    <x v="0"/>
    <x v="0"/>
    <s v=""/>
    <n v="510000"/>
    <n v="2550"/>
    <n v="85000"/>
    <m/>
    <s v="COMPRA"/>
  </r>
  <r>
    <s v="Casa o chalet independiente en avenida Valdemorillo  s/n2315"/>
    <x v="0"/>
    <n v="510000"/>
    <x v="2"/>
    <n v="200"/>
    <x v="0"/>
    <x v="0"/>
    <x v="0"/>
    <x v="0"/>
    <x v="0"/>
    <s v=""/>
    <n v="510000"/>
    <n v="2550"/>
    <n v="85000"/>
    <m/>
    <s v="COMPRA"/>
  </r>
  <r>
    <s v="Chalet pareado en Sector 3  Getafe2192"/>
    <x v="0"/>
    <n v="510000"/>
    <x v="5"/>
    <n v="186"/>
    <x v="0"/>
    <x v="0"/>
    <x v="0"/>
    <x v="0"/>
    <x v="0"/>
    <s v=""/>
    <n v="510000"/>
    <n v="2741.9354838709678"/>
    <n v="170000"/>
    <m/>
    <s v="COMPRA"/>
  </r>
  <r>
    <s v="Piso en Berruguete  Madrid1434"/>
    <x v="0"/>
    <n v="510000"/>
    <x v="8"/>
    <n v="105"/>
    <x v="1"/>
    <x v="8"/>
    <x v="1"/>
    <x v="1"/>
    <x v="1"/>
    <s v=""/>
    <n v="510000"/>
    <n v="4857.1428571428569"/>
    <n v="255000"/>
    <m/>
    <s v="COMPRA"/>
  </r>
  <r>
    <s v="Piso en calle del Doctor Esquerdo  Estrella1183"/>
    <x v="0"/>
    <n v="510000"/>
    <x v="8"/>
    <n v="89"/>
    <x v="1"/>
    <x v="3"/>
    <x v="1"/>
    <x v="1"/>
    <x v="1"/>
    <s v=""/>
    <n v="510000"/>
    <n v="5730.3370786516853"/>
    <n v="255000"/>
    <m/>
    <s v="COMPRA"/>
  </r>
  <r>
    <s v="Piso en calle Alemania-856"/>
    <x v="1"/>
    <n v="510000"/>
    <x v="5"/>
    <n v="105"/>
    <x v="1"/>
    <x v="3"/>
    <x v="1"/>
    <x v="1"/>
    <x v="1"/>
    <m/>
    <n v="510000"/>
    <n v="4857.1428571428569"/>
    <n v="170000"/>
    <s v="Ciudad"/>
    <s v="COMPRA"/>
  </r>
  <r>
    <s v="Piso en Playamar - Benyamina-634"/>
    <x v="1"/>
    <n v="510000"/>
    <x v="5"/>
    <n v="131"/>
    <x v="1"/>
    <x v="9"/>
    <x v="1"/>
    <x v="1"/>
    <x v="0"/>
    <m/>
    <n v="510000"/>
    <n v="3893.1297709923665"/>
    <n v="170000"/>
    <s v="Torremolinos"/>
    <s v="COMPRA"/>
  </r>
  <r>
    <s v="Casa o chalet independiente en calle de Cartagena  El Guijo - Colonia España - Colonia San Antonio2220"/>
    <x v="0"/>
    <n v="509900"/>
    <x v="5"/>
    <n v="227"/>
    <x v="0"/>
    <x v="0"/>
    <x v="0"/>
    <x v="0"/>
    <x v="0"/>
    <s v=""/>
    <n v="509900"/>
    <n v="2246.2555066079294"/>
    <n v="169966.66666666666"/>
    <m/>
    <s v="COMPRA"/>
  </r>
  <r>
    <s v="Piso en El Higuerón - Capellanía-2435"/>
    <x v="1"/>
    <n v="509000"/>
    <x v="8"/>
    <n v="190"/>
    <x v="1"/>
    <x v="11"/>
    <x v="1"/>
    <x v="1"/>
    <x v="0"/>
    <m/>
    <n v="509000"/>
    <n v="2678.9473684210525"/>
    <n v="254500"/>
    <s v="Benalmadena"/>
    <s v="COMPRA"/>
  </r>
  <r>
    <s v="Piso en Bravo Murillo  3351408"/>
    <x v="0"/>
    <n v="508000"/>
    <x v="11"/>
    <n v="88"/>
    <x v="1"/>
    <x v="8"/>
    <x v="1"/>
    <x v="1"/>
    <x v="2"/>
    <s v=""/>
    <n v="508000"/>
    <n v="5772.727272727273"/>
    <n v="508000"/>
    <m/>
    <s v="COMPRA"/>
  </r>
  <r>
    <s v="Piso en calle Jose María Amado Arniches-2405"/>
    <x v="1"/>
    <n v="508000"/>
    <x v="8"/>
    <n v="128"/>
    <x v="1"/>
    <x v="11"/>
    <x v="1"/>
    <x v="1"/>
    <x v="0"/>
    <m/>
    <n v="508000"/>
    <n v="3968.75"/>
    <n v="254000"/>
    <s v="Torremolinos"/>
    <s v="COMPRA"/>
  </r>
  <r>
    <s v="Piso en avenida San Anton-961"/>
    <x v="1"/>
    <n v="506500"/>
    <x v="3"/>
    <n v="181"/>
    <x v="1"/>
    <x v="3"/>
    <x v="1"/>
    <x v="1"/>
    <x v="0"/>
    <m/>
    <n v="506500"/>
    <n v="2798.3425414364642"/>
    <n v="126625"/>
    <s v="Torremolinos"/>
    <s v="COMPRA"/>
  </r>
  <r>
    <s v="Piso en calle Camelia-1235"/>
    <x v="1"/>
    <n v="506000"/>
    <x v="8"/>
    <n v="120"/>
    <x v="1"/>
    <x v="8"/>
    <x v="1"/>
    <x v="1"/>
    <x v="0"/>
    <m/>
    <n v="506000"/>
    <n v="4216.666666666667"/>
    <n v="253000"/>
    <s v="Benalmadena"/>
    <s v="COMPRA"/>
  </r>
  <r>
    <s v="Chalet adosado en avenida Estrella Polar  s/n1835"/>
    <x v="0"/>
    <n v="505000"/>
    <x v="5"/>
    <n v="136"/>
    <x v="0"/>
    <x v="0"/>
    <x v="0"/>
    <x v="0"/>
    <x v="0"/>
    <s v=""/>
    <n v="505000"/>
    <n v="3713.2352941176468"/>
    <n v="168333.33333333334"/>
    <m/>
    <s v="COMPRA"/>
  </r>
  <r>
    <s v="Chalet en El Palo-2165"/>
    <x v="1"/>
    <n v="500000"/>
    <x v="3"/>
    <n v="151"/>
    <x v="0"/>
    <x v="0"/>
    <x v="0"/>
    <x v="0"/>
    <x v="1"/>
    <m/>
    <n v="500000"/>
    <n v="3311.2582781456954"/>
    <n v="125000"/>
    <s v="Ciudad"/>
    <s v="COMPRA"/>
  </r>
  <r>
    <s v="Chalet pareado en Ciudad Jardín-2223"/>
    <x v="1"/>
    <n v="500000"/>
    <x v="3"/>
    <n v="244"/>
    <x v="0"/>
    <x v="0"/>
    <x v="0"/>
    <x v="0"/>
    <x v="0"/>
    <m/>
    <n v="500000"/>
    <n v="2049.1803278688526"/>
    <n v="125000"/>
    <s v="Ciudad"/>
    <s v="COMPRA"/>
  </r>
  <r>
    <s v="Casa o chalet independiente en camino Huevar  Sanlúcar la Mayor421"/>
    <x v="2"/>
    <n v="500000"/>
    <x v="3"/>
    <n v="195"/>
    <x v="0"/>
    <x v="0"/>
    <x v="0"/>
    <x v="0"/>
    <x v="0"/>
    <s v=""/>
    <n v="500000"/>
    <n v="2564.102564102564"/>
    <n v="125000"/>
    <m/>
    <s v="COMPRA"/>
  </r>
  <r>
    <s v="Piso en calle de Cádiz  Sol846"/>
    <x v="0"/>
    <n v="500000"/>
    <x v="8"/>
    <n v="60"/>
    <x v="1"/>
    <x v="7"/>
    <x v="2"/>
    <x v="1"/>
    <x v="1"/>
    <s v=""/>
    <n v="500000"/>
    <n v="8333.3333333333339"/>
    <n v="250000"/>
    <m/>
    <s v="COMPRA"/>
  </r>
  <r>
    <s v="Piso en calle Beatas-2348"/>
    <x v="1"/>
    <n v="500000"/>
    <x v="8"/>
    <n v="78"/>
    <x v="1"/>
    <x v="11"/>
    <x v="2"/>
    <x v="1"/>
    <x v="1"/>
    <m/>
    <n v="500000"/>
    <n v="6410.2564102564102"/>
    <n v="250000"/>
    <s v="Ciudad"/>
    <s v="COMPRA"/>
  </r>
  <r>
    <s v="Piso en calle Carlos Cano-2295"/>
    <x v="1"/>
    <n v="500000"/>
    <x v="5"/>
    <n v="142"/>
    <x v="1"/>
    <x v="11"/>
    <x v="2"/>
    <x v="1"/>
    <x v="1"/>
    <m/>
    <n v="500000"/>
    <n v="3521.1267605633802"/>
    <n v="166666.66666666666"/>
    <s v="Torremolinos"/>
    <s v="COMPRA"/>
  </r>
  <r>
    <s v="Piso en San Pascual  Madrid1584"/>
    <x v="0"/>
    <n v="500000"/>
    <x v="8"/>
    <n v="75"/>
    <x v="1"/>
    <x v="19"/>
    <x v="1"/>
    <x v="1"/>
    <x v="0"/>
    <s v=""/>
    <n v="500000"/>
    <n v="6666.666666666667"/>
    <n v="250000"/>
    <m/>
    <s v="COMPRA"/>
  </r>
  <r>
    <s v="Piso en calle de Clara del Rey  Prosperidad1479"/>
    <x v="0"/>
    <n v="500000"/>
    <x v="11"/>
    <n v="55"/>
    <x v="1"/>
    <x v="8"/>
    <x v="1"/>
    <x v="1"/>
    <x v="1"/>
    <s v=""/>
    <n v="500000"/>
    <n v="9090.9090909090901"/>
    <n v="500000"/>
    <m/>
    <s v="COMPRA"/>
  </r>
  <r>
    <s v="Piso en Pedregalejo - Morlaco-1409"/>
    <x v="1"/>
    <n v="500000"/>
    <x v="8"/>
    <n v="76"/>
    <x v="1"/>
    <x v="8"/>
    <x v="1"/>
    <x v="1"/>
    <x v="1"/>
    <m/>
    <n v="500000"/>
    <n v="6578.9473684210525"/>
    <n v="250000"/>
    <s v="Ciudad"/>
    <s v="COMPRA"/>
  </r>
  <r>
    <s v="Piso en calle Carlos Cano-1309"/>
    <x v="1"/>
    <n v="500000"/>
    <x v="3"/>
    <n v="170"/>
    <x v="1"/>
    <x v="8"/>
    <x v="1"/>
    <x v="1"/>
    <x v="2"/>
    <n v="20000"/>
    <n v="520000"/>
    <n v="3058.8235294117649"/>
    <n v="130000"/>
    <s v="Torremolinos"/>
    <s v="COMPRA"/>
  </r>
  <r>
    <s v="Piso en Los Álamos-859"/>
    <x v="1"/>
    <n v="500000"/>
    <x v="5"/>
    <n v="107"/>
    <x v="1"/>
    <x v="3"/>
    <x v="1"/>
    <x v="1"/>
    <x v="1"/>
    <m/>
    <n v="500000"/>
    <n v="4672.8971962616824"/>
    <n v="166666.66666666666"/>
    <s v="Torremolinos"/>
    <s v="COMPRA"/>
  </r>
  <r>
    <s v="Piso en Centro Histórico-352"/>
    <x v="1"/>
    <n v="500000"/>
    <x v="11"/>
    <n v="77"/>
    <x v="1"/>
    <x v="7"/>
    <x v="1"/>
    <x v="2"/>
    <x v="1"/>
    <m/>
    <n v="500000"/>
    <n v="6493.5064935064938"/>
    <n v="500000"/>
    <s v="Ciudad"/>
    <s v="COMPRA"/>
  </r>
  <r>
    <s v="Piso en plaza Miramar del Palo-369"/>
    <x v="1"/>
    <n v="500000"/>
    <x v="3"/>
    <n v="110"/>
    <x v="1"/>
    <x v="7"/>
    <x v="1"/>
    <x v="1"/>
    <x v="0"/>
    <m/>
    <n v="500000"/>
    <n v="4545.454545454545"/>
    <n v="125000"/>
    <s v="Ciudad"/>
    <s v="COMPRA"/>
  </r>
  <r>
    <s v="Piso en avenida San Anton-417"/>
    <x v="1"/>
    <n v="500000"/>
    <x v="3"/>
    <n v="159"/>
    <x v="1"/>
    <x v="7"/>
    <x v="1"/>
    <x v="1"/>
    <x v="0"/>
    <m/>
    <n v="500000"/>
    <n v="3144.6540880503144"/>
    <n v="125000"/>
    <s v="Torremolinos"/>
    <s v="COMPRA"/>
  </r>
  <r>
    <s v="Piso en Residencial Living Gardens-418"/>
    <x v="1"/>
    <n v="500000"/>
    <x v="3"/>
    <n v="159"/>
    <x v="1"/>
    <x v="7"/>
    <x v="1"/>
    <x v="1"/>
    <x v="0"/>
    <m/>
    <n v="500000"/>
    <n v="3144.6540880503144"/>
    <n v="125000"/>
    <s v="Torremolinos"/>
    <s v="COMPRA"/>
  </r>
  <r>
    <s v="Casa o chalet independiente en Loreto  Espartinas445"/>
    <x v="2"/>
    <n v="499900"/>
    <x v="6"/>
    <n v="382"/>
    <x v="0"/>
    <x v="0"/>
    <x v="0"/>
    <x v="0"/>
    <x v="0"/>
    <s v=""/>
    <n v="499900"/>
    <n v="1308.6387434554974"/>
    <n v="99980"/>
    <m/>
    <s v="COMPRA"/>
  </r>
  <r>
    <s v="Chalet adosado en calle Río Tajuña  812134"/>
    <x v="0"/>
    <n v="499900"/>
    <x v="3"/>
    <n v="257"/>
    <x v="0"/>
    <x v="0"/>
    <x v="0"/>
    <x v="0"/>
    <x v="0"/>
    <s v=""/>
    <n v="499900"/>
    <n v="1945.1361867704279"/>
    <n v="124975"/>
    <m/>
    <s v="COMPRA"/>
  </r>
  <r>
    <s v="Chalet pareado en calle Arroyo de los Combos  502248"/>
    <x v="0"/>
    <n v="499900"/>
    <x v="6"/>
    <n v="284"/>
    <x v="0"/>
    <x v="0"/>
    <x v="0"/>
    <x v="0"/>
    <x v="0"/>
    <s v=""/>
    <n v="499900"/>
    <n v="1760.2112676056338"/>
    <n v="99980"/>
    <m/>
    <s v="COMPRA"/>
  </r>
  <r>
    <s v="Piso en calle Gutenberg-2287"/>
    <x v="1"/>
    <n v="499900"/>
    <x v="3"/>
    <n v="111"/>
    <x v="1"/>
    <x v="11"/>
    <x v="2"/>
    <x v="1"/>
    <x v="1"/>
    <m/>
    <n v="499900"/>
    <n v="4503.6036036036039"/>
    <n v="124975"/>
    <s v="Ciudad"/>
    <s v="COMPRA"/>
  </r>
  <r>
    <s v="Piso en calle Gutenberg-2369"/>
    <x v="1"/>
    <n v="499900"/>
    <x v="5"/>
    <n v="111"/>
    <x v="1"/>
    <x v="11"/>
    <x v="1"/>
    <x v="1"/>
    <x v="0"/>
    <m/>
    <n v="499900"/>
    <n v="4503.6036036036039"/>
    <n v="166633.33333333334"/>
    <s v="Ciudad"/>
    <s v="COMPRA"/>
  </r>
  <r>
    <s v="Estudio en calle Santa Lucía-713"/>
    <x v="1"/>
    <n v="499500"/>
    <x v="11"/>
    <n v="54"/>
    <x v="1"/>
    <x v="9"/>
    <x v="1"/>
    <x v="1"/>
    <x v="2"/>
    <n v="150"/>
    <n v="499650"/>
    <n v="9252.7777777777774"/>
    <n v="499650"/>
    <s v="Ciudad"/>
    <s v="COMPRA"/>
  </r>
  <r>
    <s v="Casa o chalet independiente en calle Zaragüeta-1801"/>
    <x v="1"/>
    <n v="499000"/>
    <x v="5"/>
    <n v="345"/>
    <x v="0"/>
    <x v="0"/>
    <x v="0"/>
    <x v="0"/>
    <x v="0"/>
    <m/>
    <n v="499000"/>
    <n v="1446.376811594203"/>
    <n v="166333.33333333334"/>
    <s v="Ciudad"/>
    <s v="COMPRA"/>
  </r>
  <r>
    <s v="Casa o chalet independiente en Cerrado de Calderón - Hacienda Paredes-1830"/>
    <x v="1"/>
    <n v="499000"/>
    <x v="5"/>
    <n v="180"/>
    <x v="0"/>
    <x v="0"/>
    <x v="0"/>
    <x v="0"/>
    <x v="1"/>
    <m/>
    <n v="499000"/>
    <n v="2772.2222222222222"/>
    <n v="166333.33333333334"/>
    <s v="Ciudad"/>
    <s v="COMPRA"/>
  </r>
  <r>
    <s v="Casa o chalet independiente en calle Marbella-1735"/>
    <x v="1"/>
    <n v="499000"/>
    <x v="3"/>
    <n v="180"/>
    <x v="0"/>
    <x v="0"/>
    <x v="0"/>
    <x v="0"/>
    <x v="1"/>
    <m/>
    <n v="499000"/>
    <n v="2772.2222222222222"/>
    <n v="124750"/>
    <s v="Ciudad"/>
    <s v="COMPRA"/>
  </r>
  <r>
    <s v="Casa o chalet independiente en camino la Perlilla-1810"/>
    <x v="1"/>
    <n v="499000"/>
    <x v="3"/>
    <n v="200"/>
    <x v="0"/>
    <x v="0"/>
    <x v="0"/>
    <x v="0"/>
    <x v="0"/>
    <m/>
    <n v="499000"/>
    <n v="2495"/>
    <n v="124750"/>
    <s v="Ciudad"/>
    <s v="COMPRA"/>
  </r>
  <r>
    <s v="Casa o chalet independiente en La Princesa-1923"/>
    <x v="1"/>
    <n v="499000"/>
    <x v="3"/>
    <n v="180"/>
    <x v="0"/>
    <x v="0"/>
    <x v="0"/>
    <x v="0"/>
    <x v="1"/>
    <m/>
    <n v="499000"/>
    <n v="2772.2222222222222"/>
    <n v="124750"/>
    <s v="Ciudad"/>
    <s v="COMPRA"/>
  </r>
  <r>
    <s v="Casa o chalet independiente en La Princesa-1924"/>
    <x v="1"/>
    <n v="499000"/>
    <x v="3"/>
    <n v="180"/>
    <x v="0"/>
    <x v="0"/>
    <x v="0"/>
    <x v="0"/>
    <x v="1"/>
    <m/>
    <n v="499000"/>
    <n v="2772.2222222222222"/>
    <n v="124750"/>
    <s v="Ciudad"/>
    <s v="COMPRA"/>
  </r>
  <r>
    <s v="Casa o chalet independiente en avenida de la Cabrera  La Cabrera2278"/>
    <x v="0"/>
    <n v="499000"/>
    <x v="5"/>
    <n v="225"/>
    <x v="0"/>
    <x v="0"/>
    <x v="0"/>
    <x v="0"/>
    <x v="0"/>
    <s v=""/>
    <n v="499000"/>
    <n v="2217.7777777777778"/>
    <n v="166333.33333333334"/>
    <m/>
    <s v="COMPRA"/>
  </r>
  <r>
    <s v="Dúplex en calle Los Robles  Prado de Santo Domingo1370"/>
    <x v="0"/>
    <n v="499000"/>
    <x v="3"/>
    <n v="156"/>
    <x v="1"/>
    <x v="8"/>
    <x v="2"/>
    <x v="1"/>
    <x v="0"/>
    <s v=""/>
    <n v="499000"/>
    <n v="3198.7179487179487"/>
    <n v="124750"/>
    <m/>
    <s v="COMPRA"/>
  </r>
  <r>
    <s v="Dúplex en plaza de los Tajillos-824"/>
    <x v="1"/>
    <n v="499000"/>
    <x v="5"/>
    <n v="138"/>
    <x v="1"/>
    <x v="3"/>
    <x v="2"/>
    <x v="1"/>
    <x v="1"/>
    <m/>
    <n v="499000"/>
    <n v="3615.942028985507"/>
    <n v="166333.33333333334"/>
    <s v="Torremolinos"/>
    <s v="COMPRA"/>
  </r>
  <r>
    <s v="Dúplex en plaza de los Tajillos-825"/>
    <x v="1"/>
    <n v="499000"/>
    <x v="5"/>
    <n v="138"/>
    <x v="1"/>
    <x v="3"/>
    <x v="2"/>
    <x v="1"/>
    <x v="1"/>
    <m/>
    <n v="499000"/>
    <n v="3615.942028985507"/>
    <n v="166333.33333333334"/>
    <s v="Torremolinos"/>
    <s v="COMPRA"/>
  </r>
  <r>
    <s v="Piso en calle de Embajadores  Chopera1455"/>
    <x v="0"/>
    <n v="499000"/>
    <x v="5"/>
    <n v="118"/>
    <x v="1"/>
    <x v="8"/>
    <x v="1"/>
    <x v="1"/>
    <x v="0"/>
    <s v=""/>
    <n v="499000"/>
    <n v="4228.8135593220341"/>
    <n v="166333.33333333334"/>
    <m/>
    <s v="COMPRA"/>
  </r>
  <r>
    <s v="Piso en calle de Hermosilla  Fuente del Berro935"/>
    <x v="0"/>
    <n v="499000"/>
    <x v="11"/>
    <n v="50"/>
    <x v="1"/>
    <x v="7"/>
    <x v="1"/>
    <x v="1"/>
    <x v="1"/>
    <s v=""/>
    <n v="499000"/>
    <n v="9980"/>
    <n v="499000"/>
    <m/>
    <s v="COMPRA"/>
  </r>
  <r>
    <s v="Piso en Perchel norte-932"/>
    <x v="1"/>
    <n v="499000"/>
    <x v="6"/>
    <n v="153"/>
    <x v="1"/>
    <x v="3"/>
    <x v="1"/>
    <x v="1"/>
    <x v="1"/>
    <m/>
    <n v="499000"/>
    <n v="3261.4379084967322"/>
    <n v="99800"/>
    <s v="Ciudad"/>
    <s v="COMPRA"/>
  </r>
  <r>
    <s v="Piso en Gibralfaro-271"/>
    <x v="1"/>
    <n v="499000"/>
    <x v="3"/>
    <n v="144"/>
    <x v="1"/>
    <x v="1"/>
    <x v="1"/>
    <x v="1"/>
    <x v="1"/>
    <m/>
    <n v="499000"/>
    <n v="3465.2777777777778"/>
    <n v="124750"/>
    <s v="Ciudad"/>
    <s v="COMPRA"/>
  </r>
  <r>
    <s v="Ático en avenida del Real-1296"/>
    <x v="1"/>
    <n v="498000"/>
    <x v="8"/>
    <n v="155"/>
    <x v="1"/>
    <x v="8"/>
    <x v="1"/>
    <x v="1"/>
    <x v="0"/>
    <m/>
    <n v="498000"/>
    <n v="3212.9032258064517"/>
    <n v="249000"/>
    <s v="Torremolinos"/>
    <s v="COMPRA"/>
  </r>
  <r>
    <s v="Ático en La Colina-678"/>
    <x v="1"/>
    <n v="498000"/>
    <x v="3"/>
    <n v="193"/>
    <x v="1"/>
    <x v="9"/>
    <x v="1"/>
    <x v="1"/>
    <x v="0"/>
    <m/>
    <n v="498000"/>
    <n v="2580.3108808290153"/>
    <n v="124500"/>
    <s v="Torremolinos"/>
    <s v="COMPRA"/>
  </r>
  <r>
    <s v="Piso en pasaje Manuel Franco Cubeiro-2444"/>
    <x v="1"/>
    <n v="498000"/>
    <x v="8"/>
    <n v="239"/>
    <x v="1"/>
    <x v="11"/>
    <x v="1"/>
    <x v="1"/>
    <x v="0"/>
    <m/>
    <n v="498000"/>
    <n v="2083.682008368201"/>
    <n v="249000"/>
    <s v="Torremolinos"/>
    <s v="COMPRA"/>
  </r>
  <r>
    <s v="Chalet adosado en Las Américas  Parla2055"/>
    <x v="0"/>
    <n v="496000"/>
    <x v="6"/>
    <n v="194"/>
    <x v="0"/>
    <x v="0"/>
    <x v="0"/>
    <x v="0"/>
    <x v="0"/>
    <s v=""/>
    <n v="496000"/>
    <n v="2556.7010309278348"/>
    <n v="99200"/>
    <m/>
    <s v="COMPRA"/>
  </r>
  <r>
    <s v="Piso en calle Francisco Enríquez-1229"/>
    <x v="1"/>
    <n v="496000"/>
    <x v="5"/>
    <n v="116"/>
    <x v="1"/>
    <x v="8"/>
    <x v="1"/>
    <x v="1"/>
    <x v="0"/>
    <m/>
    <n v="496000"/>
    <n v="4275.8620689655172"/>
    <n v="165333.33333333334"/>
    <s v="Ciudad"/>
    <s v="COMPRA"/>
  </r>
  <r>
    <s v="Chalet adosado en calle Irlanda-2040"/>
    <x v="1"/>
    <n v="495000"/>
    <x v="5"/>
    <n v="127"/>
    <x v="0"/>
    <x v="0"/>
    <x v="0"/>
    <x v="0"/>
    <x v="0"/>
    <m/>
    <n v="495000"/>
    <n v="3897.6377952755906"/>
    <n v="165000"/>
    <s v="Ciudad"/>
    <s v="COMPRA"/>
  </r>
  <r>
    <s v="Chalet pareado en calle Heliotropo-2196"/>
    <x v="1"/>
    <n v="495000"/>
    <x v="3"/>
    <n v="204"/>
    <x v="0"/>
    <x v="0"/>
    <x v="0"/>
    <x v="0"/>
    <x v="0"/>
    <m/>
    <n v="495000"/>
    <n v="2426.4705882352941"/>
    <n v="123750"/>
    <s v="Benalmadena"/>
    <s v="COMPRA"/>
  </r>
  <r>
    <s v="Casa o chalet independiente en calle Málaga  Cubas de la Sagra2328"/>
    <x v="0"/>
    <n v="495000"/>
    <x v="5"/>
    <n v="185"/>
    <x v="0"/>
    <x v="0"/>
    <x v="0"/>
    <x v="0"/>
    <x v="0"/>
    <s v=""/>
    <n v="495000"/>
    <n v="2675.6756756756758"/>
    <n v="165000"/>
    <m/>
    <s v="COMPRA"/>
  </r>
  <r>
    <s v="Chalet adosado en Benito Pérez Galdós  s/n1806"/>
    <x v="0"/>
    <n v="495000"/>
    <x v="5"/>
    <n v="247"/>
    <x v="0"/>
    <x v="0"/>
    <x v="0"/>
    <x v="0"/>
    <x v="0"/>
    <s v=""/>
    <n v="495000"/>
    <n v="2004.0485829959514"/>
    <n v="165000"/>
    <m/>
    <s v="COMPRA"/>
  </r>
  <r>
    <s v="Chalet adosado en calle de Jorge Manrique  Algete1920"/>
    <x v="0"/>
    <n v="495000"/>
    <x v="3"/>
    <n v="220"/>
    <x v="0"/>
    <x v="0"/>
    <x v="0"/>
    <x v="0"/>
    <x v="0"/>
    <s v=""/>
    <n v="495000"/>
    <n v="2250"/>
    <n v="123750"/>
    <m/>
    <s v="COMPRA"/>
  </r>
  <r>
    <s v="Casa o chalet independiente en calle de las Encinas  1072232"/>
    <x v="0"/>
    <n v="495000"/>
    <x v="6"/>
    <n v="336"/>
    <x v="0"/>
    <x v="0"/>
    <x v="0"/>
    <x v="0"/>
    <x v="0"/>
    <s v=""/>
    <n v="495000"/>
    <n v="1473.2142857142858"/>
    <n v="99000"/>
    <m/>
    <s v="COMPRA"/>
  </r>
  <r>
    <s v="Chalet adosado en calle Juan de Villanueva  432256"/>
    <x v="0"/>
    <n v="495000"/>
    <x v="3"/>
    <n v="288"/>
    <x v="0"/>
    <x v="0"/>
    <x v="0"/>
    <x v="0"/>
    <x v="0"/>
    <s v=""/>
    <n v="495000"/>
    <n v="1718.75"/>
    <n v="123750"/>
    <m/>
    <s v="COMPRA"/>
  </r>
  <r>
    <s v="Chalet adosado en calle Maestro Granados  Villanueva de la Cañada2257"/>
    <x v="0"/>
    <n v="495000"/>
    <x v="3"/>
    <n v="288"/>
    <x v="0"/>
    <x v="0"/>
    <x v="0"/>
    <x v="0"/>
    <x v="0"/>
    <s v=""/>
    <n v="495000"/>
    <n v="1718.75"/>
    <n v="123750"/>
    <m/>
    <s v="COMPRA"/>
  </r>
  <r>
    <s v="Piso en calle Postigos-2351"/>
    <x v="1"/>
    <n v="495000"/>
    <x v="8"/>
    <n v="84"/>
    <x v="1"/>
    <x v="11"/>
    <x v="2"/>
    <x v="1"/>
    <x v="1"/>
    <m/>
    <n v="495000"/>
    <n v="5892.8571428571431"/>
    <n v="247500"/>
    <s v="Ciudad"/>
    <s v="COMPRA"/>
  </r>
  <r>
    <s v="Piso en calle de Orense  Cuatro Caminos1581"/>
    <x v="0"/>
    <n v="495000"/>
    <x v="11"/>
    <n v="52"/>
    <x v="1"/>
    <x v="12"/>
    <x v="1"/>
    <x v="1"/>
    <x v="0"/>
    <s v=""/>
    <n v="495000"/>
    <n v="9519.2307692307695"/>
    <n v="495000"/>
    <m/>
    <s v="COMPRA"/>
  </r>
  <r>
    <s v="Piso en calle de Narváez  62958"/>
    <x v="0"/>
    <n v="495000"/>
    <x v="8"/>
    <n v="51"/>
    <x v="1"/>
    <x v="9"/>
    <x v="1"/>
    <x v="2"/>
    <x v="1"/>
    <s v=""/>
    <n v="495000"/>
    <n v="9705.8823529411766"/>
    <n v="247500"/>
    <m/>
    <s v="COMPRA"/>
  </r>
  <r>
    <s v="Piso en calle Arjona  5295"/>
    <x v="2"/>
    <n v="495000"/>
    <x v="6"/>
    <n v="154"/>
    <x v="1"/>
    <x v="1"/>
    <x v="1"/>
    <x v="1"/>
    <x v="1"/>
    <s v=""/>
    <n v="495000"/>
    <n v="3214.2857142857142"/>
    <n v="99000"/>
    <m/>
    <s v="COMPRA"/>
  </r>
  <r>
    <s v="Piso en calle Francisco Guillón-922"/>
    <x v="1"/>
    <n v="495000"/>
    <x v="5"/>
    <n v="143"/>
    <x v="1"/>
    <x v="3"/>
    <x v="1"/>
    <x v="1"/>
    <x v="1"/>
    <m/>
    <n v="495000"/>
    <n v="3461.5384615384614"/>
    <n v="165000"/>
    <s v="Ciudad"/>
    <s v="COMPRA"/>
  </r>
  <r>
    <s v="Piso en pasaje Luciano Martínez-769"/>
    <x v="1"/>
    <n v="495000"/>
    <x v="8"/>
    <n v="88"/>
    <x v="1"/>
    <x v="9"/>
    <x v="1"/>
    <x v="1"/>
    <x v="1"/>
    <m/>
    <n v="495000"/>
    <n v="5625"/>
    <n v="247500"/>
    <s v="Ciudad"/>
    <s v="COMPRA"/>
  </r>
  <r>
    <s v="Piso en camino del Pato-491"/>
    <x v="1"/>
    <n v="495000"/>
    <x v="5"/>
    <n v="91"/>
    <x v="1"/>
    <x v="7"/>
    <x v="1"/>
    <x v="1"/>
    <x v="0"/>
    <m/>
    <n v="495000"/>
    <n v="5439.5604395604396"/>
    <n v="165000"/>
    <s v="Ciudad"/>
    <s v="COMPRA"/>
  </r>
  <r>
    <s v="Piso en pasaje Esperanto-2434"/>
    <x v="1"/>
    <n v="495000"/>
    <x v="3"/>
    <n v="176"/>
    <x v="1"/>
    <x v="11"/>
    <x v="1"/>
    <x v="1"/>
    <x v="1"/>
    <m/>
    <n v="495000"/>
    <n v="2812.5"/>
    <n v="123750"/>
    <s v="Ciudad"/>
    <s v="COMPRA"/>
  </r>
  <r>
    <s v="Casa o chalet independiente en calle Patos  Colmenarejo2222"/>
    <x v="0"/>
    <n v="494900"/>
    <x v="3"/>
    <n v="210"/>
    <x v="0"/>
    <x v="0"/>
    <x v="0"/>
    <x v="0"/>
    <x v="0"/>
    <s v=""/>
    <n v="494900"/>
    <n v="2356.6666666666665"/>
    <n v="123725"/>
    <m/>
    <s v="COMPRA"/>
  </r>
  <r>
    <s v="Casa o chalet independiente en calle Villas Quinto  Cerros de Montequinto417"/>
    <x v="2"/>
    <n v="494000"/>
    <x v="5"/>
    <n v="223"/>
    <x v="0"/>
    <x v="0"/>
    <x v="0"/>
    <x v="0"/>
    <x v="0"/>
    <s v=""/>
    <n v="494000"/>
    <n v="2215.2466367713005"/>
    <n v="164666.66666666666"/>
    <m/>
    <s v="COMPRA"/>
  </r>
  <r>
    <s v="Casa o chalet independiente en calle Cedro  Bollullos de la Mitacion371"/>
    <x v="2"/>
    <n v="492000"/>
    <x v="6"/>
    <n v="256"/>
    <x v="0"/>
    <x v="0"/>
    <x v="0"/>
    <x v="0"/>
    <x v="0"/>
    <s v=""/>
    <n v="492000"/>
    <n v="1921.875"/>
    <n v="98400"/>
    <m/>
    <s v="COMPRA"/>
  </r>
  <r>
    <s v="Casa o chalet independiente en calle Cedro  Bollullos de la Mitacion372"/>
    <x v="2"/>
    <n v="492000"/>
    <x v="6"/>
    <n v="256"/>
    <x v="0"/>
    <x v="0"/>
    <x v="0"/>
    <x v="0"/>
    <x v="0"/>
    <s v=""/>
    <n v="492000"/>
    <n v="1921.875"/>
    <n v="98400"/>
    <m/>
    <s v="COMPRA"/>
  </r>
  <r>
    <s v="Chalet en calle Santorini  10584"/>
    <x v="2"/>
    <n v="491500"/>
    <x v="5"/>
    <n v="216"/>
    <x v="0"/>
    <x v="0"/>
    <x v="0"/>
    <x v="0"/>
    <x v="0"/>
    <s v=""/>
    <n v="491500"/>
    <n v="2275.462962962963"/>
    <n v="163833.33333333334"/>
    <m/>
    <s v="COMPRA"/>
  </r>
  <r>
    <s v="Chalet pareado en Victoria Eugenia-2258"/>
    <x v="1"/>
    <n v="490000"/>
    <x v="5"/>
    <n v="90"/>
    <x v="0"/>
    <x v="0"/>
    <x v="0"/>
    <x v="0"/>
    <x v="1"/>
    <m/>
    <n v="490000"/>
    <n v="5444.4444444444443"/>
    <n v="163333.33333333334"/>
    <s v="Ciudad"/>
    <s v="COMPRA"/>
  </r>
  <r>
    <s v="Casa o chalet independiente en calle Marbella-1736"/>
    <x v="1"/>
    <n v="490000"/>
    <x v="3"/>
    <n v="180"/>
    <x v="0"/>
    <x v="0"/>
    <x v="0"/>
    <x v="0"/>
    <x v="1"/>
    <m/>
    <n v="490000"/>
    <n v="2722.2222222222222"/>
    <n v="122500"/>
    <s v="Ciudad"/>
    <s v="COMPRA"/>
  </r>
  <r>
    <s v="Casa o chalet independiente en calle Mendoza-1741"/>
    <x v="1"/>
    <n v="490000"/>
    <x v="3"/>
    <n v="140"/>
    <x v="0"/>
    <x v="0"/>
    <x v="0"/>
    <x v="0"/>
    <x v="0"/>
    <m/>
    <n v="490000"/>
    <n v="3500"/>
    <n v="122500"/>
    <s v="Ciudad"/>
    <s v="COMPRA"/>
  </r>
  <r>
    <s v="Chalet en calle Escritor Santi Marín-2155"/>
    <x v="1"/>
    <n v="490000"/>
    <x v="3"/>
    <n v="295"/>
    <x v="0"/>
    <x v="0"/>
    <x v="0"/>
    <x v="0"/>
    <x v="0"/>
    <m/>
    <n v="490000"/>
    <n v="1661.0169491525423"/>
    <n v="122500"/>
    <s v="Ciudad"/>
    <s v="COMPRA"/>
  </r>
  <r>
    <s v="Chalet pareado en Campanillas-2222"/>
    <x v="1"/>
    <n v="490000"/>
    <x v="2"/>
    <n v="290"/>
    <x v="0"/>
    <x v="0"/>
    <x v="0"/>
    <x v="0"/>
    <x v="1"/>
    <m/>
    <n v="490000"/>
    <n v="1689.655172413793"/>
    <n v="81666.666666666672"/>
    <s v="Ciudad"/>
    <s v="COMPRA"/>
  </r>
  <r>
    <s v="Casa o chalet independiente en Olivar de Quintos  Montequinto456"/>
    <x v="2"/>
    <n v="490000"/>
    <x v="6"/>
    <n v="198"/>
    <x v="0"/>
    <x v="0"/>
    <x v="0"/>
    <x v="0"/>
    <x v="0"/>
    <s v=""/>
    <n v="490000"/>
    <n v="2474.7474747474748"/>
    <n v="98000"/>
    <m/>
    <s v="COMPRA"/>
  </r>
  <r>
    <s v="Chalet adosado en Benito Pérez Galdós  s/n1807"/>
    <x v="0"/>
    <n v="490000"/>
    <x v="5"/>
    <n v="247"/>
    <x v="0"/>
    <x v="0"/>
    <x v="0"/>
    <x v="0"/>
    <x v="0"/>
    <s v=""/>
    <n v="490000"/>
    <n v="1983.8056680161944"/>
    <n v="163333.33333333334"/>
    <m/>
    <s v="COMPRA"/>
  </r>
  <r>
    <s v="Chalet pareado en calle de Santander  Las Castañeras - Bulevar2140"/>
    <x v="0"/>
    <n v="490000"/>
    <x v="5"/>
    <n v="218"/>
    <x v="0"/>
    <x v="0"/>
    <x v="0"/>
    <x v="0"/>
    <x v="0"/>
    <s v=""/>
    <n v="490000"/>
    <n v="2247.7064220183488"/>
    <n v="163333.33333333334"/>
    <m/>
    <s v="COMPRA"/>
  </r>
  <r>
    <s v="Chalet adosado en Geminis  s/n2199"/>
    <x v="0"/>
    <n v="490000"/>
    <x v="5"/>
    <n v="258"/>
    <x v="0"/>
    <x v="0"/>
    <x v="0"/>
    <x v="0"/>
    <x v="0"/>
    <s v=""/>
    <n v="490000"/>
    <n v="1899.2248062015503"/>
    <n v="163333.33333333334"/>
    <m/>
    <s v="COMPRA"/>
  </r>
  <r>
    <s v="Dúplex en Centro Histórico-560"/>
    <x v="1"/>
    <n v="490000"/>
    <x v="8"/>
    <n v="90"/>
    <x v="1"/>
    <x v="9"/>
    <x v="2"/>
    <x v="1"/>
    <x v="1"/>
    <m/>
    <n v="490000"/>
    <n v="5444.4444444444443"/>
    <n v="245000"/>
    <s v="Ciudad"/>
    <s v="COMPRA"/>
  </r>
  <r>
    <s v="Piso en calle Del Cabello-561"/>
    <x v="1"/>
    <n v="490000"/>
    <x v="8"/>
    <n v="90"/>
    <x v="1"/>
    <x v="9"/>
    <x v="2"/>
    <x v="1"/>
    <x v="1"/>
    <m/>
    <n v="490000"/>
    <n v="5444.4444444444443"/>
    <n v="245000"/>
    <s v="Ciudad"/>
    <s v="COMPRA"/>
  </r>
  <r>
    <s v="Piso en calle Cabello-566"/>
    <x v="1"/>
    <n v="490000"/>
    <x v="8"/>
    <n v="95"/>
    <x v="1"/>
    <x v="9"/>
    <x v="2"/>
    <x v="1"/>
    <x v="1"/>
    <m/>
    <n v="490000"/>
    <n v="5157.894736842105"/>
    <n v="245000"/>
    <s v="Ciudad"/>
    <s v="COMPRA"/>
  </r>
  <r>
    <s v="Piso en calle de Dulce Chacón  Virgen del Cortijo - Manoteras810"/>
    <x v="0"/>
    <n v="490000"/>
    <x v="11"/>
    <n v="68"/>
    <x v="1"/>
    <x v="1"/>
    <x v="1"/>
    <x v="1"/>
    <x v="0"/>
    <s v=""/>
    <n v="490000"/>
    <n v="7205.8823529411766"/>
    <n v="490000"/>
    <m/>
    <s v="COMPRA"/>
  </r>
  <r>
    <s v="Piso en Centro Histórico-751"/>
    <x v="1"/>
    <n v="490000"/>
    <x v="8"/>
    <n v="79"/>
    <x v="1"/>
    <x v="9"/>
    <x v="1"/>
    <x v="1"/>
    <x v="1"/>
    <m/>
    <n v="490000"/>
    <n v="6202.5316455696202"/>
    <n v="245000"/>
    <s v="Ciudad"/>
    <s v="COMPRA"/>
  </r>
  <r>
    <s v="Piso en La Trinidad-650"/>
    <x v="1"/>
    <n v="490000"/>
    <x v="3"/>
    <n v="144"/>
    <x v="1"/>
    <x v="9"/>
    <x v="1"/>
    <x v="1"/>
    <x v="0"/>
    <m/>
    <n v="490000"/>
    <n v="3402.7777777777778"/>
    <n v="122500"/>
    <s v="Ciudad"/>
    <s v="COMPRA"/>
  </r>
  <r>
    <s v="Piso en plaza de Félix Sáenz-455"/>
    <x v="1"/>
    <n v="490000"/>
    <x v="11"/>
    <n v="56"/>
    <x v="1"/>
    <x v="7"/>
    <x v="1"/>
    <x v="1"/>
    <x v="0"/>
    <m/>
    <n v="490000"/>
    <n v="8750"/>
    <n v="490000"/>
    <s v="Ciudad"/>
    <s v="COMPRA"/>
  </r>
  <r>
    <s v="Piso en calle Aloe-2437"/>
    <x v="1"/>
    <n v="490000"/>
    <x v="5"/>
    <n v="194"/>
    <x v="1"/>
    <x v="11"/>
    <x v="1"/>
    <x v="1"/>
    <x v="0"/>
    <m/>
    <n v="490000"/>
    <n v="2525.7731958762888"/>
    <n v="163333.33333333334"/>
    <s v="Benalmadena"/>
    <s v="COMPRA"/>
  </r>
  <r>
    <s v="Chalet pareado en calle de Santander  5042247"/>
    <x v="0"/>
    <n v="489900"/>
    <x v="3"/>
    <n v="325"/>
    <x v="0"/>
    <x v="0"/>
    <x v="0"/>
    <x v="0"/>
    <x v="0"/>
    <s v=""/>
    <n v="489900"/>
    <n v="1507.3846153846155"/>
    <n v="122475"/>
    <m/>
    <s v="COMPRA"/>
  </r>
  <r>
    <s v="Chalet pareado en avenida Valdelacea  Zona el Caño2049"/>
    <x v="0"/>
    <n v="489000"/>
    <x v="6"/>
    <n v="400"/>
    <x v="0"/>
    <x v="0"/>
    <x v="0"/>
    <x v="0"/>
    <x v="0"/>
    <s v=""/>
    <n v="489000"/>
    <n v="1222.5"/>
    <n v="97800"/>
    <m/>
    <s v="COMPRA"/>
  </r>
  <r>
    <s v="Piso en calle Ollerías-793"/>
    <x v="1"/>
    <n v="489000"/>
    <x v="8"/>
    <n v="109"/>
    <x v="1"/>
    <x v="3"/>
    <x v="2"/>
    <x v="2"/>
    <x v="1"/>
    <m/>
    <n v="489000"/>
    <n v="4486.2385321100919"/>
    <n v="244500"/>
    <s v="Benalmadena"/>
    <s v="COMPRA"/>
  </r>
  <r>
    <s v="Piso en calle de la Imaginación  Norte916"/>
    <x v="0"/>
    <n v="489000"/>
    <x v="11"/>
    <n v="78"/>
    <x v="1"/>
    <x v="7"/>
    <x v="1"/>
    <x v="1"/>
    <x v="1"/>
    <s v=""/>
    <n v="489000"/>
    <n v="6269.2307692307695"/>
    <n v="489000"/>
    <m/>
    <s v="COMPRA"/>
  </r>
  <r>
    <s v="Piso en calle Ollerías-862"/>
    <x v="1"/>
    <n v="489000"/>
    <x v="5"/>
    <n v="109"/>
    <x v="1"/>
    <x v="3"/>
    <x v="1"/>
    <x v="1"/>
    <x v="0"/>
    <m/>
    <n v="489000"/>
    <n v="4486.2385321100919"/>
    <n v="163000"/>
    <s v="Ciudad"/>
    <s v="COMPRA"/>
  </r>
  <r>
    <s v="Piso en calle Cuarteles-648"/>
    <x v="1"/>
    <n v="489000"/>
    <x v="5"/>
    <n v="142"/>
    <x v="1"/>
    <x v="9"/>
    <x v="1"/>
    <x v="1"/>
    <x v="0"/>
    <m/>
    <n v="489000"/>
    <n v="3443.6619718309857"/>
    <n v="163000"/>
    <s v="Ciudad"/>
    <s v="COMPRA"/>
  </r>
  <r>
    <s v="Piso en calle Cuarteles-649"/>
    <x v="1"/>
    <n v="489000"/>
    <x v="5"/>
    <n v="142"/>
    <x v="1"/>
    <x v="9"/>
    <x v="1"/>
    <x v="1"/>
    <x v="0"/>
    <m/>
    <n v="489000"/>
    <n v="3443.6619718309857"/>
    <n v="163000"/>
    <s v="Ciudad"/>
    <s v="COMPRA"/>
  </r>
  <r>
    <s v="Piso en avenida del Obispo Angel Herrera Oria-421"/>
    <x v="1"/>
    <n v="489000"/>
    <x v="3"/>
    <n v="162"/>
    <x v="1"/>
    <x v="7"/>
    <x v="1"/>
    <x v="1"/>
    <x v="0"/>
    <m/>
    <n v="489000"/>
    <n v="3018.5185185185187"/>
    <n v="122250"/>
    <s v="Ciudad"/>
    <s v="COMPRA"/>
  </r>
  <r>
    <s v="Piso en calle Jose María Amado Arniches-2426"/>
    <x v="1"/>
    <n v="487000"/>
    <x v="8"/>
    <n v="153"/>
    <x v="1"/>
    <x v="11"/>
    <x v="1"/>
    <x v="1"/>
    <x v="0"/>
    <m/>
    <n v="487000"/>
    <n v="3183.0065359477126"/>
    <n v="243500"/>
    <s v="Torremolinos"/>
    <s v="COMPRA"/>
  </r>
  <r>
    <s v="Piso en avenida San Anton-930"/>
    <x v="1"/>
    <n v="486500"/>
    <x v="5"/>
    <n v="149"/>
    <x v="1"/>
    <x v="3"/>
    <x v="1"/>
    <x v="1"/>
    <x v="0"/>
    <m/>
    <n v="486500"/>
    <n v="3265.1006711409395"/>
    <n v="162166.66666666666"/>
    <s v="Torremolinos"/>
    <s v="COMPRA"/>
  </r>
  <r>
    <s v="Casa de pueblo en calle Azafrán  Palomares del Río338"/>
    <x v="2"/>
    <n v="485000"/>
    <x v="4"/>
    <n v="416"/>
    <x v="0"/>
    <x v="0"/>
    <x v="0"/>
    <x v="0"/>
    <x v="0"/>
    <s v=""/>
    <n v="485000"/>
    <n v="1165.8653846153845"/>
    <n v="69285.71428571429"/>
    <m/>
    <s v="COMPRA"/>
  </r>
  <r>
    <s v="Dúplex en Lumbreras  3597"/>
    <x v="2"/>
    <n v="485000"/>
    <x v="8"/>
    <n v="95"/>
    <x v="1"/>
    <x v="8"/>
    <x v="1"/>
    <x v="1"/>
    <x v="1"/>
    <s v=""/>
    <n v="485000"/>
    <n v="5105.2631578947367"/>
    <n v="242500"/>
    <m/>
    <s v="COMPRA"/>
  </r>
  <r>
    <s v="Piso en Perchel norte-612"/>
    <x v="1"/>
    <n v="485000"/>
    <x v="5"/>
    <n v="119"/>
    <x v="1"/>
    <x v="9"/>
    <x v="1"/>
    <x v="1"/>
    <x v="1"/>
    <m/>
    <n v="485000"/>
    <n v="4075.6302521008402"/>
    <n v="161666.66666666666"/>
    <s v="Ciudad"/>
    <s v="COMPRA"/>
  </r>
  <r>
    <s v="Ático en La Victoria-391"/>
    <x v="1"/>
    <n v="485000"/>
    <x v="8"/>
    <n v="125"/>
    <x v="1"/>
    <x v="7"/>
    <x v="1"/>
    <x v="1"/>
    <x v="0"/>
    <m/>
    <n v="485000"/>
    <n v="3880"/>
    <n v="242500"/>
    <s v="Ciudad"/>
    <s v="COMPRA"/>
  </r>
  <r>
    <s v="Chalet adosado en calle de Fuengirola  362235"/>
    <x v="0"/>
    <n v="484900"/>
    <x v="3"/>
    <n v="268"/>
    <x v="0"/>
    <x v="0"/>
    <x v="0"/>
    <x v="0"/>
    <x v="0"/>
    <s v=""/>
    <n v="484900"/>
    <n v="1809.3283582089553"/>
    <n v="121225"/>
    <m/>
    <s v="COMPRA"/>
  </r>
  <r>
    <s v="Ático en calle Alonso Cano  Norte - Universidad1582"/>
    <x v="0"/>
    <n v="484900"/>
    <x v="3"/>
    <n v="172"/>
    <x v="1"/>
    <x v="19"/>
    <x v="1"/>
    <x v="1"/>
    <x v="0"/>
    <s v=""/>
    <n v="484900"/>
    <n v="2819.1860465116279"/>
    <n v="121225"/>
    <m/>
    <s v="COMPRA"/>
  </r>
  <r>
    <s v="Piso en avenida San Anton-614"/>
    <x v="1"/>
    <n v="484500"/>
    <x v="5"/>
    <n v="120"/>
    <x v="1"/>
    <x v="9"/>
    <x v="1"/>
    <x v="1"/>
    <x v="0"/>
    <m/>
    <n v="484500"/>
    <n v="4037.5"/>
    <n v="161500"/>
    <s v="Torremolinos"/>
    <s v="COMPRA"/>
  </r>
  <r>
    <s v="Chalet en calle Bahamas  Palmas Altas577"/>
    <x v="2"/>
    <n v="482000"/>
    <x v="3"/>
    <n v="227"/>
    <x v="0"/>
    <x v="0"/>
    <x v="0"/>
    <x v="0"/>
    <x v="0"/>
    <s v=""/>
    <n v="482000"/>
    <n v="2123.3480176211456"/>
    <n v="120500"/>
    <m/>
    <s v="COMPRA"/>
  </r>
  <r>
    <s v="Chalet en Parcela R10 Sector Sus-dbp-02  2588"/>
    <x v="2"/>
    <n v="482000"/>
    <x v="5"/>
    <n v="236"/>
    <x v="0"/>
    <x v="0"/>
    <x v="0"/>
    <x v="0"/>
    <x v="0"/>
    <s v=""/>
    <n v="482000"/>
    <n v="2042.3728813559321"/>
    <n v="160666.66666666666"/>
    <m/>
    <s v="COMPRA"/>
  </r>
  <r>
    <s v="Piso en avenida de Jerez  s/n102"/>
    <x v="2"/>
    <n v="482000"/>
    <x v="3"/>
    <n v="135"/>
    <x v="1"/>
    <x v="8"/>
    <x v="1"/>
    <x v="1"/>
    <x v="1"/>
    <s v=""/>
    <n v="482000"/>
    <n v="3570.3703703703704"/>
    <n v="120500"/>
    <m/>
    <s v="COMPRA"/>
  </r>
  <r>
    <s v="Chalet adosado en Amelia Earhart  161840"/>
    <x v="0"/>
    <n v="480000"/>
    <x v="5"/>
    <n v="211"/>
    <x v="0"/>
    <x v="0"/>
    <x v="0"/>
    <x v="0"/>
    <x v="0"/>
    <s v=""/>
    <n v="480000"/>
    <n v="2274.8815165876777"/>
    <n v="160000"/>
    <m/>
    <s v="COMPRA"/>
  </r>
  <r>
    <s v="Casa o chalet independiente en calle Jorge Manrique  Valdetorres de Jarama2124"/>
    <x v="0"/>
    <n v="480000"/>
    <x v="3"/>
    <n v="332"/>
    <x v="0"/>
    <x v="0"/>
    <x v="0"/>
    <x v="0"/>
    <x v="0"/>
    <s v=""/>
    <n v="480000"/>
    <n v="1445.7831325301204"/>
    <n v="120000"/>
    <m/>
    <s v="COMPRA"/>
  </r>
  <r>
    <s v="Casa o chalet independiente en plaza de Ordoño II  Algete2158"/>
    <x v="0"/>
    <n v="480000"/>
    <x v="2"/>
    <n v="235"/>
    <x v="0"/>
    <x v="0"/>
    <x v="0"/>
    <x v="0"/>
    <x v="0"/>
    <s v=""/>
    <n v="480000"/>
    <n v="2042.5531914893618"/>
    <n v="80000"/>
    <m/>
    <s v="COMPRA"/>
  </r>
  <r>
    <s v="Chalet adosado en calle de Menorca  562242"/>
    <x v="0"/>
    <n v="480000"/>
    <x v="3"/>
    <n v="162"/>
    <x v="0"/>
    <x v="0"/>
    <x v="0"/>
    <x v="0"/>
    <x v="0"/>
    <s v=""/>
    <n v="480000"/>
    <n v="2962.962962962963"/>
    <n v="120000"/>
    <m/>
    <s v="COMPRA"/>
  </r>
  <r>
    <s v="Casa o chalet independiente en calle de los Enebros  Serranillos del Valle2279"/>
    <x v="0"/>
    <n v="480000"/>
    <x v="2"/>
    <n v="322"/>
    <x v="0"/>
    <x v="0"/>
    <x v="0"/>
    <x v="0"/>
    <x v="0"/>
    <s v=""/>
    <n v="480000"/>
    <n v="1490.6832298136646"/>
    <n v="80000"/>
    <m/>
    <s v="COMPRA"/>
  </r>
  <r>
    <s v="Piso en calle de la Amistad  Norte1760"/>
    <x v="0"/>
    <n v="480000"/>
    <x v="5"/>
    <n v="125"/>
    <x v="1"/>
    <x v="11"/>
    <x v="1"/>
    <x v="1"/>
    <x v="0"/>
    <s v=""/>
    <n v="480000"/>
    <n v="3840"/>
    <n v="160000"/>
    <m/>
    <s v="COMPRA"/>
  </r>
  <r>
    <s v="Ático en de Montequinto  s/n302"/>
    <x v="2"/>
    <n v="480000"/>
    <x v="3"/>
    <n v="152"/>
    <x v="1"/>
    <x v="1"/>
    <x v="1"/>
    <x v="1"/>
    <x v="0"/>
    <s v=""/>
    <n v="480000"/>
    <n v="3157.8947368421054"/>
    <n v="120000"/>
    <m/>
    <s v="COMPRA"/>
  </r>
  <r>
    <s v="Piso en Carlota Alessandri-1318"/>
    <x v="1"/>
    <n v="480000"/>
    <x v="8"/>
    <n v="201"/>
    <x v="1"/>
    <x v="8"/>
    <x v="1"/>
    <x v="1"/>
    <x v="0"/>
    <m/>
    <n v="480000"/>
    <n v="2388.0597014925374"/>
    <n v="240000"/>
    <s v="Torremolinos"/>
    <s v="COMPRA"/>
  </r>
  <r>
    <s v="Piso en calle Héroe de Sostoa-1280"/>
    <x v="1"/>
    <n v="480000"/>
    <x v="3"/>
    <n v="140"/>
    <x v="1"/>
    <x v="8"/>
    <x v="1"/>
    <x v="1"/>
    <x v="0"/>
    <m/>
    <n v="480000"/>
    <n v="3428.5714285714284"/>
    <n v="120000"/>
    <s v="Ciudad"/>
    <s v="COMPRA"/>
  </r>
  <r>
    <s v="Piso en calle Héroe de Sostoa-1281"/>
    <x v="1"/>
    <n v="480000"/>
    <x v="3"/>
    <n v="140"/>
    <x v="1"/>
    <x v="8"/>
    <x v="1"/>
    <x v="1"/>
    <x v="0"/>
    <m/>
    <n v="480000"/>
    <n v="3428.5714285714284"/>
    <n v="120000"/>
    <s v="Ciudad"/>
    <s v="COMPRA"/>
  </r>
  <r>
    <s v="Piso en Perchel sur - El Bulto-1282"/>
    <x v="1"/>
    <n v="480000"/>
    <x v="3"/>
    <n v="140"/>
    <x v="1"/>
    <x v="8"/>
    <x v="1"/>
    <x v="1"/>
    <x v="0"/>
    <m/>
    <n v="480000"/>
    <n v="3428.5714285714284"/>
    <n v="120000"/>
    <s v="Ciudad"/>
    <s v="COMPRA"/>
  </r>
  <r>
    <s v="Piso en avenida San Anton-636"/>
    <x v="1"/>
    <n v="480000"/>
    <x v="3"/>
    <n v="132"/>
    <x v="1"/>
    <x v="9"/>
    <x v="1"/>
    <x v="1"/>
    <x v="0"/>
    <m/>
    <n v="480000"/>
    <n v="3636.3636363636365"/>
    <n v="120000"/>
    <s v="Torremolinos"/>
    <s v="COMPRA"/>
  </r>
  <r>
    <s v="Piso en pasaje Herrera Oria-402"/>
    <x v="1"/>
    <n v="480000"/>
    <x v="3"/>
    <n v="140"/>
    <x v="1"/>
    <x v="7"/>
    <x v="1"/>
    <x v="1"/>
    <x v="0"/>
    <m/>
    <n v="480000"/>
    <n v="3428.5714285714284"/>
    <n v="120000"/>
    <s v="Ciudad"/>
    <s v="COMPRA"/>
  </r>
  <r>
    <s v="Chalet pareado en Los Almendros - El Limonero - El Tomillar-2245"/>
    <x v="1"/>
    <n v="479900"/>
    <x v="5"/>
    <n v="220"/>
    <x v="0"/>
    <x v="0"/>
    <x v="0"/>
    <x v="0"/>
    <x v="0"/>
    <m/>
    <n v="479900"/>
    <n v="2181.3636363636365"/>
    <n v="159966.66666666666"/>
    <s v="Ciudad"/>
    <s v="COMPRA"/>
  </r>
  <r>
    <s v="Chalet adosado en calle de Ribadeo  Las Castañeras - Bulevar1798"/>
    <x v="0"/>
    <n v="479900"/>
    <x v="5"/>
    <n v="201"/>
    <x v="0"/>
    <x v="0"/>
    <x v="0"/>
    <x v="0"/>
    <x v="0"/>
    <s v=""/>
    <n v="479900"/>
    <n v="2387.5621890547263"/>
    <n v="159966.66666666666"/>
    <m/>
    <s v="COMPRA"/>
  </r>
  <r>
    <s v="Chalet pareado en avenida del Cantábrico  Las Castañeras - Bulevar1803"/>
    <x v="0"/>
    <n v="479900"/>
    <x v="3"/>
    <n v="166"/>
    <x v="0"/>
    <x v="0"/>
    <x v="0"/>
    <x v="0"/>
    <x v="0"/>
    <s v=""/>
    <n v="479900"/>
    <n v="2890.9638554216867"/>
    <n v="119975"/>
    <m/>
    <s v="COMPRA"/>
  </r>
  <r>
    <s v="Casa o chalet independiente en vereda del Chaparro  Fuente el Saz de Jarama2100"/>
    <x v="0"/>
    <n v="479900"/>
    <x v="5"/>
    <n v="169"/>
    <x v="0"/>
    <x v="0"/>
    <x v="0"/>
    <x v="0"/>
    <x v="0"/>
    <s v=""/>
    <n v="479900"/>
    <n v="2839.644970414201"/>
    <n v="159966.66666666666"/>
    <m/>
    <s v="COMPRA"/>
  </r>
  <r>
    <s v="Casa o chalet independiente en calle Saelices  Hispanoamérica - Comunidades2356"/>
    <x v="0"/>
    <n v="479900"/>
    <x v="3"/>
    <n v="292"/>
    <x v="0"/>
    <x v="0"/>
    <x v="0"/>
    <x v="0"/>
    <x v="0"/>
    <s v=""/>
    <n v="479900"/>
    <n v="1643.4931506849316"/>
    <n v="119975"/>
    <m/>
    <s v="COMPRA"/>
  </r>
  <r>
    <s v="Piso en calle Juan de Toledo  221697"/>
    <x v="0"/>
    <n v="479900"/>
    <x v="6"/>
    <n v="234"/>
    <x v="1"/>
    <x v="11"/>
    <x v="1"/>
    <x v="1"/>
    <x v="1"/>
    <s v=""/>
    <n v="479900"/>
    <n v="2050.8547008547007"/>
    <n v="95980"/>
    <m/>
    <s v="COMPRA"/>
  </r>
  <r>
    <s v="Dúplex en calle de San José de Calasanz  Centro1253"/>
    <x v="0"/>
    <n v="479900"/>
    <x v="4"/>
    <n v="231"/>
    <x v="1"/>
    <x v="3"/>
    <x v="1"/>
    <x v="1"/>
    <x v="0"/>
    <s v=""/>
    <n v="479900"/>
    <n v="2077.4891774891776"/>
    <n v="68557.142857142855"/>
    <m/>
    <s v="COMPRA"/>
  </r>
  <r>
    <s v="Piso en calle Escritora Josefina Aldecoa-890"/>
    <x v="1"/>
    <n v="479900"/>
    <x v="3"/>
    <n v="120"/>
    <x v="1"/>
    <x v="3"/>
    <x v="1"/>
    <x v="1"/>
    <x v="0"/>
    <m/>
    <n v="479900"/>
    <n v="3999.1666666666665"/>
    <n v="119975"/>
    <s v="Ciudad"/>
    <s v="COMPRA"/>
  </r>
  <r>
    <s v="Piso en calle Alemania-581"/>
    <x v="1"/>
    <n v="479900"/>
    <x v="3"/>
    <n v="105"/>
    <x v="1"/>
    <x v="9"/>
    <x v="1"/>
    <x v="1"/>
    <x v="1"/>
    <m/>
    <n v="479900"/>
    <n v="4570.4761904761908"/>
    <n v="119975"/>
    <s v="Ciudad"/>
    <s v="COMPRA"/>
  </r>
  <r>
    <s v="Chalet pareado en calle Denébola  61970"/>
    <x v="0"/>
    <n v="479000"/>
    <x v="5"/>
    <n v="147"/>
    <x v="0"/>
    <x v="0"/>
    <x v="0"/>
    <x v="0"/>
    <x v="0"/>
    <s v=""/>
    <n v="479000"/>
    <n v="3258.5034013605441"/>
    <n v="159666.66666666666"/>
    <m/>
    <s v="COMPRA"/>
  </r>
  <r>
    <s v="Piso en avenida de los Abogados de Atocha  Norte - Universidad1684"/>
    <x v="0"/>
    <n v="479000"/>
    <x v="5"/>
    <n v="105"/>
    <x v="1"/>
    <x v="11"/>
    <x v="1"/>
    <x v="1"/>
    <x v="0"/>
    <s v=""/>
    <n v="479000"/>
    <n v="4561.9047619047615"/>
    <n v="159666.66666666666"/>
    <m/>
    <s v="COMPRA"/>
  </r>
  <r>
    <s v="Piso en pasaje Herrera Oria-952"/>
    <x v="1"/>
    <n v="479000"/>
    <x v="3"/>
    <n v="165"/>
    <x v="1"/>
    <x v="3"/>
    <x v="1"/>
    <x v="1"/>
    <x v="0"/>
    <m/>
    <n v="479000"/>
    <n v="2903.030303030303"/>
    <n v="119750"/>
    <s v="Ciudad"/>
    <s v="COMPRA"/>
  </r>
  <r>
    <s v="Piso en avenida Palma de Mallorca-385"/>
    <x v="1"/>
    <n v="479000"/>
    <x v="8"/>
    <n v="120"/>
    <x v="1"/>
    <x v="7"/>
    <x v="1"/>
    <x v="1"/>
    <x v="1"/>
    <m/>
    <n v="479000"/>
    <n v="3991.6666666666665"/>
    <n v="239500"/>
    <s v="Torremolinos"/>
    <s v="COMPRA"/>
  </r>
  <r>
    <s v="Ático en paseo del Pan Triste-50"/>
    <x v="1"/>
    <n v="479000"/>
    <x v="8"/>
    <n v="76"/>
    <x v="1"/>
    <x v="4"/>
    <x v="1"/>
    <x v="1"/>
    <x v="0"/>
    <m/>
    <n v="479000"/>
    <n v="6302.6315789473683"/>
    <n v="239500"/>
    <s v="Torremolinos"/>
    <s v="COMPRA"/>
  </r>
  <r>
    <s v="Chalet adosado en San Andrés  Colmenar Viejo1892"/>
    <x v="0"/>
    <n v="478000"/>
    <x v="5"/>
    <n v="152"/>
    <x v="0"/>
    <x v="0"/>
    <x v="0"/>
    <x v="0"/>
    <x v="0"/>
    <s v=""/>
    <n v="478000"/>
    <n v="3144.7368421052633"/>
    <n v="159333.33333333334"/>
    <m/>
    <s v="COMPRA"/>
  </r>
  <r>
    <s v="Piso en plaza Solymar-809"/>
    <x v="1"/>
    <n v="478000"/>
    <x v="8"/>
    <n v="70"/>
    <x v="1"/>
    <x v="3"/>
    <x v="1"/>
    <x v="2"/>
    <x v="1"/>
    <m/>
    <n v="478000"/>
    <n v="6828.5714285714284"/>
    <n v="239000"/>
    <s v="Benalmadena"/>
    <s v="COMPRA"/>
  </r>
  <r>
    <s v="Piso en plaza Solymar-810"/>
    <x v="1"/>
    <n v="478000"/>
    <x v="8"/>
    <n v="70"/>
    <x v="1"/>
    <x v="3"/>
    <x v="1"/>
    <x v="2"/>
    <x v="1"/>
    <m/>
    <n v="478000"/>
    <n v="6828.5714285714284"/>
    <n v="239000"/>
    <s v="Benalmadena"/>
    <s v="COMPRA"/>
  </r>
  <r>
    <s v="Piso en calle Villa del Río-2432"/>
    <x v="1"/>
    <n v="477225"/>
    <x v="3"/>
    <n v="169"/>
    <x v="1"/>
    <x v="11"/>
    <x v="1"/>
    <x v="1"/>
    <x v="0"/>
    <m/>
    <n v="477225"/>
    <n v="2823.8165680473371"/>
    <n v="119306.25"/>
    <s v="Torremolinos"/>
    <s v="COMPRA"/>
  </r>
  <r>
    <s v="Chalet pareado en Fuente el Saz de Jarama 2026"/>
    <x v="0"/>
    <n v="477000"/>
    <x v="6"/>
    <n v="298"/>
    <x v="0"/>
    <x v="0"/>
    <x v="0"/>
    <x v="0"/>
    <x v="0"/>
    <s v=""/>
    <n v="477000"/>
    <n v="1600.6711409395973"/>
    <n v="95400"/>
    <m/>
    <s v="COMPRA"/>
  </r>
  <r>
    <s v="Piso en de Evangelina Sobredo Galanes  s/n1075"/>
    <x v="0"/>
    <n v="476950"/>
    <x v="11"/>
    <n v="54"/>
    <x v="1"/>
    <x v="9"/>
    <x v="1"/>
    <x v="1"/>
    <x v="2"/>
    <s v=""/>
    <n v="476950"/>
    <n v="8832.4074074074069"/>
    <n v="476950"/>
    <m/>
    <s v="COMPRA"/>
  </r>
  <r>
    <s v="Piso en Fernández Caro  71432"/>
    <x v="0"/>
    <n v="476000"/>
    <x v="11"/>
    <n v="76"/>
    <x v="1"/>
    <x v="8"/>
    <x v="1"/>
    <x v="1"/>
    <x v="1"/>
    <s v=""/>
    <n v="476000"/>
    <n v="6263.1578947368425"/>
    <n v="476000"/>
    <m/>
    <s v="COMPRA"/>
  </r>
  <r>
    <s v="Piso en avenida San Anton-415"/>
    <x v="1"/>
    <n v="476000"/>
    <x v="3"/>
    <n v="158"/>
    <x v="1"/>
    <x v="7"/>
    <x v="1"/>
    <x v="1"/>
    <x v="0"/>
    <m/>
    <n v="476000"/>
    <n v="3012.6582278481014"/>
    <n v="119000"/>
    <s v="Torremolinos"/>
    <s v="COMPRA"/>
  </r>
  <r>
    <s v="Piso en calle Poeta Francisco Coronado y Delicado-84"/>
    <x v="1"/>
    <n v="476000"/>
    <x v="5"/>
    <n v="123"/>
    <x v="1"/>
    <x v="6"/>
    <x v="1"/>
    <x v="1"/>
    <x v="1"/>
    <m/>
    <n v="476000"/>
    <n v="3869.9186991869919"/>
    <n v="158666.66666666666"/>
    <s v="Ciudad"/>
    <s v="COMPRA"/>
  </r>
  <r>
    <s v="Chalet pareado en calle Galeota  s/n605"/>
    <x v="2"/>
    <n v="475000"/>
    <x v="3"/>
    <n v="125"/>
    <x v="0"/>
    <x v="0"/>
    <x v="0"/>
    <x v="0"/>
    <x v="0"/>
    <s v=""/>
    <n v="475000"/>
    <n v="3800"/>
    <n v="118750"/>
    <m/>
    <s v="COMPRA"/>
  </r>
  <r>
    <s v="Chalet adosado en Amelia Earhart  161841"/>
    <x v="0"/>
    <n v="475000"/>
    <x v="5"/>
    <n v="215"/>
    <x v="0"/>
    <x v="0"/>
    <x v="0"/>
    <x v="0"/>
    <x v="0"/>
    <s v=""/>
    <n v="475000"/>
    <n v="2209.3023255813955"/>
    <n v="158333.33333333334"/>
    <m/>
    <s v="COMPRA"/>
  </r>
  <r>
    <s v="Chalet adosado en Sector 3  Getafe1885"/>
    <x v="0"/>
    <n v="475000"/>
    <x v="6"/>
    <n v="163"/>
    <x v="0"/>
    <x v="0"/>
    <x v="0"/>
    <x v="0"/>
    <x v="0"/>
    <s v=""/>
    <n v="475000"/>
    <n v="2914.1104294478528"/>
    <n v="95000"/>
    <m/>
    <s v="COMPRA"/>
  </r>
  <r>
    <s v="Chalet adosado en Sector 3  Getafe1886"/>
    <x v="0"/>
    <n v="475000"/>
    <x v="6"/>
    <n v="163"/>
    <x v="0"/>
    <x v="0"/>
    <x v="0"/>
    <x v="0"/>
    <x v="0"/>
    <s v=""/>
    <n v="475000"/>
    <n v="2914.1104294478528"/>
    <n v="95000"/>
    <m/>
    <s v="COMPRA"/>
  </r>
  <r>
    <s v="Chalet en Loranca  Fuenlabrada2008"/>
    <x v="0"/>
    <n v="475000"/>
    <x v="6"/>
    <n v="210"/>
    <x v="0"/>
    <x v="0"/>
    <x v="0"/>
    <x v="0"/>
    <x v="0"/>
    <s v=""/>
    <n v="475000"/>
    <n v="2261.9047619047619"/>
    <n v="95000"/>
    <m/>
    <s v="COMPRA"/>
  </r>
  <r>
    <s v="Chalet adosado en calle de Valti  Altos de Jarama2094"/>
    <x v="0"/>
    <n v="475000"/>
    <x v="2"/>
    <n v="251"/>
    <x v="0"/>
    <x v="0"/>
    <x v="0"/>
    <x v="0"/>
    <x v="0"/>
    <s v=""/>
    <n v="475000"/>
    <n v="1892.430278884462"/>
    <n v="79166.666666666672"/>
    <m/>
    <s v="COMPRA"/>
  </r>
  <r>
    <s v="Ático en calle Calabaza-1144"/>
    <x v="1"/>
    <n v="475000"/>
    <x v="8"/>
    <n v="108"/>
    <x v="1"/>
    <x v="8"/>
    <x v="2"/>
    <x v="1"/>
    <x v="0"/>
    <m/>
    <n v="475000"/>
    <n v="4398.1481481481478"/>
    <n v="237500"/>
    <s v="Benalmadena"/>
    <s v="COMPRA"/>
  </r>
  <r>
    <s v="Ático en camino de la Estación-505"/>
    <x v="1"/>
    <n v="475000"/>
    <x v="8"/>
    <n v="150"/>
    <x v="1"/>
    <x v="9"/>
    <x v="2"/>
    <x v="2"/>
    <x v="0"/>
    <m/>
    <n v="475000"/>
    <n v="3166.6666666666665"/>
    <n v="237500"/>
    <s v="Benalmadena"/>
    <s v="COMPRA"/>
  </r>
  <r>
    <s v="Piso en avenida de Fuencarral  El Soto de la Moraleja1722"/>
    <x v="0"/>
    <n v="475000"/>
    <x v="11"/>
    <n v="80"/>
    <x v="1"/>
    <x v="11"/>
    <x v="1"/>
    <x v="1"/>
    <x v="1"/>
    <s v=""/>
    <n v="475000"/>
    <n v="5937.5"/>
    <n v="475000"/>
    <m/>
    <s v="COMPRA"/>
  </r>
  <r>
    <s v="Piso en calle Francisco Rabal  V Centenario861"/>
    <x v="0"/>
    <n v="475000"/>
    <x v="3"/>
    <n v="125"/>
    <x v="1"/>
    <x v="7"/>
    <x v="1"/>
    <x v="1"/>
    <x v="0"/>
    <s v=""/>
    <n v="475000"/>
    <n v="3800"/>
    <n v="118750"/>
    <m/>
    <s v="COMPRA"/>
  </r>
  <r>
    <s v="Piso en calle Virgen de Luján  Ramón de Carranza - Madre Rafols280"/>
    <x v="2"/>
    <n v="475000"/>
    <x v="6"/>
    <n v="172"/>
    <x v="1"/>
    <x v="7"/>
    <x v="1"/>
    <x v="1"/>
    <x v="1"/>
    <s v=""/>
    <n v="475000"/>
    <n v="2761.6279069767443"/>
    <n v="95000"/>
    <m/>
    <s v="COMPRA"/>
  </r>
  <r>
    <s v="Piso en calle Virgen de Luján  Ramón de Carranza - Madre Rafols281"/>
    <x v="2"/>
    <n v="475000"/>
    <x v="6"/>
    <n v="172"/>
    <x v="1"/>
    <x v="7"/>
    <x v="1"/>
    <x v="1"/>
    <x v="1"/>
    <s v=""/>
    <n v="475000"/>
    <n v="2761.6279069767443"/>
    <n v="95000"/>
    <m/>
    <s v="COMPRA"/>
  </r>
  <r>
    <s v="Ático en calle Poseidon-877"/>
    <x v="1"/>
    <n v="475000"/>
    <x v="8"/>
    <n v="115"/>
    <x v="1"/>
    <x v="3"/>
    <x v="1"/>
    <x v="1"/>
    <x v="0"/>
    <m/>
    <n v="475000"/>
    <n v="4130.434782608696"/>
    <n v="237500"/>
    <s v="Benalmadena"/>
    <s v="COMPRA"/>
  </r>
  <r>
    <s v="Piso en calle Héroe de Sostoa-167"/>
    <x v="1"/>
    <n v="475000"/>
    <x v="8"/>
    <n v="100"/>
    <x v="1"/>
    <x v="5"/>
    <x v="1"/>
    <x v="1"/>
    <x v="0"/>
    <m/>
    <n v="475000"/>
    <n v="4750"/>
    <n v="237500"/>
    <s v="Ciudad"/>
    <s v="COMPRA"/>
  </r>
  <r>
    <s v="Piso en calle Héroe de Sostoa-166"/>
    <x v="1"/>
    <n v="475000"/>
    <x v="8"/>
    <n v="89"/>
    <x v="1"/>
    <x v="5"/>
    <x v="1"/>
    <x v="2"/>
    <x v="0"/>
    <m/>
    <n v="475000"/>
    <n v="5337.0786516853932"/>
    <n v="237500"/>
    <s v="Ciudad"/>
    <s v="COMPRA"/>
  </r>
  <r>
    <s v="Piso en paseo Martiricos-1094"/>
    <x v="1"/>
    <n v="475000"/>
    <x v="8"/>
    <n v="100"/>
    <x v="1"/>
    <x v="22"/>
    <x v="1"/>
    <x v="1"/>
    <x v="0"/>
    <m/>
    <n v="475000"/>
    <n v="4750"/>
    <n v="237500"/>
    <s v="Ciudad"/>
    <s v="COMPRA"/>
  </r>
  <r>
    <s v="Piso en paseo Martiricos-1098"/>
    <x v="1"/>
    <n v="475000"/>
    <x v="8"/>
    <n v="81"/>
    <x v="1"/>
    <x v="22"/>
    <x v="1"/>
    <x v="1"/>
    <x v="0"/>
    <m/>
    <n v="475000"/>
    <n v="5864.1975308641977"/>
    <n v="237500"/>
    <s v="Ciudad"/>
    <s v="COMPRA"/>
  </r>
  <r>
    <s v="Piso en Perchel sur - El Bulto-2272"/>
    <x v="1"/>
    <n v="475000"/>
    <x v="8"/>
    <n v="112"/>
    <x v="1"/>
    <x v="11"/>
    <x v="1"/>
    <x v="2"/>
    <x v="0"/>
    <m/>
    <n v="475000"/>
    <n v="4241.0714285714284"/>
    <n v="237500"/>
    <s v="Ciudad"/>
    <s v="COMPRA"/>
  </r>
  <r>
    <s v="Piso en Perchel sur - El Bulto-1591"/>
    <x v="1"/>
    <n v="475000"/>
    <x v="8"/>
    <n v="102"/>
    <x v="1"/>
    <x v="15"/>
    <x v="1"/>
    <x v="1"/>
    <x v="0"/>
    <m/>
    <n v="475000"/>
    <n v="4656.8627450980393"/>
    <n v="237500"/>
    <s v="Ciudad"/>
    <s v="COMPRA"/>
  </r>
  <r>
    <s v="Chalet adosado en calle de Grove  Las Castañeras - Bulevar2217"/>
    <x v="0"/>
    <n v="474900"/>
    <x v="5"/>
    <n v="257"/>
    <x v="0"/>
    <x v="0"/>
    <x v="0"/>
    <x v="0"/>
    <x v="0"/>
    <s v=""/>
    <n v="474900"/>
    <n v="1847.8599221789884"/>
    <n v="158300"/>
    <m/>
    <s v="COMPRA"/>
  </r>
  <r>
    <s v="Piso en avenida Arrigo Boito-1198"/>
    <x v="1"/>
    <n v="474500"/>
    <x v="8"/>
    <n v="103"/>
    <x v="1"/>
    <x v="8"/>
    <x v="1"/>
    <x v="1"/>
    <x v="0"/>
    <m/>
    <n v="474500"/>
    <n v="4606.7961165048546"/>
    <n v="237250"/>
    <s v="Ciudad"/>
    <s v="COMPRA"/>
  </r>
  <r>
    <s v="Piso en calle Arrigo Boito-1207"/>
    <x v="1"/>
    <n v="474500"/>
    <x v="8"/>
    <n v="109"/>
    <x v="1"/>
    <x v="8"/>
    <x v="1"/>
    <x v="1"/>
    <x v="0"/>
    <m/>
    <n v="474500"/>
    <n v="4353.2110091743116"/>
    <n v="237250"/>
    <s v="Ciudad"/>
    <s v="COMPRA"/>
  </r>
  <r>
    <s v="Piso en Arrigo Boito-1233"/>
    <x v="1"/>
    <n v="474500"/>
    <x v="8"/>
    <n v="118"/>
    <x v="1"/>
    <x v="8"/>
    <x v="1"/>
    <x v="1"/>
    <x v="0"/>
    <m/>
    <n v="474500"/>
    <n v="4021.1864406779659"/>
    <n v="237250"/>
    <s v="Ciudad"/>
    <s v="COMPRA"/>
  </r>
  <r>
    <s v="Piso en avenida San Anton-923"/>
    <x v="1"/>
    <n v="474500"/>
    <x v="5"/>
    <n v="146"/>
    <x v="1"/>
    <x v="3"/>
    <x v="1"/>
    <x v="1"/>
    <x v="0"/>
    <m/>
    <n v="474500"/>
    <n v="3250"/>
    <n v="158166.66666666666"/>
    <s v="Torremolinos"/>
    <s v="COMPRA"/>
  </r>
  <r>
    <s v="Piso en La Goleta - San Felipe Neri-841"/>
    <x v="1"/>
    <n v="474000"/>
    <x v="8"/>
    <n v="75"/>
    <x v="1"/>
    <x v="3"/>
    <x v="2"/>
    <x v="1"/>
    <x v="1"/>
    <m/>
    <n v="474000"/>
    <n v="6320"/>
    <n v="237000"/>
    <s v="Ciudad"/>
    <s v="COMPRA"/>
  </r>
  <r>
    <s v="Piso en Malagueta - Monte Sancha-456"/>
    <x v="1"/>
    <n v="474000"/>
    <x v="11"/>
    <n v="56"/>
    <x v="1"/>
    <x v="7"/>
    <x v="1"/>
    <x v="1"/>
    <x v="1"/>
    <m/>
    <n v="474000"/>
    <n v="8464.2857142857138"/>
    <n v="474000"/>
    <s v="Ciudad"/>
    <s v="COMPRA"/>
  </r>
  <r>
    <s v="Chalet adosado en calle Subida al Cerro del Toril-2067"/>
    <x v="1"/>
    <n v="473000"/>
    <x v="3"/>
    <n v="220"/>
    <x v="0"/>
    <x v="0"/>
    <x v="0"/>
    <x v="0"/>
    <x v="1"/>
    <m/>
    <n v="473000"/>
    <n v="2150"/>
    <n v="118250"/>
    <s v="Torremolinos"/>
    <s v="COMPRA"/>
  </r>
  <r>
    <s v="Piso en calle Tarso  San Pablo181"/>
    <x v="2"/>
    <n v="473000"/>
    <x v="3"/>
    <n v="151"/>
    <x v="1"/>
    <x v="3"/>
    <x v="1"/>
    <x v="1"/>
    <x v="1"/>
    <s v=""/>
    <n v="473000"/>
    <n v="3132.4503311258277"/>
    <n v="118250"/>
    <m/>
    <s v="COMPRA"/>
  </r>
  <r>
    <s v="Casa o chalet independiente en avenida de la Juncosa  Oromana345"/>
    <x v="2"/>
    <n v="472500"/>
    <x v="5"/>
    <n v="150"/>
    <x v="0"/>
    <x v="0"/>
    <x v="0"/>
    <x v="0"/>
    <x v="0"/>
    <s v=""/>
    <n v="472500"/>
    <n v="3150"/>
    <n v="157500"/>
    <m/>
    <s v="COMPRA"/>
  </r>
  <r>
    <s v="Piso en calle Menta-1204"/>
    <x v="1"/>
    <n v="472000"/>
    <x v="8"/>
    <n v="108"/>
    <x v="1"/>
    <x v="8"/>
    <x v="1"/>
    <x v="1"/>
    <x v="0"/>
    <m/>
    <n v="472000"/>
    <n v="4370.3703703703704"/>
    <n v="236000"/>
    <s v="Benalmadena"/>
    <s v="COMPRA"/>
  </r>
  <r>
    <s v="Casa o chalet independiente en calle Guillén Robles-1721"/>
    <x v="1"/>
    <n v="470000"/>
    <x v="6"/>
    <n v="215"/>
    <x v="0"/>
    <x v="0"/>
    <x v="0"/>
    <x v="0"/>
    <x v="0"/>
    <m/>
    <n v="470000"/>
    <n v="2186.046511627907"/>
    <n v="94000"/>
    <s v="Ciudad"/>
    <s v="COMPRA"/>
  </r>
  <r>
    <s v="Casa o chalet independiente en calle Lira  La Motilla - Fuente del Rey398"/>
    <x v="2"/>
    <n v="470000"/>
    <x v="3"/>
    <n v="189"/>
    <x v="0"/>
    <x v="0"/>
    <x v="0"/>
    <x v="0"/>
    <x v="0"/>
    <s v=""/>
    <n v="470000"/>
    <n v="2486.7724867724869"/>
    <n v="117500"/>
    <m/>
    <s v="COMPRA"/>
  </r>
  <r>
    <s v="Casa o chalet independiente en calle del Horcajo  362224"/>
    <x v="0"/>
    <n v="470000"/>
    <x v="3"/>
    <n v="252"/>
    <x v="0"/>
    <x v="0"/>
    <x v="0"/>
    <x v="0"/>
    <x v="0"/>
    <s v=""/>
    <n v="470000"/>
    <n v="1865.0793650793651"/>
    <n v="117500"/>
    <m/>
    <s v="COMPRA"/>
  </r>
  <r>
    <s v="Casa o chalet independiente en calle Ciudad Rodrigo  El Guijo - Colonia España - Colonia San Antonio2300"/>
    <x v="0"/>
    <n v="470000"/>
    <x v="6"/>
    <n v="170"/>
    <x v="0"/>
    <x v="0"/>
    <x v="0"/>
    <x v="0"/>
    <x v="0"/>
    <s v=""/>
    <n v="470000"/>
    <n v="2764.705882352941"/>
    <n v="94000"/>
    <m/>
    <s v="COMPRA"/>
  </r>
  <r>
    <s v="Piso en alameda de Colón-1153"/>
    <x v="1"/>
    <n v="470000"/>
    <x v="3"/>
    <n v="130"/>
    <x v="1"/>
    <x v="8"/>
    <x v="2"/>
    <x v="1"/>
    <x v="1"/>
    <m/>
    <n v="470000"/>
    <n v="3615.3846153846152"/>
    <n v="117500"/>
    <s v="Ciudad"/>
    <s v="COMPRA"/>
  </r>
  <r>
    <s v="Dúplex en calle Cabello-567"/>
    <x v="1"/>
    <n v="470000"/>
    <x v="8"/>
    <n v="95"/>
    <x v="1"/>
    <x v="9"/>
    <x v="2"/>
    <x v="1"/>
    <x v="1"/>
    <m/>
    <n v="470000"/>
    <n v="4947.3684210526317"/>
    <n v="235000"/>
    <s v="Ciudad"/>
    <s v="COMPRA"/>
  </r>
  <r>
    <s v="Piso en calle Cabello-568"/>
    <x v="1"/>
    <n v="470000"/>
    <x v="8"/>
    <n v="95"/>
    <x v="1"/>
    <x v="9"/>
    <x v="2"/>
    <x v="1"/>
    <x v="1"/>
    <m/>
    <n v="470000"/>
    <n v="4947.3684210526317"/>
    <n v="235000"/>
    <s v="Ciudad"/>
    <s v="COMPRA"/>
  </r>
  <r>
    <s v="Piso en calle de Trujillos  Sol1424"/>
    <x v="0"/>
    <n v="470000"/>
    <x v="11"/>
    <n v="57"/>
    <x v="1"/>
    <x v="8"/>
    <x v="1"/>
    <x v="1"/>
    <x v="1"/>
    <s v=""/>
    <n v="470000"/>
    <n v="8245.6140350877195"/>
    <n v="470000"/>
    <m/>
    <s v="COMPRA"/>
  </r>
  <r>
    <s v="Piso en avenida Plutarco-924"/>
    <x v="1"/>
    <n v="470000"/>
    <x v="5"/>
    <n v="147"/>
    <x v="1"/>
    <x v="3"/>
    <x v="1"/>
    <x v="1"/>
    <x v="0"/>
    <m/>
    <n v="470000"/>
    <n v="3197.278911564626"/>
    <n v="156666.66666666666"/>
    <s v="Ciudad"/>
    <s v="COMPRA"/>
  </r>
  <r>
    <s v="Piso en La Goleta - San Felipe Neri-790"/>
    <x v="1"/>
    <n v="470000"/>
    <x v="8"/>
    <n v="95"/>
    <x v="1"/>
    <x v="9"/>
    <x v="1"/>
    <x v="1"/>
    <x v="1"/>
    <m/>
    <n v="470000"/>
    <n v="4947.3684210526317"/>
    <n v="235000"/>
    <s v="Ciudad"/>
    <s v="COMPRA"/>
  </r>
  <r>
    <s v="Dúplex en avenida Estrella del Mar-674"/>
    <x v="1"/>
    <n v="470000"/>
    <x v="5"/>
    <n v="186"/>
    <x v="1"/>
    <x v="9"/>
    <x v="1"/>
    <x v="1"/>
    <x v="0"/>
    <m/>
    <n v="470000"/>
    <n v="2526.8817204301076"/>
    <n v="156666.66666666666"/>
    <s v="Benalmadena"/>
    <s v="COMPRA"/>
  </r>
  <r>
    <s v="Piso en calle Victoria-410"/>
    <x v="1"/>
    <n v="470000"/>
    <x v="5"/>
    <n v="146"/>
    <x v="1"/>
    <x v="7"/>
    <x v="1"/>
    <x v="1"/>
    <x v="2"/>
    <n v="25000"/>
    <n v="495000"/>
    <n v="3390.4109589041095"/>
    <n v="165000"/>
    <s v="Ciudad"/>
    <s v="COMPRA"/>
  </r>
  <r>
    <s v="Piso en Ángel Ganivet-263"/>
    <x v="1"/>
    <n v="470000"/>
    <x v="5"/>
    <n v="118"/>
    <x v="1"/>
    <x v="1"/>
    <x v="1"/>
    <x v="1"/>
    <x v="1"/>
    <m/>
    <n v="470000"/>
    <n v="3983.0508474576272"/>
    <n v="156666.66666666666"/>
    <s v="Ciudad"/>
    <s v="COMPRA"/>
  </r>
  <r>
    <s v="Piso en Ángel Ganivet-264"/>
    <x v="1"/>
    <n v="470000"/>
    <x v="5"/>
    <n v="118"/>
    <x v="1"/>
    <x v="1"/>
    <x v="1"/>
    <x v="1"/>
    <x v="1"/>
    <m/>
    <n v="470000"/>
    <n v="3983.0508474576272"/>
    <n v="156666.66666666666"/>
    <s v="Ciudad"/>
    <s v="COMPRA"/>
  </r>
  <r>
    <s v="Piso en calle Ángel Ganivet-265"/>
    <x v="1"/>
    <n v="470000"/>
    <x v="3"/>
    <n v="118"/>
    <x v="1"/>
    <x v="1"/>
    <x v="1"/>
    <x v="1"/>
    <x v="1"/>
    <m/>
    <n v="470000"/>
    <n v="3983.0508474576272"/>
    <n v="117500"/>
    <s v="Ciudad"/>
    <s v="COMPRA"/>
  </r>
  <r>
    <s v="Dúplex en calle Salvador Rueda-191"/>
    <x v="1"/>
    <n v="470000"/>
    <x v="5"/>
    <n v="175"/>
    <x v="1"/>
    <x v="5"/>
    <x v="1"/>
    <x v="1"/>
    <x v="0"/>
    <m/>
    <n v="470000"/>
    <n v="2685.7142857142858"/>
    <n v="156666.66666666666"/>
    <s v="Benalmadena"/>
    <s v="COMPRA"/>
  </r>
  <r>
    <s v="Chalet adosado en calle Leonora-2047"/>
    <x v="1"/>
    <n v="469900"/>
    <x v="3"/>
    <n v="192"/>
    <x v="0"/>
    <x v="0"/>
    <x v="0"/>
    <x v="0"/>
    <x v="0"/>
    <m/>
    <n v="469900"/>
    <n v="2447.3958333333335"/>
    <n v="117475"/>
    <s v="Ciudad"/>
    <s v="COMPRA"/>
  </r>
  <r>
    <s v="Chalet adosado en calle de José María Pemán  Algete2075"/>
    <x v="0"/>
    <n v="469900"/>
    <x v="3"/>
    <n v="238"/>
    <x v="0"/>
    <x v="0"/>
    <x v="0"/>
    <x v="0"/>
    <x v="0"/>
    <s v=""/>
    <n v="469900"/>
    <n v="1974.3697478991596"/>
    <n v="117475"/>
    <m/>
    <s v="COMPRA"/>
  </r>
  <r>
    <s v="Chalet adosado en calle de Picasso  352150"/>
    <x v="0"/>
    <n v="469900"/>
    <x v="3"/>
    <n v="176"/>
    <x v="0"/>
    <x v="0"/>
    <x v="0"/>
    <x v="0"/>
    <x v="0"/>
    <s v=""/>
    <n v="469900"/>
    <n v="2669.8863636363635"/>
    <n v="117475"/>
    <m/>
    <s v="COMPRA"/>
  </r>
  <r>
    <s v="Chalet adosado en calle de Almería  1472244"/>
    <x v="0"/>
    <n v="469900"/>
    <x v="3"/>
    <n v="282"/>
    <x v="0"/>
    <x v="0"/>
    <x v="0"/>
    <x v="0"/>
    <x v="0"/>
    <s v=""/>
    <n v="469900"/>
    <n v="1666.3120567375886"/>
    <n v="117475"/>
    <m/>
    <s v="COMPRA"/>
  </r>
  <r>
    <s v="Casa o chalet independiente en calle las Américas  32115"/>
    <x v="0"/>
    <n v="469000"/>
    <x v="3"/>
    <n v="360"/>
    <x v="0"/>
    <x v="0"/>
    <x v="0"/>
    <x v="0"/>
    <x v="0"/>
    <s v=""/>
    <n v="469000"/>
    <n v="1302.7777777777778"/>
    <n v="117250"/>
    <m/>
    <s v="COMPRA"/>
  </r>
  <r>
    <s v="Piso en calle las Cañas-1453"/>
    <x v="1"/>
    <n v="469000"/>
    <x v="8"/>
    <n v="90"/>
    <x v="1"/>
    <x v="8"/>
    <x v="1"/>
    <x v="1"/>
    <x v="0"/>
    <m/>
    <n v="469000"/>
    <n v="5211.1111111111113"/>
    <n v="234500"/>
    <s v="Torremolinos"/>
    <s v="COMPRA"/>
  </r>
  <r>
    <s v="Piso en plaza de Jerónimo Cuervo-782"/>
    <x v="1"/>
    <n v="469000"/>
    <x v="11"/>
    <n v="93"/>
    <x v="1"/>
    <x v="9"/>
    <x v="1"/>
    <x v="1"/>
    <x v="0"/>
    <m/>
    <n v="469000"/>
    <n v="5043.010752688172"/>
    <n v="469000"/>
    <s v="Ciudad"/>
    <s v="COMPRA"/>
  </r>
  <r>
    <s v="Piso en El Rosón - Kelvinator  Getafe1611"/>
    <x v="0"/>
    <n v="466500"/>
    <x v="5"/>
    <n v="122"/>
    <x v="1"/>
    <x v="15"/>
    <x v="1"/>
    <x v="1"/>
    <x v="0"/>
    <s v=""/>
    <n v="466500"/>
    <n v="3823.7704918032787"/>
    <n v="155500"/>
    <m/>
    <s v="COMPRA"/>
  </r>
  <r>
    <s v="Piso en calle Beatas-337"/>
    <x v="1"/>
    <n v="466000"/>
    <x v="8"/>
    <n v="88"/>
    <x v="1"/>
    <x v="1"/>
    <x v="1"/>
    <x v="1"/>
    <x v="1"/>
    <m/>
    <n v="466000"/>
    <n v="5295.454545454545"/>
    <n v="233000"/>
    <s v="Ciudad"/>
    <s v="COMPRA"/>
  </r>
  <r>
    <s v="Piso en calle Beatas-338"/>
    <x v="1"/>
    <n v="466000"/>
    <x v="8"/>
    <n v="88"/>
    <x v="1"/>
    <x v="1"/>
    <x v="1"/>
    <x v="1"/>
    <x v="1"/>
    <m/>
    <n v="466000"/>
    <n v="5295.454545454545"/>
    <n v="233000"/>
    <s v="Ciudad"/>
    <s v="COMPRA"/>
  </r>
  <r>
    <s v="Casa o chalet independiente en Fuente Alegre - El Chaparral - Los Morales-1907"/>
    <x v="1"/>
    <n v="465000"/>
    <x v="5"/>
    <n v="250"/>
    <x v="0"/>
    <x v="0"/>
    <x v="0"/>
    <x v="0"/>
    <x v="0"/>
    <m/>
    <n v="465000"/>
    <n v="1860"/>
    <n v="155000"/>
    <s v="Ciudad"/>
    <s v="COMPRA"/>
  </r>
  <r>
    <s v="Chalet adosado en calle Topacio-2071"/>
    <x v="1"/>
    <n v="465000"/>
    <x v="5"/>
    <n v="148"/>
    <x v="0"/>
    <x v="0"/>
    <x v="0"/>
    <x v="0"/>
    <x v="0"/>
    <m/>
    <n v="465000"/>
    <n v="3141.8918918918921"/>
    <n v="155000"/>
    <s v="Benalmadena"/>
    <s v="COMPRA"/>
  </r>
  <r>
    <s v="Chalet adosado en calle Victoria Kent-2072"/>
    <x v="1"/>
    <n v="465000"/>
    <x v="6"/>
    <n v="240"/>
    <x v="0"/>
    <x v="0"/>
    <x v="0"/>
    <x v="0"/>
    <x v="0"/>
    <m/>
    <n v="465000"/>
    <n v="1937.5"/>
    <n v="93000"/>
    <s v="Ciudad"/>
    <s v="COMPRA"/>
  </r>
  <r>
    <s v="Piso en Valderas - Los Castillos  Alcorcón1644"/>
    <x v="0"/>
    <n v="465000"/>
    <x v="5"/>
    <n v="96"/>
    <x v="1"/>
    <x v="11"/>
    <x v="1"/>
    <x v="2"/>
    <x v="0"/>
    <s v=""/>
    <n v="465000"/>
    <n v="4843.75"/>
    <n v="155000"/>
    <m/>
    <s v="COMPRA"/>
  </r>
  <r>
    <s v="Piso en Valderas - Los Castillos  Alcorcón1645"/>
    <x v="0"/>
    <n v="465000"/>
    <x v="5"/>
    <n v="96"/>
    <x v="1"/>
    <x v="11"/>
    <x v="1"/>
    <x v="2"/>
    <x v="0"/>
    <s v=""/>
    <n v="465000"/>
    <n v="4843.75"/>
    <n v="155000"/>
    <m/>
    <s v="COMPRA"/>
  </r>
  <r>
    <s v="Piso en avenida Flota de Indias  Ramón de Carranza - Madre Rafols107"/>
    <x v="2"/>
    <n v="465000"/>
    <x v="3"/>
    <n v="148"/>
    <x v="1"/>
    <x v="8"/>
    <x v="1"/>
    <x v="1"/>
    <x v="0"/>
    <s v=""/>
    <n v="465000"/>
    <n v="3141.8918918918921"/>
    <n v="116250"/>
    <m/>
    <s v="COMPRA"/>
  </r>
  <r>
    <s v="Piso en calle Velázquez  6921"/>
    <x v="0"/>
    <n v="465000"/>
    <x v="5"/>
    <n v="137"/>
    <x v="1"/>
    <x v="7"/>
    <x v="1"/>
    <x v="1"/>
    <x v="0"/>
    <s v=""/>
    <n v="465000"/>
    <n v="3394.1605839416056"/>
    <n v="155000"/>
    <m/>
    <s v="COMPRA"/>
  </r>
  <r>
    <s v="Piso en calle Villa del Río-1272"/>
    <x v="1"/>
    <n v="465000"/>
    <x v="3"/>
    <n v="135"/>
    <x v="1"/>
    <x v="8"/>
    <x v="1"/>
    <x v="1"/>
    <x v="0"/>
    <m/>
    <n v="465000"/>
    <n v="3444.4444444444443"/>
    <n v="116250"/>
    <s v="Torremolinos"/>
    <s v="COMPRA"/>
  </r>
  <r>
    <s v="Ático en calle Capuchinos-664"/>
    <x v="1"/>
    <n v="465000"/>
    <x v="8"/>
    <n v="162"/>
    <x v="1"/>
    <x v="9"/>
    <x v="1"/>
    <x v="1"/>
    <x v="1"/>
    <m/>
    <n v="465000"/>
    <n v="2870.3703703703704"/>
    <n v="232500"/>
    <s v="Ciudad"/>
    <s v="COMPRA"/>
  </r>
  <r>
    <s v="Ático en calle Capuchinos-673"/>
    <x v="1"/>
    <n v="465000"/>
    <x v="8"/>
    <n v="180"/>
    <x v="1"/>
    <x v="9"/>
    <x v="1"/>
    <x v="1"/>
    <x v="1"/>
    <m/>
    <n v="465000"/>
    <n v="2583.3333333333335"/>
    <n v="232500"/>
    <s v="Ciudad"/>
    <s v="COMPRA"/>
  </r>
  <r>
    <s v="Piso en calle Villa del Río-2412"/>
    <x v="1"/>
    <n v="465000"/>
    <x v="3"/>
    <n v="135"/>
    <x v="1"/>
    <x v="11"/>
    <x v="1"/>
    <x v="1"/>
    <x v="0"/>
    <m/>
    <n v="465000"/>
    <n v="3444.4444444444443"/>
    <n v="116250"/>
    <s v="Torremolinos"/>
    <s v="COMPRA"/>
  </r>
  <r>
    <s v="Piso en calle Villa del Río-2413"/>
    <x v="1"/>
    <n v="465000"/>
    <x v="3"/>
    <n v="135"/>
    <x v="1"/>
    <x v="11"/>
    <x v="1"/>
    <x v="1"/>
    <x v="0"/>
    <m/>
    <n v="465000"/>
    <n v="3444.4444444444443"/>
    <n v="116250"/>
    <s v="Torremolinos"/>
    <s v="COMPRA"/>
  </r>
  <r>
    <s v="Chalet adosado en calle Miguel de Cervantes  La Cárcaba - El Encinar - Montemolinos1797"/>
    <x v="0"/>
    <n v="464900"/>
    <x v="5"/>
    <n v="252"/>
    <x v="0"/>
    <x v="0"/>
    <x v="0"/>
    <x v="0"/>
    <x v="0"/>
    <s v=""/>
    <n v="464900"/>
    <n v="1844.8412698412699"/>
    <n v="154966.66666666666"/>
    <m/>
    <s v="COMPRA"/>
  </r>
  <r>
    <s v="Chalet adosado en calle de Gijón  Las Castañeras - Bulevar2216"/>
    <x v="0"/>
    <n v="464900"/>
    <x v="6"/>
    <n v="280"/>
    <x v="0"/>
    <x v="0"/>
    <x v="0"/>
    <x v="0"/>
    <x v="0"/>
    <s v=""/>
    <n v="464900"/>
    <n v="1660.3571428571429"/>
    <n v="92980"/>
    <m/>
    <s v="COMPRA"/>
  </r>
  <r>
    <s v="Chalet pareado en calle Vicente Aleixandre  Cobeña2177"/>
    <x v="0"/>
    <n v="463822"/>
    <x v="5"/>
    <n v="153"/>
    <x v="0"/>
    <x v="0"/>
    <x v="0"/>
    <x v="0"/>
    <x v="0"/>
    <s v=""/>
    <n v="463822"/>
    <n v="3031.5163398692812"/>
    <n v="154607.33333333334"/>
    <m/>
    <s v="COMPRA"/>
  </r>
  <r>
    <s v="Chalet pareado en calle Vicente Aleixandre  Cobeña2178"/>
    <x v="0"/>
    <n v="463454"/>
    <x v="5"/>
    <n v="153"/>
    <x v="0"/>
    <x v="0"/>
    <x v="0"/>
    <x v="0"/>
    <x v="0"/>
    <s v=""/>
    <n v="463454"/>
    <n v="3029.1111111111113"/>
    <n v="154484.66666666666"/>
    <m/>
    <s v="COMPRA"/>
  </r>
  <r>
    <s v="Chalet pareado en calle Vicente Aleixandre  Cobeña2179"/>
    <x v="0"/>
    <n v="462948"/>
    <x v="5"/>
    <n v="153"/>
    <x v="0"/>
    <x v="0"/>
    <x v="0"/>
    <x v="0"/>
    <x v="0"/>
    <s v=""/>
    <n v="462948"/>
    <n v="3025.8039215686276"/>
    <n v="154316"/>
    <m/>
    <s v="COMPRA"/>
  </r>
  <r>
    <s v="Casa o chalet independiente en calle Manuel de Falla  Centro - Doña Mercedes401"/>
    <x v="2"/>
    <n v="460000"/>
    <x v="4"/>
    <n v="306"/>
    <x v="0"/>
    <x v="0"/>
    <x v="0"/>
    <x v="0"/>
    <x v="0"/>
    <s v=""/>
    <n v="460000"/>
    <n v="1503.2679738562092"/>
    <n v="65714.28571428571"/>
    <m/>
    <s v="COMPRA"/>
  </r>
  <r>
    <s v="Casa o chalet independiente en calle Venus  La Motilla - Fuente del Rey416"/>
    <x v="2"/>
    <n v="460000"/>
    <x v="3"/>
    <n v="285"/>
    <x v="0"/>
    <x v="0"/>
    <x v="0"/>
    <x v="0"/>
    <x v="0"/>
    <s v=""/>
    <n v="460000"/>
    <n v="1614.0350877192982"/>
    <n v="115000"/>
    <m/>
    <s v="COMPRA"/>
  </r>
  <r>
    <s v="Chalet pareado en calle Cima  Cubas de la Sagra1935"/>
    <x v="0"/>
    <n v="460000"/>
    <x v="3"/>
    <n v="309"/>
    <x v="0"/>
    <x v="0"/>
    <x v="0"/>
    <x v="0"/>
    <x v="0"/>
    <s v=""/>
    <n v="460000"/>
    <n v="1488.6731391585761"/>
    <n v="115000"/>
    <m/>
    <s v="COMPRA"/>
  </r>
  <r>
    <s v="Chalet pareado en calle Cima  Cubas de la Sagra1936"/>
    <x v="0"/>
    <n v="460000"/>
    <x v="3"/>
    <n v="309"/>
    <x v="0"/>
    <x v="0"/>
    <x v="0"/>
    <x v="0"/>
    <x v="0"/>
    <s v=""/>
    <n v="460000"/>
    <n v="1488.6731391585761"/>
    <n v="115000"/>
    <m/>
    <s v="COMPRA"/>
  </r>
  <r>
    <s v="Chalet pareado en Cubas de la Sagra 1940"/>
    <x v="0"/>
    <n v="460000"/>
    <x v="3"/>
    <n v="309"/>
    <x v="0"/>
    <x v="0"/>
    <x v="0"/>
    <x v="0"/>
    <x v="0"/>
    <s v=""/>
    <n v="460000"/>
    <n v="1488.6731391585761"/>
    <n v="115000"/>
    <m/>
    <s v="COMPRA"/>
  </r>
  <r>
    <s v="Chalet adosado en avenida de las Artes  142012"/>
    <x v="0"/>
    <n v="460000"/>
    <x v="5"/>
    <n v="326"/>
    <x v="0"/>
    <x v="0"/>
    <x v="0"/>
    <x v="0"/>
    <x v="0"/>
    <s v=""/>
    <n v="460000"/>
    <n v="1411.0429447852762"/>
    <n v="153333.33333333334"/>
    <m/>
    <s v="COMPRA"/>
  </r>
  <r>
    <s v="Casa o chalet independiente en calle Mayor  Pinosol - El Alcor - Peralejo2281"/>
    <x v="0"/>
    <n v="460000"/>
    <x v="3"/>
    <n v="213"/>
    <x v="0"/>
    <x v="0"/>
    <x v="0"/>
    <x v="0"/>
    <x v="0"/>
    <s v=""/>
    <n v="460000"/>
    <n v="2159.6244131455401"/>
    <n v="115000"/>
    <m/>
    <s v="COMPRA"/>
  </r>
  <r>
    <s v="Piso en camino del Tejar  Zona Carretera del Plantío1625"/>
    <x v="0"/>
    <n v="460000"/>
    <x v="8"/>
    <n v="134"/>
    <x v="1"/>
    <x v="11"/>
    <x v="2"/>
    <x v="2"/>
    <x v="1"/>
    <s v=""/>
    <n v="460000"/>
    <n v="3432.8358208955224"/>
    <n v="230000"/>
    <m/>
    <s v="COMPRA"/>
  </r>
  <r>
    <s v="Piso en camino del Tejar  Zona Carretera del Plantío1626"/>
    <x v="0"/>
    <n v="460000"/>
    <x v="8"/>
    <n v="134"/>
    <x v="1"/>
    <x v="11"/>
    <x v="2"/>
    <x v="2"/>
    <x v="1"/>
    <s v=""/>
    <n v="460000"/>
    <n v="3432.8358208955224"/>
    <n v="230000"/>
    <m/>
    <s v="COMPRA"/>
  </r>
  <r>
    <s v="Piso en avenida de Jerez  s/n188"/>
    <x v="2"/>
    <n v="460000"/>
    <x v="5"/>
    <n v="115"/>
    <x v="1"/>
    <x v="3"/>
    <x v="1"/>
    <x v="1"/>
    <x v="1"/>
    <s v=""/>
    <n v="460000"/>
    <n v="4000"/>
    <n v="153333.33333333334"/>
    <m/>
    <s v="COMPRA"/>
  </r>
  <r>
    <s v="Piso en calle Teruel-571"/>
    <x v="1"/>
    <n v="460000"/>
    <x v="8"/>
    <n v="100"/>
    <x v="1"/>
    <x v="9"/>
    <x v="1"/>
    <x v="1"/>
    <x v="0"/>
    <m/>
    <n v="460000"/>
    <n v="4600"/>
    <n v="230000"/>
    <s v="Torremolinos"/>
    <s v="COMPRA"/>
  </r>
  <r>
    <s v="Piso en calle Sierra Bermeja-669"/>
    <x v="1"/>
    <n v="460000"/>
    <x v="5"/>
    <n v="169"/>
    <x v="1"/>
    <x v="9"/>
    <x v="1"/>
    <x v="1"/>
    <x v="0"/>
    <m/>
    <n v="460000"/>
    <n v="2721.8934911242604"/>
    <n v="153333.33333333334"/>
    <s v="Benalmadena"/>
    <s v="COMPRA"/>
  </r>
  <r>
    <s v="Piso en avenida del Arroyo de los Ángeles-638"/>
    <x v="1"/>
    <n v="460000"/>
    <x v="3"/>
    <n v="135"/>
    <x v="1"/>
    <x v="9"/>
    <x v="1"/>
    <x v="1"/>
    <x v="0"/>
    <m/>
    <n v="460000"/>
    <n v="3407.4074074074074"/>
    <n v="115000"/>
    <s v="Ciudad"/>
    <s v="COMPRA"/>
  </r>
  <r>
    <s v="Piso en avenida de Benyamina-1508"/>
    <x v="1"/>
    <n v="460000"/>
    <x v="5"/>
    <n v="103"/>
    <x v="1"/>
    <x v="12"/>
    <x v="1"/>
    <x v="1"/>
    <x v="0"/>
    <m/>
    <n v="460000"/>
    <n v="4466.019417475728"/>
    <n v="153333.33333333334"/>
    <s v="Torremolinos"/>
    <s v="COMPRA"/>
  </r>
  <r>
    <s v="Chalet adosado en calle Río Guadarrama  Zona el Caño1799"/>
    <x v="0"/>
    <n v="459900"/>
    <x v="3"/>
    <n v="250"/>
    <x v="0"/>
    <x v="0"/>
    <x v="0"/>
    <x v="0"/>
    <x v="0"/>
    <s v=""/>
    <n v="459900"/>
    <n v="1839.6"/>
    <n v="114975"/>
    <m/>
    <s v="COMPRA"/>
  </r>
  <r>
    <s v="Chalet adosado en calle de Gijón  1522233"/>
    <x v="0"/>
    <n v="459900"/>
    <x v="3"/>
    <n v="260"/>
    <x v="0"/>
    <x v="0"/>
    <x v="0"/>
    <x v="0"/>
    <x v="0"/>
    <s v=""/>
    <n v="459900"/>
    <n v="1768.8461538461538"/>
    <n v="114975"/>
    <m/>
    <s v="COMPRA"/>
  </r>
  <r>
    <s v="Piso en calle de la Virgen del Castañar  31309"/>
    <x v="0"/>
    <n v="459900"/>
    <x v="8"/>
    <n v="95"/>
    <x v="1"/>
    <x v="3"/>
    <x v="1"/>
    <x v="1"/>
    <x v="1"/>
    <s v=""/>
    <n v="459900"/>
    <n v="4841.0526315789475"/>
    <n v="229950"/>
    <m/>
    <s v="COMPRA"/>
  </r>
  <r>
    <s v="Chalet pareado en calle Mercurio-2203"/>
    <x v="1"/>
    <n v="459000"/>
    <x v="5"/>
    <n v="180"/>
    <x v="0"/>
    <x v="0"/>
    <x v="0"/>
    <x v="0"/>
    <x v="1"/>
    <m/>
    <n v="459000"/>
    <n v="2550"/>
    <n v="153000"/>
    <s v="Benalmadena"/>
    <s v="COMPRA"/>
  </r>
  <r>
    <s v="Chalet pareado en calle Pepa Guerra Valdenebro-2206"/>
    <x v="1"/>
    <n v="459000"/>
    <x v="5"/>
    <n v="180"/>
    <x v="0"/>
    <x v="0"/>
    <x v="0"/>
    <x v="0"/>
    <x v="0"/>
    <m/>
    <n v="459000"/>
    <n v="2550"/>
    <n v="153000"/>
    <s v="Benalmadena"/>
    <s v="COMPRA"/>
  </r>
  <r>
    <s v="Chalet pareado en calle Pepa Guerra Valdenebro-2207"/>
    <x v="1"/>
    <n v="459000"/>
    <x v="5"/>
    <n v="180"/>
    <x v="0"/>
    <x v="0"/>
    <x v="0"/>
    <x v="0"/>
    <x v="0"/>
    <m/>
    <n v="459000"/>
    <n v="2550"/>
    <n v="153000"/>
    <s v="Benalmadena"/>
    <s v="COMPRA"/>
  </r>
  <r>
    <s v="Chalet pareado en calle Pepa Guerra Valdenebro-2208"/>
    <x v="1"/>
    <n v="459000"/>
    <x v="5"/>
    <n v="180"/>
    <x v="0"/>
    <x v="0"/>
    <x v="0"/>
    <x v="0"/>
    <x v="0"/>
    <m/>
    <n v="459000"/>
    <n v="2550"/>
    <n v="153000"/>
    <s v="Benalmadena"/>
    <s v="COMPRA"/>
  </r>
  <r>
    <s v="Chalet pareado en calle Pepa Guerra Valdenebro-2209"/>
    <x v="1"/>
    <n v="459000"/>
    <x v="5"/>
    <n v="180"/>
    <x v="0"/>
    <x v="0"/>
    <x v="0"/>
    <x v="0"/>
    <x v="0"/>
    <m/>
    <n v="459000"/>
    <n v="2550"/>
    <n v="153000"/>
    <s v="Benalmadena"/>
    <s v="COMPRA"/>
  </r>
  <r>
    <s v="Chalet adosado en La Leala - El Saltillo-2106"/>
    <x v="1"/>
    <n v="459000"/>
    <x v="3"/>
    <n v="147"/>
    <x v="0"/>
    <x v="0"/>
    <x v="0"/>
    <x v="0"/>
    <x v="0"/>
    <m/>
    <n v="459000"/>
    <n v="3122.4489795918366"/>
    <n v="114750"/>
    <s v="Torremolinos"/>
    <s v="COMPRA"/>
  </r>
  <r>
    <s v="Chalet adosado en La Leala - El Saltillo-2107"/>
    <x v="1"/>
    <n v="459000"/>
    <x v="3"/>
    <n v="147"/>
    <x v="0"/>
    <x v="0"/>
    <x v="0"/>
    <x v="0"/>
    <x v="0"/>
    <m/>
    <n v="459000"/>
    <n v="3122.4489795918366"/>
    <n v="114750"/>
    <s v="Torremolinos"/>
    <s v="COMPRA"/>
  </r>
  <r>
    <s v="Chalet adosado en Alcalde L. Uruñuela - Palacio de Congresos  Sevilla487"/>
    <x v="2"/>
    <n v="459000"/>
    <x v="6"/>
    <n v="252"/>
    <x v="0"/>
    <x v="0"/>
    <x v="0"/>
    <x v="0"/>
    <x v="0"/>
    <s v=""/>
    <n v="459000"/>
    <n v="1821.4285714285713"/>
    <n v="91800"/>
    <m/>
    <s v="COMPRA"/>
  </r>
  <r>
    <s v="Chalet pareado en calle Fuensalida  Humanes de Madrid2030"/>
    <x v="0"/>
    <n v="459000"/>
    <x v="6"/>
    <n v="245"/>
    <x v="0"/>
    <x v="0"/>
    <x v="0"/>
    <x v="0"/>
    <x v="0"/>
    <s v=""/>
    <n v="459000"/>
    <n v="1873.4693877551019"/>
    <n v="91800"/>
    <m/>
    <s v="COMPRA"/>
  </r>
  <r>
    <s v="Piso en avenida de Castilla-La Mancha  Los Arroyos1342"/>
    <x v="0"/>
    <n v="459000"/>
    <x v="5"/>
    <n v="135"/>
    <x v="1"/>
    <x v="8"/>
    <x v="2"/>
    <x v="1"/>
    <x v="0"/>
    <s v=""/>
    <n v="459000"/>
    <n v="3400"/>
    <n v="153000"/>
    <m/>
    <s v="COMPRA"/>
  </r>
  <r>
    <s v="Piso en Parque Lisboa - La Paz  Alcorcón1538"/>
    <x v="0"/>
    <n v="459000"/>
    <x v="3"/>
    <n v="152"/>
    <x v="1"/>
    <x v="8"/>
    <x v="1"/>
    <x v="1"/>
    <x v="0"/>
    <s v=""/>
    <n v="459000"/>
    <n v="3019.7368421052633"/>
    <n v="114750"/>
    <m/>
    <s v="COMPRA"/>
  </r>
  <r>
    <s v="Piso en calle Eurosol-894"/>
    <x v="1"/>
    <n v="459000"/>
    <x v="5"/>
    <n v="122"/>
    <x v="1"/>
    <x v="3"/>
    <x v="1"/>
    <x v="1"/>
    <x v="1"/>
    <m/>
    <n v="459000"/>
    <n v="3762.2950819672133"/>
    <n v="153000"/>
    <s v="Torremolinos"/>
    <s v="COMPRA"/>
  </r>
  <r>
    <s v="Piso en calle Eurosol-895"/>
    <x v="1"/>
    <n v="459000"/>
    <x v="5"/>
    <n v="122"/>
    <x v="1"/>
    <x v="3"/>
    <x v="1"/>
    <x v="1"/>
    <x v="1"/>
    <m/>
    <n v="459000"/>
    <n v="3762.2950819672133"/>
    <n v="153000"/>
    <s v="Torremolinos"/>
    <s v="COMPRA"/>
  </r>
  <r>
    <s v="Piso en calle Centurion y Cordoba-596"/>
    <x v="1"/>
    <n v="459000"/>
    <x v="5"/>
    <n v="112"/>
    <x v="1"/>
    <x v="9"/>
    <x v="1"/>
    <x v="1"/>
    <x v="0"/>
    <m/>
    <n v="459000"/>
    <n v="4098.2142857142853"/>
    <n v="153000"/>
    <s v="Torremolinos"/>
    <s v="COMPRA"/>
  </r>
  <r>
    <s v="Piso en calle Aloe-2431"/>
    <x v="1"/>
    <n v="459000"/>
    <x v="5"/>
    <n v="165"/>
    <x v="1"/>
    <x v="11"/>
    <x v="1"/>
    <x v="1"/>
    <x v="0"/>
    <m/>
    <n v="459000"/>
    <n v="2781.818181818182"/>
    <n v="153000"/>
    <s v="Benalmadena"/>
    <s v="COMPRA"/>
  </r>
  <r>
    <s v="Piso en Huerta Nueva - Jardín de Málaga-2429"/>
    <x v="1"/>
    <n v="458500"/>
    <x v="5"/>
    <n v="163"/>
    <x v="1"/>
    <x v="11"/>
    <x v="1"/>
    <x v="1"/>
    <x v="0"/>
    <m/>
    <n v="458500"/>
    <n v="2812.8834355828221"/>
    <n v="152833.33333333334"/>
    <s v="Ciudad"/>
    <s v="COMPRA"/>
  </r>
  <r>
    <s v="Piso en Huerta Nueva - Jardín de Málaga-2430"/>
    <x v="1"/>
    <n v="458500"/>
    <x v="5"/>
    <n v="163"/>
    <x v="1"/>
    <x v="11"/>
    <x v="1"/>
    <x v="1"/>
    <x v="0"/>
    <m/>
    <n v="458500"/>
    <n v="2812.8834355828221"/>
    <n v="152833.33333333334"/>
    <s v="Ciudad"/>
    <s v="COMPRA"/>
  </r>
  <r>
    <s v="Piso en Carlota Alessandri-1258"/>
    <x v="1"/>
    <n v="458000"/>
    <x v="5"/>
    <n v="127"/>
    <x v="1"/>
    <x v="8"/>
    <x v="1"/>
    <x v="1"/>
    <x v="0"/>
    <m/>
    <n v="458000"/>
    <n v="3606.2992125984251"/>
    <n v="152666.66666666666"/>
    <s v="Torremolinos"/>
    <s v="COMPRA"/>
  </r>
  <r>
    <s v="Chalet pareado en Fuente Alegre - El Chaparral - Los Morales-2237"/>
    <x v="1"/>
    <n v="457000"/>
    <x v="3"/>
    <n v="150"/>
    <x v="0"/>
    <x v="0"/>
    <x v="0"/>
    <x v="0"/>
    <x v="0"/>
    <m/>
    <n v="457000"/>
    <n v="3046.6666666666665"/>
    <n v="114250"/>
    <s v="Ciudad"/>
    <s v="COMPRA"/>
  </r>
  <r>
    <s v="Chalet pareado en Fuente Alegre - El Chaparral - Los Morales-2238"/>
    <x v="1"/>
    <n v="457000"/>
    <x v="3"/>
    <n v="244"/>
    <x v="0"/>
    <x v="0"/>
    <x v="0"/>
    <x v="0"/>
    <x v="0"/>
    <m/>
    <n v="457000"/>
    <n v="1872.950819672131"/>
    <n v="114250"/>
    <s v="Ciudad"/>
    <s v="COMPRA"/>
  </r>
  <r>
    <s v="Piso en calle del Cardenal Cisneros  Trafalgar753"/>
    <x v="0"/>
    <n v="457000"/>
    <x v="5"/>
    <n v="60"/>
    <x v="1"/>
    <x v="1"/>
    <x v="2"/>
    <x v="2"/>
    <x v="1"/>
    <s v=""/>
    <n v="457000"/>
    <n v="7616.666666666667"/>
    <n v="152333.33333333334"/>
    <m/>
    <s v="COMPRA"/>
  </r>
  <r>
    <s v="Piso en calle Provisional Berrocales 81 10  s/n809"/>
    <x v="0"/>
    <n v="455700"/>
    <x v="5"/>
    <n v="101"/>
    <x v="1"/>
    <x v="1"/>
    <x v="1"/>
    <x v="1"/>
    <x v="0"/>
    <s v=""/>
    <n v="455700"/>
    <n v="4511.8811881188121"/>
    <n v="151900"/>
    <m/>
    <s v="COMPRA"/>
  </r>
  <r>
    <s v="Casa o chalet independiente en El Atabal-1858"/>
    <x v="1"/>
    <n v="455000"/>
    <x v="8"/>
    <n v="180"/>
    <x v="0"/>
    <x v="0"/>
    <x v="0"/>
    <x v="0"/>
    <x v="0"/>
    <m/>
    <n v="455000"/>
    <n v="2527.7777777777778"/>
    <n v="227500"/>
    <s v="Ciudad"/>
    <s v="COMPRA"/>
  </r>
  <r>
    <s v="Casa o chalet independiente en El Atabal-1859"/>
    <x v="1"/>
    <n v="455000"/>
    <x v="8"/>
    <n v="180"/>
    <x v="0"/>
    <x v="0"/>
    <x v="0"/>
    <x v="0"/>
    <x v="0"/>
    <m/>
    <n v="455000"/>
    <n v="2527.7777777777778"/>
    <n v="227500"/>
    <s v="Ciudad"/>
    <s v="COMPRA"/>
  </r>
  <r>
    <s v="Chalet en El Palo-2167"/>
    <x v="1"/>
    <n v="455000"/>
    <x v="5"/>
    <n v="95"/>
    <x v="0"/>
    <x v="0"/>
    <x v="0"/>
    <x v="0"/>
    <x v="1"/>
    <m/>
    <n v="455000"/>
    <n v="4789.4736842105267"/>
    <n v="151666.66666666666"/>
    <s v="Ciudad"/>
    <s v="COMPRA"/>
  </r>
  <r>
    <s v="Chalet pareado en Entrenúcleos  Dos Hermanas623"/>
    <x v="2"/>
    <n v="455000"/>
    <x v="3"/>
    <n v="178"/>
    <x v="0"/>
    <x v="0"/>
    <x v="0"/>
    <x v="0"/>
    <x v="0"/>
    <s v=""/>
    <n v="455000"/>
    <n v="2556.1797752808989"/>
    <n v="113750"/>
    <m/>
    <s v="COMPRA"/>
  </r>
  <r>
    <s v="Dúplex en Lumbreras  3567"/>
    <x v="2"/>
    <n v="455000"/>
    <x v="8"/>
    <n v="161"/>
    <x v="1"/>
    <x v="11"/>
    <x v="1"/>
    <x v="2"/>
    <x v="1"/>
    <s v=""/>
    <n v="455000"/>
    <n v="2826.086956521739"/>
    <n v="227500"/>
    <m/>
    <s v="COMPRA"/>
  </r>
  <r>
    <s v="Piso en calle Al Andalus-89"/>
    <x v="1"/>
    <n v="455000"/>
    <x v="5"/>
    <n v="135"/>
    <x v="1"/>
    <x v="6"/>
    <x v="1"/>
    <x v="1"/>
    <x v="1"/>
    <m/>
    <n v="455000"/>
    <n v="3370.3703703703704"/>
    <n v="151666.66666666666"/>
    <s v="Torremolinos"/>
    <s v="COMPRA"/>
  </r>
  <r>
    <s v="Piso en calle Al Andalus-90"/>
    <x v="1"/>
    <n v="455000"/>
    <x v="5"/>
    <n v="135"/>
    <x v="1"/>
    <x v="6"/>
    <x v="1"/>
    <x v="1"/>
    <x v="1"/>
    <m/>
    <n v="455000"/>
    <n v="3370.3703703703704"/>
    <n v="151666.66666666666"/>
    <s v="Torremolinos"/>
    <s v="COMPRA"/>
  </r>
  <r>
    <s v="Piso en calle Al Andalus-91"/>
    <x v="1"/>
    <n v="455000"/>
    <x v="5"/>
    <n v="141"/>
    <x v="1"/>
    <x v="6"/>
    <x v="1"/>
    <x v="1"/>
    <x v="1"/>
    <m/>
    <n v="455000"/>
    <n v="3226.950354609929"/>
    <n v="151666.66666666666"/>
    <s v="Torremolinos"/>
    <s v="COMPRA"/>
  </r>
  <r>
    <s v="Piso en calle Al Andalus-92"/>
    <x v="1"/>
    <n v="455000"/>
    <x v="5"/>
    <n v="141"/>
    <x v="1"/>
    <x v="6"/>
    <x v="1"/>
    <x v="1"/>
    <x v="1"/>
    <m/>
    <n v="455000"/>
    <n v="3226.950354609929"/>
    <n v="151666.66666666666"/>
    <s v="Torremolinos"/>
    <s v="COMPRA"/>
  </r>
  <r>
    <s v="Piso en calle Al Andalus-93"/>
    <x v="1"/>
    <n v="455000"/>
    <x v="5"/>
    <n v="141"/>
    <x v="1"/>
    <x v="6"/>
    <x v="1"/>
    <x v="1"/>
    <x v="1"/>
    <m/>
    <n v="455000"/>
    <n v="3226.950354609929"/>
    <n v="151666.66666666666"/>
    <s v="Torremolinos"/>
    <s v="COMPRA"/>
  </r>
  <r>
    <s v="Piso en calle Al Andalus-94"/>
    <x v="1"/>
    <n v="455000"/>
    <x v="5"/>
    <n v="141"/>
    <x v="1"/>
    <x v="6"/>
    <x v="1"/>
    <x v="1"/>
    <x v="1"/>
    <m/>
    <n v="455000"/>
    <n v="3226.950354609929"/>
    <n v="151666.66666666666"/>
    <s v="Torremolinos"/>
    <s v="COMPRA"/>
  </r>
  <r>
    <s v="Piso en Montemar-95"/>
    <x v="1"/>
    <n v="455000"/>
    <x v="5"/>
    <n v="141"/>
    <x v="1"/>
    <x v="6"/>
    <x v="1"/>
    <x v="1"/>
    <x v="1"/>
    <m/>
    <n v="455000"/>
    <n v="3226.950354609929"/>
    <n v="151666.66666666666"/>
    <s v="Torremolinos"/>
    <s v="COMPRA"/>
  </r>
  <r>
    <s v="Piso en Montemar-96"/>
    <x v="1"/>
    <n v="455000"/>
    <x v="5"/>
    <n v="145"/>
    <x v="1"/>
    <x v="6"/>
    <x v="1"/>
    <x v="1"/>
    <x v="0"/>
    <m/>
    <n v="455000"/>
    <n v="3137.9310344827586"/>
    <n v="151666.66666666666"/>
    <s v="Torremolinos"/>
    <s v="COMPRA"/>
  </r>
  <r>
    <s v="Piso en calle Al Andalus-97"/>
    <x v="1"/>
    <n v="455000"/>
    <x v="5"/>
    <n v="145"/>
    <x v="1"/>
    <x v="6"/>
    <x v="1"/>
    <x v="1"/>
    <x v="1"/>
    <m/>
    <n v="455000"/>
    <n v="3137.9310344827586"/>
    <n v="151666.66666666666"/>
    <s v="Torremolinos"/>
    <s v="COMPRA"/>
  </r>
  <r>
    <s v="Chalet pareado en avenida José González Luque  54596"/>
    <x v="2"/>
    <n v="452000"/>
    <x v="3"/>
    <n v="150"/>
    <x v="0"/>
    <x v="0"/>
    <x v="0"/>
    <x v="0"/>
    <x v="0"/>
    <s v=""/>
    <n v="452000"/>
    <n v="3013.3333333333335"/>
    <n v="113000"/>
    <m/>
    <s v="COMPRA"/>
  </r>
  <r>
    <s v="Chalet pareado en De China-2224"/>
    <x v="1"/>
    <n v="450000"/>
    <x v="3"/>
    <n v="256"/>
    <x v="0"/>
    <x v="0"/>
    <x v="0"/>
    <x v="0"/>
    <x v="0"/>
    <m/>
    <n v="450000"/>
    <n v="1757.8125"/>
    <n v="112500"/>
    <s v="Ciudad"/>
    <s v="COMPRA"/>
  </r>
  <r>
    <s v="Chalet adosado en Mangas Verdes - Las Flores-2125"/>
    <x v="1"/>
    <n v="450000"/>
    <x v="2"/>
    <n v="214"/>
    <x v="0"/>
    <x v="0"/>
    <x v="0"/>
    <x v="0"/>
    <x v="1"/>
    <m/>
    <n v="450000"/>
    <n v="2102.8037383177571"/>
    <n v="75000"/>
    <s v="Ciudad"/>
    <s v="COMPRA"/>
  </r>
  <r>
    <s v="Chalet adosado en Churriana-El Pizarrillo-La Noria-Guadalsol-2094"/>
    <x v="1"/>
    <n v="450000"/>
    <x v="4"/>
    <n v="269"/>
    <x v="0"/>
    <x v="0"/>
    <x v="0"/>
    <x v="0"/>
    <x v="0"/>
    <m/>
    <n v="450000"/>
    <n v="1672.8624535315985"/>
    <n v="64285.714285714283"/>
    <s v="Ciudad"/>
    <s v="COMPRA"/>
  </r>
  <r>
    <s v="Chalet adosado en avenida de la Salud  Jardines de Hércules494"/>
    <x v="2"/>
    <n v="450000"/>
    <x v="6"/>
    <n v="154"/>
    <x v="0"/>
    <x v="0"/>
    <x v="0"/>
    <x v="0"/>
    <x v="0"/>
    <s v=""/>
    <n v="450000"/>
    <n v="2922.0779220779223"/>
    <n v="90000"/>
    <m/>
    <s v="COMPRA"/>
  </r>
  <r>
    <s v="Chalet pareado en calle Galeota  s/n606"/>
    <x v="2"/>
    <n v="450000"/>
    <x v="3"/>
    <n v="127"/>
    <x v="0"/>
    <x v="0"/>
    <x v="0"/>
    <x v="0"/>
    <x v="0"/>
    <s v=""/>
    <n v="450000"/>
    <n v="3543.3070866141734"/>
    <n v="112500"/>
    <m/>
    <s v="COMPRA"/>
  </r>
  <r>
    <s v="Casa o chalet independiente en calle Cedro  Bollullos de la Mitacion370"/>
    <x v="2"/>
    <n v="450000"/>
    <x v="3"/>
    <n v="239"/>
    <x v="0"/>
    <x v="0"/>
    <x v="0"/>
    <x v="0"/>
    <x v="0"/>
    <s v=""/>
    <n v="450000"/>
    <n v="1882.8451882845188"/>
    <n v="112500"/>
    <m/>
    <s v="COMPRA"/>
  </r>
  <r>
    <s v="Casa o chalet independiente en calle Hospitalidad  2394"/>
    <x v="2"/>
    <n v="450000"/>
    <x v="3"/>
    <n v="400"/>
    <x v="0"/>
    <x v="0"/>
    <x v="0"/>
    <x v="0"/>
    <x v="0"/>
    <s v=""/>
    <n v="450000"/>
    <n v="1125"/>
    <n v="112500"/>
    <m/>
    <s v="COMPRA"/>
  </r>
  <r>
    <s v="Chalet pareado en calle Soledad  La Puebla del Rio618"/>
    <x v="2"/>
    <n v="450000"/>
    <x v="6"/>
    <n v="500"/>
    <x v="0"/>
    <x v="0"/>
    <x v="0"/>
    <x v="0"/>
    <x v="0"/>
    <s v=""/>
    <n v="450000"/>
    <n v="900"/>
    <n v="90000"/>
    <m/>
    <s v="COMPRA"/>
  </r>
  <r>
    <s v="Casa o chalet independiente en Gines 647"/>
    <x v="2"/>
    <n v="450000"/>
    <x v="3"/>
    <n v="278"/>
    <x v="0"/>
    <x v="0"/>
    <x v="0"/>
    <x v="0"/>
    <x v="0"/>
    <s v=""/>
    <n v="450000"/>
    <n v="1618.705035971223"/>
    <n v="112500"/>
    <m/>
    <s v="COMPRA"/>
  </r>
  <r>
    <s v="Chalet adosado en calle de la Oca  San Benito - Soledad - Hispanidad2142"/>
    <x v="0"/>
    <n v="450000"/>
    <x v="5"/>
    <n v="248"/>
    <x v="0"/>
    <x v="0"/>
    <x v="0"/>
    <x v="0"/>
    <x v="0"/>
    <s v=""/>
    <n v="450000"/>
    <n v="1814.516129032258"/>
    <n v="150000"/>
    <m/>
    <s v="COMPRA"/>
  </r>
  <r>
    <s v="Chalet adosado en calle de Delfos  Restón i - Restón Ii2146"/>
    <x v="0"/>
    <n v="450000"/>
    <x v="3"/>
    <n v="267"/>
    <x v="0"/>
    <x v="0"/>
    <x v="0"/>
    <x v="0"/>
    <x v="0"/>
    <s v=""/>
    <n v="450000"/>
    <n v="1685.3932584269662"/>
    <n v="112500"/>
    <m/>
    <s v="COMPRA"/>
  </r>
  <r>
    <s v="Casa o chalet independiente en calle Antonio Machado  Valdetorres de Jarama2160"/>
    <x v="0"/>
    <n v="450000"/>
    <x v="6"/>
    <n v="166"/>
    <x v="0"/>
    <x v="0"/>
    <x v="0"/>
    <x v="0"/>
    <x v="0"/>
    <s v=""/>
    <n v="450000"/>
    <n v="2710.8433734939758"/>
    <n v="90000"/>
    <m/>
    <s v="COMPRA"/>
  </r>
  <r>
    <s v="Casa o chalet independiente en La Pizarra  San Lorenzo de El Escorial2180"/>
    <x v="0"/>
    <n v="450000"/>
    <x v="5"/>
    <n v="225"/>
    <x v="0"/>
    <x v="0"/>
    <x v="0"/>
    <x v="0"/>
    <x v="0"/>
    <s v=""/>
    <n v="450000"/>
    <n v="2000"/>
    <n v="150000"/>
    <m/>
    <s v="COMPRA"/>
  </r>
  <r>
    <s v="Piso en Feria  Sevilla163"/>
    <x v="2"/>
    <n v="450000"/>
    <x v="8"/>
    <n v="99"/>
    <x v="1"/>
    <x v="8"/>
    <x v="2"/>
    <x v="1"/>
    <x v="1"/>
    <s v=""/>
    <n v="450000"/>
    <n v="4545.454545454545"/>
    <n v="225000"/>
    <m/>
    <s v="COMPRA"/>
  </r>
  <r>
    <s v="Dúplex en calle Escalerilla-562"/>
    <x v="1"/>
    <n v="450000"/>
    <x v="8"/>
    <n v="90"/>
    <x v="1"/>
    <x v="9"/>
    <x v="2"/>
    <x v="1"/>
    <x v="1"/>
    <m/>
    <n v="450000"/>
    <n v="5000"/>
    <n v="225000"/>
    <s v="Ciudad"/>
    <s v="COMPRA"/>
  </r>
  <r>
    <s v="Piso en camino de la Desviación-359"/>
    <x v="1"/>
    <n v="450000"/>
    <x v="8"/>
    <n v="70"/>
    <x v="1"/>
    <x v="7"/>
    <x v="2"/>
    <x v="1"/>
    <x v="0"/>
    <m/>
    <n v="450000"/>
    <n v="6428.5714285714284"/>
    <n v="225000"/>
    <s v="Ciudad"/>
    <s v="COMPRA"/>
  </r>
  <r>
    <s v="Piso en calle de Eridano  Aravaca1484"/>
    <x v="0"/>
    <n v="450000"/>
    <x v="11"/>
    <n v="94"/>
    <x v="1"/>
    <x v="8"/>
    <x v="1"/>
    <x v="1"/>
    <x v="0"/>
    <s v=""/>
    <n v="450000"/>
    <n v="4787.2340425531911"/>
    <n v="450000"/>
    <m/>
    <s v="COMPRA"/>
  </r>
  <r>
    <s v="Piso en calle San Benito  Luis Montoto - Santa Justa257"/>
    <x v="2"/>
    <n v="450000"/>
    <x v="5"/>
    <n v="93"/>
    <x v="1"/>
    <x v="9"/>
    <x v="1"/>
    <x v="1"/>
    <x v="0"/>
    <s v=""/>
    <n v="450000"/>
    <n v="4838.7096774193551"/>
    <n v="150000"/>
    <m/>
    <s v="COMPRA"/>
  </r>
  <r>
    <s v="Piso en avenida San Francisco Javier  Nervión274"/>
    <x v="2"/>
    <n v="450000"/>
    <x v="5"/>
    <n v="118"/>
    <x v="1"/>
    <x v="7"/>
    <x v="1"/>
    <x v="1"/>
    <x v="0"/>
    <s v=""/>
    <n v="450000"/>
    <n v="3813.5593220338983"/>
    <n v="150000"/>
    <m/>
    <s v="COMPRA"/>
  </r>
  <r>
    <s v="Piso en Valderas - Los Castillos  Alcorcón806"/>
    <x v="0"/>
    <n v="450000"/>
    <x v="5"/>
    <n v="110"/>
    <x v="1"/>
    <x v="1"/>
    <x v="1"/>
    <x v="1"/>
    <x v="0"/>
    <s v=""/>
    <n v="450000"/>
    <n v="4090.909090909091"/>
    <n v="150000"/>
    <m/>
    <s v="COMPRA"/>
  </r>
  <r>
    <s v="Piso en Quintana  Madrid686"/>
    <x v="0"/>
    <n v="450000"/>
    <x v="8"/>
    <n v="64"/>
    <x v="1"/>
    <x v="6"/>
    <x v="1"/>
    <x v="1"/>
    <x v="1"/>
    <s v=""/>
    <n v="450000"/>
    <n v="7031.25"/>
    <n v="225000"/>
    <m/>
    <s v="COMPRA"/>
  </r>
  <r>
    <s v="Ático en calle Arjona  Arenal - Museo - Tetuán329"/>
    <x v="2"/>
    <n v="450000"/>
    <x v="8"/>
    <n v="73"/>
    <x v="1"/>
    <x v="4"/>
    <x v="1"/>
    <x v="1"/>
    <x v="1"/>
    <s v=""/>
    <n v="450000"/>
    <n v="6164.3835616438355"/>
    <n v="225000"/>
    <m/>
    <s v="COMPRA"/>
  </r>
  <r>
    <s v="Piso en calle La Fragata-1223"/>
    <x v="1"/>
    <n v="450000"/>
    <x v="8"/>
    <n v="115"/>
    <x v="1"/>
    <x v="8"/>
    <x v="1"/>
    <x v="1"/>
    <x v="0"/>
    <m/>
    <n v="450000"/>
    <n v="3913.0434782608695"/>
    <n v="225000"/>
    <s v="Benalmadena"/>
    <s v="COMPRA"/>
  </r>
  <r>
    <s v="Piso en Solymar - Puerto Marina-1224"/>
    <x v="1"/>
    <n v="450000"/>
    <x v="8"/>
    <n v="115"/>
    <x v="1"/>
    <x v="8"/>
    <x v="1"/>
    <x v="1"/>
    <x v="1"/>
    <m/>
    <n v="450000"/>
    <n v="3913.0434782608695"/>
    <n v="225000"/>
    <s v="Benalmadena"/>
    <s v="COMPRA"/>
  </r>
  <r>
    <s v="Piso en Los Álamos-880"/>
    <x v="1"/>
    <n v="450000"/>
    <x v="5"/>
    <n v="115"/>
    <x v="1"/>
    <x v="3"/>
    <x v="1"/>
    <x v="1"/>
    <x v="0"/>
    <m/>
    <n v="450000"/>
    <n v="3913.0434782608695"/>
    <n v="150000"/>
    <s v="Torremolinos"/>
    <s v="COMPRA"/>
  </r>
  <r>
    <s v="Piso en calle Edward Elgar-884"/>
    <x v="1"/>
    <n v="450000"/>
    <x v="5"/>
    <n v="116"/>
    <x v="1"/>
    <x v="3"/>
    <x v="1"/>
    <x v="1"/>
    <x v="0"/>
    <m/>
    <n v="450000"/>
    <n v="3879.3103448275861"/>
    <n v="150000"/>
    <s v="Ciudad"/>
    <s v="COMPRA"/>
  </r>
  <r>
    <s v="Ático en calle Aneto-966"/>
    <x v="1"/>
    <n v="450000"/>
    <x v="5"/>
    <n v="192"/>
    <x v="1"/>
    <x v="3"/>
    <x v="1"/>
    <x v="1"/>
    <x v="0"/>
    <m/>
    <n v="450000"/>
    <n v="2343.75"/>
    <n v="150000"/>
    <s v="Benalmadena"/>
    <s v="COMPRA"/>
  </r>
  <r>
    <s v="Piso en calle Mercedes Formica-573"/>
    <x v="1"/>
    <n v="450000"/>
    <x v="5"/>
    <n v="100"/>
    <x v="1"/>
    <x v="9"/>
    <x v="1"/>
    <x v="1"/>
    <x v="0"/>
    <m/>
    <n v="450000"/>
    <n v="4500"/>
    <n v="150000"/>
    <s v="Ciudad"/>
    <s v="COMPRA"/>
  </r>
  <r>
    <s v="Piso en calle Trinidad Grund-629"/>
    <x v="1"/>
    <n v="450000"/>
    <x v="5"/>
    <n v="128"/>
    <x v="1"/>
    <x v="9"/>
    <x v="1"/>
    <x v="1"/>
    <x v="1"/>
    <m/>
    <n v="450000"/>
    <n v="3515.625"/>
    <n v="150000"/>
    <s v="Ciudad"/>
    <s v="COMPRA"/>
  </r>
  <r>
    <s v="Dúplex en La Colina-777"/>
    <x v="1"/>
    <n v="450000"/>
    <x v="5"/>
    <n v="91"/>
    <x v="1"/>
    <x v="9"/>
    <x v="1"/>
    <x v="1"/>
    <x v="0"/>
    <m/>
    <n v="450000"/>
    <n v="4945.0549450549452"/>
    <n v="150000"/>
    <s v="Torremolinos"/>
    <s v="COMPRA"/>
  </r>
  <r>
    <s v="Piso en Playamar - Benyamina-1509"/>
    <x v="1"/>
    <n v="450000"/>
    <x v="5"/>
    <n v="103"/>
    <x v="1"/>
    <x v="12"/>
    <x v="1"/>
    <x v="1"/>
    <x v="0"/>
    <m/>
    <n v="450000"/>
    <n v="4368.9320388349515"/>
    <n v="150000"/>
    <s v="Torremolinos"/>
    <s v="COMPRA"/>
  </r>
  <r>
    <s v="Piso en Playamar - Benyamina-1510"/>
    <x v="1"/>
    <n v="450000"/>
    <x v="5"/>
    <n v="103"/>
    <x v="1"/>
    <x v="12"/>
    <x v="1"/>
    <x v="1"/>
    <x v="0"/>
    <m/>
    <n v="450000"/>
    <n v="4368.9320388349515"/>
    <n v="150000"/>
    <s v="Torremolinos"/>
    <s v="COMPRA"/>
  </r>
  <r>
    <s v="Piso en avenida de Playamar-1511"/>
    <x v="1"/>
    <n v="450000"/>
    <x v="5"/>
    <n v="103"/>
    <x v="1"/>
    <x v="12"/>
    <x v="1"/>
    <x v="1"/>
    <x v="1"/>
    <m/>
    <n v="450000"/>
    <n v="4368.9320388349515"/>
    <n v="150000"/>
    <s v="Torremolinos"/>
    <s v="COMPRA"/>
  </r>
  <r>
    <s v="Piso en Playamar - Benyamina-1513"/>
    <x v="1"/>
    <n v="450000"/>
    <x v="5"/>
    <n v="120"/>
    <x v="1"/>
    <x v="12"/>
    <x v="1"/>
    <x v="1"/>
    <x v="1"/>
    <m/>
    <n v="450000"/>
    <n v="3750"/>
    <n v="150000"/>
    <s v="Torremolinos"/>
    <s v="COMPRA"/>
  </r>
  <r>
    <s v="Dúplex en Perchel sur - El Bulto-2442"/>
    <x v="1"/>
    <n v="450000"/>
    <x v="11"/>
    <n v="219"/>
    <x v="1"/>
    <x v="11"/>
    <x v="1"/>
    <x v="1"/>
    <x v="2"/>
    <n v="25000"/>
    <n v="475000"/>
    <n v="2168.9497716894975"/>
    <n v="475000"/>
    <s v="Ciudad"/>
    <s v="COMPRA"/>
  </r>
  <r>
    <s v="Piso en calle Teide-2396"/>
    <x v="1"/>
    <n v="450000"/>
    <x v="8"/>
    <n v="123"/>
    <x v="1"/>
    <x v="11"/>
    <x v="1"/>
    <x v="1"/>
    <x v="0"/>
    <m/>
    <n v="450000"/>
    <n v="3658.5365853658536"/>
    <n v="225000"/>
    <s v="Benalmadena"/>
    <s v="COMPRA"/>
  </r>
  <r>
    <s v="Piso en calle Jaspe-2425"/>
    <x v="1"/>
    <n v="450000"/>
    <x v="5"/>
    <n v="152"/>
    <x v="1"/>
    <x v="11"/>
    <x v="1"/>
    <x v="1"/>
    <x v="0"/>
    <m/>
    <n v="450000"/>
    <n v="2960.5263157894738"/>
    <n v="150000"/>
    <s v="Benalmadena"/>
    <s v="COMPRA"/>
  </r>
  <r>
    <s v="Chalet adosado en calle Del Molino  Miraflores de la Sierra2195"/>
    <x v="0"/>
    <n v="449900"/>
    <x v="11"/>
    <n v="3000"/>
    <x v="0"/>
    <x v="0"/>
    <x v="0"/>
    <x v="0"/>
    <x v="0"/>
    <s v=""/>
    <n v="449900"/>
    <n v="149.96666666666667"/>
    <n v="449900"/>
    <m/>
    <s v="COMPRA"/>
  </r>
  <r>
    <s v="Chalet adosado en avenida del Cantábrico  2622145"/>
    <x v="0"/>
    <n v="449900"/>
    <x v="3"/>
    <n v="212"/>
    <x v="0"/>
    <x v="0"/>
    <x v="0"/>
    <x v="0"/>
    <x v="0"/>
    <s v=""/>
    <n v="449900"/>
    <n v="2122.1698113207549"/>
    <n v="112475"/>
    <m/>
    <s v="COMPRA"/>
  </r>
  <r>
    <s v="Dúplex en avenida de la Unión Europea  111003"/>
    <x v="0"/>
    <n v="449900"/>
    <x v="3"/>
    <n v="225"/>
    <x v="1"/>
    <x v="9"/>
    <x v="1"/>
    <x v="1"/>
    <x v="0"/>
    <s v=""/>
    <n v="449900"/>
    <n v="1999.5555555555557"/>
    <n v="112475"/>
    <m/>
    <s v="COMPRA"/>
  </r>
  <r>
    <s v="Casa o chalet independiente en calle Alta-1664"/>
    <x v="1"/>
    <n v="449000"/>
    <x v="5"/>
    <n v="110"/>
    <x v="0"/>
    <x v="0"/>
    <x v="0"/>
    <x v="0"/>
    <x v="1"/>
    <m/>
    <n v="449000"/>
    <n v="4081.818181818182"/>
    <n v="149666.66666666666"/>
    <s v="Ciudad"/>
    <s v="COMPRA"/>
  </r>
  <r>
    <s v="Casa o chalet independiente en Campanillas-1819"/>
    <x v="1"/>
    <n v="449000"/>
    <x v="6"/>
    <n v="373"/>
    <x v="0"/>
    <x v="0"/>
    <x v="0"/>
    <x v="0"/>
    <x v="0"/>
    <m/>
    <n v="449000"/>
    <n v="1203.7533512064342"/>
    <n v="89800"/>
    <s v="Ciudad"/>
    <s v="COMPRA"/>
  </r>
  <r>
    <s v="Casa o chalet independiente en Campanillas-1820"/>
    <x v="1"/>
    <n v="449000"/>
    <x v="6"/>
    <n v="373"/>
    <x v="0"/>
    <x v="0"/>
    <x v="0"/>
    <x v="0"/>
    <x v="0"/>
    <m/>
    <n v="449000"/>
    <n v="1203.7533512064342"/>
    <n v="89800"/>
    <s v="Ciudad"/>
    <s v="COMPRA"/>
  </r>
  <r>
    <s v="Ático en calle Calabaza-1145"/>
    <x v="1"/>
    <n v="449000"/>
    <x v="8"/>
    <n v="108"/>
    <x v="1"/>
    <x v="8"/>
    <x v="2"/>
    <x v="1"/>
    <x v="0"/>
    <m/>
    <n v="449000"/>
    <n v="4157.4074074074078"/>
    <n v="224500"/>
    <s v="Benalmadena"/>
    <s v="COMPRA"/>
  </r>
  <r>
    <s v="Ático en calle Calabaza-1155"/>
    <x v="1"/>
    <n v="449000"/>
    <x v="8"/>
    <n v="150"/>
    <x v="1"/>
    <x v="8"/>
    <x v="2"/>
    <x v="1"/>
    <x v="0"/>
    <m/>
    <n v="449000"/>
    <n v="2993.3333333333335"/>
    <n v="224500"/>
    <s v="Benalmadena"/>
    <s v="COMPRA"/>
  </r>
  <r>
    <s v="Ático en calle Castaño-818"/>
    <x v="1"/>
    <n v="449000"/>
    <x v="8"/>
    <n v="108"/>
    <x v="1"/>
    <x v="3"/>
    <x v="2"/>
    <x v="1"/>
    <x v="0"/>
    <m/>
    <n v="449000"/>
    <n v="4157.4074074074078"/>
    <n v="224500"/>
    <s v="Benalmadena"/>
    <s v="COMPRA"/>
  </r>
  <r>
    <s v="Ático en Huelin-819"/>
    <x v="1"/>
    <n v="449000"/>
    <x v="5"/>
    <n v="110"/>
    <x v="1"/>
    <x v="3"/>
    <x v="2"/>
    <x v="1"/>
    <x v="1"/>
    <m/>
    <n v="449000"/>
    <n v="4081.818181818182"/>
    <n v="149666.66666666666"/>
    <s v="Ciudad"/>
    <s v="COMPRA"/>
  </r>
  <r>
    <s v="Piso en calle de la Estación de Chamartín  s/n988"/>
    <x v="0"/>
    <n v="449000"/>
    <x v="5"/>
    <n v="140"/>
    <x v="1"/>
    <x v="9"/>
    <x v="1"/>
    <x v="1"/>
    <x v="0"/>
    <s v=""/>
    <n v="449000"/>
    <n v="3207.1428571428573"/>
    <n v="149666.66666666666"/>
    <m/>
    <s v="COMPRA"/>
  </r>
  <r>
    <s v="Piso en calle Montaño-1432"/>
    <x v="1"/>
    <n v="449000"/>
    <x v="8"/>
    <n v="84"/>
    <x v="1"/>
    <x v="8"/>
    <x v="1"/>
    <x v="1"/>
    <x v="2"/>
    <n v="39000"/>
    <n v="488000"/>
    <n v="5809.5238095238092"/>
    <n v="244000"/>
    <s v="Ciudad"/>
    <s v="COMPRA"/>
  </r>
  <r>
    <s v="Piso en alameda de Capuchinos-950"/>
    <x v="1"/>
    <n v="449000"/>
    <x v="5"/>
    <n v="162"/>
    <x v="1"/>
    <x v="3"/>
    <x v="1"/>
    <x v="1"/>
    <x v="1"/>
    <m/>
    <n v="449000"/>
    <n v="2771.6049382716051"/>
    <n v="149666.66666666666"/>
    <s v="Ciudad"/>
    <s v="COMPRA"/>
  </r>
  <r>
    <s v="Piso en calle Héroe de Sostoa-400"/>
    <x v="1"/>
    <n v="449000"/>
    <x v="3"/>
    <n v="137"/>
    <x v="1"/>
    <x v="7"/>
    <x v="1"/>
    <x v="1"/>
    <x v="0"/>
    <m/>
    <n v="449000"/>
    <n v="3277.3722627737225"/>
    <n v="112250"/>
    <s v="Ciudad"/>
    <s v="COMPRA"/>
  </r>
  <r>
    <s v="Piso en La Merced-331"/>
    <x v="1"/>
    <n v="449000"/>
    <x v="8"/>
    <n v="85"/>
    <x v="1"/>
    <x v="1"/>
    <x v="1"/>
    <x v="1"/>
    <x v="0"/>
    <m/>
    <n v="449000"/>
    <n v="5282.3529411764703"/>
    <n v="224500"/>
    <s v="Ciudad"/>
    <s v="COMPRA"/>
  </r>
  <r>
    <s v="Piso en paseo de Guadalajara  Los Arroyos1136"/>
    <x v="0"/>
    <n v="448000"/>
    <x v="8"/>
    <n v="110"/>
    <x v="1"/>
    <x v="3"/>
    <x v="2"/>
    <x v="1"/>
    <x v="0"/>
    <s v=""/>
    <n v="448000"/>
    <n v="4072.7272727272725"/>
    <n v="224000"/>
    <m/>
    <s v="COMPRA"/>
  </r>
  <r>
    <s v="Piso en paseo de Guadalajara  Los Arroyos1159"/>
    <x v="0"/>
    <n v="448000"/>
    <x v="8"/>
    <n v="114"/>
    <x v="1"/>
    <x v="3"/>
    <x v="2"/>
    <x v="1"/>
    <x v="0"/>
    <s v=""/>
    <n v="448000"/>
    <n v="3929.8245614035086"/>
    <n v="224000"/>
    <m/>
    <s v="COMPRA"/>
  </r>
  <r>
    <s v="Piso en calle Antares-2385"/>
    <x v="1"/>
    <n v="447500"/>
    <x v="5"/>
    <n v="117"/>
    <x v="1"/>
    <x v="11"/>
    <x v="1"/>
    <x v="1"/>
    <x v="0"/>
    <m/>
    <n v="447500"/>
    <n v="3824.7863247863247"/>
    <n v="149166.66666666666"/>
    <s v="Ciudad"/>
    <s v="COMPRA"/>
  </r>
  <r>
    <s v="Piso en Cortijo Alto-411"/>
    <x v="1"/>
    <n v="447000"/>
    <x v="3"/>
    <n v="147"/>
    <x v="1"/>
    <x v="7"/>
    <x v="1"/>
    <x v="1"/>
    <x v="0"/>
    <m/>
    <n v="447000"/>
    <n v="3040.8163265306121"/>
    <n v="111750"/>
    <s v="Ciudad"/>
    <s v="COMPRA"/>
  </r>
  <r>
    <s v="Piso en Cortijo Alto-412"/>
    <x v="1"/>
    <n v="447000"/>
    <x v="3"/>
    <n v="147"/>
    <x v="1"/>
    <x v="7"/>
    <x v="1"/>
    <x v="1"/>
    <x v="0"/>
    <m/>
    <n v="447000"/>
    <n v="3040.8163265306121"/>
    <n v="111750"/>
    <s v="Ciudad"/>
    <s v="COMPRA"/>
  </r>
  <r>
    <s v="Piso en avenida San Anton-881"/>
    <x v="1"/>
    <n v="446500"/>
    <x v="5"/>
    <n v="115"/>
    <x v="1"/>
    <x v="3"/>
    <x v="1"/>
    <x v="1"/>
    <x v="0"/>
    <m/>
    <n v="446500"/>
    <n v="3882.608695652174"/>
    <n v="148833.33333333334"/>
    <s v="Torremolinos"/>
    <s v="COMPRA"/>
  </r>
  <r>
    <s v="Piso en avenida San Anton-389"/>
    <x v="1"/>
    <n v="446500"/>
    <x v="5"/>
    <n v="121"/>
    <x v="1"/>
    <x v="7"/>
    <x v="1"/>
    <x v="1"/>
    <x v="0"/>
    <m/>
    <n v="446500"/>
    <n v="3690.0826446280994"/>
    <n v="148833.33333333334"/>
    <s v="Torremolinos"/>
    <s v="COMPRA"/>
  </r>
  <r>
    <s v="Chalet pareado en El Molinillo - Capuchinos-2226"/>
    <x v="1"/>
    <n v="445000"/>
    <x v="3"/>
    <n v="140"/>
    <x v="0"/>
    <x v="0"/>
    <x v="0"/>
    <x v="0"/>
    <x v="1"/>
    <m/>
    <n v="445000"/>
    <n v="3178.5714285714284"/>
    <n v="111250"/>
    <s v="Ciudad"/>
    <s v="COMPRA"/>
  </r>
  <r>
    <s v="Casa o chalet independiente en calle Canónigo de Toledo-1680"/>
    <x v="1"/>
    <n v="445000"/>
    <x v="4"/>
    <n v="249"/>
    <x v="0"/>
    <x v="0"/>
    <x v="0"/>
    <x v="0"/>
    <x v="0"/>
    <m/>
    <n v="445000"/>
    <n v="1787.1485943775101"/>
    <n v="63571.428571428572"/>
    <s v="Ciudad"/>
    <s v="COMPRA"/>
  </r>
  <r>
    <s v="Casa o chalet independiente en calle Canónigo de Toledo-1681"/>
    <x v="1"/>
    <n v="445000"/>
    <x v="4"/>
    <n v="249"/>
    <x v="0"/>
    <x v="0"/>
    <x v="0"/>
    <x v="0"/>
    <x v="0"/>
    <m/>
    <n v="445000"/>
    <n v="1787.1485943775101"/>
    <n v="63571.428571428572"/>
    <s v="Ciudad"/>
    <s v="COMPRA"/>
  </r>
  <r>
    <s v="Chalet adosado en calle Villa Adriana  Fuenlabrada II - El Molino1959"/>
    <x v="0"/>
    <n v="445000"/>
    <x v="6"/>
    <n v="200"/>
    <x v="0"/>
    <x v="0"/>
    <x v="0"/>
    <x v="0"/>
    <x v="0"/>
    <s v=""/>
    <n v="445000"/>
    <n v="2225"/>
    <n v="89000"/>
    <m/>
    <s v="COMPRA"/>
  </r>
  <r>
    <s v="Piso en avenida de Madrid  Ensanche1739"/>
    <x v="0"/>
    <n v="445000"/>
    <x v="8"/>
    <n v="84"/>
    <x v="1"/>
    <x v="11"/>
    <x v="1"/>
    <x v="1"/>
    <x v="0"/>
    <s v=""/>
    <n v="445000"/>
    <n v="5297.6190476190477"/>
    <n v="222500"/>
    <m/>
    <s v="COMPRA"/>
  </r>
  <r>
    <s v="Piso en calle Altabaca-868"/>
    <x v="1"/>
    <n v="445000"/>
    <x v="5"/>
    <n v="110"/>
    <x v="1"/>
    <x v="3"/>
    <x v="1"/>
    <x v="1"/>
    <x v="0"/>
    <m/>
    <n v="445000"/>
    <n v="4045.4545454545455"/>
    <n v="148333.33333333334"/>
    <s v="Ciudad"/>
    <s v="COMPRA"/>
  </r>
  <r>
    <s v="Piso en calle Alonso de Palencia-621"/>
    <x v="1"/>
    <n v="445000"/>
    <x v="6"/>
    <n v="120"/>
    <x v="1"/>
    <x v="9"/>
    <x v="1"/>
    <x v="1"/>
    <x v="1"/>
    <m/>
    <n v="445000"/>
    <n v="3708.3333333333335"/>
    <n v="89000"/>
    <s v="Ciudad"/>
    <s v="COMPRA"/>
  </r>
  <r>
    <s v="Piso en calle Hilera-628"/>
    <x v="1"/>
    <n v="445000"/>
    <x v="6"/>
    <n v="127"/>
    <x v="1"/>
    <x v="9"/>
    <x v="1"/>
    <x v="1"/>
    <x v="1"/>
    <m/>
    <n v="445000"/>
    <n v="3503.9370078740158"/>
    <n v="89000"/>
    <s v="Ciudad"/>
    <s v="COMPRA"/>
  </r>
  <r>
    <s v="Piso en avenida de Leganés  Parque Lisboa - La Paz998"/>
    <x v="0"/>
    <n v="444990"/>
    <x v="5"/>
    <n v="121"/>
    <x v="1"/>
    <x v="9"/>
    <x v="1"/>
    <x v="1"/>
    <x v="0"/>
    <s v=""/>
    <n v="444990"/>
    <n v="3677.6033057851241"/>
    <n v="148330"/>
    <m/>
    <s v="COMPRA"/>
  </r>
  <r>
    <s v="Piso en vereda de la Cebolla  s/n1540"/>
    <x v="0"/>
    <n v="440900"/>
    <x v="5"/>
    <n v="96"/>
    <x v="1"/>
    <x v="8"/>
    <x v="1"/>
    <x v="1"/>
    <x v="0"/>
    <s v=""/>
    <n v="440900"/>
    <n v="4592.708333333333"/>
    <n v="146966.66666666666"/>
    <m/>
    <s v="COMPRA"/>
  </r>
  <r>
    <s v="Casa o chalet independiente en Huelin-1916"/>
    <x v="1"/>
    <n v="440000"/>
    <x v="5"/>
    <n v="134"/>
    <x v="0"/>
    <x v="0"/>
    <x v="0"/>
    <x v="0"/>
    <x v="1"/>
    <m/>
    <n v="440000"/>
    <n v="3283.5820895522388"/>
    <n v="146666.66666666666"/>
    <s v="Ciudad"/>
    <s v="COMPRA"/>
  </r>
  <r>
    <s v="Chalet adosado en Churriana-El Pizarrillo-La Noria-Guadalsol-2091"/>
    <x v="1"/>
    <n v="440000"/>
    <x v="5"/>
    <n v="118"/>
    <x v="0"/>
    <x v="0"/>
    <x v="0"/>
    <x v="0"/>
    <x v="0"/>
    <m/>
    <n v="440000"/>
    <n v="3728.8135593220341"/>
    <n v="146666.66666666666"/>
    <s v="Ciudad"/>
    <s v="COMPRA"/>
  </r>
  <r>
    <s v="Chalet adosado en Churriana-El Pizarrillo-La Noria-Guadalsol-2092"/>
    <x v="1"/>
    <n v="440000"/>
    <x v="5"/>
    <n v="118"/>
    <x v="0"/>
    <x v="0"/>
    <x v="0"/>
    <x v="0"/>
    <x v="0"/>
    <m/>
    <n v="440000"/>
    <n v="3728.8135593220341"/>
    <n v="146666.66666666666"/>
    <s v="Ciudad"/>
    <s v="COMPRA"/>
  </r>
  <r>
    <s v="Chalet en calle Vicente Blanch Picot-2158"/>
    <x v="1"/>
    <n v="440000"/>
    <x v="5"/>
    <n v="126"/>
    <x v="0"/>
    <x v="0"/>
    <x v="0"/>
    <x v="0"/>
    <x v="0"/>
    <m/>
    <n v="440000"/>
    <n v="3492.063492063492"/>
    <n v="146666.66666666666"/>
    <s v="Torremolinos"/>
    <s v="COMPRA"/>
  </r>
  <r>
    <s v="Chalet pareado en Camino de Antequera-2219"/>
    <x v="1"/>
    <n v="440000"/>
    <x v="5"/>
    <n v="121"/>
    <x v="0"/>
    <x v="0"/>
    <x v="0"/>
    <x v="0"/>
    <x v="0"/>
    <m/>
    <n v="440000"/>
    <n v="3636.3636363636365"/>
    <n v="146666.66666666666"/>
    <s v="Ciudad"/>
    <s v="COMPRA"/>
  </r>
  <r>
    <s v="Chalet pareado en Olletas - Sierra Blanquilla-2248"/>
    <x v="1"/>
    <n v="440000"/>
    <x v="2"/>
    <n v="205"/>
    <x v="0"/>
    <x v="0"/>
    <x v="0"/>
    <x v="0"/>
    <x v="0"/>
    <m/>
    <n v="440000"/>
    <n v="2146.3414634146343"/>
    <n v="73333.333333333328"/>
    <s v="Ciudad"/>
    <s v="COMPRA"/>
  </r>
  <r>
    <s v="Casa o chalet independiente en calle Galeota  s/n390"/>
    <x v="2"/>
    <n v="440000"/>
    <x v="3"/>
    <n v="127"/>
    <x v="0"/>
    <x v="0"/>
    <x v="0"/>
    <x v="0"/>
    <x v="0"/>
    <s v=""/>
    <n v="440000"/>
    <n v="3464.5669291338581"/>
    <n v="110000"/>
    <m/>
    <s v="COMPRA"/>
  </r>
  <r>
    <s v="Chalet pareado en calle Pinsapo  Oromana616"/>
    <x v="2"/>
    <n v="440000"/>
    <x v="2"/>
    <n v="293"/>
    <x v="0"/>
    <x v="0"/>
    <x v="0"/>
    <x v="0"/>
    <x v="0"/>
    <s v=""/>
    <n v="440000"/>
    <n v="1501.7064846416383"/>
    <n v="73333.333333333328"/>
    <m/>
    <s v="COMPRA"/>
  </r>
  <r>
    <s v="Chalet pareado en calle de Alcalá  152091"/>
    <x v="0"/>
    <n v="440000"/>
    <x v="3"/>
    <n v="205"/>
    <x v="0"/>
    <x v="0"/>
    <x v="0"/>
    <x v="0"/>
    <x v="0"/>
    <s v=""/>
    <n v="440000"/>
    <n v="2146.3414634146343"/>
    <n v="110000"/>
    <m/>
    <s v="COMPRA"/>
  </r>
  <r>
    <s v="Piso en avenida de Leganés  Parque Lisboa - La Paz1056"/>
    <x v="0"/>
    <n v="440000"/>
    <x v="5"/>
    <n v="121"/>
    <x v="1"/>
    <x v="9"/>
    <x v="1"/>
    <x v="1"/>
    <x v="0"/>
    <s v=""/>
    <n v="440000"/>
    <n v="3636.3636363636365"/>
    <n v="146666.66666666666"/>
    <m/>
    <s v="COMPRA"/>
  </r>
  <r>
    <s v="Piso en calle del Mesón de Paredes  Lavapiés-Embajadores1225"/>
    <x v="0"/>
    <n v="440000"/>
    <x v="3"/>
    <n v="111"/>
    <x v="1"/>
    <x v="3"/>
    <x v="1"/>
    <x v="1"/>
    <x v="1"/>
    <s v=""/>
    <n v="440000"/>
    <n v="3963.963963963964"/>
    <n v="110000"/>
    <m/>
    <s v="COMPRA"/>
  </r>
  <r>
    <s v="Piso en calle del Mesón de Paredes  Lavapiés-Embajadores1226"/>
    <x v="0"/>
    <n v="440000"/>
    <x v="3"/>
    <n v="111"/>
    <x v="1"/>
    <x v="3"/>
    <x v="1"/>
    <x v="1"/>
    <x v="1"/>
    <s v=""/>
    <n v="440000"/>
    <n v="3963.963963963964"/>
    <n v="110000"/>
    <m/>
    <s v="COMPRA"/>
  </r>
  <r>
    <s v="Piso en calle del Mesón de Paredes  Lavapiés-Embajadores1227"/>
    <x v="0"/>
    <n v="440000"/>
    <x v="3"/>
    <n v="111"/>
    <x v="1"/>
    <x v="3"/>
    <x v="1"/>
    <x v="1"/>
    <x v="1"/>
    <s v=""/>
    <n v="440000"/>
    <n v="3963.963963963964"/>
    <n v="110000"/>
    <m/>
    <s v="COMPRA"/>
  </r>
  <r>
    <s v="Piso en plaza de la Solidaridad-1449"/>
    <x v="1"/>
    <n v="440000"/>
    <x v="8"/>
    <n v="89"/>
    <x v="1"/>
    <x v="8"/>
    <x v="1"/>
    <x v="1"/>
    <x v="0"/>
    <m/>
    <n v="440000"/>
    <n v="4943.8202247191011"/>
    <n v="220000"/>
    <s v="Ciudad"/>
    <s v="COMPRA"/>
  </r>
  <r>
    <s v="Piso en calle Navarro Ledesma-249"/>
    <x v="1"/>
    <n v="440000"/>
    <x v="5"/>
    <n v="105"/>
    <x v="1"/>
    <x v="1"/>
    <x v="1"/>
    <x v="1"/>
    <x v="0"/>
    <m/>
    <n v="440000"/>
    <n v="4190.4761904761908"/>
    <n v="146666.66666666666"/>
    <s v="Ciudad"/>
    <s v="COMPRA"/>
  </r>
  <r>
    <s v="Piso en calle Navarro Ledesma-250"/>
    <x v="1"/>
    <n v="440000"/>
    <x v="5"/>
    <n v="105"/>
    <x v="1"/>
    <x v="1"/>
    <x v="1"/>
    <x v="1"/>
    <x v="0"/>
    <m/>
    <n v="440000"/>
    <n v="4190.4761904761908"/>
    <n v="146666.66666666666"/>
    <s v="Ciudad"/>
    <s v="COMPRA"/>
  </r>
  <r>
    <s v="Piso en El Consul - El Romeral-2366"/>
    <x v="1"/>
    <n v="440000"/>
    <x v="5"/>
    <n v="107"/>
    <x v="1"/>
    <x v="11"/>
    <x v="1"/>
    <x v="1"/>
    <x v="0"/>
    <m/>
    <n v="440000"/>
    <n v="4112.1495327102803"/>
    <n v="146666.66666666666"/>
    <s v="Ciudad"/>
    <s v="COMPRA"/>
  </r>
  <r>
    <s v="Piso en plaza Enrique García-Herrera-849"/>
    <x v="1"/>
    <n v="439950"/>
    <x v="8"/>
    <n v="97"/>
    <x v="1"/>
    <x v="3"/>
    <x v="2"/>
    <x v="1"/>
    <x v="1"/>
    <m/>
    <n v="439950"/>
    <n v="4535.567010309278"/>
    <n v="219975"/>
    <s v="Ciudad"/>
    <s v="COMPRA"/>
  </r>
  <r>
    <s v="Chalet pareado en calle Escritor González Anleo-2189"/>
    <x v="1"/>
    <n v="439900"/>
    <x v="3"/>
    <n v="137"/>
    <x v="0"/>
    <x v="0"/>
    <x v="0"/>
    <x v="0"/>
    <x v="1"/>
    <m/>
    <n v="439900"/>
    <n v="3210.9489051094893"/>
    <n v="109975"/>
    <s v="Ciudad"/>
    <s v="COMPRA"/>
  </r>
  <r>
    <s v="Chalet adosado en Humanes de Madrid 1960"/>
    <x v="0"/>
    <n v="439900"/>
    <x v="3"/>
    <n v="236"/>
    <x v="0"/>
    <x v="0"/>
    <x v="0"/>
    <x v="0"/>
    <x v="0"/>
    <s v=""/>
    <n v="439900"/>
    <n v="1863.9830508474577"/>
    <n v="109975"/>
    <m/>
    <s v="COMPRA"/>
  </r>
  <r>
    <s v="Chalet pareado en calle Menorca  Humanes de Madrid1961"/>
    <x v="0"/>
    <n v="439900"/>
    <x v="3"/>
    <n v="236"/>
    <x v="0"/>
    <x v="0"/>
    <x v="0"/>
    <x v="0"/>
    <x v="0"/>
    <s v=""/>
    <n v="439900"/>
    <n v="1863.9830508474577"/>
    <n v="109975"/>
    <m/>
    <s v="COMPRA"/>
  </r>
  <r>
    <s v="Chalet pareado en calle Menorca  Humanes de Madrid1962"/>
    <x v="0"/>
    <n v="439900"/>
    <x v="3"/>
    <n v="236"/>
    <x v="0"/>
    <x v="0"/>
    <x v="0"/>
    <x v="0"/>
    <x v="0"/>
    <s v=""/>
    <n v="439900"/>
    <n v="1863.9830508474577"/>
    <n v="109975"/>
    <m/>
    <s v="COMPRA"/>
  </r>
  <r>
    <s v="Casa o chalet independiente en calle Menorca  Humanes de Madrid2185"/>
    <x v="0"/>
    <n v="439900"/>
    <x v="3"/>
    <n v="236"/>
    <x v="0"/>
    <x v="0"/>
    <x v="0"/>
    <x v="0"/>
    <x v="0"/>
    <s v=""/>
    <n v="439900"/>
    <n v="1863.9830508474577"/>
    <n v="109975"/>
    <m/>
    <s v="COMPRA"/>
  </r>
  <r>
    <s v="Chalet pareado en calle el Cacejo  Cubas de la Sagra2104"/>
    <x v="0"/>
    <n v="439900"/>
    <x v="5"/>
    <n v="196"/>
    <x v="0"/>
    <x v="0"/>
    <x v="0"/>
    <x v="0"/>
    <x v="0"/>
    <s v=""/>
    <n v="439900"/>
    <n v="2244.387755102041"/>
    <n v="146633.33333333334"/>
    <m/>
    <s v="COMPRA"/>
  </r>
  <r>
    <s v="Casa o chalet independiente en Campanillas-1817"/>
    <x v="1"/>
    <n v="439000"/>
    <x v="4"/>
    <n v="250"/>
    <x v="0"/>
    <x v="0"/>
    <x v="0"/>
    <x v="0"/>
    <x v="0"/>
    <m/>
    <n v="439000"/>
    <n v="1756"/>
    <n v="62714.285714285717"/>
    <s v="Ciudad"/>
    <s v="COMPRA"/>
  </r>
  <r>
    <s v="Casa o chalet independiente en Campanillas-1818"/>
    <x v="1"/>
    <n v="439000"/>
    <x v="4"/>
    <n v="250"/>
    <x v="0"/>
    <x v="0"/>
    <x v="0"/>
    <x v="0"/>
    <x v="0"/>
    <m/>
    <n v="439000"/>
    <n v="1756"/>
    <n v="62714.285714285717"/>
    <s v="Ciudad"/>
    <s v="COMPRA"/>
  </r>
  <r>
    <s v="Piso en calle de Moreno Nieto  161775"/>
    <x v="0"/>
    <n v="439000"/>
    <x v="8"/>
    <n v="89"/>
    <x v="1"/>
    <x v="11"/>
    <x v="1"/>
    <x v="1"/>
    <x v="1"/>
    <s v=""/>
    <n v="439000"/>
    <n v="4932.5842696629215"/>
    <n v="219500"/>
    <m/>
    <s v="COMPRA"/>
  </r>
  <r>
    <s v="Ático en calle Rubens  Norte - Universidad799"/>
    <x v="0"/>
    <n v="439000"/>
    <x v="3"/>
    <n v="220"/>
    <x v="1"/>
    <x v="1"/>
    <x v="1"/>
    <x v="1"/>
    <x v="0"/>
    <s v=""/>
    <n v="439000"/>
    <n v="1995.4545454545455"/>
    <n v="109750"/>
    <m/>
    <s v="COMPRA"/>
  </r>
  <r>
    <s v="Casa o chalet independiente en calle Pepe Pinto  Centro651"/>
    <x v="2"/>
    <n v="438000"/>
    <x v="6"/>
    <n v="233"/>
    <x v="0"/>
    <x v="0"/>
    <x v="0"/>
    <x v="0"/>
    <x v="0"/>
    <s v=""/>
    <n v="438000"/>
    <n v="1879.8283261802576"/>
    <n v="87600"/>
    <m/>
    <s v="COMPRA"/>
  </r>
  <r>
    <s v="Piso en avenida Juan XXIII  11920"/>
    <x v="0"/>
    <n v="438000"/>
    <x v="5"/>
    <n v="111"/>
    <x v="1"/>
    <x v="7"/>
    <x v="1"/>
    <x v="1"/>
    <x v="0"/>
    <s v=""/>
    <n v="438000"/>
    <n v="3945.9459459459458"/>
    <n v="146000"/>
    <m/>
    <s v="COMPRA"/>
  </r>
  <r>
    <s v="Piso en Cruz del Humilladero - Los Tilos-1500"/>
    <x v="1"/>
    <n v="436990"/>
    <x v="5"/>
    <n v="117"/>
    <x v="1"/>
    <x v="20"/>
    <x v="1"/>
    <x v="1"/>
    <x v="1"/>
    <m/>
    <n v="436990"/>
    <n v="3734.9572649572651"/>
    <n v="145663.33333333334"/>
    <s v="Ciudad"/>
    <s v="COMPRA"/>
  </r>
  <r>
    <s v="Chalet adosado en La Carihuela - Los Nidos-2103"/>
    <x v="1"/>
    <n v="435000"/>
    <x v="8"/>
    <n v="83"/>
    <x v="0"/>
    <x v="0"/>
    <x v="0"/>
    <x v="0"/>
    <x v="1"/>
    <m/>
    <n v="435000"/>
    <n v="5240.9638554216872"/>
    <n v="217500"/>
    <s v="Torremolinos"/>
    <s v="COMPRA"/>
  </r>
  <r>
    <s v="Chalet adosado en La Carihuela - Los Nidos-2104"/>
    <x v="1"/>
    <n v="435000"/>
    <x v="8"/>
    <n v="83"/>
    <x v="0"/>
    <x v="0"/>
    <x v="0"/>
    <x v="0"/>
    <x v="1"/>
    <m/>
    <n v="435000"/>
    <n v="5240.9638554216872"/>
    <n v="217500"/>
    <s v="Torremolinos"/>
    <s v="COMPRA"/>
  </r>
  <r>
    <s v="Chalet adosado en De China-2096"/>
    <x v="1"/>
    <n v="435000"/>
    <x v="3"/>
    <n v="249"/>
    <x v="0"/>
    <x v="0"/>
    <x v="0"/>
    <x v="0"/>
    <x v="0"/>
    <m/>
    <n v="435000"/>
    <n v="1746.9879518072289"/>
    <n v="108750"/>
    <s v="Ciudad"/>
    <s v="COMPRA"/>
  </r>
  <r>
    <s v="Casa o chalet independiente en Carretera  Moraleja de Enmedio2345"/>
    <x v="0"/>
    <n v="435000"/>
    <x v="3"/>
    <n v="348"/>
    <x v="0"/>
    <x v="0"/>
    <x v="0"/>
    <x v="0"/>
    <x v="0"/>
    <s v=""/>
    <n v="435000"/>
    <n v="1250"/>
    <n v="108750"/>
    <m/>
    <s v="COMPRA"/>
  </r>
  <r>
    <s v="Piso en Pasillo del Matadero-1194"/>
    <x v="1"/>
    <n v="435000"/>
    <x v="5"/>
    <n v="100"/>
    <x v="1"/>
    <x v="8"/>
    <x v="1"/>
    <x v="1"/>
    <x v="1"/>
    <m/>
    <n v="435000"/>
    <n v="4350"/>
    <n v="145000"/>
    <s v="Ciudad"/>
    <s v="COMPRA"/>
  </r>
  <r>
    <s v="Dúplex en La Victoria-768"/>
    <x v="1"/>
    <n v="435000"/>
    <x v="8"/>
    <n v="87"/>
    <x v="1"/>
    <x v="9"/>
    <x v="1"/>
    <x v="1"/>
    <x v="0"/>
    <m/>
    <n v="435000"/>
    <n v="5000"/>
    <n v="217500"/>
    <s v="Ciudad"/>
    <s v="COMPRA"/>
  </r>
  <r>
    <s v="Piso en paseo Martiricos-1093"/>
    <x v="1"/>
    <n v="435000"/>
    <x v="8"/>
    <n v="84"/>
    <x v="1"/>
    <x v="26"/>
    <x v="1"/>
    <x v="1"/>
    <x v="0"/>
    <m/>
    <n v="435000"/>
    <n v="5178.5714285714284"/>
    <n v="217500"/>
    <s v="Ciudad"/>
    <s v="COMPRA"/>
  </r>
  <r>
    <s v="Piso en paseo Martiricos-1088"/>
    <x v="1"/>
    <n v="435000"/>
    <x v="8"/>
    <n v="86"/>
    <x v="1"/>
    <x v="27"/>
    <x v="1"/>
    <x v="1"/>
    <x v="0"/>
    <m/>
    <n v="435000"/>
    <n v="5058.1395348837214"/>
    <n v="217500"/>
    <s v="Ciudad"/>
    <s v="COMPRA"/>
  </r>
  <r>
    <s v="Chalet en calle Milongas  Jardines de Hércules581"/>
    <x v="2"/>
    <n v="434900"/>
    <x v="3"/>
    <n v="171"/>
    <x v="0"/>
    <x v="0"/>
    <x v="0"/>
    <x v="0"/>
    <x v="0"/>
    <s v=""/>
    <n v="434900"/>
    <n v="2543.2748538011697"/>
    <n v="108725"/>
    <m/>
    <s v="COMPRA"/>
  </r>
  <r>
    <s v="Chalet adosado en avenida Valdelacea  Zona el Caño1800"/>
    <x v="0"/>
    <n v="434900"/>
    <x v="5"/>
    <n v="216"/>
    <x v="0"/>
    <x v="0"/>
    <x v="0"/>
    <x v="0"/>
    <x v="0"/>
    <s v=""/>
    <n v="434900"/>
    <n v="2013.4259259259259"/>
    <n v="144966.66666666666"/>
    <m/>
    <s v="COMPRA"/>
  </r>
  <r>
    <s v="Chalet pareado en calle Pico del Oso  812064"/>
    <x v="0"/>
    <n v="434900"/>
    <x v="3"/>
    <n v="261"/>
    <x v="0"/>
    <x v="0"/>
    <x v="0"/>
    <x v="0"/>
    <x v="0"/>
    <s v=""/>
    <n v="434900"/>
    <n v="1666.2835249042146"/>
    <n v="108725"/>
    <m/>
    <s v="COMPRA"/>
  </r>
  <r>
    <s v="Piso en calle Perú-1471"/>
    <x v="1"/>
    <n v="434900"/>
    <x v="8"/>
    <n v="94"/>
    <x v="1"/>
    <x v="8"/>
    <x v="1"/>
    <x v="1"/>
    <x v="0"/>
    <m/>
    <n v="434900"/>
    <n v="4626.5957446808507"/>
    <n v="217450"/>
    <s v="Torremolinos"/>
    <s v="COMPRA"/>
  </r>
  <r>
    <s v="Piso en calle Perú-1472"/>
    <x v="1"/>
    <n v="434900"/>
    <x v="8"/>
    <n v="94"/>
    <x v="1"/>
    <x v="8"/>
    <x v="1"/>
    <x v="1"/>
    <x v="0"/>
    <m/>
    <n v="434900"/>
    <n v="4626.5957446808507"/>
    <n v="217450"/>
    <s v="Torremolinos"/>
    <s v="COMPRA"/>
  </r>
  <r>
    <s v="Piso en calle Perú-1473"/>
    <x v="1"/>
    <n v="434900"/>
    <x v="8"/>
    <n v="94"/>
    <x v="1"/>
    <x v="8"/>
    <x v="1"/>
    <x v="1"/>
    <x v="0"/>
    <m/>
    <n v="434900"/>
    <n v="4626.5957446808507"/>
    <n v="217450"/>
    <s v="Torremolinos"/>
    <s v="COMPRA"/>
  </r>
  <r>
    <s v="Piso en calle Perú-1474"/>
    <x v="1"/>
    <n v="434900"/>
    <x v="8"/>
    <n v="94"/>
    <x v="1"/>
    <x v="8"/>
    <x v="1"/>
    <x v="1"/>
    <x v="0"/>
    <m/>
    <n v="434900"/>
    <n v="4626.5957446808507"/>
    <n v="217450"/>
    <s v="Torremolinos"/>
    <s v="COMPRA"/>
  </r>
  <r>
    <s v="Piso en calle Aloe-1304"/>
    <x v="1"/>
    <n v="433750"/>
    <x v="5"/>
    <n v="162"/>
    <x v="1"/>
    <x v="8"/>
    <x v="1"/>
    <x v="1"/>
    <x v="0"/>
    <m/>
    <n v="433750"/>
    <n v="2677.4691358024693"/>
    <n v="144583.33333333334"/>
    <s v="Benalmadena"/>
    <s v="COMPRA"/>
  </r>
  <r>
    <s v="Chalet adosado en calle Ana Frank  Hospital2172"/>
    <x v="0"/>
    <n v="433000"/>
    <x v="3"/>
    <n v="273"/>
    <x v="0"/>
    <x v="0"/>
    <x v="0"/>
    <x v="0"/>
    <x v="0"/>
    <s v=""/>
    <n v="433000"/>
    <n v="1586.080586080586"/>
    <n v="108250"/>
    <m/>
    <s v="COMPRA"/>
  </r>
  <r>
    <s v="Piso en calle Mikonos  6297"/>
    <x v="2"/>
    <n v="432500"/>
    <x v="3"/>
    <n v="177"/>
    <x v="1"/>
    <x v="1"/>
    <x v="1"/>
    <x v="1"/>
    <x v="1"/>
    <s v=""/>
    <n v="432500"/>
    <n v="2443.5028248587569"/>
    <n v="108125"/>
    <m/>
    <s v="COMPRA"/>
  </r>
  <r>
    <s v="Casa o chalet independiente en calle Galera  s/n391"/>
    <x v="2"/>
    <n v="432000"/>
    <x v="6"/>
    <n v="299"/>
    <x v="0"/>
    <x v="0"/>
    <x v="0"/>
    <x v="0"/>
    <x v="0"/>
    <s v=""/>
    <n v="432000"/>
    <n v="1444.8160535117056"/>
    <n v="86400"/>
    <m/>
    <s v="COMPRA"/>
  </r>
  <r>
    <s v="Casa o chalet independiente en calle de los Tilos  Serranillos del Valle2154"/>
    <x v="0"/>
    <n v="431200"/>
    <x v="2"/>
    <n v="429"/>
    <x v="0"/>
    <x v="0"/>
    <x v="0"/>
    <x v="0"/>
    <x v="0"/>
    <s v=""/>
    <n v="431200"/>
    <n v="1005.1282051282051"/>
    <n v="71866.666666666672"/>
    <m/>
    <s v="COMPRA"/>
  </r>
  <r>
    <s v="Casa o chalet independiente en Fuente Alegre - El Chaparral - Los Morales-1909"/>
    <x v="1"/>
    <n v="430000"/>
    <x v="5"/>
    <n v="282"/>
    <x v="0"/>
    <x v="0"/>
    <x v="0"/>
    <x v="0"/>
    <x v="0"/>
    <m/>
    <n v="430000"/>
    <n v="1524.822695035461"/>
    <n v="143333.33333333334"/>
    <s v="Ciudad"/>
    <s v="COMPRA"/>
  </r>
  <r>
    <s v="Chalet adosado en avenida de España-2001"/>
    <x v="1"/>
    <n v="430000"/>
    <x v="5"/>
    <n v="167"/>
    <x v="0"/>
    <x v="0"/>
    <x v="0"/>
    <x v="0"/>
    <x v="0"/>
    <m/>
    <n v="430000"/>
    <n v="2574.8502994011974"/>
    <n v="143333.33333333334"/>
    <s v="Torremolinos"/>
    <s v="COMPRA"/>
  </r>
  <r>
    <s v="Casa o chalet independiente en calle Francisco Buendía  Gran Plaza - Marqués de Pickman - Ciudad Jardín387"/>
    <x v="2"/>
    <n v="430000"/>
    <x v="5"/>
    <n v="235"/>
    <x v="0"/>
    <x v="0"/>
    <x v="0"/>
    <x v="0"/>
    <x v="0"/>
    <s v=""/>
    <n v="430000"/>
    <n v="1829.7872340425531"/>
    <n v="143333.33333333334"/>
    <m/>
    <s v="COMPRA"/>
  </r>
  <r>
    <s v="Chalet adosado en Avenida de las Ciencias  Sevilla496"/>
    <x v="2"/>
    <n v="430000"/>
    <x v="5"/>
    <n v="116"/>
    <x v="0"/>
    <x v="0"/>
    <x v="0"/>
    <x v="0"/>
    <x v="0"/>
    <s v=""/>
    <n v="430000"/>
    <n v="3706.8965517241381"/>
    <n v="143333.33333333334"/>
    <m/>
    <s v="COMPRA"/>
  </r>
  <r>
    <s v="Casa o chalet independiente en calle País Vasco  Algete2196"/>
    <x v="0"/>
    <n v="430000"/>
    <x v="5"/>
    <n v="110"/>
    <x v="0"/>
    <x v="0"/>
    <x v="0"/>
    <x v="0"/>
    <x v="0"/>
    <s v=""/>
    <n v="430000"/>
    <n v="3909.090909090909"/>
    <n v="143333.33333333334"/>
    <m/>
    <s v="COMPRA"/>
  </r>
  <r>
    <s v="Chalet pareado en calle Azafrán  131597"/>
    <x v="2"/>
    <n v="430000"/>
    <x v="3"/>
    <n v="151"/>
    <x v="0"/>
    <x v="0"/>
    <x v="0"/>
    <x v="0"/>
    <x v="0"/>
    <s v=""/>
    <n v="430000"/>
    <n v="2847.682119205298"/>
    <n v="107500"/>
    <m/>
    <s v="COMPRA"/>
  </r>
  <r>
    <s v="Chalet pareado en calle Azafrán  131598"/>
    <x v="2"/>
    <n v="430000"/>
    <x v="3"/>
    <n v="152"/>
    <x v="0"/>
    <x v="0"/>
    <x v="0"/>
    <x v="0"/>
    <x v="0"/>
    <s v=""/>
    <n v="430000"/>
    <n v="2828.9473684210525"/>
    <n v="107500"/>
    <m/>
    <s v="COMPRA"/>
  </r>
  <r>
    <s v="Piso en Palacio  Madrid1150"/>
    <x v="0"/>
    <n v="430000"/>
    <x v="11"/>
    <n v="53"/>
    <x v="1"/>
    <x v="3"/>
    <x v="2"/>
    <x v="1"/>
    <x v="1"/>
    <s v=""/>
    <n v="430000"/>
    <n v="8113.2075471698117"/>
    <n v="430000"/>
    <m/>
    <s v="COMPRA"/>
  </r>
  <r>
    <s v="Piso en calle de las Infantas  Chueca-Justicia826"/>
    <x v="0"/>
    <n v="430000"/>
    <x v="11"/>
    <n v="54"/>
    <x v="1"/>
    <x v="7"/>
    <x v="2"/>
    <x v="2"/>
    <x v="1"/>
    <s v=""/>
    <n v="430000"/>
    <n v="7962.9629629629626"/>
    <n v="430000"/>
    <m/>
    <s v="COMPRA"/>
  </r>
  <r>
    <s v="Piso en calle Victoria-821"/>
    <x v="1"/>
    <n v="430000"/>
    <x v="5"/>
    <n v="125"/>
    <x v="1"/>
    <x v="3"/>
    <x v="2"/>
    <x v="1"/>
    <x v="1"/>
    <m/>
    <n v="430000"/>
    <n v="3440"/>
    <n v="143333.33333333334"/>
    <s v="Ciudad"/>
    <s v="COMPRA"/>
  </r>
  <r>
    <s v="Piso en avenida de los Abogados de Atocha  Norte - Universidad996"/>
    <x v="0"/>
    <n v="430000"/>
    <x v="5"/>
    <n v="105"/>
    <x v="1"/>
    <x v="9"/>
    <x v="1"/>
    <x v="1"/>
    <x v="0"/>
    <s v=""/>
    <n v="430000"/>
    <n v="4095.2380952380954"/>
    <n v="143333.33333333334"/>
    <m/>
    <s v="COMPRA"/>
  </r>
  <r>
    <s v="Piso en calle Virgen de Luján  Ramón de Carranza - Madre Rafols333"/>
    <x v="2"/>
    <n v="430000"/>
    <x v="5"/>
    <n v="105"/>
    <x v="1"/>
    <x v="4"/>
    <x v="1"/>
    <x v="1"/>
    <x v="1"/>
    <s v=""/>
    <n v="430000"/>
    <n v="4095.2380952380954"/>
    <n v="143333.33333333334"/>
    <m/>
    <s v="COMPRA"/>
  </r>
  <r>
    <s v="Piso en calle Tona Radely-1324"/>
    <x v="1"/>
    <n v="430000"/>
    <x v="3"/>
    <n v="232"/>
    <x v="1"/>
    <x v="8"/>
    <x v="1"/>
    <x v="1"/>
    <x v="0"/>
    <m/>
    <n v="430000"/>
    <n v="1853.4482758620691"/>
    <n v="107500"/>
    <s v="Torremolinos"/>
    <s v="COMPRA"/>
  </r>
  <r>
    <s v="Piso en avenida de Molière-1069"/>
    <x v="1"/>
    <n v="430000"/>
    <x v="5"/>
    <n v="92"/>
    <x v="1"/>
    <x v="3"/>
    <x v="1"/>
    <x v="1"/>
    <x v="0"/>
    <m/>
    <n v="430000"/>
    <n v="4673.913043478261"/>
    <n v="143333.33333333334"/>
    <s v="Ciudad"/>
    <s v="COMPRA"/>
  </r>
  <r>
    <s v="Piso en Centro Histórico-731"/>
    <x v="1"/>
    <n v="430000"/>
    <x v="11"/>
    <n v="68"/>
    <x v="1"/>
    <x v="9"/>
    <x v="1"/>
    <x v="1"/>
    <x v="1"/>
    <m/>
    <n v="430000"/>
    <n v="6323.5294117647063"/>
    <n v="430000"/>
    <s v="Ciudad"/>
    <s v="COMPRA"/>
  </r>
  <r>
    <s v="Dúplex en calle Timón-382"/>
    <x v="1"/>
    <n v="430000"/>
    <x v="8"/>
    <n v="120"/>
    <x v="1"/>
    <x v="7"/>
    <x v="1"/>
    <x v="1"/>
    <x v="0"/>
    <m/>
    <n v="430000"/>
    <n v="3583.3333333333335"/>
    <n v="215000"/>
    <s v="Benalmadena"/>
    <s v="COMPRA"/>
  </r>
  <r>
    <s v="Piso en Centro Histórico-468"/>
    <x v="1"/>
    <n v="430000"/>
    <x v="8"/>
    <n v="80"/>
    <x v="1"/>
    <x v="7"/>
    <x v="1"/>
    <x v="1"/>
    <x v="1"/>
    <m/>
    <n v="430000"/>
    <n v="5375"/>
    <n v="215000"/>
    <s v="Ciudad"/>
    <s v="COMPRA"/>
  </r>
  <r>
    <s v="Piso en calle Mauricio Moro Pareto-83"/>
    <x v="1"/>
    <n v="430000"/>
    <x v="8"/>
    <n v="121"/>
    <x v="1"/>
    <x v="6"/>
    <x v="1"/>
    <x v="1"/>
    <x v="0"/>
    <m/>
    <n v="430000"/>
    <n v="3553.7190082644629"/>
    <n v="215000"/>
    <s v="Ciudad"/>
    <s v="COMPRA"/>
  </r>
  <r>
    <s v="Piso en paseo Martiricos-1507"/>
    <x v="1"/>
    <n v="430000"/>
    <x v="8"/>
    <n v="84"/>
    <x v="1"/>
    <x v="16"/>
    <x v="1"/>
    <x v="1"/>
    <x v="0"/>
    <m/>
    <n v="430000"/>
    <n v="5119.0476190476193"/>
    <n v="215000"/>
    <s v="Ciudad"/>
    <s v="COMPRA"/>
  </r>
  <r>
    <s v="Chalet pareado en calle de las Encinas  s/n2023"/>
    <x v="0"/>
    <n v="429900"/>
    <x v="3"/>
    <n v="191"/>
    <x v="0"/>
    <x v="0"/>
    <x v="0"/>
    <x v="0"/>
    <x v="0"/>
    <s v=""/>
    <n v="429900"/>
    <n v="2250.7853403141362"/>
    <n v="107475"/>
    <m/>
    <s v="COMPRA"/>
  </r>
  <r>
    <s v="Piso en calle Juan de Toledo  221413"/>
    <x v="0"/>
    <n v="429900"/>
    <x v="6"/>
    <n v="201"/>
    <x v="1"/>
    <x v="8"/>
    <x v="1"/>
    <x v="1"/>
    <x v="1"/>
    <s v=""/>
    <n v="429900"/>
    <n v="2138.8059701492539"/>
    <n v="85980"/>
    <m/>
    <s v="COMPRA"/>
  </r>
  <r>
    <s v="Piso en calle del Olivar  Ensanche918"/>
    <x v="0"/>
    <n v="429900"/>
    <x v="8"/>
    <n v="95"/>
    <x v="1"/>
    <x v="7"/>
    <x v="1"/>
    <x v="1"/>
    <x v="0"/>
    <s v=""/>
    <n v="429900"/>
    <n v="4525.2631578947367"/>
    <n v="214950"/>
    <m/>
    <s v="COMPRA"/>
  </r>
  <r>
    <s v="Piso en La Florida - Parque norte-659"/>
    <x v="1"/>
    <n v="429900"/>
    <x v="3"/>
    <n v="153"/>
    <x v="1"/>
    <x v="9"/>
    <x v="1"/>
    <x v="1"/>
    <x v="0"/>
    <m/>
    <n v="429900"/>
    <n v="2809.8039215686276"/>
    <n v="107475"/>
    <s v="Ciudad"/>
    <s v="COMPRA"/>
  </r>
  <r>
    <s v="Casa o chalet independiente en calle de las Azucenas  La Cabrera2122"/>
    <x v="0"/>
    <n v="429000"/>
    <x v="4"/>
    <n v="285"/>
    <x v="0"/>
    <x v="0"/>
    <x v="0"/>
    <x v="0"/>
    <x v="0"/>
    <s v=""/>
    <n v="429000"/>
    <n v="1505.2631578947369"/>
    <n v="61285.714285714283"/>
    <m/>
    <s v="COMPRA"/>
  </r>
  <r>
    <s v="Piso en calle Angel Carazo Gomez-2433"/>
    <x v="1"/>
    <n v="429000"/>
    <x v="5"/>
    <n v="170"/>
    <x v="1"/>
    <x v="11"/>
    <x v="1"/>
    <x v="1"/>
    <x v="0"/>
    <m/>
    <n v="429000"/>
    <n v="2523.5294117647059"/>
    <n v="143000"/>
    <s v="Torremolinos"/>
    <s v="COMPRA"/>
  </r>
  <r>
    <s v="Chalet pareado en calle Navalcarnero  La Cárcaba - El Encinar - Montemolinos2144"/>
    <x v="0"/>
    <n v="428900"/>
    <x v="3"/>
    <n v="217"/>
    <x v="0"/>
    <x v="0"/>
    <x v="0"/>
    <x v="0"/>
    <x v="0"/>
    <s v=""/>
    <n v="428900"/>
    <n v="1976.4976958525347"/>
    <n v="107225"/>
    <m/>
    <s v="COMPRA"/>
  </r>
  <r>
    <s v="Piso en avenida San Anton-919"/>
    <x v="1"/>
    <n v="428500"/>
    <x v="5"/>
    <n v="139"/>
    <x v="1"/>
    <x v="3"/>
    <x v="1"/>
    <x v="1"/>
    <x v="0"/>
    <m/>
    <n v="428500"/>
    <n v="3082.7338129496402"/>
    <n v="142833.33333333334"/>
    <s v="Torremolinos"/>
    <s v="COMPRA"/>
  </r>
  <r>
    <s v="Chalet pareado en Nueva Alcalá  Alcalá de Guadaira630"/>
    <x v="2"/>
    <n v="428400"/>
    <x v="3"/>
    <n v="274"/>
    <x v="0"/>
    <x v="0"/>
    <x v="0"/>
    <x v="0"/>
    <x v="0"/>
    <s v=""/>
    <n v="428400"/>
    <n v="1563.5036496350365"/>
    <n v="107100"/>
    <m/>
    <s v="COMPRA"/>
  </r>
  <r>
    <s v="Chalet pareado en calle la Iglesia  Torrejón de la Calzada2070"/>
    <x v="0"/>
    <n v="428000"/>
    <x v="6"/>
    <n v="236"/>
    <x v="0"/>
    <x v="0"/>
    <x v="0"/>
    <x v="0"/>
    <x v="0"/>
    <s v=""/>
    <n v="428000"/>
    <n v="1813.5593220338983"/>
    <n v="85600"/>
    <m/>
    <s v="COMPRA"/>
  </r>
  <r>
    <s v="Chalet en calle Santorini  10583"/>
    <x v="2"/>
    <n v="427000"/>
    <x v="5"/>
    <n v="170"/>
    <x v="0"/>
    <x v="0"/>
    <x v="0"/>
    <x v="0"/>
    <x v="0"/>
    <s v=""/>
    <n v="427000"/>
    <n v="2511.7647058823532"/>
    <n v="142333.33333333334"/>
    <m/>
    <s v="COMPRA"/>
  </r>
  <r>
    <s v="Chalet en calle Osa Mayor  Moraleja de Enmedio2021"/>
    <x v="0"/>
    <n v="426000"/>
    <x v="3"/>
    <n v="230"/>
    <x v="0"/>
    <x v="0"/>
    <x v="0"/>
    <x v="0"/>
    <x v="0"/>
    <s v=""/>
    <n v="426000"/>
    <n v="1852.1739130434783"/>
    <n v="106500"/>
    <m/>
    <s v="COMPRA"/>
  </r>
  <r>
    <s v="Piso en paseo Martiricos-1099"/>
    <x v="1"/>
    <n v="426000"/>
    <x v="5"/>
    <n v="100"/>
    <x v="1"/>
    <x v="22"/>
    <x v="1"/>
    <x v="1"/>
    <x v="0"/>
    <m/>
    <n v="426000"/>
    <n v="4260"/>
    <n v="142000"/>
    <s v="Ciudad"/>
    <s v="COMPRA"/>
  </r>
  <r>
    <s v="Chalet adosado en avenida de la Vista-2005"/>
    <x v="1"/>
    <n v="425000"/>
    <x v="5"/>
    <n v="150"/>
    <x v="0"/>
    <x v="0"/>
    <x v="0"/>
    <x v="0"/>
    <x v="0"/>
    <m/>
    <n v="425000"/>
    <n v="2833.3333333333335"/>
    <n v="141666.66666666666"/>
    <s v="Benalmadena"/>
    <s v="COMPRA"/>
  </r>
  <r>
    <s v="Chalet pareado en Fuente Alegre - El Chaparral - Los Morales-2235"/>
    <x v="1"/>
    <n v="425000"/>
    <x v="5"/>
    <n v="111"/>
    <x v="0"/>
    <x v="0"/>
    <x v="0"/>
    <x v="0"/>
    <x v="0"/>
    <m/>
    <n v="425000"/>
    <n v="3828.828828828829"/>
    <n v="141666.66666666666"/>
    <s v="Ciudad"/>
    <s v="COMPRA"/>
  </r>
  <r>
    <s v="Chalet pareado en Fuente Alegre - El Chaparral - Los Morales-2236"/>
    <x v="1"/>
    <n v="425000"/>
    <x v="5"/>
    <n v="111"/>
    <x v="0"/>
    <x v="0"/>
    <x v="0"/>
    <x v="0"/>
    <x v="0"/>
    <m/>
    <n v="425000"/>
    <n v="3828.828828828829"/>
    <n v="141666.66666666666"/>
    <s v="Ciudad"/>
    <s v="COMPRA"/>
  </r>
  <r>
    <s v="Chalet adosado en De China-2097"/>
    <x v="1"/>
    <n v="425000"/>
    <x v="3"/>
    <n v="249"/>
    <x v="0"/>
    <x v="0"/>
    <x v="0"/>
    <x v="0"/>
    <x v="0"/>
    <m/>
    <n v="425000"/>
    <n v="1706.8273092369477"/>
    <n v="106250"/>
    <s v="Ciudad"/>
    <s v="COMPRA"/>
  </r>
  <r>
    <s v="Chalet pareado en Zona Iglesia - Estación  Moralzarzal1919"/>
    <x v="0"/>
    <n v="425000"/>
    <x v="3"/>
    <n v="273"/>
    <x v="0"/>
    <x v="0"/>
    <x v="0"/>
    <x v="0"/>
    <x v="0"/>
    <s v=""/>
    <n v="425000"/>
    <n v="1556.7765567765568"/>
    <n v="106250"/>
    <m/>
    <s v="COMPRA"/>
  </r>
  <r>
    <s v="Casa o chalet independiente en Palomares del Río 458"/>
    <x v="2"/>
    <n v="425000"/>
    <x v="1"/>
    <n v="400"/>
    <x v="0"/>
    <x v="0"/>
    <x v="0"/>
    <x v="0"/>
    <x v="0"/>
    <s v=""/>
    <n v="425000"/>
    <n v="1062.5"/>
    <n v="53125"/>
    <m/>
    <s v="COMPRA"/>
  </r>
  <r>
    <s v="Casa o chalet independiente en Urbanización Santa Isabel  Sanlúcar la Mayor478"/>
    <x v="2"/>
    <n v="425000"/>
    <x v="6"/>
    <n v="361"/>
    <x v="0"/>
    <x v="0"/>
    <x v="0"/>
    <x v="0"/>
    <x v="0"/>
    <s v=""/>
    <n v="425000"/>
    <n v="1177.2853185595568"/>
    <n v="85000"/>
    <m/>
    <s v="COMPRA"/>
  </r>
  <r>
    <s v="Piso en Arenal - Museo - Tetuán  Sevilla16"/>
    <x v="2"/>
    <n v="425000"/>
    <x v="8"/>
    <n v="112"/>
    <x v="1"/>
    <x v="3"/>
    <x v="1"/>
    <x v="1"/>
    <x v="2"/>
    <m/>
    <n v="425000"/>
    <n v="3794.6428571428573"/>
    <n v="212500"/>
    <m/>
    <s v="COMPRA"/>
  </r>
  <r>
    <s v="Piso en avenida San Francisco Javier  Nervión275"/>
    <x v="2"/>
    <n v="425000"/>
    <x v="3"/>
    <n v="119"/>
    <x v="1"/>
    <x v="7"/>
    <x v="1"/>
    <x v="1"/>
    <x v="1"/>
    <s v=""/>
    <n v="425000"/>
    <n v="3571.4285714285716"/>
    <n v="106250"/>
    <m/>
    <s v="COMPRA"/>
  </r>
  <r>
    <s v="Piso en avenida San Francisco Javier  Nervión276"/>
    <x v="2"/>
    <n v="425000"/>
    <x v="3"/>
    <n v="119"/>
    <x v="1"/>
    <x v="7"/>
    <x v="1"/>
    <x v="1"/>
    <x v="1"/>
    <s v=""/>
    <n v="425000"/>
    <n v="3571.4285714285716"/>
    <n v="106250"/>
    <m/>
    <s v="COMPRA"/>
  </r>
  <r>
    <s v="Piso en calle de Goya  Goya661"/>
    <x v="0"/>
    <n v="425000"/>
    <x v="8"/>
    <n v="66"/>
    <x v="1"/>
    <x v="24"/>
    <x v="1"/>
    <x v="1"/>
    <x v="1"/>
    <s v=""/>
    <n v="425000"/>
    <n v="6439.393939393939"/>
    <n v="212500"/>
    <m/>
    <s v="COMPRA"/>
  </r>
  <r>
    <s v="Piso en calle José Díaz-Oliva-1205"/>
    <x v="1"/>
    <n v="425000"/>
    <x v="5"/>
    <n v="108"/>
    <x v="1"/>
    <x v="8"/>
    <x v="1"/>
    <x v="1"/>
    <x v="0"/>
    <m/>
    <n v="425000"/>
    <n v="3935.1851851851852"/>
    <n v="141666.66666666666"/>
    <s v="Ciudad"/>
    <s v="COMPRA"/>
  </r>
  <r>
    <s v="Piso en Carlota Alessandri-1073"/>
    <x v="1"/>
    <n v="425000"/>
    <x v="8"/>
    <n v="95"/>
    <x v="1"/>
    <x v="3"/>
    <x v="1"/>
    <x v="1"/>
    <x v="0"/>
    <m/>
    <n v="425000"/>
    <n v="4473.6842105263158"/>
    <n v="212500"/>
    <s v="Torremolinos"/>
    <s v="COMPRA"/>
  </r>
  <r>
    <s v="Dúplex en calle Escritor Ángel Palomino-425"/>
    <x v="1"/>
    <n v="425000"/>
    <x v="8"/>
    <n v="166"/>
    <x v="1"/>
    <x v="7"/>
    <x v="1"/>
    <x v="1"/>
    <x v="0"/>
    <m/>
    <n v="425000"/>
    <n v="2560.2409638554218"/>
    <n v="212500"/>
    <s v="Torremolinos"/>
    <s v="COMPRA"/>
  </r>
  <r>
    <s v="Piso en avenida la Riviera-372"/>
    <x v="1"/>
    <n v="425000"/>
    <x v="5"/>
    <n v="112"/>
    <x v="1"/>
    <x v="7"/>
    <x v="1"/>
    <x v="1"/>
    <x v="1"/>
    <m/>
    <n v="425000"/>
    <n v="3794.6428571428573"/>
    <n v="141666.66666666666"/>
    <s v="Torremolinos"/>
    <s v="COMPRA"/>
  </r>
  <r>
    <s v="Piso en avenida la Riviera-373"/>
    <x v="1"/>
    <n v="425000"/>
    <x v="5"/>
    <n v="112"/>
    <x v="1"/>
    <x v="7"/>
    <x v="1"/>
    <x v="1"/>
    <x v="1"/>
    <m/>
    <n v="425000"/>
    <n v="3794.6428571428573"/>
    <n v="141666.66666666666"/>
    <s v="Torremolinos"/>
    <s v="COMPRA"/>
  </r>
  <r>
    <s v="Piso en calle Conrado del Campo-377"/>
    <x v="1"/>
    <n v="425000"/>
    <x v="5"/>
    <n v="116"/>
    <x v="1"/>
    <x v="7"/>
    <x v="1"/>
    <x v="1"/>
    <x v="0"/>
    <m/>
    <n v="425000"/>
    <n v="3663.7931034482758"/>
    <n v="141666.66666666666"/>
    <s v="Torremolinos"/>
    <s v="COMPRA"/>
  </r>
  <r>
    <s v="Piso en calle Conrado del Campo-378"/>
    <x v="1"/>
    <n v="425000"/>
    <x v="5"/>
    <n v="116"/>
    <x v="1"/>
    <x v="7"/>
    <x v="1"/>
    <x v="1"/>
    <x v="0"/>
    <m/>
    <n v="425000"/>
    <n v="3663.7931034482758"/>
    <n v="141666.66666666666"/>
    <s v="Torremolinos"/>
    <s v="COMPRA"/>
  </r>
  <r>
    <s v="Piso en Playamar - Benyamina-386"/>
    <x v="1"/>
    <n v="425000"/>
    <x v="5"/>
    <n v="120"/>
    <x v="1"/>
    <x v="7"/>
    <x v="1"/>
    <x v="1"/>
    <x v="0"/>
    <m/>
    <n v="425000"/>
    <n v="3541.6666666666665"/>
    <n v="141666.66666666666"/>
    <s v="Torremolinos"/>
    <s v="COMPRA"/>
  </r>
  <r>
    <s v="Piso en Playamar - Benyamina-401"/>
    <x v="1"/>
    <n v="425000"/>
    <x v="5"/>
    <n v="140"/>
    <x v="1"/>
    <x v="7"/>
    <x v="1"/>
    <x v="1"/>
    <x v="1"/>
    <m/>
    <n v="425000"/>
    <n v="3035.7142857142858"/>
    <n v="141666.66666666666"/>
    <s v="Torremolinos"/>
    <s v="COMPRA"/>
  </r>
  <r>
    <s v="Chalet adosado en calle Lili Álvarez  Hospital2155"/>
    <x v="0"/>
    <n v="424999"/>
    <x v="3"/>
    <n v="230"/>
    <x v="0"/>
    <x v="0"/>
    <x v="0"/>
    <x v="0"/>
    <x v="0"/>
    <s v=""/>
    <n v="424999"/>
    <n v="1847.8217391304347"/>
    <n v="106249.75"/>
    <m/>
    <s v="COMPRA"/>
  </r>
  <r>
    <s v="Chalet pareado en Restón i - Restón Ii  Valdemoro2051"/>
    <x v="0"/>
    <n v="424900"/>
    <x v="3"/>
    <n v="190"/>
    <x v="0"/>
    <x v="0"/>
    <x v="0"/>
    <x v="0"/>
    <x v="0"/>
    <s v=""/>
    <n v="424900"/>
    <n v="2236.3157894736842"/>
    <n v="106225"/>
    <m/>
    <s v="COMPRA"/>
  </r>
  <r>
    <s v="Chalet pareado en Restón i - Restón Ii  Valdemoro2052"/>
    <x v="0"/>
    <n v="424900"/>
    <x v="3"/>
    <n v="190"/>
    <x v="0"/>
    <x v="0"/>
    <x v="0"/>
    <x v="0"/>
    <x v="0"/>
    <s v=""/>
    <n v="424900"/>
    <n v="2236.3157894736842"/>
    <n v="106225"/>
    <m/>
    <s v="COMPRA"/>
  </r>
  <r>
    <s v="Piso en vereda de la Cebolla  s/n941"/>
    <x v="0"/>
    <n v="424900"/>
    <x v="8"/>
    <n v="90"/>
    <x v="1"/>
    <x v="7"/>
    <x v="1"/>
    <x v="1"/>
    <x v="0"/>
    <s v=""/>
    <n v="424900"/>
    <n v="4721.1111111111113"/>
    <n v="212450"/>
    <m/>
    <s v="COMPRA"/>
  </r>
  <r>
    <s v="Piso en avenida de Palmas Altas  Palmas Altas21"/>
    <x v="2"/>
    <n v="424634"/>
    <x v="3"/>
    <n v="221"/>
    <x v="1"/>
    <x v="11"/>
    <x v="1"/>
    <x v="1"/>
    <x v="1"/>
    <s v=""/>
    <n v="424634"/>
    <n v="1921.420814479638"/>
    <n v="106158.5"/>
    <m/>
    <s v="COMPRA"/>
  </r>
  <r>
    <s v="Piso en Perchel sur - El Bulto-1481"/>
    <x v="1"/>
    <n v="424000"/>
    <x v="5"/>
    <n v="96"/>
    <x v="1"/>
    <x v="8"/>
    <x v="1"/>
    <x v="1"/>
    <x v="0"/>
    <m/>
    <n v="424000"/>
    <n v="4416.666666666667"/>
    <n v="141333.33333333334"/>
    <s v="Ciudad"/>
    <s v="COMPRA"/>
  </r>
  <r>
    <s v="Piso en Perchel sur - El Bulto-1482"/>
    <x v="1"/>
    <n v="424000"/>
    <x v="5"/>
    <n v="96"/>
    <x v="1"/>
    <x v="8"/>
    <x v="1"/>
    <x v="1"/>
    <x v="0"/>
    <m/>
    <n v="424000"/>
    <n v="4416.666666666667"/>
    <n v="141333.33333333334"/>
    <s v="Ciudad"/>
    <s v="COMPRA"/>
  </r>
  <r>
    <s v="Piso en avenida San Anton-626"/>
    <x v="1"/>
    <n v="423200"/>
    <x v="5"/>
    <n v="124"/>
    <x v="1"/>
    <x v="9"/>
    <x v="1"/>
    <x v="1"/>
    <x v="0"/>
    <m/>
    <n v="423200"/>
    <n v="3412.9032258064517"/>
    <n v="141066.66666666666"/>
    <s v="Torremolinos"/>
    <s v="COMPRA"/>
  </r>
  <r>
    <s v="Piso en avenida San Anton-627"/>
    <x v="1"/>
    <n v="423200"/>
    <x v="5"/>
    <n v="124"/>
    <x v="1"/>
    <x v="9"/>
    <x v="1"/>
    <x v="1"/>
    <x v="0"/>
    <m/>
    <n v="423200"/>
    <n v="3412.9032258064517"/>
    <n v="141066.66666666666"/>
    <s v="Torremolinos"/>
    <s v="COMPRA"/>
  </r>
  <r>
    <s v="Chalet pareado en Pacífico-2251"/>
    <x v="1"/>
    <n v="420000"/>
    <x v="8"/>
    <n v="73"/>
    <x v="0"/>
    <x v="0"/>
    <x v="0"/>
    <x v="0"/>
    <x v="1"/>
    <m/>
    <n v="420000"/>
    <n v="5753.4246575342468"/>
    <n v="210000"/>
    <s v="Ciudad"/>
    <s v="COMPRA"/>
  </r>
  <r>
    <s v="Chalet pareado en Pacífico-2252"/>
    <x v="1"/>
    <n v="420000"/>
    <x v="8"/>
    <n v="73"/>
    <x v="0"/>
    <x v="0"/>
    <x v="0"/>
    <x v="0"/>
    <x v="1"/>
    <m/>
    <n v="420000"/>
    <n v="5753.4246575342468"/>
    <n v="210000"/>
    <s v="Ciudad"/>
    <s v="COMPRA"/>
  </r>
  <r>
    <s v="Casa o chalet independiente en calle Azor  Oromana364"/>
    <x v="2"/>
    <n v="420000"/>
    <x v="6"/>
    <n v="275"/>
    <x v="0"/>
    <x v="0"/>
    <x v="0"/>
    <x v="0"/>
    <x v="0"/>
    <s v=""/>
    <n v="420000"/>
    <n v="1527.2727272727273"/>
    <n v="84000"/>
    <m/>
    <s v="COMPRA"/>
  </r>
  <r>
    <s v="Chalet adosado en Cavaleri  Mairena del Aljarafe540"/>
    <x v="2"/>
    <n v="420000"/>
    <x v="1"/>
    <n v="348"/>
    <x v="0"/>
    <x v="0"/>
    <x v="0"/>
    <x v="0"/>
    <x v="0"/>
    <s v=""/>
    <n v="420000"/>
    <n v="1206.8965517241379"/>
    <n v="52500"/>
    <m/>
    <s v="COMPRA"/>
  </r>
  <r>
    <s v="Chalet adosado en Valencina de la Concepcion 568"/>
    <x v="2"/>
    <n v="420000"/>
    <x v="3"/>
    <n v="371"/>
    <x v="0"/>
    <x v="0"/>
    <x v="0"/>
    <x v="0"/>
    <x v="0"/>
    <s v=""/>
    <n v="420000"/>
    <n v="1132.0754716981132"/>
    <n v="105000"/>
    <m/>
    <s v="COMPRA"/>
  </r>
  <r>
    <s v="Chalet adosado en calle del Enfriadero  La Navata1868"/>
    <x v="0"/>
    <n v="420000"/>
    <x v="3"/>
    <n v="177"/>
    <x v="0"/>
    <x v="0"/>
    <x v="0"/>
    <x v="0"/>
    <x v="0"/>
    <s v=""/>
    <n v="420000"/>
    <n v="2372.8813559322034"/>
    <n v="105000"/>
    <m/>
    <s v="COMPRA"/>
  </r>
  <r>
    <s v="Casa o chalet independiente en calle Alfonso Senra  832226"/>
    <x v="0"/>
    <n v="420000"/>
    <x v="6"/>
    <n v="163"/>
    <x v="0"/>
    <x v="0"/>
    <x v="0"/>
    <x v="0"/>
    <x v="0"/>
    <s v=""/>
    <n v="420000"/>
    <n v="2576.687116564417"/>
    <n v="84000"/>
    <m/>
    <s v="COMPRA"/>
  </r>
  <r>
    <s v="Piso en camino de la Desviación-2338"/>
    <x v="1"/>
    <n v="420000"/>
    <x v="8"/>
    <n v="64"/>
    <x v="1"/>
    <x v="11"/>
    <x v="2"/>
    <x v="1"/>
    <x v="1"/>
    <m/>
    <n v="420000"/>
    <n v="6562.5"/>
    <n v="210000"/>
    <s v="Ciudad"/>
    <s v="COMPRA"/>
  </r>
  <r>
    <s v="Piso en calle Bariloche  Campo de las Naciones-Corralejos1732"/>
    <x v="0"/>
    <n v="420000"/>
    <x v="11"/>
    <n v="85"/>
    <x v="1"/>
    <x v="11"/>
    <x v="1"/>
    <x v="1"/>
    <x v="0"/>
    <s v=""/>
    <n v="420000"/>
    <n v="4941.1764705882351"/>
    <n v="420000"/>
    <m/>
    <s v="COMPRA"/>
  </r>
  <r>
    <s v="Piso en calle Bariloche  Campo de las Naciones-Corralejos1733"/>
    <x v="0"/>
    <n v="420000"/>
    <x v="11"/>
    <n v="85"/>
    <x v="1"/>
    <x v="11"/>
    <x v="1"/>
    <x v="1"/>
    <x v="0"/>
    <s v=""/>
    <n v="420000"/>
    <n v="4941.1764705882351"/>
    <n v="420000"/>
    <m/>
    <s v="COMPRA"/>
  </r>
  <r>
    <s v="Piso en calle Bariloche  Campo de las Naciones-Corralejos1734"/>
    <x v="0"/>
    <n v="420000"/>
    <x v="11"/>
    <n v="85"/>
    <x v="1"/>
    <x v="11"/>
    <x v="1"/>
    <x v="1"/>
    <x v="0"/>
    <s v=""/>
    <n v="420000"/>
    <n v="4941.1764705882351"/>
    <n v="420000"/>
    <m/>
    <s v="COMPRA"/>
  </r>
  <r>
    <s v="Piso en calle de García y Álvarez  11761"/>
    <x v="0"/>
    <n v="420000"/>
    <x v="8"/>
    <n v="122"/>
    <x v="1"/>
    <x v="11"/>
    <x v="1"/>
    <x v="1"/>
    <x v="0"/>
    <s v=""/>
    <n v="420000"/>
    <n v="3442.622950819672"/>
    <n v="210000"/>
    <m/>
    <s v="COMPRA"/>
  </r>
  <r>
    <s v="Piso en avenida de la Coruña  Alto de la Jabonería1131"/>
    <x v="0"/>
    <n v="420000"/>
    <x v="8"/>
    <n v="90"/>
    <x v="1"/>
    <x v="3"/>
    <x v="1"/>
    <x v="2"/>
    <x v="0"/>
    <s v=""/>
    <n v="420000"/>
    <n v="4666.666666666667"/>
    <n v="210000"/>
    <m/>
    <s v="COMPRA"/>
  </r>
  <r>
    <s v="Dúplex en calle de Cronos  Simancas1067"/>
    <x v="0"/>
    <n v="420000"/>
    <x v="8"/>
    <n v="140"/>
    <x v="1"/>
    <x v="9"/>
    <x v="1"/>
    <x v="1"/>
    <x v="0"/>
    <s v=""/>
    <n v="420000"/>
    <n v="3000"/>
    <n v="210000"/>
    <m/>
    <s v="COMPRA"/>
  </r>
  <r>
    <s v="Piso en Palacio  Madrid1335"/>
    <x v="0"/>
    <n v="420000"/>
    <x v="11"/>
    <n v="43"/>
    <x v="1"/>
    <x v="8"/>
    <x v="1"/>
    <x v="2"/>
    <x v="1"/>
    <s v=""/>
    <n v="420000"/>
    <n v="9767.4418604651164"/>
    <n v="420000"/>
    <m/>
    <s v="COMPRA"/>
  </r>
  <r>
    <s v="Piso en calle de Fernando el Católico  Gaztambide741"/>
    <x v="0"/>
    <n v="420000"/>
    <x v="11"/>
    <n v="56"/>
    <x v="1"/>
    <x v="5"/>
    <x v="1"/>
    <x v="1"/>
    <x v="1"/>
    <s v=""/>
    <n v="420000"/>
    <n v="7500"/>
    <n v="420000"/>
    <m/>
    <s v="COMPRA"/>
  </r>
  <r>
    <s v="Piso en calle de Fernando el Católico  Gaztambide742"/>
    <x v="0"/>
    <n v="420000"/>
    <x v="11"/>
    <n v="56"/>
    <x v="1"/>
    <x v="5"/>
    <x v="1"/>
    <x v="1"/>
    <x v="1"/>
    <s v=""/>
    <n v="420000"/>
    <n v="7500"/>
    <n v="420000"/>
    <m/>
    <s v="COMPRA"/>
  </r>
  <r>
    <s v="Piso en El Ejido-1214"/>
    <x v="1"/>
    <n v="420000"/>
    <x v="5"/>
    <n v="110"/>
    <x v="1"/>
    <x v="8"/>
    <x v="1"/>
    <x v="1"/>
    <x v="1"/>
    <m/>
    <n v="420000"/>
    <n v="3818.181818181818"/>
    <n v="140000"/>
    <s v="Ciudad"/>
    <s v="COMPRA"/>
  </r>
  <r>
    <s v="Piso en calle Ancla-1221"/>
    <x v="1"/>
    <n v="420000"/>
    <x v="5"/>
    <n v="113"/>
    <x v="1"/>
    <x v="8"/>
    <x v="1"/>
    <x v="1"/>
    <x v="0"/>
    <m/>
    <n v="420000"/>
    <n v="3716.8141592920356"/>
    <n v="140000"/>
    <s v="Benalmadena"/>
    <s v="COMPRA"/>
  </r>
  <r>
    <s v="Piso en La Victoria-1405"/>
    <x v="1"/>
    <n v="420000"/>
    <x v="5"/>
    <n v="75"/>
    <x v="1"/>
    <x v="8"/>
    <x v="1"/>
    <x v="1"/>
    <x v="1"/>
    <m/>
    <n v="420000"/>
    <n v="5600"/>
    <n v="140000"/>
    <s v="Ciudad"/>
    <s v="COMPRA"/>
  </r>
  <r>
    <s v="Piso en calle Peinado-1215"/>
    <x v="1"/>
    <n v="420000"/>
    <x v="3"/>
    <n v="110"/>
    <x v="1"/>
    <x v="8"/>
    <x v="1"/>
    <x v="1"/>
    <x v="0"/>
    <m/>
    <n v="420000"/>
    <n v="3818.181818181818"/>
    <n v="105000"/>
    <s v="Ciudad"/>
    <s v="COMPRA"/>
  </r>
  <r>
    <s v="Piso en calle Concha Méndez-861"/>
    <x v="1"/>
    <n v="420000"/>
    <x v="8"/>
    <n v="109"/>
    <x v="1"/>
    <x v="3"/>
    <x v="1"/>
    <x v="1"/>
    <x v="0"/>
    <m/>
    <n v="420000"/>
    <n v="3853.211009174312"/>
    <n v="210000"/>
    <s v="Benalmadena"/>
    <s v="COMPRA"/>
  </r>
  <r>
    <s v="Piso en camino de Doña María-914"/>
    <x v="1"/>
    <n v="420000"/>
    <x v="8"/>
    <n v="137"/>
    <x v="1"/>
    <x v="3"/>
    <x v="1"/>
    <x v="1"/>
    <x v="0"/>
    <m/>
    <n v="420000"/>
    <n v="3065.6934306569342"/>
    <n v="210000"/>
    <s v="Benalmadena"/>
    <s v="COMPRA"/>
  </r>
  <r>
    <s v="Piso en calle Victoria-1057"/>
    <x v="1"/>
    <n v="420000"/>
    <x v="8"/>
    <n v="89"/>
    <x v="1"/>
    <x v="3"/>
    <x v="1"/>
    <x v="1"/>
    <x v="1"/>
    <m/>
    <n v="420000"/>
    <n v="4719.1011235955057"/>
    <n v="210000"/>
    <s v="Ciudad"/>
    <s v="COMPRA"/>
  </r>
  <r>
    <s v="Piso en La Merced-813"/>
    <x v="1"/>
    <n v="420000"/>
    <x v="8"/>
    <n v="85"/>
    <x v="1"/>
    <x v="3"/>
    <x v="1"/>
    <x v="2"/>
    <x v="1"/>
    <m/>
    <n v="420000"/>
    <n v="4941.1764705882351"/>
    <n v="210000"/>
    <s v="Ciudad"/>
    <s v="COMPRA"/>
  </r>
  <r>
    <s v="Piso en Cruz del Humilladero - Los Tilos-387"/>
    <x v="1"/>
    <n v="420000"/>
    <x v="3"/>
    <n v="120"/>
    <x v="1"/>
    <x v="7"/>
    <x v="1"/>
    <x v="1"/>
    <x v="1"/>
    <m/>
    <n v="420000"/>
    <n v="3500"/>
    <n v="105000"/>
    <s v="Ciudad"/>
    <s v="COMPRA"/>
  </r>
  <r>
    <s v="Piso en paseo de los Tilos-388"/>
    <x v="1"/>
    <n v="420000"/>
    <x v="3"/>
    <n v="120"/>
    <x v="1"/>
    <x v="7"/>
    <x v="1"/>
    <x v="1"/>
    <x v="1"/>
    <m/>
    <n v="420000"/>
    <n v="3500"/>
    <n v="105000"/>
    <s v="Ciudad"/>
    <s v="COMPRA"/>
  </r>
  <r>
    <s v="Piso en calle Agustín Montes Fuentes-336"/>
    <x v="1"/>
    <n v="420000"/>
    <x v="8"/>
    <n v="86"/>
    <x v="1"/>
    <x v="1"/>
    <x v="1"/>
    <x v="1"/>
    <x v="1"/>
    <m/>
    <n v="420000"/>
    <n v="4883.7209302325582"/>
    <n v="210000"/>
    <s v="Ciudad"/>
    <s v="COMPRA"/>
  </r>
  <r>
    <s v="Piso en alameda Principal-340"/>
    <x v="1"/>
    <n v="420000"/>
    <x v="8"/>
    <n v="90"/>
    <x v="1"/>
    <x v="1"/>
    <x v="1"/>
    <x v="1"/>
    <x v="1"/>
    <m/>
    <n v="420000"/>
    <n v="4666.666666666667"/>
    <n v="210000"/>
    <s v="Ciudad"/>
    <s v="COMPRA"/>
  </r>
  <r>
    <s v="Piso en paseo de los Tilos-267"/>
    <x v="1"/>
    <n v="420000"/>
    <x v="3"/>
    <n v="125"/>
    <x v="1"/>
    <x v="1"/>
    <x v="1"/>
    <x v="1"/>
    <x v="1"/>
    <m/>
    <n v="420000"/>
    <n v="3360"/>
    <n v="105000"/>
    <s v="Ciudad"/>
    <s v="COMPRA"/>
  </r>
  <r>
    <s v="Piso en Cristo de la Epidemia-190"/>
    <x v="1"/>
    <n v="420000"/>
    <x v="6"/>
    <n v="170"/>
    <x v="1"/>
    <x v="5"/>
    <x v="1"/>
    <x v="1"/>
    <x v="0"/>
    <m/>
    <n v="420000"/>
    <n v="2470.5882352941176"/>
    <n v="84000"/>
    <s v="Ciudad"/>
    <s v="COMPRA"/>
  </r>
  <r>
    <s v="Dúplex en paseo Bellavista-32"/>
    <x v="1"/>
    <n v="420000"/>
    <x v="8"/>
    <n v="106"/>
    <x v="1"/>
    <x v="4"/>
    <x v="1"/>
    <x v="1"/>
    <x v="1"/>
    <m/>
    <n v="420000"/>
    <n v="3962.2641509433961"/>
    <n v="210000"/>
    <s v="Benalmadena"/>
    <s v="COMPRA"/>
  </r>
  <r>
    <s v="Piso en Tamarindo-63"/>
    <x v="1"/>
    <n v="420000"/>
    <x v="5"/>
    <n v="90"/>
    <x v="1"/>
    <x v="4"/>
    <x v="1"/>
    <x v="1"/>
    <x v="1"/>
    <m/>
    <n v="420000"/>
    <n v="4666.666666666667"/>
    <n v="140000"/>
    <s v="Benalmadena"/>
    <s v="COMPRA"/>
  </r>
  <r>
    <s v="Casa o chalet independiente en calle Guadarrama  982223"/>
    <x v="0"/>
    <n v="419900"/>
    <x v="5"/>
    <n v="196"/>
    <x v="0"/>
    <x v="0"/>
    <x v="0"/>
    <x v="0"/>
    <x v="0"/>
    <s v=""/>
    <n v="419900"/>
    <n v="2142.3469387755104"/>
    <n v="139966.66666666666"/>
    <m/>
    <s v="COMPRA"/>
  </r>
  <r>
    <s v="Chalet pareado en paseo del Arroyo  Coimbra - Guadarrama2050"/>
    <x v="0"/>
    <n v="419900"/>
    <x v="3"/>
    <n v="281"/>
    <x v="0"/>
    <x v="0"/>
    <x v="0"/>
    <x v="0"/>
    <x v="0"/>
    <s v=""/>
    <n v="419900"/>
    <n v="1494.3060498220641"/>
    <n v="104975"/>
    <m/>
    <s v="COMPRA"/>
  </r>
  <r>
    <s v="Casa o chalet independiente en calle Rincón de Castilla  Manzanares el Real2162"/>
    <x v="0"/>
    <n v="419900"/>
    <x v="6"/>
    <n v="275"/>
    <x v="0"/>
    <x v="0"/>
    <x v="0"/>
    <x v="0"/>
    <x v="0"/>
    <s v=""/>
    <n v="419900"/>
    <n v="1526.909090909091"/>
    <n v="83980"/>
    <m/>
    <s v="COMPRA"/>
  </r>
  <r>
    <s v="Chalet pareado en calle Rosalía de Castro  Torrejón de la Calzada2230"/>
    <x v="0"/>
    <n v="419900"/>
    <x v="3"/>
    <n v="270"/>
    <x v="0"/>
    <x v="0"/>
    <x v="0"/>
    <x v="0"/>
    <x v="0"/>
    <s v=""/>
    <n v="419900"/>
    <n v="1555.1851851851852"/>
    <n v="104975"/>
    <m/>
    <s v="COMPRA"/>
  </r>
  <r>
    <s v="Chalet adosado en calle del Laurel  472234"/>
    <x v="0"/>
    <n v="419900"/>
    <x v="3"/>
    <n v="289"/>
    <x v="0"/>
    <x v="0"/>
    <x v="0"/>
    <x v="0"/>
    <x v="0"/>
    <s v=""/>
    <n v="419900"/>
    <n v="1452.9411764705883"/>
    <n v="104975"/>
    <m/>
    <s v="COMPRA"/>
  </r>
  <r>
    <s v="Casa o chalet independiente en calle Valencia  Pinosol - El Alcor - Peralejo2329"/>
    <x v="0"/>
    <n v="419900"/>
    <x v="2"/>
    <n v="268"/>
    <x v="0"/>
    <x v="0"/>
    <x v="0"/>
    <x v="0"/>
    <x v="0"/>
    <s v=""/>
    <n v="419900"/>
    <n v="1566.7910447761194"/>
    <n v="69983.333333333328"/>
    <m/>
    <s v="COMPRA"/>
  </r>
  <r>
    <s v="Piso en avenida del Cantábrico  511696"/>
    <x v="0"/>
    <n v="419900"/>
    <x v="5"/>
    <n v="130"/>
    <x v="1"/>
    <x v="11"/>
    <x v="1"/>
    <x v="1"/>
    <x v="0"/>
    <s v=""/>
    <n v="419900"/>
    <n v="3230"/>
    <n v="139966.66666666666"/>
    <m/>
    <s v="COMPRA"/>
  </r>
  <r>
    <s v="Piso en calle Helsinki  Sur862"/>
    <x v="0"/>
    <n v="419900"/>
    <x v="3"/>
    <n v="123"/>
    <x v="1"/>
    <x v="7"/>
    <x v="1"/>
    <x v="1"/>
    <x v="0"/>
    <s v=""/>
    <n v="419900"/>
    <n v="3413.8211382113823"/>
    <n v="104975"/>
    <m/>
    <s v="COMPRA"/>
  </r>
  <r>
    <s v="Chalet adosado en calle Armelina-2020"/>
    <x v="1"/>
    <n v="419000"/>
    <x v="5"/>
    <n v="120"/>
    <x v="0"/>
    <x v="0"/>
    <x v="0"/>
    <x v="0"/>
    <x v="1"/>
    <m/>
    <n v="419000"/>
    <n v="3491.6666666666665"/>
    <n v="139666.66666666666"/>
    <s v="Ciudad"/>
    <s v="COMPRA"/>
  </r>
  <r>
    <s v="Chalet adosado en calle Anemona-2018"/>
    <x v="1"/>
    <n v="419000"/>
    <x v="3"/>
    <n v="160"/>
    <x v="0"/>
    <x v="0"/>
    <x v="0"/>
    <x v="0"/>
    <x v="1"/>
    <m/>
    <n v="419000"/>
    <n v="2618.75"/>
    <n v="104750"/>
    <s v="Benalmadena"/>
    <s v="COMPRA"/>
  </r>
  <r>
    <s v="Chalet adosado en calle Anemona-2019"/>
    <x v="1"/>
    <n v="419000"/>
    <x v="3"/>
    <n v="160"/>
    <x v="0"/>
    <x v="0"/>
    <x v="0"/>
    <x v="0"/>
    <x v="1"/>
    <m/>
    <n v="419000"/>
    <n v="2618.75"/>
    <n v="104750"/>
    <s v="Benalmadena"/>
    <s v="COMPRA"/>
  </r>
  <r>
    <s v="Chalet adosado en calle Palomares  Fuente el Saz de Jarama1816"/>
    <x v="0"/>
    <n v="419000"/>
    <x v="3"/>
    <n v="255"/>
    <x v="0"/>
    <x v="0"/>
    <x v="0"/>
    <x v="0"/>
    <x v="0"/>
    <s v=""/>
    <n v="419000"/>
    <n v="1643.1372549019609"/>
    <n v="104750"/>
    <m/>
    <s v="COMPRA"/>
  </r>
  <r>
    <s v="Chalet adosado en chopos  Fuente el Saz de Jarama1939"/>
    <x v="0"/>
    <n v="419000"/>
    <x v="3"/>
    <n v="190"/>
    <x v="0"/>
    <x v="0"/>
    <x v="0"/>
    <x v="0"/>
    <x v="0"/>
    <s v=""/>
    <n v="419000"/>
    <n v="2205.2631578947367"/>
    <n v="104750"/>
    <m/>
    <s v="COMPRA"/>
  </r>
  <r>
    <s v="Piso en avenida de Italia  Los Bermejales27"/>
    <x v="2"/>
    <n v="419000"/>
    <x v="5"/>
    <n v="157"/>
    <x v="1"/>
    <x v="11"/>
    <x v="1"/>
    <x v="1"/>
    <x v="0"/>
    <s v=""/>
    <n v="419000"/>
    <n v="2668.7898089171977"/>
    <n v="139666.66666666666"/>
    <m/>
    <s v="COMPRA"/>
  </r>
  <r>
    <s v="Piso en Guadalquivir  1813"/>
    <x v="2"/>
    <n v="419000"/>
    <x v="8"/>
    <n v="94"/>
    <x v="1"/>
    <x v="8"/>
    <x v="1"/>
    <x v="1"/>
    <x v="2"/>
    <m/>
    <n v="419000"/>
    <n v="4457.4468085106382"/>
    <n v="209500"/>
    <m/>
    <s v="COMPRA"/>
  </r>
  <r>
    <s v="Piso en calle Puentedeume  Valderas - Los Castillos775"/>
    <x v="0"/>
    <n v="419000"/>
    <x v="6"/>
    <n v="148"/>
    <x v="1"/>
    <x v="1"/>
    <x v="1"/>
    <x v="1"/>
    <x v="1"/>
    <s v=""/>
    <n v="419000"/>
    <n v="2831.0810810810813"/>
    <n v="83800"/>
    <m/>
    <s v="COMPRA"/>
  </r>
  <r>
    <s v="Piso en Playamar - Benyamina-1196"/>
    <x v="1"/>
    <n v="419000"/>
    <x v="8"/>
    <n v="102"/>
    <x v="1"/>
    <x v="8"/>
    <x v="1"/>
    <x v="1"/>
    <x v="0"/>
    <m/>
    <n v="419000"/>
    <n v="4107.8431372549021"/>
    <n v="209500"/>
    <s v="Torremolinos"/>
    <s v="COMPRA"/>
  </r>
  <r>
    <s v="Piso en Playamar - Benyamina-1197"/>
    <x v="1"/>
    <n v="419000"/>
    <x v="8"/>
    <n v="102"/>
    <x v="1"/>
    <x v="8"/>
    <x v="1"/>
    <x v="1"/>
    <x v="0"/>
    <m/>
    <n v="419000"/>
    <n v="4107.8431372549021"/>
    <n v="209500"/>
    <s v="Torremolinos"/>
    <s v="COMPRA"/>
  </r>
  <r>
    <s v="Piso en avenida Estrella del Mar-2408"/>
    <x v="1"/>
    <n v="419000"/>
    <x v="3"/>
    <n v="133"/>
    <x v="1"/>
    <x v="11"/>
    <x v="1"/>
    <x v="1"/>
    <x v="0"/>
    <m/>
    <n v="419000"/>
    <n v="3150.375939849624"/>
    <n v="104750"/>
    <s v="Benalmadena"/>
    <s v="COMPRA"/>
  </r>
  <r>
    <s v="Piso en Los Almendros - El Limonero - El Tomillar-908"/>
    <x v="1"/>
    <n v="418900"/>
    <x v="5"/>
    <n v="132"/>
    <x v="1"/>
    <x v="3"/>
    <x v="1"/>
    <x v="1"/>
    <x v="0"/>
    <m/>
    <n v="418900"/>
    <n v="3173.4848484848485"/>
    <n v="139633.33333333334"/>
    <s v="Ciudad"/>
    <s v="COMPRA"/>
  </r>
  <r>
    <s v="Casa o chalet independiente en Gines 437"/>
    <x v="2"/>
    <n v="418000"/>
    <x v="5"/>
    <n v="162"/>
    <x v="0"/>
    <x v="0"/>
    <x v="0"/>
    <x v="0"/>
    <x v="0"/>
    <s v=""/>
    <n v="418000"/>
    <n v="2580.2469135802471"/>
    <n v="139333.33333333334"/>
    <m/>
    <s v="COMPRA"/>
  </r>
  <r>
    <s v="Piso en calle Antares-1077"/>
    <x v="1"/>
    <n v="418000"/>
    <x v="5"/>
    <n v="98"/>
    <x v="1"/>
    <x v="3"/>
    <x v="1"/>
    <x v="1"/>
    <x v="0"/>
    <m/>
    <n v="418000"/>
    <n v="4265.3061224489793"/>
    <n v="139333.33333333334"/>
    <s v="Ciudad"/>
    <s v="COMPRA"/>
  </r>
  <r>
    <s v="Piso en calle Antares-1078"/>
    <x v="1"/>
    <n v="418000"/>
    <x v="5"/>
    <n v="98"/>
    <x v="1"/>
    <x v="3"/>
    <x v="1"/>
    <x v="1"/>
    <x v="0"/>
    <m/>
    <n v="418000"/>
    <n v="4265.3061224489793"/>
    <n v="139333.33333333334"/>
    <s v="Ciudad"/>
    <s v="COMPRA"/>
  </r>
  <r>
    <s v="Chalet adosado en avenida de la Salud  Jardines de Hércules493"/>
    <x v="2"/>
    <n v="417000"/>
    <x v="3"/>
    <n v="141"/>
    <x v="0"/>
    <x v="0"/>
    <x v="0"/>
    <x v="0"/>
    <x v="0"/>
    <s v=""/>
    <n v="417000"/>
    <n v="2957.4468085106382"/>
    <n v="104250"/>
    <m/>
    <s v="COMPRA"/>
  </r>
  <r>
    <s v="Chalet adosado en calle Miguel de Unamuno  972229"/>
    <x v="0"/>
    <n v="417000"/>
    <x v="5"/>
    <n v="173"/>
    <x v="0"/>
    <x v="0"/>
    <x v="0"/>
    <x v="0"/>
    <x v="0"/>
    <s v=""/>
    <n v="417000"/>
    <n v="2410.4046242774566"/>
    <n v="139000"/>
    <m/>
    <s v="COMPRA"/>
  </r>
  <r>
    <s v="Casa o chalet independiente en calle Mallorca  Pedrezuela2275"/>
    <x v="0"/>
    <n v="416000"/>
    <x v="5"/>
    <n v="130"/>
    <x v="0"/>
    <x v="0"/>
    <x v="0"/>
    <x v="0"/>
    <x v="0"/>
    <s v=""/>
    <n v="416000"/>
    <n v="3200"/>
    <n v="138666.66666666666"/>
    <m/>
    <s v="COMPRA"/>
  </r>
  <r>
    <s v="Chalet adosado en avenida de la Torre-2002"/>
    <x v="1"/>
    <n v="415000"/>
    <x v="8"/>
    <n v="100"/>
    <x v="0"/>
    <x v="0"/>
    <x v="0"/>
    <x v="0"/>
    <x v="0"/>
    <m/>
    <n v="415000"/>
    <n v="4150"/>
    <n v="207500"/>
    <s v="Benalmadena"/>
    <s v="COMPRA"/>
  </r>
  <r>
    <s v="Chalet adosado en avenida de la Torre-2003"/>
    <x v="1"/>
    <n v="415000"/>
    <x v="8"/>
    <n v="76"/>
    <x v="0"/>
    <x v="0"/>
    <x v="0"/>
    <x v="0"/>
    <x v="0"/>
    <m/>
    <n v="415000"/>
    <n v="5460.5263157894733"/>
    <n v="207500"/>
    <s v="Benalmadena"/>
    <s v="COMPRA"/>
  </r>
  <r>
    <s v="Chalet adosado en Torremuelle-2152"/>
    <x v="1"/>
    <n v="415000"/>
    <x v="8"/>
    <n v="76"/>
    <x v="0"/>
    <x v="0"/>
    <x v="0"/>
    <x v="0"/>
    <x v="0"/>
    <m/>
    <n v="415000"/>
    <n v="5460.5263157894733"/>
    <n v="207500"/>
    <s v="Benalmadena"/>
    <s v="COMPRA"/>
  </r>
  <r>
    <s v="Casa o chalet independiente en pasaje Tamayo y Baus-1952"/>
    <x v="1"/>
    <n v="415000"/>
    <x v="5"/>
    <n v="130"/>
    <x v="0"/>
    <x v="0"/>
    <x v="0"/>
    <x v="0"/>
    <x v="1"/>
    <m/>
    <n v="415000"/>
    <n v="3192.3076923076924"/>
    <n v="138333.33333333334"/>
    <s v="Ciudad"/>
    <s v="COMPRA"/>
  </r>
  <r>
    <s v="Chalet adosado en avenida de China-2000"/>
    <x v="1"/>
    <n v="415000"/>
    <x v="5"/>
    <n v="141"/>
    <x v="0"/>
    <x v="0"/>
    <x v="0"/>
    <x v="0"/>
    <x v="0"/>
    <m/>
    <n v="415000"/>
    <n v="2943.2624113475176"/>
    <n v="138333.33333333334"/>
    <s v="Ciudad"/>
    <s v="COMPRA"/>
  </r>
  <r>
    <s v="Chalet adosado en pasaje Tamayo y Baus-2141"/>
    <x v="1"/>
    <n v="415000"/>
    <x v="5"/>
    <n v="130"/>
    <x v="0"/>
    <x v="0"/>
    <x v="0"/>
    <x v="0"/>
    <x v="1"/>
    <m/>
    <n v="415000"/>
    <n v="3192.3076923076924"/>
    <n v="138333.33333333334"/>
    <s v="Ciudad"/>
    <s v="COMPRA"/>
  </r>
  <r>
    <s v="Chalet adosado en Siria-2148"/>
    <x v="1"/>
    <n v="415000"/>
    <x v="3"/>
    <n v="253"/>
    <x v="0"/>
    <x v="0"/>
    <x v="0"/>
    <x v="0"/>
    <x v="0"/>
    <m/>
    <n v="415000"/>
    <n v="1640.3162055335968"/>
    <n v="103750"/>
    <s v="Ciudad"/>
    <s v="COMPRA"/>
  </r>
  <r>
    <s v="Chalet adosado en Siria-2149"/>
    <x v="1"/>
    <n v="415000"/>
    <x v="3"/>
    <n v="253"/>
    <x v="0"/>
    <x v="0"/>
    <x v="0"/>
    <x v="0"/>
    <x v="0"/>
    <m/>
    <n v="415000"/>
    <n v="1640.3162055335968"/>
    <n v="103750"/>
    <s v="Ciudad"/>
    <s v="COMPRA"/>
  </r>
  <r>
    <s v="Dúplex en avenida Antonio Machado-1150"/>
    <x v="1"/>
    <n v="415000"/>
    <x v="8"/>
    <n v="124"/>
    <x v="1"/>
    <x v="8"/>
    <x v="2"/>
    <x v="1"/>
    <x v="1"/>
    <m/>
    <n v="415000"/>
    <n v="3346.7741935483873"/>
    <n v="207500"/>
    <s v="Benalmadena"/>
    <s v="COMPRA"/>
  </r>
  <r>
    <s v="Piso en avenida de la Cruz del Campo  Gran Plaza - Marqués de Pickman - Ciudad Jardín103"/>
    <x v="2"/>
    <n v="415000"/>
    <x v="3"/>
    <n v="172"/>
    <x v="1"/>
    <x v="8"/>
    <x v="1"/>
    <x v="1"/>
    <x v="1"/>
    <s v=""/>
    <n v="415000"/>
    <n v="2412.7906976744184"/>
    <n v="103750"/>
    <m/>
    <s v="COMPRA"/>
  </r>
  <r>
    <s v="Piso en calle del Alcalde Pedro González González  Valdepelayo-Montepinos-Arroyo Culebro1051"/>
    <x v="0"/>
    <n v="415000"/>
    <x v="5"/>
    <n v="147"/>
    <x v="1"/>
    <x v="9"/>
    <x v="1"/>
    <x v="1"/>
    <x v="0"/>
    <s v=""/>
    <n v="415000"/>
    <n v="2823.1292517006805"/>
    <n v="138333.33333333334"/>
    <m/>
    <s v="COMPRA"/>
  </r>
  <r>
    <s v="Piso en Solymar - Puerto Marina-1079"/>
    <x v="1"/>
    <n v="415000"/>
    <x v="8"/>
    <n v="123"/>
    <x v="1"/>
    <x v="3"/>
    <x v="1"/>
    <x v="1"/>
    <x v="1"/>
    <m/>
    <n v="415000"/>
    <n v="3373.9837398373984"/>
    <n v="207500"/>
    <s v="Benalmadena"/>
    <s v="COMPRA"/>
  </r>
  <r>
    <s v="Piso en Perchel sur - El Bulto-885"/>
    <x v="1"/>
    <n v="415000"/>
    <x v="3"/>
    <n v="118"/>
    <x v="1"/>
    <x v="3"/>
    <x v="1"/>
    <x v="1"/>
    <x v="1"/>
    <m/>
    <n v="415000"/>
    <n v="3516.9491525423728"/>
    <n v="103750"/>
    <s v="Ciudad"/>
    <s v="COMPRA"/>
  </r>
  <r>
    <s v="Ático en calle Violín-622"/>
    <x v="1"/>
    <n v="415000"/>
    <x v="8"/>
    <n v="123"/>
    <x v="1"/>
    <x v="9"/>
    <x v="1"/>
    <x v="1"/>
    <x v="0"/>
    <m/>
    <n v="415000"/>
    <n v="3373.9837398373984"/>
    <n v="207500"/>
    <s v="Torremolinos"/>
    <s v="COMPRA"/>
  </r>
  <r>
    <s v="Ático en calle Violín-623"/>
    <x v="1"/>
    <n v="415000"/>
    <x v="8"/>
    <n v="123"/>
    <x v="1"/>
    <x v="9"/>
    <x v="1"/>
    <x v="1"/>
    <x v="0"/>
    <m/>
    <n v="415000"/>
    <n v="3373.9837398373984"/>
    <n v="207500"/>
    <s v="Torremolinos"/>
    <s v="COMPRA"/>
  </r>
  <r>
    <s v="Ático en calle Violín-624"/>
    <x v="1"/>
    <n v="415000"/>
    <x v="8"/>
    <n v="123"/>
    <x v="1"/>
    <x v="9"/>
    <x v="1"/>
    <x v="1"/>
    <x v="0"/>
    <m/>
    <n v="415000"/>
    <n v="3373.9837398373984"/>
    <n v="207500"/>
    <s v="Torremolinos"/>
    <s v="COMPRA"/>
  </r>
  <r>
    <s v="Piso en Perchel sur - El Bulto-403"/>
    <x v="1"/>
    <n v="415000"/>
    <x v="3"/>
    <n v="140"/>
    <x v="1"/>
    <x v="7"/>
    <x v="1"/>
    <x v="1"/>
    <x v="0"/>
    <m/>
    <n v="415000"/>
    <n v="2964.2857142857142"/>
    <n v="103750"/>
    <s v="Ciudad"/>
    <s v="COMPRA"/>
  </r>
  <r>
    <s v="Chalet adosado en calle Navarro Ledesma-2053"/>
    <x v="1"/>
    <n v="414900"/>
    <x v="5"/>
    <n v="132"/>
    <x v="0"/>
    <x v="0"/>
    <x v="0"/>
    <x v="0"/>
    <x v="1"/>
    <m/>
    <n v="414900"/>
    <n v="3143.181818181818"/>
    <n v="138300"/>
    <s v="Ciudad"/>
    <s v="COMPRA"/>
  </r>
  <r>
    <s v="Chalet adosado en calle Misioneras Hijas del Calvario  El Olivar - La Magdalena2081"/>
    <x v="0"/>
    <n v="414900"/>
    <x v="5"/>
    <n v="180"/>
    <x v="0"/>
    <x v="0"/>
    <x v="0"/>
    <x v="0"/>
    <x v="0"/>
    <s v=""/>
    <n v="414900"/>
    <n v="2305"/>
    <n v="138300"/>
    <m/>
    <s v="COMPRA"/>
  </r>
  <r>
    <s v="Piso en calle de la Virgen del Castañar  91778"/>
    <x v="0"/>
    <n v="414900"/>
    <x v="8"/>
    <n v="80"/>
    <x v="1"/>
    <x v="11"/>
    <x v="1"/>
    <x v="1"/>
    <x v="1"/>
    <s v=""/>
    <n v="414900"/>
    <n v="5186.25"/>
    <n v="207450"/>
    <m/>
    <s v="COMPRA"/>
  </r>
  <r>
    <s v="Piso en calle Rotonda  41186"/>
    <x v="0"/>
    <n v="414900"/>
    <x v="5"/>
    <n v="118"/>
    <x v="1"/>
    <x v="3"/>
    <x v="1"/>
    <x v="1"/>
    <x v="0"/>
    <s v=""/>
    <n v="414900"/>
    <n v="3516.101694915254"/>
    <n v="138300"/>
    <m/>
    <s v="COMPRA"/>
  </r>
  <r>
    <s v="Casa o chalet independiente en Loreto  Espartinas447"/>
    <x v="2"/>
    <n v="414520"/>
    <x v="5"/>
    <n v="216"/>
    <x v="0"/>
    <x v="0"/>
    <x v="0"/>
    <x v="0"/>
    <x v="0"/>
    <s v=""/>
    <n v="414520"/>
    <n v="1919.0740740740741"/>
    <n v="138173.33333333334"/>
    <m/>
    <s v="COMPRA"/>
  </r>
  <r>
    <s v="Dúplex en plaza Olé-831"/>
    <x v="1"/>
    <n v="414000"/>
    <x v="8"/>
    <n v="189"/>
    <x v="1"/>
    <x v="3"/>
    <x v="2"/>
    <x v="1"/>
    <x v="1"/>
    <m/>
    <n v="414000"/>
    <n v="2190.4761904761904"/>
    <n v="207000"/>
    <s v="Benalmadena"/>
    <s v="COMPRA"/>
  </r>
  <r>
    <s v="Dúplex en plaza Olé-832"/>
    <x v="1"/>
    <n v="414000"/>
    <x v="8"/>
    <n v="189"/>
    <x v="1"/>
    <x v="3"/>
    <x v="2"/>
    <x v="1"/>
    <x v="1"/>
    <m/>
    <n v="414000"/>
    <n v="2190.4761904761904"/>
    <n v="207000"/>
    <s v="Benalmadena"/>
    <s v="COMPRA"/>
  </r>
  <r>
    <s v="Casa o chalet independiente en calle Pintor Sánchez Cotán-1768"/>
    <x v="1"/>
    <n v="413500"/>
    <x v="8"/>
    <n v="120"/>
    <x v="0"/>
    <x v="0"/>
    <x v="0"/>
    <x v="0"/>
    <x v="1"/>
    <m/>
    <n v="413500"/>
    <n v="3445.8333333333335"/>
    <n v="206750"/>
    <s v="Ciudad"/>
    <s v="COMPRA"/>
  </r>
  <r>
    <s v="Casa o chalet independiente en Palomares del Río 459"/>
    <x v="2"/>
    <n v="413483"/>
    <x v="6"/>
    <n v="279"/>
    <x v="0"/>
    <x v="0"/>
    <x v="0"/>
    <x v="0"/>
    <x v="0"/>
    <s v=""/>
    <n v="413483"/>
    <n v="1482.0179211469533"/>
    <n v="82696.600000000006"/>
    <m/>
    <s v="COMPRA"/>
  </r>
  <r>
    <s v="Piso en Carlota Alessandri-1480"/>
    <x v="1"/>
    <n v="412000"/>
    <x v="8"/>
    <n v="96"/>
    <x v="1"/>
    <x v="8"/>
    <x v="1"/>
    <x v="1"/>
    <x v="0"/>
    <m/>
    <n v="412000"/>
    <n v="4291.666666666667"/>
    <n v="206000"/>
    <s v="Torremolinos"/>
    <s v="COMPRA"/>
  </r>
  <r>
    <s v="Piso en avenida Mar de Alborán-2517"/>
    <x v="1"/>
    <n v="411500"/>
    <x v="11"/>
    <n v="83"/>
    <x v="1"/>
    <x v="11"/>
    <x v="1"/>
    <x v="1"/>
    <x v="1"/>
    <m/>
    <n v="411500"/>
    <n v="4957.8313253012047"/>
    <n v="411500"/>
    <s v="Torremolinos"/>
    <s v="COMPRA"/>
  </r>
  <r>
    <s v="Piso en avenida Mar de Alborán-2518"/>
    <x v="1"/>
    <n v="411500"/>
    <x v="11"/>
    <n v="83"/>
    <x v="1"/>
    <x v="11"/>
    <x v="1"/>
    <x v="1"/>
    <x v="1"/>
    <m/>
    <n v="411500"/>
    <n v="4957.8313253012047"/>
    <n v="411500"/>
    <s v="Torremolinos"/>
    <s v="COMPRA"/>
  </r>
  <r>
    <s v="Chalet adosado en Los Almendros - El Limonero - El Tomillar-2117"/>
    <x v="1"/>
    <n v="410000"/>
    <x v="5"/>
    <n v="150"/>
    <x v="0"/>
    <x v="0"/>
    <x v="0"/>
    <x v="0"/>
    <x v="1"/>
    <m/>
    <n v="410000"/>
    <n v="2733.3333333333335"/>
    <n v="136666.66666666666"/>
    <s v="Ciudad"/>
    <s v="COMPRA"/>
  </r>
  <r>
    <s v="Casa o chalet independiente en Alcornoque  Bollullos de la Mitacion341"/>
    <x v="2"/>
    <n v="410000"/>
    <x v="5"/>
    <n v="202"/>
    <x v="0"/>
    <x v="0"/>
    <x v="0"/>
    <x v="0"/>
    <x v="0"/>
    <s v=""/>
    <n v="410000"/>
    <n v="2029.7029702970297"/>
    <n v="136666.66666666666"/>
    <m/>
    <s v="COMPRA"/>
  </r>
  <r>
    <s v="Casa o chalet independiente en Urbanización los Tres Pinos  Loreto476"/>
    <x v="2"/>
    <n v="410000"/>
    <x v="5"/>
    <n v="198"/>
    <x v="0"/>
    <x v="0"/>
    <x v="0"/>
    <x v="0"/>
    <x v="0"/>
    <s v=""/>
    <n v="410000"/>
    <n v="2070.7070707070707"/>
    <n v="136666.66666666666"/>
    <m/>
    <s v="COMPRA"/>
  </r>
  <r>
    <s v="Chalet adosado en calle San Juan de Alicante  Urbanización Mediterráneo1801"/>
    <x v="0"/>
    <n v="410000"/>
    <x v="3"/>
    <n v="240"/>
    <x v="0"/>
    <x v="0"/>
    <x v="0"/>
    <x v="0"/>
    <x v="0"/>
    <s v=""/>
    <n v="410000"/>
    <n v="1708.3333333333333"/>
    <n v="102500"/>
    <m/>
    <s v="COMPRA"/>
  </r>
  <r>
    <s v="Chalet adosado en calle Parque Pyr-María Verónica  1232227"/>
    <x v="0"/>
    <n v="410000"/>
    <x v="5"/>
    <n v="204"/>
    <x v="0"/>
    <x v="0"/>
    <x v="0"/>
    <x v="0"/>
    <x v="0"/>
    <s v=""/>
    <n v="410000"/>
    <n v="2009.8039215686274"/>
    <n v="136666.66666666666"/>
    <m/>
    <s v="COMPRA"/>
  </r>
  <r>
    <s v="Chalet adosado en calle Parque Pyr-María Verónica  1232228"/>
    <x v="0"/>
    <n v="410000"/>
    <x v="5"/>
    <n v="204"/>
    <x v="0"/>
    <x v="0"/>
    <x v="0"/>
    <x v="0"/>
    <x v="0"/>
    <s v=""/>
    <n v="410000"/>
    <n v="2009.8039215686274"/>
    <n v="136666.66666666666"/>
    <m/>
    <s v="COMPRA"/>
  </r>
  <r>
    <s v="Piso en travesía del 2 de Febrero  s/n1557"/>
    <x v="0"/>
    <n v="410000"/>
    <x v="5"/>
    <n v="141"/>
    <x v="1"/>
    <x v="8"/>
    <x v="1"/>
    <x v="1"/>
    <x v="0"/>
    <s v=""/>
    <n v="410000"/>
    <n v="2907.8014184397161"/>
    <n v="136666.66666666666"/>
    <m/>
    <s v="COMPRA"/>
  </r>
  <r>
    <s v="Piso en Getafe Centro  Getafe1017"/>
    <x v="0"/>
    <n v="410000"/>
    <x v="5"/>
    <n v="120"/>
    <x v="1"/>
    <x v="9"/>
    <x v="1"/>
    <x v="1"/>
    <x v="0"/>
    <s v=""/>
    <n v="410000"/>
    <n v="3416.6666666666665"/>
    <n v="136666.66666666666"/>
    <m/>
    <s v="COMPRA"/>
  </r>
  <r>
    <s v="Dúplex en calle Cabo de San Vicente  Parque Lisboa - La Paz670"/>
    <x v="0"/>
    <n v="410000"/>
    <x v="6"/>
    <n v="186"/>
    <x v="1"/>
    <x v="13"/>
    <x v="1"/>
    <x v="1"/>
    <x v="0"/>
    <s v=""/>
    <n v="410000"/>
    <n v="2204.3010752688174"/>
    <n v="82000"/>
    <m/>
    <s v="COMPRA"/>
  </r>
  <r>
    <s v="Piso en calle Mármoles-1354"/>
    <x v="1"/>
    <n v="410000"/>
    <x v="8"/>
    <n v="52"/>
    <x v="1"/>
    <x v="8"/>
    <x v="1"/>
    <x v="1"/>
    <x v="1"/>
    <m/>
    <n v="410000"/>
    <n v="7884.6153846153848"/>
    <n v="205000"/>
    <s v="Ciudad"/>
    <s v="COMPRA"/>
  </r>
  <r>
    <s v="Piso en avenida de Andalucía-611"/>
    <x v="1"/>
    <n v="410000"/>
    <x v="3"/>
    <n v="117"/>
    <x v="1"/>
    <x v="9"/>
    <x v="1"/>
    <x v="1"/>
    <x v="0"/>
    <m/>
    <n v="410000"/>
    <n v="3504.2735042735044"/>
    <n v="102500"/>
    <s v="Ciudad"/>
    <s v="COMPRA"/>
  </r>
  <r>
    <s v="Piso en calle Casablanca-653"/>
    <x v="1"/>
    <n v="410000"/>
    <x v="3"/>
    <n v="149"/>
    <x v="1"/>
    <x v="9"/>
    <x v="1"/>
    <x v="1"/>
    <x v="0"/>
    <m/>
    <n v="410000"/>
    <n v="2751.6778523489934"/>
    <n v="102500"/>
    <s v="Torremolinos"/>
    <s v="COMPRA"/>
  </r>
  <r>
    <s v="Piso en Centro Histórico-259"/>
    <x v="1"/>
    <n v="410000"/>
    <x v="5"/>
    <n v="113"/>
    <x v="1"/>
    <x v="1"/>
    <x v="1"/>
    <x v="1"/>
    <x v="1"/>
    <m/>
    <n v="410000"/>
    <n v="3628.3185840707965"/>
    <n v="136666.66666666666"/>
    <s v="Ciudad"/>
    <s v="COMPRA"/>
  </r>
  <r>
    <s v="Piso en calle Ferrándiz-343"/>
    <x v="1"/>
    <n v="410000"/>
    <x v="5"/>
    <n v="99"/>
    <x v="1"/>
    <x v="1"/>
    <x v="1"/>
    <x v="1"/>
    <x v="1"/>
    <m/>
    <n v="410000"/>
    <n v="4141.4141414141413"/>
    <n v="136666.66666666666"/>
    <s v="Ciudad"/>
    <s v="COMPRA"/>
  </r>
  <r>
    <s v="Piso en calle Antares-2386"/>
    <x v="1"/>
    <n v="410000"/>
    <x v="8"/>
    <n v="118"/>
    <x v="1"/>
    <x v="11"/>
    <x v="1"/>
    <x v="1"/>
    <x v="0"/>
    <m/>
    <n v="410000"/>
    <n v="3474.5762711864409"/>
    <n v="205000"/>
    <s v="Ciudad"/>
    <s v="COMPRA"/>
  </r>
  <r>
    <s v="Piso en avenida Gandhi-2414"/>
    <x v="1"/>
    <n v="410000"/>
    <x v="8"/>
    <n v="136"/>
    <x v="1"/>
    <x v="11"/>
    <x v="1"/>
    <x v="1"/>
    <x v="0"/>
    <m/>
    <n v="410000"/>
    <n v="3014.705882352941"/>
    <n v="205000"/>
    <s v="Benalmadena"/>
    <s v="COMPRA"/>
  </r>
  <r>
    <s v="Piso en avenida Gandhi-2415"/>
    <x v="1"/>
    <n v="410000"/>
    <x v="8"/>
    <n v="136"/>
    <x v="1"/>
    <x v="11"/>
    <x v="1"/>
    <x v="1"/>
    <x v="0"/>
    <m/>
    <n v="410000"/>
    <n v="3014.705882352941"/>
    <n v="205000"/>
    <s v="Benalmadena"/>
    <s v="COMPRA"/>
  </r>
  <r>
    <s v="Piso en avenida Gandhi-2416"/>
    <x v="1"/>
    <n v="410000"/>
    <x v="8"/>
    <n v="136"/>
    <x v="1"/>
    <x v="11"/>
    <x v="1"/>
    <x v="1"/>
    <x v="0"/>
    <m/>
    <n v="410000"/>
    <n v="3014.705882352941"/>
    <n v="205000"/>
    <s v="Benalmadena"/>
    <s v="COMPRA"/>
  </r>
  <r>
    <s v="Piso en avenida Gandhi-2417"/>
    <x v="1"/>
    <n v="410000"/>
    <x v="8"/>
    <n v="136"/>
    <x v="1"/>
    <x v="11"/>
    <x v="1"/>
    <x v="1"/>
    <x v="0"/>
    <m/>
    <n v="410000"/>
    <n v="3014.705882352941"/>
    <n v="205000"/>
    <s v="Benalmadena"/>
    <s v="COMPRA"/>
  </r>
  <r>
    <s v="Piso en avenida Gandhi-2418"/>
    <x v="1"/>
    <n v="410000"/>
    <x v="8"/>
    <n v="136"/>
    <x v="1"/>
    <x v="11"/>
    <x v="1"/>
    <x v="1"/>
    <x v="0"/>
    <m/>
    <n v="410000"/>
    <n v="3014.705882352941"/>
    <n v="205000"/>
    <s v="Benalmadena"/>
    <s v="COMPRA"/>
  </r>
  <r>
    <s v="Piso en Olletas - Sierra Blanquilla-2357"/>
    <x v="1"/>
    <n v="410000"/>
    <x v="5"/>
    <n v="100"/>
    <x v="1"/>
    <x v="11"/>
    <x v="1"/>
    <x v="1"/>
    <x v="1"/>
    <m/>
    <n v="410000"/>
    <n v="4100"/>
    <n v="136666.66666666666"/>
    <s v="Ciudad"/>
    <s v="COMPRA"/>
  </r>
  <r>
    <s v="Piso en caronte-2406"/>
    <x v="1"/>
    <n v="410000"/>
    <x v="5"/>
    <n v="132"/>
    <x v="1"/>
    <x v="11"/>
    <x v="1"/>
    <x v="1"/>
    <x v="0"/>
    <m/>
    <n v="410000"/>
    <n v="3106.060606060606"/>
    <n v="136666.66666666666"/>
    <s v="Ciudad"/>
    <s v="COMPRA"/>
  </r>
  <r>
    <s v="Chalet adosado en Campanillas-2083"/>
    <x v="1"/>
    <n v="409900"/>
    <x v="5"/>
    <n v="201"/>
    <x v="0"/>
    <x v="0"/>
    <x v="0"/>
    <x v="0"/>
    <x v="0"/>
    <m/>
    <n v="409900"/>
    <n v="2039.3034825870648"/>
    <n v="136633.33333333334"/>
    <s v="Ciudad"/>
    <s v="COMPRA"/>
  </r>
  <r>
    <s v="Piso en calle Joaquín Turina  Teneria i - Teneria Ii1411"/>
    <x v="0"/>
    <n v="409900"/>
    <x v="5"/>
    <n v="90"/>
    <x v="1"/>
    <x v="8"/>
    <x v="1"/>
    <x v="1"/>
    <x v="0"/>
    <s v=""/>
    <n v="409900"/>
    <n v="4554.4444444444443"/>
    <n v="136633.33333333334"/>
    <m/>
    <s v="COMPRA"/>
  </r>
  <r>
    <s v="Ático en avenida del Sistema Solar  Parla Este925"/>
    <x v="0"/>
    <n v="407990"/>
    <x v="5"/>
    <n v="197"/>
    <x v="1"/>
    <x v="7"/>
    <x v="1"/>
    <x v="1"/>
    <x v="0"/>
    <s v=""/>
    <n v="407990"/>
    <n v="2071.0152284263959"/>
    <n v="135996.66666666666"/>
    <m/>
    <s v="COMPRA"/>
  </r>
  <r>
    <s v="Piso en avenida San Anton-383"/>
    <x v="1"/>
    <n v="406500"/>
    <x v="8"/>
    <n v="120"/>
    <x v="1"/>
    <x v="7"/>
    <x v="1"/>
    <x v="1"/>
    <x v="0"/>
    <m/>
    <n v="406500"/>
    <n v="3387.5"/>
    <n v="203250"/>
    <s v="Torremolinos"/>
    <s v="COMPRA"/>
  </r>
  <r>
    <s v="Piso en Rocío Jurado-886"/>
    <x v="1"/>
    <n v="406000"/>
    <x v="5"/>
    <n v="120"/>
    <x v="1"/>
    <x v="3"/>
    <x v="1"/>
    <x v="1"/>
    <x v="0"/>
    <m/>
    <n v="406000"/>
    <n v="3383.3333333333335"/>
    <n v="135333.33333333334"/>
    <s v="Ciudad"/>
    <s v="COMPRA"/>
  </r>
  <r>
    <s v="Casa o chalet independiente en El Molinillo - Capuchinos-1878"/>
    <x v="1"/>
    <n v="405000"/>
    <x v="3"/>
    <n v="209"/>
    <x v="0"/>
    <x v="0"/>
    <x v="0"/>
    <x v="0"/>
    <x v="0"/>
    <m/>
    <n v="405000"/>
    <n v="1937.799043062201"/>
    <n v="101250"/>
    <s v="Ciudad"/>
    <s v="COMPRA"/>
  </r>
  <r>
    <s v="Casa o chalet independiente en calle Espuela  s/n382"/>
    <x v="2"/>
    <n v="405000"/>
    <x v="3"/>
    <n v="169"/>
    <x v="0"/>
    <x v="0"/>
    <x v="0"/>
    <x v="0"/>
    <x v="0"/>
    <s v=""/>
    <n v="405000"/>
    <n v="2396.4497041420118"/>
    <n v="101250"/>
    <m/>
    <s v="COMPRA"/>
  </r>
  <r>
    <s v="Casa o chalet independiente en calle Espuela  s/n384"/>
    <x v="2"/>
    <n v="405000"/>
    <x v="3"/>
    <n v="201"/>
    <x v="0"/>
    <x v="0"/>
    <x v="0"/>
    <x v="0"/>
    <x v="0"/>
    <s v=""/>
    <n v="405000"/>
    <n v="2014.9253731343283"/>
    <n v="101250"/>
    <m/>
    <s v="COMPRA"/>
  </r>
  <r>
    <s v="Casa o chalet independiente en Montaraz  Loreto451"/>
    <x v="2"/>
    <n v="405000"/>
    <x v="6"/>
    <n v="416"/>
    <x v="0"/>
    <x v="0"/>
    <x v="0"/>
    <x v="0"/>
    <x v="0"/>
    <s v=""/>
    <n v="405000"/>
    <n v="973.55769230769226"/>
    <n v="81000"/>
    <m/>
    <s v="COMPRA"/>
  </r>
  <r>
    <s v="Piso en Fuente Santa  Colmenar Viejo1233"/>
    <x v="0"/>
    <n v="405000"/>
    <x v="8"/>
    <n v="95"/>
    <x v="1"/>
    <x v="3"/>
    <x v="1"/>
    <x v="1"/>
    <x v="0"/>
    <s v=""/>
    <n v="405000"/>
    <n v="4263.1578947368425"/>
    <n v="202500"/>
    <m/>
    <s v="COMPRA"/>
  </r>
  <r>
    <s v="Dúplex en Montemar-858"/>
    <x v="1"/>
    <n v="405000"/>
    <x v="8"/>
    <n v="107"/>
    <x v="1"/>
    <x v="3"/>
    <x v="1"/>
    <x v="1"/>
    <x v="0"/>
    <m/>
    <n v="405000"/>
    <n v="3785.0467289719627"/>
    <n v="202500"/>
    <s v="Torremolinos"/>
    <s v="COMPRA"/>
  </r>
  <r>
    <s v="Ático en calle Mercedes Formica-610"/>
    <x v="1"/>
    <n v="405000"/>
    <x v="5"/>
    <n v="116"/>
    <x v="1"/>
    <x v="9"/>
    <x v="1"/>
    <x v="1"/>
    <x v="0"/>
    <m/>
    <n v="405000"/>
    <n v="3491.3793103448274"/>
    <n v="135000"/>
    <s v="Ciudad"/>
    <s v="COMPRA"/>
  </r>
  <r>
    <s v="Chalet adosado en camino viejo de cobeña  Altos de Jarama1956"/>
    <x v="0"/>
    <n v="404000"/>
    <x v="5"/>
    <n v="185"/>
    <x v="0"/>
    <x v="0"/>
    <x v="0"/>
    <x v="0"/>
    <x v="0"/>
    <s v=""/>
    <n v="404000"/>
    <n v="2183.7837837837837"/>
    <n v="134666.66666666666"/>
    <m/>
    <s v="COMPRA"/>
  </r>
  <r>
    <s v="Piso en calle Tarso  San Pablo180"/>
    <x v="2"/>
    <n v="402500"/>
    <x v="5"/>
    <n v="123"/>
    <x v="1"/>
    <x v="3"/>
    <x v="1"/>
    <x v="1"/>
    <x v="1"/>
    <s v=""/>
    <n v="402500"/>
    <n v="3272.3577235772359"/>
    <n v="134166.66666666666"/>
    <m/>
    <s v="COMPRA"/>
  </r>
  <r>
    <s v="Chalet adosado en calle Hoya de Málaga-2038"/>
    <x v="1"/>
    <n v="402000"/>
    <x v="3"/>
    <n v="306"/>
    <x v="0"/>
    <x v="0"/>
    <x v="0"/>
    <x v="0"/>
    <x v="0"/>
    <m/>
    <n v="402000"/>
    <n v="1313.7254901960785"/>
    <n v="100500"/>
    <s v="Ciudad"/>
    <s v="COMPRA"/>
  </r>
  <r>
    <s v="Chalet adosado en calle Hoya de Málaga-2039"/>
    <x v="1"/>
    <n v="402000"/>
    <x v="3"/>
    <n v="259"/>
    <x v="0"/>
    <x v="0"/>
    <x v="0"/>
    <x v="0"/>
    <x v="1"/>
    <m/>
    <n v="402000"/>
    <n v="1552.1235521235521"/>
    <n v="100500"/>
    <s v="Ciudad"/>
    <s v="COMPRA"/>
  </r>
  <r>
    <s v="Chalet en calle Milongas  Jardines de Hércules579"/>
    <x v="2"/>
    <n v="401010"/>
    <x v="3"/>
    <n v="162"/>
    <x v="0"/>
    <x v="0"/>
    <x v="0"/>
    <x v="0"/>
    <x v="0"/>
    <s v=""/>
    <n v="401010"/>
    <n v="2475.3703703703704"/>
    <n v="100252.5"/>
    <m/>
    <s v="COMPRA"/>
  </r>
  <r>
    <s v="Casa o chalet independiente en Espartinas Pueblo  Espartinas434"/>
    <x v="2"/>
    <n v="401000"/>
    <x v="3"/>
    <n v="200"/>
    <x v="0"/>
    <x v="0"/>
    <x v="0"/>
    <x v="0"/>
    <x v="0"/>
    <s v=""/>
    <n v="401000"/>
    <n v="2005"/>
    <n v="100250"/>
    <m/>
    <s v="COMPRA"/>
  </r>
  <r>
    <s v="Piso en calle Provisional Berrocales 81 10  s/n932"/>
    <x v="0"/>
    <n v="400500"/>
    <x v="8"/>
    <n v="87"/>
    <x v="1"/>
    <x v="7"/>
    <x v="1"/>
    <x v="1"/>
    <x v="0"/>
    <s v=""/>
    <n v="400500"/>
    <n v="4603.4482758620688"/>
    <n v="200250"/>
    <m/>
    <s v="COMPRA"/>
  </r>
  <r>
    <s v="Chalet pareado en Zona Universitaria  Bormujos638"/>
    <x v="2"/>
    <n v="400000"/>
    <x v="3"/>
    <n v="142"/>
    <x v="0"/>
    <x v="0"/>
    <x v="0"/>
    <x v="0"/>
    <x v="0"/>
    <s v=""/>
    <n v="400000"/>
    <n v="2816.9014084507044"/>
    <n v="100000"/>
    <m/>
    <s v="COMPRA"/>
  </r>
  <r>
    <s v="Casa o chalet independiente en callejón de la Torre  Centro2343"/>
    <x v="0"/>
    <n v="400000"/>
    <x v="11"/>
    <n v="85"/>
    <x v="0"/>
    <x v="0"/>
    <x v="0"/>
    <x v="0"/>
    <x v="0"/>
    <s v=""/>
    <n v="400000"/>
    <n v="4705.8823529411766"/>
    <n v="400000"/>
    <m/>
    <s v="COMPRA"/>
  </r>
  <r>
    <s v="Chalet en Urbanización las Tinajas  1591"/>
    <x v="2"/>
    <n v="400000"/>
    <x v="2"/>
    <n v="553"/>
    <x v="0"/>
    <x v="0"/>
    <x v="0"/>
    <x v="0"/>
    <x v="0"/>
    <s v=""/>
    <n v="400000"/>
    <n v="723.32730560578659"/>
    <n v="66666.666666666672"/>
    <m/>
    <s v="COMPRA"/>
  </r>
  <r>
    <s v="Piso en Alameda  Sevilla153"/>
    <x v="2"/>
    <n v="400000"/>
    <x v="8"/>
    <n v="90"/>
    <x v="1"/>
    <x v="8"/>
    <x v="2"/>
    <x v="1"/>
    <x v="1"/>
    <s v=""/>
    <n v="400000"/>
    <n v="4444.4444444444443"/>
    <n v="200000"/>
    <m/>
    <s v="COMPRA"/>
  </r>
  <r>
    <s v="Piso en calle Trajano  Plaza de la Gavidia-San Lorenzo138"/>
    <x v="2"/>
    <n v="400000"/>
    <x v="5"/>
    <n v="100"/>
    <x v="1"/>
    <x v="8"/>
    <x v="1"/>
    <x v="1"/>
    <x v="1"/>
    <s v=""/>
    <n v="400000"/>
    <n v="4000"/>
    <n v="133333.33333333334"/>
    <m/>
    <s v="COMPRA"/>
  </r>
  <r>
    <s v="Piso en calle Juan Antonio Cavestany  Luis Montoto - Santa Justa10"/>
    <x v="2"/>
    <n v="400000"/>
    <x v="5"/>
    <n v="117"/>
    <x v="1"/>
    <x v="7"/>
    <x v="1"/>
    <x v="1"/>
    <x v="2"/>
    <m/>
    <n v="400000"/>
    <n v="3418.8034188034189"/>
    <n v="133333.33333333334"/>
    <m/>
    <s v="COMPRA"/>
  </r>
  <r>
    <s v="Piso en calle Juan Antonio Cavestany  Luis Montoto - Santa Justa11"/>
    <x v="2"/>
    <n v="400000"/>
    <x v="5"/>
    <n v="117"/>
    <x v="1"/>
    <x v="7"/>
    <x v="1"/>
    <x v="1"/>
    <x v="2"/>
    <m/>
    <n v="400000"/>
    <n v="3418.8034188034189"/>
    <n v="133333.33333333334"/>
    <m/>
    <s v="COMPRA"/>
  </r>
  <r>
    <s v="Piso en calle Barcelona  50723"/>
    <x v="0"/>
    <n v="400000"/>
    <x v="3"/>
    <n v="142"/>
    <x v="1"/>
    <x v="5"/>
    <x v="1"/>
    <x v="1"/>
    <x v="0"/>
    <s v=""/>
    <n v="400000"/>
    <n v="2816.9014084507044"/>
    <n v="100000"/>
    <m/>
    <s v="COMPRA"/>
  </r>
  <r>
    <s v="Piso en bulevar Louis Pasteur-467"/>
    <x v="1"/>
    <n v="400000"/>
    <x v="8"/>
    <n v="80"/>
    <x v="1"/>
    <x v="7"/>
    <x v="1"/>
    <x v="1"/>
    <x v="0"/>
    <m/>
    <n v="400000"/>
    <n v="5000"/>
    <n v="200000"/>
    <s v="Ciudad"/>
    <s v="COMPRA"/>
  </r>
  <r>
    <s v="Piso en plaza de las Flores-305"/>
    <x v="1"/>
    <n v="400000"/>
    <x v="11"/>
    <n v="55"/>
    <x v="1"/>
    <x v="1"/>
    <x v="1"/>
    <x v="1"/>
    <x v="1"/>
    <m/>
    <n v="400000"/>
    <n v="7272.727272727273"/>
    <n v="400000"/>
    <s v="Ciudad"/>
    <s v="COMPRA"/>
  </r>
  <r>
    <s v="Piso en calle Simeón Giménez Reyna-1537"/>
    <x v="1"/>
    <n v="400000"/>
    <x v="5"/>
    <n v="91"/>
    <x v="1"/>
    <x v="19"/>
    <x v="1"/>
    <x v="1"/>
    <x v="1"/>
    <m/>
    <n v="400000"/>
    <n v="4395.6043956043959"/>
    <n v="133333.33333333334"/>
    <s v="Ciudad"/>
    <s v="COMPRA"/>
  </r>
  <r>
    <s v="Piso en calle Simeón Giménez Reyna-1538"/>
    <x v="1"/>
    <n v="400000"/>
    <x v="5"/>
    <n v="91"/>
    <x v="1"/>
    <x v="19"/>
    <x v="1"/>
    <x v="1"/>
    <x v="1"/>
    <m/>
    <n v="400000"/>
    <n v="4395.6043956043959"/>
    <n v="133333.33333333334"/>
    <s v="Ciudad"/>
    <s v="COMPRA"/>
  </r>
  <r>
    <s v="Casa o chalet independiente en Fuentebella-San Felix-El Leguario  Parla2156"/>
    <x v="0"/>
    <n v="399999"/>
    <x v="5"/>
    <n v="202"/>
    <x v="0"/>
    <x v="0"/>
    <x v="0"/>
    <x v="0"/>
    <x v="0"/>
    <s v=""/>
    <n v="399999"/>
    <n v="1980.1930693069307"/>
    <n v="133333"/>
    <m/>
    <s v="COMPRA"/>
  </r>
  <r>
    <s v="Piso en Playamar - Benyamina-2326"/>
    <x v="1"/>
    <n v="399999"/>
    <x v="11"/>
    <n v="60"/>
    <x v="1"/>
    <x v="11"/>
    <x v="2"/>
    <x v="1"/>
    <x v="1"/>
    <m/>
    <n v="399999"/>
    <n v="6666.65"/>
    <n v="399999"/>
    <s v="Torremolinos"/>
    <s v="COMPRA"/>
  </r>
  <r>
    <s v="Piso en Playamar - Benyamina-2327"/>
    <x v="1"/>
    <n v="399999"/>
    <x v="11"/>
    <n v="60"/>
    <x v="1"/>
    <x v="11"/>
    <x v="2"/>
    <x v="1"/>
    <x v="1"/>
    <m/>
    <n v="399999"/>
    <n v="6666.65"/>
    <n v="399999"/>
    <s v="Torremolinos"/>
    <s v="COMPRA"/>
  </r>
  <r>
    <s v="Casa o chalet independiente en Gines 642"/>
    <x v="2"/>
    <n v="399990"/>
    <x v="6"/>
    <n v="522"/>
    <x v="0"/>
    <x v="0"/>
    <x v="0"/>
    <x v="0"/>
    <x v="0"/>
    <s v=""/>
    <n v="399990"/>
    <n v="766.26436781609198"/>
    <n v="79998"/>
    <m/>
    <s v="COMPRA"/>
  </r>
  <r>
    <s v="Chalet adosado en Las Américas  Parla2020"/>
    <x v="0"/>
    <n v="399990"/>
    <x v="3"/>
    <n v="180"/>
    <x v="0"/>
    <x v="0"/>
    <x v="0"/>
    <x v="0"/>
    <x v="0"/>
    <s v=""/>
    <n v="399990"/>
    <n v="2222.1666666666665"/>
    <n v="99997.5"/>
    <m/>
    <s v="COMPRA"/>
  </r>
  <r>
    <s v="Piso en ronda del Golf Este-1230"/>
    <x v="1"/>
    <n v="399950"/>
    <x v="8"/>
    <n v="117"/>
    <x v="1"/>
    <x v="8"/>
    <x v="1"/>
    <x v="1"/>
    <x v="0"/>
    <m/>
    <n v="399950"/>
    <n v="3418.3760683760684"/>
    <n v="199975"/>
    <s v="Benalmadena"/>
    <s v="COMPRA"/>
  </r>
  <r>
    <s v="Casa o chalet independiente en calle la Maltesa-1728"/>
    <x v="1"/>
    <n v="399900"/>
    <x v="6"/>
    <n v="240"/>
    <x v="0"/>
    <x v="0"/>
    <x v="0"/>
    <x v="0"/>
    <x v="0"/>
    <m/>
    <n v="399900"/>
    <n v="1666.25"/>
    <n v="79980"/>
    <s v="Ciudad"/>
    <s v="COMPRA"/>
  </r>
  <r>
    <s v="Chalet pareado en calle de la Haya  Coimbra - Guadarrama1950"/>
    <x v="0"/>
    <n v="399900"/>
    <x v="3"/>
    <n v="185"/>
    <x v="0"/>
    <x v="0"/>
    <x v="0"/>
    <x v="0"/>
    <x v="0"/>
    <s v=""/>
    <n v="399900"/>
    <n v="2161.6216216216217"/>
    <n v="99975"/>
    <m/>
    <s v="COMPRA"/>
  </r>
  <r>
    <s v="Piso en calle Pablo Ruiz Picasso  91698"/>
    <x v="0"/>
    <n v="399900"/>
    <x v="8"/>
    <n v="114"/>
    <x v="1"/>
    <x v="11"/>
    <x v="1"/>
    <x v="1"/>
    <x v="0"/>
    <s v=""/>
    <n v="399900"/>
    <n v="3507.8947368421054"/>
    <n v="199950"/>
    <m/>
    <s v="COMPRA"/>
  </r>
  <r>
    <s v="Dúplex en avenida de la Unión Europea  961004"/>
    <x v="0"/>
    <n v="399900"/>
    <x v="5"/>
    <n v="185"/>
    <x v="1"/>
    <x v="9"/>
    <x v="1"/>
    <x v="1"/>
    <x v="0"/>
    <s v=""/>
    <n v="399900"/>
    <n v="2161.6216216216217"/>
    <n v="133300"/>
    <m/>
    <s v="COMPRA"/>
  </r>
  <r>
    <s v="Ático en Parque Europa - Los Pitufos  Pinto1047"/>
    <x v="0"/>
    <n v="399900"/>
    <x v="5"/>
    <n v="190"/>
    <x v="1"/>
    <x v="9"/>
    <x v="1"/>
    <x v="1"/>
    <x v="0"/>
    <s v=""/>
    <n v="399900"/>
    <n v="2104.7368421052633"/>
    <n v="133300"/>
    <m/>
    <s v="COMPRA"/>
  </r>
  <r>
    <s v="Piso en El Consul - El Romeral-156"/>
    <x v="1"/>
    <n v="399900"/>
    <x v="8"/>
    <n v="88"/>
    <x v="1"/>
    <x v="6"/>
    <x v="1"/>
    <x v="1"/>
    <x v="0"/>
    <m/>
    <n v="399900"/>
    <n v="4544.318181818182"/>
    <n v="199950"/>
    <s v="Ciudad"/>
    <s v="COMPRA"/>
  </r>
  <r>
    <s v="Ático en avenida Carlota Alessandri-64"/>
    <x v="1"/>
    <n v="399500"/>
    <x v="8"/>
    <n v="97"/>
    <x v="1"/>
    <x v="4"/>
    <x v="1"/>
    <x v="1"/>
    <x v="0"/>
    <m/>
    <n v="399500"/>
    <n v="4118.5567010309278"/>
    <n v="199750"/>
    <s v="Torremolinos"/>
    <s v="COMPRA"/>
  </r>
  <r>
    <s v="Ático en avenida Carlota Alessandri-65"/>
    <x v="1"/>
    <n v="399500"/>
    <x v="8"/>
    <n v="97"/>
    <x v="1"/>
    <x v="4"/>
    <x v="1"/>
    <x v="1"/>
    <x v="0"/>
    <m/>
    <n v="399500"/>
    <n v="4118.5567010309278"/>
    <n v="199750"/>
    <s v="Torremolinos"/>
    <s v="COMPRA"/>
  </r>
  <r>
    <s v="Chalet adosado en calle Rocinante-2062"/>
    <x v="1"/>
    <n v="399000"/>
    <x v="3"/>
    <n v="210"/>
    <x v="0"/>
    <x v="0"/>
    <x v="0"/>
    <x v="0"/>
    <x v="0"/>
    <m/>
    <n v="399000"/>
    <n v="1900"/>
    <n v="99750"/>
    <s v="Ciudad"/>
    <s v="COMPRA"/>
  </r>
  <r>
    <s v="Chalet adosado en calle Rocinante-2063"/>
    <x v="1"/>
    <n v="399000"/>
    <x v="3"/>
    <n v="210"/>
    <x v="0"/>
    <x v="0"/>
    <x v="0"/>
    <x v="0"/>
    <x v="0"/>
    <m/>
    <n v="399000"/>
    <n v="1900"/>
    <n v="99750"/>
    <s v="Ciudad"/>
    <s v="COMPRA"/>
  </r>
  <r>
    <s v="Chalet pareado en Fuente Alegre - El Chaparral - Los Morales-2239"/>
    <x v="1"/>
    <n v="399000"/>
    <x v="3"/>
    <n v="244"/>
    <x v="0"/>
    <x v="0"/>
    <x v="0"/>
    <x v="0"/>
    <x v="1"/>
    <m/>
    <n v="399000"/>
    <n v="1635.2459016393443"/>
    <n v="99750"/>
    <s v="Ciudad"/>
    <s v="COMPRA"/>
  </r>
  <r>
    <s v="Casa o chalet independiente en calle Sup  27414"/>
    <x v="2"/>
    <n v="399000"/>
    <x v="3"/>
    <n v="130"/>
    <x v="0"/>
    <x v="0"/>
    <x v="0"/>
    <x v="0"/>
    <x v="0"/>
    <s v=""/>
    <n v="399000"/>
    <n v="3069.2307692307691"/>
    <n v="99750"/>
    <m/>
    <s v="COMPRA"/>
  </r>
  <r>
    <s v="Casa o chalet independiente en calle f  5385"/>
    <x v="2"/>
    <n v="399000"/>
    <x v="8"/>
    <n v="206"/>
    <x v="0"/>
    <x v="0"/>
    <x v="0"/>
    <x v="0"/>
    <x v="0"/>
    <s v=""/>
    <n v="399000"/>
    <n v="1936.8932038834951"/>
    <n v="199500"/>
    <m/>
    <s v="COMPRA"/>
  </r>
  <r>
    <s v="Casa o chalet independiente en Espartinas Pueblo  Espartinas431"/>
    <x v="2"/>
    <n v="399000"/>
    <x v="3"/>
    <n v="250"/>
    <x v="0"/>
    <x v="0"/>
    <x v="0"/>
    <x v="0"/>
    <x v="0"/>
    <s v=""/>
    <n v="399000"/>
    <n v="1596"/>
    <n v="99750"/>
    <m/>
    <s v="COMPRA"/>
  </r>
  <r>
    <s v="Chalet pareado en avenida Clara Campoamor  Barrio Alto593"/>
    <x v="2"/>
    <n v="399000"/>
    <x v="3"/>
    <n v="170"/>
    <x v="0"/>
    <x v="0"/>
    <x v="0"/>
    <x v="0"/>
    <x v="0"/>
    <s v=""/>
    <n v="399000"/>
    <n v="2347.0588235294117"/>
    <n v="99750"/>
    <m/>
    <s v="COMPRA"/>
  </r>
  <r>
    <s v="Chalet adosado en Pintores-Ferial  Parla1823"/>
    <x v="0"/>
    <n v="399000"/>
    <x v="3"/>
    <n v="220"/>
    <x v="0"/>
    <x v="0"/>
    <x v="0"/>
    <x v="0"/>
    <x v="0"/>
    <s v=""/>
    <n v="399000"/>
    <n v="1813.6363636363637"/>
    <n v="99750"/>
    <m/>
    <s v="COMPRA"/>
  </r>
  <r>
    <s v="Chalet adosado en La Ermita  Parla2056"/>
    <x v="0"/>
    <n v="399000"/>
    <x v="5"/>
    <n v="235"/>
    <x v="0"/>
    <x v="0"/>
    <x v="0"/>
    <x v="0"/>
    <x v="0"/>
    <s v=""/>
    <n v="399000"/>
    <n v="1697.872340425532"/>
    <n v="133000"/>
    <m/>
    <s v="COMPRA"/>
  </r>
  <r>
    <s v="Piso en calle de Ramón Rubial  El Rosón - Kelvinator1180"/>
    <x v="0"/>
    <n v="399000"/>
    <x v="5"/>
    <n v="115"/>
    <x v="1"/>
    <x v="3"/>
    <x v="1"/>
    <x v="1"/>
    <x v="0"/>
    <s v=""/>
    <n v="399000"/>
    <n v="3469.5652173913045"/>
    <n v="133000"/>
    <m/>
    <s v="COMPRA"/>
  </r>
  <r>
    <s v="Piso en calle Doctor Fleming  Centro Urbano857"/>
    <x v="0"/>
    <n v="399000"/>
    <x v="5"/>
    <n v="82"/>
    <x v="1"/>
    <x v="7"/>
    <x v="1"/>
    <x v="1"/>
    <x v="1"/>
    <s v=""/>
    <n v="399000"/>
    <n v="4865.8536585365855"/>
    <n v="133000"/>
    <m/>
    <s v="COMPRA"/>
  </r>
  <r>
    <s v="Piso en calle de Barcelona  Sol782"/>
    <x v="0"/>
    <n v="399000"/>
    <x v="11"/>
    <n v="44"/>
    <x v="1"/>
    <x v="1"/>
    <x v="1"/>
    <x v="1"/>
    <x v="1"/>
    <s v=""/>
    <n v="399000"/>
    <n v="9068.181818181818"/>
    <n v="399000"/>
    <m/>
    <s v="COMPRA"/>
  </r>
  <r>
    <s v="Piso en calle Hermes-1263"/>
    <x v="1"/>
    <n v="399000"/>
    <x v="5"/>
    <n v="130"/>
    <x v="1"/>
    <x v="8"/>
    <x v="1"/>
    <x v="1"/>
    <x v="0"/>
    <m/>
    <n v="399000"/>
    <n v="3069.2307692307691"/>
    <n v="133000"/>
    <s v="Ciudad"/>
    <s v="COMPRA"/>
  </r>
  <r>
    <s v="Piso en calle Rafael Quintana Rosado-1306"/>
    <x v="1"/>
    <n v="399000"/>
    <x v="5"/>
    <n v="167"/>
    <x v="1"/>
    <x v="8"/>
    <x v="1"/>
    <x v="1"/>
    <x v="0"/>
    <m/>
    <n v="399000"/>
    <n v="2389.2215568862275"/>
    <n v="133000"/>
    <s v="Torremolinos"/>
    <s v="COMPRA"/>
  </r>
  <r>
    <s v="Piso en calle Rafael Quintana Rosado-1307"/>
    <x v="1"/>
    <n v="399000"/>
    <x v="5"/>
    <n v="167"/>
    <x v="1"/>
    <x v="8"/>
    <x v="1"/>
    <x v="1"/>
    <x v="0"/>
    <m/>
    <n v="399000"/>
    <n v="2389.2215568862275"/>
    <n v="133000"/>
    <s v="Torremolinos"/>
    <s v="COMPRA"/>
  </r>
  <r>
    <s v="Piso en plaza de la Merced-1461"/>
    <x v="1"/>
    <n v="399000"/>
    <x v="5"/>
    <n v="90"/>
    <x v="1"/>
    <x v="8"/>
    <x v="1"/>
    <x v="1"/>
    <x v="1"/>
    <m/>
    <n v="399000"/>
    <n v="4433.333333333333"/>
    <n v="133000"/>
    <s v="Ciudad"/>
    <s v="COMPRA"/>
  </r>
  <r>
    <s v="Piso en avenida de Carlos Haya-1290"/>
    <x v="1"/>
    <n v="399000"/>
    <x v="3"/>
    <n v="143"/>
    <x v="1"/>
    <x v="8"/>
    <x v="1"/>
    <x v="1"/>
    <x v="0"/>
    <m/>
    <n v="399000"/>
    <n v="2790.2097902097903"/>
    <n v="99750"/>
    <s v="Ciudad"/>
    <s v="COMPRA"/>
  </r>
  <r>
    <s v="Piso en avenida Carlota Alessandri-1022"/>
    <x v="1"/>
    <n v="399000"/>
    <x v="8"/>
    <n v="76"/>
    <x v="1"/>
    <x v="3"/>
    <x v="1"/>
    <x v="1"/>
    <x v="0"/>
    <m/>
    <n v="399000"/>
    <n v="5250"/>
    <n v="199500"/>
    <s v="Torremolinos"/>
    <s v="COMPRA"/>
  </r>
  <r>
    <s v="Piso en El Bajondillo-1071"/>
    <x v="1"/>
    <n v="399000"/>
    <x v="8"/>
    <n v="94"/>
    <x v="1"/>
    <x v="3"/>
    <x v="1"/>
    <x v="1"/>
    <x v="1"/>
    <m/>
    <n v="399000"/>
    <n v="4244.6808510638302"/>
    <n v="199500"/>
    <s v="Torremolinos"/>
    <s v="COMPRA"/>
  </r>
  <r>
    <s v="Piso en plaza del Lido-1072"/>
    <x v="1"/>
    <n v="399000"/>
    <x v="8"/>
    <n v="94"/>
    <x v="1"/>
    <x v="3"/>
    <x v="1"/>
    <x v="1"/>
    <x v="1"/>
    <m/>
    <n v="399000"/>
    <n v="4244.6808510638302"/>
    <n v="199500"/>
    <s v="Torremolinos"/>
    <s v="COMPRA"/>
  </r>
  <r>
    <s v="Ático en calle de San Quintín-217"/>
    <x v="1"/>
    <n v="399000"/>
    <x v="8"/>
    <n v="90"/>
    <x v="1"/>
    <x v="5"/>
    <x v="1"/>
    <x v="1"/>
    <x v="1"/>
    <m/>
    <n v="399000"/>
    <n v="4433.333333333333"/>
    <n v="199500"/>
    <s v="Ciudad"/>
    <s v="COMPRA"/>
  </r>
  <r>
    <s v="Ático en calle de San Quintín-218"/>
    <x v="1"/>
    <n v="399000"/>
    <x v="8"/>
    <n v="90"/>
    <x v="1"/>
    <x v="5"/>
    <x v="1"/>
    <x v="1"/>
    <x v="1"/>
    <m/>
    <n v="399000"/>
    <n v="4433.333333333333"/>
    <n v="199500"/>
    <s v="Ciudad"/>
    <s v="COMPRA"/>
  </r>
  <r>
    <s v="Piso en calle Santa Marta-34"/>
    <x v="1"/>
    <n v="399000"/>
    <x v="5"/>
    <n v="115"/>
    <x v="1"/>
    <x v="4"/>
    <x v="1"/>
    <x v="1"/>
    <x v="1"/>
    <m/>
    <n v="399000"/>
    <n v="3469.5652173913045"/>
    <n v="133000"/>
    <s v="Ciudad"/>
    <s v="COMPRA"/>
  </r>
  <r>
    <s v="Chalet adosado en San Alberto - La Alcubilla - Florisol-2147"/>
    <x v="1"/>
    <n v="398000"/>
    <x v="3"/>
    <n v="248"/>
    <x v="0"/>
    <x v="0"/>
    <x v="0"/>
    <x v="0"/>
    <x v="0"/>
    <m/>
    <n v="398000"/>
    <n v="1604.8387096774193"/>
    <n v="99500"/>
    <s v="Ciudad"/>
    <s v="COMPRA"/>
  </r>
  <r>
    <s v="Piso en avenida de Jerez  s/n101"/>
    <x v="2"/>
    <n v="398000"/>
    <x v="5"/>
    <n v="115"/>
    <x v="1"/>
    <x v="8"/>
    <x v="1"/>
    <x v="1"/>
    <x v="1"/>
    <s v=""/>
    <n v="398000"/>
    <n v="3460.8695652173915"/>
    <n v="132666.66666666666"/>
    <m/>
    <s v="COMPRA"/>
  </r>
  <r>
    <s v="Piso en calle Cuarteles-326"/>
    <x v="1"/>
    <n v="398000"/>
    <x v="8"/>
    <n v="82"/>
    <x v="1"/>
    <x v="1"/>
    <x v="1"/>
    <x v="1"/>
    <x v="1"/>
    <m/>
    <n v="398000"/>
    <n v="4853.6585365853662"/>
    <n v="199000"/>
    <s v="Ciudad"/>
    <s v="COMPRA"/>
  </r>
  <r>
    <s v="Piso en calle Aguilar-2407"/>
    <x v="1"/>
    <n v="398000"/>
    <x v="5"/>
    <n v="133"/>
    <x v="1"/>
    <x v="11"/>
    <x v="1"/>
    <x v="1"/>
    <x v="0"/>
    <m/>
    <n v="398000"/>
    <n v="2992.4812030075186"/>
    <n v="132666.66666666666"/>
    <s v="Torremolinos"/>
    <s v="COMPRA"/>
  </r>
  <r>
    <s v="Ático en avenida de Palmas Altas  Palmas Altas294"/>
    <x v="2"/>
    <n v="397552"/>
    <x v="5"/>
    <n v="198"/>
    <x v="1"/>
    <x v="1"/>
    <x v="1"/>
    <x v="1"/>
    <x v="1"/>
    <s v=""/>
    <n v="397552"/>
    <n v="2007.8383838383838"/>
    <n v="132517.33333333334"/>
    <m/>
    <s v="COMPRA"/>
  </r>
  <r>
    <s v="Piso en Puerta Blanca - Almudena-2521"/>
    <x v="1"/>
    <n v="396000"/>
    <x v="5"/>
    <n v="84"/>
    <x v="1"/>
    <x v="11"/>
    <x v="1"/>
    <x v="1"/>
    <x v="1"/>
    <m/>
    <n v="396000"/>
    <n v="4714.2857142857147"/>
    <n v="132000"/>
    <s v="Ciudad"/>
    <s v="COMPRA"/>
  </r>
  <r>
    <s v="Piso en avenida Mar de Alborán-2519"/>
    <x v="1"/>
    <n v="395500"/>
    <x v="11"/>
    <n v="83"/>
    <x v="1"/>
    <x v="11"/>
    <x v="1"/>
    <x v="1"/>
    <x v="1"/>
    <m/>
    <n v="395500"/>
    <n v="4765.060240963855"/>
    <n v="395500"/>
    <s v="Torremolinos"/>
    <s v="COMPRA"/>
  </r>
  <r>
    <s v="Piso en avenida Mar de Alborán-2520"/>
    <x v="1"/>
    <n v="395500"/>
    <x v="11"/>
    <n v="83"/>
    <x v="1"/>
    <x v="11"/>
    <x v="1"/>
    <x v="1"/>
    <x v="1"/>
    <m/>
    <n v="395500"/>
    <n v="4765.060240963855"/>
    <n v="395500"/>
    <s v="Torremolinos"/>
    <s v="COMPRA"/>
  </r>
  <r>
    <s v="Chalet pareado en calle Firmamento-2193"/>
    <x v="1"/>
    <n v="395000"/>
    <x v="5"/>
    <n v="130"/>
    <x v="0"/>
    <x v="0"/>
    <x v="0"/>
    <x v="0"/>
    <x v="0"/>
    <m/>
    <n v="395000"/>
    <n v="3038.4615384615386"/>
    <n v="131666.66666666666"/>
    <s v="Benalmadena"/>
    <s v="COMPRA"/>
  </r>
  <r>
    <s v="Chalet pareado en calle Mercurio-2205"/>
    <x v="1"/>
    <n v="395000"/>
    <x v="5"/>
    <n v="183"/>
    <x v="0"/>
    <x v="0"/>
    <x v="0"/>
    <x v="0"/>
    <x v="0"/>
    <m/>
    <n v="395000"/>
    <n v="2158.4699453551912"/>
    <n v="131666.66666666666"/>
    <s v="Benalmadena"/>
    <s v="COMPRA"/>
  </r>
  <r>
    <s v="Casa o chalet independiente en Olletas - Sierra Blanquilla-1943"/>
    <x v="1"/>
    <n v="395000"/>
    <x v="3"/>
    <n v="86"/>
    <x v="0"/>
    <x v="0"/>
    <x v="0"/>
    <x v="0"/>
    <x v="1"/>
    <m/>
    <n v="395000"/>
    <n v="4593.0232558139533"/>
    <n v="98750"/>
    <s v="Ciudad"/>
    <s v="COMPRA"/>
  </r>
  <r>
    <s v="Casa o chalet independiente en San Alberto - La Alcubilla - Florisol-1988"/>
    <x v="1"/>
    <n v="395000"/>
    <x v="6"/>
    <n v="187"/>
    <x v="0"/>
    <x v="0"/>
    <x v="0"/>
    <x v="0"/>
    <x v="0"/>
    <m/>
    <n v="395000"/>
    <n v="2112.2994652406419"/>
    <n v="79000"/>
    <s v="Ciudad"/>
    <s v="COMPRA"/>
  </r>
  <r>
    <s v="Casa o chalet independiente en calle Fuerteventura  Coria del Río389"/>
    <x v="2"/>
    <n v="395000"/>
    <x v="6"/>
    <n v="200"/>
    <x v="0"/>
    <x v="0"/>
    <x v="0"/>
    <x v="0"/>
    <x v="0"/>
    <s v=""/>
    <n v="395000"/>
    <n v="1975"/>
    <n v="79000"/>
    <m/>
    <s v="COMPRA"/>
  </r>
  <r>
    <s v="Chalet adosado en calle de la Fuente  Cobeña2128"/>
    <x v="0"/>
    <n v="395000"/>
    <x v="3"/>
    <n v="128"/>
    <x v="0"/>
    <x v="0"/>
    <x v="0"/>
    <x v="0"/>
    <x v="0"/>
    <s v=""/>
    <n v="395000"/>
    <n v="3085.9375"/>
    <n v="98750"/>
    <m/>
    <s v="COMPRA"/>
  </r>
  <r>
    <s v="Chalet adosado en ronda de Castilla Oeste  1772153"/>
    <x v="0"/>
    <n v="395000"/>
    <x v="3"/>
    <n v="278"/>
    <x v="0"/>
    <x v="0"/>
    <x v="0"/>
    <x v="0"/>
    <x v="0"/>
    <s v=""/>
    <n v="395000"/>
    <n v="1420.8633093525179"/>
    <n v="98750"/>
    <m/>
    <s v="COMPRA"/>
  </r>
  <r>
    <s v="Casa o chalet independiente en Restón i - Restón Ii  Valdemoro2336"/>
    <x v="0"/>
    <n v="395000"/>
    <x v="3"/>
    <n v="186"/>
    <x v="0"/>
    <x v="0"/>
    <x v="0"/>
    <x v="0"/>
    <x v="0"/>
    <s v=""/>
    <n v="395000"/>
    <n v="2123.6559139784945"/>
    <n v="98750"/>
    <m/>
    <s v="COMPRA"/>
  </r>
  <r>
    <s v="Piso en calle Málaga  41683"/>
    <x v="0"/>
    <n v="395000"/>
    <x v="5"/>
    <n v="105"/>
    <x v="1"/>
    <x v="11"/>
    <x v="1"/>
    <x v="1"/>
    <x v="0"/>
    <s v=""/>
    <n v="395000"/>
    <n v="3761.9047619047619"/>
    <n v="131666.66666666666"/>
    <m/>
    <s v="COMPRA"/>
  </r>
  <r>
    <s v="Piso en avenida del Hospital  Universidad - Hospital1170"/>
    <x v="0"/>
    <n v="395000"/>
    <x v="3"/>
    <n v="110"/>
    <x v="1"/>
    <x v="3"/>
    <x v="1"/>
    <x v="1"/>
    <x v="0"/>
    <s v=""/>
    <n v="395000"/>
    <n v="3590.909090909091"/>
    <n v="98750"/>
    <m/>
    <s v="COMPRA"/>
  </r>
  <r>
    <s v="Piso en calle de Carvajales  Acacias1635"/>
    <x v="0"/>
    <n v="395000"/>
    <x v="11"/>
    <n v="59"/>
    <x v="1"/>
    <x v="11"/>
    <x v="1"/>
    <x v="2"/>
    <x v="1"/>
    <s v=""/>
    <n v="395000"/>
    <n v="6694.9152542372885"/>
    <n v="395000"/>
    <m/>
    <s v="COMPRA"/>
  </r>
  <r>
    <s v="Piso en Buenavista  Getafe1195"/>
    <x v="0"/>
    <n v="395000"/>
    <x v="5"/>
    <n v="95"/>
    <x v="1"/>
    <x v="3"/>
    <x v="1"/>
    <x v="1"/>
    <x v="0"/>
    <s v=""/>
    <n v="395000"/>
    <n v="4157.894736842105"/>
    <n v="131666.66666666666"/>
    <m/>
    <s v="COMPRA"/>
  </r>
  <r>
    <s v="Piso en calle de Carvajales  Acacias1641"/>
    <x v="0"/>
    <n v="395000"/>
    <x v="11"/>
    <n v="60"/>
    <x v="1"/>
    <x v="11"/>
    <x v="1"/>
    <x v="2"/>
    <x v="1"/>
    <s v=""/>
    <n v="395000"/>
    <n v="6583.333333333333"/>
    <n v="395000"/>
    <m/>
    <s v="COMPRA"/>
  </r>
  <r>
    <s v="Dúplex en Cerro del Aguila  Pol. Industrial sur1268"/>
    <x v="0"/>
    <n v="395000"/>
    <x v="11"/>
    <n v="98"/>
    <x v="1"/>
    <x v="3"/>
    <x v="1"/>
    <x v="1"/>
    <x v="0"/>
    <s v=""/>
    <n v="395000"/>
    <n v="4030.612244897959"/>
    <n v="395000"/>
    <m/>
    <s v="COMPRA"/>
  </r>
  <r>
    <s v="Piso en calle Maestranza-1135"/>
    <x v="1"/>
    <n v="395000"/>
    <x v="8"/>
    <n v="80"/>
    <x v="1"/>
    <x v="8"/>
    <x v="1"/>
    <x v="2"/>
    <x v="1"/>
    <m/>
    <n v="395000"/>
    <n v="4937.5"/>
    <n v="197500"/>
    <s v="Ciudad"/>
    <s v="COMPRA"/>
  </r>
  <r>
    <s v="Piso en calle Maestranza-1136"/>
    <x v="1"/>
    <n v="395000"/>
    <x v="8"/>
    <n v="80"/>
    <x v="1"/>
    <x v="8"/>
    <x v="1"/>
    <x v="2"/>
    <x v="1"/>
    <m/>
    <n v="395000"/>
    <n v="4937.5"/>
    <n v="197500"/>
    <s v="Ciudad"/>
    <s v="COMPRA"/>
  </r>
  <r>
    <s v="Piso en calle Guadiaro-1267"/>
    <x v="1"/>
    <n v="395000"/>
    <x v="3"/>
    <n v="130"/>
    <x v="1"/>
    <x v="8"/>
    <x v="1"/>
    <x v="1"/>
    <x v="1"/>
    <m/>
    <n v="395000"/>
    <n v="3038.4615384615386"/>
    <n v="98750"/>
    <s v="Ciudad"/>
    <s v="COMPRA"/>
  </r>
  <r>
    <s v="Piso en calle Centurion y Cordoba-1277"/>
    <x v="1"/>
    <n v="395000"/>
    <x v="3"/>
    <n v="138"/>
    <x v="1"/>
    <x v="8"/>
    <x v="1"/>
    <x v="1"/>
    <x v="0"/>
    <m/>
    <n v="395000"/>
    <n v="2862.31884057971"/>
    <n v="98750"/>
    <s v="Torremolinos"/>
    <s v="COMPRA"/>
  </r>
  <r>
    <s v="Ático en El Consul - El Romeral-319"/>
    <x v="1"/>
    <n v="395000"/>
    <x v="8"/>
    <n v="80"/>
    <x v="1"/>
    <x v="1"/>
    <x v="1"/>
    <x v="1"/>
    <x v="0"/>
    <m/>
    <n v="395000"/>
    <n v="4937.5"/>
    <n v="197500"/>
    <s v="Ciudad"/>
    <s v="COMPRA"/>
  </r>
  <r>
    <s v="Piso en Malagueta - Monte Sancha-129"/>
    <x v="1"/>
    <n v="395000"/>
    <x v="8"/>
    <n v="68"/>
    <x v="1"/>
    <x v="6"/>
    <x v="1"/>
    <x v="1"/>
    <x v="1"/>
    <m/>
    <n v="395000"/>
    <n v="5808.8235294117649"/>
    <n v="197500"/>
    <s v="Ciudad"/>
    <s v="COMPRA"/>
  </r>
  <r>
    <s v="Ático en camino Gibralfaro-141"/>
    <x v="1"/>
    <n v="395000"/>
    <x v="8"/>
    <n v="77"/>
    <x v="1"/>
    <x v="6"/>
    <x v="1"/>
    <x v="1"/>
    <x v="1"/>
    <m/>
    <n v="395000"/>
    <n v="5129.8701298701299"/>
    <n v="197500"/>
    <s v="Ciudad"/>
    <s v="COMPRA"/>
  </r>
  <r>
    <s v="Piso en calle Explanada de la Estación-152"/>
    <x v="1"/>
    <n v="395000"/>
    <x v="8"/>
    <n v="85"/>
    <x v="1"/>
    <x v="6"/>
    <x v="1"/>
    <x v="1"/>
    <x v="1"/>
    <m/>
    <n v="395000"/>
    <n v="4647.0588235294117"/>
    <n v="197500"/>
    <s v="Ciudad"/>
    <s v="COMPRA"/>
  </r>
  <r>
    <s v="Piso en calle Explanada de la Estación-153"/>
    <x v="1"/>
    <n v="395000"/>
    <x v="8"/>
    <n v="85"/>
    <x v="1"/>
    <x v="6"/>
    <x v="1"/>
    <x v="1"/>
    <x v="1"/>
    <m/>
    <n v="395000"/>
    <n v="4647.0588235294117"/>
    <n v="197500"/>
    <s v="Ciudad"/>
    <s v="COMPRA"/>
  </r>
  <r>
    <s v="Piso en calle Cuarteles-76"/>
    <x v="1"/>
    <n v="395000"/>
    <x v="5"/>
    <n v="116"/>
    <x v="1"/>
    <x v="6"/>
    <x v="1"/>
    <x v="1"/>
    <x v="1"/>
    <m/>
    <n v="395000"/>
    <n v="3405.1724137931033"/>
    <n v="131666.66666666666"/>
    <s v="Ciudad"/>
    <s v="COMPRA"/>
  </r>
  <r>
    <s v="Piso en calle Cuarteles-77"/>
    <x v="1"/>
    <n v="395000"/>
    <x v="5"/>
    <n v="116"/>
    <x v="1"/>
    <x v="6"/>
    <x v="1"/>
    <x v="1"/>
    <x v="1"/>
    <m/>
    <n v="395000"/>
    <n v="3405.1724137931033"/>
    <n v="131666.66666666666"/>
    <s v="Ciudad"/>
    <s v="COMPRA"/>
  </r>
  <r>
    <s v="Piso en Perchel sur - El Bulto-157"/>
    <x v="1"/>
    <n v="395000"/>
    <x v="5"/>
    <n v="88"/>
    <x v="1"/>
    <x v="6"/>
    <x v="1"/>
    <x v="1"/>
    <x v="1"/>
    <m/>
    <n v="395000"/>
    <n v="4488.636363636364"/>
    <n v="131666.66666666666"/>
    <s v="Ciudad"/>
    <s v="COMPRA"/>
  </r>
  <r>
    <s v="Piso en alameda de Colón-61"/>
    <x v="1"/>
    <n v="395000"/>
    <x v="5"/>
    <n v="89"/>
    <x v="1"/>
    <x v="4"/>
    <x v="1"/>
    <x v="1"/>
    <x v="1"/>
    <m/>
    <n v="395000"/>
    <n v="4438.2022471910113"/>
    <n v="131666.66666666666"/>
    <s v="Ciudad"/>
    <s v="COMPRA"/>
  </r>
  <r>
    <s v="Piso en Rocío Jurado-1237"/>
    <x v="1"/>
    <n v="394500"/>
    <x v="5"/>
    <n v="120"/>
    <x v="1"/>
    <x v="8"/>
    <x v="1"/>
    <x v="1"/>
    <x v="0"/>
    <m/>
    <n v="394500"/>
    <n v="3287.5"/>
    <n v="131500"/>
    <s v="Ciudad"/>
    <s v="COMPRA"/>
  </r>
  <r>
    <s v="Piso en Rocío Jurado-1238"/>
    <x v="1"/>
    <n v="394500"/>
    <x v="5"/>
    <n v="120"/>
    <x v="1"/>
    <x v="8"/>
    <x v="1"/>
    <x v="1"/>
    <x v="0"/>
    <m/>
    <n v="394500"/>
    <n v="3287.5"/>
    <n v="131500"/>
    <s v="Ciudad"/>
    <s v="COMPRA"/>
  </r>
  <r>
    <s v="Dúplex en calle Martínez de la Rosa-184"/>
    <x v="1"/>
    <n v="394500"/>
    <x v="5"/>
    <n v="132"/>
    <x v="1"/>
    <x v="5"/>
    <x v="1"/>
    <x v="1"/>
    <x v="1"/>
    <m/>
    <n v="394500"/>
    <n v="2988.6363636363635"/>
    <n v="131500"/>
    <s v="Ciudad"/>
    <s v="COMPRA"/>
  </r>
  <r>
    <s v="Chalet pareado en avenida José González Luque  54595"/>
    <x v="2"/>
    <n v="394000"/>
    <x v="3"/>
    <n v="150"/>
    <x v="0"/>
    <x v="0"/>
    <x v="0"/>
    <x v="0"/>
    <x v="0"/>
    <s v=""/>
    <n v="394000"/>
    <n v="2626.6666666666665"/>
    <n v="98500"/>
    <m/>
    <s v="COMPRA"/>
  </r>
  <r>
    <s v="Ático en Felipe González Márquez  s/n330"/>
    <x v="2"/>
    <n v="394000"/>
    <x v="5"/>
    <n v="148"/>
    <x v="1"/>
    <x v="4"/>
    <x v="1"/>
    <x v="1"/>
    <x v="0"/>
    <s v=""/>
    <n v="394000"/>
    <n v="2662.1621621621621"/>
    <n v="131333.33333333334"/>
    <m/>
    <s v="COMPRA"/>
  </r>
  <r>
    <s v="Piso en Hacienda Torrequebrada-1231"/>
    <x v="1"/>
    <n v="394000"/>
    <x v="5"/>
    <n v="117"/>
    <x v="1"/>
    <x v="8"/>
    <x v="1"/>
    <x v="1"/>
    <x v="0"/>
    <m/>
    <n v="394000"/>
    <n v="3367.5213675213677"/>
    <n v="131333.33333333334"/>
    <s v="Benalmadena"/>
    <s v="COMPRA"/>
  </r>
  <r>
    <s v="Chalet adosado en calle Goya  Casarrubuelos2169"/>
    <x v="0"/>
    <n v="392000"/>
    <x v="6"/>
    <n v="173"/>
    <x v="0"/>
    <x v="0"/>
    <x v="0"/>
    <x v="0"/>
    <x v="0"/>
    <s v=""/>
    <n v="392000"/>
    <n v="2265.8959537572255"/>
    <n v="78400"/>
    <m/>
    <s v="COMPRA"/>
  </r>
  <r>
    <s v="Chalet adosado en Huelin-2100"/>
    <x v="1"/>
    <n v="390000"/>
    <x v="8"/>
    <n v="120"/>
    <x v="0"/>
    <x v="0"/>
    <x v="0"/>
    <x v="0"/>
    <x v="1"/>
    <m/>
    <n v="390000"/>
    <n v="3250"/>
    <n v="195000"/>
    <s v="Ciudad"/>
    <s v="COMPRA"/>
  </r>
  <r>
    <s v="Chalet adosado en Huelin-2101"/>
    <x v="1"/>
    <n v="390000"/>
    <x v="8"/>
    <n v="168"/>
    <x v="0"/>
    <x v="0"/>
    <x v="0"/>
    <x v="0"/>
    <x v="1"/>
    <m/>
    <n v="390000"/>
    <n v="2321.4285714285716"/>
    <n v="195000"/>
    <s v="Ciudad"/>
    <s v="COMPRA"/>
  </r>
  <r>
    <s v="Chalet adosado en calle Centaurea-2027"/>
    <x v="1"/>
    <n v="390000"/>
    <x v="5"/>
    <n v="218"/>
    <x v="0"/>
    <x v="0"/>
    <x v="0"/>
    <x v="0"/>
    <x v="0"/>
    <m/>
    <n v="390000"/>
    <n v="1788.9908256880733"/>
    <n v="130000"/>
    <s v="Ciudad"/>
    <s v="COMPRA"/>
  </r>
  <r>
    <s v="Chalet adosado en calle Centaurea-2028"/>
    <x v="1"/>
    <n v="390000"/>
    <x v="5"/>
    <n v="218"/>
    <x v="0"/>
    <x v="0"/>
    <x v="0"/>
    <x v="0"/>
    <x v="0"/>
    <m/>
    <n v="390000"/>
    <n v="1788.9908256880733"/>
    <n v="130000"/>
    <s v="Ciudad"/>
    <s v="COMPRA"/>
  </r>
  <r>
    <s v="Chalet adosado en calle Embajadores-2033"/>
    <x v="1"/>
    <n v="390000"/>
    <x v="5"/>
    <n v="175"/>
    <x v="0"/>
    <x v="0"/>
    <x v="0"/>
    <x v="0"/>
    <x v="1"/>
    <m/>
    <n v="390000"/>
    <n v="2228.5714285714284"/>
    <n v="130000"/>
    <s v="Ciudad"/>
    <s v="COMPRA"/>
  </r>
  <r>
    <s v="Chalet adosado en calle Sustancia-2068"/>
    <x v="1"/>
    <n v="390000"/>
    <x v="5"/>
    <n v="158"/>
    <x v="0"/>
    <x v="0"/>
    <x v="0"/>
    <x v="0"/>
    <x v="0"/>
    <m/>
    <n v="390000"/>
    <n v="2468.3544303797466"/>
    <n v="130000"/>
    <s v="Ciudad"/>
    <s v="COMPRA"/>
  </r>
  <r>
    <s v="Chalet adosado en calle Jerez-2041"/>
    <x v="1"/>
    <n v="390000"/>
    <x v="3"/>
    <n v="220"/>
    <x v="0"/>
    <x v="0"/>
    <x v="0"/>
    <x v="0"/>
    <x v="0"/>
    <m/>
    <n v="390000"/>
    <n v="1772.7272727272727"/>
    <n v="97500"/>
    <s v="Benalmadena"/>
    <s v="COMPRA"/>
  </r>
  <r>
    <s v="Chalet en calle Ladrón de Guevara-2157"/>
    <x v="1"/>
    <n v="390000"/>
    <x v="2"/>
    <n v="117"/>
    <x v="0"/>
    <x v="0"/>
    <x v="0"/>
    <x v="0"/>
    <x v="1"/>
    <m/>
    <n v="390000"/>
    <n v="3333.3333333333335"/>
    <n v="65000"/>
    <s v="Ciudad"/>
    <s v="COMPRA"/>
  </r>
  <r>
    <s v="Chalet pareado en calle Árbol de la Cigüeña, 2 -7"/>
    <x v="3"/>
    <n v="390000"/>
    <x v="6"/>
    <n v="500"/>
    <x v="0"/>
    <x v="0"/>
    <x v="0"/>
    <x v="0"/>
    <x v="0"/>
    <m/>
    <n v="390000"/>
    <n v="780"/>
    <n v="78000"/>
    <m/>
    <s v="COMPRA"/>
  </r>
  <r>
    <s v="Casa o chalet independiente en calle Espuela  s/n383"/>
    <x v="2"/>
    <n v="390000"/>
    <x v="3"/>
    <n v="201"/>
    <x v="0"/>
    <x v="0"/>
    <x v="0"/>
    <x v="0"/>
    <x v="0"/>
    <s v=""/>
    <n v="390000"/>
    <n v="1940.2985074626865"/>
    <n v="97500"/>
    <m/>
    <s v="COMPRA"/>
  </r>
  <r>
    <s v="Chalet adosado en avenida de la Salud  Jardines de Hércules492"/>
    <x v="2"/>
    <n v="390000"/>
    <x v="3"/>
    <n v="137"/>
    <x v="0"/>
    <x v="0"/>
    <x v="0"/>
    <x v="0"/>
    <x v="0"/>
    <s v=""/>
    <n v="390000"/>
    <n v="2846.7153284671531"/>
    <n v="97500"/>
    <m/>
    <s v="COMPRA"/>
  </r>
  <r>
    <s v="Chalet adosado en Zona Estación  Valdemoro2007"/>
    <x v="0"/>
    <n v="390000"/>
    <x v="3"/>
    <n v="212"/>
    <x v="0"/>
    <x v="0"/>
    <x v="0"/>
    <x v="0"/>
    <x v="0"/>
    <s v=""/>
    <n v="390000"/>
    <n v="1839.6226415094341"/>
    <n v="97500"/>
    <m/>
    <s v="COMPRA"/>
  </r>
  <r>
    <s v="Casa o chalet independiente en calle Santa María de Gracia  Camas411"/>
    <x v="2"/>
    <n v="390000"/>
    <x v="2"/>
    <n v="386"/>
    <x v="0"/>
    <x v="0"/>
    <x v="0"/>
    <x v="0"/>
    <x v="0"/>
    <s v=""/>
    <n v="390000"/>
    <n v="1010.3626943005181"/>
    <n v="65000"/>
    <m/>
    <s v="COMPRA"/>
  </r>
  <r>
    <s v="Casa o chalet independiente en calle Haza de la Era  Gines643"/>
    <x v="2"/>
    <n v="390000"/>
    <x v="6"/>
    <n v="235"/>
    <x v="0"/>
    <x v="0"/>
    <x v="0"/>
    <x v="0"/>
    <x v="0"/>
    <s v=""/>
    <n v="390000"/>
    <n v="1659.5744680851064"/>
    <n v="78000"/>
    <m/>
    <s v="COMPRA"/>
  </r>
  <r>
    <s v="Chalet pareado en Las Viñas  El Molar2028"/>
    <x v="0"/>
    <n v="390000"/>
    <x v="3"/>
    <n v="241"/>
    <x v="0"/>
    <x v="0"/>
    <x v="0"/>
    <x v="0"/>
    <x v="0"/>
    <s v=""/>
    <n v="390000"/>
    <n v="1618.2572614107885"/>
    <n v="97500"/>
    <m/>
    <s v="COMPRA"/>
  </r>
  <r>
    <s v="Chalet adosado en Altos del Olivar - El Caracol  Valdemoro2272"/>
    <x v="0"/>
    <n v="390000"/>
    <x v="5"/>
    <n v="199"/>
    <x v="0"/>
    <x v="0"/>
    <x v="0"/>
    <x v="0"/>
    <x v="0"/>
    <s v=""/>
    <n v="390000"/>
    <n v="1959.7989949748744"/>
    <n v="130000"/>
    <m/>
    <s v="COMPRA"/>
  </r>
  <r>
    <s v="Piso en calle Sánchez Pastor-1105"/>
    <x v="1"/>
    <n v="390000"/>
    <x v="5"/>
    <n v="100"/>
    <x v="1"/>
    <x v="8"/>
    <x v="2"/>
    <x v="2"/>
    <x v="1"/>
    <m/>
    <n v="390000"/>
    <n v="3900"/>
    <n v="130000"/>
    <s v="Ciudad"/>
    <s v="COMPRA"/>
  </r>
  <r>
    <s v="Piso en calle Sánchez Pastor-1106"/>
    <x v="1"/>
    <n v="390000"/>
    <x v="5"/>
    <n v="100"/>
    <x v="1"/>
    <x v="8"/>
    <x v="2"/>
    <x v="2"/>
    <x v="1"/>
    <m/>
    <n v="390000"/>
    <n v="3900"/>
    <n v="130000"/>
    <s v="Ciudad"/>
    <s v="COMPRA"/>
  </r>
  <r>
    <s v="Dúplex en Perchel norte-2350"/>
    <x v="1"/>
    <n v="390000"/>
    <x v="8"/>
    <n v="81"/>
    <x v="1"/>
    <x v="11"/>
    <x v="2"/>
    <x v="1"/>
    <x v="1"/>
    <m/>
    <n v="390000"/>
    <n v="4814.8148148148148"/>
    <n v="195000"/>
    <s v="Ciudad"/>
    <s v="COMPRA"/>
  </r>
  <r>
    <s v="Piso en calle Luis Montoto  Buhaira - Huerta del Rey135"/>
    <x v="2"/>
    <n v="390000"/>
    <x v="5"/>
    <n v="130"/>
    <x v="1"/>
    <x v="8"/>
    <x v="1"/>
    <x v="1"/>
    <x v="0"/>
    <s v=""/>
    <n v="390000"/>
    <n v="3000"/>
    <n v="130000"/>
    <m/>
    <s v="COMPRA"/>
  </r>
  <r>
    <s v="Piso en calle Rico Cejudo  Gran Plaza - Marqués de Pickman - Ciudad Jardín209"/>
    <x v="2"/>
    <n v="390000"/>
    <x v="3"/>
    <n v="163"/>
    <x v="1"/>
    <x v="3"/>
    <x v="1"/>
    <x v="1"/>
    <x v="0"/>
    <s v=""/>
    <n v="390000"/>
    <n v="2392.6380368098157"/>
    <n v="97500"/>
    <m/>
    <s v="COMPRA"/>
  </r>
  <r>
    <s v="Piso en calle de la Mina  Alcobendas Centro1301"/>
    <x v="0"/>
    <n v="390000"/>
    <x v="5"/>
    <n v="120"/>
    <x v="1"/>
    <x v="3"/>
    <x v="1"/>
    <x v="1"/>
    <x v="0"/>
    <s v=""/>
    <n v="390000"/>
    <n v="3250"/>
    <n v="130000"/>
    <m/>
    <s v="COMPRA"/>
  </r>
  <r>
    <s v="Piso en calle Juan Rosa Mateo-1312"/>
    <x v="1"/>
    <n v="390000"/>
    <x v="3"/>
    <n v="175"/>
    <x v="1"/>
    <x v="8"/>
    <x v="1"/>
    <x v="1"/>
    <x v="0"/>
    <m/>
    <n v="390000"/>
    <n v="2228.5714285714284"/>
    <n v="97500"/>
    <s v="Torremolinos"/>
    <s v="COMPRA"/>
  </r>
  <r>
    <s v="Piso en calle Faro-903"/>
    <x v="1"/>
    <n v="390000"/>
    <x v="5"/>
    <n v="127"/>
    <x v="1"/>
    <x v="3"/>
    <x v="1"/>
    <x v="1"/>
    <x v="0"/>
    <m/>
    <n v="390000"/>
    <n v="3070.8661417322833"/>
    <n v="130000"/>
    <s v="Benalmadena"/>
    <s v="COMPRA"/>
  </r>
  <r>
    <s v="Piso en Los Castillejos - La Trinidad-913"/>
    <x v="1"/>
    <n v="390000"/>
    <x v="5"/>
    <n v="136"/>
    <x v="1"/>
    <x v="3"/>
    <x v="1"/>
    <x v="1"/>
    <x v="1"/>
    <m/>
    <n v="390000"/>
    <n v="2867.6470588235293"/>
    <n v="130000"/>
    <s v="Ciudad"/>
    <s v="COMPRA"/>
  </r>
  <r>
    <s v="Piso en calle Shanti Andía-578"/>
    <x v="1"/>
    <n v="390000"/>
    <x v="5"/>
    <n v="103"/>
    <x v="1"/>
    <x v="9"/>
    <x v="1"/>
    <x v="1"/>
    <x v="0"/>
    <m/>
    <n v="390000"/>
    <n v="3786.4077669902913"/>
    <n v="130000"/>
    <s v="Ciudad"/>
    <s v="COMPRA"/>
  </r>
  <r>
    <s v="Piso en plaza Juan Gomez Juanito-654"/>
    <x v="1"/>
    <n v="390000"/>
    <x v="3"/>
    <n v="149"/>
    <x v="1"/>
    <x v="9"/>
    <x v="1"/>
    <x v="1"/>
    <x v="0"/>
    <m/>
    <n v="390000"/>
    <n v="2617.44966442953"/>
    <n v="97500"/>
    <s v="Ciudad"/>
    <s v="COMPRA"/>
  </r>
  <r>
    <s v="Piso en avenida de Andalucía-275"/>
    <x v="1"/>
    <n v="390000"/>
    <x v="5"/>
    <n v="155"/>
    <x v="1"/>
    <x v="1"/>
    <x v="1"/>
    <x v="1"/>
    <x v="0"/>
    <m/>
    <n v="390000"/>
    <n v="2516.1290322580644"/>
    <n v="130000"/>
    <s v="Ciudad"/>
    <s v="COMPRA"/>
  </r>
  <r>
    <s v="Piso en pasaje Noblejas-172"/>
    <x v="1"/>
    <n v="390000"/>
    <x v="5"/>
    <n v="110"/>
    <x v="1"/>
    <x v="5"/>
    <x v="1"/>
    <x v="1"/>
    <x v="1"/>
    <m/>
    <n v="390000"/>
    <n v="3545.4545454545455"/>
    <n v="130000"/>
    <s v="Ciudad"/>
    <s v="COMPRA"/>
  </r>
  <r>
    <s v="Piso en pasaje Noblejas-173"/>
    <x v="1"/>
    <n v="390000"/>
    <x v="5"/>
    <n v="110"/>
    <x v="1"/>
    <x v="5"/>
    <x v="1"/>
    <x v="1"/>
    <x v="1"/>
    <m/>
    <n v="390000"/>
    <n v="3545.4545454545455"/>
    <n v="130000"/>
    <s v="Ciudad"/>
    <s v="COMPRA"/>
  </r>
  <r>
    <s v="Piso en Perchel sur - El Bulto-174"/>
    <x v="1"/>
    <n v="390000"/>
    <x v="5"/>
    <n v="110"/>
    <x v="1"/>
    <x v="5"/>
    <x v="1"/>
    <x v="1"/>
    <x v="1"/>
    <m/>
    <n v="390000"/>
    <n v="3545.4545454545455"/>
    <n v="130000"/>
    <s v="Ciudad"/>
    <s v="COMPRA"/>
  </r>
  <r>
    <s v="Ático en camino Suárez-199"/>
    <x v="1"/>
    <n v="390000"/>
    <x v="3"/>
    <n v="262"/>
    <x v="1"/>
    <x v="5"/>
    <x v="1"/>
    <x v="1"/>
    <x v="1"/>
    <m/>
    <n v="390000"/>
    <n v="1488.5496183206108"/>
    <n v="97500"/>
    <s v="Ciudad"/>
    <s v="COMPRA"/>
  </r>
  <r>
    <s v="Piso en paseo Martiricos-1090"/>
    <x v="1"/>
    <n v="390000"/>
    <x v="8"/>
    <n v="81"/>
    <x v="1"/>
    <x v="27"/>
    <x v="1"/>
    <x v="1"/>
    <x v="0"/>
    <m/>
    <n v="390000"/>
    <n v="4814.8148148148148"/>
    <n v="195000"/>
    <s v="Ciudad"/>
    <s v="COMPRA"/>
  </r>
  <r>
    <s v="Piso en La Carihuela - Los Nidos-2538"/>
    <x v="1"/>
    <n v="390000"/>
    <x v="11"/>
    <n v="95"/>
    <x v="1"/>
    <x v="11"/>
    <x v="1"/>
    <x v="1"/>
    <x v="0"/>
    <m/>
    <n v="390000"/>
    <n v="4105.2631578947367"/>
    <n v="390000"/>
    <s v="Torremolinos"/>
    <s v="COMPRA"/>
  </r>
  <r>
    <s v="Piso en avenida de Carlos Haya-2438"/>
    <x v="1"/>
    <n v="390000"/>
    <x v="5"/>
    <n v="200"/>
    <x v="1"/>
    <x v="11"/>
    <x v="1"/>
    <x v="1"/>
    <x v="0"/>
    <m/>
    <n v="390000"/>
    <n v="1950"/>
    <n v="130000"/>
    <s v="Ciudad"/>
    <s v="COMPRA"/>
  </r>
  <r>
    <s v="Dúplex en calle de Alemania-784"/>
    <x v="1"/>
    <n v="389995"/>
    <x v="5"/>
    <n v="95"/>
    <x v="1"/>
    <x v="9"/>
    <x v="1"/>
    <x v="1"/>
    <x v="0"/>
    <m/>
    <n v="389995"/>
    <n v="4105.2105263157891"/>
    <n v="129998.33333333333"/>
    <s v="Benalmadena"/>
    <s v="COMPRA"/>
  </r>
  <r>
    <s v="Casa o chalet independiente en Churriana-El Pizarrillo-La Noria-Guadalsol-1834"/>
    <x v="1"/>
    <n v="389990"/>
    <x v="5"/>
    <n v="141"/>
    <x v="0"/>
    <x v="0"/>
    <x v="0"/>
    <x v="0"/>
    <x v="1"/>
    <m/>
    <n v="389990"/>
    <n v="2765.8865248226948"/>
    <n v="129996.66666666667"/>
    <s v="Ciudad"/>
    <s v="COMPRA"/>
  </r>
  <r>
    <s v="Piso en calle de Abtao  221330"/>
    <x v="0"/>
    <n v="389900"/>
    <x v="8"/>
    <n v="50"/>
    <x v="1"/>
    <x v="8"/>
    <x v="1"/>
    <x v="2"/>
    <x v="1"/>
    <s v=""/>
    <n v="389900"/>
    <n v="7798"/>
    <n v="194950"/>
    <m/>
    <s v="COMPRA"/>
  </r>
  <r>
    <s v="Ático en camino Suárez-194"/>
    <x v="1"/>
    <n v="389500"/>
    <x v="3"/>
    <n v="183"/>
    <x v="1"/>
    <x v="5"/>
    <x v="1"/>
    <x v="1"/>
    <x v="1"/>
    <m/>
    <n v="389500"/>
    <n v="2128.4153005464482"/>
    <n v="97375"/>
    <s v="Ciudad"/>
    <s v="COMPRA"/>
  </r>
  <r>
    <s v="Piso en calle Boulevard-1156"/>
    <x v="1"/>
    <n v="389000"/>
    <x v="3"/>
    <n v="150"/>
    <x v="1"/>
    <x v="8"/>
    <x v="2"/>
    <x v="1"/>
    <x v="0"/>
    <m/>
    <n v="389000"/>
    <n v="2593.3333333333335"/>
    <n v="97250"/>
    <s v="Benalmadena"/>
    <s v="COMPRA"/>
  </r>
  <r>
    <s v="Piso en calle Jovellanos-1045"/>
    <x v="1"/>
    <n v="389000"/>
    <x v="8"/>
    <n v="84"/>
    <x v="1"/>
    <x v="3"/>
    <x v="1"/>
    <x v="1"/>
    <x v="1"/>
    <m/>
    <n v="389000"/>
    <n v="4630.9523809523807"/>
    <n v="194500"/>
    <s v="Ciudad"/>
    <s v="COMPRA"/>
  </r>
  <r>
    <s v="Piso en calle Eugenio Gross-651"/>
    <x v="1"/>
    <n v="389000"/>
    <x v="5"/>
    <n v="145"/>
    <x v="1"/>
    <x v="9"/>
    <x v="1"/>
    <x v="1"/>
    <x v="1"/>
    <m/>
    <n v="389000"/>
    <n v="2682.7586206896553"/>
    <n v="129666.66666666667"/>
    <s v="Ciudad"/>
    <s v="COMPRA"/>
  </r>
  <r>
    <s v="Piso en Luis Montoto - Santa Justa  Sevilla269"/>
    <x v="2"/>
    <n v="388600"/>
    <x v="8"/>
    <n v="131"/>
    <x v="1"/>
    <x v="9"/>
    <x v="2"/>
    <x v="1"/>
    <x v="1"/>
    <s v=""/>
    <n v="388600"/>
    <n v="2966.4122137404579"/>
    <n v="194300"/>
    <m/>
    <s v="COMPRA"/>
  </r>
  <r>
    <s v="Chalet pareado en olletas sierra blanquilla-2250"/>
    <x v="1"/>
    <n v="388000"/>
    <x v="8"/>
    <n v="129"/>
    <x v="0"/>
    <x v="0"/>
    <x v="0"/>
    <x v="0"/>
    <x v="1"/>
    <m/>
    <n v="388000"/>
    <n v="3007.7519379844962"/>
    <n v="194000"/>
    <s v="Ciudad"/>
    <s v="COMPRA"/>
  </r>
  <r>
    <s v="Piso en calle San Bartolomé-873"/>
    <x v="1"/>
    <n v="387000"/>
    <x v="5"/>
    <n v="111"/>
    <x v="1"/>
    <x v="3"/>
    <x v="1"/>
    <x v="1"/>
    <x v="1"/>
    <m/>
    <n v="387000"/>
    <n v="3486.4864864864867"/>
    <n v="129000"/>
    <s v="Ciudad"/>
    <s v="COMPRA"/>
  </r>
  <r>
    <s v="Piso en El Consul - El Romeral-232"/>
    <x v="1"/>
    <n v="387000"/>
    <x v="8"/>
    <n v="99"/>
    <x v="1"/>
    <x v="5"/>
    <x v="1"/>
    <x v="1"/>
    <x v="0"/>
    <m/>
    <n v="387000"/>
    <n v="3909.090909090909"/>
    <n v="193500"/>
    <s v="Ciudad"/>
    <s v="COMPRA"/>
  </r>
  <r>
    <s v="Piso en Avenida de las Ciencias  Sevilla28"/>
    <x v="2"/>
    <n v="386000"/>
    <x v="3"/>
    <n v="132"/>
    <x v="1"/>
    <x v="11"/>
    <x v="1"/>
    <x v="1"/>
    <x v="0"/>
    <s v=""/>
    <n v="386000"/>
    <n v="2924.242424242424"/>
    <n v="96500"/>
    <m/>
    <s v="COMPRA"/>
  </r>
  <r>
    <s v="Piso en Guadalquivir  1814"/>
    <x v="2"/>
    <n v="386000"/>
    <x v="8"/>
    <n v="95"/>
    <x v="1"/>
    <x v="8"/>
    <x v="1"/>
    <x v="2"/>
    <x v="2"/>
    <m/>
    <n v="386000"/>
    <n v="4063.1578947368421"/>
    <n v="193000"/>
    <m/>
    <s v="COMPRA"/>
  </r>
  <r>
    <s v="Piso en Guadalquivir  1815"/>
    <x v="2"/>
    <n v="386000"/>
    <x v="8"/>
    <n v="95"/>
    <x v="1"/>
    <x v="8"/>
    <x v="1"/>
    <x v="2"/>
    <x v="2"/>
    <m/>
    <n v="386000"/>
    <n v="4063.1578947368421"/>
    <n v="193000"/>
    <m/>
    <s v="COMPRA"/>
  </r>
  <r>
    <s v="Chalet adosado en calle San Fernando-2064"/>
    <x v="1"/>
    <n v="385000"/>
    <x v="3"/>
    <n v="220"/>
    <x v="0"/>
    <x v="0"/>
    <x v="0"/>
    <x v="0"/>
    <x v="1"/>
    <m/>
    <n v="385000"/>
    <n v="1750"/>
    <n v="96250"/>
    <s v="Ciudad"/>
    <s v="COMPRA"/>
  </r>
  <r>
    <s v="Chalet adosado en Hospital  Valdemoro1862"/>
    <x v="0"/>
    <n v="385000"/>
    <x v="6"/>
    <n v="165"/>
    <x v="0"/>
    <x v="0"/>
    <x v="0"/>
    <x v="0"/>
    <x v="0"/>
    <s v=""/>
    <n v="385000"/>
    <n v="2333.3333333333335"/>
    <n v="77000"/>
    <m/>
    <s v="COMPRA"/>
  </r>
  <r>
    <s v="Dúplex en Casco Antiguo  Las Rozas de Madrid1156"/>
    <x v="0"/>
    <n v="385000"/>
    <x v="8"/>
    <n v="102"/>
    <x v="1"/>
    <x v="3"/>
    <x v="2"/>
    <x v="1"/>
    <x v="0"/>
    <s v=""/>
    <n v="385000"/>
    <n v="3774.5098039215686"/>
    <n v="192500"/>
    <m/>
    <s v="COMPRA"/>
  </r>
  <r>
    <s v="Dúplex en La Pizarra  San Lorenzo de El Escorial1403"/>
    <x v="0"/>
    <n v="385000"/>
    <x v="5"/>
    <n v="295"/>
    <x v="1"/>
    <x v="8"/>
    <x v="1"/>
    <x v="1"/>
    <x v="0"/>
    <s v=""/>
    <n v="385000"/>
    <n v="1305.0847457627119"/>
    <n v="128333.33333333333"/>
    <m/>
    <s v="COMPRA"/>
  </r>
  <r>
    <s v="Piso en plaza Cristóbal Colón  1301474"/>
    <x v="0"/>
    <n v="385000"/>
    <x v="5"/>
    <n v="89"/>
    <x v="1"/>
    <x v="8"/>
    <x v="1"/>
    <x v="1"/>
    <x v="1"/>
    <s v=""/>
    <n v="385000"/>
    <n v="4325.8426966292136"/>
    <n v="128333.33333333333"/>
    <m/>
    <s v="COMPRA"/>
  </r>
  <r>
    <s v="Dúplex en calle de San Pedro  La Fortuna1057"/>
    <x v="0"/>
    <n v="385000"/>
    <x v="3"/>
    <n v="158"/>
    <x v="1"/>
    <x v="9"/>
    <x v="1"/>
    <x v="1"/>
    <x v="0"/>
    <s v=""/>
    <n v="385000"/>
    <n v="2436.7088607594937"/>
    <n v="96250"/>
    <m/>
    <s v="COMPRA"/>
  </r>
  <r>
    <s v="Ático en calle María Curie  Vega de la Moraleja915"/>
    <x v="0"/>
    <n v="385000"/>
    <x v="11"/>
    <n v="94"/>
    <x v="1"/>
    <x v="7"/>
    <x v="1"/>
    <x v="1"/>
    <x v="0"/>
    <s v=""/>
    <n v="385000"/>
    <n v="4095.744680851064"/>
    <n v="385000"/>
    <m/>
    <s v="COMPRA"/>
  </r>
  <r>
    <s v="Piso en La Colina-1054"/>
    <x v="1"/>
    <n v="385000"/>
    <x v="8"/>
    <n v="86"/>
    <x v="1"/>
    <x v="3"/>
    <x v="1"/>
    <x v="1"/>
    <x v="0"/>
    <m/>
    <n v="385000"/>
    <n v="4476.7441860465115"/>
    <n v="192500"/>
    <s v="Torremolinos"/>
    <s v="COMPRA"/>
  </r>
  <r>
    <s v="Dúplex en calle Medina Azahara-399"/>
    <x v="1"/>
    <n v="385000"/>
    <x v="8"/>
    <n v="134"/>
    <x v="1"/>
    <x v="7"/>
    <x v="1"/>
    <x v="1"/>
    <x v="1"/>
    <m/>
    <n v="385000"/>
    <n v="2873.1343283582091"/>
    <n v="192500"/>
    <s v="Benalmadena"/>
    <s v="COMPRA"/>
  </r>
  <r>
    <s v="Piso en Solymar - Puerto Marina-497"/>
    <x v="1"/>
    <n v="385000"/>
    <x v="8"/>
    <n v="97"/>
    <x v="1"/>
    <x v="7"/>
    <x v="1"/>
    <x v="1"/>
    <x v="1"/>
    <m/>
    <n v="385000"/>
    <n v="3969.0721649484535"/>
    <n v="192500"/>
    <s v="Benalmadena"/>
    <s v="COMPRA"/>
  </r>
  <r>
    <s v="Piso en Solymar - Puerto Marina-498"/>
    <x v="1"/>
    <n v="385000"/>
    <x v="8"/>
    <n v="97"/>
    <x v="1"/>
    <x v="7"/>
    <x v="1"/>
    <x v="1"/>
    <x v="1"/>
    <m/>
    <n v="385000"/>
    <n v="3969.0721649484535"/>
    <n v="192500"/>
    <s v="Benalmadena"/>
    <s v="COMPRA"/>
  </r>
  <r>
    <s v="Piso en calle Montes de Oca-371"/>
    <x v="1"/>
    <n v="385000"/>
    <x v="5"/>
    <n v="111"/>
    <x v="1"/>
    <x v="7"/>
    <x v="1"/>
    <x v="1"/>
    <x v="1"/>
    <m/>
    <n v="385000"/>
    <n v="3468.4684684684685"/>
    <n v="128333.33333333333"/>
    <s v="Ciudad"/>
    <s v="COMPRA"/>
  </r>
  <r>
    <s v="Piso en calle Conrado del Campo-414"/>
    <x v="1"/>
    <n v="385000"/>
    <x v="3"/>
    <n v="156"/>
    <x v="1"/>
    <x v="7"/>
    <x v="1"/>
    <x v="1"/>
    <x v="0"/>
    <m/>
    <n v="385000"/>
    <n v="2467.9487179487178"/>
    <n v="96250"/>
    <s v="Torremolinos"/>
    <s v="COMPRA"/>
  </r>
  <r>
    <s v="Dúplex en calle Martínez de la Rosa-180"/>
    <x v="1"/>
    <n v="385000"/>
    <x v="5"/>
    <n v="130"/>
    <x v="1"/>
    <x v="5"/>
    <x v="1"/>
    <x v="1"/>
    <x v="1"/>
    <m/>
    <n v="385000"/>
    <n v="2961.5384615384614"/>
    <n v="128333.33333333333"/>
    <s v="Ciudad"/>
    <s v="COMPRA"/>
  </r>
  <r>
    <s v="Piso en calle Martínez de la Rosa-181"/>
    <x v="1"/>
    <n v="385000"/>
    <x v="5"/>
    <n v="130"/>
    <x v="1"/>
    <x v="5"/>
    <x v="1"/>
    <x v="1"/>
    <x v="1"/>
    <m/>
    <n v="385000"/>
    <n v="2961.5384615384614"/>
    <n v="128333.33333333333"/>
    <s v="Ciudad"/>
    <s v="COMPRA"/>
  </r>
  <r>
    <s v="Piso en avenida San Anton-2382"/>
    <x v="1"/>
    <n v="385000"/>
    <x v="8"/>
    <n v="117"/>
    <x v="1"/>
    <x v="11"/>
    <x v="1"/>
    <x v="1"/>
    <x v="0"/>
    <m/>
    <n v="385000"/>
    <n v="3290.5982905982905"/>
    <n v="192500"/>
    <s v="Torremolinos"/>
    <s v="COMPRA"/>
  </r>
  <r>
    <s v="Piso en Poeta Agustin Ruano-2381"/>
    <x v="1"/>
    <n v="385000"/>
    <x v="5"/>
    <n v="116"/>
    <x v="1"/>
    <x v="11"/>
    <x v="1"/>
    <x v="1"/>
    <x v="1"/>
    <m/>
    <n v="385000"/>
    <n v="3318.9655172413795"/>
    <n v="128333.33333333333"/>
    <s v="Ciudad"/>
    <s v="COMPRA"/>
  </r>
  <r>
    <s v="Chalet en calle Milongas  Jardines de Hércules580"/>
    <x v="2"/>
    <n v="384770"/>
    <x v="3"/>
    <n v="162"/>
    <x v="0"/>
    <x v="0"/>
    <x v="0"/>
    <x v="0"/>
    <x v="0"/>
    <s v=""/>
    <n v="384770"/>
    <n v="2375.1234567901233"/>
    <n v="96192.5"/>
    <m/>
    <s v="COMPRA"/>
  </r>
  <r>
    <s v="Piso en avenida San Anton-384"/>
    <x v="1"/>
    <n v="383500"/>
    <x v="8"/>
    <n v="120"/>
    <x v="1"/>
    <x v="7"/>
    <x v="1"/>
    <x v="1"/>
    <x v="0"/>
    <m/>
    <n v="383500"/>
    <n v="3195.8333333333335"/>
    <n v="191750"/>
    <s v="Torremolinos"/>
    <s v="COMPRA"/>
  </r>
  <r>
    <s v="Piso en Residencial Living Gardens-398"/>
    <x v="1"/>
    <n v="383500"/>
    <x v="8"/>
    <n v="132"/>
    <x v="1"/>
    <x v="7"/>
    <x v="1"/>
    <x v="1"/>
    <x v="0"/>
    <m/>
    <n v="383500"/>
    <n v="2905.3030303030305"/>
    <n v="191750"/>
    <s v="Torremolinos"/>
    <s v="COMPRA"/>
  </r>
  <r>
    <s v="Chalet adosado en parque parla este  Las Américas2802"/>
    <x v="0"/>
    <n v="383000"/>
    <x v="3"/>
    <n v="260"/>
    <x v="0"/>
    <x v="0"/>
    <x v="0"/>
    <x v="0"/>
    <x v="0"/>
    <s v=""/>
    <n v="383000"/>
    <n v="1473.0769230769231"/>
    <n v="95750"/>
    <m/>
    <s v="COMPRA"/>
  </r>
  <r>
    <s v="Piso en calle de la Farola-1475"/>
    <x v="1"/>
    <n v="382000"/>
    <x v="8"/>
    <n v="95"/>
    <x v="1"/>
    <x v="8"/>
    <x v="1"/>
    <x v="1"/>
    <x v="0"/>
    <m/>
    <n v="382000"/>
    <n v="4021.0526315789475"/>
    <n v="191000"/>
    <s v="Torremolinos"/>
    <s v="COMPRA"/>
  </r>
  <r>
    <s v="Piso en calle de la Farola-1476"/>
    <x v="1"/>
    <n v="382000"/>
    <x v="8"/>
    <n v="95"/>
    <x v="1"/>
    <x v="8"/>
    <x v="1"/>
    <x v="1"/>
    <x v="0"/>
    <m/>
    <n v="382000"/>
    <n v="4021.0526315789475"/>
    <n v="191000"/>
    <s v="Torremolinos"/>
    <s v="COMPRA"/>
  </r>
  <r>
    <s v="Piso en calle de la Farola-1477"/>
    <x v="1"/>
    <n v="382000"/>
    <x v="8"/>
    <n v="95"/>
    <x v="1"/>
    <x v="8"/>
    <x v="1"/>
    <x v="1"/>
    <x v="0"/>
    <m/>
    <n v="382000"/>
    <n v="4021.0526315789475"/>
    <n v="191000"/>
    <s v="Torremolinos"/>
    <s v="COMPRA"/>
  </r>
  <r>
    <s v="Piso en Ramal de Sorolla-1295"/>
    <x v="1"/>
    <n v="382000"/>
    <x v="3"/>
    <n v="152"/>
    <x v="1"/>
    <x v="8"/>
    <x v="1"/>
    <x v="1"/>
    <x v="0"/>
    <m/>
    <n v="382000"/>
    <n v="2513.1578947368421"/>
    <n v="95500"/>
    <s v="Torremolinos"/>
    <s v="COMPRA"/>
  </r>
  <r>
    <s v="Piso en calle Turquía-1081"/>
    <x v="1"/>
    <n v="381500"/>
    <x v="5"/>
    <n v="121"/>
    <x v="1"/>
    <x v="3"/>
    <x v="1"/>
    <x v="1"/>
    <x v="0"/>
    <m/>
    <n v="381500"/>
    <n v="3152.8925619834713"/>
    <n v="127166.66666666667"/>
    <s v="Ciudad"/>
    <s v="COMPRA"/>
  </r>
  <r>
    <s v="Chalet adosado en avenida de los Botijos-2006"/>
    <x v="1"/>
    <n v="380000"/>
    <x v="5"/>
    <n v="178"/>
    <x v="0"/>
    <x v="0"/>
    <x v="0"/>
    <x v="0"/>
    <x v="1"/>
    <m/>
    <n v="380000"/>
    <n v="2134.8314606741574"/>
    <n v="126666.66666666667"/>
    <s v="Benalmadena"/>
    <s v="COMPRA"/>
  </r>
  <r>
    <s v="Chalet adosado en avenida de los Botijos-2007"/>
    <x v="1"/>
    <n v="380000"/>
    <x v="5"/>
    <n v="178"/>
    <x v="0"/>
    <x v="0"/>
    <x v="0"/>
    <x v="0"/>
    <x v="1"/>
    <m/>
    <n v="380000"/>
    <n v="2134.8314606741574"/>
    <n v="126666.66666666667"/>
    <s v="Benalmadena"/>
    <s v="COMPRA"/>
  </r>
  <r>
    <s v="Chalet adosado en avenida de los Botijos-2008"/>
    <x v="1"/>
    <n v="380000"/>
    <x v="5"/>
    <n v="178"/>
    <x v="0"/>
    <x v="0"/>
    <x v="0"/>
    <x v="0"/>
    <x v="1"/>
    <m/>
    <n v="380000"/>
    <n v="2134.8314606741574"/>
    <n v="126666.66666666667"/>
    <s v="Benalmadena"/>
    <s v="COMPRA"/>
  </r>
  <r>
    <s v="Chalet adosado en avenida de los Botijos-2009"/>
    <x v="1"/>
    <n v="380000"/>
    <x v="5"/>
    <n v="178"/>
    <x v="0"/>
    <x v="0"/>
    <x v="0"/>
    <x v="0"/>
    <x v="1"/>
    <m/>
    <n v="380000"/>
    <n v="2134.8314606741574"/>
    <n v="126666.66666666667"/>
    <s v="Benalmadena"/>
    <s v="COMPRA"/>
  </r>
  <r>
    <s v="Chalet adosado en avenida de los Botijos-2010"/>
    <x v="1"/>
    <n v="380000"/>
    <x v="5"/>
    <n v="178"/>
    <x v="0"/>
    <x v="0"/>
    <x v="0"/>
    <x v="0"/>
    <x v="1"/>
    <m/>
    <n v="380000"/>
    <n v="2134.8314606741574"/>
    <n v="126666.66666666667"/>
    <s v="Benalmadena"/>
    <s v="COMPRA"/>
  </r>
  <r>
    <s v="Chalet adosado en avenida de los Botijos-2011"/>
    <x v="1"/>
    <n v="380000"/>
    <x v="5"/>
    <n v="178"/>
    <x v="0"/>
    <x v="0"/>
    <x v="0"/>
    <x v="0"/>
    <x v="1"/>
    <m/>
    <n v="380000"/>
    <n v="2134.8314606741574"/>
    <n v="126666.66666666667"/>
    <s v="Benalmadena"/>
    <s v="COMPRA"/>
  </r>
  <r>
    <s v="Chalet pareado en Campanillas-2220"/>
    <x v="1"/>
    <n v="380000"/>
    <x v="6"/>
    <n v="140"/>
    <x v="0"/>
    <x v="0"/>
    <x v="0"/>
    <x v="0"/>
    <x v="1"/>
    <m/>
    <n v="380000"/>
    <n v="2714.2857142857142"/>
    <n v="76000"/>
    <s v="Ciudad"/>
    <s v="COMPRA"/>
  </r>
  <r>
    <s v="Chalet pareado en Campanillas-2221"/>
    <x v="1"/>
    <n v="380000"/>
    <x v="6"/>
    <n v="140"/>
    <x v="0"/>
    <x v="0"/>
    <x v="0"/>
    <x v="0"/>
    <x v="1"/>
    <m/>
    <n v="380000"/>
    <n v="2714.2857142857142"/>
    <n v="76000"/>
    <s v="Ciudad"/>
    <s v="COMPRA"/>
  </r>
  <r>
    <s v="Casa o chalet independiente en Espartinas Pueblo  Espartinas435"/>
    <x v="2"/>
    <n v="380000"/>
    <x v="3"/>
    <n v="180"/>
    <x v="0"/>
    <x v="0"/>
    <x v="0"/>
    <x v="0"/>
    <x v="0"/>
    <s v=""/>
    <n v="380000"/>
    <n v="2111.1111111111113"/>
    <n v="95000"/>
    <m/>
    <s v="COMPRA"/>
  </r>
  <r>
    <s v="Chalet adosado en alameda de Santa Eufemia  Santa Eufemia486"/>
    <x v="2"/>
    <n v="380000"/>
    <x v="4"/>
    <n v="150"/>
    <x v="0"/>
    <x v="0"/>
    <x v="0"/>
    <x v="0"/>
    <x v="0"/>
    <s v=""/>
    <n v="380000"/>
    <n v="2533.3333333333335"/>
    <n v="54285.714285714283"/>
    <m/>
    <s v="COMPRA"/>
  </r>
  <r>
    <s v="Chalet pareado en avenida José González Luque  54594"/>
    <x v="2"/>
    <n v="380000"/>
    <x v="3"/>
    <n v="150"/>
    <x v="0"/>
    <x v="0"/>
    <x v="0"/>
    <x v="0"/>
    <x v="0"/>
    <s v=""/>
    <n v="380000"/>
    <n v="2533.3333333333335"/>
    <n v="95000"/>
    <m/>
    <s v="COMPRA"/>
  </r>
  <r>
    <s v="Casa o chalet independiente en Urbanizacion Las Provincias  11653"/>
    <x v="2"/>
    <n v="380000"/>
    <x v="3"/>
    <n v="180"/>
    <x v="0"/>
    <x v="0"/>
    <x v="0"/>
    <x v="0"/>
    <x v="0"/>
    <s v=""/>
    <n v="380000"/>
    <n v="2111.1111111111113"/>
    <n v="95000"/>
    <m/>
    <s v="COMPRA"/>
  </r>
  <r>
    <s v="Piso en El Pinillo-569"/>
    <x v="1"/>
    <n v="380000"/>
    <x v="8"/>
    <n v="95"/>
    <x v="1"/>
    <x v="9"/>
    <x v="2"/>
    <x v="1"/>
    <x v="1"/>
    <m/>
    <n v="380000"/>
    <n v="4000"/>
    <n v="190000"/>
    <s v="Torremolinos"/>
    <s v="COMPRA"/>
  </r>
  <r>
    <s v="Piso en pasaje Aránzazu-2294"/>
    <x v="1"/>
    <n v="380000"/>
    <x v="5"/>
    <n v="140"/>
    <x v="1"/>
    <x v="11"/>
    <x v="2"/>
    <x v="1"/>
    <x v="1"/>
    <m/>
    <n v="380000"/>
    <n v="2714.2857142857142"/>
    <n v="126666.66666666667"/>
    <s v="Ciudad"/>
    <s v="COMPRA"/>
  </r>
  <r>
    <s v="Dúplex en calle de El Ferrol  61185"/>
    <x v="0"/>
    <n v="380000"/>
    <x v="5"/>
    <n v="180"/>
    <x v="1"/>
    <x v="3"/>
    <x v="1"/>
    <x v="1"/>
    <x v="0"/>
    <s v=""/>
    <n v="380000"/>
    <n v="2111.1111111111113"/>
    <n v="126666.66666666667"/>
    <m/>
    <s v="COMPRA"/>
  </r>
  <r>
    <s v="Piso en avenida Jerez  s/n108"/>
    <x v="2"/>
    <n v="380000"/>
    <x v="5"/>
    <n v="113"/>
    <x v="1"/>
    <x v="8"/>
    <x v="1"/>
    <x v="1"/>
    <x v="1"/>
    <s v=""/>
    <n v="380000"/>
    <n v="3362.8318584070798"/>
    <n v="126666.66666666667"/>
    <m/>
    <s v="COMPRA"/>
  </r>
  <r>
    <s v="Piso en Parlamento - Torneo  Sevilla219"/>
    <x v="2"/>
    <n v="380000"/>
    <x v="5"/>
    <n v="123"/>
    <x v="1"/>
    <x v="3"/>
    <x v="1"/>
    <x v="1"/>
    <x v="1"/>
    <s v=""/>
    <n v="380000"/>
    <n v="3089.4308943089432"/>
    <n v="126666.66666666667"/>
    <m/>
    <s v="COMPRA"/>
  </r>
  <r>
    <s v="Piso en calle Madrid  Getafe Centro1007"/>
    <x v="0"/>
    <n v="380000"/>
    <x v="3"/>
    <n v="112"/>
    <x v="1"/>
    <x v="9"/>
    <x v="1"/>
    <x v="1"/>
    <x v="1"/>
    <s v=""/>
    <n v="380000"/>
    <n v="3392.8571428571427"/>
    <n v="95000"/>
    <m/>
    <s v="COMPRA"/>
  </r>
  <r>
    <s v="Piso en calle San Juan-1371"/>
    <x v="1"/>
    <n v="380000"/>
    <x v="11"/>
    <n v="62"/>
    <x v="1"/>
    <x v="8"/>
    <x v="1"/>
    <x v="1"/>
    <x v="1"/>
    <m/>
    <n v="380000"/>
    <n v="6129.0322580645161"/>
    <n v="380000"/>
    <s v="Ciudad"/>
    <s v="COMPRA"/>
  </r>
  <r>
    <s v="Piso en calle Don Juan de Austria-1301"/>
    <x v="1"/>
    <n v="380000"/>
    <x v="3"/>
    <n v="160"/>
    <x v="1"/>
    <x v="8"/>
    <x v="1"/>
    <x v="1"/>
    <x v="1"/>
    <m/>
    <n v="380000"/>
    <n v="2375"/>
    <n v="95000"/>
    <s v="Ciudad"/>
    <s v="COMPRA"/>
  </r>
  <r>
    <s v="Piso en avenida de andalucia-953"/>
    <x v="1"/>
    <n v="380000"/>
    <x v="3"/>
    <n v="169"/>
    <x v="1"/>
    <x v="3"/>
    <x v="1"/>
    <x v="1"/>
    <x v="0"/>
    <m/>
    <n v="380000"/>
    <n v="2248.5207100591715"/>
    <n v="95000"/>
    <s v="Ciudad"/>
    <s v="COMPRA"/>
  </r>
  <r>
    <s v="Piso en calle Concha Méndez-766"/>
    <x v="1"/>
    <n v="380000"/>
    <x v="8"/>
    <n v="86"/>
    <x v="1"/>
    <x v="9"/>
    <x v="1"/>
    <x v="1"/>
    <x v="0"/>
    <m/>
    <n v="380000"/>
    <n v="4418.604651162791"/>
    <n v="190000"/>
    <s v="Benalmadena"/>
    <s v="COMPRA"/>
  </r>
  <r>
    <s v="Piso en calle Concha Méndez-767"/>
    <x v="1"/>
    <n v="380000"/>
    <x v="8"/>
    <n v="86"/>
    <x v="1"/>
    <x v="9"/>
    <x v="1"/>
    <x v="1"/>
    <x v="0"/>
    <m/>
    <n v="380000"/>
    <n v="4418.604651162791"/>
    <n v="190000"/>
    <s v="Benalmadena"/>
    <s v="COMPRA"/>
  </r>
  <r>
    <s v="Piso en calle Mariscal-485"/>
    <x v="1"/>
    <n v="380000"/>
    <x v="5"/>
    <n v="86"/>
    <x v="1"/>
    <x v="7"/>
    <x v="1"/>
    <x v="1"/>
    <x v="1"/>
    <m/>
    <n v="380000"/>
    <n v="4418.604651162791"/>
    <n v="126666.66666666667"/>
    <s v="Ciudad"/>
    <s v="COMPRA"/>
  </r>
  <r>
    <s v="Piso en calle Salitre-376"/>
    <x v="1"/>
    <n v="380000"/>
    <x v="3"/>
    <n v="115"/>
    <x v="1"/>
    <x v="7"/>
    <x v="1"/>
    <x v="1"/>
    <x v="1"/>
    <m/>
    <n v="380000"/>
    <n v="3304.3478260869565"/>
    <n v="95000"/>
    <s v="Ciudad"/>
    <s v="COMPRA"/>
  </r>
  <r>
    <s v="Piso en Cruz del Humilladero - Los Tilos-251"/>
    <x v="1"/>
    <n v="380000"/>
    <x v="3"/>
    <n v="105"/>
    <x v="1"/>
    <x v="1"/>
    <x v="1"/>
    <x v="1"/>
    <x v="0"/>
    <m/>
    <n v="380000"/>
    <n v="3619.0476190476193"/>
    <n v="95000"/>
    <s v="Ciudad"/>
    <s v="COMPRA"/>
  </r>
  <r>
    <s v="Casa o chalet independiente en calle de la Luna  Casco Antiguo sur2327"/>
    <x v="0"/>
    <n v="379999"/>
    <x v="6"/>
    <n v="329"/>
    <x v="0"/>
    <x v="0"/>
    <x v="0"/>
    <x v="0"/>
    <x v="0"/>
    <s v=""/>
    <n v="379999"/>
    <n v="1155.0121580547113"/>
    <n v="75999.8"/>
    <m/>
    <s v="COMPRA"/>
  </r>
  <r>
    <s v="Casa rural en carretera Olivares  2485"/>
    <x v="2"/>
    <n v="379990"/>
    <x v="6"/>
    <n v="250"/>
    <x v="0"/>
    <x v="0"/>
    <x v="0"/>
    <x v="0"/>
    <x v="0"/>
    <s v=""/>
    <n v="379990"/>
    <n v="1519.96"/>
    <n v="75998"/>
    <m/>
    <s v="COMPRA"/>
  </r>
  <r>
    <s v="Chalet pareado en avenida Mataespesa  Alpedrete1831"/>
    <x v="0"/>
    <n v="379900"/>
    <x v="6"/>
    <n v="237"/>
    <x v="0"/>
    <x v="0"/>
    <x v="0"/>
    <x v="0"/>
    <x v="0"/>
    <s v=""/>
    <n v="379900"/>
    <n v="1602.9535864978902"/>
    <n v="75980"/>
    <m/>
    <s v="COMPRA"/>
  </r>
  <r>
    <s v="Chalet pareado en calle Gloria Fuertes  Miraflores de la Sierra2167"/>
    <x v="0"/>
    <n v="379900"/>
    <x v="3"/>
    <n v="187"/>
    <x v="0"/>
    <x v="0"/>
    <x v="0"/>
    <x v="0"/>
    <x v="0"/>
    <s v=""/>
    <n v="379900"/>
    <n v="2031.5508021390374"/>
    <n v="94975"/>
    <m/>
    <s v="COMPRA"/>
  </r>
  <r>
    <s v="Chalet pareado en calle Cantabria  Serranillos del Valle2231"/>
    <x v="0"/>
    <n v="379900"/>
    <x v="3"/>
    <n v="201"/>
    <x v="0"/>
    <x v="0"/>
    <x v="0"/>
    <x v="0"/>
    <x v="0"/>
    <s v=""/>
    <n v="379900"/>
    <n v="1890.0497512437812"/>
    <n v="94975"/>
    <m/>
    <s v="COMPRA"/>
  </r>
  <r>
    <s v="Ático en calle Isla Conejera  Humanes de Madrid1094"/>
    <x v="0"/>
    <n v="379900"/>
    <x v="5"/>
    <n v="194"/>
    <x v="1"/>
    <x v="9"/>
    <x v="1"/>
    <x v="1"/>
    <x v="0"/>
    <s v=""/>
    <n v="379900"/>
    <n v="1958.2474226804125"/>
    <n v="126633.33333333333"/>
    <m/>
    <s v="COMPRA"/>
  </r>
  <r>
    <s v="Piso en avenida de Guadalajara  771308"/>
    <x v="0"/>
    <n v="379900"/>
    <x v="5"/>
    <n v="90"/>
    <x v="1"/>
    <x v="3"/>
    <x v="1"/>
    <x v="1"/>
    <x v="1"/>
    <s v=""/>
    <n v="379900"/>
    <n v="4221.1111111111113"/>
    <n v="126633.33333333333"/>
    <m/>
    <s v="COMPRA"/>
  </r>
  <r>
    <s v="Chalet pareado en calle Las 7 Flores-2200"/>
    <x v="1"/>
    <n v="379000"/>
    <x v="8"/>
    <n v="77"/>
    <x v="0"/>
    <x v="0"/>
    <x v="0"/>
    <x v="0"/>
    <x v="1"/>
    <m/>
    <n v="379000"/>
    <n v="4922.0779220779223"/>
    <n v="189500"/>
    <s v="Benalmadena"/>
    <s v="COMPRA"/>
  </r>
  <r>
    <s v="Chalet adosado en Churriana-El Pizarrillo-La Noria-Guadalsol-2093"/>
    <x v="1"/>
    <n v="379000"/>
    <x v="5"/>
    <n v="240"/>
    <x v="0"/>
    <x v="0"/>
    <x v="0"/>
    <x v="0"/>
    <x v="0"/>
    <m/>
    <n v="379000"/>
    <n v="1579.1666666666667"/>
    <n v="126333.33333333333"/>
    <s v="Ciudad"/>
    <s v="COMPRA"/>
  </r>
  <r>
    <s v="Chalet adosado en calle Hierbamora-2037"/>
    <x v="1"/>
    <n v="379000"/>
    <x v="3"/>
    <n v="210"/>
    <x v="0"/>
    <x v="0"/>
    <x v="0"/>
    <x v="0"/>
    <x v="0"/>
    <m/>
    <n v="379000"/>
    <n v="1804.7619047619048"/>
    <n v="94750"/>
    <s v="Benalmadena"/>
    <s v="COMPRA"/>
  </r>
  <r>
    <s v="Casa o chalet independiente en calle Tajo  Valencina de la Concepcion415"/>
    <x v="2"/>
    <n v="379000"/>
    <x v="3"/>
    <n v="366"/>
    <x v="0"/>
    <x v="0"/>
    <x v="0"/>
    <x v="0"/>
    <x v="0"/>
    <s v=""/>
    <n v="379000"/>
    <n v="1035.5191256830601"/>
    <n v="94750"/>
    <m/>
    <s v="COMPRA"/>
  </r>
  <r>
    <s v="Chalet pareado en calle Aranjuez  Moraleja de Enmedio1952"/>
    <x v="0"/>
    <n v="379000"/>
    <x v="5"/>
    <n v="160"/>
    <x v="0"/>
    <x v="0"/>
    <x v="0"/>
    <x v="0"/>
    <x v="0"/>
    <s v=""/>
    <n v="379000"/>
    <n v="2368.75"/>
    <n v="126333.33333333333"/>
    <m/>
    <s v="COMPRA"/>
  </r>
  <r>
    <s v="Chalet adosado en calle de Edipo  Restón i - Restón Ii2029"/>
    <x v="0"/>
    <n v="379000"/>
    <x v="3"/>
    <n v="261"/>
    <x v="0"/>
    <x v="0"/>
    <x v="0"/>
    <x v="0"/>
    <x v="0"/>
    <s v=""/>
    <n v="379000"/>
    <n v="1452.1072796934866"/>
    <n v="94750"/>
    <m/>
    <s v="COMPRA"/>
  </r>
  <r>
    <s v="Piso en calle Uruguay  El Bercial1379"/>
    <x v="0"/>
    <n v="379000"/>
    <x v="5"/>
    <n v="112"/>
    <x v="1"/>
    <x v="8"/>
    <x v="1"/>
    <x v="1"/>
    <x v="0"/>
    <s v=""/>
    <n v="379000"/>
    <n v="3383.9285714285716"/>
    <n v="126333.33333333333"/>
    <m/>
    <s v="COMPRA"/>
  </r>
  <r>
    <s v="Piso en avenida Antonio Machado-875"/>
    <x v="1"/>
    <n v="379000"/>
    <x v="5"/>
    <n v="113"/>
    <x v="1"/>
    <x v="3"/>
    <x v="1"/>
    <x v="1"/>
    <x v="1"/>
    <m/>
    <n v="379000"/>
    <n v="3353.9823008849557"/>
    <n v="126333.33333333333"/>
    <s v="Benalmadena"/>
    <s v="COMPRA"/>
  </r>
  <r>
    <s v="Ático en camino del Pilar-584"/>
    <x v="1"/>
    <n v="379000"/>
    <x v="5"/>
    <n v="108"/>
    <x v="1"/>
    <x v="9"/>
    <x v="1"/>
    <x v="1"/>
    <x v="0"/>
    <m/>
    <n v="379000"/>
    <n v="3509.2592592592591"/>
    <n v="126333.33333333333"/>
    <s v="Ciudad"/>
    <s v="COMPRA"/>
  </r>
  <r>
    <s v="Piso en Cortijo Alto-390"/>
    <x v="1"/>
    <n v="379000"/>
    <x v="3"/>
    <n v="122"/>
    <x v="1"/>
    <x v="7"/>
    <x v="1"/>
    <x v="1"/>
    <x v="0"/>
    <m/>
    <n v="379000"/>
    <n v="3106.5573770491801"/>
    <n v="94750"/>
    <s v="Ciudad"/>
    <s v="COMPRA"/>
  </r>
  <r>
    <s v="Ático en calle Kilimanjaro  Prado de Santo Domingo1060"/>
    <x v="0"/>
    <n v="378000"/>
    <x v="8"/>
    <n v="88"/>
    <x v="1"/>
    <x v="9"/>
    <x v="1"/>
    <x v="1"/>
    <x v="0"/>
    <s v=""/>
    <n v="378000"/>
    <n v="4295.454545454545"/>
    <n v="189000"/>
    <m/>
    <s v="COMPRA"/>
  </r>
  <r>
    <s v="Chalet adosado en Campanillas-2078"/>
    <x v="1"/>
    <n v="376000"/>
    <x v="5"/>
    <n v="110"/>
    <x v="0"/>
    <x v="0"/>
    <x v="0"/>
    <x v="0"/>
    <x v="0"/>
    <m/>
    <n v="376000"/>
    <n v="3418.181818181818"/>
    <n v="125333.33333333333"/>
    <s v="Ciudad"/>
    <s v="COMPRA"/>
  </r>
  <r>
    <s v="Chalet adosado en calle del Laurel  Cerceda1873"/>
    <x v="0"/>
    <n v="375000"/>
    <x v="5"/>
    <n v="195"/>
    <x v="0"/>
    <x v="0"/>
    <x v="0"/>
    <x v="0"/>
    <x v="0"/>
    <s v=""/>
    <n v="375000"/>
    <n v="1923.0769230769231"/>
    <n v="125000"/>
    <m/>
    <s v="COMPRA"/>
  </r>
  <r>
    <s v="Casa o chalet independiente en Urbanización Pinar Grande  La Puebla del Rio477"/>
    <x v="2"/>
    <n v="375000"/>
    <x v="6"/>
    <n v="508"/>
    <x v="0"/>
    <x v="0"/>
    <x v="0"/>
    <x v="0"/>
    <x v="0"/>
    <s v=""/>
    <n v="375000"/>
    <n v="738.18897637795271"/>
    <n v="75000"/>
    <m/>
    <s v="COMPRA"/>
  </r>
  <r>
    <s v="Chalet adosado en Laguna Park  Parla2265"/>
    <x v="0"/>
    <n v="375000"/>
    <x v="3"/>
    <n v="228"/>
    <x v="0"/>
    <x v="0"/>
    <x v="0"/>
    <x v="0"/>
    <x v="0"/>
    <s v=""/>
    <n v="375000"/>
    <n v="1644.7368421052631"/>
    <n v="93750"/>
    <m/>
    <s v="COMPRA"/>
  </r>
  <r>
    <s v="Casa o chalet independiente en Centro  Parla2294"/>
    <x v="0"/>
    <n v="375000"/>
    <x v="5"/>
    <n v="313"/>
    <x v="0"/>
    <x v="0"/>
    <x v="0"/>
    <x v="0"/>
    <x v="0"/>
    <s v=""/>
    <n v="375000"/>
    <n v="1198.0830670926518"/>
    <n v="125000"/>
    <m/>
    <s v="COMPRA"/>
  </r>
  <r>
    <s v="Dúplex en calle Ibiza  Humanes de Madrid1769"/>
    <x v="0"/>
    <n v="375000"/>
    <x v="5"/>
    <n v="138"/>
    <x v="1"/>
    <x v="11"/>
    <x v="1"/>
    <x v="1"/>
    <x v="0"/>
    <s v=""/>
    <n v="375000"/>
    <n v="2717.391304347826"/>
    <n v="125000"/>
    <m/>
    <s v="COMPRA"/>
  </r>
  <r>
    <s v="Piso en calle de Segovia  Imperial697"/>
    <x v="0"/>
    <n v="375000"/>
    <x v="11"/>
    <n v="63"/>
    <x v="1"/>
    <x v="6"/>
    <x v="1"/>
    <x v="1"/>
    <x v="1"/>
    <s v=""/>
    <n v="375000"/>
    <n v="5952.3809523809523"/>
    <n v="375000"/>
    <m/>
    <s v="COMPRA"/>
  </r>
  <r>
    <s v="Piso en El Consul - El Romeral-1208"/>
    <x v="1"/>
    <n v="375000"/>
    <x v="8"/>
    <n v="109"/>
    <x v="1"/>
    <x v="8"/>
    <x v="1"/>
    <x v="1"/>
    <x v="0"/>
    <m/>
    <n v="375000"/>
    <n v="3440.3669724770643"/>
    <n v="187500"/>
    <s v="Ciudad"/>
    <s v="COMPRA"/>
  </r>
  <r>
    <s v="Piso en calle Juan de Padilla-1014"/>
    <x v="1"/>
    <n v="375000"/>
    <x v="8"/>
    <n v="70"/>
    <x v="1"/>
    <x v="3"/>
    <x v="1"/>
    <x v="1"/>
    <x v="1"/>
    <m/>
    <n v="375000"/>
    <n v="5357.1428571428569"/>
    <n v="187500"/>
    <s v="Ciudad"/>
    <s v="COMPRA"/>
  </r>
  <r>
    <s v="Piso en Centro Histórico-1025"/>
    <x v="1"/>
    <n v="375000"/>
    <x v="8"/>
    <n v="77"/>
    <x v="1"/>
    <x v="3"/>
    <x v="1"/>
    <x v="1"/>
    <x v="1"/>
    <m/>
    <n v="375000"/>
    <n v="4870.1298701298701"/>
    <n v="187500"/>
    <s v="Ciudad"/>
    <s v="COMPRA"/>
  </r>
  <r>
    <s v="Piso en calle la Unión-1059"/>
    <x v="1"/>
    <n v="375000"/>
    <x v="5"/>
    <n v="90"/>
    <x v="1"/>
    <x v="3"/>
    <x v="1"/>
    <x v="1"/>
    <x v="1"/>
    <m/>
    <n v="375000"/>
    <n v="4166.666666666667"/>
    <n v="125000"/>
    <s v="Ciudad"/>
    <s v="COMPRA"/>
  </r>
  <r>
    <s v="Piso en Antonio Maura-583"/>
    <x v="1"/>
    <n v="375000"/>
    <x v="5"/>
    <n v="107"/>
    <x v="1"/>
    <x v="9"/>
    <x v="1"/>
    <x v="1"/>
    <x v="1"/>
    <m/>
    <n v="375000"/>
    <n v="3504.6728971962616"/>
    <n v="125000"/>
    <s v="Ciudad"/>
    <s v="COMPRA"/>
  </r>
  <r>
    <s v="Ático en El Consul - El Romeral-169"/>
    <x v="1"/>
    <n v="375000"/>
    <x v="8"/>
    <n v="107"/>
    <x v="1"/>
    <x v="5"/>
    <x v="1"/>
    <x v="1"/>
    <x v="0"/>
    <m/>
    <n v="375000"/>
    <n v="3504.6728971962616"/>
    <n v="187500"/>
    <s v="Ciudad"/>
    <s v="COMPRA"/>
  </r>
  <r>
    <s v="Piso en Martiricos - La Roca-135"/>
    <x v="1"/>
    <n v="375000"/>
    <x v="5"/>
    <n v="74"/>
    <x v="1"/>
    <x v="6"/>
    <x v="1"/>
    <x v="1"/>
    <x v="1"/>
    <m/>
    <n v="375000"/>
    <n v="5067.5675675675675"/>
    <n v="125000"/>
    <s v="Ciudad"/>
    <s v="COMPRA"/>
  </r>
  <r>
    <s v="Piso en Antonio Maura-2393"/>
    <x v="1"/>
    <n v="375000"/>
    <x v="5"/>
    <n v="121"/>
    <x v="1"/>
    <x v="11"/>
    <x v="1"/>
    <x v="1"/>
    <x v="1"/>
    <m/>
    <n v="375000"/>
    <n v="3099.1735537190084"/>
    <n v="125000"/>
    <s v="Ciudad"/>
    <s v="COMPRA"/>
  </r>
  <r>
    <s v="Piso en Casco Antiguo  Leganés1360"/>
    <x v="0"/>
    <n v="374900"/>
    <x v="3"/>
    <n v="137"/>
    <x v="1"/>
    <x v="8"/>
    <x v="2"/>
    <x v="1"/>
    <x v="1"/>
    <s v=""/>
    <n v="374900"/>
    <n v="2736.4963503649633"/>
    <n v="93725"/>
    <m/>
    <s v="COMPRA"/>
  </r>
  <r>
    <s v="Piso en calle Cristo de la Epidemia-603"/>
    <x v="1"/>
    <n v="374000"/>
    <x v="3"/>
    <n v="114"/>
    <x v="1"/>
    <x v="9"/>
    <x v="1"/>
    <x v="1"/>
    <x v="0"/>
    <m/>
    <n v="374000"/>
    <n v="3280.7017543859647"/>
    <n v="93500"/>
    <s v="Ciudad"/>
    <s v="COMPRA"/>
  </r>
  <r>
    <s v="Piso en calle Violín-887"/>
    <x v="1"/>
    <n v="373000"/>
    <x v="5"/>
    <n v="120"/>
    <x v="1"/>
    <x v="3"/>
    <x v="1"/>
    <x v="1"/>
    <x v="0"/>
    <m/>
    <n v="373000"/>
    <n v="3108.3333333333335"/>
    <n v="124333.33333333333"/>
    <s v="Torremolinos"/>
    <s v="COMPRA"/>
  </r>
  <r>
    <s v="Chalet adosado en Campanillas-2081"/>
    <x v="1"/>
    <n v="372000"/>
    <x v="5"/>
    <n v="137"/>
    <x v="0"/>
    <x v="0"/>
    <x v="0"/>
    <x v="0"/>
    <x v="1"/>
    <m/>
    <n v="372000"/>
    <n v="2715.3284671532847"/>
    <n v="124000"/>
    <s v="Ciudad"/>
    <s v="COMPRA"/>
  </r>
  <r>
    <s v="Piso en avenida Ortega y Gasset-869"/>
    <x v="1"/>
    <n v="371250"/>
    <x v="5"/>
    <n v="110"/>
    <x v="1"/>
    <x v="3"/>
    <x v="1"/>
    <x v="1"/>
    <x v="0"/>
    <m/>
    <n v="371250"/>
    <n v="3375"/>
    <n v="123750"/>
    <s v="Ciudad"/>
    <s v="COMPRA"/>
  </r>
  <r>
    <s v="Casa o chalet independiente en urbanizacion loreto  s/n641"/>
    <x v="2"/>
    <n v="370000"/>
    <x v="2"/>
    <n v="286"/>
    <x v="0"/>
    <x v="0"/>
    <x v="0"/>
    <x v="0"/>
    <x v="0"/>
    <s v=""/>
    <n v="370000"/>
    <n v="1293.7062937062938"/>
    <n v="61666.666666666664"/>
    <m/>
    <s v="COMPRA"/>
  </r>
  <r>
    <s v="Piso en calle de los Carrilejos  Centro1354"/>
    <x v="0"/>
    <n v="370000"/>
    <x v="3"/>
    <n v="136"/>
    <x v="1"/>
    <x v="8"/>
    <x v="2"/>
    <x v="1"/>
    <x v="1"/>
    <s v=""/>
    <n v="370000"/>
    <n v="2720.5882352941176"/>
    <n v="92500"/>
    <m/>
    <s v="COMPRA"/>
  </r>
  <r>
    <s v="Piso en calle Julio César  Arenal - Museo - Tetuán133"/>
    <x v="2"/>
    <n v="370000"/>
    <x v="11"/>
    <n v="60"/>
    <x v="1"/>
    <x v="8"/>
    <x v="1"/>
    <x v="1"/>
    <x v="1"/>
    <s v=""/>
    <n v="370000"/>
    <n v="6166.666666666667"/>
    <n v="370000"/>
    <m/>
    <s v="COMPRA"/>
  </r>
  <r>
    <s v="Piso en calle Julio César  Arenal - Museo - Tetuán134"/>
    <x v="2"/>
    <n v="370000"/>
    <x v="11"/>
    <n v="60"/>
    <x v="1"/>
    <x v="8"/>
    <x v="1"/>
    <x v="1"/>
    <x v="1"/>
    <s v=""/>
    <n v="370000"/>
    <n v="6166.666666666667"/>
    <n v="370000"/>
    <m/>
    <s v="COMPRA"/>
  </r>
  <r>
    <s v="Piso en calle de Buenos Aires  San Andrés1456"/>
    <x v="0"/>
    <n v="370000"/>
    <x v="3"/>
    <n v="103"/>
    <x v="1"/>
    <x v="8"/>
    <x v="1"/>
    <x v="1"/>
    <x v="1"/>
    <s v=""/>
    <n v="370000"/>
    <n v="3592.2330097087379"/>
    <n v="92500"/>
    <m/>
    <s v="COMPRA"/>
  </r>
  <r>
    <s v="Piso en calle Madrid  Getafe Centro1194"/>
    <x v="0"/>
    <n v="370000"/>
    <x v="5"/>
    <n v="115"/>
    <x v="1"/>
    <x v="3"/>
    <x v="1"/>
    <x v="1"/>
    <x v="1"/>
    <s v=""/>
    <n v="370000"/>
    <n v="3217.391304347826"/>
    <n v="123333.33333333333"/>
    <m/>
    <s v="COMPRA"/>
  </r>
  <r>
    <s v="Piso en calle Cerrojo-1261"/>
    <x v="1"/>
    <n v="370000"/>
    <x v="3"/>
    <n v="129"/>
    <x v="1"/>
    <x v="8"/>
    <x v="1"/>
    <x v="1"/>
    <x v="0"/>
    <m/>
    <n v="370000"/>
    <n v="2868.2170542635658"/>
    <n v="92500"/>
    <s v="Ciudad"/>
    <s v="COMPRA"/>
  </r>
  <r>
    <s v="Piso en avenida de Portugal  El Carrascal1396"/>
    <x v="0"/>
    <n v="369999"/>
    <x v="5"/>
    <n v="107"/>
    <x v="1"/>
    <x v="8"/>
    <x v="1"/>
    <x v="1"/>
    <x v="1"/>
    <s v=""/>
    <n v="369999"/>
    <n v="3457.9345794392525"/>
    <n v="123333"/>
    <m/>
    <s v="COMPRA"/>
  </r>
  <r>
    <s v="Chalet pareado en calle el Cacejo  Cubas de la Sagra2105"/>
    <x v="0"/>
    <n v="369900"/>
    <x v="3"/>
    <n v="245"/>
    <x v="0"/>
    <x v="0"/>
    <x v="0"/>
    <x v="0"/>
    <x v="0"/>
    <s v=""/>
    <n v="369900"/>
    <n v="1509.795918367347"/>
    <n v="92475"/>
    <m/>
    <s v="COMPRA"/>
  </r>
  <r>
    <s v="Chalet adosado en Hacienda Torrequebrada-2099"/>
    <x v="1"/>
    <n v="369000"/>
    <x v="8"/>
    <n v="106"/>
    <x v="0"/>
    <x v="0"/>
    <x v="0"/>
    <x v="0"/>
    <x v="1"/>
    <m/>
    <n v="369000"/>
    <n v="3481.132075471698"/>
    <n v="184500"/>
    <s v="Benalmadena"/>
    <s v="COMPRA"/>
  </r>
  <r>
    <s v="Piso en calle de Boetticher y Navarro  Los Ángeles1574"/>
    <x v="0"/>
    <n v="369000"/>
    <x v="5"/>
    <n v="101"/>
    <x v="1"/>
    <x v="16"/>
    <x v="1"/>
    <x v="1"/>
    <x v="0"/>
    <s v=""/>
    <n v="369000"/>
    <n v="3653.4653465346537"/>
    <n v="123000"/>
    <m/>
    <s v="COMPRA"/>
  </r>
  <r>
    <s v="Piso en calle de Boetticher y Navarro  Los Ángeles1575"/>
    <x v="0"/>
    <n v="369000"/>
    <x v="5"/>
    <n v="101"/>
    <x v="1"/>
    <x v="16"/>
    <x v="1"/>
    <x v="1"/>
    <x v="0"/>
    <s v=""/>
    <n v="369000"/>
    <n v="3653.4653465346537"/>
    <n v="123000"/>
    <m/>
    <s v="COMPRA"/>
  </r>
  <r>
    <s v="Piso en calle de Boetticher y Navarro  Los Ángeles1576"/>
    <x v="0"/>
    <n v="369000"/>
    <x v="5"/>
    <n v="101"/>
    <x v="1"/>
    <x v="16"/>
    <x v="1"/>
    <x v="1"/>
    <x v="0"/>
    <s v=""/>
    <n v="369000"/>
    <n v="3653.4653465346537"/>
    <n v="123000"/>
    <m/>
    <s v="COMPRA"/>
  </r>
  <r>
    <s v="Piso en Cruz del Humilladero - Los Tilos-1038"/>
    <x v="1"/>
    <n v="369000"/>
    <x v="5"/>
    <n v="83"/>
    <x v="1"/>
    <x v="3"/>
    <x v="1"/>
    <x v="1"/>
    <x v="1"/>
    <m/>
    <n v="369000"/>
    <n v="4445.7831325301204"/>
    <n v="123000"/>
    <s v="Ciudad"/>
    <s v="COMPRA"/>
  </r>
  <r>
    <s v="Piso en Cruz del Humilladero - Los Tilos-1039"/>
    <x v="1"/>
    <n v="369000"/>
    <x v="5"/>
    <n v="83"/>
    <x v="1"/>
    <x v="3"/>
    <x v="1"/>
    <x v="1"/>
    <x v="1"/>
    <m/>
    <n v="369000"/>
    <n v="4445.7831325301204"/>
    <n v="123000"/>
    <s v="Ciudad"/>
    <s v="COMPRA"/>
  </r>
  <r>
    <s v="Piso en paseo del Generalife-635"/>
    <x v="1"/>
    <n v="369000"/>
    <x v="5"/>
    <n v="132"/>
    <x v="1"/>
    <x v="9"/>
    <x v="1"/>
    <x v="1"/>
    <x v="0"/>
    <m/>
    <n v="369000"/>
    <n v="2795.4545454545455"/>
    <n v="123000"/>
    <s v="Benalmadena"/>
    <s v="COMPRA"/>
  </r>
  <r>
    <s v="Piso en calle Postigos-380"/>
    <x v="1"/>
    <n v="369000"/>
    <x v="5"/>
    <n v="117"/>
    <x v="1"/>
    <x v="7"/>
    <x v="1"/>
    <x v="1"/>
    <x v="0"/>
    <m/>
    <n v="369000"/>
    <n v="3153.8461538461538"/>
    <n v="123000"/>
    <s v="Ciudad"/>
    <s v="COMPRA"/>
  </r>
  <r>
    <s v="Piso en Cruz del Humilladero - Los Tilos-73"/>
    <x v="1"/>
    <n v="369000"/>
    <x v="6"/>
    <n v="105"/>
    <x v="1"/>
    <x v="6"/>
    <x v="1"/>
    <x v="1"/>
    <x v="1"/>
    <m/>
    <n v="369000"/>
    <n v="3514.2857142857142"/>
    <n v="73800"/>
    <s v="Ciudad"/>
    <s v="COMPRA"/>
  </r>
  <r>
    <s v="Piso en Cruz del Humilladero - Los Tilos-74"/>
    <x v="1"/>
    <n v="369000"/>
    <x v="6"/>
    <n v="105"/>
    <x v="1"/>
    <x v="6"/>
    <x v="1"/>
    <x v="1"/>
    <x v="1"/>
    <m/>
    <n v="369000"/>
    <n v="3514.2857142857142"/>
    <n v="73800"/>
    <s v="Ciudad"/>
    <s v="COMPRA"/>
  </r>
  <r>
    <s v="Piso en pasaje Emilio López Cerezo-82"/>
    <x v="1"/>
    <n v="369000"/>
    <x v="6"/>
    <n v="120"/>
    <x v="1"/>
    <x v="6"/>
    <x v="1"/>
    <x v="1"/>
    <x v="1"/>
    <m/>
    <n v="369000"/>
    <n v="3075"/>
    <n v="73800"/>
    <s v="Ciudad"/>
    <s v="COMPRA"/>
  </r>
  <r>
    <s v="Piso en avenida Blas Infante-896"/>
    <x v="1"/>
    <n v="368000"/>
    <x v="5"/>
    <n v="123"/>
    <x v="1"/>
    <x v="3"/>
    <x v="1"/>
    <x v="1"/>
    <x v="1"/>
    <m/>
    <n v="368000"/>
    <n v="2991.8699186991871"/>
    <n v="122666.66666666667"/>
    <s v="Benalmadena"/>
    <s v="COMPRA"/>
  </r>
  <r>
    <s v="Piso en avenida Blas Infante-920"/>
    <x v="1"/>
    <n v="368000"/>
    <x v="5"/>
    <n v="139"/>
    <x v="1"/>
    <x v="3"/>
    <x v="1"/>
    <x v="1"/>
    <x v="1"/>
    <m/>
    <n v="368000"/>
    <n v="2647.482014388489"/>
    <n v="122666.66666666667"/>
    <s v="Benalmadena"/>
    <s v="COMPRA"/>
  </r>
  <r>
    <s v="Chalet adosado en calle Lago de Sanabria  Laguna Park2011"/>
    <x v="0"/>
    <n v="367500"/>
    <x v="3"/>
    <n v="165"/>
    <x v="0"/>
    <x v="0"/>
    <x v="0"/>
    <x v="0"/>
    <x v="0"/>
    <s v=""/>
    <n v="367500"/>
    <n v="2227.2727272727275"/>
    <n v="91875"/>
    <m/>
    <s v="COMPRA"/>
  </r>
  <r>
    <s v="Piso en avenida de la Coruña  Los Arroyos1281"/>
    <x v="0"/>
    <n v="367000"/>
    <x v="5"/>
    <n v="138"/>
    <x v="1"/>
    <x v="3"/>
    <x v="1"/>
    <x v="1"/>
    <x v="0"/>
    <s v=""/>
    <n v="367000"/>
    <n v="2659.4202898550725"/>
    <n v="122333.33333333333"/>
    <m/>
    <s v="COMPRA"/>
  </r>
  <r>
    <s v="Ático en Honda  21892"/>
    <x v="0"/>
    <n v="367000"/>
    <x v="5"/>
    <n v="136"/>
    <x v="1"/>
    <x v="7"/>
    <x v="1"/>
    <x v="1"/>
    <x v="0"/>
    <s v=""/>
    <n v="367000"/>
    <n v="2698.5294117647059"/>
    <n v="122333.33333333333"/>
    <m/>
    <s v="COMPRA"/>
  </r>
  <r>
    <s v="Piso en calle Jose Maria Amado Arniches-1254"/>
    <x v="1"/>
    <n v="366500"/>
    <x v="8"/>
    <n v="123"/>
    <x v="1"/>
    <x v="8"/>
    <x v="1"/>
    <x v="1"/>
    <x v="0"/>
    <m/>
    <n v="366500"/>
    <n v="2979.6747967479673"/>
    <n v="183250"/>
    <s v="Torremolinos"/>
    <s v="COMPRA"/>
  </r>
  <r>
    <s v="Casa o chalet independiente en calle Sup  27413"/>
    <x v="2"/>
    <n v="366000"/>
    <x v="3"/>
    <n v="127"/>
    <x v="0"/>
    <x v="0"/>
    <x v="0"/>
    <x v="0"/>
    <x v="0"/>
    <s v=""/>
    <n v="366000"/>
    <n v="2881.8897637795276"/>
    <n v="91500"/>
    <m/>
    <s v="COMPRA"/>
  </r>
  <r>
    <s v="Chalet pareado en calle Sup  27619"/>
    <x v="2"/>
    <n v="366000"/>
    <x v="3"/>
    <n v="128"/>
    <x v="0"/>
    <x v="0"/>
    <x v="0"/>
    <x v="0"/>
    <x v="0"/>
    <s v=""/>
    <n v="366000"/>
    <n v="2859.375"/>
    <n v="91500"/>
    <m/>
    <s v="COMPRA"/>
  </r>
  <r>
    <s v="Casa o chalet independiente en Fuente Alegre - El Chaparral - Los Morales-1904"/>
    <x v="1"/>
    <n v="365000"/>
    <x v="3"/>
    <n v="220"/>
    <x v="0"/>
    <x v="0"/>
    <x v="0"/>
    <x v="0"/>
    <x v="1"/>
    <m/>
    <n v="365000"/>
    <n v="1659.090909090909"/>
    <n v="91250"/>
    <s v="Ciudad"/>
    <s v="COMPRA"/>
  </r>
  <r>
    <s v="Chalet adosado en calle Mendoza-2051"/>
    <x v="1"/>
    <n v="365000"/>
    <x v="3"/>
    <n v="75"/>
    <x v="0"/>
    <x v="0"/>
    <x v="0"/>
    <x v="0"/>
    <x v="1"/>
    <m/>
    <n v="365000"/>
    <n v="4866.666666666667"/>
    <n v="91250"/>
    <s v="Ciudad"/>
    <s v="COMPRA"/>
  </r>
  <r>
    <s v="Casa o chalet independiente en Fuente Alegre - El Chaparral - Los Morales-1906"/>
    <x v="1"/>
    <n v="365000"/>
    <x v="2"/>
    <n v="220"/>
    <x v="0"/>
    <x v="0"/>
    <x v="0"/>
    <x v="0"/>
    <x v="1"/>
    <m/>
    <n v="365000"/>
    <n v="1659.090909090909"/>
    <n v="60833.333333333336"/>
    <s v="Ciudad"/>
    <s v="COMPRA"/>
  </r>
  <r>
    <s v="Casa o chalet independiente en Bollullos de la Mitacion 354"/>
    <x v="2"/>
    <n v="365000"/>
    <x v="3"/>
    <n v="172"/>
    <x v="0"/>
    <x v="0"/>
    <x v="0"/>
    <x v="0"/>
    <x v="0"/>
    <s v=""/>
    <n v="365000"/>
    <n v="2122.0930232558139"/>
    <n v="91250"/>
    <m/>
    <s v="COMPRA"/>
  </r>
  <r>
    <s v="Chalet pareado en calle 28 de Febrero  Castilleja de la Cuesta639"/>
    <x v="2"/>
    <n v="365000"/>
    <x v="3"/>
    <n v="139"/>
    <x v="0"/>
    <x v="0"/>
    <x v="0"/>
    <x v="0"/>
    <x v="0"/>
    <s v=""/>
    <n v="365000"/>
    <n v="2625.8992805755397"/>
    <n v="91250"/>
    <m/>
    <s v="COMPRA"/>
  </r>
  <r>
    <s v="Piso en Sur  Móstoles1639"/>
    <x v="0"/>
    <n v="365000"/>
    <x v="8"/>
    <n v="85"/>
    <x v="1"/>
    <x v="11"/>
    <x v="1"/>
    <x v="2"/>
    <x v="0"/>
    <s v=""/>
    <n v="365000"/>
    <n v="4294.1176470588234"/>
    <n v="182500"/>
    <m/>
    <s v="COMPRA"/>
  </r>
  <r>
    <s v="Piso en avenida Eduardo Dato  Buhaira - Huerta del Rey90"/>
    <x v="2"/>
    <n v="365000"/>
    <x v="5"/>
    <n v="106"/>
    <x v="1"/>
    <x v="12"/>
    <x v="1"/>
    <x v="1"/>
    <x v="0"/>
    <s v=""/>
    <n v="365000"/>
    <n v="3443.3962264150941"/>
    <n v="121666.66666666667"/>
    <m/>
    <s v="COMPRA"/>
  </r>
  <r>
    <s v="Piso en avenida Eduardo Dato  Buhaira - Huerta del Rey91"/>
    <x v="2"/>
    <n v="365000"/>
    <x v="5"/>
    <n v="106"/>
    <x v="1"/>
    <x v="12"/>
    <x v="1"/>
    <x v="1"/>
    <x v="0"/>
    <s v=""/>
    <n v="365000"/>
    <n v="3443.3962264150941"/>
    <n v="121666.66666666667"/>
    <m/>
    <s v="COMPRA"/>
  </r>
  <r>
    <s v="Piso en calle Olímpico Francisco Fernández Ochoa  Parque Ondarreta - Urtinsa1556"/>
    <x v="0"/>
    <n v="365000"/>
    <x v="3"/>
    <n v="106"/>
    <x v="1"/>
    <x v="8"/>
    <x v="1"/>
    <x v="1"/>
    <x v="0"/>
    <s v=""/>
    <n v="365000"/>
    <n v="3443.3962264150941"/>
    <n v="91250"/>
    <m/>
    <s v="COMPRA"/>
  </r>
  <r>
    <s v="Piso en calle Virgen de las Viñas  171680"/>
    <x v="0"/>
    <n v="365000"/>
    <x v="3"/>
    <n v="154"/>
    <x v="1"/>
    <x v="11"/>
    <x v="1"/>
    <x v="1"/>
    <x v="1"/>
    <s v=""/>
    <n v="365000"/>
    <n v="2370.1298701298701"/>
    <n v="91250"/>
    <m/>
    <s v="COMPRA"/>
  </r>
  <r>
    <s v="Piso en calle Peña-1368"/>
    <x v="1"/>
    <n v="365000"/>
    <x v="11"/>
    <n v="60"/>
    <x v="1"/>
    <x v="8"/>
    <x v="1"/>
    <x v="1"/>
    <x v="1"/>
    <m/>
    <n v="365000"/>
    <n v="6083.333333333333"/>
    <n v="365000"/>
    <s v="Ciudad"/>
    <s v="COMPRA"/>
  </r>
  <r>
    <s v="Piso en La Goleta - San Felipe Neri-1427"/>
    <x v="1"/>
    <n v="365000"/>
    <x v="8"/>
    <n v="82"/>
    <x v="1"/>
    <x v="8"/>
    <x v="1"/>
    <x v="1"/>
    <x v="1"/>
    <m/>
    <n v="365000"/>
    <n v="4451.2195121951218"/>
    <n v="182500"/>
    <s v="Ciudad"/>
    <s v="COMPRA"/>
  </r>
  <r>
    <s v="Piso en La Goleta - San Felipe Neri-1428"/>
    <x v="1"/>
    <n v="365000"/>
    <x v="8"/>
    <n v="82"/>
    <x v="1"/>
    <x v="8"/>
    <x v="1"/>
    <x v="1"/>
    <x v="1"/>
    <m/>
    <n v="365000"/>
    <n v="4451.2195121951218"/>
    <n v="182500"/>
    <s v="Ciudad"/>
    <s v="COMPRA"/>
  </r>
  <r>
    <s v="Piso en calle Montemayor-1441"/>
    <x v="1"/>
    <n v="365000"/>
    <x v="8"/>
    <n v="87"/>
    <x v="1"/>
    <x v="8"/>
    <x v="1"/>
    <x v="1"/>
    <x v="0"/>
    <m/>
    <n v="365000"/>
    <n v="4195.4022988505749"/>
    <n v="182500"/>
    <s v="Torremolinos"/>
    <s v="COMPRA"/>
  </r>
  <r>
    <s v="Piso en calle Montemayor-1442"/>
    <x v="1"/>
    <n v="365000"/>
    <x v="8"/>
    <n v="87"/>
    <x v="1"/>
    <x v="8"/>
    <x v="1"/>
    <x v="1"/>
    <x v="0"/>
    <m/>
    <n v="365000"/>
    <n v="4195.4022988505749"/>
    <n v="182500"/>
    <s v="Torremolinos"/>
    <s v="COMPRA"/>
  </r>
  <r>
    <s v="Piso en calle Montemayor-1446"/>
    <x v="1"/>
    <n v="365000"/>
    <x v="8"/>
    <n v="87"/>
    <x v="1"/>
    <x v="8"/>
    <x v="1"/>
    <x v="1"/>
    <x v="1"/>
    <m/>
    <n v="365000"/>
    <n v="4195.4022988505749"/>
    <n v="182500"/>
    <s v="Torremolinos"/>
    <s v="COMPRA"/>
  </r>
  <r>
    <s v="Piso en calle Montemayor-1447"/>
    <x v="1"/>
    <n v="365000"/>
    <x v="8"/>
    <n v="87"/>
    <x v="1"/>
    <x v="8"/>
    <x v="1"/>
    <x v="1"/>
    <x v="1"/>
    <m/>
    <n v="365000"/>
    <n v="4195.4022988505749"/>
    <n v="182500"/>
    <s v="Torremolinos"/>
    <s v="COMPRA"/>
  </r>
  <r>
    <s v="Piso en calle Zurbarán-1483"/>
    <x v="1"/>
    <n v="365000"/>
    <x v="5"/>
    <n v="96"/>
    <x v="1"/>
    <x v="8"/>
    <x v="1"/>
    <x v="1"/>
    <x v="0"/>
    <m/>
    <n v="365000"/>
    <n v="3802.0833333333335"/>
    <n v="121666.66666666667"/>
    <s v="Ciudad"/>
    <s v="COMPRA"/>
  </r>
  <r>
    <s v="Piso en calle Francisco Pacheco-1063"/>
    <x v="1"/>
    <n v="365000"/>
    <x v="5"/>
    <n v="91"/>
    <x v="1"/>
    <x v="3"/>
    <x v="1"/>
    <x v="1"/>
    <x v="1"/>
    <m/>
    <n v="365000"/>
    <n v="4010.9890109890111"/>
    <n v="121666.66666666667"/>
    <s v="Ciudad"/>
    <s v="COMPRA"/>
  </r>
  <r>
    <s v="Piso en La Victoria-617"/>
    <x v="1"/>
    <n v="365000"/>
    <x v="5"/>
    <n v="120"/>
    <x v="1"/>
    <x v="9"/>
    <x v="1"/>
    <x v="1"/>
    <x v="1"/>
    <m/>
    <n v="365000"/>
    <n v="3041.6666666666665"/>
    <n v="121666.66666666667"/>
    <s v="Ciudad"/>
    <s v="COMPRA"/>
  </r>
  <r>
    <s v="Piso en avenida de Sor Teresa Prat-779"/>
    <x v="1"/>
    <n v="365000"/>
    <x v="5"/>
    <n v="91"/>
    <x v="1"/>
    <x v="9"/>
    <x v="1"/>
    <x v="1"/>
    <x v="1"/>
    <m/>
    <n v="365000"/>
    <n v="4010.9890109890111"/>
    <n v="121666.66666666667"/>
    <s v="Ciudad"/>
    <s v="COMPRA"/>
  </r>
  <r>
    <s v="Piso en calle Frigiliana-365"/>
    <x v="1"/>
    <n v="365000"/>
    <x v="8"/>
    <n v="100"/>
    <x v="1"/>
    <x v="7"/>
    <x v="1"/>
    <x v="1"/>
    <x v="0"/>
    <m/>
    <n v="365000"/>
    <n v="3650"/>
    <n v="182500"/>
    <s v="Ciudad"/>
    <s v="COMPRA"/>
  </r>
  <r>
    <s v="Piso en calle Menorca-213"/>
    <x v="1"/>
    <n v="365000"/>
    <x v="8"/>
    <n v="85"/>
    <x v="1"/>
    <x v="5"/>
    <x v="1"/>
    <x v="1"/>
    <x v="0"/>
    <m/>
    <n v="365000"/>
    <n v="4294.1176470588234"/>
    <n v="182500"/>
    <s v="Ciudad"/>
    <s v="COMPRA"/>
  </r>
  <r>
    <s v="Piso en pasaje del Águila-228"/>
    <x v="1"/>
    <n v="365000"/>
    <x v="8"/>
    <n v="94"/>
    <x v="1"/>
    <x v="5"/>
    <x v="1"/>
    <x v="1"/>
    <x v="0"/>
    <m/>
    <n v="365000"/>
    <n v="3882.9787234042551"/>
    <n v="182500"/>
    <s v="Benalmadena"/>
    <s v="COMPRA"/>
  </r>
  <r>
    <s v="Piso en calle Poetisa Catalina Larripa de Rodríguez-1514"/>
    <x v="1"/>
    <n v="365000"/>
    <x v="3"/>
    <n v="120"/>
    <x v="1"/>
    <x v="12"/>
    <x v="1"/>
    <x v="1"/>
    <x v="1"/>
    <m/>
    <n v="365000"/>
    <n v="3041.6666666666665"/>
    <n v="91250"/>
    <s v="Ciudad"/>
    <s v="COMPRA"/>
  </r>
  <r>
    <s v="Dúplex en calle Pinsapo-2367"/>
    <x v="1"/>
    <n v="365000"/>
    <x v="8"/>
    <n v="108"/>
    <x v="1"/>
    <x v="11"/>
    <x v="1"/>
    <x v="1"/>
    <x v="0"/>
    <m/>
    <n v="365000"/>
    <n v="3379.6296296296296"/>
    <n v="182500"/>
    <s v="Benalmadena"/>
    <s v="COMPRA"/>
  </r>
  <r>
    <s v="Piso en avenida de los Guindos-2540"/>
    <x v="1"/>
    <n v="365000"/>
    <x v="8"/>
    <n v="98"/>
    <x v="1"/>
    <x v="11"/>
    <x v="1"/>
    <x v="1"/>
    <x v="1"/>
    <m/>
    <n v="365000"/>
    <n v="3724.4897959183672"/>
    <n v="182500"/>
    <s v="Ciudad"/>
    <s v="COMPRA"/>
  </r>
  <r>
    <s v="Piso en calle Frigiliana-2390"/>
    <x v="1"/>
    <n v="365000"/>
    <x v="5"/>
    <n v="120"/>
    <x v="1"/>
    <x v="11"/>
    <x v="1"/>
    <x v="1"/>
    <x v="0"/>
    <m/>
    <n v="365000"/>
    <n v="3041.6666666666665"/>
    <n v="121666.66666666667"/>
    <s v="Ciudad"/>
    <s v="COMPRA"/>
  </r>
  <r>
    <s v="Piso en calle Vicente Blanch Picot-2400"/>
    <x v="1"/>
    <n v="365000"/>
    <x v="5"/>
    <n v="124"/>
    <x v="1"/>
    <x v="11"/>
    <x v="1"/>
    <x v="1"/>
    <x v="0"/>
    <m/>
    <n v="365000"/>
    <n v="2943.5483870967741"/>
    <n v="121666.66666666667"/>
    <s v="Torremolinos"/>
    <s v="COMPRA"/>
  </r>
  <r>
    <s v="Casa o chalet independiente en Fuente Alegre - El Chaparral - Los Morales-1905"/>
    <x v="1"/>
    <n v="364900"/>
    <x v="6"/>
    <n v="220"/>
    <x v="0"/>
    <x v="0"/>
    <x v="0"/>
    <x v="0"/>
    <x v="1"/>
    <m/>
    <n v="364900"/>
    <n v="1658.6363636363637"/>
    <n v="72980"/>
    <s v="Ciudad"/>
    <s v="COMPRA"/>
  </r>
  <r>
    <s v="Casa o chalet independiente en calle del Romeral  Serracines2361"/>
    <x v="0"/>
    <n v="364900"/>
    <x v="3"/>
    <n v="176"/>
    <x v="0"/>
    <x v="0"/>
    <x v="0"/>
    <x v="0"/>
    <x v="0"/>
    <s v=""/>
    <n v="364900"/>
    <n v="2073.2954545454545"/>
    <n v="91225"/>
    <m/>
    <s v="COMPRA"/>
  </r>
  <r>
    <s v="Dúplex en avenida de la Unión Europea  511747"/>
    <x v="0"/>
    <n v="364900"/>
    <x v="5"/>
    <n v="150"/>
    <x v="1"/>
    <x v="11"/>
    <x v="1"/>
    <x v="1"/>
    <x v="0"/>
    <s v=""/>
    <n v="364900"/>
    <n v="2432.6666666666665"/>
    <n v="121633.33333333333"/>
    <m/>
    <s v="COMPRA"/>
  </r>
  <r>
    <s v="Ático en avenida de la Unión Europea  Zona Europa1177"/>
    <x v="0"/>
    <n v="364900"/>
    <x v="3"/>
    <n v="118"/>
    <x v="1"/>
    <x v="3"/>
    <x v="1"/>
    <x v="1"/>
    <x v="0"/>
    <s v=""/>
    <n v="364900"/>
    <n v="3092.3728813559323"/>
    <n v="91225"/>
    <m/>
    <s v="COMPRA"/>
  </r>
  <r>
    <s v="Piso en calle Violín-863"/>
    <x v="1"/>
    <n v="363950"/>
    <x v="5"/>
    <n v="109"/>
    <x v="1"/>
    <x v="3"/>
    <x v="1"/>
    <x v="1"/>
    <x v="0"/>
    <m/>
    <n v="363950"/>
    <n v="3338.9908256880735"/>
    <n v="121316.66666666667"/>
    <s v="Torremolinos"/>
    <s v="COMPRA"/>
  </r>
  <r>
    <s v="Piso en calle Violín-864"/>
    <x v="1"/>
    <n v="363950"/>
    <x v="5"/>
    <n v="109"/>
    <x v="1"/>
    <x v="3"/>
    <x v="1"/>
    <x v="1"/>
    <x v="0"/>
    <m/>
    <n v="363950"/>
    <n v="3338.9908256880735"/>
    <n v="121316.66666666667"/>
    <s v="Torremolinos"/>
    <s v="COMPRA"/>
  </r>
  <r>
    <s v="Piso en calle Violín-865"/>
    <x v="1"/>
    <n v="363950"/>
    <x v="5"/>
    <n v="109"/>
    <x v="1"/>
    <x v="3"/>
    <x v="1"/>
    <x v="1"/>
    <x v="0"/>
    <m/>
    <n v="363950"/>
    <n v="3338.9908256880735"/>
    <n v="121316.66666666667"/>
    <s v="Torremolinos"/>
    <s v="COMPRA"/>
  </r>
  <r>
    <s v="Chalet adosado en Guadalix de la Sierra 2089"/>
    <x v="0"/>
    <n v="363000"/>
    <x v="3"/>
    <n v="190"/>
    <x v="0"/>
    <x v="0"/>
    <x v="0"/>
    <x v="0"/>
    <x v="0"/>
    <s v=""/>
    <n v="363000"/>
    <n v="1910.5263157894738"/>
    <n v="90750"/>
    <m/>
    <s v="COMPRA"/>
  </r>
  <r>
    <s v="Piso en avenida Gandhi-749"/>
    <x v="1"/>
    <n v="363000"/>
    <x v="8"/>
    <n v="78"/>
    <x v="1"/>
    <x v="9"/>
    <x v="1"/>
    <x v="1"/>
    <x v="0"/>
    <m/>
    <n v="363000"/>
    <n v="4653.8461538461543"/>
    <n v="181500"/>
    <s v="Benalmadena"/>
    <s v="COMPRA"/>
  </r>
  <r>
    <s v="Chalet en calle Milongas  Jardines de Hércules578"/>
    <x v="2"/>
    <n v="362000"/>
    <x v="5"/>
    <n v="158"/>
    <x v="0"/>
    <x v="0"/>
    <x v="0"/>
    <x v="0"/>
    <x v="0"/>
    <s v=""/>
    <n v="362000"/>
    <n v="2291.1392405063293"/>
    <n v="120666.66666666667"/>
    <m/>
    <s v="COMPRA"/>
  </r>
  <r>
    <s v="Piso en Palmas Altas  parcela R4.4 Sus Dbp-02 Palmas Altas Sur298"/>
    <x v="2"/>
    <n v="361500"/>
    <x v="5"/>
    <n v="145"/>
    <x v="1"/>
    <x v="1"/>
    <x v="1"/>
    <x v="1"/>
    <x v="1"/>
    <s v=""/>
    <n v="361500"/>
    <n v="2493.1034482758619"/>
    <n v="120500"/>
    <m/>
    <s v="COMPRA"/>
  </r>
  <r>
    <s v="Piso en Puertosol - Santa Isabel-1070"/>
    <x v="1"/>
    <n v="361000"/>
    <x v="8"/>
    <n v="94"/>
    <x v="1"/>
    <x v="3"/>
    <x v="1"/>
    <x v="1"/>
    <x v="0"/>
    <m/>
    <n v="361000"/>
    <n v="3840.4255319148938"/>
    <n v="180500"/>
    <s v="Ciudad"/>
    <s v="COMPRA"/>
  </r>
  <r>
    <s v="Chalet adosado en pasaje Vicente Blanch Picot-2142"/>
    <x v="1"/>
    <n v="360000"/>
    <x v="5"/>
    <n v="143"/>
    <x v="0"/>
    <x v="0"/>
    <x v="0"/>
    <x v="0"/>
    <x v="0"/>
    <m/>
    <n v="360000"/>
    <n v="2517.4825174825173"/>
    <n v="120000"/>
    <s v="Torremolinos"/>
    <s v="COMPRA"/>
  </r>
  <r>
    <s v="Chalet adosado en Suárez-2151"/>
    <x v="1"/>
    <n v="360000"/>
    <x v="3"/>
    <n v="160"/>
    <x v="0"/>
    <x v="0"/>
    <x v="0"/>
    <x v="0"/>
    <x v="1"/>
    <m/>
    <n v="360000"/>
    <n v="2250"/>
    <n v="90000"/>
    <s v="Ciudad"/>
    <s v="COMPRA"/>
  </r>
  <r>
    <s v="Chalet pareado en pasaje Locaraña-2253"/>
    <x v="1"/>
    <n v="360000"/>
    <x v="3"/>
    <n v="188"/>
    <x v="0"/>
    <x v="0"/>
    <x v="0"/>
    <x v="0"/>
    <x v="1"/>
    <m/>
    <n v="360000"/>
    <n v="1914.8936170212767"/>
    <n v="90000"/>
    <s v="Ciudad"/>
    <s v="COMPRA"/>
  </r>
  <r>
    <s v="Casa o chalet independiente en avenida Madrid  Zona Colegio Europa351"/>
    <x v="2"/>
    <n v="360000"/>
    <x v="6"/>
    <n v="150"/>
    <x v="0"/>
    <x v="0"/>
    <x v="0"/>
    <x v="0"/>
    <x v="0"/>
    <s v=""/>
    <n v="360000"/>
    <n v="2400"/>
    <n v="72000"/>
    <m/>
    <s v="COMPRA"/>
  </r>
  <r>
    <s v="Casa o chalet independiente en calle Seguirilla  Sanlúcar la Mayor412"/>
    <x v="2"/>
    <n v="360000"/>
    <x v="2"/>
    <n v="410"/>
    <x v="0"/>
    <x v="0"/>
    <x v="0"/>
    <x v="0"/>
    <x v="0"/>
    <s v=""/>
    <n v="360000"/>
    <n v="878.04878048780483"/>
    <n v="60000"/>
    <m/>
    <s v="COMPRA"/>
  </r>
  <r>
    <s v="Piso en El Pardo  Madrid1664"/>
    <x v="0"/>
    <n v="360000"/>
    <x v="11"/>
    <n v="97"/>
    <x v="1"/>
    <x v="11"/>
    <x v="2"/>
    <x v="1"/>
    <x v="1"/>
    <s v=""/>
    <n v="360000"/>
    <n v="3711.3402061855668"/>
    <n v="360000"/>
    <m/>
    <s v="COMPRA"/>
  </r>
  <r>
    <s v="Ático en calle de Fernando el Católico  Gaztambide758"/>
    <x v="0"/>
    <n v="360000"/>
    <x v="11"/>
    <n v="40"/>
    <x v="1"/>
    <x v="1"/>
    <x v="2"/>
    <x v="1"/>
    <x v="1"/>
    <s v=""/>
    <n v="360000"/>
    <n v="9000"/>
    <n v="360000"/>
    <m/>
    <s v="COMPRA"/>
  </r>
  <r>
    <s v="Piso en camino de Doña María-2355"/>
    <x v="1"/>
    <n v="360000"/>
    <x v="8"/>
    <n v="87"/>
    <x v="1"/>
    <x v="11"/>
    <x v="2"/>
    <x v="1"/>
    <x v="0"/>
    <m/>
    <n v="360000"/>
    <n v="4137.9310344827591"/>
    <n v="180000"/>
    <s v="Benalmadena"/>
    <s v="COMPRA"/>
  </r>
  <r>
    <s v="Piso en Perchel sur - El Bulto-2293"/>
    <x v="1"/>
    <n v="360000"/>
    <x v="5"/>
    <n v="130"/>
    <x v="1"/>
    <x v="11"/>
    <x v="2"/>
    <x v="1"/>
    <x v="1"/>
    <m/>
    <n v="360000"/>
    <n v="2769.2307692307691"/>
    <n v="120000"/>
    <s v="Ciudad"/>
    <s v="COMPRA"/>
  </r>
  <r>
    <s v="Piso en Avenida de las Ciencias  Sevilla104"/>
    <x v="2"/>
    <n v="360000"/>
    <x v="3"/>
    <n v="184"/>
    <x v="1"/>
    <x v="8"/>
    <x v="1"/>
    <x v="1"/>
    <x v="0"/>
    <s v=""/>
    <n v="360000"/>
    <n v="1956.5217391304348"/>
    <n v="90000"/>
    <m/>
    <s v="COMPRA"/>
  </r>
  <r>
    <s v="Piso en avenida de Lugo  Los Arroyos1500"/>
    <x v="0"/>
    <n v="360000"/>
    <x v="8"/>
    <n v="142"/>
    <x v="1"/>
    <x v="8"/>
    <x v="1"/>
    <x v="1"/>
    <x v="0"/>
    <s v=""/>
    <n v="360000"/>
    <n v="2535.211267605634"/>
    <n v="180000"/>
    <m/>
    <s v="COMPRA"/>
  </r>
  <r>
    <s v="Piso en Arenal - Museo - Tetuán  Sevilla23"/>
    <x v="2"/>
    <n v="360000"/>
    <x v="11"/>
    <n v="85"/>
    <x v="1"/>
    <x v="11"/>
    <x v="1"/>
    <x v="1"/>
    <x v="1"/>
    <s v=""/>
    <n v="360000"/>
    <n v="4235.2941176470586"/>
    <n v="360000"/>
    <m/>
    <s v="COMPRA"/>
  </r>
  <r>
    <s v="Piso en Alameda de Osuna  Madrid1615"/>
    <x v="0"/>
    <n v="360000"/>
    <x v="5"/>
    <n v="88"/>
    <x v="1"/>
    <x v="15"/>
    <x v="1"/>
    <x v="1"/>
    <x v="1"/>
    <s v=""/>
    <n v="360000"/>
    <n v="4090.909090909091"/>
    <n v="120000"/>
    <m/>
    <s v="COMPRA"/>
  </r>
  <r>
    <s v="Piso en calle Torrox  San Fermín776"/>
    <x v="0"/>
    <n v="360000"/>
    <x v="5"/>
    <n v="143"/>
    <x v="1"/>
    <x v="1"/>
    <x v="1"/>
    <x v="1"/>
    <x v="0"/>
    <s v=""/>
    <n v="360000"/>
    <n v="2517.4825174825173"/>
    <n v="120000"/>
    <m/>
    <s v="COMPRA"/>
  </r>
  <r>
    <s v="Piso en Avenida de las Ciencias  Sevilla319"/>
    <x v="2"/>
    <n v="360000"/>
    <x v="5"/>
    <n v="120"/>
    <x v="1"/>
    <x v="5"/>
    <x v="1"/>
    <x v="1"/>
    <x v="0"/>
    <s v=""/>
    <n v="360000"/>
    <n v="3000"/>
    <n v="120000"/>
    <m/>
    <s v="COMPRA"/>
  </r>
  <r>
    <s v="Piso en avenida de los Botijos-1195"/>
    <x v="1"/>
    <n v="360000"/>
    <x v="8"/>
    <n v="101"/>
    <x v="1"/>
    <x v="8"/>
    <x v="1"/>
    <x v="1"/>
    <x v="0"/>
    <m/>
    <n v="360000"/>
    <n v="3564.3564356435645"/>
    <n v="180000"/>
    <s v="Benalmadena"/>
    <s v="COMPRA"/>
  </r>
  <r>
    <s v="Piso en calle Montemayor-1443"/>
    <x v="1"/>
    <n v="360000"/>
    <x v="8"/>
    <n v="87"/>
    <x v="1"/>
    <x v="8"/>
    <x v="1"/>
    <x v="1"/>
    <x v="0"/>
    <m/>
    <n v="360000"/>
    <n v="4137.9310344827591"/>
    <n v="180000"/>
    <s v="Torremolinos"/>
    <s v="COMPRA"/>
  </r>
  <r>
    <s v="Piso en calle Montemayor-1444"/>
    <x v="1"/>
    <n v="360000"/>
    <x v="8"/>
    <n v="87"/>
    <x v="1"/>
    <x v="8"/>
    <x v="1"/>
    <x v="1"/>
    <x v="0"/>
    <m/>
    <n v="360000"/>
    <n v="4137.9310344827591"/>
    <n v="180000"/>
    <s v="Torremolinos"/>
    <s v="COMPRA"/>
  </r>
  <r>
    <s v="Piso en calle Montemayor-1445"/>
    <x v="1"/>
    <n v="360000"/>
    <x v="8"/>
    <n v="87"/>
    <x v="1"/>
    <x v="8"/>
    <x v="1"/>
    <x v="1"/>
    <x v="0"/>
    <m/>
    <n v="360000"/>
    <n v="4137.9310344827591"/>
    <n v="180000"/>
    <s v="Torremolinos"/>
    <s v="COMPRA"/>
  </r>
  <r>
    <s v="Piso en calle Faro-1287"/>
    <x v="1"/>
    <n v="360000"/>
    <x v="5"/>
    <n v="143"/>
    <x v="1"/>
    <x v="8"/>
    <x v="1"/>
    <x v="1"/>
    <x v="1"/>
    <m/>
    <n v="360000"/>
    <n v="2517.4825174825173"/>
    <n v="120000"/>
    <s v="Benalmadena"/>
    <s v="COMPRA"/>
  </r>
  <r>
    <s v="Estudio en La Carihuela - Los Nidos-1056"/>
    <x v="1"/>
    <n v="360000"/>
    <x v="11"/>
    <n v="89"/>
    <x v="1"/>
    <x v="3"/>
    <x v="1"/>
    <x v="1"/>
    <x v="0"/>
    <m/>
    <n v="360000"/>
    <n v="4044.9438202247193"/>
    <n v="360000"/>
    <s v="Torremolinos"/>
    <s v="COMPRA"/>
  </r>
  <r>
    <s v="Piso en avenida del Doctor Marañón-655"/>
    <x v="1"/>
    <n v="360000"/>
    <x v="5"/>
    <n v="150"/>
    <x v="1"/>
    <x v="9"/>
    <x v="1"/>
    <x v="1"/>
    <x v="1"/>
    <m/>
    <n v="360000"/>
    <n v="2400"/>
    <n v="120000"/>
    <s v="Ciudad"/>
    <s v="COMPRA"/>
  </r>
  <r>
    <s v="Piso en Cortijo Alto-783"/>
    <x v="1"/>
    <n v="360000"/>
    <x v="5"/>
    <n v="93"/>
    <x v="1"/>
    <x v="9"/>
    <x v="1"/>
    <x v="1"/>
    <x v="0"/>
    <m/>
    <n v="360000"/>
    <n v="3870.9677419354839"/>
    <n v="120000"/>
    <s v="Ciudad"/>
    <s v="COMPRA"/>
  </r>
  <r>
    <s v="Ático en calle Marques de Salamanca-256"/>
    <x v="1"/>
    <n v="360000"/>
    <x v="3"/>
    <n v="110"/>
    <x v="1"/>
    <x v="1"/>
    <x v="1"/>
    <x v="1"/>
    <x v="1"/>
    <m/>
    <n v="360000"/>
    <n v="3272.7272727272725"/>
    <n v="90000"/>
    <s v="Torremolinos"/>
    <s v="COMPRA"/>
  </r>
  <r>
    <s v="Piso en paseo Martiricos-1095"/>
    <x v="1"/>
    <n v="360000"/>
    <x v="11"/>
    <n v="60"/>
    <x v="1"/>
    <x v="22"/>
    <x v="1"/>
    <x v="1"/>
    <x v="0"/>
    <m/>
    <n v="360000"/>
    <n v="6000"/>
    <n v="360000"/>
    <s v="Ciudad"/>
    <s v="COMPRA"/>
  </r>
  <r>
    <s v="Piso en paseo Martiricos-1096"/>
    <x v="1"/>
    <n v="360000"/>
    <x v="11"/>
    <n v="60"/>
    <x v="1"/>
    <x v="22"/>
    <x v="1"/>
    <x v="1"/>
    <x v="0"/>
    <m/>
    <n v="360000"/>
    <n v="6000"/>
    <n v="360000"/>
    <s v="Ciudad"/>
    <s v="COMPRA"/>
  </r>
  <r>
    <s v="Piso en paseo Martiricos-1097"/>
    <x v="1"/>
    <n v="360000"/>
    <x v="11"/>
    <n v="60"/>
    <x v="1"/>
    <x v="22"/>
    <x v="1"/>
    <x v="1"/>
    <x v="0"/>
    <m/>
    <n v="360000"/>
    <n v="6000"/>
    <n v="360000"/>
    <s v="Ciudad"/>
    <s v="COMPRA"/>
  </r>
  <r>
    <s v="Ático en avenida del Sistema Solar  Parla Este898"/>
    <x v="0"/>
    <n v="359999"/>
    <x v="5"/>
    <n v="190"/>
    <x v="1"/>
    <x v="7"/>
    <x v="1"/>
    <x v="1"/>
    <x v="0"/>
    <s v=""/>
    <n v="359999"/>
    <n v="1894.7315789473685"/>
    <n v="119999.66666666667"/>
    <m/>
    <s v="COMPRA"/>
  </r>
  <r>
    <s v="Casa o chalet independiente en calle Albacora  Almensilla357"/>
    <x v="2"/>
    <n v="359900"/>
    <x v="2"/>
    <n v="323"/>
    <x v="0"/>
    <x v="0"/>
    <x v="0"/>
    <x v="0"/>
    <x v="0"/>
    <s v=""/>
    <n v="359900"/>
    <n v="1114.2414860681115"/>
    <n v="59983.333333333336"/>
    <m/>
    <s v="COMPRA"/>
  </r>
  <r>
    <s v="Casa o chalet independiente en calle de Rosalía de Castro  Soto del Real2168"/>
    <x v="0"/>
    <n v="359900"/>
    <x v="3"/>
    <n v="200"/>
    <x v="0"/>
    <x v="0"/>
    <x v="0"/>
    <x v="0"/>
    <x v="0"/>
    <s v=""/>
    <n v="359900"/>
    <n v="1799.5"/>
    <n v="89975"/>
    <m/>
    <s v="COMPRA"/>
  </r>
  <r>
    <s v="Dúplex en plaza de la Piña  Centro1353"/>
    <x v="0"/>
    <n v="359900"/>
    <x v="3"/>
    <n v="170"/>
    <x v="1"/>
    <x v="8"/>
    <x v="2"/>
    <x v="1"/>
    <x v="2"/>
    <s v=""/>
    <n v="359900"/>
    <n v="2117.0588235294117"/>
    <n v="89975"/>
    <m/>
    <s v="COMPRA"/>
  </r>
  <r>
    <s v="Dúplex en avenida Felipe II  Jardín de los Reyes - Parque Real1049"/>
    <x v="0"/>
    <n v="359900"/>
    <x v="3"/>
    <n v="173"/>
    <x v="1"/>
    <x v="9"/>
    <x v="1"/>
    <x v="1"/>
    <x v="0"/>
    <s v=""/>
    <n v="359900"/>
    <n v="2080.3468208092486"/>
    <n v="89975"/>
    <m/>
    <s v="COMPRA"/>
  </r>
  <r>
    <s v="Chalet adosado en calle Peñuelas  Daganzo de Arriba1795"/>
    <x v="0"/>
    <n v="359500"/>
    <x v="5"/>
    <n v="126"/>
    <x v="0"/>
    <x v="0"/>
    <x v="0"/>
    <x v="0"/>
    <x v="0"/>
    <s v=""/>
    <n v="359500"/>
    <n v="2853.1746031746034"/>
    <n v="119833.33333333333"/>
    <m/>
    <s v="COMPRA"/>
  </r>
  <r>
    <s v="Piso en Los Molinos  Getafe962"/>
    <x v="0"/>
    <n v="359500"/>
    <x v="5"/>
    <n v="105"/>
    <x v="1"/>
    <x v="9"/>
    <x v="1"/>
    <x v="2"/>
    <x v="0"/>
    <s v=""/>
    <n v="359500"/>
    <n v="3423.8095238095239"/>
    <n v="119833.33333333333"/>
    <m/>
    <s v="COMPRA"/>
  </r>
  <r>
    <s v="Piso en calle Ramal Atabalero-1241"/>
    <x v="1"/>
    <n v="359500"/>
    <x v="5"/>
    <n v="120"/>
    <x v="1"/>
    <x v="8"/>
    <x v="1"/>
    <x v="1"/>
    <x v="1"/>
    <m/>
    <n v="359500"/>
    <n v="2995.8333333333335"/>
    <n v="119833.33333333333"/>
    <s v="Ciudad"/>
    <s v="COMPRA"/>
  </r>
  <r>
    <s v="Chalet adosado en Los Almendros - El Limonero - El Tomillar-2118"/>
    <x v="1"/>
    <n v="359000"/>
    <x v="6"/>
    <n v="168"/>
    <x v="0"/>
    <x v="0"/>
    <x v="0"/>
    <x v="0"/>
    <x v="1"/>
    <m/>
    <n v="359000"/>
    <n v="2136.9047619047619"/>
    <n v="71800"/>
    <s v="Ciudad"/>
    <s v="COMPRA"/>
  </r>
  <r>
    <s v="Piso en calle Molino-846"/>
    <x v="1"/>
    <n v="359000"/>
    <x v="8"/>
    <n v="90"/>
    <x v="1"/>
    <x v="3"/>
    <x v="2"/>
    <x v="1"/>
    <x v="1"/>
    <m/>
    <n v="359000"/>
    <n v="3988.8888888888887"/>
    <n v="179500"/>
    <s v="Ciudad"/>
    <s v="COMPRA"/>
  </r>
  <r>
    <s v="Ático en Camas 315"/>
    <x v="2"/>
    <n v="359000"/>
    <x v="5"/>
    <n v="175"/>
    <x v="1"/>
    <x v="5"/>
    <x v="1"/>
    <x v="1"/>
    <x v="0"/>
    <s v=""/>
    <n v="359000"/>
    <n v="2051.4285714285716"/>
    <n v="119666.66666666667"/>
    <m/>
    <s v="COMPRA"/>
  </r>
  <r>
    <s v="Piso en avenida Marysol-71"/>
    <x v="1"/>
    <n v="359000"/>
    <x v="5"/>
    <n v="100"/>
    <x v="1"/>
    <x v="6"/>
    <x v="1"/>
    <x v="1"/>
    <x v="1"/>
    <m/>
    <n v="359000"/>
    <n v="3590"/>
    <n v="119666.66666666667"/>
    <s v="Benalmadena"/>
    <s v="COMPRA"/>
  </r>
  <r>
    <s v="Piso en Antonio Maura-2539"/>
    <x v="1"/>
    <n v="359000"/>
    <x v="5"/>
    <n v="97"/>
    <x v="1"/>
    <x v="11"/>
    <x v="1"/>
    <x v="1"/>
    <x v="1"/>
    <m/>
    <n v="359000"/>
    <n v="3701.0309278350514"/>
    <n v="119666.66666666667"/>
    <s v="Ciudad"/>
    <s v="COMPRA"/>
  </r>
  <r>
    <s v="Piso en El Bajondillo-1171"/>
    <x v="1"/>
    <n v="358900"/>
    <x v="8"/>
    <n v="65"/>
    <x v="1"/>
    <x v="8"/>
    <x v="2"/>
    <x v="1"/>
    <x v="1"/>
    <m/>
    <n v="358900"/>
    <n v="5521.5384615384619"/>
    <n v="179450"/>
    <s v="Torremolinos"/>
    <s v="COMPRA"/>
  </r>
  <r>
    <s v="Piso en avenida Jose Ortega y Gasset-857"/>
    <x v="1"/>
    <n v="358536"/>
    <x v="5"/>
    <n v="105"/>
    <x v="1"/>
    <x v="3"/>
    <x v="1"/>
    <x v="1"/>
    <x v="1"/>
    <m/>
    <n v="358536"/>
    <n v="3414.6285714285714"/>
    <n v="119512"/>
    <s v="Ciudad"/>
    <s v="COMPRA"/>
  </r>
  <r>
    <s v="Piso en calle Villa del Río-1298"/>
    <x v="1"/>
    <n v="358000"/>
    <x v="5"/>
    <n v="157"/>
    <x v="1"/>
    <x v="8"/>
    <x v="1"/>
    <x v="1"/>
    <x v="0"/>
    <m/>
    <n v="358000"/>
    <n v="2280.2547770700635"/>
    <n v="119333.33333333333"/>
    <s v="Torremolinos"/>
    <s v="COMPRA"/>
  </r>
  <r>
    <s v="Piso en calle Mikonos  689"/>
    <x v="2"/>
    <n v="357750"/>
    <x v="5"/>
    <n v="149"/>
    <x v="1"/>
    <x v="12"/>
    <x v="1"/>
    <x v="1"/>
    <x v="1"/>
    <s v=""/>
    <n v="357750"/>
    <n v="2401.0067114093958"/>
    <n v="119250"/>
    <m/>
    <s v="COMPRA"/>
  </r>
  <r>
    <s v="Piso en camino del Pinillo-2421"/>
    <x v="1"/>
    <n v="357500"/>
    <x v="8"/>
    <n v="141"/>
    <x v="1"/>
    <x v="11"/>
    <x v="1"/>
    <x v="1"/>
    <x v="1"/>
    <m/>
    <n v="357500"/>
    <n v="2535.4609929078015"/>
    <n v="178750"/>
    <s v="Torremolinos"/>
    <s v="COMPRA"/>
  </r>
  <r>
    <s v="Piso en Carranque - Haza Cuevas-1174"/>
    <x v="1"/>
    <n v="357000"/>
    <x v="5"/>
    <n v="69"/>
    <x v="1"/>
    <x v="8"/>
    <x v="2"/>
    <x v="1"/>
    <x v="1"/>
    <m/>
    <n v="357000"/>
    <n v="5173.913043478261"/>
    <n v="119000"/>
    <s v="Ciudad"/>
    <s v="COMPRA"/>
  </r>
  <r>
    <s v="Piso en avenida Retamar-494"/>
    <x v="1"/>
    <n v="357000"/>
    <x v="11"/>
    <n v="93"/>
    <x v="1"/>
    <x v="7"/>
    <x v="1"/>
    <x v="1"/>
    <x v="0"/>
    <m/>
    <n v="357000"/>
    <n v="3838.7096774193546"/>
    <n v="357000"/>
    <s v="Benalmadena"/>
    <s v="COMPRA"/>
  </r>
  <r>
    <s v="Piso en calle Las Norias  13976"/>
    <x v="0"/>
    <n v="356900"/>
    <x v="5"/>
    <n v="96"/>
    <x v="1"/>
    <x v="9"/>
    <x v="2"/>
    <x v="1"/>
    <x v="1"/>
    <s v=""/>
    <n v="356900"/>
    <n v="3717.7083333333335"/>
    <n v="118966.66666666667"/>
    <m/>
    <s v="COMPRA"/>
  </r>
  <r>
    <s v="Piso en Parla Este  Parla1102"/>
    <x v="0"/>
    <n v="356000"/>
    <x v="5"/>
    <n v="138"/>
    <x v="1"/>
    <x v="9"/>
    <x v="1"/>
    <x v="1"/>
    <x v="0"/>
    <s v=""/>
    <n v="356000"/>
    <n v="2579.710144927536"/>
    <n v="118666.66666666667"/>
    <m/>
    <s v="COMPRA"/>
  </r>
  <r>
    <s v="Piso en Pacífico  Madrid1787"/>
    <x v="0"/>
    <n v="355000"/>
    <x v="5"/>
    <n v="81"/>
    <x v="1"/>
    <x v="11"/>
    <x v="1"/>
    <x v="1"/>
    <x v="1"/>
    <s v=""/>
    <n v="355000"/>
    <n v="4382.7160493827159"/>
    <n v="118333.33333333333"/>
    <m/>
    <s v="COMPRA"/>
  </r>
  <r>
    <s v="Ático en Honda  21891"/>
    <x v="0"/>
    <n v="355000"/>
    <x v="5"/>
    <n v="125"/>
    <x v="1"/>
    <x v="7"/>
    <x v="1"/>
    <x v="1"/>
    <x v="0"/>
    <s v=""/>
    <n v="355000"/>
    <n v="2840"/>
    <n v="118333.33333333333"/>
    <m/>
    <s v="COMPRA"/>
  </r>
  <r>
    <s v="Ático en calle Escritor Ángel Palomino-509"/>
    <x v="1"/>
    <n v="355000"/>
    <x v="8"/>
    <n v="120"/>
    <x v="1"/>
    <x v="9"/>
    <x v="1"/>
    <x v="2"/>
    <x v="0"/>
    <m/>
    <n v="355000"/>
    <n v="2958.3333333333335"/>
    <n v="177500"/>
    <s v="Torremolinos"/>
    <s v="COMPRA"/>
  </r>
  <r>
    <s v="Ático en calle Escritor Ángel Palomino-510"/>
    <x v="1"/>
    <n v="355000"/>
    <x v="8"/>
    <n v="120"/>
    <x v="1"/>
    <x v="9"/>
    <x v="1"/>
    <x v="2"/>
    <x v="0"/>
    <m/>
    <n v="355000"/>
    <n v="2958.3333333333335"/>
    <n v="177500"/>
    <s v="Torremolinos"/>
    <s v="COMPRA"/>
  </r>
  <r>
    <s v="Piso en plaza de Capuchinos-370"/>
    <x v="1"/>
    <n v="355000"/>
    <x v="3"/>
    <n v="110"/>
    <x v="1"/>
    <x v="7"/>
    <x v="1"/>
    <x v="1"/>
    <x v="1"/>
    <m/>
    <n v="355000"/>
    <n v="3227.2727272727275"/>
    <n v="88750"/>
    <s v="Ciudad"/>
    <s v="COMPRA"/>
  </r>
  <r>
    <s v="Piso en Girón - Las Delicias - Pacífico-252"/>
    <x v="1"/>
    <n v="355000"/>
    <x v="5"/>
    <n v="107"/>
    <x v="1"/>
    <x v="1"/>
    <x v="1"/>
    <x v="1"/>
    <x v="1"/>
    <m/>
    <n v="355000"/>
    <n v="3317.7570093457944"/>
    <n v="118333.33333333333"/>
    <s v="Ciudad"/>
    <s v="COMPRA"/>
  </r>
  <r>
    <s v="Piso en Martiricos - La Roca-1100"/>
    <x v="1"/>
    <n v="355000"/>
    <x v="11"/>
    <n v="58"/>
    <x v="1"/>
    <x v="25"/>
    <x v="1"/>
    <x v="1"/>
    <x v="0"/>
    <m/>
    <n v="355000"/>
    <n v="6120.6896551724139"/>
    <n v="355000"/>
    <s v="Ciudad"/>
    <s v="COMPRA"/>
  </r>
  <r>
    <s v="Piso en La Serna  Fuenlabrada1178"/>
    <x v="0"/>
    <n v="354000"/>
    <x v="3"/>
    <n v="149"/>
    <x v="1"/>
    <x v="3"/>
    <x v="1"/>
    <x v="1"/>
    <x v="1"/>
    <s v=""/>
    <n v="354000"/>
    <n v="2375.8389261744965"/>
    <n v="88500"/>
    <m/>
    <s v="COMPRA"/>
  </r>
  <r>
    <s v="Piso en Perchel sur - El Bulto-1535"/>
    <x v="1"/>
    <n v="353000"/>
    <x v="5"/>
    <n v="85"/>
    <x v="1"/>
    <x v="19"/>
    <x v="1"/>
    <x v="1"/>
    <x v="1"/>
    <m/>
    <n v="353000"/>
    <n v="4152.9411764705883"/>
    <n v="117666.66666666667"/>
    <s v="Ciudad"/>
    <s v="COMPRA"/>
  </r>
  <r>
    <s v="Dúplex en plaza ole-1181"/>
    <x v="1"/>
    <n v="351000"/>
    <x v="8"/>
    <n v="81"/>
    <x v="1"/>
    <x v="8"/>
    <x v="2"/>
    <x v="1"/>
    <x v="1"/>
    <m/>
    <n v="351000"/>
    <n v="4333.333333333333"/>
    <n v="175500"/>
    <s v="Benalmadena"/>
    <s v="COMPRA"/>
  </r>
  <r>
    <s v="Piso en calle de Pinto  Calle Pinto-San Roque923"/>
    <x v="0"/>
    <n v="350990"/>
    <x v="5"/>
    <n v="185"/>
    <x v="1"/>
    <x v="7"/>
    <x v="1"/>
    <x v="1"/>
    <x v="0"/>
    <s v=""/>
    <n v="350990"/>
    <n v="1897.2432432432433"/>
    <n v="116996.66666666667"/>
    <m/>
    <s v="COMPRA"/>
  </r>
  <r>
    <s v="Piso en calle de Pinto  Calle Pinto-San Roque924"/>
    <x v="0"/>
    <n v="350990"/>
    <x v="5"/>
    <n v="185"/>
    <x v="1"/>
    <x v="7"/>
    <x v="1"/>
    <x v="1"/>
    <x v="0"/>
    <s v=""/>
    <n v="350990"/>
    <n v="1897.2432432432433"/>
    <n v="116996.66666666667"/>
    <m/>
    <s v="COMPRA"/>
  </r>
  <r>
    <s v="Piso en Los Castillejos - La Trinidad-1111"/>
    <x v="1"/>
    <n v="350900"/>
    <x v="8"/>
    <n v="105"/>
    <x v="1"/>
    <x v="8"/>
    <x v="1"/>
    <x v="2"/>
    <x v="0"/>
    <m/>
    <n v="350900"/>
    <n v="3341.9047619047619"/>
    <n v="175450"/>
    <s v="Ciudad"/>
    <s v="COMPRA"/>
  </r>
  <r>
    <s v="Casa o chalet independiente en calle b  Arco norte - Avda España365"/>
    <x v="2"/>
    <n v="350000"/>
    <x v="3"/>
    <n v="148"/>
    <x v="0"/>
    <x v="0"/>
    <x v="0"/>
    <x v="0"/>
    <x v="0"/>
    <s v=""/>
    <n v="350000"/>
    <n v="2364.864864864865"/>
    <n v="87500"/>
    <m/>
    <s v="COMPRA"/>
  </r>
  <r>
    <s v="Casa o chalet independiente en calle Arroyo Zorrero  Palomares del Río359"/>
    <x v="2"/>
    <n v="350000"/>
    <x v="6"/>
    <n v="136"/>
    <x v="0"/>
    <x v="0"/>
    <x v="0"/>
    <x v="0"/>
    <x v="0"/>
    <s v=""/>
    <n v="350000"/>
    <n v="2573.5294117647059"/>
    <n v="70000"/>
    <m/>
    <s v="COMPRA"/>
  </r>
  <r>
    <s v="Casa o chalet independiente en calle Arroyo Zorrero  Palomares del Río360"/>
    <x v="2"/>
    <n v="350000"/>
    <x v="6"/>
    <n v="238"/>
    <x v="0"/>
    <x v="0"/>
    <x v="0"/>
    <x v="0"/>
    <x v="0"/>
    <s v=""/>
    <n v="350000"/>
    <n v="1470.5882352941176"/>
    <n v="70000"/>
    <m/>
    <s v="COMPRA"/>
  </r>
  <r>
    <s v="Casa o chalet independiente en calle Arroyo Zorrero  Palomares del Río361"/>
    <x v="2"/>
    <n v="350000"/>
    <x v="3"/>
    <n v="161"/>
    <x v="0"/>
    <x v="0"/>
    <x v="0"/>
    <x v="0"/>
    <x v="0"/>
    <s v=""/>
    <n v="350000"/>
    <n v="2173.913043478261"/>
    <n v="87500"/>
    <m/>
    <s v="COMPRA"/>
  </r>
  <r>
    <s v="Casa o chalet independiente en calle Arroyo Zorrero  s/n362"/>
    <x v="2"/>
    <n v="350000"/>
    <x v="3"/>
    <n v="161"/>
    <x v="0"/>
    <x v="0"/>
    <x v="0"/>
    <x v="0"/>
    <x v="0"/>
    <s v=""/>
    <n v="350000"/>
    <n v="2173.913043478261"/>
    <n v="87500"/>
    <m/>
    <s v="COMPRA"/>
  </r>
  <r>
    <s v="Casa o chalet independiente en Espartinas Pueblo  Espartinas433"/>
    <x v="2"/>
    <n v="350000"/>
    <x v="3"/>
    <n v="194"/>
    <x v="0"/>
    <x v="0"/>
    <x v="0"/>
    <x v="0"/>
    <x v="0"/>
    <s v=""/>
    <n v="350000"/>
    <n v="1804.1237113402062"/>
    <n v="87500"/>
    <m/>
    <s v="COMPRA"/>
  </r>
  <r>
    <s v="Chalet adosado en calle Cristina Hoyos  Aljamar510"/>
    <x v="2"/>
    <n v="350000"/>
    <x v="5"/>
    <n v="166"/>
    <x v="0"/>
    <x v="0"/>
    <x v="0"/>
    <x v="0"/>
    <x v="0"/>
    <s v=""/>
    <n v="350000"/>
    <n v="2108.4337349397592"/>
    <n v="116666.66666666667"/>
    <m/>
    <s v="COMPRA"/>
  </r>
  <r>
    <s v="Casa o chalet independiente en nuestra señora del rosario  s/n656"/>
    <x v="2"/>
    <n v="350000"/>
    <x v="3"/>
    <n v="194"/>
    <x v="0"/>
    <x v="0"/>
    <x v="0"/>
    <x v="0"/>
    <x v="0"/>
    <s v=""/>
    <n v="350000"/>
    <n v="1804.1237113402062"/>
    <n v="87500"/>
    <m/>
    <s v="COMPRA"/>
  </r>
  <r>
    <s v="Chalet pareado en calle Inmaculada  Cubas de la Sagra2024"/>
    <x v="0"/>
    <n v="350000"/>
    <x v="5"/>
    <n v="250"/>
    <x v="0"/>
    <x v="0"/>
    <x v="0"/>
    <x v="0"/>
    <x v="0"/>
    <s v=""/>
    <n v="350000"/>
    <n v="1400"/>
    <n v="116666.66666666667"/>
    <m/>
    <s v="COMPRA"/>
  </r>
  <r>
    <s v="Finca rústica en calle Buenavista  Patones1792"/>
    <x v="0"/>
    <n v="350000"/>
    <x v="8"/>
    <n v="292"/>
    <x v="3"/>
    <x v="0"/>
    <x v="0"/>
    <x v="0"/>
    <x v="1"/>
    <s v=""/>
    <n v="350000"/>
    <n v="1198.6301369863013"/>
    <n v="175000"/>
    <m/>
    <s v="COMPRA"/>
  </r>
  <r>
    <s v="Piso en Guadalmar-1190"/>
    <x v="1"/>
    <n v="350000"/>
    <x v="8"/>
    <n v="90"/>
    <x v="1"/>
    <x v="8"/>
    <x v="2"/>
    <x v="1"/>
    <x v="1"/>
    <m/>
    <n v="350000"/>
    <n v="3888.8888888888887"/>
    <n v="175000"/>
    <s v="Ciudad"/>
    <s v="COMPRA"/>
  </r>
  <r>
    <s v="Piso en calle Trafalgar-1180"/>
    <x v="1"/>
    <n v="350000"/>
    <x v="5"/>
    <n v="80"/>
    <x v="1"/>
    <x v="8"/>
    <x v="2"/>
    <x v="1"/>
    <x v="1"/>
    <m/>
    <n v="350000"/>
    <n v="4375"/>
    <n v="116666.66666666667"/>
    <s v="Ciudad"/>
    <s v="COMPRA"/>
  </r>
  <r>
    <s v="Piso en calle Pozos Dulces-2341"/>
    <x v="1"/>
    <n v="350000"/>
    <x v="8"/>
    <n v="70"/>
    <x v="1"/>
    <x v="11"/>
    <x v="2"/>
    <x v="1"/>
    <x v="1"/>
    <m/>
    <n v="350000"/>
    <n v="5000"/>
    <n v="175000"/>
    <s v="Ciudad"/>
    <s v="COMPRA"/>
  </r>
  <r>
    <s v="Piso en calle Galicia  91"/>
    <x v="2"/>
    <n v="350000"/>
    <x v="3"/>
    <n v="230"/>
    <x v="1"/>
    <x v="11"/>
    <x v="1"/>
    <x v="1"/>
    <x v="2"/>
    <m/>
    <n v="350000"/>
    <n v="1521.7391304347825"/>
    <n v="87500"/>
    <m/>
    <s v="COMPRA"/>
  </r>
  <r>
    <s v="Piso en Parla Este  Parla1774"/>
    <x v="0"/>
    <n v="350000"/>
    <x v="5"/>
    <n v="100"/>
    <x v="1"/>
    <x v="11"/>
    <x v="1"/>
    <x v="1"/>
    <x v="0"/>
    <s v=""/>
    <n v="350000"/>
    <n v="3500"/>
    <n v="116666.66666666667"/>
    <m/>
    <s v="COMPRA"/>
  </r>
  <r>
    <s v="Ático en calle Califato  27182"/>
    <x v="2"/>
    <n v="350000"/>
    <x v="5"/>
    <n v="165"/>
    <x v="1"/>
    <x v="3"/>
    <x v="1"/>
    <x v="1"/>
    <x v="0"/>
    <s v=""/>
    <n v="350000"/>
    <n v="2121.212121212121"/>
    <n v="116666.66666666667"/>
    <m/>
    <s v="COMPRA"/>
  </r>
  <r>
    <s v="Ático en calle de los Deseos  2824"/>
    <x v="0"/>
    <n v="350000"/>
    <x v="11"/>
    <n v="61"/>
    <x v="1"/>
    <x v="1"/>
    <x v="1"/>
    <x v="1"/>
    <x v="0"/>
    <s v=""/>
    <n v="350000"/>
    <n v="5737.7049180327867"/>
    <n v="350000"/>
    <m/>
    <s v="COMPRA"/>
  </r>
  <r>
    <s v="Piso en calle Padre Campelo  Nervión256"/>
    <x v="2"/>
    <n v="350000"/>
    <x v="3"/>
    <n v="111"/>
    <x v="1"/>
    <x v="9"/>
    <x v="1"/>
    <x v="1"/>
    <x v="1"/>
    <s v=""/>
    <n v="350000"/>
    <n v="3153.1531531531532"/>
    <n v="87500"/>
    <m/>
    <s v="COMPRA"/>
  </r>
  <r>
    <s v="Piso en plaza de Cuba  Plaza de Cuba - República Argentina261"/>
    <x v="2"/>
    <n v="350000"/>
    <x v="8"/>
    <n v="90"/>
    <x v="1"/>
    <x v="9"/>
    <x v="1"/>
    <x v="1"/>
    <x v="1"/>
    <s v=""/>
    <n v="350000"/>
    <n v="3888.8888888888887"/>
    <n v="175000"/>
    <m/>
    <s v="COMPRA"/>
  </r>
  <r>
    <s v="Piso en calle Dodge  Orcasitas735"/>
    <x v="0"/>
    <n v="350000"/>
    <x v="5"/>
    <n v="138"/>
    <x v="1"/>
    <x v="5"/>
    <x v="1"/>
    <x v="1"/>
    <x v="0"/>
    <s v=""/>
    <n v="350000"/>
    <n v="2536.231884057971"/>
    <n v="116666.66666666667"/>
    <m/>
    <s v="COMPRA"/>
  </r>
  <r>
    <s v="Piso en calle de Vallehermoso  Arapiles756"/>
    <x v="0"/>
    <n v="350000"/>
    <x v="11"/>
    <n v="47"/>
    <x v="1"/>
    <x v="1"/>
    <x v="1"/>
    <x v="2"/>
    <x v="1"/>
    <s v=""/>
    <n v="350000"/>
    <n v="7446.8085106382978"/>
    <n v="350000"/>
    <m/>
    <s v="COMPRA"/>
  </r>
  <r>
    <s v="Dúplex en avenida del Tivoli-1293"/>
    <x v="1"/>
    <n v="350000"/>
    <x v="8"/>
    <n v="150"/>
    <x v="1"/>
    <x v="8"/>
    <x v="1"/>
    <x v="1"/>
    <x v="0"/>
    <m/>
    <n v="350000"/>
    <n v="2333.3333333333335"/>
    <n v="175000"/>
    <s v="Benalmadena"/>
    <s v="COMPRA"/>
  </r>
  <r>
    <s v="Piso en La Carihuela - Los Nidos-1413"/>
    <x v="1"/>
    <n v="350000"/>
    <x v="8"/>
    <n v="78"/>
    <x v="1"/>
    <x v="8"/>
    <x v="1"/>
    <x v="1"/>
    <x v="1"/>
    <m/>
    <n v="350000"/>
    <n v="4487.1794871794873"/>
    <n v="175000"/>
    <s v="Torremolinos"/>
    <s v="COMPRA"/>
  </r>
  <r>
    <s v="Piso en calle Tirso de Molina-1486"/>
    <x v="1"/>
    <n v="350000"/>
    <x v="5"/>
    <n v="98"/>
    <x v="1"/>
    <x v="8"/>
    <x v="1"/>
    <x v="1"/>
    <x v="0"/>
    <m/>
    <n v="350000"/>
    <n v="3571.4285714285716"/>
    <n v="116666.66666666667"/>
    <s v="Ciudad"/>
    <s v="COMPRA"/>
  </r>
  <r>
    <s v="Piso en El Molinillo - Capuchinos-1140"/>
    <x v="1"/>
    <n v="350000"/>
    <x v="5"/>
    <n v="85"/>
    <x v="1"/>
    <x v="8"/>
    <x v="1"/>
    <x v="2"/>
    <x v="0"/>
    <m/>
    <n v="350000"/>
    <n v="4117.6470588235297"/>
    <n v="116666.66666666667"/>
    <s v="Ciudad"/>
    <s v="COMPRA"/>
  </r>
  <r>
    <s v="Piso en calle Madre de Dios-1006"/>
    <x v="1"/>
    <n v="350000"/>
    <x v="11"/>
    <n v="61"/>
    <x v="1"/>
    <x v="3"/>
    <x v="1"/>
    <x v="1"/>
    <x v="1"/>
    <m/>
    <n v="350000"/>
    <n v="5737.7049180327867"/>
    <n v="350000"/>
    <s v="Ciudad"/>
    <s v="COMPRA"/>
  </r>
  <r>
    <s v="Piso en Nuevo San Andrés - Dos Hermanas-891"/>
    <x v="1"/>
    <n v="350000"/>
    <x v="3"/>
    <n v="120"/>
    <x v="1"/>
    <x v="3"/>
    <x v="1"/>
    <x v="1"/>
    <x v="0"/>
    <m/>
    <n v="350000"/>
    <n v="2916.6666666666665"/>
    <n v="87500"/>
    <s v="Ciudad"/>
    <s v="COMPRA"/>
  </r>
  <r>
    <s v="Piso en Malagueta - Monte Sancha-704"/>
    <x v="1"/>
    <n v="350000"/>
    <x v="11"/>
    <n v="47"/>
    <x v="1"/>
    <x v="9"/>
    <x v="1"/>
    <x v="1"/>
    <x v="1"/>
    <m/>
    <n v="350000"/>
    <n v="7446.8085106382978"/>
    <n v="350000"/>
    <s v="Ciudad"/>
    <s v="COMPRA"/>
  </r>
  <r>
    <s v="Piso en El Bajondillo-724"/>
    <x v="1"/>
    <n v="350000"/>
    <x v="11"/>
    <n v="66"/>
    <x v="1"/>
    <x v="9"/>
    <x v="1"/>
    <x v="1"/>
    <x v="1"/>
    <m/>
    <n v="350000"/>
    <n v="5303.030303030303"/>
    <n v="350000"/>
    <s v="Torremolinos"/>
    <s v="COMPRA"/>
  </r>
  <r>
    <s v="Piso en calle Victoria-593"/>
    <x v="1"/>
    <n v="350000"/>
    <x v="5"/>
    <n v="111"/>
    <x v="1"/>
    <x v="9"/>
    <x v="1"/>
    <x v="1"/>
    <x v="1"/>
    <m/>
    <n v="350000"/>
    <n v="3153.1531531531532"/>
    <n v="116666.66666666667"/>
    <s v="Ciudad"/>
    <s v="COMPRA"/>
  </r>
  <r>
    <s v="Dúplex en El Ejido-759"/>
    <x v="1"/>
    <n v="350000"/>
    <x v="5"/>
    <n v="82"/>
    <x v="1"/>
    <x v="9"/>
    <x v="1"/>
    <x v="1"/>
    <x v="1"/>
    <m/>
    <n v="350000"/>
    <n v="4268.292682926829"/>
    <n v="116666.66666666667"/>
    <s v="Ciudad"/>
    <s v="COMPRA"/>
  </r>
  <r>
    <s v="Dúplex en El Ejido-760"/>
    <x v="1"/>
    <n v="350000"/>
    <x v="5"/>
    <n v="82"/>
    <x v="1"/>
    <x v="9"/>
    <x v="1"/>
    <x v="1"/>
    <x v="1"/>
    <m/>
    <n v="350000"/>
    <n v="4268.292682926829"/>
    <n v="116666.66666666667"/>
    <s v="Ciudad"/>
    <s v="COMPRA"/>
  </r>
  <r>
    <s v="Piso en El Palo-787"/>
    <x v="1"/>
    <n v="350000"/>
    <x v="5"/>
    <n v="97"/>
    <x v="1"/>
    <x v="9"/>
    <x v="1"/>
    <x v="1"/>
    <x v="1"/>
    <m/>
    <n v="350000"/>
    <n v="3608.2474226804125"/>
    <n v="116666.66666666667"/>
    <s v="Ciudad"/>
    <s v="COMPRA"/>
  </r>
  <r>
    <s v="Piso en Olletas - Sierra Blanquilla-408"/>
    <x v="1"/>
    <n v="350000"/>
    <x v="3"/>
    <n v="143"/>
    <x v="1"/>
    <x v="7"/>
    <x v="1"/>
    <x v="1"/>
    <x v="1"/>
    <m/>
    <n v="350000"/>
    <n v="2447.5524475524476"/>
    <n v="87500"/>
    <s v="Ciudad"/>
    <s v="COMPRA"/>
  </r>
  <r>
    <s v="Piso en calle Frigiliana-309"/>
    <x v="1"/>
    <n v="350000"/>
    <x v="11"/>
    <n v="62"/>
    <x v="1"/>
    <x v="1"/>
    <x v="1"/>
    <x v="1"/>
    <x v="0"/>
    <m/>
    <n v="350000"/>
    <n v="5645.1612903225805"/>
    <n v="350000"/>
    <s v="Ciudad"/>
    <s v="COMPRA"/>
  </r>
  <r>
    <s v="Piso en calle la Defensa-255"/>
    <x v="1"/>
    <n v="350000"/>
    <x v="5"/>
    <n v="110"/>
    <x v="1"/>
    <x v="1"/>
    <x v="1"/>
    <x v="1"/>
    <x v="0"/>
    <m/>
    <n v="350000"/>
    <n v="3181.818181818182"/>
    <n v="116666.66666666667"/>
    <s v="Ciudad"/>
    <s v="COMPRA"/>
  </r>
  <r>
    <s v="Piso en calle Victoria-266"/>
    <x v="1"/>
    <n v="350000"/>
    <x v="3"/>
    <n v="120"/>
    <x v="1"/>
    <x v="1"/>
    <x v="1"/>
    <x v="1"/>
    <x v="1"/>
    <m/>
    <n v="350000"/>
    <n v="2916.6666666666665"/>
    <n v="87500"/>
    <s v="Ciudad"/>
    <s v="COMPRA"/>
  </r>
  <r>
    <s v="Piso en calle Hermosilla-161"/>
    <x v="1"/>
    <n v="350000"/>
    <x v="5"/>
    <n v="93"/>
    <x v="1"/>
    <x v="6"/>
    <x v="1"/>
    <x v="1"/>
    <x v="1"/>
    <m/>
    <n v="350000"/>
    <n v="3763.4408602150538"/>
    <n v="116666.66666666667"/>
    <s v="Ciudad"/>
    <s v="COMPRA"/>
  </r>
  <r>
    <s v="Ático en calle de Pinto  Pintores-Ferial865"/>
    <x v="0"/>
    <n v="349999"/>
    <x v="5"/>
    <n v="146"/>
    <x v="1"/>
    <x v="7"/>
    <x v="1"/>
    <x v="1"/>
    <x v="0"/>
    <s v=""/>
    <n v="349999"/>
    <n v="2397.2534246575342"/>
    <n v="116666.33333333333"/>
    <m/>
    <s v="COMPRA"/>
  </r>
  <r>
    <s v="Piso en calle Encarnación Fontiveros-2"/>
    <x v="1"/>
    <n v="349999"/>
    <x v="5"/>
    <n v="117"/>
    <x v="1"/>
    <x v="13"/>
    <x v="1"/>
    <x v="1"/>
    <x v="1"/>
    <m/>
    <n v="349999"/>
    <n v="2991.4444444444443"/>
    <n v="116666.33333333333"/>
    <s v="Ciudad"/>
    <s v="COMPRA"/>
  </r>
  <r>
    <s v="Casa o chalet independiente en calle Rafael Alberti  Miraflores de la Sierra2165"/>
    <x v="0"/>
    <n v="349900"/>
    <x v="3"/>
    <n v="187"/>
    <x v="0"/>
    <x v="0"/>
    <x v="0"/>
    <x v="0"/>
    <x v="0"/>
    <s v=""/>
    <n v="349900"/>
    <n v="1871.1229946524063"/>
    <n v="87475"/>
    <m/>
    <s v="COMPRA"/>
  </r>
  <r>
    <s v="Casa o chalet independiente en calle Rafael Alberti  Miraflores de la Sierra2166"/>
    <x v="0"/>
    <n v="349900"/>
    <x v="3"/>
    <n v="187"/>
    <x v="0"/>
    <x v="0"/>
    <x v="0"/>
    <x v="0"/>
    <x v="0"/>
    <s v=""/>
    <n v="349900"/>
    <n v="1871.1229946524063"/>
    <n v="87475"/>
    <m/>
    <s v="COMPRA"/>
  </r>
  <r>
    <s v="Piso en calle Fernando VII  San José - Buenos Aires867"/>
    <x v="0"/>
    <n v="349900"/>
    <x v="5"/>
    <n v="147"/>
    <x v="1"/>
    <x v="7"/>
    <x v="1"/>
    <x v="1"/>
    <x v="0"/>
    <s v=""/>
    <n v="349900"/>
    <n v="2380.2721088435374"/>
    <n v="116633.33333333333"/>
    <m/>
    <s v="COMPRA"/>
  </r>
  <r>
    <s v="Piso en calle Fernando VII  San José - Buenos Aires939"/>
    <x v="0"/>
    <n v="349900"/>
    <x v="5"/>
    <n v="148"/>
    <x v="1"/>
    <x v="7"/>
    <x v="1"/>
    <x v="1"/>
    <x v="0"/>
    <s v=""/>
    <n v="349900"/>
    <n v="2364.1891891891892"/>
    <n v="116633.33333333333"/>
    <m/>
    <s v="COMPRA"/>
  </r>
  <r>
    <s v="Piso en calle Poseidon-1218"/>
    <x v="1"/>
    <n v="349900"/>
    <x v="8"/>
    <n v="111"/>
    <x v="1"/>
    <x v="8"/>
    <x v="1"/>
    <x v="1"/>
    <x v="0"/>
    <m/>
    <n v="349900"/>
    <n v="3152.2522522522522"/>
    <n v="174950"/>
    <s v="Benalmadena"/>
    <s v="COMPRA"/>
  </r>
  <r>
    <s v="Casa o chalet independiente en La Hacienda - Nueva Andalucía  Dos Hermanas441"/>
    <x v="2"/>
    <n v="349200"/>
    <x v="6"/>
    <n v="175"/>
    <x v="0"/>
    <x v="0"/>
    <x v="0"/>
    <x v="0"/>
    <x v="0"/>
    <s v=""/>
    <n v="349200"/>
    <n v="1995.4285714285713"/>
    <n v="69840"/>
    <m/>
    <s v="COMPRA"/>
  </r>
  <r>
    <s v="Chalet pareado en calle Puerto Real-2213"/>
    <x v="1"/>
    <n v="349000"/>
    <x v="5"/>
    <n v="120"/>
    <x v="0"/>
    <x v="0"/>
    <x v="0"/>
    <x v="0"/>
    <x v="0"/>
    <m/>
    <n v="349000"/>
    <n v="2908.3333333333335"/>
    <n v="116333.33333333333"/>
    <s v="Torremolinos"/>
    <s v="COMPRA"/>
  </r>
  <r>
    <s v="Chalet adosado en calle Lomita-2048"/>
    <x v="1"/>
    <n v="349000"/>
    <x v="3"/>
    <n v="171"/>
    <x v="0"/>
    <x v="0"/>
    <x v="0"/>
    <x v="0"/>
    <x v="0"/>
    <m/>
    <n v="349000"/>
    <n v="2040.9356725146199"/>
    <n v="87250"/>
    <s v="Ciudad"/>
    <s v="COMPRA"/>
  </r>
  <r>
    <s v="Chalet adosado en San Andrés  Colmenar Viejo2206"/>
    <x v="0"/>
    <n v="349000"/>
    <x v="5"/>
    <n v="92"/>
    <x v="0"/>
    <x v="0"/>
    <x v="0"/>
    <x v="0"/>
    <x v="0"/>
    <s v=""/>
    <n v="349000"/>
    <n v="3793.478260869565"/>
    <n v="116333.33333333333"/>
    <m/>
    <s v="COMPRA"/>
  </r>
  <r>
    <s v="Chalet adosado en calle Abogados de Atocha  El Molar2088"/>
    <x v="0"/>
    <n v="349000"/>
    <x v="3"/>
    <n v="155"/>
    <x v="0"/>
    <x v="0"/>
    <x v="0"/>
    <x v="0"/>
    <x v="0"/>
    <s v=""/>
    <n v="349000"/>
    <n v="2251.6129032258063"/>
    <n v="87250"/>
    <m/>
    <s v="COMPRA"/>
  </r>
  <r>
    <s v="Piso en calle Fernando Roncero  Este1179"/>
    <x v="0"/>
    <n v="349000"/>
    <x v="8"/>
    <n v="111"/>
    <x v="1"/>
    <x v="3"/>
    <x v="1"/>
    <x v="1"/>
    <x v="0"/>
    <s v=""/>
    <n v="349000"/>
    <n v="3144.1441441441443"/>
    <n v="174500"/>
    <m/>
    <s v="COMPRA"/>
  </r>
  <r>
    <s v="Piso en calle de la Leala Norte-1212"/>
    <x v="1"/>
    <n v="349000"/>
    <x v="5"/>
    <n v="110"/>
    <x v="1"/>
    <x v="8"/>
    <x v="1"/>
    <x v="1"/>
    <x v="0"/>
    <m/>
    <n v="349000"/>
    <n v="3172.7272727272725"/>
    <n v="116333.33333333333"/>
    <s v="Torremolinos"/>
    <s v="COMPRA"/>
  </r>
  <r>
    <s v="Piso en pasaje San Fernando-1075"/>
    <x v="1"/>
    <n v="349000"/>
    <x v="5"/>
    <n v="96"/>
    <x v="1"/>
    <x v="3"/>
    <x v="1"/>
    <x v="1"/>
    <x v="1"/>
    <m/>
    <n v="349000"/>
    <n v="3635.4166666666665"/>
    <n v="116333.33333333333"/>
    <s v="Ciudad"/>
    <s v="COMPRA"/>
  </r>
  <r>
    <s v="Piso en avenida Doctor Gálvez Ginachero-872"/>
    <x v="1"/>
    <n v="349000"/>
    <x v="3"/>
    <n v="110"/>
    <x v="1"/>
    <x v="3"/>
    <x v="1"/>
    <x v="1"/>
    <x v="1"/>
    <m/>
    <n v="349000"/>
    <n v="3172.7272727272725"/>
    <n v="87250"/>
    <s v="Ciudad"/>
    <s v="COMPRA"/>
  </r>
  <r>
    <s v="Piso en avenida Carlota Alessandri-755"/>
    <x v="1"/>
    <n v="349000"/>
    <x v="8"/>
    <n v="80"/>
    <x v="1"/>
    <x v="9"/>
    <x v="1"/>
    <x v="1"/>
    <x v="0"/>
    <m/>
    <n v="349000"/>
    <n v="4362.5"/>
    <n v="174500"/>
    <s v="Torremolinos"/>
    <s v="COMPRA"/>
  </r>
  <r>
    <s v="Piso en avenida de Sorolla-407"/>
    <x v="1"/>
    <n v="349000"/>
    <x v="3"/>
    <n v="142"/>
    <x v="1"/>
    <x v="7"/>
    <x v="1"/>
    <x v="1"/>
    <x v="0"/>
    <m/>
    <n v="349000"/>
    <n v="2457.7464788732395"/>
    <n v="87250"/>
    <s v="Torremolinos"/>
    <s v="COMPRA"/>
  </r>
  <r>
    <s v="Piso en calle Río Bergantes-78"/>
    <x v="1"/>
    <n v="349000"/>
    <x v="5"/>
    <n v="120"/>
    <x v="1"/>
    <x v="6"/>
    <x v="1"/>
    <x v="1"/>
    <x v="1"/>
    <m/>
    <n v="349000"/>
    <n v="2908.3333333333335"/>
    <n v="116333.33333333333"/>
    <s v="Torremolinos"/>
    <s v="COMPRA"/>
  </r>
  <r>
    <s v="Piso en calle Río Bergantes-79"/>
    <x v="1"/>
    <n v="349000"/>
    <x v="5"/>
    <n v="120"/>
    <x v="1"/>
    <x v="6"/>
    <x v="1"/>
    <x v="1"/>
    <x v="1"/>
    <m/>
    <n v="349000"/>
    <n v="2908.3333333333335"/>
    <n v="116333.33333333333"/>
    <s v="Torremolinos"/>
    <s v="COMPRA"/>
  </r>
  <r>
    <s v="Piso en calle Río Guadalope-80"/>
    <x v="1"/>
    <n v="349000"/>
    <x v="5"/>
    <n v="120"/>
    <x v="1"/>
    <x v="6"/>
    <x v="1"/>
    <x v="1"/>
    <x v="1"/>
    <m/>
    <n v="349000"/>
    <n v="2908.3333333333335"/>
    <n v="116333.33333333333"/>
    <s v="Torremolinos"/>
    <s v="COMPRA"/>
  </r>
  <r>
    <s v="Piso en calle Río Guadalope-81"/>
    <x v="1"/>
    <n v="349000"/>
    <x v="5"/>
    <n v="120"/>
    <x v="1"/>
    <x v="6"/>
    <x v="1"/>
    <x v="1"/>
    <x v="1"/>
    <m/>
    <n v="349000"/>
    <n v="2908.3333333333335"/>
    <n v="116333.33333333333"/>
    <s v="Torremolinos"/>
    <s v="COMPRA"/>
  </r>
  <r>
    <s v="Piso en paseo de Martiricos-1498"/>
    <x v="1"/>
    <n v="349000"/>
    <x v="11"/>
    <n v="60"/>
    <x v="1"/>
    <x v="14"/>
    <x v="1"/>
    <x v="1"/>
    <x v="0"/>
    <m/>
    <n v="349000"/>
    <n v="5816.666666666667"/>
    <n v="349000"/>
    <s v="Ciudad"/>
    <s v="COMPRA"/>
  </r>
  <r>
    <s v="Piso en Montemar-2398"/>
    <x v="1"/>
    <n v="349000"/>
    <x v="5"/>
    <n v="123"/>
    <x v="1"/>
    <x v="11"/>
    <x v="1"/>
    <x v="1"/>
    <x v="0"/>
    <m/>
    <n v="349000"/>
    <n v="2837.3983739837399"/>
    <n v="116333.33333333333"/>
    <s v="Torremolinos"/>
    <s v="COMPRA"/>
  </r>
  <r>
    <s v="Casa o chalet independiente en calle Desmarojadores  Ramal de Espartinas650"/>
    <x v="2"/>
    <n v="348000"/>
    <x v="6"/>
    <n v="177"/>
    <x v="0"/>
    <x v="0"/>
    <x v="0"/>
    <x v="0"/>
    <x v="0"/>
    <s v=""/>
    <n v="348000"/>
    <n v="1966.1016949152543"/>
    <n v="69600"/>
    <m/>
    <s v="COMPRA"/>
  </r>
  <r>
    <s v="Piso en calle del Mediodía Chica  Palacio1677"/>
    <x v="0"/>
    <n v="348000"/>
    <x v="11"/>
    <n v="49"/>
    <x v="1"/>
    <x v="11"/>
    <x v="2"/>
    <x v="1"/>
    <x v="1"/>
    <s v=""/>
    <n v="348000"/>
    <n v="7102.0408163265311"/>
    <n v="348000"/>
    <m/>
    <s v="COMPRA"/>
  </r>
  <r>
    <s v="Piso en calle Salitre-1438"/>
    <x v="1"/>
    <n v="348000"/>
    <x v="5"/>
    <n v="86"/>
    <x v="1"/>
    <x v="8"/>
    <x v="1"/>
    <x v="1"/>
    <x v="1"/>
    <m/>
    <n v="348000"/>
    <n v="4046.5116279069766"/>
    <n v="116000"/>
    <s v="Ciudad"/>
    <s v="COMPRA"/>
  </r>
  <r>
    <s v="Piso en calle Catamarán-874"/>
    <x v="1"/>
    <n v="348000"/>
    <x v="8"/>
    <n v="112"/>
    <x v="1"/>
    <x v="3"/>
    <x v="1"/>
    <x v="1"/>
    <x v="0"/>
    <m/>
    <n v="348000"/>
    <n v="3107.1428571428573"/>
    <n v="174000"/>
    <s v="Benalmadena"/>
    <s v="COMPRA"/>
  </r>
  <r>
    <s v="Casa o chalet independiente en Salteras 466"/>
    <x v="2"/>
    <n v="347000"/>
    <x v="2"/>
    <n v="277"/>
    <x v="0"/>
    <x v="0"/>
    <x v="0"/>
    <x v="0"/>
    <x v="0"/>
    <s v=""/>
    <n v="347000"/>
    <n v="1252.7075812274368"/>
    <n v="57833.333333333336"/>
    <m/>
    <s v="COMPRA"/>
  </r>
  <r>
    <s v="Dúplex en Juan René-854"/>
    <x v="1"/>
    <n v="347000"/>
    <x v="8"/>
    <n v="104"/>
    <x v="1"/>
    <x v="3"/>
    <x v="1"/>
    <x v="1"/>
    <x v="1"/>
    <m/>
    <n v="347000"/>
    <n v="3336.5384615384614"/>
    <n v="173500"/>
    <s v="Ciudad"/>
    <s v="COMPRA"/>
  </r>
  <r>
    <s v="Piso en calle Turquía-504"/>
    <x v="1"/>
    <n v="347000"/>
    <x v="8"/>
    <n v="92"/>
    <x v="1"/>
    <x v="7"/>
    <x v="1"/>
    <x v="1"/>
    <x v="0"/>
    <m/>
    <n v="347000"/>
    <n v="3771.7391304347825"/>
    <n v="173500"/>
    <s v="Ciudad"/>
    <s v="COMPRA"/>
  </r>
  <r>
    <s v="Dúplex en El Pinillo-2289"/>
    <x v="1"/>
    <n v="346500"/>
    <x v="5"/>
    <n v="125"/>
    <x v="1"/>
    <x v="11"/>
    <x v="2"/>
    <x v="1"/>
    <x v="0"/>
    <m/>
    <n v="346500"/>
    <n v="2772"/>
    <n v="115500"/>
    <s v="Torremolinos"/>
    <s v="COMPRA"/>
  </r>
  <r>
    <s v="Piso en avenida San Anton-851"/>
    <x v="1"/>
    <n v="346500"/>
    <x v="8"/>
    <n v="101"/>
    <x v="1"/>
    <x v="3"/>
    <x v="1"/>
    <x v="1"/>
    <x v="0"/>
    <m/>
    <n v="346500"/>
    <n v="3430.6930693069307"/>
    <n v="173250"/>
    <s v="Torremolinos"/>
    <s v="COMPRA"/>
  </r>
  <r>
    <s v="Chalet en calle Ajonjolí  Nuevo Bulevar576"/>
    <x v="2"/>
    <n v="346000"/>
    <x v="5"/>
    <n v="299"/>
    <x v="0"/>
    <x v="0"/>
    <x v="0"/>
    <x v="0"/>
    <x v="0"/>
    <s v=""/>
    <n v="346000"/>
    <n v="1157.1906354515049"/>
    <n v="115333.33333333333"/>
    <m/>
    <s v="COMPRA"/>
  </r>
  <r>
    <s v="Piso en avenida Octavio Paz-2392"/>
    <x v="1"/>
    <n v="346000"/>
    <x v="8"/>
    <n v="121"/>
    <x v="1"/>
    <x v="11"/>
    <x v="1"/>
    <x v="1"/>
    <x v="0"/>
    <m/>
    <n v="346000"/>
    <n v="2859.504132231405"/>
    <n v="173000"/>
    <s v="Ciudad"/>
    <s v="COMPRA"/>
  </r>
  <r>
    <s v="Piso en El Bajondillo-1102"/>
    <x v="1"/>
    <n v="346000"/>
    <x v="5"/>
    <n v="118"/>
    <x v="1"/>
    <x v="24"/>
    <x v="1"/>
    <x v="1"/>
    <x v="1"/>
    <m/>
    <n v="346000"/>
    <n v="2932.2033898305085"/>
    <n v="115333.33333333333"/>
    <s v="Torremolinos"/>
    <s v="COMPRA"/>
  </r>
  <r>
    <s v="Casa o chalet independiente en calle Severo Ochoa  s/n652"/>
    <x v="2"/>
    <n v="345000"/>
    <x v="3"/>
    <n v="210"/>
    <x v="0"/>
    <x v="0"/>
    <x v="0"/>
    <x v="0"/>
    <x v="0"/>
    <s v=""/>
    <n v="345000"/>
    <n v="1642.8571428571429"/>
    <n v="86250"/>
    <m/>
    <s v="COMPRA"/>
  </r>
  <r>
    <s v="Piso en Centro - Casco Histórico  San Lorenzo de El Escorial1371"/>
    <x v="0"/>
    <n v="345000"/>
    <x v="5"/>
    <n v="130"/>
    <x v="1"/>
    <x v="8"/>
    <x v="2"/>
    <x v="1"/>
    <x v="1"/>
    <s v=""/>
    <n v="345000"/>
    <n v="2653.8461538461538"/>
    <n v="115000"/>
    <m/>
    <s v="COMPRA"/>
  </r>
  <r>
    <s v="Piso en calle Salamanca-1182"/>
    <x v="1"/>
    <n v="345000"/>
    <x v="8"/>
    <n v="82"/>
    <x v="1"/>
    <x v="8"/>
    <x v="2"/>
    <x v="1"/>
    <x v="1"/>
    <m/>
    <n v="345000"/>
    <n v="4207.3170731707314"/>
    <n v="172500"/>
    <s v="Ciudad"/>
    <s v="COMPRA"/>
  </r>
  <r>
    <s v="Piso en La Goleta - San Felipe Neri-836"/>
    <x v="1"/>
    <n v="345000"/>
    <x v="8"/>
    <n v="54"/>
    <x v="1"/>
    <x v="3"/>
    <x v="2"/>
    <x v="1"/>
    <x v="1"/>
    <m/>
    <n v="345000"/>
    <n v="6388.8888888888887"/>
    <n v="172500"/>
    <s v="Ciudad"/>
    <s v="COMPRA"/>
  </r>
  <r>
    <s v="Piso en calle Carretería-2352"/>
    <x v="1"/>
    <n v="345000"/>
    <x v="8"/>
    <n v="84"/>
    <x v="1"/>
    <x v="11"/>
    <x v="2"/>
    <x v="1"/>
    <x v="1"/>
    <m/>
    <n v="345000"/>
    <n v="4107.1428571428569"/>
    <n v="172500"/>
    <s v="Ciudad"/>
    <s v="COMPRA"/>
  </r>
  <r>
    <s v="Piso en calle Postigo de Arance-2353"/>
    <x v="1"/>
    <n v="345000"/>
    <x v="8"/>
    <n v="86"/>
    <x v="1"/>
    <x v="11"/>
    <x v="2"/>
    <x v="1"/>
    <x v="1"/>
    <m/>
    <n v="345000"/>
    <n v="4011.6279069767443"/>
    <n v="172500"/>
    <s v="Ciudad"/>
    <s v="COMPRA"/>
  </r>
  <r>
    <s v="Piso en calle Postigo de Arance-2354"/>
    <x v="1"/>
    <n v="345000"/>
    <x v="8"/>
    <n v="86"/>
    <x v="1"/>
    <x v="11"/>
    <x v="2"/>
    <x v="1"/>
    <x v="1"/>
    <m/>
    <n v="345000"/>
    <n v="4011.6279069767443"/>
    <n v="172500"/>
    <s v="Ciudad"/>
    <s v="COMPRA"/>
  </r>
  <r>
    <s v="Piso en Bellasvistas - Hipercor  Alcorcón1399"/>
    <x v="0"/>
    <n v="345000"/>
    <x v="3"/>
    <n v="128"/>
    <x v="1"/>
    <x v="8"/>
    <x v="1"/>
    <x v="1"/>
    <x v="0"/>
    <s v=""/>
    <n v="345000"/>
    <n v="2695.3125"/>
    <n v="86250"/>
    <m/>
    <s v="COMPRA"/>
  </r>
  <r>
    <s v="Piso en calle Bami  15247"/>
    <x v="2"/>
    <n v="345000"/>
    <x v="8"/>
    <n v="115"/>
    <x v="1"/>
    <x v="9"/>
    <x v="1"/>
    <x v="1"/>
    <x v="1"/>
    <s v=""/>
    <n v="345000"/>
    <n v="3000"/>
    <n v="172500"/>
    <m/>
    <s v="COMPRA"/>
  </r>
  <r>
    <s v="Dúplex en calle Mariano Sainz  Centro - Casco Histórico1021"/>
    <x v="0"/>
    <n v="345000"/>
    <x v="5"/>
    <n v="103"/>
    <x v="1"/>
    <x v="9"/>
    <x v="1"/>
    <x v="1"/>
    <x v="1"/>
    <s v=""/>
    <n v="345000"/>
    <n v="3349.5145631067962"/>
    <n v="115000"/>
    <m/>
    <s v="COMPRA"/>
  </r>
  <r>
    <s v="Piso en calle Magallanes  Norte - Universidad1053"/>
    <x v="0"/>
    <n v="345000"/>
    <x v="3"/>
    <n v="135"/>
    <x v="1"/>
    <x v="9"/>
    <x v="1"/>
    <x v="1"/>
    <x v="1"/>
    <s v=""/>
    <n v="345000"/>
    <n v="2555.5555555555557"/>
    <n v="86250"/>
    <m/>
    <s v="COMPRA"/>
  </r>
  <r>
    <s v="Piso en avenida de la Ciudad de Barcelona  Pacífico704"/>
    <x v="0"/>
    <n v="345000"/>
    <x v="11"/>
    <n v="50"/>
    <x v="1"/>
    <x v="5"/>
    <x v="1"/>
    <x v="2"/>
    <x v="1"/>
    <s v=""/>
    <n v="345000"/>
    <n v="6900"/>
    <n v="345000"/>
    <m/>
    <s v="COMPRA"/>
  </r>
  <r>
    <s v="Piso en Arroyo de la Miel-1213"/>
    <x v="1"/>
    <n v="345000"/>
    <x v="5"/>
    <n v="110"/>
    <x v="1"/>
    <x v="8"/>
    <x v="1"/>
    <x v="1"/>
    <x v="0"/>
    <m/>
    <n v="345000"/>
    <n v="3136.3636363636365"/>
    <n v="115000"/>
    <s v="Benalmadena"/>
    <s v="COMPRA"/>
  </r>
  <r>
    <s v="Piso en Los Almendros - El Limonero - El Tomillar-1234"/>
    <x v="1"/>
    <n v="345000"/>
    <x v="5"/>
    <n v="118"/>
    <x v="1"/>
    <x v="8"/>
    <x v="1"/>
    <x v="1"/>
    <x v="1"/>
    <m/>
    <n v="345000"/>
    <n v="2923.7288135593221"/>
    <n v="115000"/>
    <s v="Ciudad"/>
    <s v="COMPRA"/>
  </r>
  <r>
    <s v="Piso en El Pinillo-1239"/>
    <x v="1"/>
    <n v="345000"/>
    <x v="5"/>
    <n v="120"/>
    <x v="1"/>
    <x v="8"/>
    <x v="1"/>
    <x v="1"/>
    <x v="0"/>
    <m/>
    <n v="345000"/>
    <n v="2875"/>
    <n v="115000"/>
    <s v="Torremolinos"/>
    <s v="COMPRA"/>
  </r>
  <r>
    <s v="Piso en El Pinillo-1264"/>
    <x v="1"/>
    <n v="345000"/>
    <x v="5"/>
    <n v="130"/>
    <x v="1"/>
    <x v="8"/>
    <x v="1"/>
    <x v="1"/>
    <x v="0"/>
    <m/>
    <n v="345000"/>
    <n v="2653.8461538461538"/>
    <n v="115000"/>
    <s v="Torremolinos"/>
    <s v="COMPRA"/>
  </r>
  <r>
    <s v="Piso en El Pinillo-1265"/>
    <x v="1"/>
    <n v="345000"/>
    <x v="5"/>
    <n v="130"/>
    <x v="1"/>
    <x v="8"/>
    <x v="1"/>
    <x v="1"/>
    <x v="0"/>
    <m/>
    <n v="345000"/>
    <n v="2653.8461538461538"/>
    <n v="115000"/>
    <s v="Torremolinos"/>
    <s v="COMPRA"/>
  </r>
  <r>
    <s v="Piso en El Atabal-1246"/>
    <x v="1"/>
    <n v="345000"/>
    <x v="3"/>
    <n v="120"/>
    <x v="1"/>
    <x v="8"/>
    <x v="1"/>
    <x v="1"/>
    <x v="1"/>
    <m/>
    <n v="345000"/>
    <n v="2875"/>
    <n v="86250"/>
    <s v="Ciudad"/>
    <s v="COMPRA"/>
  </r>
  <r>
    <s v="Piso en avenida de los Manantiales-1268"/>
    <x v="1"/>
    <n v="345000"/>
    <x v="3"/>
    <n v="132"/>
    <x v="1"/>
    <x v="8"/>
    <x v="1"/>
    <x v="1"/>
    <x v="0"/>
    <m/>
    <n v="345000"/>
    <n v="2613.6363636363635"/>
    <n v="86250"/>
    <s v="Torremolinos"/>
    <s v="COMPRA"/>
  </r>
  <r>
    <s v="Piso en Manantiales - Estación de Autobuses-1297"/>
    <x v="1"/>
    <n v="345000"/>
    <x v="3"/>
    <n v="155"/>
    <x v="1"/>
    <x v="8"/>
    <x v="1"/>
    <x v="1"/>
    <x v="0"/>
    <m/>
    <n v="345000"/>
    <n v="2225.8064516129034"/>
    <n v="86250"/>
    <s v="Torremolinos"/>
    <s v="COMPRA"/>
  </r>
  <r>
    <s v="Piso en El Bajondillo-632"/>
    <x v="1"/>
    <n v="345000"/>
    <x v="5"/>
    <n v="130"/>
    <x v="1"/>
    <x v="9"/>
    <x v="1"/>
    <x v="1"/>
    <x v="1"/>
    <m/>
    <n v="345000"/>
    <n v="2653.8461538461538"/>
    <n v="115000"/>
    <s v="Torremolinos"/>
    <s v="COMPRA"/>
  </r>
  <r>
    <s v="Piso en calle Salvador Allende-132"/>
    <x v="1"/>
    <n v="345000"/>
    <x v="11"/>
    <n v="72"/>
    <x v="1"/>
    <x v="6"/>
    <x v="1"/>
    <x v="1"/>
    <x v="0"/>
    <m/>
    <n v="345000"/>
    <n v="4791.666666666667"/>
    <n v="345000"/>
    <s v="Torremolinos"/>
    <s v="COMPRA"/>
  </r>
  <r>
    <s v="Piso en calle Salvador Allende-133"/>
    <x v="1"/>
    <n v="345000"/>
    <x v="11"/>
    <n v="72"/>
    <x v="1"/>
    <x v="6"/>
    <x v="1"/>
    <x v="1"/>
    <x v="0"/>
    <m/>
    <n v="345000"/>
    <n v="4791.666666666667"/>
    <n v="345000"/>
    <s v="Torremolinos"/>
    <s v="COMPRA"/>
  </r>
  <r>
    <s v="Piso en calle Sevilla-28"/>
    <x v="1"/>
    <n v="345000"/>
    <x v="5"/>
    <n v="96"/>
    <x v="1"/>
    <x v="13"/>
    <x v="1"/>
    <x v="1"/>
    <x v="1"/>
    <m/>
    <n v="345000"/>
    <n v="3593.75"/>
    <n v="115000"/>
    <s v="Ciudad"/>
    <s v="COMPRA"/>
  </r>
  <r>
    <s v="Piso en Martiricos - La Roca-2484"/>
    <x v="1"/>
    <n v="345000"/>
    <x v="11"/>
    <n v="60"/>
    <x v="1"/>
    <x v="11"/>
    <x v="1"/>
    <x v="1"/>
    <x v="0"/>
    <m/>
    <n v="345000"/>
    <n v="5750"/>
    <n v="345000"/>
    <s v="Ciudad"/>
    <s v="COMPRA"/>
  </r>
  <r>
    <s v="Dúplex en Juan René-2364"/>
    <x v="1"/>
    <n v="345000"/>
    <x v="8"/>
    <n v="103"/>
    <x v="1"/>
    <x v="11"/>
    <x v="1"/>
    <x v="1"/>
    <x v="1"/>
    <m/>
    <n v="345000"/>
    <n v="3349.5145631067962"/>
    <n v="172500"/>
    <s v="Ciudad"/>
    <s v="COMPRA"/>
  </r>
  <r>
    <s v="Piso en camino del Pinillo-2420"/>
    <x v="1"/>
    <n v="345000"/>
    <x v="8"/>
    <n v="141"/>
    <x v="1"/>
    <x v="11"/>
    <x v="1"/>
    <x v="1"/>
    <x v="0"/>
    <m/>
    <n v="345000"/>
    <n v="2446.8085106382978"/>
    <n v="172500"/>
    <s v="Torremolinos"/>
    <s v="COMPRA"/>
  </r>
  <r>
    <s v="Piso en calle del Cielo  s/n309"/>
    <x v="2"/>
    <n v="343600"/>
    <x v="5"/>
    <n v="156"/>
    <x v="1"/>
    <x v="1"/>
    <x v="1"/>
    <x v="1"/>
    <x v="1"/>
    <s v=""/>
    <n v="343600"/>
    <n v="2202.5641025641025"/>
    <n v="114533.33333333333"/>
    <m/>
    <s v="COMPRA"/>
  </r>
  <r>
    <s v="Piso en calle del Cielo  s/n308"/>
    <x v="2"/>
    <n v="343100"/>
    <x v="5"/>
    <n v="130"/>
    <x v="1"/>
    <x v="1"/>
    <x v="1"/>
    <x v="1"/>
    <x v="1"/>
    <s v=""/>
    <n v="343100"/>
    <n v="2639.2307692307691"/>
    <n v="114366.66666666667"/>
    <m/>
    <s v="COMPRA"/>
  </r>
  <r>
    <s v="Chalet pareado en calle Del Deporte  s/n602"/>
    <x v="2"/>
    <n v="343000"/>
    <x v="3"/>
    <n v="125"/>
    <x v="0"/>
    <x v="0"/>
    <x v="0"/>
    <x v="0"/>
    <x v="0"/>
    <s v=""/>
    <n v="343000"/>
    <n v="2744"/>
    <n v="85750"/>
    <m/>
    <s v="COMPRA"/>
  </r>
  <r>
    <s v="Chalet pareado en calle Del Deporte  s/n603"/>
    <x v="2"/>
    <n v="343000"/>
    <x v="3"/>
    <n v="125"/>
    <x v="0"/>
    <x v="0"/>
    <x v="0"/>
    <x v="0"/>
    <x v="0"/>
    <s v=""/>
    <n v="343000"/>
    <n v="2744"/>
    <n v="85750"/>
    <m/>
    <s v="COMPRA"/>
  </r>
  <r>
    <s v="Chalet pareado en calle Del Deporte  s/n604"/>
    <x v="2"/>
    <n v="343000"/>
    <x v="3"/>
    <n v="125"/>
    <x v="0"/>
    <x v="0"/>
    <x v="0"/>
    <x v="0"/>
    <x v="0"/>
    <s v=""/>
    <n v="343000"/>
    <n v="2744"/>
    <n v="85750"/>
    <m/>
    <s v="COMPRA"/>
  </r>
  <r>
    <s v="Piso en avenida de la Navegación  s/n55"/>
    <x v="2"/>
    <n v="343000"/>
    <x v="5"/>
    <n v="113"/>
    <x v="1"/>
    <x v="11"/>
    <x v="1"/>
    <x v="1"/>
    <x v="0"/>
    <s v=""/>
    <n v="343000"/>
    <n v="3035.3982300884954"/>
    <n v="114333.33333333333"/>
    <m/>
    <s v="COMPRA"/>
  </r>
  <r>
    <s v="Piso en avenida Benalmádena-1243"/>
    <x v="1"/>
    <n v="343000"/>
    <x v="3"/>
    <n v="120"/>
    <x v="1"/>
    <x v="8"/>
    <x v="1"/>
    <x v="1"/>
    <x v="0"/>
    <m/>
    <n v="343000"/>
    <n v="2858.3333333333335"/>
    <n v="85750"/>
    <s v="Torremolinos"/>
    <s v="COMPRA"/>
  </r>
  <r>
    <s v="Piso en calle Vicente Blanch Picot-1080"/>
    <x v="1"/>
    <n v="343000"/>
    <x v="5"/>
    <n v="115"/>
    <x v="1"/>
    <x v="3"/>
    <x v="1"/>
    <x v="1"/>
    <x v="0"/>
    <m/>
    <n v="343000"/>
    <n v="2982.608695652174"/>
    <n v="114333.33333333333"/>
    <s v="Torremolinos"/>
    <s v="COMPRA"/>
  </r>
  <r>
    <s v="Piso en calle Vicente Blanch Picot-888"/>
    <x v="1"/>
    <n v="343000"/>
    <x v="5"/>
    <n v="120"/>
    <x v="1"/>
    <x v="3"/>
    <x v="1"/>
    <x v="1"/>
    <x v="0"/>
    <m/>
    <n v="343000"/>
    <n v="2858.3333333333335"/>
    <n v="114333.33333333333"/>
    <s v="Torremolinos"/>
    <s v="COMPRA"/>
  </r>
  <r>
    <s v="Piso en calle Vicente Blanch Picot-925"/>
    <x v="1"/>
    <n v="343000"/>
    <x v="5"/>
    <n v="147"/>
    <x v="1"/>
    <x v="3"/>
    <x v="1"/>
    <x v="1"/>
    <x v="0"/>
    <m/>
    <n v="343000"/>
    <n v="2333.3333333333335"/>
    <n v="114333.33333333333"/>
    <s v="Torremolinos"/>
    <s v="COMPRA"/>
  </r>
  <r>
    <s v="Ático en avenida Felipe González Márquez  s/n325"/>
    <x v="2"/>
    <n v="341000"/>
    <x v="3"/>
    <n v="155"/>
    <x v="1"/>
    <x v="6"/>
    <x v="1"/>
    <x v="1"/>
    <x v="1"/>
    <s v=""/>
    <n v="341000"/>
    <n v="2200"/>
    <n v="85250"/>
    <m/>
    <s v="COMPRA"/>
  </r>
  <r>
    <s v="Piso en calle Violín-1082"/>
    <x v="1"/>
    <n v="341000"/>
    <x v="8"/>
    <n v="72"/>
    <x v="1"/>
    <x v="3"/>
    <x v="1"/>
    <x v="1"/>
    <x v="0"/>
    <m/>
    <n v="341000"/>
    <n v="4736.1111111111113"/>
    <n v="170500"/>
    <s v="Torremolinos"/>
    <s v="COMPRA"/>
  </r>
  <r>
    <s v="Dúplex en calle Lisardo Mena-2290"/>
    <x v="1"/>
    <n v="340000"/>
    <x v="8"/>
    <n v="127"/>
    <x v="1"/>
    <x v="11"/>
    <x v="2"/>
    <x v="1"/>
    <x v="0"/>
    <m/>
    <n v="340000"/>
    <n v="2677.1653543307089"/>
    <n v="170000"/>
    <s v="Torremolinos"/>
    <s v="COMPRA"/>
  </r>
  <r>
    <s v="Piso en calle de Sierra Bullones  Valdeacederas1705"/>
    <x v="0"/>
    <n v="340000"/>
    <x v="8"/>
    <n v="87"/>
    <x v="1"/>
    <x v="11"/>
    <x v="1"/>
    <x v="1"/>
    <x v="1"/>
    <s v=""/>
    <n v="340000"/>
    <n v="3908.0459770114944"/>
    <n v="170000"/>
    <m/>
    <s v="COMPRA"/>
  </r>
  <r>
    <s v="Piso en calle Castilla  Calle Betis - Pagés del Corro126"/>
    <x v="2"/>
    <n v="340000"/>
    <x v="8"/>
    <n v="78"/>
    <x v="1"/>
    <x v="8"/>
    <x v="1"/>
    <x v="1"/>
    <x v="1"/>
    <s v=""/>
    <n v="340000"/>
    <n v="4358.9743589743593"/>
    <n v="170000"/>
    <m/>
    <s v="COMPRA"/>
  </r>
  <r>
    <s v="Piso en calle Huerta Peralta-1236"/>
    <x v="1"/>
    <n v="340000"/>
    <x v="8"/>
    <n v="120"/>
    <x v="1"/>
    <x v="8"/>
    <x v="1"/>
    <x v="1"/>
    <x v="0"/>
    <m/>
    <n v="340000"/>
    <n v="2833.3333333333335"/>
    <n v="170000"/>
    <s v="Benalmadena"/>
    <s v="COMPRA"/>
  </r>
  <r>
    <s v="Piso en Perchel norte-1377"/>
    <x v="1"/>
    <n v="340000"/>
    <x v="8"/>
    <n v="65"/>
    <x v="1"/>
    <x v="8"/>
    <x v="1"/>
    <x v="1"/>
    <x v="1"/>
    <m/>
    <n v="340000"/>
    <n v="5230.7692307692305"/>
    <n v="170000"/>
    <s v="Ciudad"/>
    <s v="COMPRA"/>
  </r>
  <r>
    <s v="Piso en Manantiales - Estación de Autobuses-1401"/>
    <x v="1"/>
    <n v="340000"/>
    <x v="8"/>
    <n v="74"/>
    <x v="1"/>
    <x v="8"/>
    <x v="1"/>
    <x v="1"/>
    <x v="1"/>
    <m/>
    <n v="340000"/>
    <n v="4594.594594594595"/>
    <n v="170000"/>
    <s v="Torremolinos"/>
    <s v="COMPRA"/>
  </r>
  <r>
    <s v="Piso en calle Armengual de la Mota-1435"/>
    <x v="1"/>
    <n v="340000"/>
    <x v="8"/>
    <n v="85"/>
    <x v="1"/>
    <x v="8"/>
    <x v="1"/>
    <x v="1"/>
    <x v="1"/>
    <m/>
    <n v="340000"/>
    <n v="4000"/>
    <n v="170000"/>
    <s v="Ciudad"/>
    <s v="COMPRA"/>
  </r>
  <r>
    <s v="Piso en calle Vicente Blanch Picot-882"/>
    <x v="1"/>
    <n v="340000"/>
    <x v="5"/>
    <n v="115"/>
    <x v="1"/>
    <x v="3"/>
    <x v="1"/>
    <x v="1"/>
    <x v="2"/>
    <n v="9000"/>
    <n v="349000"/>
    <n v="3034.782608695652"/>
    <n v="116333.33333333333"/>
    <s v="Torremolinos"/>
    <s v="COMPRA"/>
  </r>
  <r>
    <s v="Piso en La Goleta - San Felipe Neri-796"/>
    <x v="1"/>
    <n v="340000"/>
    <x v="5"/>
    <n v="114"/>
    <x v="1"/>
    <x v="3"/>
    <x v="1"/>
    <x v="2"/>
    <x v="1"/>
    <m/>
    <n v="340000"/>
    <n v="2982.4561403508774"/>
    <n v="113333.33333333333"/>
    <s v="Ciudad"/>
    <s v="COMPRA"/>
  </r>
  <r>
    <s v="Piso en La Goleta - San Felipe Neri-797"/>
    <x v="1"/>
    <n v="340000"/>
    <x v="5"/>
    <n v="114"/>
    <x v="1"/>
    <x v="3"/>
    <x v="1"/>
    <x v="2"/>
    <x v="1"/>
    <m/>
    <n v="340000"/>
    <n v="2982.4561403508774"/>
    <n v="113333.33333333333"/>
    <s v="Ciudad"/>
    <s v="COMPRA"/>
  </r>
  <r>
    <s v="Piso en Malagueta - Monte Sancha-705"/>
    <x v="1"/>
    <n v="340000"/>
    <x v="11"/>
    <n v="47"/>
    <x v="1"/>
    <x v="9"/>
    <x v="1"/>
    <x v="1"/>
    <x v="1"/>
    <m/>
    <n v="340000"/>
    <n v="7234.0425531914898"/>
    <n v="340000"/>
    <s v="Ciudad"/>
    <s v="COMPRA"/>
  </r>
  <r>
    <s v="Piso en calle Maestranza-709"/>
    <x v="1"/>
    <n v="340000"/>
    <x v="11"/>
    <n v="50"/>
    <x v="1"/>
    <x v="9"/>
    <x v="1"/>
    <x v="1"/>
    <x v="1"/>
    <m/>
    <n v="340000"/>
    <n v="6800"/>
    <n v="340000"/>
    <s v="Ciudad"/>
    <s v="COMPRA"/>
  </r>
  <r>
    <s v="Piso en calle Maestranza-710"/>
    <x v="1"/>
    <n v="340000"/>
    <x v="11"/>
    <n v="50"/>
    <x v="1"/>
    <x v="9"/>
    <x v="1"/>
    <x v="1"/>
    <x v="1"/>
    <m/>
    <n v="340000"/>
    <n v="6800"/>
    <n v="340000"/>
    <s v="Ciudad"/>
    <s v="COMPRA"/>
  </r>
  <r>
    <s v="Piso en calle Huerta Peralta-613"/>
    <x v="1"/>
    <n v="340000"/>
    <x v="8"/>
    <n v="120"/>
    <x v="1"/>
    <x v="9"/>
    <x v="1"/>
    <x v="1"/>
    <x v="1"/>
    <m/>
    <n v="340000"/>
    <n v="2833.3333333333335"/>
    <n v="170000"/>
    <s v="Benalmadena"/>
    <s v="COMPRA"/>
  </r>
  <r>
    <s v="Piso en avenida de Andalucía-1505"/>
    <x v="1"/>
    <n v="340000"/>
    <x v="5"/>
    <n v="104"/>
    <x v="1"/>
    <x v="16"/>
    <x v="1"/>
    <x v="1"/>
    <x v="1"/>
    <m/>
    <n v="340000"/>
    <n v="3269.2307692307691"/>
    <n v="113333.33333333333"/>
    <s v="Ciudad"/>
    <s v="COMPRA"/>
  </r>
  <r>
    <s v="Piso en calle Sor Juana Inés de la Cruz-2389"/>
    <x v="1"/>
    <n v="340000"/>
    <x v="8"/>
    <n v="120"/>
    <x v="1"/>
    <x v="11"/>
    <x v="1"/>
    <x v="1"/>
    <x v="0"/>
    <m/>
    <n v="340000"/>
    <n v="2833.3333333333335"/>
    <n v="170000"/>
    <s v="Ciudad"/>
    <s v="COMPRA"/>
  </r>
  <r>
    <s v="Piso en avenida de las Postas-2427"/>
    <x v="1"/>
    <n v="340000"/>
    <x v="3"/>
    <n v="154"/>
    <x v="1"/>
    <x v="11"/>
    <x v="1"/>
    <x v="1"/>
    <x v="1"/>
    <m/>
    <n v="340000"/>
    <n v="2207.7922077922076"/>
    <n v="85000"/>
    <s v="Ciudad"/>
    <s v="COMPRA"/>
  </r>
  <r>
    <s v="Piso en calle de Juan Boscán  Pueblo Nuevo1675"/>
    <x v="0"/>
    <n v="339900"/>
    <x v="5"/>
    <n v="120"/>
    <x v="1"/>
    <x v="11"/>
    <x v="2"/>
    <x v="1"/>
    <x v="1"/>
    <s v=""/>
    <n v="339900"/>
    <n v="2832.5"/>
    <n v="113300"/>
    <m/>
    <s v="COMPRA"/>
  </r>
  <r>
    <s v="Piso en Guadalmar-1177"/>
    <x v="1"/>
    <n v="339900"/>
    <x v="8"/>
    <n v="71"/>
    <x v="1"/>
    <x v="8"/>
    <x v="2"/>
    <x v="1"/>
    <x v="0"/>
    <m/>
    <n v="339900"/>
    <n v="4787.3239436619715"/>
    <n v="169950"/>
    <s v="Ciudad"/>
    <s v="COMPRA"/>
  </r>
  <r>
    <s v="Piso en Guadalmar-1178"/>
    <x v="1"/>
    <n v="339900"/>
    <x v="8"/>
    <n v="71"/>
    <x v="1"/>
    <x v="8"/>
    <x v="2"/>
    <x v="1"/>
    <x v="0"/>
    <m/>
    <n v="339900"/>
    <n v="4787.3239436619715"/>
    <n v="169950"/>
    <s v="Ciudad"/>
    <s v="COMPRA"/>
  </r>
  <r>
    <s v="Piso en plaza de Toros Vieja-519"/>
    <x v="1"/>
    <n v="339400"/>
    <x v="8"/>
    <n v="78"/>
    <x v="1"/>
    <x v="9"/>
    <x v="1"/>
    <x v="2"/>
    <x v="0"/>
    <m/>
    <n v="339400"/>
    <n v="4351.2820512820517"/>
    <n v="169700"/>
    <s v="Ciudad"/>
    <s v="COMPRA"/>
  </r>
  <r>
    <s v="Chalet pareado en El Pinillo-2229"/>
    <x v="1"/>
    <n v="339000"/>
    <x v="8"/>
    <n v="116"/>
    <x v="0"/>
    <x v="0"/>
    <x v="0"/>
    <x v="0"/>
    <x v="1"/>
    <m/>
    <n v="339000"/>
    <n v="2922.4137931034484"/>
    <n v="169500"/>
    <s v="Torremolinos"/>
    <s v="COMPRA"/>
  </r>
  <r>
    <s v="Chalet pareado en El Pinillo-2230"/>
    <x v="1"/>
    <n v="339000"/>
    <x v="8"/>
    <n v="116"/>
    <x v="0"/>
    <x v="0"/>
    <x v="0"/>
    <x v="0"/>
    <x v="1"/>
    <m/>
    <n v="339000"/>
    <n v="2922.4137931034484"/>
    <n v="169500"/>
    <s v="Torremolinos"/>
    <s v="COMPRA"/>
  </r>
  <r>
    <s v="Chalet pareado en El Pinillo-2231"/>
    <x v="1"/>
    <n v="339000"/>
    <x v="8"/>
    <n v="116"/>
    <x v="0"/>
    <x v="0"/>
    <x v="0"/>
    <x v="0"/>
    <x v="1"/>
    <m/>
    <n v="339000"/>
    <n v="2922.4137931034484"/>
    <n v="169500"/>
    <s v="Torremolinos"/>
    <s v="COMPRA"/>
  </r>
  <r>
    <s v="Chalet pareado en El Pinillo-2232"/>
    <x v="1"/>
    <n v="339000"/>
    <x v="8"/>
    <n v="116"/>
    <x v="0"/>
    <x v="0"/>
    <x v="0"/>
    <x v="0"/>
    <x v="1"/>
    <m/>
    <n v="339000"/>
    <n v="2922.4137931034484"/>
    <n v="169500"/>
    <s v="Torremolinos"/>
    <s v="COMPRA"/>
  </r>
  <r>
    <s v="Casa o chalet independiente en calle Virgen de la Consolación-1796"/>
    <x v="1"/>
    <n v="339000"/>
    <x v="5"/>
    <n v="160"/>
    <x v="0"/>
    <x v="0"/>
    <x v="0"/>
    <x v="0"/>
    <x v="0"/>
    <m/>
    <n v="339000"/>
    <n v="2118.75"/>
    <n v="113000"/>
    <s v="Ciudad"/>
    <s v="COMPRA"/>
  </r>
  <r>
    <s v="Chalet adosado en calle Félix Rodríguez de la Fuente  Fuente el Saz de Jarama1944"/>
    <x v="0"/>
    <n v="339000"/>
    <x v="5"/>
    <n v="108"/>
    <x v="0"/>
    <x v="0"/>
    <x v="0"/>
    <x v="0"/>
    <x v="0"/>
    <s v=""/>
    <n v="339000"/>
    <n v="3138.8888888888887"/>
    <n v="113000"/>
    <m/>
    <s v="COMPRA"/>
  </r>
  <r>
    <s v="Piso en avenida de Madrid  Primera Fase - Nuevo Tres Cantos707"/>
    <x v="0"/>
    <n v="339000"/>
    <x v="8"/>
    <n v="117"/>
    <x v="1"/>
    <x v="5"/>
    <x v="1"/>
    <x v="1"/>
    <x v="0"/>
    <s v=""/>
    <n v="339000"/>
    <n v="2897.4358974358975"/>
    <n v="169500"/>
    <m/>
    <s v="COMPRA"/>
  </r>
  <r>
    <s v="Piso en camino Suárez-1021"/>
    <x v="1"/>
    <n v="339000"/>
    <x v="5"/>
    <n v="75"/>
    <x v="1"/>
    <x v="3"/>
    <x v="1"/>
    <x v="1"/>
    <x v="1"/>
    <m/>
    <n v="339000"/>
    <n v="4520"/>
    <n v="113000"/>
    <s v="Ciudad"/>
    <s v="COMPRA"/>
  </r>
  <r>
    <s v="Piso en camino Suárez-811"/>
    <x v="1"/>
    <n v="339000"/>
    <x v="5"/>
    <n v="75"/>
    <x v="1"/>
    <x v="3"/>
    <x v="1"/>
    <x v="2"/>
    <x v="1"/>
    <m/>
    <n v="339000"/>
    <n v="4520"/>
    <n v="113000"/>
    <s v="Ciudad"/>
    <s v="COMPRA"/>
  </r>
  <r>
    <s v="Piso en avenida de Barcelona-501"/>
    <x v="1"/>
    <n v="339000"/>
    <x v="5"/>
    <n v="99"/>
    <x v="1"/>
    <x v="7"/>
    <x v="1"/>
    <x v="1"/>
    <x v="1"/>
    <m/>
    <n v="339000"/>
    <n v="3424.242424242424"/>
    <n v="113000"/>
    <s v="Ciudad"/>
    <s v="COMPRA"/>
  </r>
  <r>
    <s v="Piso en calle Juan Antonio Delgado López-488"/>
    <x v="1"/>
    <n v="339000"/>
    <x v="3"/>
    <n v="89"/>
    <x v="1"/>
    <x v="7"/>
    <x v="1"/>
    <x v="1"/>
    <x v="1"/>
    <m/>
    <n v="339000"/>
    <n v="3808.9887640449438"/>
    <n v="84750"/>
    <s v="Ciudad"/>
    <s v="COMPRA"/>
  </r>
  <r>
    <s v="Piso en La Victoria-1017"/>
    <x v="1"/>
    <n v="338000"/>
    <x v="8"/>
    <n v="73"/>
    <x v="1"/>
    <x v="3"/>
    <x v="1"/>
    <x v="1"/>
    <x v="1"/>
    <m/>
    <n v="338000"/>
    <n v="4630.1369863013697"/>
    <n v="169000"/>
    <s v="Ciudad"/>
    <s v="COMPRA"/>
  </r>
  <r>
    <s v="Piso en calle Alonso Cano-1404"/>
    <x v="1"/>
    <n v="337000"/>
    <x v="5"/>
    <n v="75"/>
    <x v="1"/>
    <x v="8"/>
    <x v="1"/>
    <x v="1"/>
    <x v="0"/>
    <m/>
    <n v="337000"/>
    <n v="4493.333333333333"/>
    <n v="112333.33333333333"/>
    <s v="Ciudad"/>
    <s v="COMPRA"/>
  </r>
  <r>
    <s v="Piso en calle Angel Carazo Gomez-1454"/>
    <x v="1"/>
    <n v="336000"/>
    <x v="8"/>
    <n v="90"/>
    <x v="1"/>
    <x v="8"/>
    <x v="1"/>
    <x v="1"/>
    <x v="0"/>
    <m/>
    <n v="336000"/>
    <n v="3733.3333333333335"/>
    <n v="168000"/>
    <s v="Torremolinos"/>
    <s v="COMPRA"/>
  </r>
  <r>
    <s v="Piso en calle Angel Carazo Gomez-1455"/>
    <x v="1"/>
    <n v="336000"/>
    <x v="8"/>
    <n v="90"/>
    <x v="1"/>
    <x v="8"/>
    <x v="1"/>
    <x v="1"/>
    <x v="0"/>
    <m/>
    <n v="336000"/>
    <n v="3733.3333333333335"/>
    <n v="168000"/>
    <s v="Torremolinos"/>
    <s v="COMPRA"/>
  </r>
  <r>
    <s v="Piso en calle Angel Carazo Gomez-1456"/>
    <x v="1"/>
    <n v="336000"/>
    <x v="8"/>
    <n v="90"/>
    <x v="1"/>
    <x v="8"/>
    <x v="1"/>
    <x v="1"/>
    <x v="0"/>
    <m/>
    <n v="336000"/>
    <n v="3733.3333333333335"/>
    <n v="168000"/>
    <s v="Torremolinos"/>
    <s v="COMPRA"/>
  </r>
  <r>
    <s v="Piso en calle Angel Carazo Gomez-1457"/>
    <x v="1"/>
    <n v="336000"/>
    <x v="8"/>
    <n v="90"/>
    <x v="1"/>
    <x v="8"/>
    <x v="1"/>
    <x v="1"/>
    <x v="0"/>
    <m/>
    <n v="336000"/>
    <n v="3733.3333333333335"/>
    <n v="168000"/>
    <s v="Torremolinos"/>
    <s v="COMPRA"/>
  </r>
  <r>
    <s v="Piso en calle Cristo de la Epidemia-604"/>
    <x v="1"/>
    <n v="336000"/>
    <x v="3"/>
    <n v="114"/>
    <x v="1"/>
    <x v="9"/>
    <x v="1"/>
    <x v="1"/>
    <x v="0"/>
    <m/>
    <n v="336000"/>
    <n v="2947.3684210526317"/>
    <n v="84000"/>
    <s v="Ciudad"/>
    <s v="COMPRA"/>
  </r>
  <r>
    <s v="Piso en calle Cristo de la Epidemia-605"/>
    <x v="1"/>
    <n v="336000"/>
    <x v="3"/>
    <n v="114"/>
    <x v="1"/>
    <x v="9"/>
    <x v="1"/>
    <x v="1"/>
    <x v="1"/>
    <m/>
    <n v="336000"/>
    <n v="2947.3684210526317"/>
    <n v="84000"/>
    <s v="Ciudad"/>
    <s v="COMPRA"/>
  </r>
  <r>
    <s v="Piso en calle Cristo de la Epidemia-606"/>
    <x v="1"/>
    <n v="336000"/>
    <x v="3"/>
    <n v="114"/>
    <x v="1"/>
    <x v="9"/>
    <x v="1"/>
    <x v="1"/>
    <x v="1"/>
    <m/>
    <n v="336000"/>
    <n v="2947.3684210526317"/>
    <n v="84000"/>
    <s v="Ciudad"/>
    <s v="COMPRA"/>
  </r>
  <r>
    <s v="Piso en calle Cristo de la Epidemia-607"/>
    <x v="1"/>
    <n v="336000"/>
    <x v="3"/>
    <n v="114"/>
    <x v="1"/>
    <x v="9"/>
    <x v="1"/>
    <x v="1"/>
    <x v="1"/>
    <m/>
    <n v="336000"/>
    <n v="2947.3684210526317"/>
    <n v="84000"/>
    <s v="Ciudad"/>
    <s v="COMPRA"/>
  </r>
  <r>
    <s v="Chalet pareado en calle Antonio Machado  Cubas de la Sagra2171"/>
    <x v="0"/>
    <n v="335000"/>
    <x v="5"/>
    <n v="200"/>
    <x v="0"/>
    <x v="0"/>
    <x v="0"/>
    <x v="0"/>
    <x v="0"/>
    <s v=""/>
    <n v="335000"/>
    <n v="1675"/>
    <n v="111666.66666666667"/>
    <m/>
    <s v="COMPRA"/>
  </r>
  <r>
    <s v="Chalet adosado en calle Antonio Machado  s/n1957"/>
    <x v="0"/>
    <n v="335000"/>
    <x v="5"/>
    <n v="168"/>
    <x v="0"/>
    <x v="0"/>
    <x v="0"/>
    <x v="0"/>
    <x v="0"/>
    <s v=""/>
    <n v="335000"/>
    <n v="1994.047619047619"/>
    <n v="111666.66666666667"/>
    <m/>
    <s v="COMPRA"/>
  </r>
  <r>
    <s v="Casa o chalet independiente en Cubas de la Sagra 2355"/>
    <x v="0"/>
    <n v="335000"/>
    <x v="5"/>
    <n v="167"/>
    <x v="0"/>
    <x v="0"/>
    <x v="0"/>
    <x v="0"/>
    <x v="0"/>
    <s v=""/>
    <n v="335000"/>
    <n v="2005.9880239520958"/>
    <n v="111666.66666666667"/>
    <m/>
    <s v="COMPRA"/>
  </r>
  <r>
    <s v="Piso en Gran Plaza - Marqués de Pickman - Ciudad Jardín  Sevilla164"/>
    <x v="2"/>
    <n v="335000"/>
    <x v="3"/>
    <n v="135"/>
    <x v="1"/>
    <x v="8"/>
    <x v="2"/>
    <x v="1"/>
    <x v="1"/>
    <s v=""/>
    <n v="335000"/>
    <n v="2481.4814814814813"/>
    <n v="83750"/>
    <m/>
    <s v="COMPRA"/>
  </r>
  <r>
    <s v="Piso en calle Periana  San Fermín1198"/>
    <x v="0"/>
    <n v="335000"/>
    <x v="5"/>
    <n v="110"/>
    <x v="1"/>
    <x v="3"/>
    <x v="1"/>
    <x v="1"/>
    <x v="0"/>
    <s v=""/>
    <n v="335000"/>
    <n v="3045.4545454545455"/>
    <n v="111666.66666666667"/>
    <m/>
    <s v="COMPRA"/>
  </r>
  <r>
    <s v="Piso en calle de Canarias  Palos de la Frontera1130"/>
    <x v="0"/>
    <n v="335000"/>
    <x v="8"/>
    <n v="52"/>
    <x v="1"/>
    <x v="3"/>
    <x v="1"/>
    <x v="2"/>
    <x v="1"/>
    <s v=""/>
    <n v="335000"/>
    <n v="6442.3076923076924"/>
    <n v="167500"/>
    <m/>
    <s v="COMPRA"/>
  </r>
  <r>
    <s v="Piso en calle Arjona  Arenal - Museo - Tetuán293"/>
    <x v="2"/>
    <n v="335000"/>
    <x v="5"/>
    <n v="94"/>
    <x v="1"/>
    <x v="7"/>
    <x v="1"/>
    <x v="2"/>
    <x v="1"/>
    <s v=""/>
    <n v="335000"/>
    <n v="3563.8297872340427"/>
    <n v="111666.66666666667"/>
    <m/>
    <s v="COMPRA"/>
  </r>
  <r>
    <s v="Piso en Perchel sur - El Bulto-1479"/>
    <x v="1"/>
    <n v="335000"/>
    <x v="11"/>
    <n v="96"/>
    <x v="1"/>
    <x v="8"/>
    <x v="1"/>
    <x v="1"/>
    <x v="1"/>
    <m/>
    <n v="335000"/>
    <n v="3489.5833333333335"/>
    <n v="335000"/>
    <s v="Ciudad"/>
    <s v="COMPRA"/>
  </r>
  <r>
    <s v="Ático en Olletas - Sierra Blanquilla-1058"/>
    <x v="1"/>
    <n v="335000"/>
    <x v="11"/>
    <n v="90"/>
    <x v="1"/>
    <x v="3"/>
    <x v="1"/>
    <x v="1"/>
    <x v="1"/>
    <m/>
    <n v="335000"/>
    <n v="3722.2222222222222"/>
    <n v="335000"/>
    <s v="Ciudad"/>
    <s v="COMPRA"/>
  </r>
  <r>
    <s v="Piso en calle Estrella de Mar-1043"/>
    <x v="1"/>
    <n v="335000"/>
    <x v="8"/>
    <n v="84"/>
    <x v="1"/>
    <x v="3"/>
    <x v="1"/>
    <x v="1"/>
    <x v="0"/>
    <m/>
    <n v="335000"/>
    <n v="3988.0952380952381"/>
    <n v="167500"/>
    <s v="Ciudad"/>
    <s v="COMPRA"/>
  </r>
  <r>
    <s v="Piso en calle Cristo de la Epidemia-366"/>
    <x v="1"/>
    <n v="335000"/>
    <x v="5"/>
    <n v="108"/>
    <x v="1"/>
    <x v="7"/>
    <x v="1"/>
    <x v="1"/>
    <x v="1"/>
    <m/>
    <n v="335000"/>
    <n v="3101.8518518518517"/>
    <n v="111666.66666666667"/>
    <s v="Ciudad"/>
    <s v="COMPRA"/>
  </r>
  <r>
    <s v="Piso en calle Violín-2399"/>
    <x v="1"/>
    <n v="335000"/>
    <x v="5"/>
    <n v="123"/>
    <x v="1"/>
    <x v="11"/>
    <x v="1"/>
    <x v="1"/>
    <x v="0"/>
    <m/>
    <n v="335000"/>
    <n v="2723.5772357723577"/>
    <n v="111666.66666666667"/>
    <s v="Torremolinos"/>
    <s v="COMPRA"/>
  </r>
  <r>
    <s v="Piso en calle Ancha del Carmen-1595"/>
    <x v="1"/>
    <n v="335000"/>
    <x v="11"/>
    <n v="58"/>
    <x v="1"/>
    <x v="15"/>
    <x v="1"/>
    <x v="1"/>
    <x v="1"/>
    <m/>
    <n v="335000"/>
    <n v="5775.8620689655172"/>
    <n v="335000"/>
    <s v="Ciudad"/>
    <s v="COMPRA"/>
  </r>
  <r>
    <s v="Chalet adosado en calle Antonio Machado  12103"/>
    <x v="0"/>
    <n v="334999"/>
    <x v="5"/>
    <n v="190"/>
    <x v="0"/>
    <x v="0"/>
    <x v="0"/>
    <x v="0"/>
    <x v="0"/>
    <s v=""/>
    <n v="334999"/>
    <n v="1763.1526315789474"/>
    <n v="111666.33333333333"/>
    <m/>
    <s v="COMPRA"/>
  </r>
  <r>
    <s v="Piso en Italia  Urbanización Mediterráneo1693"/>
    <x v="0"/>
    <n v="334900"/>
    <x v="8"/>
    <n v="133"/>
    <x v="1"/>
    <x v="11"/>
    <x v="1"/>
    <x v="1"/>
    <x v="0"/>
    <s v=""/>
    <n v="334900"/>
    <n v="2518.0451127819547"/>
    <n v="167450"/>
    <m/>
    <s v="COMPRA"/>
  </r>
  <r>
    <s v="Piso en alameda de Capuchinos-1247"/>
    <x v="1"/>
    <n v="334900"/>
    <x v="3"/>
    <n v="120"/>
    <x v="1"/>
    <x v="8"/>
    <x v="1"/>
    <x v="1"/>
    <x v="1"/>
    <m/>
    <n v="334900"/>
    <n v="2790.8333333333335"/>
    <n v="83725"/>
    <s v="Ciudad"/>
    <s v="COMPRA"/>
  </r>
  <r>
    <s v="Piso en alameda de Capuchinos-1248"/>
    <x v="1"/>
    <n v="334900"/>
    <x v="3"/>
    <n v="120"/>
    <x v="1"/>
    <x v="8"/>
    <x v="1"/>
    <x v="1"/>
    <x v="1"/>
    <m/>
    <n v="334900"/>
    <n v="2790.8333333333335"/>
    <n v="83725"/>
    <s v="Ciudad"/>
    <s v="COMPRA"/>
  </r>
  <r>
    <s v="Piso en calle Tarso  San Pablo95"/>
    <x v="2"/>
    <n v="334500"/>
    <x v="8"/>
    <n v="102"/>
    <x v="1"/>
    <x v="8"/>
    <x v="1"/>
    <x v="1"/>
    <x v="1"/>
    <s v=""/>
    <n v="334500"/>
    <n v="3279.4117647058824"/>
    <n v="167250"/>
    <m/>
    <s v="COMPRA"/>
  </r>
  <r>
    <s v="Piso en calle Carrión-1400"/>
    <x v="1"/>
    <n v="333000"/>
    <x v="8"/>
    <n v="74"/>
    <x v="1"/>
    <x v="8"/>
    <x v="1"/>
    <x v="1"/>
    <x v="2"/>
    <n v="38000"/>
    <n v="371000"/>
    <n v="5013.5135135135133"/>
    <n v="185500"/>
    <s v="Ciudad"/>
    <s v="COMPRA"/>
  </r>
  <r>
    <s v="Piso en calle San Miguel-1266"/>
    <x v="1"/>
    <n v="333000"/>
    <x v="5"/>
    <n v="130"/>
    <x v="1"/>
    <x v="8"/>
    <x v="1"/>
    <x v="1"/>
    <x v="1"/>
    <m/>
    <n v="333000"/>
    <n v="2561.5384615384614"/>
    <n v="111000"/>
    <s v="Torremolinos"/>
    <s v="COMPRA"/>
  </r>
  <r>
    <s v="Piso en calle San Miguel-2388"/>
    <x v="1"/>
    <n v="333000"/>
    <x v="5"/>
    <n v="118"/>
    <x v="1"/>
    <x v="11"/>
    <x v="1"/>
    <x v="1"/>
    <x v="1"/>
    <m/>
    <n v="333000"/>
    <n v="2822.0338983050847"/>
    <n v="111000"/>
    <s v="Torremolinos"/>
    <s v="COMPRA"/>
  </r>
  <r>
    <s v="Piso en Residencial Living Gardens-2492"/>
    <x v="1"/>
    <n v="332500"/>
    <x v="11"/>
    <n v="66"/>
    <x v="1"/>
    <x v="11"/>
    <x v="1"/>
    <x v="1"/>
    <x v="0"/>
    <m/>
    <n v="332500"/>
    <n v="5037.878787878788"/>
    <n v="332500"/>
    <s v="Torremolinos"/>
    <s v="COMPRA"/>
  </r>
  <r>
    <s v="Piso en pasaje Sondalezas-909"/>
    <x v="1"/>
    <n v="332000"/>
    <x v="5"/>
    <n v="132"/>
    <x v="1"/>
    <x v="3"/>
    <x v="1"/>
    <x v="1"/>
    <x v="0"/>
    <m/>
    <n v="332000"/>
    <n v="2515.151515151515"/>
    <n v="110666.66666666667"/>
    <s v="Ciudad"/>
    <s v="COMPRA"/>
  </r>
  <r>
    <s v="Piso en calle libertad  s/n1560"/>
    <x v="0"/>
    <n v="331000"/>
    <x v="3"/>
    <n v="144"/>
    <x v="1"/>
    <x v="8"/>
    <x v="1"/>
    <x v="1"/>
    <x v="0"/>
    <s v=""/>
    <n v="331000"/>
    <n v="2298.6111111111113"/>
    <n v="82750"/>
    <m/>
    <s v="COMPRA"/>
  </r>
  <r>
    <s v="Casa o chalet independiente en Cristo de la Epidemia-1852"/>
    <x v="1"/>
    <n v="330000"/>
    <x v="11"/>
    <n v="74"/>
    <x v="0"/>
    <x v="0"/>
    <x v="0"/>
    <x v="0"/>
    <x v="1"/>
    <m/>
    <n v="330000"/>
    <n v="4459.4594594594591"/>
    <n v="330000"/>
    <s v="Ciudad"/>
    <s v="COMPRA"/>
  </r>
  <r>
    <s v="Casa o chalet independiente en Cristo de la Epidemia-1853"/>
    <x v="1"/>
    <n v="330000"/>
    <x v="11"/>
    <n v="74"/>
    <x v="0"/>
    <x v="0"/>
    <x v="0"/>
    <x v="0"/>
    <x v="1"/>
    <m/>
    <n v="330000"/>
    <n v="4459.4594594594591"/>
    <n v="330000"/>
    <s v="Ciudad"/>
    <s v="COMPRA"/>
  </r>
  <r>
    <s v="Casa o chalet independiente en calle Herradura-1722"/>
    <x v="1"/>
    <n v="330000"/>
    <x v="5"/>
    <n v="510"/>
    <x v="0"/>
    <x v="0"/>
    <x v="0"/>
    <x v="0"/>
    <x v="1"/>
    <m/>
    <n v="330000"/>
    <n v="647.05882352941171"/>
    <n v="110000"/>
    <s v="Ciudad"/>
    <s v="COMPRA"/>
  </r>
  <r>
    <s v="Casa o chalet independiente en La Victoria-1925"/>
    <x v="1"/>
    <n v="330000"/>
    <x v="5"/>
    <n v="74"/>
    <x v="0"/>
    <x v="0"/>
    <x v="0"/>
    <x v="0"/>
    <x v="1"/>
    <m/>
    <n v="330000"/>
    <n v="4459.4594594594591"/>
    <n v="110000"/>
    <s v="Ciudad"/>
    <s v="COMPRA"/>
  </r>
  <r>
    <s v="Casa o chalet independiente en calle Rosa de Mar-1774"/>
    <x v="1"/>
    <n v="330000"/>
    <x v="3"/>
    <n v="200"/>
    <x v="0"/>
    <x v="0"/>
    <x v="0"/>
    <x v="0"/>
    <x v="1"/>
    <m/>
    <n v="330000"/>
    <n v="1650"/>
    <n v="82500"/>
    <s v="Ciudad"/>
    <s v="COMPRA"/>
  </r>
  <r>
    <s v="Chalet adosado en calle Flor de Loto-2034"/>
    <x v="1"/>
    <n v="330000"/>
    <x v="3"/>
    <n v="196"/>
    <x v="0"/>
    <x v="0"/>
    <x v="0"/>
    <x v="0"/>
    <x v="0"/>
    <m/>
    <n v="330000"/>
    <n v="1683.6734693877552"/>
    <n v="82500"/>
    <s v="Ciudad"/>
    <s v="COMPRA"/>
  </r>
  <r>
    <s v="Chalet pareado en Olletas - Sierra Blanquilla-2249"/>
    <x v="1"/>
    <n v="330000"/>
    <x v="6"/>
    <n v="252"/>
    <x v="0"/>
    <x v="0"/>
    <x v="0"/>
    <x v="0"/>
    <x v="1"/>
    <m/>
    <n v="330000"/>
    <n v="1309.5238095238096"/>
    <n v="66000"/>
    <s v="Ciudad"/>
    <s v="COMPRA"/>
  </r>
  <r>
    <s v="Chalet adosado en San García 62"/>
    <x v="3"/>
    <n v="330000"/>
    <x v="6"/>
    <n v="257"/>
    <x v="0"/>
    <x v="0"/>
    <x v="0"/>
    <x v="0"/>
    <x v="0"/>
    <m/>
    <n v="330000"/>
    <n v="1284.0466926070039"/>
    <n v="66000"/>
    <m/>
    <s v="COMPRA"/>
  </r>
  <r>
    <s v="Chalet adosado en calle Juan Cromberger  Gran Plaza - Marqués de Pickman - Ciudad Jardín522"/>
    <x v="2"/>
    <n v="330000"/>
    <x v="3"/>
    <n v="133"/>
    <x v="0"/>
    <x v="0"/>
    <x v="0"/>
    <x v="0"/>
    <x v="0"/>
    <s v=""/>
    <n v="330000"/>
    <n v="2481.2030075187968"/>
    <n v="82500"/>
    <m/>
    <s v="COMPRA"/>
  </r>
  <r>
    <s v="Chalet adosado en Fuente el Saz de Jarama 1817"/>
    <x v="0"/>
    <n v="330000"/>
    <x v="5"/>
    <n v="150"/>
    <x v="0"/>
    <x v="0"/>
    <x v="0"/>
    <x v="0"/>
    <x v="0"/>
    <s v=""/>
    <n v="330000"/>
    <n v="2200"/>
    <n v="110000"/>
    <m/>
    <s v="COMPRA"/>
  </r>
  <r>
    <s v="Chalet adosado en Batres 1869"/>
    <x v="0"/>
    <n v="330000"/>
    <x v="3"/>
    <n v="285"/>
    <x v="0"/>
    <x v="0"/>
    <x v="0"/>
    <x v="0"/>
    <x v="0"/>
    <s v=""/>
    <n v="330000"/>
    <n v="1157.8947368421052"/>
    <n v="82500"/>
    <m/>
    <s v="COMPRA"/>
  </r>
  <r>
    <s v="Chalet pareado en calle Bravo  Talamanca de Jarama2120"/>
    <x v="0"/>
    <n v="330000"/>
    <x v="3"/>
    <n v="185"/>
    <x v="0"/>
    <x v="0"/>
    <x v="0"/>
    <x v="0"/>
    <x v="0"/>
    <s v=""/>
    <n v="330000"/>
    <n v="1783.7837837837837"/>
    <n v="82500"/>
    <m/>
    <s v="COMPRA"/>
  </r>
  <r>
    <s v="Chalet pareado en calle Bravo  Talamanca de Jarama2121"/>
    <x v="0"/>
    <n v="330000"/>
    <x v="3"/>
    <n v="185"/>
    <x v="0"/>
    <x v="0"/>
    <x v="0"/>
    <x v="0"/>
    <x v="0"/>
    <s v=""/>
    <n v="330000"/>
    <n v="1783.7837837837837"/>
    <n v="82500"/>
    <m/>
    <s v="COMPRA"/>
  </r>
  <r>
    <s v="Piso en Praderón  San Sebastián de los Reyes1368"/>
    <x v="0"/>
    <n v="330000"/>
    <x v="5"/>
    <n v="80"/>
    <x v="1"/>
    <x v="8"/>
    <x v="2"/>
    <x v="1"/>
    <x v="0"/>
    <s v=""/>
    <n v="330000"/>
    <n v="4125"/>
    <n v="110000"/>
    <m/>
    <s v="COMPRA"/>
  </r>
  <r>
    <s v="Piso en Poligono Ue-2 Entrenucleos  3651"/>
    <x v="2"/>
    <n v="330000"/>
    <x v="3"/>
    <n v="112"/>
    <x v="1"/>
    <x v="11"/>
    <x v="1"/>
    <x v="1"/>
    <x v="0"/>
    <s v=""/>
    <n v="330000"/>
    <n v="2946.4285714285716"/>
    <n v="82500"/>
    <m/>
    <s v="COMPRA"/>
  </r>
  <r>
    <s v="Piso en Casco Antiguo  Leganés1516"/>
    <x v="0"/>
    <n v="330000"/>
    <x v="3"/>
    <n v="106"/>
    <x v="1"/>
    <x v="8"/>
    <x v="1"/>
    <x v="1"/>
    <x v="0"/>
    <s v=""/>
    <n v="330000"/>
    <n v="3113.2075471698113"/>
    <n v="82500"/>
    <m/>
    <s v="COMPRA"/>
  </r>
  <r>
    <s v="Dúplex en Luis Montoto - Santa Justa  Sevilla22"/>
    <x v="2"/>
    <n v="330000"/>
    <x v="5"/>
    <n v="111"/>
    <x v="1"/>
    <x v="11"/>
    <x v="1"/>
    <x v="1"/>
    <x v="1"/>
    <s v=""/>
    <n v="330000"/>
    <n v="2972.9729729729729"/>
    <n v="110000"/>
    <m/>
    <s v="COMPRA"/>
  </r>
  <r>
    <s v="Piso en Avenida de las Ciencias  Sevilla305"/>
    <x v="2"/>
    <n v="330000"/>
    <x v="5"/>
    <n v="131"/>
    <x v="1"/>
    <x v="1"/>
    <x v="1"/>
    <x v="1"/>
    <x v="0"/>
    <s v=""/>
    <n v="330000"/>
    <n v="2519.0839694656488"/>
    <n v="110000"/>
    <m/>
    <s v="COMPRA"/>
  </r>
  <r>
    <s v="Ático en calle del Tamarindo  Coimbra - Guadarrama1121"/>
    <x v="0"/>
    <n v="330000"/>
    <x v="6"/>
    <n v="180"/>
    <x v="1"/>
    <x v="9"/>
    <x v="1"/>
    <x v="1"/>
    <x v="1"/>
    <s v=""/>
    <n v="330000"/>
    <n v="1833.3333333333333"/>
    <n v="66000"/>
    <m/>
    <s v="COMPRA"/>
  </r>
  <r>
    <s v="Piso en calle Albertillas-1206"/>
    <x v="1"/>
    <n v="330000"/>
    <x v="5"/>
    <n v="108"/>
    <x v="1"/>
    <x v="8"/>
    <x v="1"/>
    <x v="1"/>
    <x v="0"/>
    <m/>
    <n v="330000"/>
    <n v="3055.5555555555557"/>
    <n v="110000"/>
    <s v="Ciudad"/>
    <s v="COMPRA"/>
  </r>
  <r>
    <s v="Piso en calle Don Juan de Austria-876"/>
    <x v="1"/>
    <n v="330000"/>
    <x v="5"/>
    <n v="113"/>
    <x v="1"/>
    <x v="3"/>
    <x v="1"/>
    <x v="1"/>
    <x v="1"/>
    <m/>
    <n v="330000"/>
    <n v="2920.353982300885"/>
    <n v="110000"/>
    <s v="Ciudad"/>
    <s v="COMPRA"/>
  </r>
  <r>
    <s v="Piso en La Goleta - San Felipe Neri-789"/>
    <x v="1"/>
    <n v="330000"/>
    <x v="8"/>
    <n v="47"/>
    <x v="1"/>
    <x v="9"/>
    <x v="1"/>
    <x v="1"/>
    <x v="1"/>
    <m/>
    <n v="330000"/>
    <n v="7021.2765957446809"/>
    <n v="165000"/>
    <s v="Ciudad"/>
    <s v="COMPRA"/>
  </r>
  <r>
    <s v="Ático en Santangelo-778"/>
    <x v="1"/>
    <n v="330000"/>
    <x v="5"/>
    <n v="91"/>
    <x v="1"/>
    <x v="9"/>
    <x v="1"/>
    <x v="1"/>
    <x v="0"/>
    <m/>
    <n v="330000"/>
    <n v="3626.3736263736264"/>
    <n v="110000"/>
    <s v="Benalmadena"/>
    <s v="COMPRA"/>
  </r>
  <r>
    <s v="Piso en Manantiales - Estación de Autobuses-490"/>
    <x v="1"/>
    <n v="330000"/>
    <x v="5"/>
    <n v="90"/>
    <x v="1"/>
    <x v="7"/>
    <x v="1"/>
    <x v="1"/>
    <x v="0"/>
    <m/>
    <n v="330000"/>
    <n v="3666.6666666666665"/>
    <n v="110000"/>
    <s v="Torremolinos"/>
    <s v="COMPRA"/>
  </r>
  <r>
    <s v="Piso en calle Lozano de Torres-332"/>
    <x v="1"/>
    <n v="330000"/>
    <x v="8"/>
    <n v="85"/>
    <x v="1"/>
    <x v="1"/>
    <x v="1"/>
    <x v="1"/>
    <x v="1"/>
    <m/>
    <n v="330000"/>
    <n v="3882.3529411764707"/>
    <n v="165000"/>
    <s v="Ciudad"/>
    <s v="COMPRA"/>
  </r>
  <r>
    <s v="Piso en calle Salitre-130"/>
    <x v="1"/>
    <n v="330000"/>
    <x v="8"/>
    <n v="70"/>
    <x v="1"/>
    <x v="6"/>
    <x v="1"/>
    <x v="1"/>
    <x v="1"/>
    <m/>
    <n v="330000"/>
    <n v="4714.2857142857147"/>
    <n v="165000"/>
    <s v="Ciudad"/>
    <s v="COMPRA"/>
  </r>
  <r>
    <s v="Piso en calle Tamarindos-49"/>
    <x v="1"/>
    <n v="330000"/>
    <x v="8"/>
    <n v="71"/>
    <x v="1"/>
    <x v="4"/>
    <x v="1"/>
    <x v="1"/>
    <x v="1"/>
    <m/>
    <n v="330000"/>
    <n v="4647.8873239436616"/>
    <n v="165000"/>
    <s v="Benalmadena"/>
    <s v="COMPRA"/>
  </r>
  <r>
    <s v="Piso en calle de los Depósitos  Universidad975"/>
    <x v="0"/>
    <n v="329999"/>
    <x v="5"/>
    <n v="132"/>
    <x v="1"/>
    <x v="9"/>
    <x v="2"/>
    <x v="1"/>
    <x v="2"/>
    <s v=""/>
    <n v="329999"/>
    <n v="2499.992424242424"/>
    <n v="109999.66666666667"/>
    <m/>
    <s v="COMPRA"/>
  </r>
  <r>
    <s v="Chalet adosado en calle Beethoven  Griñón2106"/>
    <x v="0"/>
    <n v="329900"/>
    <x v="5"/>
    <n v="120"/>
    <x v="0"/>
    <x v="0"/>
    <x v="0"/>
    <x v="0"/>
    <x v="0"/>
    <s v=""/>
    <n v="329900"/>
    <n v="2749.1666666666665"/>
    <n v="109966.66666666667"/>
    <m/>
    <s v="COMPRA"/>
  </r>
  <r>
    <s v="Casa o chalet independiente en calle Saelices  Hispanoamérica - Comunidades2331"/>
    <x v="0"/>
    <n v="329900"/>
    <x v="5"/>
    <n v="173"/>
    <x v="0"/>
    <x v="0"/>
    <x v="0"/>
    <x v="0"/>
    <x v="0"/>
    <s v=""/>
    <n v="329900"/>
    <n v="1906.936416184971"/>
    <n v="109966.66666666667"/>
    <m/>
    <s v="COMPRA"/>
  </r>
  <r>
    <s v="Dúplex en calle de Extremadura  151350"/>
    <x v="0"/>
    <n v="329900"/>
    <x v="5"/>
    <n v="135"/>
    <x v="1"/>
    <x v="8"/>
    <x v="2"/>
    <x v="1"/>
    <x v="0"/>
    <s v=""/>
    <n v="329900"/>
    <n v="2443.7037037037039"/>
    <n v="109966.66666666667"/>
    <m/>
    <s v="COMPRA"/>
  </r>
  <r>
    <s v="Piso en Las Dehesillas-Vereda de los Estudiantes  Leganés1420"/>
    <x v="0"/>
    <n v="329900"/>
    <x v="3"/>
    <n v="101"/>
    <x v="1"/>
    <x v="8"/>
    <x v="1"/>
    <x v="1"/>
    <x v="1"/>
    <s v=""/>
    <n v="329900"/>
    <n v="3266.3366336633662"/>
    <n v="82475"/>
    <m/>
    <s v="COMPRA"/>
  </r>
  <r>
    <s v="Ático en calle Real  s/n1312"/>
    <x v="0"/>
    <n v="329700"/>
    <x v="8"/>
    <n v="140"/>
    <x v="1"/>
    <x v="3"/>
    <x v="1"/>
    <x v="1"/>
    <x v="0"/>
    <s v=""/>
    <n v="329700"/>
    <n v="2355"/>
    <n v="164850"/>
    <m/>
    <s v="COMPRA"/>
  </r>
  <r>
    <s v="Chalet adosado en Tierno Galván  s/n566"/>
    <x v="2"/>
    <n v="329000"/>
    <x v="3"/>
    <n v="230"/>
    <x v="0"/>
    <x v="0"/>
    <x v="0"/>
    <x v="0"/>
    <x v="0"/>
    <s v=""/>
    <n v="329000"/>
    <n v="1430.4347826086957"/>
    <n v="82250"/>
    <m/>
    <s v="COMPRA"/>
  </r>
  <r>
    <s v="Piso en calle de Lavapiés  Lavapiés-Embajadores849"/>
    <x v="0"/>
    <n v="329000"/>
    <x v="8"/>
    <n v="72"/>
    <x v="1"/>
    <x v="7"/>
    <x v="2"/>
    <x v="1"/>
    <x v="1"/>
    <s v=""/>
    <n v="329000"/>
    <n v="4569.4444444444443"/>
    <n v="164500"/>
    <m/>
    <s v="COMPRA"/>
  </r>
  <r>
    <s v="Piso en calle Enrique Granados  Teneria i - Teneria Ii1685"/>
    <x v="0"/>
    <n v="329000"/>
    <x v="8"/>
    <n v="91"/>
    <x v="1"/>
    <x v="11"/>
    <x v="1"/>
    <x v="1"/>
    <x v="0"/>
    <s v=""/>
    <n v="329000"/>
    <n v="3615.3846153846152"/>
    <n v="164500"/>
    <m/>
    <s v="COMPRA"/>
  </r>
  <r>
    <s v="Piso en calle Dehesillas  Loranca1699"/>
    <x v="0"/>
    <n v="329000"/>
    <x v="5"/>
    <n v="98"/>
    <x v="1"/>
    <x v="11"/>
    <x v="1"/>
    <x v="1"/>
    <x v="0"/>
    <s v=""/>
    <n v="329000"/>
    <n v="3357.1428571428573"/>
    <n v="109666.66666666667"/>
    <m/>
    <s v="COMPRA"/>
  </r>
  <r>
    <s v="Piso en calle Martínez Maldonado-1200"/>
    <x v="1"/>
    <n v="329000"/>
    <x v="5"/>
    <n v="106"/>
    <x v="1"/>
    <x v="8"/>
    <x v="1"/>
    <x v="1"/>
    <x v="1"/>
    <m/>
    <n v="329000"/>
    <n v="3103.7735849056603"/>
    <n v="109666.66666666667"/>
    <s v="Ciudad"/>
    <s v="COMPRA"/>
  </r>
  <r>
    <s v="Piso en Manantiales - Estación de Autobuses-1299"/>
    <x v="1"/>
    <n v="329000"/>
    <x v="5"/>
    <n v="157"/>
    <x v="1"/>
    <x v="8"/>
    <x v="1"/>
    <x v="1"/>
    <x v="1"/>
    <m/>
    <n v="329000"/>
    <n v="2095.5414012738852"/>
    <n v="109666.66666666667"/>
    <s v="Torremolinos"/>
    <s v="COMPRA"/>
  </r>
  <r>
    <s v="Piso en calle Borodin-413"/>
    <x v="1"/>
    <n v="329000"/>
    <x v="3"/>
    <n v="147"/>
    <x v="1"/>
    <x v="7"/>
    <x v="1"/>
    <x v="1"/>
    <x v="0"/>
    <m/>
    <n v="329000"/>
    <n v="2238.0952380952381"/>
    <n v="82250"/>
    <s v="Ciudad"/>
    <s v="COMPRA"/>
  </r>
  <r>
    <s v="Piso en La Merced-354"/>
    <x v="1"/>
    <n v="328000"/>
    <x v="5"/>
    <n v="130"/>
    <x v="1"/>
    <x v="7"/>
    <x v="2"/>
    <x v="1"/>
    <x v="1"/>
    <m/>
    <n v="328000"/>
    <n v="2523.0769230769229"/>
    <n v="109333.33333333333"/>
    <s v="Ciudad"/>
    <s v="COMPRA"/>
  </r>
  <r>
    <s v="Piso en calle Jilguero-2343"/>
    <x v="1"/>
    <n v="328000"/>
    <x v="8"/>
    <n v="71"/>
    <x v="1"/>
    <x v="11"/>
    <x v="2"/>
    <x v="1"/>
    <x v="0"/>
    <m/>
    <n v="328000"/>
    <n v="4619.7183098591549"/>
    <n v="164000"/>
    <s v="Benalmadena"/>
    <s v="COMPRA"/>
  </r>
  <r>
    <s v="Piso en avenida del Cantábrico  Las Castañeras - Bulevar1694"/>
    <x v="0"/>
    <n v="328000"/>
    <x v="5"/>
    <n v="157"/>
    <x v="1"/>
    <x v="11"/>
    <x v="1"/>
    <x v="1"/>
    <x v="0"/>
    <s v=""/>
    <n v="328000"/>
    <n v="2089.1719745222931"/>
    <n v="109333.33333333333"/>
    <m/>
    <s v="COMPRA"/>
  </r>
  <r>
    <s v="Piso en calle Enrique Casas  Algete1300"/>
    <x v="0"/>
    <n v="327000"/>
    <x v="5"/>
    <n v="140"/>
    <x v="1"/>
    <x v="3"/>
    <x v="1"/>
    <x v="1"/>
    <x v="0"/>
    <s v=""/>
    <n v="327000"/>
    <n v="2335.7142857142858"/>
    <n v="109000"/>
    <m/>
    <s v="COMPRA"/>
  </r>
  <r>
    <s v="Piso en calle José Maluquer  1079"/>
    <x v="2"/>
    <n v="326000"/>
    <x v="3"/>
    <n v="105"/>
    <x v="1"/>
    <x v="15"/>
    <x v="2"/>
    <x v="1"/>
    <x v="1"/>
    <s v=""/>
    <n v="326000"/>
    <n v="3104.7619047619046"/>
    <n v="81500"/>
    <m/>
    <s v="COMPRA"/>
  </r>
  <r>
    <s v="Piso en Montealto-1029"/>
    <x v="1"/>
    <n v="325500"/>
    <x v="8"/>
    <n v="80"/>
    <x v="1"/>
    <x v="3"/>
    <x v="1"/>
    <x v="1"/>
    <x v="0"/>
    <m/>
    <n v="325500"/>
    <n v="4068.75"/>
    <n v="162750"/>
    <s v="Benalmadena"/>
    <s v="COMPRA"/>
  </r>
  <r>
    <s v="Chalet pareado en El Palo-2228"/>
    <x v="1"/>
    <n v="325000"/>
    <x v="8"/>
    <n v="71"/>
    <x v="0"/>
    <x v="0"/>
    <x v="0"/>
    <x v="0"/>
    <x v="1"/>
    <m/>
    <n v="325000"/>
    <n v="4577.4647887323945"/>
    <n v="162500"/>
    <s v="Ciudad"/>
    <s v="COMPRA"/>
  </r>
  <r>
    <s v="Finca rústica en Arroyo de la caldera-1702"/>
    <x v="1"/>
    <n v="325000"/>
    <x v="6"/>
    <n v="148"/>
    <x v="0"/>
    <x v="0"/>
    <x v="0"/>
    <x v="0"/>
    <x v="1"/>
    <m/>
    <n v="325000"/>
    <n v="2195.9459459459458"/>
    <n v="65000"/>
    <s v="Ciudad"/>
    <s v="COMPRA"/>
  </r>
  <r>
    <s v="Casa o chalet independiente en Mari pepa estrada segalerva-1938"/>
    <x v="1"/>
    <n v="325000"/>
    <x v="6"/>
    <n v="187"/>
    <x v="0"/>
    <x v="0"/>
    <x v="0"/>
    <x v="0"/>
    <x v="1"/>
    <m/>
    <n v="325000"/>
    <n v="1737.9679144385027"/>
    <n v="65000"/>
    <s v="Ciudad"/>
    <s v="COMPRA"/>
  </r>
  <r>
    <s v="Finca rústica en Campanillas-1951"/>
    <x v="1"/>
    <n v="325000"/>
    <x v="2"/>
    <n v="278"/>
    <x v="0"/>
    <x v="0"/>
    <x v="0"/>
    <x v="0"/>
    <x v="0"/>
    <m/>
    <n v="325000"/>
    <n v="1169.0647482014388"/>
    <n v="54166.666666666664"/>
    <s v="Ciudad"/>
    <s v="COMPRA"/>
  </r>
  <r>
    <s v="Finca rústica en Olías-2115"/>
    <x v="1"/>
    <n v="325000"/>
    <x v="2"/>
    <n v="454"/>
    <x v="0"/>
    <x v="0"/>
    <x v="0"/>
    <x v="0"/>
    <x v="1"/>
    <m/>
    <n v="325000"/>
    <n v="715.85903083700441"/>
    <n v="54166.666666666664"/>
    <s v="Ciudad"/>
    <s v="COMPRA"/>
  </r>
  <r>
    <s v="Finca rústica en Olías-2116"/>
    <x v="1"/>
    <n v="325000"/>
    <x v="2"/>
    <n v="454"/>
    <x v="0"/>
    <x v="0"/>
    <x v="0"/>
    <x v="0"/>
    <x v="1"/>
    <m/>
    <n v="325000"/>
    <n v="715.85903083700441"/>
    <n v="54166.666666666664"/>
    <s v="Ciudad"/>
    <s v="COMPRA"/>
  </r>
  <r>
    <s v="Casa o chalet independiente en Zafairon  133481"/>
    <x v="2"/>
    <n v="325000"/>
    <x v="3"/>
    <n v="139"/>
    <x v="0"/>
    <x v="0"/>
    <x v="0"/>
    <x v="0"/>
    <x v="0"/>
    <s v=""/>
    <n v="325000"/>
    <n v="2338.1294964028775"/>
    <n v="81250"/>
    <m/>
    <s v="COMPRA"/>
  </r>
  <r>
    <s v="Chalet adosado en Parla Este  Parla1955"/>
    <x v="0"/>
    <n v="325000"/>
    <x v="3"/>
    <n v="274"/>
    <x v="0"/>
    <x v="0"/>
    <x v="0"/>
    <x v="0"/>
    <x v="0"/>
    <s v=""/>
    <n v="325000"/>
    <n v="1186.1313868613138"/>
    <n v="81250"/>
    <m/>
    <s v="COMPRA"/>
  </r>
  <r>
    <s v="Piso en La Trinidad-363"/>
    <x v="1"/>
    <n v="325000"/>
    <x v="3"/>
    <n v="94"/>
    <x v="1"/>
    <x v="7"/>
    <x v="2"/>
    <x v="1"/>
    <x v="1"/>
    <m/>
    <n v="325000"/>
    <n v="3457.4468085106382"/>
    <n v="81250"/>
    <s v="Ciudad"/>
    <s v="COMPRA"/>
  </r>
  <r>
    <s v="Dúplex en avenida de Severo Ochoa  Vega de la Moraleja954"/>
    <x v="0"/>
    <n v="325000"/>
    <x v="11"/>
    <n v="90"/>
    <x v="1"/>
    <x v="9"/>
    <x v="1"/>
    <x v="2"/>
    <x v="0"/>
    <s v=""/>
    <n v="325000"/>
    <n v="3611.1111111111113"/>
    <n v="325000"/>
    <m/>
    <s v="COMPRA"/>
  </r>
  <r>
    <s v="Dúplex en avenida de Severo Ochoa  Vega de la Moraleja955"/>
    <x v="0"/>
    <n v="325000"/>
    <x v="11"/>
    <n v="90"/>
    <x v="1"/>
    <x v="9"/>
    <x v="1"/>
    <x v="2"/>
    <x v="0"/>
    <s v=""/>
    <n v="325000"/>
    <n v="3611.1111111111113"/>
    <n v="325000"/>
    <m/>
    <s v="COMPRA"/>
  </r>
  <r>
    <s v="Piso en calle Rodríguez Marín  Santa Cruz - Alfalfa210"/>
    <x v="2"/>
    <n v="325000"/>
    <x v="8"/>
    <n v="82"/>
    <x v="1"/>
    <x v="3"/>
    <x v="1"/>
    <x v="1"/>
    <x v="1"/>
    <s v=""/>
    <n v="325000"/>
    <n v="3963.4146341463415"/>
    <n v="162500"/>
    <m/>
    <s v="COMPRA"/>
  </r>
  <r>
    <s v="Piso en Centro  Fuenlabrada870"/>
    <x v="0"/>
    <n v="325000"/>
    <x v="5"/>
    <n v="103"/>
    <x v="1"/>
    <x v="7"/>
    <x v="1"/>
    <x v="1"/>
    <x v="0"/>
    <s v=""/>
    <n v="325000"/>
    <n v="3155.3398058252428"/>
    <n v="108333.33333333333"/>
    <m/>
    <s v="COMPRA"/>
  </r>
  <r>
    <s v="Piso en paseo de la Estación  Zona Estación710"/>
    <x v="0"/>
    <n v="325000"/>
    <x v="3"/>
    <n v="110"/>
    <x v="1"/>
    <x v="5"/>
    <x v="1"/>
    <x v="1"/>
    <x v="1"/>
    <s v=""/>
    <n v="325000"/>
    <n v="2954.5454545454545"/>
    <n v="81250"/>
    <m/>
    <s v="COMPRA"/>
  </r>
  <r>
    <s v="Piso en El Bajondillo-716"/>
    <x v="1"/>
    <n v="325000"/>
    <x v="11"/>
    <n v="55"/>
    <x v="1"/>
    <x v="9"/>
    <x v="1"/>
    <x v="1"/>
    <x v="0"/>
    <m/>
    <n v="325000"/>
    <n v="5909.090909090909"/>
    <n v="325000"/>
    <s v="Torremolinos"/>
    <s v="COMPRA"/>
  </r>
  <r>
    <s v="Piso en carril del Siroco-717"/>
    <x v="1"/>
    <n v="325000"/>
    <x v="8"/>
    <n v="55"/>
    <x v="1"/>
    <x v="9"/>
    <x v="1"/>
    <x v="1"/>
    <x v="0"/>
    <m/>
    <n v="325000"/>
    <n v="5909.090909090909"/>
    <n v="162500"/>
    <s v="Benalmadena"/>
    <s v="COMPRA"/>
  </r>
  <r>
    <s v="Piso en calle Jonas-500"/>
    <x v="1"/>
    <n v="325000"/>
    <x v="5"/>
    <n v="99"/>
    <x v="1"/>
    <x v="7"/>
    <x v="1"/>
    <x v="1"/>
    <x v="0"/>
    <m/>
    <n v="325000"/>
    <n v="3282.8282828282827"/>
    <n v="108333.33333333333"/>
    <s v="Ciudad"/>
    <s v="COMPRA"/>
  </r>
  <r>
    <s v="Piso en avenida del Doctor Marañón-312"/>
    <x v="1"/>
    <n v="325000"/>
    <x v="5"/>
    <n v="73"/>
    <x v="1"/>
    <x v="1"/>
    <x v="1"/>
    <x v="1"/>
    <x v="1"/>
    <m/>
    <n v="325000"/>
    <n v="4452.0547945205481"/>
    <n v="108333.33333333333"/>
    <s v="Ciudad"/>
    <s v="COMPRA"/>
  </r>
  <r>
    <s v="Piso en calle de las Mercedes-131"/>
    <x v="1"/>
    <n v="325000"/>
    <x v="8"/>
    <n v="70"/>
    <x v="1"/>
    <x v="6"/>
    <x v="1"/>
    <x v="1"/>
    <x v="1"/>
    <m/>
    <n v="325000"/>
    <n v="4642.8571428571431"/>
    <n v="162500"/>
    <s v="Torremolinos"/>
    <s v="COMPRA"/>
  </r>
  <r>
    <s v="Piso en calle Fuente de la Reina-1146"/>
    <x v="1"/>
    <n v="323000"/>
    <x v="8"/>
    <n v="110"/>
    <x v="1"/>
    <x v="8"/>
    <x v="2"/>
    <x v="1"/>
    <x v="1"/>
    <m/>
    <n v="323000"/>
    <n v="2936.3636363636365"/>
    <n v="161500"/>
    <s v="Ciudad"/>
    <s v="COMPRA"/>
  </r>
  <r>
    <s v="Piso en calle Tanzania-2362"/>
    <x v="1"/>
    <n v="322000"/>
    <x v="8"/>
    <n v="103"/>
    <x v="1"/>
    <x v="11"/>
    <x v="1"/>
    <x v="1"/>
    <x v="0"/>
    <m/>
    <n v="322000"/>
    <n v="3126.2135922330099"/>
    <n v="161000"/>
    <s v="Ciudad"/>
    <s v="COMPRA"/>
  </r>
  <r>
    <s v="Piso en calle Tanzania-2363"/>
    <x v="1"/>
    <n v="322000"/>
    <x v="8"/>
    <n v="103"/>
    <x v="1"/>
    <x v="11"/>
    <x v="1"/>
    <x v="1"/>
    <x v="0"/>
    <m/>
    <n v="322000"/>
    <n v="3126.2135922330099"/>
    <n v="161000"/>
    <s v="Ciudad"/>
    <s v="COMPRA"/>
  </r>
  <r>
    <s v="Piso en calle Tanzania-2360"/>
    <x v="1"/>
    <n v="321000"/>
    <x v="8"/>
    <n v="102"/>
    <x v="1"/>
    <x v="11"/>
    <x v="1"/>
    <x v="1"/>
    <x v="0"/>
    <m/>
    <n v="321000"/>
    <n v="3147.0588235294117"/>
    <n v="160500"/>
    <s v="Ciudad"/>
    <s v="COMPRA"/>
  </r>
  <r>
    <s v="Dúplex en calle Santa Lucia  61209"/>
    <x v="0"/>
    <n v="320442"/>
    <x v="5"/>
    <n v="75"/>
    <x v="1"/>
    <x v="3"/>
    <x v="1"/>
    <x v="1"/>
    <x v="0"/>
    <s v=""/>
    <n v="320442"/>
    <n v="4272.5600000000004"/>
    <n v="106814"/>
    <m/>
    <s v="COMPRA"/>
  </r>
  <r>
    <s v="Casa o chalet independiente en Suárez-1993"/>
    <x v="1"/>
    <n v="320000"/>
    <x v="8"/>
    <n v="90"/>
    <x v="0"/>
    <x v="0"/>
    <x v="0"/>
    <x v="0"/>
    <x v="1"/>
    <m/>
    <n v="320000"/>
    <n v="3555.5555555555557"/>
    <n v="160000"/>
    <s v="Ciudad"/>
    <s v="COMPRA"/>
  </r>
  <r>
    <s v="Chalet adosado en Ciudad Jardín-2095"/>
    <x v="1"/>
    <n v="320000"/>
    <x v="5"/>
    <n v="220"/>
    <x v="0"/>
    <x v="0"/>
    <x v="0"/>
    <x v="0"/>
    <x v="0"/>
    <m/>
    <n v="320000"/>
    <n v="1454.5454545454545"/>
    <n v="106666.66666666667"/>
    <s v="Ciudad"/>
    <s v="COMPRA"/>
  </r>
  <r>
    <s v="Chalet pareado en El Tejar - Hacienda Bizcochero-2233"/>
    <x v="1"/>
    <n v="320000"/>
    <x v="5"/>
    <n v="112"/>
    <x v="0"/>
    <x v="0"/>
    <x v="0"/>
    <x v="0"/>
    <x v="0"/>
    <m/>
    <n v="320000"/>
    <n v="2857.1428571428573"/>
    <n v="106666.66666666667"/>
    <s v="Ciudad"/>
    <s v="COMPRA"/>
  </r>
  <r>
    <s v="Casa o chalet independiente en Fuente Alegre - El Chaparral - Los Morales-1900"/>
    <x v="1"/>
    <n v="320000"/>
    <x v="3"/>
    <n v="132"/>
    <x v="0"/>
    <x v="0"/>
    <x v="0"/>
    <x v="0"/>
    <x v="1"/>
    <m/>
    <n v="320000"/>
    <n v="2424.242424242424"/>
    <n v="80000"/>
    <s v="Ciudad"/>
    <s v="COMPRA"/>
  </r>
  <r>
    <s v="Finca rústica en Campanillas-1984"/>
    <x v="1"/>
    <n v="320000"/>
    <x v="3"/>
    <n v="300"/>
    <x v="0"/>
    <x v="0"/>
    <x v="0"/>
    <x v="0"/>
    <x v="1"/>
    <m/>
    <n v="320000"/>
    <n v="1066.6666666666667"/>
    <n v="80000"/>
    <s v="Ciudad"/>
    <s v="COMPRA"/>
  </r>
  <r>
    <s v="Chalet adosado en calle la Carolina-2046"/>
    <x v="1"/>
    <n v="320000"/>
    <x v="3"/>
    <n v="145"/>
    <x v="0"/>
    <x v="0"/>
    <x v="0"/>
    <x v="0"/>
    <x v="1"/>
    <m/>
    <n v="320000"/>
    <n v="2206.8965517241381"/>
    <n v="80000"/>
    <s v="Ciudad"/>
    <s v="COMPRA"/>
  </r>
  <r>
    <s v="Chalet adosado en calle Pulgarín Bajo-2060"/>
    <x v="1"/>
    <n v="320000"/>
    <x v="3"/>
    <n v="214"/>
    <x v="0"/>
    <x v="0"/>
    <x v="0"/>
    <x v="0"/>
    <x v="1"/>
    <m/>
    <n v="320000"/>
    <n v="1495.3271028037384"/>
    <n v="80000"/>
    <s v="Ciudad"/>
    <s v="COMPRA"/>
  </r>
  <r>
    <s v="Chalet adosado en Aljamar  Tomares488"/>
    <x v="2"/>
    <n v="320000"/>
    <x v="3"/>
    <n v="150"/>
    <x v="0"/>
    <x v="0"/>
    <x v="0"/>
    <x v="0"/>
    <x v="0"/>
    <s v=""/>
    <n v="320000"/>
    <n v="2133.3333333333335"/>
    <n v="80000"/>
    <m/>
    <s v="COMPRA"/>
  </r>
  <r>
    <s v="Piso en Feria  Sevilla267"/>
    <x v="2"/>
    <n v="320000"/>
    <x v="8"/>
    <n v="105"/>
    <x v="1"/>
    <x v="9"/>
    <x v="2"/>
    <x v="1"/>
    <x v="1"/>
    <s v=""/>
    <n v="320000"/>
    <n v="3047.6190476190477"/>
    <n v="160000"/>
    <m/>
    <s v="COMPRA"/>
  </r>
  <r>
    <s v="Piso en calle Griñón  Getafe Centro1690"/>
    <x v="0"/>
    <n v="320000"/>
    <x v="5"/>
    <n v="128"/>
    <x v="1"/>
    <x v="11"/>
    <x v="1"/>
    <x v="1"/>
    <x v="1"/>
    <s v=""/>
    <n v="320000"/>
    <n v="2500"/>
    <n v="106666.66666666667"/>
    <m/>
    <s v="COMPRA"/>
  </r>
  <r>
    <s v="Piso en paseo de la Castellana  Castilla1726"/>
    <x v="0"/>
    <n v="320000"/>
    <x v="11"/>
    <n v="43"/>
    <x v="1"/>
    <x v="11"/>
    <x v="1"/>
    <x v="1"/>
    <x v="1"/>
    <s v=""/>
    <n v="320000"/>
    <n v="7441.8604651162786"/>
    <n v="320000"/>
    <m/>
    <s v="COMPRA"/>
  </r>
  <r>
    <s v="Piso en paseo de la Castellana  Castilla1727"/>
    <x v="0"/>
    <n v="320000"/>
    <x v="11"/>
    <n v="37"/>
    <x v="1"/>
    <x v="11"/>
    <x v="1"/>
    <x v="1"/>
    <x v="1"/>
    <s v=""/>
    <n v="320000"/>
    <n v="8648.6486486486483"/>
    <n v="320000"/>
    <m/>
    <s v="COMPRA"/>
  </r>
  <r>
    <s v="Piso en Avenida de las Ciencias  Sevilla192"/>
    <x v="2"/>
    <n v="320000"/>
    <x v="5"/>
    <n v="97"/>
    <x v="1"/>
    <x v="3"/>
    <x v="1"/>
    <x v="1"/>
    <x v="0"/>
    <s v=""/>
    <n v="320000"/>
    <n v="3298.9690721649486"/>
    <n v="106666.66666666667"/>
    <m/>
    <s v="COMPRA"/>
  </r>
  <r>
    <s v="Piso en calle de Juliana  Jardín de los Reyes - Parque Real1134"/>
    <x v="0"/>
    <n v="320000"/>
    <x v="5"/>
    <n v="131"/>
    <x v="1"/>
    <x v="3"/>
    <x v="1"/>
    <x v="2"/>
    <x v="0"/>
    <s v=""/>
    <n v="320000"/>
    <n v="2442.7480916030536"/>
    <n v="106666.66666666667"/>
    <m/>
    <s v="COMPRA"/>
  </r>
  <r>
    <s v="Piso en travesía del Tornado  Zona Estación- Centro754"/>
    <x v="0"/>
    <n v="320000"/>
    <x v="11"/>
    <n v="66"/>
    <x v="1"/>
    <x v="1"/>
    <x v="1"/>
    <x v="2"/>
    <x v="0"/>
    <s v=""/>
    <n v="320000"/>
    <n v="4848.484848484848"/>
    <n v="320000"/>
    <m/>
    <s v="COMPRA"/>
  </r>
  <r>
    <s v="Piso en calle Félix Rodríguez de la Fuente  Algete1074"/>
    <x v="0"/>
    <n v="320000"/>
    <x v="3"/>
    <n v="107"/>
    <x v="1"/>
    <x v="9"/>
    <x v="1"/>
    <x v="1"/>
    <x v="1"/>
    <s v=""/>
    <n v="320000"/>
    <n v="2990.6542056074768"/>
    <n v="80000"/>
    <m/>
    <s v="COMPRA"/>
  </r>
  <r>
    <s v="Piso en El Bajondillo-1398"/>
    <x v="1"/>
    <n v="320000"/>
    <x v="11"/>
    <n v="74"/>
    <x v="1"/>
    <x v="8"/>
    <x v="1"/>
    <x v="1"/>
    <x v="1"/>
    <m/>
    <n v="320000"/>
    <n v="4324.3243243243242"/>
    <n v="320000"/>
    <s v="Torremolinos"/>
    <s v="COMPRA"/>
  </r>
  <r>
    <s v="Piso en El Bajondillo-1399"/>
    <x v="1"/>
    <n v="320000"/>
    <x v="11"/>
    <n v="74"/>
    <x v="1"/>
    <x v="8"/>
    <x v="1"/>
    <x v="1"/>
    <x v="1"/>
    <m/>
    <n v="320000"/>
    <n v="4324.3243243243242"/>
    <n v="320000"/>
    <s v="Torremolinos"/>
    <s v="COMPRA"/>
  </r>
  <r>
    <s v="Piso en calle La Fragata-1009"/>
    <x v="1"/>
    <n v="320000"/>
    <x v="11"/>
    <n v="65"/>
    <x v="1"/>
    <x v="3"/>
    <x v="1"/>
    <x v="1"/>
    <x v="0"/>
    <m/>
    <n v="320000"/>
    <n v="4923.0769230769229"/>
    <n v="320000"/>
    <s v="Benalmadena"/>
    <s v="COMPRA"/>
  </r>
  <r>
    <s v="Piso en calle La Fragata-1010"/>
    <x v="1"/>
    <n v="320000"/>
    <x v="11"/>
    <n v="65"/>
    <x v="1"/>
    <x v="3"/>
    <x v="1"/>
    <x v="1"/>
    <x v="0"/>
    <m/>
    <n v="320000"/>
    <n v="4923.0769230769229"/>
    <n v="320000"/>
    <s v="Benalmadena"/>
    <s v="COMPRA"/>
  </r>
  <r>
    <s v="Ático en avenida de San Rafael-1030"/>
    <x v="1"/>
    <n v="320000"/>
    <x v="8"/>
    <n v="80"/>
    <x v="1"/>
    <x v="3"/>
    <x v="1"/>
    <x v="1"/>
    <x v="0"/>
    <m/>
    <n v="320000"/>
    <n v="4000"/>
    <n v="160000"/>
    <s v="Benalmadena"/>
    <s v="COMPRA"/>
  </r>
  <r>
    <s v="Piso en calle Enrique de Egas-892"/>
    <x v="1"/>
    <n v="320000"/>
    <x v="3"/>
    <n v="120"/>
    <x v="1"/>
    <x v="3"/>
    <x v="1"/>
    <x v="1"/>
    <x v="0"/>
    <m/>
    <n v="320000"/>
    <n v="2666.6666666666665"/>
    <n v="80000"/>
    <s v="Ciudad"/>
    <s v="COMPRA"/>
  </r>
  <r>
    <s v="Piso en calle Mariblanca-745"/>
    <x v="1"/>
    <n v="320000"/>
    <x v="8"/>
    <n v="76"/>
    <x v="1"/>
    <x v="9"/>
    <x v="1"/>
    <x v="1"/>
    <x v="1"/>
    <m/>
    <n v="320000"/>
    <n v="4210.5263157894733"/>
    <n v="160000"/>
    <s v="Ciudad"/>
    <s v="COMPRA"/>
  </r>
  <r>
    <s v="Piso en calle Marqués de Cádiz-575"/>
    <x v="1"/>
    <n v="320000"/>
    <x v="5"/>
    <n v="100"/>
    <x v="1"/>
    <x v="9"/>
    <x v="1"/>
    <x v="1"/>
    <x v="1"/>
    <m/>
    <n v="320000"/>
    <n v="3200"/>
    <n v="106666.66666666667"/>
    <s v="Ciudad"/>
    <s v="COMPRA"/>
  </r>
  <r>
    <s v="Piso en Ramal de Sorolla-477"/>
    <x v="1"/>
    <n v="320000"/>
    <x v="8"/>
    <n v="85"/>
    <x v="1"/>
    <x v="7"/>
    <x v="1"/>
    <x v="1"/>
    <x v="0"/>
    <m/>
    <n v="320000"/>
    <n v="3764.705882352941"/>
    <n v="160000"/>
    <s v="Torremolinos"/>
    <s v="COMPRA"/>
  </r>
  <r>
    <s v="Piso en calle Martínez de la Rosa-270"/>
    <x v="1"/>
    <n v="320000"/>
    <x v="3"/>
    <n v="142"/>
    <x v="1"/>
    <x v="1"/>
    <x v="1"/>
    <x v="1"/>
    <x v="0"/>
    <m/>
    <n v="320000"/>
    <n v="2253.5211267605632"/>
    <n v="80000"/>
    <s v="Ciudad"/>
    <s v="COMPRA"/>
  </r>
  <r>
    <s v="Piso en avenida de Andalucía-23"/>
    <x v="1"/>
    <n v="320000"/>
    <x v="8"/>
    <n v="74"/>
    <x v="1"/>
    <x v="13"/>
    <x v="1"/>
    <x v="1"/>
    <x v="0"/>
    <m/>
    <n v="320000"/>
    <n v="4324.3243243243242"/>
    <n v="160000"/>
    <s v="Ciudad"/>
    <s v="COMPRA"/>
  </r>
  <r>
    <s v="Piso en Pol Ctra de Cártama-24"/>
    <x v="1"/>
    <n v="320000"/>
    <x v="8"/>
    <n v="75"/>
    <x v="1"/>
    <x v="13"/>
    <x v="1"/>
    <x v="1"/>
    <x v="0"/>
    <m/>
    <n v="320000"/>
    <n v="4266.666666666667"/>
    <n v="160000"/>
    <s v="Ciudad"/>
    <s v="COMPRA"/>
  </r>
  <r>
    <s v="Piso en Pol Ctra de Cártama-25"/>
    <x v="1"/>
    <n v="320000"/>
    <x v="8"/>
    <n v="75"/>
    <x v="1"/>
    <x v="13"/>
    <x v="1"/>
    <x v="1"/>
    <x v="0"/>
    <m/>
    <n v="320000"/>
    <n v="4266.666666666667"/>
    <n v="160000"/>
    <s v="Ciudad"/>
    <s v="COMPRA"/>
  </r>
  <r>
    <s v="Piso en calle Manrique-2370"/>
    <x v="1"/>
    <n v="320000"/>
    <x v="8"/>
    <n v="112"/>
    <x v="1"/>
    <x v="11"/>
    <x v="1"/>
    <x v="1"/>
    <x v="1"/>
    <m/>
    <n v="320000"/>
    <n v="2857.1428571428573"/>
    <n v="160000"/>
    <s v="Ciudad"/>
    <s v="COMPRA"/>
  </r>
  <r>
    <s v="Piso en calle Bolivia-2467"/>
    <x v="1"/>
    <n v="320000"/>
    <x v="8"/>
    <n v="50"/>
    <x v="1"/>
    <x v="11"/>
    <x v="1"/>
    <x v="1"/>
    <x v="1"/>
    <m/>
    <n v="320000"/>
    <n v="6400"/>
    <n v="160000"/>
    <s v="Ciudad"/>
    <s v="COMPRA"/>
  </r>
  <r>
    <s v="Piso en calle Casas de Campos-2280"/>
    <x v="1"/>
    <n v="320000"/>
    <x v="8"/>
    <n v="87"/>
    <x v="1"/>
    <x v="11"/>
    <x v="1"/>
    <x v="2"/>
    <x v="1"/>
    <m/>
    <n v="320000"/>
    <n v="3678.1609195402298"/>
    <n v="160000"/>
    <s v="Ciudad"/>
    <s v="COMPRA"/>
  </r>
  <r>
    <s v="Piso en calle Óscar Domínguez  Teneria i - Teneria Ii1006"/>
    <x v="0"/>
    <n v="319999"/>
    <x v="5"/>
    <n v="85"/>
    <x v="1"/>
    <x v="9"/>
    <x v="1"/>
    <x v="1"/>
    <x v="0"/>
    <s v=""/>
    <n v="319999"/>
    <n v="3764.6941176470586"/>
    <n v="106666.33333333333"/>
    <m/>
    <s v="COMPRA"/>
  </r>
  <r>
    <s v="Piso en Puerta Blanca - Almudena-1504"/>
    <x v="1"/>
    <n v="319990"/>
    <x v="5"/>
    <n v="91"/>
    <x v="1"/>
    <x v="2"/>
    <x v="1"/>
    <x v="1"/>
    <x v="1"/>
    <m/>
    <n v="319990"/>
    <n v="3516.3736263736264"/>
    <n v="106663.33333333333"/>
    <s v="Ciudad"/>
    <s v="COMPRA"/>
  </r>
  <r>
    <s v="Casa o chalet independiente en Centro - Doña Mercedes  Dos Hermanas423"/>
    <x v="2"/>
    <n v="319900"/>
    <x v="5"/>
    <n v="139"/>
    <x v="0"/>
    <x v="0"/>
    <x v="0"/>
    <x v="0"/>
    <x v="0"/>
    <s v=""/>
    <n v="319900"/>
    <n v="2301.4388489208632"/>
    <n v="106633.33333333333"/>
    <m/>
    <s v="COMPRA"/>
  </r>
  <r>
    <s v="Piso en calle las Yucas-2283"/>
    <x v="1"/>
    <n v="319900"/>
    <x v="8"/>
    <n v="110"/>
    <x v="1"/>
    <x v="11"/>
    <x v="2"/>
    <x v="1"/>
    <x v="0"/>
    <m/>
    <n v="319900"/>
    <n v="2908.181818181818"/>
    <n v="159950"/>
    <s v="Benalmadena"/>
    <s v="COMPRA"/>
  </r>
  <r>
    <s v="Piso en calle las Yucas-2284"/>
    <x v="1"/>
    <n v="319900"/>
    <x v="8"/>
    <n v="110"/>
    <x v="1"/>
    <x v="11"/>
    <x v="2"/>
    <x v="1"/>
    <x v="0"/>
    <m/>
    <n v="319900"/>
    <n v="2908.181818181818"/>
    <n v="159950"/>
    <s v="Benalmadena"/>
    <s v="COMPRA"/>
  </r>
  <r>
    <s v="Piso en Parque de la Paloma-2285"/>
    <x v="1"/>
    <n v="319900"/>
    <x v="8"/>
    <n v="110"/>
    <x v="1"/>
    <x v="11"/>
    <x v="2"/>
    <x v="1"/>
    <x v="0"/>
    <m/>
    <n v="319900"/>
    <n v="2908.181818181818"/>
    <n v="159950"/>
    <s v="Benalmadena"/>
    <s v="COMPRA"/>
  </r>
  <r>
    <s v="Piso en calle Araucaria-2286"/>
    <x v="1"/>
    <n v="319900"/>
    <x v="8"/>
    <n v="110"/>
    <x v="1"/>
    <x v="11"/>
    <x v="2"/>
    <x v="1"/>
    <x v="1"/>
    <m/>
    <n v="319900"/>
    <n v="2908.181818181818"/>
    <n v="159950"/>
    <s v="Benalmadena"/>
    <s v="COMPRA"/>
  </r>
  <r>
    <s v="Piso en calle Araucaria-2288"/>
    <x v="1"/>
    <n v="319900"/>
    <x v="8"/>
    <n v="114"/>
    <x v="1"/>
    <x v="11"/>
    <x v="2"/>
    <x v="1"/>
    <x v="1"/>
    <m/>
    <n v="319900"/>
    <n v="2806.1403508771928"/>
    <n v="159950"/>
    <s v="Benalmadena"/>
    <s v="COMPRA"/>
  </r>
  <r>
    <s v="Piso en La Trinidad-1103"/>
    <x v="1"/>
    <n v="319200"/>
    <x v="11"/>
    <n v="61"/>
    <x v="1"/>
    <x v="8"/>
    <x v="2"/>
    <x v="1"/>
    <x v="0"/>
    <m/>
    <n v="319200"/>
    <n v="5232.7868852459014"/>
    <n v="319200"/>
    <s v="Ciudad"/>
    <s v="COMPRA"/>
  </r>
  <r>
    <s v="Chalet pareado en Palomares del Río 631"/>
    <x v="2"/>
    <n v="319000"/>
    <x v="3"/>
    <n v="189"/>
    <x v="0"/>
    <x v="0"/>
    <x v="0"/>
    <x v="0"/>
    <x v="0"/>
    <s v=""/>
    <n v="319000"/>
    <n v="1687.8306878306878"/>
    <n v="79750"/>
    <m/>
    <s v="COMPRA"/>
  </r>
  <r>
    <s v="Ático en calle Magallanes  Norte - Universidad1585"/>
    <x v="0"/>
    <n v="319000"/>
    <x v="5"/>
    <n v="117"/>
    <x v="1"/>
    <x v="19"/>
    <x v="1"/>
    <x v="1"/>
    <x v="1"/>
    <s v=""/>
    <n v="319000"/>
    <n v="2726.4957264957266"/>
    <n v="106333.33333333333"/>
    <m/>
    <s v="COMPRA"/>
  </r>
  <r>
    <s v="Piso en calle Sardinero-1385"/>
    <x v="1"/>
    <n v="319000"/>
    <x v="11"/>
    <n v="69"/>
    <x v="1"/>
    <x v="8"/>
    <x v="1"/>
    <x v="1"/>
    <x v="1"/>
    <m/>
    <n v="319000"/>
    <n v="4623.188405797101"/>
    <n v="319000"/>
    <s v="Torremolinos"/>
    <s v="COMPRA"/>
  </r>
  <r>
    <s v="Dúplex en calle Ágave-926"/>
    <x v="1"/>
    <n v="319000"/>
    <x v="5"/>
    <n v="148"/>
    <x v="1"/>
    <x v="3"/>
    <x v="1"/>
    <x v="1"/>
    <x v="0"/>
    <m/>
    <n v="319000"/>
    <n v="2155.4054054054054"/>
    <n v="106333.33333333333"/>
    <s v="Benalmadena"/>
    <s v="COMPRA"/>
  </r>
  <r>
    <s v="Dúplex en calle Ágave-927"/>
    <x v="1"/>
    <n v="319000"/>
    <x v="5"/>
    <n v="148"/>
    <x v="1"/>
    <x v="3"/>
    <x v="1"/>
    <x v="1"/>
    <x v="0"/>
    <m/>
    <n v="319000"/>
    <n v="2155.4054054054054"/>
    <n v="106333.33333333333"/>
    <s v="Benalmadena"/>
    <s v="COMPRA"/>
  </r>
  <r>
    <s v="Piso en calle San Millán-66"/>
    <x v="1"/>
    <n v="319000"/>
    <x v="5"/>
    <n v="99"/>
    <x v="1"/>
    <x v="4"/>
    <x v="1"/>
    <x v="1"/>
    <x v="1"/>
    <m/>
    <n v="319000"/>
    <n v="3222.2222222222222"/>
    <n v="106333.33333333333"/>
    <s v="Ciudad"/>
    <s v="COMPRA"/>
  </r>
  <r>
    <s v="Piso en calle San Millán-67"/>
    <x v="1"/>
    <n v="319000"/>
    <x v="5"/>
    <n v="99"/>
    <x v="1"/>
    <x v="4"/>
    <x v="1"/>
    <x v="1"/>
    <x v="1"/>
    <m/>
    <n v="319000"/>
    <n v="3222.2222222222222"/>
    <n v="106333.33333333333"/>
    <s v="Ciudad"/>
    <s v="COMPRA"/>
  </r>
  <r>
    <s v="Ático en calle del Portillo  Zona Estación836"/>
    <x v="0"/>
    <n v="318000"/>
    <x v="8"/>
    <n v="87"/>
    <x v="1"/>
    <x v="7"/>
    <x v="1"/>
    <x v="2"/>
    <x v="0"/>
    <s v=""/>
    <n v="318000"/>
    <n v="3655.1724137931033"/>
    <n v="159000"/>
    <m/>
    <s v="COMPRA"/>
  </r>
  <r>
    <s v="Piso en La Avanzada - La Cueva  Fuenlabrada871"/>
    <x v="0"/>
    <n v="317865"/>
    <x v="3"/>
    <n v="118"/>
    <x v="1"/>
    <x v="7"/>
    <x v="1"/>
    <x v="1"/>
    <x v="1"/>
    <s v=""/>
    <n v="317865"/>
    <n v="2693.7711864406779"/>
    <n v="79466.25"/>
    <m/>
    <s v="COMPRA"/>
  </r>
  <r>
    <s v="Casa o chalet independiente en Zona Universitaria  Bormujos483"/>
    <x v="2"/>
    <n v="316000"/>
    <x v="3"/>
    <n v="146"/>
    <x v="0"/>
    <x v="0"/>
    <x v="0"/>
    <x v="0"/>
    <x v="0"/>
    <s v=""/>
    <n v="316000"/>
    <n v="2164.3835616438355"/>
    <n v="79000"/>
    <m/>
    <s v="COMPRA"/>
  </r>
  <r>
    <s v="Casa o chalet independiente en calle Felicidad  Carretera de Sevilla a Utrera386"/>
    <x v="2"/>
    <n v="315000"/>
    <x v="3"/>
    <n v="280"/>
    <x v="0"/>
    <x v="0"/>
    <x v="0"/>
    <x v="0"/>
    <x v="0"/>
    <s v=""/>
    <n v="315000"/>
    <n v="1125"/>
    <n v="78750"/>
    <m/>
    <s v="COMPRA"/>
  </r>
  <r>
    <s v="Chalet pareado en calle Rafael Alberti  Casarrubuelos2197"/>
    <x v="0"/>
    <n v="315000"/>
    <x v="6"/>
    <n v="239"/>
    <x v="0"/>
    <x v="0"/>
    <x v="0"/>
    <x v="0"/>
    <x v="0"/>
    <s v=""/>
    <n v="315000"/>
    <n v="1317.9916317991631"/>
    <n v="63000"/>
    <m/>
    <s v="COMPRA"/>
  </r>
  <r>
    <s v="Piso en calle de los Tres Peces  Lavapiés-Embajadores1661"/>
    <x v="0"/>
    <n v="315000"/>
    <x v="8"/>
    <n v="61"/>
    <x v="1"/>
    <x v="11"/>
    <x v="2"/>
    <x v="1"/>
    <x v="1"/>
    <s v=""/>
    <n v="315000"/>
    <n v="5163.9344262295081"/>
    <n v="157500"/>
    <m/>
    <s v="COMPRA"/>
  </r>
  <r>
    <s v="Piso en calle de los Tres Peces  Lavapiés-Embajadores1662"/>
    <x v="0"/>
    <n v="315000"/>
    <x v="8"/>
    <n v="61"/>
    <x v="1"/>
    <x v="11"/>
    <x v="2"/>
    <x v="1"/>
    <x v="1"/>
    <s v=""/>
    <n v="315000"/>
    <n v="5163.9344262295081"/>
    <n v="157500"/>
    <m/>
    <s v="COMPRA"/>
  </r>
  <r>
    <s v="Piso en calle de los Tres Peces  Lavapiés-Embajadores1663"/>
    <x v="0"/>
    <n v="315000"/>
    <x v="8"/>
    <n v="61"/>
    <x v="1"/>
    <x v="11"/>
    <x v="2"/>
    <x v="1"/>
    <x v="1"/>
    <s v=""/>
    <n v="315000"/>
    <n v="5163.9344262295081"/>
    <n v="157500"/>
    <m/>
    <s v="COMPRA"/>
  </r>
  <r>
    <s v="Piso en calle de la Laguna  Vista Alegre1359"/>
    <x v="0"/>
    <n v="315000"/>
    <x v="3"/>
    <n v="96"/>
    <x v="1"/>
    <x v="8"/>
    <x v="2"/>
    <x v="1"/>
    <x v="1"/>
    <s v=""/>
    <n v="315000"/>
    <n v="3281.25"/>
    <n v="78750"/>
    <m/>
    <s v="COMPRA"/>
  </r>
  <r>
    <s v="Piso en avenida José González Luque  4929"/>
    <x v="2"/>
    <n v="315000"/>
    <x v="3"/>
    <n v="114"/>
    <x v="1"/>
    <x v="11"/>
    <x v="1"/>
    <x v="1"/>
    <x v="0"/>
    <s v=""/>
    <n v="315000"/>
    <n v="2763.1578947368421"/>
    <n v="78750"/>
    <m/>
    <s v="COMPRA"/>
  </r>
  <r>
    <s v="Piso en Sur  Móstoles1640"/>
    <x v="0"/>
    <n v="315000"/>
    <x v="5"/>
    <n v="88"/>
    <x v="1"/>
    <x v="11"/>
    <x v="1"/>
    <x v="2"/>
    <x v="0"/>
    <s v=""/>
    <n v="315000"/>
    <n v="3579.5454545454545"/>
    <n v="105000"/>
    <m/>
    <s v="COMPRA"/>
  </r>
  <r>
    <s v="Piso en calle Alfonso de Orleans y Borbón  Tablada201"/>
    <x v="2"/>
    <n v="315000"/>
    <x v="3"/>
    <n v="130"/>
    <x v="1"/>
    <x v="3"/>
    <x v="1"/>
    <x v="1"/>
    <x v="1"/>
    <s v=""/>
    <n v="315000"/>
    <n v="2423.0769230769229"/>
    <n v="78750"/>
    <m/>
    <s v="COMPRA"/>
  </r>
  <r>
    <s v="Ático en Columbretes  s/n316"/>
    <x v="2"/>
    <n v="315000"/>
    <x v="5"/>
    <n v="212"/>
    <x v="1"/>
    <x v="5"/>
    <x v="1"/>
    <x v="1"/>
    <x v="0"/>
    <s v=""/>
    <n v="315000"/>
    <n v="1485.8490566037735"/>
    <n v="105000"/>
    <m/>
    <s v="COMPRA"/>
  </r>
  <r>
    <s v="Piso en avenida Alay-733"/>
    <x v="1"/>
    <n v="315000"/>
    <x v="8"/>
    <n v="70"/>
    <x v="1"/>
    <x v="9"/>
    <x v="1"/>
    <x v="1"/>
    <x v="1"/>
    <m/>
    <n v="315000"/>
    <n v="4500"/>
    <n v="157500"/>
    <s v="Benalmadena"/>
    <s v="COMPRA"/>
  </r>
  <r>
    <s v="Piso en avenida Virgen de Belén-577"/>
    <x v="1"/>
    <n v="315000"/>
    <x v="5"/>
    <n v="102"/>
    <x v="1"/>
    <x v="9"/>
    <x v="1"/>
    <x v="1"/>
    <x v="1"/>
    <m/>
    <n v="315000"/>
    <n v="3088.2352941176468"/>
    <n v="105000"/>
    <s v="Ciudad"/>
    <s v="COMPRA"/>
  </r>
  <r>
    <s v="Piso en calle Diego Rodríguez de Almela-460"/>
    <x v="1"/>
    <n v="315000"/>
    <x v="11"/>
    <n v="60"/>
    <x v="1"/>
    <x v="7"/>
    <x v="1"/>
    <x v="1"/>
    <x v="0"/>
    <m/>
    <n v="315000"/>
    <n v="5250"/>
    <n v="315000"/>
    <s v="Ciudad"/>
    <s v="COMPRA"/>
  </r>
  <r>
    <s v="Piso en Puerta Blanca - Almudena-478"/>
    <x v="1"/>
    <n v="315000"/>
    <x v="8"/>
    <n v="85"/>
    <x v="1"/>
    <x v="7"/>
    <x v="1"/>
    <x v="1"/>
    <x v="1"/>
    <m/>
    <n v="315000"/>
    <n v="3705.8823529411766"/>
    <n v="157500"/>
    <s v="Ciudad"/>
    <s v="COMPRA"/>
  </r>
  <r>
    <s v="Piso en pasaje del Colegio-223"/>
    <x v="1"/>
    <n v="315000"/>
    <x v="3"/>
    <n v="90"/>
    <x v="1"/>
    <x v="5"/>
    <x v="1"/>
    <x v="1"/>
    <x v="0"/>
    <m/>
    <n v="315000"/>
    <n v="3500"/>
    <n v="78750"/>
    <s v="Ciudad"/>
    <s v="COMPRA"/>
  </r>
  <r>
    <s v="Piso en Cruz del Humilladero - Los Tilos-151"/>
    <x v="1"/>
    <n v="315000"/>
    <x v="5"/>
    <n v="84"/>
    <x v="1"/>
    <x v="6"/>
    <x v="1"/>
    <x v="1"/>
    <x v="1"/>
    <m/>
    <n v="315000"/>
    <n v="3750"/>
    <n v="105000"/>
    <s v="Ciudad"/>
    <s v="COMPRA"/>
  </r>
  <r>
    <s v="Piso en avenida de Molière-2505"/>
    <x v="1"/>
    <n v="315000"/>
    <x v="8"/>
    <n v="75"/>
    <x v="1"/>
    <x v="11"/>
    <x v="1"/>
    <x v="1"/>
    <x v="1"/>
    <m/>
    <n v="315000"/>
    <n v="4200"/>
    <n v="157500"/>
    <s v="Ciudad"/>
    <s v="COMPRA"/>
  </r>
  <r>
    <s v="Piso en calle Remedios Varo-2368"/>
    <x v="1"/>
    <n v="315000"/>
    <x v="3"/>
    <n v="110"/>
    <x v="1"/>
    <x v="11"/>
    <x v="1"/>
    <x v="1"/>
    <x v="0"/>
    <m/>
    <n v="315000"/>
    <n v="2863.6363636363635"/>
    <n v="78750"/>
    <s v="Ciudad"/>
    <s v="COMPRA"/>
  </r>
  <r>
    <s v="Piso en calle Remedios Varo-2404"/>
    <x v="1"/>
    <n v="315000"/>
    <x v="3"/>
    <n v="127"/>
    <x v="1"/>
    <x v="11"/>
    <x v="1"/>
    <x v="1"/>
    <x v="0"/>
    <m/>
    <n v="315000"/>
    <n v="2480.3149606299212"/>
    <n v="78750"/>
    <s v="Ciudad"/>
    <s v="COMPRA"/>
  </r>
  <r>
    <s v="Piso en calle María Barrientos-318"/>
    <x v="1"/>
    <n v="313950"/>
    <x v="8"/>
    <n v="78"/>
    <x v="1"/>
    <x v="1"/>
    <x v="1"/>
    <x v="1"/>
    <x v="0"/>
    <m/>
    <n v="313950"/>
    <n v="4025"/>
    <n v="156975"/>
    <s v="Ciudad"/>
    <s v="COMPRA"/>
  </r>
  <r>
    <s v="Piso en avenida Ortega y Gasset-1464"/>
    <x v="1"/>
    <n v="311850"/>
    <x v="8"/>
    <n v="91"/>
    <x v="1"/>
    <x v="8"/>
    <x v="1"/>
    <x v="1"/>
    <x v="0"/>
    <m/>
    <n v="311850"/>
    <n v="3426.9230769230771"/>
    <n v="155925"/>
    <s v="Ciudad"/>
    <s v="COMPRA"/>
  </r>
  <r>
    <s v="Piso en avenida Manuel Clavero Arévalo  Entrenúcleos113"/>
    <x v="2"/>
    <n v="311000"/>
    <x v="5"/>
    <n v="103"/>
    <x v="1"/>
    <x v="8"/>
    <x v="1"/>
    <x v="1"/>
    <x v="0"/>
    <s v=""/>
    <n v="311000"/>
    <n v="3019.4174757281553"/>
    <n v="103666.66666666667"/>
    <m/>
    <s v="COMPRA"/>
  </r>
  <r>
    <s v="Chalet pareado en calle Tomillo-2218"/>
    <x v="1"/>
    <n v="310000"/>
    <x v="5"/>
    <n v="116"/>
    <x v="0"/>
    <x v="0"/>
    <x v="0"/>
    <x v="0"/>
    <x v="1"/>
    <m/>
    <n v="310000"/>
    <n v="2672.4137931034484"/>
    <n v="103333.33333333333"/>
    <s v="Benalmadena"/>
    <s v="COMPRA"/>
  </r>
  <r>
    <s v="Chalet adosado en Palmete-Padre Pío-Hacienda San Antonio  Sevilla554"/>
    <x v="2"/>
    <n v="310000"/>
    <x v="3"/>
    <n v="256"/>
    <x v="0"/>
    <x v="0"/>
    <x v="0"/>
    <x v="0"/>
    <x v="0"/>
    <s v=""/>
    <n v="310000"/>
    <n v="1210.9375"/>
    <n v="77500"/>
    <m/>
    <s v="COMPRA"/>
  </r>
  <r>
    <s v="Chalet adosado en Palmete-Padre Pío-Hacienda San Antonio  Sevilla555"/>
    <x v="2"/>
    <n v="310000"/>
    <x v="3"/>
    <n v="256"/>
    <x v="0"/>
    <x v="0"/>
    <x v="0"/>
    <x v="0"/>
    <x v="0"/>
    <s v=""/>
    <n v="310000"/>
    <n v="1210.9375"/>
    <n v="77500"/>
    <m/>
    <s v="COMPRA"/>
  </r>
  <r>
    <s v="Chalet pareado en calle Comandante José Sáenz  s/n601"/>
    <x v="2"/>
    <n v="310000"/>
    <x v="6"/>
    <n v="143"/>
    <x v="0"/>
    <x v="0"/>
    <x v="0"/>
    <x v="0"/>
    <x v="0"/>
    <s v=""/>
    <n v="310000"/>
    <n v="2167.8321678321677"/>
    <n v="62000"/>
    <m/>
    <s v="COMPRA"/>
  </r>
  <r>
    <s v="Casa o chalet independiente en calle Benedicto XVI  s/n648"/>
    <x v="2"/>
    <n v="310000"/>
    <x v="3"/>
    <n v="150"/>
    <x v="0"/>
    <x v="0"/>
    <x v="0"/>
    <x v="0"/>
    <x v="0"/>
    <s v=""/>
    <n v="310000"/>
    <n v="2066.6666666666665"/>
    <n v="77500"/>
    <m/>
    <s v="COMPRA"/>
  </r>
  <r>
    <s v="Casa o chalet independiente en calle Jardines de Triana  Espartinas Pueblo649"/>
    <x v="2"/>
    <n v="310000"/>
    <x v="3"/>
    <n v="234"/>
    <x v="0"/>
    <x v="0"/>
    <x v="0"/>
    <x v="0"/>
    <x v="0"/>
    <s v=""/>
    <n v="310000"/>
    <n v="1324.7863247863247"/>
    <n v="77500"/>
    <m/>
    <s v="COMPRA"/>
  </r>
  <r>
    <s v="Piso en Villaverde Alto  Madrid1706"/>
    <x v="0"/>
    <n v="310000"/>
    <x v="5"/>
    <n v="130"/>
    <x v="1"/>
    <x v="11"/>
    <x v="1"/>
    <x v="1"/>
    <x v="0"/>
    <s v=""/>
    <n v="310000"/>
    <n v="2384.6153846153848"/>
    <n v="103333.33333333333"/>
    <m/>
    <s v="COMPRA"/>
  </r>
  <r>
    <s v="Piso en Villaverde Alto  Madrid1707"/>
    <x v="0"/>
    <n v="310000"/>
    <x v="5"/>
    <n v="130"/>
    <x v="1"/>
    <x v="11"/>
    <x v="1"/>
    <x v="1"/>
    <x v="0"/>
    <s v=""/>
    <n v="310000"/>
    <n v="2384.6153846153848"/>
    <n v="103333.33333333333"/>
    <m/>
    <s v="COMPRA"/>
  </r>
  <r>
    <s v="Piso en Villaverde Alto  Madrid1708"/>
    <x v="0"/>
    <n v="310000"/>
    <x v="5"/>
    <n v="130"/>
    <x v="1"/>
    <x v="11"/>
    <x v="1"/>
    <x v="1"/>
    <x v="0"/>
    <s v=""/>
    <n v="310000"/>
    <n v="2384.6153846153848"/>
    <n v="103333.33333333333"/>
    <m/>
    <s v="COMPRA"/>
  </r>
  <r>
    <s v="Piso en Alcalde L. Uruñuela - Palacio de Congresos  Sevilla98"/>
    <x v="2"/>
    <n v="310000"/>
    <x v="3"/>
    <n v="113"/>
    <x v="1"/>
    <x v="8"/>
    <x v="1"/>
    <x v="1"/>
    <x v="1"/>
    <s v=""/>
    <n v="310000"/>
    <n v="2743.3628318584069"/>
    <n v="77500"/>
    <m/>
    <s v="COMPRA"/>
  </r>
  <r>
    <s v="Piso en calle Brasil-1364"/>
    <x v="1"/>
    <n v="310000"/>
    <x v="11"/>
    <n v="57"/>
    <x v="1"/>
    <x v="8"/>
    <x v="1"/>
    <x v="1"/>
    <x v="1"/>
    <m/>
    <n v="310000"/>
    <n v="5438.5964912280706"/>
    <n v="310000"/>
    <s v="Torremolinos"/>
    <s v="COMPRA"/>
  </r>
  <r>
    <s v="Piso en calle Séneca-1378"/>
    <x v="1"/>
    <n v="310000"/>
    <x v="8"/>
    <n v="65"/>
    <x v="1"/>
    <x v="8"/>
    <x v="1"/>
    <x v="1"/>
    <x v="1"/>
    <m/>
    <n v="310000"/>
    <n v="4769.2307692307695"/>
    <n v="155000"/>
    <s v="Ciudad"/>
    <s v="COMPRA"/>
  </r>
  <r>
    <s v="Piso en calle Aulaga-1469"/>
    <x v="1"/>
    <n v="310000"/>
    <x v="8"/>
    <n v="92"/>
    <x v="1"/>
    <x v="8"/>
    <x v="1"/>
    <x v="1"/>
    <x v="1"/>
    <m/>
    <n v="310000"/>
    <n v="3369.5652173913045"/>
    <n v="155000"/>
    <s v="Benalmadena"/>
    <s v="COMPRA"/>
  </r>
  <r>
    <s v="Piso en calle de la Mancha-1251"/>
    <x v="1"/>
    <n v="310000"/>
    <x v="5"/>
    <n v="121"/>
    <x v="1"/>
    <x v="8"/>
    <x v="1"/>
    <x v="1"/>
    <x v="0"/>
    <m/>
    <n v="310000"/>
    <n v="2561.9834710743803"/>
    <n v="103333.33333333333"/>
    <s v="Benalmadena"/>
    <s v="COMPRA"/>
  </r>
  <r>
    <s v="Piso en calle la mancha-1252"/>
    <x v="1"/>
    <n v="310000"/>
    <x v="5"/>
    <n v="121"/>
    <x v="1"/>
    <x v="8"/>
    <x v="1"/>
    <x v="1"/>
    <x v="0"/>
    <m/>
    <n v="310000"/>
    <n v="2561.9834710743803"/>
    <n v="103333.33333333333"/>
    <s v="Benalmadena"/>
    <s v="COMPRA"/>
  </r>
  <r>
    <s v="Piso en calle de la Mancha-1255"/>
    <x v="1"/>
    <n v="310000"/>
    <x v="5"/>
    <n v="124"/>
    <x v="1"/>
    <x v="8"/>
    <x v="1"/>
    <x v="1"/>
    <x v="0"/>
    <m/>
    <n v="310000"/>
    <n v="2500"/>
    <n v="103333.33333333333"/>
    <s v="Benalmadena"/>
    <s v="COMPRA"/>
  </r>
  <r>
    <s v="Piso en Los Guindos - Parque Mediterráneo - Santa Paula-1216"/>
    <x v="1"/>
    <n v="310000"/>
    <x v="3"/>
    <n v="110"/>
    <x v="1"/>
    <x v="8"/>
    <x v="1"/>
    <x v="1"/>
    <x v="0"/>
    <m/>
    <n v="310000"/>
    <n v="2818.181818181818"/>
    <n v="77500"/>
    <s v="Ciudad"/>
    <s v="COMPRA"/>
  </r>
  <r>
    <s v="Piso en Los Guindos - Parque Mediterráneo - Santa Paula-1217"/>
    <x v="1"/>
    <n v="310000"/>
    <x v="3"/>
    <n v="110"/>
    <x v="1"/>
    <x v="8"/>
    <x v="1"/>
    <x v="1"/>
    <x v="0"/>
    <m/>
    <n v="310000"/>
    <n v="2818.181818181818"/>
    <n v="77500"/>
    <s v="Ciudad"/>
    <s v="COMPRA"/>
  </r>
  <r>
    <s v="Piso en calle Vela-1028"/>
    <x v="1"/>
    <n v="310000"/>
    <x v="8"/>
    <n v="79"/>
    <x v="1"/>
    <x v="3"/>
    <x v="1"/>
    <x v="1"/>
    <x v="0"/>
    <m/>
    <n v="310000"/>
    <n v="3924.0506329113923"/>
    <n v="155000"/>
    <s v="Benalmadena"/>
    <s v="COMPRA"/>
  </r>
  <r>
    <s v="Piso en calle Armengual de la Mota-517"/>
    <x v="1"/>
    <n v="310000"/>
    <x v="8"/>
    <n v="65"/>
    <x v="1"/>
    <x v="9"/>
    <x v="1"/>
    <x v="2"/>
    <x v="1"/>
    <m/>
    <n v="310000"/>
    <n v="4769.2307692307695"/>
    <n v="155000"/>
    <s v="Ciudad"/>
    <s v="COMPRA"/>
  </r>
  <r>
    <s v="Piso en avenida Málaga Oloroso-582"/>
    <x v="1"/>
    <n v="310000"/>
    <x v="6"/>
    <n v="105"/>
    <x v="1"/>
    <x v="9"/>
    <x v="1"/>
    <x v="1"/>
    <x v="0"/>
    <m/>
    <n v="310000"/>
    <n v="2952.3809523809523"/>
    <n v="62000"/>
    <s v="Ciudad"/>
    <s v="COMPRA"/>
  </r>
  <r>
    <s v="Piso en avenida Málaga Oloroso-588"/>
    <x v="1"/>
    <n v="310000"/>
    <x v="6"/>
    <n v="110"/>
    <x v="1"/>
    <x v="9"/>
    <x v="1"/>
    <x v="1"/>
    <x v="0"/>
    <m/>
    <n v="310000"/>
    <n v="2818.181818181818"/>
    <n v="62000"/>
    <s v="Ciudad"/>
    <s v="COMPRA"/>
  </r>
  <r>
    <s v="Piso en avenida Málaga Oloroso-589"/>
    <x v="1"/>
    <n v="310000"/>
    <x v="6"/>
    <n v="110"/>
    <x v="1"/>
    <x v="9"/>
    <x v="1"/>
    <x v="1"/>
    <x v="0"/>
    <m/>
    <n v="310000"/>
    <n v="2818.181818181818"/>
    <n v="62000"/>
    <s v="Ciudad"/>
    <s v="COMPRA"/>
  </r>
  <r>
    <s v="Piso en Ciudad Jardín-590"/>
    <x v="1"/>
    <n v="310000"/>
    <x v="6"/>
    <n v="110"/>
    <x v="1"/>
    <x v="9"/>
    <x v="1"/>
    <x v="1"/>
    <x v="0"/>
    <m/>
    <n v="310000"/>
    <n v="2818.181818181818"/>
    <n v="62000"/>
    <s v="Ciudad"/>
    <s v="COMPRA"/>
  </r>
  <r>
    <s v="Piso en Cortijo Bazán - Los Casinis - Los Cipreses-591"/>
    <x v="1"/>
    <n v="310000"/>
    <x v="6"/>
    <n v="110"/>
    <x v="1"/>
    <x v="9"/>
    <x v="1"/>
    <x v="1"/>
    <x v="0"/>
    <m/>
    <n v="310000"/>
    <n v="2818.181818181818"/>
    <n v="62000"/>
    <s v="Ciudad"/>
    <s v="COMPRA"/>
  </r>
  <r>
    <s v="Piso en Huerta Nueva - Jardín de Málaga-592"/>
    <x v="1"/>
    <n v="310000"/>
    <x v="6"/>
    <n v="110"/>
    <x v="1"/>
    <x v="9"/>
    <x v="1"/>
    <x v="1"/>
    <x v="0"/>
    <m/>
    <n v="310000"/>
    <n v="2818.181818181818"/>
    <n v="62000"/>
    <s v="Ciudad"/>
    <s v="COMPRA"/>
  </r>
  <r>
    <s v="Piso en calle Caballero de las Doncellas-327"/>
    <x v="1"/>
    <n v="310000"/>
    <x v="5"/>
    <n v="82"/>
    <x v="1"/>
    <x v="1"/>
    <x v="1"/>
    <x v="1"/>
    <x v="1"/>
    <m/>
    <n v="310000"/>
    <n v="3780.4878048780488"/>
    <n v="103333.33333333333"/>
    <s v="Ciudad"/>
    <s v="COMPRA"/>
  </r>
  <r>
    <s v="Piso en calle Goya-210"/>
    <x v="1"/>
    <n v="310000"/>
    <x v="8"/>
    <n v="79"/>
    <x v="1"/>
    <x v="5"/>
    <x v="1"/>
    <x v="1"/>
    <x v="1"/>
    <m/>
    <n v="310000"/>
    <n v="3924.0506329113923"/>
    <n v="155000"/>
    <s v="Ciudad"/>
    <s v="COMPRA"/>
  </r>
  <r>
    <s v="Piso en Perchel norte-1596"/>
    <x v="1"/>
    <n v="310000"/>
    <x v="8"/>
    <n v="65"/>
    <x v="1"/>
    <x v="11"/>
    <x v="1"/>
    <x v="1"/>
    <x v="1"/>
    <m/>
    <n v="310000"/>
    <n v="4769.2307692307695"/>
    <n v="155000"/>
    <s v="Ciudad"/>
    <s v="COMPRA"/>
  </r>
  <r>
    <s v="Chalet adosado en Campanillas-2080"/>
    <x v="1"/>
    <n v="309900"/>
    <x v="5"/>
    <n v="124"/>
    <x v="0"/>
    <x v="0"/>
    <x v="0"/>
    <x v="0"/>
    <x v="0"/>
    <m/>
    <n v="309900"/>
    <n v="2499.1935483870966"/>
    <n v="103300"/>
    <s v="Ciudad"/>
    <s v="COMPRA"/>
  </r>
  <r>
    <s v="Piso en avenida de la Unión Europea  Zona Europa1397"/>
    <x v="0"/>
    <n v="309900"/>
    <x v="3"/>
    <n v="111"/>
    <x v="1"/>
    <x v="8"/>
    <x v="1"/>
    <x v="1"/>
    <x v="0"/>
    <s v=""/>
    <n v="309900"/>
    <n v="2791.8918918918921"/>
    <n v="77475"/>
    <m/>
    <s v="COMPRA"/>
  </r>
  <r>
    <s v="Piso en avenida Juan Pablo II  481410"/>
    <x v="0"/>
    <n v="309900"/>
    <x v="5"/>
    <n v="93"/>
    <x v="1"/>
    <x v="8"/>
    <x v="1"/>
    <x v="1"/>
    <x v="0"/>
    <s v=""/>
    <n v="309900"/>
    <n v="3332.2580645161293"/>
    <n v="103300"/>
    <m/>
    <s v="COMPRA"/>
  </r>
  <r>
    <s v="Piso en calle de Lima  48997"/>
    <x v="0"/>
    <n v="309900"/>
    <x v="5"/>
    <n v="105"/>
    <x v="1"/>
    <x v="9"/>
    <x v="1"/>
    <x v="1"/>
    <x v="0"/>
    <s v=""/>
    <n v="309900"/>
    <n v="2951.4285714285716"/>
    <n v="103300"/>
    <m/>
    <s v="COMPRA"/>
  </r>
  <r>
    <s v="Dúplex en calle Santa Lucia  61208"/>
    <x v="0"/>
    <n v="309880"/>
    <x v="8"/>
    <n v="64"/>
    <x v="1"/>
    <x v="3"/>
    <x v="1"/>
    <x v="1"/>
    <x v="0"/>
    <s v=""/>
    <n v="309880"/>
    <n v="4841.875"/>
    <n v="154940"/>
    <m/>
    <s v="COMPRA"/>
  </r>
  <r>
    <s v="Dúplex en Montemar-2259"/>
    <x v="1"/>
    <n v="309000"/>
    <x v="8"/>
    <n v="100"/>
    <x v="1"/>
    <x v="11"/>
    <x v="2"/>
    <x v="2"/>
    <x v="0"/>
    <m/>
    <n v="309000"/>
    <n v="3090"/>
    <n v="154500"/>
    <s v="Torremolinos"/>
    <s v="COMPRA"/>
  </r>
  <r>
    <s v="Piso en calle Martínez Barrionuevo-499"/>
    <x v="1"/>
    <n v="309000"/>
    <x v="5"/>
    <n v="97"/>
    <x v="1"/>
    <x v="7"/>
    <x v="1"/>
    <x v="1"/>
    <x v="1"/>
    <m/>
    <n v="309000"/>
    <n v="3185.5670103092784"/>
    <n v="103000"/>
    <s v="Ciudad"/>
    <s v="COMPRA"/>
  </r>
  <r>
    <s v="Dúplex en avenida Carlota Alessandri-2522"/>
    <x v="1"/>
    <n v="309000"/>
    <x v="8"/>
    <n v="85"/>
    <x v="1"/>
    <x v="11"/>
    <x v="1"/>
    <x v="1"/>
    <x v="0"/>
    <m/>
    <n v="309000"/>
    <n v="3635.294117647059"/>
    <n v="154500"/>
    <s v="Torremolinos"/>
    <s v="COMPRA"/>
  </r>
  <r>
    <s v="Dúplex en avenida Carlota Alessandri-2523"/>
    <x v="1"/>
    <n v="309000"/>
    <x v="8"/>
    <n v="85"/>
    <x v="1"/>
    <x v="11"/>
    <x v="1"/>
    <x v="1"/>
    <x v="0"/>
    <m/>
    <n v="309000"/>
    <n v="3635.294117647059"/>
    <n v="154500"/>
    <s v="Torremolinos"/>
    <s v="COMPRA"/>
  </r>
  <r>
    <s v="Piso en avenida Jerez  s/n109"/>
    <x v="2"/>
    <n v="308000"/>
    <x v="8"/>
    <n v="90"/>
    <x v="1"/>
    <x v="8"/>
    <x v="1"/>
    <x v="1"/>
    <x v="1"/>
    <s v=""/>
    <n v="308000"/>
    <n v="3422.2222222222222"/>
    <n v="154000"/>
    <m/>
    <s v="COMPRA"/>
  </r>
  <r>
    <s v="Piso en calle Carrión-2502"/>
    <x v="1"/>
    <n v="308000"/>
    <x v="8"/>
    <n v="72"/>
    <x v="1"/>
    <x v="11"/>
    <x v="1"/>
    <x v="1"/>
    <x v="2"/>
    <n v="38000"/>
    <n v="346000"/>
    <n v="4805.5555555555557"/>
    <n v="173000"/>
    <s v="Ciudad"/>
    <s v="COMPRA"/>
  </r>
  <r>
    <s v="Piso en calle San Millán-35"/>
    <x v="1"/>
    <n v="307000"/>
    <x v="5"/>
    <n v="119"/>
    <x v="1"/>
    <x v="4"/>
    <x v="1"/>
    <x v="1"/>
    <x v="1"/>
    <m/>
    <n v="307000"/>
    <n v="2579.8319327731092"/>
    <n v="102333.33333333333"/>
    <s v="Ciudad"/>
    <s v="COMPRA"/>
  </r>
  <r>
    <s v="Piso en La Merced-36"/>
    <x v="1"/>
    <n v="307000"/>
    <x v="5"/>
    <n v="119"/>
    <x v="1"/>
    <x v="4"/>
    <x v="1"/>
    <x v="1"/>
    <x v="1"/>
    <m/>
    <n v="307000"/>
    <n v="2579.8319327731092"/>
    <n v="102333.33333333333"/>
    <s v="Ciudad"/>
    <s v="COMPRA"/>
  </r>
  <r>
    <s v="Piso en avenida de Andalucía-2401"/>
    <x v="1"/>
    <n v="307000"/>
    <x v="5"/>
    <n v="125"/>
    <x v="1"/>
    <x v="11"/>
    <x v="1"/>
    <x v="1"/>
    <x v="1"/>
    <m/>
    <n v="307000"/>
    <n v="2456"/>
    <n v="102333.33333333333"/>
    <s v="Ciudad"/>
    <s v="COMPRA"/>
  </r>
  <r>
    <s v="Ático en Columbretes  s/n272"/>
    <x v="2"/>
    <n v="306000"/>
    <x v="3"/>
    <n v="187"/>
    <x v="1"/>
    <x v="7"/>
    <x v="1"/>
    <x v="1"/>
    <x v="0"/>
    <s v=""/>
    <n v="306000"/>
    <n v="1636.3636363636363"/>
    <n v="76500"/>
    <m/>
    <s v="COMPRA"/>
  </r>
  <r>
    <s v="Chalet adosado en camino Suárez-2077"/>
    <x v="1"/>
    <n v="305000"/>
    <x v="5"/>
    <n v="89"/>
    <x v="0"/>
    <x v="0"/>
    <x v="0"/>
    <x v="0"/>
    <x v="1"/>
    <m/>
    <n v="305000"/>
    <n v="3426.9662921348313"/>
    <n v="101666.66666666667"/>
    <s v="Ciudad"/>
    <s v="COMPRA"/>
  </r>
  <r>
    <s v="Chalet adosado en avenida Portimao  Zona Avenida de Europa498"/>
    <x v="2"/>
    <n v="305000"/>
    <x v="3"/>
    <n v="159"/>
    <x v="0"/>
    <x v="0"/>
    <x v="0"/>
    <x v="0"/>
    <x v="0"/>
    <s v=""/>
    <n v="305000"/>
    <n v="1918.2389937106918"/>
    <n v="76250"/>
    <m/>
    <s v="COMPRA"/>
  </r>
  <r>
    <s v="Piso en calle Provisional Berrocales 81 10  s/n1763"/>
    <x v="0"/>
    <n v="305000"/>
    <x v="11"/>
    <n v="60"/>
    <x v="1"/>
    <x v="11"/>
    <x v="1"/>
    <x v="1"/>
    <x v="0"/>
    <s v=""/>
    <n v="305000"/>
    <n v="5083.333333333333"/>
    <n v="305000"/>
    <m/>
    <s v="COMPRA"/>
  </r>
  <r>
    <s v="Piso en Montemar-1393"/>
    <x v="1"/>
    <n v="305000"/>
    <x v="5"/>
    <n v="70"/>
    <x v="1"/>
    <x v="8"/>
    <x v="1"/>
    <x v="1"/>
    <x v="0"/>
    <m/>
    <n v="305000"/>
    <n v="4357.1428571428569"/>
    <n v="101666.66666666667"/>
    <s v="Torremolinos"/>
    <s v="COMPRA"/>
  </r>
  <r>
    <s v="Piso en Montemar-57"/>
    <x v="1"/>
    <n v="305000"/>
    <x v="8"/>
    <n v="85"/>
    <x v="1"/>
    <x v="4"/>
    <x v="1"/>
    <x v="1"/>
    <x v="1"/>
    <m/>
    <n v="305000"/>
    <n v="3588.2352941176468"/>
    <n v="152500"/>
    <s v="Torremolinos"/>
    <s v="COMPRA"/>
  </r>
  <r>
    <s v="Casa o chalet independiente en calle Canela  La Paz - Montecarmelo369"/>
    <x v="2"/>
    <n v="304141"/>
    <x v="6"/>
    <n v="240"/>
    <x v="0"/>
    <x v="0"/>
    <x v="0"/>
    <x v="0"/>
    <x v="0"/>
    <s v=""/>
    <n v="304141"/>
    <n v="1267.2541666666666"/>
    <n v="60828.2"/>
    <m/>
    <s v="COMPRA"/>
  </r>
  <r>
    <s v="Chalet adosado en calle Tarifa-2069"/>
    <x v="1"/>
    <n v="303000"/>
    <x v="3"/>
    <n v="260"/>
    <x v="0"/>
    <x v="0"/>
    <x v="0"/>
    <x v="0"/>
    <x v="1"/>
    <m/>
    <n v="303000"/>
    <n v="1165.3846153846155"/>
    <n v="75750"/>
    <s v="Ciudad"/>
    <s v="COMPRA"/>
  </r>
  <r>
    <s v="Chalet adosado en calle Tarifa-2070"/>
    <x v="1"/>
    <n v="303000"/>
    <x v="3"/>
    <n v="260"/>
    <x v="0"/>
    <x v="0"/>
    <x v="0"/>
    <x v="0"/>
    <x v="1"/>
    <m/>
    <n v="303000"/>
    <n v="1165.3846153846155"/>
    <n v="75750"/>
    <s v="Ciudad"/>
    <s v="COMPRA"/>
  </r>
  <r>
    <s v="Piso en Residencial Living Gardens-2525"/>
    <x v="1"/>
    <n v="302500"/>
    <x v="11"/>
    <n v="86"/>
    <x v="1"/>
    <x v="11"/>
    <x v="1"/>
    <x v="1"/>
    <x v="0"/>
    <m/>
    <n v="302500"/>
    <n v="3517.4418604651164"/>
    <n v="302500"/>
    <s v="Torremolinos"/>
    <s v="COMPRA"/>
  </r>
  <r>
    <s v="Piso en avenida San Anton-1053"/>
    <x v="1"/>
    <n v="301500"/>
    <x v="11"/>
    <n v="86"/>
    <x v="1"/>
    <x v="3"/>
    <x v="1"/>
    <x v="1"/>
    <x v="0"/>
    <m/>
    <n v="301500"/>
    <n v="3505.8139534883721"/>
    <n v="301500"/>
    <s v="Torremolinos"/>
    <s v="COMPRA"/>
  </r>
  <r>
    <s v="Chalet adosado en El Palo-2098"/>
    <x v="1"/>
    <n v="300300"/>
    <x v="6"/>
    <n v="106"/>
    <x v="0"/>
    <x v="0"/>
    <x v="0"/>
    <x v="0"/>
    <x v="1"/>
    <m/>
    <n v="300300"/>
    <n v="2833.0188679245284"/>
    <n v="60060"/>
    <s v="Ciudad"/>
    <s v="COMPRA"/>
  </r>
  <r>
    <s v="Casa o chalet independiente en calle María Tubau-1737"/>
    <x v="1"/>
    <n v="300000"/>
    <x v="3"/>
    <n v="175"/>
    <x v="0"/>
    <x v="0"/>
    <x v="0"/>
    <x v="0"/>
    <x v="0"/>
    <m/>
    <n v="300000"/>
    <n v="1714.2857142857142"/>
    <n v="75000"/>
    <s v="Ciudad"/>
    <s v="COMPRA"/>
  </r>
  <r>
    <s v="Casa o chalet independiente en calle María Tubau-1738"/>
    <x v="1"/>
    <n v="300000"/>
    <x v="3"/>
    <n v="180"/>
    <x v="0"/>
    <x v="0"/>
    <x v="0"/>
    <x v="0"/>
    <x v="0"/>
    <m/>
    <n v="300000"/>
    <n v="1666.6666666666667"/>
    <n v="75000"/>
    <s v="Ciudad"/>
    <s v="COMPRA"/>
  </r>
  <r>
    <s v="Casa o chalet independiente en calle María Tubau-1739"/>
    <x v="1"/>
    <n v="300000"/>
    <x v="3"/>
    <n v="180"/>
    <x v="0"/>
    <x v="0"/>
    <x v="0"/>
    <x v="0"/>
    <x v="0"/>
    <m/>
    <n v="300000"/>
    <n v="1666.6666666666667"/>
    <n v="75000"/>
    <s v="Ciudad"/>
    <s v="COMPRA"/>
  </r>
  <r>
    <s v="Casa o chalet independiente en calle Virgen del Valle  La Hacienda - Nueva Andalucía418"/>
    <x v="2"/>
    <n v="300000"/>
    <x v="5"/>
    <n v="97"/>
    <x v="0"/>
    <x v="0"/>
    <x v="0"/>
    <x v="0"/>
    <x v="0"/>
    <s v=""/>
    <n v="300000"/>
    <n v="3092.783505154639"/>
    <n v="100000"/>
    <m/>
    <s v="COMPRA"/>
  </r>
  <r>
    <s v="Chalet adosado en calle averroes  10507"/>
    <x v="2"/>
    <n v="300000"/>
    <x v="3"/>
    <n v="220"/>
    <x v="0"/>
    <x v="0"/>
    <x v="0"/>
    <x v="0"/>
    <x v="0"/>
    <s v=""/>
    <n v="300000"/>
    <n v="1363.6363636363637"/>
    <n v="75000"/>
    <m/>
    <s v="COMPRA"/>
  </r>
  <r>
    <s v="Chalet adosado en calle Cristóbal Halffter  Centro - Doña Mercedes511"/>
    <x v="2"/>
    <n v="300000"/>
    <x v="5"/>
    <n v="113"/>
    <x v="0"/>
    <x v="0"/>
    <x v="0"/>
    <x v="0"/>
    <x v="0"/>
    <s v=""/>
    <n v="300000"/>
    <n v="2654.8672566371683"/>
    <n v="100000"/>
    <m/>
    <s v="COMPRA"/>
  </r>
  <r>
    <s v="Chalet adosado en Casarrubuelos 1819"/>
    <x v="0"/>
    <n v="300000"/>
    <x v="5"/>
    <n v="297"/>
    <x v="0"/>
    <x v="0"/>
    <x v="0"/>
    <x v="0"/>
    <x v="0"/>
    <s v=""/>
    <n v="300000"/>
    <n v="1010.10101010101"/>
    <n v="100000"/>
    <m/>
    <s v="COMPRA"/>
  </r>
  <r>
    <s v="Piso en calle de la Fe  Lavapiés-Embajadores851"/>
    <x v="0"/>
    <n v="300000"/>
    <x v="11"/>
    <n v="50"/>
    <x v="1"/>
    <x v="7"/>
    <x v="2"/>
    <x v="1"/>
    <x v="1"/>
    <s v=""/>
    <n v="300000"/>
    <n v="6000"/>
    <n v="300000"/>
    <m/>
    <s v="COMPRA"/>
  </r>
  <r>
    <s v="Piso en calle Republica Dominicana-2356"/>
    <x v="1"/>
    <n v="300000"/>
    <x v="11"/>
    <n v="91"/>
    <x v="1"/>
    <x v="11"/>
    <x v="2"/>
    <x v="1"/>
    <x v="1"/>
    <m/>
    <n v="300000"/>
    <n v="3296.7032967032969"/>
    <n v="300000"/>
    <s v="Torremolinos"/>
    <s v="COMPRA"/>
  </r>
  <r>
    <s v="Piso en calle Alférez Beltrán Monchón-2342"/>
    <x v="1"/>
    <n v="300000"/>
    <x v="5"/>
    <n v="70"/>
    <x v="1"/>
    <x v="11"/>
    <x v="2"/>
    <x v="1"/>
    <x v="1"/>
    <m/>
    <n v="300000"/>
    <n v="4285.7142857142853"/>
    <n v="100000"/>
    <s v="Ciudad"/>
    <s v="COMPRA"/>
  </r>
  <r>
    <s v="Piso en calle Ajonjolí  s/n199"/>
    <x v="2"/>
    <n v="300000"/>
    <x v="3"/>
    <n v="124"/>
    <x v="1"/>
    <x v="3"/>
    <x v="1"/>
    <x v="1"/>
    <x v="0"/>
    <s v=""/>
    <n v="300000"/>
    <n v="2419.3548387096776"/>
    <n v="75000"/>
    <m/>
    <s v="COMPRA"/>
  </r>
  <r>
    <s v="Piso en Ayuntamiento-1271"/>
    <x v="1"/>
    <n v="300000"/>
    <x v="5"/>
    <n v="135"/>
    <x v="1"/>
    <x v="8"/>
    <x v="1"/>
    <x v="1"/>
    <x v="0"/>
    <m/>
    <n v="300000"/>
    <n v="2222.2222222222222"/>
    <n v="100000"/>
    <s v="Torremolinos"/>
    <s v="COMPRA"/>
  </r>
  <r>
    <s v="Piso en calle Tona Radely-1019"/>
    <x v="1"/>
    <n v="300000"/>
    <x v="8"/>
    <n v="75"/>
    <x v="1"/>
    <x v="3"/>
    <x v="1"/>
    <x v="1"/>
    <x v="0"/>
    <m/>
    <n v="300000"/>
    <n v="4000"/>
    <n v="150000"/>
    <s v="Torremolinos"/>
    <s v="COMPRA"/>
  </r>
  <r>
    <s v="Piso en Los Castillejos - La Trinidad-1083"/>
    <x v="1"/>
    <n v="300000"/>
    <x v="5"/>
    <n v="83"/>
    <x v="1"/>
    <x v="3"/>
    <x v="1"/>
    <x v="1"/>
    <x v="0"/>
    <m/>
    <n v="300000"/>
    <n v="3614.4578313253014"/>
    <n v="100000"/>
    <s v="Ciudad"/>
    <s v="COMPRA"/>
  </r>
  <r>
    <s v="Piso en calle Eduardo Domínguez Ávila-774"/>
    <x v="1"/>
    <n v="300000"/>
    <x v="5"/>
    <n v="90"/>
    <x v="1"/>
    <x v="9"/>
    <x v="1"/>
    <x v="1"/>
    <x v="1"/>
    <m/>
    <n v="300000"/>
    <n v="3333.3333333333335"/>
    <n v="100000"/>
    <s v="Ciudad"/>
    <s v="COMPRA"/>
  </r>
  <r>
    <s v="Piso en calle Sevilla-182"/>
    <x v="1"/>
    <n v="300000"/>
    <x v="5"/>
    <n v="130"/>
    <x v="1"/>
    <x v="5"/>
    <x v="1"/>
    <x v="1"/>
    <x v="1"/>
    <m/>
    <n v="300000"/>
    <n v="2307.6923076923076"/>
    <n v="100000"/>
    <s v="Benalmadena"/>
    <s v="COMPRA"/>
  </r>
  <r>
    <s v="Piso en Cruz del Humilladero - Los Tilos-158"/>
    <x v="1"/>
    <n v="300000"/>
    <x v="5"/>
    <n v="90"/>
    <x v="1"/>
    <x v="6"/>
    <x v="1"/>
    <x v="1"/>
    <x v="1"/>
    <m/>
    <n v="300000"/>
    <n v="3333.3333333333335"/>
    <n v="100000"/>
    <s v="Ciudad"/>
    <s v="COMPRA"/>
  </r>
  <r>
    <s v="Piso en paseo de los Tilos-159"/>
    <x v="1"/>
    <n v="300000"/>
    <x v="5"/>
    <n v="90"/>
    <x v="1"/>
    <x v="6"/>
    <x v="1"/>
    <x v="1"/>
    <x v="1"/>
    <m/>
    <n v="300000"/>
    <n v="3333.3333333333335"/>
    <n v="100000"/>
    <s v="Ciudad"/>
    <s v="COMPRA"/>
  </r>
  <r>
    <s v="Piso en paseo de los Tilos-160"/>
    <x v="1"/>
    <n v="300000"/>
    <x v="5"/>
    <n v="90"/>
    <x v="1"/>
    <x v="6"/>
    <x v="1"/>
    <x v="1"/>
    <x v="1"/>
    <m/>
    <n v="300000"/>
    <n v="3333.3333333333335"/>
    <n v="100000"/>
    <s v="Ciudad"/>
    <s v="COMPRA"/>
  </r>
  <r>
    <s v="Piso en calle tanzania-2361"/>
    <x v="1"/>
    <n v="300000"/>
    <x v="8"/>
    <n v="102"/>
    <x v="1"/>
    <x v="11"/>
    <x v="1"/>
    <x v="1"/>
    <x v="0"/>
    <m/>
    <n v="300000"/>
    <n v="2941.1764705882351"/>
    <n v="150000"/>
    <s v="Ciudad"/>
    <s v="COMPRA"/>
  </r>
  <r>
    <s v="Piso en bolivia-2528"/>
    <x v="1"/>
    <n v="300000"/>
    <x v="8"/>
    <n v="88"/>
    <x v="1"/>
    <x v="11"/>
    <x v="1"/>
    <x v="1"/>
    <x v="1"/>
    <m/>
    <n v="300000"/>
    <n v="3409.090909090909"/>
    <n v="150000"/>
    <s v="Ciudad"/>
    <s v="COMPRA"/>
  </r>
  <r>
    <s v="Ático en Cortijo Alto-315"/>
    <x v="1"/>
    <n v="299999"/>
    <x v="8"/>
    <n v="74"/>
    <x v="1"/>
    <x v="1"/>
    <x v="1"/>
    <x v="1"/>
    <x v="1"/>
    <m/>
    <n v="299999"/>
    <n v="4054.0405405405404"/>
    <n v="149999.5"/>
    <s v="Ciudad"/>
    <s v="COMPRA"/>
  </r>
  <r>
    <s v="Piso en Feria  Sevilla217"/>
    <x v="2"/>
    <n v="299990"/>
    <x v="8"/>
    <n v="82"/>
    <x v="1"/>
    <x v="3"/>
    <x v="1"/>
    <x v="1"/>
    <x v="1"/>
    <s v=""/>
    <n v="299990"/>
    <n v="3658.4146341463415"/>
    <n v="149995"/>
    <m/>
    <s v="COMPRA"/>
  </r>
  <r>
    <s v="Piso en calle Victoria-1008"/>
    <x v="1"/>
    <n v="299990"/>
    <x v="8"/>
    <n v="63"/>
    <x v="1"/>
    <x v="3"/>
    <x v="1"/>
    <x v="1"/>
    <x v="1"/>
    <m/>
    <n v="299990"/>
    <n v="4761.7460317460318"/>
    <n v="149995"/>
    <s v="Ciudad"/>
    <s v="COMPRA"/>
  </r>
  <r>
    <s v="Piso en calle Don Rodrigo-1020"/>
    <x v="1"/>
    <n v="299990"/>
    <x v="8"/>
    <n v="75"/>
    <x v="1"/>
    <x v="3"/>
    <x v="1"/>
    <x v="1"/>
    <x v="1"/>
    <m/>
    <n v="299990"/>
    <n v="3999.8666666666668"/>
    <n v="149995"/>
    <s v="Ciudad"/>
    <s v="COMPRA"/>
  </r>
  <r>
    <s v="Piso en camino del Pozuelo-750"/>
    <x v="1"/>
    <n v="299990"/>
    <x v="8"/>
    <n v="78"/>
    <x v="1"/>
    <x v="9"/>
    <x v="1"/>
    <x v="1"/>
    <x v="0"/>
    <m/>
    <n v="299990"/>
    <n v="3846.0256410256411"/>
    <n v="149995"/>
    <s v="Torremolinos"/>
    <s v="COMPRA"/>
  </r>
  <r>
    <s v="Piso en Arroyo - Santa Justa  Sevilla224"/>
    <x v="2"/>
    <n v="299950"/>
    <x v="3"/>
    <n v="113"/>
    <x v="1"/>
    <x v="3"/>
    <x v="2"/>
    <x v="1"/>
    <x v="1"/>
    <s v=""/>
    <n v="299950"/>
    <n v="2654.424778761062"/>
    <n v="74987.5"/>
    <m/>
    <s v="COMPRA"/>
  </r>
  <r>
    <s v="Chalet adosado en Centro  Bormujos542"/>
    <x v="2"/>
    <n v="299900"/>
    <x v="3"/>
    <n v="139"/>
    <x v="0"/>
    <x v="0"/>
    <x v="0"/>
    <x v="0"/>
    <x v="0"/>
    <s v=""/>
    <n v="299900"/>
    <n v="2157.5539568345325"/>
    <n v="74975"/>
    <m/>
    <s v="COMPRA"/>
  </r>
  <r>
    <s v="Chalet pareado en Santiponce 636"/>
    <x v="2"/>
    <n v="299900"/>
    <x v="6"/>
    <n v="336"/>
    <x v="0"/>
    <x v="0"/>
    <x v="0"/>
    <x v="0"/>
    <x v="0"/>
    <s v=""/>
    <n v="299900"/>
    <n v="892.55952380952385"/>
    <n v="59980"/>
    <m/>
    <s v="COMPRA"/>
  </r>
  <r>
    <s v="Chalet adosado en Cubas de la Sagra 2053"/>
    <x v="0"/>
    <n v="299900"/>
    <x v="6"/>
    <n v="228"/>
    <x v="0"/>
    <x v="0"/>
    <x v="0"/>
    <x v="0"/>
    <x v="0"/>
    <s v=""/>
    <n v="299900"/>
    <n v="1315.3508771929824"/>
    <n v="59980"/>
    <m/>
    <s v="COMPRA"/>
  </r>
  <r>
    <s v="Chalet adosado en calle Archipiélago Cabrera  Cuevas - Ilustración2218"/>
    <x v="0"/>
    <n v="299900"/>
    <x v="3"/>
    <n v="251"/>
    <x v="0"/>
    <x v="0"/>
    <x v="0"/>
    <x v="0"/>
    <x v="0"/>
    <s v=""/>
    <n v="299900"/>
    <n v="1194.8207171314741"/>
    <n v="74975"/>
    <m/>
    <s v="COMPRA"/>
  </r>
  <r>
    <s v="Piso en calle Carretas  21652"/>
    <x v="0"/>
    <n v="299900"/>
    <x v="8"/>
    <n v="72"/>
    <x v="1"/>
    <x v="11"/>
    <x v="2"/>
    <x v="1"/>
    <x v="1"/>
    <s v=""/>
    <n v="299900"/>
    <n v="4165.2777777777774"/>
    <n v="149950"/>
    <m/>
    <s v="COMPRA"/>
  </r>
  <r>
    <s v="Piso en avenida de la Vega  Primera Fase - Nuevo Tres Cantos1691"/>
    <x v="0"/>
    <n v="299900"/>
    <x v="3"/>
    <n v="185"/>
    <x v="1"/>
    <x v="11"/>
    <x v="1"/>
    <x v="1"/>
    <x v="1"/>
    <s v=""/>
    <n v="299900"/>
    <n v="1621.081081081081"/>
    <n v="74975"/>
    <m/>
    <s v="COMPRA"/>
  </r>
  <r>
    <s v="Piso en calle de Velázquez  Abantos - Carmelitas1412"/>
    <x v="0"/>
    <n v="299900"/>
    <x v="5"/>
    <n v="118"/>
    <x v="1"/>
    <x v="8"/>
    <x v="1"/>
    <x v="1"/>
    <x v="1"/>
    <s v=""/>
    <n v="299900"/>
    <n v="2541.5254237288136"/>
    <n v="99966.666666666672"/>
    <m/>
    <s v="COMPRA"/>
  </r>
  <r>
    <s v="Chalet adosado en calle Almuñécar-2016"/>
    <x v="1"/>
    <n v="299800"/>
    <x v="8"/>
    <n v="83"/>
    <x v="0"/>
    <x v="0"/>
    <x v="0"/>
    <x v="0"/>
    <x v="0"/>
    <m/>
    <n v="299800"/>
    <n v="3612.0481927710844"/>
    <n v="149900"/>
    <s v="Benalmadena"/>
    <s v="COMPRA"/>
  </r>
  <r>
    <s v="Piso en calle Infantes-1201"/>
    <x v="1"/>
    <n v="299500"/>
    <x v="5"/>
    <n v="106"/>
    <x v="1"/>
    <x v="8"/>
    <x v="1"/>
    <x v="1"/>
    <x v="1"/>
    <m/>
    <n v="299500"/>
    <n v="2825.4716981132074"/>
    <n v="99833.333333333328"/>
    <s v="Ciudad"/>
    <s v="COMPRA"/>
  </r>
  <r>
    <s v="Chalet adosado en calle Virgen de la Esperanza-2073"/>
    <x v="1"/>
    <n v="299000"/>
    <x v="11"/>
    <n v="186"/>
    <x v="0"/>
    <x v="0"/>
    <x v="0"/>
    <x v="0"/>
    <x v="1"/>
    <m/>
    <n v="299000"/>
    <n v="1607.5268817204301"/>
    <n v="299000"/>
    <s v="Ciudad"/>
    <s v="COMPRA"/>
  </r>
  <r>
    <s v="Casa o chalet independiente en Zafairon  133480"/>
    <x v="2"/>
    <n v="299000"/>
    <x v="3"/>
    <n v="139"/>
    <x v="0"/>
    <x v="0"/>
    <x v="0"/>
    <x v="0"/>
    <x v="0"/>
    <s v=""/>
    <n v="299000"/>
    <n v="2151.0791366906474"/>
    <n v="74750"/>
    <m/>
    <s v="COMPRA"/>
  </r>
  <r>
    <s v="Casa rural en camino de Villanueva a Sanlucar  Villanueva del Ariscal484"/>
    <x v="2"/>
    <n v="299000"/>
    <x v="3"/>
    <n v="269"/>
    <x v="0"/>
    <x v="0"/>
    <x v="0"/>
    <x v="0"/>
    <x v="0"/>
    <s v=""/>
    <n v="299000"/>
    <n v="1111.5241635687732"/>
    <n v="74750"/>
    <m/>
    <s v="COMPRA"/>
  </r>
  <r>
    <s v="Chalet adosado en Tierno Galván  s/n565"/>
    <x v="2"/>
    <n v="299000"/>
    <x v="5"/>
    <n v="207"/>
    <x v="0"/>
    <x v="0"/>
    <x v="0"/>
    <x v="0"/>
    <x v="0"/>
    <s v=""/>
    <n v="299000"/>
    <n v="1444.4444444444443"/>
    <n v="99666.666666666672"/>
    <m/>
    <s v="COMPRA"/>
  </r>
  <r>
    <s v="Casa o chalet independiente en Algete 2304"/>
    <x v="0"/>
    <n v="299000"/>
    <x v="6"/>
    <n v="246"/>
    <x v="0"/>
    <x v="0"/>
    <x v="0"/>
    <x v="0"/>
    <x v="0"/>
    <s v=""/>
    <n v="299000"/>
    <n v="1215.4471544715448"/>
    <n v="59800"/>
    <m/>
    <s v="COMPRA"/>
  </r>
  <r>
    <s v="Piso en El Molinillo - Capuchinos-1492"/>
    <x v="1"/>
    <n v="299000"/>
    <x v="8"/>
    <n v="87"/>
    <x v="1"/>
    <x v="8"/>
    <x v="2"/>
    <x v="1"/>
    <x v="1"/>
    <m/>
    <n v="299000"/>
    <n v="3436.7816091954023"/>
    <n v="149500"/>
    <s v="Ciudad"/>
    <s v="COMPRA"/>
  </r>
  <r>
    <s v="Piso en El Molinillo - Capuchinos-1493"/>
    <x v="1"/>
    <n v="299000"/>
    <x v="8"/>
    <n v="87"/>
    <x v="1"/>
    <x v="8"/>
    <x v="2"/>
    <x v="1"/>
    <x v="1"/>
    <m/>
    <n v="299000"/>
    <n v="3436.7816091954023"/>
    <n v="149500"/>
    <s v="Ciudad"/>
    <s v="COMPRA"/>
  </r>
  <r>
    <s v="Piso en calle Albatros-1179"/>
    <x v="1"/>
    <n v="299000"/>
    <x v="8"/>
    <n v="72"/>
    <x v="1"/>
    <x v="8"/>
    <x v="2"/>
    <x v="1"/>
    <x v="0"/>
    <m/>
    <n v="299000"/>
    <n v="4152.7777777777774"/>
    <n v="149500"/>
    <s v="Benalmadena"/>
    <s v="COMPRA"/>
  </r>
  <r>
    <s v="Piso en La Goleta - San Felipe Neri-1187"/>
    <x v="1"/>
    <n v="299000"/>
    <x v="5"/>
    <n v="87"/>
    <x v="1"/>
    <x v="8"/>
    <x v="2"/>
    <x v="1"/>
    <x v="1"/>
    <m/>
    <n v="299000"/>
    <n v="3436.7816091954023"/>
    <n v="99666.666666666672"/>
    <s v="Ciudad"/>
    <s v="COMPRA"/>
  </r>
  <r>
    <s v="Piso en calle Japón esquina Indonesia  s/n132"/>
    <x v="2"/>
    <n v="299000"/>
    <x v="3"/>
    <n v="127"/>
    <x v="1"/>
    <x v="8"/>
    <x v="1"/>
    <x v="1"/>
    <x v="0"/>
    <s v=""/>
    <n v="299000"/>
    <n v="2354.3307086614172"/>
    <n v="74750"/>
    <m/>
    <s v="COMPRA"/>
  </r>
  <r>
    <s v="Piso en avenida de Madrid  Ensanche1637"/>
    <x v="0"/>
    <n v="299000"/>
    <x v="8"/>
    <n v="60"/>
    <x v="1"/>
    <x v="11"/>
    <x v="1"/>
    <x v="2"/>
    <x v="1"/>
    <s v=""/>
    <n v="299000"/>
    <n v="4983.333333333333"/>
    <n v="149500"/>
    <m/>
    <s v="COMPRA"/>
  </r>
  <r>
    <s v="Estudio en El Bajondillo-1330"/>
    <x v="1"/>
    <n v="299000"/>
    <x v="11"/>
    <n v="34"/>
    <x v="1"/>
    <x v="8"/>
    <x v="1"/>
    <x v="1"/>
    <x v="0"/>
    <m/>
    <n v="299000"/>
    <n v="8794.1176470588234"/>
    <n v="299000"/>
    <s v="Torremolinos"/>
    <s v="COMPRA"/>
  </r>
  <r>
    <s v="Piso en calle del Remo-1133"/>
    <x v="1"/>
    <n v="299000"/>
    <x v="11"/>
    <n v="75"/>
    <x v="1"/>
    <x v="8"/>
    <x v="1"/>
    <x v="2"/>
    <x v="0"/>
    <m/>
    <n v="299000"/>
    <n v="3986.6666666666665"/>
    <n v="299000"/>
    <s v="Torremolinos"/>
    <s v="COMPRA"/>
  </r>
  <r>
    <s v="Piso en calle Artes-1242"/>
    <x v="1"/>
    <n v="299000"/>
    <x v="5"/>
    <n v="120"/>
    <x v="1"/>
    <x v="8"/>
    <x v="1"/>
    <x v="1"/>
    <x v="1"/>
    <m/>
    <n v="299000"/>
    <n v="2491.6666666666665"/>
    <n v="99666.666666666672"/>
    <s v="Ciudad"/>
    <s v="COMPRA"/>
  </r>
  <r>
    <s v="Piso en calle de San Quintín-726"/>
    <x v="1"/>
    <n v="299000"/>
    <x v="11"/>
    <n v="67"/>
    <x v="1"/>
    <x v="9"/>
    <x v="1"/>
    <x v="1"/>
    <x v="1"/>
    <m/>
    <n v="299000"/>
    <n v="4462.686567164179"/>
    <n v="299000"/>
    <s v="Ciudad"/>
    <s v="COMPRA"/>
  </r>
  <r>
    <s v="Piso en calle de San Quintín-727"/>
    <x v="1"/>
    <n v="299000"/>
    <x v="11"/>
    <n v="67"/>
    <x v="1"/>
    <x v="9"/>
    <x v="1"/>
    <x v="1"/>
    <x v="1"/>
    <m/>
    <n v="299000"/>
    <n v="4462.686567164179"/>
    <n v="299000"/>
    <s v="Ciudad"/>
    <s v="COMPRA"/>
  </r>
  <r>
    <s v="Piso en calle de San Quintín-728"/>
    <x v="1"/>
    <n v="299000"/>
    <x v="11"/>
    <n v="67"/>
    <x v="1"/>
    <x v="9"/>
    <x v="1"/>
    <x v="1"/>
    <x v="1"/>
    <m/>
    <n v="299000"/>
    <n v="4462.686567164179"/>
    <n v="299000"/>
    <s v="Ciudad"/>
    <s v="COMPRA"/>
  </r>
  <r>
    <s v="Piso en plaza del Hospital Civil-729"/>
    <x v="1"/>
    <n v="299000"/>
    <x v="11"/>
    <n v="67"/>
    <x v="1"/>
    <x v="9"/>
    <x v="1"/>
    <x v="1"/>
    <x v="1"/>
    <m/>
    <n v="299000"/>
    <n v="4462.686567164179"/>
    <n v="299000"/>
    <s v="Ciudad"/>
    <s v="COMPRA"/>
  </r>
  <r>
    <s v="Piso en plaza del Hospital Civil-730"/>
    <x v="1"/>
    <n v="299000"/>
    <x v="11"/>
    <n v="67"/>
    <x v="1"/>
    <x v="9"/>
    <x v="1"/>
    <x v="1"/>
    <x v="1"/>
    <m/>
    <n v="299000"/>
    <n v="4462.686567164179"/>
    <n v="299000"/>
    <s v="Ciudad"/>
    <s v="COMPRA"/>
  </r>
  <r>
    <s v="Ático en avenida Salvador Vicente-242"/>
    <x v="1"/>
    <n v="299000"/>
    <x v="8"/>
    <n v="100"/>
    <x v="1"/>
    <x v="1"/>
    <x v="1"/>
    <x v="1"/>
    <x v="0"/>
    <m/>
    <n v="299000"/>
    <n v="2990"/>
    <n v="149500"/>
    <s v="Benalmadena"/>
    <s v="COMPRA"/>
  </r>
  <r>
    <s v="Piso en Pol Ctra de Cártama-164"/>
    <x v="1"/>
    <n v="299000"/>
    <x v="3"/>
    <n v="112"/>
    <x v="1"/>
    <x v="5"/>
    <x v="1"/>
    <x v="2"/>
    <x v="1"/>
    <m/>
    <n v="299000"/>
    <n v="2669.6428571428573"/>
    <n v="74750"/>
    <s v="Ciudad"/>
    <s v="COMPRA"/>
  </r>
  <r>
    <s v="Piso en avenida Juan Luis Peralta-2514"/>
    <x v="1"/>
    <n v="299000"/>
    <x v="8"/>
    <n v="80"/>
    <x v="1"/>
    <x v="11"/>
    <x v="1"/>
    <x v="1"/>
    <x v="0"/>
    <m/>
    <n v="299000"/>
    <n v="3737.5"/>
    <n v="149500"/>
    <s v="Benalmadena"/>
    <s v="COMPRA"/>
  </r>
  <r>
    <s v="Chalet pareado en calle Lentisco  Aznalcazar609"/>
    <x v="2"/>
    <n v="298000"/>
    <x v="6"/>
    <n v="347"/>
    <x v="0"/>
    <x v="0"/>
    <x v="0"/>
    <x v="0"/>
    <x v="0"/>
    <s v=""/>
    <n v="298000"/>
    <n v="858.7896253602305"/>
    <n v="59600"/>
    <m/>
    <s v="COMPRA"/>
  </r>
  <r>
    <s v="Piso en calle Santa Elena-2328"/>
    <x v="1"/>
    <n v="298000"/>
    <x v="8"/>
    <n v="60"/>
    <x v="1"/>
    <x v="11"/>
    <x v="2"/>
    <x v="1"/>
    <x v="1"/>
    <m/>
    <n v="298000"/>
    <n v="4966.666666666667"/>
    <n v="149000"/>
    <s v="Ciudad"/>
    <s v="COMPRA"/>
  </r>
  <r>
    <s v="Piso en Montealto-2349"/>
    <x v="1"/>
    <n v="298000"/>
    <x v="8"/>
    <n v="81"/>
    <x v="1"/>
    <x v="11"/>
    <x v="2"/>
    <x v="1"/>
    <x v="0"/>
    <m/>
    <n v="298000"/>
    <n v="3679.0123456790125"/>
    <n v="149000"/>
    <s v="Benalmadena"/>
    <s v="COMPRA"/>
  </r>
  <r>
    <s v="Dúplex en calle Hilera-2345"/>
    <x v="1"/>
    <n v="298000"/>
    <x v="5"/>
    <n v="73"/>
    <x v="1"/>
    <x v="11"/>
    <x v="2"/>
    <x v="1"/>
    <x v="1"/>
    <m/>
    <n v="298000"/>
    <n v="4082.1917808219177"/>
    <n v="99333.333333333328"/>
    <s v="Ciudad"/>
    <s v="COMPRA"/>
  </r>
  <r>
    <s v="Piso en Carranque - Haza Cuevas-2346"/>
    <x v="1"/>
    <n v="298000"/>
    <x v="5"/>
    <n v="73"/>
    <x v="1"/>
    <x v="11"/>
    <x v="2"/>
    <x v="1"/>
    <x v="1"/>
    <m/>
    <n v="298000"/>
    <n v="4082.1917808219177"/>
    <n v="99333.333333333328"/>
    <s v="Ciudad"/>
    <s v="COMPRA"/>
  </r>
  <r>
    <s v="Piso en calle de la leyenda  s/n128"/>
    <x v="2"/>
    <n v="298000"/>
    <x v="3"/>
    <n v="133"/>
    <x v="1"/>
    <x v="8"/>
    <x v="1"/>
    <x v="1"/>
    <x v="1"/>
    <s v=""/>
    <n v="298000"/>
    <n v="2240.6015037593984"/>
    <n v="74500"/>
    <m/>
    <s v="COMPRA"/>
  </r>
  <r>
    <s v="Piso en calle Marqués de Guadiaro-986"/>
    <x v="1"/>
    <n v="298000"/>
    <x v="11"/>
    <n v="40"/>
    <x v="1"/>
    <x v="3"/>
    <x v="1"/>
    <x v="1"/>
    <x v="1"/>
    <m/>
    <n v="298000"/>
    <n v="7450"/>
    <n v="298000"/>
    <s v="Ciudad"/>
    <s v="COMPRA"/>
  </r>
  <r>
    <s v="Piso en calle Mármoles-492"/>
    <x v="1"/>
    <n v="298000"/>
    <x v="3"/>
    <n v="91"/>
    <x v="1"/>
    <x v="7"/>
    <x v="1"/>
    <x v="1"/>
    <x v="1"/>
    <m/>
    <n v="298000"/>
    <n v="3274.7252747252746"/>
    <n v="74500"/>
    <s v="Ciudad"/>
    <s v="COMPRA"/>
  </r>
  <r>
    <s v="Piso en calle Carretería-2375"/>
    <x v="1"/>
    <n v="298000"/>
    <x v="11"/>
    <n v="114"/>
    <x v="1"/>
    <x v="11"/>
    <x v="1"/>
    <x v="1"/>
    <x v="1"/>
    <m/>
    <n v="298000"/>
    <n v="2614.0350877192982"/>
    <n v="298000"/>
    <s v="Ciudad"/>
    <s v="COMPRA"/>
  </r>
  <r>
    <s v="Piso en Pacífico-2476"/>
    <x v="1"/>
    <n v="298000"/>
    <x v="8"/>
    <n v="53"/>
    <x v="1"/>
    <x v="11"/>
    <x v="1"/>
    <x v="1"/>
    <x v="1"/>
    <m/>
    <n v="298000"/>
    <n v="5622.6415094339627"/>
    <n v="149000"/>
    <s v="Ciudad"/>
    <s v="COMPRA"/>
  </r>
  <r>
    <s v="Piso en avenida Almanzor  s/n25"/>
    <x v="2"/>
    <n v="297500"/>
    <x v="3"/>
    <n v="173"/>
    <x v="1"/>
    <x v="11"/>
    <x v="1"/>
    <x v="1"/>
    <x v="1"/>
    <s v=""/>
    <n v="297500"/>
    <n v="1719.6531791907514"/>
    <n v="74375"/>
    <m/>
    <s v="COMPRA"/>
  </r>
  <r>
    <s v="Piso en Residencial Living Gardens-2526"/>
    <x v="1"/>
    <n v="297500"/>
    <x v="11"/>
    <n v="86"/>
    <x v="1"/>
    <x v="11"/>
    <x v="1"/>
    <x v="1"/>
    <x v="0"/>
    <m/>
    <n v="297500"/>
    <n v="3459.3023255813955"/>
    <n v="297500"/>
    <s v="Torremolinos"/>
    <s v="COMPRA"/>
  </r>
  <r>
    <s v="Piso en calle Pedro Navarro Bruna-2527"/>
    <x v="1"/>
    <n v="297500"/>
    <x v="11"/>
    <n v="88"/>
    <x v="1"/>
    <x v="11"/>
    <x v="1"/>
    <x v="1"/>
    <x v="0"/>
    <m/>
    <n v="297500"/>
    <n v="3380.681818181818"/>
    <n v="297500"/>
    <s v="Torremolinos"/>
    <s v="COMPRA"/>
  </r>
  <r>
    <s v="Piso en Los Castillejos - La Trinidad-162"/>
    <x v="1"/>
    <n v="297000"/>
    <x v="5"/>
    <n v="97"/>
    <x v="1"/>
    <x v="6"/>
    <x v="1"/>
    <x v="1"/>
    <x v="1"/>
    <m/>
    <n v="297000"/>
    <n v="3061.855670103093"/>
    <n v="99000"/>
    <s v="Ciudad"/>
    <s v="COMPRA"/>
  </r>
  <r>
    <s v="Piso en calle Salvador Espada Leal-479"/>
    <x v="1"/>
    <n v="296800"/>
    <x v="5"/>
    <n v="85"/>
    <x v="1"/>
    <x v="7"/>
    <x v="1"/>
    <x v="1"/>
    <x v="1"/>
    <m/>
    <n v="296800"/>
    <n v="3491.7647058823532"/>
    <n v="98933.333333333328"/>
    <s v="Ciudad"/>
    <s v="COMPRA"/>
  </r>
  <r>
    <s v="Piso en calle Carrión-1380"/>
    <x v="1"/>
    <n v="296000"/>
    <x v="8"/>
    <n v="66"/>
    <x v="1"/>
    <x v="8"/>
    <x v="1"/>
    <x v="1"/>
    <x v="2"/>
    <n v="34000"/>
    <n v="330000"/>
    <n v="5000"/>
    <n v="165000"/>
    <s v="Ciudad"/>
    <s v="COMPRA"/>
  </r>
  <r>
    <s v="Piso en calle Carrión-1381"/>
    <x v="1"/>
    <n v="296000"/>
    <x v="8"/>
    <n v="66"/>
    <x v="1"/>
    <x v="8"/>
    <x v="1"/>
    <x v="1"/>
    <x v="2"/>
    <n v="38000"/>
    <n v="334000"/>
    <n v="5060.606060606061"/>
    <n v="167000"/>
    <s v="Ciudad"/>
    <s v="COMPRA"/>
  </r>
  <r>
    <s v="Chalet adosado en calle Acebuche-2015"/>
    <x v="1"/>
    <n v="295000"/>
    <x v="8"/>
    <n v="116"/>
    <x v="0"/>
    <x v="0"/>
    <x v="0"/>
    <x v="0"/>
    <x v="0"/>
    <m/>
    <n v="295000"/>
    <n v="2543.1034482758619"/>
    <n v="147500"/>
    <s v="Benalmadena"/>
    <s v="COMPRA"/>
  </r>
  <r>
    <s v="Casa o chalet independiente en calle Tomillo-1788"/>
    <x v="1"/>
    <n v="295000"/>
    <x v="5"/>
    <n v="155"/>
    <x v="0"/>
    <x v="0"/>
    <x v="0"/>
    <x v="0"/>
    <x v="1"/>
    <m/>
    <n v="295000"/>
    <n v="1903.2258064516129"/>
    <n v="98333.333333333328"/>
    <s v="Benalmadena"/>
    <s v="COMPRA"/>
  </r>
  <r>
    <s v="Chalet adosado en Centro  Tomares543"/>
    <x v="2"/>
    <n v="295000"/>
    <x v="3"/>
    <n v="195"/>
    <x v="0"/>
    <x v="0"/>
    <x v="0"/>
    <x v="0"/>
    <x v="0"/>
    <s v=""/>
    <n v="295000"/>
    <n v="1512.8205128205129"/>
    <n v="73750"/>
    <m/>
    <s v="COMPRA"/>
  </r>
  <r>
    <s v="Chalet adosado en Madreselva  Pinosol - El Alcor - Peralejo2148"/>
    <x v="0"/>
    <n v="295000"/>
    <x v="3"/>
    <n v="137"/>
    <x v="0"/>
    <x v="0"/>
    <x v="0"/>
    <x v="0"/>
    <x v="0"/>
    <s v=""/>
    <n v="295000"/>
    <n v="2153.2846715328469"/>
    <n v="73750"/>
    <m/>
    <s v="COMPRA"/>
  </r>
  <r>
    <s v="Piso en Rejas  Madrid1241"/>
    <x v="0"/>
    <n v="295000"/>
    <x v="11"/>
    <n v="102"/>
    <x v="1"/>
    <x v="3"/>
    <x v="1"/>
    <x v="1"/>
    <x v="0"/>
    <s v=""/>
    <n v="295000"/>
    <n v="2892.1568627450979"/>
    <n v="295000"/>
    <m/>
    <s v="COMPRA"/>
  </r>
  <r>
    <s v="Piso en calle Lazcano-1128"/>
    <x v="1"/>
    <n v="295000"/>
    <x v="11"/>
    <n v="62"/>
    <x v="1"/>
    <x v="8"/>
    <x v="1"/>
    <x v="2"/>
    <x v="1"/>
    <m/>
    <n v="295000"/>
    <n v="4758.0645161290322"/>
    <n v="295000"/>
    <s v="Ciudad"/>
    <s v="COMPRA"/>
  </r>
  <r>
    <s v="Ático en calle Poseidon-1376"/>
    <x v="1"/>
    <n v="295000"/>
    <x v="8"/>
    <n v="65"/>
    <x v="1"/>
    <x v="8"/>
    <x v="1"/>
    <x v="1"/>
    <x v="0"/>
    <m/>
    <n v="295000"/>
    <n v="4538.4615384615381"/>
    <n v="147500"/>
    <s v="Benalmadena"/>
    <s v="COMPRA"/>
  </r>
  <r>
    <s v="Piso en Solymar - Puerto Marina-1141"/>
    <x v="1"/>
    <n v="295000"/>
    <x v="3"/>
    <n v="94"/>
    <x v="1"/>
    <x v="8"/>
    <x v="1"/>
    <x v="2"/>
    <x v="1"/>
    <m/>
    <n v="295000"/>
    <n v="3138.2978723404253"/>
    <n v="73750"/>
    <s v="Benalmadena"/>
    <s v="COMPRA"/>
  </r>
  <r>
    <s v="Ático en calle Poseidon-902"/>
    <x v="1"/>
    <n v="295000"/>
    <x v="8"/>
    <n v="127"/>
    <x v="1"/>
    <x v="3"/>
    <x v="1"/>
    <x v="1"/>
    <x v="0"/>
    <m/>
    <n v="295000"/>
    <n v="2322.8346456692911"/>
    <n v="147500"/>
    <s v="Benalmadena"/>
    <s v="COMPRA"/>
  </r>
  <r>
    <s v="Piso en calle Gómez Pallete-515"/>
    <x v="1"/>
    <n v="295000"/>
    <x v="11"/>
    <n v="41"/>
    <x v="1"/>
    <x v="9"/>
    <x v="1"/>
    <x v="2"/>
    <x v="1"/>
    <m/>
    <n v="295000"/>
    <n v="7195.1219512195121"/>
    <n v="295000"/>
    <s v="Ciudad"/>
    <s v="COMPRA"/>
  </r>
  <r>
    <s v="Piso en La Goleta - San Felipe Neri-518"/>
    <x v="1"/>
    <n v="295000"/>
    <x v="11"/>
    <n v="74"/>
    <x v="1"/>
    <x v="9"/>
    <x v="1"/>
    <x v="2"/>
    <x v="1"/>
    <m/>
    <n v="295000"/>
    <n v="3986.4864864864867"/>
    <n v="295000"/>
    <s v="Ciudad"/>
    <s v="COMPRA"/>
  </r>
  <r>
    <s v="Piso en calle Decano Pedro Navarrete-792"/>
    <x v="1"/>
    <n v="295000"/>
    <x v="8"/>
    <n v="56"/>
    <x v="1"/>
    <x v="9"/>
    <x v="1"/>
    <x v="1"/>
    <x v="1"/>
    <m/>
    <n v="295000"/>
    <n v="5267.8571428571431"/>
    <n v="147500"/>
    <s v="Torremolinos"/>
    <s v="COMPRA"/>
  </r>
  <r>
    <s v="Chalet adosado en calle Rambla-2061"/>
    <x v="1"/>
    <n v="294000"/>
    <x v="8"/>
    <n v="157"/>
    <x v="0"/>
    <x v="0"/>
    <x v="0"/>
    <x v="0"/>
    <x v="0"/>
    <m/>
    <n v="294000"/>
    <n v="1872.6114649681529"/>
    <n v="147000"/>
    <s v="Benalmadena"/>
    <s v="COMPRA"/>
  </r>
  <r>
    <s v="Chalet adosado en Casablanca - La Viñuela-2087"/>
    <x v="1"/>
    <n v="294000"/>
    <x v="8"/>
    <n v="157"/>
    <x v="0"/>
    <x v="0"/>
    <x v="0"/>
    <x v="0"/>
    <x v="0"/>
    <m/>
    <n v="294000"/>
    <n v="1872.6114649681529"/>
    <n v="147000"/>
    <s v="Benalmadena"/>
    <s v="COMPRA"/>
  </r>
  <r>
    <s v="Chalet adosado en camino de la Viñuela-2075"/>
    <x v="1"/>
    <n v="294000"/>
    <x v="5"/>
    <n v="157"/>
    <x v="0"/>
    <x v="0"/>
    <x v="0"/>
    <x v="0"/>
    <x v="0"/>
    <m/>
    <n v="294000"/>
    <n v="1872.6114649681529"/>
    <n v="98000"/>
    <s v="Benalmadena"/>
    <s v="COMPRA"/>
  </r>
  <r>
    <s v="Piso en del Sur  s/n215"/>
    <x v="2"/>
    <n v="294000"/>
    <x v="3"/>
    <n v="114"/>
    <x v="1"/>
    <x v="3"/>
    <x v="1"/>
    <x v="1"/>
    <x v="0"/>
    <s v=""/>
    <n v="294000"/>
    <n v="2578.9473684210525"/>
    <n v="73500"/>
    <m/>
    <s v="COMPRA"/>
  </r>
  <r>
    <s v="Piso en Ayuntamiento-1027"/>
    <x v="1"/>
    <n v="294000"/>
    <x v="8"/>
    <n v="78"/>
    <x v="1"/>
    <x v="3"/>
    <x v="1"/>
    <x v="1"/>
    <x v="0"/>
    <m/>
    <n v="294000"/>
    <n v="3769.2307692307691"/>
    <n v="147000"/>
    <s v="Torremolinos"/>
    <s v="COMPRA"/>
  </r>
  <r>
    <s v="Piso en avenida de Palmas Altas  693"/>
    <x v="2"/>
    <n v="293500"/>
    <x v="5"/>
    <n v="120"/>
    <x v="1"/>
    <x v="8"/>
    <x v="1"/>
    <x v="1"/>
    <x v="0"/>
    <s v=""/>
    <n v="293500"/>
    <n v="2445.8333333333335"/>
    <n v="97833.333333333328"/>
    <m/>
    <s v="COMPRA"/>
  </r>
  <r>
    <s v="Piso en avenida de Cibeles-1035"/>
    <x v="1"/>
    <n v="293000"/>
    <x v="8"/>
    <n v="82"/>
    <x v="1"/>
    <x v="3"/>
    <x v="1"/>
    <x v="1"/>
    <x v="0"/>
    <m/>
    <n v="293000"/>
    <n v="3573.1707317073169"/>
    <n v="146500"/>
    <s v="Benalmadena"/>
    <s v="COMPRA"/>
  </r>
  <r>
    <s v="Chalet pareado en Ajonjoli/Calle Astrolabio  1592"/>
    <x v="2"/>
    <n v="292900"/>
    <x v="3"/>
    <n v="136"/>
    <x v="0"/>
    <x v="0"/>
    <x v="0"/>
    <x v="0"/>
    <x v="0"/>
    <s v=""/>
    <n v="292900"/>
    <n v="2153.6764705882351"/>
    <n v="73225"/>
    <m/>
    <s v="COMPRA"/>
  </r>
  <r>
    <s v="Piso en calle de la Velarde-2291"/>
    <x v="1"/>
    <n v="292500"/>
    <x v="8"/>
    <n v="128"/>
    <x v="1"/>
    <x v="11"/>
    <x v="2"/>
    <x v="1"/>
    <x v="1"/>
    <m/>
    <n v="292500"/>
    <n v="2285.15625"/>
    <n v="146250"/>
    <s v="Benalmadena"/>
    <s v="COMPRA"/>
  </r>
  <r>
    <s v="Piso en avenida Ortega y Gasset-463"/>
    <x v="1"/>
    <n v="292050"/>
    <x v="11"/>
    <n v="69"/>
    <x v="1"/>
    <x v="7"/>
    <x v="1"/>
    <x v="1"/>
    <x v="0"/>
    <m/>
    <n v="292050"/>
    <n v="4232.608695652174"/>
    <n v="292050"/>
    <s v="Ciudad"/>
    <s v="COMPRA"/>
  </r>
  <r>
    <s v="Piso en calle Diamantino García-1044"/>
    <x v="1"/>
    <n v="292000"/>
    <x v="8"/>
    <n v="84"/>
    <x v="1"/>
    <x v="3"/>
    <x v="1"/>
    <x v="1"/>
    <x v="0"/>
    <m/>
    <n v="292000"/>
    <n v="3476.1904761904761"/>
    <n v="146000"/>
    <s v="Torremolinos"/>
    <s v="COMPRA"/>
  </r>
  <r>
    <s v="Piso en José Rodríguez de la Borbolla Camoyán  s/n45"/>
    <x v="2"/>
    <n v="291000"/>
    <x v="5"/>
    <n v="156"/>
    <x v="1"/>
    <x v="11"/>
    <x v="1"/>
    <x v="1"/>
    <x v="0"/>
    <s v=""/>
    <n v="291000"/>
    <n v="1865.3846153846155"/>
    <n v="97000"/>
    <m/>
    <s v="COMPRA"/>
  </r>
  <r>
    <s v="Chalet adosado en Cerro del Águila  Sevilla544"/>
    <x v="2"/>
    <n v="290000"/>
    <x v="6"/>
    <n v="153"/>
    <x v="0"/>
    <x v="0"/>
    <x v="0"/>
    <x v="0"/>
    <x v="0"/>
    <s v=""/>
    <n v="290000"/>
    <n v="1895.4248366013071"/>
    <n v="58000"/>
    <m/>
    <s v="COMPRA"/>
  </r>
  <r>
    <s v="Chalet adosado en calle Livinio Stuyck  Cubas de la Sagra1796"/>
    <x v="0"/>
    <n v="290000"/>
    <x v="5"/>
    <n v="121"/>
    <x v="0"/>
    <x v="0"/>
    <x v="0"/>
    <x v="0"/>
    <x v="0"/>
    <s v=""/>
    <n v="290000"/>
    <n v="2396.6942148760331"/>
    <n v="96666.666666666672"/>
    <m/>
    <s v="COMPRA"/>
  </r>
  <r>
    <s v="Chalet adosado en calle Octavio Paz  Vista Azul - Consolación531"/>
    <x v="2"/>
    <n v="290000"/>
    <x v="3"/>
    <n v="167"/>
    <x v="0"/>
    <x v="0"/>
    <x v="0"/>
    <x v="0"/>
    <x v="0"/>
    <s v=""/>
    <n v="290000"/>
    <n v="1736.5269461077844"/>
    <n v="72500"/>
    <m/>
    <s v="COMPRA"/>
  </r>
  <r>
    <s v="Chalet adosado en Vista Azul - Consolación  Dos Hermanas572"/>
    <x v="2"/>
    <n v="290000"/>
    <x v="6"/>
    <n v="167"/>
    <x v="0"/>
    <x v="0"/>
    <x v="0"/>
    <x v="0"/>
    <x v="0"/>
    <s v=""/>
    <n v="290000"/>
    <n v="1736.5269461077844"/>
    <n v="58000"/>
    <m/>
    <s v="COMPRA"/>
  </r>
  <r>
    <s v="Chalet pareado en calle Jándula  Gelves608"/>
    <x v="2"/>
    <n v="290000"/>
    <x v="6"/>
    <n v="169"/>
    <x v="0"/>
    <x v="0"/>
    <x v="0"/>
    <x v="0"/>
    <x v="0"/>
    <s v=""/>
    <n v="290000"/>
    <n v="1715.9763313609467"/>
    <n v="58000"/>
    <m/>
    <s v="COMPRA"/>
  </r>
  <r>
    <s v="Chalet pareado en Simon Verde  Mairena del Aljarafe637"/>
    <x v="2"/>
    <n v="290000"/>
    <x v="6"/>
    <n v="169"/>
    <x v="0"/>
    <x v="0"/>
    <x v="0"/>
    <x v="0"/>
    <x v="0"/>
    <s v=""/>
    <n v="290000"/>
    <n v="1715.9763313609467"/>
    <n v="58000"/>
    <m/>
    <s v="COMPRA"/>
  </r>
  <r>
    <s v="Casa o chalet independiente en Ramal de Espartinas  Espartinas644"/>
    <x v="2"/>
    <n v="290000"/>
    <x v="3"/>
    <n v="244"/>
    <x v="0"/>
    <x v="0"/>
    <x v="0"/>
    <x v="0"/>
    <x v="0"/>
    <s v=""/>
    <n v="290000"/>
    <n v="1188.5245901639344"/>
    <n v="72500"/>
    <m/>
    <s v="COMPRA"/>
  </r>
  <r>
    <s v="Piso en calle Beatriz de Suabia  Nervión157"/>
    <x v="2"/>
    <n v="290000"/>
    <x v="5"/>
    <n v="69"/>
    <x v="1"/>
    <x v="8"/>
    <x v="2"/>
    <x v="1"/>
    <x v="1"/>
    <s v=""/>
    <n v="290000"/>
    <n v="4202.898550724638"/>
    <n v="96666.666666666672"/>
    <m/>
    <s v="COMPRA"/>
  </r>
  <r>
    <s v="Piso en calle Buiza y Mensaque  Santa Cruz - Alfalfa158"/>
    <x v="2"/>
    <n v="290000"/>
    <x v="8"/>
    <n v="69"/>
    <x v="1"/>
    <x v="8"/>
    <x v="2"/>
    <x v="1"/>
    <x v="1"/>
    <s v=""/>
    <n v="290000"/>
    <n v="4202.898550724638"/>
    <n v="145000"/>
    <m/>
    <s v="COMPRA"/>
  </r>
  <r>
    <s v="Dúplex en Agua-528"/>
    <x v="1"/>
    <n v="290000"/>
    <x v="11"/>
    <n v="50"/>
    <x v="1"/>
    <x v="9"/>
    <x v="2"/>
    <x v="1"/>
    <x v="1"/>
    <m/>
    <n v="290000"/>
    <n v="5800"/>
    <n v="290000"/>
    <s v="Ciudad"/>
    <s v="COMPRA"/>
  </r>
  <r>
    <s v="Dúplex en Agua-529"/>
    <x v="1"/>
    <n v="290000"/>
    <x v="11"/>
    <n v="50"/>
    <x v="1"/>
    <x v="9"/>
    <x v="2"/>
    <x v="1"/>
    <x v="1"/>
    <m/>
    <n v="290000"/>
    <n v="5800"/>
    <n v="290000"/>
    <s v="Ciudad"/>
    <s v="COMPRA"/>
  </r>
  <r>
    <s v="Piso en Cristo de la Epidemia-2281"/>
    <x v="1"/>
    <n v="290000"/>
    <x v="8"/>
    <n v="87"/>
    <x v="1"/>
    <x v="11"/>
    <x v="2"/>
    <x v="2"/>
    <x v="1"/>
    <m/>
    <n v="290000"/>
    <n v="3333.3333333333335"/>
    <n v="145000"/>
    <s v="Ciudad"/>
    <s v="COMPRA"/>
  </r>
  <r>
    <s v="Piso en plaza Duque de Ahumada  Centro868"/>
    <x v="0"/>
    <n v="290000"/>
    <x v="5"/>
    <n v="101"/>
    <x v="1"/>
    <x v="7"/>
    <x v="1"/>
    <x v="1"/>
    <x v="0"/>
    <s v=""/>
    <n v="290000"/>
    <n v="2871.2871287128714"/>
    <n v="96666.666666666672"/>
    <m/>
    <s v="COMPRA"/>
  </r>
  <r>
    <s v="Piso en plaza Duque de Ahumada  Centro869"/>
    <x v="0"/>
    <n v="290000"/>
    <x v="5"/>
    <n v="101"/>
    <x v="1"/>
    <x v="7"/>
    <x v="1"/>
    <x v="1"/>
    <x v="0"/>
    <s v=""/>
    <n v="290000"/>
    <n v="2871.2871287128714"/>
    <n v="96666.666666666672"/>
    <m/>
    <s v="COMPRA"/>
  </r>
  <r>
    <s v="Piso en Alcalde L. Uruñuela - Palacio de Congresos  Sevilla318"/>
    <x v="2"/>
    <n v="290000"/>
    <x v="3"/>
    <n v="102"/>
    <x v="1"/>
    <x v="5"/>
    <x v="1"/>
    <x v="1"/>
    <x v="0"/>
    <s v=""/>
    <n v="290000"/>
    <n v="2843.1372549019607"/>
    <n v="72500"/>
    <m/>
    <s v="COMPRA"/>
  </r>
  <r>
    <s v="Piso en Valderas - Los Castillos  Alcorcón722"/>
    <x v="0"/>
    <n v="290000"/>
    <x v="5"/>
    <n v="81"/>
    <x v="1"/>
    <x v="5"/>
    <x v="1"/>
    <x v="1"/>
    <x v="1"/>
    <s v=""/>
    <n v="290000"/>
    <n v="3580.2469135802471"/>
    <n v="96666.666666666672"/>
    <m/>
    <s v="COMPRA"/>
  </r>
  <r>
    <s v="Piso en Centro Histórico-1362"/>
    <x v="1"/>
    <n v="290000"/>
    <x v="11"/>
    <n v="55"/>
    <x v="1"/>
    <x v="8"/>
    <x v="1"/>
    <x v="1"/>
    <x v="1"/>
    <m/>
    <n v="290000"/>
    <n v="5272.727272727273"/>
    <n v="290000"/>
    <s v="Ciudad"/>
    <s v="COMPRA"/>
  </r>
  <r>
    <s v="Piso en calle Jose Manuel Garcia Caparros-1465"/>
    <x v="1"/>
    <n v="290000"/>
    <x v="8"/>
    <n v="91"/>
    <x v="1"/>
    <x v="8"/>
    <x v="1"/>
    <x v="1"/>
    <x v="0"/>
    <m/>
    <n v="290000"/>
    <n v="3186.8131868131868"/>
    <n v="145000"/>
    <s v="Benalmadena"/>
    <s v="COMPRA"/>
  </r>
  <r>
    <s v="Piso en calle Jose Manuel Garcia Caparros-1466"/>
    <x v="1"/>
    <n v="290000"/>
    <x v="8"/>
    <n v="91"/>
    <x v="1"/>
    <x v="8"/>
    <x v="1"/>
    <x v="1"/>
    <x v="0"/>
    <m/>
    <n v="290000"/>
    <n v="3186.8131868131868"/>
    <n v="145000"/>
    <s v="Benalmadena"/>
    <s v="COMPRA"/>
  </r>
  <r>
    <s v="Piso en calle Jose Manuel Garcia Caparros-1467"/>
    <x v="1"/>
    <n v="290000"/>
    <x v="8"/>
    <n v="91"/>
    <x v="1"/>
    <x v="8"/>
    <x v="1"/>
    <x v="1"/>
    <x v="0"/>
    <m/>
    <n v="290000"/>
    <n v="3186.8131868131868"/>
    <n v="145000"/>
    <s v="Benalmadena"/>
    <s v="COMPRA"/>
  </r>
  <r>
    <s v="Piso en calle Jose Manuel Garcia Caparros-1468"/>
    <x v="1"/>
    <n v="290000"/>
    <x v="8"/>
    <n v="91"/>
    <x v="1"/>
    <x v="8"/>
    <x v="1"/>
    <x v="1"/>
    <x v="0"/>
    <m/>
    <n v="290000"/>
    <n v="3186.8131868131868"/>
    <n v="145000"/>
    <s v="Benalmadena"/>
    <s v="COMPRA"/>
  </r>
  <r>
    <s v="Piso en calle Tejeros-860"/>
    <x v="1"/>
    <n v="290000"/>
    <x v="8"/>
    <n v="108"/>
    <x v="1"/>
    <x v="3"/>
    <x v="1"/>
    <x v="1"/>
    <x v="1"/>
    <m/>
    <n v="290000"/>
    <n v="2685.1851851851852"/>
    <n v="145000"/>
    <s v="Ciudad"/>
    <s v="COMPRA"/>
  </r>
  <r>
    <s v="Piso en calle Martínez Maldonado-812"/>
    <x v="1"/>
    <n v="290000"/>
    <x v="5"/>
    <n v="80"/>
    <x v="1"/>
    <x v="3"/>
    <x v="1"/>
    <x v="2"/>
    <x v="1"/>
    <m/>
    <n v="290000"/>
    <n v="3625"/>
    <n v="96666.666666666672"/>
    <s v="Ciudad"/>
    <s v="COMPRA"/>
  </r>
  <r>
    <s v="Piso en Los Castillejos - La Trinidad-814"/>
    <x v="1"/>
    <n v="290000"/>
    <x v="5"/>
    <n v="86"/>
    <x v="1"/>
    <x v="3"/>
    <x v="1"/>
    <x v="2"/>
    <x v="1"/>
    <m/>
    <n v="290000"/>
    <n v="3372.0930232558139"/>
    <n v="96666.666666666672"/>
    <s v="Ciudad"/>
    <s v="COMPRA"/>
  </r>
  <r>
    <s v="Piso en Gibralfaro-220"/>
    <x v="1"/>
    <n v="290000"/>
    <x v="5"/>
    <n v="90"/>
    <x v="1"/>
    <x v="5"/>
    <x v="1"/>
    <x v="1"/>
    <x v="1"/>
    <m/>
    <n v="290000"/>
    <n v="3222.2222222222222"/>
    <n v="96666.666666666672"/>
    <s v="Ciudad"/>
    <s v="COMPRA"/>
  </r>
  <r>
    <s v="Piso en calle Jinetes-2276"/>
    <x v="1"/>
    <n v="290000"/>
    <x v="11"/>
    <n v="52"/>
    <x v="1"/>
    <x v="11"/>
    <x v="1"/>
    <x v="2"/>
    <x v="2"/>
    <n v="30000"/>
    <n v="320000"/>
    <n v="6153.8461538461543"/>
    <n v="320000"/>
    <s v="Ciudad"/>
    <s v="COMPRA"/>
  </r>
  <r>
    <s v="Piso en calle Postigos-2529"/>
    <x v="1"/>
    <n v="290000"/>
    <x v="8"/>
    <n v="90"/>
    <x v="1"/>
    <x v="11"/>
    <x v="1"/>
    <x v="1"/>
    <x v="0"/>
    <m/>
    <n v="290000"/>
    <n v="3222.2222222222222"/>
    <n v="145000"/>
    <s v="Ciudad"/>
    <s v="COMPRA"/>
  </r>
  <r>
    <s v="Piso en calle Postigos-2530"/>
    <x v="1"/>
    <n v="290000"/>
    <x v="8"/>
    <n v="90"/>
    <x v="1"/>
    <x v="11"/>
    <x v="1"/>
    <x v="1"/>
    <x v="0"/>
    <m/>
    <n v="290000"/>
    <n v="3222.2222222222222"/>
    <n v="145000"/>
    <s v="Ciudad"/>
    <s v="COMPRA"/>
  </r>
  <r>
    <s v="Piso en calle Cristo de la Epidemia-2541"/>
    <x v="1"/>
    <n v="290000"/>
    <x v="8"/>
    <n v="99"/>
    <x v="1"/>
    <x v="11"/>
    <x v="1"/>
    <x v="1"/>
    <x v="1"/>
    <m/>
    <n v="290000"/>
    <n v="2929.2929292929293"/>
    <n v="145000"/>
    <s v="Ciudad"/>
    <s v="COMPRA"/>
  </r>
  <r>
    <s v="Piso en pasaje Pezuela-1185"/>
    <x v="1"/>
    <n v="289999"/>
    <x v="5"/>
    <n v="85"/>
    <x v="1"/>
    <x v="8"/>
    <x v="2"/>
    <x v="1"/>
    <x v="1"/>
    <m/>
    <n v="289999"/>
    <n v="3411.7529411764708"/>
    <n v="96666.333333333328"/>
    <s v="Ciudad"/>
    <s v="COMPRA"/>
  </r>
  <r>
    <s v="Chalet pareado en camino de la Pañoleta  Espartinas Pueblo620"/>
    <x v="2"/>
    <n v="289990"/>
    <x v="3"/>
    <n v="180"/>
    <x v="0"/>
    <x v="0"/>
    <x v="0"/>
    <x v="0"/>
    <x v="0"/>
    <s v=""/>
    <n v="289990"/>
    <n v="1611.0555555555557"/>
    <n v="72497.5"/>
    <m/>
    <s v="COMPRA"/>
  </r>
  <r>
    <s v="Piso en calle Beatas-1107"/>
    <x v="1"/>
    <n v="289900"/>
    <x v="11"/>
    <n v="50"/>
    <x v="1"/>
    <x v="8"/>
    <x v="2"/>
    <x v="2"/>
    <x v="1"/>
    <m/>
    <n v="289900"/>
    <n v="5798"/>
    <n v="289900"/>
    <s v="Ciudad"/>
    <s v="COMPRA"/>
  </r>
  <r>
    <s v="Piso en calle San Luis  11475"/>
    <x v="0"/>
    <n v="289900"/>
    <x v="11"/>
    <n v="61"/>
    <x v="1"/>
    <x v="8"/>
    <x v="1"/>
    <x v="1"/>
    <x v="1"/>
    <s v=""/>
    <n v="289900"/>
    <n v="4752.4590163934427"/>
    <n v="289900"/>
    <m/>
    <s v="COMPRA"/>
  </r>
  <r>
    <s v="Casa o chalet independiente en calle Cristo de la Veracruz  Centro - Doña Mercedes379"/>
    <x v="2"/>
    <n v="289000"/>
    <x v="3"/>
    <n v="248"/>
    <x v="0"/>
    <x v="0"/>
    <x v="0"/>
    <x v="0"/>
    <x v="0"/>
    <s v=""/>
    <n v="289000"/>
    <n v="1165.3225806451612"/>
    <n v="72250"/>
    <m/>
    <s v="COMPRA"/>
  </r>
  <r>
    <s v="Chalet adosado en pasaje Gloria Fuertes  Arco norte - Avda España556"/>
    <x v="2"/>
    <n v="289000"/>
    <x v="3"/>
    <n v="136"/>
    <x v="0"/>
    <x v="0"/>
    <x v="0"/>
    <x v="0"/>
    <x v="0"/>
    <s v=""/>
    <n v="289000"/>
    <n v="2125"/>
    <n v="72250"/>
    <m/>
    <s v="COMPRA"/>
  </r>
  <r>
    <s v="Piso en El Molinillo - Capuchinos-503"/>
    <x v="1"/>
    <n v="289000"/>
    <x v="11"/>
    <n v="90"/>
    <x v="1"/>
    <x v="7"/>
    <x v="2"/>
    <x v="1"/>
    <x v="1"/>
    <m/>
    <n v="289000"/>
    <n v="3211.1111111111113"/>
    <n v="289000"/>
    <s v="Ciudad"/>
    <s v="COMPRA"/>
  </r>
  <r>
    <s v="Dúplex en avenida del Cantábrico  Las Castañeras - Bulevar992"/>
    <x v="0"/>
    <n v="289000"/>
    <x v="5"/>
    <n v="91"/>
    <x v="1"/>
    <x v="9"/>
    <x v="1"/>
    <x v="1"/>
    <x v="0"/>
    <s v=""/>
    <n v="289000"/>
    <n v="3175.8241758241757"/>
    <n v="96333.333333333328"/>
    <m/>
    <s v="COMPRA"/>
  </r>
  <r>
    <s v="Piso en avenida de las Universidades  s/n243"/>
    <x v="2"/>
    <n v="289000"/>
    <x v="3"/>
    <n v="139"/>
    <x v="1"/>
    <x v="9"/>
    <x v="1"/>
    <x v="1"/>
    <x v="1"/>
    <s v=""/>
    <n v="289000"/>
    <n v="2079.1366906474818"/>
    <n v="72250"/>
    <m/>
    <s v="COMPRA"/>
  </r>
  <r>
    <s v="Piso en Centro Histórico-1379"/>
    <x v="1"/>
    <n v="289000"/>
    <x v="8"/>
    <n v="66"/>
    <x v="1"/>
    <x v="8"/>
    <x v="1"/>
    <x v="1"/>
    <x v="0"/>
    <m/>
    <n v="289000"/>
    <n v="4378.787878787879"/>
    <n v="144500"/>
    <s v="Ciudad"/>
    <s v="COMPRA"/>
  </r>
  <r>
    <s v="Piso en calle Huerta-1424"/>
    <x v="1"/>
    <n v="289000"/>
    <x v="8"/>
    <n v="81"/>
    <x v="1"/>
    <x v="8"/>
    <x v="1"/>
    <x v="1"/>
    <x v="1"/>
    <m/>
    <n v="289000"/>
    <n v="3567.9012345679012"/>
    <n v="144500"/>
    <s v="Ciudad"/>
    <s v="COMPRA"/>
  </r>
  <r>
    <s v="Piso en calle Eurosol-1013"/>
    <x v="1"/>
    <n v="289000"/>
    <x v="11"/>
    <n v="70"/>
    <x v="1"/>
    <x v="3"/>
    <x v="1"/>
    <x v="1"/>
    <x v="1"/>
    <m/>
    <n v="289000"/>
    <n v="4128.5714285714284"/>
    <n v="289000"/>
    <s v="Torremolinos"/>
    <s v="COMPRA"/>
  </r>
  <r>
    <s v="Piso en calle Muerdago-937"/>
    <x v="1"/>
    <n v="289000"/>
    <x v="8"/>
    <n v="157"/>
    <x v="1"/>
    <x v="3"/>
    <x v="1"/>
    <x v="1"/>
    <x v="0"/>
    <m/>
    <n v="289000"/>
    <n v="1840.7643312101911"/>
    <n v="144500"/>
    <s v="Benalmadena"/>
    <s v="COMPRA"/>
  </r>
  <r>
    <s v="Piso en calle Muerdago-938"/>
    <x v="1"/>
    <n v="289000"/>
    <x v="8"/>
    <n v="157"/>
    <x v="1"/>
    <x v="3"/>
    <x v="1"/>
    <x v="1"/>
    <x v="0"/>
    <m/>
    <n v="289000"/>
    <n v="1840.7643312101911"/>
    <n v="144500"/>
    <s v="Benalmadena"/>
    <s v="COMPRA"/>
  </r>
  <r>
    <s v="Piso en calle Muerdago-939"/>
    <x v="1"/>
    <n v="289000"/>
    <x v="8"/>
    <n v="157"/>
    <x v="1"/>
    <x v="3"/>
    <x v="1"/>
    <x v="1"/>
    <x v="0"/>
    <m/>
    <n v="289000"/>
    <n v="1840.7643312101911"/>
    <n v="144500"/>
    <s v="Benalmadena"/>
    <s v="COMPRA"/>
  </r>
  <r>
    <s v="Piso en calle Muerdago-940"/>
    <x v="1"/>
    <n v="289000"/>
    <x v="8"/>
    <n v="157"/>
    <x v="1"/>
    <x v="3"/>
    <x v="1"/>
    <x v="1"/>
    <x v="0"/>
    <m/>
    <n v="289000"/>
    <n v="1840.7643312101911"/>
    <n v="144500"/>
    <s v="Benalmadena"/>
    <s v="COMPRA"/>
  </r>
  <r>
    <s v="Piso en calle Muerdago-941"/>
    <x v="1"/>
    <n v="289000"/>
    <x v="8"/>
    <n v="157"/>
    <x v="1"/>
    <x v="3"/>
    <x v="1"/>
    <x v="1"/>
    <x v="0"/>
    <m/>
    <n v="289000"/>
    <n v="1840.7643312101911"/>
    <n v="144500"/>
    <s v="Benalmadena"/>
    <s v="COMPRA"/>
  </r>
  <r>
    <s v="Piso en calle Muerdago-942"/>
    <x v="1"/>
    <n v="289000"/>
    <x v="8"/>
    <n v="157"/>
    <x v="1"/>
    <x v="3"/>
    <x v="1"/>
    <x v="1"/>
    <x v="0"/>
    <m/>
    <n v="289000"/>
    <n v="1840.7643312101911"/>
    <n v="144500"/>
    <s v="Benalmadena"/>
    <s v="COMPRA"/>
  </r>
  <r>
    <s v="Piso en calle Muerdago-943"/>
    <x v="1"/>
    <n v="289000"/>
    <x v="8"/>
    <n v="157"/>
    <x v="1"/>
    <x v="3"/>
    <x v="1"/>
    <x v="1"/>
    <x v="0"/>
    <m/>
    <n v="289000"/>
    <n v="1840.7643312101911"/>
    <n v="144500"/>
    <s v="Benalmadena"/>
    <s v="COMPRA"/>
  </r>
  <r>
    <s v="Piso en calle Muerdago-944"/>
    <x v="1"/>
    <n v="289000"/>
    <x v="8"/>
    <n v="157"/>
    <x v="1"/>
    <x v="3"/>
    <x v="1"/>
    <x v="1"/>
    <x v="0"/>
    <m/>
    <n v="289000"/>
    <n v="1840.7643312101911"/>
    <n v="144500"/>
    <s v="Benalmadena"/>
    <s v="COMPRA"/>
  </r>
  <r>
    <s v="Piso en calle Muerdago-945"/>
    <x v="1"/>
    <n v="289000"/>
    <x v="8"/>
    <n v="157"/>
    <x v="1"/>
    <x v="3"/>
    <x v="1"/>
    <x v="1"/>
    <x v="0"/>
    <m/>
    <n v="289000"/>
    <n v="1840.7643312101911"/>
    <n v="144500"/>
    <s v="Benalmadena"/>
    <s v="COMPRA"/>
  </r>
  <r>
    <s v="Piso en calle Vela-1068"/>
    <x v="1"/>
    <n v="289000"/>
    <x v="8"/>
    <n v="92"/>
    <x v="1"/>
    <x v="3"/>
    <x v="1"/>
    <x v="1"/>
    <x v="0"/>
    <m/>
    <n v="289000"/>
    <n v="3141.304347826087"/>
    <n v="144500"/>
    <s v="Benalmadena"/>
    <s v="COMPRA"/>
  </r>
  <r>
    <s v="Piso en calle Duque de Rivas-763"/>
    <x v="1"/>
    <n v="289000"/>
    <x v="5"/>
    <n v="85"/>
    <x v="1"/>
    <x v="9"/>
    <x v="1"/>
    <x v="1"/>
    <x v="1"/>
    <m/>
    <n v="289000"/>
    <n v="3400"/>
    <n v="96333.333333333328"/>
    <s v="Ciudad"/>
    <s v="COMPRA"/>
  </r>
  <r>
    <s v="Piso en calle Duque de Rivas-770"/>
    <x v="1"/>
    <n v="289000"/>
    <x v="5"/>
    <n v="89"/>
    <x v="1"/>
    <x v="9"/>
    <x v="1"/>
    <x v="1"/>
    <x v="1"/>
    <m/>
    <n v="289000"/>
    <n v="3247.1910112359551"/>
    <n v="96333.333333333328"/>
    <s v="Ciudad"/>
    <s v="COMPRA"/>
  </r>
  <r>
    <s v="Piso en calle Martínez de la Rosa-773"/>
    <x v="1"/>
    <n v="289000"/>
    <x v="5"/>
    <n v="90"/>
    <x v="1"/>
    <x v="9"/>
    <x v="1"/>
    <x v="1"/>
    <x v="0"/>
    <m/>
    <n v="289000"/>
    <n v="3211.1111111111113"/>
    <n v="96333.333333333328"/>
    <s v="Ciudad"/>
    <s v="COMPRA"/>
  </r>
  <r>
    <s v="Piso en calle Caballero de las Doncellas-339"/>
    <x v="1"/>
    <n v="289000"/>
    <x v="5"/>
    <n v="88"/>
    <x v="1"/>
    <x v="1"/>
    <x v="1"/>
    <x v="1"/>
    <x v="1"/>
    <m/>
    <n v="289000"/>
    <n v="3284.090909090909"/>
    <n v="96333.333333333328"/>
    <s v="Ciudad"/>
    <s v="COMPRA"/>
  </r>
  <r>
    <s v="Piso en camino del Pilar-2391"/>
    <x v="1"/>
    <n v="289000"/>
    <x v="5"/>
    <n v="120"/>
    <x v="1"/>
    <x v="11"/>
    <x v="1"/>
    <x v="1"/>
    <x v="0"/>
    <m/>
    <n v="289000"/>
    <n v="2408.3333333333335"/>
    <n v="96333.333333333328"/>
    <s v="Torremolinos"/>
    <s v="COMPRA"/>
  </r>
  <r>
    <s v="Chalet pareado en calle Cerro de la Campana  Ciudad Aljarafe600"/>
    <x v="2"/>
    <n v="288000"/>
    <x v="3"/>
    <n v="209"/>
    <x v="0"/>
    <x v="0"/>
    <x v="0"/>
    <x v="0"/>
    <x v="0"/>
    <s v=""/>
    <n v="288000"/>
    <n v="1377.9904306220096"/>
    <n v="72000"/>
    <m/>
    <s v="COMPRA"/>
  </r>
  <r>
    <s v="Piso en Entrenúcleos  Dos Hermanas282"/>
    <x v="2"/>
    <n v="288000"/>
    <x v="3"/>
    <n v="137"/>
    <x v="1"/>
    <x v="7"/>
    <x v="1"/>
    <x v="1"/>
    <x v="0"/>
    <s v=""/>
    <n v="288000"/>
    <n v="2102.1897810218979"/>
    <n v="72000"/>
    <m/>
    <s v="COMPRA"/>
  </r>
  <r>
    <s v="Ático en Bulevard norte  Mairena del Aljarafe300"/>
    <x v="2"/>
    <n v="288000"/>
    <x v="5"/>
    <n v="123"/>
    <x v="1"/>
    <x v="1"/>
    <x v="1"/>
    <x v="1"/>
    <x v="0"/>
    <s v=""/>
    <n v="288000"/>
    <n v="2341.4634146341464"/>
    <n v="96000"/>
    <m/>
    <s v="COMPRA"/>
  </r>
  <r>
    <s v="Piso en calle San Millán-1397"/>
    <x v="1"/>
    <n v="288000"/>
    <x v="8"/>
    <n v="71"/>
    <x v="1"/>
    <x v="8"/>
    <x v="1"/>
    <x v="1"/>
    <x v="1"/>
    <m/>
    <n v="288000"/>
    <n v="4056.3380281690143"/>
    <n v="144000"/>
    <s v="Ciudad"/>
    <s v="COMPRA"/>
  </r>
  <r>
    <s v="Piso en calle Mikonos  688"/>
    <x v="2"/>
    <n v="287750"/>
    <x v="8"/>
    <n v="110"/>
    <x v="1"/>
    <x v="12"/>
    <x v="1"/>
    <x v="1"/>
    <x v="1"/>
    <s v=""/>
    <n v="287750"/>
    <n v="2615.909090909091"/>
    <n v="143875"/>
    <m/>
    <s v="COMPRA"/>
  </r>
  <r>
    <s v="Piso en avenida Carlota Alessandri-1016"/>
    <x v="1"/>
    <n v="287000"/>
    <x v="11"/>
    <n v="72"/>
    <x v="1"/>
    <x v="3"/>
    <x v="1"/>
    <x v="1"/>
    <x v="1"/>
    <m/>
    <n v="287000"/>
    <n v="3986.1111111111113"/>
    <n v="287000"/>
    <s v="Torremolinos"/>
    <s v="COMPRA"/>
  </r>
  <r>
    <s v="Piso en calle Quilla-1031"/>
    <x v="1"/>
    <n v="286000"/>
    <x v="8"/>
    <n v="80"/>
    <x v="1"/>
    <x v="3"/>
    <x v="1"/>
    <x v="1"/>
    <x v="0"/>
    <m/>
    <n v="286000"/>
    <n v="3575"/>
    <n v="143000"/>
    <s v="Benalmadena"/>
    <s v="COMPRA"/>
  </r>
  <r>
    <s v="Casa o chalet independiente en Loreto  Espartinas446"/>
    <x v="2"/>
    <n v="285000"/>
    <x v="3"/>
    <n v="190"/>
    <x v="0"/>
    <x v="0"/>
    <x v="0"/>
    <x v="0"/>
    <x v="0"/>
    <s v=""/>
    <n v="285000"/>
    <n v="1500"/>
    <n v="71250"/>
    <m/>
    <s v="COMPRA"/>
  </r>
  <r>
    <s v="Dúplex en Centro - Ayuntamiento  Pinto1124"/>
    <x v="0"/>
    <n v="285000"/>
    <x v="3"/>
    <n v="136"/>
    <x v="1"/>
    <x v="3"/>
    <x v="2"/>
    <x v="2"/>
    <x v="0"/>
    <s v=""/>
    <n v="285000"/>
    <n v="2095.5882352941176"/>
    <n v="71250"/>
    <m/>
    <s v="COMPRA"/>
  </r>
  <r>
    <s v="Dúplex en Centro - Ayuntamiento  Pinto1125"/>
    <x v="0"/>
    <n v="285000"/>
    <x v="3"/>
    <n v="136"/>
    <x v="1"/>
    <x v="3"/>
    <x v="2"/>
    <x v="2"/>
    <x v="0"/>
    <s v=""/>
    <n v="285000"/>
    <n v="2095.5882352941176"/>
    <n v="71250"/>
    <m/>
    <s v="COMPRA"/>
  </r>
  <r>
    <s v="Piso en calle Hurtado-1109"/>
    <x v="1"/>
    <n v="285000"/>
    <x v="8"/>
    <n v="63"/>
    <x v="1"/>
    <x v="8"/>
    <x v="2"/>
    <x v="2"/>
    <x v="1"/>
    <m/>
    <n v="285000"/>
    <n v="4523.8095238095239"/>
    <n v="142500"/>
    <s v="Ciudad"/>
    <s v="COMPRA"/>
  </r>
  <r>
    <s v="Ático en calle Salvador Rueda-559"/>
    <x v="1"/>
    <n v="285000"/>
    <x v="8"/>
    <n v="87"/>
    <x v="1"/>
    <x v="9"/>
    <x v="2"/>
    <x v="1"/>
    <x v="1"/>
    <m/>
    <n v="285000"/>
    <n v="3275.8620689655172"/>
    <n v="142500"/>
    <s v="Benalmadena"/>
    <s v="COMPRA"/>
  </r>
  <r>
    <s v="Piso en calle Eurosol-356"/>
    <x v="1"/>
    <n v="285000"/>
    <x v="11"/>
    <n v="65"/>
    <x v="1"/>
    <x v="7"/>
    <x v="2"/>
    <x v="1"/>
    <x v="0"/>
    <m/>
    <n v="285000"/>
    <n v="4384.6153846153848"/>
    <n v="285000"/>
    <s v="Torremolinos"/>
    <s v="COMPRA"/>
  </r>
  <r>
    <s v="Piso en calle Eurosol-357"/>
    <x v="1"/>
    <n v="285000"/>
    <x v="11"/>
    <n v="65"/>
    <x v="1"/>
    <x v="7"/>
    <x v="2"/>
    <x v="1"/>
    <x v="0"/>
    <m/>
    <n v="285000"/>
    <n v="4384.6153846153848"/>
    <n v="285000"/>
    <s v="Torremolinos"/>
    <s v="COMPRA"/>
  </r>
  <r>
    <s v="Piso en calle Ollerías-2269"/>
    <x v="1"/>
    <n v="285000"/>
    <x v="8"/>
    <n v="75"/>
    <x v="1"/>
    <x v="11"/>
    <x v="2"/>
    <x v="2"/>
    <x v="1"/>
    <m/>
    <n v="285000"/>
    <n v="3800"/>
    <n v="142500"/>
    <s v="Ciudad"/>
    <s v="COMPRA"/>
  </r>
  <r>
    <s v="Piso en calle Maestro Guerrero  Ronda de Triana-Patrocinio-Turruñuelo206"/>
    <x v="2"/>
    <n v="285000"/>
    <x v="8"/>
    <n v="73"/>
    <x v="1"/>
    <x v="3"/>
    <x v="1"/>
    <x v="1"/>
    <x v="1"/>
    <s v=""/>
    <n v="285000"/>
    <n v="3904.1095890410961"/>
    <n v="142500"/>
    <m/>
    <s v="COMPRA"/>
  </r>
  <r>
    <s v="Piso en calle José María del Campo  Ronda de Triana-Patrocinio-Turruñuelo254"/>
    <x v="2"/>
    <n v="285000"/>
    <x v="5"/>
    <n v="76"/>
    <x v="1"/>
    <x v="9"/>
    <x v="1"/>
    <x v="1"/>
    <x v="1"/>
    <s v=""/>
    <n v="285000"/>
    <n v="3750"/>
    <n v="95000"/>
    <m/>
    <s v="COMPRA"/>
  </r>
  <r>
    <s v="Piso en calle Almería-1137"/>
    <x v="1"/>
    <n v="285000"/>
    <x v="8"/>
    <n v="80"/>
    <x v="1"/>
    <x v="8"/>
    <x v="1"/>
    <x v="2"/>
    <x v="1"/>
    <m/>
    <n v="285000"/>
    <n v="3562.5"/>
    <n v="142500"/>
    <s v="Ciudad"/>
    <s v="COMPRA"/>
  </r>
  <r>
    <s v="Piso en Jarazmín-1138"/>
    <x v="1"/>
    <n v="285000"/>
    <x v="8"/>
    <n v="80"/>
    <x v="1"/>
    <x v="8"/>
    <x v="1"/>
    <x v="2"/>
    <x v="1"/>
    <m/>
    <n v="285000"/>
    <n v="3562.5"/>
    <n v="142500"/>
    <s v="Ciudad"/>
    <s v="COMPRA"/>
  </r>
  <r>
    <s v="Piso en Jarazmín-1139"/>
    <x v="1"/>
    <n v="285000"/>
    <x v="8"/>
    <n v="80"/>
    <x v="1"/>
    <x v="8"/>
    <x v="1"/>
    <x v="2"/>
    <x v="1"/>
    <m/>
    <n v="285000"/>
    <n v="3562.5"/>
    <n v="142500"/>
    <s v="Ciudad"/>
    <s v="COMPRA"/>
  </r>
  <r>
    <s v="Piso en Puerta Blanca - Almudena-1406"/>
    <x v="1"/>
    <n v="285000"/>
    <x v="5"/>
    <n v="75"/>
    <x v="1"/>
    <x v="8"/>
    <x v="1"/>
    <x v="1"/>
    <x v="1"/>
    <m/>
    <n v="285000"/>
    <n v="3800"/>
    <n v="95000"/>
    <s v="Ciudad"/>
    <s v="COMPRA"/>
  </r>
  <r>
    <s v="Piso en Cristo de la Epidemia-1026"/>
    <x v="1"/>
    <n v="285000"/>
    <x v="8"/>
    <n v="77"/>
    <x v="1"/>
    <x v="3"/>
    <x v="1"/>
    <x v="1"/>
    <x v="1"/>
    <m/>
    <n v="285000"/>
    <n v="3701.2987012987014"/>
    <n v="142500"/>
    <s v="Ciudad"/>
    <s v="COMPRA"/>
  </r>
  <r>
    <s v="Piso en calle Alhambra-1040"/>
    <x v="1"/>
    <n v="285000"/>
    <x v="5"/>
    <n v="83"/>
    <x v="1"/>
    <x v="3"/>
    <x v="1"/>
    <x v="1"/>
    <x v="1"/>
    <m/>
    <n v="285000"/>
    <n v="3433.734939759036"/>
    <n v="95000"/>
    <s v="Benalmadena"/>
    <s v="COMPRA"/>
  </r>
  <r>
    <s v="Piso en calle Alhambra-1041"/>
    <x v="1"/>
    <n v="285000"/>
    <x v="5"/>
    <n v="83"/>
    <x v="1"/>
    <x v="3"/>
    <x v="1"/>
    <x v="1"/>
    <x v="1"/>
    <m/>
    <n v="285000"/>
    <n v="3433.734939759036"/>
    <n v="95000"/>
    <s v="Benalmadena"/>
    <s v="COMPRA"/>
  </r>
  <r>
    <s v="Piso en calle Alhambra-1042"/>
    <x v="1"/>
    <n v="285000"/>
    <x v="5"/>
    <n v="83"/>
    <x v="1"/>
    <x v="3"/>
    <x v="1"/>
    <x v="1"/>
    <x v="1"/>
    <m/>
    <n v="285000"/>
    <n v="3433.734939759036"/>
    <n v="95000"/>
    <s v="Benalmadena"/>
    <s v="COMPRA"/>
  </r>
  <r>
    <s v="Ático en calle Carretería-741"/>
    <x v="1"/>
    <n v="285000"/>
    <x v="11"/>
    <n v="75"/>
    <x v="1"/>
    <x v="9"/>
    <x v="1"/>
    <x v="1"/>
    <x v="1"/>
    <m/>
    <n v="285000"/>
    <n v="3800"/>
    <n v="285000"/>
    <s v="Ciudad"/>
    <s v="COMPRA"/>
  </r>
  <r>
    <s v="Piso en Carranque - Haza Cuevas-245"/>
    <x v="1"/>
    <n v="285000"/>
    <x v="3"/>
    <n v="101"/>
    <x v="1"/>
    <x v="1"/>
    <x v="1"/>
    <x v="1"/>
    <x v="1"/>
    <m/>
    <n v="285000"/>
    <n v="2821.7821782178216"/>
    <n v="71250"/>
    <s v="Ciudad"/>
    <s v="COMPRA"/>
  </r>
  <r>
    <s v="Piso en calle Al Andalus-136"/>
    <x v="1"/>
    <n v="285000"/>
    <x v="8"/>
    <n v="75"/>
    <x v="1"/>
    <x v="6"/>
    <x v="1"/>
    <x v="1"/>
    <x v="2"/>
    <n v="40000"/>
    <n v="325000"/>
    <n v="4333.333333333333"/>
    <n v="162500"/>
    <s v="Torremolinos"/>
    <s v="COMPRA"/>
  </r>
  <r>
    <s v="Piso en calle Al Andalus-137"/>
    <x v="1"/>
    <n v="285000"/>
    <x v="8"/>
    <n v="75"/>
    <x v="1"/>
    <x v="6"/>
    <x v="1"/>
    <x v="1"/>
    <x v="2"/>
    <n v="40000"/>
    <n v="325000"/>
    <n v="4333.333333333333"/>
    <n v="162500"/>
    <s v="Torremolinos"/>
    <s v="COMPRA"/>
  </r>
  <r>
    <s v="Piso en calle Al Andalus-138"/>
    <x v="1"/>
    <n v="285000"/>
    <x v="8"/>
    <n v="75"/>
    <x v="1"/>
    <x v="6"/>
    <x v="1"/>
    <x v="1"/>
    <x v="1"/>
    <m/>
    <n v="285000"/>
    <n v="3800"/>
    <n v="142500"/>
    <s v="Torremolinos"/>
    <s v="COMPRA"/>
  </r>
  <r>
    <s v="Piso en calle Al Andalus-139"/>
    <x v="1"/>
    <n v="285000"/>
    <x v="8"/>
    <n v="75"/>
    <x v="1"/>
    <x v="6"/>
    <x v="1"/>
    <x v="1"/>
    <x v="1"/>
    <m/>
    <n v="285000"/>
    <n v="3800"/>
    <n v="142500"/>
    <s v="Torremolinos"/>
    <s v="COMPRA"/>
  </r>
  <r>
    <s v="Piso en Montemar-142"/>
    <x v="1"/>
    <n v="285000"/>
    <x v="8"/>
    <n v="79"/>
    <x v="1"/>
    <x v="6"/>
    <x v="1"/>
    <x v="1"/>
    <x v="1"/>
    <m/>
    <n v="285000"/>
    <n v="3607.5949367088606"/>
    <n v="142500"/>
    <s v="Torremolinos"/>
    <s v="COMPRA"/>
  </r>
  <r>
    <s v="Piso en avenida Carlota Alessandri-145"/>
    <x v="1"/>
    <n v="285000"/>
    <x v="8"/>
    <n v="82"/>
    <x v="1"/>
    <x v="6"/>
    <x v="1"/>
    <x v="1"/>
    <x v="1"/>
    <m/>
    <n v="285000"/>
    <n v="3475.6097560975609"/>
    <n v="142500"/>
    <s v="Torremolinos"/>
    <s v="COMPRA"/>
  </r>
  <r>
    <s v="Piso en calle Al Andalus-146"/>
    <x v="1"/>
    <n v="285000"/>
    <x v="8"/>
    <n v="82"/>
    <x v="1"/>
    <x v="6"/>
    <x v="1"/>
    <x v="1"/>
    <x v="1"/>
    <m/>
    <n v="285000"/>
    <n v="3475.6097560975609"/>
    <n v="142500"/>
    <s v="Torremolinos"/>
    <s v="COMPRA"/>
  </r>
  <r>
    <s v="Piso en calle Al Andalus-147"/>
    <x v="1"/>
    <n v="285000"/>
    <x v="8"/>
    <n v="82"/>
    <x v="1"/>
    <x v="6"/>
    <x v="1"/>
    <x v="1"/>
    <x v="1"/>
    <m/>
    <n v="285000"/>
    <n v="3475.6097560975609"/>
    <n v="142500"/>
    <s v="Torremolinos"/>
    <s v="COMPRA"/>
  </r>
  <r>
    <s v="Piso en calle Al Andalus-148"/>
    <x v="1"/>
    <n v="285000"/>
    <x v="8"/>
    <n v="82"/>
    <x v="1"/>
    <x v="6"/>
    <x v="1"/>
    <x v="1"/>
    <x v="1"/>
    <m/>
    <n v="285000"/>
    <n v="3475.6097560975609"/>
    <n v="142500"/>
    <s v="Torremolinos"/>
    <s v="COMPRA"/>
  </r>
  <r>
    <s v="Piso en calle Al Andalus-149"/>
    <x v="1"/>
    <n v="285000"/>
    <x v="8"/>
    <n v="82"/>
    <x v="1"/>
    <x v="6"/>
    <x v="1"/>
    <x v="1"/>
    <x v="1"/>
    <m/>
    <n v="285000"/>
    <n v="3475.6097560975609"/>
    <n v="142500"/>
    <s v="Torremolinos"/>
    <s v="COMPRA"/>
  </r>
  <r>
    <s v="Piso en calle Juan Bárcena Mancheño-55"/>
    <x v="1"/>
    <n v="285000"/>
    <x v="5"/>
    <n v="83"/>
    <x v="1"/>
    <x v="4"/>
    <x v="1"/>
    <x v="1"/>
    <x v="1"/>
    <m/>
    <n v="285000"/>
    <n v="3433.734939759036"/>
    <n v="95000"/>
    <s v="Ciudad"/>
    <s v="COMPRA"/>
  </r>
  <r>
    <s v="Piso en calle Juan Bárcena Mancheño-56"/>
    <x v="1"/>
    <n v="285000"/>
    <x v="5"/>
    <n v="83"/>
    <x v="1"/>
    <x v="4"/>
    <x v="1"/>
    <x v="1"/>
    <x v="1"/>
    <m/>
    <n v="285000"/>
    <n v="3433.734939759036"/>
    <n v="95000"/>
    <s v="Ciudad"/>
    <s v="COMPRA"/>
  </r>
  <r>
    <s v="Piso en calle Cónsul  Getafe Centro1681"/>
    <x v="0"/>
    <n v="284000"/>
    <x v="8"/>
    <n v="80"/>
    <x v="1"/>
    <x v="11"/>
    <x v="1"/>
    <x v="1"/>
    <x v="1"/>
    <s v=""/>
    <n v="284000"/>
    <n v="3550"/>
    <n v="142000"/>
    <m/>
    <s v="COMPRA"/>
  </r>
  <r>
    <s v="Piso en calle de Moreno Nieto  161752"/>
    <x v="0"/>
    <n v="284000"/>
    <x v="11"/>
    <n v="49"/>
    <x v="1"/>
    <x v="11"/>
    <x v="1"/>
    <x v="1"/>
    <x v="1"/>
    <s v=""/>
    <n v="284000"/>
    <n v="5795.9183673469388"/>
    <n v="284000"/>
    <m/>
    <s v="COMPRA"/>
  </r>
  <r>
    <s v="Piso en Nuevo San Andrés - Dos Hermanas-597"/>
    <x v="1"/>
    <n v="284000"/>
    <x v="5"/>
    <n v="112"/>
    <x v="1"/>
    <x v="9"/>
    <x v="1"/>
    <x v="1"/>
    <x v="1"/>
    <m/>
    <n v="284000"/>
    <n v="2535.7142857142858"/>
    <n v="94666.666666666672"/>
    <s v="Ciudad"/>
    <s v="COMPRA"/>
  </r>
  <r>
    <s v="Piso en plaza Ricardo Verdugo Landi-472"/>
    <x v="1"/>
    <n v="284000"/>
    <x v="5"/>
    <n v="84"/>
    <x v="1"/>
    <x v="7"/>
    <x v="1"/>
    <x v="1"/>
    <x v="1"/>
    <m/>
    <n v="284000"/>
    <n v="3380.9523809523807"/>
    <n v="94666.666666666672"/>
    <s v="Ciudad"/>
    <s v="COMPRA"/>
  </r>
  <r>
    <s v="Estudio en paseo Martiricos-1086"/>
    <x v="1"/>
    <n v="283500"/>
    <x v="11"/>
    <n v="35"/>
    <x v="1"/>
    <x v="27"/>
    <x v="1"/>
    <x v="1"/>
    <x v="1"/>
    <m/>
    <n v="283500"/>
    <n v="8100"/>
    <n v="283500"/>
    <s v="Ciudad"/>
    <s v="COMPRA"/>
  </r>
  <r>
    <s v="Dúplex en calle de la Cordera-2260"/>
    <x v="1"/>
    <n v="282000"/>
    <x v="8"/>
    <n v="100"/>
    <x v="1"/>
    <x v="11"/>
    <x v="2"/>
    <x v="2"/>
    <x v="1"/>
    <m/>
    <n v="282000"/>
    <n v="2820"/>
    <n v="141000"/>
    <s v="Torremolinos"/>
    <s v="COMPRA"/>
  </r>
  <r>
    <s v="Piso en El Molinillo - Capuchinos-1436"/>
    <x v="1"/>
    <n v="282000"/>
    <x v="5"/>
    <n v="85"/>
    <x v="1"/>
    <x v="8"/>
    <x v="1"/>
    <x v="1"/>
    <x v="1"/>
    <m/>
    <n v="282000"/>
    <n v="3317.6470588235293"/>
    <n v="94000"/>
    <s v="Ciudad"/>
    <s v="COMPRA"/>
  </r>
  <r>
    <s v="Piso en Huelin-764"/>
    <x v="1"/>
    <n v="282000"/>
    <x v="5"/>
    <n v="85"/>
    <x v="1"/>
    <x v="9"/>
    <x v="1"/>
    <x v="1"/>
    <x v="1"/>
    <m/>
    <n v="282000"/>
    <n v="3317.6470588235293"/>
    <n v="94000"/>
    <s v="Ciudad"/>
    <s v="COMPRA"/>
  </r>
  <r>
    <s v="Estudio en paseo Martiricos-1087"/>
    <x v="1"/>
    <n v="282000"/>
    <x v="11"/>
    <n v="43"/>
    <x v="1"/>
    <x v="27"/>
    <x v="1"/>
    <x v="1"/>
    <x v="1"/>
    <m/>
    <n v="282000"/>
    <n v="6558.1395348837214"/>
    <n v="282000"/>
    <s v="Ciudad"/>
    <s v="COMPRA"/>
  </r>
  <r>
    <s v="Piso en calle Carrión-2493"/>
    <x v="1"/>
    <n v="282000"/>
    <x v="8"/>
    <n v="66"/>
    <x v="1"/>
    <x v="11"/>
    <x v="1"/>
    <x v="1"/>
    <x v="2"/>
    <n v="34000"/>
    <n v="316000"/>
    <n v="4787.878787878788"/>
    <n v="158000"/>
    <s v="Ciudad"/>
    <s v="COMPRA"/>
  </r>
  <r>
    <s v="Piso en calle Carrión-2494"/>
    <x v="1"/>
    <n v="282000"/>
    <x v="8"/>
    <n v="66"/>
    <x v="1"/>
    <x v="11"/>
    <x v="1"/>
    <x v="1"/>
    <x v="2"/>
    <n v="38000"/>
    <n v="320000"/>
    <n v="4848.484848484848"/>
    <n v="160000"/>
    <s v="Ciudad"/>
    <s v="COMPRA"/>
  </r>
  <r>
    <s v="Chalet pareado en calle San Martín de Porres  Espartinas Pueblo617"/>
    <x v="2"/>
    <n v="281999"/>
    <x v="3"/>
    <n v="160"/>
    <x v="0"/>
    <x v="0"/>
    <x v="0"/>
    <x v="0"/>
    <x v="0"/>
    <s v=""/>
    <n v="281999"/>
    <n v="1762.4937500000001"/>
    <n v="70499.75"/>
    <m/>
    <s v="COMPRA"/>
  </r>
  <r>
    <s v="Chalet pareado en Espartinas Pueblo  Espartinas624"/>
    <x v="2"/>
    <n v="281999"/>
    <x v="3"/>
    <n v="160"/>
    <x v="0"/>
    <x v="0"/>
    <x v="0"/>
    <x v="0"/>
    <x v="0"/>
    <s v=""/>
    <n v="281999"/>
    <n v="1762.4937500000001"/>
    <n v="70499.75"/>
    <m/>
    <s v="COMPRA"/>
  </r>
  <r>
    <s v="Casa o chalet independiente en calle Córdoba  Ribatejada2186"/>
    <x v="0"/>
    <n v="281000"/>
    <x v="3"/>
    <n v="180"/>
    <x v="0"/>
    <x v="0"/>
    <x v="0"/>
    <x v="0"/>
    <x v="0"/>
    <s v=""/>
    <n v="281000"/>
    <n v="1561.1111111111111"/>
    <n v="70250"/>
    <m/>
    <s v="COMPRA"/>
  </r>
  <r>
    <s v="Piso en avenida de Palmas Altas  Palmas Altas20"/>
    <x v="2"/>
    <n v="280022"/>
    <x v="8"/>
    <n v="118"/>
    <x v="1"/>
    <x v="11"/>
    <x v="1"/>
    <x v="1"/>
    <x v="1"/>
    <m/>
    <n v="280022"/>
    <n v="2373.0677966101694"/>
    <n v="140011"/>
    <m/>
    <s v="COMPRA"/>
  </r>
  <r>
    <s v="Casa o chalet independiente en calle Chirimoyos-1688"/>
    <x v="1"/>
    <n v="280000"/>
    <x v="5"/>
    <n v="170"/>
    <x v="0"/>
    <x v="0"/>
    <x v="0"/>
    <x v="0"/>
    <x v="1"/>
    <m/>
    <n v="280000"/>
    <n v="1647.0588235294117"/>
    <n v="93333.333333333328"/>
    <s v="Ciudad"/>
    <s v="COMPRA"/>
  </r>
  <r>
    <s v="Casa o chalet independiente en calle Chirimoyos-1689"/>
    <x v="1"/>
    <n v="280000"/>
    <x v="5"/>
    <n v="170"/>
    <x v="0"/>
    <x v="0"/>
    <x v="0"/>
    <x v="0"/>
    <x v="1"/>
    <m/>
    <n v="280000"/>
    <n v="1647.0588235294117"/>
    <n v="93333.333333333328"/>
    <s v="Ciudad"/>
    <s v="COMPRA"/>
  </r>
  <r>
    <s v="Chalet adosado en calle 28 de Febrero  Castilleja de la Cuesta505"/>
    <x v="2"/>
    <n v="280000"/>
    <x v="5"/>
    <n v="200"/>
    <x v="0"/>
    <x v="0"/>
    <x v="0"/>
    <x v="0"/>
    <x v="0"/>
    <s v=""/>
    <n v="280000"/>
    <n v="1400"/>
    <n v="93333.333333333328"/>
    <m/>
    <s v="COMPRA"/>
  </r>
  <r>
    <s v="Chalet pareado en Sanlúcar la Mayor 635"/>
    <x v="2"/>
    <n v="280000"/>
    <x v="3"/>
    <n v="137"/>
    <x v="0"/>
    <x v="0"/>
    <x v="0"/>
    <x v="0"/>
    <x v="0"/>
    <s v=""/>
    <n v="280000"/>
    <n v="2043.7956204379561"/>
    <n v="70000"/>
    <m/>
    <s v="COMPRA"/>
  </r>
  <r>
    <s v="Chalet pareado en Loreto  Espartinas646"/>
    <x v="2"/>
    <n v="280000"/>
    <x v="3"/>
    <n v="225"/>
    <x v="0"/>
    <x v="0"/>
    <x v="0"/>
    <x v="0"/>
    <x v="0"/>
    <s v=""/>
    <n v="280000"/>
    <n v="1244.4444444444443"/>
    <n v="70000"/>
    <m/>
    <s v="COMPRA"/>
  </r>
  <r>
    <s v="Piso en Feria  Sevilla231"/>
    <x v="2"/>
    <n v="280000"/>
    <x v="8"/>
    <n v="83"/>
    <x v="1"/>
    <x v="3"/>
    <x v="2"/>
    <x v="1"/>
    <x v="1"/>
    <s v=""/>
    <n v="280000"/>
    <n v="3373.4939759036147"/>
    <n v="140000"/>
    <m/>
    <s v="COMPRA"/>
  </r>
  <r>
    <s v="Piso en Feria  Sevilla268"/>
    <x v="2"/>
    <n v="280000"/>
    <x v="11"/>
    <n v="86"/>
    <x v="1"/>
    <x v="9"/>
    <x v="2"/>
    <x v="1"/>
    <x v="1"/>
    <s v=""/>
    <n v="280000"/>
    <n v="3255.8139534883721"/>
    <n v="280000"/>
    <m/>
    <s v="COMPRA"/>
  </r>
  <r>
    <s v="Piso en calle Nuestra Señora del Carmen  1255"/>
    <x v="2"/>
    <n v="280000"/>
    <x v="8"/>
    <n v="125"/>
    <x v="1"/>
    <x v="9"/>
    <x v="1"/>
    <x v="1"/>
    <x v="0"/>
    <s v=""/>
    <n v="280000"/>
    <n v="2240"/>
    <n v="140000"/>
    <m/>
    <s v="COMPRA"/>
  </r>
  <r>
    <s v="Piso en calle Santa María de Ordás  Ctra. de Carmona-Miraflores279"/>
    <x v="2"/>
    <n v="280000"/>
    <x v="5"/>
    <n v="82"/>
    <x v="1"/>
    <x v="7"/>
    <x v="1"/>
    <x v="1"/>
    <x v="1"/>
    <s v=""/>
    <n v="280000"/>
    <n v="3414.6341463414633"/>
    <n v="93333.333333333328"/>
    <m/>
    <s v="COMPRA"/>
  </r>
  <r>
    <s v="Piso en Churriana-El Pizarrillo-La Noria-Guadalsol-1460"/>
    <x v="1"/>
    <n v="280000"/>
    <x v="5"/>
    <n v="90"/>
    <x v="1"/>
    <x v="8"/>
    <x v="1"/>
    <x v="1"/>
    <x v="0"/>
    <m/>
    <n v="280000"/>
    <n v="3111.1111111111113"/>
    <n v="93333.333333333328"/>
    <s v="Ciudad"/>
    <s v="COMPRA"/>
  </r>
  <r>
    <s v="Piso en calle Al Andalus-993"/>
    <x v="1"/>
    <n v="280000"/>
    <x v="11"/>
    <n v="50"/>
    <x v="1"/>
    <x v="3"/>
    <x v="1"/>
    <x v="1"/>
    <x v="1"/>
    <m/>
    <n v="280000"/>
    <n v="5600"/>
    <n v="280000"/>
    <s v="Torremolinos"/>
    <s v="COMPRA"/>
  </r>
  <r>
    <s v="Piso en Perchel norte-712"/>
    <x v="1"/>
    <n v="280000"/>
    <x v="11"/>
    <n v="52"/>
    <x v="1"/>
    <x v="9"/>
    <x v="1"/>
    <x v="1"/>
    <x v="1"/>
    <m/>
    <n v="280000"/>
    <n v="5384.6153846153848"/>
    <n v="280000"/>
    <s v="Ciudad"/>
    <s v="COMPRA"/>
  </r>
  <r>
    <s v="Piso en avenida del Doctor Marañón-756"/>
    <x v="1"/>
    <n v="280000"/>
    <x v="5"/>
    <n v="80"/>
    <x v="1"/>
    <x v="9"/>
    <x v="1"/>
    <x v="1"/>
    <x v="1"/>
    <m/>
    <n v="280000"/>
    <n v="3500"/>
    <n v="93333.333333333328"/>
    <s v="Ciudad"/>
    <s v="COMPRA"/>
  </r>
  <r>
    <s v="Piso en avenida del Doctor Marañón-757"/>
    <x v="1"/>
    <n v="280000"/>
    <x v="5"/>
    <n v="80"/>
    <x v="1"/>
    <x v="9"/>
    <x v="1"/>
    <x v="1"/>
    <x v="1"/>
    <m/>
    <n v="280000"/>
    <n v="3500"/>
    <n v="93333.333333333328"/>
    <s v="Ciudad"/>
    <s v="COMPRA"/>
  </r>
  <r>
    <s v="Piso en calle Mármoles-781"/>
    <x v="1"/>
    <n v="280000"/>
    <x v="5"/>
    <n v="92"/>
    <x v="1"/>
    <x v="9"/>
    <x v="1"/>
    <x v="1"/>
    <x v="1"/>
    <m/>
    <n v="280000"/>
    <n v="3043.478260869565"/>
    <n v="93333.333333333328"/>
    <s v="Ciudad"/>
    <s v="COMPRA"/>
  </r>
  <r>
    <s v="Piso en calle Mármoles-353"/>
    <x v="1"/>
    <n v="280000"/>
    <x v="5"/>
    <n v="92"/>
    <x v="1"/>
    <x v="7"/>
    <x v="1"/>
    <x v="2"/>
    <x v="1"/>
    <m/>
    <n v="280000"/>
    <n v="3043.478260869565"/>
    <n v="93333.333333333328"/>
    <s v="Ciudad"/>
    <s v="COMPRA"/>
  </r>
  <r>
    <s v="Dúplex en camino de Doña María-328"/>
    <x v="1"/>
    <n v="280000"/>
    <x v="11"/>
    <n v="85"/>
    <x v="1"/>
    <x v="1"/>
    <x v="1"/>
    <x v="1"/>
    <x v="0"/>
    <m/>
    <n v="280000"/>
    <n v="3294.1176470588234"/>
    <n v="280000"/>
    <s v="Benalmadena"/>
    <s v="COMPRA"/>
  </r>
  <r>
    <s v="Dúplex en camino de Doña María-329"/>
    <x v="1"/>
    <n v="280000"/>
    <x v="11"/>
    <n v="85"/>
    <x v="1"/>
    <x v="1"/>
    <x v="1"/>
    <x v="1"/>
    <x v="0"/>
    <m/>
    <n v="280000"/>
    <n v="3294.1176470588234"/>
    <n v="280000"/>
    <s v="Benalmadena"/>
    <s v="COMPRA"/>
  </r>
  <r>
    <s v="Piso en calle Tamarindos-204"/>
    <x v="1"/>
    <n v="280000"/>
    <x v="11"/>
    <n v="51"/>
    <x v="1"/>
    <x v="5"/>
    <x v="1"/>
    <x v="1"/>
    <x v="1"/>
    <m/>
    <n v="280000"/>
    <n v="5490.1960784313724"/>
    <n v="280000"/>
    <s v="Benalmadena"/>
    <s v="COMPRA"/>
  </r>
  <r>
    <s v="Casa o chalet independiente en calle Thomas Edison, La Granja - La Colina 21"/>
    <x v="3"/>
    <n v="279995"/>
    <x v="5"/>
    <n v="158"/>
    <x v="0"/>
    <x v="0"/>
    <x v="0"/>
    <x v="0"/>
    <x v="0"/>
    <m/>
    <n v="279995"/>
    <n v="1772.120253164557"/>
    <n v="93331.666666666672"/>
    <m/>
    <s v="COMPRA"/>
  </r>
  <r>
    <s v="Chalet pareado en calle Trucha, San García 5"/>
    <x v="3"/>
    <n v="279900"/>
    <x v="3"/>
    <n v="191"/>
    <x v="0"/>
    <x v="0"/>
    <x v="0"/>
    <x v="0"/>
    <x v="0"/>
    <m/>
    <n v="279900"/>
    <n v="1465.4450261780105"/>
    <n v="69975"/>
    <m/>
    <s v="COMPRA"/>
  </r>
  <r>
    <s v="Chalet pareado en avenida del Encinar  s/n2164"/>
    <x v="0"/>
    <n v="279900"/>
    <x v="3"/>
    <n v="158"/>
    <x v="0"/>
    <x v="0"/>
    <x v="0"/>
    <x v="0"/>
    <x v="0"/>
    <s v=""/>
    <n v="279900"/>
    <n v="1771.5189873417721"/>
    <n v="69975"/>
    <m/>
    <s v="COMPRA"/>
  </r>
  <r>
    <s v="Dúplex en calle de Castilla y León  Zona el Caño1348"/>
    <x v="0"/>
    <n v="279900"/>
    <x v="5"/>
    <n v="114"/>
    <x v="1"/>
    <x v="8"/>
    <x v="2"/>
    <x v="1"/>
    <x v="0"/>
    <s v=""/>
    <n v="279900"/>
    <n v="2455.2631578947367"/>
    <n v="93300"/>
    <m/>
    <s v="COMPRA"/>
  </r>
  <r>
    <s v="Piso en calle de Ricardo Ortiz  46759"/>
    <x v="0"/>
    <n v="279900"/>
    <x v="8"/>
    <n v="55"/>
    <x v="1"/>
    <x v="1"/>
    <x v="2"/>
    <x v="1"/>
    <x v="1"/>
    <s v=""/>
    <n v="279900"/>
    <n v="5089.090909090909"/>
    <n v="139950"/>
    <m/>
    <s v="COMPRA"/>
  </r>
  <r>
    <s v="Chalet pareado en Gelves 625"/>
    <x v="2"/>
    <n v="279800"/>
    <x v="3"/>
    <n v="120"/>
    <x v="0"/>
    <x v="0"/>
    <x v="0"/>
    <x v="0"/>
    <x v="0"/>
    <s v=""/>
    <n v="279800"/>
    <n v="2331.6666666666665"/>
    <n v="69950"/>
    <m/>
    <s v="COMPRA"/>
  </r>
  <r>
    <s v="Casa rústica en El Cortijuelo-1893"/>
    <x v="1"/>
    <n v="279000"/>
    <x v="2"/>
    <n v="244"/>
    <x v="0"/>
    <x v="0"/>
    <x v="0"/>
    <x v="0"/>
    <x v="0"/>
    <m/>
    <n v="279000"/>
    <n v="1143.4426229508197"/>
    <n v="46500"/>
    <s v="Ciudad"/>
    <s v="COMPRA"/>
  </r>
  <r>
    <s v="Ático en calle de la Paz  Sol703"/>
    <x v="0"/>
    <n v="279000"/>
    <x v="5"/>
    <n v="72"/>
    <x v="1"/>
    <x v="5"/>
    <x v="2"/>
    <x v="2"/>
    <x v="1"/>
    <s v=""/>
    <n v="279000"/>
    <n v="3875"/>
    <n v="93000"/>
    <m/>
    <s v="COMPRA"/>
  </r>
  <r>
    <s v="Piso en calle Constancia 8-2316"/>
    <x v="1"/>
    <n v="279000"/>
    <x v="11"/>
    <n v="45"/>
    <x v="1"/>
    <x v="11"/>
    <x v="2"/>
    <x v="1"/>
    <x v="1"/>
    <m/>
    <n v="279000"/>
    <n v="6200"/>
    <n v="279000"/>
    <s v="Ciudad"/>
    <s v="COMPRA"/>
  </r>
  <r>
    <s v="Piso en calle de Alejandro Villegas  Canillas1789"/>
    <x v="0"/>
    <n v="279000"/>
    <x v="8"/>
    <n v="58"/>
    <x v="1"/>
    <x v="11"/>
    <x v="1"/>
    <x v="1"/>
    <x v="1"/>
    <s v=""/>
    <n v="279000"/>
    <n v="4810.3448275862065"/>
    <n v="139500"/>
    <m/>
    <s v="COMPRA"/>
  </r>
  <r>
    <s v="Dúplex en de Manuel Clavero Arévalo  s/n183"/>
    <x v="2"/>
    <n v="279000"/>
    <x v="5"/>
    <n v="124"/>
    <x v="1"/>
    <x v="3"/>
    <x v="1"/>
    <x v="1"/>
    <x v="0"/>
    <s v=""/>
    <n v="279000"/>
    <n v="2250"/>
    <n v="93000"/>
    <m/>
    <s v="COMPRA"/>
  </r>
  <r>
    <s v="Piso en calle Martínez Barrionuevo-1407"/>
    <x v="1"/>
    <n v="279000"/>
    <x v="5"/>
    <n v="75"/>
    <x v="1"/>
    <x v="8"/>
    <x v="1"/>
    <x v="1"/>
    <x v="1"/>
    <m/>
    <n v="279000"/>
    <n v="3720"/>
    <n v="93000"/>
    <s v="Ciudad"/>
    <s v="COMPRA"/>
  </r>
  <r>
    <s v="Piso en avenida Ciudad de Melilla-1049"/>
    <x v="1"/>
    <n v="279000"/>
    <x v="8"/>
    <n v="85"/>
    <x v="1"/>
    <x v="3"/>
    <x v="1"/>
    <x v="1"/>
    <x v="0"/>
    <m/>
    <n v="279000"/>
    <n v="3282.3529411764707"/>
    <n v="139500"/>
    <s v="Benalmadena"/>
    <s v="COMPRA"/>
  </r>
  <r>
    <s v="Piso en Cruz del Humilladero - Los Tilos-1046"/>
    <x v="1"/>
    <n v="279000"/>
    <x v="5"/>
    <n v="84"/>
    <x v="1"/>
    <x v="3"/>
    <x v="1"/>
    <x v="1"/>
    <x v="0"/>
    <m/>
    <n v="279000"/>
    <n v="3321.4285714285716"/>
    <n v="93000"/>
    <s v="Ciudad"/>
    <s v="COMPRA"/>
  </r>
  <r>
    <s v="Piso en avenida Carlota Alessandri-725"/>
    <x v="1"/>
    <n v="279000"/>
    <x v="11"/>
    <n v="67"/>
    <x v="1"/>
    <x v="9"/>
    <x v="1"/>
    <x v="1"/>
    <x v="0"/>
    <m/>
    <n v="279000"/>
    <n v="4164.1791044776119"/>
    <n v="279000"/>
    <s v="Torremolinos"/>
    <s v="COMPRA"/>
  </r>
  <r>
    <s v="Piso en Montemar-732"/>
    <x v="1"/>
    <n v="279000"/>
    <x v="11"/>
    <n v="69"/>
    <x v="1"/>
    <x v="9"/>
    <x v="1"/>
    <x v="1"/>
    <x v="0"/>
    <m/>
    <n v="279000"/>
    <n v="4043.478260869565"/>
    <n v="279000"/>
    <s v="Torremolinos"/>
    <s v="COMPRA"/>
  </r>
  <r>
    <s v="Piso en Olletas - Sierra Blanquilla-740"/>
    <x v="1"/>
    <n v="279000"/>
    <x v="5"/>
    <n v="73"/>
    <x v="1"/>
    <x v="9"/>
    <x v="1"/>
    <x v="1"/>
    <x v="1"/>
    <m/>
    <n v="279000"/>
    <n v="3821.9178082191779"/>
    <n v="93000"/>
    <s v="Ciudad"/>
    <s v="COMPRA"/>
  </r>
  <r>
    <s v="Piso en Montemar-2496"/>
    <x v="1"/>
    <n v="279000"/>
    <x v="11"/>
    <n v="67"/>
    <x v="1"/>
    <x v="11"/>
    <x v="1"/>
    <x v="1"/>
    <x v="0"/>
    <m/>
    <n v="279000"/>
    <n v="4164.1791044776119"/>
    <n v="279000"/>
    <s v="Torremolinos"/>
    <s v="COMPRA"/>
  </r>
  <r>
    <s v="Piso en avenida Palmas  294"/>
    <x v="2"/>
    <n v="278000"/>
    <x v="8"/>
    <n v="112"/>
    <x v="1"/>
    <x v="8"/>
    <x v="1"/>
    <x v="1"/>
    <x v="0"/>
    <s v=""/>
    <n v="278000"/>
    <n v="2482.1428571428573"/>
    <n v="139000"/>
    <m/>
    <s v="COMPRA"/>
  </r>
  <r>
    <s v="Piso en avenida Plácido Fernández Viagas  Entrenúcleos116"/>
    <x v="2"/>
    <n v="277500"/>
    <x v="3"/>
    <n v="149"/>
    <x v="1"/>
    <x v="8"/>
    <x v="1"/>
    <x v="1"/>
    <x v="1"/>
    <s v=""/>
    <n v="277500"/>
    <n v="1862.4161073825503"/>
    <n v="69375"/>
    <m/>
    <s v="COMPRA"/>
  </r>
  <r>
    <s v="Piso en Huelin-722"/>
    <x v="1"/>
    <n v="276000"/>
    <x v="8"/>
    <n v="65"/>
    <x v="1"/>
    <x v="9"/>
    <x v="1"/>
    <x v="1"/>
    <x v="1"/>
    <m/>
    <n v="276000"/>
    <n v="4246.1538461538457"/>
    <n v="138000"/>
    <s v="Ciudad"/>
    <s v="COMPRA"/>
  </r>
  <r>
    <s v="Chalet adosado en Campanillas-2079"/>
    <x v="1"/>
    <n v="275000"/>
    <x v="5"/>
    <n v="118"/>
    <x v="0"/>
    <x v="0"/>
    <x v="0"/>
    <x v="0"/>
    <x v="1"/>
    <m/>
    <n v="275000"/>
    <n v="2330.5084745762711"/>
    <n v="91666.666666666672"/>
    <s v="Ciudad"/>
    <s v="COMPRA"/>
  </r>
  <r>
    <s v="Casa rural en camino Altos de Jaboneros-1986"/>
    <x v="1"/>
    <n v="275000"/>
    <x v="6"/>
    <n v="300"/>
    <x v="0"/>
    <x v="0"/>
    <x v="0"/>
    <x v="0"/>
    <x v="0"/>
    <m/>
    <n v="275000"/>
    <n v="916.66666666666663"/>
    <n v="55000"/>
    <s v="Ciudad"/>
    <s v="COMPRA"/>
  </r>
  <r>
    <s v="Casa rural en camino Altos de Jaboneros-1987"/>
    <x v="1"/>
    <n v="275000"/>
    <x v="6"/>
    <n v="300"/>
    <x v="0"/>
    <x v="0"/>
    <x v="0"/>
    <x v="0"/>
    <x v="0"/>
    <m/>
    <n v="275000"/>
    <n v="916.66666666666663"/>
    <n v="55000"/>
    <s v="Ciudad"/>
    <s v="COMPRA"/>
  </r>
  <r>
    <s v="Piso en calle de San Sebastián  Centro1610"/>
    <x v="0"/>
    <n v="275000"/>
    <x v="5"/>
    <n v="120"/>
    <x v="1"/>
    <x v="15"/>
    <x v="2"/>
    <x v="1"/>
    <x v="0"/>
    <s v=""/>
    <n v="275000"/>
    <n v="2291.6666666666665"/>
    <n v="91666.666666666672"/>
    <m/>
    <s v="COMPRA"/>
  </r>
  <r>
    <s v="Piso en calle Álamo  La Cárcaba - El Encinar - Montemolinos1367"/>
    <x v="0"/>
    <n v="275000"/>
    <x v="5"/>
    <n v="126"/>
    <x v="1"/>
    <x v="8"/>
    <x v="2"/>
    <x v="1"/>
    <x v="1"/>
    <s v=""/>
    <n v="275000"/>
    <n v="2182.5396825396824"/>
    <n v="91666.666666666672"/>
    <m/>
    <s v="COMPRA"/>
  </r>
  <r>
    <s v="Piso en calle Almotamid  Gran Plaza - Marqués de Pickman - Ciudad Jardín30"/>
    <x v="2"/>
    <n v="275000"/>
    <x v="5"/>
    <n v="82"/>
    <x v="1"/>
    <x v="11"/>
    <x v="1"/>
    <x v="1"/>
    <x v="0"/>
    <s v=""/>
    <n v="275000"/>
    <n v="3353.6585365853657"/>
    <n v="91666.666666666672"/>
    <m/>
    <s v="COMPRA"/>
  </r>
  <r>
    <s v="Dúplex en avenida de la Industria  Zona Industrial1325"/>
    <x v="0"/>
    <n v="275000"/>
    <x v="11"/>
    <n v="96"/>
    <x v="1"/>
    <x v="3"/>
    <x v="1"/>
    <x v="1"/>
    <x v="0"/>
    <s v=""/>
    <n v="275000"/>
    <n v="2864.5833333333335"/>
    <n v="275000"/>
    <m/>
    <s v="COMPRA"/>
  </r>
  <r>
    <s v="Piso en Ramal de Cerro Largo-1369"/>
    <x v="1"/>
    <n v="275000"/>
    <x v="8"/>
    <n v="60"/>
    <x v="1"/>
    <x v="8"/>
    <x v="1"/>
    <x v="1"/>
    <x v="0"/>
    <m/>
    <n v="275000"/>
    <n v="4583.333333333333"/>
    <n v="137500"/>
    <s v="Torremolinos"/>
    <s v="COMPRA"/>
  </r>
  <r>
    <s v="Piso en calle Jamaica-1470"/>
    <x v="1"/>
    <n v="275000"/>
    <x v="5"/>
    <n v="92"/>
    <x v="1"/>
    <x v="8"/>
    <x v="1"/>
    <x v="1"/>
    <x v="0"/>
    <m/>
    <n v="275000"/>
    <n v="2989.1304347826085"/>
    <n v="91666.666666666672"/>
    <s v="Ciudad"/>
    <s v="COMPRA"/>
  </r>
  <r>
    <s v="Piso en calle Brahms-1226"/>
    <x v="1"/>
    <n v="275000"/>
    <x v="3"/>
    <n v="115"/>
    <x v="1"/>
    <x v="8"/>
    <x v="1"/>
    <x v="1"/>
    <x v="1"/>
    <m/>
    <n v="275000"/>
    <n v="2391.304347826087"/>
    <n v="68750"/>
    <s v="Ciudad"/>
    <s v="COMPRA"/>
  </r>
  <r>
    <s v="Piso en calle Brahms-1227"/>
    <x v="1"/>
    <n v="275000"/>
    <x v="3"/>
    <n v="115"/>
    <x v="1"/>
    <x v="8"/>
    <x v="1"/>
    <x v="1"/>
    <x v="1"/>
    <m/>
    <n v="275000"/>
    <n v="2391.304347826087"/>
    <n v="68750"/>
    <s v="Ciudad"/>
    <s v="COMPRA"/>
  </r>
  <r>
    <s v="Piso en pasaje Mitjana-999"/>
    <x v="1"/>
    <n v="275000"/>
    <x v="11"/>
    <n v="53"/>
    <x v="1"/>
    <x v="3"/>
    <x v="1"/>
    <x v="1"/>
    <x v="1"/>
    <m/>
    <n v="275000"/>
    <n v="5188.6792452830186"/>
    <n v="275000"/>
    <s v="Ciudad"/>
    <s v="COMPRA"/>
  </r>
  <r>
    <s v="Piso en calle la Caramba-489"/>
    <x v="1"/>
    <n v="275000"/>
    <x v="8"/>
    <n v="90"/>
    <x v="1"/>
    <x v="7"/>
    <x v="1"/>
    <x v="1"/>
    <x v="1"/>
    <m/>
    <n v="275000"/>
    <n v="3055.5555555555557"/>
    <n v="137500"/>
    <s v="Ciudad"/>
    <s v="COMPRA"/>
  </r>
  <r>
    <s v="Piso en Huelin-495"/>
    <x v="1"/>
    <n v="275000"/>
    <x v="8"/>
    <n v="93"/>
    <x v="1"/>
    <x v="7"/>
    <x v="1"/>
    <x v="1"/>
    <x v="1"/>
    <m/>
    <n v="275000"/>
    <n v="2956.989247311828"/>
    <n v="137500"/>
    <s v="Ciudad"/>
    <s v="COMPRA"/>
  </r>
  <r>
    <s v="Piso en calle Cascada-310"/>
    <x v="1"/>
    <n v="275000"/>
    <x v="11"/>
    <n v="69"/>
    <x v="1"/>
    <x v="1"/>
    <x v="1"/>
    <x v="1"/>
    <x v="1"/>
    <m/>
    <n v="275000"/>
    <n v="3985.5072463768115"/>
    <n v="275000"/>
    <s v="Torremolinos"/>
    <s v="COMPRA"/>
  </r>
  <r>
    <s v="Piso en avenida de la Paloma-320"/>
    <x v="1"/>
    <n v="275000"/>
    <x v="5"/>
    <n v="80"/>
    <x v="1"/>
    <x v="1"/>
    <x v="1"/>
    <x v="1"/>
    <x v="1"/>
    <m/>
    <n v="275000"/>
    <n v="3437.5"/>
    <n v="91666.666666666672"/>
    <s v="Ciudad"/>
    <s v="COMPRA"/>
  </r>
  <r>
    <s v="Piso en calle Gordón-253"/>
    <x v="1"/>
    <n v="275000"/>
    <x v="3"/>
    <n v="108"/>
    <x v="1"/>
    <x v="1"/>
    <x v="1"/>
    <x v="1"/>
    <x v="1"/>
    <m/>
    <n v="275000"/>
    <n v="2546.2962962962961"/>
    <n v="68750"/>
    <s v="Ciudad"/>
    <s v="COMPRA"/>
  </r>
  <r>
    <s v="Piso en avenida del Parque-205"/>
    <x v="1"/>
    <n v="275000"/>
    <x v="11"/>
    <n v="62"/>
    <x v="1"/>
    <x v="5"/>
    <x v="1"/>
    <x v="1"/>
    <x v="1"/>
    <m/>
    <n v="275000"/>
    <n v="4435.4838709677415"/>
    <n v="275000"/>
    <s v="Benalmadena"/>
    <s v="COMPRA"/>
  </r>
  <r>
    <s v="Estudio en El Bajondillo-2454"/>
    <x v="1"/>
    <n v="275000"/>
    <x v="11"/>
    <n v="43"/>
    <x v="1"/>
    <x v="11"/>
    <x v="1"/>
    <x v="1"/>
    <x v="1"/>
    <m/>
    <n v="275000"/>
    <n v="6395.3488372093025"/>
    <n v="275000"/>
    <s v="Torremolinos"/>
    <s v="COMPRA"/>
  </r>
  <r>
    <s v="Estudio en El Bajondillo-2455"/>
    <x v="1"/>
    <n v="275000"/>
    <x v="11"/>
    <n v="43"/>
    <x v="1"/>
    <x v="11"/>
    <x v="1"/>
    <x v="1"/>
    <x v="1"/>
    <m/>
    <n v="275000"/>
    <n v="6395.3488372093025"/>
    <n v="275000"/>
    <s v="Torremolinos"/>
    <s v="COMPRA"/>
  </r>
  <r>
    <s v="Piso en La Trinidad-2524"/>
    <x v="1"/>
    <n v="275000"/>
    <x v="5"/>
    <n v="85"/>
    <x v="1"/>
    <x v="11"/>
    <x v="1"/>
    <x v="1"/>
    <x v="1"/>
    <m/>
    <n v="275000"/>
    <n v="3235.294117647059"/>
    <n v="91666.666666666672"/>
    <s v="Ciudad"/>
    <s v="COMPRA"/>
  </r>
  <r>
    <s v="Piso en guadarrama  Centro1143"/>
    <x v="0"/>
    <n v="274900"/>
    <x v="8"/>
    <n v="85"/>
    <x v="1"/>
    <x v="3"/>
    <x v="2"/>
    <x v="1"/>
    <x v="1"/>
    <s v=""/>
    <n v="274900"/>
    <n v="3234.1176470588234"/>
    <n v="137450"/>
    <m/>
    <s v="COMPRA"/>
  </r>
  <r>
    <s v="Piso en calle Islas Baleares  21435"/>
    <x v="0"/>
    <n v="274900"/>
    <x v="5"/>
    <n v="153"/>
    <x v="1"/>
    <x v="8"/>
    <x v="1"/>
    <x v="1"/>
    <x v="0"/>
    <s v=""/>
    <n v="274900"/>
    <n v="1796.7320261437908"/>
    <n v="91633.333333333328"/>
    <m/>
    <s v="COMPRA"/>
  </r>
  <r>
    <s v="Dúplex en avenida de Fuenlabrada  Casco Antiguo1050"/>
    <x v="0"/>
    <n v="274900"/>
    <x v="8"/>
    <n v="90"/>
    <x v="1"/>
    <x v="9"/>
    <x v="1"/>
    <x v="1"/>
    <x v="2"/>
    <s v=""/>
    <n v="274900"/>
    <n v="3054.4444444444443"/>
    <n v="137450"/>
    <m/>
    <s v="COMPRA"/>
  </r>
  <r>
    <s v="Dúplex en La Motilla - Fuente del Rey  Dos Hermanas57"/>
    <x v="2"/>
    <n v="274600"/>
    <x v="6"/>
    <n v="195"/>
    <x v="1"/>
    <x v="11"/>
    <x v="2"/>
    <x v="1"/>
    <x v="1"/>
    <s v=""/>
    <n v="274600"/>
    <n v="1408.2051282051282"/>
    <n v="54920"/>
    <m/>
    <s v="COMPRA"/>
  </r>
  <r>
    <s v="Piso en calle Santa María Magdalena  21137"/>
    <x v="2"/>
    <n v="273000"/>
    <x v="8"/>
    <n v="133"/>
    <x v="1"/>
    <x v="8"/>
    <x v="1"/>
    <x v="1"/>
    <x v="1"/>
    <s v=""/>
    <n v="273000"/>
    <n v="2052.6315789473683"/>
    <n v="136500"/>
    <m/>
    <s v="COMPRA"/>
  </r>
  <r>
    <s v="Piso en Entrenúcleos  Dos Hermanas283"/>
    <x v="2"/>
    <n v="273000"/>
    <x v="3"/>
    <n v="137"/>
    <x v="1"/>
    <x v="7"/>
    <x v="1"/>
    <x v="1"/>
    <x v="0"/>
    <s v=""/>
    <n v="273000"/>
    <n v="1992.7007299270074"/>
    <n v="68250"/>
    <m/>
    <s v="COMPRA"/>
  </r>
  <r>
    <s v="Piso en avenida de Palmas Altas  6177"/>
    <x v="2"/>
    <n v="272500"/>
    <x v="8"/>
    <n v="110"/>
    <x v="1"/>
    <x v="3"/>
    <x v="1"/>
    <x v="1"/>
    <x v="0"/>
    <s v=""/>
    <n v="272500"/>
    <n v="2477.2727272727275"/>
    <n v="136250"/>
    <m/>
    <s v="COMPRA"/>
  </r>
  <r>
    <s v="Piso en Casco Antiguo  Alcorcón1304"/>
    <x v="0"/>
    <n v="272000"/>
    <x v="5"/>
    <n v="89"/>
    <x v="1"/>
    <x v="3"/>
    <x v="1"/>
    <x v="1"/>
    <x v="0"/>
    <s v=""/>
    <n v="272000"/>
    <n v="3056.1797752808989"/>
    <n v="90666.666666666672"/>
    <m/>
    <s v="COMPRA"/>
  </r>
  <r>
    <s v="Casa o chalet independiente en calle Velarde-1791"/>
    <x v="1"/>
    <n v="270000"/>
    <x v="6"/>
    <n v="93"/>
    <x v="0"/>
    <x v="0"/>
    <x v="0"/>
    <x v="0"/>
    <x v="1"/>
    <m/>
    <n v="270000"/>
    <n v="2903.2258064516127"/>
    <n v="54000"/>
    <s v="Benalmadena"/>
    <s v="COMPRA"/>
  </r>
  <r>
    <s v="Casa o chalet independiente en Bollullos de la Mitacion 355"/>
    <x v="2"/>
    <n v="270000"/>
    <x v="6"/>
    <n v="178"/>
    <x v="0"/>
    <x v="0"/>
    <x v="0"/>
    <x v="0"/>
    <x v="0"/>
    <s v=""/>
    <n v="270000"/>
    <n v="1516.8539325842696"/>
    <n v="54000"/>
    <m/>
    <s v="COMPRA"/>
  </r>
  <r>
    <s v="Casa o chalet independiente en calle Abeto  157356"/>
    <x v="2"/>
    <n v="270000"/>
    <x v="5"/>
    <n v="279"/>
    <x v="0"/>
    <x v="0"/>
    <x v="0"/>
    <x v="0"/>
    <x v="0"/>
    <s v=""/>
    <n v="270000"/>
    <n v="967.74193548387098"/>
    <n v="90000"/>
    <m/>
    <s v="COMPRA"/>
  </r>
  <r>
    <s v="Casa o chalet independiente en calle Buen Aire  Camas367"/>
    <x v="2"/>
    <n v="270000"/>
    <x v="5"/>
    <n v="333"/>
    <x v="0"/>
    <x v="0"/>
    <x v="0"/>
    <x v="0"/>
    <x v="0"/>
    <s v=""/>
    <n v="270000"/>
    <n v="810.81081081081084"/>
    <n v="90000"/>
    <m/>
    <s v="COMPRA"/>
  </r>
  <r>
    <s v="Chalet pareado en calle Machuca  s/n654"/>
    <x v="2"/>
    <n v="270000"/>
    <x v="3"/>
    <n v="231"/>
    <x v="0"/>
    <x v="0"/>
    <x v="0"/>
    <x v="0"/>
    <x v="0"/>
    <s v=""/>
    <n v="270000"/>
    <n v="1168.8311688311687"/>
    <n v="67500"/>
    <m/>
    <s v="COMPRA"/>
  </r>
  <r>
    <s v="Piso en calle Padre Méndez Casariego  Puerta Carmona-Puerta Osario-Amador de los Ríos265"/>
    <x v="2"/>
    <n v="270000"/>
    <x v="5"/>
    <n v="90"/>
    <x v="1"/>
    <x v="9"/>
    <x v="2"/>
    <x v="1"/>
    <x v="1"/>
    <s v=""/>
    <n v="270000"/>
    <n v="3000"/>
    <n v="90000"/>
    <m/>
    <s v="COMPRA"/>
  </r>
  <r>
    <s v="Dúplex en calle de la Calera  Zona Industrial1736"/>
    <x v="0"/>
    <n v="270000"/>
    <x v="11"/>
    <n v="142"/>
    <x v="1"/>
    <x v="11"/>
    <x v="1"/>
    <x v="1"/>
    <x v="0"/>
    <s v=""/>
    <n v="270000"/>
    <n v="1901.4084507042253"/>
    <n v="270000"/>
    <m/>
    <s v="COMPRA"/>
  </r>
  <r>
    <s v="Piso en del Sur  s/n216"/>
    <x v="2"/>
    <n v="270000"/>
    <x v="5"/>
    <n v="97"/>
    <x v="1"/>
    <x v="3"/>
    <x v="1"/>
    <x v="1"/>
    <x v="0"/>
    <s v=""/>
    <n v="270000"/>
    <n v="2783.5051546391751"/>
    <n v="90000"/>
    <m/>
    <s v="COMPRA"/>
  </r>
  <r>
    <s v="Dúplex en calle Dúplex Torre Greco  La Motilla - Fuente del Rey241"/>
    <x v="2"/>
    <n v="270000"/>
    <x v="6"/>
    <n v="195"/>
    <x v="1"/>
    <x v="9"/>
    <x v="1"/>
    <x v="1"/>
    <x v="0"/>
    <s v=""/>
    <n v="270000"/>
    <n v="1384.6153846153845"/>
    <n v="54000"/>
    <m/>
    <s v="COMPRA"/>
  </r>
  <r>
    <s v="Ático en calle la Plaza  Moraleja de Enmedio1302"/>
    <x v="0"/>
    <n v="270000"/>
    <x v="5"/>
    <n v="123"/>
    <x v="1"/>
    <x v="3"/>
    <x v="1"/>
    <x v="1"/>
    <x v="1"/>
    <s v=""/>
    <n v="270000"/>
    <n v="2195.1219512195121"/>
    <n v="90000"/>
    <m/>
    <s v="COMPRA"/>
  </r>
  <r>
    <s v="Estudio en calle Mezquitilla-1120"/>
    <x v="1"/>
    <n v="270000"/>
    <x v="11"/>
    <n v="46"/>
    <x v="1"/>
    <x v="8"/>
    <x v="1"/>
    <x v="2"/>
    <x v="1"/>
    <m/>
    <n v="270000"/>
    <n v="5869.565217391304"/>
    <n v="270000"/>
    <s v="Ciudad"/>
    <s v="COMPRA"/>
  </r>
  <r>
    <s v="Piso en calle Faro-1402"/>
    <x v="1"/>
    <n v="270000"/>
    <x v="8"/>
    <n v="74"/>
    <x v="1"/>
    <x v="8"/>
    <x v="1"/>
    <x v="1"/>
    <x v="1"/>
    <m/>
    <n v="270000"/>
    <n v="3648.6486486486488"/>
    <n v="135000"/>
    <s v="Benalmadena"/>
    <s v="COMPRA"/>
  </r>
  <r>
    <s v="Piso en Zona Centro Comercial Torrequebrada-1007"/>
    <x v="1"/>
    <n v="270000"/>
    <x v="8"/>
    <n v="62"/>
    <x v="1"/>
    <x v="3"/>
    <x v="1"/>
    <x v="1"/>
    <x v="0"/>
    <m/>
    <n v="270000"/>
    <n v="4354.8387096774195"/>
    <n v="135000"/>
    <s v="Benalmadena"/>
    <s v="COMPRA"/>
  </r>
  <r>
    <s v="Estudio en avenida del Parque-706"/>
    <x v="1"/>
    <n v="270000"/>
    <x v="11"/>
    <n v="48"/>
    <x v="1"/>
    <x v="9"/>
    <x v="1"/>
    <x v="1"/>
    <x v="1"/>
    <m/>
    <n v="270000"/>
    <n v="5625"/>
    <n v="270000"/>
    <s v="Benalmadena"/>
    <s v="COMPRA"/>
  </r>
  <r>
    <s v="Piso en Huelin-765"/>
    <x v="1"/>
    <n v="270000"/>
    <x v="5"/>
    <n v="85"/>
    <x v="1"/>
    <x v="9"/>
    <x v="1"/>
    <x v="1"/>
    <x v="1"/>
    <m/>
    <n v="270000"/>
    <n v="3176.4705882352941"/>
    <n v="90000"/>
    <s v="Ciudad"/>
    <s v="COMPRA"/>
  </r>
  <r>
    <s v="Piso en Huelin-771"/>
    <x v="1"/>
    <n v="270000"/>
    <x v="5"/>
    <n v="89"/>
    <x v="1"/>
    <x v="9"/>
    <x v="1"/>
    <x v="1"/>
    <x v="1"/>
    <m/>
    <n v="270000"/>
    <n v="3033.7078651685392"/>
    <n v="90000"/>
    <s v="Ciudad"/>
    <s v="COMPRA"/>
  </r>
  <r>
    <s v="Piso en avenida del Parque-124"/>
    <x v="1"/>
    <n v="270000"/>
    <x v="11"/>
    <n v="55"/>
    <x v="1"/>
    <x v="6"/>
    <x v="1"/>
    <x v="1"/>
    <x v="1"/>
    <m/>
    <n v="270000"/>
    <n v="4909.090909090909"/>
    <n v="270000"/>
    <s v="Benalmadena"/>
    <s v="COMPRA"/>
  </r>
  <r>
    <s v="Piso en calle Haendel-134"/>
    <x v="1"/>
    <n v="270000"/>
    <x v="5"/>
    <n v="73"/>
    <x v="1"/>
    <x v="6"/>
    <x v="1"/>
    <x v="1"/>
    <x v="1"/>
    <m/>
    <n v="270000"/>
    <n v="3698.6301369863013"/>
    <n v="90000"/>
    <s v="Ciudad"/>
    <s v="COMPRA"/>
  </r>
  <r>
    <s v="Piso en Huelin-51"/>
    <x v="1"/>
    <n v="270000"/>
    <x v="5"/>
    <n v="77"/>
    <x v="1"/>
    <x v="4"/>
    <x v="1"/>
    <x v="1"/>
    <x v="1"/>
    <m/>
    <n v="270000"/>
    <n v="3506.4935064935066"/>
    <n v="90000"/>
    <s v="Ciudad"/>
    <s v="COMPRA"/>
  </r>
  <r>
    <s v="Piso en avenida Terramar Alto-20"/>
    <x v="1"/>
    <n v="270000"/>
    <x v="11"/>
    <n v="67"/>
    <x v="1"/>
    <x v="13"/>
    <x v="1"/>
    <x v="1"/>
    <x v="0"/>
    <m/>
    <n v="270000"/>
    <n v="4029.8507462686566"/>
    <n v="270000"/>
    <s v="Benalmadena"/>
    <s v="COMPRA"/>
  </r>
  <r>
    <s v="Piso en calle Pinosol-26"/>
    <x v="1"/>
    <n v="270000"/>
    <x v="5"/>
    <n v="78"/>
    <x v="1"/>
    <x v="13"/>
    <x v="1"/>
    <x v="1"/>
    <x v="1"/>
    <m/>
    <n v="270000"/>
    <n v="3461.5384615384614"/>
    <n v="90000"/>
    <s v="Ciudad"/>
    <s v="COMPRA"/>
  </r>
  <r>
    <s v="Piso en avenida Terramar Alto-1534"/>
    <x v="1"/>
    <n v="270000"/>
    <x v="11"/>
    <n v="65"/>
    <x v="1"/>
    <x v="19"/>
    <x v="1"/>
    <x v="1"/>
    <x v="0"/>
    <m/>
    <n v="270000"/>
    <n v="4153.8461538461543"/>
    <n v="270000"/>
    <s v="Benalmadena"/>
    <s v="COMPRA"/>
  </r>
  <r>
    <s v="Estudio en calle Omar-2477"/>
    <x v="1"/>
    <n v="270000"/>
    <x v="11"/>
    <n v="54"/>
    <x v="1"/>
    <x v="11"/>
    <x v="1"/>
    <x v="1"/>
    <x v="1"/>
    <m/>
    <n v="270000"/>
    <n v="5000"/>
    <n v="270000"/>
    <s v="Ciudad"/>
    <s v="COMPRA"/>
  </r>
  <r>
    <s v="Estudio en calle Omar-2478"/>
    <x v="1"/>
    <n v="270000"/>
    <x v="11"/>
    <n v="54"/>
    <x v="1"/>
    <x v="11"/>
    <x v="1"/>
    <x v="1"/>
    <x v="1"/>
    <m/>
    <n v="270000"/>
    <n v="5000"/>
    <n v="270000"/>
    <s v="Ciudad"/>
    <s v="COMPRA"/>
  </r>
  <r>
    <s v="Piso en avenida Terramar Alto-2491"/>
    <x v="1"/>
    <n v="270000"/>
    <x v="8"/>
    <n v="65"/>
    <x v="1"/>
    <x v="11"/>
    <x v="1"/>
    <x v="1"/>
    <x v="0"/>
    <m/>
    <n v="270000"/>
    <n v="4153.8461538461543"/>
    <n v="135000"/>
    <s v="Benalmadena"/>
    <s v="COMPRA"/>
  </r>
  <r>
    <s v="Piso en avenida Carlos Haya-1032"/>
    <x v="1"/>
    <n v="269999"/>
    <x v="5"/>
    <n v="80"/>
    <x v="1"/>
    <x v="3"/>
    <x v="1"/>
    <x v="1"/>
    <x v="1"/>
    <m/>
    <n v="269999"/>
    <n v="3374.9875000000002"/>
    <n v="89999.666666666672"/>
    <s v="Ciudad"/>
    <s v="COMPRA"/>
  </r>
  <r>
    <s v="Chalet pareado en calle Principal  Casa Amarilla2221"/>
    <x v="0"/>
    <n v="269900"/>
    <x v="5"/>
    <n v="75"/>
    <x v="0"/>
    <x v="0"/>
    <x v="0"/>
    <x v="0"/>
    <x v="0"/>
    <s v=""/>
    <n v="269900"/>
    <n v="3598.6666666666665"/>
    <n v="89966.666666666672"/>
    <m/>
    <s v="COMPRA"/>
  </r>
  <r>
    <s v="Piso en calle de la Condesa de la Vega del Pozo  251674"/>
    <x v="0"/>
    <n v="269900"/>
    <x v="8"/>
    <n v="65"/>
    <x v="1"/>
    <x v="11"/>
    <x v="2"/>
    <x v="1"/>
    <x v="1"/>
    <s v=""/>
    <n v="269900"/>
    <n v="4152.3076923076924"/>
    <n v="134950"/>
    <m/>
    <s v="COMPRA"/>
  </r>
  <r>
    <s v="Ático en avenida del Guadarrama  Centro1126"/>
    <x v="0"/>
    <n v="269900"/>
    <x v="8"/>
    <n v="80"/>
    <x v="1"/>
    <x v="3"/>
    <x v="2"/>
    <x v="2"/>
    <x v="1"/>
    <s v=""/>
    <n v="269900"/>
    <n v="3373.75"/>
    <n v="134950"/>
    <m/>
    <s v="COMPRA"/>
  </r>
  <r>
    <s v="Piso en José Rodríguez de la Borbolla Camoyán  s/n146"/>
    <x v="2"/>
    <n v="269900"/>
    <x v="3"/>
    <n v="131"/>
    <x v="1"/>
    <x v="8"/>
    <x v="1"/>
    <x v="1"/>
    <x v="0"/>
    <s v=""/>
    <n v="269900"/>
    <n v="2060.3053435114502"/>
    <n v="67475"/>
    <m/>
    <s v="COMPRA"/>
  </r>
  <r>
    <s v="Piso en camino del Pato-742"/>
    <x v="1"/>
    <n v="269900"/>
    <x v="5"/>
    <n v="75"/>
    <x v="1"/>
    <x v="9"/>
    <x v="1"/>
    <x v="1"/>
    <x v="1"/>
    <m/>
    <n v="269900"/>
    <n v="3598.6666666666665"/>
    <n v="89966.666666666672"/>
    <s v="Ciudad"/>
    <s v="COMPRA"/>
  </r>
  <r>
    <s v="Piso en camino del Pato-743"/>
    <x v="1"/>
    <n v="269900"/>
    <x v="5"/>
    <n v="75"/>
    <x v="1"/>
    <x v="9"/>
    <x v="1"/>
    <x v="1"/>
    <x v="1"/>
    <m/>
    <n v="269900"/>
    <n v="3598.6666666666665"/>
    <n v="89966.666666666672"/>
    <s v="Ciudad"/>
    <s v="COMPRA"/>
  </r>
  <r>
    <s v="Piso en calle Héroe de Sostoa-775"/>
    <x v="1"/>
    <n v="269900"/>
    <x v="5"/>
    <n v="90"/>
    <x v="1"/>
    <x v="9"/>
    <x v="1"/>
    <x v="1"/>
    <x v="1"/>
    <m/>
    <n v="269900"/>
    <n v="2998.8888888888887"/>
    <n v="89966.666666666672"/>
    <s v="Ciudad"/>
    <s v="COMPRA"/>
  </r>
  <r>
    <s v="Piso en calle Ancla-1259"/>
    <x v="1"/>
    <n v="269500"/>
    <x v="8"/>
    <n v="128"/>
    <x v="1"/>
    <x v="8"/>
    <x v="1"/>
    <x v="1"/>
    <x v="0"/>
    <m/>
    <n v="269500"/>
    <n v="2105.46875"/>
    <n v="134750"/>
    <s v="Benalmadena"/>
    <s v="COMPRA"/>
  </r>
  <r>
    <s v="Casa o chalet independiente en calle Sara-1777"/>
    <x v="1"/>
    <n v="269000"/>
    <x v="6"/>
    <n v="165"/>
    <x v="0"/>
    <x v="0"/>
    <x v="0"/>
    <x v="0"/>
    <x v="1"/>
    <m/>
    <n v="269000"/>
    <n v="1630.3030303030303"/>
    <n v="53800"/>
    <s v="Ciudad"/>
    <s v="COMPRA"/>
  </r>
  <r>
    <s v="Chalet pareado en calle Guatemala  Zona Colegio Europa607"/>
    <x v="2"/>
    <n v="269000"/>
    <x v="3"/>
    <n v="155"/>
    <x v="0"/>
    <x v="0"/>
    <x v="0"/>
    <x v="0"/>
    <x v="0"/>
    <s v=""/>
    <n v="269000"/>
    <n v="1735.483870967742"/>
    <n v="67250"/>
    <m/>
    <s v="COMPRA"/>
  </r>
  <r>
    <s v="Dúplex en calle Luis Planelles  Centro1346"/>
    <x v="0"/>
    <n v="269000"/>
    <x v="8"/>
    <n v="111"/>
    <x v="1"/>
    <x v="8"/>
    <x v="2"/>
    <x v="1"/>
    <x v="0"/>
    <s v=""/>
    <n v="269000"/>
    <n v="2423.4234234234236"/>
    <n v="134500"/>
    <m/>
    <s v="COMPRA"/>
  </r>
  <r>
    <s v="Piso en calle de Carlos Arniches  Lavapiés-Embajadores1632"/>
    <x v="0"/>
    <n v="269000"/>
    <x v="11"/>
    <n v="39"/>
    <x v="1"/>
    <x v="11"/>
    <x v="2"/>
    <x v="2"/>
    <x v="1"/>
    <s v=""/>
    <n v="269000"/>
    <n v="6897.4358974358975"/>
    <n v="269000"/>
    <m/>
    <s v="COMPRA"/>
  </r>
  <r>
    <s v="Piso en Gran Plaza - Marqués de Pickman - Ciudad Jardín  Sevilla165"/>
    <x v="2"/>
    <n v="269000"/>
    <x v="8"/>
    <n v="163"/>
    <x v="1"/>
    <x v="8"/>
    <x v="2"/>
    <x v="1"/>
    <x v="1"/>
    <s v=""/>
    <n v="269000"/>
    <n v="1650.3067484662577"/>
    <n v="134500"/>
    <m/>
    <s v="COMPRA"/>
  </r>
  <r>
    <s v="Piso en Palmete-Padre Pío-Hacienda San Antonio  Sevilla50"/>
    <x v="2"/>
    <n v="269000"/>
    <x v="5"/>
    <n v="113"/>
    <x v="1"/>
    <x v="11"/>
    <x v="1"/>
    <x v="1"/>
    <x v="0"/>
    <s v=""/>
    <n v="269000"/>
    <n v="2380.5309734513276"/>
    <n v="89666.666666666672"/>
    <m/>
    <s v="COMPRA"/>
  </r>
  <r>
    <s v="Piso en calle Principado de Asturias  Hispanoamérica - Comunidades1382"/>
    <x v="0"/>
    <n v="269000"/>
    <x v="5"/>
    <n v="95"/>
    <x v="1"/>
    <x v="8"/>
    <x v="1"/>
    <x v="1"/>
    <x v="0"/>
    <s v=""/>
    <n v="269000"/>
    <n v="2831.5789473684213"/>
    <n v="89666.666666666672"/>
    <m/>
    <s v="COMPRA"/>
  </r>
  <r>
    <s v="Piso en calle Clavel  Norte - Universidad863"/>
    <x v="0"/>
    <n v="269000"/>
    <x v="8"/>
    <n v="70"/>
    <x v="1"/>
    <x v="7"/>
    <x v="1"/>
    <x v="1"/>
    <x v="0"/>
    <s v=""/>
    <n v="269000"/>
    <n v="3842.8571428571427"/>
    <n v="134500"/>
    <m/>
    <s v="COMPRA"/>
  </r>
  <r>
    <s v="Piso en calle Ayala-1132"/>
    <x v="1"/>
    <n v="269000"/>
    <x v="5"/>
    <n v="71"/>
    <x v="1"/>
    <x v="8"/>
    <x v="1"/>
    <x v="2"/>
    <x v="1"/>
    <m/>
    <n v="269000"/>
    <n v="3788.7323943661972"/>
    <n v="89666.666666666672"/>
    <s v="Ciudad"/>
    <s v="COMPRA"/>
  </r>
  <r>
    <s v="Piso en calle Paganini-243"/>
    <x v="1"/>
    <n v="269000"/>
    <x v="5"/>
    <n v="100"/>
    <x v="1"/>
    <x v="1"/>
    <x v="1"/>
    <x v="1"/>
    <x v="1"/>
    <m/>
    <n v="269000"/>
    <n v="2690"/>
    <n v="89666.666666666672"/>
    <s v="Torremolinos"/>
    <s v="COMPRA"/>
  </r>
  <r>
    <s v="Piso en La Luz-316"/>
    <x v="1"/>
    <n v="269000"/>
    <x v="5"/>
    <n v="75"/>
    <x v="1"/>
    <x v="1"/>
    <x v="1"/>
    <x v="1"/>
    <x v="1"/>
    <m/>
    <n v="269000"/>
    <n v="3586.6666666666665"/>
    <n v="89666.666666666672"/>
    <s v="Ciudad"/>
    <s v="COMPRA"/>
  </r>
  <r>
    <s v="Piso en calle Arquitecto González Edo-208"/>
    <x v="1"/>
    <n v="269000"/>
    <x v="8"/>
    <n v="70"/>
    <x v="1"/>
    <x v="5"/>
    <x v="1"/>
    <x v="1"/>
    <x v="1"/>
    <m/>
    <n v="269000"/>
    <n v="3842.8571428571427"/>
    <n v="134500"/>
    <s v="Ciudad"/>
    <s v="COMPRA"/>
  </r>
  <r>
    <s v="Piso en avenida Antonio Machado-2499"/>
    <x v="1"/>
    <n v="269000"/>
    <x v="11"/>
    <n v="71"/>
    <x v="1"/>
    <x v="11"/>
    <x v="1"/>
    <x v="1"/>
    <x v="1"/>
    <m/>
    <n v="269000"/>
    <n v="3788.7323943661972"/>
    <n v="269000"/>
    <s v="Benalmadena"/>
    <s v="COMPRA"/>
  </r>
  <r>
    <s v="Piso en avenida Federico García Lorca-2501"/>
    <x v="1"/>
    <n v="269000"/>
    <x v="11"/>
    <n v="72"/>
    <x v="1"/>
    <x v="11"/>
    <x v="1"/>
    <x v="1"/>
    <x v="1"/>
    <m/>
    <n v="269000"/>
    <n v="3736.1111111111113"/>
    <n v="269000"/>
    <s v="Benalmadena"/>
    <s v="COMPRA"/>
  </r>
  <r>
    <s v="Piso en calle la Unión-1023"/>
    <x v="1"/>
    <n v="268900"/>
    <x v="5"/>
    <n v="76"/>
    <x v="1"/>
    <x v="3"/>
    <x v="1"/>
    <x v="1"/>
    <x v="1"/>
    <m/>
    <n v="268900"/>
    <n v="3538.1578947368421"/>
    <n v="89633.333333333328"/>
    <s v="Ciudad"/>
    <s v="COMPRA"/>
  </r>
  <r>
    <s v="Piso en Coria del Río 63"/>
    <x v="2"/>
    <n v="268800"/>
    <x v="5"/>
    <n v="170"/>
    <x v="1"/>
    <x v="11"/>
    <x v="2"/>
    <x v="1"/>
    <x v="1"/>
    <s v=""/>
    <n v="268800"/>
    <n v="1581.1764705882354"/>
    <n v="89600"/>
    <m/>
    <s v="COMPRA"/>
  </r>
  <r>
    <s v="Chalet pareado en Gelves 627"/>
    <x v="2"/>
    <n v="268000"/>
    <x v="3"/>
    <n v="167"/>
    <x v="0"/>
    <x v="0"/>
    <x v="0"/>
    <x v="0"/>
    <x v="0"/>
    <s v=""/>
    <n v="268000"/>
    <n v="1604.7904191616767"/>
    <n v="67000"/>
    <m/>
    <s v="COMPRA"/>
  </r>
  <r>
    <s v="Chalet pareado en lentisco  Ciudad Aljarafe629"/>
    <x v="2"/>
    <n v="268000"/>
    <x v="3"/>
    <n v="242"/>
    <x v="0"/>
    <x v="0"/>
    <x v="0"/>
    <x v="0"/>
    <x v="0"/>
    <s v=""/>
    <n v="268000"/>
    <n v="1107.4380165289256"/>
    <n v="67000"/>
    <m/>
    <s v="COMPRA"/>
  </r>
  <r>
    <s v="Chalet adosado en calle Goya  Casarrubuelos2170"/>
    <x v="0"/>
    <n v="268000"/>
    <x v="5"/>
    <n v="200"/>
    <x v="0"/>
    <x v="0"/>
    <x v="0"/>
    <x v="0"/>
    <x v="0"/>
    <s v=""/>
    <n v="268000"/>
    <n v="1340"/>
    <n v="89333.333333333328"/>
    <m/>
    <s v="COMPRA"/>
  </r>
  <r>
    <s v="Dúplex en calle de Ramón y Cajal  Miraflores de la Sierra1362"/>
    <x v="0"/>
    <n v="268000"/>
    <x v="3"/>
    <n v="148"/>
    <x v="1"/>
    <x v="8"/>
    <x v="2"/>
    <x v="1"/>
    <x v="1"/>
    <s v=""/>
    <n v="268000"/>
    <n v="1810.8108108108108"/>
    <n v="67000"/>
    <m/>
    <s v="COMPRA"/>
  </r>
  <r>
    <s v="Piso en avenida Pablo Fernández Viagas  s/n115"/>
    <x v="2"/>
    <n v="268000"/>
    <x v="3"/>
    <n v="148"/>
    <x v="1"/>
    <x v="8"/>
    <x v="1"/>
    <x v="1"/>
    <x v="0"/>
    <s v=""/>
    <n v="268000"/>
    <n v="1810.8108108108108"/>
    <n v="67000"/>
    <m/>
    <s v="COMPRA"/>
  </r>
  <r>
    <s v="Piso en avenida de Barcelona-461"/>
    <x v="1"/>
    <n v="268000"/>
    <x v="11"/>
    <n v="60"/>
    <x v="1"/>
    <x v="7"/>
    <x v="1"/>
    <x v="1"/>
    <x v="0"/>
    <m/>
    <n v="268000"/>
    <n v="4466.666666666667"/>
    <n v="268000"/>
    <s v="Ciudad"/>
    <s v="COMPRA"/>
  </r>
  <r>
    <s v="Piso en Los Castillejos - La Trinidad-462"/>
    <x v="1"/>
    <n v="268000"/>
    <x v="11"/>
    <n v="60"/>
    <x v="1"/>
    <x v="7"/>
    <x v="1"/>
    <x v="1"/>
    <x v="0"/>
    <m/>
    <n v="268000"/>
    <n v="4466.666666666667"/>
    <n v="268000"/>
    <s v="Ciudad"/>
    <s v="COMPRA"/>
  </r>
  <r>
    <s v="Estudio en avenida del Parque-2458"/>
    <x v="1"/>
    <n v="268000"/>
    <x v="11"/>
    <n v="44"/>
    <x v="1"/>
    <x v="11"/>
    <x v="1"/>
    <x v="1"/>
    <x v="1"/>
    <m/>
    <n v="268000"/>
    <n v="6090.909090909091"/>
    <n v="268000"/>
    <s v="Benalmadena"/>
    <s v="COMPRA"/>
  </r>
  <r>
    <s v="Piso en calle Mikonos  6335"/>
    <x v="2"/>
    <n v="267750"/>
    <x v="8"/>
    <n v="107"/>
    <x v="1"/>
    <x v="13"/>
    <x v="1"/>
    <x v="1"/>
    <x v="1"/>
    <s v=""/>
    <n v="267750"/>
    <n v="2502.336448598131"/>
    <n v="133875"/>
    <m/>
    <s v="COMPRA"/>
  </r>
  <r>
    <s v="Piso en El Nido-Las Fuentes  Parla1534"/>
    <x v="0"/>
    <n v="267500"/>
    <x v="3"/>
    <n v="112"/>
    <x v="1"/>
    <x v="8"/>
    <x v="1"/>
    <x v="1"/>
    <x v="1"/>
    <s v=""/>
    <n v="267500"/>
    <n v="2388.3928571428573"/>
    <n v="66875"/>
    <m/>
    <s v="COMPRA"/>
  </r>
  <r>
    <s v="Chalet pareado en calle Pertegaz M13  s/n615"/>
    <x v="2"/>
    <n v="266500"/>
    <x v="3"/>
    <n v="120"/>
    <x v="0"/>
    <x v="0"/>
    <x v="0"/>
    <x v="0"/>
    <x v="0"/>
    <s v=""/>
    <n v="266500"/>
    <n v="2220.8333333333335"/>
    <n v="66625"/>
    <m/>
    <s v="COMPRA"/>
  </r>
  <r>
    <s v="Piso en calle del Cielo  s/n251"/>
    <x v="2"/>
    <n v="266300"/>
    <x v="5"/>
    <n v="129"/>
    <x v="1"/>
    <x v="9"/>
    <x v="1"/>
    <x v="1"/>
    <x v="1"/>
    <s v=""/>
    <n v="266300"/>
    <n v="2064.3410852713178"/>
    <n v="88766.666666666672"/>
    <m/>
    <s v="COMPRA"/>
  </r>
  <r>
    <s v="Piso en avenida Isabel Manoja-1220"/>
    <x v="1"/>
    <n v="266000"/>
    <x v="8"/>
    <n v="113"/>
    <x v="1"/>
    <x v="8"/>
    <x v="1"/>
    <x v="1"/>
    <x v="1"/>
    <m/>
    <n v="266000"/>
    <n v="2353.9823008849557"/>
    <n v="133000"/>
    <s v="Torremolinos"/>
    <s v="COMPRA"/>
  </r>
  <r>
    <s v="Piso en cuesta de Cross  s/n258"/>
    <x v="2"/>
    <n v="265400"/>
    <x v="5"/>
    <n v="112"/>
    <x v="1"/>
    <x v="9"/>
    <x v="1"/>
    <x v="1"/>
    <x v="0"/>
    <s v=""/>
    <n v="265400"/>
    <n v="2369.6428571428573"/>
    <n v="88466.666666666672"/>
    <m/>
    <s v="COMPRA"/>
  </r>
  <r>
    <s v="Casa o chalet independiente en pasaje Río Ferreira-1949"/>
    <x v="1"/>
    <n v="265000"/>
    <x v="3"/>
    <n v="160"/>
    <x v="0"/>
    <x v="0"/>
    <x v="0"/>
    <x v="0"/>
    <x v="1"/>
    <m/>
    <n v="265000"/>
    <n v="1656.25"/>
    <n v="66250"/>
    <s v="Ciudad"/>
    <s v="COMPRA"/>
  </r>
  <r>
    <s v="Casa o chalet independiente en pasaje Río Ferreira-1950"/>
    <x v="1"/>
    <n v="265000"/>
    <x v="3"/>
    <n v="160"/>
    <x v="0"/>
    <x v="0"/>
    <x v="0"/>
    <x v="0"/>
    <x v="1"/>
    <m/>
    <n v="265000"/>
    <n v="1656.25"/>
    <n v="66250"/>
    <s v="Ciudad"/>
    <s v="COMPRA"/>
  </r>
  <r>
    <s v="Chalet adosado en Centro  Alcalá de Guadaira541"/>
    <x v="2"/>
    <n v="265000"/>
    <x v="5"/>
    <n v="138"/>
    <x v="0"/>
    <x v="0"/>
    <x v="0"/>
    <x v="0"/>
    <x v="0"/>
    <s v=""/>
    <n v="265000"/>
    <n v="1920.2898550724638"/>
    <n v="88333.333333333328"/>
    <m/>
    <s v="COMPRA"/>
  </r>
  <r>
    <s v="Chalet pareado en Salteras 633"/>
    <x v="2"/>
    <n v="265000"/>
    <x v="3"/>
    <n v="208"/>
    <x v="0"/>
    <x v="0"/>
    <x v="0"/>
    <x v="0"/>
    <x v="0"/>
    <s v=""/>
    <n v="265000"/>
    <n v="1274.0384615384614"/>
    <n v="66250"/>
    <m/>
    <s v="COMPRA"/>
  </r>
  <r>
    <s v="Piso en calle Lagunillas-533"/>
    <x v="1"/>
    <n v="265000"/>
    <x v="5"/>
    <n v="54"/>
    <x v="1"/>
    <x v="9"/>
    <x v="2"/>
    <x v="1"/>
    <x v="1"/>
    <m/>
    <n v="265000"/>
    <n v="4907.4074074074078"/>
    <n v="88333.333333333328"/>
    <s v="Ciudad"/>
    <s v="COMPRA"/>
  </r>
  <r>
    <s v="Piso en Poligono Ue-2 Entrenucleos  3652"/>
    <x v="2"/>
    <n v="265000"/>
    <x v="5"/>
    <n v="93"/>
    <x v="1"/>
    <x v="11"/>
    <x v="1"/>
    <x v="1"/>
    <x v="0"/>
    <s v=""/>
    <n v="265000"/>
    <n v="2849.4623655913979"/>
    <n v="88333.333333333328"/>
    <m/>
    <s v="COMPRA"/>
  </r>
  <r>
    <s v="Piso en calle del Planeta Urano  31695"/>
    <x v="0"/>
    <n v="265000"/>
    <x v="8"/>
    <n v="120"/>
    <x v="1"/>
    <x v="11"/>
    <x v="1"/>
    <x v="1"/>
    <x v="0"/>
    <s v=""/>
    <n v="265000"/>
    <n v="2208.3333333333335"/>
    <n v="132500"/>
    <m/>
    <s v="COMPRA"/>
  </r>
  <r>
    <s v="Piso en avenida Universidad de Salamanca  Zona Universitaria152"/>
    <x v="2"/>
    <n v="265000"/>
    <x v="3"/>
    <n v="121"/>
    <x v="1"/>
    <x v="8"/>
    <x v="1"/>
    <x v="1"/>
    <x v="0"/>
    <s v=""/>
    <n v="265000"/>
    <n v="2190.0826446280994"/>
    <n v="66250"/>
    <m/>
    <s v="COMPRA"/>
  </r>
  <r>
    <s v="Piso en calle Salvador Dalí  Norte - Universidad1749"/>
    <x v="0"/>
    <n v="265000"/>
    <x v="3"/>
    <n v="104"/>
    <x v="1"/>
    <x v="11"/>
    <x v="1"/>
    <x v="1"/>
    <x v="1"/>
    <s v=""/>
    <n v="265000"/>
    <n v="2548.0769230769229"/>
    <n v="66250"/>
    <m/>
    <s v="COMPRA"/>
  </r>
  <r>
    <s v="Piso en calle de Santa Catalina  111251"/>
    <x v="0"/>
    <n v="265000"/>
    <x v="11"/>
    <n v="63"/>
    <x v="1"/>
    <x v="3"/>
    <x v="1"/>
    <x v="1"/>
    <x v="1"/>
    <s v=""/>
    <n v="265000"/>
    <n v="4206.3492063492067"/>
    <n v="265000"/>
    <m/>
    <s v="COMPRA"/>
  </r>
  <r>
    <s v="Piso en Ventura Rodríguez-1117"/>
    <x v="1"/>
    <n v="265000"/>
    <x v="11"/>
    <n v="40"/>
    <x v="1"/>
    <x v="8"/>
    <x v="1"/>
    <x v="2"/>
    <x v="0"/>
    <m/>
    <n v="265000"/>
    <n v="6625"/>
    <n v="265000"/>
    <s v="Ciudad"/>
    <s v="COMPRA"/>
  </r>
  <r>
    <s v="Piso en avenida de Rafael Alcaide-720"/>
    <x v="1"/>
    <n v="265000"/>
    <x v="11"/>
    <n v="59"/>
    <x v="1"/>
    <x v="9"/>
    <x v="1"/>
    <x v="1"/>
    <x v="1"/>
    <m/>
    <n v="265000"/>
    <n v="4491.5254237288136"/>
    <n v="265000"/>
    <s v="Benalmadena"/>
    <s v="COMPRA"/>
  </r>
  <r>
    <s v="Piso en avenida Rocío Jurado-721"/>
    <x v="1"/>
    <n v="265000"/>
    <x v="11"/>
    <n v="60"/>
    <x v="1"/>
    <x v="9"/>
    <x v="1"/>
    <x v="1"/>
    <x v="0"/>
    <m/>
    <n v="265000"/>
    <n v="4416.666666666667"/>
    <n v="265000"/>
    <s v="Benalmadena"/>
    <s v="COMPRA"/>
  </r>
  <r>
    <s v="Piso en avenida Marysol-786"/>
    <x v="1"/>
    <n v="265000"/>
    <x v="5"/>
    <n v="97"/>
    <x v="1"/>
    <x v="9"/>
    <x v="1"/>
    <x v="1"/>
    <x v="0"/>
    <m/>
    <n v="265000"/>
    <n v="2731.9587628865979"/>
    <n v="88333.333333333328"/>
    <s v="Benalmadena"/>
    <s v="COMPRA"/>
  </r>
  <r>
    <s v="Piso en camino Suárez-342"/>
    <x v="1"/>
    <n v="265000"/>
    <x v="5"/>
    <n v="95"/>
    <x v="1"/>
    <x v="1"/>
    <x v="1"/>
    <x v="1"/>
    <x v="1"/>
    <m/>
    <n v="265000"/>
    <n v="2789.4736842105262"/>
    <n v="88333.333333333328"/>
    <s v="Ciudad"/>
    <s v="COMPRA"/>
  </r>
  <r>
    <s v="Piso en paseo de Enrique Tierno Galván  Centro1648"/>
    <x v="0"/>
    <n v="264900"/>
    <x v="8"/>
    <n v="110"/>
    <x v="1"/>
    <x v="11"/>
    <x v="2"/>
    <x v="1"/>
    <x v="1"/>
    <s v=""/>
    <n v="264900"/>
    <n v="2408.181818181818"/>
    <n v="132450"/>
    <m/>
    <s v="COMPRA"/>
  </r>
  <r>
    <s v="Ático en calle Poetisa Mariquita Fuentes  s/n271"/>
    <x v="2"/>
    <n v="264500"/>
    <x v="5"/>
    <n v="105"/>
    <x v="1"/>
    <x v="7"/>
    <x v="1"/>
    <x v="1"/>
    <x v="0"/>
    <s v=""/>
    <n v="264500"/>
    <n v="2519.0476190476193"/>
    <n v="88166.666666666672"/>
    <m/>
    <s v="COMPRA"/>
  </r>
  <r>
    <s v="Casa o chalet independiente en Espartinas Pueblo  Espartinas432"/>
    <x v="2"/>
    <n v="264000"/>
    <x v="6"/>
    <n v="184"/>
    <x v="0"/>
    <x v="0"/>
    <x v="0"/>
    <x v="0"/>
    <x v="0"/>
    <s v=""/>
    <n v="264000"/>
    <n v="1434.7826086956522"/>
    <n v="52800"/>
    <m/>
    <s v="COMPRA"/>
  </r>
  <r>
    <s v="Dúplex en Campanillas-1147"/>
    <x v="1"/>
    <n v="264000"/>
    <x v="3"/>
    <n v="110"/>
    <x v="1"/>
    <x v="8"/>
    <x v="2"/>
    <x v="1"/>
    <x v="1"/>
    <m/>
    <n v="264000"/>
    <n v="2400"/>
    <n v="66000"/>
    <s v="Ciudad"/>
    <s v="COMPRA"/>
  </r>
  <r>
    <s v="Piso en calle Peña-2271"/>
    <x v="1"/>
    <n v="264000"/>
    <x v="8"/>
    <n v="95"/>
    <x v="1"/>
    <x v="11"/>
    <x v="2"/>
    <x v="2"/>
    <x v="1"/>
    <m/>
    <n v="264000"/>
    <n v="2778.9473684210525"/>
    <n v="132000"/>
    <s v="Ciudad"/>
    <s v="COMPRA"/>
  </r>
  <r>
    <s v="Piso en calle Gaucín-324"/>
    <x v="1"/>
    <n v="264000"/>
    <x v="5"/>
    <n v="81"/>
    <x v="1"/>
    <x v="1"/>
    <x v="1"/>
    <x v="1"/>
    <x v="1"/>
    <m/>
    <n v="264000"/>
    <n v="3259.2592592592591"/>
    <n v="88000"/>
    <s v="Ciudad"/>
    <s v="COMPRA"/>
  </r>
  <r>
    <s v="Piso en calle Gaucín-325"/>
    <x v="1"/>
    <n v="264000"/>
    <x v="5"/>
    <n v="81"/>
    <x v="1"/>
    <x v="1"/>
    <x v="1"/>
    <x v="1"/>
    <x v="1"/>
    <m/>
    <n v="264000"/>
    <n v="3259.2592592592591"/>
    <n v="88000"/>
    <s v="Ciudad"/>
    <s v="COMPRA"/>
  </r>
  <r>
    <s v="Piso en avenida del Doctor Marañón-744"/>
    <x v="1"/>
    <n v="263000"/>
    <x v="5"/>
    <n v="75"/>
    <x v="1"/>
    <x v="9"/>
    <x v="1"/>
    <x v="1"/>
    <x v="1"/>
    <m/>
    <n v="263000"/>
    <n v="3506.6666666666665"/>
    <n v="87666.666666666672"/>
    <s v="Ciudad"/>
    <s v="COMPRA"/>
  </r>
  <r>
    <s v="Piso en El Molinillo - Capuchinos-785"/>
    <x v="1"/>
    <n v="263000"/>
    <x v="5"/>
    <n v="96"/>
    <x v="1"/>
    <x v="9"/>
    <x v="1"/>
    <x v="1"/>
    <x v="1"/>
    <m/>
    <n v="263000"/>
    <n v="2739.5833333333335"/>
    <n v="87666.666666666672"/>
    <s v="Ciudad"/>
    <s v="COMPRA"/>
  </r>
  <r>
    <s v="Piso en calle Ajonjolí  s/n123"/>
    <x v="2"/>
    <n v="261000"/>
    <x v="5"/>
    <n v="106"/>
    <x v="1"/>
    <x v="8"/>
    <x v="1"/>
    <x v="1"/>
    <x v="0"/>
    <s v=""/>
    <n v="261000"/>
    <n v="2462.2641509433961"/>
    <n v="87000"/>
    <m/>
    <s v="COMPRA"/>
  </r>
  <r>
    <s v="Casa o chalet independiente en Campanillas-1821"/>
    <x v="1"/>
    <n v="260000"/>
    <x v="8"/>
    <n v="71"/>
    <x v="0"/>
    <x v="0"/>
    <x v="0"/>
    <x v="0"/>
    <x v="1"/>
    <m/>
    <n v="260000"/>
    <n v="3661.9718309859154"/>
    <n v="130000"/>
    <s v="Ciudad"/>
    <s v="COMPRA"/>
  </r>
  <r>
    <s v="Casa o chalet independiente en San Alberto - La Alcubilla - Florisol-1985"/>
    <x v="1"/>
    <n v="260000"/>
    <x v="5"/>
    <n v="144"/>
    <x v="0"/>
    <x v="0"/>
    <x v="0"/>
    <x v="0"/>
    <x v="1"/>
    <m/>
    <n v="260000"/>
    <n v="1805.5555555555557"/>
    <n v="86666.666666666672"/>
    <s v="Ciudad"/>
    <s v="COMPRA"/>
  </r>
  <r>
    <s v="Casa o chalet independiente en Pilas 463"/>
    <x v="2"/>
    <n v="260000"/>
    <x v="3"/>
    <n v="285"/>
    <x v="0"/>
    <x v="0"/>
    <x v="0"/>
    <x v="0"/>
    <x v="0"/>
    <s v=""/>
    <n v="260000"/>
    <n v="912.28070175438597"/>
    <n v="65000"/>
    <m/>
    <s v="COMPRA"/>
  </r>
  <r>
    <s v="Chalet pareado en Cuevas - Ilustración  Ciempozuelos1828"/>
    <x v="0"/>
    <n v="260000"/>
    <x v="5"/>
    <n v="150"/>
    <x v="0"/>
    <x v="0"/>
    <x v="0"/>
    <x v="0"/>
    <x v="0"/>
    <s v=""/>
    <n v="260000"/>
    <n v="1733.3333333333333"/>
    <n v="86666.666666666672"/>
    <m/>
    <s v="COMPRA"/>
  </r>
  <r>
    <s v="Piso en calle Lope de Vega  s/n159"/>
    <x v="2"/>
    <n v="260000"/>
    <x v="6"/>
    <n v="180"/>
    <x v="1"/>
    <x v="8"/>
    <x v="2"/>
    <x v="1"/>
    <x v="1"/>
    <s v=""/>
    <n v="260000"/>
    <n v="1444.4444444444443"/>
    <n v="52000"/>
    <m/>
    <s v="COMPRA"/>
  </r>
  <r>
    <s v="Piso en calle de Gregorio Navas  San Diego1161"/>
    <x v="0"/>
    <n v="260000"/>
    <x v="5"/>
    <n v="99"/>
    <x v="1"/>
    <x v="3"/>
    <x v="2"/>
    <x v="1"/>
    <x v="1"/>
    <s v=""/>
    <n v="260000"/>
    <n v="2626.2626262626263"/>
    <n v="86666.666666666672"/>
    <m/>
    <s v="COMPRA"/>
  </r>
  <r>
    <s v="Piso en calle la Unión-1494"/>
    <x v="1"/>
    <n v="260000"/>
    <x v="5"/>
    <n v="76"/>
    <x v="1"/>
    <x v="8"/>
    <x v="2"/>
    <x v="1"/>
    <x v="1"/>
    <m/>
    <n v="260000"/>
    <n v="3421.0526315789475"/>
    <n v="86666.666666666672"/>
    <s v="Ciudad"/>
    <s v="COMPRA"/>
  </r>
  <r>
    <s v="Piso en Arroyo de la Miel-2334"/>
    <x v="1"/>
    <n v="260000"/>
    <x v="5"/>
    <n v="62"/>
    <x v="1"/>
    <x v="11"/>
    <x v="2"/>
    <x v="1"/>
    <x v="1"/>
    <m/>
    <n v="260000"/>
    <n v="4193.5483870967746"/>
    <n v="86666.666666666672"/>
    <s v="Benalmadena"/>
    <s v="COMPRA"/>
  </r>
  <r>
    <s v="Piso en calle Ramos Puente-1403"/>
    <x v="1"/>
    <n v="260000"/>
    <x v="8"/>
    <n v="74"/>
    <x v="1"/>
    <x v="8"/>
    <x v="1"/>
    <x v="1"/>
    <x v="1"/>
    <m/>
    <n v="260000"/>
    <n v="3513.5135135135133"/>
    <n v="130000"/>
    <s v="Torremolinos"/>
    <s v="COMPRA"/>
  </r>
  <r>
    <s v="Piso en La Goleta - San Felipe Neri-1484"/>
    <x v="1"/>
    <n v="260000"/>
    <x v="5"/>
    <n v="97"/>
    <x v="1"/>
    <x v="8"/>
    <x v="1"/>
    <x v="1"/>
    <x v="1"/>
    <m/>
    <n v="260000"/>
    <n v="2680.4123711340208"/>
    <n v="86666.666666666672"/>
    <s v="Ciudad"/>
    <s v="COMPRA"/>
  </r>
  <r>
    <s v="Piso en La Goleta - San Felipe Neri-1485"/>
    <x v="1"/>
    <n v="260000"/>
    <x v="5"/>
    <n v="97"/>
    <x v="1"/>
    <x v="8"/>
    <x v="1"/>
    <x v="1"/>
    <x v="1"/>
    <m/>
    <n v="260000"/>
    <n v="2680.4123711340208"/>
    <n v="86666.666666666672"/>
    <s v="Ciudad"/>
    <s v="COMPRA"/>
  </r>
  <r>
    <s v="Piso en calle Doctor Jiménez Encina-989"/>
    <x v="1"/>
    <n v="260000"/>
    <x v="5"/>
    <n v="47"/>
    <x v="1"/>
    <x v="3"/>
    <x v="1"/>
    <x v="1"/>
    <x v="1"/>
    <m/>
    <n v="260000"/>
    <n v="5531.9148936170213"/>
    <n v="86666.666666666672"/>
    <s v="Torremolinos"/>
    <s v="COMPRA"/>
  </r>
  <r>
    <s v="Piso en calle Martínez Maldonado-734"/>
    <x v="1"/>
    <n v="260000"/>
    <x v="8"/>
    <n v="70"/>
    <x v="1"/>
    <x v="9"/>
    <x v="1"/>
    <x v="1"/>
    <x v="1"/>
    <m/>
    <n v="260000"/>
    <n v="3714.2857142857142"/>
    <n v="130000"/>
    <s v="Ciudad"/>
    <s v="COMPRA"/>
  </r>
  <r>
    <s v="Piso en camino de San Rafael-480"/>
    <x v="1"/>
    <n v="260000"/>
    <x v="5"/>
    <n v="85"/>
    <x v="1"/>
    <x v="7"/>
    <x v="1"/>
    <x v="1"/>
    <x v="1"/>
    <m/>
    <n v="260000"/>
    <n v="3058.8235294117649"/>
    <n v="86666.666666666672"/>
    <s v="Ciudad"/>
    <s v="COMPRA"/>
  </r>
  <r>
    <s v="Piso en camino de San Rafael-481"/>
    <x v="1"/>
    <n v="260000"/>
    <x v="5"/>
    <n v="85"/>
    <x v="1"/>
    <x v="7"/>
    <x v="1"/>
    <x v="1"/>
    <x v="1"/>
    <m/>
    <n v="260000"/>
    <n v="3058.8235294117649"/>
    <n v="86666.666666666672"/>
    <s v="Ciudad"/>
    <s v="COMPRA"/>
  </r>
  <r>
    <s v="Piso en avenida de Carlos Haya-219"/>
    <x v="1"/>
    <n v="260000"/>
    <x v="5"/>
    <n v="90"/>
    <x v="1"/>
    <x v="5"/>
    <x v="1"/>
    <x v="1"/>
    <x v="0"/>
    <m/>
    <n v="260000"/>
    <n v="2888.8888888888887"/>
    <n v="86666.666666666672"/>
    <s v="Ciudad"/>
    <s v="COMPRA"/>
  </r>
  <r>
    <s v="Piso en Huerta Nueva - Jardín de Málaga-163"/>
    <x v="1"/>
    <n v="260000"/>
    <x v="5"/>
    <n v="78"/>
    <x v="1"/>
    <x v="6"/>
    <x v="1"/>
    <x v="1"/>
    <x v="1"/>
    <m/>
    <n v="260000"/>
    <n v="3333.3333333333335"/>
    <n v="86666.666666666672"/>
    <s v="Ciudad"/>
    <s v="COMPRA"/>
  </r>
  <r>
    <s v="Piso en calle Argentea-2515"/>
    <x v="1"/>
    <n v="260000"/>
    <x v="8"/>
    <n v="80"/>
    <x v="1"/>
    <x v="11"/>
    <x v="1"/>
    <x v="1"/>
    <x v="1"/>
    <m/>
    <n v="260000"/>
    <n v="3250"/>
    <n v="130000"/>
    <s v="Ciudad"/>
    <s v="COMPRA"/>
  </r>
  <r>
    <s v="Casa o chalet independiente en Barrio Alto  San Juan de Aznalfarache659"/>
    <x v="2"/>
    <n v="259900"/>
    <x v="6"/>
    <n v="372"/>
    <x v="0"/>
    <x v="0"/>
    <x v="0"/>
    <x v="0"/>
    <x v="0"/>
    <s v=""/>
    <n v="259900"/>
    <n v="698.6559139784946"/>
    <n v="51980"/>
    <m/>
    <s v="COMPRA"/>
  </r>
  <r>
    <s v="Piso en calle de San Roque  1341666"/>
    <x v="0"/>
    <n v="259900"/>
    <x v="5"/>
    <n v="79"/>
    <x v="1"/>
    <x v="11"/>
    <x v="2"/>
    <x v="1"/>
    <x v="1"/>
    <s v=""/>
    <n v="259900"/>
    <n v="3289.8734177215188"/>
    <n v="86633.333333333328"/>
    <m/>
    <s v="COMPRA"/>
  </r>
  <r>
    <s v="Piso en calle Rafael Alberti  5969"/>
    <x v="0"/>
    <n v="259900"/>
    <x v="5"/>
    <n v="76"/>
    <x v="1"/>
    <x v="9"/>
    <x v="2"/>
    <x v="1"/>
    <x v="1"/>
    <s v=""/>
    <n v="259900"/>
    <n v="3419.7368421052633"/>
    <n v="86633.333333333328"/>
    <m/>
    <s v="COMPRA"/>
  </r>
  <r>
    <s v="Piso en calle de la Haya  Coimbra - Guadarrama1482"/>
    <x v="0"/>
    <n v="259900"/>
    <x v="3"/>
    <n v="159"/>
    <x v="1"/>
    <x v="8"/>
    <x v="1"/>
    <x v="1"/>
    <x v="0"/>
    <s v=""/>
    <n v="259900"/>
    <n v="1634.5911949685535"/>
    <n v="64975"/>
    <m/>
    <s v="COMPRA"/>
  </r>
  <r>
    <s v="Piso en avenida del Doctor Marañón-1018"/>
    <x v="1"/>
    <n v="259900"/>
    <x v="5"/>
    <n v="73"/>
    <x v="1"/>
    <x v="3"/>
    <x v="1"/>
    <x v="1"/>
    <x v="1"/>
    <m/>
    <n v="259900"/>
    <n v="3560.2739726027398"/>
    <n v="86633.333333333328"/>
    <s v="Ciudad"/>
    <s v="COMPRA"/>
  </r>
  <r>
    <s v="Casa o chalet independiente en Vista Azul - Consolación  Dos Hermanas479"/>
    <x v="2"/>
    <n v="259000"/>
    <x v="5"/>
    <n v="107"/>
    <x v="0"/>
    <x v="0"/>
    <x v="0"/>
    <x v="0"/>
    <x v="0"/>
    <s v=""/>
    <n v="259000"/>
    <n v="2420.5607476635514"/>
    <n v="86333.333333333328"/>
    <m/>
    <s v="COMPRA"/>
  </r>
  <r>
    <s v="Chalet adosado en avenida Europa  Zona Avenida de Europa497"/>
    <x v="2"/>
    <n v="259000"/>
    <x v="5"/>
    <n v="106"/>
    <x v="0"/>
    <x v="0"/>
    <x v="0"/>
    <x v="0"/>
    <x v="0"/>
    <s v=""/>
    <n v="259000"/>
    <n v="2443.3962264150941"/>
    <n v="86333.333333333328"/>
    <m/>
    <s v="COMPRA"/>
  </r>
  <r>
    <s v="Piso en Calle Betis - Pagés del Corro  Sevilla59"/>
    <x v="2"/>
    <n v="259000"/>
    <x v="8"/>
    <n v="70"/>
    <x v="1"/>
    <x v="11"/>
    <x v="2"/>
    <x v="1"/>
    <x v="1"/>
    <s v=""/>
    <n v="259000"/>
    <n v="3700"/>
    <n v="129500"/>
    <m/>
    <s v="COMPRA"/>
  </r>
  <r>
    <s v="Piso en calle Lagunillas-534"/>
    <x v="1"/>
    <n v="259000"/>
    <x v="5"/>
    <n v="54"/>
    <x v="1"/>
    <x v="9"/>
    <x v="2"/>
    <x v="1"/>
    <x v="1"/>
    <m/>
    <n v="259000"/>
    <n v="4796.2962962962965"/>
    <n v="86333.333333333328"/>
    <s v="Ciudad"/>
    <s v="COMPRA"/>
  </r>
  <r>
    <s v="Piso en La Victoria-535"/>
    <x v="1"/>
    <n v="259000"/>
    <x v="5"/>
    <n v="54"/>
    <x v="1"/>
    <x v="9"/>
    <x v="2"/>
    <x v="1"/>
    <x v="1"/>
    <m/>
    <n v="259000"/>
    <n v="4796.2962962962965"/>
    <n v="86333.333333333328"/>
    <s v="Ciudad"/>
    <s v="COMPRA"/>
  </r>
  <r>
    <s v="Piso en La Victoria-536"/>
    <x v="1"/>
    <n v="259000"/>
    <x v="5"/>
    <n v="54"/>
    <x v="1"/>
    <x v="9"/>
    <x v="2"/>
    <x v="1"/>
    <x v="1"/>
    <m/>
    <n v="259000"/>
    <n v="4796.2962962962965"/>
    <n v="86333.333333333328"/>
    <s v="Ciudad"/>
    <s v="COMPRA"/>
  </r>
  <r>
    <s v="Piso en La Reconquista 98"/>
    <x v="3"/>
    <n v="259000"/>
    <x v="5"/>
    <n v="145"/>
    <x v="1"/>
    <x v="8"/>
    <x v="1"/>
    <x v="1"/>
    <x v="0"/>
    <m/>
    <n v="259000"/>
    <n v="1786.2068965517242"/>
    <n v="86333.333333333328"/>
    <m/>
    <s v="COMPRA"/>
  </r>
  <r>
    <s v="Piso en avenida de Europa  Parque Europa - Los Pitufos1692"/>
    <x v="0"/>
    <n v="259000"/>
    <x v="5"/>
    <n v="115"/>
    <x v="1"/>
    <x v="11"/>
    <x v="1"/>
    <x v="1"/>
    <x v="0"/>
    <s v=""/>
    <n v="259000"/>
    <n v="2252.1739130434785"/>
    <n v="86333.333333333328"/>
    <m/>
    <s v="COMPRA"/>
  </r>
  <r>
    <s v="Piso en Sur  Móstoles1559"/>
    <x v="0"/>
    <n v="259000"/>
    <x v="5"/>
    <n v="105"/>
    <x v="1"/>
    <x v="8"/>
    <x v="1"/>
    <x v="1"/>
    <x v="1"/>
    <s v=""/>
    <n v="259000"/>
    <n v="2466.6666666666665"/>
    <n v="86333.333333333328"/>
    <m/>
    <s v="COMPRA"/>
  </r>
  <r>
    <s v="Piso en Manantiales - Estación de Autobuses-1412"/>
    <x v="1"/>
    <n v="259000"/>
    <x v="11"/>
    <n v="78"/>
    <x v="1"/>
    <x v="8"/>
    <x v="1"/>
    <x v="1"/>
    <x v="1"/>
    <m/>
    <n v="259000"/>
    <n v="3320.5128205128203"/>
    <n v="259000"/>
    <s v="Torremolinos"/>
    <s v="COMPRA"/>
  </r>
  <r>
    <s v="Piso en Cruz del Humilladero - Los Tilos-1478"/>
    <x v="1"/>
    <n v="259000"/>
    <x v="5"/>
    <n v="95"/>
    <x v="1"/>
    <x v="8"/>
    <x v="1"/>
    <x v="1"/>
    <x v="1"/>
    <m/>
    <n v="259000"/>
    <n v="2726.3157894736842"/>
    <n v="86333.333333333328"/>
    <s v="Ciudad"/>
    <s v="COMPRA"/>
  </r>
  <r>
    <s v="Piso en calle Cascada-1004"/>
    <x v="1"/>
    <n v="259000"/>
    <x v="11"/>
    <n v="58"/>
    <x v="1"/>
    <x v="3"/>
    <x v="1"/>
    <x v="1"/>
    <x v="0"/>
    <m/>
    <n v="259000"/>
    <n v="4465.5172413793107"/>
    <n v="259000"/>
    <s v="Torremolinos"/>
    <s v="COMPRA"/>
  </r>
  <r>
    <s v="Piso en calle Marcos Gómez-735"/>
    <x v="1"/>
    <n v="259000"/>
    <x v="5"/>
    <n v="70"/>
    <x v="1"/>
    <x v="9"/>
    <x v="1"/>
    <x v="1"/>
    <x v="1"/>
    <m/>
    <n v="259000"/>
    <n v="3700"/>
    <n v="86333.333333333328"/>
    <s v="Ciudad"/>
    <s v="COMPRA"/>
  </r>
  <r>
    <s v="Piso en calle Don Juan de Austria-482"/>
    <x v="1"/>
    <n v="259000"/>
    <x v="5"/>
    <n v="85"/>
    <x v="1"/>
    <x v="7"/>
    <x v="1"/>
    <x v="1"/>
    <x v="1"/>
    <m/>
    <n v="259000"/>
    <n v="3047.0588235294117"/>
    <n v="86333.333333333328"/>
    <s v="Ciudad"/>
    <s v="COMPRA"/>
  </r>
  <r>
    <s v="Piso en Santa Cristina - San Rafael-2512"/>
    <x v="1"/>
    <n v="259000"/>
    <x v="8"/>
    <n v="79"/>
    <x v="1"/>
    <x v="11"/>
    <x v="1"/>
    <x v="1"/>
    <x v="1"/>
    <m/>
    <n v="259000"/>
    <n v="3278.4810126582279"/>
    <n v="129500"/>
    <s v="Ciudad"/>
    <s v="COMPRA"/>
  </r>
  <r>
    <s v="Casa o chalet independiente en calle Prueba de Cañones  Los Molinos407"/>
    <x v="2"/>
    <n v="258000"/>
    <x v="3"/>
    <n v="160"/>
    <x v="0"/>
    <x v="0"/>
    <x v="0"/>
    <x v="0"/>
    <x v="0"/>
    <s v=""/>
    <n v="258000"/>
    <n v="1612.5"/>
    <n v="64500"/>
    <m/>
    <s v="COMPRA"/>
  </r>
  <r>
    <s v="Chalet adosado en Santa Eufemia  Tomares564"/>
    <x v="2"/>
    <n v="258000"/>
    <x v="5"/>
    <n v="195"/>
    <x v="0"/>
    <x v="0"/>
    <x v="0"/>
    <x v="0"/>
    <x v="0"/>
    <s v=""/>
    <n v="258000"/>
    <n v="1323.0769230769231"/>
    <n v="86000"/>
    <m/>
    <s v="COMPRA"/>
  </r>
  <r>
    <s v="Chalet pareado en Gelves 626"/>
    <x v="2"/>
    <n v="258000"/>
    <x v="3"/>
    <n v="167"/>
    <x v="0"/>
    <x v="0"/>
    <x v="0"/>
    <x v="0"/>
    <x v="0"/>
    <s v=""/>
    <n v="258000"/>
    <n v="1544.9101796407185"/>
    <n v="64500"/>
    <m/>
    <s v="COMPRA"/>
  </r>
  <r>
    <s v="Piso en calle Maestro Guerrero-1429"/>
    <x v="1"/>
    <n v="258000"/>
    <x v="5"/>
    <n v="83"/>
    <x v="1"/>
    <x v="8"/>
    <x v="1"/>
    <x v="1"/>
    <x v="1"/>
    <m/>
    <n v="258000"/>
    <n v="3108.4337349397592"/>
    <n v="86000"/>
    <s v="Ciudad"/>
    <s v="COMPRA"/>
  </r>
  <r>
    <s v="Piso en calle Quilla-1036"/>
    <x v="1"/>
    <n v="258000"/>
    <x v="8"/>
    <n v="82"/>
    <x v="1"/>
    <x v="3"/>
    <x v="1"/>
    <x v="1"/>
    <x v="1"/>
    <m/>
    <n v="258000"/>
    <n v="3146.3414634146343"/>
    <n v="129000"/>
    <s v="Benalmadena"/>
    <s v="COMPRA"/>
  </r>
  <r>
    <s v="Chalet adosado en Urbanización Playa Getares, San García 6"/>
    <x v="3"/>
    <n v="257500"/>
    <x v="5"/>
    <n v="123"/>
    <x v="0"/>
    <x v="0"/>
    <x v="0"/>
    <x v="0"/>
    <x v="0"/>
    <m/>
    <n v="257500"/>
    <n v="2093.4959349593496"/>
    <n v="85833.333333333328"/>
    <m/>
    <s v="COMPRA"/>
  </r>
  <r>
    <s v="Piso en avenida Manuel Clavero Arévalo  1112"/>
    <x v="2"/>
    <n v="257500"/>
    <x v="3"/>
    <n v="148"/>
    <x v="1"/>
    <x v="8"/>
    <x v="1"/>
    <x v="1"/>
    <x v="1"/>
    <s v=""/>
    <n v="257500"/>
    <n v="1739.8648648648648"/>
    <n v="64375"/>
    <m/>
    <s v="COMPRA"/>
  </r>
  <r>
    <s v="Chalet adosado en Campanillas-2082"/>
    <x v="1"/>
    <n v="257000"/>
    <x v="2"/>
    <n v="171"/>
    <x v="0"/>
    <x v="0"/>
    <x v="0"/>
    <x v="0"/>
    <x v="1"/>
    <m/>
    <n v="257000"/>
    <n v="1502.9239766081871"/>
    <n v="42833.333333333336"/>
    <s v="Ciudad"/>
    <s v="COMPRA"/>
  </r>
  <r>
    <s v="Chalet adosado en Polígonos - Recinto Ferial-2144"/>
    <x v="1"/>
    <n v="257000"/>
    <x v="2"/>
    <n v="171"/>
    <x v="0"/>
    <x v="0"/>
    <x v="0"/>
    <x v="0"/>
    <x v="1"/>
    <m/>
    <n v="257000"/>
    <n v="1502.9239766081871"/>
    <n v="42833.333333333336"/>
    <s v="Ciudad"/>
    <s v="COMPRA"/>
  </r>
  <r>
    <s v="Piso en calle María Barrientos-2485"/>
    <x v="1"/>
    <n v="256750"/>
    <x v="11"/>
    <n v="60"/>
    <x v="1"/>
    <x v="11"/>
    <x v="1"/>
    <x v="1"/>
    <x v="0"/>
    <m/>
    <n v="256750"/>
    <n v="4279.166666666667"/>
    <n v="256750"/>
    <s v="Ciudad"/>
    <s v="COMPRA"/>
  </r>
  <r>
    <s v="Chalet pareado en calle San Martín de Porres  1640"/>
    <x v="2"/>
    <n v="256000"/>
    <x v="5"/>
    <n v="161"/>
    <x v="0"/>
    <x v="0"/>
    <x v="0"/>
    <x v="0"/>
    <x v="0"/>
    <s v=""/>
    <n v="256000"/>
    <n v="1590.0621118012423"/>
    <n v="85333.333333333328"/>
    <m/>
    <s v="COMPRA"/>
  </r>
  <r>
    <s v="Piso en avenida del Mar Mediterráneo  Restón i - Restón Ii1390"/>
    <x v="0"/>
    <n v="256000"/>
    <x v="5"/>
    <n v="104"/>
    <x v="1"/>
    <x v="8"/>
    <x v="1"/>
    <x v="1"/>
    <x v="0"/>
    <s v=""/>
    <n v="256000"/>
    <n v="2461.5384615384614"/>
    <n v="85333.333333333328"/>
    <m/>
    <s v="COMPRA"/>
  </r>
  <r>
    <s v="Dúplex en calle Ávila  Centro860"/>
    <x v="0"/>
    <n v="256000"/>
    <x v="8"/>
    <n v="103"/>
    <x v="1"/>
    <x v="7"/>
    <x v="1"/>
    <x v="1"/>
    <x v="1"/>
    <s v=""/>
    <n v="256000"/>
    <n v="2485.4368932038833"/>
    <n v="128000"/>
    <m/>
    <s v="COMPRA"/>
  </r>
  <r>
    <s v="Chalet adosado en San García 49"/>
    <x v="3"/>
    <n v="255000"/>
    <x v="5"/>
    <n v="189"/>
    <x v="0"/>
    <x v="0"/>
    <x v="0"/>
    <x v="0"/>
    <x v="0"/>
    <m/>
    <n v="255000"/>
    <n v="1349.2063492063492"/>
    <n v="85000"/>
    <m/>
    <s v="COMPRA"/>
  </r>
  <r>
    <s v="Piso en calle Ciudad de Porcuna-837"/>
    <x v="1"/>
    <n v="255000"/>
    <x v="8"/>
    <n v="60"/>
    <x v="1"/>
    <x v="3"/>
    <x v="2"/>
    <x v="1"/>
    <x v="1"/>
    <m/>
    <n v="255000"/>
    <n v="4250"/>
    <n v="127500"/>
    <s v="Torremolinos"/>
    <s v="COMPRA"/>
  </r>
  <r>
    <s v="Piso en calle Ciudad de Porcuna-838"/>
    <x v="1"/>
    <n v="255000"/>
    <x v="8"/>
    <n v="60"/>
    <x v="1"/>
    <x v="3"/>
    <x v="2"/>
    <x v="1"/>
    <x v="1"/>
    <m/>
    <n v="255000"/>
    <n v="4250"/>
    <n v="127500"/>
    <s v="Torremolinos"/>
    <s v="COMPRA"/>
  </r>
  <r>
    <s v="Piso en Centro Histórico-2337"/>
    <x v="1"/>
    <n v="255000"/>
    <x v="11"/>
    <n v="64"/>
    <x v="1"/>
    <x v="11"/>
    <x v="2"/>
    <x v="1"/>
    <x v="1"/>
    <m/>
    <n v="255000"/>
    <n v="3984.375"/>
    <n v="255000"/>
    <s v="Ciudad"/>
    <s v="COMPRA"/>
  </r>
  <r>
    <s v="Piso en calle Olvido  Villanueva de la Cañada1612"/>
    <x v="0"/>
    <n v="255000"/>
    <x v="11"/>
    <n v="63"/>
    <x v="1"/>
    <x v="15"/>
    <x v="1"/>
    <x v="1"/>
    <x v="0"/>
    <s v=""/>
    <n v="255000"/>
    <n v="4047.6190476190477"/>
    <n v="255000"/>
    <m/>
    <s v="COMPRA"/>
  </r>
  <r>
    <s v="Piso en avenida de Europa  Barrio Alto187"/>
    <x v="2"/>
    <n v="255000"/>
    <x v="5"/>
    <n v="150"/>
    <x v="1"/>
    <x v="3"/>
    <x v="1"/>
    <x v="1"/>
    <x v="0"/>
    <s v=""/>
    <n v="255000"/>
    <n v="1700"/>
    <n v="85000"/>
    <m/>
    <s v="COMPRA"/>
  </r>
  <r>
    <s v="Piso en calle Tenerías  Guardia Civil - Zona Industrial1118"/>
    <x v="0"/>
    <n v="255000"/>
    <x v="8"/>
    <n v="93"/>
    <x v="1"/>
    <x v="9"/>
    <x v="1"/>
    <x v="1"/>
    <x v="0"/>
    <s v=""/>
    <n v="255000"/>
    <n v="2741.9354838709678"/>
    <n v="127500"/>
    <m/>
    <s v="COMPRA"/>
  </r>
  <r>
    <s v="Piso en calle Baena-1360"/>
    <x v="1"/>
    <n v="255000"/>
    <x v="11"/>
    <n v="55"/>
    <x v="1"/>
    <x v="8"/>
    <x v="1"/>
    <x v="1"/>
    <x v="0"/>
    <m/>
    <n v="255000"/>
    <n v="4636.363636363636"/>
    <n v="255000"/>
    <s v="Torremolinos"/>
    <s v="COMPRA"/>
  </r>
  <r>
    <s v="Piso en calle Parras-803"/>
    <x v="1"/>
    <n v="255000"/>
    <x v="11"/>
    <n v="56"/>
    <x v="1"/>
    <x v="3"/>
    <x v="1"/>
    <x v="2"/>
    <x v="1"/>
    <m/>
    <n v="255000"/>
    <n v="4553.5714285714284"/>
    <n v="255000"/>
    <s v="Ciudad"/>
    <s v="COMPRA"/>
  </r>
  <r>
    <s v="Piso en avenida del Arroyo de los Ángeles-1523"/>
    <x v="1"/>
    <n v="255000"/>
    <x v="5"/>
    <n v="89"/>
    <x v="1"/>
    <x v="12"/>
    <x v="1"/>
    <x v="1"/>
    <x v="1"/>
    <m/>
    <n v="255000"/>
    <n v="2865.1685393258426"/>
    <n v="85000"/>
    <s v="Ciudad"/>
    <s v="COMPRA"/>
  </r>
  <r>
    <s v="Piso en calle Distrito zeta-2500"/>
    <x v="1"/>
    <n v="255000"/>
    <x v="11"/>
    <n v="71"/>
    <x v="1"/>
    <x v="11"/>
    <x v="1"/>
    <x v="1"/>
    <x v="1"/>
    <m/>
    <n v="255000"/>
    <n v="3591.5492957746478"/>
    <n v="255000"/>
    <s v="Ciudad"/>
    <s v="COMPRA"/>
  </r>
  <r>
    <s v="Ático en Fuente Alegre - El Chaparral - Los Morales-563"/>
    <x v="1"/>
    <n v="254900"/>
    <x v="8"/>
    <n v="90"/>
    <x v="1"/>
    <x v="9"/>
    <x v="2"/>
    <x v="1"/>
    <x v="1"/>
    <m/>
    <n v="254900"/>
    <n v="2832.2222222222222"/>
    <n v="127450"/>
    <s v="Ciudad"/>
    <s v="COMPRA"/>
  </r>
  <r>
    <s v="Piso en avenida de Europa  Barrio Alto100"/>
    <x v="2"/>
    <n v="254900"/>
    <x v="5"/>
    <n v="151"/>
    <x v="1"/>
    <x v="8"/>
    <x v="1"/>
    <x v="1"/>
    <x v="0"/>
    <s v=""/>
    <n v="254900"/>
    <n v="1688.0794701986756"/>
    <n v="84966.666666666672"/>
    <m/>
    <s v="COMPRA"/>
  </r>
  <r>
    <s v="Casa o chalet independiente en calle de la Dehesa  Serracines2335"/>
    <x v="0"/>
    <n v="254800"/>
    <x v="5"/>
    <n v="80"/>
    <x v="0"/>
    <x v="0"/>
    <x v="0"/>
    <x v="0"/>
    <x v="0"/>
    <s v=""/>
    <n v="254800"/>
    <n v="3185"/>
    <n v="84933.333333333328"/>
    <m/>
    <s v="COMPRA"/>
  </r>
  <r>
    <s v="Piso en calle Vela-1415"/>
    <x v="1"/>
    <n v="253000"/>
    <x v="8"/>
    <n v="79"/>
    <x v="1"/>
    <x v="8"/>
    <x v="1"/>
    <x v="1"/>
    <x v="1"/>
    <m/>
    <n v="253000"/>
    <n v="3202.5316455696202"/>
    <n v="126500"/>
    <s v="Benalmadena"/>
    <s v="COMPRA"/>
  </r>
  <r>
    <s v="Piso en calle José Sánchez Rando-917"/>
    <x v="1"/>
    <n v="253000"/>
    <x v="5"/>
    <n v="137"/>
    <x v="1"/>
    <x v="3"/>
    <x v="1"/>
    <x v="1"/>
    <x v="1"/>
    <m/>
    <n v="253000"/>
    <n v="1846.7153284671533"/>
    <n v="84333.333333333328"/>
    <s v="Torremolinos"/>
    <s v="COMPRA"/>
  </r>
  <r>
    <s v="Piso en calle José Sánchez Rando-918"/>
    <x v="1"/>
    <n v="253000"/>
    <x v="5"/>
    <n v="137"/>
    <x v="1"/>
    <x v="3"/>
    <x v="1"/>
    <x v="1"/>
    <x v="1"/>
    <m/>
    <n v="253000"/>
    <n v="1846.7153284671533"/>
    <n v="84333.333333333328"/>
    <s v="Torremolinos"/>
    <s v="COMPRA"/>
  </r>
  <r>
    <s v="Dúplex en calle César Arbasia-457"/>
    <x v="1"/>
    <n v="253000"/>
    <x v="11"/>
    <n v="58"/>
    <x v="1"/>
    <x v="7"/>
    <x v="1"/>
    <x v="1"/>
    <x v="1"/>
    <m/>
    <n v="253000"/>
    <n v="4362.0689655172409"/>
    <n v="253000"/>
    <s v="Ciudad"/>
    <s v="COMPRA"/>
  </r>
  <r>
    <s v="Piso en cuesta de Cross  s/n42"/>
    <x v="2"/>
    <n v="252800"/>
    <x v="5"/>
    <n v="97"/>
    <x v="1"/>
    <x v="11"/>
    <x v="1"/>
    <x v="1"/>
    <x v="0"/>
    <s v=""/>
    <n v="252800"/>
    <n v="2606.1855670103091"/>
    <n v="84266.666666666672"/>
    <m/>
    <s v="COMPRA"/>
  </r>
  <r>
    <s v="Chalet pareado en calle Paraguay  s/n612"/>
    <x v="2"/>
    <n v="252500"/>
    <x v="3"/>
    <n v="147"/>
    <x v="0"/>
    <x v="0"/>
    <x v="0"/>
    <x v="0"/>
    <x v="0"/>
    <s v=""/>
    <n v="252500"/>
    <n v="1717.687074829932"/>
    <n v="63125"/>
    <m/>
    <s v="COMPRA"/>
  </r>
  <r>
    <s v="Chalet adosado en calle Marathón  Avenida de las Ciencias528"/>
    <x v="2"/>
    <n v="252000"/>
    <x v="3"/>
    <n v="175"/>
    <x v="0"/>
    <x v="0"/>
    <x v="0"/>
    <x v="0"/>
    <x v="0"/>
    <s v=""/>
    <n v="252000"/>
    <n v="1440"/>
    <n v="63000"/>
    <m/>
    <s v="COMPRA"/>
  </r>
  <r>
    <s v="Piso en calle del Progreso  Buena Vista843"/>
    <x v="0"/>
    <n v="252000"/>
    <x v="5"/>
    <n v="107"/>
    <x v="1"/>
    <x v="7"/>
    <x v="2"/>
    <x v="1"/>
    <x v="1"/>
    <s v=""/>
    <n v="252000"/>
    <n v="2355.1401869158876"/>
    <n v="84000"/>
    <m/>
    <s v="COMPRA"/>
  </r>
  <r>
    <s v="Piso en calle Alfonso XI, 21, Centro86"/>
    <x v="3"/>
    <n v="252000"/>
    <x v="6"/>
    <n v="200"/>
    <x v="1"/>
    <x v="8"/>
    <x v="1"/>
    <x v="1"/>
    <x v="0"/>
    <m/>
    <n v="252000"/>
    <n v="1260"/>
    <n v="50400"/>
    <m/>
    <s v="COMPRA"/>
  </r>
  <r>
    <s v="Piso en calle las Naciones-1349"/>
    <x v="1"/>
    <n v="252000"/>
    <x v="8"/>
    <n v="50"/>
    <x v="1"/>
    <x v="8"/>
    <x v="1"/>
    <x v="1"/>
    <x v="1"/>
    <m/>
    <n v="252000"/>
    <n v="5040"/>
    <n v="126000"/>
    <s v="Benalmadena"/>
    <s v="COMPRA"/>
  </r>
  <r>
    <s v="Chalet adosado en pasaje Pascual Duarte-2140"/>
    <x v="1"/>
    <n v="251000"/>
    <x v="5"/>
    <n v="133"/>
    <x v="0"/>
    <x v="0"/>
    <x v="0"/>
    <x v="0"/>
    <x v="0"/>
    <m/>
    <n v="251000"/>
    <n v="1887.218045112782"/>
    <n v="83666.666666666672"/>
    <s v="Ciudad"/>
    <s v="COMPRA"/>
  </r>
  <r>
    <s v="Estudio en paseo Martiricos-1089"/>
    <x v="1"/>
    <n v="251000"/>
    <x v="11"/>
    <n v="43"/>
    <x v="1"/>
    <x v="27"/>
    <x v="1"/>
    <x v="1"/>
    <x v="0"/>
    <m/>
    <n v="251000"/>
    <n v="5837.2093023255811"/>
    <n v="251000"/>
    <s v="Ciudad"/>
    <s v="COMPRA"/>
  </r>
  <r>
    <s v="Chalet pareado en camino de las Huertas  Gelves621"/>
    <x v="2"/>
    <n v="250000"/>
    <x v="3"/>
    <n v="126"/>
    <x v="0"/>
    <x v="0"/>
    <x v="0"/>
    <x v="0"/>
    <x v="0"/>
    <s v=""/>
    <n v="250000"/>
    <n v="1984.1269841269841"/>
    <n v="62500"/>
    <m/>
    <s v="COMPRA"/>
  </r>
  <r>
    <s v="Chalet pareado en calle Jardines de San Telmo  s/n655"/>
    <x v="2"/>
    <n v="250000"/>
    <x v="5"/>
    <n v="140"/>
    <x v="0"/>
    <x v="0"/>
    <x v="0"/>
    <x v="0"/>
    <x v="0"/>
    <s v=""/>
    <n v="250000"/>
    <n v="1785.7142857142858"/>
    <n v="83333.333333333328"/>
    <m/>
    <s v="COMPRA"/>
  </r>
  <r>
    <s v="Cortijo en Pilas 86"/>
    <x v="2"/>
    <n v="250000"/>
    <x v="3"/>
    <n v="500"/>
    <x v="2"/>
    <x v="0"/>
    <x v="0"/>
    <x v="0"/>
    <x v="1"/>
    <s v=""/>
    <n v="250000"/>
    <n v="500"/>
    <n v="62500"/>
    <m/>
    <s v="COMPRA"/>
  </r>
  <r>
    <s v="Piso en calle Jabonería  Casco Antiguo1164"/>
    <x v="0"/>
    <n v="250000"/>
    <x v="5"/>
    <n v="85"/>
    <x v="1"/>
    <x v="3"/>
    <x v="2"/>
    <x v="1"/>
    <x v="1"/>
    <s v=""/>
    <n v="250000"/>
    <n v="2941.1764705882351"/>
    <n v="83333.333333333328"/>
    <m/>
    <s v="COMPRA"/>
  </r>
  <r>
    <s v="Piso en calle de Hernán Cortés  Chueca-Justicia828"/>
    <x v="0"/>
    <n v="250000"/>
    <x v="11"/>
    <n v="34"/>
    <x v="1"/>
    <x v="7"/>
    <x v="2"/>
    <x v="2"/>
    <x v="1"/>
    <s v=""/>
    <n v="250000"/>
    <n v="7352.9411764705883"/>
    <n v="250000"/>
    <m/>
    <s v="COMPRA"/>
  </r>
  <r>
    <s v="Piso en calle Lope de Rueda-1104"/>
    <x v="1"/>
    <n v="250000"/>
    <x v="5"/>
    <n v="89"/>
    <x v="1"/>
    <x v="8"/>
    <x v="2"/>
    <x v="1"/>
    <x v="1"/>
    <m/>
    <n v="250000"/>
    <n v="2808.9887640449438"/>
    <n v="83333.333333333328"/>
    <s v="Ciudad"/>
    <s v="COMPRA"/>
  </r>
  <r>
    <s v="Piso en Jose Villegas  s/n46"/>
    <x v="2"/>
    <n v="250000"/>
    <x v="5"/>
    <n v="121"/>
    <x v="1"/>
    <x v="11"/>
    <x v="1"/>
    <x v="1"/>
    <x v="0"/>
    <s v=""/>
    <n v="250000"/>
    <n v="2066.1157024793388"/>
    <n v="83333.333333333328"/>
    <m/>
    <s v="COMPRA"/>
  </r>
  <r>
    <s v="Ático en calle Béjar  La Alhóndiga864"/>
    <x v="0"/>
    <n v="250000"/>
    <x v="11"/>
    <n v="68"/>
    <x v="1"/>
    <x v="7"/>
    <x v="1"/>
    <x v="1"/>
    <x v="1"/>
    <s v=""/>
    <n v="250000"/>
    <n v="3676.4705882352941"/>
    <n v="250000"/>
    <m/>
    <s v="COMPRA"/>
  </r>
  <r>
    <s v="Piso en calle Agua-1339"/>
    <x v="1"/>
    <n v="250000"/>
    <x v="11"/>
    <n v="45"/>
    <x v="1"/>
    <x v="8"/>
    <x v="1"/>
    <x v="1"/>
    <x v="2"/>
    <n v="40000"/>
    <n v="290000"/>
    <n v="6444.4444444444443"/>
    <n v="290000"/>
    <s v="Ciudad"/>
    <s v="COMPRA"/>
  </r>
  <r>
    <s v="Estudio en calle Martínez Maldonado-1357"/>
    <x v="1"/>
    <n v="250000"/>
    <x v="11"/>
    <n v="53"/>
    <x v="1"/>
    <x v="8"/>
    <x v="1"/>
    <x v="1"/>
    <x v="0"/>
    <m/>
    <n v="250000"/>
    <n v="4716.9811320754716"/>
    <n v="250000"/>
    <s v="Ciudad"/>
    <s v="COMPRA"/>
  </r>
  <r>
    <s v="Piso en calle del Colegial-1390"/>
    <x v="1"/>
    <n v="250000"/>
    <x v="11"/>
    <n v="70"/>
    <x v="1"/>
    <x v="8"/>
    <x v="1"/>
    <x v="1"/>
    <x v="1"/>
    <m/>
    <n v="250000"/>
    <n v="3571.4285714285716"/>
    <n v="250000"/>
    <s v="Torremolinos"/>
    <s v="COMPRA"/>
  </r>
  <r>
    <s v="Estudio en calle Martínez Maldonado-1118"/>
    <x v="1"/>
    <n v="250000"/>
    <x v="11"/>
    <n v="41"/>
    <x v="1"/>
    <x v="8"/>
    <x v="1"/>
    <x v="2"/>
    <x v="0"/>
    <m/>
    <n v="250000"/>
    <n v="6097.5609756097565"/>
    <n v="250000"/>
    <s v="Ciudad"/>
    <s v="COMPRA"/>
  </r>
  <r>
    <s v="Estudio en Los Castillejos - La Trinidad-1124"/>
    <x v="1"/>
    <n v="250000"/>
    <x v="11"/>
    <n v="53"/>
    <x v="1"/>
    <x v="8"/>
    <x v="1"/>
    <x v="2"/>
    <x v="0"/>
    <m/>
    <n v="250000"/>
    <n v="4716.9811320754716"/>
    <n v="250000"/>
    <s v="Ciudad"/>
    <s v="COMPRA"/>
  </r>
  <r>
    <s v="Piso en Zona Centro Comercial Torrequebrada-1373"/>
    <x v="1"/>
    <n v="250000"/>
    <x v="8"/>
    <n v="62"/>
    <x v="1"/>
    <x v="8"/>
    <x v="1"/>
    <x v="1"/>
    <x v="0"/>
    <m/>
    <n v="250000"/>
    <n v="4032.2580645161293"/>
    <n v="125000"/>
    <s v="Benalmadena"/>
    <s v="COMPRA"/>
  </r>
  <r>
    <s v="Piso en Zona Centro Comercial Torrequebrada-1374"/>
    <x v="1"/>
    <n v="250000"/>
    <x v="8"/>
    <n v="62"/>
    <x v="1"/>
    <x v="8"/>
    <x v="1"/>
    <x v="1"/>
    <x v="0"/>
    <m/>
    <n v="250000"/>
    <n v="4032.2580645161293"/>
    <n v="125000"/>
    <s v="Benalmadena"/>
    <s v="COMPRA"/>
  </r>
  <r>
    <s v="Piso en Zona Centro Comercial Torrequebrada-1375"/>
    <x v="1"/>
    <n v="250000"/>
    <x v="8"/>
    <n v="62"/>
    <x v="1"/>
    <x v="8"/>
    <x v="1"/>
    <x v="1"/>
    <x v="0"/>
    <m/>
    <n v="250000"/>
    <n v="4032.2580645161293"/>
    <n v="125000"/>
    <s v="Benalmadena"/>
    <s v="COMPRA"/>
  </r>
  <r>
    <s v="Piso en calle Obispo Herrera Oria-1387"/>
    <x v="1"/>
    <n v="250000"/>
    <x v="8"/>
    <n v="69"/>
    <x v="1"/>
    <x v="8"/>
    <x v="1"/>
    <x v="1"/>
    <x v="1"/>
    <m/>
    <n v="250000"/>
    <n v="3623.1884057971015"/>
    <n v="125000"/>
    <s v="Benalmadena"/>
    <s v="COMPRA"/>
  </r>
  <r>
    <s v="Piso en calle Martínez Maldonado-1003"/>
    <x v="1"/>
    <n v="250000"/>
    <x v="11"/>
    <n v="57"/>
    <x v="1"/>
    <x v="3"/>
    <x v="1"/>
    <x v="1"/>
    <x v="0"/>
    <m/>
    <n v="250000"/>
    <n v="4385.9649122807014"/>
    <n v="250000"/>
    <s v="Ciudad"/>
    <s v="COMPRA"/>
  </r>
  <r>
    <s v="Piso en El Ejido-815"/>
    <x v="1"/>
    <n v="250000"/>
    <x v="8"/>
    <n v="87"/>
    <x v="1"/>
    <x v="3"/>
    <x v="1"/>
    <x v="2"/>
    <x v="1"/>
    <m/>
    <n v="250000"/>
    <n v="2873.5632183908046"/>
    <n v="125000"/>
    <s v="Ciudad"/>
    <s v="COMPRA"/>
  </r>
  <r>
    <s v="Piso en Girón - Las Delicias - Pacífico-1047"/>
    <x v="1"/>
    <n v="250000"/>
    <x v="5"/>
    <n v="84"/>
    <x v="1"/>
    <x v="3"/>
    <x v="1"/>
    <x v="1"/>
    <x v="1"/>
    <m/>
    <n v="250000"/>
    <n v="2976.1904761904761"/>
    <n v="83333.333333333328"/>
    <s v="Ciudad"/>
    <s v="COMPRA"/>
  </r>
  <r>
    <s v="Piso en Calvario-572"/>
    <x v="1"/>
    <n v="250000"/>
    <x v="8"/>
    <n v="100"/>
    <x v="1"/>
    <x v="9"/>
    <x v="1"/>
    <x v="1"/>
    <x v="0"/>
    <m/>
    <n v="250000"/>
    <n v="2500"/>
    <n v="125000"/>
    <s v="Torremolinos"/>
    <s v="COMPRA"/>
  </r>
  <r>
    <s v="Piso en avenida Miraflores de los Ángeles-483"/>
    <x v="1"/>
    <n v="250000"/>
    <x v="5"/>
    <n v="85"/>
    <x v="1"/>
    <x v="7"/>
    <x v="1"/>
    <x v="1"/>
    <x v="1"/>
    <m/>
    <n v="250000"/>
    <n v="2941.1764705882351"/>
    <n v="83333.333333333328"/>
    <s v="Ciudad"/>
    <s v="COMPRA"/>
  </r>
  <r>
    <s v="Piso en plaza los Hoyos  Centro1373"/>
    <x v="0"/>
    <n v="249999"/>
    <x v="5"/>
    <n v="122"/>
    <x v="1"/>
    <x v="8"/>
    <x v="1"/>
    <x v="1"/>
    <x v="0"/>
    <s v=""/>
    <n v="249999"/>
    <n v="2049.1721311475408"/>
    <n v="83333"/>
    <m/>
    <s v="COMPRA"/>
  </r>
  <r>
    <s v="Piso en calle de Simón Hernández  Sur866"/>
    <x v="0"/>
    <n v="249999"/>
    <x v="5"/>
    <n v="80"/>
    <x v="1"/>
    <x v="7"/>
    <x v="1"/>
    <x v="1"/>
    <x v="1"/>
    <s v=""/>
    <n v="249999"/>
    <n v="3124.9875000000002"/>
    <n v="83333"/>
    <m/>
    <s v="COMPRA"/>
  </r>
  <r>
    <s v="Piso en plaza del Pintor Goya  Casco Antiguo sur766"/>
    <x v="0"/>
    <n v="249999"/>
    <x v="5"/>
    <n v="116"/>
    <x v="1"/>
    <x v="1"/>
    <x v="1"/>
    <x v="1"/>
    <x v="1"/>
    <s v=""/>
    <n v="249999"/>
    <n v="2155.1637931034484"/>
    <n v="83333"/>
    <m/>
    <s v="COMPRA"/>
  </r>
  <r>
    <s v="Piso en Parque de la Paloma-202"/>
    <x v="1"/>
    <n v="249990"/>
    <x v="11"/>
    <n v="45"/>
    <x v="1"/>
    <x v="5"/>
    <x v="1"/>
    <x v="1"/>
    <x v="0"/>
    <m/>
    <n v="249990"/>
    <n v="5555.333333333333"/>
    <n v="249990"/>
    <s v="Benalmadena"/>
    <s v="COMPRA"/>
  </r>
  <r>
    <s v="Piso en plaza Ricardo Verdugo Landi-1034"/>
    <x v="1"/>
    <n v="249950"/>
    <x v="5"/>
    <n v="81"/>
    <x v="1"/>
    <x v="3"/>
    <x v="1"/>
    <x v="1"/>
    <x v="1"/>
    <m/>
    <n v="249950"/>
    <n v="3085.8024691358023"/>
    <n v="83316.666666666672"/>
    <s v="Ciudad"/>
    <s v="COMPRA"/>
  </r>
  <r>
    <s v="Piso en calle Enrique Cano Ortega-1055"/>
    <x v="1"/>
    <n v="249950"/>
    <x v="5"/>
    <n v="88"/>
    <x v="1"/>
    <x v="3"/>
    <x v="1"/>
    <x v="1"/>
    <x v="1"/>
    <m/>
    <n v="249950"/>
    <n v="2840.340909090909"/>
    <n v="83316.666666666672"/>
    <s v="Ciudad"/>
    <s v="COMPRA"/>
  </r>
  <r>
    <s v="Chalet pareado en La Granja - La Colina 58"/>
    <x v="3"/>
    <n v="249900"/>
    <x v="5"/>
    <n v="90"/>
    <x v="0"/>
    <x v="0"/>
    <x v="0"/>
    <x v="0"/>
    <x v="0"/>
    <m/>
    <n v="249900"/>
    <n v="2776.6666666666665"/>
    <n v="83300"/>
    <m/>
    <s v="COMPRA"/>
  </r>
  <r>
    <s v="Chalet adosado en calle de San Lorenzo  Centro1925"/>
    <x v="0"/>
    <n v="249900"/>
    <x v="8"/>
    <n v="73"/>
    <x v="0"/>
    <x v="0"/>
    <x v="0"/>
    <x v="0"/>
    <x v="0"/>
    <s v=""/>
    <n v="249900"/>
    <n v="3423.2876712328766"/>
    <n v="124950"/>
    <m/>
    <s v="COMPRA"/>
  </r>
  <r>
    <s v="Piso en calle de Juliana  Jardín de los Reyes - Parque Real1405"/>
    <x v="0"/>
    <n v="249900"/>
    <x v="5"/>
    <n v="135"/>
    <x v="1"/>
    <x v="8"/>
    <x v="1"/>
    <x v="1"/>
    <x v="0"/>
    <s v=""/>
    <n v="249900"/>
    <n v="1851.1111111111111"/>
    <n v="83300"/>
    <m/>
    <s v="COMPRA"/>
  </r>
  <r>
    <s v="Piso en Cortijo Torrequebrada-708"/>
    <x v="1"/>
    <n v="249900"/>
    <x v="11"/>
    <n v="50"/>
    <x v="1"/>
    <x v="9"/>
    <x v="1"/>
    <x v="1"/>
    <x v="0"/>
    <m/>
    <n v="249900"/>
    <n v="4998"/>
    <n v="249900"/>
    <s v="Benalmadena"/>
    <s v="COMPRA"/>
  </r>
  <r>
    <s v="Piso en calle Manrique-215"/>
    <x v="1"/>
    <n v="249900"/>
    <x v="5"/>
    <n v="89"/>
    <x v="1"/>
    <x v="5"/>
    <x v="1"/>
    <x v="1"/>
    <x v="1"/>
    <m/>
    <n v="249900"/>
    <n v="2807.8651685393256"/>
    <n v="83300"/>
    <s v="Ciudad"/>
    <s v="COMPRA"/>
  </r>
  <r>
    <s v="Piso en Casco Antiguo  Majadahonda978"/>
    <x v="0"/>
    <n v="249500"/>
    <x v="5"/>
    <n v="85"/>
    <x v="1"/>
    <x v="9"/>
    <x v="2"/>
    <x v="1"/>
    <x v="1"/>
    <s v=""/>
    <n v="249500"/>
    <n v="2935.294117647059"/>
    <n v="83166.666666666672"/>
    <m/>
    <s v="COMPRA"/>
  </r>
  <r>
    <s v="Piso en Casco Antiguo  Majadahonda979"/>
    <x v="0"/>
    <n v="249500"/>
    <x v="5"/>
    <n v="85"/>
    <x v="1"/>
    <x v="9"/>
    <x v="2"/>
    <x v="1"/>
    <x v="1"/>
    <s v=""/>
    <n v="249500"/>
    <n v="2935.294117647059"/>
    <n v="83166.666666666672"/>
    <m/>
    <s v="COMPRA"/>
  </r>
  <r>
    <s v="Chalet adosado en calle Firmamento  Alcalde L. Uruñuela - Palacio de Congresos517"/>
    <x v="2"/>
    <n v="249220"/>
    <x v="5"/>
    <n v="172"/>
    <x v="0"/>
    <x v="0"/>
    <x v="0"/>
    <x v="0"/>
    <x v="0"/>
    <s v=""/>
    <n v="249220"/>
    <n v="1448.953488372093"/>
    <n v="83073.333333333328"/>
    <m/>
    <s v="COMPRA"/>
  </r>
  <r>
    <s v="Chalet adosado en Martiricos - La Roca-2126"/>
    <x v="1"/>
    <n v="249000"/>
    <x v="3"/>
    <n v="255"/>
    <x v="0"/>
    <x v="0"/>
    <x v="0"/>
    <x v="0"/>
    <x v="0"/>
    <m/>
    <n v="249000"/>
    <n v="976.47058823529414"/>
    <n v="62250"/>
    <s v="Ciudad"/>
    <s v="COMPRA"/>
  </r>
  <r>
    <s v="Chalet adosado en Gines 547"/>
    <x v="2"/>
    <n v="249000"/>
    <x v="6"/>
    <n v="229"/>
    <x v="0"/>
    <x v="0"/>
    <x v="0"/>
    <x v="0"/>
    <x v="0"/>
    <s v=""/>
    <n v="249000"/>
    <n v="1087.3362445414848"/>
    <n v="49800"/>
    <m/>
    <s v="COMPRA"/>
  </r>
  <r>
    <s v="Piso en calle Caballero del Bosque-844"/>
    <x v="1"/>
    <n v="249000"/>
    <x v="5"/>
    <n v="82"/>
    <x v="1"/>
    <x v="3"/>
    <x v="2"/>
    <x v="1"/>
    <x v="1"/>
    <m/>
    <n v="249000"/>
    <n v="3036.5853658536585"/>
    <n v="83000"/>
    <s v="Ciudad"/>
    <s v="COMPRA"/>
  </r>
  <r>
    <s v="Piso en calle Decano Higueras del Castillo-2329"/>
    <x v="1"/>
    <n v="249000"/>
    <x v="8"/>
    <n v="60"/>
    <x v="1"/>
    <x v="11"/>
    <x v="2"/>
    <x v="1"/>
    <x v="1"/>
    <m/>
    <n v="249000"/>
    <n v="4150"/>
    <n v="124500"/>
    <s v="Torremolinos"/>
    <s v="COMPRA"/>
  </r>
  <r>
    <s v="Piso en calle Decano Higueras del Castillo-2330"/>
    <x v="1"/>
    <n v="249000"/>
    <x v="8"/>
    <n v="60"/>
    <x v="1"/>
    <x v="11"/>
    <x v="2"/>
    <x v="1"/>
    <x v="1"/>
    <m/>
    <n v="249000"/>
    <n v="4150"/>
    <n v="124500"/>
    <s v="Torremolinos"/>
    <s v="COMPRA"/>
  </r>
  <r>
    <s v="Piso en La Carihuela - Los Nidos-2331"/>
    <x v="1"/>
    <n v="249000"/>
    <x v="8"/>
    <n v="60"/>
    <x v="1"/>
    <x v="11"/>
    <x v="2"/>
    <x v="1"/>
    <x v="1"/>
    <m/>
    <n v="249000"/>
    <n v="4150"/>
    <n v="124500"/>
    <s v="Torremolinos"/>
    <s v="COMPRA"/>
  </r>
  <r>
    <s v="Piso en La Carihuela - Los Nidos-2332"/>
    <x v="1"/>
    <n v="249000"/>
    <x v="8"/>
    <n v="60"/>
    <x v="1"/>
    <x v="11"/>
    <x v="2"/>
    <x v="1"/>
    <x v="1"/>
    <m/>
    <n v="249000"/>
    <n v="4150"/>
    <n v="124500"/>
    <s v="Torremolinos"/>
    <s v="COMPRA"/>
  </r>
  <r>
    <s v="Piso en calle Decano Higueras del Castillo-2266"/>
    <x v="1"/>
    <n v="249000"/>
    <x v="8"/>
    <n v="60"/>
    <x v="1"/>
    <x v="11"/>
    <x v="2"/>
    <x v="2"/>
    <x v="1"/>
    <m/>
    <n v="249000"/>
    <n v="4150"/>
    <n v="124500"/>
    <s v="Torremolinos"/>
    <s v="COMPRA"/>
  </r>
  <r>
    <s v="Piso en El Palo-2339"/>
    <x v="1"/>
    <n v="249000"/>
    <x v="5"/>
    <n v="67"/>
    <x v="1"/>
    <x v="11"/>
    <x v="2"/>
    <x v="1"/>
    <x v="1"/>
    <m/>
    <n v="249000"/>
    <n v="3716.4179104477612"/>
    <n v="83000"/>
    <s v="Ciudad"/>
    <s v="COMPRA"/>
  </r>
  <r>
    <s v="Piso en avenida de la Filosofía  13222"/>
    <x v="2"/>
    <n v="249000"/>
    <x v="8"/>
    <n v="93"/>
    <x v="1"/>
    <x v="3"/>
    <x v="1"/>
    <x v="1"/>
    <x v="0"/>
    <s v=""/>
    <n v="249000"/>
    <n v="2677.4193548387098"/>
    <n v="124500"/>
    <m/>
    <s v="COMPRA"/>
  </r>
  <r>
    <s v="Piso en Parque del Norte-587"/>
    <x v="1"/>
    <n v="249000"/>
    <x v="3"/>
    <n v="108"/>
    <x v="1"/>
    <x v="9"/>
    <x v="1"/>
    <x v="1"/>
    <x v="1"/>
    <m/>
    <n v="249000"/>
    <n v="2305.5555555555557"/>
    <n v="62250"/>
    <s v="Ciudad"/>
    <s v="COMPRA"/>
  </r>
  <r>
    <s v="Piso en torrrealmadena-453"/>
    <x v="1"/>
    <n v="249000"/>
    <x v="11"/>
    <n v="50"/>
    <x v="1"/>
    <x v="7"/>
    <x v="1"/>
    <x v="1"/>
    <x v="0"/>
    <m/>
    <n v="249000"/>
    <n v="4980"/>
    <n v="249000"/>
    <s v="Benalmadena"/>
    <s v="COMPRA"/>
  </r>
  <r>
    <s v="Piso en calle Manrique-211"/>
    <x v="1"/>
    <n v="249000"/>
    <x v="5"/>
    <n v="81"/>
    <x v="1"/>
    <x v="5"/>
    <x v="1"/>
    <x v="1"/>
    <x v="1"/>
    <m/>
    <n v="249000"/>
    <n v="3074.0740740740739"/>
    <n v="83000"/>
    <s v="Ciudad"/>
    <s v="COMPRA"/>
  </r>
  <r>
    <s v="Dúplex en calle Capuchinos-2358"/>
    <x v="1"/>
    <n v="249000"/>
    <x v="5"/>
    <n v="100"/>
    <x v="1"/>
    <x v="11"/>
    <x v="1"/>
    <x v="1"/>
    <x v="1"/>
    <m/>
    <n v="249000"/>
    <n v="2490"/>
    <n v="83000"/>
    <s v="Ciudad"/>
    <s v="COMPRA"/>
  </r>
  <r>
    <s v="Piso en calle Maimónides  s/n36"/>
    <x v="2"/>
    <n v="248500"/>
    <x v="8"/>
    <n v="103"/>
    <x v="1"/>
    <x v="11"/>
    <x v="1"/>
    <x v="1"/>
    <x v="0"/>
    <s v=""/>
    <n v="248500"/>
    <n v="2412.6213592233012"/>
    <n v="124250"/>
    <m/>
    <s v="COMPRA"/>
  </r>
  <r>
    <s v="Piso en calle Loma de los Riscos-1416"/>
    <x v="1"/>
    <n v="248500"/>
    <x v="8"/>
    <n v="79"/>
    <x v="1"/>
    <x v="8"/>
    <x v="1"/>
    <x v="1"/>
    <x v="1"/>
    <m/>
    <n v="248500"/>
    <n v="3145.5696202531644"/>
    <n v="124250"/>
    <s v="Torremolinos"/>
    <s v="COMPRA"/>
  </r>
  <r>
    <s v="Piso en calle Loma de los Riscos-1417"/>
    <x v="1"/>
    <n v="248500"/>
    <x v="8"/>
    <n v="79"/>
    <x v="1"/>
    <x v="8"/>
    <x v="1"/>
    <x v="1"/>
    <x v="1"/>
    <m/>
    <n v="248500"/>
    <n v="3145.5696202531644"/>
    <n v="124250"/>
    <s v="Torremolinos"/>
    <s v="COMPRA"/>
  </r>
  <r>
    <s v="Piso en calle de las Higueras  Lucero1151"/>
    <x v="0"/>
    <n v="248000"/>
    <x v="8"/>
    <n v="56"/>
    <x v="1"/>
    <x v="3"/>
    <x v="2"/>
    <x v="1"/>
    <x v="1"/>
    <s v=""/>
    <n v="248000"/>
    <n v="4428.5714285714284"/>
    <n v="124000"/>
    <m/>
    <s v="COMPRA"/>
  </r>
  <r>
    <s v="Piso en calle de Cuzco  La Avanzada - La Cueva1505"/>
    <x v="0"/>
    <n v="248000"/>
    <x v="3"/>
    <n v="142"/>
    <x v="1"/>
    <x v="8"/>
    <x v="1"/>
    <x v="1"/>
    <x v="1"/>
    <s v=""/>
    <n v="248000"/>
    <n v="1746.4788732394366"/>
    <n v="62000"/>
    <m/>
    <s v="COMPRA"/>
  </r>
  <r>
    <s v="Piso en calle de Cuzco  La Avanzada - La Cueva1506"/>
    <x v="0"/>
    <n v="248000"/>
    <x v="3"/>
    <n v="142"/>
    <x v="1"/>
    <x v="8"/>
    <x v="1"/>
    <x v="1"/>
    <x v="1"/>
    <s v=""/>
    <n v="248000"/>
    <n v="1746.4788732394366"/>
    <n v="62000"/>
    <m/>
    <s v="COMPRA"/>
  </r>
  <r>
    <s v="Piso en calle Flores García-470"/>
    <x v="1"/>
    <n v="248000"/>
    <x v="8"/>
    <n v="83"/>
    <x v="1"/>
    <x v="7"/>
    <x v="1"/>
    <x v="1"/>
    <x v="1"/>
    <m/>
    <n v="248000"/>
    <n v="2987.9518072289156"/>
    <n v="124000"/>
    <s v="Ciudad"/>
    <s v="COMPRA"/>
  </r>
  <r>
    <s v="Piso en Cruz del Humilladero - Los Tilos-473"/>
    <x v="1"/>
    <n v="248000"/>
    <x v="5"/>
    <n v="84"/>
    <x v="1"/>
    <x v="7"/>
    <x v="1"/>
    <x v="1"/>
    <x v="1"/>
    <m/>
    <n v="248000"/>
    <n v="2952.3809523809523"/>
    <n v="82666.666666666672"/>
    <s v="Ciudad"/>
    <s v="COMPRA"/>
  </r>
  <r>
    <s v="Piso en Cruz del Humilladero - Los Tilos-474"/>
    <x v="1"/>
    <n v="248000"/>
    <x v="5"/>
    <n v="84"/>
    <x v="1"/>
    <x v="7"/>
    <x v="1"/>
    <x v="1"/>
    <x v="1"/>
    <m/>
    <n v="248000"/>
    <n v="2952.3809523809523"/>
    <n v="82666.666666666672"/>
    <s v="Ciudad"/>
    <s v="COMPRA"/>
  </r>
  <r>
    <s v="Piso en calle Muñoz Seca  1638"/>
    <x v="2"/>
    <n v="247500"/>
    <x v="8"/>
    <n v="94"/>
    <x v="1"/>
    <x v="11"/>
    <x v="1"/>
    <x v="1"/>
    <x v="0"/>
    <s v=""/>
    <n v="247500"/>
    <n v="2632.9787234042551"/>
    <n v="123750"/>
    <m/>
    <s v="COMPRA"/>
  </r>
  <r>
    <s v="Piso en rotonda de Santa Eufemia  Santa Eufemia313"/>
    <x v="2"/>
    <n v="247500"/>
    <x v="5"/>
    <n v="107"/>
    <x v="1"/>
    <x v="1"/>
    <x v="1"/>
    <x v="1"/>
    <x v="0"/>
    <s v=""/>
    <n v="247500"/>
    <n v="2313.0841121495328"/>
    <n v="82500"/>
    <m/>
    <s v="COMPRA"/>
  </r>
  <r>
    <s v="Piso en Santa Cristina - San Rafael-2320"/>
    <x v="1"/>
    <n v="247100"/>
    <x v="11"/>
    <n v="53"/>
    <x v="1"/>
    <x v="11"/>
    <x v="2"/>
    <x v="1"/>
    <x v="1"/>
    <m/>
    <n v="247100"/>
    <n v="4662.2641509433961"/>
    <n v="247100"/>
    <s v="Ciudad"/>
    <s v="COMPRA"/>
  </r>
  <r>
    <s v="Piso en calle Ajonjolí  s/n122"/>
    <x v="2"/>
    <n v="247000"/>
    <x v="5"/>
    <n v="101"/>
    <x v="1"/>
    <x v="8"/>
    <x v="1"/>
    <x v="1"/>
    <x v="0"/>
    <s v=""/>
    <n v="247000"/>
    <n v="2445.5445544554455"/>
    <n v="82333.333333333328"/>
    <m/>
    <s v="COMPRA"/>
  </r>
  <r>
    <s v="Piso en Poligono Ue-2 Entrenucleos  36148"/>
    <x v="2"/>
    <n v="247000"/>
    <x v="5"/>
    <n v="87"/>
    <x v="1"/>
    <x v="8"/>
    <x v="1"/>
    <x v="1"/>
    <x v="0"/>
    <s v=""/>
    <n v="247000"/>
    <n v="2839.0804597701149"/>
    <n v="82333.333333333328"/>
    <m/>
    <s v="COMPRA"/>
  </r>
  <r>
    <s v="Piso en calle Galicia  93"/>
    <x v="2"/>
    <n v="247000"/>
    <x v="5"/>
    <n v="104"/>
    <x v="1"/>
    <x v="3"/>
    <x v="1"/>
    <x v="1"/>
    <x v="2"/>
    <m/>
    <n v="247000"/>
    <n v="2375"/>
    <n v="82333.333333333328"/>
    <m/>
    <s v="COMPRA"/>
  </r>
  <r>
    <s v="Piso en avenida Avenue de Bonanza-1410"/>
    <x v="1"/>
    <n v="247000"/>
    <x v="8"/>
    <n v="76"/>
    <x v="1"/>
    <x v="8"/>
    <x v="1"/>
    <x v="1"/>
    <x v="1"/>
    <m/>
    <n v="247000"/>
    <n v="3250"/>
    <n v="123500"/>
    <s v="Benalmadena"/>
    <s v="COMPRA"/>
  </r>
  <r>
    <s v="Piso en avenida Avenue de Bonanza-1411"/>
    <x v="1"/>
    <n v="247000"/>
    <x v="8"/>
    <n v="76"/>
    <x v="1"/>
    <x v="8"/>
    <x v="1"/>
    <x v="1"/>
    <x v="1"/>
    <m/>
    <n v="247000"/>
    <n v="3250"/>
    <n v="123500"/>
    <s v="Benalmadena"/>
    <s v="COMPRA"/>
  </r>
  <r>
    <s v="Piso en calle Sagitario-2511"/>
    <x v="1"/>
    <n v="247000"/>
    <x v="8"/>
    <n v="76"/>
    <x v="1"/>
    <x v="11"/>
    <x v="1"/>
    <x v="1"/>
    <x v="1"/>
    <m/>
    <n v="247000"/>
    <n v="3250"/>
    <n v="123500"/>
    <s v="Benalmadena"/>
    <s v="COMPRA"/>
  </r>
  <r>
    <s v="Piso en avenida José Rodríguez de la Borbolla  Entrenúcleos179"/>
    <x v="2"/>
    <n v="246500"/>
    <x v="3"/>
    <n v="142"/>
    <x v="1"/>
    <x v="3"/>
    <x v="1"/>
    <x v="1"/>
    <x v="1"/>
    <s v=""/>
    <n v="246500"/>
    <n v="1735.9154929577464"/>
    <n v="61625"/>
    <m/>
    <s v="COMPRA"/>
  </r>
  <r>
    <s v="Piso en calle Bangladesh  13125"/>
    <x v="2"/>
    <n v="246100"/>
    <x v="5"/>
    <n v="107"/>
    <x v="1"/>
    <x v="8"/>
    <x v="1"/>
    <x v="1"/>
    <x v="1"/>
    <s v=""/>
    <n v="246100"/>
    <n v="2300"/>
    <n v="82033.333333333328"/>
    <m/>
    <s v="COMPRA"/>
  </r>
  <r>
    <s v="Piso en Guardia Civil - Zona Industrial  Valdemoro1488"/>
    <x v="0"/>
    <n v="246000"/>
    <x v="5"/>
    <n v="81"/>
    <x v="1"/>
    <x v="8"/>
    <x v="1"/>
    <x v="1"/>
    <x v="1"/>
    <s v=""/>
    <n v="246000"/>
    <n v="3037.037037037037"/>
    <n v="82000"/>
    <m/>
    <s v="COMPRA"/>
  </r>
  <r>
    <s v="Chalet pareado en calle Paraguay  s/n610"/>
    <x v="2"/>
    <n v="245900"/>
    <x v="3"/>
    <n v="147"/>
    <x v="0"/>
    <x v="0"/>
    <x v="0"/>
    <x v="0"/>
    <x v="0"/>
    <s v=""/>
    <n v="245900"/>
    <n v="1672.7891156462586"/>
    <n v="61475"/>
    <m/>
    <s v="COMPRA"/>
  </r>
  <r>
    <s v="Chalet pareado en calle Paraguay  s/n611"/>
    <x v="2"/>
    <n v="245900"/>
    <x v="3"/>
    <n v="147"/>
    <x v="0"/>
    <x v="0"/>
    <x v="0"/>
    <x v="0"/>
    <x v="0"/>
    <s v=""/>
    <n v="245900"/>
    <n v="1672.7891156462586"/>
    <n v="61475"/>
    <m/>
    <s v="COMPRA"/>
  </r>
  <r>
    <s v="Piso en calle Japón esquina Indonesia  s/n131"/>
    <x v="2"/>
    <n v="245500"/>
    <x v="5"/>
    <n v="104"/>
    <x v="1"/>
    <x v="8"/>
    <x v="1"/>
    <x v="1"/>
    <x v="0"/>
    <s v=""/>
    <n v="245500"/>
    <n v="2360.5769230769229"/>
    <n v="81833.333333333328"/>
    <m/>
    <s v="COMPRA"/>
  </r>
  <r>
    <s v="Chalet adosado en avenida Sevilla  El Arenal - La Pólvora503"/>
    <x v="2"/>
    <n v="245000"/>
    <x v="5"/>
    <n v="149"/>
    <x v="0"/>
    <x v="0"/>
    <x v="0"/>
    <x v="0"/>
    <x v="0"/>
    <s v=""/>
    <n v="245000"/>
    <n v="1644.2953020134228"/>
    <n v="81666.666666666672"/>
    <m/>
    <s v="COMPRA"/>
  </r>
  <r>
    <s v="Piso en calle Santo Ángel  Parque de los Principes - Calle Niebla266"/>
    <x v="2"/>
    <n v="245000"/>
    <x v="5"/>
    <n v="64"/>
    <x v="1"/>
    <x v="9"/>
    <x v="2"/>
    <x v="1"/>
    <x v="1"/>
    <s v=""/>
    <n v="245000"/>
    <n v="3828.125"/>
    <n v="81666.666666666672"/>
    <m/>
    <s v="COMPRA"/>
  </r>
  <r>
    <s v="Piso en calle Cristo del Puerto-1186"/>
    <x v="1"/>
    <n v="245000"/>
    <x v="5"/>
    <n v="86"/>
    <x v="1"/>
    <x v="8"/>
    <x v="2"/>
    <x v="1"/>
    <x v="1"/>
    <m/>
    <n v="245000"/>
    <n v="2848.8372093023254"/>
    <n v="81666.666666666672"/>
    <s v="Ciudad"/>
    <s v="COMPRA"/>
  </r>
  <r>
    <s v="Piso en Huelin-847"/>
    <x v="1"/>
    <n v="245000"/>
    <x v="5"/>
    <n v="90"/>
    <x v="1"/>
    <x v="3"/>
    <x v="2"/>
    <x v="1"/>
    <x v="1"/>
    <m/>
    <n v="245000"/>
    <n v="2722.2222222222222"/>
    <n v="81666.666666666672"/>
    <s v="Ciudad"/>
    <s v="COMPRA"/>
  </r>
  <r>
    <s v="Piso en La Merced-545"/>
    <x v="1"/>
    <n v="245000"/>
    <x v="8"/>
    <n v="64"/>
    <x v="1"/>
    <x v="9"/>
    <x v="2"/>
    <x v="1"/>
    <x v="1"/>
    <m/>
    <n v="245000"/>
    <n v="3828.125"/>
    <n v="122500"/>
    <s v="Ciudad"/>
    <s v="COMPRA"/>
  </r>
  <r>
    <s v="Piso en calle Lagunillas-537"/>
    <x v="1"/>
    <n v="245000"/>
    <x v="5"/>
    <n v="55"/>
    <x v="1"/>
    <x v="9"/>
    <x v="2"/>
    <x v="1"/>
    <x v="1"/>
    <m/>
    <n v="245000"/>
    <n v="4454.545454545455"/>
    <n v="81666.666666666672"/>
    <s v="Ciudad"/>
    <s v="COMPRA"/>
  </r>
  <r>
    <s v="Piso en avenida de la Paloma-2340"/>
    <x v="1"/>
    <n v="245000"/>
    <x v="8"/>
    <n v="69"/>
    <x v="1"/>
    <x v="11"/>
    <x v="2"/>
    <x v="1"/>
    <x v="1"/>
    <m/>
    <n v="245000"/>
    <n v="3550.7246376811595"/>
    <n v="122500"/>
    <s v="Ciudad"/>
    <s v="COMPRA"/>
  </r>
  <r>
    <s v="Piso en calle Mónaco  s/n37"/>
    <x v="2"/>
    <n v="245000"/>
    <x v="8"/>
    <n v="85"/>
    <x v="1"/>
    <x v="11"/>
    <x v="1"/>
    <x v="1"/>
    <x v="0"/>
    <s v=""/>
    <n v="245000"/>
    <n v="2882.3529411764707"/>
    <n v="122500"/>
    <m/>
    <s v="COMPRA"/>
  </r>
  <r>
    <s v="Piso en calle del Palo  Griñón1381"/>
    <x v="0"/>
    <n v="245000"/>
    <x v="8"/>
    <n v="108"/>
    <x v="1"/>
    <x v="8"/>
    <x v="1"/>
    <x v="1"/>
    <x v="0"/>
    <s v=""/>
    <n v="245000"/>
    <n v="2268.5185185185187"/>
    <n v="122500"/>
    <m/>
    <s v="COMPRA"/>
  </r>
  <r>
    <s v="Piso en plaza el Tato  San Pablo87"/>
    <x v="2"/>
    <n v="245000"/>
    <x v="3"/>
    <n v="173"/>
    <x v="1"/>
    <x v="19"/>
    <x v="1"/>
    <x v="1"/>
    <x v="1"/>
    <s v=""/>
    <n v="245000"/>
    <n v="1416.1849710982658"/>
    <n v="61250"/>
    <m/>
    <s v="COMPRA"/>
  </r>
  <r>
    <s v="Piso en Zona Avenida de Europa  Montequinto286"/>
    <x v="2"/>
    <n v="245000"/>
    <x v="5"/>
    <n v="106"/>
    <x v="1"/>
    <x v="7"/>
    <x v="1"/>
    <x v="1"/>
    <x v="0"/>
    <s v=""/>
    <n v="245000"/>
    <n v="2311.3207547169814"/>
    <n v="81666.666666666672"/>
    <m/>
    <s v="COMPRA"/>
  </r>
  <r>
    <s v="Ático en Altos del Olivar - El Caracol  Valdemoro856"/>
    <x v="0"/>
    <n v="245000"/>
    <x v="8"/>
    <n v="72"/>
    <x v="1"/>
    <x v="7"/>
    <x v="1"/>
    <x v="1"/>
    <x v="0"/>
    <s v=""/>
    <n v="245000"/>
    <n v="3402.7777777777778"/>
    <n v="122500"/>
    <m/>
    <s v="COMPRA"/>
  </r>
  <r>
    <s v="Piso en Felipe González Márquez  s/n323"/>
    <x v="2"/>
    <n v="245000"/>
    <x v="5"/>
    <n v="116"/>
    <x v="1"/>
    <x v="5"/>
    <x v="1"/>
    <x v="1"/>
    <x v="0"/>
    <s v=""/>
    <n v="245000"/>
    <n v="2112.0689655172414"/>
    <n v="81666.666666666672"/>
    <m/>
    <s v="COMPRA"/>
  </r>
  <r>
    <s v="Piso en alameda de Capuchinos-1433"/>
    <x v="1"/>
    <n v="245000"/>
    <x v="5"/>
    <n v="84"/>
    <x v="1"/>
    <x v="8"/>
    <x v="1"/>
    <x v="1"/>
    <x v="1"/>
    <m/>
    <n v="245000"/>
    <n v="2916.6666666666665"/>
    <n v="81666.666666666672"/>
    <s v="Ciudad"/>
    <s v="COMPRA"/>
  </r>
  <r>
    <s v="Piso en Pol Ctra de Cártama-1462"/>
    <x v="1"/>
    <n v="245000"/>
    <x v="5"/>
    <n v="90"/>
    <x v="1"/>
    <x v="8"/>
    <x v="1"/>
    <x v="1"/>
    <x v="1"/>
    <m/>
    <n v="245000"/>
    <n v="2722.2222222222222"/>
    <n v="81666.666666666672"/>
    <s v="Ciudad"/>
    <s v="COMPRA"/>
  </r>
  <r>
    <s v="Piso en Pol Ctra de Cártama-1037"/>
    <x v="1"/>
    <n v="245000"/>
    <x v="8"/>
    <n v="82"/>
    <x v="1"/>
    <x v="3"/>
    <x v="1"/>
    <x v="1"/>
    <x v="1"/>
    <m/>
    <n v="245000"/>
    <n v="2987.8048780487807"/>
    <n v="122500"/>
    <s v="Ciudad"/>
    <s v="COMPRA"/>
  </r>
  <r>
    <s v="Piso en El Ejido-1048"/>
    <x v="1"/>
    <n v="245000"/>
    <x v="5"/>
    <n v="84"/>
    <x v="1"/>
    <x v="3"/>
    <x v="1"/>
    <x v="1"/>
    <x v="1"/>
    <m/>
    <n v="245000"/>
    <n v="2916.6666666666665"/>
    <n v="81666.666666666672"/>
    <s v="Ciudad"/>
    <s v="COMPRA"/>
  </r>
  <r>
    <s v="Piso en alameda de Capuchinos-1050"/>
    <x v="1"/>
    <n v="245000"/>
    <x v="5"/>
    <n v="85"/>
    <x v="1"/>
    <x v="3"/>
    <x v="1"/>
    <x v="1"/>
    <x v="1"/>
    <m/>
    <n v="245000"/>
    <n v="2882.3529411764707"/>
    <n v="81666.666666666672"/>
    <s v="Ciudad"/>
    <s v="COMPRA"/>
  </r>
  <r>
    <s v="Piso en calle Zenete-235"/>
    <x v="1"/>
    <n v="245000"/>
    <x v="5"/>
    <n v="69"/>
    <x v="1"/>
    <x v="1"/>
    <x v="1"/>
    <x v="2"/>
    <x v="1"/>
    <m/>
    <n v="245000"/>
    <n v="3550.7246376811595"/>
    <n v="81666.666666666672"/>
    <s v="Ciudad"/>
    <s v="COMPRA"/>
  </r>
  <r>
    <s v="Piso en calle los Girasoles-19"/>
    <x v="1"/>
    <n v="245000"/>
    <x v="11"/>
    <n v="59"/>
    <x v="1"/>
    <x v="13"/>
    <x v="1"/>
    <x v="1"/>
    <x v="0"/>
    <m/>
    <n v="245000"/>
    <n v="4152.5423728813557"/>
    <n v="245000"/>
    <s v="Benalmadena"/>
    <s v="COMPRA"/>
  </r>
  <r>
    <s v="Piso en La Carihuela - Los Nidos-2490"/>
    <x v="1"/>
    <n v="245000"/>
    <x v="11"/>
    <n v="65"/>
    <x v="1"/>
    <x v="11"/>
    <x v="1"/>
    <x v="1"/>
    <x v="1"/>
    <m/>
    <n v="245000"/>
    <n v="3769.2307692307691"/>
    <n v="245000"/>
    <s v="Torremolinos"/>
    <s v="COMPRA"/>
  </r>
  <r>
    <s v="Chalet adosado en calle la Carpa, San García 60"/>
    <x v="3"/>
    <n v="244995"/>
    <x v="5"/>
    <n v="119"/>
    <x v="0"/>
    <x v="0"/>
    <x v="0"/>
    <x v="0"/>
    <x v="0"/>
    <m/>
    <n v="244995"/>
    <n v="2058.7815126050418"/>
    <n v="81665"/>
    <m/>
    <s v="COMPRA"/>
  </r>
  <r>
    <s v="Piso en calle Jesus Miguel Haddad Blanco  V Centenario1152"/>
    <x v="0"/>
    <n v="244990"/>
    <x v="5"/>
    <n v="98"/>
    <x v="1"/>
    <x v="3"/>
    <x v="2"/>
    <x v="1"/>
    <x v="1"/>
    <s v=""/>
    <n v="244990"/>
    <n v="2499.8979591836733"/>
    <n v="81663.333333333328"/>
    <m/>
    <s v="COMPRA"/>
  </r>
  <r>
    <s v="Piso en calle Goya  Brezo922"/>
    <x v="0"/>
    <n v="244900"/>
    <x v="5"/>
    <n v="100"/>
    <x v="1"/>
    <x v="7"/>
    <x v="1"/>
    <x v="1"/>
    <x v="0"/>
    <s v=""/>
    <n v="244900"/>
    <n v="2449"/>
    <n v="81633.333333333328"/>
    <m/>
    <s v="COMPRA"/>
  </r>
  <r>
    <s v="Ático en Amilcar Barca  s/n299"/>
    <x v="2"/>
    <n v="244100"/>
    <x v="11"/>
    <n v="62"/>
    <x v="1"/>
    <x v="1"/>
    <x v="1"/>
    <x v="1"/>
    <x v="0"/>
    <s v=""/>
    <n v="244100"/>
    <n v="3937.0967741935483"/>
    <n v="244100"/>
    <m/>
    <s v="COMPRA"/>
  </r>
  <r>
    <s v="Chalet adosado en San García 48"/>
    <x v="3"/>
    <n v="244000"/>
    <x v="5"/>
    <n v="180"/>
    <x v="0"/>
    <x v="0"/>
    <x v="0"/>
    <x v="0"/>
    <x v="0"/>
    <m/>
    <n v="244000"/>
    <n v="1355.5555555555557"/>
    <n v="81333.333333333328"/>
    <m/>
    <s v="COMPRA"/>
  </r>
  <r>
    <s v="Piso en calle de la Habana  La Avanzada - La Cueva1389"/>
    <x v="0"/>
    <n v="242900"/>
    <x v="5"/>
    <n v="94"/>
    <x v="1"/>
    <x v="8"/>
    <x v="1"/>
    <x v="1"/>
    <x v="1"/>
    <s v=""/>
    <n v="242900"/>
    <n v="2584.0425531914893"/>
    <n v="80966.666666666672"/>
    <m/>
    <s v="COMPRA"/>
  </r>
  <r>
    <s v="Piso en Suroeste  Móstoles1477"/>
    <x v="0"/>
    <n v="242000"/>
    <x v="5"/>
    <n v="88"/>
    <x v="1"/>
    <x v="8"/>
    <x v="1"/>
    <x v="1"/>
    <x v="1"/>
    <s v=""/>
    <n v="242000"/>
    <n v="2750"/>
    <n v="80666.666666666672"/>
    <m/>
    <s v="COMPRA"/>
  </r>
  <r>
    <s v="Piso en calle María Barrientos-1367"/>
    <x v="1"/>
    <n v="240800"/>
    <x v="11"/>
    <n v="60"/>
    <x v="1"/>
    <x v="8"/>
    <x v="1"/>
    <x v="1"/>
    <x v="0"/>
    <m/>
    <n v="240800"/>
    <n v="4013.3333333333335"/>
    <n v="240800"/>
    <s v="Ciudad"/>
    <s v="COMPRA"/>
  </r>
  <r>
    <s v="Piso en calle Luis Vives-203"/>
    <x v="1"/>
    <n v="240700"/>
    <x v="11"/>
    <n v="47"/>
    <x v="1"/>
    <x v="5"/>
    <x v="1"/>
    <x v="1"/>
    <x v="1"/>
    <m/>
    <n v="240700"/>
    <n v="5121.2765957446809"/>
    <n v="240700"/>
    <s v="Benalmadena"/>
    <s v="COMPRA"/>
  </r>
  <r>
    <s v="Casa o chalet independiente en calle Caraballo-1682"/>
    <x v="1"/>
    <n v="240000"/>
    <x v="3"/>
    <n v="134"/>
    <x v="0"/>
    <x v="0"/>
    <x v="0"/>
    <x v="0"/>
    <x v="1"/>
    <m/>
    <n v="240000"/>
    <n v="1791.044776119403"/>
    <n v="60000"/>
    <s v="Ciudad"/>
    <s v="COMPRA"/>
  </r>
  <r>
    <s v="Casa o chalet independiente en calle Caraballo-1683"/>
    <x v="1"/>
    <n v="240000"/>
    <x v="3"/>
    <n v="134"/>
    <x v="0"/>
    <x v="0"/>
    <x v="0"/>
    <x v="0"/>
    <x v="1"/>
    <m/>
    <n v="240000"/>
    <n v="1791.044776119403"/>
    <n v="60000"/>
    <s v="Ciudad"/>
    <s v="COMPRA"/>
  </r>
  <r>
    <s v="Casa o chalet independiente en calle Caraballo-1684"/>
    <x v="1"/>
    <n v="240000"/>
    <x v="3"/>
    <n v="134"/>
    <x v="0"/>
    <x v="0"/>
    <x v="0"/>
    <x v="0"/>
    <x v="1"/>
    <m/>
    <n v="240000"/>
    <n v="1791.044776119403"/>
    <n v="60000"/>
    <s v="Ciudad"/>
    <s v="COMPRA"/>
  </r>
  <r>
    <s v="Casa o chalet independiente en Diseminados El Herrador-1856"/>
    <x v="1"/>
    <n v="240000"/>
    <x v="3"/>
    <n v="150"/>
    <x v="0"/>
    <x v="0"/>
    <x v="0"/>
    <x v="0"/>
    <x v="0"/>
    <m/>
    <n v="240000"/>
    <n v="1600"/>
    <n v="60000"/>
    <s v="Ciudad"/>
    <s v="COMPRA"/>
  </r>
  <r>
    <s v="Casa o chalet independiente en Diseminados El Herrador-1857"/>
    <x v="1"/>
    <n v="240000"/>
    <x v="3"/>
    <n v="150"/>
    <x v="0"/>
    <x v="0"/>
    <x v="0"/>
    <x v="0"/>
    <x v="0"/>
    <m/>
    <n v="240000"/>
    <n v="1600"/>
    <n v="60000"/>
    <s v="Ciudad"/>
    <s v="COMPRA"/>
  </r>
  <r>
    <s v="Casa o chalet independiente en Mangas Verdes - Las Flores-1937"/>
    <x v="1"/>
    <n v="240000"/>
    <x v="3"/>
    <n v="134"/>
    <x v="0"/>
    <x v="0"/>
    <x v="0"/>
    <x v="0"/>
    <x v="1"/>
    <m/>
    <n v="240000"/>
    <n v="1791.044776119403"/>
    <n v="60000"/>
    <s v="Ciudad"/>
    <s v="COMPRA"/>
  </r>
  <r>
    <s v="Chalet adosado en calle Caraballo-2026"/>
    <x v="1"/>
    <n v="240000"/>
    <x v="3"/>
    <n v="134"/>
    <x v="0"/>
    <x v="0"/>
    <x v="0"/>
    <x v="0"/>
    <x v="1"/>
    <m/>
    <n v="240000"/>
    <n v="1791.044776119403"/>
    <n v="60000"/>
    <s v="Ciudad"/>
    <s v="COMPRA"/>
  </r>
  <r>
    <s v="Chalet adosado en Mangas Verdes - Las Flores-2123"/>
    <x v="1"/>
    <n v="240000"/>
    <x v="3"/>
    <n v="134"/>
    <x v="0"/>
    <x v="0"/>
    <x v="0"/>
    <x v="0"/>
    <x v="1"/>
    <m/>
    <n v="240000"/>
    <n v="1791.044776119403"/>
    <n v="60000"/>
    <s v="Ciudad"/>
    <s v="COMPRA"/>
  </r>
  <r>
    <s v="Chalet adosado en Mangas Verdes - Las Flores-2124"/>
    <x v="1"/>
    <n v="240000"/>
    <x v="3"/>
    <n v="134"/>
    <x v="0"/>
    <x v="0"/>
    <x v="0"/>
    <x v="0"/>
    <x v="1"/>
    <m/>
    <n v="240000"/>
    <n v="1791.044776119403"/>
    <n v="60000"/>
    <s v="Ciudad"/>
    <s v="COMPRA"/>
  </r>
  <r>
    <s v="Chalet en calle Herradura-2156"/>
    <x v="1"/>
    <n v="240000"/>
    <x v="3"/>
    <n v="391"/>
    <x v="0"/>
    <x v="0"/>
    <x v="0"/>
    <x v="0"/>
    <x v="0"/>
    <m/>
    <n v="240000"/>
    <n v="613.81074168797954"/>
    <n v="60000"/>
    <s v="Ciudad"/>
    <s v="COMPRA"/>
  </r>
  <r>
    <s v="Casa o chalet independiente en La Hacienda - Nueva Andalucía  Dos Hermanas440"/>
    <x v="2"/>
    <n v="240000"/>
    <x v="5"/>
    <n v="158"/>
    <x v="0"/>
    <x v="0"/>
    <x v="0"/>
    <x v="0"/>
    <x v="0"/>
    <s v=""/>
    <n v="240000"/>
    <n v="1518.9873417721519"/>
    <n v="80000"/>
    <m/>
    <s v="COMPRA"/>
  </r>
  <r>
    <s v="Casa o chalet independiente en calle Hasekura Tsunenaga  Coria del Río393"/>
    <x v="2"/>
    <n v="240000"/>
    <x v="5"/>
    <n v="123"/>
    <x v="0"/>
    <x v="0"/>
    <x v="0"/>
    <x v="0"/>
    <x v="0"/>
    <s v=""/>
    <n v="240000"/>
    <n v="1951.219512195122"/>
    <n v="80000"/>
    <m/>
    <s v="COMPRA"/>
  </r>
  <r>
    <s v="Casa o chalet independiente en Palomares del Río 460"/>
    <x v="2"/>
    <n v="240000"/>
    <x v="5"/>
    <n v="122"/>
    <x v="0"/>
    <x v="0"/>
    <x v="0"/>
    <x v="0"/>
    <x v="0"/>
    <s v=""/>
    <n v="240000"/>
    <n v="1967.2131147540983"/>
    <n v="80000"/>
    <m/>
    <s v="COMPRA"/>
  </r>
  <r>
    <s v="Piso en calle Ana Bernal-839"/>
    <x v="1"/>
    <n v="240000"/>
    <x v="8"/>
    <n v="68"/>
    <x v="1"/>
    <x v="3"/>
    <x v="2"/>
    <x v="1"/>
    <x v="1"/>
    <m/>
    <n v="240000"/>
    <n v="3529.4117647058824"/>
    <n v="120000"/>
    <s v="Ciudad"/>
    <s v="COMPRA"/>
  </r>
  <r>
    <s v="Piso en calle Nuestra Señora del Carmen  10175"/>
    <x v="2"/>
    <n v="240000"/>
    <x v="3"/>
    <n v="102"/>
    <x v="1"/>
    <x v="8"/>
    <x v="1"/>
    <x v="2"/>
    <x v="0"/>
    <s v=""/>
    <n v="240000"/>
    <n v="2352.9411764705883"/>
    <n v="60000"/>
    <m/>
    <s v="COMPRA"/>
  </r>
  <r>
    <s v="Piso en calle Chipre  Los Bermejales278"/>
    <x v="2"/>
    <n v="240000"/>
    <x v="5"/>
    <n v="86"/>
    <x v="1"/>
    <x v="7"/>
    <x v="1"/>
    <x v="1"/>
    <x v="0"/>
    <s v=""/>
    <n v="240000"/>
    <n v="2790.6976744186045"/>
    <n v="80000"/>
    <m/>
    <s v="COMPRA"/>
  </r>
  <r>
    <s v="Piso en avenida Carlos V  Sur764"/>
    <x v="0"/>
    <n v="240000"/>
    <x v="5"/>
    <n v="90"/>
    <x v="1"/>
    <x v="1"/>
    <x v="1"/>
    <x v="1"/>
    <x v="1"/>
    <s v=""/>
    <n v="240000"/>
    <n v="2666.6666666666665"/>
    <n v="80000"/>
    <m/>
    <s v="COMPRA"/>
  </r>
  <r>
    <s v="Piso en Perchel norte-1345"/>
    <x v="1"/>
    <n v="240000"/>
    <x v="11"/>
    <n v="49"/>
    <x v="1"/>
    <x v="8"/>
    <x v="1"/>
    <x v="1"/>
    <x v="1"/>
    <m/>
    <n v="240000"/>
    <n v="4897.9591836734689"/>
    <n v="240000"/>
    <s v="Ciudad"/>
    <s v="COMPRA"/>
  </r>
  <r>
    <s v="Piso en calle Narciso Pérez Texeira-1122"/>
    <x v="1"/>
    <n v="240000"/>
    <x v="11"/>
    <n v="49"/>
    <x v="1"/>
    <x v="8"/>
    <x v="1"/>
    <x v="2"/>
    <x v="1"/>
    <m/>
    <n v="240000"/>
    <n v="4897.9591836734689"/>
    <n v="240000"/>
    <s v="Ciudad"/>
    <s v="COMPRA"/>
  </r>
  <r>
    <s v="Piso en calle loma de los ricos-1391"/>
    <x v="1"/>
    <n v="240000"/>
    <x v="8"/>
    <n v="70"/>
    <x v="1"/>
    <x v="8"/>
    <x v="1"/>
    <x v="1"/>
    <x v="1"/>
    <m/>
    <n v="240000"/>
    <n v="3428.5714285714284"/>
    <n v="120000"/>
    <s v="Torremolinos"/>
    <s v="COMPRA"/>
  </r>
  <r>
    <s v="Piso en calle Principal-1256"/>
    <x v="1"/>
    <n v="240000"/>
    <x v="5"/>
    <n v="124"/>
    <x v="1"/>
    <x v="8"/>
    <x v="1"/>
    <x v="1"/>
    <x v="1"/>
    <m/>
    <n v="240000"/>
    <n v="1935.483870967742"/>
    <n v="80000"/>
    <s v="Ciudad"/>
    <s v="COMPRA"/>
  </r>
  <r>
    <s v="Piso en Victoria Eugenia-1414"/>
    <x v="1"/>
    <n v="240000"/>
    <x v="5"/>
    <n v="78"/>
    <x v="1"/>
    <x v="8"/>
    <x v="1"/>
    <x v="1"/>
    <x v="1"/>
    <m/>
    <n v="240000"/>
    <n v="3076.9230769230771"/>
    <n v="80000"/>
    <s v="Ciudad"/>
    <s v="COMPRA"/>
  </r>
  <r>
    <s v="Piso en calle Blas de Lezo-469"/>
    <x v="1"/>
    <n v="240000"/>
    <x v="5"/>
    <n v="80"/>
    <x v="1"/>
    <x v="7"/>
    <x v="1"/>
    <x v="1"/>
    <x v="1"/>
    <m/>
    <n v="240000"/>
    <n v="3000"/>
    <n v="80000"/>
    <s v="Ciudad"/>
    <s v="COMPRA"/>
  </r>
  <r>
    <s v="Piso en plaza Conde de Ferrería-471"/>
    <x v="1"/>
    <n v="240000"/>
    <x v="5"/>
    <n v="83"/>
    <x v="1"/>
    <x v="7"/>
    <x v="1"/>
    <x v="1"/>
    <x v="1"/>
    <m/>
    <n v="240000"/>
    <n v="2891.5662650602408"/>
    <n v="80000"/>
    <s v="Ciudad"/>
    <s v="COMPRA"/>
  </r>
  <r>
    <s v="Piso en plaza Conde de Ferrería-486"/>
    <x v="1"/>
    <n v="240000"/>
    <x v="5"/>
    <n v="86"/>
    <x v="1"/>
    <x v="7"/>
    <x v="1"/>
    <x v="1"/>
    <x v="1"/>
    <m/>
    <n v="240000"/>
    <n v="2790.6976744186045"/>
    <n v="80000"/>
    <s v="Ciudad"/>
    <s v="COMPRA"/>
  </r>
  <r>
    <s v="Piso en avenida de los Manantiales-307"/>
    <x v="1"/>
    <n v="240000"/>
    <x v="8"/>
    <n v="60"/>
    <x v="1"/>
    <x v="1"/>
    <x v="1"/>
    <x v="1"/>
    <x v="1"/>
    <m/>
    <n v="240000"/>
    <n v="4000"/>
    <n v="120000"/>
    <s v="Torremolinos"/>
    <s v="COMPRA"/>
  </r>
  <r>
    <s v="Piso en avenida de los Manantiales-308"/>
    <x v="1"/>
    <n v="240000"/>
    <x v="8"/>
    <n v="60"/>
    <x v="1"/>
    <x v="1"/>
    <x v="1"/>
    <x v="1"/>
    <x v="1"/>
    <m/>
    <n v="240000"/>
    <n v="4000"/>
    <n v="120000"/>
    <s v="Torremolinos"/>
    <s v="COMPRA"/>
  </r>
  <r>
    <s v="Piso en carril Santa Rosa-317"/>
    <x v="1"/>
    <n v="240000"/>
    <x v="5"/>
    <n v="75"/>
    <x v="1"/>
    <x v="1"/>
    <x v="1"/>
    <x v="1"/>
    <x v="1"/>
    <m/>
    <n v="240000"/>
    <n v="3200"/>
    <n v="80000"/>
    <s v="Ciudad"/>
    <s v="COMPRA"/>
  </r>
  <r>
    <s v="Piso en Carranque - Haza Cuevas-321"/>
    <x v="1"/>
    <n v="240000"/>
    <x v="5"/>
    <n v="80"/>
    <x v="1"/>
    <x v="1"/>
    <x v="1"/>
    <x v="1"/>
    <x v="1"/>
    <m/>
    <n v="240000"/>
    <n v="3000"/>
    <n v="80000"/>
    <s v="Ciudad"/>
    <s v="COMPRA"/>
  </r>
  <r>
    <s v="Piso en calle Paular  Getafe Centro1686"/>
    <x v="0"/>
    <n v="239999"/>
    <x v="5"/>
    <n v="70"/>
    <x v="1"/>
    <x v="11"/>
    <x v="1"/>
    <x v="1"/>
    <x v="1"/>
    <s v=""/>
    <n v="239999"/>
    <n v="3428.5571428571429"/>
    <n v="79999.666666666672"/>
    <m/>
    <s v="COMPRA"/>
  </r>
  <r>
    <s v="Piso en Los Castillejos - La Trinidad-805"/>
    <x v="1"/>
    <n v="239999"/>
    <x v="8"/>
    <n v="62"/>
    <x v="1"/>
    <x v="3"/>
    <x v="1"/>
    <x v="2"/>
    <x v="0"/>
    <m/>
    <n v="239999"/>
    <n v="3870.9516129032259"/>
    <n v="119999.5"/>
    <s v="Ciudad"/>
    <s v="COMPRA"/>
  </r>
  <r>
    <s v="Piso en Cortijo Torrequebrada-693"/>
    <x v="1"/>
    <n v="239990"/>
    <x v="11"/>
    <n v="38"/>
    <x v="1"/>
    <x v="9"/>
    <x v="1"/>
    <x v="1"/>
    <x v="0"/>
    <m/>
    <n v="239990"/>
    <n v="6315.5263157894733"/>
    <n v="239990"/>
    <s v="Benalmadena"/>
    <s v="COMPRA"/>
  </r>
  <r>
    <s v="Piso en calle Jandula  4253"/>
    <x v="2"/>
    <n v="239900"/>
    <x v="8"/>
    <n v="66"/>
    <x v="1"/>
    <x v="9"/>
    <x v="1"/>
    <x v="1"/>
    <x v="0"/>
    <s v=""/>
    <n v="239900"/>
    <n v="3634.848484848485"/>
    <n v="119950"/>
    <m/>
    <s v="COMPRA"/>
  </r>
  <r>
    <s v="Piso en calle Antonio Jiménez Ruiz-804"/>
    <x v="1"/>
    <n v="239900"/>
    <x v="8"/>
    <n v="61"/>
    <x v="1"/>
    <x v="3"/>
    <x v="1"/>
    <x v="2"/>
    <x v="0"/>
    <m/>
    <n v="239900"/>
    <n v="3932.7868852459014"/>
    <n v="119950"/>
    <s v="Ciudad"/>
    <s v="COMPRA"/>
  </r>
  <r>
    <s v="Piso en Victoria Eugenia-322"/>
    <x v="1"/>
    <n v="239900"/>
    <x v="5"/>
    <n v="80"/>
    <x v="1"/>
    <x v="1"/>
    <x v="1"/>
    <x v="1"/>
    <x v="1"/>
    <m/>
    <n v="239900"/>
    <n v="2998.75"/>
    <n v="79966.666666666672"/>
    <s v="Ciudad"/>
    <s v="COMPRA"/>
  </r>
  <r>
    <s v="Casa o chalet independiente en Torreblanca  Sevilla470"/>
    <x v="2"/>
    <n v="239000"/>
    <x v="4"/>
    <n v="303"/>
    <x v="0"/>
    <x v="0"/>
    <x v="0"/>
    <x v="0"/>
    <x v="0"/>
    <s v=""/>
    <n v="239000"/>
    <n v="788.77887788778878"/>
    <n v="34142.857142857145"/>
    <m/>
    <s v="COMPRA"/>
  </r>
  <r>
    <s v="Chalet pareado en Valdeavero 2098"/>
    <x v="0"/>
    <n v="239000"/>
    <x v="5"/>
    <n v="147"/>
    <x v="0"/>
    <x v="0"/>
    <x v="0"/>
    <x v="0"/>
    <x v="0"/>
    <s v=""/>
    <n v="239000"/>
    <n v="1625.8503401360545"/>
    <n v="79666.666666666672"/>
    <m/>
    <s v="COMPRA"/>
  </r>
  <r>
    <s v="Piso en calle de Zaida  San Isidro1147"/>
    <x v="0"/>
    <n v="239000"/>
    <x v="5"/>
    <n v="95"/>
    <x v="1"/>
    <x v="3"/>
    <x v="2"/>
    <x v="1"/>
    <x v="1"/>
    <s v=""/>
    <n v="239000"/>
    <n v="2515.7894736842104"/>
    <n v="79666.666666666672"/>
    <m/>
    <s v="COMPRA"/>
  </r>
  <r>
    <s v="Piso en Casco Antiguo  Leganés1331"/>
    <x v="0"/>
    <n v="239000"/>
    <x v="5"/>
    <n v="95"/>
    <x v="1"/>
    <x v="8"/>
    <x v="1"/>
    <x v="2"/>
    <x v="1"/>
    <s v=""/>
    <n v="239000"/>
    <n v="2515.7894736842104"/>
    <n v="79666.666666666672"/>
    <m/>
    <s v="COMPRA"/>
  </r>
  <r>
    <s v="Chalet pareado en calle Pertegaz M13  s/n614"/>
    <x v="2"/>
    <n v="238500"/>
    <x v="5"/>
    <n v="101"/>
    <x v="0"/>
    <x v="0"/>
    <x v="0"/>
    <x v="0"/>
    <x v="0"/>
    <s v=""/>
    <n v="238500"/>
    <n v="2361.3861386138615"/>
    <n v="79500"/>
    <m/>
    <s v="COMPRA"/>
  </r>
  <r>
    <s v="Piso en avenida Antonio Machado-835"/>
    <x v="1"/>
    <n v="238000"/>
    <x v="11"/>
    <n v="50"/>
    <x v="1"/>
    <x v="3"/>
    <x v="2"/>
    <x v="1"/>
    <x v="1"/>
    <m/>
    <n v="238000"/>
    <n v="4760"/>
    <n v="238000"/>
    <s v="Benalmadena"/>
    <s v="COMPRA"/>
  </r>
  <r>
    <s v="Piso en calle San Jorge-843"/>
    <x v="1"/>
    <n v="238000"/>
    <x v="5"/>
    <n v="80"/>
    <x v="1"/>
    <x v="3"/>
    <x v="2"/>
    <x v="1"/>
    <x v="1"/>
    <m/>
    <n v="238000"/>
    <n v="2975"/>
    <n v="79333.333333333328"/>
    <s v="Ciudad"/>
    <s v="COMPRA"/>
  </r>
  <r>
    <s v="Piso en avenida de las Universidades  s/n105"/>
    <x v="2"/>
    <n v="238000"/>
    <x v="5"/>
    <n v="118"/>
    <x v="1"/>
    <x v="8"/>
    <x v="1"/>
    <x v="1"/>
    <x v="1"/>
    <s v=""/>
    <n v="238000"/>
    <n v="2016.949152542373"/>
    <n v="79333.333333333328"/>
    <m/>
    <s v="COMPRA"/>
  </r>
  <r>
    <s v="Piso en Centro  Fuenlabrada1658"/>
    <x v="0"/>
    <n v="237865"/>
    <x v="8"/>
    <n v="65"/>
    <x v="1"/>
    <x v="11"/>
    <x v="2"/>
    <x v="1"/>
    <x v="1"/>
    <s v=""/>
    <n v="237865"/>
    <n v="3659.4615384615386"/>
    <n v="118932.5"/>
    <m/>
    <s v="COMPRA"/>
  </r>
  <r>
    <s v="Piso en calle Baluarte, Centro181"/>
    <x v="3"/>
    <n v="237000"/>
    <x v="3"/>
    <n v="223"/>
    <x v="1"/>
    <x v="1"/>
    <x v="1"/>
    <x v="1"/>
    <x v="0"/>
    <m/>
    <n v="237000"/>
    <n v="1062.780269058296"/>
    <n v="59250"/>
    <m/>
    <s v="COMPRA"/>
  </r>
  <r>
    <s v="Piso en Arroyo de la Miel-128"/>
    <x v="1"/>
    <n v="237000"/>
    <x v="8"/>
    <n v="65"/>
    <x v="1"/>
    <x v="6"/>
    <x v="1"/>
    <x v="1"/>
    <x v="1"/>
    <m/>
    <n v="237000"/>
    <n v="3646.1538461538462"/>
    <n v="118500"/>
    <s v="Benalmadena"/>
    <s v="COMPRA"/>
  </r>
  <r>
    <s v="Chalet pareado en calle Pertegaz M13  s/n613"/>
    <x v="2"/>
    <n v="236500"/>
    <x v="5"/>
    <n v="101"/>
    <x v="0"/>
    <x v="0"/>
    <x v="0"/>
    <x v="0"/>
    <x v="0"/>
    <s v=""/>
    <n v="236500"/>
    <n v="2341.5841584158416"/>
    <n v="78833.333333333328"/>
    <m/>
    <s v="COMPRA"/>
  </r>
  <r>
    <s v="Piso en calle Molino del Rosario-1001"/>
    <x v="1"/>
    <n v="236250"/>
    <x v="8"/>
    <n v="55"/>
    <x v="1"/>
    <x v="3"/>
    <x v="1"/>
    <x v="1"/>
    <x v="1"/>
    <m/>
    <n v="236250"/>
    <n v="4295.454545454545"/>
    <n v="118125"/>
    <s v="Torremolinos"/>
    <s v="COMPRA"/>
  </r>
  <r>
    <s v="Piso en calle Molino del Rosario-1002"/>
    <x v="1"/>
    <n v="236250"/>
    <x v="8"/>
    <n v="55"/>
    <x v="1"/>
    <x v="3"/>
    <x v="1"/>
    <x v="1"/>
    <x v="1"/>
    <m/>
    <n v="236250"/>
    <n v="4295.454545454545"/>
    <n v="118125"/>
    <s v="Torremolinos"/>
    <s v="COMPRA"/>
  </r>
  <r>
    <s v="Piso en avenida José González Luque  49110"/>
    <x v="2"/>
    <n v="236000"/>
    <x v="5"/>
    <n v="86"/>
    <x v="1"/>
    <x v="8"/>
    <x v="1"/>
    <x v="1"/>
    <x v="0"/>
    <s v=""/>
    <n v="236000"/>
    <n v="2744.1860465116279"/>
    <n v="78666.666666666672"/>
    <m/>
    <s v="COMPRA"/>
  </r>
  <r>
    <s v="Estudio en callejón de la Ollería-707"/>
    <x v="1"/>
    <n v="236000"/>
    <x v="11"/>
    <n v="50"/>
    <x v="1"/>
    <x v="9"/>
    <x v="1"/>
    <x v="1"/>
    <x v="1"/>
    <m/>
    <n v="236000"/>
    <n v="4720"/>
    <n v="236000"/>
    <s v="Ciudad"/>
    <s v="COMPRA"/>
  </r>
  <r>
    <s v="Piso en El Ejido-458"/>
    <x v="1"/>
    <n v="235500"/>
    <x v="8"/>
    <n v="58"/>
    <x v="1"/>
    <x v="7"/>
    <x v="1"/>
    <x v="1"/>
    <x v="1"/>
    <m/>
    <n v="235500"/>
    <n v="4060.344827586207"/>
    <n v="117750"/>
    <s v="Ciudad"/>
    <s v="COMPRA"/>
  </r>
  <r>
    <s v="Casa o chalet independiente en Coria del Río 429"/>
    <x v="2"/>
    <n v="235000"/>
    <x v="6"/>
    <n v="260"/>
    <x v="0"/>
    <x v="0"/>
    <x v="0"/>
    <x v="0"/>
    <x v="0"/>
    <s v=""/>
    <n v="235000"/>
    <n v="903.84615384615381"/>
    <n v="47000"/>
    <m/>
    <s v="COMPRA"/>
  </r>
  <r>
    <s v="Piso en calle de Sevilla  s/n765"/>
    <x v="0"/>
    <n v="235000"/>
    <x v="5"/>
    <n v="80"/>
    <x v="1"/>
    <x v="1"/>
    <x v="1"/>
    <x v="1"/>
    <x v="1"/>
    <s v=""/>
    <n v="235000"/>
    <n v="2937.5"/>
    <n v="78333.333333333328"/>
    <m/>
    <s v="COMPRA"/>
  </r>
  <r>
    <s v="Piso en plaza de los Cristos-1340"/>
    <x v="1"/>
    <n v="235000"/>
    <x v="11"/>
    <n v="45"/>
    <x v="1"/>
    <x v="8"/>
    <x v="1"/>
    <x v="1"/>
    <x v="1"/>
    <m/>
    <n v="235000"/>
    <n v="5222.2222222222226"/>
    <n v="235000"/>
    <s v="Ciudad"/>
    <s v="COMPRA"/>
  </r>
  <r>
    <s v="Piso en calle las Naciones-1348"/>
    <x v="1"/>
    <n v="235000"/>
    <x v="11"/>
    <n v="50"/>
    <x v="1"/>
    <x v="8"/>
    <x v="1"/>
    <x v="1"/>
    <x v="1"/>
    <m/>
    <n v="235000"/>
    <n v="4700"/>
    <n v="235000"/>
    <s v="Benalmadena"/>
    <s v="COMPRA"/>
  </r>
  <r>
    <s v="Piso en Cruz del Humilladero - Los Tilos-1430"/>
    <x v="1"/>
    <n v="235000"/>
    <x v="5"/>
    <n v="83"/>
    <x v="1"/>
    <x v="8"/>
    <x v="1"/>
    <x v="1"/>
    <x v="1"/>
    <m/>
    <n v="235000"/>
    <n v="2831.3253012048194"/>
    <n v="78333.333333333328"/>
    <s v="Ciudad"/>
    <s v="COMPRA"/>
  </r>
  <r>
    <s v="Piso en La Carihuela - Los Nidos-1005"/>
    <x v="1"/>
    <n v="235000"/>
    <x v="11"/>
    <n v="60"/>
    <x v="1"/>
    <x v="3"/>
    <x v="1"/>
    <x v="1"/>
    <x v="0"/>
    <m/>
    <n v="235000"/>
    <n v="3916.6666666666665"/>
    <n v="235000"/>
    <s v="Torremolinos"/>
    <s v="COMPRA"/>
  </r>
  <r>
    <s v="Piso en Victoria Eugenia-1012"/>
    <x v="1"/>
    <n v="235000"/>
    <x v="5"/>
    <n v="69"/>
    <x v="1"/>
    <x v="3"/>
    <x v="1"/>
    <x v="1"/>
    <x v="1"/>
    <m/>
    <n v="235000"/>
    <n v="3405.7971014492755"/>
    <n v="78333.333333333328"/>
    <s v="Ciudad"/>
    <s v="COMPRA"/>
  </r>
  <r>
    <s v="Piso en calle Moreno Nieto-1060"/>
    <x v="1"/>
    <n v="235000"/>
    <x v="5"/>
    <n v="90"/>
    <x v="1"/>
    <x v="3"/>
    <x v="1"/>
    <x v="1"/>
    <x v="1"/>
    <m/>
    <n v="235000"/>
    <n v="2611.1111111111113"/>
    <n v="78333.333333333328"/>
    <s v="Ciudad"/>
    <s v="COMPRA"/>
  </r>
  <r>
    <s v="Piso en calle Moreno Nieto-1061"/>
    <x v="1"/>
    <n v="235000"/>
    <x v="5"/>
    <n v="90"/>
    <x v="1"/>
    <x v="3"/>
    <x v="1"/>
    <x v="1"/>
    <x v="1"/>
    <m/>
    <n v="235000"/>
    <n v="2611.1111111111113"/>
    <n v="78333.333333333328"/>
    <s v="Ciudad"/>
    <s v="COMPRA"/>
  </r>
  <r>
    <s v="Piso en calle Pelayo-54"/>
    <x v="1"/>
    <n v="235000"/>
    <x v="5"/>
    <n v="82"/>
    <x v="1"/>
    <x v="4"/>
    <x v="1"/>
    <x v="1"/>
    <x v="1"/>
    <m/>
    <n v="235000"/>
    <n v="2865.8536585365855"/>
    <n v="78333.333333333328"/>
    <s v="Ciudad"/>
    <s v="COMPRA"/>
  </r>
  <r>
    <s v="Piso en calle Poseidon-2531"/>
    <x v="1"/>
    <n v="235000"/>
    <x v="8"/>
    <n v="90"/>
    <x v="1"/>
    <x v="11"/>
    <x v="1"/>
    <x v="1"/>
    <x v="1"/>
    <m/>
    <n v="235000"/>
    <n v="2611.1111111111113"/>
    <n v="117500"/>
    <s v="Benalmadena"/>
    <s v="COMPRA"/>
  </r>
  <r>
    <s v="Ático en calle de San Nicolás  Centro - Ayuntamiento1005"/>
    <x v="0"/>
    <n v="234900"/>
    <x v="11"/>
    <n v="114"/>
    <x v="1"/>
    <x v="9"/>
    <x v="1"/>
    <x v="1"/>
    <x v="0"/>
    <s v=""/>
    <n v="234900"/>
    <n v="2060.5263157894738"/>
    <n v="234900"/>
    <m/>
    <s v="COMPRA"/>
  </r>
  <r>
    <s v="Chalet adosado en avenida Presidente Adolfo Suárez  s/n500"/>
    <x v="2"/>
    <n v="234500"/>
    <x v="3"/>
    <n v="129"/>
    <x v="0"/>
    <x v="0"/>
    <x v="0"/>
    <x v="0"/>
    <x v="0"/>
    <s v=""/>
    <n v="234500"/>
    <n v="1817.8294573643411"/>
    <n v="58625"/>
    <m/>
    <s v="COMPRA"/>
  </r>
  <r>
    <s v="Chalet adosado en avenida Presidente Adolfo Suárez  s/n501"/>
    <x v="2"/>
    <n v="234500"/>
    <x v="3"/>
    <n v="129"/>
    <x v="0"/>
    <x v="0"/>
    <x v="0"/>
    <x v="0"/>
    <x v="0"/>
    <s v=""/>
    <n v="234500"/>
    <n v="1817.8294573643411"/>
    <n v="58625"/>
    <m/>
    <s v="COMPRA"/>
  </r>
  <r>
    <s v="Piso en calle Sebastián de Eslava-1418"/>
    <x v="1"/>
    <n v="234500"/>
    <x v="5"/>
    <n v="80"/>
    <x v="1"/>
    <x v="8"/>
    <x v="1"/>
    <x v="1"/>
    <x v="1"/>
    <m/>
    <n v="234500"/>
    <n v="2931.25"/>
    <n v="78166.666666666672"/>
    <s v="Ciudad"/>
    <s v="COMPRA"/>
  </r>
  <r>
    <s v="Piso en calle Sebastián de Eslava-1439"/>
    <x v="1"/>
    <n v="234500"/>
    <x v="5"/>
    <n v="86"/>
    <x v="1"/>
    <x v="8"/>
    <x v="1"/>
    <x v="1"/>
    <x v="1"/>
    <m/>
    <n v="234500"/>
    <n v="2726.7441860465115"/>
    <n v="78166.666666666672"/>
    <s v="Ciudad"/>
    <s v="COMPRA"/>
  </r>
  <r>
    <s v="Piso en calle de la leyenda  s/n127"/>
    <x v="2"/>
    <n v="234000"/>
    <x v="5"/>
    <n v="106"/>
    <x v="1"/>
    <x v="8"/>
    <x v="1"/>
    <x v="1"/>
    <x v="1"/>
    <s v=""/>
    <n v="234000"/>
    <n v="2207.5471698113206"/>
    <n v="78000"/>
    <m/>
    <s v="COMPRA"/>
  </r>
  <r>
    <s v="Piso en Calvario-752"/>
    <x v="1"/>
    <n v="234000"/>
    <x v="5"/>
    <n v="79"/>
    <x v="1"/>
    <x v="9"/>
    <x v="1"/>
    <x v="1"/>
    <x v="1"/>
    <m/>
    <n v="234000"/>
    <n v="2962.0253164556962"/>
    <n v="78000"/>
    <s v="Torremolinos"/>
    <s v="COMPRA"/>
  </r>
  <r>
    <s v="Piso en Calvario-753"/>
    <x v="1"/>
    <n v="234000"/>
    <x v="5"/>
    <n v="79"/>
    <x v="1"/>
    <x v="9"/>
    <x v="1"/>
    <x v="1"/>
    <x v="1"/>
    <m/>
    <n v="234000"/>
    <n v="2962.0253164556962"/>
    <n v="78000"/>
    <s v="Torremolinos"/>
    <s v="COMPRA"/>
  </r>
  <r>
    <s v="Piso en avenida de Béjar-207"/>
    <x v="1"/>
    <n v="233000"/>
    <x v="8"/>
    <n v="68"/>
    <x v="1"/>
    <x v="5"/>
    <x v="1"/>
    <x v="1"/>
    <x v="1"/>
    <m/>
    <n v="233000"/>
    <n v="3426.4705882352941"/>
    <n v="116500"/>
    <s v="Benalmadena"/>
    <s v="COMPRA"/>
  </r>
  <r>
    <s v="Piso en calle Carrión-2479"/>
    <x v="1"/>
    <n v="233000"/>
    <x v="11"/>
    <n v="54"/>
    <x v="1"/>
    <x v="11"/>
    <x v="1"/>
    <x v="1"/>
    <x v="2"/>
    <n v="34000"/>
    <n v="267000"/>
    <n v="4944.4444444444443"/>
    <n v="267000"/>
    <s v="Ciudad"/>
    <s v="COMPRA"/>
  </r>
  <r>
    <s v="Chalet adosado en avenida Presidente Adolfo Suárez  s/n502"/>
    <x v="2"/>
    <n v="232000"/>
    <x v="3"/>
    <n v="135"/>
    <x v="0"/>
    <x v="0"/>
    <x v="0"/>
    <x v="0"/>
    <x v="0"/>
    <s v=""/>
    <n v="232000"/>
    <n v="1718.5185185185185"/>
    <n v="58000"/>
    <m/>
    <s v="COMPRA"/>
  </r>
  <r>
    <s v="Piso en calle Poetisa Mariquita Fuentes  s/n40"/>
    <x v="2"/>
    <n v="232000"/>
    <x v="8"/>
    <n v="93"/>
    <x v="1"/>
    <x v="11"/>
    <x v="1"/>
    <x v="1"/>
    <x v="0"/>
    <s v=""/>
    <n v="232000"/>
    <n v="2494.6236559139784"/>
    <n v="116000"/>
    <m/>
    <s v="COMPRA"/>
  </r>
  <r>
    <s v="Piso en José Rodríguez de la Borbolla Camoyán  s/n144"/>
    <x v="2"/>
    <n v="231900"/>
    <x v="5"/>
    <n v="110"/>
    <x v="1"/>
    <x v="8"/>
    <x v="1"/>
    <x v="1"/>
    <x v="0"/>
    <s v=""/>
    <n v="231900"/>
    <n v="2108.181818181818"/>
    <n v="77300"/>
    <m/>
    <s v="COMPRA"/>
  </r>
  <r>
    <s v="Chalet adosado en C/manuel Atienza-2014"/>
    <x v="1"/>
    <n v="230300"/>
    <x v="6"/>
    <n v="202"/>
    <x v="0"/>
    <x v="0"/>
    <x v="0"/>
    <x v="0"/>
    <x v="1"/>
    <m/>
    <n v="230300"/>
    <n v="1140.09900990099"/>
    <n v="46060"/>
    <s v="Ciudad"/>
    <s v="COMPRA"/>
  </r>
  <r>
    <s v="Casa o chalet independiente en calle Polonesa-1769"/>
    <x v="1"/>
    <n v="230000"/>
    <x v="8"/>
    <n v="52"/>
    <x v="0"/>
    <x v="0"/>
    <x v="0"/>
    <x v="0"/>
    <x v="1"/>
    <m/>
    <n v="230000"/>
    <n v="4423.0769230769229"/>
    <n v="115000"/>
    <s v="Ciudad"/>
    <s v="COMPRA"/>
  </r>
  <r>
    <s v="Casa o chalet independiente en calle Polonesa-1770"/>
    <x v="1"/>
    <n v="230000"/>
    <x v="8"/>
    <n v="65"/>
    <x v="0"/>
    <x v="0"/>
    <x v="0"/>
    <x v="0"/>
    <x v="1"/>
    <m/>
    <n v="230000"/>
    <n v="3538.4615384615386"/>
    <n v="115000"/>
    <s v="Ciudad"/>
    <s v="COMPRA"/>
  </r>
  <r>
    <s v="Casa o chalet independiente en Fuente Alegre - El Chaparral - Los Morales-1895"/>
    <x v="1"/>
    <n v="230000"/>
    <x v="8"/>
    <n v="104"/>
    <x v="0"/>
    <x v="0"/>
    <x v="0"/>
    <x v="0"/>
    <x v="1"/>
    <m/>
    <n v="230000"/>
    <n v="2211.5384615384614"/>
    <n v="115000"/>
    <s v="Ciudad"/>
    <s v="COMPRA"/>
  </r>
  <r>
    <s v="Casa o chalet independiente en Fuente Alegre - El Chaparral - Los Morales-1896"/>
    <x v="1"/>
    <n v="230000"/>
    <x v="8"/>
    <n v="104"/>
    <x v="0"/>
    <x v="0"/>
    <x v="0"/>
    <x v="0"/>
    <x v="1"/>
    <m/>
    <n v="230000"/>
    <n v="2211.5384615384614"/>
    <n v="115000"/>
    <s v="Ciudad"/>
    <s v="COMPRA"/>
  </r>
  <r>
    <s v="Casa o chalet independiente en Fuente Alegre - El Chaparral - Los Morales-1897"/>
    <x v="1"/>
    <n v="230000"/>
    <x v="8"/>
    <n v="104"/>
    <x v="0"/>
    <x v="0"/>
    <x v="0"/>
    <x v="0"/>
    <x v="1"/>
    <m/>
    <n v="230000"/>
    <n v="2211.5384615384614"/>
    <n v="115000"/>
    <s v="Ciudad"/>
    <s v="COMPRA"/>
  </r>
  <r>
    <s v="Casa o chalet independiente en Fuente Alegre - El Chaparral - Los Morales-1898"/>
    <x v="1"/>
    <n v="230000"/>
    <x v="8"/>
    <n v="104"/>
    <x v="0"/>
    <x v="0"/>
    <x v="0"/>
    <x v="0"/>
    <x v="1"/>
    <m/>
    <n v="230000"/>
    <n v="2211.5384615384614"/>
    <n v="115000"/>
    <s v="Ciudad"/>
    <s v="COMPRA"/>
  </r>
  <r>
    <s v="Chalet adosado en Los Almendros - El Limonero - El Tomillar-2122"/>
    <x v="1"/>
    <n v="230000"/>
    <x v="8"/>
    <n v="65"/>
    <x v="0"/>
    <x v="0"/>
    <x v="0"/>
    <x v="0"/>
    <x v="1"/>
    <m/>
    <n v="230000"/>
    <n v="3538.4615384615386"/>
    <n v="115000"/>
    <s v="Ciudad"/>
    <s v="COMPRA"/>
  </r>
  <r>
    <s v="Chalet adosado en calle Solitario-2066"/>
    <x v="1"/>
    <n v="230000"/>
    <x v="5"/>
    <n v="201"/>
    <x v="0"/>
    <x v="0"/>
    <x v="0"/>
    <x v="0"/>
    <x v="1"/>
    <m/>
    <n v="230000"/>
    <n v="1144.278606965174"/>
    <n v="76666.666666666672"/>
    <s v="Ciudad"/>
    <s v="COMPRA"/>
  </r>
  <r>
    <s v="Chalet adosado en calle el Carpio  Benacazon513"/>
    <x v="2"/>
    <n v="230000"/>
    <x v="5"/>
    <n v="147"/>
    <x v="0"/>
    <x v="0"/>
    <x v="0"/>
    <x v="0"/>
    <x v="0"/>
    <s v=""/>
    <n v="230000"/>
    <n v="1564.6258503401361"/>
    <n v="76666.666666666672"/>
    <m/>
    <s v="COMPRA"/>
  </r>
  <r>
    <s v="Chalet adosado en Cavaleri  Mairena del Aljarafe539"/>
    <x v="2"/>
    <n v="230000"/>
    <x v="3"/>
    <n v="92"/>
    <x v="0"/>
    <x v="0"/>
    <x v="0"/>
    <x v="0"/>
    <x v="0"/>
    <s v=""/>
    <n v="230000"/>
    <n v="2500"/>
    <n v="57500"/>
    <m/>
    <s v="COMPRA"/>
  </r>
  <r>
    <s v="Piso en San Julián  Sevilla169"/>
    <x v="2"/>
    <n v="230000"/>
    <x v="5"/>
    <n v="77"/>
    <x v="1"/>
    <x v="8"/>
    <x v="2"/>
    <x v="1"/>
    <x v="1"/>
    <s v=""/>
    <n v="230000"/>
    <n v="2987.0129870129872"/>
    <n v="76666.666666666672"/>
    <m/>
    <s v="COMPRA"/>
  </r>
  <r>
    <s v="Dúplex en calle del Rosario  Valdetorres de Jarama1344"/>
    <x v="0"/>
    <n v="230000"/>
    <x v="8"/>
    <n v="85"/>
    <x v="1"/>
    <x v="8"/>
    <x v="2"/>
    <x v="1"/>
    <x v="1"/>
    <s v=""/>
    <n v="230000"/>
    <n v="2705.8823529411766"/>
    <n v="115000"/>
    <m/>
    <s v="COMPRA"/>
  </r>
  <r>
    <s v="Piso en calle Colón  Casco Antiguo1366"/>
    <x v="0"/>
    <n v="230000"/>
    <x v="5"/>
    <n v="96"/>
    <x v="1"/>
    <x v="8"/>
    <x v="2"/>
    <x v="1"/>
    <x v="1"/>
    <s v=""/>
    <n v="230000"/>
    <n v="2395.8333333333335"/>
    <n v="76666.666666666672"/>
    <m/>
    <s v="COMPRA"/>
  </r>
  <r>
    <s v="Piso en Fuente Alegre - El Chaparral - Los Morales-1148"/>
    <x v="1"/>
    <n v="230000"/>
    <x v="8"/>
    <n v="121"/>
    <x v="1"/>
    <x v="8"/>
    <x v="2"/>
    <x v="1"/>
    <x v="1"/>
    <m/>
    <n v="230000"/>
    <n v="1900.8264462809918"/>
    <n v="115000"/>
    <s v="Ciudad"/>
    <s v="COMPRA"/>
  </r>
  <r>
    <s v="Piso en calle Emilio Prados-1175"/>
    <x v="1"/>
    <n v="230000"/>
    <x v="5"/>
    <n v="70"/>
    <x v="1"/>
    <x v="8"/>
    <x v="2"/>
    <x v="1"/>
    <x v="1"/>
    <m/>
    <n v="230000"/>
    <n v="3285.7142857142858"/>
    <n v="76666.666666666672"/>
    <s v="Ciudad"/>
    <s v="COMPRA"/>
  </r>
  <r>
    <s v="Piso en calle Cataluña-817"/>
    <x v="1"/>
    <n v="230000"/>
    <x v="5"/>
    <n v="101"/>
    <x v="1"/>
    <x v="3"/>
    <x v="2"/>
    <x v="1"/>
    <x v="1"/>
    <m/>
    <n v="230000"/>
    <n v="2277.227722772277"/>
    <n v="76666.666666666672"/>
    <s v="Ciudad"/>
    <s v="COMPRA"/>
  </r>
  <r>
    <s v="Piso en Gran Plaza - Marqués de Pickman - Ciudad Jardín  Sevilla218"/>
    <x v="2"/>
    <n v="230000"/>
    <x v="5"/>
    <n v="88"/>
    <x v="1"/>
    <x v="3"/>
    <x v="1"/>
    <x v="1"/>
    <x v="1"/>
    <s v=""/>
    <n v="230000"/>
    <n v="2613.6363636363635"/>
    <n v="76666.666666666672"/>
    <m/>
    <s v="COMPRA"/>
  </r>
  <r>
    <s v="Piso en El Torcal-1394"/>
    <x v="1"/>
    <n v="230000"/>
    <x v="5"/>
    <n v="70"/>
    <x v="1"/>
    <x v="8"/>
    <x v="1"/>
    <x v="1"/>
    <x v="1"/>
    <m/>
    <n v="230000"/>
    <n v="3285.7142857142858"/>
    <n v="76666.666666666672"/>
    <s v="Ciudad"/>
    <s v="COMPRA"/>
  </r>
  <r>
    <s v="Piso en calle Cabas Galván-1024"/>
    <x v="1"/>
    <n v="230000"/>
    <x v="11"/>
    <n v="77"/>
    <x v="1"/>
    <x v="3"/>
    <x v="1"/>
    <x v="1"/>
    <x v="1"/>
    <m/>
    <n v="230000"/>
    <n v="2987.0129870129872"/>
    <n v="230000"/>
    <s v="Ciudad"/>
    <s v="COMPRA"/>
  </r>
  <r>
    <s v="Piso en calle Héroe de Sostoa-454"/>
    <x v="1"/>
    <n v="230000"/>
    <x v="11"/>
    <n v="50"/>
    <x v="1"/>
    <x v="7"/>
    <x v="1"/>
    <x v="1"/>
    <x v="1"/>
    <m/>
    <n v="230000"/>
    <n v="4600"/>
    <n v="230000"/>
    <s v="Ciudad"/>
    <s v="COMPRA"/>
  </r>
  <r>
    <s v="Piso en calle Moraima-459"/>
    <x v="1"/>
    <n v="230000"/>
    <x v="5"/>
    <n v="58"/>
    <x v="1"/>
    <x v="7"/>
    <x v="1"/>
    <x v="1"/>
    <x v="1"/>
    <m/>
    <n v="230000"/>
    <n v="3965.5172413793102"/>
    <n v="76666.666666666672"/>
    <s v="Ciudad"/>
    <s v="COMPRA"/>
  </r>
  <r>
    <s v="Piso en calle Albacete-214"/>
    <x v="1"/>
    <n v="230000"/>
    <x v="8"/>
    <n v="86"/>
    <x v="1"/>
    <x v="5"/>
    <x v="1"/>
    <x v="1"/>
    <x v="1"/>
    <m/>
    <n v="230000"/>
    <n v="2674.4186046511627"/>
    <n v="115000"/>
    <s v="Ciudad"/>
    <s v="COMPRA"/>
  </r>
  <r>
    <s v="Piso en Vistafranca-29"/>
    <x v="1"/>
    <n v="230000"/>
    <x v="5"/>
    <n v="78"/>
    <x v="1"/>
    <x v="4"/>
    <x v="1"/>
    <x v="2"/>
    <x v="1"/>
    <m/>
    <n v="230000"/>
    <n v="2948.7179487179487"/>
    <n v="76666.666666666672"/>
    <s v="Ciudad"/>
    <s v="COMPRA"/>
  </r>
  <r>
    <s v="Piso en calle Relación-2279"/>
    <x v="1"/>
    <n v="230000"/>
    <x v="11"/>
    <n v="60"/>
    <x v="1"/>
    <x v="11"/>
    <x v="1"/>
    <x v="2"/>
    <x v="0"/>
    <m/>
    <n v="230000"/>
    <n v="3833.3333333333335"/>
    <n v="230000"/>
    <s v="Ciudad"/>
    <s v="COMPRA"/>
  </r>
  <r>
    <s v="Piso en Centro  Móstoles1249"/>
    <x v="0"/>
    <n v="229999"/>
    <x v="5"/>
    <n v="91"/>
    <x v="1"/>
    <x v="3"/>
    <x v="1"/>
    <x v="1"/>
    <x v="1"/>
    <s v=""/>
    <n v="229999"/>
    <n v="2527.4615384615386"/>
    <n v="76666.333333333328"/>
    <m/>
    <s v="COMPRA"/>
  </r>
  <r>
    <s v="Chalet pareado en Valdeavero 2263"/>
    <x v="0"/>
    <n v="229900"/>
    <x v="5"/>
    <n v="172"/>
    <x v="0"/>
    <x v="0"/>
    <x v="0"/>
    <x v="0"/>
    <x v="0"/>
    <s v=""/>
    <n v="229900"/>
    <n v="1336.6279069767443"/>
    <n v="76633.333333333328"/>
    <m/>
    <s v="COMPRA"/>
  </r>
  <r>
    <s v="Piso en calle Asturias-1419"/>
    <x v="1"/>
    <n v="229900"/>
    <x v="5"/>
    <n v="80"/>
    <x v="1"/>
    <x v="8"/>
    <x v="1"/>
    <x v="1"/>
    <x v="1"/>
    <m/>
    <n v="229900"/>
    <n v="2873.75"/>
    <n v="76633.333333333328"/>
    <s v="Ciudad"/>
    <s v="COMPRA"/>
  </r>
  <r>
    <s v="Piso en calle Asturias-1420"/>
    <x v="1"/>
    <n v="229900"/>
    <x v="5"/>
    <n v="80"/>
    <x v="1"/>
    <x v="8"/>
    <x v="1"/>
    <x v="1"/>
    <x v="1"/>
    <m/>
    <n v="229900"/>
    <n v="2873.75"/>
    <n v="76633.333333333328"/>
    <s v="Ciudad"/>
    <s v="COMPRA"/>
  </r>
  <r>
    <s v="Chalet pareado en Barrio Alto  San Juan de Aznalfarache657"/>
    <x v="2"/>
    <n v="229500"/>
    <x v="2"/>
    <n v="224"/>
    <x v="0"/>
    <x v="0"/>
    <x v="0"/>
    <x v="0"/>
    <x v="0"/>
    <s v=""/>
    <n v="229500"/>
    <n v="1024.5535714285713"/>
    <n v="38250"/>
    <m/>
    <s v="COMPRA"/>
  </r>
  <r>
    <s v="Chalet adosado en San Bernabé50"/>
    <x v="3"/>
    <n v="229000"/>
    <x v="3"/>
    <n v="132"/>
    <x v="0"/>
    <x v="0"/>
    <x v="0"/>
    <x v="0"/>
    <x v="0"/>
    <m/>
    <n v="229000"/>
    <n v="1734.8484848484848"/>
    <n v="57250"/>
    <m/>
    <s v="COMPRA"/>
  </r>
  <r>
    <s v="Casa o chalet independiente en El Arenal - La Pólvora  Dos Hermanas430"/>
    <x v="2"/>
    <n v="229000"/>
    <x v="5"/>
    <n v="126"/>
    <x v="0"/>
    <x v="0"/>
    <x v="0"/>
    <x v="0"/>
    <x v="0"/>
    <s v=""/>
    <n v="229000"/>
    <n v="1817.4603174603174"/>
    <n v="76333.333333333328"/>
    <m/>
    <s v="COMPRA"/>
  </r>
  <r>
    <s v="Piso en Barriada San Pagés  Arroyo - Santa Justa336"/>
    <x v="2"/>
    <n v="229000"/>
    <x v="3"/>
    <n v="90"/>
    <x v="1"/>
    <x v="13"/>
    <x v="1"/>
    <x v="1"/>
    <x v="1"/>
    <s v=""/>
    <n v="229000"/>
    <n v="2544.4444444444443"/>
    <n v="57250"/>
    <m/>
    <s v="COMPRA"/>
  </r>
  <r>
    <s v="Piso en calle Mármoles-1326"/>
    <x v="1"/>
    <n v="229000"/>
    <x v="11"/>
    <n v="26"/>
    <x v="1"/>
    <x v="8"/>
    <x v="1"/>
    <x v="1"/>
    <x v="1"/>
    <m/>
    <n v="229000"/>
    <n v="8807.6923076923085"/>
    <n v="229000"/>
    <s v="Ciudad"/>
    <s v="COMPRA"/>
  </r>
  <r>
    <s v="Piso en Santa Cristina - San Rafael-484"/>
    <x v="1"/>
    <n v="229000"/>
    <x v="5"/>
    <n v="85"/>
    <x v="1"/>
    <x v="7"/>
    <x v="1"/>
    <x v="1"/>
    <x v="1"/>
    <m/>
    <n v="229000"/>
    <n v="2694.1176470588234"/>
    <n v="76333.333333333328"/>
    <s v="Ciudad"/>
    <s v="COMPRA"/>
  </r>
  <r>
    <s v="Piso en calle Loma del Colegial-120"/>
    <x v="1"/>
    <n v="229000"/>
    <x v="11"/>
    <n v="48"/>
    <x v="1"/>
    <x v="6"/>
    <x v="1"/>
    <x v="1"/>
    <x v="1"/>
    <m/>
    <n v="229000"/>
    <n v="4770.833333333333"/>
    <n v="229000"/>
    <s v="Torremolinos"/>
    <s v="COMPRA"/>
  </r>
  <r>
    <s v="Piso en calle Huerta-2488"/>
    <x v="1"/>
    <n v="229000"/>
    <x v="11"/>
    <n v="63"/>
    <x v="1"/>
    <x v="11"/>
    <x v="1"/>
    <x v="1"/>
    <x v="1"/>
    <m/>
    <n v="229000"/>
    <n v="3634.9206349206347"/>
    <n v="229000"/>
    <s v="Ciudad"/>
    <s v="COMPRA"/>
  </r>
  <r>
    <s v="Piso en calle Federico de Castro Bravo  s/n129"/>
    <x v="2"/>
    <n v="228500"/>
    <x v="3"/>
    <n v="102"/>
    <x v="1"/>
    <x v="8"/>
    <x v="1"/>
    <x v="1"/>
    <x v="0"/>
    <s v=""/>
    <n v="228500"/>
    <n v="2240.1960784313724"/>
    <n v="57125"/>
    <m/>
    <s v="COMPRA"/>
  </r>
  <r>
    <s v="Piso en avenida Vial  73277"/>
    <x v="2"/>
    <n v="228500"/>
    <x v="5"/>
    <n v="92"/>
    <x v="1"/>
    <x v="7"/>
    <x v="1"/>
    <x v="1"/>
    <x v="0"/>
    <s v=""/>
    <n v="228500"/>
    <n v="2483.695652173913"/>
    <n v="76166.666666666672"/>
    <m/>
    <s v="COMPRA"/>
  </r>
  <r>
    <s v="Piso en calle Ardilla  2156"/>
    <x v="2"/>
    <n v="228000"/>
    <x v="5"/>
    <n v="87"/>
    <x v="1"/>
    <x v="8"/>
    <x v="2"/>
    <x v="1"/>
    <x v="1"/>
    <s v=""/>
    <n v="228000"/>
    <n v="2620.6896551724139"/>
    <n v="76000"/>
    <m/>
    <s v="COMPRA"/>
  </r>
  <r>
    <s v="Piso en calle Santa Lucia  61714"/>
    <x v="0"/>
    <n v="227992"/>
    <x v="11"/>
    <n v="49"/>
    <x v="1"/>
    <x v="11"/>
    <x v="1"/>
    <x v="1"/>
    <x v="0"/>
    <s v=""/>
    <n v="227992"/>
    <n v="4652.8979591836733"/>
    <n v="227992"/>
    <m/>
    <s v="COMPRA"/>
  </r>
  <r>
    <s v="Piso en Ronda de Triana-Patrocinio-Turruñuelo  Sevilla234"/>
    <x v="2"/>
    <n v="227900"/>
    <x v="5"/>
    <n v="67"/>
    <x v="1"/>
    <x v="3"/>
    <x v="2"/>
    <x v="1"/>
    <x v="1"/>
    <s v=""/>
    <n v="227900"/>
    <n v="3401.4925373134329"/>
    <n v="75966.666666666672"/>
    <m/>
    <s v="COMPRA"/>
  </r>
  <r>
    <s v="Piso en Santa Cristina - San Rafael-2319"/>
    <x v="1"/>
    <n v="227185"/>
    <x v="11"/>
    <n v="51"/>
    <x v="1"/>
    <x v="11"/>
    <x v="2"/>
    <x v="1"/>
    <x v="1"/>
    <m/>
    <n v="227185"/>
    <n v="4454.6078431372553"/>
    <n v="227185"/>
    <s v="Ciudad"/>
    <s v="COMPRA"/>
  </r>
  <r>
    <s v="Piso en Centro168"/>
    <x v="3"/>
    <n v="226000"/>
    <x v="6"/>
    <n v="190"/>
    <x v="1"/>
    <x v="7"/>
    <x v="1"/>
    <x v="1"/>
    <x v="0"/>
    <m/>
    <n v="226000"/>
    <n v="1189.4736842105262"/>
    <n v="45200"/>
    <m/>
    <s v="COMPRA"/>
  </r>
  <r>
    <s v="Chalet adosado en avenida Presidente Adolfo Suárez  s/n499"/>
    <x v="2"/>
    <n v="225900"/>
    <x v="3"/>
    <n v="129"/>
    <x v="0"/>
    <x v="0"/>
    <x v="0"/>
    <x v="0"/>
    <x v="0"/>
    <s v=""/>
    <n v="225900"/>
    <n v="1751.1627906976744"/>
    <n v="56475"/>
    <m/>
    <s v="COMPRA"/>
  </r>
  <r>
    <s v="Piso en calle Molino del Rosario-1358"/>
    <x v="1"/>
    <n v="225750"/>
    <x v="8"/>
    <n v="54"/>
    <x v="1"/>
    <x v="8"/>
    <x v="1"/>
    <x v="1"/>
    <x v="1"/>
    <m/>
    <n v="225750"/>
    <n v="4180.5555555555557"/>
    <n v="112875"/>
    <s v="Torremolinos"/>
    <s v="COMPRA"/>
  </r>
  <r>
    <s v="Piso en calle Molino del Rosario-1359"/>
    <x v="1"/>
    <n v="225750"/>
    <x v="8"/>
    <n v="54"/>
    <x v="1"/>
    <x v="8"/>
    <x v="1"/>
    <x v="1"/>
    <x v="1"/>
    <m/>
    <n v="225750"/>
    <n v="4180.5555555555557"/>
    <n v="112875"/>
    <s v="Torremolinos"/>
    <s v="COMPRA"/>
  </r>
  <r>
    <s v="Finca rústica en Campanillas-1642"/>
    <x v="1"/>
    <n v="225000"/>
    <x v="5"/>
    <n v="114"/>
    <x v="0"/>
    <x v="0"/>
    <x v="0"/>
    <x v="0"/>
    <x v="1"/>
    <m/>
    <n v="225000"/>
    <n v="1973.6842105263158"/>
    <n v="75000"/>
    <s v="Ciudad"/>
    <s v="COMPRA"/>
  </r>
  <r>
    <s v="Finca rústica en Campanillas-1643"/>
    <x v="1"/>
    <n v="225000"/>
    <x v="5"/>
    <n v="114"/>
    <x v="0"/>
    <x v="0"/>
    <x v="0"/>
    <x v="0"/>
    <x v="1"/>
    <m/>
    <n v="225000"/>
    <n v="1973.6842105263158"/>
    <n v="75000"/>
    <s v="Ciudad"/>
    <s v="COMPRA"/>
  </r>
  <r>
    <s v="Chalet adosado en Carranque - Haza Cuevas-2084"/>
    <x v="1"/>
    <n v="225000"/>
    <x v="5"/>
    <n v="110"/>
    <x v="0"/>
    <x v="0"/>
    <x v="0"/>
    <x v="0"/>
    <x v="1"/>
    <m/>
    <n v="225000"/>
    <n v="2045.4545454545455"/>
    <n v="75000"/>
    <s v="Ciudad"/>
    <s v="COMPRA"/>
  </r>
  <r>
    <s v="Chalet adosado en Centro  Colmenar Viejo1804"/>
    <x v="0"/>
    <n v="225000"/>
    <x v="5"/>
    <n v="131"/>
    <x v="0"/>
    <x v="0"/>
    <x v="0"/>
    <x v="0"/>
    <x v="0"/>
    <s v=""/>
    <n v="225000"/>
    <n v="1717.5572519083969"/>
    <n v="75000"/>
    <m/>
    <s v="COMPRA"/>
  </r>
  <r>
    <s v="Chalet adosado en Valdeavero 2097"/>
    <x v="0"/>
    <n v="225000"/>
    <x v="3"/>
    <n v="188"/>
    <x v="0"/>
    <x v="0"/>
    <x v="0"/>
    <x v="0"/>
    <x v="0"/>
    <s v=""/>
    <n v="225000"/>
    <n v="1196.8085106382978"/>
    <n v="56250"/>
    <m/>
    <s v="COMPRA"/>
  </r>
  <r>
    <s v="Dúplex en avenida Miguel Ruiz Felguera  Centro Urbano1607"/>
    <x v="0"/>
    <n v="225000"/>
    <x v="11"/>
    <n v="80"/>
    <x v="1"/>
    <x v="15"/>
    <x v="2"/>
    <x v="1"/>
    <x v="1"/>
    <s v=""/>
    <n v="225000"/>
    <n v="2812.5"/>
    <n v="225000"/>
    <m/>
    <s v="COMPRA"/>
  </r>
  <r>
    <s v="Dúplex en Serranillos del Valle 1364"/>
    <x v="0"/>
    <n v="225000"/>
    <x v="8"/>
    <n v="126"/>
    <x v="1"/>
    <x v="8"/>
    <x v="2"/>
    <x v="1"/>
    <x v="1"/>
    <s v=""/>
    <n v="225000"/>
    <n v="1785.7142857142858"/>
    <n v="112500"/>
    <m/>
    <s v="COMPRA"/>
  </r>
  <r>
    <s v="Dúplex en calle Nuestra Señora de la Herrería  Centro1483"/>
    <x v="0"/>
    <n v="225000"/>
    <x v="8"/>
    <n v="90"/>
    <x v="1"/>
    <x v="8"/>
    <x v="1"/>
    <x v="1"/>
    <x v="1"/>
    <s v=""/>
    <n v="225000"/>
    <n v="2500"/>
    <n v="112500"/>
    <m/>
    <s v="COMPRA"/>
  </r>
  <r>
    <s v="Piso en calle Gaucín-341"/>
    <x v="1"/>
    <n v="225000"/>
    <x v="11"/>
    <n v="95"/>
    <x v="1"/>
    <x v="1"/>
    <x v="1"/>
    <x v="1"/>
    <x v="1"/>
    <m/>
    <n v="225000"/>
    <n v="2368.4210526315787"/>
    <n v="225000"/>
    <s v="Ciudad"/>
    <s v="COMPRA"/>
  </r>
  <r>
    <s v="Piso en avenida Gregorio de Diego-2506"/>
    <x v="1"/>
    <n v="225000"/>
    <x v="5"/>
    <n v="75"/>
    <x v="1"/>
    <x v="11"/>
    <x v="1"/>
    <x v="1"/>
    <x v="1"/>
    <m/>
    <n v="225000"/>
    <n v="3000"/>
    <n v="75000"/>
    <s v="Ciudad"/>
    <s v="COMPRA"/>
  </r>
  <r>
    <s v="Piso en avenida Gregorio de Diego-2507"/>
    <x v="1"/>
    <n v="225000"/>
    <x v="5"/>
    <n v="75"/>
    <x v="1"/>
    <x v="11"/>
    <x v="1"/>
    <x v="1"/>
    <x v="1"/>
    <m/>
    <n v="225000"/>
    <n v="3000"/>
    <n v="75000"/>
    <s v="Ciudad"/>
    <s v="COMPRA"/>
  </r>
  <r>
    <s v="Piso en avenida Virgen de la Palma, Puerta Europa-Virgen de la Palma158"/>
    <x v="3"/>
    <n v="224000"/>
    <x v="5"/>
    <n v="116"/>
    <x v="1"/>
    <x v="7"/>
    <x v="1"/>
    <x v="1"/>
    <x v="0"/>
    <m/>
    <n v="224000"/>
    <n v="1931.0344827586207"/>
    <n v="74666.666666666672"/>
    <m/>
    <s v="COMPRA"/>
  </r>
  <r>
    <s v="Piso en calle Poetisa Mariquita Fuentes  s/n39"/>
    <x v="2"/>
    <n v="224000"/>
    <x v="8"/>
    <n v="86"/>
    <x v="1"/>
    <x v="11"/>
    <x v="1"/>
    <x v="1"/>
    <x v="0"/>
    <s v=""/>
    <n v="224000"/>
    <n v="2604.6511627906975"/>
    <n v="112000"/>
    <m/>
    <s v="COMPRA"/>
  </r>
  <r>
    <s v="Piso en José Rodríguez de la Borbolla Camoyán  s/n145"/>
    <x v="2"/>
    <n v="224000"/>
    <x v="5"/>
    <n v="116"/>
    <x v="1"/>
    <x v="8"/>
    <x v="1"/>
    <x v="1"/>
    <x v="0"/>
    <s v=""/>
    <n v="224000"/>
    <n v="1931.0344827586207"/>
    <n v="74666.666666666672"/>
    <m/>
    <s v="COMPRA"/>
  </r>
  <r>
    <s v="Piso en Calvario-736"/>
    <x v="1"/>
    <n v="224000"/>
    <x v="5"/>
    <n v="70"/>
    <x v="1"/>
    <x v="9"/>
    <x v="1"/>
    <x v="1"/>
    <x v="1"/>
    <m/>
    <n v="224000"/>
    <n v="3200"/>
    <n v="74666.666666666672"/>
    <s v="Torremolinos"/>
    <s v="COMPRA"/>
  </r>
  <r>
    <s v="Piso en de Manuel Clavero Arévalo  s/n43"/>
    <x v="2"/>
    <n v="223500"/>
    <x v="8"/>
    <n v="87"/>
    <x v="1"/>
    <x v="11"/>
    <x v="1"/>
    <x v="1"/>
    <x v="0"/>
    <s v=""/>
    <n v="223500"/>
    <n v="2568.9655172413795"/>
    <n v="111750"/>
    <m/>
    <s v="COMPRA"/>
  </r>
  <r>
    <s v="Piso en avenida José Rodríguez de la Borbolla Camoyán  s/n111"/>
    <x v="2"/>
    <n v="223200"/>
    <x v="5"/>
    <n v="123"/>
    <x v="1"/>
    <x v="8"/>
    <x v="1"/>
    <x v="1"/>
    <x v="0"/>
    <s v=""/>
    <n v="223200"/>
    <n v="1814.6341463414635"/>
    <n v="74400"/>
    <m/>
    <s v="COMPRA"/>
  </r>
  <r>
    <s v="Piso en calle Loma de los Riscos-795"/>
    <x v="1"/>
    <n v="223000"/>
    <x v="8"/>
    <n v="44"/>
    <x v="1"/>
    <x v="3"/>
    <x v="2"/>
    <x v="2"/>
    <x v="1"/>
    <m/>
    <n v="223000"/>
    <n v="5068.181818181818"/>
    <n v="111500"/>
    <s v="Torremolinos"/>
    <s v="COMPRA"/>
  </r>
  <r>
    <s v="Piso en Parque Inlasa  Parla890"/>
    <x v="0"/>
    <n v="223000"/>
    <x v="5"/>
    <n v="95"/>
    <x v="1"/>
    <x v="7"/>
    <x v="1"/>
    <x v="1"/>
    <x v="0"/>
    <s v=""/>
    <n v="223000"/>
    <n v="2347.3684210526317"/>
    <n v="74333.333333333328"/>
    <m/>
    <s v="COMPRA"/>
  </r>
  <r>
    <s v="Piso en avenida Almanzor  s/n99"/>
    <x v="2"/>
    <n v="222800"/>
    <x v="5"/>
    <n v="114"/>
    <x v="1"/>
    <x v="8"/>
    <x v="1"/>
    <x v="1"/>
    <x v="1"/>
    <s v=""/>
    <n v="222800"/>
    <n v="1954.3859649122808"/>
    <n v="74266.666666666672"/>
    <m/>
    <s v="COMPRA"/>
  </r>
  <r>
    <s v="Piso en José López Guisado  s/n284"/>
    <x v="2"/>
    <n v="221900"/>
    <x v="3"/>
    <n v="125"/>
    <x v="1"/>
    <x v="7"/>
    <x v="1"/>
    <x v="1"/>
    <x v="0"/>
    <s v=""/>
    <n v="221900"/>
    <n v="1775.2"/>
    <n v="55475"/>
    <m/>
    <s v="COMPRA"/>
  </r>
  <r>
    <s v="Chalet adosado en calle Juan Casielles del Nido-2043"/>
    <x v="1"/>
    <n v="221000"/>
    <x v="5"/>
    <n v="170"/>
    <x v="0"/>
    <x v="0"/>
    <x v="0"/>
    <x v="0"/>
    <x v="0"/>
    <m/>
    <n v="221000"/>
    <n v="1300"/>
    <n v="73666.666666666672"/>
    <s v="Ciudad"/>
    <s v="COMPRA"/>
  </r>
  <r>
    <s v="Chalet adosado en calle Juan Casielles del Nido-2044"/>
    <x v="1"/>
    <n v="221000"/>
    <x v="5"/>
    <n v="170"/>
    <x v="0"/>
    <x v="0"/>
    <x v="0"/>
    <x v="0"/>
    <x v="0"/>
    <m/>
    <n v="221000"/>
    <n v="1300"/>
    <n v="73666.666666666672"/>
    <s v="Ciudad"/>
    <s v="COMPRA"/>
  </r>
  <r>
    <s v="Piso en calle Nuestra Señora del Carmen  42160"/>
    <x v="2"/>
    <n v="220500"/>
    <x v="5"/>
    <n v="144"/>
    <x v="1"/>
    <x v="8"/>
    <x v="2"/>
    <x v="1"/>
    <x v="1"/>
    <s v=""/>
    <n v="220500"/>
    <n v="1531.25"/>
    <n v="73500"/>
    <m/>
    <s v="COMPRA"/>
  </r>
  <r>
    <s v="Casa o chalet independiente en calle Francisco López López-1707"/>
    <x v="1"/>
    <n v="220000"/>
    <x v="5"/>
    <n v="200"/>
    <x v="0"/>
    <x v="0"/>
    <x v="0"/>
    <x v="0"/>
    <x v="1"/>
    <m/>
    <n v="220000"/>
    <n v="1100"/>
    <n v="73333.333333333328"/>
    <s v="Ciudad"/>
    <s v="COMPRA"/>
  </r>
  <r>
    <s v="Chalet en Gines 587"/>
    <x v="2"/>
    <n v="220000"/>
    <x v="5"/>
    <n v="145"/>
    <x v="0"/>
    <x v="0"/>
    <x v="0"/>
    <x v="0"/>
    <x v="0"/>
    <s v=""/>
    <n v="220000"/>
    <n v="1517.2413793103449"/>
    <n v="73333.333333333328"/>
    <m/>
    <s v="COMPRA"/>
  </r>
  <r>
    <s v="Chalet adosado en calle Luis Chamizo  1526"/>
    <x v="2"/>
    <n v="220000"/>
    <x v="3"/>
    <n v="135"/>
    <x v="0"/>
    <x v="0"/>
    <x v="0"/>
    <x v="0"/>
    <x v="0"/>
    <s v=""/>
    <n v="220000"/>
    <n v="1629.6296296296296"/>
    <n v="55000"/>
    <m/>
    <s v="COMPRA"/>
  </r>
  <r>
    <s v="Chalet pareado en Sanlúcar la Mayor 634"/>
    <x v="2"/>
    <n v="220000"/>
    <x v="5"/>
    <n v="124"/>
    <x v="0"/>
    <x v="0"/>
    <x v="0"/>
    <x v="0"/>
    <x v="0"/>
    <s v=""/>
    <n v="220000"/>
    <n v="1774.1935483870968"/>
    <n v="73333.333333333328"/>
    <m/>
    <s v="COMPRA"/>
  </r>
  <r>
    <s v="Piso en Santa Lucía  San Julián170"/>
    <x v="2"/>
    <n v="220000"/>
    <x v="8"/>
    <n v="69"/>
    <x v="1"/>
    <x v="8"/>
    <x v="2"/>
    <x v="1"/>
    <x v="1"/>
    <s v=""/>
    <n v="220000"/>
    <n v="3188.4057971014495"/>
    <n v="110000"/>
    <m/>
    <s v="COMPRA"/>
  </r>
  <r>
    <s v="Piso en avenida de los Andes  La Avanzada - La Cueva1363"/>
    <x v="0"/>
    <n v="220000"/>
    <x v="5"/>
    <n v="95"/>
    <x v="1"/>
    <x v="8"/>
    <x v="2"/>
    <x v="1"/>
    <x v="1"/>
    <s v=""/>
    <n v="220000"/>
    <n v="2315.7894736842104"/>
    <n v="73333.333333333328"/>
    <m/>
    <s v="COMPRA"/>
  </r>
  <r>
    <s v="Piso en Fuente Alegre - El Chaparral - Los Morales-1149"/>
    <x v="1"/>
    <n v="220000"/>
    <x v="8"/>
    <n v="121"/>
    <x v="1"/>
    <x v="8"/>
    <x v="2"/>
    <x v="1"/>
    <x v="1"/>
    <m/>
    <n v="220000"/>
    <n v="1818.1818181818182"/>
    <n v="110000"/>
    <s v="Ciudad"/>
    <s v="COMPRA"/>
  </r>
  <r>
    <s v="Piso en calle Decano Sancho de Olivera-842"/>
    <x v="1"/>
    <n v="220000"/>
    <x v="5"/>
    <n v="78"/>
    <x v="1"/>
    <x v="3"/>
    <x v="2"/>
    <x v="1"/>
    <x v="1"/>
    <m/>
    <n v="220000"/>
    <n v="2820.5128205128203"/>
    <n v="73333.333333333328"/>
    <s v="Torremolinos"/>
    <s v="COMPRA"/>
  </r>
  <r>
    <s v="Piso en El Palo-848"/>
    <x v="1"/>
    <n v="220000"/>
    <x v="5"/>
    <n v="90"/>
    <x v="1"/>
    <x v="3"/>
    <x v="2"/>
    <x v="1"/>
    <x v="1"/>
    <m/>
    <n v="220000"/>
    <n v="2444.4444444444443"/>
    <n v="73333.333333333328"/>
    <s v="Ciudad"/>
    <s v="COMPRA"/>
  </r>
  <r>
    <s v="Piso en Ciudad Aljarafe  Mairena del Aljarafe56"/>
    <x v="2"/>
    <n v="220000"/>
    <x v="3"/>
    <n v="112"/>
    <x v="1"/>
    <x v="11"/>
    <x v="1"/>
    <x v="1"/>
    <x v="0"/>
    <s v=""/>
    <n v="220000"/>
    <n v="1964.2857142857142"/>
    <n v="55000"/>
    <m/>
    <s v="COMPRA"/>
  </r>
  <r>
    <s v="Piso en Parque Ondarreta - Urtinsa  Alcorcón1716"/>
    <x v="0"/>
    <n v="220000"/>
    <x v="8"/>
    <n v="52"/>
    <x v="1"/>
    <x v="11"/>
    <x v="1"/>
    <x v="1"/>
    <x v="1"/>
    <s v=""/>
    <n v="220000"/>
    <n v="4230.7692307692305"/>
    <n v="110000"/>
    <m/>
    <s v="COMPRA"/>
  </r>
  <r>
    <s v="Piso en plaza de Emilio Simón  Vírgenes1750"/>
    <x v="0"/>
    <n v="220000"/>
    <x v="5"/>
    <n v="88"/>
    <x v="1"/>
    <x v="11"/>
    <x v="1"/>
    <x v="1"/>
    <x v="1"/>
    <s v=""/>
    <n v="220000"/>
    <n v="2500"/>
    <n v="73333.333333333328"/>
    <m/>
    <s v="COMPRA"/>
  </r>
  <r>
    <s v="Piso en calle de Simón Hernández  Centro762"/>
    <x v="0"/>
    <n v="220000"/>
    <x v="5"/>
    <n v="81"/>
    <x v="1"/>
    <x v="1"/>
    <x v="1"/>
    <x v="1"/>
    <x v="1"/>
    <s v=""/>
    <n v="220000"/>
    <n v="2716.0493827160494"/>
    <n v="73333.333333333328"/>
    <m/>
    <s v="COMPRA"/>
  </r>
  <r>
    <s v="Piso en avenida Felipe González Márquez  s/n327"/>
    <x v="2"/>
    <n v="220000"/>
    <x v="5"/>
    <n v="102"/>
    <x v="1"/>
    <x v="6"/>
    <x v="1"/>
    <x v="1"/>
    <x v="1"/>
    <s v=""/>
    <n v="220000"/>
    <n v="2156.8627450980393"/>
    <n v="73333.333333333328"/>
    <m/>
    <s v="COMPRA"/>
  </r>
  <r>
    <s v="Piso en calle Huerta-1123"/>
    <x v="1"/>
    <n v="220000"/>
    <x v="11"/>
    <n v="50"/>
    <x v="1"/>
    <x v="8"/>
    <x v="1"/>
    <x v="2"/>
    <x v="0"/>
    <m/>
    <n v="220000"/>
    <n v="4400"/>
    <n v="220000"/>
    <s v="Ciudad"/>
    <s v="COMPRA"/>
  </r>
  <r>
    <s v="Piso en calle Argentea-1336"/>
    <x v="1"/>
    <n v="220000"/>
    <x v="8"/>
    <n v="40"/>
    <x v="1"/>
    <x v="8"/>
    <x v="1"/>
    <x v="1"/>
    <x v="1"/>
    <m/>
    <n v="220000"/>
    <n v="5500"/>
    <n v="110000"/>
    <s v="Ciudad"/>
    <s v="COMPRA"/>
  </r>
  <r>
    <s v="Piso en avenida Gamonal-994"/>
    <x v="1"/>
    <n v="220000"/>
    <x v="11"/>
    <n v="50"/>
    <x v="1"/>
    <x v="3"/>
    <x v="1"/>
    <x v="1"/>
    <x v="1"/>
    <m/>
    <n v="220000"/>
    <n v="4400"/>
    <n v="220000"/>
    <s v="Benalmadena"/>
    <s v="COMPRA"/>
  </r>
  <r>
    <s v="Piso en Solymar - Puerto Marina-995"/>
    <x v="1"/>
    <n v="220000"/>
    <x v="11"/>
    <n v="50"/>
    <x v="1"/>
    <x v="3"/>
    <x v="1"/>
    <x v="1"/>
    <x v="1"/>
    <m/>
    <n v="220000"/>
    <n v="4400"/>
    <n v="220000"/>
    <s v="Benalmadena"/>
    <s v="COMPRA"/>
  </r>
  <r>
    <s v="Piso en Olletas - Sierra Blanquilla-806"/>
    <x v="1"/>
    <n v="220000"/>
    <x v="8"/>
    <n v="62"/>
    <x v="1"/>
    <x v="3"/>
    <x v="1"/>
    <x v="2"/>
    <x v="0"/>
    <m/>
    <n v="220000"/>
    <n v="3548.3870967741937"/>
    <n v="110000"/>
    <s v="Ciudad"/>
    <s v="COMPRA"/>
  </r>
  <r>
    <s v="Piso en calle Pedro de Lobo-1033"/>
    <x v="1"/>
    <n v="220000"/>
    <x v="5"/>
    <n v="80"/>
    <x v="1"/>
    <x v="3"/>
    <x v="1"/>
    <x v="1"/>
    <x v="1"/>
    <m/>
    <n v="220000"/>
    <n v="2750"/>
    <n v="73333.333333333328"/>
    <s v="Ciudad"/>
    <s v="COMPRA"/>
  </r>
  <r>
    <s v="Piso en calle Surinam-738"/>
    <x v="1"/>
    <n v="220000"/>
    <x v="11"/>
    <n v="72"/>
    <x v="1"/>
    <x v="9"/>
    <x v="1"/>
    <x v="1"/>
    <x v="0"/>
    <m/>
    <n v="220000"/>
    <n v="3055.5555555555557"/>
    <n v="220000"/>
    <s v="Torremolinos"/>
    <s v="COMPRA"/>
  </r>
  <r>
    <s v="Estudio en calle los Nidos-449"/>
    <x v="1"/>
    <n v="220000"/>
    <x v="11"/>
    <n v="40"/>
    <x v="1"/>
    <x v="7"/>
    <x v="1"/>
    <x v="1"/>
    <x v="1"/>
    <m/>
    <n v="220000"/>
    <n v="5500"/>
    <n v="220000"/>
    <s v="Torremolinos"/>
    <s v="COMPRA"/>
  </r>
  <r>
    <s v="Piso en alameda de Capuchinos-206"/>
    <x v="1"/>
    <n v="220000"/>
    <x v="11"/>
    <n v="64"/>
    <x v="1"/>
    <x v="5"/>
    <x v="1"/>
    <x v="1"/>
    <x v="1"/>
    <m/>
    <n v="220000"/>
    <n v="3437.5"/>
    <n v="220000"/>
    <s v="Ciudad"/>
    <s v="COMPRA"/>
  </r>
  <r>
    <s v="Piso en camino Suárez-125"/>
    <x v="1"/>
    <n v="220000"/>
    <x v="8"/>
    <n v="56"/>
    <x v="1"/>
    <x v="6"/>
    <x v="1"/>
    <x v="1"/>
    <x v="1"/>
    <m/>
    <n v="220000"/>
    <n v="3928.5714285714284"/>
    <n v="110000"/>
    <s v="Ciudad"/>
    <s v="COMPRA"/>
  </r>
  <r>
    <s v="Piso en Perchel norte-2463"/>
    <x v="1"/>
    <n v="220000"/>
    <x v="11"/>
    <n v="48"/>
    <x v="1"/>
    <x v="11"/>
    <x v="1"/>
    <x v="1"/>
    <x v="1"/>
    <m/>
    <n v="220000"/>
    <n v="4583.333333333333"/>
    <n v="220000"/>
    <s v="Ciudad"/>
    <s v="COMPRA"/>
  </r>
  <r>
    <s v="Piso en Los Castillejos - La Trinidad-807"/>
    <x v="1"/>
    <n v="219999"/>
    <x v="8"/>
    <n v="62"/>
    <x v="1"/>
    <x v="3"/>
    <x v="1"/>
    <x v="2"/>
    <x v="0"/>
    <m/>
    <n v="219999"/>
    <n v="3548.3709677419356"/>
    <n v="109999.5"/>
    <s v="Ciudad"/>
    <s v="COMPRA"/>
  </r>
  <r>
    <s v="Finca rústica en El Cortijuelo-2242"/>
    <x v="1"/>
    <n v="219900"/>
    <x v="5"/>
    <n v="86"/>
    <x v="0"/>
    <x v="0"/>
    <x v="0"/>
    <x v="0"/>
    <x v="1"/>
    <m/>
    <n v="219900"/>
    <n v="2556.9767441860463"/>
    <n v="73300"/>
    <s v="Ciudad"/>
    <s v="COMPRA"/>
  </r>
  <r>
    <s v="Casa o chalet independiente en Campanillas-1816"/>
    <x v="1"/>
    <n v="219900"/>
    <x v="3"/>
    <n v="151"/>
    <x v="0"/>
    <x v="0"/>
    <x v="0"/>
    <x v="0"/>
    <x v="1"/>
    <m/>
    <n v="219900"/>
    <n v="1456.2913907284769"/>
    <n v="54975"/>
    <s v="Ciudad"/>
    <s v="COMPRA"/>
  </r>
  <r>
    <s v="Piso en calle Campoamor  Centro - Ayuntamiento1351"/>
    <x v="0"/>
    <n v="219900"/>
    <x v="5"/>
    <n v="84"/>
    <x v="1"/>
    <x v="8"/>
    <x v="2"/>
    <x v="1"/>
    <x v="1"/>
    <s v=""/>
    <n v="219900"/>
    <n v="2617.8571428571427"/>
    <n v="73300"/>
    <m/>
    <s v="COMPRA"/>
  </r>
  <r>
    <s v="Piso en san juan  La Fortuna1777"/>
    <x v="0"/>
    <n v="219900"/>
    <x v="8"/>
    <n v="85"/>
    <x v="1"/>
    <x v="11"/>
    <x v="1"/>
    <x v="1"/>
    <x v="2"/>
    <s v=""/>
    <n v="219900"/>
    <n v="2587.0588235294117"/>
    <n v="109950"/>
    <m/>
    <s v="COMPRA"/>
  </r>
  <r>
    <s v="Piso en calle Asturias  Centro1386"/>
    <x v="0"/>
    <n v="219900"/>
    <x v="5"/>
    <n v="70"/>
    <x v="1"/>
    <x v="8"/>
    <x v="1"/>
    <x v="1"/>
    <x v="0"/>
    <s v=""/>
    <n v="219900"/>
    <n v="3141.4285714285716"/>
    <n v="73300"/>
    <m/>
    <s v="COMPRA"/>
  </r>
  <r>
    <s v="Piso en calle Asturias  Centro1387"/>
    <x v="0"/>
    <n v="219900"/>
    <x v="5"/>
    <n v="70"/>
    <x v="1"/>
    <x v="8"/>
    <x v="1"/>
    <x v="1"/>
    <x v="0"/>
    <s v=""/>
    <n v="219900"/>
    <n v="3141.4285714285716"/>
    <n v="73300"/>
    <m/>
    <s v="COMPRA"/>
  </r>
  <r>
    <s v="Piso en avenida de la Hispanidad  San Benito - Soledad - Hispanidad1409"/>
    <x v="0"/>
    <n v="219900"/>
    <x v="5"/>
    <n v="162"/>
    <x v="1"/>
    <x v="8"/>
    <x v="1"/>
    <x v="1"/>
    <x v="0"/>
    <s v=""/>
    <n v="219900"/>
    <n v="1357.4074074074074"/>
    <n v="73300"/>
    <m/>
    <s v="COMPRA"/>
  </r>
  <r>
    <s v="Piso en calle de Zamora  La Serna1392"/>
    <x v="0"/>
    <n v="219900"/>
    <x v="5"/>
    <n v="80"/>
    <x v="1"/>
    <x v="8"/>
    <x v="1"/>
    <x v="1"/>
    <x v="1"/>
    <s v=""/>
    <n v="219900"/>
    <n v="2748.75"/>
    <n v="73300"/>
    <m/>
    <s v="COMPRA"/>
  </r>
  <r>
    <s v="Dúplex en calle Calderillo  Calle Pinto-San Roque1184"/>
    <x v="0"/>
    <n v="219900"/>
    <x v="5"/>
    <n v="88"/>
    <x v="1"/>
    <x v="3"/>
    <x v="1"/>
    <x v="1"/>
    <x v="1"/>
    <s v=""/>
    <n v="219900"/>
    <n v="2498.8636363636365"/>
    <n v="73300"/>
    <m/>
    <s v="COMPRA"/>
  </r>
  <r>
    <s v="Piso en calle Galicia  92"/>
    <x v="2"/>
    <n v="219500"/>
    <x v="5"/>
    <n v="104"/>
    <x v="1"/>
    <x v="8"/>
    <x v="1"/>
    <x v="1"/>
    <x v="2"/>
    <m/>
    <n v="219500"/>
    <n v="2110.5769230769229"/>
    <n v="73166.666666666672"/>
    <m/>
    <s v="COMPRA"/>
  </r>
  <r>
    <s v="Chalet adosado en Los Molinos  Alcalá de Guadaira551"/>
    <x v="2"/>
    <n v="219000"/>
    <x v="3"/>
    <n v="229"/>
    <x v="0"/>
    <x v="0"/>
    <x v="0"/>
    <x v="0"/>
    <x v="0"/>
    <s v=""/>
    <n v="219000"/>
    <n v="956.3318777292576"/>
    <n v="54750"/>
    <m/>
    <s v="COMPRA"/>
  </r>
  <r>
    <s v="Piso en calle Martínez Maldonado-1346"/>
    <x v="1"/>
    <n v="219000"/>
    <x v="11"/>
    <n v="49"/>
    <x v="1"/>
    <x v="8"/>
    <x v="1"/>
    <x v="1"/>
    <x v="1"/>
    <m/>
    <n v="219000"/>
    <n v="4469.3877551020405"/>
    <n v="219000"/>
    <s v="Ciudad"/>
    <s v="COMPRA"/>
  </r>
  <r>
    <s v="Estudio en calle Huerta-1000"/>
    <x v="1"/>
    <n v="219000"/>
    <x v="11"/>
    <n v="54"/>
    <x v="1"/>
    <x v="3"/>
    <x v="1"/>
    <x v="1"/>
    <x v="1"/>
    <m/>
    <n v="219000"/>
    <n v="4055.5555555555557"/>
    <n v="219000"/>
    <s v="Ciudad"/>
    <s v="COMPRA"/>
  </r>
  <r>
    <s v="Piso en Zona Avenida de Europa  Montequinto150"/>
    <x v="2"/>
    <n v="218000"/>
    <x v="5"/>
    <n v="109"/>
    <x v="1"/>
    <x v="8"/>
    <x v="1"/>
    <x v="1"/>
    <x v="0"/>
    <s v=""/>
    <n v="218000"/>
    <n v="2000"/>
    <n v="72666.666666666672"/>
    <m/>
    <s v="COMPRA"/>
  </r>
  <r>
    <s v="Piso en calle Sondalezas-1395"/>
    <x v="1"/>
    <n v="218000"/>
    <x v="5"/>
    <n v="70"/>
    <x v="1"/>
    <x v="8"/>
    <x v="1"/>
    <x v="1"/>
    <x v="1"/>
    <m/>
    <n v="218000"/>
    <n v="3114.2857142857142"/>
    <n v="72666.666666666672"/>
    <s v="Ciudad"/>
    <s v="COMPRA"/>
  </r>
  <r>
    <s v="Piso en pasaje Sondalezas-1408"/>
    <x v="1"/>
    <n v="218000"/>
    <x v="5"/>
    <n v="75"/>
    <x v="1"/>
    <x v="8"/>
    <x v="1"/>
    <x v="1"/>
    <x v="1"/>
    <m/>
    <n v="218000"/>
    <n v="2906.6666666666665"/>
    <n v="72666.666666666672"/>
    <s v="Ciudad"/>
    <s v="COMPRA"/>
  </r>
  <r>
    <s v="Piso en pasaje Sondalezas-1437"/>
    <x v="1"/>
    <n v="218000"/>
    <x v="5"/>
    <n v="85"/>
    <x v="1"/>
    <x v="8"/>
    <x v="1"/>
    <x v="1"/>
    <x v="1"/>
    <m/>
    <n v="218000"/>
    <n v="2564.705882352941"/>
    <n v="72666.666666666672"/>
    <s v="Ciudad"/>
    <s v="COMPRA"/>
  </r>
  <r>
    <s v="Piso en calle Carboneros-1372"/>
    <x v="1"/>
    <n v="217600"/>
    <x v="11"/>
    <n v="62"/>
    <x v="1"/>
    <x v="8"/>
    <x v="1"/>
    <x v="1"/>
    <x v="1"/>
    <m/>
    <n v="217600"/>
    <n v="3509.6774193548385"/>
    <n v="217600"/>
    <s v="Ciudad"/>
    <s v="COMPRA"/>
  </r>
  <r>
    <s v="Dúplex en calle Carboneros-1382"/>
    <x v="1"/>
    <n v="217600"/>
    <x v="8"/>
    <n v="68"/>
    <x v="1"/>
    <x v="8"/>
    <x v="1"/>
    <x v="1"/>
    <x v="1"/>
    <m/>
    <n v="217600"/>
    <n v="3200"/>
    <n v="108800"/>
    <s v="Ciudad"/>
    <s v="COMPRA"/>
  </r>
  <r>
    <s v="Piso en Parla Este  Parla1579"/>
    <x v="0"/>
    <n v="217500"/>
    <x v="8"/>
    <n v="80"/>
    <x v="1"/>
    <x v="12"/>
    <x v="1"/>
    <x v="1"/>
    <x v="0"/>
    <s v=""/>
    <n v="217500"/>
    <n v="2718.75"/>
    <n v="108750"/>
    <m/>
    <s v="COMPRA"/>
  </r>
  <r>
    <s v="Piso en C. Luis Braille-522"/>
    <x v="1"/>
    <n v="217400"/>
    <x v="3"/>
    <n v="130"/>
    <x v="1"/>
    <x v="9"/>
    <x v="2"/>
    <x v="1"/>
    <x v="1"/>
    <m/>
    <n v="217400"/>
    <n v="1672.3076923076924"/>
    <n v="54350"/>
    <s v="Benalmadena"/>
    <s v="COMPRA"/>
  </r>
  <r>
    <s v="Piso en Urbanización Parque Miraflores  Parque Miraflores902"/>
    <x v="0"/>
    <n v="217000"/>
    <x v="5"/>
    <n v="85"/>
    <x v="1"/>
    <x v="7"/>
    <x v="1"/>
    <x v="1"/>
    <x v="1"/>
    <s v=""/>
    <n v="217000"/>
    <n v="2552.9411764705883"/>
    <n v="72333.333333333328"/>
    <m/>
    <s v="COMPRA"/>
  </r>
  <r>
    <s v="Piso en calle los Negros-224"/>
    <x v="1"/>
    <n v="217000"/>
    <x v="3"/>
    <n v="91"/>
    <x v="1"/>
    <x v="5"/>
    <x v="1"/>
    <x v="1"/>
    <x v="1"/>
    <m/>
    <n v="217000"/>
    <n v="2384.6153846153848"/>
    <n v="54250"/>
    <s v="Ciudad"/>
    <s v="COMPRA"/>
  </r>
  <r>
    <s v="Piso en calle los Negros-229"/>
    <x v="1"/>
    <n v="217000"/>
    <x v="3"/>
    <n v="95"/>
    <x v="1"/>
    <x v="5"/>
    <x v="1"/>
    <x v="1"/>
    <x v="1"/>
    <m/>
    <n v="217000"/>
    <n v="2284.2105263157896"/>
    <n v="54250"/>
    <s v="Ciudad"/>
    <s v="COMPRA"/>
  </r>
  <r>
    <s v="Piso en avenida Manuel Clavero Arévalo  1194"/>
    <x v="2"/>
    <n v="216000"/>
    <x v="5"/>
    <n v="116"/>
    <x v="1"/>
    <x v="3"/>
    <x v="1"/>
    <x v="1"/>
    <x v="1"/>
    <s v=""/>
    <n v="216000"/>
    <n v="1862.0689655172414"/>
    <n v="72000"/>
    <m/>
    <s v="COMPRA"/>
  </r>
  <r>
    <s v="Piso en de Manuel Clavero Arévalo  s/n334"/>
    <x v="2"/>
    <n v="216000"/>
    <x v="8"/>
    <n v="88"/>
    <x v="1"/>
    <x v="4"/>
    <x v="1"/>
    <x v="1"/>
    <x v="0"/>
    <s v=""/>
    <n v="216000"/>
    <n v="2454.5454545454545"/>
    <n v="108000"/>
    <m/>
    <s v="COMPRA"/>
  </r>
  <r>
    <s v="Piso en Virgilio Mattoni  918"/>
    <x v="2"/>
    <n v="215900"/>
    <x v="8"/>
    <n v="83"/>
    <x v="1"/>
    <x v="8"/>
    <x v="1"/>
    <x v="1"/>
    <x v="2"/>
    <m/>
    <n v="215900"/>
    <n v="2601.2048192771085"/>
    <n v="107950"/>
    <m/>
    <s v="COMPRA"/>
  </r>
  <r>
    <s v="Piso en Amilcar Barca  s/n186"/>
    <x v="2"/>
    <n v="215200"/>
    <x v="8"/>
    <n v="85"/>
    <x v="1"/>
    <x v="3"/>
    <x v="1"/>
    <x v="1"/>
    <x v="0"/>
    <s v=""/>
    <n v="215200"/>
    <n v="2531.7647058823532"/>
    <n v="107600"/>
    <m/>
    <s v="COMPRA"/>
  </r>
  <r>
    <s v="Casa o chalet independiente en Urbanización federico Echaguy  Entrenúcleos473"/>
    <x v="2"/>
    <n v="215000"/>
    <x v="11"/>
    <n v="1000"/>
    <x v="0"/>
    <x v="0"/>
    <x v="0"/>
    <x v="0"/>
    <x v="0"/>
    <s v=""/>
    <n v="215000"/>
    <n v="215"/>
    <n v="215000"/>
    <m/>
    <s v="COMPRA"/>
  </r>
  <r>
    <s v="Piso en calle Antonia Díaz  Centro - Doña Mercedes92"/>
    <x v="2"/>
    <n v="215000"/>
    <x v="3"/>
    <n v="152"/>
    <x v="1"/>
    <x v="8"/>
    <x v="2"/>
    <x v="1"/>
    <x v="1"/>
    <s v=""/>
    <n v="215000"/>
    <n v="1414.4736842105262"/>
    <n v="53750"/>
    <m/>
    <s v="COMPRA"/>
  </r>
  <r>
    <s v="Piso en Parque de los Principes - Calle Niebla  Sevilla166"/>
    <x v="2"/>
    <n v="215000"/>
    <x v="5"/>
    <n v="67"/>
    <x v="1"/>
    <x v="8"/>
    <x v="2"/>
    <x v="1"/>
    <x v="1"/>
    <s v=""/>
    <n v="215000"/>
    <n v="3208.9552238805968"/>
    <n v="71666.666666666672"/>
    <m/>
    <s v="COMPRA"/>
  </r>
  <r>
    <s v="Piso en calle General Ibáñez-552"/>
    <x v="1"/>
    <n v="215000"/>
    <x v="8"/>
    <n v="70"/>
    <x v="1"/>
    <x v="9"/>
    <x v="2"/>
    <x v="1"/>
    <x v="1"/>
    <m/>
    <n v="215000"/>
    <n v="3071.4285714285716"/>
    <n v="107500"/>
    <s v="Ciudad"/>
    <s v="COMPRA"/>
  </r>
  <r>
    <s v="Piso en Los Guindos - Parque Mediterráneo - Santa Paula-2344"/>
    <x v="1"/>
    <n v="215000"/>
    <x v="8"/>
    <n v="71"/>
    <x v="1"/>
    <x v="11"/>
    <x v="2"/>
    <x v="1"/>
    <x v="1"/>
    <m/>
    <n v="215000"/>
    <n v="3028.1690140845071"/>
    <n v="107500"/>
    <s v="Ciudad"/>
    <s v="COMPRA"/>
  </r>
  <r>
    <s v="Piso en avenida de Portugal  411391"/>
    <x v="0"/>
    <n v="215000"/>
    <x v="5"/>
    <n v="78"/>
    <x v="1"/>
    <x v="8"/>
    <x v="1"/>
    <x v="1"/>
    <x v="1"/>
    <s v=""/>
    <n v="215000"/>
    <n v="2756.4102564102564"/>
    <n v="71666.666666666672"/>
    <m/>
    <s v="COMPRA"/>
  </r>
  <r>
    <s v="Piso en avenida Vial  73332"/>
    <x v="2"/>
    <n v="215000"/>
    <x v="8"/>
    <n v="75"/>
    <x v="1"/>
    <x v="4"/>
    <x v="1"/>
    <x v="1"/>
    <x v="0"/>
    <s v=""/>
    <n v="215000"/>
    <n v="2866.6666666666665"/>
    <n v="107500"/>
    <m/>
    <s v="COMPRA"/>
  </r>
  <r>
    <s v="Piso en avenida Manuel Clavero Arévalo  s/n306"/>
    <x v="2"/>
    <n v="215000"/>
    <x v="5"/>
    <n v="116"/>
    <x v="1"/>
    <x v="1"/>
    <x v="1"/>
    <x v="1"/>
    <x v="1"/>
    <s v=""/>
    <n v="215000"/>
    <n v="1853.4482758620691"/>
    <n v="71666.666666666672"/>
    <m/>
    <s v="COMPRA"/>
  </r>
  <r>
    <s v="Piso en calle Martínez de la Rosa-1129"/>
    <x v="1"/>
    <n v="215000"/>
    <x v="8"/>
    <n v="62"/>
    <x v="1"/>
    <x v="8"/>
    <x v="1"/>
    <x v="2"/>
    <x v="1"/>
    <m/>
    <n v="215000"/>
    <n v="3467.7419354838707"/>
    <n v="107500"/>
    <s v="Ciudad"/>
    <s v="COMPRA"/>
  </r>
  <r>
    <s v="Piso en calle Martínez de la Rosa-1130"/>
    <x v="1"/>
    <n v="215000"/>
    <x v="8"/>
    <n v="62"/>
    <x v="1"/>
    <x v="8"/>
    <x v="1"/>
    <x v="2"/>
    <x v="1"/>
    <m/>
    <n v="215000"/>
    <n v="3467.7419354838707"/>
    <n v="107500"/>
    <s v="Ciudad"/>
    <s v="COMPRA"/>
  </r>
  <r>
    <s v="Piso en calle Martínez de la Rosa-1134"/>
    <x v="1"/>
    <n v="215000"/>
    <x v="8"/>
    <n v="75"/>
    <x v="1"/>
    <x v="8"/>
    <x v="1"/>
    <x v="2"/>
    <x v="1"/>
    <m/>
    <n v="215000"/>
    <n v="2866.6666666666665"/>
    <n v="107500"/>
    <s v="Ciudad"/>
    <s v="COMPRA"/>
  </r>
  <r>
    <s v="Piso en avenida de Europa-333"/>
    <x v="1"/>
    <n v="215000"/>
    <x v="5"/>
    <n v="85"/>
    <x v="1"/>
    <x v="1"/>
    <x v="1"/>
    <x v="1"/>
    <x v="1"/>
    <m/>
    <n v="215000"/>
    <n v="2529.4117647058824"/>
    <n v="71666.666666666672"/>
    <s v="Ciudad"/>
    <s v="COMPRA"/>
  </r>
  <r>
    <s v="Piso en calle Piscis-121"/>
    <x v="1"/>
    <n v="215000"/>
    <x v="11"/>
    <n v="50"/>
    <x v="1"/>
    <x v="6"/>
    <x v="1"/>
    <x v="1"/>
    <x v="1"/>
    <m/>
    <n v="215000"/>
    <n v="4300"/>
    <n v="215000"/>
    <s v="Benalmadena"/>
    <s v="COMPRA"/>
  </r>
  <r>
    <s v="Piso en calle Piscis-122"/>
    <x v="1"/>
    <n v="215000"/>
    <x v="11"/>
    <n v="50"/>
    <x v="1"/>
    <x v="6"/>
    <x v="1"/>
    <x v="1"/>
    <x v="1"/>
    <m/>
    <n v="215000"/>
    <n v="4300"/>
    <n v="215000"/>
    <s v="Benalmadena"/>
    <s v="COMPRA"/>
  </r>
  <r>
    <s v="Piso en calle Piscis-123"/>
    <x v="1"/>
    <n v="215000"/>
    <x v="11"/>
    <n v="50"/>
    <x v="1"/>
    <x v="6"/>
    <x v="1"/>
    <x v="1"/>
    <x v="1"/>
    <m/>
    <n v="215000"/>
    <n v="4300"/>
    <n v="215000"/>
    <s v="Benalmadena"/>
    <s v="COMPRA"/>
  </r>
  <r>
    <s v="Piso en calle de las Palmas  Centro994"/>
    <x v="0"/>
    <n v="214900"/>
    <x v="8"/>
    <n v="62"/>
    <x v="1"/>
    <x v="9"/>
    <x v="1"/>
    <x v="1"/>
    <x v="1"/>
    <s v=""/>
    <n v="214900"/>
    <n v="3466.1290322580644"/>
    <n v="107450"/>
    <m/>
    <s v="COMPRA"/>
  </r>
  <r>
    <s v="Piso en camino de Doña María-694"/>
    <x v="1"/>
    <n v="214900"/>
    <x v="11"/>
    <n v="40"/>
    <x v="1"/>
    <x v="9"/>
    <x v="1"/>
    <x v="1"/>
    <x v="0"/>
    <m/>
    <n v="214900"/>
    <n v="5372.5"/>
    <n v="214900"/>
    <s v="Benalmadena"/>
    <s v="COMPRA"/>
  </r>
  <r>
    <s v="Dúplex en calle Carboneros-1383"/>
    <x v="1"/>
    <n v="214600"/>
    <x v="8"/>
    <n v="68"/>
    <x v="1"/>
    <x v="8"/>
    <x v="1"/>
    <x v="1"/>
    <x v="1"/>
    <m/>
    <n v="214600"/>
    <n v="3155.8823529411766"/>
    <n v="107300"/>
    <s v="Ciudad"/>
    <s v="COMPRA"/>
  </r>
  <r>
    <s v="Piso en Ayuntamiento-1490"/>
    <x v="1"/>
    <n v="214000"/>
    <x v="5"/>
    <n v="111"/>
    <x v="1"/>
    <x v="8"/>
    <x v="2"/>
    <x v="1"/>
    <x v="1"/>
    <m/>
    <n v="214000"/>
    <n v="1927.9279279279278"/>
    <n v="71333.333333333328"/>
    <s v="Torremolinos"/>
    <s v="COMPRA"/>
  </r>
  <r>
    <s v="Piso en Ayuntamiento-1491"/>
    <x v="1"/>
    <n v="214000"/>
    <x v="5"/>
    <n v="111"/>
    <x v="1"/>
    <x v="8"/>
    <x v="2"/>
    <x v="1"/>
    <x v="1"/>
    <m/>
    <n v="214000"/>
    <n v="1927.9279279279278"/>
    <n v="71333.333333333328"/>
    <s v="Torremolinos"/>
    <s v="COMPRA"/>
  </r>
  <r>
    <s v="Dúplex en calle Carboneros-1384"/>
    <x v="1"/>
    <n v="214000"/>
    <x v="8"/>
    <n v="68"/>
    <x v="1"/>
    <x v="8"/>
    <x v="1"/>
    <x v="1"/>
    <x v="1"/>
    <m/>
    <n v="214000"/>
    <n v="3147.0588235294117"/>
    <n v="107000"/>
    <s v="Ciudad"/>
    <s v="COMPRA"/>
  </r>
  <r>
    <s v="Piso en avenida de Sorolla-1219"/>
    <x v="1"/>
    <n v="214000"/>
    <x v="5"/>
    <n v="111"/>
    <x v="1"/>
    <x v="8"/>
    <x v="1"/>
    <x v="1"/>
    <x v="1"/>
    <m/>
    <n v="214000"/>
    <n v="1927.9279279279278"/>
    <n v="71333.333333333328"/>
    <s v="Torremolinos"/>
    <s v="COMPRA"/>
  </r>
  <r>
    <s v="Piso en avenida de Sorolla-1222"/>
    <x v="1"/>
    <n v="214000"/>
    <x v="5"/>
    <n v="114"/>
    <x v="1"/>
    <x v="8"/>
    <x v="1"/>
    <x v="1"/>
    <x v="1"/>
    <m/>
    <n v="214000"/>
    <n v="1877.1929824561403"/>
    <n v="71333.333333333328"/>
    <s v="Torremolinos"/>
    <s v="COMPRA"/>
  </r>
  <r>
    <s v="Piso en avenida San Juan de Dios  s/n196"/>
    <x v="2"/>
    <n v="213600"/>
    <x v="5"/>
    <n v="107"/>
    <x v="1"/>
    <x v="3"/>
    <x v="1"/>
    <x v="1"/>
    <x v="0"/>
    <s v=""/>
    <n v="213600"/>
    <n v="1996.2616822429907"/>
    <n v="71200"/>
    <m/>
    <s v="COMPRA"/>
  </r>
  <r>
    <s v="Piso en avenida Vial  73320"/>
    <x v="2"/>
    <n v="213000"/>
    <x v="8"/>
    <n v="74"/>
    <x v="1"/>
    <x v="5"/>
    <x v="1"/>
    <x v="1"/>
    <x v="0"/>
    <s v=""/>
    <n v="213000"/>
    <n v="2878.3783783783783"/>
    <n v="106500"/>
    <m/>
    <s v="COMPRA"/>
  </r>
  <r>
    <s v="Piso en Girón - Las Delicias - Pacífico-1173"/>
    <x v="1"/>
    <n v="212900"/>
    <x v="8"/>
    <n v="69"/>
    <x v="1"/>
    <x v="8"/>
    <x v="2"/>
    <x v="1"/>
    <x v="1"/>
    <m/>
    <n v="212900"/>
    <n v="3085.5072463768115"/>
    <n v="106450"/>
    <s v="Ciudad"/>
    <s v="COMPRA"/>
  </r>
  <r>
    <s v="Piso en calle Rojas-2464"/>
    <x v="1"/>
    <n v="212500"/>
    <x v="11"/>
    <n v="49"/>
    <x v="1"/>
    <x v="11"/>
    <x v="1"/>
    <x v="1"/>
    <x v="0"/>
    <m/>
    <n v="212500"/>
    <n v="4336.7346938775509"/>
    <n v="212500"/>
    <s v="Ciudad"/>
    <s v="COMPRA"/>
  </r>
  <r>
    <s v="Piso en pasaje Valle del Jerte  Arco norte - Avda España167"/>
    <x v="2"/>
    <n v="212000"/>
    <x v="5"/>
    <n v="96"/>
    <x v="1"/>
    <x v="8"/>
    <x v="2"/>
    <x v="1"/>
    <x v="0"/>
    <s v=""/>
    <n v="212000"/>
    <n v="2208.3333333333335"/>
    <n v="70666.666666666672"/>
    <m/>
    <s v="COMPRA"/>
  </r>
  <r>
    <s v="Piso en calle de la leyenda  s/n250"/>
    <x v="2"/>
    <n v="212000"/>
    <x v="8"/>
    <n v="87"/>
    <x v="1"/>
    <x v="9"/>
    <x v="1"/>
    <x v="1"/>
    <x v="1"/>
    <s v=""/>
    <n v="212000"/>
    <n v="2436.7816091954023"/>
    <n v="106000"/>
    <m/>
    <s v="COMPRA"/>
  </r>
  <r>
    <s v="Piso en La Florida - Parque norte-2503"/>
    <x v="1"/>
    <n v="212000"/>
    <x v="8"/>
    <n v="72"/>
    <x v="1"/>
    <x v="11"/>
    <x v="1"/>
    <x v="1"/>
    <x v="1"/>
    <m/>
    <n v="212000"/>
    <n v="2944.4444444444443"/>
    <n v="106000"/>
    <s v="Ciudad"/>
    <s v="COMPRA"/>
  </r>
  <r>
    <s v="Piso en Batallas  Leganés995"/>
    <x v="0"/>
    <n v="211900"/>
    <x v="5"/>
    <n v="70"/>
    <x v="1"/>
    <x v="9"/>
    <x v="1"/>
    <x v="1"/>
    <x v="1"/>
    <s v=""/>
    <n v="211900"/>
    <n v="3027.1428571428573"/>
    <n v="70633.333333333328"/>
    <m/>
    <s v="COMPRA"/>
  </r>
  <r>
    <s v="Piso en avenida Vial  73119"/>
    <x v="2"/>
    <n v="211800"/>
    <x v="8"/>
    <n v="74"/>
    <x v="1"/>
    <x v="8"/>
    <x v="1"/>
    <x v="1"/>
    <x v="0"/>
    <s v=""/>
    <n v="211800"/>
    <n v="2862.1621621621621"/>
    <n v="105900"/>
    <m/>
    <s v="COMPRA"/>
  </r>
  <r>
    <s v="Dúplex en calle Carboneros-1366"/>
    <x v="1"/>
    <n v="211600"/>
    <x v="8"/>
    <n v="59"/>
    <x v="1"/>
    <x v="8"/>
    <x v="1"/>
    <x v="1"/>
    <x v="1"/>
    <m/>
    <n v="211600"/>
    <n v="3586.4406779661017"/>
    <n v="105800"/>
    <s v="Ciudad"/>
    <s v="COMPRA"/>
  </r>
  <r>
    <s v="Piso en avenida San Juan de Dios  s/n118"/>
    <x v="2"/>
    <n v="211500"/>
    <x v="5"/>
    <n v="107"/>
    <x v="1"/>
    <x v="8"/>
    <x v="1"/>
    <x v="1"/>
    <x v="0"/>
    <s v=""/>
    <n v="211500"/>
    <n v="1976.6355140186915"/>
    <n v="70500"/>
    <m/>
    <s v="COMPRA"/>
  </r>
  <r>
    <s v="Piso en avenida San Juan de Dios  s/n117"/>
    <x v="2"/>
    <n v="210200"/>
    <x v="5"/>
    <n v="107"/>
    <x v="1"/>
    <x v="8"/>
    <x v="1"/>
    <x v="1"/>
    <x v="0"/>
    <s v=""/>
    <n v="210200"/>
    <n v="1964.4859813084113"/>
    <n v="70066.666666666672"/>
    <m/>
    <s v="COMPRA"/>
  </r>
  <r>
    <s v="Casa o chalet independiente en Campanillas-1824"/>
    <x v="1"/>
    <n v="210000"/>
    <x v="8"/>
    <n v="85"/>
    <x v="0"/>
    <x v="0"/>
    <x v="0"/>
    <x v="0"/>
    <x v="1"/>
    <m/>
    <n v="210000"/>
    <n v="2470.5882352941176"/>
    <n v="105000"/>
    <s v="Ciudad"/>
    <s v="COMPRA"/>
  </r>
  <r>
    <s v="Casa o chalet independiente en Centro24"/>
    <x v="3"/>
    <n v="210000"/>
    <x v="6"/>
    <n v="206"/>
    <x v="0"/>
    <x v="0"/>
    <x v="0"/>
    <x v="0"/>
    <x v="0"/>
    <m/>
    <n v="210000"/>
    <n v="1019.4174757281553"/>
    <n v="42000"/>
    <m/>
    <s v="COMPRA"/>
  </r>
  <r>
    <s v="Casa o chalet independiente en Centro25"/>
    <x v="3"/>
    <n v="210000"/>
    <x v="6"/>
    <n v="206"/>
    <x v="0"/>
    <x v="0"/>
    <x v="0"/>
    <x v="0"/>
    <x v="0"/>
    <m/>
    <n v="210000"/>
    <n v="1019.4174757281553"/>
    <n v="42000"/>
    <m/>
    <s v="COMPRA"/>
  </r>
  <r>
    <s v="Casa o chalet independiente en calle Majalcofar  Almensilla400"/>
    <x v="2"/>
    <n v="210000"/>
    <x v="3"/>
    <n v="240"/>
    <x v="0"/>
    <x v="0"/>
    <x v="0"/>
    <x v="0"/>
    <x v="0"/>
    <s v=""/>
    <n v="210000"/>
    <n v="875"/>
    <n v="52500"/>
    <m/>
    <s v="COMPRA"/>
  </r>
  <r>
    <s v="Casa o chalet independiente en calle Parque Nacional de Sierra Nevada  330403"/>
    <x v="2"/>
    <n v="210000"/>
    <x v="3"/>
    <n v="220"/>
    <x v="0"/>
    <x v="0"/>
    <x v="0"/>
    <x v="0"/>
    <x v="0"/>
    <s v=""/>
    <n v="210000"/>
    <n v="954.5454545454545"/>
    <n v="52500"/>
    <m/>
    <s v="COMPRA"/>
  </r>
  <r>
    <s v="Chalet en calle Tajo  10585"/>
    <x v="2"/>
    <n v="210000"/>
    <x v="5"/>
    <n v="100"/>
    <x v="0"/>
    <x v="0"/>
    <x v="0"/>
    <x v="0"/>
    <x v="0"/>
    <s v=""/>
    <n v="210000"/>
    <n v="2100"/>
    <n v="70000"/>
    <m/>
    <s v="COMPRA"/>
  </r>
  <r>
    <s v="Chalet adosado en avenida de Madrid  Patones2126"/>
    <x v="0"/>
    <n v="210000"/>
    <x v="5"/>
    <n v="141"/>
    <x v="0"/>
    <x v="0"/>
    <x v="0"/>
    <x v="0"/>
    <x v="0"/>
    <s v=""/>
    <n v="210000"/>
    <n v="1489.3617021276596"/>
    <n v="70000"/>
    <m/>
    <s v="COMPRA"/>
  </r>
  <r>
    <s v="Piso en calle la Concordia  11669"/>
    <x v="0"/>
    <n v="210000"/>
    <x v="5"/>
    <n v="95"/>
    <x v="1"/>
    <x v="11"/>
    <x v="2"/>
    <x v="1"/>
    <x v="0"/>
    <s v=""/>
    <n v="210000"/>
    <n v="2210.5263157894738"/>
    <n v="70000"/>
    <m/>
    <s v="COMPRA"/>
  </r>
  <r>
    <s v="Piso en calle Jardines de la Alhambra  Griñón1343"/>
    <x v="0"/>
    <n v="210000"/>
    <x v="8"/>
    <n v="88"/>
    <x v="1"/>
    <x v="8"/>
    <x v="2"/>
    <x v="1"/>
    <x v="0"/>
    <s v=""/>
    <n v="210000"/>
    <n v="2386.3636363636365"/>
    <n v="105000"/>
    <m/>
    <s v="COMPRA"/>
  </r>
  <r>
    <s v="Piso en calle Fray Diego de Cádiz  12226"/>
    <x v="2"/>
    <n v="210000"/>
    <x v="5"/>
    <n v="90"/>
    <x v="1"/>
    <x v="3"/>
    <x v="2"/>
    <x v="1"/>
    <x v="1"/>
    <s v=""/>
    <n v="210000"/>
    <n v="2333.3333333333335"/>
    <n v="70000"/>
    <m/>
    <s v="COMPRA"/>
  </r>
  <r>
    <s v="Piso en Descubridores-Escritores  Leganés1153"/>
    <x v="0"/>
    <n v="210000"/>
    <x v="5"/>
    <n v="88"/>
    <x v="1"/>
    <x v="3"/>
    <x v="2"/>
    <x v="1"/>
    <x v="1"/>
    <s v=""/>
    <n v="210000"/>
    <n v="2386.3636363636365"/>
    <n v="70000"/>
    <m/>
    <s v="COMPRA"/>
  </r>
  <r>
    <s v="Piso en Ciudad Jardín-542"/>
    <x v="1"/>
    <n v="210000"/>
    <x v="8"/>
    <n v="59"/>
    <x v="1"/>
    <x v="9"/>
    <x v="2"/>
    <x v="1"/>
    <x v="1"/>
    <m/>
    <n v="210000"/>
    <n v="3559.3220338983051"/>
    <n v="105000"/>
    <s v="Ciudad"/>
    <s v="COMPRA"/>
  </r>
  <r>
    <s v="Ático en avenida Vista Mar, 6, San Bernabé193"/>
    <x v="3"/>
    <n v="210000"/>
    <x v="5"/>
    <n v="167"/>
    <x v="1"/>
    <x v="6"/>
    <x v="1"/>
    <x v="1"/>
    <x v="0"/>
    <m/>
    <n v="210000"/>
    <n v="1257.4850299401198"/>
    <n v="70000"/>
    <m/>
    <s v="COMPRA"/>
  </r>
  <r>
    <s v="Piso en calle Torrelaguna  Fuente el Saz de Jarama1393"/>
    <x v="0"/>
    <n v="210000"/>
    <x v="5"/>
    <n v="110"/>
    <x v="1"/>
    <x v="8"/>
    <x v="1"/>
    <x v="1"/>
    <x v="0"/>
    <s v=""/>
    <n v="210000"/>
    <n v="1909.090909090909"/>
    <n v="70000"/>
    <m/>
    <s v="COMPRA"/>
  </r>
  <r>
    <s v="Piso en calle las Huertas  Moraleja de Enmedio1260"/>
    <x v="0"/>
    <n v="210000"/>
    <x v="8"/>
    <n v="85"/>
    <x v="1"/>
    <x v="3"/>
    <x v="1"/>
    <x v="1"/>
    <x v="0"/>
    <s v=""/>
    <n v="210000"/>
    <n v="2470.5882352941176"/>
    <n v="105000"/>
    <m/>
    <s v="COMPRA"/>
  </r>
  <r>
    <s v="Piso en avenida Manuel Clavero Arévalo  s/n114"/>
    <x v="2"/>
    <n v="210000"/>
    <x v="5"/>
    <n v="127"/>
    <x v="1"/>
    <x v="8"/>
    <x v="1"/>
    <x v="1"/>
    <x v="1"/>
    <s v=""/>
    <n v="210000"/>
    <n v="1653.5433070866143"/>
    <n v="70000"/>
    <m/>
    <s v="COMPRA"/>
  </r>
  <r>
    <s v="Piso en calle Nuestra Señora del Carmen  10238"/>
    <x v="2"/>
    <n v="210000"/>
    <x v="5"/>
    <n v="93"/>
    <x v="1"/>
    <x v="3"/>
    <x v="1"/>
    <x v="2"/>
    <x v="0"/>
    <s v=""/>
    <n v="210000"/>
    <n v="2258.0645161290322"/>
    <n v="70000"/>
    <m/>
    <s v="COMPRA"/>
  </r>
  <r>
    <s v="Piso en calle Río Ebro  Villayuventus-Renfe1174"/>
    <x v="0"/>
    <n v="210000"/>
    <x v="5"/>
    <n v="109"/>
    <x v="1"/>
    <x v="3"/>
    <x v="1"/>
    <x v="1"/>
    <x v="1"/>
    <s v=""/>
    <n v="210000"/>
    <n v="1926.605504587156"/>
    <n v="70000"/>
    <m/>
    <s v="COMPRA"/>
  </r>
  <r>
    <s v="Dúplex en calle Huerta del Obispo-1425"/>
    <x v="1"/>
    <n v="210000"/>
    <x v="11"/>
    <n v="82"/>
    <x v="1"/>
    <x v="8"/>
    <x v="1"/>
    <x v="1"/>
    <x v="1"/>
    <m/>
    <n v="210000"/>
    <n v="2560.9756097560976"/>
    <n v="210000"/>
    <s v="Ciudad"/>
    <s v="COMPRA"/>
  </r>
  <r>
    <s v="Estudio en avenida Isabel Manoja-1119"/>
    <x v="1"/>
    <n v="210000"/>
    <x v="11"/>
    <n v="43"/>
    <x v="1"/>
    <x v="8"/>
    <x v="1"/>
    <x v="2"/>
    <x v="1"/>
    <m/>
    <n v="210000"/>
    <n v="4883.7209302325582"/>
    <n v="210000"/>
    <s v="Torremolinos"/>
    <s v="COMPRA"/>
  </r>
  <r>
    <s v="Piso en calle Sierramar-723"/>
    <x v="1"/>
    <n v="210000"/>
    <x v="8"/>
    <n v="65"/>
    <x v="1"/>
    <x v="9"/>
    <x v="1"/>
    <x v="1"/>
    <x v="1"/>
    <m/>
    <n v="210000"/>
    <n v="3230.7692307692309"/>
    <n v="105000"/>
    <s v="Benalmadena"/>
    <s v="COMPRA"/>
  </r>
  <r>
    <s v="Dúplex en calle Huerta del Obispo-2487"/>
    <x v="1"/>
    <n v="210000"/>
    <x v="11"/>
    <n v="62"/>
    <x v="1"/>
    <x v="11"/>
    <x v="1"/>
    <x v="1"/>
    <x v="1"/>
    <m/>
    <n v="210000"/>
    <n v="3387.0967741935483"/>
    <n v="210000"/>
    <s v="Ciudad"/>
    <s v="COMPRA"/>
  </r>
  <r>
    <s v="Piso en Reyes  Parla1374"/>
    <x v="0"/>
    <n v="209999"/>
    <x v="5"/>
    <n v="131"/>
    <x v="1"/>
    <x v="8"/>
    <x v="1"/>
    <x v="1"/>
    <x v="0"/>
    <s v=""/>
    <n v="209999"/>
    <n v="1603.0458015267175"/>
    <n v="69999.666666666672"/>
    <m/>
    <s v="COMPRA"/>
  </r>
  <r>
    <s v="Piso en Reyes  Parla1375"/>
    <x v="0"/>
    <n v="209999"/>
    <x v="5"/>
    <n v="131"/>
    <x v="1"/>
    <x v="8"/>
    <x v="1"/>
    <x v="1"/>
    <x v="0"/>
    <s v=""/>
    <n v="209999"/>
    <n v="1603.0458015267175"/>
    <n v="69999.666666666672"/>
    <m/>
    <s v="COMPRA"/>
  </r>
  <r>
    <s v="Piso en avenida de España  Soto del Real1167"/>
    <x v="0"/>
    <n v="209900"/>
    <x v="3"/>
    <n v="98"/>
    <x v="1"/>
    <x v="3"/>
    <x v="2"/>
    <x v="1"/>
    <x v="0"/>
    <s v=""/>
    <n v="209900"/>
    <n v="2141.8367346938776"/>
    <n v="52475"/>
    <m/>
    <s v="COMPRA"/>
  </r>
  <r>
    <s v="Piso en Berlin  s/n120"/>
    <x v="2"/>
    <n v="209000"/>
    <x v="5"/>
    <n v="115"/>
    <x v="1"/>
    <x v="8"/>
    <x v="1"/>
    <x v="1"/>
    <x v="0"/>
    <s v=""/>
    <n v="209000"/>
    <n v="1817.391304347826"/>
    <n v="69666.666666666672"/>
    <m/>
    <s v="COMPRA"/>
  </r>
  <r>
    <s v="Piso en calle Carboneros-2462"/>
    <x v="1"/>
    <n v="209000"/>
    <x v="11"/>
    <n v="47"/>
    <x v="1"/>
    <x v="11"/>
    <x v="1"/>
    <x v="1"/>
    <x v="1"/>
    <m/>
    <n v="209000"/>
    <n v="4446.8085106382978"/>
    <n v="209000"/>
    <s v="Ciudad"/>
    <s v="COMPRA"/>
  </r>
  <r>
    <s v="Piso en calle Molino del Rosario-996"/>
    <x v="1"/>
    <n v="208950"/>
    <x v="8"/>
    <n v="52"/>
    <x v="1"/>
    <x v="3"/>
    <x v="1"/>
    <x v="1"/>
    <x v="1"/>
    <m/>
    <n v="208950"/>
    <n v="4018.2692307692309"/>
    <n v="104475"/>
    <s v="Torremolinos"/>
    <s v="COMPRA"/>
  </r>
  <r>
    <s v="Piso en calle Molino del Rosario-997"/>
    <x v="1"/>
    <n v="208950"/>
    <x v="8"/>
    <n v="52"/>
    <x v="1"/>
    <x v="3"/>
    <x v="1"/>
    <x v="1"/>
    <x v="1"/>
    <m/>
    <n v="208950"/>
    <n v="4018.2692307692309"/>
    <n v="104475"/>
    <s v="Torremolinos"/>
    <s v="COMPRA"/>
  </r>
  <r>
    <s v="Piso en calle Molino del Rosario-998"/>
    <x v="1"/>
    <n v="208950"/>
    <x v="8"/>
    <n v="52"/>
    <x v="1"/>
    <x v="3"/>
    <x v="1"/>
    <x v="1"/>
    <x v="1"/>
    <m/>
    <n v="208950"/>
    <n v="4018.2692307692309"/>
    <n v="104475"/>
    <s v="Torremolinos"/>
    <s v="COMPRA"/>
  </r>
  <r>
    <s v="Piso en Felipe González Márquez  s/n140"/>
    <x v="2"/>
    <n v="208500"/>
    <x v="8"/>
    <n v="109"/>
    <x v="1"/>
    <x v="8"/>
    <x v="1"/>
    <x v="1"/>
    <x v="0"/>
    <s v=""/>
    <n v="208500"/>
    <n v="1912.8440366972477"/>
    <n v="104250"/>
    <m/>
    <s v="COMPRA"/>
  </r>
  <r>
    <s v="Piso en calle Pintor Pedro Sáenz-2314"/>
    <x v="1"/>
    <n v="208000"/>
    <x v="8"/>
    <n v="44"/>
    <x v="1"/>
    <x v="11"/>
    <x v="2"/>
    <x v="1"/>
    <x v="1"/>
    <m/>
    <n v="208000"/>
    <n v="4727.272727272727"/>
    <n v="104000"/>
    <s v="Ciudad"/>
    <s v="COMPRA"/>
  </r>
  <r>
    <s v="Piso en calle Pintor Pedro Sáenz-2315"/>
    <x v="1"/>
    <n v="208000"/>
    <x v="8"/>
    <n v="44"/>
    <x v="1"/>
    <x v="11"/>
    <x v="2"/>
    <x v="1"/>
    <x v="1"/>
    <m/>
    <n v="208000"/>
    <n v="4727.272727272727"/>
    <n v="104000"/>
    <s v="Ciudad"/>
    <s v="COMPRA"/>
  </r>
  <r>
    <s v="Piso en calle Torrealmádena-2470"/>
    <x v="1"/>
    <n v="208000"/>
    <x v="11"/>
    <n v="52"/>
    <x v="1"/>
    <x v="11"/>
    <x v="1"/>
    <x v="1"/>
    <x v="0"/>
    <m/>
    <n v="208000"/>
    <n v="4000"/>
    <n v="208000"/>
    <s v="Benalmadena"/>
    <s v="COMPRA"/>
  </r>
  <r>
    <s v="Piso en calle Torrealmádena-2471"/>
    <x v="1"/>
    <n v="208000"/>
    <x v="11"/>
    <n v="52"/>
    <x v="1"/>
    <x v="11"/>
    <x v="1"/>
    <x v="1"/>
    <x v="0"/>
    <m/>
    <n v="208000"/>
    <n v="4000"/>
    <n v="208000"/>
    <s v="Benalmadena"/>
    <s v="COMPRA"/>
  </r>
  <r>
    <s v="Piso en calle Torrealmádena-2472"/>
    <x v="1"/>
    <n v="208000"/>
    <x v="11"/>
    <n v="52"/>
    <x v="1"/>
    <x v="11"/>
    <x v="1"/>
    <x v="1"/>
    <x v="0"/>
    <m/>
    <n v="208000"/>
    <n v="4000"/>
    <n v="208000"/>
    <s v="Benalmadena"/>
    <s v="COMPRA"/>
  </r>
  <r>
    <s v="Piso en calle Torrealmádena-2473"/>
    <x v="1"/>
    <n v="208000"/>
    <x v="11"/>
    <n v="52"/>
    <x v="1"/>
    <x v="11"/>
    <x v="1"/>
    <x v="1"/>
    <x v="0"/>
    <m/>
    <n v="208000"/>
    <n v="4000"/>
    <n v="208000"/>
    <s v="Benalmadena"/>
    <s v="COMPRA"/>
  </r>
  <r>
    <s v="Piso en avenida de Las Lagunas  Laguna Park1279"/>
    <x v="0"/>
    <n v="207500"/>
    <x v="8"/>
    <n v="83"/>
    <x v="1"/>
    <x v="3"/>
    <x v="1"/>
    <x v="1"/>
    <x v="0"/>
    <s v=""/>
    <n v="207500"/>
    <n v="2500"/>
    <n v="103750"/>
    <m/>
    <s v="COMPRA"/>
  </r>
  <r>
    <s v="Dúplex en Oromana  Alcalá de Guadaira223"/>
    <x v="2"/>
    <n v="205000"/>
    <x v="5"/>
    <n v="134"/>
    <x v="1"/>
    <x v="3"/>
    <x v="2"/>
    <x v="1"/>
    <x v="0"/>
    <s v=""/>
    <n v="205000"/>
    <n v="1529.8507462686566"/>
    <n v="68333.333333333328"/>
    <m/>
    <s v="COMPRA"/>
  </r>
  <r>
    <s v="Piso en avenida Joan Miró-1108"/>
    <x v="1"/>
    <n v="205000"/>
    <x v="5"/>
    <n v="52"/>
    <x v="1"/>
    <x v="8"/>
    <x v="2"/>
    <x v="2"/>
    <x v="1"/>
    <m/>
    <n v="205000"/>
    <n v="3942.3076923076924"/>
    <n v="68333.333333333328"/>
    <s v="Torremolinos"/>
    <s v="COMPRA"/>
  </r>
  <r>
    <s v="Piso en avenida José Rodríguez de la Borbolla  Entrenúcleos239"/>
    <x v="2"/>
    <n v="205000"/>
    <x v="5"/>
    <n v="114"/>
    <x v="1"/>
    <x v="9"/>
    <x v="1"/>
    <x v="1"/>
    <x v="1"/>
    <s v=""/>
    <n v="205000"/>
    <n v="1798.2456140350878"/>
    <n v="68333.333333333328"/>
    <m/>
    <s v="COMPRA"/>
  </r>
  <r>
    <s v="Piso en Aljamar  Tomares304"/>
    <x v="2"/>
    <n v="205000"/>
    <x v="3"/>
    <n v="110"/>
    <x v="1"/>
    <x v="1"/>
    <x v="1"/>
    <x v="1"/>
    <x v="1"/>
    <s v=""/>
    <n v="205000"/>
    <n v="1863.6363636363637"/>
    <n v="51250"/>
    <m/>
    <s v="COMPRA"/>
  </r>
  <r>
    <s v="Estudio en calle Martínez Maldonado-516"/>
    <x v="1"/>
    <n v="205000"/>
    <x v="11"/>
    <n v="48"/>
    <x v="1"/>
    <x v="9"/>
    <x v="1"/>
    <x v="2"/>
    <x v="0"/>
    <m/>
    <n v="205000"/>
    <n v="4270.833333333333"/>
    <n v="205000"/>
    <s v="Ciudad"/>
    <s v="COMPRA"/>
  </r>
  <r>
    <s v="Piso en avenida del Arroyo de los Ángeles-212"/>
    <x v="1"/>
    <n v="205000"/>
    <x v="5"/>
    <n v="81"/>
    <x v="1"/>
    <x v="5"/>
    <x v="1"/>
    <x v="1"/>
    <x v="1"/>
    <m/>
    <n v="205000"/>
    <n v="2530.8641975308642"/>
    <n v="68333.333333333328"/>
    <s v="Ciudad"/>
    <s v="COMPRA"/>
  </r>
  <r>
    <s v="Piso en calle del Marques de Mantua-1536"/>
    <x v="1"/>
    <n v="205000"/>
    <x v="5"/>
    <n v="86"/>
    <x v="1"/>
    <x v="19"/>
    <x v="1"/>
    <x v="1"/>
    <x v="1"/>
    <m/>
    <n v="205000"/>
    <n v="2383.7209302325582"/>
    <n v="68333.333333333328"/>
    <s v="Ciudad"/>
    <s v="COMPRA"/>
  </r>
  <r>
    <s v="Chalet adosado en Urbanización la Cornisa 4"/>
    <x v="3"/>
    <n v="204900"/>
    <x v="5"/>
    <n v="110"/>
    <x v="0"/>
    <x v="0"/>
    <x v="0"/>
    <x v="0"/>
    <x v="0"/>
    <m/>
    <n v="204900"/>
    <n v="1862.7272727272727"/>
    <n v="68300"/>
    <m/>
    <s v="COMPRA"/>
  </r>
  <r>
    <s v="Piso en calle Miralrío  141651"/>
    <x v="0"/>
    <n v="204900"/>
    <x v="8"/>
    <n v="60"/>
    <x v="1"/>
    <x v="11"/>
    <x v="2"/>
    <x v="1"/>
    <x v="1"/>
    <s v=""/>
    <n v="204900"/>
    <n v="3415"/>
    <n v="102450"/>
    <m/>
    <s v="COMPRA"/>
  </r>
  <r>
    <s v="Piso en calle Rodrigo-558"/>
    <x v="1"/>
    <n v="204900"/>
    <x v="5"/>
    <n v="85"/>
    <x v="1"/>
    <x v="9"/>
    <x v="2"/>
    <x v="1"/>
    <x v="1"/>
    <m/>
    <n v="204900"/>
    <n v="2410.5882352941176"/>
    <n v="68300"/>
    <s v="Torremolinos"/>
    <s v="COMPRA"/>
  </r>
  <r>
    <s v="Piso en José Rodríguez de la Borbolla Camoyán  s/n147"/>
    <x v="2"/>
    <n v="204900"/>
    <x v="8"/>
    <n v="95"/>
    <x v="1"/>
    <x v="8"/>
    <x v="1"/>
    <x v="1"/>
    <x v="0"/>
    <s v=""/>
    <n v="204900"/>
    <n v="2156.8421052631579"/>
    <n v="102450"/>
    <m/>
    <s v="COMPRA"/>
  </r>
  <r>
    <s v="Piso en Palmas Altas  parcela R4.4 Sus Dbp-02 Palmas Altas Sur96"/>
    <x v="2"/>
    <n v="204000"/>
    <x v="11"/>
    <n v="69"/>
    <x v="1"/>
    <x v="8"/>
    <x v="1"/>
    <x v="1"/>
    <x v="0"/>
    <s v=""/>
    <n v="204000"/>
    <n v="2956.521739130435"/>
    <n v="204000"/>
    <m/>
    <s v="COMPRA"/>
  </r>
  <r>
    <s v="Piso en avenida de la Navegación  s/n151"/>
    <x v="2"/>
    <n v="204000"/>
    <x v="8"/>
    <n v="86"/>
    <x v="1"/>
    <x v="8"/>
    <x v="1"/>
    <x v="1"/>
    <x v="0"/>
    <s v=""/>
    <n v="204000"/>
    <n v="2372.0930232558139"/>
    <n v="102000"/>
    <m/>
    <s v="COMPRA"/>
  </r>
  <r>
    <s v="Piso en Berlin  s/n198"/>
    <x v="2"/>
    <n v="203400"/>
    <x v="5"/>
    <n v="102"/>
    <x v="1"/>
    <x v="3"/>
    <x v="1"/>
    <x v="1"/>
    <x v="0"/>
    <s v=""/>
    <n v="203400"/>
    <n v="1994.1176470588234"/>
    <n v="67800"/>
    <m/>
    <s v="COMPRA"/>
  </r>
  <r>
    <s v="Chalet adosado en Espartinas Pueblo  Espartinas546"/>
    <x v="2"/>
    <n v="202000"/>
    <x v="3"/>
    <n v="123"/>
    <x v="0"/>
    <x v="0"/>
    <x v="0"/>
    <x v="0"/>
    <x v="0"/>
    <s v=""/>
    <n v="202000"/>
    <n v="1642.2764227642276"/>
    <n v="50500"/>
    <m/>
    <s v="COMPRA"/>
  </r>
  <r>
    <s v="Piso en Victoria Eugenia-237"/>
    <x v="1"/>
    <n v="202000"/>
    <x v="8"/>
    <n v="49"/>
    <x v="1"/>
    <x v="1"/>
    <x v="2"/>
    <x v="1"/>
    <x v="1"/>
    <m/>
    <n v="202000"/>
    <n v="4122.4489795918371"/>
    <n v="101000"/>
    <s v="Ciudad"/>
    <s v="COMPRA"/>
  </r>
  <r>
    <s v="Chalet adosado en avenida de Almensilla  24491"/>
    <x v="2"/>
    <n v="201200"/>
    <x v="5"/>
    <n v="154"/>
    <x v="0"/>
    <x v="0"/>
    <x v="0"/>
    <x v="0"/>
    <x v="0"/>
    <s v=""/>
    <n v="201200"/>
    <n v="1306.4935064935064"/>
    <n v="67066.666666666672"/>
    <m/>
    <s v="COMPRA"/>
  </r>
  <r>
    <s v="Piso en Berlin  s/n197"/>
    <x v="2"/>
    <n v="201000"/>
    <x v="5"/>
    <n v="102"/>
    <x v="1"/>
    <x v="3"/>
    <x v="1"/>
    <x v="1"/>
    <x v="0"/>
    <s v=""/>
    <n v="201000"/>
    <n v="1970.5882352941176"/>
    <n v="67000"/>
    <m/>
    <s v="COMPRA"/>
  </r>
  <r>
    <s v="Piso en calle Río Darro-2542"/>
    <x v="1"/>
    <n v="201000"/>
    <x v="8"/>
    <n v="99"/>
    <x v="1"/>
    <x v="11"/>
    <x v="1"/>
    <x v="1"/>
    <x v="1"/>
    <m/>
    <n v="201000"/>
    <n v="2030.3030303030303"/>
    <n v="100500"/>
    <s v="Torremolinos"/>
    <s v="COMPRA"/>
  </r>
  <r>
    <s v="Chalet adosado en avenida de Almensilla  24490"/>
    <x v="2"/>
    <n v="200900"/>
    <x v="5"/>
    <n v="144"/>
    <x v="0"/>
    <x v="0"/>
    <x v="0"/>
    <x v="0"/>
    <x v="0"/>
    <s v=""/>
    <n v="200900"/>
    <n v="1395.1388888888889"/>
    <n v="66966.666666666672"/>
    <m/>
    <s v="COMPRA"/>
  </r>
  <r>
    <s v="Casa o chalet independiente en calle Arenisca-1671"/>
    <x v="1"/>
    <n v="200000"/>
    <x v="11"/>
    <n v="80"/>
    <x v="0"/>
    <x v="0"/>
    <x v="0"/>
    <x v="0"/>
    <x v="1"/>
    <m/>
    <n v="200000"/>
    <n v="2500"/>
    <n v="200000"/>
    <s v="Ciudad"/>
    <s v="COMPRA"/>
  </r>
  <r>
    <s v="Chalet pareado en calle Caliza-2184"/>
    <x v="1"/>
    <n v="200000"/>
    <x v="11"/>
    <n v="96"/>
    <x v="0"/>
    <x v="0"/>
    <x v="0"/>
    <x v="0"/>
    <x v="1"/>
    <m/>
    <n v="200000"/>
    <n v="2083.3333333333335"/>
    <n v="200000"/>
    <s v="Ciudad"/>
    <s v="COMPRA"/>
  </r>
  <r>
    <s v="Chalet adosado en calle Caliza-2022"/>
    <x v="1"/>
    <n v="200000"/>
    <x v="5"/>
    <n v="96"/>
    <x v="0"/>
    <x v="0"/>
    <x v="0"/>
    <x v="0"/>
    <x v="1"/>
    <m/>
    <n v="200000"/>
    <n v="2083.3333333333335"/>
    <n v="66666.666666666672"/>
    <s v="Ciudad"/>
    <s v="COMPRA"/>
  </r>
  <r>
    <s v="Casa o chalet independiente en calle Compasión  Palmete-Padre Pío-Hacienda San Antonio377"/>
    <x v="2"/>
    <n v="200000"/>
    <x v="5"/>
    <n v="149"/>
    <x v="0"/>
    <x v="0"/>
    <x v="0"/>
    <x v="0"/>
    <x v="0"/>
    <s v=""/>
    <n v="200000"/>
    <n v="1342.2818791946308"/>
    <n v="66666.666666666672"/>
    <m/>
    <s v="COMPRA"/>
  </r>
  <r>
    <s v="Casa o chalet independiente en calle Compasión  Palmete-Padre Pío-Hacienda San Antonio378"/>
    <x v="2"/>
    <n v="200000"/>
    <x v="5"/>
    <n v="149"/>
    <x v="0"/>
    <x v="0"/>
    <x v="0"/>
    <x v="0"/>
    <x v="0"/>
    <s v=""/>
    <n v="200000"/>
    <n v="1342.2818791946308"/>
    <n v="66666.666666666672"/>
    <m/>
    <s v="COMPRA"/>
  </r>
  <r>
    <s v="Piso en avenida de las Ciudades  Universidad1127"/>
    <x v="0"/>
    <n v="200000"/>
    <x v="5"/>
    <n v="60"/>
    <x v="1"/>
    <x v="3"/>
    <x v="2"/>
    <x v="2"/>
    <x v="1"/>
    <s v=""/>
    <n v="200000"/>
    <n v="3333.3333333333335"/>
    <n v="66666.666666666672"/>
    <m/>
    <s v="COMPRA"/>
  </r>
  <r>
    <s v="Piso en avenida de las Ciudades  Universidad1128"/>
    <x v="0"/>
    <n v="200000"/>
    <x v="5"/>
    <n v="60"/>
    <x v="1"/>
    <x v="3"/>
    <x v="2"/>
    <x v="2"/>
    <x v="1"/>
    <s v=""/>
    <n v="200000"/>
    <n v="3333.3333333333335"/>
    <n v="66666.666666666672"/>
    <m/>
    <s v="COMPRA"/>
  </r>
  <r>
    <s v="Piso en López de Gómara  El Tardón291"/>
    <x v="2"/>
    <n v="200000"/>
    <x v="5"/>
    <n v="63"/>
    <x v="1"/>
    <x v="7"/>
    <x v="2"/>
    <x v="1"/>
    <x v="1"/>
    <s v=""/>
    <n v="200000"/>
    <n v="3174.6031746031745"/>
    <n v="66666.666666666672"/>
    <m/>
    <s v="COMPRA"/>
  </r>
  <r>
    <s v="Piso en calle Sargento García Noblejas-540"/>
    <x v="1"/>
    <n v="200000"/>
    <x v="5"/>
    <n v="57"/>
    <x v="1"/>
    <x v="9"/>
    <x v="2"/>
    <x v="1"/>
    <x v="1"/>
    <m/>
    <n v="200000"/>
    <n v="3508.7719298245615"/>
    <n v="66666.666666666672"/>
    <s v="Ciudad"/>
    <s v="COMPRA"/>
  </r>
  <r>
    <s v="Piso en Girón - Las Delicias - Pacífico-541"/>
    <x v="1"/>
    <n v="200000"/>
    <x v="5"/>
    <n v="58"/>
    <x v="1"/>
    <x v="9"/>
    <x v="2"/>
    <x v="1"/>
    <x v="1"/>
    <m/>
    <n v="200000"/>
    <n v="3448.2758620689656"/>
    <n v="66666.666666666672"/>
    <s v="Ciudad"/>
    <s v="COMPRA"/>
  </r>
  <r>
    <s v="Piso en calle Sargento García Noblejas-549"/>
    <x v="1"/>
    <n v="200000"/>
    <x v="5"/>
    <n v="67"/>
    <x v="1"/>
    <x v="9"/>
    <x v="2"/>
    <x v="1"/>
    <x v="1"/>
    <m/>
    <n v="200000"/>
    <n v="2985.0746268656717"/>
    <n v="66666.666666666672"/>
    <s v="Ciudad"/>
    <s v="COMPRA"/>
  </r>
  <r>
    <s v="Piso en Girón - Las Delicias - Pacífico-550"/>
    <x v="1"/>
    <n v="200000"/>
    <x v="5"/>
    <n v="67"/>
    <x v="1"/>
    <x v="9"/>
    <x v="2"/>
    <x v="1"/>
    <x v="1"/>
    <m/>
    <n v="200000"/>
    <n v="2985.0746268656717"/>
    <n v="66666.666666666672"/>
    <s v="Ciudad"/>
    <s v="COMPRA"/>
  </r>
  <r>
    <s v="Piso en El Palo-2262"/>
    <x v="1"/>
    <n v="200000"/>
    <x v="11"/>
    <n v="133"/>
    <x v="1"/>
    <x v="11"/>
    <x v="2"/>
    <x v="2"/>
    <x v="1"/>
    <m/>
    <n v="200000"/>
    <n v="1503.7593984962407"/>
    <n v="200000"/>
    <s v="Ciudad"/>
    <s v="COMPRA"/>
  </r>
  <r>
    <s v="Piso en camino de Doña María-1347"/>
    <x v="1"/>
    <n v="200000"/>
    <x v="11"/>
    <n v="50"/>
    <x v="1"/>
    <x v="8"/>
    <x v="1"/>
    <x v="1"/>
    <x v="0"/>
    <m/>
    <n v="200000"/>
    <n v="4000"/>
    <n v="200000"/>
    <s v="Benalmadena"/>
    <s v="COMPRA"/>
  </r>
  <r>
    <s v="Piso en calle Conejito de Málaga-1431"/>
    <x v="1"/>
    <n v="200000"/>
    <x v="5"/>
    <n v="83"/>
    <x v="1"/>
    <x v="8"/>
    <x v="1"/>
    <x v="1"/>
    <x v="1"/>
    <m/>
    <n v="200000"/>
    <n v="2409.6385542168673"/>
    <n v="66666.666666666672"/>
    <s v="Ciudad"/>
    <s v="COMPRA"/>
  </r>
  <r>
    <s v="Piso en calle Del Prado-852"/>
    <x v="1"/>
    <n v="200000"/>
    <x v="8"/>
    <n v="103"/>
    <x v="1"/>
    <x v="3"/>
    <x v="1"/>
    <x v="1"/>
    <x v="1"/>
    <m/>
    <n v="200000"/>
    <n v="1941.7475728155339"/>
    <n v="100000"/>
    <s v="Benalmadena"/>
    <s v="COMPRA"/>
  </r>
  <r>
    <s v="Estudio en avenida Isabel Manoja-714"/>
    <x v="1"/>
    <n v="200000"/>
    <x v="11"/>
    <n v="55"/>
    <x v="1"/>
    <x v="9"/>
    <x v="1"/>
    <x v="1"/>
    <x v="1"/>
    <m/>
    <n v="200000"/>
    <n v="3636.3636363636365"/>
    <n v="200000"/>
    <s v="Torremolinos"/>
    <s v="COMPRA"/>
  </r>
  <r>
    <s v="Estudio en avenida Isabel Manoja-715"/>
    <x v="1"/>
    <n v="200000"/>
    <x v="11"/>
    <n v="55"/>
    <x v="1"/>
    <x v="9"/>
    <x v="1"/>
    <x v="1"/>
    <x v="1"/>
    <m/>
    <n v="200000"/>
    <n v="3636.3636363636365"/>
    <n v="200000"/>
    <s v="Torremolinos"/>
    <s v="COMPRA"/>
  </r>
  <r>
    <s v="Piso en Calvario-718"/>
    <x v="1"/>
    <n v="200000"/>
    <x v="11"/>
    <n v="57"/>
    <x v="1"/>
    <x v="9"/>
    <x v="1"/>
    <x v="1"/>
    <x v="0"/>
    <m/>
    <n v="200000"/>
    <n v="3508.7719298245615"/>
    <n v="200000"/>
    <s v="Torremolinos"/>
    <s v="COMPRA"/>
  </r>
  <r>
    <s v="Piso en calle Malasaña-719"/>
    <x v="1"/>
    <n v="200000"/>
    <x v="11"/>
    <n v="58"/>
    <x v="1"/>
    <x v="9"/>
    <x v="1"/>
    <x v="1"/>
    <x v="2"/>
    <n v="30000"/>
    <n v="230000"/>
    <n v="3965.5172413793102"/>
    <n v="230000"/>
    <s v="Ciudad"/>
    <s v="COMPRA"/>
  </r>
  <r>
    <s v="Piso en calle Sebastián de Eslava-2489"/>
    <x v="1"/>
    <n v="200000"/>
    <x v="11"/>
    <n v="64"/>
    <x v="1"/>
    <x v="11"/>
    <x v="1"/>
    <x v="1"/>
    <x v="0"/>
    <m/>
    <n v="200000"/>
    <n v="3125"/>
    <n v="200000"/>
    <s v="Ciudad"/>
    <s v="COMPRA"/>
  </r>
  <r>
    <s v="Piso en Suárez-2497"/>
    <x v="1"/>
    <n v="199999"/>
    <x v="8"/>
    <n v="68"/>
    <x v="1"/>
    <x v="11"/>
    <x v="1"/>
    <x v="1"/>
    <x v="1"/>
    <m/>
    <n v="199999"/>
    <n v="2941.1617647058824"/>
    <n v="99999.5"/>
    <s v="Ciudad"/>
    <s v="COMPRA"/>
  </r>
  <r>
    <s v="Casa o chalet independiente en Gran Plaza - Marqués de Pickman - Ciudad Jardín  Sevilla438"/>
    <x v="2"/>
    <n v="199900"/>
    <x v="5"/>
    <n v="88"/>
    <x v="0"/>
    <x v="0"/>
    <x v="0"/>
    <x v="0"/>
    <x v="0"/>
    <s v=""/>
    <n v="199900"/>
    <n v="2271.590909090909"/>
    <n v="66633.333333333328"/>
    <m/>
    <s v="COMPRA"/>
  </r>
  <r>
    <s v="Piso en calle Peña el Remendado  Centro1665"/>
    <x v="0"/>
    <n v="199900"/>
    <x v="8"/>
    <n v="62"/>
    <x v="1"/>
    <x v="11"/>
    <x v="2"/>
    <x v="1"/>
    <x v="1"/>
    <s v=""/>
    <n v="199900"/>
    <n v="3224.1935483870966"/>
    <n v="99950"/>
    <m/>
    <s v="COMPRA"/>
  </r>
  <r>
    <s v="Ático en calle del Castillo  Manzanares el Real967"/>
    <x v="0"/>
    <n v="199900"/>
    <x v="8"/>
    <n v="60"/>
    <x v="1"/>
    <x v="9"/>
    <x v="2"/>
    <x v="1"/>
    <x v="0"/>
    <s v=""/>
    <n v="199900"/>
    <n v="3331.6666666666665"/>
    <n v="99950"/>
    <m/>
    <s v="COMPRA"/>
  </r>
  <r>
    <s v="Piso en calle Perpetuo Socorro  Centro Urbano1123"/>
    <x v="0"/>
    <n v="199900"/>
    <x v="11"/>
    <n v="45"/>
    <x v="1"/>
    <x v="3"/>
    <x v="2"/>
    <x v="2"/>
    <x v="1"/>
    <s v=""/>
    <n v="199900"/>
    <n v="4442.2222222222226"/>
    <n v="199900"/>
    <m/>
    <s v="COMPRA"/>
  </r>
  <r>
    <s v="Piso en calle de San Miguel Arcángel  Guadarrama845"/>
    <x v="0"/>
    <n v="199900"/>
    <x v="5"/>
    <n v="92"/>
    <x v="1"/>
    <x v="7"/>
    <x v="2"/>
    <x v="1"/>
    <x v="1"/>
    <s v=""/>
    <n v="199900"/>
    <n v="2172.8260869565215"/>
    <n v="66633.333333333328"/>
    <m/>
    <s v="COMPRA"/>
  </r>
  <r>
    <s v="Piso en pasaje David-556"/>
    <x v="1"/>
    <n v="199900"/>
    <x v="5"/>
    <n v="75"/>
    <x v="1"/>
    <x v="9"/>
    <x v="2"/>
    <x v="1"/>
    <x v="1"/>
    <m/>
    <n v="199900"/>
    <n v="2665.3333333333335"/>
    <n v="66633.333333333328"/>
    <s v="Ciudad"/>
    <s v="COMPRA"/>
  </r>
  <r>
    <s v="Piso en calle de Cuba  La Avanzada - La Cueva1682"/>
    <x v="0"/>
    <n v="199900"/>
    <x v="8"/>
    <n v="70"/>
    <x v="1"/>
    <x v="11"/>
    <x v="1"/>
    <x v="1"/>
    <x v="1"/>
    <s v=""/>
    <n v="199900"/>
    <n v="2855.7142857142858"/>
    <n v="99950"/>
    <m/>
    <s v="COMPRA"/>
  </r>
  <r>
    <s v="Dúplex en calle Antonio Pérez Tinao  Coria del Río8"/>
    <x v="2"/>
    <n v="199900"/>
    <x v="8"/>
    <n v="110"/>
    <x v="1"/>
    <x v="3"/>
    <x v="1"/>
    <x v="1"/>
    <x v="2"/>
    <m/>
    <n v="199900"/>
    <n v="1817.2727272727273"/>
    <n v="99950"/>
    <m/>
    <s v="COMPRA"/>
  </r>
  <r>
    <s v="Piso en calle Palomares  Casco Antiguo1277"/>
    <x v="0"/>
    <n v="199900"/>
    <x v="5"/>
    <n v="76"/>
    <x v="1"/>
    <x v="3"/>
    <x v="1"/>
    <x v="1"/>
    <x v="2"/>
    <s v=""/>
    <n v="199900"/>
    <n v="2630.2631578947367"/>
    <n v="66633.333333333328"/>
    <m/>
    <s v="COMPRA"/>
  </r>
  <r>
    <s v="Piso en calle Olimpia  Los Cestos - Belén - Las Eras1182"/>
    <x v="0"/>
    <n v="199900"/>
    <x v="5"/>
    <n v="83"/>
    <x v="1"/>
    <x v="3"/>
    <x v="1"/>
    <x v="1"/>
    <x v="1"/>
    <s v=""/>
    <n v="199900"/>
    <n v="2408.4337349397592"/>
    <n v="66633.333333333328"/>
    <m/>
    <s v="COMPRA"/>
  </r>
  <r>
    <s v="Piso en plaza del Pintor Goya  Casco Antiguo sur1002"/>
    <x v="0"/>
    <n v="199900"/>
    <x v="5"/>
    <n v="92"/>
    <x v="1"/>
    <x v="9"/>
    <x v="1"/>
    <x v="1"/>
    <x v="1"/>
    <s v=""/>
    <n v="199900"/>
    <n v="2172.8260869565215"/>
    <n v="66633.333333333328"/>
    <m/>
    <s v="COMPRA"/>
  </r>
  <r>
    <s v="Piso en camino de Doña María-1343"/>
    <x v="1"/>
    <n v="199900"/>
    <x v="11"/>
    <n v="46"/>
    <x v="1"/>
    <x v="8"/>
    <x v="1"/>
    <x v="1"/>
    <x v="0"/>
    <m/>
    <n v="199900"/>
    <n v="4345.652173913043"/>
    <n v="199900"/>
    <s v="Benalmadena"/>
    <s v="COMPRA"/>
  </r>
  <r>
    <s v="Piso en camino de Doña María-1344"/>
    <x v="1"/>
    <n v="199900"/>
    <x v="11"/>
    <n v="46"/>
    <x v="1"/>
    <x v="8"/>
    <x v="1"/>
    <x v="1"/>
    <x v="0"/>
    <m/>
    <n v="199900"/>
    <n v="4345.652173913043"/>
    <n v="199900"/>
    <s v="Benalmadena"/>
    <s v="COMPRA"/>
  </r>
  <r>
    <s v="Piso en avenida de los Ángeles  Juan de la Cierva965"/>
    <x v="0"/>
    <n v="199500"/>
    <x v="5"/>
    <n v="68"/>
    <x v="1"/>
    <x v="9"/>
    <x v="2"/>
    <x v="1"/>
    <x v="1"/>
    <s v=""/>
    <n v="199500"/>
    <n v="2933.8235294117649"/>
    <n v="66500"/>
    <m/>
    <s v="COMPRA"/>
  </r>
  <r>
    <s v="Chalet adosado en avenida de Almensilla  24489"/>
    <x v="2"/>
    <n v="199000"/>
    <x v="5"/>
    <n v="106"/>
    <x v="0"/>
    <x v="0"/>
    <x v="0"/>
    <x v="0"/>
    <x v="0"/>
    <s v=""/>
    <n v="199000"/>
    <n v="1877.3584905660377"/>
    <n v="66333.333333333328"/>
    <m/>
    <s v="COMPRA"/>
  </r>
  <r>
    <s v="Chalet en avenida de Sevilla  62574"/>
    <x v="2"/>
    <n v="199000"/>
    <x v="3"/>
    <n v="121"/>
    <x v="0"/>
    <x v="0"/>
    <x v="0"/>
    <x v="0"/>
    <x v="0"/>
    <s v=""/>
    <n v="199000"/>
    <n v="1644.6280991735537"/>
    <n v="49750"/>
    <m/>
    <s v="COMPRA"/>
  </r>
  <r>
    <s v="Chalet pareado en Cazorla  Bollullos de la Mitacion622"/>
    <x v="2"/>
    <n v="199000"/>
    <x v="5"/>
    <n v="145"/>
    <x v="0"/>
    <x v="0"/>
    <x v="0"/>
    <x v="0"/>
    <x v="0"/>
    <s v=""/>
    <n v="199000"/>
    <n v="1372.4137931034484"/>
    <n v="66333.333333333328"/>
    <m/>
    <s v="COMPRA"/>
  </r>
  <r>
    <s v="Piso en calle de Lavapiés  Lavapiés-Embajadores1631"/>
    <x v="0"/>
    <n v="199000"/>
    <x v="11"/>
    <n v="30"/>
    <x v="1"/>
    <x v="11"/>
    <x v="2"/>
    <x v="2"/>
    <x v="1"/>
    <s v=""/>
    <n v="199000"/>
    <n v="6633.333333333333"/>
    <n v="199000"/>
    <m/>
    <s v="COMPRA"/>
  </r>
  <r>
    <s v="Piso en calle Rojas-2267"/>
    <x v="1"/>
    <n v="199000"/>
    <x v="8"/>
    <n v="72"/>
    <x v="1"/>
    <x v="11"/>
    <x v="2"/>
    <x v="2"/>
    <x v="1"/>
    <m/>
    <n v="199000"/>
    <n v="2763.8888888888887"/>
    <n v="99500"/>
    <s v="Ciudad"/>
    <s v="COMPRA"/>
  </r>
  <r>
    <s v="Piso en Parque Alcosa  Sevilla260"/>
    <x v="2"/>
    <n v="199000"/>
    <x v="5"/>
    <n v="84"/>
    <x v="1"/>
    <x v="9"/>
    <x v="1"/>
    <x v="1"/>
    <x v="0"/>
    <s v=""/>
    <n v="199000"/>
    <n v="2369.0476190476193"/>
    <n v="66333.333333333328"/>
    <m/>
    <s v="COMPRA"/>
  </r>
  <r>
    <s v="Piso en Hispanoamérica - Comunidades  Valdemoro1265"/>
    <x v="0"/>
    <n v="199000"/>
    <x v="8"/>
    <n v="74"/>
    <x v="1"/>
    <x v="3"/>
    <x v="1"/>
    <x v="1"/>
    <x v="1"/>
    <s v=""/>
    <n v="199000"/>
    <n v="2689.1891891891892"/>
    <n v="99500"/>
    <m/>
    <s v="COMPRA"/>
  </r>
  <r>
    <s v="Piso en calle Sebastián de Eslava-1421"/>
    <x v="1"/>
    <n v="199000"/>
    <x v="5"/>
    <n v="80"/>
    <x v="1"/>
    <x v="8"/>
    <x v="1"/>
    <x v="1"/>
    <x v="1"/>
    <m/>
    <n v="199000"/>
    <n v="2487.5"/>
    <n v="66333.333333333328"/>
    <s v="Ciudad"/>
    <s v="COMPRA"/>
  </r>
  <r>
    <s v="Piso en calle Sebastián de Eslava-1434"/>
    <x v="1"/>
    <n v="199000"/>
    <x v="5"/>
    <n v="84"/>
    <x v="1"/>
    <x v="8"/>
    <x v="1"/>
    <x v="1"/>
    <x v="1"/>
    <m/>
    <n v="199000"/>
    <n v="2369.0476190476193"/>
    <n v="66333.333333333328"/>
    <s v="Ciudad"/>
    <s v="COMPRA"/>
  </r>
  <r>
    <s v="Piso en Victoria Eugenia-1463"/>
    <x v="1"/>
    <n v="199000"/>
    <x v="5"/>
    <n v="90"/>
    <x v="1"/>
    <x v="8"/>
    <x v="1"/>
    <x v="1"/>
    <x v="1"/>
    <m/>
    <n v="199000"/>
    <n v="2211.1111111111113"/>
    <n v="66333.333333333328"/>
    <s v="Ciudad"/>
    <s v="COMPRA"/>
  </r>
  <r>
    <s v="Piso en calle Rafael Andrades Navarrete-2495"/>
    <x v="1"/>
    <n v="199000"/>
    <x v="5"/>
    <n v="66"/>
    <x v="1"/>
    <x v="11"/>
    <x v="1"/>
    <x v="1"/>
    <x v="1"/>
    <m/>
    <n v="199000"/>
    <n v="3015.151515151515"/>
    <n v="66333.333333333328"/>
    <s v="Ciudad"/>
    <s v="COMPRA"/>
  </r>
  <r>
    <s v="Piso en Puerta Blanca - Almudena-2498"/>
    <x v="1"/>
    <n v="199000"/>
    <x v="5"/>
    <n v="70"/>
    <x v="1"/>
    <x v="11"/>
    <x v="1"/>
    <x v="1"/>
    <x v="1"/>
    <m/>
    <n v="199000"/>
    <n v="2842.8571428571427"/>
    <n v="66333.333333333328"/>
    <s v="Ciudad"/>
    <s v="COMPRA"/>
  </r>
  <r>
    <s v="Piso en calle Rafael Andrades Navarrete-2508"/>
    <x v="1"/>
    <n v="199000"/>
    <x v="5"/>
    <n v="75"/>
    <x v="1"/>
    <x v="11"/>
    <x v="1"/>
    <x v="1"/>
    <x v="1"/>
    <m/>
    <n v="199000"/>
    <n v="2653.3333333333335"/>
    <n v="66333.333333333328"/>
    <s v="Ciudad"/>
    <s v="COMPRA"/>
  </r>
  <r>
    <s v="Piso en Puerta Blanca - Almudena-2509"/>
    <x v="1"/>
    <n v="199000"/>
    <x v="5"/>
    <n v="75"/>
    <x v="1"/>
    <x v="11"/>
    <x v="1"/>
    <x v="1"/>
    <x v="1"/>
    <m/>
    <n v="199000"/>
    <n v="2653.3333333333335"/>
    <n v="66333.333333333328"/>
    <s v="Ciudad"/>
    <s v="COMPRA"/>
  </r>
  <r>
    <s v="Piso en calle Rafael Andrades Navarrete-2532"/>
    <x v="1"/>
    <n v="199000"/>
    <x v="5"/>
    <n v="90"/>
    <x v="1"/>
    <x v="11"/>
    <x v="1"/>
    <x v="1"/>
    <x v="1"/>
    <m/>
    <n v="199000"/>
    <n v="2211.1111111111113"/>
    <n v="66333.333333333328"/>
    <s v="Ciudad"/>
    <s v="COMPRA"/>
  </r>
  <r>
    <s v="Piso en calle Rafael Andrades Navarrete-2533"/>
    <x v="1"/>
    <n v="199000"/>
    <x v="5"/>
    <n v="90"/>
    <x v="1"/>
    <x v="11"/>
    <x v="1"/>
    <x v="1"/>
    <x v="1"/>
    <m/>
    <n v="199000"/>
    <n v="2211.1111111111113"/>
    <n v="66333.333333333328"/>
    <s v="Ciudad"/>
    <s v="COMPRA"/>
  </r>
  <r>
    <s v="Piso en Puerta Blanca - Almudena-2534"/>
    <x v="1"/>
    <n v="199000"/>
    <x v="5"/>
    <n v="90"/>
    <x v="1"/>
    <x v="11"/>
    <x v="1"/>
    <x v="1"/>
    <x v="1"/>
    <m/>
    <n v="199000"/>
    <n v="2211.1111111111113"/>
    <n v="66333.333333333328"/>
    <s v="Ciudad"/>
    <s v="COMPRA"/>
  </r>
  <r>
    <s v="Piso en Puerta Blanca - Almudena-2535"/>
    <x v="1"/>
    <n v="199000"/>
    <x v="5"/>
    <n v="90"/>
    <x v="1"/>
    <x v="11"/>
    <x v="1"/>
    <x v="1"/>
    <x v="1"/>
    <m/>
    <n v="199000"/>
    <n v="2211.1111111111113"/>
    <n v="66333.333333333328"/>
    <s v="Ciudad"/>
    <s v="COMPRA"/>
  </r>
  <r>
    <s v="Piso en calle Molino del Rosario-1355"/>
    <x v="1"/>
    <n v="198450"/>
    <x v="8"/>
    <n v="52"/>
    <x v="1"/>
    <x v="8"/>
    <x v="1"/>
    <x v="1"/>
    <x v="1"/>
    <m/>
    <n v="198450"/>
    <n v="3816.3461538461538"/>
    <n v="99225"/>
    <s v="Torremolinos"/>
    <s v="COMPRA"/>
  </r>
  <r>
    <s v="Piso en calle Molino del Rosario-1356"/>
    <x v="1"/>
    <n v="198450"/>
    <x v="8"/>
    <n v="52"/>
    <x v="1"/>
    <x v="8"/>
    <x v="1"/>
    <x v="1"/>
    <x v="1"/>
    <m/>
    <n v="198450"/>
    <n v="3816.3461538461538"/>
    <n v="99225"/>
    <s v="Torremolinos"/>
    <s v="COMPRA"/>
  </r>
  <r>
    <s v="Piso en calle de la Magdalena  El Olivar - La Magdalena1676"/>
    <x v="0"/>
    <n v="198000"/>
    <x v="8"/>
    <n v="115"/>
    <x v="1"/>
    <x v="11"/>
    <x v="2"/>
    <x v="1"/>
    <x v="1"/>
    <s v=""/>
    <n v="198000"/>
    <n v="1721.7391304347825"/>
    <n v="99000"/>
    <m/>
    <s v="COMPRA"/>
  </r>
  <r>
    <s v="Piso en Santa Cristina - San Rafael-546"/>
    <x v="1"/>
    <n v="198000"/>
    <x v="5"/>
    <n v="65"/>
    <x v="1"/>
    <x v="9"/>
    <x v="2"/>
    <x v="1"/>
    <x v="1"/>
    <m/>
    <n v="198000"/>
    <n v="3046.1538461538462"/>
    <n v="66000"/>
    <s v="Ciudad"/>
    <s v="COMPRA"/>
  </r>
  <r>
    <s v="Piso en calle la Virgen  Casco Antiguo sur1380"/>
    <x v="0"/>
    <n v="198000"/>
    <x v="5"/>
    <n v="94"/>
    <x v="1"/>
    <x v="8"/>
    <x v="1"/>
    <x v="1"/>
    <x v="0"/>
    <s v=""/>
    <n v="198000"/>
    <n v="2106.3829787234044"/>
    <n v="66000"/>
    <m/>
    <s v="COMPRA"/>
  </r>
  <r>
    <s v="Estudio en calle la Colina-698"/>
    <x v="1"/>
    <n v="198000"/>
    <x v="11"/>
    <n v="43"/>
    <x v="1"/>
    <x v="9"/>
    <x v="1"/>
    <x v="1"/>
    <x v="1"/>
    <m/>
    <n v="198000"/>
    <n v="4604.6511627906975"/>
    <n v="198000"/>
    <s v="Torremolinos"/>
    <s v="COMPRA"/>
  </r>
  <r>
    <s v="Estudio en calle la Colina-699"/>
    <x v="1"/>
    <n v="198000"/>
    <x v="11"/>
    <n v="45"/>
    <x v="1"/>
    <x v="9"/>
    <x v="1"/>
    <x v="1"/>
    <x v="0"/>
    <m/>
    <n v="198000"/>
    <n v="4400"/>
    <n v="198000"/>
    <s v="Torremolinos"/>
    <s v="COMPRA"/>
  </r>
  <r>
    <s v="Estudio en La Colina-700"/>
    <x v="1"/>
    <n v="198000"/>
    <x v="11"/>
    <n v="45"/>
    <x v="1"/>
    <x v="9"/>
    <x v="1"/>
    <x v="1"/>
    <x v="1"/>
    <m/>
    <n v="198000"/>
    <n v="4400"/>
    <n v="198000"/>
    <s v="Torremolinos"/>
    <s v="COMPRA"/>
  </r>
  <r>
    <s v="Piso en calle la Colina-701"/>
    <x v="1"/>
    <n v="198000"/>
    <x v="11"/>
    <n v="45"/>
    <x v="1"/>
    <x v="9"/>
    <x v="1"/>
    <x v="1"/>
    <x v="1"/>
    <m/>
    <n v="198000"/>
    <n v="4400"/>
    <n v="198000"/>
    <s v="Torremolinos"/>
    <s v="COMPRA"/>
  </r>
  <r>
    <s v="Piso en calle la Colina-702"/>
    <x v="1"/>
    <n v="198000"/>
    <x v="11"/>
    <n v="45"/>
    <x v="1"/>
    <x v="9"/>
    <x v="1"/>
    <x v="1"/>
    <x v="1"/>
    <m/>
    <n v="198000"/>
    <n v="4400"/>
    <n v="198000"/>
    <s v="Torremolinos"/>
    <s v="COMPRA"/>
  </r>
  <r>
    <s v="Estudio en calle Marqués de Guadiaro-2450"/>
    <x v="1"/>
    <n v="198000"/>
    <x v="11"/>
    <n v="38"/>
    <x v="1"/>
    <x v="11"/>
    <x v="1"/>
    <x v="1"/>
    <x v="1"/>
    <m/>
    <n v="198000"/>
    <n v="5210.5263157894733"/>
    <n v="198000"/>
    <s v="Ciudad"/>
    <s v="COMPRA"/>
  </r>
  <r>
    <s v="Piso en avenida Joan Miró-808"/>
    <x v="1"/>
    <n v="197990"/>
    <x v="8"/>
    <n v="65"/>
    <x v="1"/>
    <x v="3"/>
    <x v="1"/>
    <x v="2"/>
    <x v="1"/>
    <m/>
    <n v="197990"/>
    <n v="3046"/>
    <n v="98995"/>
    <s v="Torremolinos"/>
    <s v="COMPRA"/>
  </r>
  <r>
    <s v="Chalet adosado en Olivares 552"/>
    <x v="2"/>
    <n v="197500"/>
    <x v="3"/>
    <n v="127"/>
    <x v="0"/>
    <x v="0"/>
    <x v="0"/>
    <x v="0"/>
    <x v="0"/>
    <s v=""/>
    <n v="197500"/>
    <n v="1555.1181102362204"/>
    <n v="49375"/>
    <m/>
    <s v="COMPRA"/>
  </r>
  <r>
    <s v="Chalet adosado en camino Cortijo de Maza-2074"/>
    <x v="1"/>
    <n v="197000"/>
    <x v="5"/>
    <n v="78"/>
    <x v="0"/>
    <x v="0"/>
    <x v="0"/>
    <x v="0"/>
    <x v="1"/>
    <m/>
    <n v="197000"/>
    <n v="2525.6410256410259"/>
    <n v="65666.666666666672"/>
    <s v="Ciudad"/>
    <s v="COMPRA"/>
  </r>
  <r>
    <s v="Piso en avenida de Bellavista  7173"/>
    <x v="2"/>
    <n v="197000"/>
    <x v="5"/>
    <n v="106"/>
    <x v="1"/>
    <x v="8"/>
    <x v="1"/>
    <x v="2"/>
    <x v="1"/>
    <s v=""/>
    <n v="197000"/>
    <n v="1858.4905660377358"/>
    <n v="65666.666666666672"/>
    <m/>
    <s v="COMPRA"/>
  </r>
  <r>
    <s v="Piso en calle de la Inmaculada  Centro1175"/>
    <x v="0"/>
    <n v="197000"/>
    <x v="5"/>
    <n v="71"/>
    <x v="1"/>
    <x v="3"/>
    <x v="1"/>
    <x v="1"/>
    <x v="1"/>
    <s v=""/>
    <n v="197000"/>
    <n v="2774.6478873239435"/>
    <n v="65666.666666666672"/>
    <m/>
    <s v="COMPRA"/>
  </r>
  <r>
    <s v="Piso en avenida Vial  73307"/>
    <x v="2"/>
    <n v="197000"/>
    <x v="8"/>
    <n v="71"/>
    <x v="1"/>
    <x v="1"/>
    <x v="1"/>
    <x v="1"/>
    <x v="0"/>
    <s v=""/>
    <n v="197000"/>
    <n v="2774.6478873239435"/>
    <n v="98500"/>
    <m/>
    <s v="COMPRA"/>
  </r>
  <r>
    <s v="Piso en Los Verdiales-2449"/>
    <x v="1"/>
    <n v="197000"/>
    <x v="11"/>
    <n v="30"/>
    <x v="1"/>
    <x v="11"/>
    <x v="1"/>
    <x v="1"/>
    <x v="1"/>
    <m/>
    <n v="197000"/>
    <n v="6566.666666666667"/>
    <n v="197000"/>
    <s v="Torremolinos"/>
    <s v="COMPRA"/>
  </r>
  <r>
    <s v="Piso en calle Federico de Castro Bravo  s/n130"/>
    <x v="2"/>
    <n v="196000"/>
    <x v="5"/>
    <n v="87"/>
    <x v="1"/>
    <x v="8"/>
    <x v="1"/>
    <x v="1"/>
    <x v="0"/>
    <s v=""/>
    <n v="196000"/>
    <n v="2252.8735632183907"/>
    <n v="65333.333333333336"/>
    <m/>
    <s v="COMPRA"/>
  </r>
  <r>
    <s v="Piso en calle Creta  Palmas Altas296"/>
    <x v="2"/>
    <n v="196000"/>
    <x v="11"/>
    <n v="68"/>
    <x v="1"/>
    <x v="1"/>
    <x v="1"/>
    <x v="1"/>
    <x v="0"/>
    <s v=""/>
    <n v="196000"/>
    <n v="2882.3529411764707"/>
    <n v="196000"/>
    <m/>
    <s v="COMPRA"/>
  </r>
  <r>
    <s v="Piso en Urb. la Valdovina Vía 6  4653"/>
    <x v="2"/>
    <n v="195017"/>
    <x v="5"/>
    <n v="108"/>
    <x v="1"/>
    <x v="11"/>
    <x v="1"/>
    <x v="1"/>
    <x v="0"/>
    <s v=""/>
    <n v="195017"/>
    <n v="1805.712962962963"/>
    <n v="65005.666666666664"/>
    <m/>
    <s v="COMPRA"/>
  </r>
  <r>
    <s v="Chalet adosado en calle Gil Polo-2036"/>
    <x v="1"/>
    <n v="195000"/>
    <x v="8"/>
    <n v="99"/>
    <x v="0"/>
    <x v="0"/>
    <x v="0"/>
    <x v="0"/>
    <x v="1"/>
    <m/>
    <n v="195000"/>
    <n v="1969.6969696969697"/>
    <n v="97500"/>
    <s v="Ciudad"/>
    <s v="COMPRA"/>
  </r>
  <r>
    <s v="Casa o chalet independiente en calle Julián Argos-1727"/>
    <x v="1"/>
    <n v="195000"/>
    <x v="6"/>
    <n v="100"/>
    <x v="0"/>
    <x v="0"/>
    <x v="0"/>
    <x v="0"/>
    <x v="1"/>
    <m/>
    <n v="195000"/>
    <n v="1950"/>
    <n v="39000"/>
    <s v="Ciudad"/>
    <s v="COMPRA"/>
  </r>
  <r>
    <s v="Chalet adosado en calle Cabo Finisterre, El Rinconcillo 1"/>
    <x v="3"/>
    <n v="195000"/>
    <x v="5"/>
    <n v="146"/>
    <x v="0"/>
    <x v="0"/>
    <x v="0"/>
    <x v="0"/>
    <x v="0"/>
    <m/>
    <n v="195000"/>
    <n v="1335.6164383561643"/>
    <n v="65000"/>
    <m/>
    <s v="COMPRA"/>
  </r>
  <r>
    <s v="Chalet adosado en calle Granada  La Puebla del Rio520"/>
    <x v="2"/>
    <n v="195000"/>
    <x v="6"/>
    <n v="212"/>
    <x v="0"/>
    <x v="0"/>
    <x v="0"/>
    <x v="0"/>
    <x v="0"/>
    <s v=""/>
    <n v="195000"/>
    <n v="919.81132075471703"/>
    <n v="39000"/>
    <m/>
    <s v="COMPRA"/>
  </r>
  <r>
    <s v="Chalet adosado en Villanueva del Ariscal 570"/>
    <x v="2"/>
    <n v="195000"/>
    <x v="5"/>
    <n v="172"/>
    <x v="0"/>
    <x v="0"/>
    <x v="0"/>
    <x v="0"/>
    <x v="0"/>
    <s v=""/>
    <n v="195000"/>
    <n v="1133.7209302325582"/>
    <n v="65000"/>
    <m/>
    <s v="COMPRA"/>
  </r>
  <r>
    <s v="Chalet adosado en Villanueva del Ariscal 571"/>
    <x v="2"/>
    <n v="195000"/>
    <x v="5"/>
    <n v="172"/>
    <x v="0"/>
    <x v="0"/>
    <x v="0"/>
    <x v="0"/>
    <x v="0"/>
    <s v=""/>
    <n v="195000"/>
    <n v="1133.7209302325582"/>
    <n v="65000"/>
    <m/>
    <s v="COMPRA"/>
  </r>
  <r>
    <s v="Piso en Centro  Fuenlabrada1609"/>
    <x v="0"/>
    <n v="195000"/>
    <x v="11"/>
    <n v="62"/>
    <x v="1"/>
    <x v="15"/>
    <x v="2"/>
    <x v="1"/>
    <x v="1"/>
    <s v=""/>
    <n v="195000"/>
    <n v="3145.1612903225805"/>
    <n v="195000"/>
    <m/>
    <s v="COMPRA"/>
  </r>
  <r>
    <s v="Piso en Girón - Las Delicias - Pacífico-1110"/>
    <x v="1"/>
    <n v="195000"/>
    <x v="5"/>
    <n v="70"/>
    <x v="1"/>
    <x v="8"/>
    <x v="2"/>
    <x v="2"/>
    <x v="1"/>
    <m/>
    <n v="195000"/>
    <n v="2785.7142857142858"/>
    <n v="65000"/>
    <s v="Ciudad"/>
    <s v="COMPRA"/>
  </r>
  <r>
    <s v="Piso en El Palo-564"/>
    <x v="1"/>
    <n v="195000"/>
    <x v="5"/>
    <n v="90"/>
    <x v="1"/>
    <x v="9"/>
    <x v="2"/>
    <x v="1"/>
    <x v="1"/>
    <m/>
    <n v="195000"/>
    <n v="2166.6666666666665"/>
    <n v="65000"/>
    <s v="Ciudad"/>
    <s v="COMPRA"/>
  </r>
  <r>
    <s v="Piso en avenida de La Luz-70"/>
    <x v="1"/>
    <n v="195000"/>
    <x v="5"/>
    <n v="85"/>
    <x v="1"/>
    <x v="6"/>
    <x v="2"/>
    <x v="1"/>
    <x v="1"/>
    <m/>
    <n v="195000"/>
    <n v="2294.1176470588234"/>
    <n v="65000"/>
    <s v="Ciudad"/>
    <s v="COMPRA"/>
  </r>
  <r>
    <s v="Estudio en calle Eduardo Marquina-2312"/>
    <x v="1"/>
    <n v="195000"/>
    <x v="11"/>
    <n v="42"/>
    <x v="1"/>
    <x v="11"/>
    <x v="2"/>
    <x v="1"/>
    <x v="1"/>
    <m/>
    <n v="195000"/>
    <n v="4642.8571428571431"/>
    <n v="195000"/>
    <s v="Ciudad"/>
    <s v="COMPRA"/>
  </r>
  <r>
    <s v="Piso en Victoria Eugenia-2336"/>
    <x v="1"/>
    <n v="195000"/>
    <x v="11"/>
    <n v="64"/>
    <x v="1"/>
    <x v="11"/>
    <x v="2"/>
    <x v="1"/>
    <x v="0"/>
    <m/>
    <n v="195000"/>
    <n v="3046.875"/>
    <n v="195000"/>
    <s v="Ciudad"/>
    <s v="COMPRA"/>
  </r>
  <r>
    <s v="Estudio en calle Peña-2264"/>
    <x v="1"/>
    <n v="195000"/>
    <x v="11"/>
    <n v="39"/>
    <x v="1"/>
    <x v="11"/>
    <x v="2"/>
    <x v="2"/>
    <x v="1"/>
    <m/>
    <n v="195000"/>
    <n v="5000"/>
    <n v="195000"/>
    <s v="Ciudad"/>
    <s v="COMPRA"/>
  </r>
  <r>
    <s v="Piso en Avenida de las Ciencias  Sevilla242"/>
    <x v="2"/>
    <n v="195000"/>
    <x v="3"/>
    <n v="105"/>
    <x v="1"/>
    <x v="9"/>
    <x v="1"/>
    <x v="1"/>
    <x v="0"/>
    <s v=""/>
    <n v="195000"/>
    <n v="1857.1428571428571"/>
    <n v="48750"/>
    <m/>
    <s v="COMPRA"/>
  </r>
  <r>
    <s v="Piso en avenida de la Navegación  s/n287"/>
    <x v="2"/>
    <n v="195000"/>
    <x v="8"/>
    <n v="75"/>
    <x v="1"/>
    <x v="7"/>
    <x v="1"/>
    <x v="1"/>
    <x v="0"/>
    <s v=""/>
    <n v="195000"/>
    <n v="2600"/>
    <n v="97500"/>
    <m/>
    <s v="COMPRA"/>
  </r>
  <r>
    <s v="Piso en calle Pedro de Deza-1388"/>
    <x v="1"/>
    <n v="195000"/>
    <x v="8"/>
    <n v="69"/>
    <x v="1"/>
    <x v="8"/>
    <x v="1"/>
    <x v="1"/>
    <x v="1"/>
    <m/>
    <n v="195000"/>
    <n v="2826.086956521739"/>
    <n v="97500"/>
    <s v="Ciudad"/>
    <s v="COMPRA"/>
  </r>
  <r>
    <s v="Piso en calle Pedro de Deza-1389"/>
    <x v="1"/>
    <n v="195000"/>
    <x v="8"/>
    <n v="69"/>
    <x v="1"/>
    <x v="8"/>
    <x v="1"/>
    <x v="1"/>
    <x v="1"/>
    <m/>
    <n v="195000"/>
    <n v="2826.086956521739"/>
    <n v="97500"/>
    <s v="Ciudad"/>
    <s v="COMPRA"/>
  </r>
  <r>
    <s v="Piso en calle Principal-1202"/>
    <x v="1"/>
    <n v="195000"/>
    <x v="5"/>
    <n v="106"/>
    <x v="1"/>
    <x v="8"/>
    <x v="1"/>
    <x v="1"/>
    <x v="1"/>
    <m/>
    <n v="195000"/>
    <n v="1839.6226415094341"/>
    <n v="65000"/>
    <s v="Ciudad"/>
    <s v="COMPRA"/>
  </r>
  <r>
    <s v="Estudio en calle los Nidos-438"/>
    <x v="1"/>
    <n v="195000"/>
    <x v="11"/>
    <n v="26"/>
    <x v="1"/>
    <x v="7"/>
    <x v="1"/>
    <x v="1"/>
    <x v="1"/>
    <m/>
    <n v="195000"/>
    <n v="7500"/>
    <n v="195000"/>
    <s v="Torremolinos"/>
    <s v="COMPRA"/>
  </r>
  <r>
    <s v="Piso en calle Europa-306"/>
    <x v="1"/>
    <n v="195000"/>
    <x v="11"/>
    <n v="59"/>
    <x v="1"/>
    <x v="1"/>
    <x v="1"/>
    <x v="1"/>
    <x v="0"/>
    <m/>
    <n v="195000"/>
    <n v="3305.0847457627119"/>
    <n v="195000"/>
    <s v="Torremolinos"/>
    <s v="COMPRA"/>
  </r>
  <r>
    <s v="Piso en Nuevo San Andrés - Dos Hermanas-140"/>
    <x v="1"/>
    <n v="195000"/>
    <x v="5"/>
    <n v="76"/>
    <x v="1"/>
    <x v="6"/>
    <x v="1"/>
    <x v="1"/>
    <x v="1"/>
    <m/>
    <n v="195000"/>
    <n v="2565.7894736842104"/>
    <n v="65000"/>
    <s v="Ciudad"/>
    <s v="COMPRA"/>
  </r>
  <r>
    <s v="Piso en avenida de La Luz-154"/>
    <x v="1"/>
    <n v="195000"/>
    <x v="5"/>
    <n v="85"/>
    <x v="1"/>
    <x v="6"/>
    <x v="1"/>
    <x v="1"/>
    <x v="1"/>
    <m/>
    <n v="195000"/>
    <n v="2294.1176470588234"/>
    <n v="65000"/>
    <s v="Ciudad"/>
    <s v="COMPRA"/>
  </r>
  <r>
    <s v="Piso en avenida Marysol-2480"/>
    <x v="1"/>
    <n v="195000"/>
    <x v="11"/>
    <n v="55"/>
    <x v="1"/>
    <x v="11"/>
    <x v="1"/>
    <x v="1"/>
    <x v="1"/>
    <m/>
    <n v="195000"/>
    <n v="3545.4545454545455"/>
    <n v="195000"/>
    <s v="Benalmadena"/>
    <s v="COMPRA"/>
  </r>
  <r>
    <s v="Piso en avenida del dos de Mayo  Centro1388"/>
    <x v="0"/>
    <n v="194900"/>
    <x v="5"/>
    <n v="89"/>
    <x v="1"/>
    <x v="8"/>
    <x v="1"/>
    <x v="1"/>
    <x v="1"/>
    <s v=""/>
    <n v="194900"/>
    <n v="2189.8876404494381"/>
    <n v="64966.666666666664"/>
    <m/>
    <s v="COMPRA"/>
  </r>
  <r>
    <s v="Piso en calle Toledo  Casco Antiguo1650"/>
    <x v="0"/>
    <n v="194000"/>
    <x v="5"/>
    <n v="61"/>
    <x v="1"/>
    <x v="11"/>
    <x v="2"/>
    <x v="1"/>
    <x v="1"/>
    <s v=""/>
    <n v="194000"/>
    <n v="3180.3278688524592"/>
    <n v="64666.666666666664"/>
    <m/>
    <s v="COMPRA"/>
  </r>
  <r>
    <s v="Piso en Columbretes  s/n322"/>
    <x v="2"/>
    <n v="194000"/>
    <x v="8"/>
    <n v="95"/>
    <x v="1"/>
    <x v="5"/>
    <x v="1"/>
    <x v="1"/>
    <x v="0"/>
    <s v=""/>
    <n v="194000"/>
    <n v="2042.1052631578948"/>
    <n v="97000"/>
    <m/>
    <s v="COMPRA"/>
  </r>
  <r>
    <s v="Piso en avenida Felipe González Márquez  s/n331"/>
    <x v="2"/>
    <n v="194000"/>
    <x v="8"/>
    <n v="80"/>
    <x v="1"/>
    <x v="4"/>
    <x v="1"/>
    <x v="1"/>
    <x v="1"/>
    <s v=""/>
    <n v="194000"/>
    <n v="2425"/>
    <n v="97000"/>
    <m/>
    <s v="COMPRA"/>
  </r>
  <r>
    <s v="Dúplex en Centro-1011"/>
    <x v="1"/>
    <n v="194000"/>
    <x v="11"/>
    <n v="67"/>
    <x v="1"/>
    <x v="3"/>
    <x v="1"/>
    <x v="1"/>
    <x v="1"/>
    <m/>
    <n v="194000"/>
    <n v="2895.5223880597014"/>
    <n v="194000"/>
    <s v="Benalmadena"/>
    <s v="COMPRA"/>
  </r>
  <r>
    <s v="Dúplex en Nuevo San Andrés - Dos Hermanas-780"/>
    <x v="1"/>
    <n v="194000"/>
    <x v="3"/>
    <n v="91"/>
    <x v="1"/>
    <x v="9"/>
    <x v="1"/>
    <x v="1"/>
    <x v="1"/>
    <m/>
    <n v="194000"/>
    <n v="2131.868131868132"/>
    <n v="48500"/>
    <s v="Ciudad"/>
    <s v="COMPRA"/>
  </r>
  <r>
    <s v="Estudio en Urbanización la Colina-47"/>
    <x v="1"/>
    <n v="194000"/>
    <x v="11"/>
    <n v="45"/>
    <x v="1"/>
    <x v="4"/>
    <x v="1"/>
    <x v="1"/>
    <x v="0"/>
    <m/>
    <n v="194000"/>
    <n v="4311.1111111111113"/>
    <n v="194000"/>
    <s v="Torremolinos"/>
    <s v="COMPRA"/>
  </r>
  <r>
    <s v="Piso en El Molinillo - Capuchinos-2265"/>
    <x v="1"/>
    <n v="193500"/>
    <x v="11"/>
    <n v="49"/>
    <x v="1"/>
    <x v="11"/>
    <x v="2"/>
    <x v="2"/>
    <x v="0"/>
    <m/>
    <n v="193500"/>
    <n v="3948.9795918367345"/>
    <n v="193500"/>
    <s v="Ciudad"/>
    <s v="COMPRA"/>
  </r>
  <r>
    <s v="Chalet pareado en calle Cabo Cope, El Rinconcillo 2"/>
    <x v="3"/>
    <n v="193000"/>
    <x v="5"/>
    <n v="148"/>
    <x v="0"/>
    <x v="0"/>
    <x v="0"/>
    <x v="0"/>
    <x v="0"/>
    <m/>
    <n v="193000"/>
    <n v="1304.0540540540539"/>
    <n v="64333.333333333336"/>
    <m/>
    <s v="COMPRA"/>
  </r>
  <r>
    <s v="Piso en calle las Flores-570"/>
    <x v="1"/>
    <n v="193000"/>
    <x v="5"/>
    <n v="96"/>
    <x v="1"/>
    <x v="9"/>
    <x v="2"/>
    <x v="1"/>
    <x v="1"/>
    <m/>
    <n v="193000"/>
    <n v="2010.4166666666667"/>
    <n v="64333.333333333336"/>
    <s v="Benalmadena"/>
    <s v="COMPRA"/>
  </r>
  <r>
    <s v="Piso en Guayaquil  1259"/>
    <x v="2"/>
    <n v="193000"/>
    <x v="5"/>
    <n v="94"/>
    <x v="1"/>
    <x v="9"/>
    <x v="1"/>
    <x v="1"/>
    <x v="0"/>
    <s v=""/>
    <n v="193000"/>
    <n v="2053.1914893617022"/>
    <n v="64333.333333333336"/>
    <m/>
    <s v="COMPRA"/>
  </r>
  <r>
    <s v="Piso en Grupo Parque Atlántico  La Salle-Avd Manuel del Valle-Las Naciones312"/>
    <x v="2"/>
    <n v="193000"/>
    <x v="3"/>
    <n v="100"/>
    <x v="1"/>
    <x v="1"/>
    <x v="1"/>
    <x v="1"/>
    <x v="1"/>
    <s v=""/>
    <n v="193000"/>
    <n v="1930"/>
    <n v="48250"/>
    <m/>
    <s v="COMPRA"/>
  </r>
  <r>
    <s v="Estudio en La Merced-984"/>
    <x v="1"/>
    <n v="193000"/>
    <x v="11"/>
    <n v="35"/>
    <x v="1"/>
    <x v="3"/>
    <x v="1"/>
    <x v="1"/>
    <x v="1"/>
    <m/>
    <n v="193000"/>
    <n v="5514.2857142857147"/>
    <n v="193000"/>
    <s v="Ciudad"/>
    <s v="COMPRA"/>
  </r>
  <r>
    <s v="Piso en calle Duque de Rivas-2278"/>
    <x v="1"/>
    <n v="193000"/>
    <x v="11"/>
    <n v="59"/>
    <x v="1"/>
    <x v="11"/>
    <x v="1"/>
    <x v="2"/>
    <x v="0"/>
    <m/>
    <n v="193000"/>
    <n v="3271.1864406779659"/>
    <n v="193000"/>
    <s v="Ciudad"/>
    <s v="COMPRA"/>
  </r>
  <r>
    <s v="Casa de pueblo en Valdeavero 2262"/>
    <x v="0"/>
    <n v="192000"/>
    <x v="3"/>
    <n v="172"/>
    <x v="0"/>
    <x v="0"/>
    <x v="0"/>
    <x v="0"/>
    <x v="0"/>
    <s v=""/>
    <n v="192000"/>
    <n v="1116.2790697674418"/>
    <n v="48000"/>
    <m/>
    <s v="COMPRA"/>
  </r>
  <r>
    <s v="Piso en José Rodríguez de la Borbolla Camoyán  s/n143"/>
    <x v="2"/>
    <n v="192000"/>
    <x v="8"/>
    <n v="106"/>
    <x v="1"/>
    <x v="8"/>
    <x v="1"/>
    <x v="1"/>
    <x v="0"/>
    <s v=""/>
    <n v="192000"/>
    <n v="1811.3207547169811"/>
    <n v="96000"/>
    <m/>
    <s v="COMPRA"/>
  </r>
  <r>
    <s v="Piso en calle Escultor Mariano Benlliure-465"/>
    <x v="1"/>
    <n v="192000"/>
    <x v="5"/>
    <n v="74"/>
    <x v="1"/>
    <x v="7"/>
    <x v="1"/>
    <x v="1"/>
    <x v="1"/>
    <m/>
    <n v="192000"/>
    <n v="2594.5945945945946"/>
    <n v="64000"/>
    <s v="Ciudad"/>
    <s v="COMPRA"/>
  </r>
  <r>
    <s v="Piso en Los Almendros - El Limonero - El Tomillar-2504"/>
    <x v="1"/>
    <n v="192000"/>
    <x v="5"/>
    <n v="73"/>
    <x v="1"/>
    <x v="11"/>
    <x v="1"/>
    <x v="1"/>
    <x v="1"/>
    <m/>
    <n v="192000"/>
    <n v="2630.1369863013697"/>
    <n v="64000"/>
    <s v="Ciudad"/>
    <s v="COMPRA"/>
  </r>
  <r>
    <s v="Piso en avenida Manuel Clavero Arévalo  1195"/>
    <x v="2"/>
    <n v="191100"/>
    <x v="8"/>
    <n v="94"/>
    <x v="1"/>
    <x v="3"/>
    <x v="1"/>
    <x v="1"/>
    <x v="1"/>
    <s v=""/>
    <n v="191100"/>
    <n v="2032.9787234042553"/>
    <n v="95550"/>
    <m/>
    <s v="COMPRA"/>
  </r>
  <r>
    <s v="Estudio en calle Dávila Bertoli-978"/>
    <x v="1"/>
    <n v="191000"/>
    <x v="11"/>
    <n v="30"/>
    <x v="1"/>
    <x v="3"/>
    <x v="1"/>
    <x v="1"/>
    <x v="1"/>
    <m/>
    <n v="191000"/>
    <n v="6366.666666666667"/>
    <n v="191000"/>
    <s v="Torremolinos"/>
    <s v="COMPRA"/>
  </r>
  <r>
    <s v="Estudio en calle Dávila Bertoli-979"/>
    <x v="1"/>
    <n v="191000"/>
    <x v="11"/>
    <n v="30"/>
    <x v="1"/>
    <x v="3"/>
    <x v="1"/>
    <x v="1"/>
    <x v="1"/>
    <m/>
    <n v="191000"/>
    <n v="6366.666666666667"/>
    <n v="191000"/>
    <s v="Torremolinos"/>
    <s v="COMPRA"/>
  </r>
  <r>
    <s v="Piso en Nuevo San Andrés - Dos Hermanas-466"/>
    <x v="1"/>
    <n v="191000"/>
    <x v="8"/>
    <n v="78"/>
    <x v="1"/>
    <x v="7"/>
    <x v="1"/>
    <x v="1"/>
    <x v="1"/>
    <m/>
    <n v="191000"/>
    <n v="2448.7179487179487"/>
    <n v="95500"/>
    <s v="Ciudad"/>
    <s v="COMPRA"/>
  </r>
  <r>
    <s v="Casa o chalet independiente en Los Castillejos - La Trinidad-1930"/>
    <x v="1"/>
    <n v="190000"/>
    <x v="8"/>
    <n v="55"/>
    <x v="0"/>
    <x v="0"/>
    <x v="0"/>
    <x v="0"/>
    <x v="1"/>
    <m/>
    <n v="190000"/>
    <n v="3454.5454545454545"/>
    <n v="95000"/>
    <s v="Ciudad"/>
    <s v="COMPRA"/>
  </r>
  <r>
    <s v="Casa o chalet independiente en avenida del Guadalquivir  Vista Azul - Consolación348"/>
    <x v="2"/>
    <n v="190000"/>
    <x v="5"/>
    <n v="126"/>
    <x v="0"/>
    <x v="0"/>
    <x v="0"/>
    <x v="0"/>
    <x v="0"/>
    <s v=""/>
    <n v="190000"/>
    <n v="1507.936507936508"/>
    <n v="63333.333333333336"/>
    <m/>
    <s v="COMPRA"/>
  </r>
  <r>
    <s v="Casa o chalet independiente en Aznalcazar 353"/>
    <x v="2"/>
    <n v="190000"/>
    <x v="5"/>
    <n v="197"/>
    <x v="0"/>
    <x v="0"/>
    <x v="0"/>
    <x v="0"/>
    <x v="0"/>
    <s v=""/>
    <n v="190000"/>
    <n v="964.46700507614219"/>
    <n v="63333.333333333336"/>
    <m/>
    <s v="COMPRA"/>
  </r>
  <r>
    <s v="Casa o chalet independiente en Coria del Río 428"/>
    <x v="2"/>
    <n v="190000"/>
    <x v="3"/>
    <n v="130"/>
    <x v="0"/>
    <x v="0"/>
    <x v="0"/>
    <x v="0"/>
    <x v="0"/>
    <s v=""/>
    <n v="190000"/>
    <n v="1461.5384615384614"/>
    <n v="47500"/>
    <m/>
    <s v="COMPRA"/>
  </r>
  <r>
    <s v="Chalet adosado en calle Esperanza  Arco norte - Avda España515"/>
    <x v="2"/>
    <n v="190000"/>
    <x v="5"/>
    <n v="100"/>
    <x v="0"/>
    <x v="0"/>
    <x v="0"/>
    <x v="0"/>
    <x v="0"/>
    <s v=""/>
    <n v="190000"/>
    <n v="1900"/>
    <n v="63333.333333333336"/>
    <m/>
    <s v="COMPRA"/>
  </r>
  <r>
    <s v="Chalet adosado en calle Lope de Vega  Pilas525"/>
    <x v="2"/>
    <n v="190000"/>
    <x v="5"/>
    <n v="208"/>
    <x v="0"/>
    <x v="0"/>
    <x v="0"/>
    <x v="0"/>
    <x v="0"/>
    <s v=""/>
    <n v="190000"/>
    <n v="913.46153846153845"/>
    <n v="63333.333333333336"/>
    <m/>
    <s v="COMPRA"/>
  </r>
  <r>
    <s v="Chalet adosado en La Hacienda - Nueva Andalucía  Dos Hermanas550"/>
    <x v="2"/>
    <n v="190000"/>
    <x v="3"/>
    <n v="272"/>
    <x v="0"/>
    <x v="0"/>
    <x v="0"/>
    <x v="0"/>
    <x v="0"/>
    <s v=""/>
    <n v="190000"/>
    <n v="698.52941176470586"/>
    <n v="47500"/>
    <m/>
    <s v="COMPRA"/>
  </r>
  <r>
    <s v="Estudio en El Consul - El Romeral-2263"/>
    <x v="1"/>
    <n v="190000"/>
    <x v="11"/>
    <n v="35"/>
    <x v="1"/>
    <x v="11"/>
    <x v="2"/>
    <x v="2"/>
    <x v="1"/>
    <m/>
    <n v="190000"/>
    <n v="5428.5714285714284"/>
    <n v="190000"/>
    <s v="Ciudad"/>
    <s v="COMPRA"/>
  </r>
  <r>
    <s v="Piso en avenida de Sorolla-2333"/>
    <x v="1"/>
    <n v="190000"/>
    <x v="8"/>
    <n v="60"/>
    <x v="1"/>
    <x v="11"/>
    <x v="2"/>
    <x v="1"/>
    <x v="1"/>
    <m/>
    <n v="190000"/>
    <n v="3166.6666666666665"/>
    <n v="95000"/>
    <s v="Torremolinos"/>
    <s v="COMPRA"/>
  </r>
  <r>
    <s v="Piso en calle Nuestra Señora del Carmen  1069"/>
    <x v="2"/>
    <n v="190000"/>
    <x v="5"/>
    <n v="98"/>
    <x v="1"/>
    <x v="11"/>
    <x v="1"/>
    <x v="2"/>
    <x v="0"/>
    <s v=""/>
    <n v="190000"/>
    <n v="1938.7755102040817"/>
    <n v="63333.333333333336"/>
    <m/>
    <s v="COMPRA"/>
  </r>
  <r>
    <s v="Piso en Guayaquil  178"/>
    <x v="2"/>
    <n v="190000"/>
    <x v="5"/>
    <n v="92"/>
    <x v="1"/>
    <x v="15"/>
    <x v="1"/>
    <x v="1"/>
    <x v="0"/>
    <s v=""/>
    <n v="190000"/>
    <n v="2065.217391304348"/>
    <n v="63333.333333333336"/>
    <m/>
    <s v="COMPRA"/>
  </r>
  <r>
    <s v="Piso en avenida Almanzor  s/n24"/>
    <x v="2"/>
    <n v="190000"/>
    <x v="8"/>
    <n v="103"/>
    <x v="1"/>
    <x v="11"/>
    <x v="1"/>
    <x v="1"/>
    <x v="1"/>
    <s v=""/>
    <n v="190000"/>
    <n v="1844.6601941747572"/>
    <n v="95000"/>
    <m/>
    <s v="COMPRA"/>
  </r>
  <r>
    <s v="Piso en Avenida de las Ciencias  Sevilla191"/>
    <x v="2"/>
    <n v="190000"/>
    <x v="5"/>
    <n v="90"/>
    <x v="1"/>
    <x v="3"/>
    <x v="1"/>
    <x v="1"/>
    <x v="0"/>
    <s v=""/>
    <n v="190000"/>
    <n v="2111.1111111111113"/>
    <n v="63333.333333333336"/>
    <m/>
    <s v="COMPRA"/>
  </r>
  <r>
    <s v="Piso en calle Pedro de Alvarado  Descubridores-Escritores1383"/>
    <x v="0"/>
    <n v="190000"/>
    <x v="5"/>
    <n v="68"/>
    <x v="1"/>
    <x v="8"/>
    <x v="1"/>
    <x v="1"/>
    <x v="1"/>
    <s v=""/>
    <n v="190000"/>
    <n v="2794.1176470588234"/>
    <n v="63333.333333333336"/>
    <m/>
    <s v="COMPRA"/>
  </r>
  <r>
    <s v="Piso en avenida de Kansas City  Santa Clara189"/>
    <x v="2"/>
    <n v="190000"/>
    <x v="11"/>
    <n v="52"/>
    <x v="1"/>
    <x v="3"/>
    <x v="1"/>
    <x v="1"/>
    <x v="1"/>
    <s v=""/>
    <n v="190000"/>
    <n v="3653.8461538461538"/>
    <n v="190000"/>
    <m/>
    <s v="COMPRA"/>
  </r>
  <r>
    <s v="Piso en calle Pablo Casals  Fuentebella-San Felix-El Leguario1076"/>
    <x v="0"/>
    <n v="190000"/>
    <x v="8"/>
    <n v="78"/>
    <x v="1"/>
    <x v="9"/>
    <x v="1"/>
    <x v="1"/>
    <x v="1"/>
    <s v=""/>
    <n v="190000"/>
    <n v="2435.897435897436"/>
    <n v="95000"/>
    <m/>
    <s v="COMPRA"/>
  </r>
  <r>
    <s v="Piso en plaza del Pintor Goya  Casco Antiguo sur872"/>
    <x v="0"/>
    <n v="190000"/>
    <x v="5"/>
    <n v="95"/>
    <x v="1"/>
    <x v="7"/>
    <x v="1"/>
    <x v="1"/>
    <x v="1"/>
    <s v=""/>
    <n v="190000"/>
    <n v="2000"/>
    <n v="63333.333333333336"/>
    <m/>
    <s v="COMPRA"/>
  </r>
  <r>
    <s v="Piso en calle Doctor Peralta Almagro-1076"/>
    <x v="1"/>
    <n v="190000"/>
    <x v="3"/>
    <n v="96"/>
    <x v="1"/>
    <x v="3"/>
    <x v="1"/>
    <x v="1"/>
    <x v="1"/>
    <m/>
    <n v="190000"/>
    <n v="1979.1666666666667"/>
    <n v="47500"/>
    <s v="Ciudad"/>
    <s v="COMPRA"/>
  </r>
  <r>
    <s v="Piso en calle Jorge Guillén-2513"/>
    <x v="1"/>
    <n v="190000"/>
    <x v="5"/>
    <n v="79"/>
    <x v="1"/>
    <x v="11"/>
    <x v="1"/>
    <x v="1"/>
    <x v="1"/>
    <m/>
    <n v="190000"/>
    <n v="2405.0632911392404"/>
    <n v="63333.333333333336"/>
    <s v="Ciudad"/>
    <s v="COMPRA"/>
  </r>
  <r>
    <s v="Piso en calle del Amparo  Lavapiés-Embajadores1628"/>
    <x v="0"/>
    <n v="189900"/>
    <x v="8"/>
    <n v="32"/>
    <x v="1"/>
    <x v="11"/>
    <x v="2"/>
    <x v="2"/>
    <x v="1"/>
    <s v=""/>
    <n v="189900"/>
    <n v="5934.375"/>
    <n v="94950"/>
    <m/>
    <s v="COMPRA"/>
  </r>
  <r>
    <s v="Piso en calle del Amparo  Lavapiés-Embajadores1629"/>
    <x v="0"/>
    <n v="189900"/>
    <x v="8"/>
    <n v="32"/>
    <x v="1"/>
    <x v="11"/>
    <x v="2"/>
    <x v="2"/>
    <x v="1"/>
    <s v=""/>
    <n v="189900"/>
    <n v="5934.375"/>
    <n v="94950"/>
    <m/>
    <s v="COMPRA"/>
  </r>
  <r>
    <s v="Piso en calle del Amparo  Lavapiés-Embajadores1630"/>
    <x v="0"/>
    <n v="189900"/>
    <x v="8"/>
    <n v="32"/>
    <x v="1"/>
    <x v="11"/>
    <x v="2"/>
    <x v="2"/>
    <x v="1"/>
    <s v=""/>
    <n v="189900"/>
    <n v="5934.375"/>
    <n v="94950"/>
    <m/>
    <s v="COMPRA"/>
  </r>
  <r>
    <s v="Piso en calle Gálvez  Getafe Centro984"/>
    <x v="0"/>
    <n v="189900"/>
    <x v="8"/>
    <n v="55"/>
    <x v="1"/>
    <x v="9"/>
    <x v="2"/>
    <x v="1"/>
    <x v="1"/>
    <s v=""/>
    <n v="189900"/>
    <n v="3452.7272727272725"/>
    <n v="94950"/>
    <m/>
    <s v="COMPRA"/>
  </r>
  <r>
    <s v="Piso en calle de Extremadura  El Olivar - La Magdalena986"/>
    <x v="0"/>
    <n v="189900"/>
    <x v="5"/>
    <n v="88"/>
    <x v="1"/>
    <x v="9"/>
    <x v="2"/>
    <x v="1"/>
    <x v="1"/>
    <s v=""/>
    <n v="189900"/>
    <n v="2157.9545454545455"/>
    <n v="63300"/>
    <m/>
    <s v="COMPRA"/>
  </r>
  <r>
    <s v="Ático en José Payán  415"/>
    <x v="2"/>
    <n v="189900"/>
    <x v="8"/>
    <n v="88"/>
    <x v="1"/>
    <x v="7"/>
    <x v="1"/>
    <x v="1"/>
    <x v="2"/>
    <m/>
    <n v="189900"/>
    <n v="2157.9545454545455"/>
    <n v="94950"/>
    <m/>
    <s v="COMPRA"/>
  </r>
  <r>
    <s v="Piso en Centro  Fuenlabrada1169"/>
    <x v="0"/>
    <n v="189900"/>
    <x v="11"/>
    <n v="70"/>
    <x v="1"/>
    <x v="3"/>
    <x v="1"/>
    <x v="1"/>
    <x v="1"/>
    <s v=""/>
    <n v="189900"/>
    <n v="2712.8571428571427"/>
    <n v="189900"/>
    <m/>
    <s v="COMPRA"/>
  </r>
  <r>
    <s v="Piso en calle Creta  Palmas Altas270"/>
    <x v="2"/>
    <n v="189500"/>
    <x v="11"/>
    <n v="67"/>
    <x v="1"/>
    <x v="7"/>
    <x v="1"/>
    <x v="1"/>
    <x v="0"/>
    <s v=""/>
    <n v="189500"/>
    <n v="2828.3582089552237"/>
    <n v="189500"/>
    <m/>
    <s v="COMPRA"/>
  </r>
  <r>
    <s v="Estudio en avenida Gamonal-690"/>
    <x v="1"/>
    <n v="189500"/>
    <x v="11"/>
    <n v="31"/>
    <x v="1"/>
    <x v="9"/>
    <x v="1"/>
    <x v="1"/>
    <x v="1"/>
    <m/>
    <n v="189500"/>
    <n v="6112.9032258064517"/>
    <n v="189500"/>
    <s v="Benalmadena"/>
    <s v="COMPRA"/>
  </r>
  <r>
    <s v="Piso en Gibralfaro-2274"/>
    <x v="1"/>
    <n v="189500"/>
    <x v="8"/>
    <n v="47"/>
    <x v="1"/>
    <x v="11"/>
    <x v="1"/>
    <x v="2"/>
    <x v="1"/>
    <m/>
    <n v="189500"/>
    <n v="4031.9148936170213"/>
    <n v="94750"/>
    <s v="Ciudad"/>
    <s v="COMPRA"/>
  </r>
  <r>
    <s v="Piso en Gran Plaza - Marqués de Pickman - Ciudad Jardín  Sevilla64"/>
    <x v="2"/>
    <n v="189000"/>
    <x v="8"/>
    <n v="86"/>
    <x v="1"/>
    <x v="11"/>
    <x v="2"/>
    <x v="1"/>
    <x v="1"/>
    <s v=""/>
    <n v="189000"/>
    <n v="2197.6744186046512"/>
    <n v="94500"/>
    <m/>
    <s v="COMPRA"/>
  </r>
  <r>
    <s v="Piso en avenida del Parque  El Bercial844"/>
    <x v="0"/>
    <n v="189000"/>
    <x v="5"/>
    <n v="58"/>
    <x v="1"/>
    <x v="7"/>
    <x v="2"/>
    <x v="1"/>
    <x v="1"/>
    <s v=""/>
    <n v="189000"/>
    <n v="3258.6206896551726"/>
    <n v="63000"/>
    <m/>
    <s v="COMPRA"/>
  </r>
  <r>
    <s v="Piso en calle Regino Martínez, 2 123"/>
    <x v="3"/>
    <n v="189000"/>
    <x v="3"/>
    <n v="132"/>
    <x v="1"/>
    <x v="3"/>
    <x v="1"/>
    <x v="1"/>
    <x v="0"/>
    <m/>
    <n v="189000"/>
    <n v="1431.8181818181818"/>
    <n v="47250"/>
    <m/>
    <s v="COMPRA"/>
  </r>
  <r>
    <s v="Piso en calle de Logroño  La Serna1753"/>
    <x v="0"/>
    <n v="189000"/>
    <x v="8"/>
    <n v="70"/>
    <x v="1"/>
    <x v="11"/>
    <x v="1"/>
    <x v="1"/>
    <x v="1"/>
    <s v=""/>
    <n v="189000"/>
    <n v="2700"/>
    <n v="94500"/>
    <m/>
    <s v="COMPRA"/>
  </r>
  <r>
    <s v="Piso en calle de Paraguay  Centro953"/>
    <x v="0"/>
    <n v="189000"/>
    <x v="5"/>
    <n v="85"/>
    <x v="1"/>
    <x v="9"/>
    <x v="1"/>
    <x v="2"/>
    <x v="1"/>
    <s v=""/>
    <n v="189000"/>
    <n v="2223.5294117647059"/>
    <n v="63000"/>
    <m/>
    <s v="COMPRA"/>
  </r>
  <r>
    <s v="Piso en calle Venegas-1350"/>
    <x v="1"/>
    <n v="189000"/>
    <x v="11"/>
    <n v="51"/>
    <x v="1"/>
    <x v="8"/>
    <x v="1"/>
    <x v="1"/>
    <x v="1"/>
    <m/>
    <n v="189000"/>
    <n v="3705.8823529411766"/>
    <n v="189000"/>
    <s v="Ciudad"/>
    <s v="COMPRA"/>
  </r>
  <r>
    <s v="Piso en Calvario-802"/>
    <x v="1"/>
    <n v="189000"/>
    <x v="11"/>
    <n v="52"/>
    <x v="1"/>
    <x v="3"/>
    <x v="1"/>
    <x v="2"/>
    <x v="1"/>
    <m/>
    <n v="189000"/>
    <n v="3634.6153846153848"/>
    <n v="189000"/>
    <s v="Torremolinos"/>
    <s v="COMPRA"/>
  </r>
  <r>
    <s v="Casa o chalet independiente en calle Residencia H.H.Cruz Blanca  Entrenúcleos409"/>
    <x v="2"/>
    <n v="188500"/>
    <x v="3"/>
    <n v="184"/>
    <x v="0"/>
    <x v="0"/>
    <x v="0"/>
    <x v="0"/>
    <x v="0"/>
    <s v=""/>
    <n v="188500"/>
    <n v="1024.4565217391305"/>
    <n v="47125"/>
    <m/>
    <s v="COMPRA"/>
  </r>
  <r>
    <s v="Piso en José López Guisado  s/n324"/>
    <x v="2"/>
    <n v="188500"/>
    <x v="5"/>
    <n v="100"/>
    <x v="1"/>
    <x v="5"/>
    <x v="1"/>
    <x v="1"/>
    <x v="0"/>
    <s v=""/>
    <n v="188500"/>
    <n v="1885"/>
    <n v="62833.333333333336"/>
    <m/>
    <s v="COMPRA"/>
  </r>
  <r>
    <s v="Piso en Juan de la Cierva  Getafe1654"/>
    <x v="0"/>
    <n v="188000"/>
    <x v="5"/>
    <n v="70"/>
    <x v="1"/>
    <x v="11"/>
    <x v="2"/>
    <x v="1"/>
    <x v="1"/>
    <s v=""/>
    <n v="188000"/>
    <n v="2685.7142857142858"/>
    <n v="62666.666666666664"/>
    <m/>
    <s v="COMPRA"/>
  </r>
  <r>
    <s v="Piso en Los Castillejos - La Trinidad-1176"/>
    <x v="1"/>
    <n v="188000"/>
    <x v="5"/>
    <n v="70"/>
    <x v="1"/>
    <x v="8"/>
    <x v="2"/>
    <x v="1"/>
    <x v="1"/>
    <m/>
    <n v="188000"/>
    <n v="2685.7142857142858"/>
    <n v="62666.666666666664"/>
    <s v="Ciudad"/>
    <s v="COMPRA"/>
  </r>
  <r>
    <s v="Piso en Fuente Alegre - El Chaparral - Los Morales-2261"/>
    <x v="1"/>
    <n v="188000"/>
    <x v="8"/>
    <n v="100"/>
    <x v="1"/>
    <x v="11"/>
    <x v="2"/>
    <x v="2"/>
    <x v="1"/>
    <m/>
    <n v="188000"/>
    <n v="1880"/>
    <n v="94000"/>
    <s v="Ciudad"/>
    <s v="COMPRA"/>
  </r>
  <r>
    <s v="Piso en calle Bangladesh  1333"/>
    <x v="2"/>
    <n v="188000"/>
    <x v="8"/>
    <n v="83"/>
    <x v="1"/>
    <x v="11"/>
    <x v="1"/>
    <x v="1"/>
    <x v="1"/>
    <s v=""/>
    <n v="188000"/>
    <n v="2265.0602409638554"/>
    <n v="94000"/>
    <m/>
    <s v="COMPRA"/>
  </r>
  <r>
    <s v="Piso en Urbanizacion Nuevo Versalles  Loranca1377"/>
    <x v="0"/>
    <n v="188000"/>
    <x v="11"/>
    <n v="84"/>
    <x v="1"/>
    <x v="8"/>
    <x v="1"/>
    <x v="1"/>
    <x v="1"/>
    <s v=""/>
    <n v="188000"/>
    <n v="2238.0952380952381"/>
    <n v="188000"/>
    <m/>
    <s v="COMPRA"/>
  </r>
  <r>
    <s v="Piso en Urbanizacion Nuevo Versalles  Loranca1473"/>
    <x v="0"/>
    <n v="188000"/>
    <x v="11"/>
    <n v="84"/>
    <x v="1"/>
    <x v="8"/>
    <x v="1"/>
    <x v="1"/>
    <x v="1"/>
    <s v=""/>
    <n v="188000"/>
    <n v="2238.0952380952381"/>
    <n v="188000"/>
    <m/>
    <s v="COMPRA"/>
  </r>
  <r>
    <s v="Piso en calle Molino del Rosario-2474"/>
    <x v="1"/>
    <n v="187950"/>
    <x v="8"/>
    <n v="52"/>
    <x v="1"/>
    <x v="11"/>
    <x v="1"/>
    <x v="1"/>
    <x v="1"/>
    <m/>
    <n v="187950"/>
    <n v="3614.4230769230771"/>
    <n v="93975"/>
    <s v="Torremolinos"/>
    <s v="COMPRA"/>
  </r>
  <r>
    <s v="Piso en calle Jacinto Benavente  Humanes de Madrid673"/>
    <x v="0"/>
    <n v="187000"/>
    <x v="5"/>
    <n v="75"/>
    <x v="1"/>
    <x v="4"/>
    <x v="1"/>
    <x v="1"/>
    <x v="1"/>
    <s v=""/>
    <n v="187000"/>
    <n v="2493.3333333333335"/>
    <n v="62333.333333333336"/>
    <m/>
    <s v="COMPRA"/>
  </r>
  <r>
    <s v="Estudio en calle Campillos-300"/>
    <x v="1"/>
    <n v="187000"/>
    <x v="11"/>
    <n v="41"/>
    <x v="1"/>
    <x v="1"/>
    <x v="1"/>
    <x v="1"/>
    <x v="1"/>
    <m/>
    <n v="187000"/>
    <n v="4560.9756097560976"/>
    <n v="187000"/>
    <s v="Torremolinos"/>
    <s v="COMPRA"/>
  </r>
  <r>
    <s v="Piso en El Ejido-48"/>
    <x v="1"/>
    <n v="186500"/>
    <x v="11"/>
    <n v="46"/>
    <x v="1"/>
    <x v="4"/>
    <x v="1"/>
    <x v="1"/>
    <x v="1"/>
    <m/>
    <n v="186500"/>
    <n v="4054.3478260869565"/>
    <n v="186500"/>
    <s v="Ciudad"/>
    <s v="COMPRA"/>
  </r>
  <r>
    <s v="Piso en calle Toledo  San Isidro1256"/>
    <x v="0"/>
    <n v="186400"/>
    <x v="8"/>
    <n v="90"/>
    <x v="1"/>
    <x v="3"/>
    <x v="1"/>
    <x v="1"/>
    <x v="1"/>
    <s v=""/>
    <n v="186400"/>
    <n v="2071.1111111111113"/>
    <n v="93200"/>
    <m/>
    <s v="COMPRA"/>
  </r>
  <r>
    <s v="Piso en avenida de las Universidades  s/n106"/>
    <x v="2"/>
    <n v="186000"/>
    <x v="8"/>
    <n v="78"/>
    <x v="1"/>
    <x v="8"/>
    <x v="1"/>
    <x v="1"/>
    <x v="1"/>
    <s v=""/>
    <n v="186000"/>
    <n v="2384.6153846153848"/>
    <n v="93000"/>
    <m/>
    <s v="COMPRA"/>
  </r>
  <r>
    <s v="Piso en calle Fernando de Prado-990"/>
    <x v="1"/>
    <n v="186000"/>
    <x v="11"/>
    <n v="48"/>
    <x v="1"/>
    <x v="3"/>
    <x v="1"/>
    <x v="1"/>
    <x v="1"/>
    <m/>
    <n v="186000"/>
    <n v="3875"/>
    <n v="186000"/>
    <s v="Torremolinos"/>
    <s v="COMPRA"/>
  </r>
  <r>
    <s v="Chalet adosado en Umbrete 567"/>
    <x v="2"/>
    <n v="185000"/>
    <x v="3"/>
    <n v="120"/>
    <x v="0"/>
    <x v="0"/>
    <x v="0"/>
    <x v="0"/>
    <x v="0"/>
    <s v=""/>
    <n v="185000"/>
    <n v="1541.6666666666667"/>
    <n v="46250"/>
    <m/>
    <s v="COMPRA"/>
  </r>
  <r>
    <s v="Chalet adosado en calle Garria  Umbrete519"/>
    <x v="2"/>
    <n v="185000"/>
    <x v="5"/>
    <n v="108"/>
    <x v="0"/>
    <x v="0"/>
    <x v="0"/>
    <x v="0"/>
    <x v="0"/>
    <s v=""/>
    <n v="185000"/>
    <n v="1712.962962962963"/>
    <n v="61666.666666666664"/>
    <m/>
    <s v="COMPRA"/>
  </r>
  <r>
    <s v="Chalet adosado en Palmete-Padre Pío-Hacienda San Antonio  Sevilla553"/>
    <x v="2"/>
    <n v="185000"/>
    <x v="3"/>
    <n v="151"/>
    <x v="0"/>
    <x v="0"/>
    <x v="0"/>
    <x v="0"/>
    <x v="0"/>
    <s v=""/>
    <n v="185000"/>
    <n v="1225.1655629139073"/>
    <n v="46250"/>
    <m/>
    <s v="COMPRA"/>
  </r>
  <r>
    <s v="Piso en Centro  Móstoles983"/>
    <x v="0"/>
    <n v="185000"/>
    <x v="8"/>
    <n v="69"/>
    <x v="1"/>
    <x v="9"/>
    <x v="2"/>
    <x v="1"/>
    <x v="1"/>
    <s v=""/>
    <n v="185000"/>
    <n v="2681.159420289855"/>
    <n v="92500"/>
    <m/>
    <s v="COMPRA"/>
  </r>
  <r>
    <s v="Piso en calle Río Turia  San Nicasio847"/>
    <x v="0"/>
    <n v="185000"/>
    <x v="5"/>
    <n v="77"/>
    <x v="1"/>
    <x v="7"/>
    <x v="2"/>
    <x v="1"/>
    <x v="1"/>
    <s v=""/>
    <n v="185000"/>
    <n v="2402.5974025974024"/>
    <n v="61666.666666666664"/>
    <m/>
    <s v="COMPRA"/>
  </r>
  <r>
    <s v="Estudio en calle Fernando el Católico-2303"/>
    <x v="1"/>
    <n v="185000"/>
    <x v="11"/>
    <n v="38"/>
    <x v="1"/>
    <x v="11"/>
    <x v="2"/>
    <x v="1"/>
    <x v="1"/>
    <m/>
    <n v="185000"/>
    <n v="4868.4210526315792"/>
    <n v="185000"/>
    <s v="Ciudad"/>
    <s v="COMPRA"/>
  </r>
  <r>
    <s v="Estudio en calle Fernando el Católico-2304"/>
    <x v="1"/>
    <n v="185000"/>
    <x v="11"/>
    <n v="39"/>
    <x v="1"/>
    <x v="11"/>
    <x v="2"/>
    <x v="1"/>
    <x v="1"/>
    <m/>
    <n v="185000"/>
    <n v="4743.5897435897432"/>
    <n v="185000"/>
    <s v="Ciudad"/>
    <s v="COMPRA"/>
  </r>
  <r>
    <s v="Estudio en calle Fernando el Católico-2306"/>
    <x v="1"/>
    <n v="185000"/>
    <x v="11"/>
    <n v="40"/>
    <x v="1"/>
    <x v="11"/>
    <x v="2"/>
    <x v="1"/>
    <x v="1"/>
    <m/>
    <n v="185000"/>
    <n v="4625"/>
    <n v="185000"/>
    <s v="Ciudad"/>
    <s v="COMPRA"/>
  </r>
  <r>
    <s v="Piso en calle Alpujarras-2322"/>
    <x v="1"/>
    <n v="185000"/>
    <x v="8"/>
    <n v="55"/>
    <x v="1"/>
    <x v="11"/>
    <x v="2"/>
    <x v="1"/>
    <x v="1"/>
    <m/>
    <n v="185000"/>
    <n v="3363.6363636363635"/>
    <n v="92500"/>
    <s v="Torremolinos"/>
    <s v="COMPRA"/>
  </r>
  <r>
    <s v="Piso en La Salle-Avd Manuel del Valle-Las Naciones  Sevilla49"/>
    <x v="2"/>
    <n v="185000"/>
    <x v="5"/>
    <n v="96"/>
    <x v="1"/>
    <x v="11"/>
    <x v="1"/>
    <x v="1"/>
    <x v="1"/>
    <s v=""/>
    <n v="185000"/>
    <n v="1927.0833333333333"/>
    <n v="61666.666666666664"/>
    <m/>
    <s v="COMPRA"/>
  </r>
  <r>
    <s v="Piso en avenida de Palmas Altas  6178"/>
    <x v="2"/>
    <n v="185000"/>
    <x v="11"/>
    <n v="64"/>
    <x v="1"/>
    <x v="3"/>
    <x v="1"/>
    <x v="1"/>
    <x v="0"/>
    <s v=""/>
    <n v="185000"/>
    <n v="2890.625"/>
    <n v="185000"/>
    <m/>
    <s v="COMPRA"/>
  </r>
  <r>
    <s v="Piso en avenida del Doctor Fleming  Descubridores-Escritores1384"/>
    <x v="0"/>
    <n v="185000"/>
    <x v="5"/>
    <n v="72"/>
    <x v="1"/>
    <x v="8"/>
    <x v="1"/>
    <x v="1"/>
    <x v="1"/>
    <s v=""/>
    <n v="185000"/>
    <n v="2569.4444444444443"/>
    <n v="61666.666666666664"/>
    <m/>
    <s v="COMPRA"/>
  </r>
  <r>
    <s v="Piso en avenida Pablo Fernández Viagas  s/n273"/>
    <x v="2"/>
    <n v="185000"/>
    <x v="8"/>
    <n v="90"/>
    <x v="1"/>
    <x v="7"/>
    <x v="1"/>
    <x v="1"/>
    <x v="0"/>
    <s v=""/>
    <n v="185000"/>
    <n v="2055.5555555555557"/>
    <n v="92500"/>
    <m/>
    <s v="COMPRA"/>
  </r>
  <r>
    <s v="Piso en Manantiales - Estación de Autobuses-618"/>
    <x v="1"/>
    <n v="185000"/>
    <x v="5"/>
    <n v="120"/>
    <x v="1"/>
    <x v="9"/>
    <x v="1"/>
    <x v="1"/>
    <x v="1"/>
    <m/>
    <n v="185000"/>
    <n v="1541.6666666666667"/>
    <n v="61666.666666666664"/>
    <s v="Torremolinos"/>
    <s v="COMPRA"/>
  </r>
  <r>
    <s v="Piso en Manantiales - Estación de Autobuses-619"/>
    <x v="1"/>
    <n v="185000"/>
    <x v="5"/>
    <n v="120"/>
    <x v="1"/>
    <x v="9"/>
    <x v="1"/>
    <x v="1"/>
    <x v="1"/>
    <m/>
    <n v="185000"/>
    <n v="1541.6666666666667"/>
    <n v="61666.666666666664"/>
    <s v="Torremolinos"/>
    <s v="COMPRA"/>
  </r>
  <r>
    <s v="Piso en calle Trinidad-2481"/>
    <x v="1"/>
    <n v="185000"/>
    <x v="11"/>
    <n v="56"/>
    <x v="1"/>
    <x v="11"/>
    <x v="1"/>
    <x v="1"/>
    <x v="1"/>
    <m/>
    <n v="185000"/>
    <n v="3303.5714285714284"/>
    <n v="185000"/>
    <s v="Ciudad"/>
    <s v="COMPRA"/>
  </r>
  <r>
    <s v="Piso en Villayuventus-Renfe  Parla1137"/>
    <x v="0"/>
    <n v="184999"/>
    <x v="5"/>
    <n v="83"/>
    <x v="1"/>
    <x v="3"/>
    <x v="2"/>
    <x v="1"/>
    <x v="1"/>
    <s v=""/>
    <n v="184999"/>
    <n v="2228.9036144578313"/>
    <n v="61666.333333333336"/>
    <m/>
    <s v="COMPRA"/>
  </r>
  <r>
    <s v="Casa o chalet independiente en Campanillas-1822"/>
    <x v="1"/>
    <n v="184900"/>
    <x v="8"/>
    <n v="80"/>
    <x v="0"/>
    <x v="0"/>
    <x v="0"/>
    <x v="0"/>
    <x v="1"/>
    <m/>
    <n v="184900"/>
    <n v="2311.25"/>
    <n v="92450"/>
    <s v="Ciudad"/>
    <s v="COMPRA"/>
  </r>
  <r>
    <s v="Chalet pareado en calle Aznalcázar  Palomares del Río599"/>
    <x v="2"/>
    <n v="184900"/>
    <x v="3"/>
    <n v="132"/>
    <x v="0"/>
    <x v="0"/>
    <x v="0"/>
    <x v="0"/>
    <x v="0"/>
    <s v=""/>
    <n v="184900"/>
    <n v="1400.7575757575758"/>
    <n v="46225"/>
    <m/>
    <s v="COMPRA"/>
  </r>
  <r>
    <s v="Chalet pareado en Palomares del Río 632"/>
    <x v="2"/>
    <n v="184900"/>
    <x v="3"/>
    <n v="138"/>
    <x v="0"/>
    <x v="0"/>
    <x v="0"/>
    <x v="0"/>
    <x v="0"/>
    <s v=""/>
    <n v="184900"/>
    <n v="1339.855072463768"/>
    <n v="46225"/>
    <m/>
    <s v="COMPRA"/>
  </r>
  <r>
    <s v="Piso en calle Juan de la Encina-1593"/>
    <x v="1"/>
    <n v="184900"/>
    <x v="11"/>
    <n v="45"/>
    <x v="1"/>
    <x v="15"/>
    <x v="1"/>
    <x v="1"/>
    <x v="1"/>
    <m/>
    <n v="184900"/>
    <n v="4108.8888888888887"/>
    <n v="184900"/>
    <s v="Ciudad"/>
    <s v="COMPRA"/>
  </r>
  <r>
    <s v="Piso en calle Juan de la Encina-1594"/>
    <x v="1"/>
    <n v="184900"/>
    <x v="11"/>
    <n v="45"/>
    <x v="1"/>
    <x v="15"/>
    <x v="1"/>
    <x v="1"/>
    <x v="1"/>
    <m/>
    <n v="184900"/>
    <n v="4108.8888888888887"/>
    <n v="184900"/>
    <s v="Ciudad"/>
    <s v="COMPRA"/>
  </r>
  <r>
    <s v="Casa o chalet independiente en Campanillas-1823"/>
    <x v="1"/>
    <n v="184800"/>
    <x v="8"/>
    <n v="80"/>
    <x v="0"/>
    <x v="0"/>
    <x v="0"/>
    <x v="0"/>
    <x v="1"/>
    <m/>
    <n v="184800"/>
    <n v="2310"/>
    <n v="92400"/>
    <s v="Ciudad"/>
    <s v="COMPRA"/>
  </r>
  <r>
    <s v="Piso en calle Portobelo  Cerro del Águila328"/>
    <x v="2"/>
    <n v="184000"/>
    <x v="8"/>
    <n v="86"/>
    <x v="1"/>
    <x v="6"/>
    <x v="1"/>
    <x v="1"/>
    <x v="0"/>
    <s v=""/>
    <n v="184000"/>
    <n v="2139.5348837209303"/>
    <n v="92000"/>
    <m/>
    <s v="COMPRA"/>
  </r>
  <r>
    <s v="Piso en calle Martínez de la Rosa-2465"/>
    <x v="1"/>
    <n v="184000"/>
    <x v="11"/>
    <n v="49"/>
    <x v="1"/>
    <x v="11"/>
    <x v="1"/>
    <x v="1"/>
    <x v="1"/>
    <m/>
    <n v="184000"/>
    <n v="3755.1020408163267"/>
    <n v="184000"/>
    <s v="Ciudad"/>
    <s v="COMPRA"/>
  </r>
  <r>
    <s v="Piso en Centro69"/>
    <x v="3"/>
    <n v="183500"/>
    <x v="3"/>
    <n v="177"/>
    <x v="1"/>
    <x v="11"/>
    <x v="1"/>
    <x v="1"/>
    <x v="0"/>
    <m/>
    <n v="183500"/>
    <n v="1036.7231638418079"/>
    <n v="45875"/>
    <m/>
    <s v="COMPRA"/>
  </r>
  <r>
    <s v="Piso en ronda del Golf Oeste-1168"/>
    <x v="1"/>
    <n v="183000"/>
    <x v="11"/>
    <n v="52"/>
    <x v="1"/>
    <x v="8"/>
    <x v="2"/>
    <x v="1"/>
    <x v="0"/>
    <m/>
    <n v="183000"/>
    <n v="3519.2307692307691"/>
    <n v="183000"/>
    <s v="Benalmadena"/>
    <s v="COMPRA"/>
  </r>
  <r>
    <s v="Piso en avenida Andalucia  69236"/>
    <x v="2"/>
    <n v="183000"/>
    <x v="8"/>
    <n v="69"/>
    <x v="1"/>
    <x v="3"/>
    <x v="1"/>
    <x v="2"/>
    <x v="0"/>
    <s v=""/>
    <n v="183000"/>
    <n v="2652.1739130434785"/>
    <n v="91500"/>
    <m/>
    <s v="COMPRA"/>
  </r>
  <r>
    <s v="Dúplex en calle Trabuco  137"/>
    <x v="2"/>
    <n v="181800"/>
    <x v="5"/>
    <n v="91"/>
    <x v="1"/>
    <x v="8"/>
    <x v="1"/>
    <x v="1"/>
    <x v="2"/>
    <m/>
    <n v="181800"/>
    <n v="1997.8021978021977"/>
    <n v="60600"/>
    <m/>
    <s v="COMPRA"/>
  </r>
  <r>
    <s v="Casa o chalet independiente en calle Daoiz  Salteras380"/>
    <x v="2"/>
    <n v="181000"/>
    <x v="3"/>
    <n v="169"/>
    <x v="0"/>
    <x v="0"/>
    <x v="0"/>
    <x v="0"/>
    <x v="0"/>
    <s v=""/>
    <n v="181000"/>
    <n v="1071.0059171597634"/>
    <n v="45250"/>
    <m/>
    <s v="COMPRA"/>
  </r>
  <r>
    <s v="Chalet adosado en calle Gabriela Mistral  Vista Azul - Consolación518"/>
    <x v="2"/>
    <n v="181000"/>
    <x v="3"/>
    <n v="88"/>
    <x v="0"/>
    <x v="0"/>
    <x v="0"/>
    <x v="0"/>
    <x v="0"/>
    <s v=""/>
    <n v="181000"/>
    <n v="2056.818181818182"/>
    <n v="45250"/>
    <m/>
    <s v="COMPRA"/>
  </r>
  <r>
    <s v="Piso en calle Castellón  Centro1647"/>
    <x v="0"/>
    <n v="181000"/>
    <x v="8"/>
    <n v="64"/>
    <x v="1"/>
    <x v="11"/>
    <x v="2"/>
    <x v="1"/>
    <x v="1"/>
    <s v=""/>
    <n v="181000"/>
    <n v="2828.125"/>
    <n v="90500"/>
    <m/>
    <s v="COMPRA"/>
  </r>
  <r>
    <s v="Chalet adosado en calle Encina  Huévar514"/>
    <x v="2"/>
    <n v="180000"/>
    <x v="5"/>
    <n v="130"/>
    <x v="0"/>
    <x v="0"/>
    <x v="0"/>
    <x v="0"/>
    <x v="0"/>
    <s v=""/>
    <n v="180000"/>
    <n v="1384.6153846153845"/>
    <n v="60000"/>
    <m/>
    <s v="COMPRA"/>
  </r>
  <r>
    <s v="Chalet adosado en Espartinas Pueblo  Espartinas545"/>
    <x v="2"/>
    <n v="180000"/>
    <x v="5"/>
    <n v="141"/>
    <x v="0"/>
    <x v="0"/>
    <x v="0"/>
    <x v="0"/>
    <x v="0"/>
    <s v=""/>
    <n v="180000"/>
    <n v="1276.5957446808511"/>
    <n v="60000"/>
    <m/>
    <s v="COMPRA"/>
  </r>
  <r>
    <s v="Piso en plaza de España  Rascafría1145"/>
    <x v="0"/>
    <n v="180000"/>
    <x v="3"/>
    <n v="95"/>
    <x v="1"/>
    <x v="3"/>
    <x v="2"/>
    <x v="1"/>
    <x v="1"/>
    <s v=""/>
    <n v="180000"/>
    <n v="1894.7368421052631"/>
    <n v="45000"/>
    <m/>
    <s v="COMPRA"/>
  </r>
  <r>
    <s v="Piso en calle Sierra de Alto de Leon  Zona Centro Joven977"/>
    <x v="0"/>
    <n v="180000"/>
    <x v="5"/>
    <n v="67"/>
    <x v="1"/>
    <x v="9"/>
    <x v="2"/>
    <x v="1"/>
    <x v="1"/>
    <s v=""/>
    <n v="180000"/>
    <n v="2686.5671641791046"/>
    <n v="60000"/>
    <m/>
    <s v="COMPRA"/>
  </r>
  <r>
    <s v="Piso en El Arenal - La Pólvora  Dos Hermanas44"/>
    <x v="2"/>
    <n v="180000"/>
    <x v="5"/>
    <n v="100"/>
    <x v="1"/>
    <x v="11"/>
    <x v="1"/>
    <x v="1"/>
    <x v="1"/>
    <s v=""/>
    <n v="180000"/>
    <n v="1800"/>
    <n v="60000"/>
    <m/>
    <s v="COMPRA"/>
  </r>
  <r>
    <s v="Piso en calle Sebastián de Eslava-1337"/>
    <x v="1"/>
    <n v="180000"/>
    <x v="11"/>
    <n v="41"/>
    <x v="1"/>
    <x v="8"/>
    <x v="1"/>
    <x v="1"/>
    <x v="1"/>
    <m/>
    <n v="180000"/>
    <n v="4390.2439024390242"/>
    <n v="180000"/>
    <s v="Ciudad"/>
    <s v="COMPRA"/>
  </r>
  <r>
    <s v="Piso en calle Sebastián de Eslava-1353"/>
    <x v="1"/>
    <n v="180000"/>
    <x v="11"/>
    <n v="52"/>
    <x v="1"/>
    <x v="8"/>
    <x v="1"/>
    <x v="1"/>
    <x v="1"/>
    <m/>
    <n v="180000"/>
    <n v="3461.5384615384614"/>
    <n v="180000"/>
    <s v="Ciudad"/>
    <s v="COMPRA"/>
  </r>
  <r>
    <s v="Piso en calle Decano Bárcena y Mancheño-1361"/>
    <x v="1"/>
    <n v="180000"/>
    <x v="11"/>
    <n v="55"/>
    <x v="1"/>
    <x v="8"/>
    <x v="1"/>
    <x v="1"/>
    <x v="0"/>
    <m/>
    <n v="180000"/>
    <n v="3272.7272727272725"/>
    <n v="180000"/>
    <s v="Ciudad"/>
    <s v="COMPRA"/>
  </r>
  <r>
    <s v="Piso en calle Roquedal-703"/>
    <x v="1"/>
    <n v="180000"/>
    <x v="11"/>
    <n v="46"/>
    <x v="1"/>
    <x v="9"/>
    <x v="1"/>
    <x v="1"/>
    <x v="1"/>
    <m/>
    <n v="180000"/>
    <n v="3913.0434782608695"/>
    <n v="180000"/>
    <s v="Torremolinos"/>
    <s v="COMPRA"/>
  </r>
  <r>
    <s v="Piso en calle Moreno Nieto-351"/>
    <x v="1"/>
    <n v="180000"/>
    <x v="11"/>
    <n v="54"/>
    <x v="1"/>
    <x v="7"/>
    <x v="1"/>
    <x v="2"/>
    <x v="1"/>
    <m/>
    <n v="180000"/>
    <n v="3333.3333333333335"/>
    <n v="180000"/>
    <s v="Ciudad"/>
    <s v="COMPRA"/>
  </r>
  <r>
    <s v="Piso en avenida de Sorolla-2486"/>
    <x v="1"/>
    <n v="180000"/>
    <x v="11"/>
    <n v="60"/>
    <x v="1"/>
    <x v="11"/>
    <x v="1"/>
    <x v="1"/>
    <x v="1"/>
    <m/>
    <n v="180000"/>
    <n v="3000"/>
    <n v="180000"/>
    <s v="Torremolinos"/>
    <s v="COMPRA"/>
  </r>
  <r>
    <s v="Chalet en Castilleja de Guzman 586"/>
    <x v="2"/>
    <n v="179900"/>
    <x v="5"/>
    <n v="128"/>
    <x v="0"/>
    <x v="0"/>
    <x v="0"/>
    <x v="0"/>
    <x v="0"/>
    <s v=""/>
    <n v="179900"/>
    <n v="1405.46875"/>
    <n v="59966.666666666664"/>
    <m/>
    <s v="COMPRA"/>
  </r>
  <r>
    <s v="Piso en calle Río Jarama  Suroeste1345"/>
    <x v="0"/>
    <n v="179900"/>
    <x v="5"/>
    <n v="74"/>
    <x v="1"/>
    <x v="8"/>
    <x v="2"/>
    <x v="1"/>
    <x v="1"/>
    <s v=""/>
    <n v="179900"/>
    <n v="2431.0810810810813"/>
    <n v="59966.666666666664"/>
    <m/>
    <s v="COMPRA"/>
  </r>
  <r>
    <s v="Piso en calle de los Siete Picos  291141"/>
    <x v="0"/>
    <n v="179900"/>
    <x v="8"/>
    <n v="93"/>
    <x v="1"/>
    <x v="3"/>
    <x v="2"/>
    <x v="1"/>
    <x v="1"/>
    <s v=""/>
    <n v="179900"/>
    <n v="1934.4086021505377"/>
    <n v="89950"/>
    <m/>
    <s v="COMPRA"/>
  </r>
  <r>
    <s v="Piso en calle de los Electricistas  Arcos981"/>
    <x v="0"/>
    <n v="179900"/>
    <x v="8"/>
    <n v="50"/>
    <x v="1"/>
    <x v="9"/>
    <x v="2"/>
    <x v="1"/>
    <x v="1"/>
    <s v=""/>
    <n v="179900"/>
    <n v="3598"/>
    <n v="89950"/>
    <m/>
    <s v="COMPRA"/>
  </r>
  <r>
    <s v="Piso en calle del Uruguay  s/n987"/>
    <x v="0"/>
    <n v="179900"/>
    <x v="5"/>
    <n v="95"/>
    <x v="1"/>
    <x v="9"/>
    <x v="2"/>
    <x v="1"/>
    <x v="1"/>
    <s v=""/>
    <n v="179900"/>
    <n v="1893.6842105263158"/>
    <n v="59966.666666666664"/>
    <m/>
    <s v="COMPRA"/>
  </r>
  <r>
    <s v="Piso en calle de Marbella  Zona el Caño1687"/>
    <x v="0"/>
    <n v="179900"/>
    <x v="11"/>
    <n v="47"/>
    <x v="1"/>
    <x v="11"/>
    <x v="1"/>
    <x v="1"/>
    <x v="0"/>
    <s v=""/>
    <n v="179900"/>
    <n v="3827.6595744680849"/>
    <n v="179900"/>
    <m/>
    <s v="COMPRA"/>
  </r>
  <r>
    <s v="Piso en calle Manuel Romero Guillén  Gelves207"/>
    <x v="2"/>
    <n v="179900"/>
    <x v="5"/>
    <n v="82"/>
    <x v="1"/>
    <x v="3"/>
    <x v="1"/>
    <x v="1"/>
    <x v="0"/>
    <s v=""/>
    <n v="179900"/>
    <n v="2193.9024390243903"/>
    <n v="59966.666666666664"/>
    <m/>
    <s v="COMPRA"/>
  </r>
  <r>
    <s v="Piso en avenida Manuel Clavero Arévalo  s/n245"/>
    <x v="2"/>
    <n v="179900"/>
    <x v="8"/>
    <n v="97"/>
    <x v="1"/>
    <x v="9"/>
    <x v="1"/>
    <x v="1"/>
    <x v="1"/>
    <s v=""/>
    <n v="179900"/>
    <n v="1854.6391752577319"/>
    <n v="89950"/>
    <m/>
    <s v="COMPRA"/>
  </r>
  <r>
    <s v="Estudio en La Colina-985"/>
    <x v="1"/>
    <n v="179900"/>
    <x v="11"/>
    <n v="37"/>
    <x v="1"/>
    <x v="3"/>
    <x v="1"/>
    <x v="1"/>
    <x v="0"/>
    <m/>
    <n v="179900"/>
    <n v="4862.1621621621625"/>
    <n v="179900"/>
    <s v="Torremolinos"/>
    <s v="COMPRA"/>
  </r>
  <r>
    <s v="Piso en calle Montaño-2277"/>
    <x v="1"/>
    <n v="179900"/>
    <x v="11"/>
    <n v="58"/>
    <x v="1"/>
    <x v="11"/>
    <x v="1"/>
    <x v="2"/>
    <x v="1"/>
    <m/>
    <n v="179900"/>
    <n v="3101.7241379310344"/>
    <n v="179900"/>
    <s v="Ciudad"/>
    <s v="COMPRA"/>
  </r>
  <r>
    <s v="Chalet adosado en Santa Eufemia  Tomares563"/>
    <x v="2"/>
    <n v="179000"/>
    <x v="3"/>
    <n v="146"/>
    <x v="0"/>
    <x v="0"/>
    <x v="0"/>
    <x v="0"/>
    <x v="0"/>
    <s v=""/>
    <n v="179000"/>
    <n v="1226.027397260274"/>
    <n v="44750"/>
    <m/>
    <s v="COMPRA"/>
  </r>
  <r>
    <s v="Piso en calle de San Isidro  Talamanca de Jarama1372"/>
    <x v="0"/>
    <n v="179000"/>
    <x v="5"/>
    <n v="80"/>
    <x v="1"/>
    <x v="8"/>
    <x v="2"/>
    <x v="1"/>
    <x v="1"/>
    <s v=""/>
    <n v="179000"/>
    <n v="2237.5"/>
    <n v="59666.666666666664"/>
    <m/>
    <s v="COMPRA"/>
  </r>
  <r>
    <s v="Piso en calle Sierra Bermeja-532"/>
    <x v="1"/>
    <n v="179000"/>
    <x v="8"/>
    <n v="51"/>
    <x v="1"/>
    <x v="9"/>
    <x v="2"/>
    <x v="1"/>
    <x v="1"/>
    <m/>
    <n v="179000"/>
    <n v="3509.8039215686276"/>
    <n v="89500"/>
    <s v="Ciudad"/>
    <s v="COMPRA"/>
  </r>
  <r>
    <s v="Piso en calle Gaucín-544"/>
    <x v="1"/>
    <n v="179000"/>
    <x v="8"/>
    <n v="60"/>
    <x v="1"/>
    <x v="9"/>
    <x v="2"/>
    <x v="1"/>
    <x v="1"/>
    <m/>
    <n v="179000"/>
    <n v="2983.3333333333335"/>
    <n v="89500"/>
    <s v="Ciudad"/>
    <s v="COMPRA"/>
  </r>
  <r>
    <s v="Piso en Fuente Alegre - El Chaparral - Los Morales-2296"/>
    <x v="1"/>
    <n v="179000"/>
    <x v="3"/>
    <n v="210"/>
    <x v="1"/>
    <x v="11"/>
    <x v="2"/>
    <x v="1"/>
    <x v="1"/>
    <m/>
    <n v="179000"/>
    <n v="852.38095238095241"/>
    <n v="44750"/>
    <s v="Ciudad"/>
    <s v="COMPRA"/>
  </r>
  <r>
    <s v="Piso en calle Alemania  2124"/>
    <x v="2"/>
    <n v="179000"/>
    <x v="5"/>
    <n v="90"/>
    <x v="1"/>
    <x v="8"/>
    <x v="1"/>
    <x v="1"/>
    <x v="0"/>
    <s v=""/>
    <n v="179000"/>
    <n v="1988.8888888888889"/>
    <n v="59666.666666666664"/>
    <m/>
    <s v="COMPRA"/>
  </r>
  <r>
    <s v="Piso en avenida José González Luque  49244"/>
    <x v="2"/>
    <n v="179000"/>
    <x v="8"/>
    <n v="68"/>
    <x v="1"/>
    <x v="9"/>
    <x v="1"/>
    <x v="1"/>
    <x v="0"/>
    <s v=""/>
    <n v="179000"/>
    <n v="2632.3529411764707"/>
    <n v="89500"/>
    <m/>
    <s v="COMPRA"/>
  </r>
  <r>
    <s v="Piso en calle la Unión-761"/>
    <x v="1"/>
    <n v="179000"/>
    <x v="5"/>
    <n v="83"/>
    <x v="1"/>
    <x v="9"/>
    <x v="1"/>
    <x v="1"/>
    <x v="1"/>
    <m/>
    <n v="179000"/>
    <n v="2156.6265060240962"/>
    <n v="59666.666666666664"/>
    <s v="Ciudad"/>
    <s v="COMPRA"/>
  </r>
  <r>
    <s v="Piso en calle la Unión-762"/>
    <x v="1"/>
    <n v="179000"/>
    <x v="5"/>
    <n v="83"/>
    <x v="1"/>
    <x v="9"/>
    <x v="1"/>
    <x v="1"/>
    <x v="1"/>
    <m/>
    <n v="179000"/>
    <n v="2156.6265060240962"/>
    <n v="59666.666666666664"/>
    <s v="Ciudad"/>
    <s v="COMPRA"/>
  </r>
  <r>
    <s v="Piso en La Alhóndiga  Getafe1608"/>
    <x v="0"/>
    <n v="178800"/>
    <x v="8"/>
    <n v="61"/>
    <x v="1"/>
    <x v="15"/>
    <x v="2"/>
    <x v="1"/>
    <x v="1"/>
    <s v=""/>
    <n v="178800"/>
    <n v="2931.1475409836066"/>
    <n v="89400"/>
    <m/>
    <s v="COMPRA"/>
  </r>
  <r>
    <s v="Chalet adosado en calle Santa Rita  s/n536"/>
    <x v="2"/>
    <n v="178500"/>
    <x v="3"/>
    <n v="123"/>
    <x v="0"/>
    <x v="0"/>
    <x v="0"/>
    <x v="0"/>
    <x v="0"/>
    <s v=""/>
    <n v="178500"/>
    <n v="1451.219512195122"/>
    <n v="44625"/>
    <m/>
    <s v="COMPRA"/>
  </r>
  <r>
    <s v="Piso en avenida José Rodríguez de la Borbolla  Entrenúcleos240"/>
    <x v="2"/>
    <n v="178500"/>
    <x v="8"/>
    <n v="97"/>
    <x v="1"/>
    <x v="9"/>
    <x v="1"/>
    <x v="1"/>
    <x v="1"/>
    <s v=""/>
    <n v="178500"/>
    <n v="1840.2061855670104"/>
    <n v="89250"/>
    <m/>
    <s v="COMPRA"/>
  </r>
  <r>
    <s v="Piso en calle Carlos Arniches-1450"/>
    <x v="1"/>
    <n v="178000"/>
    <x v="5"/>
    <n v="89"/>
    <x v="1"/>
    <x v="8"/>
    <x v="1"/>
    <x v="1"/>
    <x v="0"/>
    <m/>
    <n v="178000"/>
    <n v="2000"/>
    <n v="59333.333333333336"/>
    <s v="Torremolinos"/>
    <s v="COMPRA"/>
  </r>
  <r>
    <s v="Piso en calle Carlos Arniches-1451"/>
    <x v="1"/>
    <n v="178000"/>
    <x v="5"/>
    <n v="89"/>
    <x v="1"/>
    <x v="8"/>
    <x v="1"/>
    <x v="1"/>
    <x v="0"/>
    <m/>
    <n v="178000"/>
    <n v="2000"/>
    <n v="59333.333333333336"/>
    <s v="Torremolinos"/>
    <s v="COMPRA"/>
  </r>
  <r>
    <s v="Piso en calle Carlos Arniches-1452"/>
    <x v="1"/>
    <n v="178000"/>
    <x v="5"/>
    <n v="89"/>
    <x v="1"/>
    <x v="8"/>
    <x v="1"/>
    <x v="1"/>
    <x v="1"/>
    <m/>
    <n v="178000"/>
    <n v="2000"/>
    <n v="59333.333333333336"/>
    <s v="Torremolinos"/>
    <s v="COMPRA"/>
  </r>
  <r>
    <s v="Piso en calle Trinidad-2482"/>
    <x v="1"/>
    <n v="178000"/>
    <x v="11"/>
    <n v="57"/>
    <x v="1"/>
    <x v="11"/>
    <x v="1"/>
    <x v="1"/>
    <x v="1"/>
    <m/>
    <n v="178000"/>
    <n v="3122.8070175438597"/>
    <n v="178000"/>
    <s v="Ciudad"/>
    <s v="COMPRA"/>
  </r>
  <r>
    <s v="Piso en calle Carrasco-2275"/>
    <x v="1"/>
    <n v="178000"/>
    <x v="11"/>
    <n v="50"/>
    <x v="1"/>
    <x v="11"/>
    <x v="1"/>
    <x v="2"/>
    <x v="1"/>
    <m/>
    <n v="178000"/>
    <n v="3560"/>
    <n v="178000"/>
    <s v="Ciudad"/>
    <s v="COMPRA"/>
  </r>
  <r>
    <s v="Piso en avenida Santa Cecilia  Ronda de Triana-Patrocinio-Turruñuelo58"/>
    <x v="2"/>
    <n v="177500"/>
    <x v="5"/>
    <n v="58"/>
    <x v="1"/>
    <x v="11"/>
    <x v="2"/>
    <x v="1"/>
    <x v="1"/>
    <s v=""/>
    <n v="177500"/>
    <n v="3060.344827586207"/>
    <n v="59166.666666666664"/>
    <m/>
    <s v="COMPRA"/>
  </r>
  <r>
    <s v="Piso en Urb. la Valdovina Vía 6  46149"/>
    <x v="2"/>
    <n v="176583"/>
    <x v="5"/>
    <n v="102"/>
    <x v="1"/>
    <x v="8"/>
    <x v="1"/>
    <x v="1"/>
    <x v="0"/>
    <s v=""/>
    <n v="176583"/>
    <n v="1731.2058823529412"/>
    <n v="58861"/>
    <m/>
    <s v="COMPRA"/>
  </r>
  <r>
    <s v="Piso en San Isidro  Getafe1349"/>
    <x v="0"/>
    <n v="176000"/>
    <x v="8"/>
    <n v="67"/>
    <x v="1"/>
    <x v="8"/>
    <x v="2"/>
    <x v="1"/>
    <x v="1"/>
    <s v=""/>
    <n v="176000"/>
    <n v="2626.8656716417909"/>
    <n v="88000"/>
    <m/>
    <s v="COMPRA"/>
  </r>
  <r>
    <s v="Piso en avenida Palma de Mallorca-1341"/>
    <x v="1"/>
    <n v="176000"/>
    <x v="11"/>
    <n v="45"/>
    <x v="1"/>
    <x v="8"/>
    <x v="1"/>
    <x v="1"/>
    <x v="1"/>
    <m/>
    <n v="176000"/>
    <n v="3911.1111111111113"/>
    <n v="176000"/>
    <s v="Torremolinos"/>
    <s v="COMPRA"/>
  </r>
  <r>
    <s v="Piso en calle García de la Serna-1342"/>
    <x v="1"/>
    <n v="176000"/>
    <x v="11"/>
    <n v="45"/>
    <x v="1"/>
    <x v="8"/>
    <x v="1"/>
    <x v="1"/>
    <x v="1"/>
    <m/>
    <n v="176000"/>
    <n v="3911.1111111111113"/>
    <n v="176000"/>
    <s v="Torremolinos"/>
    <s v="COMPRA"/>
  </r>
  <r>
    <s v="Chalet adosado en calle 11 de Marzo  Villanueva del Ariscal504"/>
    <x v="2"/>
    <n v="175000"/>
    <x v="3"/>
    <n v="146"/>
    <x v="0"/>
    <x v="0"/>
    <x v="0"/>
    <x v="0"/>
    <x v="0"/>
    <s v=""/>
    <n v="175000"/>
    <n v="1198.6301369863013"/>
    <n v="43750"/>
    <m/>
    <s v="COMPRA"/>
  </r>
  <r>
    <s v="Piso en calle de la Cruz de San Francisco  Centro1671"/>
    <x v="0"/>
    <n v="175000"/>
    <x v="8"/>
    <n v="83"/>
    <x v="1"/>
    <x v="11"/>
    <x v="2"/>
    <x v="1"/>
    <x v="1"/>
    <s v=""/>
    <n v="175000"/>
    <n v="2108.4337349397592"/>
    <n v="87500"/>
    <m/>
    <s v="COMPRA"/>
  </r>
  <r>
    <s v="Piso en Calle Betis - Pagés del Corro  Sevilla176"/>
    <x v="2"/>
    <n v="175000"/>
    <x v="11"/>
    <n v="53"/>
    <x v="1"/>
    <x v="8"/>
    <x v="2"/>
    <x v="2"/>
    <x v="1"/>
    <s v=""/>
    <n v="175000"/>
    <n v="3301.8867924528304"/>
    <n v="175000"/>
    <m/>
    <s v="COMPRA"/>
  </r>
  <r>
    <s v="Piso en calle Pelayo-1167"/>
    <x v="1"/>
    <n v="175000"/>
    <x v="8"/>
    <n v="51"/>
    <x v="1"/>
    <x v="8"/>
    <x v="2"/>
    <x v="1"/>
    <x v="1"/>
    <m/>
    <n v="175000"/>
    <n v="3431.372549019608"/>
    <n v="87500"/>
    <s v="Ciudad"/>
    <s v="COMPRA"/>
  </r>
  <r>
    <s v="Piso en calle Fray Luis de León-1183"/>
    <x v="1"/>
    <n v="175000"/>
    <x v="3"/>
    <n v="82"/>
    <x v="1"/>
    <x v="8"/>
    <x v="2"/>
    <x v="1"/>
    <x v="1"/>
    <m/>
    <n v="175000"/>
    <n v="2134.1463414634145"/>
    <n v="43750"/>
    <s v="Ciudad"/>
    <s v="COMPRA"/>
  </r>
  <r>
    <s v="Estudio en Victoria Eugenia-2321"/>
    <x v="1"/>
    <n v="175000"/>
    <x v="11"/>
    <n v="55"/>
    <x v="1"/>
    <x v="11"/>
    <x v="2"/>
    <x v="1"/>
    <x v="0"/>
    <m/>
    <n v="175000"/>
    <n v="3181.818181818182"/>
    <n v="175000"/>
    <s v="Ciudad"/>
    <s v="COMPRA"/>
  </r>
  <r>
    <s v="Estudio en Victoria Eugenia-2325"/>
    <x v="1"/>
    <n v="175000"/>
    <x v="11"/>
    <n v="60"/>
    <x v="1"/>
    <x v="11"/>
    <x v="2"/>
    <x v="1"/>
    <x v="0"/>
    <m/>
    <n v="175000"/>
    <n v="2916.6666666666665"/>
    <n v="175000"/>
    <s v="Ciudad"/>
    <s v="COMPRA"/>
  </r>
  <r>
    <s v="Ático en Palmete-Padre Pío-Hacienda San Antonio  Sevilla303"/>
    <x v="2"/>
    <n v="175000"/>
    <x v="8"/>
    <n v="78"/>
    <x v="1"/>
    <x v="1"/>
    <x v="1"/>
    <x v="1"/>
    <x v="0"/>
    <s v=""/>
    <n v="175000"/>
    <n v="2243.5897435897436"/>
    <n v="87500"/>
    <m/>
    <s v="COMPRA"/>
  </r>
  <r>
    <s v="Piso en Victoria Eugenia-1351"/>
    <x v="1"/>
    <n v="175000"/>
    <x v="8"/>
    <n v="51"/>
    <x v="1"/>
    <x v="8"/>
    <x v="1"/>
    <x v="1"/>
    <x v="1"/>
    <m/>
    <n v="175000"/>
    <n v="3431.372549019608"/>
    <n v="87500"/>
    <s v="Ciudad"/>
    <s v="COMPRA"/>
  </r>
  <r>
    <s v="Estudio en Parque de la Paloma-448"/>
    <x v="1"/>
    <n v="175000"/>
    <x v="11"/>
    <n v="38"/>
    <x v="1"/>
    <x v="7"/>
    <x v="1"/>
    <x v="1"/>
    <x v="1"/>
    <m/>
    <n v="175000"/>
    <n v="4605.2631578947367"/>
    <n v="175000"/>
    <s v="Benalmadena"/>
    <s v="COMPRA"/>
  </r>
  <r>
    <s v="Piso en calle Centurion y Cordoba-126"/>
    <x v="1"/>
    <n v="175000"/>
    <x v="11"/>
    <n v="60"/>
    <x v="1"/>
    <x v="6"/>
    <x v="1"/>
    <x v="1"/>
    <x v="1"/>
    <m/>
    <n v="175000"/>
    <n v="2916.6666666666665"/>
    <n v="175000"/>
    <s v="Torremolinos"/>
    <s v="COMPRA"/>
  </r>
  <r>
    <s v="Piso en calle Centurion y Cordoba-127"/>
    <x v="1"/>
    <n v="175000"/>
    <x v="11"/>
    <n v="60"/>
    <x v="1"/>
    <x v="6"/>
    <x v="1"/>
    <x v="1"/>
    <x v="1"/>
    <m/>
    <n v="175000"/>
    <n v="2916.6666666666665"/>
    <n v="175000"/>
    <s v="Torremolinos"/>
    <s v="COMPRA"/>
  </r>
  <r>
    <s v="Piso en calle Hoyo-46"/>
    <x v="1"/>
    <n v="175000"/>
    <x v="11"/>
    <n v="41"/>
    <x v="1"/>
    <x v="4"/>
    <x v="1"/>
    <x v="1"/>
    <x v="2"/>
    <n v="22000"/>
    <n v="197000"/>
    <n v="4804.8780487804879"/>
    <n v="197000"/>
    <s v="Torremolinos"/>
    <s v="COMPRA"/>
  </r>
  <r>
    <s v="Piso en calle la Colina-2456"/>
    <x v="1"/>
    <n v="175000"/>
    <x v="11"/>
    <n v="43"/>
    <x v="1"/>
    <x v="11"/>
    <x v="1"/>
    <x v="1"/>
    <x v="0"/>
    <m/>
    <n v="175000"/>
    <n v="4069.7674418604652"/>
    <n v="175000"/>
    <s v="Torremolinos"/>
    <s v="COMPRA"/>
  </r>
  <r>
    <s v="Estudio en calle Sebastián de Eslava-2459"/>
    <x v="1"/>
    <n v="175000"/>
    <x v="11"/>
    <n v="45"/>
    <x v="1"/>
    <x v="11"/>
    <x v="1"/>
    <x v="1"/>
    <x v="0"/>
    <m/>
    <n v="175000"/>
    <n v="3888.8888888888887"/>
    <n v="175000"/>
    <s v="Ciudad"/>
    <s v="COMPRA"/>
  </r>
  <r>
    <s v="Piso en calle Sebastián de Eslava-2460"/>
    <x v="1"/>
    <n v="175000"/>
    <x v="11"/>
    <n v="45"/>
    <x v="1"/>
    <x v="11"/>
    <x v="1"/>
    <x v="1"/>
    <x v="0"/>
    <m/>
    <n v="175000"/>
    <n v="3888.8888888888887"/>
    <n v="175000"/>
    <s v="Ciudad"/>
    <s v="COMPRA"/>
  </r>
  <r>
    <s v="Estudio en calle Sebastián de Eslava-2468"/>
    <x v="1"/>
    <n v="175000"/>
    <x v="11"/>
    <n v="52"/>
    <x v="1"/>
    <x v="11"/>
    <x v="1"/>
    <x v="1"/>
    <x v="0"/>
    <m/>
    <n v="175000"/>
    <n v="3365.3846153846152"/>
    <n v="175000"/>
    <s v="Ciudad"/>
    <s v="COMPRA"/>
  </r>
  <r>
    <s v="Estudio en calle Sebastián de Eslava-2469"/>
    <x v="1"/>
    <n v="175000"/>
    <x v="11"/>
    <n v="52"/>
    <x v="1"/>
    <x v="11"/>
    <x v="1"/>
    <x v="1"/>
    <x v="0"/>
    <m/>
    <n v="175000"/>
    <n v="3365.3846153846152"/>
    <n v="175000"/>
    <s v="Ciudad"/>
    <s v="COMPRA"/>
  </r>
  <r>
    <s v="Piso en calle de Velázquez  Parque Europa - Los Pitufos1142"/>
    <x v="0"/>
    <n v="174999"/>
    <x v="8"/>
    <n v="55"/>
    <x v="1"/>
    <x v="3"/>
    <x v="2"/>
    <x v="1"/>
    <x v="1"/>
    <s v=""/>
    <n v="174999"/>
    <n v="3181.8"/>
    <n v="87499.5"/>
    <m/>
    <s v="COMPRA"/>
  </r>
  <r>
    <s v="Casa o chalet independiente en Pilas 461"/>
    <x v="2"/>
    <n v="174900"/>
    <x v="5"/>
    <n v="165"/>
    <x v="0"/>
    <x v="0"/>
    <x v="0"/>
    <x v="0"/>
    <x v="0"/>
    <s v=""/>
    <n v="174900"/>
    <n v="1060"/>
    <n v="58300"/>
    <m/>
    <s v="COMPRA"/>
  </r>
  <r>
    <s v="Piso en calle Mallorca  San Nicasio1667"/>
    <x v="0"/>
    <n v="174900"/>
    <x v="8"/>
    <n v="62"/>
    <x v="1"/>
    <x v="11"/>
    <x v="2"/>
    <x v="1"/>
    <x v="1"/>
    <s v=""/>
    <n v="174900"/>
    <n v="2820.9677419354839"/>
    <n v="87450"/>
    <m/>
    <s v="COMPRA"/>
  </r>
  <r>
    <s v="Piso en calle Luis Sauquillo  Centro1138"/>
    <x v="0"/>
    <n v="174900"/>
    <x v="8"/>
    <n v="79"/>
    <x v="1"/>
    <x v="3"/>
    <x v="2"/>
    <x v="1"/>
    <x v="1"/>
    <s v=""/>
    <n v="174900"/>
    <n v="2213.9240506329115"/>
    <n v="87450"/>
    <m/>
    <s v="COMPRA"/>
  </r>
  <r>
    <s v="Piso en calle Luis Sauquillo  Centro1154"/>
    <x v="0"/>
    <n v="174900"/>
    <x v="8"/>
    <n v="79"/>
    <x v="1"/>
    <x v="3"/>
    <x v="2"/>
    <x v="1"/>
    <x v="1"/>
    <s v=""/>
    <n v="174900"/>
    <n v="2213.9240506329115"/>
    <n v="87450"/>
    <m/>
    <s v="COMPRA"/>
  </r>
  <r>
    <s v="Piso en calle Luis Sauquillo  Centro1155"/>
    <x v="0"/>
    <n v="174900"/>
    <x v="8"/>
    <n v="79"/>
    <x v="1"/>
    <x v="3"/>
    <x v="2"/>
    <x v="1"/>
    <x v="1"/>
    <s v=""/>
    <n v="174900"/>
    <n v="2213.9240506329115"/>
    <n v="87450"/>
    <m/>
    <s v="COMPRA"/>
  </r>
  <r>
    <s v="Piso en avenida Miraflores de los Ángeles-311"/>
    <x v="1"/>
    <n v="174900"/>
    <x v="5"/>
    <n v="70"/>
    <x v="1"/>
    <x v="1"/>
    <x v="1"/>
    <x v="1"/>
    <x v="1"/>
    <m/>
    <n v="174900"/>
    <n v="2498.5714285714284"/>
    <n v="58300"/>
    <s v="Ciudad"/>
    <s v="COMPRA"/>
  </r>
  <r>
    <s v="Piso en Canonigo  s/n41"/>
    <x v="2"/>
    <n v="174500"/>
    <x v="5"/>
    <n v="100"/>
    <x v="1"/>
    <x v="11"/>
    <x v="1"/>
    <x v="1"/>
    <x v="1"/>
    <s v=""/>
    <n v="174500"/>
    <n v="1745"/>
    <n v="58166.666666666664"/>
    <m/>
    <s v="COMPRA"/>
  </r>
  <r>
    <s v="Piso en Suárez-2323"/>
    <x v="1"/>
    <n v="174000"/>
    <x v="11"/>
    <n v="56"/>
    <x v="1"/>
    <x v="11"/>
    <x v="2"/>
    <x v="1"/>
    <x v="1"/>
    <m/>
    <n v="174000"/>
    <n v="3107.1428571428573"/>
    <n v="174000"/>
    <s v="Ciudad"/>
    <s v="COMPRA"/>
  </r>
  <r>
    <s v="Piso en calle Juan Bravo  Calle Pinto-San Roque1129"/>
    <x v="0"/>
    <n v="173500"/>
    <x v="8"/>
    <n v="101"/>
    <x v="1"/>
    <x v="3"/>
    <x v="2"/>
    <x v="2"/>
    <x v="1"/>
    <s v=""/>
    <n v="173500"/>
    <n v="1717.8217821782177"/>
    <n v="86750"/>
    <m/>
    <s v="COMPRA"/>
  </r>
  <r>
    <s v="Estudio en avenida Gamonal-293"/>
    <x v="1"/>
    <n v="173300"/>
    <x v="11"/>
    <n v="37"/>
    <x v="1"/>
    <x v="1"/>
    <x v="1"/>
    <x v="1"/>
    <x v="1"/>
    <m/>
    <n v="173300"/>
    <n v="4683.7837837837842"/>
    <n v="173300"/>
    <s v="Benalmadena"/>
    <s v="COMPRA"/>
  </r>
  <r>
    <s v="Estudio en avenida Gamonal-294"/>
    <x v="1"/>
    <n v="173300"/>
    <x v="11"/>
    <n v="37"/>
    <x v="1"/>
    <x v="1"/>
    <x v="1"/>
    <x v="1"/>
    <x v="1"/>
    <m/>
    <n v="173300"/>
    <n v="4683.7837837837842"/>
    <n v="173300"/>
    <s v="Benalmadena"/>
    <s v="COMPRA"/>
  </r>
  <r>
    <s v="Chalet pareado en calle la Grulla, El Rinconcillo 45"/>
    <x v="3"/>
    <n v="173000"/>
    <x v="8"/>
    <n v="132"/>
    <x v="0"/>
    <x v="0"/>
    <x v="0"/>
    <x v="0"/>
    <x v="0"/>
    <m/>
    <n v="173000"/>
    <n v="1310.6060606060605"/>
    <n v="86500"/>
    <m/>
    <s v="COMPRA"/>
  </r>
  <r>
    <s v="Piso en San Alberto - La Alcubilla - Florisol-555"/>
    <x v="1"/>
    <n v="173000"/>
    <x v="8"/>
    <n v="75"/>
    <x v="1"/>
    <x v="9"/>
    <x v="2"/>
    <x v="1"/>
    <x v="1"/>
    <m/>
    <n v="173000"/>
    <n v="2306.6666666666665"/>
    <n v="86500"/>
    <s v="Ciudad"/>
    <s v="COMPRA"/>
  </r>
  <r>
    <s v="Piso en calle del Colegial-711"/>
    <x v="1"/>
    <n v="173000"/>
    <x v="11"/>
    <n v="50"/>
    <x v="1"/>
    <x v="9"/>
    <x v="1"/>
    <x v="1"/>
    <x v="1"/>
    <m/>
    <n v="173000"/>
    <n v="3460"/>
    <n v="173000"/>
    <s v="Torremolinos"/>
    <s v="COMPRA"/>
  </r>
  <r>
    <s v="Estudio en avenida Gamonal-292"/>
    <x v="1"/>
    <n v="173000"/>
    <x v="11"/>
    <n v="33"/>
    <x v="1"/>
    <x v="1"/>
    <x v="1"/>
    <x v="1"/>
    <x v="1"/>
    <m/>
    <n v="173000"/>
    <n v="5242.424242424242"/>
    <n v="173000"/>
    <s v="Torremolinos"/>
    <s v="COMPRA"/>
  </r>
  <r>
    <s v="Piso en calle Leganés  La Alhóndiga1606"/>
    <x v="0"/>
    <n v="172000"/>
    <x v="8"/>
    <n v="61"/>
    <x v="1"/>
    <x v="15"/>
    <x v="2"/>
    <x v="1"/>
    <x v="1"/>
    <s v=""/>
    <n v="172000"/>
    <n v="2819.6721311475408"/>
    <n v="86000"/>
    <m/>
    <s v="COMPRA"/>
  </r>
  <r>
    <s v="Piso en calle Letonia  Altos del Olivar - El Caracol1176"/>
    <x v="0"/>
    <n v="172000"/>
    <x v="11"/>
    <n v="44"/>
    <x v="1"/>
    <x v="3"/>
    <x v="1"/>
    <x v="1"/>
    <x v="0"/>
    <s v=""/>
    <n v="172000"/>
    <n v="3909.090909090909"/>
    <n v="172000"/>
    <m/>
    <s v="COMPRA"/>
  </r>
  <r>
    <s v="Piso en calle Jinetes-2273"/>
    <x v="1"/>
    <n v="172000"/>
    <x v="11"/>
    <n v="28"/>
    <x v="1"/>
    <x v="11"/>
    <x v="1"/>
    <x v="2"/>
    <x v="1"/>
    <m/>
    <n v="172000"/>
    <n v="6142.8571428571431"/>
    <n v="172000"/>
    <s v="Ciudad"/>
    <s v="COMPRA"/>
  </r>
  <r>
    <s v="Piso en calle Valle de Abdalajís-1172"/>
    <x v="1"/>
    <n v="171000"/>
    <x v="8"/>
    <n v="68"/>
    <x v="1"/>
    <x v="8"/>
    <x v="2"/>
    <x v="1"/>
    <x v="1"/>
    <m/>
    <n v="171000"/>
    <n v="2514.705882352941"/>
    <n v="85500"/>
    <s v="Ciudad"/>
    <s v="COMPRA"/>
  </r>
  <r>
    <s v="Piso en La Florida - Parque norte-361"/>
    <x v="1"/>
    <n v="171000"/>
    <x v="8"/>
    <n v="75"/>
    <x v="1"/>
    <x v="7"/>
    <x v="2"/>
    <x v="1"/>
    <x v="1"/>
    <m/>
    <n v="171000"/>
    <n v="2280"/>
    <n v="85500"/>
    <s v="Ciudad"/>
    <s v="COMPRA"/>
  </r>
  <r>
    <s v="Piso en Guayaquil  1141"/>
    <x v="2"/>
    <n v="171000"/>
    <x v="8"/>
    <n v="79"/>
    <x v="1"/>
    <x v="8"/>
    <x v="1"/>
    <x v="1"/>
    <x v="0"/>
    <s v=""/>
    <n v="171000"/>
    <n v="2164.5569620253164"/>
    <n v="85500"/>
    <m/>
    <s v="COMPRA"/>
  </r>
  <r>
    <s v="Piso en calle Méjico  San José - Buenos Aires1751"/>
    <x v="0"/>
    <n v="171000"/>
    <x v="5"/>
    <n v="79"/>
    <x v="1"/>
    <x v="11"/>
    <x v="1"/>
    <x v="1"/>
    <x v="1"/>
    <s v=""/>
    <n v="171000"/>
    <n v="2164.5569620253164"/>
    <n v="57000"/>
    <m/>
    <s v="COMPRA"/>
  </r>
  <r>
    <s v="Chalet pareado en calle Perejil-2210"/>
    <x v="1"/>
    <n v="170000"/>
    <x v="6"/>
    <n v="115"/>
    <x v="0"/>
    <x v="0"/>
    <x v="0"/>
    <x v="0"/>
    <x v="1"/>
    <m/>
    <n v="170000"/>
    <n v="1478.2608695652175"/>
    <n v="34000"/>
    <s v="Benalmadena"/>
    <s v="COMPRA"/>
  </r>
  <r>
    <s v="Piso en Casco Antiguo  Alcorcón1649"/>
    <x v="0"/>
    <n v="170000"/>
    <x v="11"/>
    <n v="60"/>
    <x v="1"/>
    <x v="11"/>
    <x v="2"/>
    <x v="1"/>
    <x v="1"/>
    <s v=""/>
    <n v="170000"/>
    <n v="2833.3333333333335"/>
    <n v="170000"/>
    <m/>
    <s v="COMPRA"/>
  </r>
  <r>
    <s v="Dúplex en Santa Cruz - Alfalfa  Sevilla70"/>
    <x v="2"/>
    <n v="170000"/>
    <x v="11"/>
    <n v="54"/>
    <x v="1"/>
    <x v="11"/>
    <x v="2"/>
    <x v="2"/>
    <x v="1"/>
    <s v=""/>
    <n v="170000"/>
    <n v="3148.1481481481483"/>
    <n v="170000"/>
    <m/>
    <s v="COMPRA"/>
  </r>
  <r>
    <s v="Piso en avenida del Guadalquivir  Vista Azul - Consolación225"/>
    <x v="2"/>
    <n v="170000"/>
    <x v="8"/>
    <n v="93"/>
    <x v="1"/>
    <x v="3"/>
    <x v="2"/>
    <x v="1"/>
    <x v="0"/>
    <s v=""/>
    <n v="170000"/>
    <n v="1827.9569892473119"/>
    <n v="85000"/>
    <m/>
    <s v="COMPRA"/>
  </r>
  <r>
    <s v="Piso en angeles  Getafe Centro1165"/>
    <x v="0"/>
    <n v="170000"/>
    <x v="5"/>
    <n v="70"/>
    <x v="1"/>
    <x v="3"/>
    <x v="2"/>
    <x v="1"/>
    <x v="1"/>
    <s v=""/>
    <n v="170000"/>
    <n v="2428.5714285714284"/>
    <n v="56666.666666666664"/>
    <m/>
    <s v="COMPRA"/>
  </r>
  <r>
    <s v="Piso en plaza Victoria-355"/>
    <x v="1"/>
    <n v="170000"/>
    <x v="8"/>
    <n v="55"/>
    <x v="1"/>
    <x v="7"/>
    <x v="2"/>
    <x v="1"/>
    <x v="1"/>
    <m/>
    <n v="170000"/>
    <n v="3090.909090909091"/>
    <n v="85000"/>
    <s v="Ciudad"/>
    <s v="COMPRA"/>
  </r>
  <r>
    <s v="Piso en calle Canchal-2282"/>
    <x v="1"/>
    <n v="170000"/>
    <x v="3"/>
    <n v="100"/>
    <x v="1"/>
    <x v="11"/>
    <x v="2"/>
    <x v="1"/>
    <x v="1"/>
    <m/>
    <n v="170000"/>
    <n v="1700"/>
    <n v="42500"/>
    <s v="Ciudad"/>
    <s v="COMPRA"/>
  </r>
  <r>
    <s v="Piso en calle India  Emilio Lemos321"/>
    <x v="2"/>
    <n v="170000"/>
    <x v="5"/>
    <n v="126"/>
    <x v="1"/>
    <x v="5"/>
    <x v="1"/>
    <x v="1"/>
    <x v="0"/>
    <s v=""/>
    <n v="170000"/>
    <n v="1349.2063492063492"/>
    <n v="56666.666666666664"/>
    <m/>
    <s v="COMPRA"/>
  </r>
  <r>
    <s v="Piso en avenida de los Manantiales-991"/>
    <x v="1"/>
    <n v="170000"/>
    <x v="11"/>
    <n v="48"/>
    <x v="1"/>
    <x v="3"/>
    <x v="1"/>
    <x v="1"/>
    <x v="1"/>
    <m/>
    <n v="170000"/>
    <n v="3541.6666666666665"/>
    <n v="170000"/>
    <s v="Torremolinos"/>
    <s v="COMPRA"/>
  </r>
  <r>
    <s v="Piso en calle Coronel Osuna-1064"/>
    <x v="1"/>
    <n v="170000"/>
    <x v="5"/>
    <n v="91"/>
    <x v="1"/>
    <x v="3"/>
    <x v="1"/>
    <x v="1"/>
    <x v="1"/>
    <m/>
    <n v="170000"/>
    <n v="1868.131868131868"/>
    <n v="56666.666666666664"/>
    <s v="Ciudad"/>
    <s v="COMPRA"/>
  </r>
  <r>
    <s v="Piso en calle Coronel Osuna-1065"/>
    <x v="1"/>
    <n v="170000"/>
    <x v="5"/>
    <n v="91"/>
    <x v="1"/>
    <x v="3"/>
    <x v="1"/>
    <x v="1"/>
    <x v="1"/>
    <m/>
    <n v="170000"/>
    <n v="1868.131868131868"/>
    <n v="56666.666666666664"/>
    <s v="Ciudad"/>
    <s v="COMPRA"/>
  </r>
  <r>
    <s v="Estudio en avenida Gamonal-200"/>
    <x v="1"/>
    <n v="170000"/>
    <x v="11"/>
    <n v="30"/>
    <x v="1"/>
    <x v="5"/>
    <x v="1"/>
    <x v="1"/>
    <x v="1"/>
    <m/>
    <n v="170000"/>
    <n v="5666.666666666667"/>
    <n v="170000"/>
    <s v="Benalmadena"/>
    <s v="COMPRA"/>
  </r>
  <r>
    <s v="Piso en Barrio Alto  San Juan de Aznalfarache155"/>
    <x v="2"/>
    <n v="169990"/>
    <x v="8"/>
    <n v="78"/>
    <x v="1"/>
    <x v="8"/>
    <x v="2"/>
    <x v="1"/>
    <x v="0"/>
    <s v=""/>
    <n v="169990"/>
    <n v="2179.3589743589741"/>
    <n v="84995"/>
    <m/>
    <s v="COMPRA"/>
  </r>
  <r>
    <s v="Chalet adosado en calle Parroco Ildefonso Fernandez  3532"/>
    <x v="2"/>
    <n v="169900"/>
    <x v="3"/>
    <n v="138"/>
    <x v="0"/>
    <x v="0"/>
    <x v="0"/>
    <x v="0"/>
    <x v="0"/>
    <s v=""/>
    <n v="169900"/>
    <n v="1231.159420289855"/>
    <n v="42475"/>
    <m/>
    <s v="COMPRA"/>
  </r>
  <r>
    <s v="Piso en calle Adelfas  Universidad839"/>
    <x v="0"/>
    <n v="169900"/>
    <x v="5"/>
    <n v="68"/>
    <x v="1"/>
    <x v="7"/>
    <x v="2"/>
    <x v="1"/>
    <x v="1"/>
    <s v=""/>
    <n v="169900"/>
    <n v="2498.5294117647059"/>
    <n v="56633.333333333336"/>
    <m/>
    <s v="COMPRA"/>
  </r>
  <r>
    <s v="Piso en calle Candanchú  40827"/>
    <x v="0"/>
    <n v="169900"/>
    <x v="5"/>
    <n v="73"/>
    <x v="1"/>
    <x v="7"/>
    <x v="2"/>
    <x v="2"/>
    <x v="1"/>
    <s v=""/>
    <n v="169900"/>
    <n v="2327.3972602739727"/>
    <n v="56633.333333333336"/>
    <m/>
    <s v="COMPRA"/>
  </r>
  <r>
    <s v="Piso en calle Ruy López-234"/>
    <x v="1"/>
    <n v="169900"/>
    <x v="8"/>
    <n v="50"/>
    <x v="1"/>
    <x v="1"/>
    <x v="2"/>
    <x v="2"/>
    <x v="1"/>
    <m/>
    <n v="169900"/>
    <n v="3398"/>
    <n v="84950"/>
    <s v="Ciudad"/>
    <s v="COMPRA"/>
  </r>
  <r>
    <s v="Piso en Parque Olimpia  Los Cestos - Belén - Las Eras1220"/>
    <x v="0"/>
    <n v="169900"/>
    <x v="8"/>
    <n v="107"/>
    <x v="1"/>
    <x v="3"/>
    <x v="1"/>
    <x v="1"/>
    <x v="0"/>
    <s v=""/>
    <n v="169900"/>
    <n v="1587.8504672897195"/>
    <n v="84950"/>
    <m/>
    <s v="COMPRA"/>
  </r>
  <r>
    <s v="Piso en calle Luis Chamizo  Fuentebella-San Felix-El Leguario989"/>
    <x v="0"/>
    <n v="169900"/>
    <x v="8"/>
    <n v="65"/>
    <x v="1"/>
    <x v="9"/>
    <x v="1"/>
    <x v="1"/>
    <x v="0"/>
    <s v=""/>
    <n v="169900"/>
    <n v="2613.8461538461538"/>
    <n v="84950"/>
    <m/>
    <s v="COMPRA"/>
  </r>
  <r>
    <s v="Piso en calle de la Lechuga  Centro1062"/>
    <x v="0"/>
    <n v="169900"/>
    <x v="8"/>
    <n v="85"/>
    <x v="1"/>
    <x v="9"/>
    <x v="1"/>
    <x v="1"/>
    <x v="1"/>
    <s v=""/>
    <n v="169900"/>
    <n v="1998.8235294117646"/>
    <n v="84950"/>
    <m/>
    <s v="COMPRA"/>
  </r>
  <r>
    <s v="Estudio en pasaje Cerro Largo-298"/>
    <x v="1"/>
    <n v="169900"/>
    <x v="11"/>
    <n v="38"/>
    <x v="1"/>
    <x v="1"/>
    <x v="1"/>
    <x v="1"/>
    <x v="1"/>
    <m/>
    <n v="169900"/>
    <n v="4471.0526315789475"/>
    <n v="169900"/>
    <s v="Torremolinos"/>
    <s v="COMPRA"/>
  </r>
  <r>
    <s v="Piso en calle Río Aranda-299"/>
    <x v="1"/>
    <n v="169900"/>
    <x v="11"/>
    <n v="40"/>
    <x v="1"/>
    <x v="1"/>
    <x v="1"/>
    <x v="1"/>
    <x v="1"/>
    <m/>
    <n v="169900"/>
    <n v="4247.5"/>
    <n v="169900"/>
    <s v="Torremolinos"/>
    <s v="COMPRA"/>
  </r>
  <r>
    <s v="Chalet en calle Romera  49582"/>
    <x v="2"/>
    <n v="169500"/>
    <x v="5"/>
    <n v="206"/>
    <x v="0"/>
    <x v="0"/>
    <x v="0"/>
    <x v="0"/>
    <x v="0"/>
    <s v=""/>
    <n v="169500"/>
    <n v="822.81553398058247"/>
    <n v="56500"/>
    <m/>
    <s v="COMPRA"/>
  </r>
  <r>
    <s v="Piso en calle Alicante  Juan de la Cierva1146"/>
    <x v="0"/>
    <n v="169000"/>
    <x v="5"/>
    <n v="66"/>
    <x v="1"/>
    <x v="3"/>
    <x v="2"/>
    <x v="1"/>
    <x v="1"/>
    <s v=""/>
    <n v="169000"/>
    <n v="2560.6060606060605"/>
    <n v="56333.333333333336"/>
    <m/>
    <s v="COMPRA"/>
  </r>
  <r>
    <s v="Piso en calle Pardo de Santallana  Carlos Ruiz1148"/>
    <x v="0"/>
    <n v="169000"/>
    <x v="8"/>
    <n v="62"/>
    <x v="1"/>
    <x v="3"/>
    <x v="2"/>
    <x v="1"/>
    <x v="1"/>
    <s v=""/>
    <n v="169000"/>
    <n v="2725.8064516129034"/>
    <n v="84500"/>
    <m/>
    <s v="COMPRA"/>
  </r>
  <r>
    <s v="Piso en calle Río Urbión  San Nicasio966"/>
    <x v="0"/>
    <n v="169000"/>
    <x v="5"/>
    <n v="68"/>
    <x v="1"/>
    <x v="9"/>
    <x v="2"/>
    <x v="1"/>
    <x v="1"/>
    <s v=""/>
    <n v="169000"/>
    <n v="2485.294117647059"/>
    <n v="56333.333333333336"/>
    <m/>
    <s v="COMPRA"/>
  </r>
  <r>
    <s v="Piso en calle Cataluña  Universidad972"/>
    <x v="0"/>
    <n v="169000"/>
    <x v="5"/>
    <n v="65"/>
    <x v="1"/>
    <x v="9"/>
    <x v="2"/>
    <x v="1"/>
    <x v="1"/>
    <s v=""/>
    <n v="169000"/>
    <n v="2600"/>
    <n v="56333.333333333336"/>
    <m/>
    <s v="COMPRA"/>
  </r>
  <r>
    <s v="Piso en calle Virgen de los Remedios  Casco Antiguo841"/>
    <x v="0"/>
    <n v="169000"/>
    <x v="8"/>
    <n v="73"/>
    <x v="1"/>
    <x v="7"/>
    <x v="2"/>
    <x v="1"/>
    <x v="1"/>
    <s v=""/>
    <n v="169000"/>
    <n v="2315.0684931506848"/>
    <n v="84500"/>
    <m/>
    <s v="COMPRA"/>
  </r>
  <r>
    <s v="Piso en calle José Payán  414"/>
    <x v="2"/>
    <n v="169000"/>
    <x v="8"/>
    <n v="92"/>
    <x v="1"/>
    <x v="8"/>
    <x v="1"/>
    <x v="1"/>
    <x v="2"/>
    <m/>
    <n v="169000"/>
    <n v="1836.9565217391305"/>
    <n v="84500"/>
    <m/>
    <s v="COMPRA"/>
  </r>
  <r>
    <s v="Piso en loma del colegial-1365"/>
    <x v="1"/>
    <n v="169000"/>
    <x v="11"/>
    <n v="59"/>
    <x v="1"/>
    <x v="8"/>
    <x v="1"/>
    <x v="1"/>
    <x v="1"/>
    <m/>
    <n v="169000"/>
    <n v="2864.406779661017"/>
    <n v="169000"/>
    <s v="Torremolinos"/>
    <s v="COMPRA"/>
  </r>
  <r>
    <s v="Piso en calle Martínez Maldonado-1392"/>
    <x v="1"/>
    <n v="169000"/>
    <x v="8"/>
    <n v="70"/>
    <x v="1"/>
    <x v="8"/>
    <x v="1"/>
    <x v="1"/>
    <x v="1"/>
    <m/>
    <n v="169000"/>
    <n v="2414.2857142857142"/>
    <n v="84500"/>
    <s v="Ciudad"/>
    <s v="COMPRA"/>
  </r>
  <r>
    <s v="Estudio en avenida Marysol-983"/>
    <x v="1"/>
    <n v="169000"/>
    <x v="11"/>
    <n v="35"/>
    <x v="1"/>
    <x v="3"/>
    <x v="1"/>
    <x v="1"/>
    <x v="0"/>
    <m/>
    <n v="169000"/>
    <n v="4828.5714285714284"/>
    <n v="169000"/>
    <s v="Benalmadena"/>
    <s v="COMPRA"/>
  </r>
  <r>
    <s v="Piso en calle Jesús del Gran Poder  Centro172"/>
    <x v="2"/>
    <n v="168500"/>
    <x v="8"/>
    <n v="120"/>
    <x v="1"/>
    <x v="8"/>
    <x v="2"/>
    <x v="1"/>
    <x v="1"/>
    <s v=""/>
    <n v="168500"/>
    <n v="1404.1666666666667"/>
    <n v="84250"/>
    <m/>
    <s v="COMPRA"/>
  </r>
  <r>
    <s v="Piso en calle Eduardo Torroja-362"/>
    <x v="1"/>
    <n v="168000"/>
    <x v="5"/>
    <n v="78"/>
    <x v="1"/>
    <x v="7"/>
    <x v="2"/>
    <x v="1"/>
    <x v="1"/>
    <m/>
    <n v="168000"/>
    <n v="2153.8461538461538"/>
    <n v="56000"/>
    <s v="Ciudad"/>
    <s v="COMPRA"/>
  </r>
  <r>
    <s v="Estudio en calle Flamingo-697"/>
    <x v="1"/>
    <n v="168000"/>
    <x v="11"/>
    <n v="41"/>
    <x v="1"/>
    <x v="9"/>
    <x v="1"/>
    <x v="1"/>
    <x v="1"/>
    <m/>
    <n v="168000"/>
    <n v="4097.5609756097565"/>
    <n v="168000"/>
    <s v="Benalmadena"/>
    <s v="COMPRA"/>
  </r>
  <r>
    <s v="Piso en calle la Colina-301"/>
    <x v="1"/>
    <n v="168000"/>
    <x v="11"/>
    <n v="43"/>
    <x v="1"/>
    <x v="1"/>
    <x v="1"/>
    <x v="1"/>
    <x v="1"/>
    <m/>
    <n v="168000"/>
    <n v="3906.9767441860463"/>
    <n v="168000"/>
    <s v="Torremolinos"/>
    <s v="COMPRA"/>
  </r>
  <r>
    <s v="Piso en calle la Colina-302"/>
    <x v="1"/>
    <n v="168000"/>
    <x v="11"/>
    <n v="43"/>
    <x v="1"/>
    <x v="1"/>
    <x v="1"/>
    <x v="1"/>
    <x v="1"/>
    <m/>
    <n v="168000"/>
    <n v="3906.9767441860463"/>
    <n v="168000"/>
    <s v="Torremolinos"/>
    <s v="COMPRA"/>
  </r>
  <r>
    <s v="Piso en la colina-303"/>
    <x v="1"/>
    <n v="168000"/>
    <x v="11"/>
    <n v="43"/>
    <x v="1"/>
    <x v="1"/>
    <x v="1"/>
    <x v="1"/>
    <x v="1"/>
    <m/>
    <n v="168000"/>
    <n v="3906.9767441860463"/>
    <n v="168000"/>
    <s v="Torremolinos"/>
    <s v="COMPRA"/>
  </r>
  <r>
    <s v="Piso en la colina-304"/>
    <x v="1"/>
    <n v="168000"/>
    <x v="11"/>
    <n v="43"/>
    <x v="1"/>
    <x v="1"/>
    <x v="1"/>
    <x v="1"/>
    <x v="1"/>
    <m/>
    <n v="168000"/>
    <n v="3906.9767441860463"/>
    <n v="168000"/>
    <s v="Torremolinos"/>
    <s v="COMPRA"/>
  </r>
  <r>
    <s v="Casa o chalet independiente en Pintores-Ferial  Parla2338"/>
    <x v="0"/>
    <n v="167500"/>
    <x v="5"/>
    <n v="69"/>
    <x v="0"/>
    <x v="0"/>
    <x v="0"/>
    <x v="0"/>
    <x v="0"/>
    <s v=""/>
    <n v="167500"/>
    <n v="2427.536231884058"/>
    <n v="55833.333333333336"/>
    <m/>
    <s v="COMPRA"/>
  </r>
  <r>
    <s v="Piso en calle Alcalde Joaquín Quiles-0"/>
    <x v="1"/>
    <n v="167000"/>
    <x v="5"/>
    <n v="100"/>
    <x v="1"/>
    <x v="13"/>
    <x v="1"/>
    <x v="1"/>
    <x v="1"/>
    <m/>
    <n v="167000"/>
    <n v="1670"/>
    <n v="55666.666666666664"/>
    <s v="Ciudad"/>
    <s v="COMPRA"/>
  </r>
  <r>
    <s v="Piso en calle Alcalde Joaquín Quiles-27"/>
    <x v="1"/>
    <n v="167000"/>
    <x v="5"/>
    <n v="93"/>
    <x v="1"/>
    <x v="13"/>
    <x v="1"/>
    <x v="1"/>
    <x v="1"/>
    <m/>
    <n v="167000"/>
    <n v="1795.6989247311828"/>
    <n v="55666.666666666664"/>
    <s v="Ciudad"/>
    <s v="COMPRA"/>
  </r>
  <r>
    <s v="Piso en calle Federico de Castro Bravo  s/n310"/>
    <x v="2"/>
    <n v="166000"/>
    <x v="8"/>
    <n v="67"/>
    <x v="1"/>
    <x v="1"/>
    <x v="1"/>
    <x v="1"/>
    <x v="0"/>
    <s v=""/>
    <n v="166000"/>
    <n v="2477.6119402985073"/>
    <n v="83000"/>
    <m/>
    <s v="COMPRA"/>
  </r>
  <r>
    <s v="Casa o chalet independiente en Coria del Río 427"/>
    <x v="2"/>
    <n v="165690"/>
    <x v="5"/>
    <n v="144"/>
    <x v="0"/>
    <x v="0"/>
    <x v="0"/>
    <x v="0"/>
    <x v="0"/>
    <s v=""/>
    <n v="165690"/>
    <n v="1150.625"/>
    <n v="55230"/>
    <m/>
    <s v="COMPRA"/>
  </r>
  <r>
    <s v="Estudio en avenida Joan Miró-2004"/>
    <x v="1"/>
    <n v="165000"/>
    <x v="11"/>
    <n v="31"/>
    <x v="0"/>
    <x v="0"/>
    <x v="0"/>
    <x v="0"/>
    <x v="1"/>
    <m/>
    <n v="165000"/>
    <n v="5322.5806451612907"/>
    <n v="165000"/>
    <s v="Torremolinos"/>
    <s v="COMPRA"/>
  </r>
  <r>
    <s v="Chalet adosado en pasaje Granate-2139"/>
    <x v="1"/>
    <n v="165000"/>
    <x v="5"/>
    <n v="82"/>
    <x v="0"/>
    <x v="0"/>
    <x v="0"/>
    <x v="0"/>
    <x v="1"/>
    <m/>
    <n v="165000"/>
    <n v="2012.1951219512196"/>
    <n v="55000"/>
    <s v="Ciudad"/>
    <s v="COMPRA"/>
  </r>
  <r>
    <s v="Casa o chalet independiente en calle de la Fuente  Somosierra2117"/>
    <x v="0"/>
    <n v="165000"/>
    <x v="5"/>
    <n v="110"/>
    <x v="0"/>
    <x v="0"/>
    <x v="0"/>
    <x v="0"/>
    <x v="0"/>
    <s v=""/>
    <n v="165000"/>
    <n v="1500"/>
    <n v="55000"/>
    <m/>
    <s v="COMPRA"/>
  </r>
  <r>
    <s v="Chalet pareado en Real  Somosierra2118"/>
    <x v="0"/>
    <n v="165000"/>
    <x v="5"/>
    <n v="110"/>
    <x v="0"/>
    <x v="0"/>
    <x v="0"/>
    <x v="0"/>
    <x v="0"/>
    <s v=""/>
    <n v="165000"/>
    <n v="1500"/>
    <n v="55000"/>
    <m/>
    <s v="COMPRA"/>
  </r>
  <r>
    <s v="Chalet adosado en calle Marqués del Saltillo  Espartinas Pueblo530"/>
    <x v="2"/>
    <n v="165000"/>
    <x v="5"/>
    <n v="151"/>
    <x v="0"/>
    <x v="0"/>
    <x v="0"/>
    <x v="0"/>
    <x v="0"/>
    <s v=""/>
    <n v="165000"/>
    <n v="1092.7152317880796"/>
    <n v="55000"/>
    <m/>
    <s v="COMPRA"/>
  </r>
  <r>
    <s v="Piso en calle Narciso Bonaplata  161"/>
    <x v="2"/>
    <n v="165000"/>
    <x v="11"/>
    <n v="34"/>
    <x v="1"/>
    <x v="11"/>
    <x v="2"/>
    <x v="1"/>
    <x v="1"/>
    <s v=""/>
    <n v="165000"/>
    <n v="4852.9411764705883"/>
    <n v="165000"/>
    <m/>
    <s v="COMPRA"/>
  </r>
  <r>
    <s v="Dúplex en calle del Hachero  San Diego1355"/>
    <x v="0"/>
    <n v="165000"/>
    <x v="8"/>
    <n v="55"/>
    <x v="1"/>
    <x v="8"/>
    <x v="2"/>
    <x v="1"/>
    <x v="1"/>
    <s v=""/>
    <n v="165000"/>
    <n v="3000"/>
    <n v="82500"/>
    <m/>
    <s v="COMPRA"/>
  </r>
  <r>
    <s v="Piso en avenida de la Constitución-1163"/>
    <x v="1"/>
    <n v="165000"/>
    <x v="11"/>
    <n v="40"/>
    <x v="1"/>
    <x v="8"/>
    <x v="2"/>
    <x v="1"/>
    <x v="1"/>
    <m/>
    <n v="165000"/>
    <n v="4125"/>
    <n v="165000"/>
    <s v="Benalmadena"/>
    <s v="COMPRA"/>
  </r>
  <r>
    <s v="Piso en Centro145"/>
    <x v="3"/>
    <n v="165000"/>
    <x v="3"/>
    <n v="115"/>
    <x v="1"/>
    <x v="9"/>
    <x v="1"/>
    <x v="1"/>
    <x v="0"/>
    <m/>
    <n v="165000"/>
    <n v="1434.7826086956522"/>
    <n v="41250"/>
    <m/>
    <s v="COMPRA"/>
  </r>
  <r>
    <s v="Piso en calle Alemania  2200"/>
    <x v="2"/>
    <n v="165000"/>
    <x v="8"/>
    <n v="63"/>
    <x v="1"/>
    <x v="3"/>
    <x v="1"/>
    <x v="1"/>
    <x v="0"/>
    <s v=""/>
    <n v="165000"/>
    <n v="2619.0476190476193"/>
    <n v="82500"/>
    <m/>
    <s v="COMPRA"/>
  </r>
  <r>
    <s v="Piso en plaza César Álvarez Dumont-1015"/>
    <x v="1"/>
    <n v="165000"/>
    <x v="5"/>
    <n v="70"/>
    <x v="1"/>
    <x v="3"/>
    <x v="1"/>
    <x v="1"/>
    <x v="1"/>
    <m/>
    <n v="165000"/>
    <n v="2357.1428571428573"/>
    <n v="55000"/>
    <s v="Ciudad"/>
    <s v="COMPRA"/>
  </r>
  <r>
    <s v="Estudio en avenida Joan Miró-291"/>
    <x v="1"/>
    <n v="165000"/>
    <x v="11"/>
    <n v="31"/>
    <x v="1"/>
    <x v="1"/>
    <x v="1"/>
    <x v="1"/>
    <x v="1"/>
    <m/>
    <n v="165000"/>
    <n v="5322.5806451612907"/>
    <n v="165000"/>
    <s v="Torremolinos"/>
    <s v="COMPRA"/>
  </r>
  <r>
    <s v="Piso en calle Antonio Jiménez Ruiz-2475"/>
    <x v="1"/>
    <n v="165000"/>
    <x v="11"/>
    <n v="53"/>
    <x v="1"/>
    <x v="11"/>
    <x v="1"/>
    <x v="1"/>
    <x v="1"/>
    <m/>
    <n v="165000"/>
    <n v="3113.2075471698113"/>
    <n v="165000"/>
    <s v="Ciudad"/>
    <s v="COMPRA"/>
  </r>
  <r>
    <s v="Piso en calle Principal-2516"/>
    <x v="1"/>
    <n v="165000"/>
    <x v="8"/>
    <n v="80"/>
    <x v="1"/>
    <x v="11"/>
    <x v="1"/>
    <x v="1"/>
    <x v="1"/>
    <m/>
    <n v="165000"/>
    <n v="2062.5"/>
    <n v="82500"/>
    <s v="Ciudad"/>
    <s v="COMPRA"/>
  </r>
  <r>
    <s v="Piso en calle Castilla la Vieja  Los Cestos - Belén - Las Eras1139"/>
    <x v="0"/>
    <n v="164900"/>
    <x v="8"/>
    <n v="174"/>
    <x v="1"/>
    <x v="3"/>
    <x v="2"/>
    <x v="1"/>
    <x v="0"/>
    <s v=""/>
    <n v="164900"/>
    <n v="947.70114942528733"/>
    <n v="82450"/>
    <m/>
    <s v="COMPRA"/>
  </r>
  <r>
    <s v="Piso en calle Doctor Castelo  Guardia Civil - Zona Industrial1422"/>
    <x v="0"/>
    <n v="164900"/>
    <x v="11"/>
    <n v="48"/>
    <x v="1"/>
    <x v="8"/>
    <x v="1"/>
    <x v="1"/>
    <x v="1"/>
    <s v=""/>
    <n v="164900"/>
    <n v="3435.4166666666665"/>
    <n v="164900"/>
    <m/>
    <s v="COMPRA"/>
  </r>
  <r>
    <s v="Piso en Urb. la Valdovina Vía 6  4654"/>
    <x v="2"/>
    <n v="164208"/>
    <x v="5"/>
    <n v="119"/>
    <x v="1"/>
    <x v="11"/>
    <x v="1"/>
    <x v="1"/>
    <x v="0"/>
    <s v=""/>
    <n v="164208"/>
    <n v="1379.8991596638655"/>
    <n v="54736"/>
    <m/>
    <s v="COMPRA"/>
  </r>
  <r>
    <s v="Piso en Centro - Doña Mercedes  Dos Hermanas62"/>
    <x v="2"/>
    <n v="164000"/>
    <x v="3"/>
    <n v="126"/>
    <x v="1"/>
    <x v="11"/>
    <x v="2"/>
    <x v="1"/>
    <x v="1"/>
    <s v=""/>
    <n v="164000"/>
    <n v="1301.5873015873017"/>
    <n v="41000"/>
    <m/>
    <s v="COMPRA"/>
  </r>
  <r>
    <s v="Piso en calle Pizarro-553"/>
    <x v="1"/>
    <n v="164000"/>
    <x v="8"/>
    <n v="72"/>
    <x v="1"/>
    <x v="9"/>
    <x v="2"/>
    <x v="1"/>
    <x v="1"/>
    <m/>
    <n v="164000"/>
    <n v="2277.7777777777778"/>
    <n v="82000"/>
    <s v="Ciudad"/>
    <s v="COMPRA"/>
  </r>
  <r>
    <s v="Estudio en avenida Gamonal-441"/>
    <x v="1"/>
    <n v="164000"/>
    <x v="11"/>
    <n v="30"/>
    <x v="1"/>
    <x v="7"/>
    <x v="1"/>
    <x v="1"/>
    <x v="1"/>
    <m/>
    <n v="164000"/>
    <n v="5466.666666666667"/>
    <n v="164000"/>
    <s v="Benalmadena"/>
    <s v="COMPRA"/>
  </r>
  <r>
    <s v="Piso en calle Bangladesh  1332"/>
    <x v="2"/>
    <n v="163500"/>
    <x v="11"/>
    <n v="60"/>
    <x v="1"/>
    <x v="11"/>
    <x v="1"/>
    <x v="1"/>
    <x v="1"/>
    <s v=""/>
    <n v="163500"/>
    <n v="2725"/>
    <n v="163500"/>
    <m/>
    <s v="COMPRA"/>
  </r>
  <r>
    <s v="Piso en La Colina-2307"/>
    <x v="1"/>
    <n v="163000"/>
    <x v="11"/>
    <n v="40"/>
    <x v="1"/>
    <x v="11"/>
    <x v="2"/>
    <x v="1"/>
    <x v="1"/>
    <m/>
    <n v="163000"/>
    <n v="4075"/>
    <n v="163000"/>
    <s v="Torremolinos"/>
    <s v="COMPRA"/>
  </r>
  <r>
    <s v="Piso en calle Emilio Thuillier-506"/>
    <x v="1"/>
    <n v="162000"/>
    <x v="8"/>
    <n v="61"/>
    <x v="1"/>
    <x v="9"/>
    <x v="2"/>
    <x v="2"/>
    <x v="1"/>
    <m/>
    <n v="162000"/>
    <n v="2655.7377049180327"/>
    <n v="81000"/>
    <s v="Ciudad"/>
    <s v="COMPRA"/>
  </r>
  <r>
    <s v="Piso en pasaje Gorbea-21"/>
    <x v="1"/>
    <n v="161000"/>
    <x v="8"/>
    <n v="70"/>
    <x v="1"/>
    <x v="13"/>
    <x v="1"/>
    <x v="1"/>
    <x v="1"/>
    <m/>
    <n v="161000"/>
    <n v="2300"/>
    <n v="80500"/>
    <s v="Ciudad"/>
    <s v="COMPRA"/>
  </r>
  <r>
    <s v="Piso en pasaje Gorbea-22"/>
    <x v="1"/>
    <n v="161000"/>
    <x v="5"/>
    <n v="70"/>
    <x v="1"/>
    <x v="13"/>
    <x v="1"/>
    <x v="1"/>
    <x v="1"/>
    <m/>
    <n v="161000"/>
    <n v="2300"/>
    <n v="53666.666666666664"/>
    <s v="Ciudad"/>
    <s v="COMPRA"/>
  </r>
  <r>
    <s v="Dúplex en calle Trabuco  136"/>
    <x v="2"/>
    <n v="160800"/>
    <x v="8"/>
    <n v="80"/>
    <x v="1"/>
    <x v="8"/>
    <x v="1"/>
    <x v="1"/>
    <x v="2"/>
    <m/>
    <n v="160800"/>
    <n v="2010"/>
    <n v="80400"/>
    <m/>
    <s v="COMPRA"/>
  </r>
  <r>
    <s v="Piso en calle Tajo-240"/>
    <x v="1"/>
    <n v="160500"/>
    <x v="5"/>
    <n v="75"/>
    <x v="1"/>
    <x v="1"/>
    <x v="2"/>
    <x v="1"/>
    <x v="1"/>
    <m/>
    <n v="160500"/>
    <n v="2140"/>
    <n v="53500"/>
    <s v="Ciudad"/>
    <s v="COMPRA"/>
  </r>
  <r>
    <s v="Chalet adosado en travesía de Beatriz Galindo  Casco Antiguo norte2183"/>
    <x v="0"/>
    <n v="160000"/>
    <x v="5"/>
    <n v="170"/>
    <x v="0"/>
    <x v="0"/>
    <x v="0"/>
    <x v="0"/>
    <x v="0"/>
    <s v=""/>
    <n v="160000"/>
    <n v="941.17647058823525"/>
    <n v="53333.333333333336"/>
    <m/>
    <s v="COMPRA"/>
  </r>
  <r>
    <s v="Casa o chalet independiente en Diseminado Cañada Cm  100 a2352"/>
    <x v="0"/>
    <n v="160000"/>
    <x v="5"/>
    <n v="128"/>
    <x v="0"/>
    <x v="0"/>
    <x v="0"/>
    <x v="0"/>
    <x v="0"/>
    <s v=""/>
    <n v="160000"/>
    <n v="1250"/>
    <n v="53333.333333333336"/>
    <m/>
    <s v="COMPRA"/>
  </r>
  <r>
    <s v="Chalet adosado en calle Averroes  La Puebla del Rio508"/>
    <x v="2"/>
    <n v="160000"/>
    <x v="5"/>
    <n v="110"/>
    <x v="0"/>
    <x v="0"/>
    <x v="0"/>
    <x v="0"/>
    <x v="0"/>
    <s v=""/>
    <n v="160000"/>
    <n v="1454.5454545454545"/>
    <n v="53333.333333333336"/>
    <m/>
    <s v="COMPRA"/>
  </r>
  <r>
    <s v="Piso en calle Pintor Manuel de la Rosa  Coria del Río161"/>
    <x v="2"/>
    <n v="160000"/>
    <x v="5"/>
    <n v="150"/>
    <x v="1"/>
    <x v="8"/>
    <x v="2"/>
    <x v="1"/>
    <x v="1"/>
    <s v=""/>
    <n v="160000"/>
    <n v="1066.6666666666667"/>
    <n v="53333.333333333336"/>
    <m/>
    <s v="COMPRA"/>
  </r>
  <r>
    <s v="Estudio en La Leala - El Saltillo-1332"/>
    <x v="1"/>
    <n v="160000"/>
    <x v="11"/>
    <n v="37"/>
    <x v="1"/>
    <x v="8"/>
    <x v="1"/>
    <x v="1"/>
    <x v="0"/>
    <m/>
    <n v="160000"/>
    <n v="4324.3243243243242"/>
    <n v="160000"/>
    <s v="Torremolinos"/>
    <s v="COMPRA"/>
  </r>
  <r>
    <s v="Estudio en avenida Carlota Alessandri-1334"/>
    <x v="1"/>
    <n v="160000"/>
    <x v="11"/>
    <n v="40"/>
    <x v="1"/>
    <x v="8"/>
    <x v="1"/>
    <x v="1"/>
    <x v="0"/>
    <m/>
    <n v="160000"/>
    <n v="4000"/>
    <n v="160000"/>
    <s v="Torremolinos"/>
    <s v="COMPRA"/>
  </r>
  <r>
    <s v="Piso en calle Balbina Valverde-1121"/>
    <x v="1"/>
    <n v="160000"/>
    <x v="11"/>
    <n v="46"/>
    <x v="1"/>
    <x v="8"/>
    <x v="1"/>
    <x v="2"/>
    <x v="1"/>
    <m/>
    <n v="160000"/>
    <n v="3478.2608695652175"/>
    <n v="160000"/>
    <s v="Ciudad"/>
    <s v="COMPRA"/>
  </r>
  <r>
    <s v="Piso en pasaje Zambrana-1127"/>
    <x v="1"/>
    <n v="160000"/>
    <x v="11"/>
    <n v="60"/>
    <x v="1"/>
    <x v="8"/>
    <x v="1"/>
    <x v="2"/>
    <x v="1"/>
    <m/>
    <n v="160000"/>
    <n v="2666.6666666666665"/>
    <n v="160000"/>
    <s v="Ciudad"/>
    <s v="COMPRA"/>
  </r>
  <r>
    <s v="Estudio en calle Peso de la Harina-681"/>
    <x v="1"/>
    <n v="160000"/>
    <x v="11"/>
    <n v="21"/>
    <x v="1"/>
    <x v="9"/>
    <x v="1"/>
    <x v="1"/>
    <x v="1"/>
    <m/>
    <n v="160000"/>
    <n v="7619.0476190476193"/>
    <n v="160000"/>
    <s v="Ciudad"/>
    <s v="COMPRA"/>
  </r>
  <r>
    <s v="Estudio en avenida Gamonal-44"/>
    <x v="1"/>
    <n v="160000"/>
    <x v="11"/>
    <n v="33"/>
    <x v="1"/>
    <x v="4"/>
    <x v="1"/>
    <x v="1"/>
    <x v="1"/>
    <m/>
    <n v="160000"/>
    <n v="4848.484848484848"/>
    <n v="160000"/>
    <s v="Benalmadena"/>
    <s v="COMPRA"/>
  </r>
  <r>
    <s v="Chalet adosado en juan ramón jimenez  s/n548"/>
    <x v="2"/>
    <n v="159990"/>
    <x v="3"/>
    <n v="125"/>
    <x v="0"/>
    <x v="0"/>
    <x v="0"/>
    <x v="0"/>
    <x v="0"/>
    <s v=""/>
    <n v="159990"/>
    <n v="1279.92"/>
    <n v="39997.5"/>
    <m/>
    <s v="COMPRA"/>
  </r>
  <r>
    <s v="Casa o chalet independiente en Centro - Doña Mercedes  Dos Hermanas424"/>
    <x v="2"/>
    <n v="159900"/>
    <x v="3"/>
    <n v="189"/>
    <x v="0"/>
    <x v="0"/>
    <x v="0"/>
    <x v="0"/>
    <x v="0"/>
    <s v=""/>
    <n v="159900"/>
    <n v="846.03174603174602"/>
    <n v="39975"/>
    <m/>
    <s v="COMPRA"/>
  </r>
  <r>
    <s v="Piso en calle Postas  Cuevas - Ilustración1140"/>
    <x v="0"/>
    <n v="159900"/>
    <x v="5"/>
    <n v="72"/>
    <x v="1"/>
    <x v="3"/>
    <x v="2"/>
    <x v="1"/>
    <x v="1"/>
    <s v=""/>
    <n v="159900"/>
    <n v="2220.8333333333335"/>
    <n v="53300"/>
    <m/>
    <s v="COMPRA"/>
  </r>
  <r>
    <s v="Piso en Purisima Concepcion  Centro - Doña Mercedes168"/>
    <x v="2"/>
    <n v="159500"/>
    <x v="5"/>
    <n v="114"/>
    <x v="1"/>
    <x v="8"/>
    <x v="2"/>
    <x v="1"/>
    <x v="1"/>
    <s v=""/>
    <n v="159500"/>
    <n v="1399.1228070175439"/>
    <n v="53166.666666666664"/>
    <m/>
    <s v="COMPRA"/>
  </r>
  <r>
    <s v="Piso en avenida Virgen del Carmen, La Reconquista 196"/>
    <x v="3"/>
    <n v="159500"/>
    <x v="3"/>
    <n v="128"/>
    <x v="1"/>
    <x v="6"/>
    <x v="1"/>
    <x v="1"/>
    <x v="0"/>
    <m/>
    <n v="159500"/>
    <n v="1246.09375"/>
    <n v="39875"/>
    <m/>
    <s v="COMPRA"/>
  </r>
  <r>
    <s v="Piso en avenida Rey Juan Carlos I  El Carrascal690"/>
    <x v="0"/>
    <n v="159500"/>
    <x v="3"/>
    <n v="139"/>
    <x v="1"/>
    <x v="6"/>
    <x v="1"/>
    <x v="1"/>
    <x v="1"/>
    <s v=""/>
    <n v="159500"/>
    <n v="1147.4820143884892"/>
    <n v="39875"/>
    <m/>
    <s v="COMPRA"/>
  </r>
  <r>
    <s v="Chalet pareado en El Palo-2227"/>
    <x v="1"/>
    <n v="159000"/>
    <x v="8"/>
    <n v="64"/>
    <x v="0"/>
    <x v="0"/>
    <x v="0"/>
    <x v="0"/>
    <x v="1"/>
    <m/>
    <n v="159000"/>
    <n v="2484.375"/>
    <n v="79500"/>
    <s v="Ciudad"/>
    <s v="COMPRA"/>
  </r>
  <r>
    <s v="Piso en Centro  Montequinto289"/>
    <x v="2"/>
    <n v="159000"/>
    <x v="5"/>
    <n v="77"/>
    <x v="1"/>
    <x v="7"/>
    <x v="2"/>
    <x v="1"/>
    <x v="1"/>
    <s v=""/>
    <n v="159000"/>
    <n v="2064.9350649350649"/>
    <n v="53000"/>
    <m/>
    <s v="COMPRA"/>
  </r>
  <r>
    <s v="Piso en calle los Verdiales-988"/>
    <x v="1"/>
    <n v="159000"/>
    <x v="11"/>
    <n v="47"/>
    <x v="1"/>
    <x v="3"/>
    <x v="1"/>
    <x v="1"/>
    <x v="1"/>
    <m/>
    <n v="159000"/>
    <n v="3382.9787234042551"/>
    <n v="159000"/>
    <s v="Torremolinos"/>
    <s v="COMPRA"/>
  </r>
  <r>
    <s v="Piso en pasaje Río Ribota-1533"/>
    <x v="1"/>
    <n v="159000"/>
    <x v="11"/>
    <n v="39"/>
    <x v="1"/>
    <x v="19"/>
    <x v="1"/>
    <x v="1"/>
    <x v="1"/>
    <m/>
    <n v="159000"/>
    <n v="4076.9230769230771"/>
    <n v="159000"/>
    <s v="Torremolinos"/>
    <s v="COMPRA"/>
  </r>
  <r>
    <s v="Piso en pasaje Alcalde Peña Rodríguez-1170"/>
    <x v="1"/>
    <n v="158000"/>
    <x v="5"/>
    <n v="60"/>
    <x v="1"/>
    <x v="8"/>
    <x v="2"/>
    <x v="1"/>
    <x v="1"/>
    <m/>
    <n v="158000"/>
    <n v="2633.3333333333335"/>
    <n v="52666.666666666664"/>
    <s v="Ciudad"/>
    <s v="COMPRA"/>
  </r>
  <r>
    <s v="Piso en calle La Rioja  Hispanoamérica - Comunidades1485"/>
    <x v="0"/>
    <n v="158000"/>
    <x v="5"/>
    <n v="107"/>
    <x v="1"/>
    <x v="8"/>
    <x v="1"/>
    <x v="1"/>
    <x v="1"/>
    <s v=""/>
    <n v="158000"/>
    <n v="1476.6355140186915"/>
    <n v="52666.666666666664"/>
    <m/>
    <s v="COMPRA"/>
  </r>
  <r>
    <s v="Estudio en calle Luis Vives-2443"/>
    <x v="1"/>
    <n v="157500"/>
    <x v="11"/>
    <n v="23"/>
    <x v="1"/>
    <x v="11"/>
    <x v="1"/>
    <x v="1"/>
    <x v="1"/>
    <m/>
    <n v="157500"/>
    <n v="6847.826086956522"/>
    <n v="157500"/>
    <s v="Benalmadena"/>
    <s v="COMPRA"/>
  </r>
  <r>
    <s v="Casa o chalet independiente en avenida Agua Marina, Puerta Europa-Virgen de la Palma11"/>
    <x v="3"/>
    <n v="157000"/>
    <x v="5"/>
    <n v="197"/>
    <x v="0"/>
    <x v="0"/>
    <x v="0"/>
    <x v="0"/>
    <x v="0"/>
    <m/>
    <n v="157000"/>
    <n v="796.95431472081214"/>
    <n v="52333.333333333336"/>
    <m/>
    <s v="COMPRA"/>
  </r>
  <r>
    <s v="Casa de pueblo en calle Alamillo  Valencina de la Concepcion337"/>
    <x v="2"/>
    <n v="157000"/>
    <x v="6"/>
    <n v="174"/>
    <x v="0"/>
    <x v="0"/>
    <x v="0"/>
    <x v="0"/>
    <x v="0"/>
    <s v=""/>
    <n v="157000"/>
    <n v="902.29885057471267"/>
    <n v="31400"/>
    <m/>
    <s v="COMPRA"/>
  </r>
  <r>
    <s v="Piso en Calvario-2453"/>
    <x v="1"/>
    <n v="156794"/>
    <x v="11"/>
    <n v="42"/>
    <x v="1"/>
    <x v="11"/>
    <x v="1"/>
    <x v="1"/>
    <x v="0"/>
    <m/>
    <n v="156794"/>
    <n v="3733.1904761904761"/>
    <n v="156794"/>
    <s v="Torremolinos"/>
    <s v="COMPRA"/>
  </r>
  <r>
    <s v="Piso en Victoria Eugenia-2451"/>
    <x v="1"/>
    <n v="156000"/>
    <x v="11"/>
    <n v="40"/>
    <x v="1"/>
    <x v="11"/>
    <x v="1"/>
    <x v="1"/>
    <x v="1"/>
    <m/>
    <n v="156000"/>
    <n v="3900"/>
    <n v="156000"/>
    <s v="Ciudad"/>
    <s v="COMPRA"/>
  </r>
  <r>
    <s v="Casa o chalet independiente en Loreto  Espartinas444"/>
    <x v="2"/>
    <n v="155000"/>
    <x v="5"/>
    <n v="131"/>
    <x v="0"/>
    <x v="0"/>
    <x v="0"/>
    <x v="0"/>
    <x v="0"/>
    <s v=""/>
    <n v="155000"/>
    <n v="1183.206106870229"/>
    <n v="51666.666666666664"/>
    <m/>
    <s v="COMPRA"/>
  </r>
  <r>
    <s v="Piso en calle Isaac Peral  El Arenal - La Pólvora228"/>
    <x v="2"/>
    <n v="155000"/>
    <x v="5"/>
    <n v="101"/>
    <x v="1"/>
    <x v="3"/>
    <x v="2"/>
    <x v="1"/>
    <x v="0"/>
    <s v=""/>
    <n v="155000"/>
    <n v="1534.6534653465346"/>
    <n v="51666.666666666664"/>
    <m/>
    <s v="COMPRA"/>
  </r>
  <r>
    <s v="Piso en calle Juan Butragueño  Getafe Centro952"/>
    <x v="0"/>
    <n v="155000"/>
    <x v="8"/>
    <n v="66"/>
    <x v="1"/>
    <x v="9"/>
    <x v="2"/>
    <x v="2"/>
    <x v="1"/>
    <s v=""/>
    <n v="155000"/>
    <n v="2348.4848484848485"/>
    <n v="77500"/>
    <m/>
    <s v="COMPRA"/>
  </r>
  <r>
    <s v="Piso en calle pobladores  Camas136"/>
    <x v="2"/>
    <n v="155000"/>
    <x v="5"/>
    <n v="102"/>
    <x v="1"/>
    <x v="8"/>
    <x v="1"/>
    <x v="1"/>
    <x v="0"/>
    <s v=""/>
    <n v="155000"/>
    <n v="1519.6078431372548"/>
    <n v="51666.666666666664"/>
    <m/>
    <s v="COMPRA"/>
  </r>
  <r>
    <s v="Estudio en avenida Gamonal-980"/>
    <x v="1"/>
    <n v="155000"/>
    <x v="11"/>
    <n v="30"/>
    <x v="1"/>
    <x v="3"/>
    <x v="1"/>
    <x v="1"/>
    <x v="1"/>
    <m/>
    <n v="155000"/>
    <n v="5166.666666666667"/>
    <n v="155000"/>
    <s v="Benalmadena"/>
    <s v="COMPRA"/>
  </r>
  <r>
    <s v="Piso en avenida de los Manantiales-117"/>
    <x v="1"/>
    <n v="155000"/>
    <x v="11"/>
    <n v="30"/>
    <x v="1"/>
    <x v="6"/>
    <x v="1"/>
    <x v="1"/>
    <x v="1"/>
    <m/>
    <n v="155000"/>
    <n v="5166.666666666667"/>
    <n v="155000"/>
    <s v="Torremolinos"/>
    <s v="COMPRA"/>
  </r>
  <r>
    <s v="Piso en calle Calderillo  Calle Pinto-San Roque1394"/>
    <x v="0"/>
    <n v="154990"/>
    <x v="11"/>
    <n v="64"/>
    <x v="1"/>
    <x v="8"/>
    <x v="1"/>
    <x v="1"/>
    <x v="1"/>
    <s v=""/>
    <n v="154990"/>
    <n v="2421.71875"/>
    <n v="154990"/>
    <m/>
    <s v="COMPRA"/>
  </r>
  <r>
    <s v="Piso en calle Calderillo  Calle Pinto-San Roque1395"/>
    <x v="0"/>
    <n v="154990"/>
    <x v="11"/>
    <n v="64"/>
    <x v="1"/>
    <x v="8"/>
    <x v="1"/>
    <x v="1"/>
    <x v="1"/>
    <s v=""/>
    <n v="154990"/>
    <n v="2421.71875"/>
    <n v="154990"/>
    <m/>
    <s v="COMPRA"/>
  </r>
  <r>
    <s v="Chalet en Urbanización santa isabel  Coria del Río645"/>
    <x v="2"/>
    <n v="153000"/>
    <x v="11"/>
    <n v="750"/>
    <x v="0"/>
    <x v="0"/>
    <x v="0"/>
    <x v="0"/>
    <x v="0"/>
    <s v=""/>
    <n v="153000"/>
    <n v="204"/>
    <n v="153000"/>
    <m/>
    <s v="COMPRA"/>
  </r>
  <r>
    <s v="Piso en plaza la Carlota  6221"/>
    <x v="2"/>
    <n v="153000"/>
    <x v="5"/>
    <n v="137"/>
    <x v="1"/>
    <x v="3"/>
    <x v="1"/>
    <x v="1"/>
    <x v="0"/>
    <s v=""/>
    <n v="153000"/>
    <n v="1116.7883211678832"/>
    <n v="51000"/>
    <m/>
    <s v="COMPRA"/>
  </r>
  <r>
    <s v="Piso en calle Martínez de la Rosa-2317"/>
    <x v="1"/>
    <n v="152000"/>
    <x v="11"/>
    <n v="49"/>
    <x v="1"/>
    <x v="11"/>
    <x v="2"/>
    <x v="1"/>
    <x v="1"/>
    <m/>
    <n v="152000"/>
    <n v="3102.0408163265306"/>
    <n v="152000"/>
    <s v="Ciudad"/>
    <s v="COMPRA"/>
  </r>
  <r>
    <s v="Piso en Martínez de la Rosa-2466"/>
    <x v="1"/>
    <n v="152000"/>
    <x v="11"/>
    <n v="49"/>
    <x v="1"/>
    <x v="11"/>
    <x v="1"/>
    <x v="1"/>
    <x v="1"/>
    <m/>
    <n v="152000"/>
    <n v="3102.0408163265306"/>
    <n v="152000"/>
    <s v="Ciudad"/>
    <s v="COMPRA"/>
  </r>
  <r>
    <s v="Chalet pareado en fernando de herrera-2234"/>
    <x v="1"/>
    <n v="150000"/>
    <x v="11"/>
    <n v="48"/>
    <x v="0"/>
    <x v="0"/>
    <x v="0"/>
    <x v="0"/>
    <x v="1"/>
    <m/>
    <n v="150000"/>
    <n v="3125"/>
    <n v="150000"/>
    <s v="Torremolinos"/>
    <s v="COMPRA"/>
  </r>
  <r>
    <s v="Chalet adosado en calle Doctor Carrión Pérez-2030"/>
    <x v="1"/>
    <n v="150000"/>
    <x v="5"/>
    <n v="110"/>
    <x v="0"/>
    <x v="0"/>
    <x v="0"/>
    <x v="0"/>
    <x v="1"/>
    <m/>
    <n v="150000"/>
    <n v="1363.6363636363637"/>
    <n v="50000"/>
    <s v="Ciudad"/>
    <s v="COMPRA"/>
  </r>
  <r>
    <s v="Chalet adosado en calle Doctor Carrión Pérez-2031"/>
    <x v="1"/>
    <n v="150000"/>
    <x v="5"/>
    <n v="98"/>
    <x v="0"/>
    <x v="0"/>
    <x v="0"/>
    <x v="0"/>
    <x v="1"/>
    <m/>
    <n v="150000"/>
    <n v="1530.6122448979593"/>
    <n v="50000"/>
    <s v="Ciudad"/>
    <s v="COMPRA"/>
  </r>
  <r>
    <s v="Chalet pareado en avenida Agua Marina, 45, Puerta Europa-Virgen de la Palma57"/>
    <x v="3"/>
    <n v="150000"/>
    <x v="6"/>
    <n v="200"/>
    <x v="0"/>
    <x v="0"/>
    <x v="0"/>
    <x v="0"/>
    <x v="0"/>
    <m/>
    <n v="150000"/>
    <n v="750"/>
    <n v="30000"/>
    <m/>
    <s v="COMPRA"/>
  </r>
  <r>
    <s v="Casa o chalet independiente en plaza los Jilgueros  Centro - Doña Mercedes464"/>
    <x v="2"/>
    <n v="150000"/>
    <x v="5"/>
    <n v="107"/>
    <x v="0"/>
    <x v="0"/>
    <x v="0"/>
    <x v="0"/>
    <x v="0"/>
    <s v=""/>
    <n v="150000"/>
    <n v="1401.8691588785048"/>
    <n v="50000"/>
    <m/>
    <s v="COMPRA"/>
  </r>
  <r>
    <s v="Chalet adosado en calle León  Centro - Doña Mercedes524"/>
    <x v="2"/>
    <n v="150000"/>
    <x v="6"/>
    <n v="224"/>
    <x v="0"/>
    <x v="0"/>
    <x v="0"/>
    <x v="0"/>
    <x v="0"/>
    <s v=""/>
    <n v="150000"/>
    <n v="669.64285714285711"/>
    <n v="30000"/>
    <m/>
    <s v="COMPRA"/>
  </r>
  <r>
    <s v="Chalet adosado en calle Julian Romero  Sanlúcar la Mayor523"/>
    <x v="2"/>
    <n v="150000"/>
    <x v="5"/>
    <n v="185"/>
    <x v="0"/>
    <x v="0"/>
    <x v="0"/>
    <x v="0"/>
    <x v="0"/>
    <s v=""/>
    <n v="150000"/>
    <n v="810.81081081081084"/>
    <n v="50000"/>
    <m/>
    <s v="COMPRA"/>
  </r>
  <r>
    <s v="Piso en calle del Humilladero  Centro1646"/>
    <x v="0"/>
    <n v="150000"/>
    <x v="11"/>
    <n v="52"/>
    <x v="1"/>
    <x v="11"/>
    <x v="2"/>
    <x v="1"/>
    <x v="1"/>
    <s v=""/>
    <n v="150000"/>
    <n v="2884.6153846153848"/>
    <n v="150000"/>
    <m/>
    <s v="COMPRA"/>
  </r>
  <r>
    <s v="Piso en calle Santa María de Gracia  Camas230"/>
    <x v="2"/>
    <n v="150000"/>
    <x v="11"/>
    <n v="91"/>
    <x v="1"/>
    <x v="3"/>
    <x v="2"/>
    <x v="1"/>
    <x v="1"/>
    <s v=""/>
    <n v="150000"/>
    <n v="1648.3516483516485"/>
    <n v="150000"/>
    <m/>
    <s v="COMPRA"/>
  </r>
  <r>
    <s v="Piso en calle Montserrat-1166"/>
    <x v="1"/>
    <n v="150000"/>
    <x v="11"/>
    <n v="45"/>
    <x v="1"/>
    <x v="8"/>
    <x v="2"/>
    <x v="1"/>
    <x v="1"/>
    <m/>
    <n v="150000"/>
    <n v="3333.3333333333335"/>
    <n v="150000"/>
    <s v="Ciudad"/>
    <s v="COMPRA"/>
  </r>
  <r>
    <s v="Piso en calle Río Arrago-358"/>
    <x v="1"/>
    <n v="150000"/>
    <x v="5"/>
    <n v="68"/>
    <x v="1"/>
    <x v="7"/>
    <x v="2"/>
    <x v="1"/>
    <x v="1"/>
    <m/>
    <n v="150000"/>
    <n v="2205.8823529411766"/>
    <n v="50000"/>
    <s v="Ciudad"/>
    <s v="COMPRA"/>
  </r>
  <r>
    <s v="Piso en Victoria Eugenia-2308"/>
    <x v="1"/>
    <n v="150000"/>
    <x v="11"/>
    <n v="40"/>
    <x v="1"/>
    <x v="11"/>
    <x v="2"/>
    <x v="1"/>
    <x v="1"/>
    <m/>
    <n v="150000"/>
    <n v="3750"/>
    <n v="150000"/>
    <s v="Ciudad"/>
    <s v="COMPRA"/>
  </r>
  <r>
    <s v="Piso en Victoria Eugenia-2309"/>
    <x v="1"/>
    <n v="150000"/>
    <x v="11"/>
    <n v="40"/>
    <x v="1"/>
    <x v="11"/>
    <x v="2"/>
    <x v="1"/>
    <x v="1"/>
    <m/>
    <n v="150000"/>
    <n v="3750"/>
    <n v="150000"/>
    <s v="Ciudad"/>
    <s v="COMPRA"/>
  </r>
  <r>
    <s v="Piso en Victoria Eugenia-2310"/>
    <x v="1"/>
    <n v="150000"/>
    <x v="11"/>
    <n v="40"/>
    <x v="1"/>
    <x v="11"/>
    <x v="2"/>
    <x v="1"/>
    <x v="1"/>
    <m/>
    <n v="150000"/>
    <n v="3750"/>
    <n v="150000"/>
    <s v="Ciudad"/>
    <s v="COMPRA"/>
  </r>
  <r>
    <s v="Piso en calle Martínez de la Rosa-2318"/>
    <x v="1"/>
    <n v="150000"/>
    <x v="11"/>
    <n v="49"/>
    <x v="1"/>
    <x v="11"/>
    <x v="2"/>
    <x v="1"/>
    <x v="1"/>
    <m/>
    <n v="150000"/>
    <n v="3061.2244897959185"/>
    <n v="150000"/>
    <s v="Ciudad"/>
    <s v="COMPRA"/>
  </r>
  <r>
    <s v="Piso en Victoria Eugenia-2335"/>
    <x v="1"/>
    <n v="150000"/>
    <x v="8"/>
    <n v="63"/>
    <x v="1"/>
    <x v="11"/>
    <x v="2"/>
    <x v="1"/>
    <x v="1"/>
    <m/>
    <n v="150000"/>
    <n v="2380.9523809523807"/>
    <n v="75000"/>
    <s v="Ciudad"/>
    <s v="COMPRA"/>
  </r>
  <r>
    <s v="Piso en San Bernabé184"/>
    <x v="3"/>
    <n v="150000"/>
    <x v="8"/>
    <n v="108"/>
    <x v="1"/>
    <x v="1"/>
    <x v="1"/>
    <x v="1"/>
    <x v="0"/>
    <m/>
    <n v="150000"/>
    <n v="1388.8888888888889"/>
    <n v="75000"/>
    <m/>
    <s v="COMPRA"/>
  </r>
  <r>
    <s v="Piso en Centro  Bormujos139"/>
    <x v="2"/>
    <n v="150000"/>
    <x v="5"/>
    <n v="80"/>
    <x v="1"/>
    <x v="8"/>
    <x v="1"/>
    <x v="1"/>
    <x v="0"/>
    <s v=""/>
    <n v="150000"/>
    <n v="1875"/>
    <n v="50000"/>
    <m/>
    <s v="COMPRA"/>
  </r>
  <r>
    <s v="Piso en calle Antonia Díaz  Centro - Doña Mercedes202"/>
    <x v="2"/>
    <n v="150000"/>
    <x v="11"/>
    <n v="73"/>
    <x v="1"/>
    <x v="3"/>
    <x v="1"/>
    <x v="1"/>
    <x v="1"/>
    <s v=""/>
    <n v="150000"/>
    <n v="2054.794520547945"/>
    <n v="150000"/>
    <m/>
    <s v="COMPRA"/>
  </r>
  <r>
    <s v="Piso en Villegas - Los Principes  Sevilla285"/>
    <x v="2"/>
    <n v="150000"/>
    <x v="5"/>
    <n v="82"/>
    <x v="1"/>
    <x v="7"/>
    <x v="1"/>
    <x v="1"/>
    <x v="1"/>
    <s v=""/>
    <n v="150000"/>
    <n v="1829.2682926829268"/>
    <n v="50000"/>
    <m/>
    <s v="COMPRA"/>
  </r>
  <r>
    <s v="Piso en calle Pedro Gómez Chaix-209"/>
    <x v="1"/>
    <n v="150000"/>
    <x v="5"/>
    <n v="74"/>
    <x v="1"/>
    <x v="5"/>
    <x v="1"/>
    <x v="1"/>
    <x v="1"/>
    <m/>
    <n v="150000"/>
    <n v="2027.0270270270271"/>
    <n v="50000"/>
    <s v="Ciudad"/>
    <s v="COMPRA"/>
  </r>
  <r>
    <s v="Piso en calle Cascada-45"/>
    <x v="1"/>
    <n v="150000"/>
    <x v="11"/>
    <n v="39"/>
    <x v="1"/>
    <x v="4"/>
    <x v="1"/>
    <x v="1"/>
    <x v="1"/>
    <m/>
    <n v="150000"/>
    <n v="3846.1538461538462"/>
    <n v="150000"/>
    <s v="Torremolinos"/>
    <s v="COMPRA"/>
  </r>
  <r>
    <s v="Piso en Pintores-Ferial  Parla964"/>
    <x v="0"/>
    <n v="149999"/>
    <x v="5"/>
    <n v="71"/>
    <x v="1"/>
    <x v="9"/>
    <x v="2"/>
    <x v="1"/>
    <x v="1"/>
    <s v=""/>
    <n v="149999"/>
    <n v="2112.6619718309857"/>
    <n v="49999.666666666664"/>
    <m/>
    <s v="COMPRA"/>
  </r>
  <r>
    <s v="Piso en calle Virgen de la Fuencisla  Calle Pinto-San Roque1668"/>
    <x v="0"/>
    <n v="149990"/>
    <x v="5"/>
    <n v="65"/>
    <x v="1"/>
    <x v="11"/>
    <x v="2"/>
    <x v="1"/>
    <x v="1"/>
    <s v=""/>
    <n v="149990"/>
    <n v="2307.5384615384614"/>
    <n v="49996.666666666664"/>
    <m/>
    <s v="COMPRA"/>
  </r>
  <r>
    <s v="Piso en calle Alcolea  81352"/>
    <x v="0"/>
    <n v="149900"/>
    <x v="5"/>
    <n v="62"/>
    <x v="1"/>
    <x v="8"/>
    <x v="2"/>
    <x v="1"/>
    <x v="1"/>
    <s v=""/>
    <n v="149900"/>
    <n v="2417.7419354838707"/>
    <n v="49966.666666666664"/>
    <m/>
    <s v="COMPRA"/>
  </r>
  <r>
    <s v="Piso en Fuenlabrada II - El Molino  Fuenlabrada970"/>
    <x v="0"/>
    <n v="149900"/>
    <x v="5"/>
    <n v="71"/>
    <x v="1"/>
    <x v="9"/>
    <x v="2"/>
    <x v="1"/>
    <x v="1"/>
    <s v=""/>
    <n v="149900"/>
    <n v="2111.2676056338028"/>
    <n v="49966.666666666664"/>
    <m/>
    <s v="COMPRA"/>
  </r>
  <r>
    <s v="Piso en calle Mijail Gorbachov  Vista Azul - Consolación208"/>
    <x v="2"/>
    <n v="149900"/>
    <x v="5"/>
    <n v="90"/>
    <x v="1"/>
    <x v="3"/>
    <x v="1"/>
    <x v="1"/>
    <x v="1"/>
    <s v=""/>
    <n v="149900"/>
    <n v="1665.5555555555557"/>
    <n v="49966.666666666664"/>
    <m/>
    <s v="COMPRA"/>
  </r>
  <r>
    <s v="Piso en calle Isaac Peral  47227"/>
    <x v="2"/>
    <n v="149100"/>
    <x v="5"/>
    <n v="109"/>
    <x v="1"/>
    <x v="3"/>
    <x v="2"/>
    <x v="1"/>
    <x v="1"/>
    <s v=""/>
    <n v="149100"/>
    <n v="1367.8899082568807"/>
    <n v="49700"/>
    <m/>
    <s v="COMPRA"/>
  </r>
  <r>
    <s v="Piso en calle Arroyo de las Pavas  San Isidro1624"/>
    <x v="0"/>
    <n v="149000"/>
    <x v="11"/>
    <n v="55"/>
    <x v="1"/>
    <x v="11"/>
    <x v="2"/>
    <x v="1"/>
    <x v="1"/>
    <s v=""/>
    <n v="149000"/>
    <n v="2709.090909090909"/>
    <n v="149000"/>
    <m/>
    <s v="COMPRA"/>
  </r>
  <r>
    <s v="Estudio en calle Nuestra Señora de los Clarines-2311"/>
    <x v="1"/>
    <n v="149000"/>
    <x v="11"/>
    <n v="41"/>
    <x v="1"/>
    <x v="11"/>
    <x v="2"/>
    <x v="1"/>
    <x v="1"/>
    <m/>
    <n v="149000"/>
    <n v="3634.1463414634145"/>
    <n v="149000"/>
    <s v="Ciudad"/>
    <s v="COMPRA"/>
  </r>
  <r>
    <s v="Piso en calle Estrella Sirio  Pino Montano203"/>
    <x v="2"/>
    <n v="149000"/>
    <x v="3"/>
    <n v="109"/>
    <x v="1"/>
    <x v="3"/>
    <x v="1"/>
    <x v="1"/>
    <x v="1"/>
    <s v=""/>
    <n v="149000"/>
    <n v="1366.9724770642201"/>
    <n v="37250"/>
    <m/>
    <s v="COMPRA"/>
  </r>
  <r>
    <s v="Estudio en calle las Naciones-285"/>
    <x v="1"/>
    <n v="149000"/>
    <x v="11"/>
    <n v="19"/>
    <x v="1"/>
    <x v="1"/>
    <x v="1"/>
    <x v="1"/>
    <x v="1"/>
    <m/>
    <n v="149000"/>
    <n v="7842.105263157895"/>
    <n v="149000"/>
    <s v="Benalmadena"/>
    <s v="COMPRA"/>
  </r>
  <r>
    <s v="Estudio en calle Eduardo Aguilera Romero-119"/>
    <x v="1"/>
    <n v="149000"/>
    <x v="11"/>
    <n v="47"/>
    <x v="1"/>
    <x v="6"/>
    <x v="1"/>
    <x v="1"/>
    <x v="1"/>
    <m/>
    <n v="149000"/>
    <n v="3170.2127659574467"/>
    <n v="149000"/>
    <s v="Torremolinos"/>
    <s v="COMPRA"/>
  </r>
  <r>
    <s v="Estudio en calle las Naciones-1529"/>
    <x v="1"/>
    <n v="149000"/>
    <x v="11"/>
    <n v="20"/>
    <x v="1"/>
    <x v="19"/>
    <x v="1"/>
    <x v="1"/>
    <x v="1"/>
    <m/>
    <n v="149000"/>
    <n v="7450"/>
    <n v="149000"/>
    <s v="Benalmadena"/>
    <s v="COMPRA"/>
  </r>
  <r>
    <s v="Estudio en calle Pinsapo-1125"/>
    <x v="1"/>
    <n v="148190"/>
    <x v="11"/>
    <n v="55"/>
    <x v="1"/>
    <x v="8"/>
    <x v="1"/>
    <x v="2"/>
    <x v="0"/>
    <m/>
    <n v="148190"/>
    <n v="2694.3636363636365"/>
    <n v="148190"/>
    <s v="Benalmadena"/>
    <s v="COMPRA"/>
  </r>
  <r>
    <s v="Estudio en calle Pinsapo-1126"/>
    <x v="1"/>
    <n v="148190"/>
    <x v="11"/>
    <n v="55"/>
    <x v="1"/>
    <x v="8"/>
    <x v="1"/>
    <x v="2"/>
    <x v="0"/>
    <m/>
    <n v="148190"/>
    <n v="2694.3636363636365"/>
    <n v="148190"/>
    <s v="Benalmadena"/>
    <s v="COMPRA"/>
  </r>
  <r>
    <s v="Piso en calle Plata-2536"/>
    <x v="1"/>
    <n v="148000"/>
    <x v="5"/>
    <n v="90"/>
    <x v="1"/>
    <x v="11"/>
    <x v="1"/>
    <x v="1"/>
    <x v="1"/>
    <m/>
    <n v="148000"/>
    <n v="1644.4444444444443"/>
    <n v="49333.333333333336"/>
    <s v="Ciudad"/>
    <s v="COMPRA"/>
  </r>
  <r>
    <s v="Piso en calle del Doctor Rivas  Casco Antiguo norte1347"/>
    <x v="0"/>
    <n v="147000"/>
    <x v="8"/>
    <n v="71"/>
    <x v="1"/>
    <x v="8"/>
    <x v="2"/>
    <x v="1"/>
    <x v="1"/>
    <s v=""/>
    <n v="147000"/>
    <n v="2070.4225352112676"/>
    <n v="73500"/>
    <m/>
    <s v="COMPRA"/>
  </r>
  <r>
    <s v="Piso en avenida Isabel Manoja-447"/>
    <x v="1"/>
    <n v="147000"/>
    <x v="11"/>
    <n v="35"/>
    <x v="1"/>
    <x v="7"/>
    <x v="1"/>
    <x v="1"/>
    <x v="1"/>
    <m/>
    <n v="147000"/>
    <n v="4200"/>
    <n v="147000"/>
    <s v="Torremolinos"/>
    <s v="COMPRA"/>
  </r>
  <r>
    <s v="Piso en Casco Antiguo  Leganés1162"/>
    <x v="0"/>
    <n v="146000"/>
    <x v="11"/>
    <n v="47"/>
    <x v="1"/>
    <x v="3"/>
    <x v="2"/>
    <x v="1"/>
    <x v="1"/>
    <s v=""/>
    <n v="146000"/>
    <n v="3106.3829787234044"/>
    <n v="146000"/>
    <m/>
    <s v="COMPRA"/>
  </r>
  <r>
    <s v="Estudio en Manantiales - Estación de Autobuses-201"/>
    <x v="1"/>
    <n v="146000"/>
    <x v="11"/>
    <n v="37"/>
    <x v="1"/>
    <x v="5"/>
    <x v="1"/>
    <x v="1"/>
    <x v="0"/>
    <m/>
    <n v="146000"/>
    <n v="3945.9459459459458"/>
    <n v="146000"/>
    <s v="Torremolinos"/>
    <s v="COMPRA"/>
  </r>
  <r>
    <s v="Chalet adosado en Palma - Palmilla-2136"/>
    <x v="1"/>
    <n v="145000"/>
    <x v="5"/>
    <n v="76"/>
    <x v="0"/>
    <x v="0"/>
    <x v="0"/>
    <x v="0"/>
    <x v="1"/>
    <m/>
    <n v="145000"/>
    <n v="1907.8947368421052"/>
    <n v="48333.333333333336"/>
    <s v="Ciudad"/>
    <s v="COMPRA"/>
  </r>
  <r>
    <s v="Casa o chalet independiente en Saladillo 37"/>
    <x v="3"/>
    <n v="145000"/>
    <x v="3"/>
    <n v="169"/>
    <x v="0"/>
    <x v="0"/>
    <x v="0"/>
    <x v="0"/>
    <x v="0"/>
    <m/>
    <n v="145000"/>
    <n v="857.98816568047334"/>
    <n v="36250"/>
    <m/>
    <s v="COMPRA"/>
  </r>
  <r>
    <s v="Chalet adosado en calle Magallanes  Pilas527"/>
    <x v="2"/>
    <n v="145000"/>
    <x v="5"/>
    <n v="124"/>
    <x v="0"/>
    <x v="0"/>
    <x v="0"/>
    <x v="0"/>
    <x v="0"/>
    <s v=""/>
    <n v="145000"/>
    <n v="1169.3548387096773"/>
    <n v="48333.333333333336"/>
    <m/>
    <s v="COMPRA"/>
  </r>
  <r>
    <s v="Piso en calle Guadalén-816"/>
    <x v="1"/>
    <n v="145000"/>
    <x v="5"/>
    <n v="100"/>
    <x v="1"/>
    <x v="3"/>
    <x v="2"/>
    <x v="1"/>
    <x v="1"/>
    <m/>
    <n v="145000"/>
    <n v="1450"/>
    <n v="48333.333333333336"/>
    <s v="Ciudad"/>
    <s v="COMPRA"/>
  </r>
  <r>
    <s v="Piso en Portada Alta-La Barriguilla-543"/>
    <x v="1"/>
    <n v="145000"/>
    <x v="8"/>
    <n v="59"/>
    <x v="1"/>
    <x v="9"/>
    <x v="2"/>
    <x v="1"/>
    <x v="1"/>
    <m/>
    <n v="145000"/>
    <n v="2457.6271186440677"/>
    <n v="72500"/>
    <s v="Ciudad"/>
    <s v="COMPRA"/>
  </r>
  <r>
    <s v="Estudio en calle Lucios-2299"/>
    <x v="1"/>
    <n v="145000"/>
    <x v="11"/>
    <n v="34"/>
    <x v="1"/>
    <x v="11"/>
    <x v="2"/>
    <x v="1"/>
    <x v="1"/>
    <m/>
    <n v="145000"/>
    <n v="4264.7058823529414"/>
    <n v="145000"/>
    <s v="Ciudad"/>
    <s v="COMPRA"/>
  </r>
  <r>
    <s v="Estudio en avenida Gamonal-289"/>
    <x v="1"/>
    <n v="145000"/>
    <x v="11"/>
    <n v="30"/>
    <x v="1"/>
    <x v="1"/>
    <x v="1"/>
    <x v="1"/>
    <x v="1"/>
    <m/>
    <n v="145000"/>
    <n v="4833.333333333333"/>
    <n v="145000"/>
    <s v="Benalmadena"/>
    <s v="COMPRA"/>
  </r>
  <r>
    <s v="Piso en calle Río Algas-118"/>
    <x v="1"/>
    <n v="145000"/>
    <x v="11"/>
    <n v="33"/>
    <x v="1"/>
    <x v="6"/>
    <x v="1"/>
    <x v="1"/>
    <x v="1"/>
    <m/>
    <n v="145000"/>
    <n v="4393.939393939394"/>
    <n v="145000"/>
    <s v="Torremolinos"/>
    <s v="COMPRA"/>
  </r>
  <r>
    <s v="Estudio en avenida Isabel Manoja-15"/>
    <x v="1"/>
    <n v="145000"/>
    <x v="11"/>
    <n v="32"/>
    <x v="1"/>
    <x v="13"/>
    <x v="1"/>
    <x v="1"/>
    <x v="1"/>
    <m/>
    <n v="145000"/>
    <n v="4531.25"/>
    <n v="145000"/>
    <s v="Ciudad"/>
    <s v="COMPRA"/>
  </r>
  <r>
    <s v="Estudio en avenida Isabel Manoja-16"/>
    <x v="1"/>
    <n v="145000"/>
    <x v="11"/>
    <n v="32"/>
    <x v="1"/>
    <x v="13"/>
    <x v="1"/>
    <x v="1"/>
    <x v="1"/>
    <m/>
    <n v="145000"/>
    <n v="4531.25"/>
    <n v="145000"/>
    <s v="Torremolinos"/>
    <s v="COMPRA"/>
  </r>
  <r>
    <s v="Estudio en avenida de los Manantiales-17"/>
    <x v="1"/>
    <n v="145000"/>
    <x v="11"/>
    <n v="35"/>
    <x v="1"/>
    <x v="13"/>
    <x v="1"/>
    <x v="1"/>
    <x v="1"/>
    <m/>
    <n v="145000"/>
    <n v="4142.8571428571431"/>
    <n v="145000"/>
    <s v="Torremolinos"/>
    <s v="COMPRA"/>
  </r>
  <r>
    <s v="Piso en Santa Cristina - San Rafael-565"/>
    <x v="1"/>
    <n v="144500"/>
    <x v="5"/>
    <n v="91"/>
    <x v="1"/>
    <x v="9"/>
    <x v="2"/>
    <x v="1"/>
    <x v="1"/>
    <m/>
    <n v="144500"/>
    <n v="1587.9120879120878"/>
    <n v="48166.666666666664"/>
    <s v="Ciudad"/>
    <s v="COMPRA"/>
  </r>
  <r>
    <s v="Piso en calle Mijas-1066"/>
    <x v="1"/>
    <n v="144500"/>
    <x v="5"/>
    <n v="91"/>
    <x v="1"/>
    <x v="3"/>
    <x v="1"/>
    <x v="1"/>
    <x v="1"/>
    <m/>
    <n v="144500"/>
    <n v="1587.9120879120878"/>
    <n v="48166.666666666664"/>
    <s v="Ciudad"/>
    <s v="COMPRA"/>
  </r>
  <r>
    <s v="Piso en calle Mijas-1067"/>
    <x v="1"/>
    <n v="144500"/>
    <x v="5"/>
    <n v="91"/>
    <x v="1"/>
    <x v="3"/>
    <x v="1"/>
    <x v="1"/>
    <x v="1"/>
    <m/>
    <n v="144500"/>
    <n v="1587.9120879120878"/>
    <n v="48166.666666666664"/>
    <s v="Ciudad"/>
    <s v="COMPRA"/>
  </r>
  <r>
    <s v="Piso en calle Notariado  Pedrezuela1672"/>
    <x v="0"/>
    <n v="144000"/>
    <x v="11"/>
    <n v="42"/>
    <x v="1"/>
    <x v="11"/>
    <x v="2"/>
    <x v="1"/>
    <x v="1"/>
    <s v=""/>
    <n v="144000"/>
    <n v="3428.5714285714284"/>
    <n v="144000"/>
    <m/>
    <s v="COMPRA"/>
  </r>
  <r>
    <s v="Piso en calle Hoyo Higuerón-52"/>
    <x v="1"/>
    <n v="144000"/>
    <x v="8"/>
    <n v="78"/>
    <x v="1"/>
    <x v="4"/>
    <x v="1"/>
    <x v="1"/>
    <x v="1"/>
    <m/>
    <n v="144000"/>
    <n v="1846.1538461538462"/>
    <n v="72000"/>
    <s v="Ciudad"/>
    <s v="COMPRA"/>
  </r>
  <r>
    <s v="Piso en calle Hoyo Higuerón-53"/>
    <x v="1"/>
    <n v="144000"/>
    <x v="8"/>
    <n v="79"/>
    <x v="1"/>
    <x v="4"/>
    <x v="1"/>
    <x v="1"/>
    <x v="1"/>
    <m/>
    <n v="144000"/>
    <n v="1822.7848101265822"/>
    <n v="72000"/>
    <s v="Ciudad"/>
    <s v="COMPRA"/>
  </r>
  <r>
    <s v="Piso en calle Trabuco  139"/>
    <x v="2"/>
    <n v="143800"/>
    <x v="8"/>
    <n v="72"/>
    <x v="1"/>
    <x v="3"/>
    <x v="1"/>
    <x v="1"/>
    <x v="2"/>
    <m/>
    <n v="143800"/>
    <n v="1997.2222222222222"/>
    <n v="71900"/>
    <m/>
    <s v="COMPRA"/>
  </r>
  <r>
    <s v="Casa o chalet independiente en Olivares 457"/>
    <x v="2"/>
    <n v="143000"/>
    <x v="6"/>
    <n v="156"/>
    <x v="0"/>
    <x v="0"/>
    <x v="0"/>
    <x v="0"/>
    <x v="0"/>
    <s v=""/>
    <n v="143000"/>
    <n v="916.66666666666663"/>
    <n v="28600"/>
    <m/>
    <s v="COMPRA"/>
  </r>
  <r>
    <s v="Piso en avenida de los Manantiales-688"/>
    <x v="1"/>
    <n v="143000"/>
    <x v="11"/>
    <n v="30"/>
    <x v="1"/>
    <x v="9"/>
    <x v="1"/>
    <x v="1"/>
    <x v="1"/>
    <m/>
    <n v="143000"/>
    <n v="4766.666666666667"/>
    <n v="143000"/>
    <s v="Torremolinos"/>
    <s v="COMPRA"/>
  </r>
  <r>
    <s v="Piso en avenida de los Manantiales-689"/>
    <x v="1"/>
    <n v="143000"/>
    <x v="11"/>
    <n v="30"/>
    <x v="1"/>
    <x v="9"/>
    <x v="1"/>
    <x v="1"/>
    <x v="1"/>
    <m/>
    <n v="143000"/>
    <n v="4766.666666666667"/>
    <n v="143000"/>
    <s v="Torremolinos"/>
    <s v="COMPRA"/>
  </r>
  <r>
    <s v="Estudio en avenida san francisco-514"/>
    <x v="1"/>
    <n v="143000"/>
    <x v="11"/>
    <n v="35"/>
    <x v="1"/>
    <x v="9"/>
    <x v="1"/>
    <x v="2"/>
    <x v="1"/>
    <m/>
    <n v="143000"/>
    <n v="4085.7142857142858"/>
    <n v="143000"/>
    <s v="Torremolinos"/>
    <s v="COMPRA"/>
  </r>
  <r>
    <s v="Casa o chalet independiente en calle Real de Utrera  Centro - Doña Mercedes408"/>
    <x v="2"/>
    <n v="142000"/>
    <x v="5"/>
    <n v="128"/>
    <x v="0"/>
    <x v="0"/>
    <x v="0"/>
    <x v="0"/>
    <x v="0"/>
    <s v=""/>
    <n v="142000"/>
    <n v="1109.375"/>
    <n v="47333.333333333336"/>
    <m/>
    <s v="COMPRA"/>
  </r>
  <r>
    <s v="Piso en calle Romera  Centro - Doña Mercedes229"/>
    <x v="2"/>
    <n v="142000"/>
    <x v="5"/>
    <n v="72"/>
    <x v="1"/>
    <x v="3"/>
    <x v="2"/>
    <x v="1"/>
    <x v="1"/>
    <s v=""/>
    <n v="142000"/>
    <n v="1972.2222222222222"/>
    <n v="47333.333333333336"/>
    <m/>
    <s v="COMPRA"/>
  </r>
  <r>
    <s v="Piso en calle Coimbra  Cerro del Águila249"/>
    <x v="2"/>
    <n v="142000"/>
    <x v="5"/>
    <n v="71"/>
    <x v="1"/>
    <x v="9"/>
    <x v="1"/>
    <x v="1"/>
    <x v="1"/>
    <s v=""/>
    <n v="142000"/>
    <n v="2000"/>
    <n v="47333.333333333336"/>
    <m/>
    <s v="COMPRA"/>
  </r>
  <r>
    <s v="Estudio en El Bajondillo-685"/>
    <x v="1"/>
    <n v="142000"/>
    <x v="11"/>
    <n v="25"/>
    <x v="1"/>
    <x v="9"/>
    <x v="1"/>
    <x v="1"/>
    <x v="1"/>
    <m/>
    <n v="142000"/>
    <n v="5680"/>
    <n v="142000"/>
    <s v="Torremolinos"/>
    <s v="COMPRA"/>
  </r>
  <r>
    <s v="Estudio en El Bajondillo-686"/>
    <x v="1"/>
    <n v="142000"/>
    <x v="11"/>
    <n v="25"/>
    <x v="1"/>
    <x v="9"/>
    <x v="1"/>
    <x v="1"/>
    <x v="1"/>
    <m/>
    <n v="142000"/>
    <n v="5680"/>
    <n v="142000"/>
    <s v="Torremolinos"/>
    <s v="COMPRA"/>
  </r>
  <r>
    <s v="Chalet adosado en calle Velazquez  Villanueva del Ariscal537"/>
    <x v="2"/>
    <n v="140000"/>
    <x v="6"/>
    <n v="101"/>
    <x v="0"/>
    <x v="0"/>
    <x v="0"/>
    <x v="0"/>
    <x v="0"/>
    <s v=""/>
    <n v="140000"/>
    <n v="1386.1386138613861"/>
    <n v="28000"/>
    <m/>
    <s v="COMPRA"/>
  </r>
  <r>
    <s v="Piso en calle Cataluña  Universidad840"/>
    <x v="0"/>
    <n v="140000"/>
    <x v="5"/>
    <n v="65"/>
    <x v="1"/>
    <x v="7"/>
    <x v="2"/>
    <x v="1"/>
    <x v="1"/>
    <s v=""/>
    <n v="140000"/>
    <n v="2153.8461538461538"/>
    <n v="46666.666666666664"/>
    <m/>
    <s v="COMPRA"/>
  </r>
  <r>
    <s v="Estudio en avenida Federico García Lorca-2313"/>
    <x v="1"/>
    <n v="140000"/>
    <x v="11"/>
    <n v="44"/>
    <x v="1"/>
    <x v="11"/>
    <x v="2"/>
    <x v="1"/>
    <x v="1"/>
    <m/>
    <n v="140000"/>
    <n v="3181.818181818182"/>
    <n v="140000"/>
    <s v="Torremolinos"/>
    <s v="COMPRA"/>
  </r>
  <r>
    <s v="Piso en calle Eresma-1440"/>
    <x v="1"/>
    <n v="140000"/>
    <x v="5"/>
    <n v="86"/>
    <x v="1"/>
    <x v="8"/>
    <x v="1"/>
    <x v="1"/>
    <x v="1"/>
    <m/>
    <n v="140000"/>
    <n v="1627.9069767441861"/>
    <n v="46666.666666666664"/>
    <s v="Ciudad"/>
    <s v="COMPRA"/>
  </r>
  <r>
    <s v="Piso en calle Río Algas-695"/>
    <x v="1"/>
    <n v="140000"/>
    <x v="11"/>
    <n v="40"/>
    <x v="1"/>
    <x v="9"/>
    <x v="1"/>
    <x v="1"/>
    <x v="1"/>
    <m/>
    <n v="140000"/>
    <n v="3500"/>
    <n v="140000"/>
    <s v="Torremolinos"/>
    <s v="COMPRA"/>
  </r>
  <r>
    <s v="Piso en calle Río Algas-696"/>
    <x v="1"/>
    <n v="140000"/>
    <x v="11"/>
    <n v="40"/>
    <x v="1"/>
    <x v="9"/>
    <x v="1"/>
    <x v="1"/>
    <x v="1"/>
    <m/>
    <n v="140000"/>
    <n v="3500"/>
    <n v="140000"/>
    <s v="Torremolinos"/>
    <s v="COMPRA"/>
  </r>
  <r>
    <s v="Piso en calle Cristóbal Colón  Reyes1748"/>
    <x v="0"/>
    <n v="139990"/>
    <x v="5"/>
    <n v="75"/>
    <x v="1"/>
    <x v="11"/>
    <x v="1"/>
    <x v="1"/>
    <x v="1"/>
    <s v=""/>
    <n v="139990"/>
    <n v="1866.5333333333333"/>
    <n v="46663.333333333336"/>
    <m/>
    <s v="COMPRA"/>
  </r>
  <r>
    <s v="Estudio en Los Castillejos - La Trinidad-2302"/>
    <x v="1"/>
    <n v="139950"/>
    <x v="11"/>
    <n v="37"/>
    <x v="1"/>
    <x v="11"/>
    <x v="2"/>
    <x v="1"/>
    <x v="1"/>
    <m/>
    <n v="139950"/>
    <n v="3782.4324324324325"/>
    <n v="139950"/>
    <s v="Ciudad"/>
    <s v="COMPRA"/>
  </r>
  <r>
    <s v="Piso en avenida Francia, El Rinconcillo 155"/>
    <x v="3"/>
    <n v="139900"/>
    <x v="5"/>
    <n v="88"/>
    <x v="1"/>
    <x v="7"/>
    <x v="1"/>
    <x v="1"/>
    <x v="0"/>
    <m/>
    <n v="139900"/>
    <n v="1589.7727272727273"/>
    <n v="46633.333333333336"/>
    <m/>
    <s v="COMPRA"/>
  </r>
  <r>
    <s v="Piso en calle del Dos de Mayo  Centro Urbano1678"/>
    <x v="0"/>
    <n v="139900"/>
    <x v="11"/>
    <n v="35"/>
    <x v="1"/>
    <x v="11"/>
    <x v="1"/>
    <x v="1"/>
    <x v="1"/>
    <s v=""/>
    <n v="139900"/>
    <n v="3997.1428571428573"/>
    <n v="139900"/>
    <m/>
    <s v="COMPRA"/>
  </r>
  <r>
    <s v="Piso en calle Turia  Camas214"/>
    <x v="2"/>
    <n v="139900"/>
    <x v="8"/>
    <n v="74"/>
    <x v="1"/>
    <x v="3"/>
    <x v="1"/>
    <x v="1"/>
    <x v="1"/>
    <s v=""/>
    <n v="139900"/>
    <n v="1890.5405405405406"/>
    <n v="69950"/>
    <m/>
    <s v="COMPRA"/>
  </r>
  <r>
    <s v="Estudio en pasaje Rio Caramel-450"/>
    <x v="1"/>
    <n v="139900"/>
    <x v="11"/>
    <n v="41"/>
    <x v="1"/>
    <x v="7"/>
    <x v="1"/>
    <x v="1"/>
    <x v="1"/>
    <m/>
    <n v="139900"/>
    <n v="3412.1951219512193"/>
    <n v="139900"/>
    <s v="Torremolinos"/>
    <s v="COMPRA"/>
  </r>
  <r>
    <s v="Piso en calle Moraima-143"/>
    <x v="1"/>
    <n v="139500"/>
    <x v="5"/>
    <n v="80"/>
    <x v="1"/>
    <x v="6"/>
    <x v="1"/>
    <x v="1"/>
    <x v="1"/>
    <m/>
    <n v="139500"/>
    <n v="1743.75"/>
    <n v="46500"/>
    <s v="Ciudad"/>
    <s v="COMPRA"/>
  </r>
  <r>
    <s v="Piso en calle Moraima-144"/>
    <x v="1"/>
    <n v="139500"/>
    <x v="5"/>
    <n v="80"/>
    <x v="1"/>
    <x v="6"/>
    <x v="1"/>
    <x v="1"/>
    <x v="1"/>
    <m/>
    <n v="139500"/>
    <n v="1743.75"/>
    <n v="46500"/>
    <s v="Ciudad"/>
    <s v="COMPRA"/>
  </r>
  <r>
    <s v="Piso en Zona Centro Joven  Alcorcón1670"/>
    <x v="0"/>
    <n v="139000"/>
    <x v="5"/>
    <n v="63"/>
    <x v="1"/>
    <x v="11"/>
    <x v="2"/>
    <x v="1"/>
    <x v="1"/>
    <s v=""/>
    <n v="139000"/>
    <n v="2206.3492063492063"/>
    <n v="46333.333333333336"/>
    <m/>
    <s v="COMPRA"/>
  </r>
  <r>
    <s v="Piso en calle Antonio Romero-1164"/>
    <x v="1"/>
    <n v="139000"/>
    <x v="11"/>
    <n v="42"/>
    <x v="1"/>
    <x v="8"/>
    <x v="2"/>
    <x v="1"/>
    <x v="1"/>
    <m/>
    <n v="139000"/>
    <n v="3309.5238095238096"/>
    <n v="139000"/>
    <s v="Ciudad"/>
    <s v="COMPRA"/>
  </r>
  <r>
    <s v="Piso en Mangas Verdes - Las Flores-347"/>
    <x v="1"/>
    <n v="139000"/>
    <x v="8"/>
    <n v="55"/>
    <x v="1"/>
    <x v="7"/>
    <x v="2"/>
    <x v="1"/>
    <x v="1"/>
    <m/>
    <n v="139000"/>
    <n v="2527.2727272727275"/>
    <n v="69500"/>
    <s v="Ciudad"/>
    <s v="COMPRA"/>
  </r>
  <r>
    <s v="Piso en calle Campillos-451"/>
    <x v="1"/>
    <n v="139000"/>
    <x v="11"/>
    <n v="41"/>
    <x v="1"/>
    <x v="7"/>
    <x v="1"/>
    <x v="1"/>
    <x v="1"/>
    <m/>
    <n v="139000"/>
    <n v="3390.2439024390242"/>
    <n v="139000"/>
    <s v="Torremolinos"/>
    <s v="COMPRA"/>
  </r>
  <r>
    <s v="Estudio en calle Gregorio Marañon-2423"/>
    <x v="1"/>
    <n v="139000"/>
    <x v="11"/>
    <n v="15"/>
    <x v="1"/>
    <x v="11"/>
    <x v="1"/>
    <x v="1"/>
    <x v="1"/>
    <m/>
    <n v="139000"/>
    <n v="9266.6666666666661"/>
    <n v="139000"/>
    <s v="Torremolinos"/>
    <s v="COMPRA"/>
  </r>
  <r>
    <s v="Estudio en calle Gregorio Marañon-2424"/>
    <x v="1"/>
    <n v="139000"/>
    <x v="11"/>
    <n v="15"/>
    <x v="1"/>
    <x v="11"/>
    <x v="1"/>
    <x v="1"/>
    <x v="1"/>
    <m/>
    <n v="139000"/>
    <n v="9266.6666666666661"/>
    <n v="139000"/>
    <s v="Torremolinos"/>
    <s v="COMPRA"/>
  </r>
  <r>
    <s v="Piso en Victoria Eugenia-2452"/>
    <x v="1"/>
    <n v="139000"/>
    <x v="11"/>
    <n v="40"/>
    <x v="1"/>
    <x v="11"/>
    <x v="1"/>
    <x v="1"/>
    <x v="1"/>
    <m/>
    <n v="139000"/>
    <n v="3475"/>
    <n v="139000"/>
    <s v="Ciudad"/>
    <s v="COMPRA"/>
  </r>
  <r>
    <s v="Piso en avenida Andalucia  6926"/>
    <x v="2"/>
    <n v="138000"/>
    <x v="11"/>
    <n v="49"/>
    <x v="1"/>
    <x v="11"/>
    <x v="1"/>
    <x v="1"/>
    <x v="0"/>
    <s v=""/>
    <n v="138000"/>
    <n v="2816.3265306122448"/>
    <n v="138000"/>
    <m/>
    <s v="COMPRA"/>
  </r>
  <r>
    <s v="Casa o chalet independiente en calle el Periquito, El Rinconcillo 16"/>
    <x v="3"/>
    <n v="136300"/>
    <x v="5"/>
    <n v="102"/>
    <x v="0"/>
    <x v="0"/>
    <x v="0"/>
    <x v="0"/>
    <x v="0"/>
    <m/>
    <n v="136300"/>
    <n v="1336.2745098039215"/>
    <n v="45433.333333333336"/>
    <m/>
    <s v="COMPRA"/>
  </r>
  <r>
    <s v="Chalet adosado en calle Montiel-2052"/>
    <x v="1"/>
    <n v="136000"/>
    <x v="11"/>
    <n v="59"/>
    <x v="0"/>
    <x v="0"/>
    <x v="0"/>
    <x v="0"/>
    <x v="1"/>
    <m/>
    <n v="136000"/>
    <n v="2305.0847457627119"/>
    <n v="136000"/>
    <s v="Ciudad"/>
    <s v="COMPRA"/>
  </r>
  <r>
    <s v="Chalet en El Palo-2166"/>
    <x v="1"/>
    <n v="136000"/>
    <x v="11"/>
    <n v="60"/>
    <x v="0"/>
    <x v="0"/>
    <x v="0"/>
    <x v="0"/>
    <x v="1"/>
    <m/>
    <n v="136000"/>
    <n v="2266.6666666666665"/>
    <n v="136000"/>
    <s v="Ciudad"/>
    <s v="COMPRA"/>
  </r>
  <r>
    <s v="Piso en avenida Alejandro Rubio  Guadalix de la Sierra850"/>
    <x v="0"/>
    <n v="136000"/>
    <x v="8"/>
    <n v="54"/>
    <x v="1"/>
    <x v="7"/>
    <x v="2"/>
    <x v="1"/>
    <x v="2"/>
    <s v=""/>
    <n v="136000"/>
    <n v="2518.5185185185187"/>
    <n v="68000"/>
    <m/>
    <s v="COMPRA"/>
  </r>
  <r>
    <s v="Piso en calle Lucía Van Dulken-834"/>
    <x v="1"/>
    <n v="136000"/>
    <x v="8"/>
    <n v="43"/>
    <x v="1"/>
    <x v="3"/>
    <x v="2"/>
    <x v="1"/>
    <x v="1"/>
    <m/>
    <n v="136000"/>
    <n v="3162.7906976744184"/>
    <n v="68000"/>
    <s v="Ciudad"/>
    <s v="COMPRA"/>
  </r>
  <r>
    <s v="Piso en Centro167"/>
    <x v="3"/>
    <n v="136000"/>
    <x v="3"/>
    <n v="153"/>
    <x v="1"/>
    <x v="7"/>
    <x v="1"/>
    <x v="1"/>
    <x v="0"/>
    <m/>
    <n v="136000"/>
    <n v="888.88888888888891"/>
    <n v="34000"/>
    <m/>
    <s v="COMPRA"/>
  </r>
  <r>
    <s v="Piso en calle Badajoz  Zona Renfe1257"/>
    <x v="0"/>
    <n v="136000"/>
    <x v="3"/>
    <n v="114"/>
    <x v="1"/>
    <x v="3"/>
    <x v="1"/>
    <x v="1"/>
    <x v="1"/>
    <s v=""/>
    <n v="136000"/>
    <n v="1192.9824561403509"/>
    <n v="34000"/>
    <m/>
    <s v="COMPRA"/>
  </r>
  <r>
    <s v="Chalet adosado en Pilas 559"/>
    <x v="2"/>
    <n v="135000"/>
    <x v="5"/>
    <n v="84"/>
    <x v="0"/>
    <x v="0"/>
    <x v="0"/>
    <x v="0"/>
    <x v="0"/>
    <s v=""/>
    <n v="135000"/>
    <n v="1607.1428571428571"/>
    <n v="45000"/>
    <m/>
    <s v="COMPRA"/>
  </r>
  <r>
    <s v="Chalet adosado en Pilas 560"/>
    <x v="2"/>
    <n v="135000"/>
    <x v="5"/>
    <n v="84"/>
    <x v="0"/>
    <x v="0"/>
    <x v="0"/>
    <x v="0"/>
    <x v="0"/>
    <s v=""/>
    <n v="135000"/>
    <n v="1607.1428571428571"/>
    <n v="45000"/>
    <m/>
    <s v="COMPRA"/>
  </r>
  <r>
    <s v="Ático en avenida Alcaldesa María Regla Jiménez  Espartinas Pueblo171"/>
    <x v="2"/>
    <n v="135000"/>
    <x v="5"/>
    <n v="100"/>
    <x v="1"/>
    <x v="8"/>
    <x v="2"/>
    <x v="1"/>
    <x v="1"/>
    <s v=""/>
    <n v="135000"/>
    <n v="1350"/>
    <n v="45000"/>
    <m/>
    <s v="COMPRA"/>
  </r>
  <r>
    <s v="Piso en calle Silos  s/n17"/>
    <x v="2"/>
    <n v="135000"/>
    <x v="8"/>
    <n v="85"/>
    <x v="1"/>
    <x v="8"/>
    <x v="1"/>
    <x v="1"/>
    <x v="2"/>
    <m/>
    <n v="135000"/>
    <n v="1588.2352941176471"/>
    <n v="67500"/>
    <m/>
    <s v="COMPRA"/>
  </r>
  <r>
    <s v="Piso en calle Antonio Pérez Tinao  Coria del Río31"/>
    <x v="2"/>
    <n v="135000"/>
    <x v="8"/>
    <n v="79"/>
    <x v="1"/>
    <x v="11"/>
    <x v="1"/>
    <x v="1"/>
    <x v="1"/>
    <s v=""/>
    <n v="135000"/>
    <n v="1708.8607594936709"/>
    <n v="67500"/>
    <m/>
    <s v="COMPRA"/>
  </r>
  <r>
    <s v="Estudio en avenida Gamonal-442"/>
    <x v="1"/>
    <n v="135000"/>
    <x v="11"/>
    <n v="30"/>
    <x v="1"/>
    <x v="7"/>
    <x v="1"/>
    <x v="1"/>
    <x v="1"/>
    <m/>
    <n v="135000"/>
    <n v="4500"/>
    <n v="135000"/>
    <s v="Benalmadena"/>
    <s v="COMPRA"/>
  </r>
  <r>
    <s v="Piso en Martiricos - La Roca-2461"/>
    <x v="1"/>
    <n v="135000"/>
    <x v="11"/>
    <n v="45"/>
    <x v="1"/>
    <x v="11"/>
    <x v="1"/>
    <x v="1"/>
    <x v="1"/>
    <m/>
    <n v="135000"/>
    <n v="3000"/>
    <n v="135000"/>
    <s v="Ciudad"/>
    <s v="COMPRA"/>
  </r>
  <r>
    <s v="Piso en calle Jacinto Benavente, La Reconquista 94"/>
    <x v="3"/>
    <n v="134000"/>
    <x v="3"/>
    <n v="95"/>
    <x v="1"/>
    <x v="8"/>
    <x v="1"/>
    <x v="1"/>
    <x v="0"/>
    <m/>
    <n v="134000"/>
    <n v="1410.5263157894738"/>
    <n v="33500"/>
    <m/>
    <s v="COMPRA"/>
  </r>
  <r>
    <s v="Estudio en Alcalde L. Uruñuela - Palacio de Congresos  Sevilla185"/>
    <x v="2"/>
    <n v="132260"/>
    <x v="11"/>
    <n v="34"/>
    <x v="1"/>
    <x v="3"/>
    <x v="1"/>
    <x v="1"/>
    <x v="0"/>
    <s v=""/>
    <n v="132260"/>
    <n v="3890"/>
    <n v="132260"/>
    <m/>
    <s v="COMPRA"/>
  </r>
  <r>
    <s v="Piso en calle Ingeniero Díaz Petersen-2483"/>
    <x v="1"/>
    <n v="132250"/>
    <x v="5"/>
    <n v="58"/>
    <x v="1"/>
    <x v="11"/>
    <x v="1"/>
    <x v="1"/>
    <x v="1"/>
    <m/>
    <n v="132250"/>
    <n v="2280.1724137931033"/>
    <n v="44083.333333333336"/>
    <s v="Ciudad"/>
    <s v="COMPRA"/>
  </r>
  <r>
    <s v="Piso en calle Ciudad de Sueca  Parque Alcosa314"/>
    <x v="2"/>
    <n v="132000"/>
    <x v="5"/>
    <n v="89"/>
    <x v="1"/>
    <x v="1"/>
    <x v="2"/>
    <x v="1"/>
    <x v="1"/>
    <s v=""/>
    <n v="132000"/>
    <n v="1483.1460674157304"/>
    <n v="44000"/>
    <m/>
    <s v="COMPRA"/>
  </r>
  <r>
    <s v="Chalet adosado en calle Olías-2054"/>
    <x v="1"/>
    <n v="130000"/>
    <x v="5"/>
    <n v="95"/>
    <x v="0"/>
    <x v="0"/>
    <x v="0"/>
    <x v="0"/>
    <x v="1"/>
    <m/>
    <n v="130000"/>
    <n v="1368.421052631579"/>
    <n v="43333.333333333336"/>
    <s v="Ciudad"/>
    <s v="COMPRA"/>
  </r>
  <r>
    <s v="Chalet adosado en Justicia  Villamanrique de la Condesa549"/>
    <x v="2"/>
    <n v="130000"/>
    <x v="3"/>
    <n v="138"/>
    <x v="0"/>
    <x v="0"/>
    <x v="0"/>
    <x v="0"/>
    <x v="0"/>
    <s v=""/>
    <n v="130000"/>
    <n v="942.02898550724638"/>
    <n v="32500"/>
    <m/>
    <s v="COMPRA"/>
  </r>
  <r>
    <s v="Piso en calle de San Lorenzo  Santos854"/>
    <x v="0"/>
    <n v="130000"/>
    <x v="5"/>
    <n v="69"/>
    <x v="1"/>
    <x v="7"/>
    <x v="2"/>
    <x v="1"/>
    <x v="1"/>
    <s v=""/>
    <n v="130000"/>
    <n v="1884.0579710144928"/>
    <n v="43333.333333333336"/>
    <m/>
    <s v="COMPRA"/>
  </r>
  <r>
    <s v="Piso en Mangas Verdes - Las Flores-238"/>
    <x v="1"/>
    <n v="130000"/>
    <x v="8"/>
    <n v="50"/>
    <x v="1"/>
    <x v="1"/>
    <x v="2"/>
    <x v="1"/>
    <x v="1"/>
    <m/>
    <n v="130000"/>
    <n v="2600"/>
    <n v="65000"/>
    <s v="Ciudad"/>
    <s v="COMPRA"/>
  </r>
  <r>
    <s v="Piso en Mangas Verdes - Las Flores-239"/>
    <x v="1"/>
    <n v="130000"/>
    <x v="8"/>
    <n v="50"/>
    <x v="1"/>
    <x v="1"/>
    <x v="2"/>
    <x v="1"/>
    <x v="1"/>
    <m/>
    <n v="130000"/>
    <n v="2600"/>
    <n v="65000"/>
    <s v="Ciudad"/>
    <s v="COMPRA"/>
  </r>
  <r>
    <s v="Piso en avenida Andalucia  6968"/>
    <x v="2"/>
    <n v="130000"/>
    <x v="11"/>
    <n v="47"/>
    <x v="1"/>
    <x v="11"/>
    <x v="1"/>
    <x v="2"/>
    <x v="0"/>
    <s v=""/>
    <n v="130000"/>
    <n v="2765.9574468085107"/>
    <n v="130000"/>
    <m/>
    <s v="COMPRA"/>
  </r>
  <r>
    <s v="Estudio en Victoria Eugenia-1335"/>
    <x v="1"/>
    <n v="130000"/>
    <x v="11"/>
    <n v="40"/>
    <x v="1"/>
    <x v="8"/>
    <x v="1"/>
    <x v="1"/>
    <x v="1"/>
    <m/>
    <n v="130000"/>
    <n v="3250"/>
    <n v="130000"/>
    <s v="Ciudad"/>
    <s v="COMPRA"/>
  </r>
  <r>
    <s v="Piso en avenida Cibeles-221"/>
    <x v="1"/>
    <n v="130000"/>
    <x v="5"/>
    <n v="90"/>
    <x v="1"/>
    <x v="5"/>
    <x v="1"/>
    <x v="1"/>
    <x v="1"/>
    <m/>
    <n v="130000"/>
    <n v="1444.4444444444443"/>
    <n v="43333.333333333336"/>
    <s v="Ciudad"/>
    <s v="COMPRA"/>
  </r>
  <r>
    <s v="Piso en avenida Cibeles-222"/>
    <x v="1"/>
    <n v="130000"/>
    <x v="5"/>
    <n v="90"/>
    <x v="1"/>
    <x v="5"/>
    <x v="1"/>
    <x v="1"/>
    <x v="1"/>
    <m/>
    <n v="130000"/>
    <n v="1444.4444444444443"/>
    <n v="43333.333333333336"/>
    <s v="Ciudad"/>
    <s v="COMPRA"/>
  </r>
  <r>
    <s v="Piso en avenida de Andalucia  Centro - Doña Mercedes154"/>
    <x v="2"/>
    <n v="129900"/>
    <x v="5"/>
    <n v="80"/>
    <x v="1"/>
    <x v="8"/>
    <x v="2"/>
    <x v="1"/>
    <x v="1"/>
    <s v=""/>
    <n v="129900"/>
    <n v="1623.75"/>
    <n v="43300"/>
    <m/>
    <s v="COMPRA"/>
  </r>
  <r>
    <s v="Piso en La Luz-2268"/>
    <x v="1"/>
    <n v="129900"/>
    <x v="8"/>
    <n v="73"/>
    <x v="1"/>
    <x v="11"/>
    <x v="2"/>
    <x v="2"/>
    <x v="1"/>
    <m/>
    <n v="129900"/>
    <n v="1779.4520547945206"/>
    <n v="64950"/>
    <s v="Ciudad"/>
    <s v="COMPRA"/>
  </r>
  <r>
    <s v="Chalet en Benacazon 575"/>
    <x v="2"/>
    <n v="129000"/>
    <x v="3"/>
    <n v="134"/>
    <x v="0"/>
    <x v="0"/>
    <x v="0"/>
    <x v="0"/>
    <x v="0"/>
    <s v=""/>
    <n v="129000"/>
    <n v="962.68656716417911"/>
    <n v="32250"/>
    <m/>
    <s v="COMPRA"/>
  </r>
  <r>
    <s v="Estudio en calle del Bajondillo-236"/>
    <x v="1"/>
    <n v="129000"/>
    <x v="11"/>
    <n v="15"/>
    <x v="1"/>
    <x v="1"/>
    <x v="2"/>
    <x v="1"/>
    <x v="1"/>
    <m/>
    <n v="129000"/>
    <n v="8600"/>
    <n v="129000"/>
    <s v="Benalmadena"/>
    <s v="COMPRA"/>
  </r>
  <r>
    <s v="Piso en avenida Fuerzas Armadas, La Reconquista 135"/>
    <x v="3"/>
    <n v="129000"/>
    <x v="5"/>
    <n v="101"/>
    <x v="1"/>
    <x v="9"/>
    <x v="1"/>
    <x v="1"/>
    <x v="0"/>
    <m/>
    <n v="129000"/>
    <n v="1277.2277227722773"/>
    <n v="43000"/>
    <m/>
    <s v="COMPRA"/>
  </r>
  <r>
    <s v="Piso en San Bernabé185"/>
    <x v="3"/>
    <n v="129000"/>
    <x v="5"/>
    <n v="98"/>
    <x v="1"/>
    <x v="1"/>
    <x v="1"/>
    <x v="1"/>
    <x v="0"/>
    <m/>
    <n v="129000"/>
    <n v="1316.3265306122448"/>
    <n v="43000"/>
    <m/>
    <s v="COMPRA"/>
  </r>
  <r>
    <s v="Piso en Centro68"/>
    <x v="3"/>
    <n v="129000"/>
    <x v="8"/>
    <n v="132"/>
    <x v="1"/>
    <x v="11"/>
    <x v="1"/>
    <x v="1"/>
    <x v="0"/>
    <m/>
    <n v="129000"/>
    <n v="977.27272727272725"/>
    <n v="64500"/>
    <m/>
    <s v="COMPRA"/>
  </r>
  <r>
    <s v="Estudio en calle del Bajondillo-272"/>
    <x v="1"/>
    <n v="129000"/>
    <x v="11"/>
    <n v="15"/>
    <x v="1"/>
    <x v="1"/>
    <x v="1"/>
    <x v="1"/>
    <x v="1"/>
    <m/>
    <n v="129000"/>
    <n v="8600"/>
    <n v="129000"/>
    <s v="Torremolinos"/>
    <s v="COMPRA"/>
  </r>
  <r>
    <s v="Estudio en calle del Bajondillo-273"/>
    <x v="1"/>
    <n v="129000"/>
    <x v="11"/>
    <n v="15"/>
    <x v="1"/>
    <x v="1"/>
    <x v="1"/>
    <x v="1"/>
    <x v="1"/>
    <m/>
    <n v="129000"/>
    <n v="8600"/>
    <n v="129000"/>
    <s v="Torremolinos"/>
    <s v="COMPRA"/>
  </r>
  <r>
    <s v="Finca rústica en Olletas - Sierra Blanquilla-2204"/>
    <x v="1"/>
    <n v="128900"/>
    <x v="8"/>
    <n v="70"/>
    <x v="0"/>
    <x v="0"/>
    <x v="0"/>
    <x v="0"/>
    <x v="1"/>
    <m/>
    <n v="128900"/>
    <n v="1841.4285714285713"/>
    <n v="64450"/>
    <s v="Ciudad"/>
    <s v="COMPRA"/>
  </r>
  <r>
    <s v="Piso en avenida del Guadalquivir  Vista Azul - Consolación174"/>
    <x v="2"/>
    <n v="128000"/>
    <x v="8"/>
    <n v="60"/>
    <x v="1"/>
    <x v="8"/>
    <x v="1"/>
    <x v="2"/>
    <x v="1"/>
    <s v=""/>
    <n v="128000"/>
    <n v="2133.3333333333335"/>
    <n v="64000"/>
    <m/>
    <s v="COMPRA"/>
  </r>
  <r>
    <s v="Piso en La Paz - Montecarmelo  Alcalá de Guadaira232"/>
    <x v="2"/>
    <n v="126500"/>
    <x v="5"/>
    <n v="73"/>
    <x v="1"/>
    <x v="3"/>
    <x v="2"/>
    <x v="1"/>
    <x v="1"/>
    <s v=""/>
    <n v="126500"/>
    <n v="1732.8767123287671"/>
    <n v="42166.666666666664"/>
    <m/>
    <s v="COMPRA"/>
  </r>
  <r>
    <s v="Piso en calle Ingeniero Díaz Petersen-2324"/>
    <x v="1"/>
    <n v="126000"/>
    <x v="5"/>
    <n v="58"/>
    <x v="1"/>
    <x v="11"/>
    <x v="2"/>
    <x v="1"/>
    <x v="1"/>
    <m/>
    <n v="126000"/>
    <n v="2172.4137931034484"/>
    <n v="42000"/>
    <s v="Ciudad"/>
    <s v="COMPRA"/>
  </r>
  <r>
    <s v="Piso en calle Faustino Gutiérrez Alviz  Emilio Lemos35"/>
    <x v="2"/>
    <n v="126000"/>
    <x v="8"/>
    <n v="64"/>
    <x v="1"/>
    <x v="11"/>
    <x v="1"/>
    <x v="1"/>
    <x v="0"/>
    <s v=""/>
    <n v="126000"/>
    <n v="1968.75"/>
    <n v="63000"/>
    <m/>
    <s v="COMPRA"/>
  </r>
  <r>
    <s v="Chalet adosado en plaza de la Iglesia  Aznalcazar561"/>
    <x v="2"/>
    <n v="125000"/>
    <x v="5"/>
    <n v="121"/>
    <x v="0"/>
    <x v="0"/>
    <x v="0"/>
    <x v="0"/>
    <x v="0"/>
    <s v=""/>
    <n v="125000"/>
    <n v="1033.0578512396694"/>
    <n v="41666.666666666664"/>
    <m/>
    <s v="COMPRA"/>
  </r>
  <r>
    <s v="Piso en Su Eminencia - La Oliva  Sevilla66"/>
    <x v="2"/>
    <n v="125000"/>
    <x v="5"/>
    <n v="71"/>
    <x v="1"/>
    <x v="11"/>
    <x v="2"/>
    <x v="1"/>
    <x v="1"/>
    <s v=""/>
    <n v="125000"/>
    <n v="1760.5633802816901"/>
    <n v="41666.666666666664"/>
    <m/>
    <s v="COMPRA"/>
  </r>
  <r>
    <s v="Piso en calle Santa María Magdalena  El Arenal - La Pólvora162"/>
    <x v="2"/>
    <n v="125000"/>
    <x v="5"/>
    <n v="76"/>
    <x v="1"/>
    <x v="8"/>
    <x v="2"/>
    <x v="1"/>
    <x v="1"/>
    <s v=""/>
    <n v="125000"/>
    <n v="1644.7368421052631"/>
    <n v="41666.666666666664"/>
    <m/>
    <s v="COMPRA"/>
  </r>
  <r>
    <s v="Piso en calle Carlos Amel-2347"/>
    <x v="1"/>
    <n v="125000"/>
    <x v="5"/>
    <n v="75"/>
    <x v="1"/>
    <x v="11"/>
    <x v="2"/>
    <x v="1"/>
    <x v="1"/>
    <m/>
    <n v="125000"/>
    <n v="1666.6666666666667"/>
    <n v="41666.666666666664"/>
    <s v="Ciudad"/>
    <s v="COMPRA"/>
  </r>
  <r>
    <s v="Piso en calle Carlos Amel-2510"/>
    <x v="1"/>
    <n v="125000"/>
    <x v="5"/>
    <n v="75"/>
    <x v="1"/>
    <x v="11"/>
    <x v="1"/>
    <x v="1"/>
    <x v="1"/>
    <m/>
    <n v="125000"/>
    <n v="1666.6666666666667"/>
    <n v="41666.666666666664"/>
    <s v="Ciudad"/>
    <s v="COMPRA"/>
  </r>
  <r>
    <s v="Chalet adosado en calle Principal-2059"/>
    <x v="1"/>
    <n v="124950"/>
    <x v="5"/>
    <n v="76"/>
    <x v="0"/>
    <x v="0"/>
    <x v="0"/>
    <x v="0"/>
    <x v="1"/>
    <m/>
    <n v="124950"/>
    <n v="1644.078947368421"/>
    <n v="41650"/>
    <s v="Ciudad"/>
    <s v="COMPRA"/>
  </r>
  <r>
    <s v="Chalet adosado en calle San Gregorio  Centro1924"/>
    <x v="0"/>
    <n v="124900"/>
    <x v="11"/>
    <n v="74"/>
    <x v="0"/>
    <x v="0"/>
    <x v="0"/>
    <x v="0"/>
    <x v="0"/>
    <s v=""/>
    <n v="124900"/>
    <n v="1687.8378378378379"/>
    <n v="124900"/>
    <m/>
    <s v="COMPRA"/>
  </r>
  <r>
    <s v="Chalet adosado en Velarde  Villanueva del Ariscal569"/>
    <x v="2"/>
    <n v="124000"/>
    <x v="8"/>
    <n v="113"/>
    <x v="0"/>
    <x v="0"/>
    <x v="0"/>
    <x v="0"/>
    <x v="0"/>
    <s v=""/>
    <n v="124000"/>
    <n v="1097.3451327433629"/>
    <n v="62000"/>
    <m/>
    <s v="COMPRA"/>
  </r>
  <r>
    <s v="Chalet adosado en Pilas 558"/>
    <x v="2"/>
    <n v="123000"/>
    <x v="5"/>
    <n v="114"/>
    <x v="0"/>
    <x v="0"/>
    <x v="0"/>
    <x v="0"/>
    <x v="0"/>
    <s v=""/>
    <n v="123000"/>
    <n v="1078.9473684210527"/>
    <n v="41000"/>
    <m/>
    <s v="COMPRA"/>
  </r>
  <r>
    <s v="Piso en La Reconquista 146"/>
    <x v="3"/>
    <n v="122000"/>
    <x v="5"/>
    <n v="85"/>
    <x v="1"/>
    <x v="9"/>
    <x v="1"/>
    <x v="1"/>
    <x v="0"/>
    <m/>
    <n v="122000"/>
    <n v="1435.2941176470588"/>
    <n v="40666.666666666664"/>
    <m/>
    <s v="COMPRA"/>
  </r>
  <r>
    <s v="Piso en La Paz - Montecarmelo  Alcalá de Guadaira47"/>
    <x v="2"/>
    <n v="120000"/>
    <x v="8"/>
    <n v="72"/>
    <x v="1"/>
    <x v="11"/>
    <x v="1"/>
    <x v="1"/>
    <x v="0"/>
    <s v=""/>
    <n v="120000"/>
    <n v="1666.6666666666667"/>
    <n v="60000"/>
    <m/>
    <s v="COMPRA"/>
  </r>
  <r>
    <s v="Chalet adosado en calle Herrera el Viejo  Pilas521"/>
    <x v="2"/>
    <n v="119900"/>
    <x v="5"/>
    <n v="126"/>
    <x v="0"/>
    <x v="0"/>
    <x v="0"/>
    <x v="0"/>
    <x v="0"/>
    <s v=""/>
    <n v="119900"/>
    <n v="951.58730158730157"/>
    <n v="39966.666666666664"/>
    <m/>
    <s v="COMPRA"/>
  </r>
  <r>
    <s v="Piso en avenida Virgen del Carmen, Centro80"/>
    <x v="3"/>
    <n v="119900"/>
    <x v="3"/>
    <n v="131"/>
    <x v="1"/>
    <x v="12"/>
    <x v="1"/>
    <x v="2"/>
    <x v="0"/>
    <m/>
    <n v="119900"/>
    <n v="915.26717557251914"/>
    <n v="29975"/>
    <m/>
    <s v="COMPRA"/>
  </r>
  <r>
    <s v="Estudio en calle Loma del Colegial-290"/>
    <x v="1"/>
    <n v="119500"/>
    <x v="11"/>
    <n v="30"/>
    <x v="1"/>
    <x v="1"/>
    <x v="1"/>
    <x v="1"/>
    <x v="1"/>
    <m/>
    <n v="119500"/>
    <n v="3983.3333333333335"/>
    <n v="119500"/>
    <s v="Torremolinos"/>
    <s v="COMPRA"/>
  </r>
  <r>
    <s v="Piso en José López Guisado  s/n142"/>
    <x v="2"/>
    <n v="119200"/>
    <x v="11"/>
    <n v="54"/>
    <x v="1"/>
    <x v="8"/>
    <x v="1"/>
    <x v="1"/>
    <x v="0"/>
    <s v=""/>
    <n v="119200"/>
    <n v="2207.4074074074074"/>
    <n v="119200"/>
    <m/>
    <s v="COMPRA"/>
  </r>
  <r>
    <s v="Casa o chalet independiente en calle Azofairon  Centro - Doña Mercedes363"/>
    <x v="2"/>
    <n v="119000"/>
    <x v="8"/>
    <n v="202"/>
    <x v="0"/>
    <x v="0"/>
    <x v="0"/>
    <x v="0"/>
    <x v="0"/>
    <s v=""/>
    <n v="119000"/>
    <n v="589.10891089108907"/>
    <n v="59500"/>
    <m/>
    <s v="COMPRA"/>
  </r>
  <r>
    <s v="Casa o chalet independiente en Pilas 462"/>
    <x v="2"/>
    <n v="119000"/>
    <x v="6"/>
    <n v="200"/>
    <x v="0"/>
    <x v="0"/>
    <x v="0"/>
    <x v="0"/>
    <x v="0"/>
    <s v=""/>
    <n v="119000"/>
    <n v="595"/>
    <n v="23800"/>
    <m/>
    <s v="COMPRA"/>
  </r>
  <r>
    <s v="Piso en Centro197"/>
    <x v="3"/>
    <n v="118000"/>
    <x v="5"/>
    <n v="91"/>
    <x v="1"/>
    <x v="6"/>
    <x v="1"/>
    <x v="1"/>
    <x v="0"/>
    <m/>
    <n v="118000"/>
    <n v="1296.7032967032967"/>
    <n v="39333.333333333336"/>
    <m/>
    <s v="COMPRA"/>
  </r>
  <r>
    <s v="Piso en Centro198"/>
    <x v="3"/>
    <n v="118000"/>
    <x v="5"/>
    <n v="91"/>
    <x v="1"/>
    <x v="6"/>
    <x v="1"/>
    <x v="1"/>
    <x v="0"/>
    <m/>
    <n v="118000"/>
    <n v="1296.7032967032967"/>
    <n v="39333.333333333336"/>
    <m/>
    <s v="COMPRA"/>
  </r>
  <r>
    <s v="Piso en Misioneras Concepcionistas, 13, El Rinconcillo 75"/>
    <x v="3"/>
    <n v="118000"/>
    <x v="11"/>
    <n v="56"/>
    <x v="1"/>
    <x v="11"/>
    <x v="1"/>
    <x v="1"/>
    <x v="0"/>
    <m/>
    <n v="118000"/>
    <n v="2107.1428571428573"/>
    <n v="118000"/>
    <m/>
    <s v="COMPRA"/>
  </r>
  <r>
    <s v="Piso en calle de Santa Bárbara  Torrelaguna974"/>
    <x v="0"/>
    <n v="117500"/>
    <x v="5"/>
    <n v="76"/>
    <x v="1"/>
    <x v="9"/>
    <x v="2"/>
    <x v="1"/>
    <x v="1"/>
    <s v=""/>
    <n v="117500"/>
    <n v="1546.0526315789473"/>
    <n v="39166.666666666664"/>
    <m/>
    <s v="COMPRA"/>
  </r>
  <r>
    <s v="Piso en calle Fuente de Leganitos-2270"/>
    <x v="1"/>
    <n v="115300"/>
    <x v="8"/>
    <n v="82"/>
    <x v="1"/>
    <x v="11"/>
    <x v="2"/>
    <x v="2"/>
    <x v="1"/>
    <m/>
    <n v="115300"/>
    <n v="1406.0975609756097"/>
    <n v="57650"/>
    <s v="Ciudad"/>
    <s v="COMPRA"/>
  </r>
  <r>
    <s v="Casa o chalet independiente en calle Góngora  Pilas392"/>
    <x v="2"/>
    <n v="115000"/>
    <x v="5"/>
    <n v="99"/>
    <x v="0"/>
    <x v="0"/>
    <x v="0"/>
    <x v="0"/>
    <x v="0"/>
    <s v=""/>
    <n v="115000"/>
    <n v="1161.6161616161617"/>
    <n v="38333.333333333336"/>
    <m/>
    <s v="COMPRA"/>
  </r>
  <r>
    <s v="Piso en calle Margarita  Coria del Río60"/>
    <x v="2"/>
    <n v="115000"/>
    <x v="11"/>
    <n v="120"/>
    <x v="1"/>
    <x v="11"/>
    <x v="2"/>
    <x v="1"/>
    <x v="1"/>
    <s v=""/>
    <n v="115000"/>
    <n v="958.33333333333337"/>
    <n v="115000"/>
    <m/>
    <s v="COMPRA"/>
  </r>
  <r>
    <s v="Estudio en calle los Verdiales-2300"/>
    <x v="1"/>
    <n v="115000"/>
    <x v="11"/>
    <n v="35"/>
    <x v="1"/>
    <x v="11"/>
    <x v="2"/>
    <x v="1"/>
    <x v="1"/>
    <m/>
    <n v="115000"/>
    <n v="3285.7142857142858"/>
    <n v="115000"/>
    <s v="Torremolinos"/>
    <s v="COMPRA"/>
  </r>
  <r>
    <s v="Estudio en calle los Verdiales-2301"/>
    <x v="1"/>
    <n v="115000"/>
    <x v="11"/>
    <n v="35"/>
    <x v="1"/>
    <x v="11"/>
    <x v="2"/>
    <x v="1"/>
    <x v="1"/>
    <m/>
    <n v="115000"/>
    <n v="3285.7142857142858"/>
    <n v="115000"/>
    <s v="Torremolinos"/>
    <s v="COMPRA"/>
  </r>
  <r>
    <s v="Estudio en Manantiales - Estación de Autobuses-18"/>
    <x v="1"/>
    <n v="115000"/>
    <x v="11"/>
    <n v="43"/>
    <x v="1"/>
    <x v="13"/>
    <x v="1"/>
    <x v="1"/>
    <x v="1"/>
    <m/>
    <n v="115000"/>
    <n v="2674.4186046511627"/>
    <n v="115000"/>
    <s v="Torremolinos"/>
    <s v="COMPRA"/>
  </r>
  <r>
    <s v="Piso en pasaje de Suárez-487"/>
    <x v="1"/>
    <n v="112800"/>
    <x v="5"/>
    <n v="88"/>
    <x v="1"/>
    <x v="7"/>
    <x v="1"/>
    <x v="1"/>
    <x v="1"/>
    <m/>
    <n v="112800"/>
    <n v="1281.8181818181818"/>
    <n v="37600"/>
    <s v="Ciudad"/>
    <s v="COMPRA"/>
  </r>
  <r>
    <s v="Piso en Pj De Suarez-493"/>
    <x v="1"/>
    <n v="112800"/>
    <x v="5"/>
    <n v="92"/>
    <x v="1"/>
    <x v="7"/>
    <x v="1"/>
    <x v="1"/>
    <x v="1"/>
    <m/>
    <n v="112800"/>
    <n v="1226.0869565217392"/>
    <n v="37600"/>
    <s v="Ciudad"/>
    <s v="COMPRA"/>
  </r>
  <r>
    <s v="Piso en calle San Francisco, Puerta Europa-Virgen de la Palma143"/>
    <x v="3"/>
    <n v="111900"/>
    <x v="5"/>
    <n v="98"/>
    <x v="1"/>
    <x v="9"/>
    <x v="1"/>
    <x v="1"/>
    <x v="0"/>
    <m/>
    <n v="111900"/>
    <n v="1141.8367346938776"/>
    <n v="37300"/>
    <m/>
    <s v="COMPRA"/>
  </r>
  <r>
    <s v="Piso en calle Trinquete-1131"/>
    <x v="1"/>
    <n v="111600"/>
    <x v="5"/>
    <n v="63"/>
    <x v="1"/>
    <x v="8"/>
    <x v="1"/>
    <x v="2"/>
    <x v="1"/>
    <m/>
    <n v="111600"/>
    <n v="1771.4285714285713"/>
    <n v="37200"/>
    <s v="Ciudad"/>
    <s v="COMPRA"/>
  </r>
  <r>
    <s v="Piso en avenida de la Hispanidad  1968"/>
    <x v="0"/>
    <n v="111000"/>
    <x v="5"/>
    <n v="86"/>
    <x v="1"/>
    <x v="9"/>
    <x v="2"/>
    <x v="1"/>
    <x v="1"/>
    <s v=""/>
    <n v="111000"/>
    <n v="1290.6976744186047"/>
    <n v="37000"/>
    <m/>
    <s v="COMPRA"/>
  </r>
  <r>
    <s v="Piso en avenida de la Hispanidad  La Avanzada - La Cueva980"/>
    <x v="0"/>
    <n v="111000"/>
    <x v="5"/>
    <n v="73"/>
    <x v="1"/>
    <x v="9"/>
    <x v="2"/>
    <x v="1"/>
    <x v="1"/>
    <s v=""/>
    <n v="111000"/>
    <n v="1520.5479452054794"/>
    <n v="37000"/>
    <m/>
    <s v="COMPRA"/>
  </r>
  <r>
    <s v="Piso en Pio Xii  Sevilla233"/>
    <x v="2"/>
    <n v="110000"/>
    <x v="5"/>
    <n v="78"/>
    <x v="1"/>
    <x v="3"/>
    <x v="2"/>
    <x v="1"/>
    <x v="1"/>
    <s v=""/>
    <n v="110000"/>
    <n v="1410.2564102564102"/>
    <n v="36666.666666666664"/>
    <m/>
    <s v="COMPRA"/>
  </r>
  <r>
    <s v="Piso en calle Alemania  2246"/>
    <x v="2"/>
    <n v="110000"/>
    <x v="11"/>
    <n v="45"/>
    <x v="1"/>
    <x v="9"/>
    <x v="1"/>
    <x v="1"/>
    <x v="1"/>
    <s v=""/>
    <n v="110000"/>
    <n v="2444.4444444444443"/>
    <n v="110000"/>
    <m/>
    <s v="COMPRA"/>
  </r>
  <r>
    <s v="Casa o chalet independiente en Poligono  s/n2194"/>
    <x v="0"/>
    <n v="109900"/>
    <x v="11"/>
    <n v="40"/>
    <x v="0"/>
    <x v="0"/>
    <x v="0"/>
    <x v="0"/>
    <x v="0"/>
    <s v=""/>
    <n v="109900"/>
    <n v="2747.5"/>
    <n v="109900"/>
    <m/>
    <s v="COMPRA"/>
  </r>
  <r>
    <s v="Piso en avenida del Barrerillo  s/n193"/>
    <x v="2"/>
    <n v="109900"/>
    <x v="11"/>
    <n v="60"/>
    <x v="1"/>
    <x v="3"/>
    <x v="1"/>
    <x v="1"/>
    <x v="0"/>
    <s v=""/>
    <n v="109900"/>
    <n v="1831.6666666666667"/>
    <n v="109900"/>
    <m/>
    <s v="COMPRA"/>
  </r>
  <r>
    <s v="Piso en El Arenal - La Pólvora  Dos Hermanas290"/>
    <x v="2"/>
    <n v="109000"/>
    <x v="5"/>
    <n v="71"/>
    <x v="1"/>
    <x v="7"/>
    <x v="2"/>
    <x v="1"/>
    <x v="1"/>
    <s v=""/>
    <n v="109000"/>
    <n v="1535.2112676056338"/>
    <n v="36333.333333333336"/>
    <m/>
    <s v="COMPRA"/>
  </r>
  <r>
    <s v="Piso en calle Alfonso Peña Boeuf-1165"/>
    <x v="1"/>
    <n v="109000"/>
    <x v="11"/>
    <n v="43"/>
    <x v="1"/>
    <x v="8"/>
    <x v="2"/>
    <x v="1"/>
    <x v="1"/>
    <m/>
    <n v="109000"/>
    <n v="2534.8837209302324"/>
    <n v="109000"/>
    <s v="Ciudad"/>
    <s v="COMPRA"/>
  </r>
  <r>
    <s v="Piso en calle Alfonso Peña Boeuf-1352"/>
    <x v="1"/>
    <n v="109000"/>
    <x v="8"/>
    <n v="51"/>
    <x v="1"/>
    <x v="8"/>
    <x v="1"/>
    <x v="1"/>
    <x v="1"/>
    <m/>
    <n v="109000"/>
    <n v="2137.2549019607845"/>
    <n v="54500"/>
    <s v="Ciudad"/>
    <s v="COMPRA"/>
  </r>
  <r>
    <s v="Piso en calle Calerito-1422"/>
    <x v="1"/>
    <n v="107100"/>
    <x v="5"/>
    <n v="80"/>
    <x v="1"/>
    <x v="8"/>
    <x v="1"/>
    <x v="1"/>
    <x v="1"/>
    <m/>
    <n v="107100"/>
    <n v="1338.75"/>
    <n v="35700"/>
    <s v="Ciudad"/>
    <s v="COMPRA"/>
  </r>
  <r>
    <s v="Piso en calle Juan Ramon Jimenez-845"/>
    <x v="1"/>
    <n v="107000"/>
    <x v="5"/>
    <n v="85"/>
    <x v="1"/>
    <x v="3"/>
    <x v="2"/>
    <x v="1"/>
    <x v="1"/>
    <m/>
    <n v="107000"/>
    <n v="1258.8235294117646"/>
    <n v="35666.666666666664"/>
    <s v="Benalmadena"/>
    <s v="COMPRA"/>
  </r>
  <r>
    <s v="Piso en CL Moreno Nieto-754"/>
    <x v="1"/>
    <n v="106500"/>
    <x v="5"/>
    <n v="79"/>
    <x v="1"/>
    <x v="9"/>
    <x v="1"/>
    <x v="1"/>
    <x v="1"/>
    <m/>
    <n v="106500"/>
    <n v="1348.1012658227849"/>
    <n v="35500"/>
    <s v="Ciudad"/>
    <s v="COMPRA"/>
  </r>
  <r>
    <s v="Casa o chalet independiente en calle Huerta las Pilas, La Granja - La Colina 20"/>
    <x v="3"/>
    <n v="105000"/>
    <x v="6"/>
    <n v="134"/>
    <x v="0"/>
    <x v="0"/>
    <x v="0"/>
    <x v="0"/>
    <x v="0"/>
    <m/>
    <n v="105000"/>
    <n v="783.58208955223881"/>
    <n v="21000"/>
    <m/>
    <s v="COMPRA"/>
  </r>
  <r>
    <s v="Piso en Torreblanca  Sevilla235"/>
    <x v="2"/>
    <n v="105000"/>
    <x v="5"/>
    <n v="70"/>
    <x v="1"/>
    <x v="3"/>
    <x v="2"/>
    <x v="1"/>
    <x v="1"/>
    <s v=""/>
    <n v="105000"/>
    <n v="1500"/>
    <n v="35000"/>
    <m/>
    <s v="COMPRA"/>
  </r>
  <r>
    <s v="Piso en plaza de Miraflores-360"/>
    <x v="1"/>
    <n v="102000"/>
    <x v="5"/>
    <n v="73"/>
    <x v="1"/>
    <x v="7"/>
    <x v="2"/>
    <x v="1"/>
    <x v="1"/>
    <m/>
    <n v="102000"/>
    <n v="1397.2602739726028"/>
    <n v="34000"/>
    <s v="Ciudad"/>
    <s v="COMPRA"/>
  </r>
  <r>
    <s v="Piso en plaza de Miraflores-464"/>
    <x v="1"/>
    <n v="102000"/>
    <x v="5"/>
    <n v="73"/>
    <x v="1"/>
    <x v="7"/>
    <x v="1"/>
    <x v="1"/>
    <x v="1"/>
    <m/>
    <n v="102000"/>
    <n v="1397.2602739726028"/>
    <n v="34000"/>
    <s v="Ciudad"/>
    <s v="COMPRA"/>
  </r>
  <r>
    <s v="Casa o chalet independiente en avenida Estación de el Palo-1637"/>
    <x v="1"/>
    <n v="100000"/>
    <x v="5"/>
    <n v="75"/>
    <x v="0"/>
    <x v="0"/>
    <x v="0"/>
    <x v="0"/>
    <x v="1"/>
    <m/>
    <n v="100000"/>
    <n v="1333.3333333333333"/>
    <n v="33333.333333333336"/>
    <s v="Ciudad"/>
    <s v="COMPRA"/>
  </r>
  <r>
    <s v="Piso en La Plata  Sevilla48"/>
    <x v="2"/>
    <n v="99900"/>
    <x v="8"/>
    <n v="64"/>
    <x v="1"/>
    <x v="11"/>
    <x v="1"/>
    <x v="1"/>
    <x v="1"/>
    <s v=""/>
    <n v="99900"/>
    <n v="1560.9375"/>
    <n v="49950"/>
    <m/>
    <s v="COMPRA"/>
  </r>
  <r>
    <s v="Piso en avenida Cantarranas  Casco Antiguo1058"/>
    <x v="0"/>
    <n v="99300"/>
    <x v="5"/>
    <n v="86"/>
    <x v="1"/>
    <x v="9"/>
    <x v="1"/>
    <x v="1"/>
    <x v="1"/>
    <s v=""/>
    <n v="99300"/>
    <n v="1154.6511627906978"/>
    <n v="33100"/>
    <m/>
    <s v="COMPRA"/>
  </r>
  <r>
    <s v="Chalet adosado en calle Santa María la Mayor  Pilas535"/>
    <x v="2"/>
    <n v="99000"/>
    <x v="5"/>
    <n v="120"/>
    <x v="0"/>
    <x v="0"/>
    <x v="0"/>
    <x v="0"/>
    <x v="0"/>
    <s v=""/>
    <n v="99000"/>
    <n v="825"/>
    <n v="33000"/>
    <m/>
    <s v="COMPRA"/>
  </r>
  <r>
    <s v="Chalet adosado en calle Felipe II  Pilas516"/>
    <x v="2"/>
    <n v="98000"/>
    <x v="6"/>
    <n v="222"/>
    <x v="0"/>
    <x v="0"/>
    <x v="0"/>
    <x v="0"/>
    <x v="0"/>
    <s v=""/>
    <n v="98000"/>
    <n v="441.44144144144144"/>
    <n v="19600"/>
    <m/>
    <s v="COMPRA"/>
  </r>
  <r>
    <s v="Chalet adosado en plaza Santamarina  Alameda del Valle2273"/>
    <x v="0"/>
    <n v="98000"/>
    <x v="5"/>
    <n v="105"/>
    <x v="0"/>
    <x v="0"/>
    <x v="0"/>
    <x v="0"/>
    <x v="0"/>
    <s v=""/>
    <n v="98000"/>
    <n v="933.33333333333337"/>
    <n v="32666.666666666668"/>
    <m/>
    <s v="COMPRA"/>
  </r>
  <r>
    <s v="Piso en Barrio Alto  San Juan de Aznalfarache288"/>
    <x v="2"/>
    <n v="98000"/>
    <x v="5"/>
    <n v="76"/>
    <x v="1"/>
    <x v="7"/>
    <x v="2"/>
    <x v="1"/>
    <x v="1"/>
    <s v=""/>
    <n v="98000"/>
    <n v="1289.4736842105262"/>
    <n v="32666.666666666668"/>
    <m/>
    <s v="COMPRA"/>
  </r>
  <r>
    <s v="Piso en calle Loberos-538"/>
    <x v="1"/>
    <n v="98000"/>
    <x v="8"/>
    <n v="56"/>
    <x v="1"/>
    <x v="9"/>
    <x v="2"/>
    <x v="1"/>
    <x v="1"/>
    <m/>
    <n v="98000"/>
    <n v="1750"/>
    <n v="49000"/>
    <s v="Ciudad"/>
    <s v="COMPRA"/>
  </r>
  <r>
    <s v="Piso en calle Loberos-539"/>
    <x v="1"/>
    <n v="98000"/>
    <x v="8"/>
    <n v="56"/>
    <x v="1"/>
    <x v="9"/>
    <x v="2"/>
    <x v="1"/>
    <x v="1"/>
    <m/>
    <n v="98000"/>
    <n v="1750"/>
    <n v="49000"/>
    <s v="Ciudad"/>
    <s v="COMPRA"/>
  </r>
  <r>
    <s v="Piso en calle Loberos-548"/>
    <x v="1"/>
    <n v="98000"/>
    <x v="8"/>
    <n v="66"/>
    <x v="1"/>
    <x v="9"/>
    <x v="2"/>
    <x v="1"/>
    <x v="1"/>
    <m/>
    <n v="98000"/>
    <n v="1484.8484848484848"/>
    <n v="49000"/>
    <s v="Torremolinos"/>
    <s v="COMPRA"/>
  </r>
  <r>
    <s v="Chalet adosado en calle Tetuán, Puerta Europa-Virgen de la Palma3"/>
    <x v="3"/>
    <n v="97000"/>
    <x v="5"/>
    <n v="98"/>
    <x v="0"/>
    <x v="0"/>
    <x v="0"/>
    <x v="0"/>
    <x v="0"/>
    <m/>
    <n v="97000"/>
    <n v="989.79591836734699"/>
    <n v="32333.333333333332"/>
    <m/>
    <s v="COMPRA"/>
  </r>
  <r>
    <s v="Piso en calle Moreno Nieto-551"/>
    <x v="1"/>
    <n v="97000"/>
    <x v="5"/>
    <n v="69"/>
    <x v="1"/>
    <x v="9"/>
    <x v="2"/>
    <x v="1"/>
    <x v="1"/>
    <m/>
    <n v="97000"/>
    <n v="1405.7971014492753"/>
    <n v="32333.333333333332"/>
    <s v="Ciudad"/>
    <s v="COMPRA"/>
  </r>
  <r>
    <s v="Piso en calle Moreno Nieto-557"/>
    <x v="1"/>
    <n v="97000"/>
    <x v="5"/>
    <n v="79"/>
    <x v="1"/>
    <x v="9"/>
    <x v="2"/>
    <x v="1"/>
    <x v="1"/>
    <m/>
    <n v="97000"/>
    <n v="1227.8481012658228"/>
    <n v="32333.333333333332"/>
    <s v="Torremolinos"/>
    <s v="COMPRA"/>
  </r>
  <r>
    <s v="Casa de pueblo en camino de las Portadas  5340"/>
    <x v="2"/>
    <n v="96000"/>
    <x v="5"/>
    <n v="137"/>
    <x v="0"/>
    <x v="0"/>
    <x v="0"/>
    <x v="0"/>
    <x v="0"/>
    <s v=""/>
    <n v="96000"/>
    <n v="700.72992700729924"/>
    <n v="32000"/>
    <m/>
    <s v="COMPRA"/>
  </r>
  <r>
    <s v="Casa o chalet independiente en Almensilla 342"/>
    <x v="2"/>
    <n v="95000"/>
    <x v="5"/>
    <n v="180"/>
    <x v="0"/>
    <x v="0"/>
    <x v="0"/>
    <x v="0"/>
    <x v="0"/>
    <s v=""/>
    <n v="95000"/>
    <n v="527.77777777777783"/>
    <n v="31666.666666666668"/>
    <m/>
    <s v="COMPRA"/>
  </r>
  <r>
    <s v="Piso en calle Pablo Casals  Fuentebella-San Felix-El Leguario852"/>
    <x v="0"/>
    <n v="95000"/>
    <x v="5"/>
    <n v="74"/>
    <x v="1"/>
    <x v="7"/>
    <x v="2"/>
    <x v="1"/>
    <x v="1"/>
    <s v=""/>
    <n v="95000"/>
    <n v="1283.7837837837837"/>
    <n v="31666.666666666668"/>
    <m/>
    <s v="COMPRA"/>
  </r>
  <r>
    <s v="Piso en calle San Antón  Villayuventus-Renfe853"/>
    <x v="0"/>
    <n v="95000"/>
    <x v="5"/>
    <n v="82"/>
    <x v="1"/>
    <x v="7"/>
    <x v="2"/>
    <x v="1"/>
    <x v="1"/>
    <s v=""/>
    <n v="95000"/>
    <n v="1158.5365853658536"/>
    <n v="31666.666666666668"/>
    <m/>
    <s v="COMPRA"/>
  </r>
  <r>
    <s v="Piso en cabriel-496"/>
    <x v="1"/>
    <n v="95000"/>
    <x v="5"/>
    <n v="96"/>
    <x v="1"/>
    <x v="7"/>
    <x v="1"/>
    <x v="1"/>
    <x v="1"/>
    <m/>
    <n v="95000"/>
    <n v="989.58333333333337"/>
    <n v="31666.666666666668"/>
    <s v="Ciudad"/>
    <s v="COMPRA"/>
  </r>
  <r>
    <s v="Piso en calle Alfonso X el Sabio  Reyes1166"/>
    <x v="0"/>
    <n v="94000"/>
    <x v="5"/>
    <n v="80"/>
    <x v="1"/>
    <x v="3"/>
    <x v="2"/>
    <x v="1"/>
    <x v="1"/>
    <s v=""/>
    <n v="94000"/>
    <n v="1175"/>
    <n v="31333.333333333332"/>
    <m/>
    <s v="COMPRA"/>
  </r>
  <r>
    <s v="Piso en calle Juan Ramón Jiménez-840"/>
    <x v="1"/>
    <n v="91500"/>
    <x v="8"/>
    <n v="72"/>
    <x v="1"/>
    <x v="3"/>
    <x v="2"/>
    <x v="1"/>
    <x v="1"/>
    <m/>
    <n v="91500"/>
    <n v="1270.8333333333333"/>
    <n v="45750"/>
    <s v="Benalmadena"/>
    <s v="COMPRA"/>
  </r>
  <r>
    <s v="Piso en calle Genoveses-58"/>
    <x v="1"/>
    <n v="90300"/>
    <x v="5"/>
    <n v="85"/>
    <x v="1"/>
    <x v="4"/>
    <x v="1"/>
    <x v="1"/>
    <x v="1"/>
    <m/>
    <n v="90300"/>
    <n v="1062.3529411764705"/>
    <n v="30100"/>
    <s v="Ciudad"/>
    <s v="COMPRA"/>
  </r>
  <r>
    <s v="Piso en calle Genoveses-59"/>
    <x v="1"/>
    <n v="90300"/>
    <x v="5"/>
    <n v="85"/>
    <x v="1"/>
    <x v="4"/>
    <x v="1"/>
    <x v="1"/>
    <x v="1"/>
    <m/>
    <n v="90300"/>
    <n v="1062.3529411764705"/>
    <n v="30100"/>
    <s v="Ciudad"/>
    <s v="COMPRA"/>
  </r>
  <r>
    <s v="Piso en calle Rosa  s/n211"/>
    <x v="2"/>
    <n v="90000"/>
    <x v="5"/>
    <n v="78"/>
    <x v="1"/>
    <x v="3"/>
    <x v="1"/>
    <x v="1"/>
    <x v="1"/>
    <s v=""/>
    <n v="90000"/>
    <n v="1153.8461538461538"/>
    <n v="30000"/>
    <m/>
    <s v="COMPRA"/>
  </r>
  <r>
    <s v="Chalet adosado en travesía de Bravo Murillo  Torrelaguna2090"/>
    <x v="0"/>
    <n v="89900"/>
    <x v="6"/>
    <n v="211"/>
    <x v="0"/>
    <x v="0"/>
    <x v="0"/>
    <x v="0"/>
    <x v="0"/>
    <s v=""/>
    <n v="89900"/>
    <n v="426.06635071090045"/>
    <n v="17980"/>
    <m/>
    <s v="COMPRA"/>
  </r>
  <r>
    <s v="Piso en calle Moreno Nieto-507"/>
    <x v="1"/>
    <n v="88700"/>
    <x v="8"/>
    <n v="71"/>
    <x v="1"/>
    <x v="9"/>
    <x v="2"/>
    <x v="2"/>
    <x v="1"/>
    <m/>
    <n v="88700"/>
    <n v="1249.2957746478874"/>
    <n v="44350"/>
    <s v="Ciudad"/>
    <s v="COMPRA"/>
  </r>
  <r>
    <s v="Piso en calle San Isidro  Guardia Civil - Zona Industrial1255"/>
    <x v="0"/>
    <n v="86000"/>
    <x v="8"/>
    <n v="86"/>
    <x v="1"/>
    <x v="3"/>
    <x v="1"/>
    <x v="1"/>
    <x v="1"/>
    <s v=""/>
    <n v="86000"/>
    <n v="1000"/>
    <n v="43000"/>
    <m/>
    <s v="COMPRA"/>
  </r>
  <r>
    <s v="Chalet adosado en calle Picasso  Pilas533"/>
    <x v="2"/>
    <n v="85000"/>
    <x v="5"/>
    <n v="205"/>
    <x v="0"/>
    <x v="0"/>
    <x v="0"/>
    <x v="0"/>
    <x v="0"/>
    <s v=""/>
    <n v="85000"/>
    <n v="414.63414634146341"/>
    <n v="28333.333333333332"/>
    <m/>
    <s v="COMPRA"/>
  </r>
  <r>
    <s v="Piso en calle Guillermo Lee-746"/>
    <x v="1"/>
    <n v="82000"/>
    <x v="3"/>
    <n v="76"/>
    <x v="1"/>
    <x v="9"/>
    <x v="1"/>
    <x v="1"/>
    <x v="1"/>
    <m/>
    <n v="82000"/>
    <n v="1078.9473684210527"/>
    <n v="20500"/>
    <s v="Ciudad"/>
    <s v="COMPRA"/>
  </r>
  <r>
    <s v="Piso en calle Guillermo Lee-747"/>
    <x v="1"/>
    <n v="82000"/>
    <x v="3"/>
    <n v="76"/>
    <x v="1"/>
    <x v="9"/>
    <x v="1"/>
    <x v="1"/>
    <x v="1"/>
    <m/>
    <n v="82000"/>
    <n v="1078.9473684210527"/>
    <n v="20500"/>
    <s v="Torremolinos"/>
    <s v="COMPRA"/>
  </r>
  <r>
    <s v="Piso en calle Guillermo Lee-748"/>
    <x v="1"/>
    <n v="82000"/>
    <x v="3"/>
    <n v="76"/>
    <x v="1"/>
    <x v="9"/>
    <x v="1"/>
    <x v="1"/>
    <x v="1"/>
    <m/>
    <n v="82000"/>
    <n v="1078.9473684210527"/>
    <n v="20500"/>
    <s v="Torremolinos"/>
    <s v="COMPRA"/>
  </r>
  <r>
    <s v="Piso en calle Cepero-508"/>
    <x v="1"/>
    <n v="81700"/>
    <x v="5"/>
    <n v="80"/>
    <x v="1"/>
    <x v="9"/>
    <x v="2"/>
    <x v="2"/>
    <x v="1"/>
    <m/>
    <n v="81700"/>
    <n v="1021.25"/>
    <n v="27233.333333333332"/>
    <s v="Ciudad"/>
    <s v="COMPRA"/>
  </r>
  <r>
    <s v="Casa o chalet independiente en carretera al Cobre, La Granja - La Colina 23"/>
    <x v="3"/>
    <n v="81000"/>
    <x v="5"/>
    <n v="129"/>
    <x v="0"/>
    <x v="0"/>
    <x v="0"/>
    <x v="0"/>
    <x v="0"/>
    <m/>
    <n v="81000"/>
    <n v="627.90697674418607"/>
    <n v="27000"/>
    <m/>
    <s v="COMPRA"/>
  </r>
  <r>
    <s v="Chalet adosado en calle Almoradux  Aznalcazar506"/>
    <x v="2"/>
    <n v="80000"/>
    <x v="3"/>
    <n v="94"/>
    <x v="0"/>
    <x v="0"/>
    <x v="0"/>
    <x v="0"/>
    <x v="0"/>
    <s v=""/>
    <n v="80000"/>
    <n v="851.063829787234"/>
    <n v="20000"/>
    <m/>
    <s v="COMPRA"/>
  </r>
  <r>
    <s v="Piso en avenida los Pirralos  Centro - Doña Mercedes264"/>
    <x v="2"/>
    <n v="80000"/>
    <x v="8"/>
    <n v="57"/>
    <x v="1"/>
    <x v="9"/>
    <x v="2"/>
    <x v="1"/>
    <x v="1"/>
    <s v=""/>
    <n v="80000"/>
    <n v="1403.5087719298247"/>
    <n v="40000"/>
    <m/>
    <s v="COMPRA"/>
  </r>
  <r>
    <s v="Casa o chalet independiente en El Cortijuelo-1869"/>
    <x v="1"/>
    <n v="79900"/>
    <x v="8"/>
    <n v="35"/>
    <x v="0"/>
    <x v="0"/>
    <x v="0"/>
    <x v="0"/>
    <x v="1"/>
    <m/>
    <n v="79900"/>
    <n v="2282.8571428571427"/>
    <n v="39950"/>
    <s v="Ciudad"/>
    <s v="COMPRA"/>
  </r>
  <r>
    <s v="Piso en calle Marqués de Santillana  Pilas237"/>
    <x v="2"/>
    <n v="78000"/>
    <x v="11"/>
    <n v="63"/>
    <x v="1"/>
    <x v="3"/>
    <x v="1"/>
    <x v="2"/>
    <x v="1"/>
    <s v=""/>
    <n v="78000"/>
    <n v="1238.0952380952381"/>
    <n v="78000"/>
    <m/>
    <s v="COMPRA"/>
  </r>
  <r>
    <s v="Piso en calle Doctor Blanco Villegas-1363"/>
    <x v="1"/>
    <n v="76550"/>
    <x v="8"/>
    <n v="56"/>
    <x v="1"/>
    <x v="8"/>
    <x v="1"/>
    <x v="1"/>
    <x v="1"/>
    <m/>
    <n v="76550"/>
    <n v="1366.9642857142858"/>
    <n v="38275"/>
    <s v="Ciudad"/>
    <s v="COMPRA"/>
  </r>
  <r>
    <s v="Piso en Brunete  Getafe Centro801"/>
    <x v="0"/>
    <n v="75600"/>
    <x v="5"/>
    <n v="57"/>
    <x v="1"/>
    <x v="1"/>
    <x v="1"/>
    <x v="1"/>
    <x v="1"/>
    <s v=""/>
    <n v="75600"/>
    <n v="1326.3157894736842"/>
    <n v="25200"/>
    <m/>
    <s v="COMPRA"/>
  </r>
  <r>
    <s v="Chalet adosado en carretera al Cobre, La Granja - La Colina 9"/>
    <x v="3"/>
    <n v="75000"/>
    <x v="5"/>
    <n v="87"/>
    <x v="0"/>
    <x v="0"/>
    <x v="0"/>
    <x v="0"/>
    <x v="0"/>
    <m/>
    <n v="75000"/>
    <n v="862.06896551724139"/>
    <n v="25000"/>
    <m/>
    <s v="COMPRA"/>
  </r>
  <r>
    <s v="Chalet adosado en Reyes  Rascafría2274"/>
    <x v="0"/>
    <n v="75000"/>
    <x v="11"/>
    <n v="119"/>
    <x v="0"/>
    <x v="0"/>
    <x v="0"/>
    <x v="0"/>
    <x v="0"/>
    <s v=""/>
    <n v="75000"/>
    <n v="630.25210084033608"/>
    <n v="75000"/>
    <m/>
    <s v="COMPRA"/>
  </r>
  <r>
    <s v="Estudio en calle Cristóbal de Virués-2297"/>
    <x v="1"/>
    <n v="75000"/>
    <x v="11"/>
    <n v="27"/>
    <x v="1"/>
    <x v="11"/>
    <x v="2"/>
    <x v="1"/>
    <x v="1"/>
    <m/>
    <n v="75000"/>
    <n v="2777.7777777777778"/>
    <n v="75000"/>
    <s v="Ciudad"/>
    <s v="COMPRA"/>
  </r>
  <r>
    <s v="Piso en calle Cristóbal de Virués-2298"/>
    <x v="1"/>
    <n v="75000"/>
    <x v="11"/>
    <n v="27"/>
    <x v="1"/>
    <x v="11"/>
    <x v="2"/>
    <x v="1"/>
    <x v="1"/>
    <m/>
    <n v="75000"/>
    <n v="2777.7777777777778"/>
    <n v="75000"/>
    <s v="Ciudad"/>
    <s v="COMPRA"/>
  </r>
  <r>
    <s v="Chalet adosado en Pilas 557"/>
    <x v="2"/>
    <n v="74990"/>
    <x v="5"/>
    <n v="105"/>
    <x v="0"/>
    <x v="0"/>
    <x v="0"/>
    <x v="0"/>
    <x v="0"/>
    <s v=""/>
    <n v="74990"/>
    <n v="714.19047619047615"/>
    <n v="24996.666666666668"/>
    <m/>
    <s v="COMPRA"/>
  </r>
  <r>
    <s v="Piso en calle Genoveses-1051"/>
    <x v="1"/>
    <n v="74800"/>
    <x v="5"/>
    <n v="85"/>
    <x v="1"/>
    <x v="3"/>
    <x v="1"/>
    <x v="1"/>
    <x v="1"/>
    <m/>
    <n v="74800"/>
    <n v="880"/>
    <n v="24933.333333333332"/>
    <s v="Ciudad"/>
    <s v="COMPRA"/>
  </r>
  <r>
    <s v="Piso en calle Genoveses-1052"/>
    <x v="1"/>
    <n v="74800"/>
    <x v="5"/>
    <n v="85"/>
    <x v="1"/>
    <x v="3"/>
    <x v="1"/>
    <x v="1"/>
    <x v="1"/>
    <m/>
    <n v="74800"/>
    <n v="880"/>
    <n v="24933.333333333332"/>
    <s v="Ciudad"/>
    <s v="COMPRA"/>
  </r>
  <r>
    <s v="Piso en C. Trinquete-554"/>
    <x v="1"/>
    <n v="73000"/>
    <x v="5"/>
    <n v="72"/>
    <x v="1"/>
    <x v="9"/>
    <x v="2"/>
    <x v="1"/>
    <x v="1"/>
    <m/>
    <n v="73000"/>
    <n v="1013.8888888888889"/>
    <n v="24333.333333333332"/>
    <s v="Ciudad"/>
    <s v="COMPRA"/>
  </r>
  <r>
    <s v="Piso en calle Trinquete-739"/>
    <x v="1"/>
    <n v="73000"/>
    <x v="5"/>
    <n v="72"/>
    <x v="1"/>
    <x v="9"/>
    <x v="1"/>
    <x v="1"/>
    <x v="1"/>
    <m/>
    <n v="73000"/>
    <n v="1013.8888888888889"/>
    <n v="24333.333333333332"/>
    <s v="Torremolinos"/>
    <s v="COMPRA"/>
  </r>
  <r>
    <s v="Chalet adosado en calle Diego de los Reyes  Castilleja de la Cuesta512"/>
    <x v="2"/>
    <n v="72000"/>
    <x v="11"/>
    <n v="90"/>
    <x v="0"/>
    <x v="0"/>
    <x v="0"/>
    <x v="0"/>
    <x v="0"/>
    <s v=""/>
    <n v="72000"/>
    <n v="800"/>
    <n v="72000"/>
    <m/>
    <s v="COMPRA"/>
  </r>
  <r>
    <s v="Piso en calle Genoveses-334"/>
    <x v="1"/>
    <n v="70500"/>
    <x v="5"/>
    <n v="85"/>
    <x v="1"/>
    <x v="1"/>
    <x v="1"/>
    <x v="1"/>
    <x v="1"/>
    <m/>
    <n v="70500"/>
    <n v="829.41176470588232"/>
    <n v="23500"/>
    <s v="Ciudad"/>
    <s v="COMPRA"/>
  </r>
  <r>
    <s v="Piso en calle Genoveses-335"/>
    <x v="1"/>
    <n v="70500"/>
    <x v="5"/>
    <n v="85"/>
    <x v="1"/>
    <x v="1"/>
    <x v="1"/>
    <x v="1"/>
    <x v="1"/>
    <m/>
    <n v="70500"/>
    <n v="829.41176470588232"/>
    <n v="23500"/>
    <s v="Ciudad"/>
    <s v="COMPRA"/>
  </r>
  <r>
    <s v="Casa o chalet independiente en calle Trepadora, La Granja - La Colina 22"/>
    <x v="3"/>
    <n v="70000"/>
    <x v="5"/>
    <n v="155"/>
    <x v="0"/>
    <x v="0"/>
    <x v="0"/>
    <x v="0"/>
    <x v="0"/>
    <m/>
    <n v="70000"/>
    <n v="451.61290322580646"/>
    <n v="23333.333333333332"/>
    <m/>
    <s v="COMPRA"/>
  </r>
  <r>
    <s v="Chalet en avenida de Andalucia  Centro - Doña Mercedes573"/>
    <x v="2"/>
    <n v="70000"/>
    <x v="5"/>
    <n v="108"/>
    <x v="0"/>
    <x v="0"/>
    <x v="0"/>
    <x v="0"/>
    <x v="0"/>
    <s v=""/>
    <n v="70000"/>
    <n v="648.14814814814815"/>
    <n v="23333.333333333332"/>
    <m/>
    <s v="COMPRA"/>
  </r>
  <r>
    <s v="Piso en Saladillo 127"/>
    <x v="3"/>
    <n v="70000"/>
    <x v="8"/>
    <n v="75"/>
    <x v="1"/>
    <x v="3"/>
    <x v="1"/>
    <x v="1"/>
    <x v="0"/>
    <m/>
    <n v="70000"/>
    <n v="933.33333333333337"/>
    <n v="35000"/>
    <m/>
    <s v="COMPRA"/>
  </r>
  <r>
    <s v="Piso en puerta del Cielo  Su Eminencia - La Oliva292"/>
    <x v="2"/>
    <n v="69000"/>
    <x v="5"/>
    <n v="77"/>
    <x v="1"/>
    <x v="7"/>
    <x v="2"/>
    <x v="1"/>
    <x v="1"/>
    <s v=""/>
    <n v="69000"/>
    <n v="896.10389610389609"/>
    <n v="23000"/>
    <m/>
    <s v="COMPRA"/>
  </r>
  <r>
    <s v="Casa o chalet independiente en calle Guadix, Saladillo 18"/>
    <x v="3"/>
    <n v="64900"/>
    <x v="8"/>
    <n v="96"/>
    <x v="0"/>
    <x v="0"/>
    <x v="0"/>
    <x v="0"/>
    <x v="0"/>
    <m/>
    <n v="64900"/>
    <n v="676.04166666666663"/>
    <n v="32450"/>
    <m/>
    <s v="COMPRA"/>
  </r>
  <r>
    <s v="Piso en calle Genoveses-30"/>
    <x v="1"/>
    <n v="64500"/>
    <x v="8"/>
    <n v="98"/>
    <x v="1"/>
    <x v="4"/>
    <x v="1"/>
    <x v="2"/>
    <x v="1"/>
    <m/>
    <n v="64500"/>
    <n v="658.16326530612241"/>
    <n v="32250"/>
    <s v="Ciudad"/>
    <s v="COMPRA"/>
  </r>
  <r>
    <s v="Piso en calle Genoveses-31"/>
    <x v="1"/>
    <n v="64500"/>
    <x v="8"/>
    <n v="98"/>
    <x v="1"/>
    <x v="4"/>
    <x v="1"/>
    <x v="2"/>
    <x v="1"/>
    <m/>
    <n v="64500"/>
    <n v="658.16326530612241"/>
    <n v="32250"/>
    <s v="Ciudad"/>
    <s v="COMPRA"/>
  </r>
  <r>
    <s v="Piso en calle Genoveses-244"/>
    <x v="1"/>
    <n v="64300"/>
    <x v="5"/>
    <n v="100"/>
    <x v="1"/>
    <x v="1"/>
    <x v="1"/>
    <x v="1"/>
    <x v="1"/>
    <m/>
    <n v="64300"/>
    <n v="643"/>
    <n v="21433.333333333332"/>
    <s v="Ciudad"/>
    <s v="COMPRA"/>
  </r>
  <r>
    <s v="Piso en calle Arlanzón-1191"/>
    <x v="1"/>
    <n v="64000"/>
    <x v="5"/>
    <n v="99"/>
    <x v="1"/>
    <x v="8"/>
    <x v="2"/>
    <x v="1"/>
    <x v="1"/>
    <m/>
    <n v="64000"/>
    <n v="646.46464646464642"/>
    <n v="21333.333333333332"/>
    <s v="Ciudad"/>
    <s v="COMPRA"/>
  </r>
  <r>
    <s v="Piso en calle Arlanzón-1488"/>
    <x v="1"/>
    <n v="64000"/>
    <x v="5"/>
    <n v="99"/>
    <x v="1"/>
    <x v="8"/>
    <x v="1"/>
    <x v="1"/>
    <x v="1"/>
    <m/>
    <n v="64000"/>
    <n v="646.46464646464642"/>
    <n v="21333.333333333332"/>
    <s v="Ciudad"/>
    <s v="COMPRA"/>
  </r>
  <r>
    <s v="Piso en calle Bullaque-313"/>
    <x v="1"/>
    <n v="60000"/>
    <x v="5"/>
    <n v="73"/>
    <x v="1"/>
    <x v="1"/>
    <x v="1"/>
    <x v="1"/>
    <x v="1"/>
    <m/>
    <n v="60000"/>
    <n v="821.91780821917803"/>
    <n v="20000"/>
    <s v="Ciudad"/>
    <s v="COMPRA"/>
  </r>
  <r>
    <s v="Piso en calle Bullaque-314"/>
    <x v="1"/>
    <n v="60000"/>
    <x v="5"/>
    <n v="73"/>
    <x v="1"/>
    <x v="1"/>
    <x v="1"/>
    <x v="1"/>
    <x v="1"/>
    <m/>
    <n v="60000"/>
    <n v="821.91780821917803"/>
    <n v="20000"/>
    <s v="Ciudad"/>
    <s v="COMPRA"/>
  </r>
  <r>
    <s v="Piso en calle Deva-1519"/>
    <x v="1"/>
    <n v="60000"/>
    <x v="5"/>
    <n v="84"/>
    <x v="1"/>
    <x v="12"/>
    <x v="1"/>
    <x v="1"/>
    <x v="1"/>
    <m/>
    <n v="60000"/>
    <n v="714.28571428571433"/>
    <n v="20000"/>
    <s v="Ciudad"/>
    <s v="COMPRA"/>
  </r>
  <r>
    <s v="Piso en calle Deva-1520"/>
    <x v="1"/>
    <n v="60000"/>
    <x v="5"/>
    <n v="84"/>
    <x v="1"/>
    <x v="12"/>
    <x v="1"/>
    <x v="1"/>
    <x v="1"/>
    <m/>
    <n v="60000"/>
    <n v="714.28571428571433"/>
    <n v="20000"/>
    <s v="Ciudad"/>
    <s v="COMPRA"/>
  </r>
  <r>
    <s v="Piso en calle Andrés Coll Pérez-833"/>
    <x v="1"/>
    <n v="59400"/>
    <x v="11"/>
    <n v="43"/>
    <x v="1"/>
    <x v="3"/>
    <x v="2"/>
    <x v="1"/>
    <x v="1"/>
    <m/>
    <n v="59400"/>
    <n v="1381.3953488372092"/>
    <n v="59400"/>
    <s v="Ciudad"/>
    <s v="COMPRA"/>
  </r>
  <r>
    <s v="Piso en calle Trinquete-547"/>
    <x v="1"/>
    <n v="56100"/>
    <x v="5"/>
    <n v="65"/>
    <x v="1"/>
    <x v="9"/>
    <x v="2"/>
    <x v="1"/>
    <x v="1"/>
    <m/>
    <n v="56100"/>
    <n v="863.07692307692309"/>
    <n v="18700"/>
    <s v="Ciudad"/>
    <s v="COMPRA"/>
  </r>
  <r>
    <s v="Piso en calle Genoveses-1487"/>
    <x v="1"/>
    <n v="55800"/>
    <x v="5"/>
    <n v="98"/>
    <x v="1"/>
    <x v="8"/>
    <x v="1"/>
    <x v="1"/>
    <x v="1"/>
    <m/>
    <n v="55800"/>
    <n v="569.38775510204084"/>
    <n v="18600"/>
    <s v="Ciudad"/>
    <s v="COMPRA"/>
  </r>
  <r>
    <s v="Piso en calle Miguel Martín, Centro131"/>
    <x v="3"/>
    <n v="55720"/>
    <x v="5"/>
    <n v="106"/>
    <x v="1"/>
    <x v="3"/>
    <x v="2"/>
    <x v="1"/>
    <x v="1"/>
    <m/>
    <n v="55720"/>
    <n v="525.66037735849056"/>
    <n v="18573.333333333332"/>
    <m/>
    <s v="COMPRA"/>
  </r>
  <r>
    <s v="Piso en calle Obispo Cañedo y Vigil-1169"/>
    <x v="1"/>
    <n v="55000"/>
    <x v="8"/>
    <n v="54"/>
    <x v="1"/>
    <x v="8"/>
    <x v="2"/>
    <x v="1"/>
    <x v="1"/>
    <m/>
    <n v="55000"/>
    <n v="1018.5185185185185"/>
    <n v="27500"/>
    <s v="Ciudad"/>
    <s v="COMPRA"/>
  </r>
  <r>
    <s v="Piso en calle Cabriel-2359"/>
    <x v="1"/>
    <n v="55000"/>
    <x v="3"/>
    <n v="101"/>
    <x v="1"/>
    <x v="11"/>
    <x v="1"/>
    <x v="1"/>
    <x v="1"/>
    <m/>
    <n v="55000"/>
    <n v="544.55445544554459"/>
    <n v="13750"/>
    <s v="Ciudad"/>
    <s v="COMPRA"/>
  </r>
  <r>
    <s v="Piso en Sor Maria del Coro  Villamanrique de la Condesa65"/>
    <x v="2"/>
    <n v="50000"/>
    <x v="11"/>
    <n v="63"/>
    <x v="1"/>
    <x v="11"/>
    <x v="2"/>
    <x v="1"/>
    <x v="1"/>
    <s v=""/>
    <n v="50000"/>
    <n v="793.65079365079362"/>
    <n v="50000"/>
    <m/>
    <s v="COMPRA"/>
  </r>
  <r>
    <s v="Piso en calle Guadalén-1184"/>
    <x v="1"/>
    <n v="49500"/>
    <x v="5"/>
    <n v="84"/>
    <x v="1"/>
    <x v="8"/>
    <x v="2"/>
    <x v="1"/>
    <x v="1"/>
    <m/>
    <n v="49500"/>
    <n v="589.28571428571433"/>
    <n v="16500"/>
    <s v="Ciudad"/>
    <s v="COMPRA"/>
  </r>
  <r>
    <s v="Piso en calle Teniente Miranda, Centro74"/>
    <x v="3"/>
    <n v="49000"/>
    <x v="11"/>
    <n v="53"/>
    <x v="1"/>
    <x v="11"/>
    <x v="1"/>
    <x v="2"/>
    <x v="0"/>
    <m/>
    <n v="49000"/>
    <n v="924.52830188679241"/>
    <n v="49000"/>
    <m/>
    <s v="COMPRA"/>
  </r>
  <r>
    <s v="Piso en calle Eresma-155"/>
    <x v="1"/>
    <n v="46400"/>
    <x v="5"/>
    <n v="87"/>
    <x v="1"/>
    <x v="6"/>
    <x v="1"/>
    <x v="1"/>
    <x v="1"/>
    <m/>
    <n v="46400"/>
    <n v="533.33333333333337"/>
    <n v="15466.666666666666"/>
    <s v="Ciudad"/>
    <s v="COMPRA"/>
  </r>
  <r>
    <s v="Piso en calle Deva-475"/>
    <x v="1"/>
    <n v="46000"/>
    <x v="5"/>
    <n v="84"/>
    <x v="1"/>
    <x v="7"/>
    <x v="1"/>
    <x v="1"/>
    <x v="1"/>
    <m/>
    <n v="46000"/>
    <n v="547.61904761904759"/>
    <n v="15333.333333333334"/>
    <s v="Ciudad"/>
    <s v="COMPRA"/>
  </r>
  <r>
    <s v="Piso en calle Deva-476"/>
    <x v="1"/>
    <n v="46000"/>
    <x v="5"/>
    <n v="84"/>
    <x v="1"/>
    <x v="7"/>
    <x v="1"/>
    <x v="1"/>
    <x v="1"/>
    <m/>
    <n v="46000"/>
    <n v="547.61904761904759"/>
    <n v="15333.333333333334"/>
    <s v="Ciudad"/>
    <s v="COMPRA"/>
  </r>
  <r>
    <s v="Piso en calle Ebro-1188"/>
    <x v="1"/>
    <n v="45500"/>
    <x v="5"/>
    <n v="88"/>
    <x v="1"/>
    <x v="8"/>
    <x v="2"/>
    <x v="1"/>
    <x v="1"/>
    <m/>
    <n v="45500"/>
    <n v="517.0454545454545"/>
    <n v="15166.666666666666"/>
    <s v="Ciudad"/>
    <s v="COMPRA"/>
  </r>
  <r>
    <s v="Piso en calle Ebro-1189"/>
    <x v="1"/>
    <n v="45500"/>
    <x v="5"/>
    <n v="88"/>
    <x v="1"/>
    <x v="8"/>
    <x v="2"/>
    <x v="1"/>
    <x v="1"/>
    <m/>
    <n v="45500"/>
    <n v="517.0454545454545"/>
    <n v="15166.666666666666"/>
    <s v="Ciudad"/>
    <s v="COMPRA"/>
  </r>
  <r>
    <s v="Piso en calle Eume-772"/>
    <x v="1"/>
    <n v="44200"/>
    <x v="5"/>
    <n v="89"/>
    <x v="1"/>
    <x v="9"/>
    <x v="1"/>
    <x v="1"/>
    <x v="1"/>
    <m/>
    <n v="44200"/>
    <n v="496.62921348314609"/>
    <n v="14733.333333333334"/>
    <s v="Ciudad"/>
    <s v="COMPRA"/>
  </r>
  <r>
    <s v="Piso en calle Esla-60"/>
    <x v="1"/>
    <n v="41300"/>
    <x v="5"/>
    <n v="88"/>
    <x v="1"/>
    <x v="4"/>
    <x v="1"/>
    <x v="1"/>
    <x v="1"/>
    <m/>
    <n v="41300"/>
    <n v="469.31818181818181"/>
    <n v="13766.666666666666"/>
    <s v="Ciudad"/>
    <s v="COMPRA"/>
  </r>
  <r>
    <s v="Piso en calle Guadalén-1521"/>
    <x v="1"/>
    <n v="35100"/>
    <x v="5"/>
    <n v="84"/>
    <x v="1"/>
    <x v="12"/>
    <x v="1"/>
    <x v="1"/>
    <x v="1"/>
    <m/>
    <n v="35100"/>
    <n v="417.85714285714283"/>
    <n v="11700"/>
    <s v="Ciudad"/>
    <s v="COMPRA"/>
  </r>
  <r>
    <s v="Piso en calle Guadalén-1522"/>
    <x v="1"/>
    <n v="35100"/>
    <x v="5"/>
    <n v="84"/>
    <x v="1"/>
    <x v="12"/>
    <x v="1"/>
    <x v="1"/>
    <x v="1"/>
    <m/>
    <n v="35100"/>
    <n v="417.85714285714283"/>
    <n v="11700"/>
    <s v="Ciudad"/>
    <s v="COMPRA"/>
  </r>
  <r>
    <s v="Chalet adosado en calle Blas Infante  Huévar509"/>
    <x v="2"/>
    <n v="34840"/>
    <x v="5"/>
    <n v="90"/>
    <x v="0"/>
    <x v="0"/>
    <x v="0"/>
    <x v="0"/>
    <x v="0"/>
    <s v=""/>
    <n v="34840"/>
    <n v="387.11111111111109"/>
    <n v="11613.333333333334"/>
    <m/>
    <s v="COMPRA"/>
  </r>
  <r>
    <s v="Piso en calle Francisco Carter-530"/>
    <x v="1"/>
    <n v="28700"/>
    <x v="5"/>
    <n v="50"/>
    <x v="1"/>
    <x v="9"/>
    <x v="2"/>
    <x v="1"/>
    <x v="1"/>
    <m/>
    <n v="28700"/>
    <n v="574"/>
    <n v="9566.6666666666661"/>
    <s v="Ciudad"/>
    <s v="COMPRA"/>
  </r>
  <r>
    <s v="Piso en calle Francisco Carter-531"/>
    <x v="1"/>
    <n v="28700"/>
    <x v="5"/>
    <n v="50"/>
    <x v="1"/>
    <x v="9"/>
    <x v="2"/>
    <x v="1"/>
    <x v="1"/>
    <m/>
    <n v="28700"/>
    <n v="574"/>
    <n v="9566.6666666666661"/>
    <s v="Ciudad"/>
    <s v="COMPRA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1">
  <r>
    <s v="Casa o chalet independiente en Lomas de Marbella Club, Marbella-770"/>
    <x v="0"/>
    <n v="70000"/>
    <x v="0"/>
    <n v="750"/>
    <x v="0"/>
    <x v="0"/>
    <x v="0"/>
    <x v="0"/>
    <x v="0"/>
    <m/>
    <n v="70000"/>
    <n v="93.333333333333329"/>
    <n v="14000"/>
    <s v="Alquiler"/>
    <x v="0"/>
  </r>
  <r>
    <s v="Casa o chalet independiente en calle Wagner, Sierra Blanca, Marbella-746"/>
    <x v="0"/>
    <n v="50000"/>
    <x v="1"/>
    <n v="910"/>
    <x v="0"/>
    <x v="0"/>
    <x v="0"/>
    <x v="0"/>
    <x v="0"/>
    <m/>
    <n v="50000"/>
    <n v="54.945054945054942"/>
    <n v="8333.3333333333339"/>
    <s v="Alquiler"/>
    <x v="0"/>
  </r>
  <r>
    <s v="Casa o chalet independiente en calle Wagner, Sierra Blanca, Marbella-769"/>
    <x v="0"/>
    <n v="50000"/>
    <x v="1"/>
    <n v="910"/>
    <x v="0"/>
    <x v="0"/>
    <x v="0"/>
    <x v="0"/>
    <x v="0"/>
    <m/>
    <n v="50000"/>
    <n v="54.945054945054942"/>
    <n v="8333.3333333333339"/>
    <s v="Alquiler"/>
    <x v="0"/>
  </r>
  <r>
    <s v="Chalet adosado en calle 16, 16, Guadalmina Baja, Marbella-763"/>
    <x v="0"/>
    <n v="50000"/>
    <x v="2"/>
    <n v="907"/>
    <x v="0"/>
    <x v="0"/>
    <x v="0"/>
    <x v="0"/>
    <x v="0"/>
    <m/>
    <n v="50000"/>
    <n v="55.126791620727673"/>
    <n v="7142.8571428571431"/>
    <s v="Alquiler"/>
    <x v="0"/>
  </r>
  <r>
    <s v="Casa o chalet independiente en avenida Tomás Pascual, 22, La Quinta, Benahavís-767"/>
    <x v="0"/>
    <n v="45000"/>
    <x v="2"/>
    <n v="860"/>
    <x v="0"/>
    <x v="0"/>
    <x v="0"/>
    <x v="0"/>
    <x v="0"/>
    <m/>
    <n v="45000"/>
    <n v="52.325581395348834"/>
    <n v="6428.5714285714284"/>
    <s v="Alquiler"/>
    <x v="0"/>
  </r>
  <r>
    <s v="Casa o chalet independiente en La Zagaleta, 9, La Zagaleta, Benahavís-794"/>
    <x v="0"/>
    <n v="38000"/>
    <x v="3"/>
    <n v="2423"/>
    <x v="0"/>
    <x v="0"/>
    <x v="0"/>
    <x v="0"/>
    <x v="0"/>
    <m/>
    <n v="38000"/>
    <n v="15.683037556747832"/>
    <n v="3800"/>
    <s v="Alquiler"/>
    <x v="0"/>
  </r>
  <r>
    <s v="Casa o chalet independiente en Urbanización Marbellamar, 89, La Carolina-Guadalpín, Marbella-736"/>
    <x v="0"/>
    <n v="38000"/>
    <x v="0"/>
    <n v="470"/>
    <x v="0"/>
    <x v="0"/>
    <x v="0"/>
    <x v="0"/>
    <x v="0"/>
    <m/>
    <n v="38000"/>
    <n v="80.851063829787236"/>
    <n v="7600"/>
    <s v="Alquiler"/>
    <x v="0"/>
  </r>
  <r>
    <s v="Casa o chalet independiente en Urbanización Marbellamar, 89, La Carolina-Guadalpín, Marbella-799"/>
    <x v="0"/>
    <n v="38000"/>
    <x v="0"/>
    <n v="470"/>
    <x v="0"/>
    <x v="0"/>
    <x v="0"/>
    <x v="0"/>
    <x v="0"/>
    <m/>
    <n v="38000"/>
    <n v="80.851063829787236"/>
    <n v="7600"/>
    <s v="Alquiler"/>
    <x v="0"/>
  </r>
  <r>
    <s v="Casa o chalet independiente en paseo de los Lagos522"/>
    <x v="1"/>
    <n v="35200"/>
    <x v="1"/>
    <n v="1158"/>
    <x v="0"/>
    <x v="0"/>
    <x v="0"/>
    <x v="0"/>
    <x v="1"/>
    <m/>
    <n v="35200"/>
    <n v="30.397236614853195"/>
    <n v="5866.666666666667"/>
    <s v="Alquiler"/>
    <x v="1"/>
  </r>
  <r>
    <s v="Casa o chalet independiente en Sierra blanca, s/n, Sierra Blanca, Marbella-822"/>
    <x v="0"/>
    <n v="35000"/>
    <x v="2"/>
    <n v="1160"/>
    <x v="0"/>
    <x v="0"/>
    <x v="0"/>
    <x v="0"/>
    <x v="0"/>
    <m/>
    <n v="35000"/>
    <n v="30.172413793103448"/>
    <n v="5000"/>
    <s v="Alquiler"/>
    <x v="0"/>
  </r>
  <r>
    <s v="Casa o chalet independiente en Lugar Urbanizacion Altos Reales, 6 --p, Sierra Blanca, Marbella-694"/>
    <x v="0"/>
    <n v="35000"/>
    <x v="2"/>
    <n v="836"/>
    <x v="0"/>
    <x v="0"/>
    <x v="0"/>
    <x v="0"/>
    <x v="0"/>
    <m/>
    <n v="35000"/>
    <n v="41.866028708133975"/>
    <n v="5000"/>
    <s v="Alquiler"/>
    <x v="0"/>
  </r>
  <r>
    <s v="Casa o chalet independiente en paseo de Santo Domingo, 19, Elviria, Marbella-747"/>
    <x v="0"/>
    <n v="35000"/>
    <x v="1"/>
    <n v="730"/>
    <x v="0"/>
    <x v="0"/>
    <x v="0"/>
    <x v="0"/>
    <x v="0"/>
    <m/>
    <n v="35000"/>
    <n v="47.945205479452056"/>
    <n v="5833.333333333333"/>
    <s v="Alquiler"/>
    <x v="0"/>
  </r>
  <r>
    <s v="Casa o chalet independiente en Ciudalcampo841"/>
    <x v="1"/>
    <n v="35000"/>
    <x v="1"/>
    <n v="960"/>
    <x v="0"/>
    <x v="0"/>
    <x v="0"/>
    <x v="0"/>
    <x v="0"/>
    <m/>
    <n v="35000"/>
    <n v="36.458333333333336"/>
    <n v="5833.333333333333"/>
    <s v="Alquiler"/>
    <x v="2"/>
  </r>
  <r>
    <s v="Casa o chalet independiente en La Finca851"/>
    <x v="1"/>
    <n v="35000"/>
    <x v="2"/>
    <n v="1737"/>
    <x v="0"/>
    <x v="0"/>
    <x v="0"/>
    <x v="0"/>
    <x v="0"/>
    <m/>
    <n v="35000"/>
    <n v="20.149683362118594"/>
    <n v="5000"/>
    <s v="Alquiler"/>
    <x v="1"/>
  </r>
  <r>
    <s v="Casa o chalet independiente en paseo de los Lagos858"/>
    <x v="1"/>
    <n v="35000"/>
    <x v="2"/>
    <n v="1750"/>
    <x v="0"/>
    <x v="0"/>
    <x v="0"/>
    <x v="0"/>
    <x v="0"/>
    <m/>
    <n v="35000"/>
    <n v="20"/>
    <n v="5000"/>
    <s v="Alquiler"/>
    <x v="1"/>
  </r>
  <r>
    <s v="Casa o chalet independiente en paseo de los Lagos859"/>
    <x v="1"/>
    <n v="35000"/>
    <x v="2"/>
    <n v="1754"/>
    <x v="0"/>
    <x v="0"/>
    <x v="0"/>
    <x v="0"/>
    <x v="0"/>
    <m/>
    <n v="35000"/>
    <n v="19.954389965792473"/>
    <n v="5000"/>
    <s v="Alquiler"/>
    <x v="1"/>
  </r>
  <r>
    <s v="Casa o chalet independiente en calle Colmenar, s/n, Sierra Blanca, Marbella-744"/>
    <x v="0"/>
    <n v="32000"/>
    <x v="2"/>
    <n v="1157"/>
    <x v="0"/>
    <x v="0"/>
    <x v="0"/>
    <x v="0"/>
    <x v="0"/>
    <m/>
    <n v="32000"/>
    <n v="27.657735522904062"/>
    <n v="4571.4285714285716"/>
    <s v="Alquiler"/>
    <x v="0"/>
  </r>
  <r>
    <s v="Casa o chalet independiente en calle Antón Chéjov, El Palo, Málaga-685"/>
    <x v="0"/>
    <n v="31900"/>
    <x v="4"/>
    <n v="712"/>
    <x v="0"/>
    <x v="0"/>
    <x v="0"/>
    <x v="0"/>
    <x v="0"/>
    <m/>
    <n v="31900"/>
    <n v="44.803370786516851"/>
    <n v="10633.333333333334"/>
    <s v="Alquiler"/>
    <x v="3"/>
  </r>
  <r>
    <s v="Casa o chalet independiente en Lomas del Virrey, s/n, Nagüeles, Marbella-821"/>
    <x v="0"/>
    <n v="30000"/>
    <x v="2"/>
    <n v="943"/>
    <x v="0"/>
    <x v="0"/>
    <x v="0"/>
    <x v="0"/>
    <x v="0"/>
    <m/>
    <n v="30000"/>
    <n v="31.813361611876989"/>
    <n v="4285.7142857142853"/>
    <s v="Alquiler"/>
    <x v="0"/>
  </r>
  <r>
    <s v="Casa o chalet independiente en calle Osa Menor 2g, 38, Los Naranjos, Marbella-790"/>
    <x v="0"/>
    <n v="30000"/>
    <x v="1"/>
    <n v="921"/>
    <x v="0"/>
    <x v="0"/>
    <x v="0"/>
    <x v="0"/>
    <x v="0"/>
    <m/>
    <n v="30000"/>
    <n v="32.573289902280131"/>
    <n v="5000"/>
    <s v="Alquiler"/>
    <x v="0"/>
  </r>
  <r>
    <s v="Casa o chalet independiente en calle de Navaluenga830"/>
    <x v="1"/>
    <n v="30000"/>
    <x v="2"/>
    <n v="950"/>
    <x v="0"/>
    <x v="0"/>
    <x v="0"/>
    <x v="0"/>
    <x v="0"/>
    <m/>
    <n v="30000"/>
    <n v="31.578947368421051"/>
    <n v="4285.7142857142853"/>
    <s v="Alquiler"/>
    <x v="1"/>
  </r>
  <r>
    <s v="Casa o chalet independiente en Casco Antiguo521"/>
    <x v="1"/>
    <n v="30000"/>
    <x v="2"/>
    <n v="950"/>
    <x v="0"/>
    <x v="0"/>
    <x v="0"/>
    <x v="0"/>
    <x v="1"/>
    <m/>
    <n v="30000"/>
    <n v="31.578947368421051"/>
    <n v="4285.7142857142853"/>
    <s v="Alquiler"/>
    <x v="1"/>
  </r>
  <r>
    <s v="Casa o chalet independiente en paseo de los Lagos856"/>
    <x v="1"/>
    <n v="29000"/>
    <x v="2"/>
    <n v="800"/>
    <x v="0"/>
    <x v="0"/>
    <x v="0"/>
    <x v="0"/>
    <x v="0"/>
    <m/>
    <n v="29000"/>
    <n v="36.25"/>
    <n v="4142.8571428571431"/>
    <s v="Alquiler"/>
    <x v="1"/>
  </r>
  <r>
    <s v="Casa o chalet independiente en paseo de los Lagos857"/>
    <x v="1"/>
    <n v="29000"/>
    <x v="2"/>
    <n v="800"/>
    <x v="0"/>
    <x v="0"/>
    <x v="0"/>
    <x v="0"/>
    <x v="0"/>
    <m/>
    <n v="29000"/>
    <n v="36.25"/>
    <n v="4142.8571428571431"/>
    <s v="Alquiler"/>
    <x v="1"/>
  </r>
  <r>
    <s v="Casa o chalet independiente en paseo de los Lagos860"/>
    <x v="1"/>
    <n v="29000"/>
    <x v="2"/>
    <n v="800"/>
    <x v="0"/>
    <x v="0"/>
    <x v="0"/>
    <x v="0"/>
    <x v="0"/>
    <m/>
    <n v="29000"/>
    <n v="36.25"/>
    <n v="4142.8571428571431"/>
    <s v="Alquiler"/>
    <x v="1"/>
  </r>
  <r>
    <s v="Casa o chalet independiente en camino del Golf839"/>
    <x v="1"/>
    <n v="27500"/>
    <x v="2"/>
    <n v="1037"/>
    <x v="0"/>
    <x v="0"/>
    <x v="0"/>
    <x v="0"/>
    <x v="0"/>
    <m/>
    <n v="27500"/>
    <n v="26.518804243008677"/>
    <n v="3928.5714285714284"/>
    <s v="Alquiler"/>
    <x v="2"/>
  </r>
  <r>
    <s v="Chalet adosado en Gui, s/n, La Zagaleta, Benahavís-718"/>
    <x v="0"/>
    <n v="25000"/>
    <x v="1"/>
    <n v="1006"/>
    <x v="0"/>
    <x v="0"/>
    <x v="0"/>
    <x v="0"/>
    <x v="0"/>
    <m/>
    <n v="25000"/>
    <n v="24.85089463220676"/>
    <n v="4166.666666666667"/>
    <s v="Alquiler"/>
    <x v="0"/>
  </r>
  <r>
    <s v="Casa o chalet independiente en Urbanización Golf Río Real 29603, s/n, Rio Real, Marbella-823"/>
    <x v="0"/>
    <n v="25000"/>
    <x v="0"/>
    <n v="600"/>
    <x v="0"/>
    <x v="0"/>
    <x v="0"/>
    <x v="0"/>
    <x v="0"/>
    <m/>
    <n v="25000"/>
    <n v="41.666666666666664"/>
    <n v="5000"/>
    <s v="Alquiler"/>
    <x v="0"/>
  </r>
  <r>
    <s v="Casa o chalet independiente en plaza Square Square Vigil de Quiñones, 10, La Merced, Marbella-729"/>
    <x v="0"/>
    <n v="25000"/>
    <x v="0"/>
    <n v="490"/>
    <x v="0"/>
    <x v="0"/>
    <x v="0"/>
    <x v="0"/>
    <x v="0"/>
    <m/>
    <n v="25000"/>
    <n v="51.020408163265309"/>
    <n v="5000"/>
    <s v="Alquiler"/>
    <x v="0"/>
  </r>
  <r>
    <s v="Casa o chalet independiente en plaza Square Square Vigil de Quiñones, 10, La Merced, Marbella-730"/>
    <x v="0"/>
    <n v="25000"/>
    <x v="0"/>
    <n v="490"/>
    <x v="0"/>
    <x v="0"/>
    <x v="0"/>
    <x v="0"/>
    <x v="0"/>
    <m/>
    <n v="25000"/>
    <n v="51.020408163265309"/>
    <n v="5000"/>
    <s v="Alquiler"/>
    <x v="0"/>
  </r>
  <r>
    <s v="Casa o chalet independiente en camino de las liebres838"/>
    <x v="1"/>
    <n v="25000"/>
    <x v="2"/>
    <n v="1200"/>
    <x v="0"/>
    <x v="0"/>
    <x v="0"/>
    <x v="0"/>
    <x v="0"/>
    <m/>
    <n v="25000"/>
    <n v="20.833333333333332"/>
    <n v="3571.4285714285716"/>
    <s v="Alquiler"/>
    <x v="2"/>
  </r>
  <r>
    <s v="Casa o chalet independiente en Urbanizacion n Andalucia j, 1, Los Naranjos, Marbella-750"/>
    <x v="0"/>
    <n v="24900"/>
    <x v="0"/>
    <n v="592"/>
    <x v="0"/>
    <x v="0"/>
    <x v="0"/>
    <x v="0"/>
    <x v="0"/>
    <m/>
    <n v="24900"/>
    <n v="42.060810810810814"/>
    <n v="4980"/>
    <s v="Alquiler"/>
    <x v="0"/>
  </r>
  <r>
    <s v="Casa o chalet independiente en puente Bridge Romano, Puente Romano, Marbella-695"/>
    <x v="0"/>
    <n v="23000"/>
    <x v="0"/>
    <n v="1200"/>
    <x v="0"/>
    <x v="0"/>
    <x v="0"/>
    <x v="0"/>
    <x v="0"/>
    <m/>
    <n v="23000"/>
    <n v="19.166666666666668"/>
    <n v="4600"/>
    <s v="Alquiler"/>
    <x v="0"/>
  </r>
  <r>
    <s v="Casa o chalet independiente en Urbanización Marbella Hill Club, Nagüeles, Marbella-749"/>
    <x v="0"/>
    <n v="23000"/>
    <x v="2"/>
    <n v="1000"/>
    <x v="0"/>
    <x v="0"/>
    <x v="0"/>
    <x v="0"/>
    <x v="0"/>
    <m/>
    <n v="23000"/>
    <n v="23"/>
    <n v="3285.7142857142858"/>
    <s v="Alquiler"/>
    <x v="0"/>
  </r>
  <r>
    <s v="Casa o chalet independiente en Urbanización Marbella Hill Club, 1, Nagüeles, Marbella-735"/>
    <x v="0"/>
    <n v="23000"/>
    <x v="2"/>
    <n v="990"/>
    <x v="0"/>
    <x v="0"/>
    <x v="0"/>
    <x v="0"/>
    <x v="0"/>
    <m/>
    <n v="23000"/>
    <n v="23.232323232323232"/>
    <n v="3285.7142857142858"/>
    <s v="Alquiler"/>
    <x v="0"/>
  </r>
  <r>
    <s v="Chalet pareado en Urbanizacion Villa Parra Palomeras, 65, Las Lomas de Río Verde, Marbella-783"/>
    <x v="0"/>
    <n v="22000"/>
    <x v="5"/>
    <n v="500"/>
    <x v="0"/>
    <x v="0"/>
    <x v="0"/>
    <x v="0"/>
    <x v="0"/>
    <m/>
    <n v="22000"/>
    <n v="44"/>
    <n v="5500"/>
    <s v="Alquiler"/>
    <x v="0"/>
  </r>
  <r>
    <s v="Dúplex en Epic, s/n, Las Lomas de Río Verde, Marbella-924"/>
    <x v="0"/>
    <n v="21000"/>
    <x v="0"/>
    <n v="495"/>
    <x v="1"/>
    <x v="1"/>
    <x v="1"/>
    <x v="1"/>
    <x v="0"/>
    <m/>
    <n v="21000"/>
    <n v="42.424242424242422"/>
    <n v="4200"/>
    <s v="Alquiler"/>
    <x v="0"/>
  </r>
  <r>
    <s v="Casa o chalet independiente en Nueva Andalucía, s/n, Puerto Banús, Marbella-796"/>
    <x v="0"/>
    <n v="20500"/>
    <x v="1"/>
    <n v="671"/>
    <x v="0"/>
    <x v="0"/>
    <x v="0"/>
    <x v="0"/>
    <x v="0"/>
    <m/>
    <n v="20500"/>
    <n v="30.551415797317436"/>
    <n v="3416.6666666666665"/>
    <s v="Alquiler"/>
    <x v="0"/>
  </r>
  <r>
    <s v="Casa o chalet independiente en Urbanizacion Guadalmina, 23, Guadalmina Baja, Marbella-797"/>
    <x v="0"/>
    <n v="20000"/>
    <x v="1"/>
    <n v="750"/>
    <x v="0"/>
    <x v="0"/>
    <x v="0"/>
    <x v="0"/>
    <x v="0"/>
    <m/>
    <n v="20000"/>
    <n v="26.666666666666668"/>
    <n v="3333.3333333333335"/>
    <s v="Alquiler"/>
    <x v="0"/>
  </r>
  <r>
    <s v="Casa o chalet independiente en calle Al-andalus, Aloha, Marbella-787"/>
    <x v="0"/>
    <n v="20000"/>
    <x v="1"/>
    <n v="497"/>
    <x v="0"/>
    <x v="0"/>
    <x v="0"/>
    <x v="0"/>
    <x v="0"/>
    <m/>
    <n v="20000"/>
    <n v="40.241448692152915"/>
    <n v="3333.3333333333335"/>
    <s v="Alquiler"/>
    <x v="0"/>
  </r>
  <r>
    <s v="Casa o chalet independiente en calle Haza del Conde, 1, Los Naranjos, Marbella-726"/>
    <x v="0"/>
    <n v="20000"/>
    <x v="1"/>
    <n v="497"/>
    <x v="0"/>
    <x v="0"/>
    <x v="0"/>
    <x v="0"/>
    <x v="0"/>
    <m/>
    <n v="20000"/>
    <n v="40.241448692152915"/>
    <n v="3333.3333333333335"/>
    <s v="Alquiler"/>
    <x v="0"/>
  </r>
  <r>
    <s v="Casa o chalet independiente en calle Haza del Conde, 1, Los Naranjos, Marbella-727"/>
    <x v="0"/>
    <n v="20000"/>
    <x v="1"/>
    <n v="497"/>
    <x v="0"/>
    <x v="0"/>
    <x v="0"/>
    <x v="0"/>
    <x v="0"/>
    <m/>
    <n v="20000"/>
    <n v="40.241448692152915"/>
    <n v="3333.3333333333335"/>
    <s v="Alquiler"/>
    <x v="0"/>
  </r>
  <r>
    <s v="Ático en Bernabéu-Hispanoamérica28"/>
    <x v="1"/>
    <n v="19000"/>
    <x v="0"/>
    <n v="376"/>
    <x v="2"/>
    <x v="1"/>
    <x v="1"/>
    <x v="1"/>
    <x v="1"/>
    <m/>
    <n v="19000"/>
    <n v="50.531914893617021"/>
    <n v="3800"/>
    <s v="Alquiler"/>
    <x v="3"/>
  </r>
  <r>
    <s v="Casa o chalet independiente en calle D-9Ag, Bahía de Marbella, Marbella-819"/>
    <x v="0"/>
    <n v="18500"/>
    <x v="1"/>
    <n v="850"/>
    <x v="0"/>
    <x v="0"/>
    <x v="0"/>
    <x v="0"/>
    <x v="0"/>
    <m/>
    <n v="18500"/>
    <n v="21.764705882352942"/>
    <n v="3083.3333333333335"/>
    <s v="Alquiler"/>
    <x v="0"/>
  </r>
  <r>
    <s v="Chalet en calle Osa Menor 2g, 2, Los Naranjos, Marbella-780"/>
    <x v="0"/>
    <n v="18000"/>
    <x v="0"/>
    <n v="1034"/>
    <x v="0"/>
    <x v="0"/>
    <x v="0"/>
    <x v="0"/>
    <x v="0"/>
    <m/>
    <n v="18000"/>
    <n v="17.408123791102515"/>
    <n v="3600"/>
    <s v="Alquiler"/>
    <x v="0"/>
  </r>
  <r>
    <s v="Casa o chalet independiente en avenida Generalife, Las Brisas, Marbella-786"/>
    <x v="0"/>
    <n v="18000"/>
    <x v="1"/>
    <n v="620"/>
    <x v="0"/>
    <x v="0"/>
    <x v="0"/>
    <x v="0"/>
    <x v="0"/>
    <m/>
    <n v="18000"/>
    <n v="29.032258064516128"/>
    <n v="3000"/>
    <s v="Alquiler"/>
    <x v="0"/>
  </r>
  <r>
    <s v="Casa o chalet independiente en Urbanizacion Telva, 38, San Pedro Pueblo, Marbella-751"/>
    <x v="0"/>
    <n v="18000"/>
    <x v="0"/>
    <n v="519"/>
    <x v="0"/>
    <x v="0"/>
    <x v="0"/>
    <x v="0"/>
    <x v="0"/>
    <m/>
    <n v="18000"/>
    <n v="34.682080924855491"/>
    <n v="3600"/>
    <s v="Alquiler"/>
    <x v="0"/>
  </r>
  <r>
    <s v="Casa o chalet independiente en Urbanizacion Telva, 38, San Pedro Pueblo, Marbella-752"/>
    <x v="0"/>
    <n v="18000"/>
    <x v="0"/>
    <n v="519"/>
    <x v="0"/>
    <x v="0"/>
    <x v="0"/>
    <x v="0"/>
    <x v="0"/>
    <m/>
    <n v="18000"/>
    <n v="34.682080924855491"/>
    <n v="3600"/>
    <s v="Alquiler"/>
    <x v="0"/>
  </r>
  <r>
    <s v="Casa o chalet independiente en calle Alcalá 15-d, 66, Las Brisas, Marbella-720"/>
    <x v="0"/>
    <n v="18000"/>
    <x v="0"/>
    <n v="450"/>
    <x v="0"/>
    <x v="0"/>
    <x v="0"/>
    <x v="0"/>
    <x v="0"/>
    <m/>
    <n v="18000"/>
    <n v="40"/>
    <n v="3600"/>
    <s v="Alquiler"/>
    <x v="0"/>
  </r>
  <r>
    <s v="Casa o chalet independiente en calle Alcalá 15-d, 66, Las Brisas, Marbella-788"/>
    <x v="0"/>
    <n v="18000"/>
    <x v="0"/>
    <n v="450"/>
    <x v="0"/>
    <x v="0"/>
    <x v="0"/>
    <x v="0"/>
    <x v="0"/>
    <m/>
    <n v="18000"/>
    <n v="40"/>
    <n v="3600"/>
    <s v="Alquiler"/>
    <x v="0"/>
  </r>
  <r>
    <s v="Ático en calle Gavia, Las Chapas-Alicate Playa, Marbella-237"/>
    <x v="0"/>
    <n v="18000"/>
    <x v="5"/>
    <n v="350"/>
    <x v="3"/>
    <x v="1"/>
    <x v="1"/>
    <x v="1"/>
    <x v="1"/>
    <m/>
    <n v="18000"/>
    <n v="51.428571428571431"/>
    <n v="4500"/>
    <s v="Alquiler"/>
    <x v="0"/>
  </r>
  <r>
    <s v="Piso en calle Pacífico, 94, Pacífico, Málaga-590"/>
    <x v="0"/>
    <n v="18000"/>
    <x v="5"/>
    <n v="500"/>
    <x v="4"/>
    <x v="1"/>
    <x v="1"/>
    <x v="1"/>
    <x v="0"/>
    <m/>
    <n v="18000"/>
    <n v="36"/>
    <n v="4500"/>
    <s v="Alquiler"/>
    <x v="3"/>
  </r>
  <r>
    <s v="Casa o chalet independiente en calle Pez Austral, Los Naranjos, Marbella-792"/>
    <x v="0"/>
    <n v="17000"/>
    <x v="0"/>
    <n v="403"/>
    <x v="0"/>
    <x v="0"/>
    <x v="0"/>
    <x v="0"/>
    <x v="0"/>
    <m/>
    <n v="17000"/>
    <n v="42.183622828784117"/>
    <n v="3400"/>
    <s v="Alquiler"/>
    <x v="0"/>
  </r>
  <r>
    <s v="Chalet en La Moraleja urbanización528"/>
    <x v="1"/>
    <n v="17000"/>
    <x v="6"/>
    <n v="1739"/>
    <x v="0"/>
    <x v="0"/>
    <x v="0"/>
    <x v="0"/>
    <x v="1"/>
    <m/>
    <n v="17000"/>
    <n v="9.7757331799884994"/>
    <n v="1888.8888888888889"/>
    <s v="Alquiler"/>
    <x v="2"/>
  </r>
  <r>
    <s v="Piso en puente Bridge Bridge Romano, s/n, Puente Romano, Marbella-868"/>
    <x v="0"/>
    <n v="17000"/>
    <x v="4"/>
    <n v="165"/>
    <x v="1"/>
    <x v="1"/>
    <x v="1"/>
    <x v="2"/>
    <x v="0"/>
    <m/>
    <n v="17000"/>
    <n v="103.03030303030303"/>
    <n v="5666.666666666667"/>
    <s v="Alquiler"/>
    <x v="0"/>
  </r>
  <r>
    <s v="Casa o chalet independiente en calle Liszt, s/n, Sierra Blanca, Marbella-745"/>
    <x v="0"/>
    <n v="16000"/>
    <x v="0"/>
    <n v="798"/>
    <x v="0"/>
    <x v="0"/>
    <x v="0"/>
    <x v="0"/>
    <x v="0"/>
    <m/>
    <n v="16000"/>
    <n v="20.050125313283207"/>
    <n v="3200"/>
    <s v="Alquiler"/>
    <x v="0"/>
  </r>
  <r>
    <s v="Casa o chalet independiente en Los Olivos, s/n, Los Naranjos, Marbella-795"/>
    <x v="0"/>
    <n v="16000"/>
    <x v="0"/>
    <n v="544"/>
    <x v="0"/>
    <x v="0"/>
    <x v="0"/>
    <x v="0"/>
    <x v="0"/>
    <m/>
    <n v="16000"/>
    <n v="29.411764705882351"/>
    <n v="3200"/>
    <s v="Alquiler"/>
    <x v="0"/>
  </r>
  <r>
    <s v="Casa o chalet independiente en calle Pino836"/>
    <x v="1"/>
    <n v="15500"/>
    <x v="2"/>
    <n v="1450"/>
    <x v="0"/>
    <x v="0"/>
    <x v="0"/>
    <x v="0"/>
    <x v="0"/>
    <m/>
    <n v="15500"/>
    <n v="10.689655172413794"/>
    <n v="2214.2857142857142"/>
    <s v="Alquiler"/>
    <x v="1"/>
  </r>
  <r>
    <s v="Casa o chalet independiente en calle List, Sierra Blanca, Marbella-768"/>
    <x v="0"/>
    <n v="15000"/>
    <x v="0"/>
    <n v="1225"/>
    <x v="0"/>
    <x v="0"/>
    <x v="0"/>
    <x v="0"/>
    <x v="0"/>
    <m/>
    <n v="15000"/>
    <n v="12.244897959183673"/>
    <n v="3000"/>
    <s v="Alquiler"/>
    <x v="0"/>
  </r>
  <r>
    <s v="Casa o chalet independiente en Lugar Urbanizacion Cascada de Camojan, 6 D, Sierra Blanca, Marbella-699"/>
    <x v="0"/>
    <n v="15000"/>
    <x v="5"/>
    <n v="950"/>
    <x v="0"/>
    <x v="0"/>
    <x v="0"/>
    <x v="0"/>
    <x v="0"/>
    <m/>
    <n v="15000"/>
    <n v="15.789473684210526"/>
    <n v="3750"/>
    <s v="Alquiler"/>
    <x v="0"/>
  </r>
  <r>
    <s v="Casa o chalet independiente en La Zagaleta, Benahavís-696"/>
    <x v="0"/>
    <n v="15000"/>
    <x v="0"/>
    <n v="480"/>
    <x v="0"/>
    <x v="0"/>
    <x v="0"/>
    <x v="0"/>
    <x v="0"/>
    <m/>
    <n v="15000"/>
    <n v="31.25"/>
    <n v="3000"/>
    <s v="Alquiler"/>
    <x v="0"/>
  </r>
  <r>
    <s v="Casa o chalet independiente en Urbanizacion Nueva Atalaya, 9 a, La Alquería, Benahavís-771"/>
    <x v="0"/>
    <n v="15000"/>
    <x v="0"/>
    <n v="390"/>
    <x v="0"/>
    <x v="0"/>
    <x v="0"/>
    <x v="0"/>
    <x v="0"/>
    <m/>
    <n v="15000"/>
    <n v="38.46153846153846"/>
    <n v="3000"/>
    <s v="Alquiler"/>
    <x v="0"/>
  </r>
  <r>
    <s v="Casa o chalet independiente en calle Cañete, Sierra Blanca, Marbella-724"/>
    <x v="0"/>
    <n v="15000"/>
    <x v="0"/>
    <n v="329"/>
    <x v="0"/>
    <x v="0"/>
    <x v="0"/>
    <x v="0"/>
    <x v="0"/>
    <m/>
    <n v="15000"/>
    <n v="45.59270516717325"/>
    <n v="3000"/>
    <s v="Alquiler"/>
    <x v="0"/>
  </r>
  <r>
    <s v="Casa o chalet independiente en Sierra Blanca, Sierra Blanca, Marbella-759"/>
    <x v="0"/>
    <n v="15000"/>
    <x v="0"/>
    <n v="329"/>
    <x v="0"/>
    <x v="0"/>
    <x v="0"/>
    <x v="0"/>
    <x v="0"/>
    <m/>
    <n v="15000"/>
    <n v="45.59270516717325"/>
    <n v="3000"/>
    <s v="Alquiler"/>
    <x v="0"/>
  </r>
  <r>
    <s v="Casa o chalet independiente en Sierra Blanca, Sierra Blanca, Marbella-805"/>
    <x v="0"/>
    <n v="15000"/>
    <x v="0"/>
    <n v="329"/>
    <x v="0"/>
    <x v="0"/>
    <x v="0"/>
    <x v="0"/>
    <x v="0"/>
    <m/>
    <n v="15000"/>
    <n v="45.59270516717325"/>
    <n v="3000"/>
    <s v="Alquiler"/>
    <x v="0"/>
  </r>
  <r>
    <s v="Casa o chalet independiente en calle el Mirador, 1 b, La Alquería, Benahavís-755"/>
    <x v="0"/>
    <n v="15000"/>
    <x v="0"/>
    <n v="318"/>
    <x v="0"/>
    <x v="0"/>
    <x v="0"/>
    <x v="0"/>
    <x v="0"/>
    <m/>
    <n v="15000"/>
    <n v="47.169811320754718"/>
    <n v="3000"/>
    <s v="Alquiler"/>
    <x v="0"/>
  </r>
  <r>
    <s v="Ático en avenida de Luis García Cereceda687"/>
    <x v="1"/>
    <n v="15000"/>
    <x v="0"/>
    <n v="350"/>
    <x v="3"/>
    <x v="1"/>
    <x v="1"/>
    <x v="1"/>
    <x v="0"/>
    <m/>
    <n v="15000"/>
    <n v="42.857142857142854"/>
    <n v="3000"/>
    <s v="Alquiler"/>
    <x v="1"/>
  </r>
  <r>
    <s v="Piso en Pacífico, 94, Pacífico, Málaga-586"/>
    <x v="0"/>
    <n v="15000"/>
    <x v="5"/>
    <n v="486"/>
    <x v="5"/>
    <x v="1"/>
    <x v="1"/>
    <x v="1"/>
    <x v="0"/>
    <m/>
    <n v="15000"/>
    <n v="30.864197530864196"/>
    <n v="3750"/>
    <s v="Alquiler"/>
    <x v="3"/>
  </r>
  <r>
    <s v="Casa o chalet independiente en lomas de marbella club, s/n, Lomas de Marbella Club, Marbella-820"/>
    <x v="0"/>
    <n v="14000"/>
    <x v="0"/>
    <n v="450"/>
    <x v="0"/>
    <x v="0"/>
    <x v="0"/>
    <x v="0"/>
    <x v="0"/>
    <m/>
    <n v="14000"/>
    <n v="31.111111111111111"/>
    <n v="2800"/>
    <s v="Alquiler"/>
    <x v="0"/>
  </r>
  <r>
    <s v="Casa o chalet independiente en Barrio de Río Verde, s/n, Puerto Banús, Marbella-719"/>
    <x v="0"/>
    <n v="14000"/>
    <x v="5"/>
    <n v="434"/>
    <x v="0"/>
    <x v="0"/>
    <x v="0"/>
    <x v="0"/>
    <x v="0"/>
    <m/>
    <n v="14000"/>
    <n v="32.258064516129032"/>
    <n v="3500"/>
    <s v="Alquiler"/>
    <x v="0"/>
  </r>
  <r>
    <s v="Casa o chalet independiente en calle de Prado del Rey831"/>
    <x v="1"/>
    <n v="14000"/>
    <x v="0"/>
    <n v="750"/>
    <x v="0"/>
    <x v="0"/>
    <x v="0"/>
    <x v="0"/>
    <x v="0"/>
    <m/>
    <n v="14000"/>
    <n v="18.666666666666668"/>
    <n v="2800"/>
    <s v="Alquiler"/>
    <x v="1"/>
  </r>
  <r>
    <s v="Casa o chalet independiente en calle Alcalá 15-d, Las Brisas, Marbella-743"/>
    <x v="0"/>
    <n v="13500"/>
    <x v="0"/>
    <n v="414"/>
    <x v="0"/>
    <x v="0"/>
    <x v="0"/>
    <x v="0"/>
    <x v="0"/>
    <m/>
    <n v="13500"/>
    <n v="32.608695652173914"/>
    <n v="2700"/>
    <s v="Alquiler"/>
    <x v="0"/>
  </r>
  <r>
    <s v="Chalet adosado en calle Verdi, 38, Sierra Blanca, Marbella-827"/>
    <x v="0"/>
    <n v="13000"/>
    <x v="0"/>
    <n v="859"/>
    <x v="0"/>
    <x v="0"/>
    <x v="0"/>
    <x v="0"/>
    <x v="0"/>
    <m/>
    <n v="13000"/>
    <n v="15.133876600698487"/>
    <n v="2600"/>
    <s v="Alquiler"/>
    <x v="0"/>
  </r>
  <r>
    <s v="Chalet adosado en calle Verdi, Sierra Blanca, Marbella-707"/>
    <x v="0"/>
    <n v="13000"/>
    <x v="0"/>
    <n v="390"/>
    <x v="0"/>
    <x v="0"/>
    <x v="0"/>
    <x v="0"/>
    <x v="0"/>
    <m/>
    <n v="13000"/>
    <n v="33.333333333333336"/>
    <n v="2600"/>
    <s v="Alquiler"/>
    <x v="0"/>
  </r>
  <r>
    <s v="Casa o chalet independiente en Urbanización los Olivos I, Aloha, Marbella-733"/>
    <x v="0"/>
    <n v="13000"/>
    <x v="0"/>
    <n v="350"/>
    <x v="0"/>
    <x v="0"/>
    <x v="0"/>
    <x v="0"/>
    <x v="0"/>
    <m/>
    <n v="13000"/>
    <n v="37.142857142857146"/>
    <n v="2600"/>
    <s v="Alquiler"/>
    <x v="0"/>
  </r>
  <r>
    <s v="Casa o chalet independiente en paseo del rio861"/>
    <x v="1"/>
    <n v="13000"/>
    <x v="1"/>
    <n v="750"/>
    <x v="0"/>
    <x v="0"/>
    <x v="0"/>
    <x v="0"/>
    <x v="0"/>
    <m/>
    <n v="13000"/>
    <n v="17.333333333333332"/>
    <n v="2166.6666666666665"/>
    <s v="Alquiler"/>
    <x v="1"/>
  </r>
  <r>
    <s v="Dúplex en Ventura del Mar, 16, Puerto Banús, Marbella-945"/>
    <x v="0"/>
    <n v="13000"/>
    <x v="4"/>
    <n v="260"/>
    <x v="1"/>
    <x v="1"/>
    <x v="1"/>
    <x v="1"/>
    <x v="0"/>
    <m/>
    <n v="13000"/>
    <n v="50"/>
    <n v="4333.333333333333"/>
    <s v="Alquiler"/>
    <x v="0"/>
  </r>
  <r>
    <s v="Piso en Arrabal a Cañas-F Rodeo, 10, Puerto Banús, Marbella-549"/>
    <x v="0"/>
    <n v="13000"/>
    <x v="4"/>
    <n v="310"/>
    <x v="6"/>
    <x v="1"/>
    <x v="1"/>
    <x v="1"/>
    <x v="0"/>
    <m/>
    <n v="13000"/>
    <n v="41.935483870967744"/>
    <n v="4333.333333333333"/>
    <s v="Alquiler"/>
    <x v="0"/>
  </r>
  <r>
    <s v="Casa o chalet independiente en Urbanizacion Cumbres de Elviria, 138, Elviria, Marbella-697"/>
    <x v="0"/>
    <n v="12500"/>
    <x v="0"/>
    <n v="350"/>
    <x v="0"/>
    <x v="0"/>
    <x v="0"/>
    <x v="0"/>
    <x v="0"/>
    <m/>
    <n v="12500"/>
    <n v="35.714285714285715"/>
    <n v="2500"/>
    <s v="Alquiler"/>
    <x v="0"/>
  </r>
  <r>
    <s v="Dúplex en avenida Buchinger, 31, Sierra Blanca, Marbella-397"/>
    <x v="0"/>
    <n v="12500"/>
    <x v="5"/>
    <n v="322"/>
    <x v="7"/>
    <x v="1"/>
    <x v="1"/>
    <x v="1"/>
    <x v="0"/>
    <m/>
    <n v="12500"/>
    <n v="38.819875776397517"/>
    <n v="3125"/>
    <s v="Alquiler"/>
    <x v="0"/>
  </r>
  <r>
    <s v="Casa o chalet independiente en Urbanizacion n Andalucia 21d, 2, Las Brisas, Marbella-803"/>
    <x v="0"/>
    <n v="12000"/>
    <x v="1"/>
    <n v="680"/>
    <x v="0"/>
    <x v="0"/>
    <x v="0"/>
    <x v="0"/>
    <x v="0"/>
    <m/>
    <n v="12000"/>
    <n v="17.647058823529413"/>
    <n v="2000"/>
    <s v="Alquiler"/>
    <x v="0"/>
  </r>
  <r>
    <s v="Casa o chalet independiente en Urbanizacion n Andalucia 21d, 2, Las Brisas, Marbella-809"/>
    <x v="0"/>
    <n v="12000"/>
    <x v="1"/>
    <n v="680"/>
    <x v="0"/>
    <x v="0"/>
    <x v="0"/>
    <x v="0"/>
    <x v="0"/>
    <m/>
    <n v="12000"/>
    <n v="17.647058823529413"/>
    <n v="2000"/>
    <s v="Alquiler"/>
    <x v="0"/>
  </r>
  <r>
    <s v="Casa o chalet independiente en Av. Generalife, Las Brisas, Marbella-784"/>
    <x v="0"/>
    <n v="12000"/>
    <x v="0"/>
    <n v="558"/>
    <x v="0"/>
    <x v="0"/>
    <x v="0"/>
    <x v="0"/>
    <x v="0"/>
    <m/>
    <n v="12000"/>
    <n v="21.50537634408602"/>
    <n v="2400"/>
    <s v="Alquiler"/>
    <x v="0"/>
  </r>
  <r>
    <s v="Casa o chalet independiente en calle Carlos Posac Mon, 49, Las Lomas de Río Verde, Marbella-789"/>
    <x v="0"/>
    <n v="12000"/>
    <x v="5"/>
    <n v="434"/>
    <x v="0"/>
    <x v="0"/>
    <x v="0"/>
    <x v="0"/>
    <x v="0"/>
    <m/>
    <n v="12000"/>
    <n v="27.649769585253456"/>
    <n v="3000"/>
    <s v="Alquiler"/>
    <x v="0"/>
  </r>
  <r>
    <s v="Casa o chalet independiente en Urbanización Oasis Club, 22, Las Lomas de Río Verde, Marbella-804"/>
    <x v="0"/>
    <n v="12000"/>
    <x v="5"/>
    <n v="434"/>
    <x v="0"/>
    <x v="0"/>
    <x v="0"/>
    <x v="0"/>
    <x v="0"/>
    <m/>
    <n v="12000"/>
    <n v="27.649769585253456"/>
    <n v="3000"/>
    <s v="Alquiler"/>
    <x v="0"/>
  </r>
  <r>
    <s v="Chalet pareado en Ventura del Mar, 14 b, Puerto Banús, Marbella-777"/>
    <x v="0"/>
    <n v="12000"/>
    <x v="0"/>
    <n v="400"/>
    <x v="0"/>
    <x v="0"/>
    <x v="0"/>
    <x v="0"/>
    <x v="0"/>
    <m/>
    <n v="12000"/>
    <n v="30"/>
    <n v="2400"/>
    <s v="Alquiler"/>
    <x v="0"/>
  </r>
  <r>
    <s v="Casa o chalet independiente en calle Vázquez Delgado, 3, Miraflores, Marbella-705"/>
    <x v="0"/>
    <n v="12000"/>
    <x v="5"/>
    <n v="170"/>
    <x v="0"/>
    <x v="0"/>
    <x v="0"/>
    <x v="0"/>
    <x v="0"/>
    <m/>
    <n v="12000"/>
    <n v="70.588235294117652"/>
    <n v="3000"/>
    <s v="Alquiler"/>
    <x v="0"/>
  </r>
  <r>
    <s v="Casa o chalet independiente en calle Vázquez Delgado, 3, Miraflores, Marbella-778"/>
    <x v="0"/>
    <n v="12000"/>
    <x v="5"/>
    <n v="170"/>
    <x v="0"/>
    <x v="0"/>
    <x v="0"/>
    <x v="0"/>
    <x v="0"/>
    <m/>
    <n v="12000"/>
    <n v="70.588235294117652"/>
    <n v="3000"/>
    <s v="Alquiler"/>
    <x v="0"/>
  </r>
  <r>
    <s v="Dúplex en avenida de Luis García Cereceda783"/>
    <x v="1"/>
    <n v="12000"/>
    <x v="0"/>
    <n v="431"/>
    <x v="1"/>
    <x v="1"/>
    <x v="1"/>
    <x v="1"/>
    <x v="0"/>
    <m/>
    <n v="12000"/>
    <n v="27.842227378190255"/>
    <n v="2400"/>
    <s v="Alquiler"/>
    <x v="1"/>
  </r>
  <r>
    <s v="Dúplex en avenida de Luis García Cereceda784"/>
    <x v="1"/>
    <n v="12000"/>
    <x v="0"/>
    <n v="431"/>
    <x v="1"/>
    <x v="1"/>
    <x v="1"/>
    <x v="1"/>
    <x v="0"/>
    <m/>
    <n v="12000"/>
    <n v="27.842227378190255"/>
    <n v="2400"/>
    <s v="Alquiler"/>
    <x v="1"/>
  </r>
  <r>
    <s v="Piso en avenida de Luis García Cereceda788"/>
    <x v="1"/>
    <n v="12000"/>
    <x v="5"/>
    <n v="480"/>
    <x v="1"/>
    <x v="1"/>
    <x v="1"/>
    <x v="1"/>
    <x v="0"/>
    <m/>
    <n v="12000"/>
    <n v="25"/>
    <n v="3000"/>
    <s v="Alquiler"/>
    <x v="1"/>
  </r>
  <r>
    <s v="Dúplex en avenida de Luis García Cereceda696"/>
    <x v="1"/>
    <n v="12000"/>
    <x v="5"/>
    <n v="395"/>
    <x v="3"/>
    <x v="1"/>
    <x v="1"/>
    <x v="1"/>
    <x v="0"/>
    <m/>
    <n v="12000"/>
    <n v="30.379746835443036"/>
    <n v="3000"/>
    <s v="Alquiler"/>
    <x v="1"/>
  </r>
  <r>
    <s v="Dúplex en Ventura del Mar, 14 b, Puerto Banús, Marbella-387"/>
    <x v="0"/>
    <n v="12000"/>
    <x v="4"/>
    <n v="400"/>
    <x v="7"/>
    <x v="1"/>
    <x v="1"/>
    <x v="1"/>
    <x v="0"/>
    <m/>
    <n v="12000"/>
    <n v="30"/>
    <n v="4000"/>
    <s v="Alquiler"/>
    <x v="0"/>
  </r>
  <r>
    <s v="Casa o chalet independiente en Balcon, 42, El Candado, Málaga-683"/>
    <x v="0"/>
    <n v="11760"/>
    <x v="1"/>
    <n v="470"/>
    <x v="0"/>
    <x v="0"/>
    <x v="0"/>
    <x v="0"/>
    <x v="0"/>
    <m/>
    <n v="11760"/>
    <n v="25.021276595744681"/>
    <n v="1960"/>
    <s v="Alquiler"/>
    <x v="3"/>
  </r>
  <r>
    <s v="Casa o chalet independiente en Balcon, 42, El Candado, Málaga-684"/>
    <x v="0"/>
    <n v="11760"/>
    <x v="1"/>
    <n v="470"/>
    <x v="0"/>
    <x v="0"/>
    <x v="0"/>
    <x v="0"/>
    <x v="0"/>
    <m/>
    <n v="11760"/>
    <n v="25.021276595744681"/>
    <n v="1960"/>
    <s v="Alquiler"/>
    <x v="3"/>
  </r>
  <r>
    <s v="Casa o chalet independiente en alameda Mall de Levante, 6, Bahía de Marbella, Marbella-739"/>
    <x v="0"/>
    <n v="11000"/>
    <x v="1"/>
    <n v="450"/>
    <x v="0"/>
    <x v="0"/>
    <x v="0"/>
    <x v="0"/>
    <x v="0"/>
    <m/>
    <n v="11000"/>
    <n v="24.444444444444443"/>
    <n v="1833.3333333333333"/>
    <s v="Alquiler"/>
    <x v="0"/>
  </r>
  <r>
    <s v="Casa o chalet independiente en alameda Mall de Levante, 6, Bahía de Marbella, Marbella-766"/>
    <x v="0"/>
    <n v="11000"/>
    <x v="1"/>
    <n v="450"/>
    <x v="0"/>
    <x v="0"/>
    <x v="0"/>
    <x v="0"/>
    <x v="0"/>
    <m/>
    <n v="11000"/>
    <n v="24.444444444444443"/>
    <n v="1833.3333333333333"/>
    <s v="Alquiler"/>
    <x v="0"/>
  </r>
  <r>
    <s v="Casa o chalet independiente en calle Guadalmina Alta Calle, 24, Guadalmina Alta, Marbella-725"/>
    <x v="0"/>
    <n v="11000"/>
    <x v="0"/>
    <n v="350"/>
    <x v="0"/>
    <x v="0"/>
    <x v="0"/>
    <x v="0"/>
    <x v="0"/>
    <m/>
    <n v="11000"/>
    <n v="31.428571428571427"/>
    <n v="2200"/>
    <s v="Alquiler"/>
    <x v="0"/>
  </r>
  <r>
    <s v="Piso en calle Rossini, 2, Sierra Blanca, Marbella-946"/>
    <x v="0"/>
    <n v="11000"/>
    <x v="5"/>
    <n v="188"/>
    <x v="1"/>
    <x v="1"/>
    <x v="1"/>
    <x v="1"/>
    <x v="0"/>
    <m/>
    <n v="11000"/>
    <n v="58.51063829787234"/>
    <n v="2750"/>
    <s v="Alquiler"/>
    <x v="0"/>
  </r>
  <r>
    <s v="Chalet pareado en Balcones de, 29602 Marbella, Málaga, s/n, Nagüeles, Marbella-709"/>
    <x v="0"/>
    <n v="10000"/>
    <x v="4"/>
    <n v="466"/>
    <x v="0"/>
    <x v="0"/>
    <x v="0"/>
    <x v="0"/>
    <x v="0"/>
    <m/>
    <n v="10000"/>
    <n v="21.459227467811157"/>
    <n v="3333.3333333333335"/>
    <s v="Alquiler"/>
    <x v="0"/>
  </r>
  <r>
    <s v="Casa o chalet independiente en alameda del Mar, 11, Bahía de Marbella, Marbella-765"/>
    <x v="0"/>
    <n v="10000"/>
    <x v="0"/>
    <n v="450"/>
    <x v="0"/>
    <x v="0"/>
    <x v="0"/>
    <x v="0"/>
    <x v="0"/>
    <m/>
    <n v="10000"/>
    <n v="22.222222222222221"/>
    <n v="2000"/>
    <s v="Alquiler"/>
    <x v="0"/>
  </r>
  <r>
    <s v="Casa o chalet independiente en Urbanizacion Altos Reales, 19, Sierra Blanca, Marbella-698"/>
    <x v="0"/>
    <n v="10000"/>
    <x v="1"/>
    <n v="444"/>
    <x v="0"/>
    <x v="0"/>
    <x v="0"/>
    <x v="0"/>
    <x v="0"/>
    <m/>
    <n v="10000"/>
    <n v="22.522522522522522"/>
    <n v="1666.6666666666667"/>
    <s v="Alquiler"/>
    <x v="0"/>
  </r>
  <r>
    <s v="Casa o chalet independiente en Urbanizacion Atalaya Rio Verde, 108, La Dama de Noche-La Alzambra, Marbella-808"/>
    <x v="0"/>
    <n v="10000"/>
    <x v="0"/>
    <n v="402"/>
    <x v="0"/>
    <x v="0"/>
    <x v="0"/>
    <x v="0"/>
    <x v="0"/>
    <m/>
    <n v="10000"/>
    <n v="24.875621890547265"/>
    <n v="2000"/>
    <s v="Alquiler"/>
    <x v="0"/>
  </r>
  <r>
    <s v="Casa o chalet independiente en Urbanizacion el Paraiso, El Paraíso, Benahavís-731"/>
    <x v="0"/>
    <n v="10000"/>
    <x v="5"/>
    <n v="373"/>
    <x v="0"/>
    <x v="0"/>
    <x v="0"/>
    <x v="0"/>
    <x v="0"/>
    <m/>
    <n v="10000"/>
    <n v="26.809651474530831"/>
    <n v="2500"/>
    <s v="Alquiler"/>
    <x v="0"/>
  </r>
  <r>
    <s v="Casa o chalet independiente en Urbanizacion el Paraiso, El Paraíso, Benahavís-732"/>
    <x v="0"/>
    <n v="10000"/>
    <x v="5"/>
    <n v="373"/>
    <x v="0"/>
    <x v="0"/>
    <x v="0"/>
    <x v="0"/>
    <x v="0"/>
    <m/>
    <n v="10000"/>
    <n v="26.809651474530831"/>
    <n v="2500"/>
    <s v="Alquiler"/>
    <x v="0"/>
  </r>
  <r>
    <s v="Casa o chalet independiente en Urbanización Marbella Hill Club, 19, Nagüeles, Marbella-756"/>
    <x v="0"/>
    <n v="10000"/>
    <x v="5"/>
    <n v="315"/>
    <x v="0"/>
    <x v="0"/>
    <x v="0"/>
    <x v="0"/>
    <x v="0"/>
    <m/>
    <n v="10000"/>
    <n v="31.746031746031747"/>
    <n v="2500"/>
    <s v="Alquiler"/>
    <x v="0"/>
  </r>
  <r>
    <s v="Chalet pareado en bahia de Marbella, 20, Bahía de Marbella, Marbella-708"/>
    <x v="0"/>
    <n v="10000"/>
    <x v="2"/>
    <n v="306"/>
    <x v="0"/>
    <x v="0"/>
    <x v="0"/>
    <x v="0"/>
    <x v="0"/>
    <m/>
    <n v="10000"/>
    <n v="32.679738562091501"/>
    <n v="1428.5714285714287"/>
    <s v="Alquiler"/>
    <x v="0"/>
  </r>
  <r>
    <s v="Casa o chalet independiente en calle santander, s/n, Benahavís-848"/>
    <x v="0"/>
    <n v="10000"/>
    <x v="1"/>
    <n v="653"/>
    <x v="0"/>
    <x v="0"/>
    <x v="0"/>
    <x v="0"/>
    <x v="0"/>
    <m/>
    <n v="10000"/>
    <n v="15.313935681470138"/>
    <n v="1666.6666666666667"/>
    <s v="Alquiler"/>
    <x v="0"/>
  </r>
  <r>
    <s v="Dúplex en avenida Avenue Avenue Buchinger, 31, Sierra Blanca, Marbella-442"/>
    <x v="0"/>
    <n v="10000"/>
    <x v="5"/>
    <n v="348"/>
    <x v="6"/>
    <x v="1"/>
    <x v="1"/>
    <x v="2"/>
    <x v="0"/>
    <m/>
    <n v="10000"/>
    <n v="28.735632183908045"/>
    <n v="2500"/>
    <s v="Alquiler"/>
    <x v="0"/>
  </r>
  <r>
    <s v="Dúplex en avenida Avenue Avenue Buchinger, 31, Sierra Blanca, Marbella-443"/>
    <x v="0"/>
    <n v="10000"/>
    <x v="5"/>
    <n v="348"/>
    <x v="6"/>
    <x v="1"/>
    <x v="1"/>
    <x v="2"/>
    <x v="0"/>
    <m/>
    <n v="10000"/>
    <n v="28.735632183908045"/>
    <n v="2500"/>
    <s v="Alquiler"/>
    <x v="0"/>
  </r>
  <r>
    <s v="Piso en calle Lago de Como, s/n, El Madroñal, Benahavís-565"/>
    <x v="0"/>
    <n v="10000"/>
    <x v="0"/>
    <n v="310"/>
    <x v="6"/>
    <x v="1"/>
    <x v="1"/>
    <x v="1"/>
    <x v="0"/>
    <m/>
    <n v="10000"/>
    <n v="32.258064516129032"/>
    <n v="2000"/>
    <s v="Alquiler"/>
    <x v="0"/>
  </r>
  <r>
    <s v="Piso en puente Romano, 1, Puente Romano, Marbella-560"/>
    <x v="0"/>
    <n v="10000"/>
    <x v="4"/>
    <n v="198"/>
    <x v="6"/>
    <x v="1"/>
    <x v="1"/>
    <x v="1"/>
    <x v="0"/>
    <m/>
    <n v="10000"/>
    <n v="50.505050505050505"/>
    <n v="3333.3333333333335"/>
    <s v="Alquiler"/>
    <x v="0"/>
  </r>
  <r>
    <s v="Piso en Conjunto Jardín Andaluz, Puente Romano, Marbella-429"/>
    <x v="0"/>
    <n v="9500"/>
    <x v="4"/>
    <n v="199"/>
    <x v="6"/>
    <x v="1"/>
    <x v="2"/>
    <x v="2"/>
    <x v="0"/>
    <m/>
    <n v="9500"/>
    <n v="47.738693467336681"/>
    <n v="3166.6666666666665"/>
    <s v="Alquiler"/>
    <x v="0"/>
  </r>
  <r>
    <s v="Piso en Conjunto Jardín Andaluz, Puente Romano, Marbella-432"/>
    <x v="0"/>
    <n v="9500"/>
    <x v="4"/>
    <n v="199"/>
    <x v="6"/>
    <x v="1"/>
    <x v="2"/>
    <x v="2"/>
    <x v="0"/>
    <m/>
    <n v="9500"/>
    <n v="47.738693467336681"/>
    <n v="3166.6666666666665"/>
    <s v="Alquiler"/>
    <x v="0"/>
  </r>
  <r>
    <s v="Piso en calle Torre Verde, 22, Puente Romano, Marbella-444"/>
    <x v="0"/>
    <n v="9500"/>
    <x v="4"/>
    <n v="150"/>
    <x v="6"/>
    <x v="1"/>
    <x v="1"/>
    <x v="2"/>
    <x v="1"/>
    <m/>
    <n v="9500"/>
    <n v="63.333333333333336"/>
    <n v="3166.6666666666665"/>
    <s v="Alquiler"/>
    <x v="0"/>
  </r>
  <r>
    <s v="Casa o chalet independiente en calle Los Arqueros, Los Arqueros-Puerto del Almendro, Benahavís-704"/>
    <x v="0"/>
    <n v="9000"/>
    <x v="1"/>
    <n v="787"/>
    <x v="0"/>
    <x v="0"/>
    <x v="0"/>
    <x v="0"/>
    <x v="0"/>
    <m/>
    <n v="9000"/>
    <n v="11.435832274459974"/>
    <n v="1500"/>
    <s v="Alquiler"/>
    <x v="0"/>
  </r>
  <r>
    <s v="Chalet adosado en bulevar Príncipe Alfonso de Hohenlohe, Puente Romano, Marbella-764"/>
    <x v="0"/>
    <n v="9000"/>
    <x v="5"/>
    <n v="410"/>
    <x v="0"/>
    <x v="0"/>
    <x v="0"/>
    <x v="0"/>
    <x v="0"/>
    <m/>
    <n v="9000"/>
    <n v="21.951219512195124"/>
    <n v="2250"/>
    <s v="Alquiler"/>
    <x v="0"/>
  </r>
  <r>
    <s v="Chalet adosado en bulevar Príncipe Alfonso de Hohenlohe, Puente Romano, Marbella-773"/>
    <x v="0"/>
    <n v="9000"/>
    <x v="5"/>
    <n v="410"/>
    <x v="0"/>
    <x v="0"/>
    <x v="0"/>
    <x v="0"/>
    <x v="0"/>
    <m/>
    <n v="9000"/>
    <n v="21.951219512195124"/>
    <n v="2250"/>
    <s v="Alquiler"/>
    <x v="0"/>
  </r>
  <r>
    <s v="Chalet pareado en calle Nagueles, 1, Sierra Blanca, Marbella-701"/>
    <x v="0"/>
    <n v="9000"/>
    <x v="5"/>
    <n v="410"/>
    <x v="0"/>
    <x v="0"/>
    <x v="0"/>
    <x v="0"/>
    <x v="0"/>
    <m/>
    <n v="9000"/>
    <n v="21.951219512195124"/>
    <n v="2250"/>
    <s v="Alquiler"/>
    <x v="0"/>
  </r>
  <r>
    <s v="Chalet adosado en calle Cañete, 2, Sierra Blanca, Marbella-703"/>
    <x v="0"/>
    <n v="9000"/>
    <x v="4"/>
    <n v="390"/>
    <x v="0"/>
    <x v="0"/>
    <x v="0"/>
    <x v="0"/>
    <x v="0"/>
    <m/>
    <n v="9000"/>
    <n v="23.076923076923077"/>
    <n v="3000"/>
    <s v="Alquiler"/>
    <x v="0"/>
  </r>
  <r>
    <s v="Chalet pareado en calle Cañete, 2, Sierra Blanca, Marbella-716"/>
    <x v="0"/>
    <n v="9000"/>
    <x v="4"/>
    <n v="390"/>
    <x v="0"/>
    <x v="0"/>
    <x v="0"/>
    <x v="0"/>
    <x v="0"/>
    <m/>
    <n v="9000"/>
    <n v="23.076923076923077"/>
    <n v="3000"/>
    <s v="Alquiler"/>
    <x v="0"/>
  </r>
  <r>
    <s v="Chalet adosado en calle Campanillas, Sierra Blanca, Marbella-774"/>
    <x v="0"/>
    <n v="9000"/>
    <x v="4"/>
    <n v="300"/>
    <x v="0"/>
    <x v="0"/>
    <x v="0"/>
    <x v="0"/>
    <x v="0"/>
    <m/>
    <n v="9000"/>
    <n v="30"/>
    <n v="3000"/>
    <s v="Alquiler"/>
    <x v="0"/>
  </r>
  <r>
    <s v="Chalet pareado en calle Cañete, 2, Sierra Blanca, Marbella-761"/>
    <x v="0"/>
    <n v="9000"/>
    <x v="5"/>
    <n v="290"/>
    <x v="0"/>
    <x v="0"/>
    <x v="0"/>
    <x v="0"/>
    <x v="0"/>
    <m/>
    <n v="9000"/>
    <n v="31.03448275862069"/>
    <n v="2250"/>
    <s v="Alquiler"/>
    <x v="0"/>
  </r>
  <r>
    <s v="Chalet adosado en calle Cañete, 1 --3, Sierra Blanca, Marbella-762"/>
    <x v="0"/>
    <n v="9000"/>
    <x v="5"/>
    <n v="286"/>
    <x v="0"/>
    <x v="0"/>
    <x v="0"/>
    <x v="0"/>
    <x v="0"/>
    <m/>
    <n v="9000"/>
    <n v="31.46853146853147"/>
    <n v="2250"/>
    <s v="Alquiler"/>
    <x v="0"/>
  </r>
  <r>
    <s v="Chalet adosado en Lugar Urbanizacion Altos Reales, Sierra Blanca, Marbella-717"/>
    <x v="0"/>
    <n v="9000"/>
    <x v="5"/>
    <n v="286"/>
    <x v="0"/>
    <x v="0"/>
    <x v="0"/>
    <x v="0"/>
    <x v="0"/>
    <m/>
    <n v="9000"/>
    <n v="31.46853146853147"/>
    <n v="2250"/>
    <s v="Alquiler"/>
    <x v="0"/>
  </r>
  <r>
    <s v="Dúplex en Urbanización Cortijo de Nagüeles, 10, Sierra Blanca, Marbella-865"/>
    <x v="0"/>
    <n v="9000"/>
    <x v="5"/>
    <n v="350"/>
    <x v="1"/>
    <x v="1"/>
    <x v="1"/>
    <x v="2"/>
    <x v="0"/>
    <m/>
    <n v="9000"/>
    <n v="25.714285714285715"/>
    <n v="2250"/>
    <s v="Alquiler"/>
    <x v="0"/>
  </r>
  <r>
    <s v="Piso en Urbanización Sierra Blanca, 9 --/10, Sierra Blanca, Marbella-869"/>
    <x v="0"/>
    <n v="9000"/>
    <x v="5"/>
    <n v="334"/>
    <x v="1"/>
    <x v="1"/>
    <x v="1"/>
    <x v="2"/>
    <x v="0"/>
    <m/>
    <n v="9000"/>
    <n v="26.946107784431138"/>
    <n v="2250"/>
    <s v="Alquiler"/>
    <x v="0"/>
  </r>
  <r>
    <s v="Dúplex en Urbanización Cortijo de Nagüeles, Sierra Blanca, Marbella-556"/>
    <x v="0"/>
    <n v="9000"/>
    <x v="5"/>
    <n v="350"/>
    <x v="6"/>
    <x v="1"/>
    <x v="1"/>
    <x v="1"/>
    <x v="0"/>
    <m/>
    <n v="9000"/>
    <n v="25.714285714285715"/>
    <n v="2250"/>
    <s v="Alquiler"/>
    <x v="0"/>
  </r>
  <r>
    <s v="Casa o chalet independiente en avenida Piedramar, 9 -a, Nagüeles, Marbella-807"/>
    <x v="0"/>
    <n v="8950"/>
    <x v="5"/>
    <n v="471"/>
    <x v="0"/>
    <x v="0"/>
    <x v="0"/>
    <x v="0"/>
    <x v="0"/>
    <m/>
    <n v="8950"/>
    <n v="19.002123142250532"/>
    <n v="2237.5"/>
    <s v="Alquiler"/>
    <x v="0"/>
  </r>
  <r>
    <s v="Casa o chalet independiente en avenida de las petunias, Linda Vista-Nueva Alcántara-Cortijo Blanco, Marbella-757"/>
    <x v="0"/>
    <n v="8750"/>
    <x v="5"/>
    <n v="245"/>
    <x v="0"/>
    <x v="0"/>
    <x v="0"/>
    <x v="0"/>
    <x v="0"/>
    <m/>
    <n v="8750"/>
    <n v="35.714285714285715"/>
    <n v="2187.5"/>
    <s v="Alquiler"/>
    <x v="0"/>
  </r>
  <r>
    <s v="Casa o chalet independiente en calle Manuel Altolaguirre834"/>
    <x v="1"/>
    <n v="8750"/>
    <x v="5"/>
    <n v="400"/>
    <x v="0"/>
    <x v="0"/>
    <x v="0"/>
    <x v="0"/>
    <x v="0"/>
    <m/>
    <n v="8750"/>
    <n v="21.875"/>
    <n v="2187.5"/>
    <s v="Alquiler"/>
    <x v="2"/>
  </r>
  <r>
    <s v="Casa o chalet independiente en calle Camelia, Cortijo Torrequebrada, Benalmádena-655"/>
    <x v="0"/>
    <n v="8500"/>
    <x v="0"/>
    <n v="500"/>
    <x v="0"/>
    <x v="0"/>
    <x v="0"/>
    <x v="0"/>
    <x v="0"/>
    <m/>
    <n v="8500"/>
    <n v="17"/>
    <n v="1700"/>
    <s v="Alquiler"/>
    <x v="4"/>
  </r>
  <r>
    <s v="Chalet pareado en Urbanización Balcones de Sierra Blanca, 10, Sierra Blanca, Marbella-715"/>
    <x v="0"/>
    <n v="8500"/>
    <x v="4"/>
    <n v="466"/>
    <x v="0"/>
    <x v="0"/>
    <x v="0"/>
    <x v="0"/>
    <x v="0"/>
    <m/>
    <n v="8500"/>
    <n v="18.240343347639485"/>
    <n v="2833.3333333333335"/>
    <s v="Alquiler"/>
    <x v="0"/>
  </r>
  <r>
    <s v="Casa o chalet independiente en calle Saucos, 207, Nueva Andalucía, Marbella-793"/>
    <x v="0"/>
    <n v="8500"/>
    <x v="5"/>
    <n v="242"/>
    <x v="0"/>
    <x v="0"/>
    <x v="0"/>
    <x v="0"/>
    <x v="0"/>
    <m/>
    <n v="8500"/>
    <n v="35.123966942148762"/>
    <n v="2125"/>
    <s v="Alquiler"/>
    <x v="0"/>
  </r>
  <r>
    <s v="Chalet en avenida Ramón y Cajal, Casco Antiguo, Marbella-816"/>
    <x v="0"/>
    <n v="8500"/>
    <x v="4"/>
    <n v="417"/>
    <x v="0"/>
    <x v="0"/>
    <x v="0"/>
    <x v="0"/>
    <x v="0"/>
    <m/>
    <n v="8500"/>
    <n v="20.38369304556355"/>
    <n v="2833.3333333333335"/>
    <s v="Alquiler"/>
    <x v="0"/>
  </r>
  <r>
    <s v="Casa o chalet independiente en Fuente del Fresno850"/>
    <x v="1"/>
    <n v="8500"/>
    <x v="2"/>
    <n v="760"/>
    <x v="0"/>
    <x v="0"/>
    <x v="0"/>
    <x v="0"/>
    <x v="0"/>
    <m/>
    <n v="8500"/>
    <n v="11.184210526315789"/>
    <n v="1214.2857142857142"/>
    <s v="Alquiler"/>
    <x v="2"/>
  </r>
  <r>
    <s v="Chalet pareado en calle Mistral900"/>
    <x v="1"/>
    <n v="8500"/>
    <x v="0"/>
    <n v="550"/>
    <x v="0"/>
    <x v="0"/>
    <x v="0"/>
    <x v="0"/>
    <x v="0"/>
    <m/>
    <n v="8500"/>
    <n v="15.454545454545455"/>
    <n v="1700"/>
    <s v="Alquiler"/>
    <x v="1"/>
  </r>
  <r>
    <s v="Casa o chalet independiente en Biarritz516"/>
    <x v="1"/>
    <n v="8500"/>
    <x v="2"/>
    <n v="760"/>
    <x v="0"/>
    <x v="0"/>
    <x v="0"/>
    <x v="0"/>
    <x v="1"/>
    <m/>
    <n v="8500"/>
    <n v="11.184210526315789"/>
    <n v="1214.2857142857142"/>
    <s v="Alquiler"/>
    <x v="2"/>
  </r>
  <r>
    <s v="Piso en avenida de Luis García Cereceda787"/>
    <x v="1"/>
    <n v="8500"/>
    <x v="4"/>
    <n v="377"/>
    <x v="1"/>
    <x v="1"/>
    <x v="1"/>
    <x v="1"/>
    <x v="0"/>
    <m/>
    <n v="8500"/>
    <n v="22.546419098143236"/>
    <n v="2833.3333333333335"/>
    <s v="Alquiler"/>
    <x v="1"/>
  </r>
  <r>
    <s v="Piso en Conjunto Benabolá, 7, Puerto Banús, Marbella-400"/>
    <x v="0"/>
    <n v="8500"/>
    <x v="4"/>
    <n v="360"/>
    <x v="7"/>
    <x v="1"/>
    <x v="1"/>
    <x v="1"/>
    <x v="0"/>
    <m/>
    <n v="8500"/>
    <n v="23.611111111111111"/>
    <n v="2833.3333333333335"/>
    <s v="Alquiler"/>
    <x v="0"/>
  </r>
  <r>
    <s v="Piso en gray dalbion, s/n, Puerto Banús, Marbella-383"/>
    <x v="0"/>
    <n v="8500"/>
    <x v="4"/>
    <n v="360"/>
    <x v="7"/>
    <x v="1"/>
    <x v="1"/>
    <x v="1"/>
    <x v="0"/>
    <m/>
    <n v="8500"/>
    <n v="23.611111111111111"/>
    <n v="2833.3333333333335"/>
    <s v="Alquiler"/>
    <x v="0"/>
  </r>
  <r>
    <s v="Piso en Pacífico, 94, Pacífico, Málaga-602"/>
    <x v="0"/>
    <n v="8250"/>
    <x v="4"/>
    <n v="255"/>
    <x v="8"/>
    <x v="1"/>
    <x v="1"/>
    <x v="1"/>
    <x v="0"/>
    <m/>
    <n v="8250"/>
    <n v="32.352941176470587"/>
    <n v="2750"/>
    <s v="Alquiler"/>
    <x v="3"/>
  </r>
  <r>
    <s v="Casa o chalet independiente en Limonar, Málaga-689"/>
    <x v="0"/>
    <n v="8000"/>
    <x v="5"/>
    <n v="230"/>
    <x v="0"/>
    <x v="0"/>
    <x v="0"/>
    <x v="0"/>
    <x v="0"/>
    <m/>
    <n v="8000"/>
    <n v="34.782608695652172"/>
    <n v="2000"/>
    <s v="Alquiler"/>
    <x v="3"/>
  </r>
  <r>
    <s v="Casa o chalet independiente en avenida de el Pastel827"/>
    <x v="1"/>
    <n v="8000"/>
    <x v="5"/>
    <n v="795"/>
    <x v="0"/>
    <x v="0"/>
    <x v="0"/>
    <x v="0"/>
    <x v="0"/>
    <m/>
    <n v="8000"/>
    <n v="10.062893081761006"/>
    <n v="2000"/>
    <s v="Alquiler"/>
    <x v="1"/>
  </r>
  <r>
    <s v="Piso en avenida del Comandante Benítez, 1, Ensanche Centro - Soho, Málaga-634"/>
    <x v="0"/>
    <n v="8000"/>
    <x v="4"/>
    <n v="135"/>
    <x v="9"/>
    <x v="1"/>
    <x v="1"/>
    <x v="2"/>
    <x v="0"/>
    <m/>
    <n v="8000"/>
    <n v="59.25925925925926"/>
    <n v="2666.6666666666665"/>
    <s v="Alquiler"/>
    <x v="3"/>
  </r>
  <r>
    <s v="Dúplex en Gray d´albion, Puerto Banús, Marbella-928"/>
    <x v="0"/>
    <n v="8000"/>
    <x v="4"/>
    <n v="352"/>
    <x v="1"/>
    <x v="1"/>
    <x v="1"/>
    <x v="1"/>
    <x v="0"/>
    <m/>
    <n v="8000"/>
    <n v="22.727272727272727"/>
    <n v="2666.6666666666665"/>
    <s v="Alquiler"/>
    <x v="0"/>
  </r>
  <r>
    <s v="Piso en Super Manzana 3-j, 2, Los Naranjos, Marbella-165"/>
    <x v="0"/>
    <n v="8000"/>
    <x v="4"/>
    <n v="193"/>
    <x v="3"/>
    <x v="1"/>
    <x v="1"/>
    <x v="2"/>
    <x v="0"/>
    <m/>
    <n v="8000"/>
    <n v="41.450777202072537"/>
    <n v="2666.6666666666665"/>
    <s v="Alquiler"/>
    <x v="0"/>
  </r>
  <r>
    <s v="Piso en avenida de Molière, Pacífico, Málaga-595"/>
    <x v="0"/>
    <n v="8000"/>
    <x v="4"/>
    <n v="159"/>
    <x v="10"/>
    <x v="1"/>
    <x v="1"/>
    <x v="2"/>
    <x v="0"/>
    <m/>
    <n v="8000"/>
    <n v="50.314465408805034"/>
    <n v="2666.6666666666665"/>
    <s v="Alquiler"/>
    <x v="3"/>
  </r>
  <r>
    <s v="Piso en avenida de Luis García Cereceda636"/>
    <x v="1"/>
    <n v="7700"/>
    <x v="0"/>
    <n v="347"/>
    <x v="7"/>
    <x v="1"/>
    <x v="1"/>
    <x v="1"/>
    <x v="0"/>
    <m/>
    <n v="7700"/>
    <n v="22.190201729106629"/>
    <n v="1540"/>
    <s v="Alquiler"/>
    <x v="1"/>
  </r>
  <r>
    <s v="Chalet adosado en avenida del Higuerón, El Higuerón, Fuengirola-653"/>
    <x v="0"/>
    <n v="7500"/>
    <x v="4"/>
    <n v="489"/>
    <x v="0"/>
    <x v="0"/>
    <x v="0"/>
    <x v="0"/>
    <x v="0"/>
    <m/>
    <n v="7500"/>
    <n v="15.337423312883436"/>
    <n v="2500"/>
    <s v="Alquiler"/>
    <x v="4"/>
  </r>
  <r>
    <s v="Casa o chalet independiente en Urbanización Marbella Country Club, 17, Puente Romano, Marbella-734"/>
    <x v="0"/>
    <n v="7500"/>
    <x v="4"/>
    <n v="423"/>
    <x v="0"/>
    <x v="0"/>
    <x v="0"/>
    <x v="0"/>
    <x v="0"/>
    <m/>
    <n v="7500"/>
    <n v="17.730496453900709"/>
    <n v="2500"/>
    <s v="Alquiler"/>
    <x v="0"/>
  </r>
  <r>
    <s v="Casa o chalet independiente en Urbanización Marbella Country Club, 17, Puente Romano, Marbella-798"/>
    <x v="0"/>
    <n v="7500"/>
    <x v="4"/>
    <n v="423"/>
    <x v="0"/>
    <x v="0"/>
    <x v="0"/>
    <x v="0"/>
    <x v="0"/>
    <m/>
    <n v="7500"/>
    <n v="17.730496453900709"/>
    <n v="2500"/>
    <s v="Alquiler"/>
    <x v="0"/>
  </r>
  <r>
    <s v="Casa o chalet independiente en calle pizarra, 142, Sierra Blanca, Marbella-758"/>
    <x v="0"/>
    <n v="7500"/>
    <x v="4"/>
    <n v="370"/>
    <x v="0"/>
    <x v="0"/>
    <x v="0"/>
    <x v="0"/>
    <x v="0"/>
    <m/>
    <n v="7500"/>
    <n v="20.27027027027027"/>
    <n v="2500"/>
    <s v="Alquiler"/>
    <x v="0"/>
  </r>
  <r>
    <s v="Casa o chalet independiente en Ventura del Mar, Puerto Banús, Marbella-753"/>
    <x v="0"/>
    <n v="7500"/>
    <x v="4"/>
    <n v="340"/>
    <x v="0"/>
    <x v="0"/>
    <x v="0"/>
    <x v="0"/>
    <x v="0"/>
    <m/>
    <n v="7500"/>
    <n v="22.058823529411764"/>
    <n v="2500"/>
    <s v="Alquiler"/>
    <x v="0"/>
  </r>
  <r>
    <s v="Casa o chalet independiente en avenida del Rosario, 414, El Rosario-Ricmar, Marbella-740"/>
    <x v="0"/>
    <n v="7500"/>
    <x v="0"/>
    <n v="270"/>
    <x v="0"/>
    <x v="0"/>
    <x v="0"/>
    <x v="0"/>
    <x v="0"/>
    <m/>
    <n v="7500"/>
    <n v="27.777777777777779"/>
    <n v="1500"/>
    <s v="Alquiler"/>
    <x v="0"/>
  </r>
  <r>
    <s v="Casa o chalet independiente en avenida del Rosario, 414, El Rosario-Ricmar, Marbella-741"/>
    <x v="0"/>
    <n v="7500"/>
    <x v="0"/>
    <n v="270"/>
    <x v="0"/>
    <x v="0"/>
    <x v="0"/>
    <x v="0"/>
    <x v="0"/>
    <m/>
    <n v="7500"/>
    <n v="27.777777777777779"/>
    <n v="1500"/>
    <s v="Alquiler"/>
    <x v="0"/>
  </r>
  <r>
    <s v="Casa o chalet independiente en Urbanización el Rosario, El Rosario-Ricmar, Marbella-748"/>
    <x v="0"/>
    <n v="7500"/>
    <x v="0"/>
    <n v="270"/>
    <x v="0"/>
    <x v="0"/>
    <x v="0"/>
    <x v="0"/>
    <x v="0"/>
    <m/>
    <n v="7500"/>
    <n v="27.777777777777779"/>
    <n v="1500"/>
    <s v="Alquiler"/>
    <x v="0"/>
  </r>
  <r>
    <s v="Casa o chalet independiente en calle del Calvario, 10, Huerta Belón-Calvario, Marbella-754"/>
    <x v="0"/>
    <n v="7500"/>
    <x v="4"/>
    <n v="250"/>
    <x v="0"/>
    <x v="0"/>
    <x v="0"/>
    <x v="0"/>
    <x v="0"/>
    <m/>
    <n v="7500"/>
    <n v="30"/>
    <n v="2500"/>
    <s v="Alquiler"/>
    <x v="0"/>
  </r>
  <r>
    <s v="Chalet pareado en calle Santillana del Mar, 11, Lomas de Marbella Club, Marbella-781"/>
    <x v="0"/>
    <n v="7500"/>
    <x v="5"/>
    <n v="229"/>
    <x v="0"/>
    <x v="0"/>
    <x v="0"/>
    <x v="0"/>
    <x v="0"/>
    <m/>
    <n v="7500"/>
    <n v="32.751091703056765"/>
    <n v="1875"/>
    <s v="Alquiler"/>
    <x v="0"/>
  </r>
  <r>
    <s v="Casa o chalet independiente en Valdecabañas866"/>
    <x v="1"/>
    <n v="7500"/>
    <x v="5"/>
    <n v="635"/>
    <x v="0"/>
    <x v="0"/>
    <x v="0"/>
    <x v="0"/>
    <x v="0"/>
    <m/>
    <n v="7500"/>
    <n v="11.811023622047244"/>
    <n v="1875"/>
    <s v="Alquiler"/>
    <x v="1"/>
  </r>
  <r>
    <s v="Chalet adosado en calle de Prado del Rey875"/>
    <x v="1"/>
    <n v="7500"/>
    <x v="0"/>
    <n v="450"/>
    <x v="0"/>
    <x v="0"/>
    <x v="0"/>
    <x v="0"/>
    <x v="0"/>
    <m/>
    <n v="7500"/>
    <n v="16.666666666666668"/>
    <n v="1500"/>
    <s v="Alquiler"/>
    <x v="1"/>
  </r>
  <r>
    <s v="Piso en Av. Ramón y Cajal, 42, Zona Puerto Deportivo, Fuengirola-196"/>
    <x v="0"/>
    <n v="7500"/>
    <x v="4"/>
    <n v="124"/>
    <x v="3"/>
    <x v="1"/>
    <x v="1"/>
    <x v="1"/>
    <x v="0"/>
    <m/>
    <n v="7500"/>
    <n v="60.483870967741936"/>
    <n v="2500"/>
    <s v="Alquiler"/>
    <x v="4"/>
  </r>
  <r>
    <s v="Dúplex en calle de Génova31"/>
    <x v="1"/>
    <n v="7500"/>
    <x v="0"/>
    <n v="270"/>
    <x v="6"/>
    <x v="1"/>
    <x v="1"/>
    <x v="1"/>
    <x v="1"/>
    <m/>
    <n v="7500"/>
    <n v="27.777777777777779"/>
    <n v="1500"/>
    <s v="Alquiler"/>
    <x v="3"/>
  </r>
  <r>
    <s v="Piso en calle Pacífico, 158, Pacífico, Málaga-611"/>
    <x v="0"/>
    <n v="7500"/>
    <x v="5"/>
    <n v="309"/>
    <x v="11"/>
    <x v="1"/>
    <x v="1"/>
    <x v="1"/>
    <x v="0"/>
    <m/>
    <n v="7500"/>
    <n v="24.271844660194176"/>
    <n v="1875"/>
    <s v="Alquiler"/>
    <x v="3"/>
  </r>
  <r>
    <s v="Piso en calle Realejo, Bahía de Marbella, Marbella-930"/>
    <x v="0"/>
    <n v="7200"/>
    <x v="5"/>
    <n v="295"/>
    <x v="1"/>
    <x v="1"/>
    <x v="1"/>
    <x v="1"/>
    <x v="0"/>
    <m/>
    <n v="7200"/>
    <n v="24.406779661016948"/>
    <n v="1800"/>
    <s v="Alquiler"/>
    <x v="0"/>
  </r>
  <r>
    <s v="Casa o chalet independiente en calle L´anzarote, Marbesa, Marbella-775"/>
    <x v="0"/>
    <n v="7000"/>
    <x v="0"/>
    <n v="320"/>
    <x v="0"/>
    <x v="0"/>
    <x v="0"/>
    <x v="0"/>
    <x v="0"/>
    <m/>
    <n v="7000"/>
    <n v="21.875"/>
    <n v="1400"/>
    <s v="Alquiler"/>
    <x v="0"/>
  </r>
  <r>
    <s v="Casa o chalet independiente en avenida de la Hacienda, Rancho Domingo - La Hacienda, Benalmádena-654"/>
    <x v="0"/>
    <n v="7000"/>
    <x v="2"/>
    <n v="237"/>
    <x v="0"/>
    <x v="0"/>
    <x v="0"/>
    <x v="0"/>
    <x v="0"/>
    <m/>
    <n v="7000"/>
    <n v="29.535864978902953"/>
    <n v="1000"/>
    <s v="Alquiler"/>
    <x v="4"/>
  </r>
  <r>
    <s v="Chalet pareado en calle de Calomela, s/n, Nagüeles, Marbella-829"/>
    <x v="0"/>
    <n v="7000"/>
    <x v="4"/>
    <n v="215"/>
    <x v="0"/>
    <x v="0"/>
    <x v="0"/>
    <x v="0"/>
    <x v="0"/>
    <m/>
    <n v="7000"/>
    <n v="32.558139534883722"/>
    <n v="2333.3333333333335"/>
    <s v="Alquiler"/>
    <x v="0"/>
  </r>
  <r>
    <s v="Chalet pareado en calle de Calomela, s/n, Nagüeles, Marbella-830"/>
    <x v="0"/>
    <n v="7000"/>
    <x v="4"/>
    <n v="215"/>
    <x v="0"/>
    <x v="0"/>
    <x v="0"/>
    <x v="0"/>
    <x v="0"/>
    <m/>
    <n v="7000"/>
    <n v="32.558139534883722"/>
    <n v="2333.3333333333335"/>
    <s v="Alquiler"/>
    <x v="0"/>
  </r>
  <r>
    <s v="Casa o chalet independiente en calle del Mar, Las Lomas de Río Verde, Marbella-810"/>
    <x v="0"/>
    <n v="7000"/>
    <x v="5"/>
    <n v="190"/>
    <x v="0"/>
    <x v="0"/>
    <x v="0"/>
    <x v="0"/>
    <x v="0"/>
    <m/>
    <n v="7000"/>
    <n v="36.842105263157897"/>
    <n v="1750"/>
    <s v="Alquiler"/>
    <x v="0"/>
  </r>
  <r>
    <s v="Casa o chalet independiente en Costabella, Marbella-826"/>
    <x v="0"/>
    <n v="7000"/>
    <x v="5"/>
    <n v="272"/>
    <x v="0"/>
    <x v="0"/>
    <x v="0"/>
    <x v="0"/>
    <x v="0"/>
    <m/>
    <n v="7000"/>
    <n v="25.735294117647058"/>
    <n v="1750"/>
    <s v="Alquiler"/>
    <x v="0"/>
  </r>
  <r>
    <s v="Casa o chalet independiente en Encinar de los Reyes847"/>
    <x v="1"/>
    <n v="7000"/>
    <x v="0"/>
    <n v="350"/>
    <x v="0"/>
    <x v="0"/>
    <x v="0"/>
    <x v="0"/>
    <x v="0"/>
    <m/>
    <n v="7000"/>
    <n v="20"/>
    <n v="1400"/>
    <s v="Alquiler"/>
    <x v="2"/>
  </r>
  <r>
    <s v="Casa o chalet independiente en Somosaguas864"/>
    <x v="1"/>
    <n v="7000"/>
    <x v="1"/>
    <n v="610"/>
    <x v="0"/>
    <x v="0"/>
    <x v="0"/>
    <x v="0"/>
    <x v="0"/>
    <m/>
    <n v="7000"/>
    <n v="11.475409836065573"/>
    <n v="1166.6666666666667"/>
    <s v="Alquiler"/>
    <x v="1"/>
  </r>
  <r>
    <s v="Piso en calle Edgar Neville, s/n, Puerto Banús, Marbella-929"/>
    <x v="0"/>
    <n v="7000"/>
    <x v="5"/>
    <n v="410"/>
    <x v="1"/>
    <x v="1"/>
    <x v="1"/>
    <x v="1"/>
    <x v="0"/>
    <m/>
    <n v="7000"/>
    <n v="17.073170731707318"/>
    <n v="1750"/>
    <s v="Alquiler"/>
    <x v="0"/>
  </r>
  <r>
    <s v="Piso en calle del Príncipe de Vergara347"/>
    <x v="1"/>
    <n v="7000"/>
    <x v="4"/>
    <n v="300"/>
    <x v="12"/>
    <x v="1"/>
    <x v="1"/>
    <x v="1"/>
    <x v="1"/>
    <m/>
    <n v="7000"/>
    <n v="23.333333333333332"/>
    <n v="2333.3333333333335"/>
    <s v="Alquiler"/>
    <x v="3"/>
  </r>
  <r>
    <s v="Piso en puente Bridge Romano, Puente Romano, Marbella-164"/>
    <x v="0"/>
    <n v="7000"/>
    <x v="7"/>
    <n v="60"/>
    <x v="3"/>
    <x v="1"/>
    <x v="1"/>
    <x v="2"/>
    <x v="1"/>
    <m/>
    <n v="7000"/>
    <n v="116.66666666666667"/>
    <n v="7000"/>
    <s v="Alquiler"/>
    <x v="0"/>
  </r>
  <r>
    <s v="Piso en calle de José Ortega y Gasset319"/>
    <x v="1"/>
    <n v="6995"/>
    <x v="4"/>
    <n v="153"/>
    <x v="13"/>
    <x v="1"/>
    <x v="1"/>
    <x v="1"/>
    <x v="1"/>
    <m/>
    <n v="6995"/>
    <n v="45.718954248366011"/>
    <n v="2331.6666666666665"/>
    <s v="Alquiler"/>
    <x v="3"/>
  </r>
  <r>
    <s v="Piso en calle de José Ortega y Gasset269"/>
    <x v="1"/>
    <n v="6995"/>
    <x v="4"/>
    <n v="155"/>
    <x v="14"/>
    <x v="1"/>
    <x v="1"/>
    <x v="1"/>
    <x v="1"/>
    <m/>
    <n v="6995"/>
    <n v="45.12903225806452"/>
    <n v="2331.6666666666665"/>
    <s v="Alquiler"/>
    <x v="3"/>
  </r>
  <r>
    <s v="Piso en calle del Doctor Castelo284"/>
    <x v="1"/>
    <n v="6995"/>
    <x v="4"/>
    <n v="155"/>
    <x v="14"/>
    <x v="1"/>
    <x v="1"/>
    <x v="1"/>
    <x v="1"/>
    <m/>
    <n v="6995"/>
    <n v="45.12903225806452"/>
    <n v="2331.6666666666665"/>
    <s v="Alquiler"/>
    <x v="3"/>
  </r>
  <r>
    <s v="Chalet adosado en calle Prado del Rey 101880"/>
    <x v="1"/>
    <n v="6950"/>
    <x v="0"/>
    <n v="550"/>
    <x v="0"/>
    <x v="0"/>
    <x v="0"/>
    <x v="0"/>
    <x v="0"/>
    <m/>
    <n v="6950"/>
    <n v="12.636363636363637"/>
    <n v="1390"/>
    <s v="Alquiler"/>
    <x v="1"/>
  </r>
  <r>
    <s v="Casa o chalet independiente en Montecillo854"/>
    <x v="1"/>
    <n v="6900"/>
    <x v="1"/>
    <n v="495"/>
    <x v="0"/>
    <x v="0"/>
    <x v="0"/>
    <x v="0"/>
    <x v="0"/>
    <m/>
    <n v="6900"/>
    <n v="13.939393939393939"/>
    <n v="1150"/>
    <s v="Alquiler"/>
    <x v="1"/>
  </r>
  <r>
    <s v="Chalet pareado en Encinar de los Reyes906"/>
    <x v="1"/>
    <n v="6900"/>
    <x v="1"/>
    <n v="575"/>
    <x v="0"/>
    <x v="0"/>
    <x v="0"/>
    <x v="0"/>
    <x v="0"/>
    <m/>
    <n v="6900"/>
    <n v="12"/>
    <n v="1150"/>
    <s v="Alquiler"/>
    <x v="2"/>
  </r>
  <r>
    <s v="Ático en camino Viejo del Cura690"/>
    <x v="1"/>
    <n v="6900"/>
    <x v="4"/>
    <n v="350"/>
    <x v="3"/>
    <x v="1"/>
    <x v="1"/>
    <x v="1"/>
    <x v="0"/>
    <m/>
    <n v="6900"/>
    <n v="19.714285714285715"/>
    <n v="2300"/>
    <s v="Alquiler"/>
    <x v="2"/>
  </r>
  <r>
    <s v="Casa o chalet independiente en calle Castaño, 13 ---3, Casablanca - La Viñuela, Benalmádena-659"/>
    <x v="0"/>
    <n v="6500"/>
    <x v="4"/>
    <n v="422"/>
    <x v="0"/>
    <x v="0"/>
    <x v="0"/>
    <x v="0"/>
    <x v="0"/>
    <m/>
    <n v="6500"/>
    <n v="15.402843601895734"/>
    <n v="2166.6666666666665"/>
    <s v="Alquiler"/>
    <x v="4"/>
  </r>
  <r>
    <s v="Chalet pareado en pasaje Dante, Rodeo Alto-Guadaiza-La Campana, Marbella-815"/>
    <x v="0"/>
    <n v="6500"/>
    <x v="0"/>
    <n v="350"/>
    <x v="0"/>
    <x v="0"/>
    <x v="0"/>
    <x v="0"/>
    <x v="0"/>
    <m/>
    <n v="6500"/>
    <n v="18.571428571428573"/>
    <n v="1300"/>
    <s v="Alquiler"/>
    <x v="0"/>
  </r>
  <r>
    <s v="Chalet pareado en calle Verdi, 38, Sierra Blanca, Marbella-833"/>
    <x v="0"/>
    <n v="6500"/>
    <x v="8"/>
    <n v="260"/>
    <x v="0"/>
    <x v="0"/>
    <x v="0"/>
    <x v="0"/>
    <x v="0"/>
    <m/>
    <n v="6500"/>
    <n v="25"/>
    <n v="3250"/>
    <s v="Alquiler"/>
    <x v="0"/>
  </r>
  <r>
    <s v="Chalet pareado en calle Verdi, 38, Sierra Blanca, Marbella-834"/>
    <x v="0"/>
    <n v="6500"/>
    <x v="8"/>
    <n v="260"/>
    <x v="0"/>
    <x v="0"/>
    <x v="0"/>
    <x v="0"/>
    <x v="0"/>
    <m/>
    <n v="6500"/>
    <n v="25"/>
    <n v="3250"/>
    <s v="Alquiler"/>
    <x v="0"/>
  </r>
  <r>
    <s v="Casa o chalet independiente en Urbanizacion Villa Parra Palomeras, 100, Las Lomas de Río Verde, Marbella-800"/>
    <x v="0"/>
    <n v="6500"/>
    <x v="4"/>
    <n v="250"/>
    <x v="0"/>
    <x v="0"/>
    <x v="0"/>
    <x v="0"/>
    <x v="0"/>
    <m/>
    <n v="6500"/>
    <n v="26"/>
    <n v="2166.6666666666665"/>
    <s v="Alquiler"/>
    <x v="0"/>
  </r>
  <r>
    <s v="Casa o chalet independiente en Urbanización Villa Parra, 8, Las Lomas de Río Verde, Marbella-737"/>
    <x v="0"/>
    <n v="6500"/>
    <x v="4"/>
    <n v="250"/>
    <x v="0"/>
    <x v="0"/>
    <x v="0"/>
    <x v="0"/>
    <x v="0"/>
    <m/>
    <n v="6500"/>
    <n v="26"/>
    <n v="2166.6666666666665"/>
    <s v="Alquiler"/>
    <x v="0"/>
  </r>
  <r>
    <s v="Casa o chalet independiente en Urbanización Villa Parra, 8, Las Lomas de Río Verde, Marbella-801"/>
    <x v="0"/>
    <n v="6500"/>
    <x v="4"/>
    <n v="250"/>
    <x v="0"/>
    <x v="0"/>
    <x v="0"/>
    <x v="0"/>
    <x v="0"/>
    <m/>
    <n v="6500"/>
    <n v="26"/>
    <n v="2166.6666666666665"/>
    <s v="Alquiler"/>
    <x v="0"/>
  </r>
  <r>
    <s v="Chalet pareado en calle José Echegaray, 80, Linda Vista-Nueva Alcántara-Cortijo Blanco, Marbella-831"/>
    <x v="0"/>
    <n v="6500"/>
    <x v="4"/>
    <n v="190"/>
    <x v="0"/>
    <x v="0"/>
    <x v="0"/>
    <x v="0"/>
    <x v="0"/>
    <m/>
    <n v="6500"/>
    <n v="34.210526315789473"/>
    <n v="2166.6666666666665"/>
    <s v="Alquiler"/>
    <x v="0"/>
  </r>
  <r>
    <s v="Casa o chalet independiente en La Moraleja urbanización852"/>
    <x v="1"/>
    <n v="6500"/>
    <x v="0"/>
    <n v="350"/>
    <x v="0"/>
    <x v="0"/>
    <x v="0"/>
    <x v="0"/>
    <x v="0"/>
    <m/>
    <n v="6500"/>
    <n v="18.571428571428573"/>
    <n v="1300"/>
    <s v="Alquiler"/>
    <x v="2"/>
  </r>
  <r>
    <s v="Casa o chalet independiente en paseo Alcobendas855"/>
    <x v="1"/>
    <n v="6500"/>
    <x v="5"/>
    <n v="490"/>
    <x v="0"/>
    <x v="0"/>
    <x v="0"/>
    <x v="0"/>
    <x v="0"/>
    <m/>
    <n v="6500"/>
    <n v="13.26530612244898"/>
    <n v="1625"/>
    <s v="Alquiler"/>
    <x v="2"/>
  </r>
  <r>
    <s v="Chalet adosado en El Soto de la Moraleja887"/>
    <x v="1"/>
    <n v="6500"/>
    <x v="5"/>
    <n v="400"/>
    <x v="0"/>
    <x v="0"/>
    <x v="0"/>
    <x v="0"/>
    <x v="0"/>
    <m/>
    <n v="6500"/>
    <n v="16.25"/>
    <n v="1625"/>
    <s v="Alquiler"/>
    <x v="2"/>
  </r>
  <r>
    <s v="Chalet pareado en calle de Prado del Rey897"/>
    <x v="1"/>
    <n v="6500"/>
    <x v="0"/>
    <n v="550"/>
    <x v="0"/>
    <x v="0"/>
    <x v="0"/>
    <x v="0"/>
    <x v="0"/>
    <m/>
    <n v="6500"/>
    <n v="11.818181818181818"/>
    <n v="1300"/>
    <s v="Alquiler"/>
    <x v="1"/>
  </r>
  <r>
    <s v="Chalet pareado en camino Viejo del Cura901"/>
    <x v="1"/>
    <n v="6500"/>
    <x v="0"/>
    <n v="342"/>
    <x v="0"/>
    <x v="0"/>
    <x v="0"/>
    <x v="0"/>
    <x v="0"/>
    <m/>
    <n v="6500"/>
    <n v="19.005847953216374"/>
    <n v="1300"/>
    <s v="Alquiler"/>
    <x v="2"/>
  </r>
  <r>
    <s v="Chalet pareado en La Finca907"/>
    <x v="1"/>
    <n v="6500"/>
    <x v="0"/>
    <n v="450"/>
    <x v="0"/>
    <x v="0"/>
    <x v="0"/>
    <x v="0"/>
    <x v="0"/>
    <m/>
    <n v="6500"/>
    <n v="14.444444444444445"/>
    <n v="1300"/>
    <s v="Alquiler"/>
    <x v="1"/>
  </r>
  <r>
    <s v="Casa o chalet independiente en El Zaudín - Club de Golf33"/>
    <x v="2"/>
    <n v="6500"/>
    <x v="2"/>
    <n v="850"/>
    <x v="0"/>
    <x v="0"/>
    <x v="0"/>
    <x v="0"/>
    <x v="0"/>
    <m/>
    <n v="6500"/>
    <n v="7.6470588235294121"/>
    <n v="928.57142857142856"/>
    <s v="Alquiler"/>
    <x v="5"/>
  </r>
  <r>
    <s v="Piso en A-355, s/n, Palo Alto, Ojén-635"/>
    <x v="0"/>
    <n v="6500"/>
    <x v="4"/>
    <n v="150"/>
    <x v="9"/>
    <x v="1"/>
    <x v="1"/>
    <x v="2"/>
    <x v="0"/>
    <m/>
    <n v="6500"/>
    <n v="43.333333333333336"/>
    <n v="2166.6666666666665"/>
    <s v="Alquiler"/>
    <x v="0"/>
  </r>
  <r>
    <s v="Piso en A-355, s/n, Palo Alto, Ojén-638"/>
    <x v="0"/>
    <n v="6500"/>
    <x v="4"/>
    <n v="150"/>
    <x v="9"/>
    <x v="1"/>
    <x v="1"/>
    <x v="2"/>
    <x v="0"/>
    <m/>
    <n v="6500"/>
    <n v="43.333333333333336"/>
    <n v="2166.6666666666665"/>
    <s v="Alquiler"/>
    <x v="0"/>
  </r>
  <r>
    <s v="Piso en paseo de la Castellana8"/>
    <x v="1"/>
    <n v="6500"/>
    <x v="0"/>
    <n v="245"/>
    <x v="6"/>
    <x v="1"/>
    <x v="1"/>
    <x v="1"/>
    <x v="2"/>
    <n v="100"/>
    <n v="6600"/>
    <n v="26.938775510204081"/>
    <n v="1320"/>
    <s v="Alquiler"/>
    <x v="3"/>
  </r>
  <r>
    <s v="Chalet pareado en calle casiopea, s/n, Los Naranjos, Marbella-814"/>
    <x v="0"/>
    <n v="6400"/>
    <x v="4"/>
    <n v="290"/>
    <x v="0"/>
    <x v="0"/>
    <x v="0"/>
    <x v="0"/>
    <x v="0"/>
    <m/>
    <n v="6400"/>
    <n v="22.068965517241381"/>
    <n v="2133.3333333333335"/>
    <s v="Alquiler"/>
    <x v="0"/>
  </r>
  <r>
    <s v="Ático en avenida Buchinger, s/n, Sierra Blanca, Marbella-259"/>
    <x v="0"/>
    <n v="6250"/>
    <x v="8"/>
    <n v="190"/>
    <x v="7"/>
    <x v="1"/>
    <x v="1"/>
    <x v="2"/>
    <x v="0"/>
    <m/>
    <n v="6250"/>
    <n v="32.89473684210526"/>
    <n v="3125"/>
    <s v="Alquiler"/>
    <x v="0"/>
  </r>
  <r>
    <s v="Chalet adosado en El Tomillar -sierra Blanca, s/n, Sierra Blanca, Marbella-828"/>
    <x v="0"/>
    <n v="6000"/>
    <x v="0"/>
    <n v="524"/>
    <x v="0"/>
    <x v="0"/>
    <x v="0"/>
    <x v="0"/>
    <x v="0"/>
    <m/>
    <n v="6000"/>
    <n v="11.450381679389313"/>
    <n v="1200"/>
    <s v="Alquiler"/>
    <x v="0"/>
  </r>
  <r>
    <s v="Casa o chalet independiente en avenida los Pinos, El Rosario-Ricmar, Marbella-776"/>
    <x v="0"/>
    <n v="6000"/>
    <x v="5"/>
    <n v="441"/>
    <x v="0"/>
    <x v="0"/>
    <x v="0"/>
    <x v="0"/>
    <x v="0"/>
    <m/>
    <n v="6000"/>
    <n v="13.605442176870747"/>
    <n v="1500"/>
    <s v="Alquiler"/>
    <x v="0"/>
  </r>
  <r>
    <s v="Casa o chalet independiente en calle Aries, 4, Los Naranjos, Marbella-722"/>
    <x v="0"/>
    <n v="6000"/>
    <x v="4"/>
    <n v="260"/>
    <x v="0"/>
    <x v="0"/>
    <x v="0"/>
    <x v="0"/>
    <x v="0"/>
    <m/>
    <n v="6000"/>
    <n v="23.076923076923077"/>
    <n v="2000"/>
    <s v="Alquiler"/>
    <x v="0"/>
  </r>
  <r>
    <s v="Casa o chalet independiente en calle Aries, 4, Los Naranjos, Marbella-723"/>
    <x v="0"/>
    <n v="6000"/>
    <x v="4"/>
    <n v="260"/>
    <x v="0"/>
    <x v="0"/>
    <x v="0"/>
    <x v="0"/>
    <x v="0"/>
    <m/>
    <n v="6000"/>
    <n v="23.076923076923077"/>
    <n v="2000"/>
    <s v="Alquiler"/>
    <x v="0"/>
  </r>
  <r>
    <s v="Casa o chalet independiente en calle José Medina, Santa María, Marbella-847"/>
    <x v="0"/>
    <n v="6000"/>
    <x v="0"/>
    <n v="337"/>
    <x v="0"/>
    <x v="0"/>
    <x v="0"/>
    <x v="0"/>
    <x v="0"/>
    <m/>
    <n v="6000"/>
    <n v="17.804154302670621"/>
    <n v="1200"/>
    <s v="Alquiler"/>
    <x v="0"/>
  </r>
  <r>
    <s v="Casa o chalet independiente en calle Monte Umbrío835"/>
    <x v="1"/>
    <n v="6000"/>
    <x v="0"/>
    <n v="650"/>
    <x v="0"/>
    <x v="0"/>
    <x v="0"/>
    <x v="0"/>
    <x v="0"/>
    <m/>
    <n v="6000"/>
    <n v="9.2307692307692299"/>
    <n v="1200"/>
    <s v="Alquiler"/>
    <x v="2"/>
  </r>
  <r>
    <s v="Casa o chalet independiente en Ciudalcampo842"/>
    <x v="1"/>
    <n v="6000"/>
    <x v="2"/>
    <n v="935"/>
    <x v="0"/>
    <x v="0"/>
    <x v="0"/>
    <x v="0"/>
    <x v="0"/>
    <m/>
    <n v="6000"/>
    <n v="6.4171122994652405"/>
    <n v="857.14285714285711"/>
    <s v="Alquiler"/>
    <x v="2"/>
  </r>
  <r>
    <s v="Casa o chalet independiente en Perú (Ciudalcampo)862"/>
    <x v="1"/>
    <n v="6000"/>
    <x v="1"/>
    <n v="450"/>
    <x v="0"/>
    <x v="0"/>
    <x v="0"/>
    <x v="0"/>
    <x v="0"/>
    <m/>
    <n v="6000"/>
    <n v="13.333333333333334"/>
    <n v="1000"/>
    <s v="Alquiler"/>
    <x v="2"/>
  </r>
  <r>
    <s v="Chalet adosado en paseo Club Deportivo889"/>
    <x v="1"/>
    <n v="6000"/>
    <x v="0"/>
    <n v="450"/>
    <x v="0"/>
    <x v="0"/>
    <x v="0"/>
    <x v="0"/>
    <x v="0"/>
    <m/>
    <n v="6000"/>
    <n v="13.333333333333334"/>
    <n v="1200"/>
    <s v="Alquiler"/>
    <x v="1"/>
  </r>
  <r>
    <s v="Chalet adosado en paseo Club Deportivo890"/>
    <x v="1"/>
    <n v="6000"/>
    <x v="0"/>
    <n v="450"/>
    <x v="0"/>
    <x v="0"/>
    <x v="0"/>
    <x v="0"/>
    <x v="0"/>
    <m/>
    <n v="6000"/>
    <n v="13.333333333333334"/>
    <n v="1200"/>
    <s v="Alquiler"/>
    <x v="1"/>
  </r>
  <r>
    <s v="Chalet adosado en paseo del club deportivo891"/>
    <x v="1"/>
    <n v="6000"/>
    <x v="0"/>
    <n v="590"/>
    <x v="0"/>
    <x v="0"/>
    <x v="0"/>
    <x v="0"/>
    <x v="0"/>
    <m/>
    <n v="6000"/>
    <n v="10.169491525423728"/>
    <n v="1200"/>
    <s v="Alquiler"/>
    <x v="1"/>
  </r>
  <r>
    <s v="Chalet adosado en paseo Del Club Deportivo892"/>
    <x v="1"/>
    <n v="6000"/>
    <x v="0"/>
    <n v="480"/>
    <x v="0"/>
    <x v="0"/>
    <x v="0"/>
    <x v="0"/>
    <x v="0"/>
    <m/>
    <n v="6000"/>
    <n v="12.5"/>
    <n v="1200"/>
    <s v="Alquiler"/>
    <x v="1"/>
  </r>
  <r>
    <s v="Casa o chalet independiente en calle Olmo520"/>
    <x v="1"/>
    <n v="6000"/>
    <x v="1"/>
    <n v="874"/>
    <x v="0"/>
    <x v="0"/>
    <x v="0"/>
    <x v="0"/>
    <x v="1"/>
    <m/>
    <n v="6000"/>
    <n v="6.8649885583524028"/>
    <n v="1000"/>
    <s v="Alquiler"/>
    <x v="2"/>
  </r>
  <r>
    <s v="Dúplex en The Golden Mile, s/n, La Carolina-Guadalpín, Marbella-248"/>
    <x v="0"/>
    <n v="6000"/>
    <x v="8"/>
    <n v="221"/>
    <x v="7"/>
    <x v="1"/>
    <x v="2"/>
    <x v="2"/>
    <x v="0"/>
    <m/>
    <n v="6000"/>
    <n v="27.149321266968325"/>
    <n v="3000"/>
    <s v="Alquiler"/>
    <x v="0"/>
  </r>
  <r>
    <s v="Dúplex en The Golden Mile, s/n, La Carolina-Guadalpín, Marbella-249"/>
    <x v="0"/>
    <n v="6000"/>
    <x v="8"/>
    <n v="221"/>
    <x v="7"/>
    <x v="1"/>
    <x v="2"/>
    <x v="2"/>
    <x v="0"/>
    <m/>
    <n v="6000"/>
    <n v="27.149321266968325"/>
    <n v="3000"/>
    <s v="Alquiler"/>
    <x v="0"/>
  </r>
  <r>
    <s v="Piso en calle Yedras, 2, Nueva Andalucía, Marbella-485"/>
    <x v="0"/>
    <n v="6000"/>
    <x v="5"/>
    <n v="180"/>
    <x v="6"/>
    <x v="1"/>
    <x v="2"/>
    <x v="1"/>
    <x v="1"/>
    <m/>
    <n v="6000"/>
    <n v="33.333333333333336"/>
    <n v="1500"/>
    <s v="Alquiler"/>
    <x v="0"/>
  </r>
  <r>
    <s v="Piso en calle Yedras, 2, Nueva Andalucía, Marbella-486"/>
    <x v="0"/>
    <n v="6000"/>
    <x v="5"/>
    <n v="180"/>
    <x v="6"/>
    <x v="1"/>
    <x v="2"/>
    <x v="1"/>
    <x v="1"/>
    <m/>
    <n v="6000"/>
    <n v="33.333333333333336"/>
    <n v="1500"/>
    <s v="Alquiler"/>
    <x v="0"/>
  </r>
  <r>
    <s v="Piso en avenida de la Constitución109"/>
    <x v="2"/>
    <n v="6000"/>
    <x v="4"/>
    <n v="150"/>
    <x v="13"/>
    <x v="1"/>
    <x v="1"/>
    <x v="1"/>
    <x v="1"/>
    <m/>
    <n v="6000"/>
    <n v="40"/>
    <n v="2000"/>
    <s v="Alquiler"/>
    <x v="3"/>
  </r>
  <r>
    <s v="Ático en bulevar Príncipe Alfonso de Hohenlohe, La Carolina-Guadalpín, Marbella-152"/>
    <x v="0"/>
    <n v="6000"/>
    <x v="8"/>
    <n v="183"/>
    <x v="14"/>
    <x v="1"/>
    <x v="1"/>
    <x v="1"/>
    <x v="0"/>
    <m/>
    <n v="6000"/>
    <n v="32.786885245901637"/>
    <n v="3000"/>
    <s v="Alquiler"/>
    <x v="0"/>
  </r>
  <r>
    <s v="Piso en avenida Antonio Machado, Solymar - Puerto Marina, Benalmádena-161"/>
    <x v="0"/>
    <n v="6000"/>
    <x v="8"/>
    <n v="93"/>
    <x v="3"/>
    <x v="1"/>
    <x v="1"/>
    <x v="2"/>
    <x v="0"/>
    <m/>
    <n v="6000"/>
    <n v="64.516129032258064"/>
    <n v="3000"/>
    <s v="Alquiler"/>
    <x v="4"/>
  </r>
  <r>
    <s v="Piso en calle de la Kerria654"/>
    <x v="1"/>
    <n v="6000"/>
    <x v="5"/>
    <n v="265"/>
    <x v="7"/>
    <x v="1"/>
    <x v="1"/>
    <x v="1"/>
    <x v="0"/>
    <m/>
    <n v="6000"/>
    <n v="22.641509433962263"/>
    <n v="1500"/>
    <s v="Alquiler"/>
    <x v="2"/>
  </r>
  <r>
    <s v="Chalet adosado en avenida Piedramar, 10, Nagüeles, Marbella-706"/>
    <x v="0"/>
    <n v="5950"/>
    <x v="0"/>
    <n v="524"/>
    <x v="0"/>
    <x v="0"/>
    <x v="0"/>
    <x v="0"/>
    <x v="0"/>
    <m/>
    <n v="5950"/>
    <n v="11.354961832061068"/>
    <n v="1190"/>
    <s v="Alquiler"/>
    <x v="0"/>
  </r>
  <r>
    <s v="Casa o chalet independiente en calle Buganvilla, El Higuerón - Capellanía, Benalmádena-650"/>
    <x v="0"/>
    <n v="5950"/>
    <x v="1"/>
    <n v="488"/>
    <x v="0"/>
    <x v="0"/>
    <x v="0"/>
    <x v="0"/>
    <x v="0"/>
    <m/>
    <n v="5950"/>
    <n v="12.192622950819672"/>
    <n v="991.66666666666663"/>
    <s v="Alquiler"/>
    <x v="4"/>
  </r>
  <r>
    <s v="Chalet pareado en Urbanización Lomas del Pozuelo, 59, Rio Real, Marbella-782"/>
    <x v="0"/>
    <n v="5900"/>
    <x v="5"/>
    <n v="250"/>
    <x v="0"/>
    <x v="0"/>
    <x v="0"/>
    <x v="0"/>
    <x v="0"/>
    <m/>
    <n v="5900"/>
    <n v="23.6"/>
    <n v="1475"/>
    <s v="Alquiler"/>
    <x v="0"/>
  </r>
  <r>
    <s v="Casa o chalet independiente en Encinar de los Reyes849"/>
    <x v="1"/>
    <n v="5800"/>
    <x v="1"/>
    <n v="500"/>
    <x v="0"/>
    <x v="0"/>
    <x v="0"/>
    <x v="0"/>
    <x v="0"/>
    <m/>
    <n v="5800"/>
    <n v="11.6"/>
    <n v="966.66666666666663"/>
    <s v="Alquiler"/>
    <x v="2"/>
  </r>
  <r>
    <s v="Casa o chalet independiente en Valdecabañas867"/>
    <x v="1"/>
    <n v="5800"/>
    <x v="1"/>
    <n v="625"/>
    <x v="0"/>
    <x v="0"/>
    <x v="0"/>
    <x v="0"/>
    <x v="0"/>
    <m/>
    <n v="5800"/>
    <n v="9.2799999999999994"/>
    <n v="966.66666666666663"/>
    <s v="Alquiler"/>
    <x v="1"/>
  </r>
  <r>
    <s v="Chalet pareado en calle Manuel Altolaguirre899"/>
    <x v="1"/>
    <n v="5800"/>
    <x v="1"/>
    <n v="400"/>
    <x v="0"/>
    <x v="0"/>
    <x v="0"/>
    <x v="0"/>
    <x v="0"/>
    <m/>
    <n v="5800"/>
    <n v="14.5"/>
    <n v="966.66666666666663"/>
    <s v="Alquiler"/>
    <x v="2"/>
  </r>
  <r>
    <s v="Chalet pareado en Encinar de los Reyes905"/>
    <x v="1"/>
    <n v="5800"/>
    <x v="1"/>
    <n v="400"/>
    <x v="0"/>
    <x v="0"/>
    <x v="0"/>
    <x v="0"/>
    <x v="0"/>
    <m/>
    <n v="5800"/>
    <n v="14.5"/>
    <n v="966.66666666666663"/>
    <s v="Alquiler"/>
    <x v="2"/>
  </r>
  <r>
    <s v="Chalet pareado en Manuel Altolaguierre908"/>
    <x v="1"/>
    <n v="5800"/>
    <x v="0"/>
    <n v="430"/>
    <x v="0"/>
    <x v="0"/>
    <x v="0"/>
    <x v="0"/>
    <x v="0"/>
    <m/>
    <n v="5800"/>
    <n v="13.488372093023257"/>
    <n v="1160"/>
    <s v="Alquiler"/>
    <x v="2"/>
  </r>
  <r>
    <s v="Piso en Recoletos23"/>
    <x v="1"/>
    <n v="5800"/>
    <x v="5"/>
    <n v="158"/>
    <x v="6"/>
    <x v="1"/>
    <x v="1"/>
    <x v="1"/>
    <x v="2"/>
    <n v="250"/>
    <n v="6050"/>
    <n v="38.291139240506332"/>
    <n v="1512.5"/>
    <s v="Alquiler"/>
    <x v="3"/>
  </r>
  <r>
    <s v="Dúplex en avenida Condesa De Chinchon782"/>
    <x v="1"/>
    <n v="5700"/>
    <x v="4"/>
    <n v="224"/>
    <x v="1"/>
    <x v="1"/>
    <x v="1"/>
    <x v="1"/>
    <x v="0"/>
    <m/>
    <n v="5700"/>
    <n v="25.446428571428573"/>
    <n v="1900"/>
    <s v="Alquiler"/>
    <x v="1"/>
  </r>
  <r>
    <s v="Piso en Urbanización Marbella Sierra Blanca, Nagüeles, Marbella-548"/>
    <x v="0"/>
    <n v="5600"/>
    <x v="8"/>
    <n v="96"/>
    <x v="6"/>
    <x v="1"/>
    <x v="1"/>
    <x v="1"/>
    <x v="1"/>
    <m/>
    <n v="5600"/>
    <n v="58.333333333333336"/>
    <n v="2800"/>
    <s v="Alquiler"/>
    <x v="0"/>
  </r>
  <r>
    <s v="Casa o chalet independiente en El Rosario, Ricmar, s/n, El Rosario-Ricmar, Marbella-728"/>
    <x v="0"/>
    <n v="5500"/>
    <x v="0"/>
    <n v="330"/>
    <x v="0"/>
    <x v="0"/>
    <x v="0"/>
    <x v="0"/>
    <x v="0"/>
    <m/>
    <n v="5500"/>
    <n v="16.666666666666668"/>
    <n v="1100"/>
    <s v="Alquiler"/>
    <x v="0"/>
  </r>
  <r>
    <s v="Casa o chalet independiente en avenida Dos, Hacienda Las Chapas, Marbella-742"/>
    <x v="0"/>
    <n v="5500"/>
    <x v="0"/>
    <n v="320"/>
    <x v="0"/>
    <x v="0"/>
    <x v="0"/>
    <x v="0"/>
    <x v="0"/>
    <m/>
    <n v="5500"/>
    <n v="17.1875"/>
    <n v="1100"/>
    <s v="Alquiler"/>
    <x v="0"/>
  </r>
  <r>
    <s v="Chalet pareado en Urbanizacion n Andalucia 30d, 37, Las Brisas, Marbella-841"/>
    <x v="0"/>
    <n v="5500"/>
    <x v="0"/>
    <n v="260"/>
    <x v="0"/>
    <x v="0"/>
    <x v="0"/>
    <x v="0"/>
    <x v="0"/>
    <m/>
    <n v="5500"/>
    <n v="21.153846153846153"/>
    <n v="1100"/>
    <s v="Alquiler"/>
    <x v="0"/>
  </r>
  <r>
    <s v="Chalet adosado en calle Verdi, 4 -2, Sierra Blanca, Marbella-849"/>
    <x v="0"/>
    <n v="5500"/>
    <x v="4"/>
    <n v="260"/>
    <x v="0"/>
    <x v="0"/>
    <x v="0"/>
    <x v="0"/>
    <x v="0"/>
    <m/>
    <n v="5500"/>
    <n v="21.153846153846153"/>
    <n v="1833.3333333333333"/>
    <s v="Alquiler"/>
    <x v="0"/>
  </r>
  <r>
    <s v="Casa o chalet independiente en calle jaz, Puerto Banús, Marbella-772"/>
    <x v="0"/>
    <n v="5500"/>
    <x v="4"/>
    <n v="251"/>
    <x v="0"/>
    <x v="0"/>
    <x v="0"/>
    <x v="0"/>
    <x v="0"/>
    <m/>
    <n v="5500"/>
    <n v="21.91235059760956"/>
    <n v="1833.3333333333333"/>
    <s v="Alquiler"/>
    <x v="0"/>
  </r>
  <r>
    <s v="Casa o chalet independiente en calle Pablo Picasso, 36, Linda Vista-Nueva Alcántara-Cortijo Blanco, Marbella-791"/>
    <x v="0"/>
    <n v="5500"/>
    <x v="4"/>
    <n v="250"/>
    <x v="0"/>
    <x v="0"/>
    <x v="0"/>
    <x v="0"/>
    <x v="0"/>
    <m/>
    <n v="5500"/>
    <n v="22"/>
    <n v="1833.3333333333333"/>
    <s v="Alquiler"/>
    <x v="0"/>
  </r>
  <r>
    <s v="Chalet pareado en plaza de los Naranjos, Casco Antiguo, Marbella-714"/>
    <x v="0"/>
    <n v="5500"/>
    <x v="0"/>
    <n v="206"/>
    <x v="0"/>
    <x v="0"/>
    <x v="0"/>
    <x v="0"/>
    <x v="0"/>
    <m/>
    <n v="5500"/>
    <n v="26.699029126213592"/>
    <n v="1100"/>
    <s v="Alquiler"/>
    <x v="0"/>
  </r>
  <r>
    <s v="Chalet pareado en plaza de los Naranjos, Casco Antiguo, Marbella-713"/>
    <x v="0"/>
    <n v="5500"/>
    <x v="4"/>
    <n v="206"/>
    <x v="0"/>
    <x v="0"/>
    <x v="0"/>
    <x v="0"/>
    <x v="0"/>
    <m/>
    <n v="5500"/>
    <n v="26.699029126213592"/>
    <n v="1833.3333333333333"/>
    <s v="Alquiler"/>
    <x v="0"/>
  </r>
  <r>
    <s v="Casa o chalet independiente en Encinar de los Reyes848"/>
    <x v="1"/>
    <n v="5500"/>
    <x v="1"/>
    <n v="500"/>
    <x v="0"/>
    <x v="0"/>
    <x v="0"/>
    <x v="0"/>
    <x v="0"/>
    <m/>
    <n v="5500"/>
    <n v="11"/>
    <n v="916.66666666666663"/>
    <s v="Alquiler"/>
    <x v="2"/>
  </r>
  <r>
    <s v="Chalet adosado en calle de San Enrique de Ossó876"/>
    <x v="1"/>
    <n v="5500"/>
    <x v="5"/>
    <n v="400"/>
    <x v="0"/>
    <x v="0"/>
    <x v="0"/>
    <x v="0"/>
    <x v="0"/>
    <m/>
    <n v="5500"/>
    <n v="13.75"/>
    <n v="1375"/>
    <s v="Alquiler"/>
    <x v="2"/>
  </r>
  <r>
    <s v="Chalet pareado en Manuel Altolaguirre909"/>
    <x v="1"/>
    <n v="5500"/>
    <x v="5"/>
    <n v="400"/>
    <x v="0"/>
    <x v="0"/>
    <x v="0"/>
    <x v="0"/>
    <x v="0"/>
    <m/>
    <n v="5500"/>
    <n v="13.75"/>
    <n v="1375"/>
    <s v="Alquiler"/>
    <x v="2"/>
  </r>
  <r>
    <s v="Piso en calle Velázquez776"/>
    <x v="1"/>
    <n v="5500"/>
    <x v="4"/>
    <n v="183"/>
    <x v="15"/>
    <x v="1"/>
    <x v="1"/>
    <x v="1"/>
    <x v="0"/>
    <m/>
    <n v="5500"/>
    <n v="30.05464480874317"/>
    <n v="1833.3333333333333"/>
    <s v="Alquiler"/>
    <x v="3"/>
  </r>
  <r>
    <s v="Piso en calle Velázquez777"/>
    <x v="1"/>
    <n v="5500"/>
    <x v="4"/>
    <n v="183"/>
    <x v="15"/>
    <x v="1"/>
    <x v="1"/>
    <x v="1"/>
    <x v="0"/>
    <m/>
    <n v="5500"/>
    <n v="30.05464480874317"/>
    <n v="1833.3333333333333"/>
    <s v="Alquiler"/>
    <x v="3"/>
  </r>
  <r>
    <s v="Piso en El Viso778"/>
    <x v="1"/>
    <n v="5500"/>
    <x v="5"/>
    <n v="295"/>
    <x v="15"/>
    <x v="1"/>
    <x v="1"/>
    <x v="1"/>
    <x v="0"/>
    <m/>
    <n v="5500"/>
    <n v="18.64406779661017"/>
    <n v="1375"/>
    <s v="Alquiler"/>
    <x v="3"/>
  </r>
  <r>
    <s v="Ático en La Moraleja urbanización692"/>
    <x v="1"/>
    <n v="5500"/>
    <x v="1"/>
    <n v="400"/>
    <x v="3"/>
    <x v="1"/>
    <x v="1"/>
    <x v="1"/>
    <x v="0"/>
    <m/>
    <n v="5500"/>
    <n v="13.75"/>
    <n v="916.66666666666663"/>
    <s v="Alquiler"/>
    <x v="2"/>
  </r>
  <r>
    <s v="Piso en La Moraleja urbanización721"/>
    <x v="1"/>
    <n v="5500"/>
    <x v="1"/>
    <n v="400"/>
    <x v="3"/>
    <x v="1"/>
    <x v="1"/>
    <x v="1"/>
    <x v="0"/>
    <m/>
    <n v="5500"/>
    <n v="13.75"/>
    <n v="916.66666666666663"/>
    <s v="Alquiler"/>
    <x v="2"/>
  </r>
  <r>
    <s v="Dúplex en avenida Buchinger, 10, Sierra Blanca, Marbella-233"/>
    <x v="0"/>
    <n v="5500"/>
    <x v="4"/>
    <n v="397"/>
    <x v="3"/>
    <x v="1"/>
    <x v="1"/>
    <x v="1"/>
    <x v="0"/>
    <m/>
    <n v="5500"/>
    <n v="13.853904282115868"/>
    <n v="1833.3333333333333"/>
    <s v="Alquiler"/>
    <x v="0"/>
  </r>
  <r>
    <s v="Dúplex en Sierra Blanca, s/n, Sierra Blanca, Marbella-262"/>
    <x v="0"/>
    <n v="5500"/>
    <x v="4"/>
    <n v="320"/>
    <x v="7"/>
    <x v="1"/>
    <x v="1"/>
    <x v="2"/>
    <x v="0"/>
    <m/>
    <n v="5500"/>
    <n v="17.1875"/>
    <n v="1833.3333333333333"/>
    <s v="Alquiler"/>
    <x v="0"/>
  </r>
  <r>
    <s v="Dúplex en Teide, 5, Montealto, Benalmádena-322"/>
    <x v="0"/>
    <n v="5500"/>
    <x v="5"/>
    <n v="305"/>
    <x v="7"/>
    <x v="1"/>
    <x v="1"/>
    <x v="1"/>
    <x v="0"/>
    <m/>
    <n v="5500"/>
    <n v="18.032786885245901"/>
    <n v="1375"/>
    <s v="Alquiler"/>
    <x v="4"/>
  </r>
  <r>
    <s v="Ático en calle Buenaventura, 63, Torrecilla-La Cañada, Marbella-288"/>
    <x v="0"/>
    <n v="5500"/>
    <x v="5"/>
    <n v="170"/>
    <x v="7"/>
    <x v="1"/>
    <x v="1"/>
    <x v="2"/>
    <x v="0"/>
    <m/>
    <n v="5500"/>
    <n v="32.352941176470587"/>
    <n v="1375"/>
    <s v="Alquiler"/>
    <x v="0"/>
  </r>
  <r>
    <s v="Ático en calle Buenaventura, 63, Torrecilla-La Cañada, Marbella-289"/>
    <x v="0"/>
    <n v="5500"/>
    <x v="5"/>
    <n v="170"/>
    <x v="7"/>
    <x v="1"/>
    <x v="1"/>
    <x v="2"/>
    <x v="0"/>
    <m/>
    <n v="5500"/>
    <n v="32.352941176470587"/>
    <n v="1375"/>
    <s v="Alquiler"/>
    <x v="0"/>
  </r>
  <r>
    <s v="Dúplex en Urbanización Lomas Bellas, s/n, Torrecilla-La Cañada, Marbella-261"/>
    <x v="0"/>
    <n v="5500"/>
    <x v="5"/>
    <n v="143"/>
    <x v="7"/>
    <x v="1"/>
    <x v="1"/>
    <x v="2"/>
    <x v="0"/>
    <m/>
    <n v="5500"/>
    <n v="38.46153846153846"/>
    <n v="1375"/>
    <s v="Alquiler"/>
    <x v="0"/>
  </r>
  <r>
    <s v="Dúplex en Urbanización Lomas Bellas, s/n, Torrecilla-La Cañada, Marbella-280"/>
    <x v="0"/>
    <n v="5500"/>
    <x v="5"/>
    <n v="143"/>
    <x v="7"/>
    <x v="1"/>
    <x v="1"/>
    <x v="2"/>
    <x v="0"/>
    <m/>
    <n v="5500"/>
    <n v="38.46153846153846"/>
    <n v="1375"/>
    <s v="Alquiler"/>
    <x v="0"/>
  </r>
  <r>
    <s v="Piso en calle de la Kerria573"/>
    <x v="1"/>
    <n v="5500"/>
    <x v="0"/>
    <n v="227"/>
    <x v="6"/>
    <x v="1"/>
    <x v="1"/>
    <x v="1"/>
    <x v="0"/>
    <m/>
    <n v="5500"/>
    <n v="24.229074889867842"/>
    <n v="1100"/>
    <s v="Alquiler"/>
    <x v="2"/>
  </r>
  <r>
    <s v="Piso en camino de los Jardines593"/>
    <x v="1"/>
    <n v="5500"/>
    <x v="1"/>
    <n v="213"/>
    <x v="6"/>
    <x v="1"/>
    <x v="1"/>
    <x v="1"/>
    <x v="0"/>
    <m/>
    <n v="5500"/>
    <n v="25.821596244131456"/>
    <n v="916.66666666666663"/>
    <s v="Alquiler"/>
    <x v="2"/>
  </r>
  <r>
    <s v="Piso en camino de los Jardines594"/>
    <x v="1"/>
    <n v="5500"/>
    <x v="1"/>
    <n v="213"/>
    <x v="6"/>
    <x v="1"/>
    <x v="1"/>
    <x v="1"/>
    <x v="0"/>
    <m/>
    <n v="5500"/>
    <n v="25.821596244131456"/>
    <n v="916.66666666666663"/>
    <s v="Alquiler"/>
    <x v="2"/>
  </r>
  <r>
    <s v="Piso en El Soto de la Moraleja603"/>
    <x v="1"/>
    <n v="5500"/>
    <x v="0"/>
    <n v="269"/>
    <x v="6"/>
    <x v="1"/>
    <x v="1"/>
    <x v="1"/>
    <x v="0"/>
    <m/>
    <n v="5500"/>
    <n v="20.446096654275092"/>
    <n v="1100"/>
    <s v="Alquiler"/>
    <x v="2"/>
  </r>
  <r>
    <s v="Piso en El Soto de la Moraleja604"/>
    <x v="1"/>
    <n v="5500"/>
    <x v="0"/>
    <n v="325"/>
    <x v="6"/>
    <x v="1"/>
    <x v="1"/>
    <x v="1"/>
    <x v="0"/>
    <m/>
    <n v="5500"/>
    <n v="16.923076923076923"/>
    <n v="1100"/>
    <s v="Alquiler"/>
    <x v="2"/>
  </r>
  <r>
    <s v="Piso en Kerria609"/>
    <x v="1"/>
    <n v="5500"/>
    <x v="0"/>
    <n v="330"/>
    <x v="6"/>
    <x v="1"/>
    <x v="1"/>
    <x v="1"/>
    <x v="0"/>
    <m/>
    <n v="5500"/>
    <n v="16.666666666666668"/>
    <n v="1100"/>
    <s v="Alquiler"/>
    <x v="2"/>
  </r>
  <r>
    <s v="Piso en calle de la Kerria61"/>
    <x v="1"/>
    <n v="5500"/>
    <x v="0"/>
    <n v="269"/>
    <x v="6"/>
    <x v="1"/>
    <x v="1"/>
    <x v="1"/>
    <x v="1"/>
    <m/>
    <n v="5500"/>
    <n v="20.446096654275092"/>
    <n v="1100"/>
    <s v="Alquiler"/>
    <x v="2"/>
  </r>
  <r>
    <s v="Dúplex en calle Verdi, Sierra Blanca, Marbella-440"/>
    <x v="0"/>
    <n v="5500"/>
    <x v="4"/>
    <n v="320"/>
    <x v="6"/>
    <x v="1"/>
    <x v="1"/>
    <x v="2"/>
    <x v="0"/>
    <m/>
    <n v="5500"/>
    <n v="17.1875"/>
    <n v="1833.3333333333333"/>
    <s v="Alquiler"/>
    <x v="0"/>
  </r>
  <r>
    <s v="Piso en calle de las Adelfas, 1, Nueva Andalucía, Marbella-447"/>
    <x v="0"/>
    <n v="5500"/>
    <x v="5"/>
    <n v="190"/>
    <x v="6"/>
    <x v="1"/>
    <x v="1"/>
    <x v="2"/>
    <x v="0"/>
    <m/>
    <n v="5500"/>
    <n v="28.94736842105263"/>
    <n v="1375"/>
    <s v="Alquiler"/>
    <x v="0"/>
  </r>
  <r>
    <s v="Piso en calle de las Adelfas, 1, Nueva Andalucía, Marbella-462"/>
    <x v="0"/>
    <n v="5500"/>
    <x v="5"/>
    <n v="190"/>
    <x v="6"/>
    <x v="1"/>
    <x v="1"/>
    <x v="2"/>
    <x v="0"/>
    <m/>
    <n v="5500"/>
    <n v="28.94736842105263"/>
    <n v="1375"/>
    <s v="Alquiler"/>
    <x v="0"/>
  </r>
  <r>
    <s v="Casa o chalet independiente en Vistamar, 44, Manantiales - Estación de Autobuses, Torremolinos-664"/>
    <x v="0"/>
    <n v="5499"/>
    <x v="5"/>
    <n v="210"/>
    <x v="0"/>
    <x v="0"/>
    <x v="0"/>
    <x v="0"/>
    <x v="0"/>
    <m/>
    <n v="5499"/>
    <n v="26.185714285714287"/>
    <n v="1374.75"/>
    <s v="Alquiler"/>
    <x v="4"/>
  </r>
  <r>
    <s v="Piso en calle de Barceló120"/>
    <x v="1"/>
    <n v="5495"/>
    <x v="4"/>
    <n v="220"/>
    <x v="7"/>
    <x v="1"/>
    <x v="1"/>
    <x v="1"/>
    <x v="1"/>
    <m/>
    <n v="5495"/>
    <n v="24.977272727272727"/>
    <n v="1831.6666666666667"/>
    <s v="Alquiler"/>
    <x v="3"/>
  </r>
  <r>
    <s v="Piso en calle de José Ortega y Gasset128"/>
    <x v="1"/>
    <n v="5495"/>
    <x v="4"/>
    <n v="220"/>
    <x v="7"/>
    <x v="1"/>
    <x v="1"/>
    <x v="1"/>
    <x v="1"/>
    <m/>
    <n v="5495"/>
    <n v="24.977272727272727"/>
    <n v="1831.6666666666667"/>
    <s v="Alquiler"/>
    <x v="3"/>
  </r>
  <r>
    <s v="Piso en paseo de la Castellana350"/>
    <x v="1"/>
    <n v="5400"/>
    <x v="5"/>
    <n v="230"/>
    <x v="12"/>
    <x v="1"/>
    <x v="1"/>
    <x v="1"/>
    <x v="1"/>
    <m/>
    <n v="5400"/>
    <n v="23.478260869565219"/>
    <n v="1350"/>
    <s v="Alquiler"/>
    <x v="3"/>
  </r>
  <r>
    <s v="Casa o chalet independiente en calle de Finlandia, 1, Hacienda Torrequebrada, Benalmádena-669"/>
    <x v="0"/>
    <n v="5000"/>
    <x v="0"/>
    <n v="450"/>
    <x v="0"/>
    <x v="0"/>
    <x v="0"/>
    <x v="0"/>
    <x v="0"/>
    <m/>
    <n v="5000"/>
    <n v="11.111111111111111"/>
    <n v="1000"/>
    <s v="Alquiler"/>
    <x v="4"/>
  </r>
  <r>
    <s v="Chalet adosado en calle Poeta Muñoz Rojas, s/n, Valdeolletas-Las Cancelas-Xarblanca, Marbella-818"/>
    <x v="0"/>
    <n v="5000"/>
    <x v="0"/>
    <n v="320"/>
    <x v="0"/>
    <x v="0"/>
    <x v="0"/>
    <x v="0"/>
    <x v="0"/>
    <m/>
    <n v="5000"/>
    <n v="15.625"/>
    <n v="1000"/>
    <s v="Alquiler"/>
    <x v="0"/>
  </r>
  <r>
    <s v="Chalet pareado en calle Verdi, 38, Sierra Blanca, Marbella-832"/>
    <x v="0"/>
    <n v="5000"/>
    <x v="8"/>
    <n v="304"/>
    <x v="0"/>
    <x v="0"/>
    <x v="0"/>
    <x v="0"/>
    <x v="0"/>
    <m/>
    <n v="5000"/>
    <n v="16.44736842105263"/>
    <n v="2500"/>
    <s v="Alquiler"/>
    <x v="0"/>
  </r>
  <r>
    <s v="Chalet pareado en calle Verdi, 38, Sierra Blanca, Marbella-835"/>
    <x v="0"/>
    <n v="5000"/>
    <x v="8"/>
    <n v="304"/>
    <x v="0"/>
    <x v="0"/>
    <x v="0"/>
    <x v="0"/>
    <x v="0"/>
    <m/>
    <n v="5000"/>
    <n v="16.44736842105263"/>
    <n v="2500"/>
    <s v="Alquiler"/>
    <x v="0"/>
  </r>
  <r>
    <s v="Chalet pareado en calle Verdi, 38, Sierra Blanca, Marbella-836"/>
    <x v="0"/>
    <n v="5000"/>
    <x v="8"/>
    <n v="304"/>
    <x v="0"/>
    <x v="0"/>
    <x v="0"/>
    <x v="0"/>
    <x v="0"/>
    <m/>
    <n v="5000"/>
    <n v="16.44736842105263"/>
    <n v="2500"/>
    <s v="Alquiler"/>
    <x v="0"/>
  </r>
  <r>
    <s v="Chalet adosado en calle Sierra Cazorla, 8, Lomas de Marbella Club, Marbella-779"/>
    <x v="0"/>
    <n v="5000"/>
    <x v="0"/>
    <n v="249"/>
    <x v="0"/>
    <x v="0"/>
    <x v="0"/>
    <x v="0"/>
    <x v="0"/>
    <m/>
    <n v="5000"/>
    <n v="20.080321285140563"/>
    <n v="1000"/>
    <s v="Alquiler"/>
    <x v="0"/>
  </r>
  <r>
    <s v="Chalet pareado en calle Sierra Bermeja, 13 a, Lomas de Marbella Club, Marbella-712"/>
    <x v="0"/>
    <n v="5000"/>
    <x v="0"/>
    <n v="249"/>
    <x v="0"/>
    <x v="0"/>
    <x v="0"/>
    <x v="0"/>
    <x v="0"/>
    <m/>
    <n v="5000"/>
    <n v="20.080321285140563"/>
    <n v="1000"/>
    <s v="Alquiler"/>
    <x v="0"/>
  </r>
  <r>
    <s v="Casa o chalet independiente en calle Ruso825"/>
    <x v="1"/>
    <n v="5000"/>
    <x v="0"/>
    <n v="530"/>
    <x v="0"/>
    <x v="0"/>
    <x v="0"/>
    <x v="0"/>
    <x v="0"/>
    <m/>
    <n v="5000"/>
    <n v="9.433962264150944"/>
    <n v="1000"/>
    <s v="Alquiler"/>
    <x v="1"/>
  </r>
  <r>
    <s v="Casa o chalet independiente en Club de Golf843"/>
    <x v="1"/>
    <n v="5000"/>
    <x v="9"/>
    <n v="1290"/>
    <x v="0"/>
    <x v="0"/>
    <x v="0"/>
    <x v="0"/>
    <x v="0"/>
    <m/>
    <n v="5000"/>
    <n v="3.8759689922480618"/>
    <n v="625"/>
    <s v="Alquiler"/>
    <x v="1"/>
  </r>
  <r>
    <s v="Casa o chalet independiente en El Bosque845"/>
    <x v="1"/>
    <n v="5000"/>
    <x v="1"/>
    <n v="434"/>
    <x v="0"/>
    <x v="0"/>
    <x v="0"/>
    <x v="0"/>
    <x v="0"/>
    <m/>
    <n v="5000"/>
    <n v="11.52073732718894"/>
    <n v="833.33333333333337"/>
    <s v="Alquiler"/>
    <x v="1"/>
  </r>
  <r>
    <s v="Casa o chalet independiente en Las Matas- Peñascales853"/>
    <x v="1"/>
    <n v="5000"/>
    <x v="0"/>
    <n v="530"/>
    <x v="0"/>
    <x v="0"/>
    <x v="0"/>
    <x v="0"/>
    <x v="0"/>
    <m/>
    <n v="5000"/>
    <n v="9.433962264150944"/>
    <n v="1000"/>
    <s v="Alquiler"/>
    <x v="1"/>
  </r>
  <r>
    <s v="Chalet adosado en camino Nuevo881"/>
    <x v="1"/>
    <n v="5000"/>
    <x v="1"/>
    <n v="340"/>
    <x v="0"/>
    <x v="0"/>
    <x v="0"/>
    <x v="0"/>
    <x v="0"/>
    <m/>
    <n v="5000"/>
    <n v="14.705882352941176"/>
    <n v="833.33333333333337"/>
    <s v="Alquiler"/>
    <x v="2"/>
  </r>
  <r>
    <s v="Piso en Urbanizacion Verdiales, 101, Puente Romano, Marbella-892"/>
    <x v="0"/>
    <n v="5000"/>
    <x v="8"/>
    <n v="143"/>
    <x v="1"/>
    <x v="1"/>
    <x v="2"/>
    <x v="1"/>
    <x v="1"/>
    <m/>
    <n v="5000"/>
    <n v="34.965034965034967"/>
    <n v="2500"/>
    <s v="Alquiler"/>
    <x v="0"/>
  </r>
  <r>
    <s v="Piso en Encinar de los Reyes803"/>
    <x v="1"/>
    <n v="5000"/>
    <x v="4"/>
    <n v="180"/>
    <x v="1"/>
    <x v="1"/>
    <x v="1"/>
    <x v="1"/>
    <x v="0"/>
    <m/>
    <n v="5000"/>
    <n v="27.777777777777779"/>
    <n v="1666.6666666666667"/>
    <s v="Alquiler"/>
    <x v="2"/>
  </r>
  <r>
    <s v="Piso en El Oasis de Marbella, Las Lomas de Río Verde, Marbella-863"/>
    <x v="0"/>
    <n v="5000"/>
    <x v="4"/>
    <n v="150"/>
    <x v="1"/>
    <x v="1"/>
    <x v="1"/>
    <x v="2"/>
    <x v="0"/>
    <m/>
    <n v="5000"/>
    <n v="33.333333333333336"/>
    <n v="1666.6666666666667"/>
    <s v="Alquiler"/>
    <x v="0"/>
  </r>
  <r>
    <s v="Piso en Tomillo726"/>
    <x v="1"/>
    <n v="5000"/>
    <x v="5"/>
    <n v="262"/>
    <x v="3"/>
    <x v="1"/>
    <x v="1"/>
    <x v="1"/>
    <x v="0"/>
    <m/>
    <n v="5000"/>
    <n v="19.083969465648856"/>
    <n v="1250"/>
    <s v="Alquiler"/>
    <x v="2"/>
  </r>
  <r>
    <s v="Piso en avenida Playas del Duque, s/n, Puerto Banús, Marbella-167"/>
    <x v="0"/>
    <n v="5000"/>
    <x v="4"/>
    <n v="155"/>
    <x v="3"/>
    <x v="1"/>
    <x v="1"/>
    <x v="2"/>
    <x v="0"/>
    <m/>
    <n v="5000"/>
    <n v="32.258064516129032"/>
    <n v="1666.6666666666667"/>
    <s v="Alquiler"/>
    <x v="0"/>
  </r>
  <r>
    <s v="Dúplex en Urbanización Los Pinos de Aloha, 13 b, Aloha, Marbella-291"/>
    <x v="0"/>
    <n v="5000"/>
    <x v="5"/>
    <n v="217"/>
    <x v="7"/>
    <x v="1"/>
    <x v="1"/>
    <x v="2"/>
    <x v="0"/>
    <m/>
    <n v="5000"/>
    <n v="23.041474654377879"/>
    <n v="1250"/>
    <s v="Alquiler"/>
    <x v="0"/>
  </r>
  <r>
    <s v="Piso en A-355, s/n, Palo Alto, Ojén-445"/>
    <x v="0"/>
    <n v="5000"/>
    <x v="8"/>
    <n v="130"/>
    <x v="6"/>
    <x v="1"/>
    <x v="1"/>
    <x v="2"/>
    <x v="0"/>
    <m/>
    <n v="5000"/>
    <n v="38.46153846153846"/>
    <n v="2500"/>
    <s v="Alquiler"/>
    <x v="0"/>
  </r>
  <r>
    <s v="Casa o chalet independiente en avenida Generalife, 1, Las Brisas, Marbella-785"/>
    <x v="0"/>
    <n v="4900"/>
    <x v="5"/>
    <n v="410"/>
    <x v="0"/>
    <x v="0"/>
    <x v="0"/>
    <x v="0"/>
    <x v="0"/>
    <m/>
    <n v="4900"/>
    <n v="11.951219512195122"/>
    <n v="1225"/>
    <s v="Alquiler"/>
    <x v="0"/>
  </r>
  <r>
    <s v="Chalet pareado en calle casiopea Nueva Andalucia, s/n, Los Naranjos, Marbella-710"/>
    <x v="0"/>
    <n v="4900"/>
    <x v="4"/>
    <n v="290"/>
    <x v="0"/>
    <x v="0"/>
    <x v="0"/>
    <x v="0"/>
    <x v="0"/>
    <m/>
    <n v="4900"/>
    <n v="16.896551724137932"/>
    <n v="1633.3333333333333"/>
    <s v="Alquiler"/>
    <x v="0"/>
  </r>
  <r>
    <s v="Casa o chalet independiente en calle de Driza824"/>
    <x v="1"/>
    <n v="4900"/>
    <x v="1"/>
    <n v="323"/>
    <x v="0"/>
    <x v="0"/>
    <x v="0"/>
    <x v="0"/>
    <x v="0"/>
    <m/>
    <n v="4900"/>
    <n v="15.170278637770897"/>
    <n v="816.66666666666663"/>
    <s v="Alquiler"/>
    <x v="1"/>
  </r>
  <r>
    <s v="Casa o chalet independiente en De la Proa844"/>
    <x v="1"/>
    <n v="4900"/>
    <x v="4"/>
    <n v="220"/>
    <x v="0"/>
    <x v="0"/>
    <x v="0"/>
    <x v="0"/>
    <x v="0"/>
    <m/>
    <n v="4900"/>
    <n v="22.272727272727273"/>
    <n v="1633.3333333333333"/>
    <s v="Alquiler"/>
    <x v="1"/>
  </r>
  <r>
    <s v="Casa o chalet independiente en Somosaguas863"/>
    <x v="1"/>
    <n v="4900"/>
    <x v="4"/>
    <n v="200"/>
    <x v="0"/>
    <x v="0"/>
    <x v="0"/>
    <x v="0"/>
    <x v="0"/>
    <m/>
    <n v="4900"/>
    <n v="24.5"/>
    <n v="1633.3333333333333"/>
    <s v="Alquiler"/>
    <x v="1"/>
  </r>
  <r>
    <s v="Piso en Urb. Alzambra Hill Club, 1, La Dama de Noche-La Alzambra, Marbella-563"/>
    <x v="0"/>
    <n v="4900"/>
    <x v="4"/>
    <n v="346"/>
    <x v="6"/>
    <x v="1"/>
    <x v="1"/>
    <x v="1"/>
    <x v="0"/>
    <m/>
    <n v="4900"/>
    <n v="14.16184971098266"/>
    <n v="1633.3333333333333"/>
    <s v="Alquiler"/>
    <x v="0"/>
  </r>
  <r>
    <s v="Casa o chalet independiente en Urbanizacion Pueblo Don Silverio, Campo de Mijas, Mijas-652"/>
    <x v="0"/>
    <n v="4800"/>
    <x v="4"/>
    <n v="774"/>
    <x v="0"/>
    <x v="0"/>
    <x v="0"/>
    <x v="0"/>
    <x v="0"/>
    <m/>
    <n v="4800"/>
    <n v="6.2015503875968996"/>
    <n v="1600"/>
    <s v="Alquiler"/>
    <x v="4"/>
  </r>
  <r>
    <s v="Casa o chalet independiente en calle Cataluña517"/>
    <x v="1"/>
    <n v="4800"/>
    <x v="5"/>
    <n v="1495"/>
    <x v="0"/>
    <x v="0"/>
    <x v="0"/>
    <x v="0"/>
    <x v="1"/>
    <m/>
    <n v="4800"/>
    <n v="3.2107023411371238"/>
    <n v="1200"/>
    <s v="Alquiler"/>
    <x v="1"/>
  </r>
  <r>
    <s v="Piso en camino de los Jardines799"/>
    <x v="1"/>
    <n v="4800"/>
    <x v="5"/>
    <n v="200"/>
    <x v="1"/>
    <x v="1"/>
    <x v="1"/>
    <x v="1"/>
    <x v="0"/>
    <m/>
    <n v="4800"/>
    <n v="24"/>
    <n v="1200"/>
    <s v="Alquiler"/>
    <x v="2"/>
  </r>
  <r>
    <s v="Piso en avenida de Menéndez Pelayo308"/>
    <x v="1"/>
    <n v="4690"/>
    <x v="5"/>
    <n v="145"/>
    <x v="13"/>
    <x v="1"/>
    <x v="1"/>
    <x v="1"/>
    <x v="1"/>
    <m/>
    <n v="4690"/>
    <n v="32.344827586206897"/>
    <n v="1172.5"/>
    <s v="Alquiler"/>
    <x v="3"/>
  </r>
  <r>
    <s v="Piso en calle de San Andrés210"/>
    <x v="1"/>
    <n v="4575"/>
    <x v="5"/>
    <n v="128"/>
    <x v="3"/>
    <x v="1"/>
    <x v="1"/>
    <x v="1"/>
    <x v="1"/>
    <m/>
    <n v="4575"/>
    <n v="35.7421875"/>
    <n v="1143.75"/>
    <s v="Alquiler"/>
    <x v="3"/>
  </r>
  <r>
    <s v="Piso en calle de Santa Engracia214"/>
    <x v="1"/>
    <n v="4575"/>
    <x v="5"/>
    <n v="150"/>
    <x v="3"/>
    <x v="1"/>
    <x v="1"/>
    <x v="1"/>
    <x v="1"/>
    <m/>
    <n v="4575"/>
    <n v="30.5"/>
    <n v="1143.75"/>
    <s v="Alquiler"/>
    <x v="3"/>
  </r>
  <r>
    <s v="Piso en calle de San Andrés71"/>
    <x v="1"/>
    <n v="4575"/>
    <x v="5"/>
    <n v="128"/>
    <x v="6"/>
    <x v="1"/>
    <x v="1"/>
    <x v="1"/>
    <x v="1"/>
    <m/>
    <n v="4575"/>
    <n v="35.7421875"/>
    <n v="1143.75"/>
    <s v="Alquiler"/>
    <x v="3"/>
  </r>
  <r>
    <s v="Casa o chalet independiente en calle Jazmín de la Sierrezuela, Campo de Mijas, Mijas-657"/>
    <x v="0"/>
    <n v="4500"/>
    <x v="1"/>
    <n v="600"/>
    <x v="0"/>
    <x v="0"/>
    <x v="0"/>
    <x v="0"/>
    <x v="0"/>
    <m/>
    <n v="4500"/>
    <n v="7.5"/>
    <n v="750"/>
    <s v="Alquiler"/>
    <x v="4"/>
  </r>
  <r>
    <s v="Chalet adosado en Torreblanca del Sol, Fuengirola-676"/>
    <x v="0"/>
    <n v="4500"/>
    <x v="5"/>
    <n v="337"/>
    <x v="0"/>
    <x v="0"/>
    <x v="0"/>
    <x v="0"/>
    <x v="0"/>
    <m/>
    <n v="4500"/>
    <n v="13.353115727002967"/>
    <n v="1125"/>
    <s v="Alquiler"/>
    <x v="4"/>
  </r>
  <r>
    <s v="Chalet en Urbanización la Sierrezuela, Campo de Mijas, Mijas-665"/>
    <x v="0"/>
    <n v="4500"/>
    <x v="1"/>
    <n v="600"/>
    <x v="0"/>
    <x v="0"/>
    <x v="0"/>
    <x v="0"/>
    <x v="0"/>
    <m/>
    <n v="4500"/>
    <n v="7.5"/>
    <n v="750"/>
    <s v="Alquiler"/>
    <x v="4"/>
  </r>
  <r>
    <s v="Casa o chalet independiente en avenida Madrid828"/>
    <x v="1"/>
    <n v="4500"/>
    <x v="0"/>
    <n v="388"/>
    <x v="0"/>
    <x v="0"/>
    <x v="0"/>
    <x v="0"/>
    <x v="0"/>
    <m/>
    <n v="4500"/>
    <n v="11.597938144329897"/>
    <n v="900"/>
    <s v="Alquiler"/>
    <x v="1"/>
  </r>
  <r>
    <s v="Ático en avenida Salamanca, Linda Vista-Nueva Alcántara-Cortijo Blanco, Marbella-177"/>
    <x v="0"/>
    <n v="4500"/>
    <x v="5"/>
    <n v="273"/>
    <x v="3"/>
    <x v="1"/>
    <x v="2"/>
    <x v="1"/>
    <x v="0"/>
    <m/>
    <n v="4500"/>
    <n v="16.483516483516482"/>
    <n v="1125"/>
    <s v="Alquiler"/>
    <x v="0"/>
  </r>
  <r>
    <s v="Piso en calle de Castelló17"/>
    <x v="1"/>
    <n v="4500"/>
    <x v="5"/>
    <n v="250"/>
    <x v="9"/>
    <x v="1"/>
    <x v="1"/>
    <x v="1"/>
    <x v="2"/>
    <n v="150"/>
    <n v="4650"/>
    <n v="18.600000000000001"/>
    <n v="1162.5"/>
    <s v="Alquiler"/>
    <x v="3"/>
  </r>
  <r>
    <s v="Ático en La Moraleja urbanización691"/>
    <x v="1"/>
    <n v="4500"/>
    <x v="5"/>
    <n v="250"/>
    <x v="3"/>
    <x v="1"/>
    <x v="1"/>
    <x v="1"/>
    <x v="0"/>
    <m/>
    <n v="4500"/>
    <n v="18"/>
    <n v="1125"/>
    <s v="Alquiler"/>
    <x v="2"/>
  </r>
  <r>
    <s v="Piso en calle de Samaria709"/>
    <x v="1"/>
    <n v="4500"/>
    <x v="5"/>
    <n v="282"/>
    <x v="3"/>
    <x v="1"/>
    <x v="1"/>
    <x v="1"/>
    <x v="0"/>
    <m/>
    <n v="4500"/>
    <n v="15.957446808510639"/>
    <n v="1125"/>
    <s v="Alquiler"/>
    <x v="3"/>
  </r>
  <r>
    <s v="Piso en calle de Samaria710"/>
    <x v="1"/>
    <n v="4500"/>
    <x v="5"/>
    <n v="282"/>
    <x v="3"/>
    <x v="1"/>
    <x v="1"/>
    <x v="1"/>
    <x v="0"/>
    <m/>
    <n v="4500"/>
    <n v="15.957446808510639"/>
    <n v="1125"/>
    <s v="Alquiler"/>
    <x v="3"/>
  </r>
  <r>
    <s v="Piso en Alcazaba beach marbella, s/n, Las Lomas de Río Verde, Marbella-169"/>
    <x v="0"/>
    <n v="4500"/>
    <x v="8"/>
    <n v="110"/>
    <x v="3"/>
    <x v="1"/>
    <x v="1"/>
    <x v="2"/>
    <x v="0"/>
    <m/>
    <n v="4500"/>
    <n v="40.909090909090907"/>
    <n v="2250"/>
    <s v="Alquiler"/>
    <x v="0"/>
  </r>
  <r>
    <s v="Piso en La Moraleja urbanización678"/>
    <x v="1"/>
    <n v="4500"/>
    <x v="1"/>
    <n v="214"/>
    <x v="7"/>
    <x v="1"/>
    <x v="1"/>
    <x v="1"/>
    <x v="0"/>
    <m/>
    <n v="4500"/>
    <n v="21.028037383177569"/>
    <n v="750"/>
    <s v="Alquiler"/>
    <x v="2"/>
  </r>
  <r>
    <s v="Piso en Almagro111"/>
    <x v="1"/>
    <n v="4500"/>
    <x v="4"/>
    <n v="130"/>
    <x v="7"/>
    <x v="1"/>
    <x v="1"/>
    <x v="1"/>
    <x v="1"/>
    <m/>
    <n v="4500"/>
    <n v="34.615384615384613"/>
    <n v="1500"/>
    <s v="Alquiler"/>
    <x v="3"/>
  </r>
  <r>
    <s v="Piso en calle Jorge Juan154"/>
    <x v="1"/>
    <n v="4500"/>
    <x v="5"/>
    <n v="137"/>
    <x v="7"/>
    <x v="1"/>
    <x v="1"/>
    <x v="1"/>
    <x v="1"/>
    <m/>
    <n v="4500"/>
    <n v="32.846715328467155"/>
    <n v="1125"/>
    <s v="Alquiler"/>
    <x v="3"/>
  </r>
  <r>
    <s v="Ático en calle Juan Lerma Valero, 1, Montemayor-Marbella Club, Benahavís-267"/>
    <x v="0"/>
    <n v="4500"/>
    <x v="5"/>
    <n v="315"/>
    <x v="7"/>
    <x v="1"/>
    <x v="1"/>
    <x v="2"/>
    <x v="0"/>
    <m/>
    <n v="4500"/>
    <n v="14.285714285714286"/>
    <n v="1125"/>
    <s v="Alquiler"/>
    <x v="0"/>
  </r>
  <r>
    <s v="Piso en avenida Playas del Duque, s/n, Puerto Banús, Marbella-390"/>
    <x v="0"/>
    <n v="4500"/>
    <x v="4"/>
    <n v="160"/>
    <x v="7"/>
    <x v="1"/>
    <x v="1"/>
    <x v="1"/>
    <x v="0"/>
    <m/>
    <n v="4500"/>
    <n v="28.125"/>
    <n v="1500"/>
    <s v="Alquiler"/>
    <x v="0"/>
  </r>
  <r>
    <s v="Piso en Urbanización la Alcazaba, 2, Puerto Banús, Marbella-405"/>
    <x v="0"/>
    <n v="4500"/>
    <x v="8"/>
    <n v="145"/>
    <x v="7"/>
    <x v="1"/>
    <x v="1"/>
    <x v="1"/>
    <x v="0"/>
    <m/>
    <n v="4500"/>
    <n v="31.03448275862069"/>
    <n v="2250"/>
    <s v="Alquiler"/>
    <x v="0"/>
  </r>
  <r>
    <s v="Piso en camino de los Jardines592"/>
    <x v="1"/>
    <n v="4500"/>
    <x v="5"/>
    <n v="220"/>
    <x v="6"/>
    <x v="1"/>
    <x v="1"/>
    <x v="1"/>
    <x v="0"/>
    <m/>
    <n v="4500"/>
    <n v="20.454545454545453"/>
    <n v="1125"/>
    <s v="Alquiler"/>
    <x v="2"/>
  </r>
  <r>
    <s v="Piso en camino de los Jardines595"/>
    <x v="1"/>
    <n v="4500"/>
    <x v="1"/>
    <n v="200"/>
    <x v="6"/>
    <x v="1"/>
    <x v="1"/>
    <x v="1"/>
    <x v="0"/>
    <m/>
    <n v="4500"/>
    <n v="22.5"/>
    <n v="750"/>
    <s v="Alquiler"/>
    <x v="2"/>
  </r>
  <r>
    <s v="Piso en Encinar de los Reyes606"/>
    <x v="1"/>
    <n v="4500"/>
    <x v="5"/>
    <n v="190"/>
    <x v="6"/>
    <x v="1"/>
    <x v="1"/>
    <x v="1"/>
    <x v="0"/>
    <m/>
    <n v="4500"/>
    <n v="23.684210526315791"/>
    <n v="1125"/>
    <s v="Alquiler"/>
    <x v="2"/>
  </r>
  <r>
    <s v="Piso en calle Lyon, s/n, Linda Vista-Nueva Alcántara-Cortijo Blanco, Marbella-449"/>
    <x v="0"/>
    <n v="4500"/>
    <x v="4"/>
    <n v="145"/>
    <x v="6"/>
    <x v="1"/>
    <x v="1"/>
    <x v="2"/>
    <x v="0"/>
    <m/>
    <n v="4500"/>
    <n v="31.03448275862069"/>
    <n v="1500"/>
    <s v="Alquiler"/>
    <x v="0"/>
  </r>
  <r>
    <s v="Piso en calle los Lagos, 32, La Alquería, Benahavís-463"/>
    <x v="0"/>
    <n v="4500"/>
    <x v="4"/>
    <n v="130"/>
    <x v="6"/>
    <x v="1"/>
    <x v="1"/>
    <x v="2"/>
    <x v="0"/>
    <m/>
    <n v="4500"/>
    <n v="34.615384615384613"/>
    <n v="1500"/>
    <s v="Alquiler"/>
    <x v="0"/>
  </r>
  <r>
    <s v="Piso en Centro Histórico, Málaga-520"/>
    <x v="0"/>
    <n v="4500"/>
    <x v="4"/>
    <n v="167"/>
    <x v="6"/>
    <x v="1"/>
    <x v="1"/>
    <x v="1"/>
    <x v="1"/>
    <m/>
    <n v="4500"/>
    <n v="26.946107784431138"/>
    <n v="1500"/>
    <s v="Alquiler"/>
    <x v="3"/>
  </r>
  <r>
    <s v="Piso en calle de Luchana201"/>
    <x v="1"/>
    <n v="4490"/>
    <x v="5"/>
    <n v="134"/>
    <x v="3"/>
    <x v="1"/>
    <x v="1"/>
    <x v="1"/>
    <x v="1"/>
    <m/>
    <n v="4490"/>
    <n v="33.507462686567166"/>
    <n v="1122.5"/>
    <s v="Alquiler"/>
    <x v="3"/>
  </r>
  <r>
    <s v="Piso en calle de la Kerria572"/>
    <x v="1"/>
    <n v="4400"/>
    <x v="5"/>
    <n v="295"/>
    <x v="6"/>
    <x v="1"/>
    <x v="1"/>
    <x v="1"/>
    <x v="0"/>
    <m/>
    <n v="4400"/>
    <n v="14.915254237288135"/>
    <n v="1100"/>
    <s v="Alquiler"/>
    <x v="2"/>
  </r>
  <r>
    <s v="Piso en A-355, s/n, Palo Alto, Ojén-451"/>
    <x v="0"/>
    <n v="4400"/>
    <x v="8"/>
    <n v="110"/>
    <x v="6"/>
    <x v="1"/>
    <x v="1"/>
    <x v="2"/>
    <x v="0"/>
    <m/>
    <n v="4400"/>
    <n v="40"/>
    <n v="2200"/>
    <s v="Alquiler"/>
    <x v="0"/>
  </r>
  <r>
    <s v="Piso en calle de Luchana273"/>
    <x v="1"/>
    <n v="4375"/>
    <x v="5"/>
    <n v="137"/>
    <x v="14"/>
    <x v="1"/>
    <x v="1"/>
    <x v="1"/>
    <x v="1"/>
    <m/>
    <n v="4375"/>
    <n v="31.934306569343065"/>
    <n v="1093.75"/>
    <s v="Alquiler"/>
    <x v="3"/>
  </r>
  <r>
    <s v="Piso en calle Pacifico, Pacífico, Málaga-207"/>
    <x v="0"/>
    <n v="4350"/>
    <x v="8"/>
    <n v="160"/>
    <x v="3"/>
    <x v="1"/>
    <x v="1"/>
    <x v="1"/>
    <x v="0"/>
    <m/>
    <n v="4350"/>
    <n v="27.1875"/>
    <n v="2175"/>
    <s v="Alquiler"/>
    <x v="3"/>
  </r>
  <r>
    <s v="Chalet pareado en avenida de Leopoldo Calvo-Sotelo Bustelo893"/>
    <x v="1"/>
    <n v="4300"/>
    <x v="0"/>
    <n v="475"/>
    <x v="0"/>
    <x v="0"/>
    <x v="0"/>
    <x v="0"/>
    <x v="0"/>
    <m/>
    <n v="4300"/>
    <n v="9.0526315789473681"/>
    <n v="860"/>
    <s v="Alquiler"/>
    <x v="1"/>
  </r>
  <r>
    <s v="Ático en avenida pintor Joaquin Sorolla, 51, Limonar, Málaga-58"/>
    <x v="0"/>
    <n v="4300"/>
    <x v="5"/>
    <n v="310"/>
    <x v="13"/>
    <x v="1"/>
    <x v="1"/>
    <x v="1"/>
    <x v="0"/>
    <m/>
    <n v="4300"/>
    <n v="13.870967741935484"/>
    <n v="1075"/>
    <s v="Alquiler"/>
    <x v="3"/>
  </r>
  <r>
    <s v="Piso en avenida de Alberto de Alcocer112"/>
    <x v="1"/>
    <n v="4300"/>
    <x v="5"/>
    <n v="210"/>
    <x v="7"/>
    <x v="1"/>
    <x v="1"/>
    <x v="1"/>
    <x v="1"/>
    <m/>
    <n v="4300"/>
    <n v="20.476190476190474"/>
    <n v="1075"/>
    <s v="Alquiler"/>
    <x v="3"/>
  </r>
  <r>
    <s v="Piso en Gaztambide166"/>
    <x v="1"/>
    <n v="4300"/>
    <x v="0"/>
    <n v="239"/>
    <x v="7"/>
    <x v="1"/>
    <x v="1"/>
    <x v="1"/>
    <x v="1"/>
    <m/>
    <n v="4300"/>
    <n v="17.99163179916318"/>
    <n v="860"/>
    <s v="Alquiler"/>
    <x v="3"/>
  </r>
  <r>
    <s v="Piso en san pedro, s/n, San Pedro Pueblo, Marbella-282"/>
    <x v="0"/>
    <n v="4300"/>
    <x v="4"/>
    <n v="145"/>
    <x v="7"/>
    <x v="1"/>
    <x v="1"/>
    <x v="2"/>
    <x v="0"/>
    <m/>
    <n v="4300"/>
    <n v="29.655172413793103"/>
    <n v="1433.3333333333333"/>
    <s v="Alquiler"/>
    <x v="0"/>
  </r>
  <r>
    <s v="Dúplex en calle Irís, 5, Nueva Andalucía, Marbella-867"/>
    <x v="0"/>
    <n v="4250"/>
    <x v="8"/>
    <n v="128"/>
    <x v="1"/>
    <x v="1"/>
    <x v="1"/>
    <x v="2"/>
    <x v="0"/>
    <m/>
    <n v="4250"/>
    <n v="33.203125"/>
    <n v="2125"/>
    <s v="Alquiler"/>
    <x v="0"/>
  </r>
  <r>
    <s v="Piso en calle de la Infanta María Teresa755"/>
    <x v="1"/>
    <n v="4200"/>
    <x v="4"/>
    <n v="212"/>
    <x v="13"/>
    <x v="1"/>
    <x v="1"/>
    <x v="1"/>
    <x v="0"/>
    <m/>
    <n v="4200"/>
    <n v="19.811320754716981"/>
    <n v="1400"/>
    <s v="Alquiler"/>
    <x v="3"/>
  </r>
  <r>
    <s v="Piso en calle de Castelló312"/>
    <x v="1"/>
    <n v="4200"/>
    <x v="8"/>
    <n v="115"/>
    <x v="13"/>
    <x v="1"/>
    <x v="1"/>
    <x v="1"/>
    <x v="1"/>
    <m/>
    <n v="4200"/>
    <n v="36.521739130434781"/>
    <n v="2100"/>
    <s v="Alquiler"/>
    <x v="3"/>
  </r>
  <r>
    <s v="Dúplex en avenida Calderón de la Barca, 5, Los Naranjos, Marbella-89"/>
    <x v="0"/>
    <n v="4200"/>
    <x v="4"/>
    <n v="330"/>
    <x v="14"/>
    <x v="1"/>
    <x v="1"/>
    <x v="2"/>
    <x v="0"/>
    <m/>
    <n v="4200"/>
    <n v="12.727272727272727"/>
    <n v="1400"/>
    <s v="Alquiler"/>
    <x v="0"/>
  </r>
  <r>
    <s v="Dúplex en Urbanización Magna Marbella, 1, Los Naranjos, Marbella-231"/>
    <x v="0"/>
    <n v="4200"/>
    <x v="4"/>
    <n v="394"/>
    <x v="3"/>
    <x v="1"/>
    <x v="1"/>
    <x v="1"/>
    <x v="0"/>
    <m/>
    <n v="4200"/>
    <n v="10.659898477157361"/>
    <n v="1400"/>
    <s v="Alquiler"/>
    <x v="0"/>
  </r>
  <r>
    <s v="Piso en camino de los Jardines670"/>
    <x v="1"/>
    <n v="4200"/>
    <x v="5"/>
    <n v="200"/>
    <x v="7"/>
    <x v="1"/>
    <x v="1"/>
    <x v="1"/>
    <x v="0"/>
    <m/>
    <n v="4200"/>
    <n v="21"/>
    <n v="1050"/>
    <s v="Alquiler"/>
    <x v="2"/>
  </r>
  <r>
    <s v="Chalet pareado en Encinar de los Reyes904"/>
    <x v="1"/>
    <n v="4150"/>
    <x v="5"/>
    <n v="220"/>
    <x v="0"/>
    <x v="0"/>
    <x v="0"/>
    <x v="0"/>
    <x v="0"/>
    <m/>
    <n v="4150"/>
    <n v="18.863636363636363"/>
    <n v="1037.5"/>
    <s v="Alquiler"/>
    <x v="2"/>
  </r>
  <r>
    <s v="Piso en Centro Histórico, Málaga-350"/>
    <x v="0"/>
    <n v="4150"/>
    <x v="1"/>
    <n v="250"/>
    <x v="7"/>
    <x v="1"/>
    <x v="1"/>
    <x v="1"/>
    <x v="1"/>
    <m/>
    <n v="4150"/>
    <n v="16.600000000000001"/>
    <n v="691.66666666666663"/>
    <s v="Alquiler"/>
    <x v="3"/>
  </r>
  <r>
    <s v="Chalet pareado en Urbanización Jardines del Río, s/n, Las Lomas de Río Verde, Marbella-839"/>
    <x v="0"/>
    <n v="4100"/>
    <x v="4"/>
    <n v="170"/>
    <x v="0"/>
    <x v="0"/>
    <x v="0"/>
    <x v="0"/>
    <x v="0"/>
    <m/>
    <n v="4100"/>
    <n v="24.117647058823529"/>
    <n v="1366.6666666666667"/>
    <s v="Alquiler"/>
    <x v="0"/>
  </r>
  <r>
    <s v="Casa o chalet independiente en Villafranca del Castillo868"/>
    <x v="1"/>
    <n v="4100"/>
    <x v="0"/>
    <n v="642"/>
    <x v="0"/>
    <x v="0"/>
    <x v="0"/>
    <x v="0"/>
    <x v="0"/>
    <m/>
    <n v="4100"/>
    <n v="6.3862928348909653"/>
    <n v="820"/>
    <s v="Alquiler"/>
    <x v="1"/>
  </r>
  <r>
    <s v="Chalet adosado en avenida del Delta del Ebro871"/>
    <x v="1"/>
    <n v="4100"/>
    <x v="2"/>
    <n v="321"/>
    <x v="0"/>
    <x v="0"/>
    <x v="0"/>
    <x v="0"/>
    <x v="0"/>
    <m/>
    <n v="4100"/>
    <n v="12.772585669781931"/>
    <n v="585.71428571428567"/>
    <s v="Alquiler"/>
    <x v="1"/>
  </r>
  <r>
    <s v="Chalet adosado en calle de los Cipreses, 2, Bahía de Marbella, Marbella-811"/>
    <x v="0"/>
    <n v="4000"/>
    <x v="1"/>
    <n v="410"/>
    <x v="0"/>
    <x v="0"/>
    <x v="0"/>
    <x v="0"/>
    <x v="0"/>
    <m/>
    <n v="4000"/>
    <n v="9.7560975609756095"/>
    <n v="666.66666666666663"/>
    <s v="Alquiler"/>
    <x v="0"/>
  </r>
  <r>
    <s v="Casa o chalet independiente en avenida Mar Mediterráneo, 1, Linda Vista-Nueva Alcántara-Cortijo Blanco, Marbella-693"/>
    <x v="0"/>
    <n v="4000"/>
    <x v="5"/>
    <n v="205"/>
    <x v="0"/>
    <x v="0"/>
    <x v="0"/>
    <x v="0"/>
    <x v="0"/>
    <m/>
    <n v="4000"/>
    <n v="19.512195121951219"/>
    <n v="1000"/>
    <s v="Alquiler"/>
    <x v="0"/>
  </r>
  <r>
    <s v="Chalet pareado en Urbanización Los Naranjos de Marbella, s/n, La Dama de Noche-La Alzambra, Marbella-840"/>
    <x v="0"/>
    <n v="4000"/>
    <x v="4"/>
    <n v="160"/>
    <x v="0"/>
    <x v="0"/>
    <x v="0"/>
    <x v="0"/>
    <x v="0"/>
    <m/>
    <n v="4000"/>
    <n v="25"/>
    <n v="1333.3333333333333"/>
    <s v="Alquiler"/>
    <x v="0"/>
  </r>
  <r>
    <s v="Casa o chalet independiente en calle Urbanizacion Real de Zaragoza, Real de Zaragoza, Marbella-813"/>
    <x v="0"/>
    <n v="4000"/>
    <x v="4"/>
    <n v="120"/>
    <x v="0"/>
    <x v="0"/>
    <x v="0"/>
    <x v="0"/>
    <x v="0"/>
    <m/>
    <n v="4000"/>
    <n v="33.333333333333336"/>
    <n v="1333.3333333333333"/>
    <s v="Alquiler"/>
    <x v="0"/>
  </r>
  <r>
    <s v="Piso en Urbanización Los Pinos de Aloha, Aloha, Marbella-890"/>
    <x v="0"/>
    <n v="4000"/>
    <x v="4"/>
    <n v="165"/>
    <x v="1"/>
    <x v="1"/>
    <x v="2"/>
    <x v="1"/>
    <x v="1"/>
    <m/>
    <n v="4000"/>
    <n v="24.242424242424242"/>
    <n v="1333.3333333333333"/>
    <s v="Alquiler"/>
    <x v="0"/>
  </r>
  <r>
    <s v="Piso en calle Deborah Kerr, Rio Real, Marbella-932"/>
    <x v="0"/>
    <n v="4000"/>
    <x v="5"/>
    <n v="250"/>
    <x v="1"/>
    <x v="1"/>
    <x v="1"/>
    <x v="1"/>
    <x v="0"/>
    <m/>
    <n v="4000"/>
    <n v="16"/>
    <n v="1000"/>
    <s v="Alquiler"/>
    <x v="0"/>
  </r>
  <r>
    <s v="Piso en Las Lolas (Bloque b - Apartment7) -, Nueva Andalucía, Marbella-923"/>
    <x v="0"/>
    <n v="4000"/>
    <x v="5"/>
    <n v="180"/>
    <x v="1"/>
    <x v="1"/>
    <x v="1"/>
    <x v="1"/>
    <x v="0"/>
    <m/>
    <n v="4000"/>
    <n v="22.222222222222221"/>
    <n v="1000"/>
    <s v="Alquiler"/>
    <x v="0"/>
  </r>
  <r>
    <s v="Piso en calle Velázquez329"/>
    <x v="1"/>
    <n v="4000"/>
    <x v="8"/>
    <n v="133"/>
    <x v="13"/>
    <x v="1"/>
    <x v="1"/>
    <x v="1"/>
    <x v="1"/>
    <m/>
    <n v="4000"/>
    <n v="30.075187969924812"/>
    <n v="2000"/>
    <s v="Alquiler"/>
    <x v="3"/>
  </r>
  <r>
    <s v="Piso en Urbanizacion Santa Petronila, 61 b, La Carolina-Guadalpín, Marbella-386"/>
    <x v="0"/>
    <n v="4000"/>
    <x v="8"/>
    <n v="220"/>
    <x v="7"/>
    <x v="1"/>
    <x v="1"/>
    <x v="1"/>
    <x v="0"/>
    <m/>
    <n v="4000"/>
    <n v="18.181818181818183"/>
    <n v="2000"/>
    <s v="Alquiler"/>
    <x v="0"/>
  </r>
  <r>
    <s v="Piso en calle el Califa, Nueva Andalucía, Marbella-275"/>
    <x v="0"/>
    <n v="4000"/>
    <x v="5"/>
    <n v="180"/>
    <x v="7"/>
    <x v="1"/>
    <x v="1"/>
    <x v="2"/>
    <x v="0"/>
    <m/>
    <n v="4000"/>
    <n v="22.222222222222221"/>
    <n v="1000"/>
    <s v="Alquiler"/>
    <x v="0"/>
  </r>
  <r>
    <s v="Piso en Aloha Golf, s/n, Aloha, Marbella-410"/>
    <x v="0"/>
    <n v="4000"/>
    <x v="4"/>
    <n v="132"/>
    <x v="7"/>
    <x v="1"/>
    <x v="1"/>
    <x v="1"/>
    <x v="0"/>
    <m/>
    <n v="4000"/>
    <n v="30.303030303030305"/>
    <n v="1333.3333333333333"/>
    <s v="Alquiler"/>
    <x v="0"/>
  </r>
  <r>
    <s v="Piso en Urbanizacion n Andalucia j, 9, Los Naranjos, Marbella-562"/>
    <x v="0"/>
    <n v="4000"/>
    <x v="4"/>
    <n v="150"/>
    <x v="6"/>
    <x v="1"/>
    <x v="1"/>
    <x v="1"/>
    <x v="0"/>
    <m/>
    <n v="4000"/>
    <n v="26.666666666666668"/>
    <n v="1333.3333333333333"/>
    <s v="Alquiler"/>
    <x v="0"/>
  </r>
  <r>
    <s v="Piso en Urbanizacion n Andalucia j, 9, Los Naranjos, Marbella-564"/>
    <x v="0"/>
    <n v="4000"/>
    <x v="4"/>
    <n v="150"/>
    <x v="6"/>
    <x v="1"/>
    <x v="1"/>
    <x v="1"/>
    <x v="0"/>
    <m/>
    <n v="4000"/>
    <n v="26.666666666666668"/>
    <n v="1333.3333333333333"/>
    <s v="Alquiler"/>
    <x v="0"/>
  </r>
  <r>
    <s v="Piso en capanes sur, 2, La Alquería, Benahavís-569"/>
    <x v="0"/>
    <n v="4000"/>
    <x v="4"/>
    <n v="130"/>
    <x v="6"/>
    <x v="1"/>
    <x v="1"/>
    <x v="1"/>
    <x v="0"/>
    <m/>
    <n v="4000"/>
    <n v="30.76923076923077"/>
    <n v="1333.3333333333333"/>
    <s v="Alquiler"/>
    <x v="0"/>
  </r>
  <r>
    <s v="Piso en calle las Acacìas, 7, Nueva Andalucía, Marbella-450"/>
    <x v="0"/>
    <n v="4000"/>
    <x v="8"/>
    <n v="100"/>
    <x v="6"/>
    <x v="1"/>
    <x v="1"/>
    <x v="2"/>
    <x v="0"/>
    <m/>
    <n v="4000"/>
    <n v="40"/>
    <n v="2000"/>
    <s v="Alquiler"/>
    <x v="0"/>
  </r>
  <r>
    <s v="Piso en calle del Noviciado219"/>
    <x v="1"/>
    <n v="3995"/>
    <x v="4"/>
    <n v="147"/>
    <x v="3"/>
    <x v="1"/>
    <x v="1"/>
    <x v="1"/>
    <x v="1"/>
    <m/>
    <n v="3995"/>
    <n v="27.176870748299319"/>
    <n v="1331.6666666666667"/>
    <s v="Alquiler"/>
    <x v="3"/>
  </r>
  <r>
    <s v="Piso en avenida del Pintor Joaquín Sorolla, Limonar, Málaga-912"/>
    <x v="0"/>
    <n v="3990"/>
    <x v="4"/>
    <n v="198"/>
    <x v="1"/>
    <x v="1"/>
    <x v="1"/>
    <x v="1"/>
    <x v="0"/>
    <m/>
    <n v="3990"/>
    <n v="20.151515151515152"/>
    <n v="1330"/>
    <s v="Alquiler"/>
    <x v="3"/>
  </r>
  <r>
    <s v="Piso en calle de Antonio Arias311"/>
    <x v="1"/>
    <n v="3975"/>
    <x v="4"/>
    <n v="96"/>
    <x v="13"/>
    <x v="1"/>
    <x v="1"/>
    <x v="1"/>
    <x v="1"/>
    <m/>
    <n v="3975"/>
    <n v="41.40625"/>
    <n v="1325"/>
    <s v="Alquiler"/>
    <x v="3"/>
  </r>
  <r>
    <s v="Chalet pareado en avenida Carmen Werner, 10, Calaburra - Chaparral, Mijas-666"/>
    <x v="0"/>
    <n v="3900"/>
    <x v="4"/>
    <n v="126"/>
    <x v="0"/>
    <x v="0"/>
    <x v="0"/>
    <x v="0"/>
    <x v="0"/>
    <m/>
    <n v="3900"/>
    <n v="30.952380952380953"/>
    <n v="1300"/>
    <s v="Alquiler"/>
    <x v="4"/>
  </r>
  <r>
    <s v="Piso en calle del General Arrando386"/>
    <x v="1"/>
    <n v="3900"/>
    <x v="5"/>
    <n v="115"/>
    <x v="1"/>
    <x v="1"/>
    <x v="1"/>
    <x v="1"/>
    <x v="1"/>
    <m/>
    <n v="3900"/>
    <n v="33.913043478260867"/>
    <n v="975"/>
    <s v="Alquiler"/>
    <x v="3"/>
  </r>
  <r>
    <s v="Ático en calle de Jorge Juan339"/>
    <x v="1"/>
    <n v="3900"/>
    <x v="8"/>
    <n v="122"/>
    <x v="12"/>
    <x v="1"/>
    <x v="1"/>
    <x v="1"/>
    <x v="1"/>
    <m/>
    <n v="3900"/>
    <n v="31.967213114754099"/>
    <n v="1950"/>
    <s v="Alquiler"/>
    <x v="3"/>
  </r>
  <r>
    <s v="Piso en calle Velázquez293"/>
    <x v="1"/>
    <n v="3900"/>
    <x v="4"/>
    <n v="151"/>
    <x v="14"/>
    <x v="1"/>
    <x v="1"/>
    <x v="1"/>
    <x v="1"/>
    <m/>
    <n v="3900"/>
    <n v="25.827814569536425"/>
    <n v="1300"/>
    <s v="Alquiler"/>
    <x v="3"/>
  </r>
  <r>
    <s v="Piso en camino de los Jardines669"/>
    <x v="1"/>
    <n v="3900"/>
    <x v="5"/>
    <n v="220"/>
    <x v="7"/>
    <x v="1"/>
    <x v="1"/>
    <x v="1"/>
    <x v="0"/>
    <m/>
    <n v="3900"/>
    <n v="17.727272727272727"/>
    <n v="975"/>
    <s v="Alquiler"/>
    <x v="2"/>
  </r>
  <r>
    <s v="Ático en Magna Marbella, s/n, Los Naranjos, Marbella-263"/>
    <x v="0"/>
    <n v="3900"/>
    <x v="4"/>
    <n v="443"/>
    <x v="7"/>
    <x v="1"/>
    <x v="1"/>
    <x v="2"/>
    <x v="0"/>
    <m/>
    <n v="3900"/>
    <n v="8.8036117381489838"/>
    <n v="1300"/>
    <s v="Alquiler"/>
    <x v="0"/>
  </r>
  <r>
    <s v="Dúplex en Urb Pepina, s/n, Puerto Banús, Marbella-398"/>
    <x v="0"/>
    <n v="3850"/>
    <x v="4"/>
    <n v="219"/>
    <x v="7"/>
    <x v="1"/>
    <x v="1"/>
    <x v="1"/>
    <x v="0"/>
    <m/>
    <n v="3850"/>
    <n v="17.579908675799086"/>
    <n v="1283.3333333333333"/>
    <s v="Alquiler"/>
    <x v="0"/>
  </r>
  <r>
    <s v="Piso en paseo Martiricos, Martiricos - La Roca, Málaga-593"/>
    <x v="0"/>
    <n v="3850"/>
    <x v="8"/>
    <n v="70"/>
    <x v="16"/>
    <x v="1"/>
    <x v="1"/>
    <x v="1"/>
    <x v="0"/>
    <m/>
    <n v="3850"/>
    <n v="55"/>
    <n v="1925"/>
    <s v="Alquiler"/>
    <x v="3"/>
  </r>
  <r>
    <s v="Chalet pareado en calle Madrid, Costabella, Marbella-711"/>
    <x v="0"/>
    <n v="3800"/>
    <x v="4"/>
    <n v="170"/>
    <x v="0"/>
    <x v="0"/>
    <x v="0"/>
    <x v="0"/>
    <x v="0"/>
    <m/>
    <n v="3800"/>
    <n v="22.352941176470587"/>
    <n v="1266.6666666666667"/>
    <s v="Alquiler"/>
    <x v="0"/>
  </r>
  <r>
    <s v="Estudio en Portazgo109"/>
    <x v="1"/>
    <n v="3800"/>
    <x v="5"/>
    <n v="230"/>
    <x v="7"/>
    <x v="1"/>
    <x v="1"/>
    <x v="1"/>
    <x v="1"/>
    <m/>
    <n v="3800"/>
    <n v="16.521739130434781"/>
    <n v="950"/>
    <s v="Alquiler"/>
    <x v="3"/>
  </r>
  <r>
    <s v="Ático en paseo de los Parques621"/>
    <x v="1"/>
    <n v="3799"/>
    <x v="5"/>
    <n v="180"/>
    <x v="7"/>
    <x v="1"/>
    <x v="1"/>
    <x v="1"/>
    <x v="0"/>
    <m/>
    <n v="3799"/>
    <n v="21.105555555555554"/>
    <n v="949.75"/>
    <s v="Alquiler"/>
    <x v="2"/>
  </r>
  <r>
    <s v="Piso en paseo del General Martínez Campos332"/>
    <x v="1"/>
    <n v="3770"/>
    <x v="8"/>
    <n v="85"/>
    <x v="13"/>
    <x v="1"/>
    <x v="1"/>
    <x v="1"/>
    <x v="1"/>
    <m/>
    <n v="3770"/>
    <n v="44.352941176470587"/>
    <n v="1885"/>
    <s v="Alquiler"/>
    <x v="3"/>
  </r>
  <r>
    <s v="Piso en calle de O'Donnell104"/>
    <x v="1"/>
    <n v="3765"/>
    <x v="8"/>
    <n v="100"/>
    <x v="17"/>
    <x v="1"/>
    <x v="1"/>
    <x v="1"/>
    <x v="1"/>
    <m/>
    <n v="3765"/>
    <n v="37.65"/>
    <n v="1882.5"/>
    <s v="Alquiler"/>
    <x v="3"/>
  </r>
  <r>
    <s v="Piso en calle Yedras, 2, Nueva Andalucía, Marbella-484"/>
    <x v="0"/>
    <n v="3750"/>
    <x v="4"/>
    <n v="159"/>
    <x v="6"/>
    <x v="1"/>
    <x v="2"/>
    <x v="1"/>
    <x v="1"/>
    <m/>
    <n v="3750"/>
    <n v="23.584905660377359"/>
    <n v="1250"/>
    <s v="Alquiler"/>
    <x v="0"/>
  </r>
  <r>
    <s v="Piso en calle de Bretón de los Herreros767"/>
    <x v="1"/>
    <n v="3750"/>
    <x v="4"/>
    <n v="171"/>
    <x v="12"/>
    <x v="1"/>
    <x v="1"/>
    <x v="1"/>
    <x v="0"/>
    <m/>
    <n v="3750"/>
    <n v="21.92982456140351"/>
    <n v="1250"/>
    <s v="Alquiler"/>
    <x v="3"/>
  </r>
  <r>
    <s v="Piso en calle de Castelló738"/>
    <x v="1"/>
    <n v="3750"/>
    <x v="4"/>
    <n v="213"/>
    <x v="14"/>
    <x v="1"/>
    <x v="1"/>
    <x v="1"/>
    <x v="0"/>
    <m/>
    <n v="3750"/>
    <n v="17.6056338028169"/>
    <n v="1250"/>
    <s v="Alquiler"/>
    <x v="3"/>
  </r>
  <r>
    <s v="Dúplex en avenida de Andalucia, 3993, Benahavís-171"/>
    <x v="0"/>
    <n v="3750"/>
    <x v="4"/>
    <n v="235"/>
    <x v="3"/>
    <x v="1"/>
    <x v="1"/>
    <x v="2"/>
    <x v="0"/>
    <m/>
    <n v="3750"/>
    <n v="15.957446808510639"/>
    <n v="1250"/>
    <s v="Alquiler"/>
    <x v="0"/>
  </r>
  <r>
    <s v="Dúplex en calle Arrabal S. 2 Virgen del Carmen, 4, Palo Alto, Ojén-278"/>
    <x v="0"/>
    <n v="3750"/>
    <x v="8"/>
    <n v="120"/>
    <x v="7"/>
    <x v="1"/>
    <x v="1"/>
    <x v="2"/>
    <x v="0"/>
    <m/>
    <n v="3750"/>
    <n v="31.25"/>
    <n v="1875"/>
    <s v="Alquiler"/>
    <x v="0"/>
  </r>
  <r>
    <s v="Piso en calle Hernán Cortés, La Quinta, Benahavís-461"/>
    <x v="0"/>
    <n v="3750"/>
    <x v="4"/>
    <n v="144"/>
    <x v="6"/>
    <x v="1"/>
    <x v="1"/>
    <x v="2"/>
    <x v="0"/>
    <m/>
    <n v="3750"/>
    <n v="26.041666666666668"/>
    <n v="1250"/>
    <s v="Alquiler"/>
    <x v="0"/>
  </r>
  <r>
    <s v="Piso en A-355, s/n, Palo Alto, Ojén-441"/>
    <x v="0"/>
    <n v="3750"/>
    <x v="8"/>
    <n v="120"/>
    <x v="6"/>
    <x v="1"/>
    <x v="1"/>
    <x v="2"/>
    <x v="0"/>
    <m/>
    <n v="3750"/>
    <n v="31.25"/>
    <n v="1875"/>
    <s v="Alquiler"/>
    <x v="0"/>
  </r>
  <r>
    <s v="Casa o chalet independiente en lomas de mijas, s/n, Mijas Pueblo, Mijas-658"/>
    <x v="0"/>
    <n v="3700"/>
    <x v="5"/>
    <n v="160"/>
    <x v="0"/>
    <x v="0"/>
    <x v="0"/>
    <x v="0"/>
    <x v="0"/>
    <m/>
    <n v="3700"/>
    <n v="23.125"/>
    <n v="925"/>
    <s v="Alquiler"/>
    <x v="4"/>
  </r>
  <r>
    <s v="Casa o chalet independiente en calle Tucanes837"/>
    <x v="1"/>
    <n v="3700"/>
    <x v="4"/>
    <n v="370"/>
    <x v="0"/>
    <x v="0"/>
    <x v="0"/>
    <x v="0"/>
    <x v="0"/>
    <m/>
    <n v="3700"/>
    <n v="10"/>
    <n v="1233.3333333333333"/>
    <s v="Alquiler"/>
    <x v="1"/>
  </r>
  <r>
    <s v="Piso en avenida Carlos Cano, 42, Linda Vista-Nueva Alcántara-Cortijo Blanco, Marbella-934"/>
    <x v="0"/>
    <n v="3700"/>
    <x v="4"/>
    <n v="183"/>
    <x v="1"/>
    <x v="1"/>
    <x v="1"/>
    <x v="1"/>
    <x v="0"/>
    <m/>
    <n v="3700"/>
    <n v="20.218579234972676"/>
    <n v="1233.3333333333333"/>
    <s v="Alquiler"/>
    <x v="0"/>
  </r>
  <r>
    <s v="Piso en calle de Zurbano282"/>
    <x v="1"/>
    <n v="3700"/>
    <x v="8"/>
    <n v="180"/>
    <x v="14"/>
    <x v="1"/>
    <x v="1"/>
    <x v="1"/>
    <x v="1"/>
    <m/>
    <n v="3700"/>
    <n v="20.555555555555557"/>
    <n v="1850"/>
    <s v="Alquiler"/>
    <x v="3"/>
  </r>
  <r>
    <s v="Piso en calle Velázquez292"/>
    <x v="1"/>
    <n v="3700"/>
    <x v="4"/>
    <n v="167"/>
    <x v="14"/>
    <x v="1"/>
    <x v="1"/>
    <x v="1"/>
    <x v="1"/>
    <m/>
    <n v="3700"/>
    <n v="22.155688622754489"/>
    <n v="1233.3333333333333"/>
    <s v="Alquiler"/>
    <x v="3"/>
  </r>
  <r>
    <s v="Piso en calle de la Azalea706"/>
    <x v="1"/>
    <n v="3700"/>
    <x v="5"/>
    <n v="250"/>
    <x v="3"/>
    <x v="1"/>
    <x v="1"/>
    <x v="1"/>
    <x v="0"/>
    <m/>
    <n v="3700"/>
    <n v="14.8"/>
    <n v="925"/>
    <s v="Alquiler"/>
    <x v="2"/>
  </r>
  <r>
    <s v="Chalet pareado en calle Balsa896"/>
    <x v="1"/>
    <n v="3600"/>
    <x v="0"/>
    <n v="313"/>
    <x v="0"/>
    <x v="0"/>
    <x v="0"/>
    <x v="0"/>
    <x v="0"/>
    <m/>
    <n v="3600"/>
    <n v="11.501597444089457"/>
    <n v="720"/>
    <s v="Alquiler"/>
    <x v="1"/>
  </r>
  <r>
    <s v="Piso en calle del Mesón de Paredes346"/>
    <x v="1"/>
    <n v="3600"/>
    <x v="4"/>
    <n v="120"/>
    <x v="12"/>
    <x v="1"/>
    <x v="1"/>
    <x v="1"/>
    <x v="1"/>
    <m/>
    <n v="3600"/>
    <n v="30"/>
    <n v="1200"/>
    <s v="Alquiler"/>
    <x v="3"/>
  </r>
  <r>
    <s v="Piso en calle de San Bernardo211"/>
    <x v="1"/>
    <n v="3600"/>
    <x v="8"/>
    <n v="85"/>
    <x v="3"/>
    <x v="1"/>
    <x v="1"/>
    <x v="1"/>
    <x v="1"/>
    <m/>
    <n v="3600"/>
    <n v="42.352941176470587"/>
    <n v="1800"/>
    <s v="Alquiler"/>
    <x v="3"/>
  </r>
  <r>
    <s v="Piso en calle de San Bernardo212"/>
    <x v="1"/>
    <n v="3600"/>
    <x v="8"/>
    <n v="90"/>
    <x v="3"/>
    <x v="1"/>
    <x v="1"/>
    <x v="1"/>
    <x v="1"/>
    <m/>
    <n v="3600"/>
    <n v="40"/>
    <n v="1800"/>
    <s v="Alquiler"/>
    <x v="3"/>
  </r>
  <r>
    <s v="Piso en calle de San Bernardo213"/>
    <x v="1"/>
    <n v="3600"/>
    <x v="8"/>
    <n v="90"/>
    <x v="3"/>
    <x v="1"/>
    <x v="1"/>
    <x v="1"/>
    <x v="1"/>
    <m/>
    <n v="3600"/>
    <n v="40"/>
    <n v="1800"/>
    <s v="Alquiler"/>
    <x v="3"/>
  </r>
  <r>
    <s v="Piso en avenida de Rafael Nadal637"/>
    <x v="1"/>
    <n v="3590"/>
    <x v="5"/>
    <n v="293"/>
    <x v="7"/>
    <x v="1"/>
    <x v="1"/>
    <x v="1"/>
    <x v="0"/>
    <m/>
    <n v="3590"/>
    <n v="12.252559726962458"/>
    <n v="897.5"/>
    <s v="Alquiler"/>
    <x v="2"/>
  </r>
  <r>
    <s v="Piso en Gaztambide94"/>
    <x v="1"/>
    <n v="3550"/>
    <x v="5"/>
    <n v="150"/>
    <x v="6"/>
    <x v="1"/>
    <x v="1"/>
    <x v="1"/>
    <x v="1"/>
    <m/>
    <n v="3550"/>
    <n v="23.666666666666668"/>
    <n v="887.5"/>
    <s v="Alquiler"/>
    <x v="3"/>
  </r>
  <r>
    <s v="Casa o chalet independiente en calle del Pardillo, Torreblanca del Sol, Fuengirola-661"/>
    <x v="0"/>
    <n v="3500"/>
    <x v="5"/>
    <n v="345"/>
    <x v="0"/>
    <x v="0"/>
    <x v="0"/>
    <x v="0"/>
    <x v="0"/>
    <m/>
    <n v="3500"/>
    <n v="10.144927536231885"/>
    <n v="875"/>
    <s v="Alquiler"/>
    <x v="4"/>
  </r>
  <r>
    <s v="Casa o chalet independiente en Riviera del Sol, Mijas-649"/>
    <x v="0"/>
    <n v="3500"/>
    <x v="4"/>
    <n v="312"/>
    <x v="0"/>
    <x v="0"/>
    <x v="0"/>
    <x v="0"/>
    <x v="0"/>
    <m/>
    <n v="3500"/>
    <n v="11.217948717948717"/>
    <n v="1166.6666666666667"/>
    <s v="Alquiler"/>
    <x v="4"/>
  </r>
  <r>
    <s v="Casa o chalet independiente en Urbanización Lomas de Mijas, Mijas Pueblo, Mijas-651"/>
    <x v="0"/>
    <n v="3500"/>
    <x v="5"/>
    <n v="310"/>
    <x v="0"/>
    <x v="0"/>
    <x v="0"/>
    <x v="0"/>
    <x v="0"/>
    <m/>
    <n v="3500"/>
    <n v="11.290322580645162"/>
    <n v="875"/>
    <s v="Alquiler"/>
    <x v="4"/>
  </r>
  <r>
    <s v="Chalet adosado en calle Río Miño, Rodeo Alto-Guadaiza-La Campana, Marbella-702"/>
    <x v="0"/>
    <n v="3500"/>
    <x v="5"/>
    <n v="261"/>
    <x v="0"/>
    <x v="0"/>
    <x v="0"/>
    <x v="0"/>
    <x v="0"/>
    <m/>
    <n v="3500"/>
    <n v="13.409961685823754"/>
    <n v="875"/>
    <s v="Alquiler"/>
    <x v="0"/>
  </r>
  <r>
    <s v="Chalet pareado en Santa Clara, Marbella-838"/>
    <x v="0"/>
    <n v="3500"/>
    <x v="4"/>
    <n v="250"/>
    <x v="0"/>
    <x v="0"/>
    <x v="0"/>
    <x v="0"/>
    <x v="0"/>
    <m/>
    <n v="3500"/>
    <n v="14"/>
    <n v="1166.6666666666667"/>
    <s v="Alquiler"/>
    <x v="0"/>
  </r>
  <r>
    <s v="Casa o chalet independiente en calle Condor, Hipódromo-Cerrado del Águila, Mijas-660"/>
    <x v="0"/>
    <n v="3500"/>
    <x v="5"/>
    <n v="241"/>
    <x v="0"/>
    <x v="0"/>
    <x v="0"/>
    <x v="0"/>
    <x v="0"/>
    <m/>
    <n v="3500"/>
    <n v="14.522821576763485"/>
    <n v="875"/>
    <s v="Alquiler"/>
    <x v="4"/>
  </r>
  <r>
    <s v="Casa o chalet independiente en El Oasis de Marbella, Las Lomas de Río Verde, Marbella-802"/>
    <x v="0"/>
    <n v="3500"/>
    <x v="5"/>
    <n v="194"/>
    <x v="0"/>
    <x v="0"/>
    <x v="0"/>
    <x v="0"/>
    <x v="0"/>
    <m/>
    <n v="3500"/>
    <n v="18.041237113402062"/>
    <n v="875"/>
    <s v="Alquiler"/>
    <x v="0"/>
  </r>
  <r>
    <s v="Chalet pareado en Marein Village, s/n, La Dama de Noche-La Alzambra, Marbella-837"/>
    <x v="0"/>
    <n v="3500"/>
    <x v="4"/>
    <n v="160"/>
    <x v="0"/>
    <x v="0"/>
    <x v="0"/>
    <x v="0"/>
    <x v="0"/>
    <m/>
    <n v="3500"/>
    <n v="21.875"/>
    <n v="1166.6666666666667"/>
    <s v="Alquiler"/>
    <x v="0"/>
  </r>
  <r>
    <s v="Casa o chalet independiente en San García - La Juliana/ Algeciras"/>
    <x v="3"/>
    <n v="3500"/>
    <x v="5"/>
    <n v="441"/>
    <x v="0"/>
    <x v="0"/>
    <x v="0"/>
    <x v="0"/>
    <x v="0"/>
    <m/>
    <n v="3500"/>
    <n v="7.9365079365079367"/>
    <n v="875"/>
    <s v="Alquiler"/>
    <x v="6"/>
  </r>
  <r>
    <s v="Piso en Ojén pueblo, Ojén-893"/>
    <x v="0"/>
    <n v="3500"/>
    <x v="8"/>
    <n v="95"/>
    <x v="1"/>
    <x v="1"/>
    <x v="2"/>
    <x v="1"/>
    <x v="0"/>
    <m/>
    <n v="3500"/>
    <n v="36.842105263157897"/>
    <n v="1750"/>
    <s v="Alquiler"/>
    <x v="0"/>
  </r>
  <r>
    <s v="Ático en carretera Urb. Playa Lucera, s/n, Sitio de Calahonda, Mijas-297"/>
    <x v="0"/>
    <n v="3500"/>
    <x v="4"/>
    <n v="170"/>
    <x v="7"/>
    <x v="1"/>
    <x v="2"/>
    <x v="1"/>
    <x v="0"/>
    <m/>
    <n v="3500"/>
    <n v="20.588235294117649"/>
    <n v="1166.6666666666667"/>
    <s v="Alquiler"/>
    <x v="4"/>
  </r>
  <r>
    <s v="Dúplex en Gxf3+7h3 Benahavís, s/n, Benahavís-251"/>
    <x v="0"/>
    <n v="3500"/>
    <x v="0"/>
    <n v="235"/>
    <x v="7"/>
    <x v="1"/>
    <x v="2"/>
    <x v="2"/>
    <x v="1"/>
    <m/>
    <n v="3500"/>
    <n v="14.893617021276595"/>
    <n v="700"/>
    <s v="Alquiler"/>
    <x v="0"/>
  </r>
  <r>
    <s v="Piso en calle Algarrobo, s/n, El Paraíso, Benahavís-430"/>
    <x v="0"/>
    <n v="3500"/>
    <x v="4"/>
    <n v="133"/>
    <x v="6"/>
    <x v="1"/>
    <x v="2"/>
    <x v="2"/>
    <x v="0"/>
    <m/>
    <n v="3500"/>
    <n v="26.315789473684209"/>
    <n v="1166.6666666666667"/>
    <s v="Alquiler"/>
    <x v="0"/>
  </r>
  <r>
    <s v="Piso en calle de las Torres, 7, Aloha, Marbella-431"/>
    <x v="0"/>
    <n v="3500"/>
    <x v="8"/>
    <n v="104"/>
    <x v="6"/>
    <x v="1"/>
    <x v="2"/>
    <x v="2"/>
    <x v="1"/>
    <m/>
    <n v="3500"/>
    <n v="33.653846153846153"/>
    <n v="1750"/>
    <s v="Alquiler"/>
    <x v="0"/>
  </r>
  <r>
    <s v="Piso en Encinar de los Reyes806"/>
    <x v="1"/>
    <n v="3500"/>
    <x v="5"/>
    <n v="230"/>
    <x v="1"/>
    <x v="1"/>
    <x v="1"/>
    <x v="1"/>
    <x v="0"/>
    <m/>
    <n v="3500"/>
    <n v="15.217391304347826"/>
    <n v="875"/>
    <s v="Alquiler"/>
    <x v="2"/>
  </r>
  <r>
    <s v="Piso en Urbanizacion Villa Parra Palomeras, s/n, Las Lomas de Río Verde, Marbella-941"/>
    <x v="0"/>
    <n v="3500"/>
    <x v="5"/>
    <n v="200"/>
    <x v="1"/>
    <x v="1"/>
    <x v="1"/>
    <x v="1"/>
    <x v="0"/>
    <m/>
    <n v="3500"/>
    <n v="17.5"/>
    <n v="875"/>
    <s v="Alquiler"/>
    <x v="0"/>
  </r>
  <r>
    <s v="Piso en El Oasis de Marbella, 1, Las Lomas de Río Verde, Marbella-940"/>
    <x v="0"/>
    <n v="3500"/>
    <x v="5"/>
    <n v="194"/>
    <x v="1"/>
    <x v="1"/>
    <x v="1"/>
    <x v="1"/>
    <x v="0"/>
    <m/>
    <n v="3500"/>
    <n v="18.041237113402062"/>
    <n v="875"/>
    <s v="Alquiler"/>
    <x v="0"/>
  </r>
  <r>
    <s v="Piso en marbella, s/n, Casco Antiguo, Marbella-862"/>
    <x v="0"/>
    <n v="3500"/>
    <x v="4"/>
    <n v="169"/>
    <x v="1"/>
    <x v="1"/>
    <x v="1"/>
    <x v="2"/>
    <x v="1"/>
    <m/>
    <n v="3500"/>
    <n v="20.710059171597631"/>
    <n v="1166.6666666666667"/>
    <s v="Alquiler"/>
    <x v="0"/>
  </r>
  <r>
    <s v="Piso en calle el Califa, Nueva Andalucía, Marbella-922"/>
    <x v="0"/>
    <n v="3500"/>
    <x v="4"/>
    <n v="121"/>
    <x v="1"/>
    <x v="1"/>
    <x v="1"/>
    <x v="1"/>
    <x v="1"/>
    <m/>
    <n v="3500"/>
    <n v="28.925619834710744"/>
    <n v="1166.6666666666667"/>
    <s v="Alquiler"/>
    <x v="0"/>
  </r>
  <r>
    <s v="Piso en Santa Cruz - Alfalfa107"/>
    <x v="2"/>
    <n v="3500"/>
    <x v="4"/>
    <n v="128"/>
    <x v="13"/>
    <x v="1"/>
    <x v="1"/>
    <x v="1"/>
    <x v="1"/>
    <m/>
    <n v="3500"/>
    <n v="27.34375"/>
    <n v="1166.6666666666667"/>
    <s v="Alquiler"/>
    <x v="3"/>
  </r>
  <r>
    <s v="Piso en calle del Príncipe de Vergara327"/>
    <x v="1"/>
    <n v="3500"/>
    <x v="4"/>
    <n v="118"/>
    <x v="13"/>
    <x v="1"/>
    <x v="1"/>
    <x v="1"/>
    <x v="1"/>
    <m/>
    <n v="3500"/>
    <n v="29.661016949152543"/>
    <n v="1166.6666666666667"/>
    <s v="Alquiler"/>
    <x v="3"/>
  </r>
  <r>
    <s v="Piso en calle del General Pardiñas485"/>
    <x v="1"/>
    <n v="3500"/>
    <x v="8"/>
    <n v="83"/>
    <x v="13"/>
    <x v="1"/>
    <x v="1"/>
    <x v="2"/>
    <x v="1"/>
    <m/>
    <n v="3500"/>
    <n v="42.168674698795179"/>
    <n v="1750"/>
    <s v="Alquiler"/>
    <x v="3"/>
  </r>
  <r>
    <s v="Piso en avenida Don Jaime de Mora, 3, La Carolina-Guadalpín, Marbella-90"/>
    <x v="0"/>
    <n v="3500"/>
    <x v="8"/>
    <n v="132"/>
    <x v="14"/>
    <x v="1"/>
    <x v="1"/>
    <x v="2"/>
    <x v="0"/>
    <m/>
    <n v="3500"/>
    <n v="26.515151515151516"/>
    <n v="1750"/>
    <s v="Alquiler"/>
    <x v="0"/>
  </r>
  <r>
    <s v="Piso en avenida Don Jaime de Mora, 3, La Carolina-Guadalpín, Marbella-91"/>
    <x v="0"/>
    <n v="3500"/>
    <x v="8"/>
    <n v="132"/>
    <x v="14"/>
    <x v="1"/>
    <x v="1"/>
    <x v="2"/>
    <x v="0"/>
    <m/>
    <n v="3500"/>
    <n v="26.515151515151516"/>
    <n v="1750"/>
    <s v="Alquiler"/>
    <x v="0"/>
  </r>
  <r>
    <s v="Piso en Argüelles187"/>
    <x v="1"/>
    <n v="3500"/>
    <x v="0"/>
    <n v="310"/>
    <x v="3"/>
    <x v="1"/>
    <x v="1"/>
    <x v="1"/>
    <x v="1"/>
    <m/>
    <n v="3500"/>
    <n v="11.290322580645162"/>
    <n v="700"/>
    <s v="Alquiler"/>
    <x v="3"/>
  </r>
  <r>
    <s v="Piso en Arroyo de la Vega633"/>
    <x v="1"/>
    <n v="3500"/>
    <x v="5"/>
    <n v="200"/>
    <x v="7"/>
    <x v="1"/>
    <x v="1"/>
    <x v="1"/>
    <x v="0"/>
    <m/>
    <n v="3500"/>
    <n v="17.5"/>
    <n v="875"/>
    <s v="Alquiler"/>
    <x v="2"/>
  </r>
  <r>
    <s v="Piso en camino Viejo Del Cura671"/>
    <x v="1"/>
    <n v="3500"/>
    <x v="5"/>
    <n v="281"/>
    <x v="7"/>
    <x v="1"/>
    <x v="1"/>
    <x v="1"/>
    <x v="0"/>
    <m/>
    <n v="3500"/>
    <n v="12.455516014234876"/>
    <n v="875"/>
    <s v="Alquiler"/>
    <x v="2"/>
  </r>
  <r>
    <s v="Piso en Capanes del golf, s/n, Los Arqueros-Puerto del Almendro, Benahavís-272"/>
    <x v="0"/>
    <n v="3500"/>
    <x v="4"/>
    <n v="170"/>
    <x v="7"/>
    <x v="1"/>
    <x v="1"/>
    <x v="2"/>
    <x v="0"/>
    <m/>
    <n v="3500"/>
    <n v="20.588235294117649"/>
    <n v="1166.6666666666667"/>
    <s v="Alquiler"/>
    <x v="0"/>
  </r>
  <r>
    <s v="Piso en La Carolina-Guadalpín, Marbella-395"/>
    <x v="0"/>
    <n v="3500"/>
    <x v="4"/>
    <n v="169"/>
    <x v="7"/>
    <x v="1"/>
    <x v="1"/>
    <x v="1"/>
    <x v="0"/>
    <m/>
    <n v="3500"/>
    <n v="20.710059171597631"/>
    <n v="1166.6666666666667"/>
    <s v="Alquiler"/>
    <x v="0"/>
  </r>
  <r>
    <s v="Piso en A-355, 31, Palo Alto, Ojén-396"/>
    <x v="0"/>
    <n v="3500"/>
    <x v="8"/>
    <n v="138"/>
    <x v="7"/>
    <x v="1"/>
    <x v="1"/>
    <x v="1"/>
    <x v="0"/>
    <m/>
    <n v="3500"/>
    <n v="25.362318840579711"/>
    <n v="1750"/>
    <s v="Alquiler"/>
    <x v="0"/>
  </r>
  <r>
    <s v="Dúplex en plaza Square de la Luna, 1, Lomas de Marbella Club, Marbella-260"/>
    <x v="0"/>
    <n v="3500"/>
    <x v="8"/>
    <n v="132"/>
    <x v="7"/>
    <x v="1"/>
    <x v="1"/>
    <x v="2"/>
    <x v="0"/>
    <m/>
    <n v="3500"/>
    <n v="26.515151515151516"/>
    <n v="1750"/>
    <s v="Alquiler"/>
    <x v="0"/>
  </r>
  <r>
    <s v="Dúplex en plaza Square de la Luna, 1, Lomas de Marbella Club, Marbella-279"/>
    <x v="0"/>
    <n v="3500"/>
    <x v="8"/>
    <n v="132"/>
    <x v="7"/>
    <x v="1"/>
    <x v="1"/>
    <x v="2"/>
    <x v="0"/>
    <m/>
    <n v="3500"/>
    <n v="26.515151515151516"/>
    <n v="1750"/>
    <s v="Alquiler"/>
    <x v="0"/>
  </r>
  <r>
    <s v="Piso en calle Sierra de Baza, 15, La Cala de Mijas, Mijas-329"/>
    <x v="0"/>
    <n v="3500"/>
    <x v="4"/>
    <n v="125"/>
    <x v="7"/>
    <x v="1"/>
    <x v="1"/>
    <x v="1"/>
    <x v="0"/>
    <m/>
    <n v="3500"/>
    <n v="28"/>
    <n v="1166.6666666666667"/>
    <s v="Alquiler"/>
    <x v="4"/>
  </r>
  <r>
    <s v="Piso en carretera de Lomas de Marbella, Alto de los Monteros, Marbella-276"/>
    <x v="0"/>
    <n v="3500"/>
    <x v="8"/>
    <n v="97"/>
    <x v="7"/>
    <x v="1"/>
    <x v="1"/>
    <x v="2"/>
    <x v="0"/>
    <m/>
    <n v="3500"/>
    <n v="36.082474226804123"/>
    <n v="1750"/>
    <s v="Alquiler"/>
    <x v="0"/>
  </r>
  <r>
    <s v="Piso en calle las Ventas, Las Brisas, Marbella-283"/>
    <x v="0"/>
    <n v="3500"/>
    <x v="8"/>
    <n v="150"/>
    <x v="7"/>
    <x v="1"/>
    <x v="1"/>
    <x v="2"/>
    <x v="1"/>
    <m/>
    <n v="3500"/>
    <n v="23.333333333333332"/>
    <n v="1750"/>
    <s v="Alquiler"/>
    <x v="0"/>
  </r>
  <r>
    <s v="Piso en calle las Ventas, Las Brisas, Marbella-294"/>
    <x v="0"/>
    <n v="3500"/>
    <x v="8"/>
    <n v="150"/>
    <x v="7"/>
    <x v="1"/>
    <x v="1"/>
    <x v="2"/>
    <x v="1"/>
    <m/>
    <n v="3500"/>
    <n v="23.333333333333332"/>
    <n v="1750"/>
    <s v="Alquiler"/>
    <x v="0"/>
  </r>
  <r>
    <s v="Piso en calle de Antonio Toledano48"/>
    <x v="1"/>
    <n v="3500"/>
    <x v="5"/>
    <n v="157"/>
    <x v="6"/>
    <x v="1"/>
    <x v="1"/>
    <x v="1"/>
    <x v="1"/>
    <m/>
    <n v="3500"/>
    <n v="22.29299363057325"/>
    <n v="875"/>
    <s v="Alquiler"/>
    <x v="3"/>
  </r>
  <r>
    <s v="Piso en Urbanizacion n Andalucia j, 9, Los Naranjos, Marbella-453"/>
    <x v="0"/>
    <n v="3500"/>
    <x v="4"/>
    <n v="147"/>
    <x v="6"/>
    <x v="1"/>
    <x v="1"/>
    <x v="2"/>
    <x v="0"/>
    <m/>
    <n v="3500"/>
    <n v="23.80952380952381"/>
    <n v="1166.6666666666667"/>
    <s v="Alquiler"/>
    <x v="0"/>
  </r>
  <r>
    <s v="Piso en calle de Alcalá310"/>
    <x v="1"/>
    <n v="3495"/>
    <x v="8"/>
    <n v="119"/>
    <x v="13"/>
    <x v="1"/>
    <x v="1"/>
    <x v="1"/>
    <x v="1"/>
    <m/>
    <n v="3495"/>
    <n v="29.369747899159663"/>
    <n v="1747.5"/>
    <s v="Alquiler"/>
    <x v="3"/>
  </r>
  <r>
    <s v="Piso en via Gran176"/>
    <x v="1"/>
    <n v="3450"/>
    <x v="8"/>
    <n v="120"/>
    <x v="7"/>
    <x v="1"/>
    <x v="1"/>
    <x v="1"/>
    <x v="1"/>
    <m/>
    <n v="3450"/>
    <n v="28.75"/>
    <n v="1725"/>
    <s v="Alquiler"/>
    <x v="3"/>
  </r>
  <r>
    <s v="Ático en calle de Jerónimo de la Quintana356"/>
    <x v="1"/>
    <n v="3435"/>
    <x v="4"/>
    <n v="90"/>
    <x v="15"/>
    <x v="1"/>
    <x v="1"/>
    <x v="1"/>
    <x v="1"/>
    <m/>
    <n v="3435"/>
    <n v="38.166666666666664"/>
    <n v="1145"/>
    <s v="Alquiler"/>
    <x v="3"/>
  </r>
  <r>
    <s v="Chalet adosado en calle Isabel Clara Eugenia, s/n, Puerto Banús, Marbella-700"/>
    <x v="0"/>
    <n v="3400"/>
    <x v="4"/>
    <n v="246"/>
    <x v="0"/>
    <x v="0"/>
    <x v="0"/>
    <x v="0"/>
    <x v="0"/>
    <m/>
    <n v="3400"/>
    <n v="13.821138211382113"/>
    <n v="1133.3333333333333"/>
    <s v="Alquiler"/>
    <x v="0"/>
  </r>
  <r>
    <s v="Casa o chalet independiente en El Pinar- Punta Galea846"/>
    <x v="1"/>
    <n v="3400"/>
    <x v="0"/>
    <n v="303"/>
    <x v="0"/>
    <x v="0"/>
    <x v="0"/>
    <x v="0"/>
    <x v="0"/>
    <m/>
    <n v="3400"/>
    <n v="11.221122112211221"/>
    <n v="680"/>
    <s v="Alquiler"/>
    <x v="1"/>
  </r>
  <r>
    <s v="Piso en paseo Reding, Malagueta - Monte Sancha, Málaga-12"/>
    <x v="0"/>
    <n v="3400"/>
    <x v="5"/>
    <n v="170"/>
    <x v="15"/>
    <x v="1"/>
    <x v="1"/>
    <x v="1"/>
    <x v="1"/>
    <m/>
    <n v="3400"/>
    <n v="20"/>
    <n v="850"/>
    <s v="Alquiler"/>
    <x v="3"/>
  </r>
  <r>
    <s v="Piso en paseo Reding, Malagueta - Monte Sancha, Málaga-19"/>
    <x v="0"/>
    <n v="3400"/>
    <x v="5"/>
    <n v="170"/>
    <x v="15"/>
    <x v="1"/>
    <x v="1"/>
    <x v="1"/>
    <x v="1"/>
    <m/>
    <n v="3400"/>
    <n v="20"/>
    <n v="850"/>
    <s v="Alquiler"/>
    <x v="3"/>
  </r>
  <r>
    <s v="Piso en calle de San Bernardo278"/>
    <x v="1"/>
    <n v="3400"/>
    <x v="0"/>
    <n v="215"/>
    <x v="14"/>
    <x v="1"/>
    <x v="1"/>
    <x v="1"/>
    <x v="1"/>
    <m/>
    <n v="3400"/>
    <n v="15.813953488372093"/>
    <n v="680"/>
    <s v="Alquiler"/>
    <x v="3"/>
  </r>
  <r>
    <s v="Piso en calle de Serrano280"/>
    <x v="1"/>
    <n v="3400"/>
    <x v="4"/>
    <n v="60"/>
    <x v="14"/>
    <x v="1"/>
    <x v="1"/>
    <x v="1"/>
    <x v="1"/>
    <m/>
    <n v="3400"/>
    <n v="56.666666666666664"/>
    <n v="1133.3333333333333"/>
    <s v="Alquiler"/>
    <x v="3"/>
  </r>
  <r>
    <s v="Piso en paseo de la Castellana724"/>
    <x v="1"/>
    <n v="3400"/>
    <x v="5"/>
    <n v="250"/>
    <x v="3"/>
    <x v="1"/>
    <x v="1"/>
    <x v="1"/>
    <x v="0"/>
    <m/>
    <n v="3400"/>
    <n v="13.6"/>
    <n v="850"/>
    <s v="Alquiler"/>
    <x v="3"/>
  </r>
  <r>
    <s v="Piso en calle de Palafox207"/>
    <x v="1"/>
    <n v="3400"/>
    <x v="8"/>
    <n v="90"/>
    <x v="3"/>
    <x v="1"/>
    <x v="1"/>
    <x v="1"/>
    <x v="1"/>
    <m/>
    <n v="3400"/>
    <n v="37.777777777777779"/>
    <n v="1700"/>
    <s v="Alquiler"/>
    <x v="3"/>
  </r>
  <r>
    <s v="Dúplex en Damaso Alonso627"/>
    <x v="1"/>
    <n v="3400"/>
    <x v="4"/>
    <n v="188"/>
    <x v="7"/>
    <x v="1"/>
    <x v="1"/>
    <x v="1"/>
    <x v="0"/>
    <m/>
    <n v="3400"/>
    <n v="18.085106382978722"/>
    <n v="1133.3333333333333"/>
    <s v="Alquiler"/>
    <x v="2"/>
  </r>
  <r>
    <s v="Piso en calle de Caracas123"/>
    <x v="1"/>
    <n v="3400"/>
    <x v="8"/>
    <n v="170"/>
    <x v="7"/>
    <x v="1"/>
    <x v="1"/>
    <x v="1"/>
    <x v="1"/>
    <m/>
    <n v="3400"/>
    <n v="20"/>
    <n v="1700"/>
    <s v="Alquiler"/>
    <x v="3"/>
  </r>
  <r>
    <s v="Piso en Palafox169"/>
    <x v="1"/>
    <n v="3400"/>
    <x v="8"/>
    <n v="87"/>
    <x v="7"/>
    <x v="1"/>
    <x v="1"/>
    <x v="1"/>
    <x v="1"/>
    <m/>
    <n v="3400"/>
    <n v="39.080459770114942"/>
    <n v="1700"/>
    <s v="Alquiler"/>
    <x v="3"/>
  </r>
  <r>
    <s v="Piso en Palafox96"/>
    <x v="1"/>
    <n v="3400"/>
    <x v="8"/>
    <n v="87"/>
    <x v="6"/>
    <x v="1"/>
    <x v="1"/>
    <x v="1"/>
    <x v="1"/>
    <m/>
    <n v="3400"/>
    <n v="39.080459770114942"/>
    <n v="1700"/>
    <s v="Alquiler"/>
    <x v="3"/>
  </r>
  <r>
    <s v="Piso en Lomas de Marbella Club, 1, Lomas de Marbella Club, Marbella-464"/>
    <x v="0"/>
    <n v="3400"/>
    <x v="4"/>
    <n v="200"/>
    <x v="6"/>
    <x v="1"/>
    <x v="1"/>
    <x v="2"/>
    <x v="0"/>
    <m/>
    <n v="3400"/>
    <n v="17"/>
    <n v="1133.3333333333333"/>
    <s v="Alquiler"/>
    <x v="0"/>
  </r>
  <r>
    <s v="Casa o chalet independiente en calle Araucaria, San Pedro Pueblo, Marbella-721"/>
    <x v="0"/>
    <n v="3350"/>
    <x v="4"/>
    <n v="260"/>
    <x v="0"/>
    <x v="0"/>
    <x v="0"/>
    <x v="0"/>
    <x v="0"/>
    <m/>
    <n v="3350"/>
    <n v="12.884615384615385"/>
    <n v="1116.6666666666667"/>
    <s v="Alquiler"/>
    <x v="0"/>
  </r>
  <r>
    <s v="Piso en paseo de los Parques613"/>
    <x v="1"/>
    <n v="3350"/>
    <x v="4"/>
    <n v="166"/>
    <x v="6"/>
    <x v="1"/>
    <x v="1"/>
    <x v="1"/>
    <x v="0"/>
    <m/>
    <n v="3350"/>
    <n v="20.180722891566266"/>
    <n v="1116.6666666666667"/>
    <s v="Alquiler"/>
    <x v="2"/>
  </r>
  <r>
    <s v="Piso en vereda Palacio616"/>
    <x v="1"/>
    <n v="3350"/>
    <x v="4"/>
    <n v="218"/>
    <x v="6"/>
    <x v="1"/>
    <x v="1"/>
    <x v="1"/>
    <x v="0"/>
    <m/>
    <n v="3350"/>
    <n v="15.36697247706422"/>
    <n v="1116.6666666666667"/>
    <s v="Alquiler"/>
    <x v="2"/>
  </r>
  <r>
    <s v="Chalet adosado en Urb El Naranjal, s/n, Los Naranjos, Marbella-817"/>
    <x v="0"/>
    <n v="3300"/>
    <x v="8"/>
    <n v="120"/>
    <x v="0"/>
    <x v="0"/>
    <x v="0"/>
    <x v="0"/>
    <x v="0"/>
    <m/>
    <n v="3300"/>
    <n v="27.5"/>
    <n v="1650"/>
    <s v="Alquiler"/>
    <x v="0"/>
  </r>
  <r>
    <s v="Chalet adosado en calle del Camino Nuevo826"/>
    <x v="1"/>
    <n v="3300"/>
    <x v="5"/>
    <n v="158"/>
    <x v="0"/>
    <x v="0"/>
    <x v="0"/>
    <x v="0"/>
    <x v="0"/>
    <m/>
    <n v="3300"/>
    <n v="20.88607594936709"/>
    <n v="825"/>
    <s v="Alquiler"/>
    <x v="2"/>
  </r>
  <r>
    <s v="Chalet adosado en calle del Camino Nuevo877"/>
    <x v="1"/>
    <n v="3300"/>
    <x v="5"/>
    <n v="152"/>
    <x v="0"/>
    <x v="0"/>
    <x v="0"/>
    <x v="0"/>
    <x v="0"/>
    <m/>
    <n v="3300"/>
    <n v="21.710526315789473"/>
    <n v="825"/>
    <s v="Alquiler"/>
    <x v="2"/>
  </r>
  <r>
    <s v="Chalet adosado en calle del Camino Nuevo878"/>
    <x v="1"/>
    <n v="3300"/>
    <x v="5"/>
    <n v="160"/>
    <x v="0"/>
    <x v="0"/>
    <x v="0"/>
    <x v="0"/>
    <x v="0"/>
    <m/>
    <n v="3300"/>
    <n v="20.625"/>
    <n v="825"/>
    <s v="Alquiler"/>
    <x v="2"/>
  </r>
  <r>
    <s v="Chalet adosado en El Soto de la Moraleja888"/>
    <x v="1"/>
    <n v="3300"/>
    <x v="5"/>
    <n v="152"/>
    <x v="0"/>
    <x v="0"/>
    <x v="0"/>
    <x v="0"/>
    <x v="0"/>
    <m/>
    <n v="3300"/>
    <n v="21.710526315789473"/>
    <n v="825"/>
    <s v="Alquiler"/>
    <x v="2"/>
  </r>
  <r>
    <s v="Chalet pareado en calle del Camino Nuevo898"/>
    <x v="1"/>
    <n v="3300"/>
    <x v="5"/>
    <n v="210"/>
    <x v="0"/>
    <x v="0"/>
    <x v="0"/>
    <x v="0"/>
    <x v="0"/>
    <m/>
    <n v="3300"/>
    <n v="15.714285714285714"/>
    <n v="825"/>
    <s v="Alquiler"/>
    <x v="2"/>
  </r>
  <r>
    <s v="Chalet en El Soto de la Moraleja527"/>
    <x v="1"/>
    <n v="3300"/>
    <x v="5"/>
    <n v="158"/>
    <x v="0"/>
    <x v="0"/>
    <x v="0"/>
    <x v="0"/>
    <x v="1"/>
    <m/>
    <n v="3300"/>
    <n v="20.88607594936709"/>
    <n v="825"/>
    <s v="Alquiler"/>
    <x v="2"/>
  </r>
  <r>
    <s v="Dúplex en avenida de Andalucia, 12, Benahavís-895"/>
    <x v="0"/>
    <n v="3300"/>
    <x v="0"/>
    <n v="235"/>
    <x v="1"/>
    <x v="1"/>
    <x v="2"/>
    <x v="1"/>
    <x v="1"/>
    <m/>
    <n v="3300"/>
    <n v="14.042553191489361"/>
    <n v="660"/>
    <s v="Alquiler"/>
    <x v="0"/>
  </r>
  <r>
    <s v="Piso en La Quinta Valley, Benahavís-646"/>
    <x v="0"/>
    <n v="3300"/>
    <x v="4"/>
    <n v="125"/>
    <x v="9"/>
    <x v="1"/>
    <x v="1"/>
    <x v="1"/>
    <x v="0"/>
    <m/>
    <n v="3300"/>
    <n v="26.4"/>
    <n v="1100"/>
    <s v="Alquiler"/>
    <x v="0"/>
  </r>
  <r>
    <s v="Piso en carretera Mediodia801"/>
    <x v="1"/>
    <n v="3300"/>
    <x v="4"/>
    <n v="130"/>
    <x v="1"/>
    <x v="1"/>
    <x v="1"/>
    <x v="1"/>
    <x v="0"/>
    <m/>
    <n v="3300"/>
    <n v="25.384615384615383"/>
    <n v="1100"/>
    <s v="Alquiler"/>
    <x v="2"/>
  </r>
  <r>
    <s v="Piso en Encinar de los Reyes804"/>
    <x v="1"/>
    <n v="3300"/>
    <x v="4"/>
    <n v="145"/>
    <x v="1"/>
    <x v="1"/>
    <x v="1"/>
    <x v="1"/>
    <x v="0"/>
    <m/>
    <n v="3300"/>
    <n v="22.758620689655171"/>
    <n v="1100"/>
    <s v="Alquiler"/>
    <x v="2"/>
  </r>
  <r>
    <s v="Piso en Encinar de los Reyes805"/>
    <x v="1"/>
    <n v="3300"/>
    <x v="4"/>
    <n v="140"/>
    <x v="1"/>
    <x v="1"/>
    <x v="1"/>
    <x v="1"/>
    <x v="0"/>
    <m/>
    <n v="3300"/>
    <n v="23.571428571428573"/>
    <n v="1100"/>
    <s v="Alquiler"/>
    <x v="2"/>
  </r>
  <r>
    <s v="Piso en calle de Núñez de Balboa22"/>
    <x v="1"/>
    <n v="3300"/>
    <x v="8"/>
    <n v="124"/>
    <x v="14"/>
    <x v="1"/>
    <x v="1"/>
    <x v="1"/>
    <x v="2"/>
    <n v="200"/>
    <n v="3500"/>
    <n v="28.225806451612904"/>
    <n v="1750"/>
    <s v="Alquiler"/>
    <x v="3"/>
  </r>
  <r>
    <s v="Piso en Pacífico, 94, Pacífico, Málaga-135"/>
    <x v="0"/>
    <n v="3300"/>
    <x v="7"/>
    <n v="120"/>
    <x v="14"/>
    <x v="1"/>
    <x v="1"/>
    <x v="1"/>
    <x v="0"/>
    <m/>
    <n v="3300"/>
    <n v="27.5"/>
    <n v="3300"/>
    <s v="Alquiler"/>
    <x v="3"/>
  </r>
  <r>
    <s v="Ático en calle Gabriela Mistral, Cortijo Torrequebrada, Benalmádena-181"/>
    <x v="0"/>
    <n v="3300"/>
    <x v="8"/>
    <n v="125"/>
    <x v="3"/>
    <x v="1"/>
    <x v="1"/>
    <x v="1"/>
    <x v="0"/>
    <m/>
    <n v="3300"/>
    <n v="26.4"/>
    <n v="1650"/>
    <s v="Alquiler"/>
    <x v="4"/>
  </r>
  <r>
    <s v="Ático en Urbanizacion los Flamingos, 164, Los Flamingos, Benahavís-277"/>
    <x v="0"/>
    <n v="3300"/>
    <x v="4"/>
    <n v="180"/>
    <x v="7"/>
    <x v="1"/>
    <x v="1"/>
    <x v="2"/>
    <x v="0"/>
    <m/>
    <n v="3300"/>
    <n v="18.333333333333332"/>
    <n v="1100"/>
    <s v="Alquiler"/>
    <x v="0"/>
  </r>
  <r>
    <s v="Ático en Urbanización Los Flamingos, 114, Los Flamingos, Benahavís-273"/>
    <x v="0"/>
    <n v="3300"/>
    <x v="4"/>
    <n v="150"/>
    <x v="7"/>
    <x v="1"/>
    <x v="1"/>
    <x v="2"/>
    <x v="0"/>
    <m/>
    <n v="3300"/>
    <n v="22"/>
    <n v="1100"/>
    <s v="Alquiler"/>
    <x v="0"/>
  </r>
  <r>
    <s v="Dúplex en calle Montemayor, 18, Benahavís-454"/>
    <x v="0"/>
    <n v="3300"/>
    <x v="0"/>
    <n v="235"/>
    <x v="6"/>
    <x v="1"/>
    <x v="1"/>
    <x v="2"/>
    <x v="0"/>
    <m/>
    <n v="3300"/>
    <n v="14.042553191489361"/>
    <n v="660"/>
    <s v="Alquiler"/>
    <x v="0"/>
  </r>
  <r>
    <s v="Piso en plaza de Olavide239"/>
    <x v="1"/>
    <n v="3295"/>
    <x v="8"/>
    <n v="96"/>
    <x v="3"/>
    <x v="1"/>
    <x v="2"/>
    <x v="1"/>
    <x v="1"/>
    <m/>
    <n v="3295"/>
    <n v="34.322916666666664"/>
    <n v="1647.5"/>
    <s v="Alquiler"/>
    <x v="3"/>
  </r>
  <r>
    <s v="Piso en calle de Atocha49"/>
    <x v="1"/>
    <n v="3295"/>
    <x v="8"/>
    <n v="90"/>
    <x v="6"/>
    <x v="1"/>
    <x v="1"/>
    <x v="1"/>
    <x v="1"/>
    <m/>
    <n v="3295"/>
    <n v="36.611111111111114"/>
    <n v="1647.5"/>
    <s v="Alquiler"/>
    <x v="3"/>
  </r>
  <r>
    <s v="Piso en calle de Atocha50"/>
    <x v="1"/>
    <n v="3295"/>
    <x v="8"/>
    <n v="90"/>
    <x v="6"/>
    <x v="1"/>
    <x v="1"/>
    <x v="1"/>
    <x v="1"/>
    <m/>
    <n v="3295"/>
    <n v="36.611111111111114"/>
    <n v="1647.5"/>
    <s v="Alquiler"/>
    <x v="3"/>
  </r>
  <r>
    <s v="Ático en calle la Serna, 5, Perchel sur - El Bulto, Málaga-11"/>
    <x v="0"/>
    <n v="3294"/>
    <x v="4"/>
    <n v="115"/>
    <x v="15"/>
    <x v="1"/>
    <x v="1"/>
    <x v="1"/>
    <x v="1"/>
    <m/>
    <n v="3294"/>
    <n v="28.643478260869564"/>
    <n v="1098"/>
    <s v="Alquiler"/>
    <x v="3"/>
  </r>
  <r>
    <s v="Piso en calle de Santa Engracia495"/>
    <x v="1"/>
    <n v="3260"/>
    <x v="4"/>
    <n v="120"/>
    <x v="1"/>
    <x v="1"/>
    <x v="1"/>
    <x v="2"/>
    <x v="1"/>
    <m/>
    <n v="3260"/>
    <n v="27.166666666666668"/>
    <n v="1086.6666666666667"/>
    <s v="Alquiler"/>
    <x v="3"/>
  </r>
  <r>
    <s v="Chalet adosado en El Soto de la Moraleja886"/>
    <x v="1"/>
    <n v="3250"/>
    <x v="4"/>
    <n v="250"/>
    <x v="0"/>
    <x v="0"/>
    <x v="0"/>
    <x v="0"/>
    <x v="0"/>
    <m/>
    <n v="3250"/>
    <n v="13"/>
    <n v="1083.3333333333333"/>
    <s v="Alquiler"/>
    <x v="2"/>
  </r>
  <r>
    <s v="Chalet pareado en calle Andalucía, Costabella, Marbella-760"/>
    <x v="0"/>
    <n v="3200"/>
    <x v="4"/>
    <n v="178"/>
    <x v="0"/>
    <x v="0"/>
    <x v="0"/>
    <x v="0"/>
    <x v="0"/>
    <m/>
    <n v="3200"/>
    <n v="17.977528089887642"/>
    <n v="1066.6666666666667"/>
    <s v="Alquiler"/>
    <x v="0"/>
  </r>
  <r>
    <s v="Chalet pareado en Urbanización San Javier, s/n, Aloha, Marbella-842"/>
    <x v="0"/>
    <n v="3200"/>
    <x v="4"/>
    <n v="160"/>
    <x v="0"/>
    <x v="0"/>
    <x v="0"/>
    <x v="0"/>
    <x v="0"/>
    <m/>
    <n v="3200"/>
    <n v="20"/>
    <n v="1066.6666666666667"/>
    <s v="Alquiler"/>
    <x v="0"/>
  </r>
  <r>
    <s v="Piso en avenida de Lola Flores, 2, Puerto Banús, Marbella-891"/>
    <x v="0"/>
    <n v="3200"/>
    <x v="8"/>
    <n v="102"/>
    <x v="1"/>
    <x v="1"/>
    <x v="2"/>
    <x v="1"/>
    <x v="1"/>
    <m/>
    <n v="3200"/>
    <n v="31.372549019607842"/>
    <n v="1600"/>
    <s v="Alquiler"/>
    <x v="0"/>
  </r>
  <r>
    <s v="Piso en calle de la Drácena382"/>
    <x v="1"/>
    <n v="3200"/>
    <x v="4"/>
    <n v="139"/>
    <x v="1"/>
    <x v="1"/>
    <x v="1"/>
    <x v="1"/>
    <x v="1"/>
    <m/>
    <n v="3200"/>
    <n v="23.021582733812949"/>
    <n v="1066.6666666666667"/>
    <s v="Alquiler"/>
    <x v="3"/>
  </r>
  <r>
    <s v="Piso en Nueva Andalucía, Marbella-944"/>
    <x v="0"/>
    <n v="3200"/>
    <x v="4"/>
    <n v="121"/>
    <x v="1"/>
    <x v="1"/>
    <x v="1"/>
    <x v="1"/>
    <x v="1"/>
    <m/>
    <n v="3200"/>
    <n v="26.446280991735538"/>
    <n v="1066.6666666666667"/>
    <s v="Alquiler"/>
    <x v="0"/>
  </r>
  <r>
    <s v="Piso en calle de Guzmán el Bueno316"/>
    <x v="1"/>
    <n v="3200"/>
    <x v="5"/>
    <n v="160"/>
    <x v="13"/>
    <x v="1"/>
    <x v="1"/>
    <x v="1"/>
    <x v="1"/>
    <m/>
    <n v="3200"/>
    <n v="20"/>
    <n v="800"/>
    <s v="Alquiler"/>
    <x v="3"/>
  </r>
  <r>
    <s v="Piso en calle de Guzmán el Bueno317"/>
    <x v="1"/>
    <n v="3200"/>
    <x v="5"/>
    <n v="160"/>
    <x v="13"/>
    <x v="1"/>
    <x v="1"/>
    <x v="1"/>
    <x v="1"/>
    <m/>
    <n v="3200"/>
    <n v="20"/>
    <n v="800"/>
    <s v="Alquiler"/>
    <x v="3"/>
  </r>
  <r>
    <s v="Piso en Gaztambide15"/>
    <x v="1"/>
    <n v="3200"/>
    <x v="5"/>
    <n v="170"/>
    <x v="3"/>
    <x v="1"/>
    <x v="1"/>
    <x v="1"/>
    <x v="2"/>
    <n v="150"/>
    <n v="3350"/>
    <n v="19.705882352941178"/>
    <n v="837.5"/>
    <s v="Alquiler"/>
    <x v="3"/>
  </r>
  <r>
    <s v="Ático en carretera del Mediodía620"/>
    <x v="1"/>
    <n v="3200"/>
    <x v="5"/>
    <n v="270"/>
    <x v="7"/>
    <x v="1"/>
    <x v="1"/>
    <x v="1"/>
    <x v="0"/>
    <m/>
    <n v="3200"/>
    <n v="11.851851851851851"/>
    <n v="800"/>
    <s v="Alquiler"/>
    <x v="2"/>
  </r>
  <r>
    <s v="Piso en paseo de la Reina Cristina170"/>
    <x v="1"/>
    <n v="3200"/>
    <x v="5"/>
    <n v="120"/>
    <x v="7"/>
    <x v="1"/>
    <x v="1"/>
    <x v="1"/>
    <x v="1"/>
    <m/>
    <n v="3200"/>
    <n v="26.666666666666668"/>
    <n v="800"/>
    <s v="Alquiler"/>
    <x v="3"/>
  </r>
  <r>
    <s v="Dúplex en calle Levante, 16, Aloha, Marbella-270"/>
    <x v="0"/>
    <n v="3200"/>
    <x v="4"/>
    <n v="160"/>
    <x v="7"/>
    <x v="1"/>
    <x v="1"/>
    <x v="2"/>
    <x v="0"/>
    <m/>
    <n v="3200"/>
    <n v="20"/>
    <n v="1066.6666666666667"/>
    <s v="Alquiler"/>
    <x v="0"/>
  </r>
  <r>
    <s v="Piso en Urbanizacion los Aguilares, s/n, Los Arqueros-Puerto del Almendro, Benahavís-281"/>
    <x v="0"/>
    <n v="3200"/>
    <x v="4"/>
    <n v="105"/>
    <x v="7"/>
    <x v="1"/>
    <x v="1"/>
    <x v="2"/>
    <x v="0"/>
    <m/>
    <n v="3200"/>
    <n v="30.476190476190474"/>
    <n v="1066.6666666666667"/>
    <s v="Alquiler"/>
    <x v="0"/>
  </r>
  <r>
    <s v="Piso en Urb Virrey De Nagueles, s/n, Sierra Blanca, Marbella-561"/>
    <x v="0"/>
    <n v="3200"/>
    <x v="8"/>
    <n v="170"/>
    <x v="6"/>
    <x v="1"/>
    <x v="1"/>
    <x v="1"/>
    <x v="0"/>
    <m/>
    <n v="3200"/>
    <n v="18.823529411764707"/>
    <n v="1600"/>
    <s v="Alquiler"/>
    <x v="0"/>
  </r>
  <r>
    <s v="Piso en plaza de Olavide352"/>
    <x v="1"/>
    <n v="3185"/>
    <x v="8"/>
    <n v="90"/>
    <x v="12"/>
    <x v="1"/>
    <x v="1"/>
    <x v="1"/>
    <x v="1"/>
    <m/>
    <n v="3185"/>
    <n v="35.388888888888886"/>
    <n v="1592.5"/>
    <s v="Alquiler"/>
    <x v="3"/>
  </r>
  <r>
    <s v="Piso en calle de los Artistas271"/>
    <x v="1"/>
    <n v="3175"/>
    <x v="8"/>
    <n v="81"/>
    <x v="14"/>
    <x v="1"/>
    <x v="1"/>
    <x v="1"/>
    <x v="1"/>
    <m/>
    <n v="3175"/>
    <n v="39.197530864197532"/>
    <n v="1587.5"/>
    <s v="Alquiler"/>
    <x v="3"/>
  </r>
  <r>
    <s v="Piso en Cuatro Caminos772"/>
    <x v="1"/>
    <n v="3150"/>
    <x v="5"/>
    <n v="146"/>
    <x v="12"/>
    <x v="1"/>
    <x v="1"/>
    <x v="1"/>
    <x v="0"/>
    <m/>
    <n v="3150"/>
    <n v="21.575342465753426"/>
    <n v="787.5"/>
    <s v="Alquiler"/>
    <x v="3"/>
  </r>
  <r>
    <s v="Piso en calle de Saturnino Calleja75"/>
    <x v="1"/>
    <n v="3150"/>
    <x v="8"/>
    <n v="115"/>
    <x v="6"/>
    <x v="1"/>
    <x v="1"/>
    <x v="1"/>
    <x v="1"/>
    <m/>
    <n v="3150"/>
    <n v="27.391304347826086"/>
    <n v="1575"/>
    <s v="Alquiler"/>
    <x v="3"/>
  </r>
  <r>
    <s v="Piso en calle de José Abascal126"/>
    <x v="1"/>
    <n v="3120"/>
    <x v="8"/>
    <n v="81"/>
    <x v="7"/>
    <x v="1"/>
    <x v="1"/>
    <x v="1"/>
    <x v="1"/>
    <m/>
    <n v="3120"/>
    <n v="38.518518518518519"/>
    <n v="1560"/>
    <s v="Alquiler"/>
    <x v="3"/>
  </r>
  <r>
    <s v="Piso en calle de Barceló119"/>
    <x v="1"/>
    <n v="3105"/>
    <x v="7"/>
    <n v="80"/>
    <x v="7"/>
    <x v="1"/>
    <x v="1"/>
    <x v="1"/>
    <x v="1"/>
    <m/>
    <n v="3105"/>
    <n v="38.8125"/>
    <n v="3105"/>
    <s v="Alquiler"/>
    <x v="3"/>
  </r>
  <r>
    <s v="Piso en calle del Conde de Peñalver366"/>
    <x v="1"/>
    <n v="3095"/>
    <x v="8"/>
    <n v="75"/>
    <x v="18"/>
    <x v="1"/>
    <x v="1"/>
    <x v="1"/>
    <x v="1"/>
    <m/>
    <n v="3095"/>
    <n v="41.266666666666666"/>
    <n v="1547.5"/>
    <s v="Alquiler"/>
    <x v="3"/>
  </r>
  <r>
    <s v="Chalet adosado en calle Felisa de Cortes, s/n, La Alquería, Benahavís-812"/>
    <x v="0"/>
    <n v="3000"/>
    <x v="4"/>
    <n v="135"/>
    <x v="0"/>
    <x v="0"/>
    <x v="0"/>
    <x v="0"/>
    <x v="0"/>
    <m/>
    <n v="3000"/>
    <n v="22.222222222222221"/>
    <n v="1000"/>
    <s v="Alquiler"/>
    <x v="0"/>
  </r>
  <r>
    <s v="Casa o chalet independiente en calle Sierra de la Demanda, Pedregalejo - Morlaco, Málaga-686"/>
    <x v="0"/>
    <n v="3000"/>
    <x v="5"/>
    <n v="198"/>
    <x v="0"/>
    <x v="0"/>
    <x v="0"/>
    <x v="0"/>
    <x v="0"/>
    <m/>
    <n v="3000"/>
    <n v="15.151515151515152"/>
    <n v="750"/>
    <s v="Alquiler"/>
    <x v="3"/>
  </r>
  <r>
    <s v="Chalet en Callel Maestro Albéniz, Torremuelle, Benalmádena-675"/>
    <x v="0"/>
    <n v="3000"/>
    <x v="4"/>
    <n v="98"/>
    <x v="0"/>
    <x v="0"/>
    <x v="0"/>
    <x v="0"/>
    <x v="0"/>
    <m/>
    <n v="3000"/>
    <n v="30.612244897959183"/>
    <n v="1000"/>
    <s v="Alquiler"/>
    <x v="4"/>
  </r>
  <r>
    <s v="Chalet adosado en camino Real882"/>
    <x v="1"/>
    <n v="3000"/>
    <x v="0"/>
    <n v="190"/>
    <x v="0"/>
    <x v="0"/>
    <x v="0"/>
    <x v="0"/>
    <x v="0"/>
    <m/>
    <n v="3000"/>
    <n v="15.789473684210526"/>
    <n v="600"/>
    <s v="Alquiler"/>
    <x v="1"/>
  </r>
  <r>
    <s v="Chalet adosado en El Bosque884"/>
    <x v="1"/>
    <n v="3000"/>
    <x v="5"/>
    <n v="230"/>
    <x v="0"/>
    <x v="0"/>
    <x v="0"/>
    <x v="0"/>
    <x v="0"/>
    <m/>
    <n v="3000"/>
    <n v="13.043478260869565"/>
    <n v="750"/>
    <s v="Alquiler"/>
    <x v="1"/>
  </r>
  <r>
    <s v="Piso en Urbanizacion el Herrojo, La Quinta, Benahavís-858"/>
    <x v="0"/>
    <n v="3000"/>
    <x v="5"/>
    <n v="190"/>
    <x v="1"/>
    <x v="1"/>
    <x v="2"/>
    <x v="2"/>
    <x v="0"/>
    <m/>
    <n v="3000"/>
    <n v="15.789473684210526"/>
    <n v="750"/>
    <s v="Alquiler"/>
    <x v="0"/>
  </r>
  <r>
    <s v="Ático en calle Salvago, 4, Centro Histórico, Málaga-45"/>
    <x v="0"/>
    <n v="3000"/>
    <x v="4"/>
    <n v="143"/>
    <x v="13"/>
    <x v="1"/>
    <x v="2"/>
    <x v="1"/>
    <x v="1"/>
    <m/>
    <n v="3000"/>
    <n v="20.97902097902098"/>
    <n v="1000"/>
    <s v="Alquiler"/>
    <x v="3"/>
  </r>
  <r>
    <s v="Ático en calle de Felipe Campos242"/>
    <x v="1"/>
    <n v="3000"/>
    <x v="4"/>
    <n v="96"/>
    <x v="14"/>
    <x v="1"/>
    <x v="2"/>
    <x v="1"/>
    <x v="1"/>
    <m/>
    <n v="3000"/>
    <n v="31.25"/>
    <n v="1000"/>
    <s v="Alquiler"/>
    <x v="3"/>
  </r>
  <r>
    <s v="Piso en Puerto Banús, Marbella, Puerto Banús, Marbella-482"/>
    <x v="0"/>
    <n v="3000"/>
    <x v="5"/>
    <n v="130"/>
    <x v="6"/>
    <x v="1"/>
    <x v="2"/>
    <x v="1"/>
    <x v="0"/>
    <m/>
    <n v="3000"/>
    <n v="23.076923076923077"/>
    <n v="750"/>
    <s v="Alquiler"/>
    <x v="0"/>
  </r>
  <r>
    <s v="Piso en calle las Ventas, s/n, Nueva Andalucía, Marbella-428"/>
    <x v="0"/>
    <n v="3000"/>
    <x v="4"/>
    <n v="121"/>
    <x v="6"/>
    <x v="1"/>
    <x v="2"/>
    <x v="2"/>
    <x v="0"/>
    <m/>
    <n v="3000"/>
    <n v="24.793388429752067"/>
    <n v="1000"/>
    <s v="Alquiler"/>
    <x v="0"/>
  </r>
  <r>
    <s v="Piso en calle califa, 3, Nueva Andalucía, Marbella-433"/>
    <x v="0"/>
    <n v="3000"/>
    <x v="4"/>
    <n v="110"/>
    <x v="6"/>
    <x v="1"/>
    <x v="2"/>
    <x v="2"/>
    <x v="0"/>
    <m/>
    <n v="3000"/>
    <n v="27.272727272727273"/>
    <n v="1000"/>
    <s v="Alquiler"/>
    <x v="0"/>
  </r>
  <r>
    <s v="Dúplex en calle de Calomela, Nagüeles, Marbella-931"/>
    <x v="0"/>
    <n v="3000"/>
    <x v="4"/>
    <n v="116"/>
    <x v="1"/>
    <x v="1"/>
    <x v="1"/>
    <x v="1"/>
    <x v="0"/>
    <m/>
    <n v="3000"/>
    <n v="25.862068965517242"/>
    <n v="1000"/>
    <s v="Alquiler"/>
    <x v="0"/>
  </r>
  <r>
    <s v="Ático en calle Sirio, 3, Rodeo Alto-Guadaiza-La Campana, Marbella-16"/>
    <x v="0"/>
    <n v="3000"/>
    <x v="4"/>
    <n v="245"/>
    <x v="15"/>
    <x v="1"/>
    <x v="1"/>
    <x v="1"/>
    <x v="0"/>
    <m/>
    <n v="3000"/>
    <n v="12.244897959183673"/>
    <n v="1000"/>
    <s v="Alquiler"/>
    <x v="0"/>
  </r>
  <r>
    <s v="Piso en avenida del Mar, 20, Playa Bajadilla-Puertos, Marbella-75"/>
    <x v="0"/>
    <n v="3000"/>
    <x v="4"/>
    <n v="120"/>
    <x v="13"/>
    <x v="1"/>
    <x v="1"/>
    <x v="1"/>
    <x v="0"/>
    <m/>
    <n v="3000"/>
    <n v="25"/>
    <n v="1000"/>
    <s v="Alquiler"/>
    <x v="0"/>
  </r>
  <r>
    <s v="Piso en calle de Santa Isabel743"/>
    <x v="1"/>
    <n v="3000"/>
    <x v="8"/>
    <n v="142"/>
    <x v="14"/>
    <x v="1"/>
    <x v="1"/>
    <x v="1"/>
    <x v="0"/>
    <m/>
    <n v="3000"/>
    <n v="21.12676056338028"/>
    <n v="1500"/>
    <s v="Alquiler"/>
    <x v="3"/>
  </r>
  <r>
    <s v="Piso en calle Puerto, 7, Malagueta - Monte Sancha, Málaga-126"/>
    <x v="0"/>
    <n v="3000"/>
    <x v="8"/>
    <n v="80"/>
    <x v="14"/>
    <x v="1"/>
    <x v="1"/>
    <x v="1"/>
    <x v="1"/>
    <m/>
    <n v="3000"/>
    <n v="37.5"/>
    <n v="1500"/>
    <s v="Alquiler"/>
    <x v="3"/>
  </r>
  <r>
    <s v="Piso en Chueca-Justicia230"/>
    <x v="1"/>
    <n v="3000"/>
    <x v="8"/>
    <n v="70"/>
    <x v="3"/>
    <x v="1"/>
    <x v="1"/>
    <x v="1"/>
    <x v="1"/>
    <m/>
    <n v="3000"/>
    <n v="42.857142857142854"/>
    <n v="1500"/>
    <s v="Alquiler"/>
    <x v="3"/>
  </r>
  <r>
    <s v="Piso en Sol473"/>
    <x v="1"/>
    <n v="3000"/>
    <x v="8"/>
    <n v="98"/>
    <x v="3"/>
    <x v="1"/>
    <x v="1"/>
    <x v="2"/>
    <x v="1"/>
    <m/>
    <n v="3000"/>
    <n v="30.612244897959183"/>
    <n v="1500"/>
    <s v="Alquiler"/>
    <x v="3"/>
  </r>
  <r>
    <s v="Piso en Pacífico, 94, Pacífico, Málaga-225"/>
    <x v="0"/>
    <n v="3000"/>
    <x v="7"/>
    <n v="57"/>
    <x v="3"/>
    <x v="1"/>
    <x v="1"/>
    <x v="1"/>
    <x v="0"/>
    <m/>
    <n v="3000"/>
    <n v="52.631578947368418"/>
    <n v="3000"/>
    <s v="Alquiler"/>
    <x v="3"/>
  </r>
  <r>
    <s v="Piso en calle de Chapinería645"/>
    <x v="1"/>
    <n v="3000"/>
    <x v="4"/>
    <n v="211"/>
    <x v="7"/>
    <x v="1"/>
    <x v="1"/>
    <x v="1"/>
    <x v="0"/>
    <m/>
    <n v="3000"/>
    <n v="14.218009478672986"/>
    <n v="1000"/>
    <s v="Alquiler"/>
    <x v="3"/>
  </r>
  <r>
    <s v="Dúplex en Laude International College, s/n, San Pedro Pueblo, Marbella-286"/>
    <x v="0"/>
    <n v="3000"/>
    <x v="8"/>
    <n v="151"/>
    <x v="7"/>
    <x v="1"/>
    <x v="1"/>
    <x v="2"/>
    <x v="0"/>
    <m/>
    <n v="3000"/>
    <n v="19.867549668874172"/>
    <n v="1500"/>
    <s v="Alquiler"/>
    <x v="0"/>
  </r>
  <r>
    <s v="Dúplex en Laude International College, s/n, San Pedro Pueblo, Marbella-287"/>
    <x v="0"/>
    <n v="3000"/>
    <x v="8"/>
    <n v="151"/>
    <x v="7"/>
    <x v="1"/>
    <x v="1"/>
    <x v="2"/>
    <x v="0"/>
    <m/>
    <n v="3000"/>
    <n v="19.867549668874172"/>
    <n v="1500"/>
    <s v="Alquiler"/>
    <x v="0"/>
  </r>
  <r>
    <s v="Piso en avenida Rocas Blancas, s/n, Montealto, Benalmádena-336"/>
    <x v="0"/>
    <n v="3000"/>
    <x v="4"/>
    <n v="140"/>
    <x v="7"/>
    <x v="1"/>
    <x v="1"/>
    <x v="1"/>
    <x v="0"/>
    <m/>
    <n v="3000"/>
    <n v="21.428571428571427"/>
    <n v="1000"/>
    <s v="Alquiler"/>
    <x v="4"/>
  </r>
  <r>
    <s v="Piso en Casas Cádiz - edificio Playa del duque, Av. de Lola Flores, Nueva Andalucía, 29660 Marbella, Málaga, s/n, Puerto Banús, Marbella-264"/>
    <x v="0"/>
    <n v="3000"/>
    <x v="8"/>
    <n v="102"/>
    <x v="7"/>
    <x v="1"/>
    <x v="1"/>
    <x v="2"/>
    <x v="0"/>
    <m/>
    <n v="3000"/>
    <n v="29.411764705882351"/>
    <n v="1500"/>
    <s v="Alquiler"/>
    <x v="0"/>
  </r>
  <r>
    <s v="Piso en calle las Hortensias, Nueva Andalucía, Marbella-266"/>
    <x v="0"/>
    <n v="3000"/>
    <x v="8"/>
    <n v="95"/>
    <x v="7"/>
    <x v="1"/>
    <x v="1"/>
    <x v="2"/>
    <x v="0"/>
    <m/>
    <n v="3000"/>
    <n v="31.578947368421051"/>
    <n v="1500"/>
    <s v="Alquiler"/>
    <x v="0"/>
  </r>
  <r>
    <s v="Piso en paseo Martiricos, Martiricos - La Roca, Málaga-425"/>
    <x v="0"/>
    <n v="3000"/>
    <x v="8"/>
    <n v="90"/>
    <x v="19"/>
    <x v="1"/>
    <x v="1"/>
    <x v="1"/>
    <x v="0"/>
    <m/>
    <n v="3000"/>
    <n v="33.333333333333336"/>
    <n v="1500"/>
    <s v="Alquiler"/>
    <x v="3"/>
  </r>
  <r>
    <s v="Piso en calle Fuengirola, 18, Playa Bajadilla-Puertos, Marbella-456"/>
    <x v="0"/>
    <n v="3000"/>
    <x v="8"/>
    <n v="130"/>
    <x v="6"/>
    <x v="1"/>
    <x v="1"/>
    <x v="2"/>
    <x v="0"/>
    <m/>
    <n v="3000"/>
    <n v="23.076923076923077"/>
    <n v="1500"/>
    <s v="Alquiler"/>
    <x v="0"/>
  </r>
  <r>
    <s v="Piso en calle las Ventas, 1, Nueva Andalucía, Marbella-455"/>
    <x v="0"/>
    <n v="3000"/>
    <x v="4"/>
    <n v="107"/>
    <x v="6"/>
    <x v="1"/>
    <x v="1"/>
    <x v="2"/>
    <x v="0"/>
    <m/>
    <n v="3000"/>
    <n v="28.037383177570092"/>
    <n v="1000"/>
    <s v="Alquiler"/>
    <x v="0"/>
  </r>
  <r>
    <s v="Piso en Urbanización la Víbora, 22, Romana Playa, Marbella-573"/>
    <x v="0"/>
    <n v="3000"/>
    <x v="8"/>
    <n v="95"/>
    <x v="6"/>
    <x v="1"/>
    <x v="1"/>
    <x v="1"/>
    <x v="0"/>
    <m/>
    <n v="3000"/>
    <n v="31.578947368421051"/>
    <n v="1500"/>
    <s v="Alquiler"/>
    <x v="0"/>
  </r>
  <r>
    <s v="Piso en calle Alba, El Higuerón, Fuengirola-498"/>
    <x v="0"/>
    <n v="3000"/>
    <x v="8"/>
    <n v="80"/>
    <x v="6"/>
    <x v="1"/>
    <x v="1"/>
    <x v="1"/>
    <x v="0"/>
    <m/>
    <n v="3000"/>
    <n v="37.5"/>
    <n v="1500"/>
    <s v="Alquiler"/>
    <x v="4"/>
  </r>
  <r>
    <s v="Piso en calle de Mesonero Romanos135"/>
    <x v="1"/>
    <n v="2990"/>
    <x v="4"/>
    <n v="116"/>
    <x v="7"/>
    <x v="1"/>
    <x v="1"/>
    <x v="1"/>
    <x v="1"/>
    <m/>
    <n v="2990"/>
    <n v="25.775862068965516"/>
    <n v="996.66666666666663"/>
    <s v="Alquiler"/>
    <x v="3"/>
  </r>
  <r>
    <s v="Piso en calle de Mesonero Romanos136"/>
    <x v="1"/>
    <n v="2990"/>
    <x v="4"/>
    <n v="114"/>
    <x v="7"/>
    <x v="1"/>
    <x v="1"/>
    <x v="1"/>
    <x v="1"/>
    <m/>
    <n v="2990"/>
    <n v="26.228070175438596"/>
    <n v="996.66666666666663"/>
    <s v="Alquiler"/>
    <x v="3"/>
  </r>
  <r>
    <s v="Piso en calle de Castelló313"/>
    <x v="1"/>
    <n v="2985"/>
    <x v="8"/>
    <n v="110"/>
    <x v="13"/>
    <x v="1"/>
    <x v="1"/>
    <x v="1"/>
    <x v="1"/>
    <m/>
    <n v="2985"/>
    <n v="27.136363636363637"/>
    <n v="1492.5"/>
    <s v="Alquiler"/>
    <x v="3"/>
  </r>
  <r>
    <s v="Chalet adosado en Nueva Torrequebrada, Benalmádena-656"/>
    <x v="0"/>
    <n v="2950"/>
    <x v="5"/>
    <n v="290"/>
    <x v="0"/>
    <x v="0"/>
    <x v="0"/>
    <x v="0"/>
    <x v="0"/>
    <m/>
    <n v="2950"/>
    <n v="10.172413793103448"/>
    <n v="737.5"/>
    <s v="Alquiler"/>
    <x v="4"/>
  </r>
  <r>
    <s v="Piso en calle de Núñez de Balboa513"/>
    <x v="1"/>
    <n v="2950"/>
    <x v="4"/>
    <n v="100"/>
    <x v="20"/>
    <x v="1"/>
    <x v="2"/>
    <x v="2"/>
    <x v="1"/>
    <m/>
    <n v="2950"/>
    <n v="29.5"/>
    <n v="983.33333333333337"/>
    <s v="Alquiler"/>
    <x v="3"/>
  </r>
  <r>
    <s v="Piso en calle Paula, El Higuerón, Fuengirola-898"/>
    <x v="0"/>
    <n v="2950"/>
    <x v="8"/>
    <n v="163"/>
    <x v="1"/>
    <x v="1"/>
    <x v="1"/>
    <x v="1"/>
    <x v="0"/>
    <m/>
    <n v="2950"/>
    <n v="18.098159509202453"/>
    <n v="1475"/>
    <s v="Alquiler"/>
    <x v="4"/>
  </r>
  <r>
    <s v="Piso en avenida de la Coruña, 67, Linda Vista-Nueva Alcántara-Cortijo Blanco, Marbella-951"/>
    <x v="0"/>
    <n v="2950"/>
    <x v="4"/>
    <n v="120"/>
    <x v="1"/>
    <x v="1"/>
    <x v="1"/>
    <x v="1"/>
    <x v="1"/>
    <m/>
    <n v="2950"/>
    <n v="24.583333333333332"/>
    <n v="983.33333333333337"/>
    <s v="Alquiler"/>
    <x v="0"/>
  </r>
  <r>
    <s v="Piso en avenida de Brasil256"/>
    <x v="1"/>
    <n v="2950"/>
    <x v="8"/>
    <n v="95"/>
    <x v="14"/>
    <x v="1"/>
    <x v="1"/>
    <x v="1"/>
    <x v="1"/>
    <m/>
    <n v="2950"/>
    <n v="31.05263157894737"/>
    <n v="1475"/>
    <s v="Alquiler"/>
    <x v="3"/>
  </r>
  <r>
    <s v="Chalet pareado en avenida España895"/>
    <x v="1"/>
    <n v="2900"/>
    <x v="0"/>
    <n v="325"/>
    <x v="0"/>
    <x v="0"/>
    <x v="0"/>
    <x v="0"/>
    <x v="0"/>
    <m/>
    <n v="2900"/>
    <n v="8.9230769230769234"/>
    <n v="580"/>
    <s v="Alquiler"/>
    <x v="1"/>
  </r>
  <r>
    <s v="Chalet pareado en El Bosque902"/>
    <x v="1"/>
    <n v="2900"/>
    <x v="5"/>
    <n v="170"/>
    <x v="0"/>
    <x v="0"/>
    <x v="0"/>
    <x v="0"/>
    <x v="0"/>
    <m/>
    <n v="2900"/>
    <n v="17.058823529411764"/>
    <n v="725"/>
    <s v="Alquiler"/>
    <x v="1"/>
  </r>
  <r>
    <s v="Chalet adosado en calle Guadiana525"/>
    <x v="1"/>
    <n v="2900"/>
    <x v="5"/>
    <n v="150"/>
    <x v="0"/>
    <x v="0"/>
    <x v="0"/>
    <x v="0"/>
    <x v="1"/>
    <m/>
    <n v="2900"/>
    <n v="19.333333333333332"/>
    <n v="725"/>
    <s v="Alquiler"/>
    <x v="1"/>
  </r>
  <r>
    <s v="Casa o chalet independiente en calle Ostras/ San García - La Juliana"/>
    <x v="3"/>
    <n v="2900"/>
    <x v="5"/>
    <n v="180"/>
    <x v="0"/>
    <x v="0"/>
    <x v="0"/>
    <x v="0"/>
    <x v="0"/>
    <m/>
    <n v="2900"/>
    <n v="16.111111111111111"/>
    <n v="725"/>
    <s v="Alquiler"/>
    <x v="6"/>
  </r>
  <r>
    <s v="Piso en calle de El Españoleto491"/>
    <x v="1"/>
    <n v="2900"/>
    <x v="4"/>
    <n v="75"/>
    <x v="1"/>
    <x v="1"/>
    <x v="1"/>
    <x v="2"/>
    <x v="1"/>
    <m/>
    <n v="2900"/>
    <n v="38.666666666666664"/>
    <n v="966.66666666666663"/>
    <s v="Alquiler"/>
    <x v="3"/>
  </r>
  <r>
    <s v="Dúplex en Pío Baroja733"/>
    <x v="1"/>
    <n v="2900"/>
    <x v="4"/>
    <n v="350"/>
    <x v="14"/>
    <x v="1"/>
    <x v="1"/>
    <x v="1"/>
    <x v="0"/>
    <m/>
    <n v="2900"/>
    <n v="8.2857142857142865"/>
    <n v="966.66666666666663"/>
    <s v="Alquiler"/>
    <x v="1"/>
  </r>
  <r>
    <s v="Ático en avenida Principe de Asturias688"/>
    <x v="1"/>
    <n v="2900"/>
    <x v="5"/>
    <n v="185"/>
    <x v="3"/>
    <x v="1"/>
    <x v="1"/>
    <x v="1"/>
    <x v="0"/>
    <m/>
    <n v="2900"/>
    <n v="15.675675675675675"/>
    <n v="725"/>
    <s v="Alquiler"/>
    <x v="1"/>
  </r>
  <r>
    <s v="Piso en Clara del Rey231"/>
    <x v="1"/>
    <n v="2900"/>
    <x v="8"/>
    <n v="90"/>
    <x v="3"/>
    <x v="1"/>
    <x v="1"/>
    <x v="1"/>
    <x v="1"/>
    <m/>
    <n v="2900"/>
    <n v="32.222222222222221"/>
    <n v="1450"/>
    <s v="Alquiler"/>
    <x v="3"/>
  </r>
  <r>
    <s v="Piso en calle de Espronceda14"/>
    <x v="1"/>
    <n v="2900"/>
    <x v="4"/>
    <n v="130"/>
    <x v="7"/>
    <x v="1"/>
    <x v="1"/>
    <x v="1"/>
    <x v="2"/>
    <n v="150"/>
    <n v="3050"/>
    <n v="23.46153846153846"/>
    <n v="1016.6666666666666"/>
    <s v="Alquiler"/>
    <x v="3"/>
  </r>
  <r>
    <s v="Piso en paseo Marítimo Antonio Banderas, 28, Pacífico, Málaga-368"/>
    <x v="0"/>
    <n v="2900"/>
    <x v="5"/>
    <n v="167"/>
    <x v="7"/>
    <x v="1"/>
    <x v="1"/>
    <x v="1"/>
    <x v="0"/>
    <m/>
    <n v="2900"/>
    <n v="17.365269461077844"/>
    <n v="725"/>
    <s v="Alquiler"/>
    <x v="3"/>
  </r>
  <r>
    <s v="Piso en paseo Parques614"/>
    <x v="1"/>
    <n v="2900"/>
    <x v="4"/>
    <n v="135"/>
    <x v="6"/>
    <x v="1"/>
    <x v="1"/>
    <x v="1"/>
    <x v="0"/>
    <m/>
    <n v="2900"/>
    <n v="21.481481481481481"/>
    <n v="966.66666666666663"/>
    <s v="Alquiler"/>
    <x v="2"/>
  </r>
  <r>
    <s v="Dúplex en calle Praga, 6, La Alquería, Benahavís-446"/>
    <x v="0"/>
    <n v="2900"/>
    <x v="8"/>
    <n v="130"/>
    <x v="6"/>
    <x v="1"/>
    <x v="1"/>
    <x v="2"/>
    <x v="0"/>
    <m/>
    <n v="2900"/>
    <n v="22.307692307692307"/>
    <n v="1450"/>
    <s v="Alquiler"/>
    <x v="0"/>
  </r>
  <r>
    <s v="Dúplex en calle Praga, 6, La Alquería, Benahavís-458"/>
    <x v="0"/>
    <n v="2900"/>
    <x v="8"/>
    <n v="130"/>
    <x v="6"/>
    <x v="1"/>
    <x v="1"/>
    <x v="2"/>
    <x v="0"/>
    <m/>
    <n v="2900"/>
    <n v="22.307692307692307"/>
    <n v="1450"/>
    <s v="Alquiler"/>
    <x v="0"/>
  </r>
  <r>
    <s v="Piso en calle los Lagos, 32, La Alquería, Benahavís-448"/>
    <x v="0"/>
    <n v="2900"/>
    <x v="8"/>
    <n v="130"/>
    <x v="6"/>
    <x v="1"/>
    <x v="1"/>
    <x v="2"/>
    <x v="0"/>
    <m/>
    <n v="2900"/>
    <n v="22.307692307692307"/>
    <n v="1450"/>
    <s v="Alquiler"/>
    <x v="0"/>
  </r>
  <r>
    <s v="Piso en calle los Lagos, 32, La Alquería, Benahavís-459"/>
    <x v="0"/>
    <n v="2900"/>
    <x v="8"/>
    <n v="130"/>
    <x v="6"/>
    <x v="1"/>
    <x v="1"/>
    <x v="2"/>
    <x v="0"/>
    <m/>
    <n v="2900"/>
    <n v="22.307692307692307"/>
    <n v="1450"/>
    <s v="Alquiler"/>
    <x v="0"/>
  </r>
  <r>
    <s v="Piso en avenida del Mediterráneo, 4, Linda Vista-Nueva Alcántara-Cortijo Blanco, Marbella-578"/>
    <x v="0"/>
    <n v="2900"/>
    <x v="4"/>
    <n v="125"/>
    <x v="6"/>
    <x v="1"/>
    <x v="1"/>
    <x v="1"/>
    <x v="0"/>
    <m/>
    <n v="2900"/>
    <n v="23.2"/>
    <n v="966.66666666666663"/>
    <s v="Alquiler"/>
    <x v="0"/>
  </r>
  <r>
    <s v="Piso en calle Agricultor José Urbano, Linda Vista-Nueva Alcántara-Cortijo Blanco, Marbella-567"/>
    <x v="0"/>
    <n v="2900"/>
    <x v="4"/>
    <n v="123"/>
    <x v="6"/>
    <x v="1"/>
    <x v="1"/>
    <x v="1"/>
    <x v="0"/>
    <m/>
    <n v="2900"/>
    <n v="23.577235772357724"/>
    <n v="966.66666666666663"/>
    <s v="Alquiler"/>
    <x v="0"/>
  </r>
  <r>
    <s v="Chalet pareado en avenida España894"/>
    <x v="1"/>
    <n v="2895"/>
    <x v="5"/>
    <n v="164"/>
    <x v="0"/>
    <x v="0"/>
    <x v="0"/>
    <x v="0"/>
    <x v="0"/>
    <m/>
    <n v="2895"/>
    <n v="17.652439024390244"/>
    <n v="723.75"/>
    <s v="Alquiler"/>
    <x v="2"/>
  </r>
  <r>
    <s v="Ático en calle de Málaga340"/>
    <x v="1"/>
    <n v="2855"/>
    <x v="8"/>
    <n v="67"/>
    <x v="12"/>
    <x v="1"/>
    <x v="1"/>
    <x v="1"/>
    <x v="1"/>
    <m/>
    <n v="2855"/>
    <n v="42.611940298507463"/>
    <n v="1427.5"/>
    <s v="Alquiler"/>
    <x v="3"/>
  </r>
  <r>
    <s v="Piso en calle de Vallehermoso76"/>
    <x v="1"/>
    <n v="2855"/>
    <x v="8"/>
    <n v="66"/>
    <x v="6"/>
    <x v="1"/>
    <x v="1"/>
    <x v="1"/>
    <x v="1"/>
    <m/>
    <n v="2855"/>
    <n v="43.257575757575758"/>
    <n v="1427.5"/>
    <s v="Alquiler"/>
    <x v="3"/>
  </r>
  <r>
    <s v="Piso en Trafalgar16"/>
    <x v="1"/>
    <n v="2850"/>
    <x v="4"/>
    <n v="115"/>
    <x v="13"/>
    <x v="1"/>
    <x v="1"/>
    <x v="1"/>
    <x v="2"/>
    <n v="150"/>
    <n v="3000"/>
    <n v="26.086956521739129"/>
    <n v="1000"/>
    <s v="Alquiler"/>
    <x v="3"/>
  </r>
  <r>
    <s v="Piso en calle de María de Guzmán274"/>
    <x v="1"/>
    <n v="2850"/>
    <x v="4"/>
    <n v="142"/>
    <x v="14"/>
    <x v="1"/>
    <x v="1"/>
    <x v="1"/>
    <x v="1"/>
    <m/>
    <n v="2850"/>
    <n v="20.070422535211268"/>
    <n v="950"/>
    <s v="Alquiler"/>
    <x v="3"/>
  </r>
  <r>
    <s v="Piso en calle de Fuencarral197"/>
    <x v="1"/>
    <n v="2815"/>
    <x v="7"/>
    <n v="80"/>
    <x v="3"/>
    <x v="1"/>
    <x v="1"/>
    <x v="1"/>
    <x v="1"/>
    <m/>
    <n v="2815"/>
    <n v="35.1875"/>
    <n v="2815"/>
    <s v="Alquiler"/>
    <x v="3"/>
  </r>
  <r>
    <s v="Chalet adosado en calle Antequera, La Cala de Mijas, Mijas-678"/>
    <x v="0"/>
    <n v="2800"/>
    <x v="4"/>
    <n v="250"/>
    <x v="0"/>
    <x v="0"/>
    <x v="0"/>
    <x v="0"/>
    <x v="0"/>
    <m/>
    <n v="2800"/>
    <n v="11.2"/>
    <n v="933.33333333333337"/>
    <s v="Alquiler"/>
    <x v="4"/>
  </r>
  <r>
    <s v="Piso en calle del General Pardiñas405"/>
    <x v="1"/>
    <n v="2800"/>
    <x v="8"/>
    <n v="70"/>
    <x v="1"/>
    <x v="1"/>
    <x v="2"/>
    <x v="1"/>
    <x v="1"/>
    <m/>
    <n v="2800"/>
    <n v="40"/>
    <n v="1400"/>
    <s v="Alquiler"/>
    <x v="3"/>
  </r>
  <r>
    <s v="Piso en cadiz variante, Sitio de Calahonda, Mijas-874"/>
    <x v="0"/>
    <n v="2800"/>
    <x v="4"/>
    <n v="105"/>
    <x v="1"/>
    <x v="1"/>
    <x v="2"/>
    <x v="1"/>
    <x v="0"/>
    <m/>
    <n v="2800"/>
    <n v="26.666666666666668"/>
    <n v="933.33333333333337"/>
    <s v="Alquiler"/>
    <x v="4"/>
  </r>
  <r>
    <s v="Piso en calle de Amado Nervo375"/>
    <x v="1"/>
    <n v="2800"/>
    <x v="4"/>
    <n v="136"/>
    <x v="1"/>
    <x v="1"/>
    <x v="1"/>
    <x v="1"/>
    <x v="1"/>
    <m/>
    <n v="2800"/>
    <n v="20.588235294117649"/>
    <n v="933.33333333333337"/>
    <s v="Alquiler"/>
    <x v="3"/>
  </r>
  <r>
    <s v="Piso en calle Benalauria, 2, La Cala de Mijas, Mijas-908"/>
    <x v="0"/>
    <n v="2800"/>
    <x v="4"/>
    <n v="180"/>
    <x v="1"/>
    <x v="1"/>
    <x v="1"/>
    <x v="1"/>
    <x v="0"/>
    <m/>
    <n v="2800"/>
    <n v="15.555555555555555"/>
    <n v="933.33333333333337"/>
    <s v="Alquiler"/>
    <x v="4"/>
  </r>
  <r>
    <s v="Piso en calle del General Arrando484"/>
    <x v="1"/>
    <n v="2800"/>
    <x v="4"/>
    <n v="96"/>
    <x v="13"/>
    <x v="1"/>
    <x v="1"/>
    <x v="2"/>
    <x v="1"/>
    <m/>
    <n v="2800"/>
    <n v="29.166666666666668"/>
    <n v="933.33333333333337"/>
    <s v="Alquiler"/>
    <x v="3"/>
  </r>
  <r>
    <s v="Ático en carretera de Pozuelo731"/>
    <x v="1"/>
    <n v="2800"/>
    <x v="0"/>
    <n v="200"/>
    <x v="14"/>
    <x v="1"/>
    <x v="1"/>
    <x v="1"/>
    <x v="0"/>
    <m/>
    <n v="2800"/>
    <n v="14"/>
    <n v="560"/>
    <s v="Alquiler"/>
    <x v="1"/>
  </r>
  <r>
    <s v="Piso en calle de Augusto Figueroa263"/>
    <x v="1"/>
    <n v="2800"/>
    <x v="8"/>
    <n v="76"/>
    <x v="14"/>
    <x v="1"/>
    <x v="1"/>
    <x v="1"/>
    <x v="1"/>
    <m/>
    <n v="2800"/>
    <n v="36.842105263157897"/>
    <n v="1400"/>
    <s v="Alquiler"/>
    <x v="3"/>
  </r>
  <r>
    <s v="Piso en bulevar Príncipe Alfonso de Hohenlohe, La Carolina-Guadalpín, Marbella-239"/>
    <x v="0"/>
    <n v="2800"/>
    <x v="4"/>
    <n v="178"/>
    <x v="3"/>
    <x v="1"/>
    <x v="1"/>
    <x v="1"/>
    <x v="0"/>
    <m/>
    <n v="2800"/>
    <n v="15.730337078651685"/>
    <n v="933.33333333333337"/>
    <s v="Alquiler"/>
    <x v="0"/>
  </r>
  <r>
    <s v="Piso en Encinar de los Reyes675"/>
    <x v="1"/>
    <n v="2800"/>
    <x v="4"/>
    <n v="170"/>
    <x v="7"/>
    <x v="1"/>
    <x v="1"/>
    <x v="1"/>
    <x v="0"/>
    <m/>
    <n v="2800"/>
    <n v="16.470588235294116"/>
    <n v="933.33333333333337"/>
    <s v="Alquiler"/>
    <x v="2"/>
  </r>
  <r>
    <s v="Piso en calle de Saturnino Calleja74"/>
    <x v="1"/>
    <n v="2800"/>
    <x v="7"/>
    <n v="70"/>
    <x v="6"/>
    <x v="1"/>
    <x v="1"/>
    <x v="1"/>
    <x v="1"/>
    <m/>
    <n v="2800"/>
    <n v="40"/>
    <n v="2800"/>
    <s v="Alquiler"/>
    <x v="3"/>
  </r>
  <r>
    <s v="Piso en avenida del Pintor Joaquín Sorolla, 7, Limonar, Málaga-533"/>
    <x v="0"/>
    <n v="2800"/>
    <x v="4"/>
    <n v="181"/>
    <x v="6"/>
    <x v="1"/>
    <x v="1"/>
    <x v="1"/>
    <x v="0"/>
    <m/>
    <n v="2800"/>
    <n v="15.469613259668508"/>
    <n v="933.33333333333337"/>
    <s v="Alquiler"/>
    <x v="3"/>
  </r>
  <r>
    <s v="Piso en carretera de Lomas de Marbella, 22, Alto de los Monteros, Marbella-557"/>
    <x v="0"/>
    <n v="2800"/>
    <x v="8"/>
    <n v="142"/>
    <x v="6"/>
    <x v="1"/>
    <x v="1"/>
    <x v="1"/>
    <x v="0"/>
    <m/>
    <n v="2800"/>
    <n v="19.718309859154928"/>
    <n v="1400"/>
    <s v="Alquiler"/>
    <x v="0"/>
  </r>
  <r>
    <s v="Piso en bulevar Príncipe Alfonso de Hohenlohe, La Carolina-Guadalpín, Marbella-581"/>
    <x v="0"/>
    <n v="2800"/>
    <x v="8"/>
    <n v="128"/>
    <x v="6"/>
    <x v="1"/>
    <x v="1"/>
    <x v="1"/>
    <x v="1"/>
    <m/>
    <n v="2800"/>
    <n v="21.875"/>
    <n v="1400"/>
    <s v="Alquiler"/>
    <x v="0"/>
  </r>
  <r>
    <s v="Chalet adosado en avenida Julio Fuentes873"/>
    <x v="1"/>
    <n v="2750"/>
    <x v="0"/>
    <n v="300"/>
    <x v="0"/>
    <x v="0"/>
    <x v="0"/>
    <x v="0"/>
    <x v="0"/>
    <m/>
    <n v="2750"/>
    <n v="9.1666666666666661"/>
    <n v="550"/>
    <s v="Alquiler"/>
    <x v="1"/>
  </r>
  <r>
    <s v="Piso en calle de Maldonado468"/>
    <x v="1"/>
    <n v="2750"/>
    <x v="8"/>
    <n v="92"/>
    <x v="3"/>
    <x v="1"/>
    <x v="1"/>
    <x v="2"/>
    <x v="1"/>
    <m/>
    <n v="2750"/>
    <n v="29.891304347826086"/>
    <n v="1375"/>
    <s v="Alquiler"/>
    <x v="3"/>
  </r>
  <r>
    <s v="Piso en calle Pacífico, Pacífico, Málaga-222"/>
    <x v="0"/>
    <n v="2750"/>
    <x v="5"/>
    <n v="170"/>
    <x v="3"/>
    <x v="1"/>
    <x v="1"/>
    <x v="1"/>
    <x v="0"/>
    <m/>
    <n v="2750"/>
    <n v="16.176470588235293"/>
    <n v="687.5"/>
    <s v="Alquiler"/>
    <x v="3"/>
  </r>
  <r>
    <s v="Piso en calle Santa Lucía, Centro Histórico, Málaga-215"/>
    <x v="0"/>
    <n v="2750"/>
    <x v="4"/>
    <n v="115"/>
    <x v="3"/>
    <x v="1"/>
    <x v="1"/>
    <x v="1"/>
    <x v="1"/>
    <m/>
    <n v="2750"/>
    <n v="23.913043478260871"/>
    <n v="916.66666666666663"/>
    <s v="Alquiler"/>
    <x v="3"/>
  </r>
  <r>
    <s v="Piso en Centro Histórico, Málaga, s/n, Centro Histórico, Málaga-221"/>
    <x v="0"/>
    <n v="2750"/>
    <x v="4"/>
    <n v="115"/>
    <x v="3"/>
    <x v="1"/>
    <x v="1"/>
    <x v="1"/>
    <x v="1"/>
    <m/>
    <n v="2750"/>
    <n v="23.913043478260871"/>
    <n v="916.66666666666663"/>
    <s v="Alquiler"/>
    <x v="3"/>
  </r>
  <r>
    <s v="Piso en calle Infante Carlos de Borbón189"/>
    <x v="2"/>
    <n v="2750"/>
    <x v="5"/>
    <n v="180"/>
    <x v="7"/>
    <x v="1"/>
    <x v="1"/>
    <x v="1"/>
    <x v="0"/>
    <m/>
    <n v="2750"/>
    <n v="15.277777777777779"/>
    <n v="687.5"/>
    <s v="Alquiler"/>
    <x v="3"/>
  </r>
  <r>
    <s v="Piso en calle 02c Nva Andaluc, 29 -v, Rodeo Alto-Guadaiza-La Campana, Marbella-274"/>
    <x v="0"/>
    <n v="2750"/>
    <x v="8"/>
    <n v="90"/>
    <x v="7"/>
    <x v="1"/>
    <x v="1"/>
    <x v="2"/>
    <x v="0"/>
    <m/>
    <n v="2750"/>
    <n v="30.555555555555557"/>
    <n v="1375"/>
    <s v="Alquiler"/>
    <x v="0"/>
  </r>
  <r>
    <s v="Piso en calle 02c Nva Andaluc, 29 -v, Rodeo Alto-Guadaiza-La Campana, Marbella-292"/>
    <x v="0"/>
    <n v="2750"/>
    <x v="8"/>
    <n v="90"/>
    <x v="7"/>
    <x v="1"/>
    <x v="1"/>
    <x v="2"/>
    <x v="0"/>
    <m/>
    <n v="2750"/>
    <n v="30.555555555555557"/>
    <n v="1375"/>
    <s v="Alquiler"/>
    <x v="0"/>
  </r>
  <r>
    <s v="Piso en El Pinar- Punta Galea602"/>
    <x v="1"/>
    <n v="2750"/>
    <x v="5"/>
    <n v="157"/>
    <x v="6"/>
    <x v="1"/>
    <x v="1"/>
    <x v="1"/>
    <x v="0"/>
    <m/>
    <n v="2750"/>
    <n v="17.515923566878982"/>
    <n v="687.5"/>
    <s v="Alquiler"/>
    <x v="1"/>
  </r>
  <r>
    <s v="Piso en calle de Padilla69"/>
    <x v="1"/>
    <n v="2735"/>
    <x v="8"/>
    <n v="70"/>
    <x v="6"/>
    <x v="1"/>
    <x v="1"/>
    <x v="1"/>
    <x v="1"/>
    <m/>
    <n v="2735"/>
    <n v="39.071428571428569"/>
    <n v="1367.5"/>
    <s v="Alquiler"/>
    <x v="3"/>
  </r>
  <r>
    <s v="Piso en calle del Alcalde Sainz de Baranda496"/>
    <x v="1"/>
    <n v="2715"/>
    <x v="8"/>
    <n v="90"/>
    <x v="1"/>
    <x v="1"/>
    <x v="1"/>
    <x v="2"/>
    <x v="1"/>
    <m/>
    <n v="2715"/>
    <n v="30.166666666666668"/>
    <n v="1357.5"/>
    <s v="Alquiler"/>
    <x v="3"/>
  </r>
  <r>
    <s v="Chalet adosado en calle Sierra Cazorla, 99 --------a, Lomas de Marbella Club, Marbella-824"/>
    <x v="0"/>
    <n v="2700"/>
    <x v="4"/>
    <n v="190"/>
    <x v="0"/>
    <x v="0"/>
    <x v="0"/>
    <x v="0"/>
    <x v="0"/>
    <m/>
    <n v="2700"/>
    <n v="14.210526315789474"/>
    <n v="900"/>
    <s v="Alquiler"/>
    <x v="0"/>
  </r>
  <r>
    <s v="Casa o chalet independiente en Sitio de Calahonda, Mijas-677"/>
    <x v="0"/>
    <n v="2700"/>
    <x v="8"/>
    <n v="175"/>
    <x v="0"/>
    <x v="0"/>
    <x v="0"/>
    <x v="0"/>
    <x v="0"/>
    <m/>
    <n v="2700"/>
    <n v="15.428571428571429"/>
    <n v="1350"/>
    <s v="Alquiler"/>
    <x v="4"/>
  </r>
  <r>
    <s v="Chalet adosado en El Pinar- Punta Galea885"/>
    <x v="1"/>
    <n v="2700"/>
    <x v="4"/>
    <n v="279"/>
    <x v="0"/>
    <x v="0"/>
    <x v="0"/>
    <x v="0"/>
    <x v="0"/>
    <m/>
    <n v="2700"/>
    <n v="9.67741935483871"/>
    <n v="900"/>
    <s v="Alquiler"/>
    <x v="1"/>
  </r>
  <r>
    <s v="Piso en calle de Covarrubias399"/>
    <x v="1"/>
    <n v="2700"/>
    <x v="8"/>
    <n v="90"/>
    <x v="1"/>
    <x v="1"/>
    <x v="2"/>
    <x v="1"/>
    <x v="1"/>
    <m/>
    <n v="2700"/>
    <n v="30"/>
    <n v="1350"/>
    <s v="Alquiler"/>
    <x v="3"/>
  </r>
  <r>
    <s v="Piso en calle Aries, 111, Los Naranjos, Marbella-309"/>
    <x v="0"/>
    <n v="2700"/>
    <x v="8"/>
    <n v="100"/>
    <x v="7"/>
    <x v="1"/>
    <x v="2"/>
    <x v="1"/>
    <x v="0"/>
    <m/>
    <n v="2700"/>
    <n v="27"/>
    <n v="1350"/>
    <s v="Alquiler"/>
    <x v="0"/>
  </r>
  <r>
    <s v="Piso en calle Aries, 111, Los Naranjos, Marbella-310"/>
    <x v="0"/>
    <n v="2700"/>
    <x v="8"/>
    <n v="100"/>
    <x v="7"/>
    <x v="1"/>
    <x v="2"/>
    <x v="1"/>
    <x v="0"/>
    <m/>
    <n v="2700"/>
    <n v="27"/>
    <n v="1350"/>
    <s v="Alquiler"/>
    <x v="0"/>
  </r>
  <r>
    <s v="Piso en calle Cáceres563"/>
    <x v="1"/>
    <n v="2700"/>
    <x v="8"/>
    <n v="130"/>
    <x v="6"/>
    <x v="1"/>
    <x v="2"/>
    <x v="1"/>
    <x v="0"/>
    <m/>
    <n v="2700"/>
    <n v="20.76923076923077"/>
    <n v="1350"/>
    <s v="Alquiler"/>
    <x v="1"/>
  </r>
  <r>
    <s v="Piso en Urbanizacion los Altos de los Monteros, s/n, Alto de los Monteros, Marbella-636"/>
    <x v="0"/>
    <n v="2700"/>
    <x v="4"/>
    <n v="131"/>
    <x v="9"/>
    <x v="1"/>
    <x v="1"/>
    <x v="2"/>
    <x v="0"/>
    <m/>
    <n v="2700"/>
    <n v="20.610687022900763"/>
    <n v="900"/>
    <s v="Alquiler"/>
    <x v="0"/>
  </r>
  <r>
    <s v="Piso en Urbanizacion los Altos de los Monteros, s/n, Alto de los Monteros, Marbella-637"/>
    <x v="0"/>
    <n v="2700"/>
    <x v="4"/>
    <n v="131"/>
    <x v="9"/>
    <x v="1"/>
    <x v="1"/>
    <x v="2"/>
    <x v="0"/>
    <m/>
    <n v="2700"/>
    <n v="20.610687022900763"/>
    <n v="900"/>
    <s v="Alquiler"/>
    <x v="0"/>
  </r>
  <r>
    <s v="Piso en calle Méndez Núñez, Zona Sohail, Fuengirola-911"/>
    <x v="0"/>
    <n v="2700"/>
    <x v="8"/>
    <n v="90"/>
    <x v="1"/>
    <x v="1"/>
    <x v="1"/>
    <x v="1"/>
    <x v="1"/>
    <m/>
    <n v="2700"/>
    <n v="30"/>
    <n v="1350"/>
    <s v="Alquiler"/>
    <x v="4"/>
  </r>
  <r>
    <s v="Piso en Cuzco-Castillejos762"/>
    <x v="1"/>
    <n v="2700"/>
    <x v="4"/>
    <n v="138"/>
    <x v="13"/>
    <x v="1"/>
    <x v="1"/>
    <x v="1"/>
    <x v="0"/>
    <m/>
    <n v="2700"/>
    <n v="19.565217391304348"/>
    <n v="900"/>
    <s v="Alquiler"/>
    <x v="3"/>
  </r>
  <r>
    <s v="Ático en Ciudad Jardín306"/>
    <x v="1"/>
    <n v="2700"/>
    <x v="8"/>
    <n v="85"/>
    <x v="13"/>
    <x v="1"/>
    <x v="1"/>
    <x v="1"/>
    <x v="1"/>
    <m/>
    <n v="2700"/>
    <n v="31.764705882352942"/>
    <n v="1350"/>
    <s v="Alquiler"/>
    <x v="3"/>
  </r>
  <r>
    <s v="Piso en Nueva España331"/>
    <x v="1"/>
    <n v="2700"/>
    <x v="4"/>
    <n v="127"/>
    <x v="13"/>
    <x v="1"/>
    <x v="1"/>
    <x v="1"/>
    <x v="1"/>
    <m/>
    <n v="2700"/>
    <n v="21.259842519685041"/>
    <n v="900"/>
    <s v="Alquiler"/>
    <x v="3"/>
  </r>
  <r>
    <s v="Piso en paseo Marítimo Pablo Ruiz Picasso, s/n, Limonar, Málaga-60"/>
    <x v="0"/>
    <n v="2700"/>
    <x v="5"/>
    <n v="160"/>
    <x v="13"/>
    <x v="1"/>
    <x v="1"/>
    <x v="1"/>
    <x v="1"/>
    <m/>
    <n v="2700"/>
    <n v="16.875"/>
    <n v="675"/>
    <s v="Alquiler"/>
    <x v="3"/>
  </r>
  <r>
    <s v="Piso en calle Paco Palma, 1, Playa Bajadilla-Puertos, Marbella-88"/>
    <x v="0"/>
    <n v="2700"/>
    <x v="8"/>
    <n v="108"/>
    <x v="14"/>
    <x v="1"/>
    <x v="1"/>
    <x v="2"/>
    <x v="0"/>
    <m/>
    <n v="2700"/>
    <n v="25"/>
    <n v="1350"/>
    <s v="Alquiler"/>
    <x v="0"/>
  </r>
  <r>
    <s v="Piso en calle Granada, 3, Centro Histórico, Málaga-227"/>
    <x v="0"/>
    <n v="2700"/>
    <x v="8"/>
    <n v="83"/>
    <x v="3"/>
    <x v="1"/>
    <x v="1"/>
    <x v="1"/>
    <x v="1"/>
    <m/>
    <n v="2700"/>
    <n v="32.53012048192771"/>
    <n v="1350"/>
    <s v="Alquiler"/>
    <x v="3"/>
  </r>
  <r>
    <s v="Piso en calle del Monte Esquinza456"/>
    <x v="1"/>
    <n v="2700"/>
    <x v="4"/>
    <n v="75"/>
    <x v="7"/>
    <x v="1"/>
    <x v="1"/>
    <x v="2"/>
    <x v="1"/>
    <m/>
    <n v="2700"/>
    <n v="36"/>
    <n v="900"/>
    <s v="Alquiler"/>
    <x v="3"/>
  </r>
  <r>
    <s v="Piso en Urb. Magna Marbella, Las Brisas, Marbella-403"/>
    <x v="0"/>
    <n v="2700"/>
    <x v="8"/>
    <n v="180"/>
    <x v="7"/>
    <x v="1"/>
    <x v="1"/>
    <x v="1"/>
    <x v="0"/>
    <m/>
    <n v="2700"/>
    <n v="15"/>
    <n v="1350"/>
    <s v="Alquiler"/>
    <x v="0"/>
  </r>
  <r>
    <s v="Piso en calle James Dean, 28, Los Flamingos, Benahavís-385"/>
    <x v="0"/>
    <n v="2700"/>
    <x v="8"/>
    <n v="122"/>
    <x v="7"/>
    <x v="1"/>
    <x v="1"/>
    <x v="1"/>
    <x v="0"/>
    <m/>
    <n v="2700"/>
    <n v="22.131147540983605"/>
    <n v="1350"/>
    <s v="Alquiler"/>
    <x v="0"/>
  </r>
  <r>
    <s v="Piso en Albatros, s/n, Rodeo Alto-Guadaiza-La Campana, Marbella-271"/>
    <x v="0"/>
    <n v="2700"/>
    <x v="4"/>
    <n v="120"/>
    <x v="7"/>
    <x v="1"/>
    <x v="1"/>
    <x v="2"/>
    <x v="0"/>
    <m/>
    <n v="2700"/>
    <n v="22.5"/>
    <n v="900"/>
    <s v="Alquiler"/>
    <x v="0"/>
  </r>
  <r>
    <s v="Piso en Albatros, s/n, Rodeo Alto-Guadaiza-La Campana, Marbella-285"/>
    <x v="0"/>
    <n v="2700"/>
    <x v="4"/>
    <n v="120"/>
    <x v="7"/>
    <x v="1"/>
    <x v="1"/>
    <x v="2"/>
    <x v="0"/>
    <m/>
    <n v="2700"/>
    <n v="22.5"/>
    <n v="900"/>
    <s v="Alquiler"/>
    <x v="0"/>
  </r>
  <r>
    <s v="Piso en calle de la Reina62"/>
    <x v="1"/>
    <n v="2700"/>
    <x v="8"/>
    <n v="85"/>
    <x v="6"/>
    <x v="1"/>
    <x v="1"/>
    <x v="1"/>
    <x v="1"/>
    <m/>
    <n v="2700"/>
    <n v="31.764705882352942"/>
    <n v="1350"/>
    <s v="Alquiler"/>
    <x v="3"/>
  </r>
  <r>
    <s v="Piso en Guindalera95"/>
    <x v="1"/>
    <n v="2700"/>
    <x v="4"/>
    <n v="108"/>
    <x v="6"/>
    <x v="1"/>
    <x v="1"/>
    <x v="1"/>
    <x v="1"/>
    <m/>
    <n v="2700"/>
    <n v="25"/>
    <n v="900"/>
    <s v="Alquiler"/>
    <x v="3"/>
  </r>
  <r>
    <s v="Piso en avenida La Moraleda, 3, Benahavís-452"/>
    <x v="0"/>
    <n v="2700"/>
    <x v="4"/>
    <n v="166"/>
    <x v="6"/>
    <x v="1"/>
    <x v="1"/>
    <x v="2"/>
    <x v="0"/>
    <m/>
    <n v="2700"/>
    <n v="16.265060240963855"/>
    <n v="900"/>
    <s v="Alquiler"/>
    <x v="0"/>
  </r>
  <r>
    <s v="Piso en calle Juan Antonio de Torquemada, 8, Linda Vista-Nueva Alcántara-Cortijo Blanco, Marbella-552"/>
    <x v="0"/>
    <n v="2700"/>
    <x v="4"/>
    <n v="100"/>
    <x v="6"/>
    <x v="1"/>
    <x v="1"/>
    <x v="1"/>
    <x v="0"/>
    <m/>
    <n v="2700"/>
    <n v="27"/>
    <n v="900"/>
    <s v="Alquiler"/>
    <x v="0"/>
  </r>
  <r>
    <s v="Piso en calle Juan Antonio de Torquemada, 8, Linda Vista-Nueva Alcántara-Cortijo Blanco, Marbella-553"/>
    <x v="0"/>
    <n v="2700"/>
    <x v="4"/>
    <n v="100"/>
    <x v="6"/>
    <x v="1"/>
    <x v="1"/>
    <x v="1"/>
    <x v="0"/>
    <m/>
    <n v="2700"/>
    <n v="27"/>
    <n v="900"/>
    <s v="Alquiler"/>
    <x v="0"/>
  </r>
  <r>
    <s v="Piso en calle de Atocha116"/>
    <x v="1"/>
    <n v="2675"/>
    <x v="7"/>
    <n v="60"/>
    <x v="7"/>
    <x v="1"/>
    <x v="1"/>
    <x v="1"/>
    <x v="1"/>
    <m/>
    <n v="2675"/>
    <n v="44.583333333333336"/>
    <n v="2675"/>
    <s v="Alquiler"/>
    <x v="3"/>
  </r>
  <r>
    <s v="Piso en calle de Atocha117"/>
    <x v="1"/>
    <n v="2675"/>
    <x v="7"/>
    <n v="60"/>
    <x v="7"/>
    <x v="1"/>
    <x v="1"/>
    <x v="1"/>
    <x v="1"/>
    <m/>
    <n v="2675"/>
    <n v="44.583333333333336"/>
    <n v="2675"/>
    <s v="Alquiler"/>
    <x v="3"/>
  </r>
  <r>
    <s v="Piso en calle del Príncipe de Vergara147"/>
    <x v="1"/>
    <n v="2650"/>
    <x v="7"/>
    <n v="160"/>
    <x v="7"/>
    <x v="1"/>
    <x v="2"/>
    <x v="1"/>
    <x v="1"/>
    <m/>
    <n v="2650"/>
    <n v="16.5625"/>
    <n v="2650"/>
    <s v="Alquiler"/>
    <x v="3"/>
  </r>
  <r>
    <s v="Piso en calle El Pinar, Alto de los Monteros, Marbella-938"/>
    <x v="0"/>
    <n v="2650"/>
    <x v="4"/>
    <n v="160"/>
    <x v="1"/>
    <x v="1"/>
    <x v="1"/>
    <x v="1"/>
    <x v="0"/>
    <m/>
    <n v="2650"/>
    <n v="16.5625"/>
    <n v="883.33333333333337"/>
    <s v="Alquiler"/>
    <x v="0"/>
  </r>
  <r>
    <s v="Piso en calle de Orense551"/>
    <x v="1"/>
    <n v="2650"/>
    <x v="8"/>
    <n v="108"/>
    <x v="2"/>
    <x v="1"/>
    <x v="1"/>
    <x v="1"/>
    <x v="0"/>
    <m/>
    <n v="2650"/>
    <n v="24.537037037037038"/>
    <n v="1325"/>
    <s v="Alquiler"/>
    <x v="3"/>
  </r>
  <r>
    <s v="Chalet pareado en carril de Picaza, s/n, San Pedro Pueblo, Marbella-850"/>
    <x v="0"/>
    <n v="2600"/>
    <x v="5"/>
    <n v="215"/>
    <x v="0"/>
    <x v="0"/>
    <x v="0"/>
    <x v="0"/>
    <x v="0"/>
    <m/>
    <n v="2600"/>
    <n v="12.093023255813954"/>
    <n v="650"/>
    <s v="Alquiler"/>
    <x v="0"/>
  </r>
  <r>
    <s v="Casa o chalet independiente en calle Vistalmar, 60, Playamar - Benyamina, Torremolinos-663"/>
    <x v="0"/>
    <n v="2600"/>
    <x v="4"/>
    <n v="90"/>
    <x v="0"/>
    <x v="0"/>
    <x v="0"/>
    <x v="0"/>
    <x v="0"/>
    <m/>
    <n v="2600"/>
    <n v="28.888888888888889"/>
    <n v="866.66666666666663"/>
    <s v="Alquiler"/>
    <x v="4"/>
  </r>
  <r>
    <s v="Chalet pareado en El Caño- Maracaibo903"/>
    <x v="1"/>
    <n v="2600"/>
    <x v="5"/>
    <n v="170"/>
    <x v="0"/>
    <x v="0"/>
    <x v="0"/>
    <x v="0"/>
    <x v="0"/>
    <m/>
    <n v="2600"/>
    <n v="15.294117647058824"/>
    <n v="650"/>
    <s v="Alquiler"/>
    <x v="1"/>
  </r>
  <r>
    <s v="Casa o chalet independiente en calle Uruguay32"/>
    <x v="2"/>
    <n v="2600"/>
    <x v="9"/>
    <n v="340"/>
    <x v="0"/>
    <x v="0"/>
    <x v="0"/>
    <x v="0"/>
    <x v="0"/>
    <m/>
    <n v="2600"/>
    <n v="7.6470588235294121"/>
    <n v="325"/>
    <s v="Alquiler"/>
    <x v="5"/>
  </r>
  <r>
    <s v="Piso en Aloha Royal, Los Naranjos, Marbella-250"/>
    <x v="0"/>
    <n v="2600"/>
    <x v="4"/>
    <n v="114"/>
    <x v="7"/>
    <x v="1"/>
    <x v="2"/>
    <x v="2"/>
    <x v="0"/>
    <m/>
    <n v="2600"/>
    <n v="22.807017543859651"/>
    <n v="866.66666666666663"/>
    <s v="Alquiler"/>
    <x v="0"/>
  </r>
  <r>
    <s v="Piso en avenida del Doctor Federico Rubio y Galí416"/>
    <x v="1"/>
    <n v="2600"/>
    <x v="5"/>
    <n v="70"/>
    <x v="9"/>
    <x v="1"/>
    <x v="1"/>
    <x v="1"/>
    <x v="1"/>
    <m/>
    <n v="2600"/>
    <n v="37.142857142857146"/>
    <n v="650"/>
    <s v="Alquiler"/>
    <x v="3"/>
  </r>
  <r>
    <s v="Piso en avenida del Doctor Federico Rubio y Galí373"/>
    <x v="1"/>
    <n v="2600"/>
    <x v="5"/>
    <n v="65"/>
    <x v="1"/>
    <x v="1"/>
    <x v="1"/>
    <x v="1"/>
    <x v="1"/>
    <m/>
    <n v="2600"/>
    <n v="40"/>
    <n v="650"/>
    <s v="Alquiler"/>
    <x v="3"/>
  </r>
  <r>
    <s v="Piso en calle de Juan Bravo320"/>
    <x v="1"/>
    <n v="2600"/>
    <x v="5"/>
    <n v="150"/>
    <x v="13"/>
    <x v="1"/>
    <x v="1"/>
    <x v="1"/>
    <x v="1"/>
    <m/>
    <n v="2600"/>
    <n v="17.333333333333332"/>
    <n v="650"/>
    <s v="Alquiler"/>
    <x v="3"/>
  </r>
  <r>
    <s v="Piso en Ventilla-Almenara336"/>
    <x v="1"/>
    <n v="2600"/>
    <x v="5"/>
    <n v="150"/>
    <x v="13"/>
    <x v="1"/>
    <x v="1"/>
    <x v="1"/>
    <x v="1"/>
    <m/>
    <n v="2600"/>
    <n v="17.333333333333332"/>
    <n v="650"/>
    <s v="Alquiler"/>
    <x v="3"/>
  </r>
  <r>
    <s v="Piso en calle de Argensola477"/>
    <x v="1"/>
    <n v="2600"/>
    <x v="8"/>
    <n v="75"/>
    <x v="14"/>
    <x v="1"/>
    <x v="1"/>
    <x v="2"/>
    <x v="1"/>
    <m/>
    <n v="2600"/>
    <n v="34.666666666666664"/>
    <n v="1300"/>
    <s v="Alquiler"/>
    <x v="3"/>
  </r>
  <r>
    <s v="Piso en calle Ramos Marín, 2, La Merced, Málaga-138"/>
    <x v="0"/>
    <n v="2600"/>
    <x v="4"/>
    <n v="73"/>
    <x v="14"/>
    <x v="1"/>
    <x v="1"/>
    <x v="1"/>
    <x v="1"/>
    <m/>
    <n v="2600"/>
    <n v="35.61643835616438"/>
    <n v="866.66666666666663"/>
    <s v="Alquiler"/>
    <x v="3"/>
  </r>
  <r>
    <s v="Piso en Prosperidad725"/>
    <x v="1"/>
    <n v="2600"/>
    <x v="4"/>
    <n v="135"/>
    <x v="3"/>
    <x v="1"/>
    <x v="1"/>
    <x v="1"/>
    <x v="0"/>
    <m/>
    <n v="2600"/>
    <n v="19.25925925925926"/>
    <n v="866.66666666666663"/>
    <s v="Alquiler"/>
    <x v="3"/>
  </r>
  <r>
    <s v="Piso en calle de Ayala193"/>
    <x v="1"/>
    <n v="2600"/>
    <x v="4"/>
    <n v="145"/>
    <x v="3"/>
    <x v="1"/>
    <x v="1"/>
    <x v="1"/>
    <x v="1"/>
    <m/>
    <n v="2600"/>
    <n v="17.931034482758619"/>
    <n v="866.66666666666663"/>
    <s v="Alquiler"/>
    <x v="3"/>
  </r>
  <r>
    <s v="Piso en calle la Coronilla, Benahavís-238"/>
    <x v="0"/>
    <n v="2600"/>
    <x v="4"/>
    <n v="133"/>
    <x v="3"/>
    <x v="1"/>
    <x v="1"/>
    <x v="1"/>
    <x v="1"/>
    <m/>
    <n v="2600"/>
    <n v="19.548872180451127"/>
    <n v="866.66666666666663"/>
    <s v="Alquiler"/>
    <x v="0"/>
  </r>
  <r>
    <s v="Piso en calle Alba, 2, El Higuerón, Fuengirola-326"/>
    <x v="0"/>
    <n v="2600"/>
    <x v="8"/>
    <n v="115"/>
    <x v="7"/>
    <x v="1"/>
    <x v="1"/>
    <x v="1"/>
    <x v="0"/>
    <m/>
    <n v="2600"/>
    <n v="22.608695652173914"/>
    <n v="1300"/>
    <s v="Alquiler"/>
    <x v="4"/>
  </r>
  <r>
    <s v="Piso en calle Miguel Delibes, 20, Rodeo Alto-Guadaiza-La Campana, Marbella-269"/>
    <x v="0"/>
    <n v="2600"/>
    <x v="8"/>
    <n v="105"/>
    <x v="7"/>
    <x v="1"/>
    <x v="1"/>
    <x v="2"/>
    <x v="0"/>
    <m/>
    <n v="2600"/>
    <n v="24.761904761904763"/>
    <n v="1300"/>
    <s v="Alquiler"/>
    <x v="0"/>
  </r>
  <r>
    <s v="Piso en calle Miguel Delibes, 20, Rodeo Alto-Guadaiza-La Campana, Marbella-284"/>
    <x v="0"/>
    <n v="2600"/>
    <x v="8"/>
    <n v="105"/>
    <x v="7"/>
    <x v="1"/>
    <x v="1"/>
    <x v="2"/>
    <x v="0"/>
    <m/>
    <n v="2600"/>
    <n v="24.761904761904763"/>
    <n v="1300"/>
    <s v="Alquiler"/>
    <x v="0"/>
  </r>
  <r>
    <s v="Piso en calle Miguel Delibes, Rodeo Alto-Guadaiza-La Campana, Marbella-416"/>
    <x v="0"/>
    <n v="2600"/>
    <x v="8"/>
    <n v="90"/>
    <x v="7"/>
    <x v="1"/>
    <x v="1"/>
    <x v="1"/>
    <x v="0"/>
    <m/>
    <n v="2600"/>
    <n v="28.888888888888889"/>
    <n v="1300"/>
    <s v="Alquiler"/>
    <x v="0"/>
  </r>
  <r>
    <s v="Piso en calle de Enrique de Aldama568"/>
    <x v="1"/>
    <n v="2600"/>
    <x v="4"/>
    <n v="136"/>
    <x v="6"/>
    <x v="1"/>
    <x v="1"/>
    <x v="1"/>
    <x v="0"/>
    <m/>
    <n v="2600"/>
    <n v="19.117647058823529"/>
    <n v="866.66666666666663"/>
    <s v="Alquiler"/>
    <x v="3"/>
  </r>
  <r>
    <s v="Piso en calle Mar de Calahonda, 2805, Sitio de Calahonda, Mijas-506"/>
    <x v="0"/>
    <n v="2600"/>
    <x v="4"/>
    <n v="130"/>
    <x v="6"/>
    <x v="1"/>
    <x v="1"/>
    <x v="1"/>
    <x v="0"/>
    <m/>
    <n v="2600"/>
    <n v="20"/>
    <n v="866.66666666666663"/>
    <s v="Alquiler"/>
    <x v="4"/>
  </r>
  <r>
    <s v="Piso en Embrujo Playa, s/n, Puerto Banús, Marbella-550"/>
    <x v="0"/>
    <n v="2600"/>
    <x v="8"/>
    <n v="130"/>
    <x v="6"/>
    <x v="1"/>
    <x v="1"/>
    <x v="1"/>
    <x v="0"/>
    <m/>
    <n v="2600"/>
    <n v="20"/>
    <n v="1300"/>
    <s v="Alquiler"/>
    <x v="0"/>
  </r>
  <r>
    <s v="Piso en Torreblanca del Sol, Las Gaviotas, Fuengirola-503"/>
    <x v="0"/>
    <n v="2600"/>
    <x v="5"/>
    <n v="200"/>
    <x v="6"/>
    <x v="1"/>
    <x v="1"/>
    <x v="1"/>
    <x v="1"/>
    <m/>
    <n v="2600"/>
    <n v="13"/>
    <n v="650"/>
    <s v="Alquiler"/>
    <x v="4"/>
  </r>
  <r>
    <s v="Chalet adosado en avenida España872"/>
    <x v="1"/>
    <n v="2595"/>
    <x v="5"/>
    <n v="156"/>
    <x v="0"/>
    <x v="0"/>
    <x v="0"/>
    <x v="0"/>
    <x v="0"/>
    <m/>
    <n v="2595"/>
    <n v="16.634615384615383"/>
    <n v="648.75"/>
    <s v="Alquiler"/>
    <x v="2"/>
  </r>
  <r>
    <s v="Piso en calle Peso de la Harina, 13, Perchel norte, Málaga-65"/>
    <x v="0"/>
    <n v="2565"/>
    <x v="8"/>
    <n v="74"/>
    <x v="13"/>
    <x v="1"/>
    <x v="1"/>
    <x v="1"/>
    <x v="1"/>
    <m/>
    <n v="2565"/>
    <n v="34.662162162162161"/>
    <n v="1282.5"/>
    <s v="Alquiler"/>
    <x v="3"/>
  </r>
  <r>
    <s v="Piso en calle Virgen de Nieva90"/>
    <x v="1"/>
    <n v="2530"/>
    <x v="8"/>
    <n v="71"/>
    <x v="6"/>
    <x v="1"/>
    <x v="1"/>
    <x v="1"/>
    <x v="1"/>
    <m/>
    <n v="2530"/>
    <n v="35.633802816901408"/>
    <n v="1265"/>
    <s v="Alquiler"/>
    <x v="3"/>
  </r>
  <r>
    <s v="Casa o chalet independiente en calle Francisco Pizarro, 12, La Quinta, Benahavís-845"/>
    <x v="0"/>
    <n v="2500"/>
    <x v="5"/>
    <n v="205"/>
    <x v="0"/>
    <x v="0"/>
    <x v="0"/>
    <x v="0"/>
    <x v="0"/>
    <m/>
    <n v="2500"/>
    <n v="12.195121951219512"/>
    <n v="625"/>
    <s v="Alquiler"/>
    <x v="0"/>
  </r>
  <r>
    <s v="Casa o chalet independiente en Urbanización Los Naranjos de Marbella, s/n, La Dama de Noche-La Alzambra, Marbella-806"/>
    <x v="0"/>
    <n v="2500"/>
    <x v="4"/>
    <n v="126"/>
    <x v="0"/>
    <x v="0"/>
    <x v="0"/>
    <x v="0"/>
    <x v="0"/>
    <m/>
    <n v="2500"/>
    <n v="19.841269841269842"/>
    <n v="833.33333333333337"/>
    <s v="Alquiler"/>
    <x v="0"/>
  </r>
  <r>
    <s v="Chalet adosado en calle 9, 24, Guadalmina Baja, Marbella-852"/>
    <x v="0"/>
    <n v="2500"/>
    <x v="4"/>
    <n v="160"/>
    <x v="0"/>
    <x v="0"/>
    <x v="0"/>
    <x v="0"/>
    <x v="0"/>
    <m/>
    <n v="2500"/>
    <n v="15.625"/>
    <n v="833.33333333333337"/>
    <s v="Alquiler"/>
    <x v="0"/>
  </r>
  <r>
    <s v="Chalet adosado en Urbanización Club Sierra, Nagüeles, Marbella-825"/>
    <x v="0"/>
    <n v="2500"/>
    <x v="8"/>
    <n v="150"/>
    <x v="0"/>
    <x v="0"/>
    <x v="0"/>
    <x v="0"/>
    <x v="0"/>
    <m/>
    <n v="2500"/>
    <n v="16.666666666666668"/>
    <n v="1250"/>
    <s v="Alquiler"/>
    <x v="0"/>
  </r>
  <r>
    <s v="Casa o chalet independiente en San Luis Gonzaga37"/>
    <x v="2"/>
    <n v="2500"/>
    <x v="1"/>
    <n v="765"/>
    <x v="0"/>
    <x v="0"/>
    <x v="0"/>
    <x v="0"/>
    <x v="0"/>
    <m/>
    <n v="2500"/>
    <n v="3.2679738562091503"/>
    <n v="416.66666666666669"/>
    <s v="Alquiler"/>
    <x v="5"/>
  </r>
  <r>
    <s v="Casa o chalet independiente en Carretera de Sevilla a Utrera42"/>
    <x v="2"/>
    <n v="2500"/>
    <x v="5"/>
    <n v="320"/>
    <x v="0"/>
    <x v="0"/>
    <x v="0"/>
    <x v="0"/>
    <x v="0"/>
    <m/>
    <n v="2500"/>
    <n v="7.8125"/>
    <n v="625"/>
    <s v="Alquiler"/>
    <x v="7"/>
  </r>
  <r>
    <s v="Dúplex en calle Correo Viejo, Centro Histórico, Málaga-245"/>
    <x v="0"/>
    <n v="2500"/>
    <x v="4"/>
    <n v="101"/>
    <x v="7"/>
    <x v="1"/>
    <x v="2"/>
    <x v="2"/>
    <x v="1"/>
    <m/>
    <n v="2500"/>
    <n v="24.752475247524753"/>
    <n v="833.33333333333337"/>
    <s v="Alquiler"/>
    <x v="3"/>
  </r>
  <r>
    <s v="Piso en calle de Claudio Coello379"/>
    <x v="1"/>
    <n v="2500"/>
    <x v="4"/>
    <n v="143"/>
    <x v="1"/>
    <x v="1"/>
    <x v="1"/>
    <x v="1"/>
    <x v="1"/>
    <m/>
    <n v="2500"/>
    <n v="17.482517482517483"/>
    <n v="833.33333333333337"/>
    <s v="Alquiler"/>
    <x v="3"/>
  </r>
  <r>
    <s v="Piso en calle 4b, Guadalmina Baja, Marbella-935"/>
    <x v="0"/>
    <n v="2500"/>
    <x v="8"/>
    <n v="145"/>
    <x v="1"/>
    <x v="1"/>
    <x v="1"/>
    <x v="1"/>
    <x v="0"/>
    <m/>
    <n v="2500"/>
    <n v="17.241379310344829"/>
    <n v="1250"/>
    <s v="Alquiler"/>
    <x v="0"/>
  </r>
  <r>
    <s v="Piso en Urbanización Altos del Rodeo, 14, Rodeo Alto-Guadaiza-La Campana, Marbella-939"/>
    <x v="0"/>
    <n v="2500"/>
    <x v="8"/>
    <n v="145"/>
    <x v="1"/>
    <x v="1"/>
    <x v="1"/>
    <x v="1"/>
    <x v="0"/>
    <m/>
    <n v="2500"/>
    <n v="17.241379310344829"/>
    <n v="1250"/>
    <s v="Alquiler"/>
    <x v="0"/>
  </r>
  <r>
    <s v="Piso en avenida Dama de Noche, La Dama de Noche-La Alzambra, Marbella-949"/>
    <x v="0"/>
    <n v="2500"/>
    <x v="4"/>
    <n v="130"/>
    <x v="1"/>
    <x v="1"/>
    <x v="1"/>
    <x v="1"/>
    <x v="0"/>
    <m/>
    <n v="2500"/>
    <n v="19.23076923076923"/>
    <n v="833.33333333333337"/>
    <s v="Alquiler"/>
    <x v="0"/>
  </r>
  <r>
    <s v="Piso en avenida Príncipe Salman, 20, La Dama de Noche-La Alzambra, Marbella-947"/>
    <x v="0"/>
    <n v="2500"/>
    <x v="4"/>
    <n v="130"/>
    <x v="1"/>
    <x v="1"/>
    <x v="1"/>
    <x v="1"/>
    <x v="0"/>
    <m/>
    <n v="2500"/>
    <n v="19.23076923076923"/>
    <n v="833.33333333333337"/>
    <s v="Alquiler"/>
    <x v="0"/>
  </r>
  <r>
    <s v="Piso en calle de López de Hoyos360"/>
    <x v="1"/>
    <n v="2500"/>
    <x v="8"/>
    <n v="80"/>
    <x v="15"/>
    <x v="1"/>
    <x v="1"/>
    <x v="1"/>
    <x v="1"/>
    <m/>
    <n v="2500"/>
    <n v="31.25"/>
    <n v="1250"/>
    <s v="Alquiler"/>
    <x v="3"/>
  </r>
  <r>
    <s v="Piso en calle del Arenal344"/>
    <x v="1"/>
    <n v="2500"/>
    <x v="8"/>
    <n v="90"/>
    <x v="12"/>
    <x v="1"/>
    <x v="1"/>
    <x v="1"/>
    <x v="1"/>
    <m/>
    <n v="2500"/>
    <n v="27.777777777777779"/>
    <n v="1250"/>
    <s v="Alquiler"/>
    <x v="3"/>
  </r>
  <r>
    <s v="Ático en calle Postal, Zona Puerto Deportivo, Fuengirola-24"/>
    <x v="0"/>
    <n v="2500"/>
    <x v="4"/>
    <n v="142"/>
    <x v="12"/>
    <x v="1"/>
    <x v="1"/>
    <x v="1"/>
    <x v="0"/>
    <m/>
    <n v="2500"/>
    <n v="17.6056338028169"/>
    <n v="833.33333333333337"/>
    <s v="Alquiler"/>
    <x v="4"/>
  </r>
  <r>
    <s v="Piso en Pacífico, Málaga-55"/>
    <x v="0"/>
    <n v="2500"/>
    <x v="4"/>
    <n v="125"/>
    <x v="13"/>
    <x v="1"/>
    <x v="1"/>
    <x v="1"/>
    <x v="0"/>
    <m/>
    <n v="2500"/>
    <n v="20"/>
    <n v="833.33333333333337"/>
    <s v="Alquiler"/>
    <x v="3"/>
  </r>
  <r>
    <s v="Piso en calle San Nicolás, 17, Malagueta - Monte Sancha, Málaga-61"/>
    <x v="0"/>
    <n v="2500"/>
    <x v="8"/>
    <n v="90"/>
    <x v="13"/>
    <x v="1"/>
    <x v="1"/>
    <x v="1"/>
    <x v="1"/>
    <m/>
    <n v="2500"/>
    <n v="27.777777777777779"/>
    <n v="1250"/>
    <s v="Alquiler"/>
    <x v="3"/>
  </r>
  <r>
    <s v="Ático en calle Móstoles730"/>
    <x v="1"/>
    <n v="2500"/>
    <x v="8"/>
    <n v="155"/>
    <x v="14"/>
    <x v="1"/>
    <x v="1"/>
    <x v="1"/>
    <x v="0"/>
    <m/>
    <n v="2500"/>
    <n v="16.129032258064516"/>
    <n v="1250"/>
    <s v="Alquiler"/>
    <x v="3"/>
  </r>
  <r>
    <s v="Piso en calle de Hilarión Eslava479"/>
    <x v="1"/>
    <n v="2500"/>
    <x v="8"/>
    <n v="110"/>
    <x v="14"/>
    <x v="1"/>
    <x v="1"/>
    <x v="2"/>
    <x v="1"/>
    <m/>
    <n v="2500"/>
    <n v="22.727272727272727"/>
    <n v="1250"/>
    <s v="Alquiler"/>
    <x v="3"/>
  </r>
  <r>
    <s v="Piso en avenida Salvador Dalí, s/n, Playamar - Benyamina, Torremolinos-113"/>
    <x v="0"/>
    <n v="2500"/>
    <x v="4"/>
    <n v="135"/>
    <x v="14"/>
    <x v="1"/>
    <x v="1"/>
    <x v="1"/>
    <x v="0"/>
    <m/>
    <n v="2500"/>
    <n v="18.518518518518519"/>
    <n v="833.33333333333337"/>
    <s v="Alquiler"/>
    <x v="4"/>
  </r>
  <r>
    <s v="Piso en calle La Ladera, s/n, Las Gaviotas, Fuengirola-105"/>
    <x v="0"/>
    <n v="2500"/>
    <x v="8"/>
    <n v="125"/>
    <x v="14"/>
    <x v="1"/>
    <x v="1"/>
    <x v="1"/>
    <x v="1"/>
    <m/>
    <n v="2500"/>
    <n v="20"/>
    <n v="1250"/>
    <s v="Alquiler"/>
    <x v="4"/>
  </r>
  <r>
    <s v="Piso en avenida Ricardo Soriano, 64, Ricardo Soriano, Marbella-156"/>
    <x v="0"/>
    <n v="2500"/>
    <x v="7"/>
    <n v="60"/>
    <x v="14"/>
    <x v="1"/>
    <x v="1"/>
    <x v="1"/>
    <x v="1"/>
    <m/>
    <n v="2500"/>
    <n v="41.666666666666664"/>
    <n v="2500"/>
    <s v="Alquiler"/>
    <x v="0"/>
  </r>
  <r>
    <s v="Ático en calle Hiedra, s/n, Santa María, Marbella-170"/>
    <x v="0"/>
    <n v="2500"/>
    <x v="4"/>
    <n v="160"/>
    <x v="3"/>
    <x v="1"/>
    <x v="1"/>
    <x v="2"/>
    <x v="0"/>
    <m/>
    <n v="2500"/>
    <n v="15.625"/>
    <n v="833.33333333333337"/>
    <s v="Alquiler"/>
    <x v="0"/>
  </r>
  <r>
    <s v="Piso en calle Miguel Delibes, 15, Rodeo Alto-Guadaiza-La Campana, Marbella-236"/>
    <x v="0"/>
    <n v="2500"/>
    <x v="4"/>
    <n v="115"/>
    <x v="3"/>
    <x v="1"/>
    <x v="1"/>
    <x v="1"/>
    <x v="0"/>
    <m/>
    <n v="2500"/>
    <n v="21.739130434782609"/>
    <n v="833.33333333333337"/>
    <s v="Alquiler"/>
    <x v="0"/>
  </r>
  <r>
    <s v="Piso en avenida de los Ángeles635"/>
    <x v="1"/>
    <n v="2500"/>
    <x v="4"/>
    <n v="143"/>
    <x v="7"/>
    <x v="1"/>
    <x v="1"/>
    <x v="1"/>
    <x v="0"/>
    <m/>
    <n v="2500"/>
    <n v="17.482517482517483"/>
    <n v="833.33333333333337"/>
    <s v="Alquiler"/>
    <x v="1"/>
  </r>
  <r>
    <s v="Piso en El Soto de la Moraleja674"/>
    <x v="1"/>
    <n v="2500"/>
    <x v="8"/>
    <n v="106"/>
    <x v="7"/>
    <x v="1"/>
    <x v="1"/>
    <x v="1"/>
    <x v="0"/>
    <m/>
    <n v="2500"/>
    <n v="23.584905660377359"/>
    <n v="1250"/>
    <s v="Alquiler"/>
    <x v="2"/>
  </r>
  <r>
    <s v="Piso en calle Sierra Bermeja, 95 p, Lomas de Marbella Club, Marbella-402"/>
    <x v="0"/>
    <n v="2500"/>
    <x v="8"/>
    <n v="170"/>
    <x v="7"/>
    <x v="1"/>
    <x v="1"/>
    <x v="1"/>
    <x v="0"/>
    <m/>
    <n v="2500"/>
    <n v="14.705882352941176"/>
    <n v="1250"/>
    <s v="Alquiler"/>
    <x v="0"/>
  </r>
  <r>
    <s v="Ático en Urbanización Jardines del Puerto, Cabopino-Artola, Marbella-406"/>
    <x v="0"/>
    <n v="2500"/>
    <x v="8"/>
    <n v="160"/>
    <x v="7"/>
    <x v="1"/>
    <x v="1"/>
    <x v="1"/>
    <x v="0"/>
    <m/>
    <n v="2500"/>
    <n v="15.625"/>
    <n v="1250"/>
    <s v="Alquiler"/>
    <x v="0"/>
  </r>
  <r>
    <s v="Dúplex en Urb. Marbella House, 1, Playa de la Fontanilla, Marbella-408"/>
    <x v="0"/>
    <n v="2500"/>
    <x v="8"/>
    <n v="127"/>
    <x v="7"/>
    <x v="1"/>
    <x v="1"/>
    <x v="1"/>
    <x v="0"/>
    <m/>
    <n v="2500"/>
    <n v="19.685039370078741"/>
    <n v="1250"/>
    <s v="Alquiler"/>
    <x v="0"/>
  </r>
  <r>
    <s v="Dúplex en calle de Ramón Gómez de la Serna, Playa de la Fontanilla, Marbella-401"/>
    <x v="0"/>
    <n v="2500"/>
    <x v="8"/>
    <n v="125"/>
    <x v="7"/>
    <x v="1"/>
    <x v="1"/>
    <x v="1"/>
    <x v="0"/>
    <m/>
    <n v="2500"/>
    <n v="20"/>
    <n v="1250"/>
    <s v="Alquiler"/>
    <x v="0"/>
  </r>
  <r>
    <s v="Piso en avenida de Manolete, 6, Nueva Andalucía, Marbella-389"/>
    <x v="0"/>
    <n v="2500"/>
    <x v="8"/>
    <n v="125"/>
    <x v="7"/>
    <x v="1"/>
    <x v="1"/>
    <x v="1"/>
    <x v="0"/>
    <m/>
    <n v="2500"/>
    <n v="20"/>
    <n v="1250"/>
    <s v="Alquiler"/>
    <x v="0"/>
  </r>
  <r>
    <s v="Piso en Jardines de Guadaiza, s/n, Rodeo Alto-Guadaiza-La Campana, Marbella-290"/>
    <x v="0"/>
    <n v="2500"/>
    <x v="8"/>
    <n v="120"/>
    <x v="7"/>
    <x v="1"/>
    <x v="1"/>
    <x v="2"/>
    <x v="0"/>
    <m/>
    <n v="2500"/>
    <n v="20.833333333333332"/>
    <n v="1250"/>
    <s v="Alquiler"/>
    <x v="0"/>
  </r>
  <r>
    <s v="Ático en calle Profesor Jesus Marin, Limonar, Málaga-352"/>
    <x v="0"/>
    <n v="2500"/>
    <x v="8"/>
    <n v="86"/>
    <x v="7"/>
    <x v="1"/>
    <x v="1"/>
    <x v="1"/>
    <x v="0"/>
    <m/>
    <n v="2500"/>
    <n v="29.069767441860463"/>
    <n v="1250"/>
    <s v="Alquiler"/>
    <x v="3"/>
  </r>
  <r>
    <s v="Dúplex en avenida Jacaranda, 1, Las Chapas-Alicate Playa, Marbella-415"/>
    <x v="0"/>
    <n v="2500"/>
    <x v="4"/>
    <n v="155"/>
    <x v="7"/>
    <x v="1"/>
    <x v="1"/>
    <x v="1"/>
    <x v="1"/>
    <m/>
    <n v="2500"/>
    <n v="16.129032258064516"/>
    <n v="833.33333333333337"/>
    <s v="Alquiler"/>
    <x v="0"/>
  </r>
  <r>
    <s v="Piso en paseo Martiricos, 30, Martiricos - La Roca, Málaga-356"/>
    <x v="0"/>
    <n v="2500"/>
    <x v="8"/>
    <n v="75"/>
    <x v="7"/>
    <x v="1"/>
    <x v="1"/>
    <x v="1"/>
    <x v="1"/>
    <m/>
    <n v="2500"/>
    <n v="33.333333333333336"/>
    <n v="1250"/>
    <s v="Alquiler"/>
    <x v="3"/>
  </r>
  <r>
    <s v="Piso en Encinar de los Reyes605"/>
    <x v="1"/>
    <n v="2500"/>
    <x v="8"/>
    <n v="106"/>
    <x v="6"/>
    <x v="1"/>
    <x v="1"/>
    <x v="1"/>
    <x v="0"/>
    <m/>
    <n v="2500"/>
    <n v="23.584905660377359"/>
    <n v="1250"/>
    <s v="Alquiler"/>
    <x v="2"/>
  </r>
  <r>
    <s v="Piso en paseo De Los Parques612"/>
    <x v="1"/>
    <n v="2500"/>
    <x v="8"/>
    <n v="131"/>
    <x v="6"/>
    <x v="1"/>
    <x v="1"/>
    <x v="1"/>
    <x v="0"/>
    <m/>
    <n v="2500"/>
    <n v="19.083969465648856"/>
    <n v="1250"/>
    <s v="Alquiler"/>
    <x v="2"/>
  </r>
  <r>
    <s v="Piso en calle del Conde Duque79"/>
    <x v="1"/>
    <n v="2500"/>
    <x v="8"/>
    <n v="80"/>
    <x v="6"/>
    <x v="1"/>
    <x v="1"/>
    <x v="1"/>
    <x v="1"/>
    <m/>
    <n v="2500"/>
    <n v="31.25"/>
    <n v="1250"/>
    <s v="Alquiler"/>
    <x v="3"/>
  </r>
  <r>
    <s v="Piso en calle Sierra Bermeja, 95 ---p, Lomas de Marbella Club, Marbella-579"/>
    <x v="0"/>
    <n v="2500"/>
    <x v="8"/>
    <n v="210"/>
    <x v="6"/>
    <x v="1"/>
    <x v="1"/>
    <x v="1"/>
    <x v="0"/>
    <m/>
    <n v="2500"/>
    <n v="11.904761904761905"/>
    <n v="1250"/>
    <s v="Alquiler"/>
    <x v="0"/>
  </r>
  <r>
    <s v="Piso en calle Cañizares, 19, Huelin, Málaga-538"/>
    <x v="0"/>
    <n v="2500"/>
    <x v="5"/>
    <n v="175"/>
    <x v="6"/>
    <x v="1"/>
    <x v="1"/>
    <x v="1"/>
    <x v="0"/>
    <m/>
    <n v="2500"/>
    <n v="14.285714285714286"/>
    <n v="625"/>
    <s v="Alquiler"/>
    <x v="3"/>
  </r>
  <r>
    <s v="Piso en calle Pléyades, 29, Los Naranjos, Marbella-457"/>
    <x v="0"/>
    <n v="2500"/>
    <x v="8"/>
    <n v="170"/>
    <x v="6"/>
    <x v="1"/>
    <x v="1"/>
    <x v="2"/>
    <x v="0"/>
    <m/>
    <n v="2500"/>
    <n v="14.705882352941176"/>
    <n v="1250"/>
    <s v="Alquiler"/>
    <x v="0"/>
  </r>
  <r>
    <s v="Piso en calle Leticia, 5, El Higuerón, Fuengirola-493"/>
    <x v="0"/>
    <n v="2500"/>
    <x v="8"/>
    <n v="156"/>
    <x v="6"/>
    <x v="1"/>
    <x v="1"/>
    <x v="1"/>
    <x v="0"/>
    <m/>
    <n v="2500"/>
    <n v="16.025641025641026"/>
    <n v="1250"/>
    <s v="Alquiler"/>
    <x v="4"/>
  </r>
  <r>
    <s v="Piso en carretera de Lomas de Marbella, 23, Alto de los Monteros, Marbella-558"/>
    <x v="0"/>
    <n v="2500"/>
    <x v="8"/>
    <n v="142"/>
    <x v="6"/>
    <x v="1"/>
    <x v="1"/>
    <x v="1"/>
    <x v="0"/>
    <m/>
    <n v="2500"/>
    <n v="17.6056338028169"/>
    <n v="1250"/>
    <s v="Alquiler"/>
    <x v="0"/>
  </r>
  <r>
    <s v="Piso en carretera de Lomas de Marbella, 23, Alto de los Monteros, Marbella-559"/>
    <x v="0"/>
    <n v="2500"/>
    <x v="8"/>
    <n v="142"/>
    <x v="6"/>
    <x v="1"/>
    <x v="1"/>
    <x v="1"/>
    <x v="0"/>
    <m/>
    <n v="2500"/>
    <n v="17.6056338028169"/>
    <n v="1250"/>
    <s v="Alquiler"/>
    <x v="0"/>
  </r>
  <r>
    <s v="Piso en calle Torre Campanillas, 7, El Paraíso, Benahavís-439"/>
    <x v="0"/>
    <n v="2500"/>
    <x v="8"/>
    <n v="140"/>
    <x v="6"/>
    <x v="1"/>
    <x v="1"/>
    <x v="2"/>
    <x v="0"/>
    <m/>
    <n v="2500"/>
    <n v="17.857142857142858"/>
    <n v="1250"/>
    <s v="Alquiler"/>
    <x v="0"/>
  </r>
  <r>
    <s v="Ático en Princesa29"/>
    <x v="1"/>
    <n v="2500"/>
    <x v="8"/>
    <n v="98"/>
    <x v="16"/>
    <x v="1"/>
    <x v="1"/>
    <x v="1"/>
    <x v="1"/>
    <m/>
    <n v="2500"/>
    <n v="25.510204081632654"/>
    <n v="1250"/>
    <s v="Alquiler"/>
    <x v="3"/>
  </r>
  <r>
    <s v="Piso en paseo Martiricos, 30, Martiricos - La Roca, Málaga-596"/>
    <x v="0"/>
    <n v="2500"/>
    <x v="4"/>
    <n v="105"/>
    <x v="10"/>
    <x v="1"/>
    <x v="1"/>
    <x v="1"/>
    <x v="0"/>
    <m/>
    <n v="2500"/>
    <n v="23.80952380952381"/>
    <n v="833.33333333333337"/>
    <s v="Alquiler"/>
    <x v="3"/>
  </r>
  <r>
    <s v="Piso en avenida Mar de Alborán, Los Álamos, Torremolinos-198"/>
    <x v="0"/>
    <n v="2490"/>
    <x v="4"/>
    <n v="140"/>
    <x v="3"/>
    <x v="1"/>
    <x v="1"/>
    <x v="1"/>
    <x v="2"/>
    <n v="200"/>
    <n v="2690"/>
    <n v="19.214285714285715"/>
    <n v="896.66666666666663"/>
    <s v="Alquiler"/>
    <x v="4"/>
  </r>
  <r>
    <s v="Piso en calle de Santa Brígida73"/>
    <x v="1"/>
    <n v="2470"/>
    <x v="7"/>
    <n v="48"/>
    <x v="6"/>
    <x v="1"/>
    <x v="1"/>
    <x v="1"/>
    <x v="1"/>
    <m/>
    <n v="2470"/>
    <n v="51.458333333333336"/>
    <n v="2470"/>
    <s v="Alquiler"/>
    <x v="3"/>
  </r>
  <r>
    <s v="Piso en calle de las Adelfas, Nueva Andalucía, Marbella-933"/>
    <x v="0"/>
    <n v="2460"/>
    <x v="8"/>
    <n v="56"/>
    <x v="1"/>
    <x v="1"/>
    <x v="1"/>
    <x v="1"/>
    <x v="1"/>
    <m/>
    <n v="2460"/>
    <n v="43.928571428571431"/>
    <n v="1230"/>
    <s v="Alquiler"/>
    <x v="0"/>
  </r>
  <r>
    <s v="Piso en via Gran175"/>
    <x v="1"/>
    <n v="2450"/>
    <x v="7"/>
    <n v="58"/>
    <x v="7"/>
    <x v="1"/>
    <x v="1"/>
    <x v="1"/>
    <x v="1"/>
    <m/>
    <n v="2450"/>
    <n v="42.241379310344826"/>
    <n v="2450"/>
    <s v="Alquiler"/>
    <x v="3"/>
  </r>
  <r>
    <s v="Estudio en calle de Pelayo446"/>
    <x v="1"/>
    <n v="2450"/>
    <x v="7"/>
    <n v="65"/>
    <x v="7"/>
    <x v="1"/>
    <x v="1"/>
    <x v="2"/>
    <x v="1"/>
    <m/>
    <n v="2450"/>
    <n v="37.692307692307693"/>
    <n v="2450"/>
    <s v="Alquiler"/>
    <x v="3"/>
  </r>
  <r>
    <s v="Piso en paseo Martiricos, Martiricos - La Roca, Málaga-423"/>
    <x v="0"/>
    <n v="2450"/>
    <x v="7"/>
    <n v="60"/>
    <x v="21"/>
    <x v="1"/>
    <x v="1"/>
    <x v="1"/>
    <x v="0"/>
    <m/>
    <n v="2450"/>
    <n v="40.833333333333336"/>
    <n v="2450"/>
    <s v="Alquiler"/>
    <x v="3"/>
  </r>
  <r>
    <s v="Piso en paseo Martiricos, Martiricos - La Roca, Málaga-424"/>
    <x v="0"/>
    <n v="2450"/>
    <x v="7"/>
    <n v="60"/>
    <x v="21"/>
    <x v="1"/>
    <x v="1"/>
    <x v="1"/>
    <x v="0"/>
    <m/>
    <n v="2450"/>
    <n v="40.833333333333336"/>
    <n v="2450"/>
    <s v="Alquiler"/>
    <x v="3"/>
  </r>
  <r>
    <s v="Piso en calle del General Margallo345"/>
    <x v="1"/>
    <n v="2430"/>
    <x v="8"/>
    <n v="57"/>
    <x v="12"/>
    <x v="1"/>
    <x v="1"/>
    <x v="1"/>
    <x v="1"/>
    <m/>
    <n v="2430"/>
    <n v="42.631578947368418"/>
    <n v="1215"/>
    <s v="Alquiler"/>
    <x v="3"/>
  </r>
  <r>
    <s v="Piso en calle del General Margallo286"/>
    <x v="1"/>
    <n v="2430"/>
    <x v="8"/>
    <n v="57"/>
    <x v="14"/>
    <x v="1"/>
    <x v="1"/>
    <x v="1"/>
    <x v="1"/>
    <m/>
    <n v="2430"/>
    <n v="42.631578947368418"/>
    <n v="1215"/>
    <s v="Alquiler"/>
    <x v="3"/>
  </r>
  <r>
    <s v="Chalet adosado en calle Badajoz de Jarales, Sitio de Calahonda, Mijas-667"/>
    <x v="0"/>
    <n v="2400"/>
    <x v="4"/>
    <n v="180"/>
    <x v="0"/>
    <x v="0"/>
    <x v="0"/>
    <x v="0"/>
    <x v="0"/>
    <m/>
    <n v="2400"/>
    <n v="13.333333333333334"/>
    <n v="800"/>
    <s v="Alquiler"/>
    <x v="4"/>
  </r>
  <r>
    <s v="Piso en Huertas-Cortes413"/>
    <x v="1"/>
    <n v="2400"/>
    <x v="8"/>
    <n v="120"/>
    <x v="1"/>
    <x v="1"/>
    <x v="2"/>
    <x v="1"/>
    <x v="1"/>
    <m/>
    <n v="2400"/>
    <n v="20"/>
    <n v="1200"/>
    <s v="Alquiler"/>
    <x v="3"/>
  </r>
  <r>
    <s v="Piso en calle de Lope de Haro465"/>
    <x v="1"/>
    <n v="2400"/>
    <x v="5"/>
    <n v="65"/>
    <x v="3"/>
    <x v="1"/>
    <x v="2"/>
    <x v="2"/>
    <x v="1"/>
    <m/>
    <n v="2400"/>
    <n v="36.92307692307692"/>
    <n v="600"/>
    <s v="Alquiler"/>
    <x v="3"/>
  </r>
  <r>
    <s v="Piso en La Cala de Mijas, Mijas-468"/>
    <x v="0"/>
    <n v="2400"/>
    <x v="8"/>
    <n v="94"/>
    <x v="6"/>
    <x v="1"/>
    <x v="2"/>
    <x v="1"/>
    <x v="1"/>
    <m/>
    <n v="2400"/>
    <n v="25.531914893617021"/>
    <n v="1200"/>
    <s v="Alquiler"/>
    <x v="4"/>
  </r>
  <r>
    <s v="Piso en calle Lila, 8, Santa María, Marbella-927"/>
    <x v="0"/>
    <n v="2400"/>
    <x v="4"/>
    <n v="176"/>
    <x v="1"/>
    <x v="1"/>
    <x v="1"/>
    <x v="1"/>
    <x v="0"/>
    <m/>
    <n v="2400"/>
    <n v="13.636363636363637"/>
    <n v="800"/>
    <s v="Alquiler"/>
    <x v="0"/>
  </r>
  <r>
    <s v="Piso en calle de Gaztambide486"/>
    <x v="1"/>
    <n v="2400"/>
    <x v="4"/>
    <n v="80"/>
    <x v="12"/>
    <x v="1"/>
    <x v="1"/>
    <x v="2"/>
    <x v="1"/>
    <m/>
    <n v="2400"/>
    <n v="30"/>
    <n v="800"/>
    <s v="Alquiler"/>
    <x v="3"/>
  </r>
  <r>
    <s v="Piso en calle de Zurbano21"/>
    <x v="1"/>
    <n v="2400"/>
    <x v="7"/>
    <n v="56"/>
    <x v="13"/>
    <x v="1"/>
    <x v="1"/>
    <x v="1"/>
    <x v="2"/>
    <n v="180"/>
    <n v="2580"/>
    <n v="46.071428571428569"/>
    <n v="2580"/>
    <s v="Alquiler"/>
    <x v="3"/>
  </r>
  <r>
    <s v="Ático en calle del General Zabala247"/>
    <x v="1"/>
    <n v="2400"/>
    <x v="8"/>
    <n v="82"/>
    <x v="14"/>
    <x v="1"/>
    <x v="1"/>
    <x v="1"/>
    <x v="1"/>
    <m/>
    <n v="2400"/>
    <n v="29.26829268292683"/>
    <n v="1200"/>
    <s v="Alquiler"/>
    <x v="3"/>
  </r>
  <r>
    <s v="Ático en calle de la Era, Limonar, Málaga-133"/>
    <x v="0"/>
    <n v="2400"/>
    <x v="5"/>
    <n v="140"/>
    <x v="14"/>
    <x v="1"/>
    <x v="1"/>
    <x v="1"/>
    <x v="0"/>
    <m/>
    <n v="2400"/>
    <n v="17.142857142857142"/>
    <n v="600"/>
    <s v="Alquiler"/>
    <x v="3"/>
  </r>
  <r>
    <s v="Piso en Magna Marbella, s/n, Los Naranjos, Marbella-166"/>
    <x v="0"/>
    <n v="2400"/>
    <x v="8"/>
    <n v="153"/>
    <x v="3"/>
    <x v="1"/>
    <x v="1"/>
    <x v="2"/>
    <x v="0"/>
    <m/>
    <n v="2400"/>
    <n v="15.686274509803921"/>
    <n v="1200"/>
    <s v="Alquiler"/>
    <x v="0"/>
  </r>
  <r>
    <s v="Piso en avenida Miguel de Cervantes, 59, Rodeo Alto-Guadaiza-La Campana, Marbella-242"/>
    <x v="0"/>
    <n v="2400"/>
    <x v="8"/>
    <n v="150"/>
    <x v="3"/>
    <x v="1"/>
    <x v="1"/>
    <x v="1"/>
    <x v="0"/>
    <m/>
    <n v="2400"/>
    <n v="16"/>
    <n v="1200"/>
    <s v="Alquiler"/>
    <x v="0"/>
  </r>
  <r>
    <s v="Piso en avenida Avenue de Manolete, 1, Nueva Andalucía, Marbella-168"/>
    <x v="0"/>
    <n v="2400"/>
    <x v="8"/>
    <n v="92"/>
    <x v="3"/>
    <x v="1"/>
    <x v="1"/>
    <x v="2"/>
    <x v="0"/>
    <m/>
    <n v="2400"/>
    <n v="26.086956521739129"/>
    <n v="1200"/>
    <s v="Alquiler"/>
    <x v="0"/>
  </r>
  <r>
    <s v="Piso en avenida Avenue de Manolete, 1, Nueva Andalucía, Marbella-172"/>
    <x v="0"/>
    <n v="2400"/>
    <x v="8"/>
    <n v="92"/>
    <x v="3"/>
    <x v="1"/>
    <x v="1"/>
    <x v="2"/>
    <x v="0"/>
    <m/>
    <n v="2400"/>
    <n v="26.086956521739129"/>
    <n v="1200"/>
    <s v="Alquiler"/>
    <x v="0"/>
  </r>
  <r>
    <s v="Piso en Av Calderón de la Barca, Nueva Andalucía, 29660 Marbella, Málaga, s/n, Los Naranjos, Marbella-256"/>
    <x v="0"/>
    <n v="2400"/>
    <x v="8"/>
    <n v="133"/>
    <x v="7"/>
    <x v="1"/>
    <x v="1"/>
    <x v="2"/>
    <x v="0"/>
    <m/>
    <n v="2400"/>
    <n v="18.045112781954888"/>
    <n v="1200"/>
    <s v="Alquiler"/>
    <x v="0"/>
  </r>
  <r>
    <s v="Piso en Magna Marbella, s/n, Los Naranjos, Marbella-265"/>
    <x v="0"/>
    <n v="2400"/>
    <x v="8"/>
    <n v="133"/>
    <x v="7"/>
    <x v="1"/>
    <x v="1"/>
    <x v="2"/>
    <x v="0"/>
    <m/>
    <n v="2400"/>
    <n v="18.045112781954888"/>
    <n v="1200"/>
    <s v="Alquiler"/>
    <x v="0"/>
  </r>
  <r>
    <s v="Piso en calle Miguel Delibes, 22, Rodeo Alto-Guadaiza-La Campana, Marbella-268"/>
    <x v="0"/>
    <n v="2400"/>
    <x v="8"/>
    <n v="97"/>
    <x v="7"/>
    <x v="1"/>
    <x v="1"/>
    <x v="2"/>
    <x v="0"/>
    <m/>
    <n v="2400"/>
    <n v="24.742268041237114"/>
    <n v="1200"/>
    <s v="Alquiler"/>
    <x v="0"/>
  </r>
  <r>
    <s v="Piso en avenida del Naviero, Romana Playa, Marbella-411"/>
    <x v="0"/>
    <n v="2400"/>
    <x v="5"/>
    <n v="175"/>
    <x v="7"/>
    <x v="1"/>
    <x v="1"/>
    <x v="1"/>
    <x v="1"/>
    <m/>
    <n v="2400"/>
    <n v="13.714285714285714"/>
    <n v="600"/>
    <s v="Alquiler"/>
    <x v="0"/>
  </r>
  <r>
    <s v="Piso en Urbanizacion Torre Esteril, Los Arqueros-Puerto del Almendro, Benahavís-582"/>
    <x v="0"/>
    <n v="2400"/>
    <x v="4"/>
    <n v="152"/>
    <x v="6"/>
    <x v="1"/>
    <x v="1"/>
    <x v="1"/>
    <x v="1"/>
    <m/>
    <n v="2400"/>
    <n v="15.789473684210526"/>
    <n v="800"/>
    <s v="Alquiler"/>
    <x v="0"/>
  </r>
  <r>
    <s v="Piso en avenida de Andalucía, Carranque - Haza Cuevas, Málaga-597"/>
    <x v="0"/>
    <n v="2400"/>
    <x v="4"/>
    <n v="180"/>
    <x v="22"/>
    <x v="1"/>
    <x v="1"/>
    <x v="1"/>
    <x v="0"/>
    <m/>
    <n v="2400"/>
    <n v="13.333333333333334"/>
    <n v="800"/>
    <s v="Alquiler"/>
    <x v="3"/>
  </r>
  <r>
    <s v="Piso en calle de Orense19"/>
    <x v="1"/>
    <n v="2400"/>
    <x v="7"/>
    <n v="84"/>
    <x v="8"/>
    <x v="1"/>
    <x v="1"/>
    <x v="1"/>
    <x v="2"/>
    <n v="170"/>
    <n v="2570"/>
    <n v="30.595238095238095"/>
    <n v="2570"/>
    <s v="Alquiler"/>
    <x v="3"/>
  </r>
  <r>
    <s v="Piso en plaza Pedro Antonio de Alarcón, 6, Las Brisas, Marbella-612"/>
    <x v="0"/>
    <n v="2400"/>
    <x v="8"/>
    <n v="90"/>
    <x v="11"/>
    <x v="1"/>
    <x v="1"/>
    <x v="1"/>
    <x v="1"/>
    <m/>
    <n v="2400"/>
    <n v="26.666666666666668"/>
    <n v="1200"/>
    <s v="Alquiler"/>
    <x v="0"/>
  </r>
  <r>
    <s v="Piso en avenida del Mar, 7, Playa Bajadilla-Puertos, Marbella-40"/>
    <x v="0"/>
    <n v="2399"/>
    <x v="8"/>
    <n v="94"/>
    <x v="12"/>
    <x v="1"/>
    <x v="1"/>
    <x v="1"/>
    <x v="2"/>
    <n v="150"/>
    <n v="2549"/>
    <n v="27.117021276595743"/>
    <n v="1274.5"/>
    <s v="Alquiler"/>
    <x v="0"/>
  </r>
  <r>
    <s v="Piso en avenida del Mar, 7, Playa Bajadilla-Puertos, Marbella-42"/>
    <x v="0"/>
    <n v="2399"/>
    <x v="8"/>
    <n v="94"/>
    <x v="12"/>
    <x v="1"/>
    <x v="1"/>
    <x v="1"/>
    <x v="1"/>
    <m/>
    <n v="2399"/>
    <n v="25.521276595744681"/>
    <n v="1199.5"/>
    <s v="Alquiler"/>
    <x v="0"/>
  </r>
  <r>
    <s v="Piso en calle Miguel Delibes, 20, Rodeo Alto-Guadaiza-La Campana, Marbella-311"/>
    <x v="0"/>
    <n v="2350"/>
    <x v="8"/>
    <n v="120"/>
    <x v="7"/>
    <x v="1"/>
    <x v="2"/>
    <x v="1"/>
    <x v="0"/>
    <m/>
    <n v="2350"/>
    <n v="19.583333333333332"/>
    <n v="1175"/>
    <s v="Alquiler"/>
    <x v="0"/>
  </r>
  <r>
    <s v="Dúplex en Aloha, Marbella-943"/>
    <x v="0"/>
    <n v="2350"/>
    <x v="8"/>
    <n v="198"/>
    <x v="1"/>
    <x v="1"/>
    <x v="1"/>
    <x v="1"/>
    <x v="0"/>
    <m/>
    <n v="2350"/>
    <n v="11.868686868686869"/>
    <n v="1175"/>
    <s v="Alquiler"/>
    <x v="0"/>
  </r>
  <r>
    <s v="Piso en avenida Mar de Alborán, 2, Los Álamos, Torremolinos-108"/>
    <x v="0"/>
    <n v="2350"/>
    <x v="4"/>
    <n v="134"/>
    <x v="14"/>
    <x v="1"/>
    <x v="1"/>
    <x v="1"/>
    <x v="0"/>
    <m/>
    <n v="2350"/>
    <n v="17.53731343283582"/>
    <n v="783.33333333333337"/>
    <s v="Alquiler"/>
    <x v="4"/>
  </r>
  <r>
    <s v="Piso en avenida Severo Ochoa, Playa Bajadilla-Puertos, Marbella-150"/>
    <x v="0"/>
    <n v="2350"/>
    <x v="4"/>
    <n v="120"/>
    <x v="14"/>
    <x v="1"/>
    <x v="1"/>
    <x v="1"/>
    <x v="0"/>
    <m/>
    <n v="2350"/>
    <n v="19.583333333333332"/>
    <n v="783.33333333333337"/>
    <s v="Alquiler"/>
    <x v="0"/>
  </r>
  <r>
    <s v="Piso en Zona Estación727"/>
    <x v="1"/>
    <n v="2350"/>
    <x v="4"/>
    <n v="149"/>
    <x v="3"/>
    <x v="1"/>
    <x v="1"/>
    <x v="1"/>
    <x v="0"/>
    <m/>
    <n v="2350"/>
    <n v="15.771812080536913"/>
    <n v="783.33333333333337"/>
    <s v="Alquiler"/>
    <x v="1"/>
  </r>
  <r>
    <s v="Piso en calle Francisco Villalón, 9, Puerto Banús, Marbella-391"/>
    <x v="0"/>
    <n v="2350"/>
    <x v="8"/>
    <n v="120"/>
    <x v="7"/>
    <x v="1"/>
    <x v="1"/>
    <x v="1"/>
    <x v="0"/>
    <m/>
    <n v="2350"/>
    <n v="19.583333333333332"/>
    <n v="1175"/>
    <s v="Alquiler"/>
    <x v="0"/>
  </r>
  <r>
    <s v="Piso en calle Reyes Católicos587"/>
    <x v="1"/>
    <n v="2350"/>
    <x v="4"/>
    <n v="204"/>
    <x v="6"/>
    <x v="1"/>
    <x v="1"/>
    <x v="1"/>
    <x v="0"/>
    <m/>
    <n v="2350"/>
    <n v="11.519607843137255"/>
    <n v="783.33333333333337"/>
    <s v="Alquiler"/>
    <x v="1"/>
  </r>
  <r>
    <s v="Piso en calle del General Pardiñas439"/>
    <x v="1"/>
    <n v="2350"/>
    <x v="8"/>
    <n v="47"/>
    <x v="6"/>
    <x v="1"/>
    <x v="1"/>
    <x v="2"/>
    <x v="1"/>
    <m/>
    <n v="2350"/>
    <n v="50"/>
    <n v="1175"/>
    <s v="Alquiler"/>
    <x v="3"/>
  </r>
  <r>
    <s v="Piso en calle del General Margallo81"/>
    <x v="1"/>
    <n v="2340"/>
    <x v="8"/>
    <n v="57"/>
    <x v="6"/>
    <x v="1"/>
    <x v="1"/>
    <x v="1"/>
    <x v="1"/>
    <m/>
    <n v="2340"/>
    <n v="41.05263157894737"/>
    <n v="1170"/>
    <s v="Alquiler"/>
    <x v="3"/>
  </r>
  <r>
    <s v="Dúplex en plaza Mayor253"/>
    <x v="1"/>
    <n v="2300"/>
    <x v="8"/>
    <n v="142"/>
    <x v="14"/>
    <x v="1"/>
    <x v="2"/>
    <x v="1"/>
    <x v="1"/>
    <m/>
    <n v="2300"/>
    <n v="16.197183098591548"/>
    <n v="1150"/>
    <s v="Alquiler"/>
    <x v="3"/>
  </r>
  <r>
    <s v="Piso en Almagro110"/>
    <x v="1"/>
    <n v="2300"/>
    <x v="4"/>
    <n v="144"/>
    <x v="7"/>
    <x v="1"/>
    <x v="2"/>
    <x v="1"/>
    <x v="1"/>
    <m/>
    <n v="2300"/>
    <n v="15.972222222222221"/>
    <n v="766.66666666666663"/>
    <s v="Alquiler"/>
    <x v="3"/>
  </r>
  <r>
    <s v="Piso en calle Torre Campanillas, 7, El Paraíso, Benahavís-639"/>
    <x v="0"/>
    <n v="2300"/>
    <x v="8"/>
    <n v="120"/>
    <x v="9"/>
    <x v="1"/>
    <x v="1"/>
    <x v="2"/>
    <x v="0"/>
    <m/>
    <n v="2300"/>
    <n v="19.166666666666668"/>
    <n v="1150"/>
    <s v="Alquiler"/>
    <x v="0"/>
  </r>
  <r>
    <s v="Piso en El Soto de la Moraleja802"/>
    <x v="1"/>
    <n v="2300"/>
    <x v="8"/>
    <n v="85"/>
    <x v="1"/>
    <x v="1"/>
    <x v="1"/>
    <x v="1"/>
    <x v="0"/>
    <m/>
    <n v="2300"/>
    <n v="27.058823529411764"/>
    <n v="1150"/>
    <s v="Alquiler"/>
    <x v="2"/>
  </r>
  <r>
    <s v="Piso en Urbanización Marbellamar, 44, La Carolina-Guadalpín, Marbella-926"/>
    <x v="0"/>
    <n v="2300"/>
    <x v="4"/>
    <n v="175"/>
    <x v="1"/>
    <x v="1"/>
    <x v="1"/>
    <x v="1"/>
    <x v="0"/>
    <m/>
    <n v="2300"/>
    <n v="13.142857142857142"/>
    <n v="766.66666666666663"/>
    <s v="Alquiler"/>
    <x v="0"/>
  </r>
  <r>
    <s v="Piso en calle Torre Campanillas, 7, El Paraíso, Benahavís-866"/>
    <x v="0"/>
    <n v="2300"/>
    <x v="8"/>
    <n v="120"/>
    <x v="1"/>
    <x v="1"/>
    <x v="1"/>
    <x v="2"/>
    <x v="0"/>
    <m/>
    <n v="2300"/>
    <n v="19.166666666666668"/>
    <n v="1150"/>
    <s v="Alquiler"/>
    <x v="0"/>
  </r>
  <r>
    <s v="Piso en avenida La Moraleda, 3, Benahavís-864"/>
    <x v="0"/>
    <n v="2300"/>
    <x v="8"/>
    <n v="110"/>
    <x v="1"/>
    <x v="1"/>
    <x v="1"/>
    <x v="2"/>
    <x v="0"/>
    <m/>
    <n v="2300"/>
    <n v="20.90909090909091"/>
    <n v="1150"/>
    <s v="Alquiler"/>
    <x v="0"/>
  </r>
  <r>
    <s v="Piso en calle Castello365"/>
    <x v="1"/>
    <n v="2300"/>
    <x v="8"/>
    <n v="100"/>
    <x v="18"/>
    <x v="1"/>
    <x v="1"/>
    <x v="1"/>
    <x v="1"/>
    <m/>
    <n v="2300"/>
    <n v="23"/>
    <n v="1150"/>
    <s v="Alquiler"/>
    <x v="3"/>
  </r>
  <r>
    <s v="Piso en Ibiza369"/>
    <x v="1"/>
    <n v="2300"/>
    <x v="7"/>
    <n v="62"/>
    <x v="18"/>
    <x v="1"/>
    <x v="1"/>
    <x v="1"/>
    <x v="1"/>
    <m/>
    <n v="2300"/>
    <n v="37.096774193548384"/>
    <n v="2300"/>
    <s v="Alquiler"/>
    <x v="3"/>
  </r>
  <r>
    <s v="Piso en calle de Serrano488"/>
    <x v="1"/>
    <n v="2300"/>
    <x v="8"/>
    <n v="65"/>
    <x v="18"/>
    <x v="1"/>
    <x v="1"/>
    <x v="2"/>
    <x v="1"/>
    <m/>
    <n v="2300"/>
    <n v="35.384615384615387"/>
    <n v="1150"/>
    <s v="Alquiler"/>
    <x v="3"/>
  </r>
  <r>
    <s v="Piso en calle de Velázquez363"/>
    <x v="1"/>
    <n v="2300"/>
    <x v="7"/>
    <n v="65"/>
    <x v="15"/>
    <x v="1"/>
    <x v="1"/>
    <x v="1"/>
    <x v="1"/>
    <m/>
    <n v="2300"/>
    <n v="35.384615384615387"/>
    <n v="2300"/>
    <s v="Alquiler"/>
    <x v="3"/>
  </r>
  <r>
    <s v="Piso en calle de Velázquez364"/>
    <x v="1"/>
    <n v="2300"/>
    <x v="7"/>
    <n v="65"/>
    <x v="15"/>
    <x v="1"/>
    <x v="1"/>
    <x v="1"/>
    <x v="1"/>
    <m/>
    <n v="2300"/>
    <n v="35.384615384615387"/>
    <n v="2300"/>
    <s v="Alquiler"/>
    <x v="3"/>
  </r>
  <r>
    <s v="Piso en calle Alemania, Ensanche Centro - Soho, Málaga-10"/>
    <x v="0"/>
    <n v="2300"/>
    <x v="4"/>
    <n v="133"/>
    <x v="15"/>
    <x v="1"/>
    <x v="1"/>
    <x v="1"/>
    <x v="0"/>
    <m/>
    <n v="2300"/>
    <n v="17.293233082706767"/>
    <n v="766.66666666666663"/>
    <s v="Alquiler"/>
    <x v="3"/>
  </r>
  <r>
    <s v="Piso en avenida de Alberto de Alcocer342"/>
    <x v="1"/>
    <n v="2300"/>
    <x v="7"/>
    <n v="49"/>
    <x v="12"/>
    <x v="1"/>
    <x v="1"/>
    <x v="1"/>
    <x v="1"/>
    <m/>
    <n v="2300"/>
    <n v="46.938775510204081"/>
    <n v="2300"/>
    <s v="Alquiler"/>
    <x v="3"/>
  </r>
  <r>
    <s v="Piso en Ensanche Centro - Soho, Málaga-36"/>
    <x v="0"/>
    <n v="2300"/>
    <x v="4"/>
    <n v="130"/>
    <x v="12"/>
    <x v="1"/>
    <x v="1"/>
    <x v="1"/>
    <x v="2"/>
    <n v="100"/>
    <n v="2400"/>
    <n v="18.46153846153846"/>
    <n v="800"/>
    <s v="Alquiler"/>
    <x v="3"/>
  </r>
  <r>
    <s v="Piso en calle Roy Boston, 4, La Carolina-Guadalpín, Marbella-151"/>
    <x v="0"/>
    <n v="2300"/>
    <x v="8"/>
    <n v="100"/>
    <x v="14"/>
    <x v="1"/>
    <x v="1"/>
    <x v="1"/>
    <x v="0"/>
    <m/>
    <n v="2300"/>
    <n v="23"/>
    <n v="1150"/>
    <s v="Alquiler"/>
    <x v="0"/>
  </r>
  <r>
    <s v="Dúplex en avenida de la Vega694"/>
    <x v="1"/>
    <n v="2300"/>
    <x v="4"/>
    <n v="174"/>
    <x v="3"/>
    <x v="1"/>
    <x v="1"/>
    <x v="1"/>
    <x v="0"/>
    <m/>
    <n v="2300"/>
    <n v="13.218390804597702"/>
    <n v="766.66666666666663"/>
    <s v="Alquiler"/>
    <x v="2"/>
  </r>
  <r>
    <s v="Piso en calle Tramontana718"/>
    <x v="1"/>
    <n v="2300"/>
    <x v="4"/>
    <n v="165"/>
    <x v="3"/>
    <x v="1"/>
    <x v="1"/>
    <x v="1"/>
    <x v="0"/>
    <m/>
    <n v="2300"/>
    <n v="13.939393939393939"/>
    <n v="766.66666666666663"/>
    <s v="Alquiler"/>
    <x v="1"/>
  </r>
  <r>
    <s v="Piso en avenida Mar de Alborán, 2, Los Álamos, Torremolinos-197"/>
    <x v="0"/>
    <n v="2300"/>
    <x v="4"/>
    <n v="140"/>
    <x v="3"/>
    <x v="1"/>
    <x v="1"/>
    <x v="1"/>
    <x v="0"/>
    <m/>
    <n v="2300"/>
    <n v="16.428571428571427"/>
    <n v="766.66666666666663"/>
    <s v="Alquiler"/>
    <x v="4"/>
  </r>
  <r>
    <s v="Piso en carretera de Húmera672"/>
    <x v="1"/>
    <n v="2300"/>
    <x v="4"/>
    <n v="149"/>
    <x v="7"/>
    <x v="1"/>
    <x v="1"/>
    <x v="1"/>
    <x v="0"/>
    <m/>
    <n v="2300"/>
    <n v="15.436241610738255"/>
    <n v="766.66666666666663"/>
    <s v="Alquiler"/>
    <x v="1"/>
  </r>
  <r>
    <s v="Piso en calle de bordadores122"/>
    <x v="1"/>
    <n v="2300"/>
    <x v="8"/>
    <n v="120"/>
    <x v="7"/>
    <x v="1"/>
    <x v="1"/>
    <x v="1"/>
    <x v="1"/>
    <m/>
    <n v="2300"/>
    <n v="19.166666666666668"/>
    <n v="1150"/>
    <s v="Alquiler"/>
    <x v="3"/>
  </r>
  <r>
    <s v="Piso en calle de Cartagena53"/>
    <x v="1"/>
    <n v="2300"/>
    <x v="8"/>
    <n v="64"/>
    <x v="6"/>
    <x v="1"/>
    <x v="1"/>
    <x v="1"/>
    <x v="1"/>
    <m/>
    <n v="2300"/>
    <n v="35.9375"/>
    <n v="1150"/>
    <s v="Alquiler"/>
    <x v="3"/>
  </r>
  <r>
    <s v="Piso en calle Martínez Maldonado, Carranque - Haza Cuevas, Málaga-584"/>
    <x v="0"/>
    <n v="2300"/>
    <x v="4"/>
    <n v="149"/>
    <x v="6"/>
    <x v="1"/>
    <x v="1"/>
    <x v="1"/>
    <x v="0"/>
    <m/>
    <n v="2300"/>
    <n v="15.436241610738255"/>
    <n v="766.66666666666663"/>
    <s v="Alquiler"/>
    <x v="3"/>
  </r>
  <r>
    <s v="Piso en calle Gad, 20, Los Álamos, Torremolinos-509"/>
    <x v="0"/>
    <n v="2300"/>
    <x v="4"/>
    <n v="136"/>
    <x v="6"/>
    <x v="1"/>
    <x v="1"/>
    <x v="1"/>
    <x v="0"/>
    <m/>
    <n v="2300"/>
    <n v="16.911764705882351"/>
    <n v="766.66666666666663"/>
    <s v="Alquiler"/>
    <x v="4"/>
  </r>
  <r>
    <s v="Piso en calle Miguel Delibes, 12, Rodeo Alto-Guadaiza-La Campana, Marbella-568"/>
    <x v="0"/>
    <n v="2300"/>
    <x v="4"/>
    <n v="116"/>
    <x v="6"/>
    <x v="1"/>
    <x v="1"/>
    <x v="1"/>
    <x v="0"/>
    <m/>
    <n v="2300"/>
    <n v="19.827586206896552"/>
    <n v="766.66666666666663"/>
    <s v="Alquiler"/>
    <x v="0"/>
  </r>
  <r>
    <s v="Piso en avenida del Prado, 69, Las Brisas, Marbella-460"/>
    <x v="0"/>
    <n v="2300"/>
    <x v="8"/>
    <n v="100"/>
    <x v="6"/>
    <x v="1"/>
    <x v="1"/>
    <x v="2"/>
    <x v="0"/>
    <m/>
    <n v="2300"/>
    <n v="23"/>
    <n v="1150"/>
    <s v="Alquiler"/>
    <x v="0"/>
  </r>
  <r>
    <s v="Piso en Castellana368"/>
    <x v="1"/>
    <n v="2299"/>
    <x v="8"/>
    <n v="75"/>
    <x v="18"/>
    <x v="1"/>
    <x v="1"/>
    <x v="1"/>
    <x v="1"/>
    <m/>
    <n v="2299"/>
    <n v="30.653333333333332"/>
    <n v="1149.5"/>
    <s v="Alquiler"/>
    <x v="3"/>
  </r>
  <r>
    <s v="Ático en calle de Juan Bravo487"/>
    <x v="1"/>
    <n v="2290"/>
    <x v="8"/>
    <n v="81"/>
    <x v="18"/>
    <x v="1"/>
    <x v="1"/>
    <x v="2"/>
    <x v="1"/>
    <m/>
    <n v="2290"/>
    <n v="28.271604938271604"/>
    <n v="1145"/>
    <s v="Alquiler"/>
    <x v="3"/>
  </r>
  <r>
    <s v="Piso en calle de Génova57"/>
    <x v="1"/>
    <n v="2290"/>
    <x v="7"/>
    <n v="85"/>
    <x v="6"/>
    <x v="1"/>
    <x v="1"/>
    <x v="1"/>
    <x v="1"/>
    <m/>
    <n v="2290"/>
    <n v="26.941176470588236"/>
    <n v="2290"/>
    <s v="Alquiler"/>
    <x v="3"/>
  </r>
  <r>
    <s v="Piso en calle de Atocha191"/>
    <x v="1"/>
    <n v="2270"/>
    <x v="7"/>
    <n v="50"/>
    <x v="3"/>
    <x v="1"/>
    <x v="1"/>
    <x v="1"/>
    <x v="1"/>
    <m/>
    <n v="2270"/>
    <n v="45.4"/>
    <n v="2270"/>
    <s v="Alquiler"/>
    <x v="3"/>
  </r>
  <r>
    <s v="Piso en calle de Atocha192"/>
    <x v="1"/>
    <n v="2270"/>
    <x v="7"/>
    <n v="50"/>
    <x v="3"/>
    <x v="1"/>
    <x v="1"/>
    <x v="1"/>
    <x v="1"/>
    <m/>
    <n v="2270"/>
    <n v="45.4"/>
    <n v="2270"/>
    <s v="Alquiler"/>
    <x v="3"/>
  </r>
  <r>
    <s v="Chalet adosado en avenida Retamar, 75, El Higuerón - Capellanía, Benalmádena-672"/>
    <x v="0"/>
    <n v="2250"/>
    <x v="4"/>
    <n v="100"/>
    <x v="0"/>
    <x v="0"/>
    <x v="0"/>
    <x v="0"/>
    <x v="0"/>
    <m/>
    <n v="2250"/>
    <n v="22.5"/>
    <n v="750"/>
    <s v="Alquiler"/>
    <x v="4"/>
  </r>
  <r>
    <s v="Piso en avenida de Manuel Agustín Heredia, Ensanche Centro - Soho, Málaga-14"/>
    <x v="0"/>
    <n v="2250"/>
    <x v="5"/>
    <n v="121"/>
    <x v="15"/>
    <x v="1"/>
    <x v="1"/>
    <x v="1"/>
    <x v="1"/>
    <m/>
    <n v="2250"/>
    <n v="18.595041322314049"/>
    <n v="562.5"/>
    <s v="Alquiler"/>
    <x v="3"/>
  </r>
  <r>
    <s v="Piso en calle de Luisa Fernanda322"/>
    <x v="1"/>
    <n v="2250"/>
    <x v="4"/>
    <n v="106"/>
    <x v="13"/>
    <x v="1"/>
    <x v="1"/>
    <x v="1"/>
    <x v="1"/>
    <m/>
    <n v="2250"/>
    <n v="21.226415094339622"/>
    <n v="750"/>
    <s v="Alquiler"/>
    <x v="3"/>
  </r>
  <r>
    <s v="Piso en calle de Luisa Fernanda323"/>
    <x v="1"/>
    <n v="2250"/>
    <x v="4"/>
    <n v="106"/>
    <x v="13"/>
    <x v="1"/>
    <x v="1"/>
    <x v="1"/>
    <x v="1"/>
    <m/>
    <n v="2250"/>
    <n v="21.226415094339622"/>
    <n v="750"/>
    <s v="Alquiler"/>
    <x v="3"/>
  </r>
  <r>
    <s v="Dúplex en guadalcantara golf 3, s/n, Guadalmina Alta, Marbella-92"/>
    <x v="0"/>
    <n v="2250"/>
    <x v="4"/>
    <n v="250"/>
    <x v="14"/>
    <x v="1"/>
    <x v="1"/>
    <x v="2"/>
    <x v="0"/>
    <m/>
    <n v="2250"/>
    <n v="9"/>
    <n v="750"/>
    <s v="Alquiler"/>
    <x v="0"/>
  </r>
  <r>
    <s v="Dúplex en calle Miguel López de Legazpi817"/>
    <x v="1"/>
    <n v="2250"/>
    <x v="4"/>
    <n v="121"/>
    <x v="7"/>
    <x v="1"/>
    <x v="1"/>
    <x v="2"/>
    <x v="0"/>
    <m/>
    <n v="2250"/>
    <n v="18.595041322314049"/>
    <n v="750"/>
    <s v="Alquiler"/>
    <x v="1"/>
  </r>
  <r>
    <s v="Ático en Alfonso X773"/>
    <x v="1"/>
    <n v="2245"/>
    <x v="4"/>
    <n v="112"/>
    <x v="15"/>
    <x v="1"/>
    <x v="1"/>
    <x v="1"/>
    <x v="0"/>
    <m/>
    <n v="2245"/>
    <n v="20.044642857142858"/>
    <n v="748.33333333333337"/>
    <s v="Alquiler"/>
    <x v="2"/>
  </r>
  <r>
    <s v="Ático en Alfonso X774"/>
    <x v="1"/>
    <n v="2245"/>
    <x v="4"/>
    <n v="109"/>
    <x v="15"/>
    <x v="1"/>
    <x v="1"/>
    <x v="1"/>
    <x v="0"/>
    <m/>
    <n v="2245"/>
    <n v="20.596330275229359"/>
    <n v="748.33333333333337"/>
    <s v="Alquiler"/>
    <x v="2"/>
  </r>
  <r>
    <s v="Piso en calle de Alfonso X766"/>
    <x v="1"/>
    <n v="2245"/>
    <x v="4"/>
    <n v="113"/>
    <x v="12"/>
    <x v="1"/>
    <x v="1"/>
    <x v="1"/>
    <x v="0"/>
    <m/>
    <n v="2245"/>
    <n v="19.86725663716814"/>
    <n v="748.33333333333337"/>
    <s v="Alquiler"/>
    <x v="2"/>
  </r>
  <r>
    <s v="Piso en avenida de Alberto de Alcocer25"/>
    <x v="1"/>
    <n v="2240"/>
    <x v="8"/>
    <n v="50"/>
    <x v="23"/>
    <x v="1"/>
    <x v="1"/>
    <x v="1"/>
    <x v="1"/>
    <m/>
    <n v="2240"/>
    <n v="44.8"/>
    <n v="1120"/>
    <s v="Alquiler"/>
    <x v="3"/>
  </r>
  <r>
    <s v="Piso en calle de Salamanca658"/>
    <x v="1"/>
    <n v="2215"/>
    <x v="7"/>
    <n v="42"/>
    <x v="7"/>
    <x v="1"/>
    <x v="1"/>
    <x v="1"/>
    <x v="0"/>
    <m/>
    <n v="2215"/>
    <n v="52.738095238095241"/>
    <n v="2215"/>
    <s v="Alquiler"/>
    <x v="3"/>
  </r>
  <r>
    <s v="Piso en San Epifanio763"/>
    <x v="1"/>
    <n v="2205"/>
    <x v="4"/>
    <n v="122"/>
    <x v="13"/>
    <x v="1"/>
    <x v="1"/>
    <x v="1"/>
    <x v="0"/>
    <m/>
    <n v="2205"/>
    <n v="18.07377049180328"/>
    <n v="735"/>
    <s v="Alquiler"/>
    <x v="3"/>
  </r>
  <r>
    <s v="Casa o chalet independiente en La Carolina-Guadalpín, Marbella-844"/>
    <x v="0"/>
    <n v="2200"/>
    <x v="4"/>
    <n v="150"/>
    <x v="0"/>
    <x v="0"/>
    <x v="0"/>
    <x v="0"/>
    <x v="0"/>
    <m/>
    <n v="2200"/>
    <n v="14.666666666666666"/>
    <n v="733.33333333333337"/>
    <s v="Alquiler"/>
    <x v="0"/>
  </r>
  <r>
    <s v="Chalet adosado en Antonio Machado869"/>
    <x v="1"/>
    <n v="2200"/>
    <x v="0"/>
    <n v="240"/>
    <x v="0"/>
    <x v="0"/>
    <x v="0"/>
    <x v="0"/>
    <x v="0"/>
    <m/>
    <n v="2200"/>
    <n v="9.1666666666666661"/>
    <n v="440"/>
    <s v="Alquiler"/>
    <x v="1"/>
  </r>
  <r>
    <s v="Chalet adosado en Centro883"/>
    <x v="1"/>
    <n v="2200"/>
    <x v="4"/>
    <n v="280"/>
    <x v="0"/>
    <x v="0"/>
    <x v="0"/>
    <x v="0"/>
    <x v="0"/>
    <m/>
    <n v="2200"/>
    <n v="7.8571428571428568"/>
    <n v="733.33333333333337"/>
    <s v="Alquiler"/>
    <x v="1"/>
  </r>
  <r>
    <s v="Piso en calle Algarrobo, s/n, El Paraíso, Benahavís-889"/>
    <x v="0"/>
    <n v="2200"/>
    <x v="4"/>
    <n v="109"/>
    <x v="1"/>
    <x v="1"/>
    <x v="2"/>
    <x v="1"/>
    <x v="0"/>
    <m/>
    <n v="2200"/>
    <n v="20.183486238532112"/>
    <n v="733.33333333333337"/>
    <s v="Alquiler"/>
    <x v="0"/>
  </r>
  <r>
    <s v="Piso en calle de Ofelia Nieto276"/>
    <x v="1"/>
    <n v="2200"/>
    <x v="4"/>
    <n v="101"/>
    <x v="14"/>
    <x v="1"/>
    <x v="2"/>
    <x v="1"/>
    <x v="1"/>
    <m/>
    <n v="2200"/>
    <n v="21.782178217821784"/>
    <n v="733.33333333333337"/>
    <s v="Alquiler"/>
    <x v="3"/>
  </r>
  <r>
    <s v="Piso en Las Lomas de Río Verde, Marbella-176"/>
    <x v="0"/>
    <n v="2200"/>
    <x v="8"/>
    <n v="124"/>
    <x v="3"/>
    <x v="1"/>
    <x v="2"/>
    <x v="1"/>
    <x v="0"/>
    <m/>
    <n v="2200"/>
    <n v="17.741935483870968"/>
    <n v="1100"/>
    <s v="Alquiler"/>
    <x v="0"/>
  </r>
  <r>
    <s v="Piso en Acacias39"/>
    <x v="1"/>
    <n v="2200"/>
    <x v="8"/>
    <n v="95"/>
    <x v="6"/>
    <x v="1"/>
    <x v="2"/>
    <x v="1"/>
    <x v="1"/>
    <m/>
    <n v="2200"/>
    <n v="23.157894736842106"/>
    <n v="1100"/>
    <s v="Alquiler"/>
    <x v="3"/>
  </r>
  <r>
    <s v="Piso en plaza de Burdeos99"/>
    <x v="1"/>
    <n v="2200"/>
    <x v="4"/>
    <n v="95"/>
    <x v="6"/>
    <x v="1"/>
    <x v="2"/>
    <x v="1"/>
    <x v="1"/>
    <m/>
    <n v="2200"/>
    <n v="23.157894736842106"/>
    <n v="733.33333333333337"/>
    <s v="Alquiler"/>
    <x v="3"/>
  </r>
  <r>
    <s v="Piso en Urbanizacion los Flamingos, 20, Los Flamingos, Benahavís-640"/>
    <x v="0"/>
    <n v="2200"/>
    <x v="8"/>
    <n v="100"/>
    <x v="9"/>
    <x v="1"/>
    <x v="1"/>
    <x v="2"/>
    <x v="0"/>
    <m/>
    <n v="2200"/>
    <n v="22"/>
    <n v="1100"/>
    <s v="Alquiler"/>
    <x v="0"/>
  </r>
  <r>
    <s v="Piso en calle de Castelló358"/>
    <x v="1"/>
    <n v="2200"/>
    <x v="7"/>
    <n v="84"/>
    <x v="15"/>
    <x v="1"/>
    <x v="1"/>
    <x v="1"/>
    <x v="1"/>
    <m/>
    <n v="2200"/>
    <n v="26.19047619047619"/>
    <n v="2200"/>
    <s v="Alquiler"/>
    <x v="3"/>
  </r>
  <r>
    <s v="Piso en calle Begoña, s/n, Las Gaviotas, Fuengirola-27"/>
    <x v="0"/>
    <n v="2200"/>
    <x v="7"/>
    <n v="140"/>
    <x v="12"/>
    <x v="1"/>
    <x v="1"/>
    <x v="1"/>
    <x v="0"/>
    <m/>
    <n v="2200"/>
    <n v="15.714285714285714"/>
    <n v="2200"/>
    <s v="Alquiler"/>
    <x v="4"/>
  </r>
  <r>
    <s v="Piso en calle Mayor328"/>
    <x v="1"/>
    <n v="2200"/>
    <x v="4"/>
    <n v="100"/>
    <x v="13"/>
    <x v="1"/>
    <x v="1"/>
    <x v="1"/>
    <x v="1"/>
    <m/>
    <n v="2200"/>
    <n v="22"/>
    <n v="733.33333333333337"/>
    <s v="Alquiler"/>
    <x v="3"/>
  </r>
  <r>
    <s v="Ático en calle Marqués del Nervión124"/>
    <x v="2"/>
    <n v="2200"/>
    <x v="8"/>
    <n v="98"/>
    <x v="14"/>
    <x v="1"/>
    <x v="1"/>
    <x v="1"/>
    <x v="0"/>
    <m/>
    <n v="2200"/>
    <n v="22.448979591836736"/>
    <n v="1100"/>
    <s v="Alquiler"/>
    <x v="3"/>
  </r>
  <r>
    <s v="Dúplex en paseo de la Chopera732"/>
    <x v="1"/>
    <n v="2200"/>
    <x v="4"/>
    <n v="160"/>
    <x v="14"/>
    <x v="1"/>
    <x v="1"/>
    <x v="1"/>
    <x v="0"/>
    <m/>
    <n v="2200"/>
    <n v="13.75"/>
    <n v="733.33333333333337"/>
    <s v="Alquiler"/>
    <x v="2"/>
  </r>
  <r>
    <s v="Piso en calle de Hermosilla268"/>
    <x v="1"/>
    <n v="2200"/>
    <x v="4"/>
    <n v="107"/>
    <x v="14"/>
    <x v="1"/>
    <x v="1"/>
    <x v="1"/>
    <x v="1"/>
    <m/>
    <n v="2200"/>
    <n v="20.560747663551403"/>
    <n v="733.33333333333337"/>
    <s v="Alquiler"/>
    <x v="3"/>
  </r>
  <r>
    <s v="Piso en avenida Miguel de Cervantes, 59, Rodeo Alto-Guadaiza-La Campana, Marbella-155"/>
    <x v="0"/>
    <n v="2200"/>
    <x v="8"/>
    <n v="135"/>
    <x v="14"/>
    <x v="1"/>
    <x v="1"/>
    <x v="1"/>
    <x v="0"/>
    <m/>
    <n v="2200"/>
    <n v="16.296296296296298"/>
    <n v="1100"/>
    <s v="Alquiler"/>
    <x v="0"/>
  </r>
  <r>
    <s v="Piso en calle de Alcántara189"/>
    <x v="1"/>
    <n v="2200"/>
    <x v="8"/>
    <n v="105"/>
    <x v="3"/>
    <x v="1"/>
    <x v="1"/>
    <x v="1"/>
    <x v="1"/>
    <m/>
    <n v="2200"/>
    <n v="20.952380952380953"/>
    <n v="1100"/>
    <s v="Alquiler"/>
    <x v="3"/>
  </r>
  <r>
    <s v="Piso en Malasaña-Universidad234"/>
    <x v="1"/>
    <n v="2200"/>
    <x v="8"/>
    <n v="86"/>
    <x v="3"/>
    <x v="1"/>
    <x v="1"/>
    <x v="1"/>
    <x v="1"/>
    <m/>
    <n v="2200"/>
    <n v="25.581395348837209"/>
    <n v="1100"/>
    <s v="Alquiler"/>
    <x v="3"/>
  </r>
  <r>
    <s v="Piso en plaza del Ángel240"/>
    <x v="1"/>
    <n v="2200"/>
    <x v="7"/>
    <n v="80"/>
    <x v="3"/>
    <x v="1"/>
    <x v="1"/>
    <x v="1"/>
    <x v="1"/>
    <m/>
    <n v="2200"/>
    <n v="27.5"/>
    <n v="2200"/>
    <s v="Alquiler"/>
    <x v="3"/>
  </r>
  <r>
    <s v="Piso en calle Afligidos, Centro Histórico, Málaga-212"/>
    <x v="0"/>
    <n v="2200"/>
    <x v="5"/>
    <n v="133"/>
    <x v="3"/>
    <x v="1"/>
    <x v="1"/>
    <x v="1"/>
    <x v="2"/>
    <n v="125"/>
    <n v="2325"/>
    <n v="17.481203007518797"/>
    <n v="581.25"/>
    <s v="Alquiler"/>
    <x v="3"/>
  </r>
  <r>
    <s v="Piso en Goya677"/>
    <x v="1"/>
    <n v="2200"/>
    <x v="7"/>
    <n v="67"/>
    <x v="7"/>
    <x v="1"/>
    <x v="1"/>
    <x v="1"/>
    <x v="0"/>
    <m/>
    <n v="2200"/>
    <n v="32.835820895522389"/>
    <n v="2200"/>
    <s v="Alquiler"/>
    <x v="3"/>
  </r>
  <r>
    <s v="Piso en calle de Castelló449"/>
    <x v="1"/>
    <n v="2200"/>
    <x v="8"/>
    <n v="103"/>
    <x v="7"/>
    <x v="1"/>
    <x v="1"/>
    <x v="2"/>
    <x v="1"/>
    <m/>
    <n v="2200"/>
    <n v="21.359223300970875"/>
    <n v="1100"/>
    <s v="Alquiler"/>
    <x v="3"/>
  </r>
  <r>
    <s v="Piso en calle Miguel Delibes, 22, Rodeo Alto-Guadaiza-La Campana, Marbella-409"/>
    <x v="0"/>
    <n v="2200"/>
    <x v="8"/>
    <n v="121"/>
    <x v="7"/>
    <x v="1"/>
    <x v="1"/>
    <x v="1"/>
    <x v="0"/>
    <m/>
    <n v="2200"/>
    <n v="18.181818181818183"/>
    <n v="1100"/>
    <s v="Alquiler"/>
    <x v="0"/>
  </r>
  <r>
    <s v="Dúplex en calle Postigos, 38, El Ejido, Málaga-376"/>
    <x v="0"/>
    <n v="2200"/>
    <x v="8"/>
    <n v="85"/>
    <x v="7"/>
    <x v="1"/>
    <x v="1"/>
    <x v="1"/>
    <x v="0"/>
    <m/>
    <n v="2200"/>
    <n v="25.882352941176471"/>
    <n v="1100"/>
    <s v="Alquiler"/>
    <x v="3"/>
  </r>
  <r>
    <s v="Piso en avenida Valle Inclán, Rodeo Alto-Guadaiza-La Campana, Marbella-384"/>
    <x v="0"/>
    <n v="2200"/>
    <x v="8"/>
    <n v="100"/>
    <x v="7"/>
    <x v="1"/>
    <x v="1"/>
    <x v="1"/>
    <x v="1"/>
    <m/>
    <n v="2200"/>
    <n v="22"/>
    <n v="1100"/>
    <s v="Alquiler"/>
    <x v="0"/>
  </r>
  <r>
    <s v="Piso en avenida Valle Inclán, Rodeo Alto-Guadaiza-La Campana, Marbella-394"/>
    <x v="0"/>
    <n v="2200"/>
    <x v="8"/>
    <n v="100"/>
    <x v="7"/>
    <x v="1"/>
    <x v="1"/>
    <x v="1"/>
    <x v="1"/>
    <m/>
    <n v="2200"/>
    <n v="22"/>
    <n v="1100"/>
    <s v="Alquiler"/>
    <x v="0"/>
  </r>
  <r>
    <s v="Piso en calle de Escosura429"/>
    <x v="1"/>
    <n v="2200"/>
    <x v="4"/>
    <n v="75"/>
    <x v="6"/>
    <x v="1"/>
    <x v="1"/>
    <x v="2"/>
    <x v="1"/>
    <m/>
    <n v="2200"/>
    <n v="29.333333333333332"/>
    <n v="733.33333333333337"/>
    <s v="Alquiler"/>
    <x v="3"/>
  </r>
  <r>
    <s v="Piso en calle Helsinki, s/n, Hacienda Torrequebrada, Benalmádena-501"/>
    <x v="0"/>
    <n v="2200"/>
    <x v="4"/>
    <n v="165"/>
    <x v="6"/>
    <x v="1"/>
    <x v="1"/>
    <x v="1"/>
    <x v="0"/>
    <m/>
    <n v="2200"/>
    <n v="13.333333333333334"/>
    <n v="733.33333333333337"/>
    <s v="Alquiler"/>
    <x v="4"/>
  </r>
  <r>
    <s v="Piso en calle Los Arqueros, Los Arqueros-Puerto del Almendro, Benahavís-583"/>
    <x v="0"/>
    <n v="2200"/>
    <x v="4"/>
    <n v="113"/>
    <x v="6"/>
    <x v="1"/>
    <x v="1"/>
    <x v="1"/>
    <x v="1"/>
    <m/>
    <n v="2200"/>
    <n v="19.469026548672566"/>
    <n v="733.33333333333337"/>
    <s v="Alquiler"/>
    <x v="0"/>
  </r>
  <r>
    <s v="Piso en calle Fernando Camino, Malagueta - Monte Sancha, Málaga-601"/>
    <x v="0"/>
    <n v="2200"/>
    <x v="8"/>
    <n v="80"/>
    <x v="8"/>
    <x v="1"/>
    <x v="1"/>
    <x v="1"/>
    <x v="1"/>
    <m/>
    <n v="2200"/>
    <n v="27.5"/>
    <n v="1100"/>
    <s v="Alquiler"/>
    <x v="3"/>
  </r>
  <r>
    <s v="Piso en calle de Génova430"/>
    <x v="1"/>
    <n v="2190"/>
    <x v="7"/>
    <n v="78"/>
    <x v="6"/>
    <x v="1"/>
    <x v="1"/>
    <x v="2"/>
    <x v="1"/>
    <m/>
    <n v="2190"/>
    <n v="28.076923076923077"/>
    <n v="2190"/>
    <s v="Alquiler"/>
    <x v="3"/>
  </r>
  <r>
    <s v="Piso en avenida del Talgo638"/>
    <x v="1"/>
    <n v="2175"/>
    <x v="4"/>
    <n v="144"/>
    <x v="7"/>
    <x v="1"/>
    <x v="1"/>
    <x v="1"/>
    <x v="0"/>
    <m/>
    <n v="2175"/>
    <n v="15.104166666666666"/>
    <n v="725"/>
    <s v="Alquiler"/>
    <x v="3"/>
  </r>
  <r>
    <s v="Piso en calle del General Margallo285"/>
    <x v="1"/>
    <n v="2160"/>
    <x v="7"/>
    <n v="45"/>
    <x v="14"/>
    <x v="1"/>
    <x v="1"/>
    <x v="1"/>
    <x v="1"/>
    <m/>
    <n v="2160"/>
    <n v="48"/>
    <n v="2160"/>
    <s v="Alquiler"/>
    <x v="3"/>
  </r>
  <r>
    <s v="Piso en calle del General Margallo145"/>
    <x v="1"/>
    <n v="2160"/>
    <x v="7"/>
    <n v="45"/>
    <x v="7"/>
    <x v="1"/>
    <x v="1"/>
    <x v="1"/>
    <x v="1"/>
    <m/>
    <n v="2160"/>
    <n v="48"/>
    <n v="2160"/>
    <s v="Alquiler"/>
    <x v="3"/>
  </r>
  <r>
    <s v="Piso en calle Granada, 3, Centro Histórico, Málaga-372"/>
    <x v="0"/>
    <n v="2160"/>
    <x v="8"/>
    <n v="64"/>
    <x v="7"/>
    <x v="1"/>
    <x v="1"/>
    <x v="1"/>
    <x v="1"/>
    <m/>
    <n v="2160"/>
    <n v="33.75"/>
    <n v="1080"/>
    <s v="Alquiler"/>
    <x v="3"/>
  </r>
  <r>
    <s v="Piso en calle de Estanislao Pérez Pita702"/>
    <x v="1"/>
    <n v="2150"/>
    <x v="4"/>
    <n v="142"/>
    <x v="3"/>
    <x v="1"/>
    <x v="1"/>
    <x v="1"/>
    <x v="0"/>
    <m/>
    <n v="2150"/>
    <n v="15.140845070422536"/>
    <n v="716.66666666666663"/>
    <s v="Alquiler"/>
    <x v="3"/>
  </r>
  <r>
    <s v="Piso en calle Jorge Juan222"/>
    <x v="1"/>
    <n v="2150"/>
    <x v="8"/>
    <n v="60"/>
    <x v="3"/>
    <x v="1"/>
    <x v="1"/>
    <x v="1"/>
    <x v="1"/>
    <m/>
    <n v="2150"/>
    <n v="35.833333333333336"/>
    <n v="1075"/>
    <s v="Alquiler"/>
    <x v="3"/>
  </r>
  <r>
    <s v="Piso en calle Cardenal Tavera641"/>
    <x v="1"/>
    <n v="2150"/>
    <x v="4"/>
    <n v="170"/>
    <x v="7"/>
    <x v="1"/>
    <x v="1"/>
    <x v="1"/>
    <x v="0"/>
    <m/>
    <n v="2150"/>
    <n v="12.647058823529411"/>
    <n v="716.66666666666663"/>
    <s v="Alquiler"/>
    <x v="3"/>
  </r>
  <r>
    <s v="Piso en calle de la Rioja63"/>
    <x v="1"/>
    <n v="2113"/>
    <x v="4"/>
    <n v="126"/>
    <x v="6"/>
    <x v="1"/>
    <x v="1"/>
    <x v="1"/>
    <x v="1"/>
    <m/>
    <n v="2113"/>
    <n v="16.769841269841269"/>
    <n v="704.33333333333337"/>
    <s v="Alquiler"/>
    <x v="8"/>
  </r>
  <r>
    <s v="Chalet adosado en calle Miguel Márquez, Zona Puerto Deportivo, Fuengirola-668"/>
    <x v="0"/>
    <n v="2100"/>
    <x v="4"/>
    <n v="175"/>
    <x v="0"/>
    <x v="0"/>
    <x v="0"/>
    <x v="0"/>
    <x v="0"/>
    <m/>
    <n v="2100"/>
    <n v="12"/>
    <n v="700"/>
    <s v="Alquiler"/>
    <x v="4"/>
  </r>
  <r>
    <s v="Casa o chalet independiente en calle Estanque833"/>
    <x v="1"/>
    <n v="2100"/>
    <x v="5"/>
    <n v="220"/>
    <x v="0"/>
    <x v="0"/>
    <x v="0"/>
    <x v="0"/>
    <x v="0"/>
    <m/>
    <n v="2100"/>
    <n v="9.545454545454545"/>
    <n v="525"/>
    <s v="Alquiler"/>
    <x v="1"/>
  </r>
  <r>
    <s v="Piso en avenida de Camilo José Cela786"/>
    <x v="1"/>
    <n v="2100"/>
    <x v="4"/>
    <n v="123"/>
    <x v="1"/>
    <x v="1"/>
    <x v="1"/>
    <x v="1"/>
    <x v="0"/>
    <m/>
    <n v="2100"/>
    <n v="17.073170731707318"/>
    <n v="700"/>
    <s v="Alquiler"/>
    <x v="2"/>
  </r>
  <r>
    <s v="Piso en calle de Bayona377"/>
    <x v="1"/>
    <n v="2100"/>
    <x v="7"/>
    <n v="103"/>
    <x v="1"/>
    <x v="1"/>
    <x v="1"/>
    <x v="1"/>
    <x v="1"/>
    <m/>
    <n v="2100"/>
    <n v="20.388349514563107"/>
    <n v="2100"/>
    <s v="Alquiler"/>
    <x v="3"/>
  </r>
  <r>
    <s v="Piso en calle de Nieremberg361"/>
    <x v="1"/>
    <n v="2100"/>
    <x v="4"/>
    <n v="93"/>
    <x v="15"/>
    <x v="1"/>
    <x v="1"/>
    <x v="1"/>
    <x v="1"/>
    <m/>
    <n v="2100"/>
    <n v="22.580645161290324"/>
    <n v="700"/>
    <s v="Alquiler"/>
    <x v="3"/>
  </r>
  <r>
    <s v="Ático en plaza Manos Unidas, El Atabal, Málaga-9"/>
    <x v="0"/>
    <n v="2100"/>
    <x v="4"/>
    <n v="120"/>
    <x v="15"/>
    <x v="1"/>
    <x v="1"/>
    <x v="1"/>
    <x v="0"/>
    <m/>
    <n v="2100"/>
    <n v="17.5"/>
    <n v="700"/>
    <s v="Alquiler"/>
    <x v="3"/>
  </r>
  <r>
    <s v="Piso en plaza Ciudad de Viena11"/>
    <x v="1"/>
    <n v="2100"/>
    <x v="8"/>
    <n v="98"/>
    <x v="12"/>
    <x v="1"/>
    <x v="1"/>
    <x v="1"/>
    <x v="2"/>
    <n v="100"/>
    <n v="2200"/>
    <n v="22.448979591836736"/>
    <n v="1100"/>
    <s v="Alquiler"/>
    <x v="3"/>
  </r>
  <r>
    <s v="Piso en paseo Maritimo Antonio Machado, 8, Perchel sur - El Bulto, Málaga-31"/>
    <x v="0"/>
    <n v="2100"/>
    <x v="4"/>
    <n v="150"/>
    <x v="12"/>
    <x v="1"/>
    <x v="1"/>
    <x v="1"/>
    <x v="2"/>
    <n v="150"/>
    <n v="2250"/>
    <n v="15"/>
    <n v="750"/>
    <s v="Alquiler"/>
    <x v="3"/>
  </r>
  <r>
    <s v="Piso en plaza Ciudad de Viena333"/>
    <x v="1"/>
    <n v="2100"/>
    <x v="8"/>
    <n v="98"/>
    <x v="13"/>
    <x v="1"/>
    <x v="1"/>
    <x v="1"/>
    <x v="1"/>
    <m/>
    <n v="2100"/>
    <n v="21.428571428571427"/>
    <n v="1050"/>
    <s v="Alquiler"/>
    <x v="3"/>
  </r>
  <r>
    <s v="Dúplex en calle Jacinto Benavente, 32, Huerta Belón-Calvario, Marbella-44"/>
    <x v="0"/>
    <n v="2100"/>
    <x v="4"/>
    <n v="134"/>
    <x v="13"/>
    <x v="1"/>
    <x v="1"/>
    <x v="2"/>
    <x v="2"/>
    <n v="50"/>
    <n v="2150"/>
    <n v="16.044776119402986"/>
    <n v="716.66666666666663"/>
    <s v="Alquiler"/>
    <x v="0"/>
  </r>
  <r>
    <s v="Dúplex en calle Jacinto Benavente, s/n, Huerta Belón-Calvario, Marbella-81"/>
    <x v="0"/>
    <n v="2100"/>
    <x v="4"/>
    <n v="134"/>
    <x v="13"/>
    <x v="1"/>
    <x v="1"/>
    <x v="1"/>
    <x v="0"/>
    <m/>
    <n v="2100"/>
    <n v="15.671641791044776"/>
    <n v="700"/>
    <s v="Alquiler"/>
    <x v="0"/>
  </r>
  <r>
    <s v="Piso en avenida Ricardo Soriano, 54, Ricardo Soriano, Marbella-80"/>
    <x v="0"/>
    <n v="2100"/>
    <x v="4"/>
    <n v="128"/>
    <x v="13"/>
    <x v="1"/>
    <x v="1"/>
    <x v="1"/>
    <x v="0"/>
    <m/>
    <n v="2100"/>
    <n v="16.40625"/>
    <n v="700"/>
    <s v="Alquiler"/>
    <x v="0"/>
  </r>
  <r>
    <s v="Piso en calle Francisco Pacheco, s/n, Los Guindos - Parque Mediterráneo - Santa Paula, Málaga-149"/>
    <x v="0"/>
    <n v="2100"/>
    <x v="4"/>
    <n v="90"/>
    <x v="14"/>
    <x v="1"/>
    <x v="1"/>
    <x v="1"/>
    <x v="1"/>
    <m/>
    <n v="2100"/>
    <n v="23.333333333333332"/>
    <n v="700"/>
    <s v="Alquiler"/>
    <x v="3"/>
  </r>
  <r>
    <s v="Ático en avenida de Europa686"/>
    <x v="1"/>
    <n v="2100"/>
    <x v="4"/>
    <n v="175"/>
    <x v="3"/>
    <x v="1"/>
    <x v="1"/>
    <x v="1"/>
    <x v="0"/>
    <m/>
    <n v="2100"/>
    <n v="12"/>
    <n v="700"/>
    <s v="Alquiler"/>
    <x v="1"/>
  </r>
  <r>
    <s v="Piso en M-503723"/>
    <x v="1"/>
    <n v="2100"/>
    <x v="5"/>
    <n v="115"/>
    <x v="3"/>
    <x v="1"/>
    <x v="1"/>
    <x v="1"/>
    <x v="0"/>
    <m/>
    <n v="2100"/>
    <n v="18.260869565217391"/>
    <n v="525"/>
    <s v="Alquiler"/>
    <x v="1"/>
  </r>
  <r>
    <s v="Piso en calle de Tomás López24"/>
    <x v="1"/>
    <n v="2100"/>
    <x v="8"/>
    <n v="80"/>
    <x v="3"/>
    <x v="1"/>
    <x v="1"/>
    <x v="1"/>
    <x v="2"/>
    <n v="300"/>
    <n v="2400"/>
    <n v="30"/>
    <n v="1200"/>
    <s v="Alquiler"/>
    <x v="3"/>
  </r>
  <r>
    <s v="Piso en avenida Carlos Cano, Linda Vista-Nueva Alcántara-Cortijo Blanco, Marbella-232"/>
    <x v="0"/>
    <n v="2100"/>
    <x v="8"/>
    <n v="139"/>
    <x v="3"/>
    <x v="1"/>
    <x v="1"/>
    <x v="1"/>
    <x v="0"/>
    <m/>
    <n v="2100"/>
    <n v="15.107913669064748"/>
    <n v="1050"/>
    <s v="Alquiler"/>
    <x v="0"/>
  </r>
  <r>
    <s v="Piso en avenida Mar de Alborán, Los Álamos, Torremolinos-185"/>
    <x v="0"/>
    <n v="2100"/>
    <x v="4"/>
    <n v="130"/>
    <x v="3"/>
    <x v="1"/>
    <x v="1"/>
    <x v="1"/>
    <x v="0"/>
    <m/>
    <n v="2100"/>
    <n v="16.153846153846153"/>
    <n v="700"/>
    <s v="Alquiler"/>
    <x v="4"/>
  </r>
  <r>
    <s v="Piso en calle Coto Blanco642"/>
    <x v="1"/>
    <n v="2100"/>
    <x v="4"/>
    <n v="147"/>
    <x v="7"/>
    <x v="1"/>
    <x v="1"/>
    <x v="1"/>
    <x v="0"/>
    <m/>
    <n v="2100"/>
    <n v="14.285714285714286"/>
    <n v="700"/>
    <s v="Alquiler"/>
    <x v="1"/>
  </r>
  <r>
    <s v="Piso en calle los Granados, 5, Puerto Banús, Marbella-412"/>
    <x v="0"/>
    <n v="2100"/>
    <x v="7"/>
    <n v="65"/>
    <x v="7"/>
    <x v="1"/>
    <x v="1"/>
    <x v="1"/>
    <x v="0"/>
    <m/>
    <n v="2100"/>
    <n v="32.307692307692307"/>
    <n v="2100"/>
    <s v="Alquiler"/>
    <x v="0"/>
  </r>
  <r>
    <s v="Piso en calle los Granados, Puerto Banús, Marbella-399"/>
    <x v="0"/>
    <n v="2100"/>
    <x v="7"/>
    <n v="55"/>
    <x v="7"/>
    <x v="1"/>
    <x v="1"/>
    <x v="1"/>
    <x v="0"/>
    <m/>
    <n v="2100"/>
    <n v="38.18181818181818"/>
    <n v="2100"/>
    <s v="Alquiler"/>
    <x v="0"/>
  </r>
  <r>
    <s v="Piso en Rodeo Alto-Guadaiza-La Campana, Marbella-418"/>
    <x v="0"/>
    <n v="2100"/>
    <x v="8"/>
    <n v="100"/>
    <x v="7"/>
    <x v="1"/>
    <x v="1"/>
    <x v="1"/>
    <x v="1"/>
    <m/>
    <n v="2100"/>
    <n v="21"/>
    <n v="1050"/>
    <s v="Alquiler"/>
    <x v="0"/>
  </r>
  <r>
    <s v="Estudio en calle de Alcalá36"/>
    <x v="1"/>
    <n v="2100"/>
    <x v="7"/>
    <n v="40"/>
    <x v="6"/>
    <x v="1"/>
    <x v="1"/>
    <x v="1"/>
    <x v="1"/>
    <m/>
    <n v="2100"/>
    <n v="52.5"/>
    <n v="2100"/>
    <s v="Alquiler"/>
    <x v="3"/>
  </r>
  <r>
    <s v="Estudio en calle de Alcalá37"/>
    <x v="1"/>
    <n v="2100"/>
    <x v="7"/>
    <n v="40"/>
    <x v="6"/>
    <x v="1"/>
    <x v="1"/>
    <x v="1"/>
    <x v="1"/>
    <m/>
    <n v="2100"/>
    <n v="52.5"/>
    <n v="2100"/>
    <s v="Alquiler"/>
    <x v="3"/>
  </r>
  <r>
    <s v="Piso en calle de Donoso Cortés54"/>
    <x v="1"/>
    <n v="2100"/>
    <x v="4"/>
    <n v="126"/>
    <x v="6"/>
    <x v="1"/>
    <x v="1"/>
    <x v="1"/>
    <x v="1"/>
    <m/>
    <n v="2100"/>
    <n v="16.666666666666668"/>
    <n v="700"/>
    <s v="Alquiler"/>
    <x v="3"/>
  </r>
  <r>
    <s v="Piso en calle del Laurel82"/>
    <x v="1"/>
    <n v="2100"/>
    <x v="5"/>
    <n v="110"/>
    <x v="6"/>
    <x v="1"/>
    <x v="1"/>
    <x v="1"/>
    <x v="1"/>
    <m/>
    <n v="2100"/>
    <n v="19.09090909090909"/>
    <n v="525"/>
    <s v="Alquiler"/>
    <x v="3"/>
  </r>
  <r>
    <s v="Piso en calle de Isabel Clara Eugenia704"/>
    <x v="1"/>
    <n v="2095"/>
    <x v="8"/>
    <n v="83"/>
    <x v="3"/>
    <x v="1"/>
    <x v="1"/>
    <x v="1"/>
    <x v="0"/>
    <m/>
    <n v="2095"/>
    <n v="25.240963855421686"/>
    <n v="1047.5"/>
    <s v="Alquiler"/>
    <x v="3"/>
  </r>
  <r>
    <s v="Piso en calle de Isabel Clara Eugenia652"/>
    <x v="1"/>
    <n v="2095"/>
    <x v="8"/>
    <n v="88"/>
    <x v="7"/>
    <x v="1"/>
    <x v="1"/>
    <x v="1"/>
    <x v="0"/>
    <m/>
    <n v="2095"/>
    <n v="23.806818181818183"/>
    <n v="1047.5"/>
    <s v="Alquiler"/>
    <x v="3"/>
  </r>
  <r>
    <s v="Piso en plaza de Carlos Cambronero302"/>
    <x v="1"/>
    <n v="2090"/>
    <x v="8"/>
    <n v="105"/>
    <x v="14"/>
    <x v="1"/>
    <x v="2"/>
    <x v="1"/>
    <x v="1"/>
    <m/>
    <n v="2090"/>
    <n v="19.904761904761905"/>
    <n v="1045"/>
    <s v="Alquiler"/>
    <x v="3"/>
  </r>
  <r>
    <s v="Piso en calle de Atocha261"/>
    <x v="1"/>
    <n v="2080"/>
    <x v="7"/>
    <n v="50"/>
    <x v="14"/>
    <x v="1"/>
    <x v="1"/>
    <x v="1"/>
    <x v="1"/>
    <m/>
    <n v="2080"/>
    <n v="41.6"/>
    <n v="2080"/>
    <s v="Alquiler"/>
    <x v="3"/>
  </r>
  <r>
    <s v="Piso en calle de Atocha262"/>
    <x v="1"/>
    <n v="2080"/>
    <x v="7"/>
    <n v="50"/>
    <x v="14"/>
    <x v="1"/>
    <x v="1"/>
    <x v="1"/>
    <x v="1"/>
    <m/>
    <n v="2080"/>
    <n v="41.6"/>
    <n v="2080"/>
    <s v="Alquiler"/>
    <x v="3"/>
  </r>
  <r>
    <s v="Piso en paseo Martiricos, Martiricos - La Roca, Málaga-422"/>
    <x v="0"/>
    <n v="2050"/>
    <x v="7"/>
    <n v="60"/>
    <x v="21"/>
    <x v="1"/>
    <x v="1"/>
    <x v="1"/>
    <x v="0"/>
    <m/>
    <n v="2050"/>
    <n v="34.166666666666664"/>
    <n v="2050"/>
    <s v="Alquiler"/>
    <x v="3"/>
  </r>
  <r>
    <s v="Piso en calle de Orense68"/>
    <x v="1"/>
    <n v="2050"/>
    <x v="7"/>
    <n v="62"/>
    <x v="6"/>
    <x v="1"/>
    <x v="1"/>
    <x v="1"/>
    <x v="1"/>
    <m/>
    <n v="2050"/>
    <n v="33.064516129032256"/>
    <n v="2050"/>
    <s v="Alquiler"/>
    <x v="3"/>
  </r>
  <r>
    <s v="Piso en Villanueva de la Cañada618"/>
    <x v="1"/>
    <n v="2025"/>
    <x v="4"/>
    <n v="120"/>
    <x v="6"/>
    <x v="1"/>
    <x v="1"/>
    <x v="1"/>
    <x v="0"/>
    <m/>
    <n v="2025"/>
    <n v="16.875"/>
    <n v="675"/>
    <s v="Alquiler"/>
    <x v="1"/>
  </r>
  <r>
    <s v="Chalet adosado en calle Monte, La Cala Golf - Lagar Martell, Mijas-647"/>
    <x v="0"/>
    <n v="2000"/>
    <x v="8"/>
    <n v="121"/>
    <x v="0"/>
    <x v="0"/>
    <x v="0"/>
    <x v="0"/>
    <x v="0"/>
    <m/>
    <n v="2000"/>
    <n v="16.528925619834709"/>
    <n v="1000"/>
    <s v="Alquiler"/>
    <x v="4"/>
  </r>
  <r>
    <s v="Chalet pareado en avenida Benajarafe, 2, Reserva de Marbella, Marbella-738"/>
    <x v="0"/>
    <n v="2000"/>
    <x v="8"/>
    <n v="100"/>
    <x v="0"/>
    <x v="0"/>
    <x v="0"/>
    <x v="0"/>
    <x v="0"/>
    <m/>
    <n v="2000"/>
    <n v="20"/>
    <n v="1000"/>
    <s v="Alquiler"/>
    <x v="0"/>
  </r>
  <r>
    <s v="Chalet pareado en calle Urubamba48"/>
    <x v="2"/>
    <n v="2000"/>
    <x v="2"/>
    <n v="262"/>
    <x v="0"/>
    <x v="0"/>
    <x v="0"/>
    <x v="0"/>
    <x v="0"/>
    <m/>
    <n v="2000"/>
    <n v="7.6335877862595423"/>
    <n v="285.71428571428572"/>
    <s v="Alquiler"/>
    <x v="3"/>
  </r>
  <r>
    <s v="Dúplex en calle del General Arrando418"/>
    <x v="1"/>
    <n v="2000"/>
    <x v="8"/>
    <n v="86"/>
    <x v="9"/>
    <x v="1"/>
    <x v="2"/>
    <x v="1"/>
    <x v="1"/>
    <m/>
    <n v="2000"/>
    <n v="23.255813953488371"/>
    <n v="1000"/>
    <s v="Alquiler"/>
    <x v="3"/>
  </r>
  <r>
    <s v="Piso en Huertas-Cortes232"/>
    <x v="1"/>
    <n v="2000"/>
    <x v="8"/>
    <n v="97"/>
    <x v="3"/>
    <x v="1"/>
    <x v="2"/>
    <x v="1"/>
    <x v="1"/>
    <m/>
    <n v="2000"/>
    <n v="20.618556701030929"/>
    <n v="1000"/>
    <s v="Alquiler"/>
    <x v="3"/>
  </r>
  <r>
    <s v="Dúplex en calle de la Cuesta del Cerro623"/>
    <x v="1"/>
    <n v="2000"/>
    <x v="7"/>
    <n v="76"/>
    <x v="7"/>
    <x v="1"/>
    <x v="2"/>
    <x v="1"/>
    <x v="0"/>
    <m/>
    <n v="2000"/>
    <n v="26.315789473684209"/>
    <n v="2000"/>
    <s v="Alquiler"/>
    <x v="2"/>
  </r>
  <r>
    <s v="Ático en avenida Sunset, s/n, Calaburra - Chaparral, Mijas-296"/>
    <x v="0"/>
    <n v="2000"/>
    <x v="8"/>
    <n v="170"/>
    <x v="7"/>
    <x v="1"/>
    <x v="2"/>
    <x v="1"/>
    <x v="0"/>
    <m/>
    <n v="2000"/>
    <n v="11.764705882352942"/>
    <n v="1000"/>
    <s v="Alquiler"/>
    <x v="4"/>
  </r>
  <r>
    <s v="Piso en calle Aries, 111, Los Naranjos, Marbella-247"/>
    <x v="0"/>
    <n v="2000"/>
    <x v="8"/>
    <n v="130"/>
    <x v="7"/>
    <x v="1"/>
    <x v="2"/>
    <x v="2"/>
    <x v="0"/>
    <m/>
    <n v="2000"/>
    <n v="15.384615384615385"/>
    <n v="1000"/>
    <s v="Alquiler"/>
    <x v="0"/>
  </r>
  <r>
    <s v="Dúplex en El Soto de la Moraleja552"/>
    <x v="1"/>
    <n v="2000"/>
    <x v="7"/>
    <n v="76"/>
    <x v="6"/>
    <x v="1"/>
    <x v="2"/>
    <x v="1"/>
    <x v="0"/>
    <m/>
    <n v="2000"/>
    <n v="26.315789473684209"/>
    <n v="2000"/>
    <s v="Alquiler"/>
    <x v="2"/>
  </r>
  <r>
    <s v="Piso en Urbanización Los Naranjos de Marbella, s/n, La Dama de Noche-La Alzambra, Marbella-483"/>
    <x v="0"/>
    <n v="2000"/>
    <x v="4"/>
    <n v="155"/>
    <x v="6"/>
    <x v="1"/>
    <x v="2"/>
    <x v="1"/>
    <x v="0"/>
    <m/>
    <n v="2000"/>
    <n v="12.903225806451612"/>
    <n v="666.66666666666663"/>
    <s v="Alquiler"/>
    <x v="0"/>
  </r>
  <r>
    <s v="Piso en San Vicente66"/>
    <x v="2"/>
    <n v="2000"/>
    <x v="8"/>
    <n v="99"/>
    <x v="1"/>
    <x v="1"/>
    <x v="1"/>
    <x v="1"/>
    <x v="0"/>
    <m/>
    <n v="2000"/>
    <n v="20.202020202020201"/>
    <n v="1000"/>
    <s v="Alquiler"/>
    <x v="3"/>
  </r>
  <r>
    <s v="Piso en paseo Maritimo rey de españa, Las Gaviotas, Fuengirola-900"/>
    <x v="0"/>
    <n v="2000"/>
    <x v="4"/>
    <n v="260"/>
    <x v="1"/>
    <x v="1"/>
    <x v="1"/>
    <x v="1"/>
    <x v="0"/>
    <m/>
    <n v="2000"/>
    <n v="7.6923076923076925"/>
    <n v="666.66666666666663"/>
    <s v="Alquiler"/>
    <x v="4"/>
  </r>
  <r>
    <s v="Piso en via Cortijo de Calahonda, 4, Riviera del Sol, Mijas-904"/>
    <x v="0"/>
    <n v="2000"/>
    <x v="8"/>
    <n v="100"/>
    <x v="1"/>
    <x v="1"/>
    <x v="1"/>
    <x v="1"/>
    <x v="0"/>
    <m/>
    <n v="2000"/>
    <n v="20"/>
    <n v="1000"/>
    <s v="Alquiler"/>
    <x v="4"/>
  </r>
  <r>
    <s v="Piso en calle de María de las Mercedes de Borbón781"/>
    <x v="1"/>
    <n v="2000"/>
    <x v="4"/>
    <n v="126"/>
    <x v="18"/>
    <x v="1"/>
    <x v="1"/>
    <x v="1"/>
    <x v="0"/>
    <m/>
    <n v="2000"/>
    <n v="15.873015873015873"/>
    <n v="666.66666666666663"/>
    <s v="Alquiler"/>
    <x v="3"/>
  </r>
  <r>
    <s v="Piso en calle de Ayala343"/>
    <x v="1"/>
    <n v="2000"/>
    <x v="7"/>
    <n v="75"/>
    <x v="12"/>
    <x v="1"/>
    <x v="1"/>
    <x v="1"/>
    <x v="1"/>
    <m/>
    <n v="2000"/>
    <n v="26.666666666666668"/>
    <n v="2000"/>
    <s v="Alquiler"/>
    <x v="3"/>
  </r>
  <r>
    <s v="Piso en calle de Santiago Bernabéu326"/>
    <x v="1"/>
    <n v="2000"/>
    <x v="4"/>
    <n v="95"/>
    <x v="13"/>
    <x v="1"/>
    <x v="1"/>
    <x v="1"/>
    <x v="1"/>
    <m/>
    <n v="2000"/>
    <n v="21.05263157894737"/>
    <n v="666.66666666666663"/>
    <s v="Alquiler"/>
    <x v="3"/>
  </r>
  <r>
    <s v="Piso en avenida Ramón y Cajal, Playa Bajadilla-Puertos, Marbella-79"/>
    <x v="0"/>
    <n v="2000"/>
    <x v="5"/>
    <n v="172"/>
    <x v="13"/>
    <x v="1"/>
    <x v="1"/>
    <x v="1"/>
    <x v="0"/>
    <m/>
    <n v="2000"/>
    <n v="11.627906976744185"/>
    <n v="500"/>
    <s v="Alquiler"/>
    <x v="0"/>
  </r>
  <r>
    <s v="Piso en avenida de Gregorio Prieto, 5, El Tejar - Hacienda Bizcochero, Málaga-85"/>
    <x v="0"/>
    <n v="2000"/>
    <x v="5"/>
    <n v="124"/>
    <x v="13"/>
    <x v="1"/>
    <x v="1"/>
    <x v="1"/>
    <x v="1"/>
    <m/>
    <n v="2000"/>
    <n v="16.129032258064516"/>
    <n v="500"/>
    <s v="Alquiler"/>
    <x v="3"/>
  </r>
  <r>
    <s v="Piso en calle Nuestra Señora de Gracia, Playa Bajadilla-Puertos, Marbella-78"/>
    <x v="0"/>
    <n v="2000"/>
    <x v="8"/>
    <n v="120"/>
    <x v="13"/>
    <x v="1"/>
    <x v="1"/>
    <x v="1"/>
    <x v="1"/>
    <m/>
    <n v="2000"/>
    <n v="16.666666666666668"/>
    <n v="1000"/>
    <s v="Alquiler"/>
    <x v="0"/>
  </r>
  <r>
    <s v="Piso en avenida de las Gaviotas, Playa de los Boliches, Fuengirola-51"/>
    <x v="0"/>
    <n v="2000"/>
    <x v="4"/>
    <n v="92"/>
    <x v="13"/>
    <x v="1"/>
    <x v="1"/>
    <x v="1"/>
    <x v="1"/>
    <m/>
    <n v="2000"/>
    <n v="21.739130434782609"/>
    <n v="666.66666666666663"/>
    <s v="Alquiler"/>
    <x v="4"/>
  </r>
  <r>
    <s v="Piso en alameda de Colón, Ensanche Centro - Soho, Málaga-144"/>
    <x v="0"/>
    <n v="2000"/>
    <x v="4"/>
    <n v="145"/>
    <x v="14"/>
    <x v="1"/>
    <x v="1"/>
    <x v="1"/>
    <x v="1"/>
    <m/>
    <n v="2000"/>
    <n v="13.793103448275861"/>
    <n v="666.66666666666663"/>
    <s v="Alquiler"/>
    <x v="3"/>
  </r>
  <r>
    <s v="Piso en calle de las Adelfas, Nueva Andalucía, Marbella-153"/>
    <x v="0"/>
    <n v="2000"/>
    <x v="8"/>
    <n v="80"/>
    <x v="14"/>
    <x v="1"/>
    <x v="1"/>
    <x v="1"/>
    <x v="1"/>
    <m/>
    <n v="2000"/>
    <n v="25"/>
    <n v="1000"/>
    <s v="Alquiler"/>
    <x v="0"/>
  </r>
  <r>
    <s v="Piso en calle de las Adelfas, Nueva Andalucía, Marbella-154"/>
    <x v="0"/>
    <n v="2000"/>
    <x v="8"/>
    <n v="80"/>
    <x v="14"/>
    <x v="1"/>
    <x v="1"/>
    <x v="1"/>
    <x v="1"/>
    <m/>
    <n v="2000"/>
    <n v="25"/>
    <n v="1000"/>
    <s v="Alquiler"/>
    <x v="0"/>
  </r>
  <r>
    <s v="Dúplex en calle de la Cuesta del Cerro697"/>
    <x v="1"/>
    <n v="2000"/>
    <x v="7"/>
    <n v="76"/>
    <x v="3"/>
    <x v="1"/>
    <x v="1"/>
    <x v="1"/>
    <x v="0"/>
    <m/>
    <n v="2000"/>
    <n v="26.315789473684209"/>
    <n v="2000"/>
    <s v="Alquiler"/>
    <x v="2"/>
  </r>
  <r>
    <s v="Piso en calle de Narváez204"/>
    <x v="1"/>
    <n v="2000"/>
    <x v="4"/>
    <n v="76"/>
    <x v="3"/>
    <x v="1"/>
    <x v="1"/>
    <x v="1"/>
    <x v="1"/>
    <m/>
    <n v="2000"/>
    <n v="26.315789473684209"/>
    <n v="666.66666666666663"/>
    <s v="Alquiler"/>
    <x v="3"/>
  </r>
  <r>
    <s v="Piso en calle de Orense206"/>
    <x v="1"/>
    <n v="2000"/>
    <x v="8"/>
    <n v="63"/>
    <x v="3"/>
    <x v="1"/>
    <x v="1"/>
    <x v="1"/>
    <x v="1"/>
    <m/>
    <n v="2000"/>
    <n v="31.746031746031747"/>
    <n v="1000"/>
    <s v="Alquiler"/>
    <x v="3"/>
  </r>
  <r>
    <s v="Piso en Bernabéu-Hispanoamérica461"/>
    <x v="1"/>
    <n v="2000"/>
    <x v="4"/>
    <n v="88"/>
    <x v="3"/>
    <x v="1"/>
    <x v="1"/>
    <x v="2"/>
    <x v="1"/>
    <m/>
    <n v="2000"/>
    <n v="22.727272727272727"/>
    <n v="666.66666666666663"/>
    <s v="Alquiler"/>
    <x v="3"/>
  </r>
  <r>
    <s v="Piso en calle Jaén, 6, La Carihuela - Los Nidos, Torremolinos-188"/>
    <x v="0"/>
    <n v="2000"/>
    <x v="8"/>
    <n v="100"/>
    <x v="3"/>
    <x v="1"/>
    <x v="1"/>
    <x v="1"/>
    <x v="0"/>
    <m/>
    <n v="2000"/>
    <n v="20"/>
    <n v="1000"/>
    <s v="Alquiler"/>
    <x v="4"/>
  </r>
  <r>
    <s v="Piso en calle Jaén, 6, La Carihuela - Los Nidos, Torremolinos-189"/>
    <x v="0"/>
    <n v="2000"/>
    <x v="8"/>
    <n v="100"/>
    <x v="3"/>
    <x v="1"/>
    <x v="1"/>
    <x v="1"/>
    <x v="0"/>
    <m/>
    <n v="2000"/>
    <n v="20"/>
    <n v="1000"/>
    <s v="Alquiler"/>
    <x v="4"/>
  </r>
  <r>
    <s v="Piso en calle Notario Luis Oliver, 23, Playa Bajadilla-Puertos, Marbella-241"/>
    <x v="0"/>
    <n v="2000"/>
    <x v="8"/>
    <n v="90"/>
    <x v="3"/>
    <x v="1"/>
    <x v="1"/>
    <x v="1"/>
    <x v="0"/>
    <m/>
    <n v="2000"/>
    <n v="22.222222222222221"/>
    <n v="1000"/>
    <s v="Alquiler"/>
    <x v="0"/>
  </r>
  <r>
    <s v="Piso en calle de Felipe Campos648"/>
    <x v="1"/>
    <n v="2000"/>
    <x v="8"/>
    <n v="83"/>
    <x v="7"/>
    <x v="1"/>
    <x v="1"/>
    <x v="1"/>
    <x v="0"/>
    <m/>
    <n v="2000"/>
    <n v="24.096385542168676"/>
    <n v="1000"/>
    <s v="Alquiler"/>
    <x v="3"/>
  </r>
  <r>
    <s v="Piso en calle de Lagasca132"/>
    <x v="1"/>
    <n v="2000"/>
    <x v="7"/>
    <n v="65"/>
    <x v="7"/>
    <x v="1"/>
    <x v="1"/>
    <x v="1"/>
    <x v="1"/>
    <m/>
    <n v="2000"/>
    <n v="30.76923076923077"/>
    <n v="2000"/>
    <s v="Alquiler"/>
    <x v="3"/>
  </r>
  <r>
    <s v="Piso en calle Senador Francisco Román, Perchel sur - El Bulto, Málaga-362"/>
    <x v="0"/>
    <n v="2000"/>
    <x v="8"/>
    <n v="72"/>
    <x v="7"/>
    <x v="1"/>
    <x v="1"/>
    <x v="1"/>
    <x v="2"/>
    <n v="100"/>
    <n v="2100"/>
    <n v="29.166666666666668"/>
    <n v="1050"/>
    <s v="Alquiler"/>
    <x v="3"/>
  </r>
  <r>
    <s v="Piso en calle José de Espronceda, s/n, Rodeo Alto-Guadaiza-La Campana, Marbella-407"/>
    <x v="0"/>
    <n v="2000"/>
    <x v="8"/>
    <n v="135"/>
    <x v="7"/>
    <x v="1"/>
    <x v="1"/>
    <x v="1"/>
    <x v="0"/>
    <m/>
    <n v="2000"/>
    <n v="14.814814814814815"/>
    <n v="1000"/>
    <s v="Alquiler"/>
    <x v="0"/>
  </r>
  <r>
    <s v="Piso en calle los Granados, Puerto Banús, Marbella-404"/>
    <x v="0"/>
    <n v="2000"/>
    <x v="8"/>
    <n v="88"/>
    <x v="7"/>
    <x v="1"/>
    <x v="1"/>
    <x v="1"/>
    <x v="0"/>
    <m/>
    <n v="2000"/>
    <n v="22.727272727272727"/>
    <n v="1000"/>
    <s v="Alquiler"/>
    <x v="0"/>
  </r>
  <r>
    <s v="Piso en avenida de Rota, 51, La Cala de Mijas, Mijas-316"/>
    <x v="0"/>
    <n v="2000"/>
    <x v="8"/>
    <n v="120"/>
    <x v="7"/>
    <x v="1"/>
    <x v="1"/>
    <x v="1"/>
    <x v="1"/>
    <m/>
    <n v="2000"/>
    <n v="16.666666666666668"/>
    <n v="1000"/>
    <s v="Alquiler"/>
    <x v="4"/>
  </r>
  <r>
    <s v="Piso en paseo Martiricos, Martiricos - La Roca, Málaga-420"/>
    <x v="0"/>
    <n v="2000"/>
    <x v="8"/>
    <n v="78"/>
    <x v="24"/>
    <x v="1"/>
    <x v="1"/>
    <x v="1"/>
    <x v="0"/>
    <m/>
    <n v="2000"/>
    <n v="25.641025641025642"/>
    <n v="1000"/>
    <s v="Alquiler"/>
    <x v="3"/>
  </r>
  <r>
    <s v="Estudio en calle de Alcalá422"/>
    <x v="1"/>
    <n v="2000"/>
    <x v="7"/>
    <n v="40"/>
    <x v="6"/>
    <x v="1"/>
    <x v="1"/>
    <x v="2"/>
    <x v="1"/>
    <m/>
    <n v="2000"/>
    <n v="50"/>
    <n v="2000"/>
    <s v="Alquiler"/>
    <x v="3"/>
  </r>
  <r>
    <s v="Estudio en calle de Alcalá423"/>
    <x v="1"/>
    <n v="2000"/>
    <x v="7"/>
    <n v="40"/>
    <x v="6"/>
    <x v="1"/>
    <x v="1"/>
    <x v="2"/>
    <x v="1"/>
    <m/>
    <n v="2000"/>
    <n v="50"/>
    <n v="2000"/>
    <s v="Alquiler"/>
    <x v="3"/>
  </r>
  <r>
    <s v="Piso en calle Castaño, 6, Calaburra - Chaparral, Mijas-497"/>
    <x v="0"/>
    <n v="2000"/>
    <x v="4"/>
    <n v="130"/>
    <x v="6"/>
    <x v="1"/>
    <x v="1"/>
    <x v="1"/>
    <x v="0"/>
    <m/>
    <n v="2000"/>
    <n v="15.384615384615385"/>
    <n v="666.66666666666663"/>
    <s v="Alquiler"/>
    <x v="4"/>
  </r>
  <r>
    <s v="Piso en calle Periodista Miguel Rosado, Parque Clavero, Málaga-542"/>
    <x v="0"/>
    <n v="2000"/>
    <x v="8"/>
    <n v="125"/>
    <x v="6"/>
    <x v="1"/>
    <x v="1"/>
    <x v="1"/>
    <x v="0"/>
    <m/>
    <n v="2000"/>
    <n v="16"/>
    <n v="1000"/>
    <s v="Alquiler"/>
    <x v="3"/>
  </r>
  <r>
    <s v="Piso en calle las ventas, 13, Nueva Andalucía, Marbella-580"/>
    <x v="0"/>
    <n v="2000"/>
    <x v="8"/>
    <n v="120"/>
    <x v="6"/>
    <x v="1"/>
    <x v="1"/>
    <x v="1"/>
    <x v="0"/>
    <m/>
    <n v="2000"/>
    <n v="16.666666666666668"/>
    <n v="1000"/>
    <s v="Alquiler"/>
    <x v="0"/>
  </r>
  <r>
    <s v="Piso en avenida Príncipe Salman, La Dama de Noche-La Alzambra, Marbella-577"/>
    <x v="0"/>
    <n v="2000"/>
    <x v="8"/>
    <n v="75"/>
    <x v="6"/>
    <x v="1"/>
    <x v="1"/>
    <x v="1"/>
    <x v="0"/>
    <m/>
    <n v="2000"/>
    <n v="26.666666666666668"/>
    <n v="1000"/>
    <s v="Alquiler"/>
    <x v="0"/>
  </r>
  <r>
    <s v="Piso en calle Castillo del Inglés, El Bajondillo, Torremolinos-510"/>
    <x v="0"/>
    <n v="2000"/>
    <x v="7"/>
    <n v="70"/>
    <x v="6"/>
    <x v="1"/>
    <x v="1"/>
    <x v="1"/>
    <x v="0"/>
    <m/>
    <n v="2000"/>
    <n v="28.571428571428573"/>
    <n v="2000"/>
    <s v="Alquiler"/>
    <x v="4"/>
  </r>
  <r>
    <s v="Piso en paseo de Méjico, Elviria, Marbella-570"/>
    <x v="0"/>
    <n v="2000"/>
    <x v="8"/>
    <n v="158"/>
    <x v="6"/>
    <x v="1"/>
    <x v="1"/>
    <x v="1"/>
    <x v="1"/>
    <m/>
    <n v="2000"/>
    <n v="12.658227848101266"/>
    <n v="1000"/>
    <s v="Alquiler"/>
    <x v="0"/>
  </r>
  <r>
    <s v="Piso en paseo Martiricos, Martiricos - La Roca, Málaga-587"/>
    <x v="0"/>
    <n v="2000"/>
    <x v="4"/>
    <n v="83"/>
    <x v="5"/>
    <x v="1"/>
    <x v="1"/>
    <x v="1"/>
    <x v="0"/>
    <m/>
    <n v="2000"/>
    <n v="24.096385542168676"/>
    <n v="666.66666666666663"/>
    <s v="Alquiler"/>
    <x v="3"/>
  </r>
  <r>
    <s v="Piso en paseo Martiricos, Martiricos - La Roca, Málaga-589"/>
    <x v="0"/>
    <n v="2000"/>
    <x v="4"/>
    <n v="83"/>
    <x v="5"/>
    <x v="1"/>
    <x v="1"/>
    <x v="1"/>
    <x v="0"/>
    <m/>
    <n v="2000"/>
    <n v="24.096385542168676"/>
    <n v="666.66666666666663"/>
    <s v="Alquiler"/>
    <x v="3"/>
  </r>
  <r>
    <s v="Piso en Adelfas7"/>
    <x v="1"/>
    <n v="2000"/>
    <x v="5"/>
    <n v="115"/>
    <x v="23"/>
    <x v="1"/>
    <x v="1"/>
    <x v="1"/>
    <x v="2"/>
    <n v="100"/>
    <n v="2100"/>
    <n v="18.260869565217391"/>
    <n v="525"/>
    <s v="Alquiler"/>
    <x v="3"/>
  </r>
  <r>
    <s v="Chalet adosado en calle Campos, 1, Mijas Pueblo, Mijas-680"/>
    <x v="0"/>
    <n v="1999"/>
    <x v="4"/>
    <n v="190"/>
    <x v="0"/>
    <x v="0"/>
    <x v="0"/>
    <x v="0"/>
    <x v="0"/>
    <m/>
    <n v="1999"/>
    <n v="10.521052631578947"/>
    <n v="666.33333333333337"/>
    <s v="Alquiler"/>
    <x v="4"/>
  </r>
  <r>
    <s v="Piso en plaza de los Zurradores150"/>
    <x v="2"/>
    <n v="1990"/>
    <x v="4"/>
    <n v="80"/>
    <x v="3"/>
    <x v="1"/>
    <x v="2"/>
    <x v="1"/>
    <x v="1"/>
    <m/>
    <n v="1990"/>
    <n v="24.875"/>
    <n v="663.33333333333337"/>
    <s v="Alquiler"/>
    <x v="3"/>
  </r>
  <r>
    <s v="Piso en calle Ramón Areces, 3, Puerto Banús, Marbella-230"/>
    <x v="0"/>
    <n v="1990"/>
    <x v="8"/>
    <n v="100"/>
    <x v="3"/>
    <x v="1"/>
    <x v="1"/>
    <x v="1"/>
    <x v="0"/>
    <m/>
    <n v="1990"/>
    <n v="19.899999999999999"/>
    <n v="995"/>
    <s v="Alquiler"/>
    <x v="0"/>
  </r>
  <r>
    <s v="Piso en calle Ramón Areces, 3, Puerto Banús, Marbella-235"/>
    <x v="0"/>
    <n v="1990"/>
    <x v="8"/>
    <n v="100"/>
    <x v="3"/>
    <x v="1"/>
    <x v="1"/>
    <x v="1"/>
    <x v="0"/>
    <m/>
    <n v="1990"/>
    <n v="19.899999999999999"/>
    <n v="995"/>
    <s v="Alquiler"/>
    <x v="0"/>
  </r>
  <r>
    <s v="Piso en calle Marqués de la Ensenada224"/>
    <x v="1"/>
    <n v="1980"/>
    <x v="7"/>
    <n v="70"/>
    <x v="3"/>
    <x v="1"/>
    <x v="1"/>
    <x v="1"/>
    <x v="1"/>
    <m/>
    <n v="1980"/>
    <n v="28.285714285714285"/>
    <n v="1980"/>
    <s v="Alquiler"/>
    <x v="3"/>
  </r>
  <r>
    <s v="Piso en calle Pacífico, s/n, Pacífico, Málaga-35"/>
    <x v="0"/>
    <n v="1950"/>
    <x v="4"/>
    <n v="120"/>
    <x v="12"/>
    <x v="1"/>
    <x v="1"/>
    <x v="1"/>
    <x v="0"/>
    <m/>
    <n v="1950"/>
    <n v="16.25"/>
    <n v="650"/>
    <s v="Alquiler"/>
    <x v="3"/>
  </r>
  <r>
    <s v="Piso en calle de Escosura265"/>
    <x v="1"/>
    <n v="1950"/>
    <x v="4"/>
    <n v="92"/>
    <x v="14"/>
    <x v="1"/>
    <x v="1"/>
    <x v="1"/>
    <x v="1"/>
    <m/>
    <n v="1950"/>
    <n v="21.195652173913043"/>
    <n v="650"/>
    <s v="Alquiler"/>
    <x v="3"/>
  </r>
  <r>
    <s v="Piso en avenida del 21 de Marzo699"/>
    <x v="1"/>
    <n v="1950"/>
    <x v="5"/>
    <n v="186"/>
    <x v="3"/>
    <x v="1"/>
    <x v="1"/>
    <x v="1"/>
    <x v="0"/>
    <m/>
    <n v="1950"/>
    <n v="10.483870967741936"/>
    <n v="487.5"/>
    <s v="Alquiler"/>
    <x v="2"/>
  </r>
  <r>
    <s v="Piso en calle Olvido157"/>
    <x v="1"/>
    <n v="1950"/>
    <x v="4"/>
    <n v="113"/>
    <x v="7"/>
    <x v="1"/>
    <x v="1"/>
    <x v="1"/>
    <x v="1"/>
    <m/>
    <n v="1950"/>
    <n v="17.256637168141594"/>
    <n v="650"/>
    <s v="Alquiler"/>
    <x v="1"/>
  </r>
  <r>
    <s v="Piso en La Dama de Noche, La Dama de Noche-La Alzambra, Marbella-257"/>
    <x v="0"/>
    <n v="1950"/>
    <x v="8"/>
    <n v="98"/>
    <x v="7"/>
    <x v="1"/>
    <x v="1"/>
    <x v="2"/>
    <x v="0"/>
    <m/>
    <n v="1950"/>
    <n v="19.897959183673468"/>
    <n v="975"/>
    <s v="Alquiler"/>
    <x v="0"/>
  </r>
  <r>
    <s v="Piso en calle de la Reina433"/>
    <x v="1"/>
    <n v="1950"/>
    <x v="7"/>
    <n v="75"/>
    <x v="6"/>
    <x v="1"/>
    <x v="1"/>
    <x v="2"/>
    <x v="1"/>
    <m/>
    <n v="1950"/>
    <n v="26"/>
    <n v="1950"/>
    <s v="Alquiler"/>
    <x v="3"/>
  </r>
  <r>
    <s v="Piso en avenida de Manuel Agustín Heredia, 22, Ensanche Centro - Soho, Málaga-531"/>
    <x v="0"/>
    <n v="1950"/>
    <x v="4"/>
    <n v="110"/>
    <x v="6"/>
    <x v="1"/>
    <x v="1"/>
    <x v="1"/>
    <x v="1"/>
    <m/>
    <n v="1950"/>
    <n v="17.727272727272727"/>
    <n v="650"/>
    <s v="Alquiler"/>
    <x v="3"/>
  </r>
  <r>
    <s v="Piso en paseo Martiricos, Martiricos - La Roca, Málaga-609"/>
    <x v="0"/>
    <n v="1950"/>
    <x v="8"/>
    <n v="69"/>
    <x v="23"/>
    <x v="1"/>
    <x v="1"/>
    <x v="1"/>
    <x v="0"/>
    <m/>
    <n v="1950"/>
    <n v="28.260869565217391"/>
    <n v="975"/>
    <s v="Alquiler"/>
    <x v="3"/>
  </r>
  <r>
    <s v="Piso en calle de Serrano143"/>
    <x v="1"/>
    <n v="1920"/>
    <x v="7"/>
    <n v="42"/>
    <x v="7"/>
    <x v="1"/>
    <x v="1"/>
    <x v="1"/>
    <x v="1"/>
    <m/>
    <n v="1920"/>
    <n v="45.714285714285715"/>
    <n v="1920"/>
    <s v="Alquiler"/>
    <x v="3"/>
  </r>
  <r>
    <s v="Piso en calle de Jorge Juan500"/>
    <x v="1"/>
    <n v="1900"/>
    <x v="8"/>
    <n v="70"/>
    <x v="1"/>
    <x v="1"/>
    <x v="2"/>
    <x v="2"/>
    <x v="1"/>
    <m/>
    <n v="1900"/>
    <n v="27.142857142857142"/>
    <n v="950"/>
    <s v="Alquiler"/>
    <x v="3"/>
  </r>
  <r>
    <s v="Piso en calle de Canillas194"/>
    <x v="1"/>
    <n v="1900"/>
    <x v="8"/>
    <n v="67"/>
    <x v="3"/>
    <x v="1"/>
    <x v="2"/>
    <x v="1"/>
    <x v="1"/>
    <m/>
    <n v="1900"/>
    <n v="28.35820895522388"/>
    <n v="950"/>
    <s v="Alquiler"/>
    <x v="3"/>
  </r>
  <r>
    <s v="Piso en calle de Canillas195"/>
    <x v="1"/>
    <n v="1900"/>
    <x v="8"/>
    <n v="67"/>
    <x v="3"/>
    <x v="1"/>
    <x v="2"/>
    <x v="1"/>
    <x v="1"/>
    <m/>
    <n v="1900"/>
    <n v="28.35820895522388"/>
    <n v="950"/>
    <s v="Alquiler"/>
    <x v="3"/>
  </r>
  <r>
    <s v="Piso en plaza del Teatro, s/n, Centro Histórico, Málaga-307"/>
    <x v="0"/>
    <n v="1900"/>
    <x v="5"/>
    <n v="120"/>
    <x v="7"/>
    <x v="1"/>
    <x v="2"/>
    <x v="1"/>
    <x v="1"/>
    <m/>
    <n v="1900"/>
    <n v="15.833333333333334"/>
    <n v="475"/>
    <s v="Alquiler"/>
    <x v="3"/>
  </r>
  <r>
    <s v="Piso en calle Aguilar, 34, La Leala - El Saltillo, Torremolinos-905"/>
    <x v="0"/>
    <n v="1900"/>
    <x v="4"/>
    <n v="133"/>
    <x v="1"/>
    <x v="1"/>
    <x v="1"/>
    <x v="1"/>
    <x v="0"/>
    <m/>
    <n v="1900"/>
    <n v="14.285714285714286"/>
    <n v="633.33333333333337"/>
    <s v="Alquiler"/>
    <x v="4"/>
  </r>
  <r>
    <s v="Piso en Puerto Banús, Marbella-925"/>
    <x v="0"/>
    <n v="1900"/>
    <x v="4"/>
    <n v="128"/>
    <x v="1"/>
    <x v="1"/>
    <x v="1"/>
    <x v="1"/>
    <x v="0"/>
    <m/>
    <n v="1900"/>
    <n v="14.84375"/>
    <n v="633.33333333333337"/>
    <s v="Alquiler"/>
    <x v="0"/>
  </r>
  <r>
    <s v="Piso en calle Poseidon, 4, Nueva Torrequebrada, Benalmádena-902"/>
    <x v="0"/>
    <n v="1900"/>
    <x v="8"/>
    <n v="125"/>
    <x v="1"/>
    <x v="1"/>
    <x v="1"/>
    <x v="1"/>
    <x v="0"/>
    <m/>
    <n v="1900"/>
    <n v="15.2"/>
    <n v="950"/>
    <s v="Alquiler"/>
    <x v="4"/>
  </r>
  <r>
    <s v="Piso en calle de Pedro Rico362"/>
    <x v="1"/>
    <n v="1900"/>
    <x v="4"/>
    <n v="140"/>
    <x v="15"/>
    <x v="1"/>
    <x v="1"/>
    <x v="1"/>
    <x v="1"/>
    <m/>
    <n v="1900"/>
    <n v="13.571428571428571"/>
    <n v="633.33333333333337"/>
    <s v="Alquiler"/>
    <x v="3"/>
  </r>
  <r>
    <s v="Piso en avenida del Mar, Playa Bajadilla-Puertos, Marbella-82"/>
    <x v="0"/>
    <n v="1900"/>
    <x v="8"/>
    <n v="90"/>
    <x v="13"/>
    <x v="1"/>
    <x v="1"/>
    <x v="1"/>
    <x v="0"/>
    <m/>
    <n v="1900"/>
    <n v="21.111111111111111"/>
    <n v="950"/>
    <s v="Alquiler"/>
    <x v="0"/>
  </r>
  <r>
    <s v="Ático en calle de la Madera243"/>
    <x v="1"/>
    <n v="1900"/>
    <x v="8"/>
    <n v="102"/>
    <x v="14"/>
    <x v="1"/>
    <x v="1"/>
    <x v="1"/>
    <x v="1"/>
    <m/>
    <n v="1900"/>
    <n v="18.627450980392158"/>
    <n v="950"/>
    <s v="Alquiler"/>
    <x v="3"/>
  </r>
  <r>
    <s v="Piso en calle Lora del Río, 24, El Pinillo, Torremolinos-115"/>
    <x v="0"/>
    <n v="1900"/>
    <x v="4"/>
    <n v="120"/>
    <x v="14"/>
    <x v="1"/>
    <x v="1"/>
    <x v="1"/>
    <x v="1"/>
    <m/>
    <n v="1900"/>
    <n v="15.833333333333334"/>
    <n v="633.33333333333337"/>
    <s v="Alquiler"/>
    <x v="4"/>
  </r>
  <r>
    <s v="Piso en calle Cristo de la Epidemia, Cristo de la Epidemia, Málaga-139"/>
    <x v="0"/>
    <n v="1900"/>
    <x v="4"/>
    <n v="110"/>
    <x v="14"/>
    <x v="1"/>
    <x v="1"/>
    <x v="1"/>
    <x v="1"/>
    <m/>
    <n v="1900"/>
    <n v="17.272727272727273"/>
    <n v="633.33333333333337"/>
    <s v="Alquiler"/>
    <x v="3"/>
  </r>
  <r>
    <s v="Piso en calle Lazcano, 8, Centro Histórico, Málaga-125"/>
    <x v="0"/>
    <n v="1900"/>
    <x v="8"/>
    <n v="61"/>
    <x v="14"/>
    <x v="1"/>
    <x v="1"/>
    <x v="1"/>
    <x v="1"/>
    <m/>
    <n v="1900"/>
    <n v="31.147540983606557"/>
    <n v="950"/>
    <s v="Alquiler"/>
    <x v="3"/>
  </r>
  <r>
    <s v="Dúplex en calle Valdivieso625"/>
    <x v="1"/>
    <n v="1900"/>
    <x v="4"/>
    <n v="149"/>
    <x v="7"/>
    <x v="1"/>
    <x v="1"/>
    <x v="1"/>
    <x v="0"/>
    <m/>
    <n v="1900"/>
    <n v="12.751677852348994"/>
    <n v="633.33333333333337"/>
    <s v="Alquiler"/>
    <x v="3"/>
  </r>
  <r>
    <s v="Piso en calle Cristóbal Colón643"/>
    <x v="1"/>
    <n v="1900"/>
    <x v="4"/>
    <n v="118"/>
    <x v="7"/>
    <x v="1"/>
    <x v="1"/>
    <x v="1"/>
    <x v="0"/>
    <m/>
    <n v="1900"/>
    <n v="16.101694915254239"/>
    <n v="633.33333333333337"/>
    <s v="Alquiler"/>
    <x v="1"/>
  </r>
  <r>
    <s v="Piso en calle de Puente la Reina657"/>
    <x v="1"/>
    <n v="1900"/>
    <x v="4"/>
    <n v="156"/>
    <x v="7"/>
    <x v="1"/>
    <x v="1"/>
    <x v="1"/>
    <x v="0"/>
    <m/>
    <n v="1900"/>
    <n v="12.179487179487179"/>
    <n v="633.33333333333337"/>
    <s v="Alquiler"/>
    <x v="3"/>
  </r>
  <r>
    <s v="Piso en del General Margallo673"/>
    <x v="1"/>
    <n v="1900"/>
    <x v="8"/>
    <n v="90"/>
    <x v="7"/>
    <x v="1"/>
    <x v="1"/>
    <x v="1"/>
    <x v="0"/>
    <m/>
    <n v="1900"/>
    <n v="21.111111111111111"/>
    <n v="950"/>
    <s v="Alquiler"/>
    <x v="3"/>
  </r>
  <r>
    <s v="Piso en Zona Avenida Europa684"/>
    <x v="1"/>
    <n v="1900"/>
    <x v="8"/>
    <n v="117"/>
    <x v="7"/>
    <x v="1"/>
    <x v="1"/>
    <x v="1"/>
    <x v="0"/>
    <m/>
    <n v="1900"/>
    <n v="16.239316239316238"/>
    <n v="950"/>
    <s v="Alquiler"/>
    <x v="1"/>
  </r>
  <r>
    <s v="Piso en avenida Ricardo Soriano, Ricardo Soriano, Marbella-417"/>
    <x v="0"/>
    <n v="1900"/>
    <x v="4"/>
    <n v="160"/>
    <x v="7"/>
    <x v="1"/>
    <x v="1"/>
    <x v="1"/>
    <x v="1"/>
    <m/>
    <n v="1900"/>
    <n v="11.875"/>
    <n v="633.33333333333337"/>
    <s v="Alquiler"/>
    <x v="0"/>
  </r>
  <r>
    <s v="Piso en paseo Martiricos, Martiricos - La Roca, Málaga-419"/>
    <x v="0"/>
    <n v="1900"/>
    <x v="8"/>
    <n v="80"/>
    <x v="25"/>
    <x v="1"/>
    <x v="1"/>
    <x v="1"/>
    <x v="0"/>
    <m/>
    <n v="1900"/>
    <n v="23.75"/>
    <n v="950"/>
    <s v="Alquiler"/>
    <x v="3"/>
  </r>
  <r>
    <s v="Piso en Aravaca554"/>
    <x v="1"/>
    <n v="1900"/>
    <x v="8"/>
    <n v="110"/>
    <x v="6"/>
    <x v="1"/>
    <x v="1"/>
    <x v="1"/>
    <x v="0"/>
    <m/>
    <n v="1900"/>
    <n v="17.272727272727273"/>
    <n v="950"/>
    <s v="Alquiler"/>
    <x v="3"/>
  </r>
  <r>
    <s v="Piso en Marazuela- El Torreón610"/>
    <x v="1"/>
    <n v="1900"/>
    <x v="4"/>
    <n v="158"/>
    <x v="6"/>
    <x v="1"/>
    <x v="1"/>
    <x v="1"/>
    <x v="0"/>
    <m/>
    <n v="1900"/>
    <n v="12.025316455696203"/>
    <n v="633.33333333333337"/>
    <s v="Alquiler"/>
    <x v="1"/>
  </r>
  <r>
    <s v="Dúplex en calle de la Sombrerería32"/>
    <x v="1"/>
    <n v="1900"/>
    <x v="8"/>
    <n v="98"/>
    <x v="6"/>
    <x v="1"/>
    <x v="1"/>
    <x v="1"/>
    <x v="1"/>
    <m/>
    <n v="1900"/>
    <n v="19.387755102040817"/>
    <n v="950"/>
    <s v="Alquiler"/>
    <x v="3"/>
  </r>
  <r>
    <s v="Estudio en calle de Alcalá34"/>
    <x v="1"/>
    <n v="1900"/>
    <x v="7"/>
    <n v="40"/>
    <x v="6"/>
    <x v="1"/>
    <x v="1"/>
    <x v="1"/>
    <x v="1"/>
    <m/>
    <n v="1900"/>
    <n v="47.5"/>
    <n v="1900"/>
    <s v="Alquiler"/>
    <x v="3"/>
  </r>
  <r>
    <s v="Estudio en calle de Alcalá35"/>
    <x v="1"/>
    <n v="1900"/>
    <x v="7"/>
    <n v="40"/>
    <x v="6"/>
    <x v="1"/>
    <x v="1"/>
    <x v="1"/>
    <x v="1"/>
    <m/>
    <n v="1900"/>
    <n v="47.5"/>
    <n v="1900"/>
    <s v="Alquiler"/>
    <x v="3"/>
  </r>
  <r>
    <s v="Piso en Urbanización Altos del Rodeo, 16, Rodeo Alto-Guadaiza-La Campana, Marbella-571"/>
    <x v="0"/>
    <n v="1900"/>
    <x v="4"/>
    <n v="120"/>
    <x v="6"/>
    <x v="1"/>
    <x v="1"/>
    <x v="1"/>
    <x v="0"/>
    <m/>
    <n v="1900"/>
    <n v="15.833333333333334"/>
    <n v="633.33333333333337"/>
    <s v="Alquiler"/>
    <x v="0"/>
  </r>
  <r>
    <s v="Piso en calle de Ramón Gómez de la Serna, Ricardo Soriano, Marbella-574"/>
    <x v="0"/>
    <n v="1900"/>
    <x v="4"/>
    <n v="86"/>
    <x v="6"/>
    <x v="1"/>
    <x v="1"/>
    <x v="1"/>
    <x v="0"/>
    <m/>
    <n v="1900"/>
    <n v="22.093023255813954"/>
    <n v="633.33333333333337"/>
    <s v="Alquiler"/>
    <x v="0"/>
  </r>
  <r>
    <s v="Piso en calle Menorca813"/>
    <x v="1"/>
    <n v="1895"/>
    <x v="8"/>
    <n v="115"/>
    <x v="20"/>
    <x v="1"/>
    <x v="1"/>
    <x v="1"/>
    <x v="0"/>
    <m/>
    <n v="1895"/>
    <n v="16.478260869565219"/>
    <n v="947.5"/>
    <s v="Alquiler"/>
    <x v="1"/>
  </r>
  <r>
    <s v="Piso en calle del Pintor Ignacio de Zuloaga663"/>
    <x v="1"/>
    <n v="1895"/>
    <x v="8"/>
    <n v="78"/>
    <x v="7"/>
    <x v="1"/>
    <x v="1"/>
    <x v="1"/>
    <x v="0"/>
    <m/>
    <n v="1895"/>
    <n v="24.294871794871796"/>
    <n v="947.5"/>
    <s v="Alquiler"/>
    <x v="3"/>
  </r>
  <r>
    <s v="Piso en Cervantes, 9, Malagueta - Monte Sancha, Málaga-146"/>
    <x v="0"/>
    <n v="1890"/>
    <x v="4"/>
    <n v="100"/>
    <x v="14"/>
    <x v="1"/>
    <x v="1"/>
    <x v="1"/>
    <x v="0"/>
    <m/>
    <n v="1890"/>
    <n v="18.899999999999999"/>
    <n v="630"/>
    <s v="Alquiler"/>
    <x v="3"/>
  </r>
  <r>
    <s v="Piso en calle Granada, 3, Centro Histórico, Málaga-203"/>
    <x v="0"/>
    <n v="1890"/>
    <x v="7"/>
    <n v="60"/>
    <x v="3"/>
    <x v="1"/>
    <x v="1"/>
    <x v="1"/>
    <x v="1"/>
    <m/>
    <n v="1890"/>
    <n v="31.5"/>
    <n v="1890"/>
    <s v="Alquiler"/>
    <x v="3"/>
  </r>
  <r>
    <s v="Piso en calle Granada, 3, Centro Histórico, Málaga-204"/>
    <x v="0"/>
    <n v="1890"/>
    <x v="7"/>
    <n v="60"/>
    <x v="3"/>
    <x v="1"/>
    <x v="1"/>
    <x v="1"/>
    <x v="1"/>
    <m/>
    <n v="1890"/>
    <n v="31.5"/>
    <n v="1890"/>
    <s v="Alquiler"/>
    <x v="3"/>
  </r>
  <r>
    <s v="Piso en calle de Fermín Caballero650"/>
    <x v="1"/>
    <n v="1870"/>
    <x v="4"/>
    <n v="126"/>
    <x v="7"/>
    <x v="1"/>
    <x v="1"/>
    <x v="1"/>
    <x v="0"/>
    <m/>
    <n v="1870"/>
    <n v="14.841269841269842"/>
    <n v="623.33333333333337"/>
    <s v="Alquiler"/>
    <x v="3"/>
  </r>
  <r>
    <s v="Piso en calle de Santa Brígida72"/>
    <x v="1"/>
    <n v="1860"/>
    <x v="7"/>
    <n v="56"/>
    <x v="6"/>
    <x v="1"/>
    <x v="1"/>
    <x v="1"/>
    <x v="1"/>
    <m/>
    <n v="1860"/>
    <n v="33.214285714285715"/>
    <n v="1860"/>
    <s v="Alquiler"/>
    <x v="3"/>
  </r>
  <r>
    <s v="Piso en avenida de Las Salinas, Los Boliches, Fuengirola-505"/>
    <x v="0"/>
    <n v="1855"/>
    <x v="7"/>
    <n v="50"/>
    <x v="6"/>
    <x v="1"/>
    <x v="1"/>
    <x v="1"/>
    <x v="1"/>
    <m/>
    <n v="1855"/>
    <n v="37.1"/>
    <n v="1855"/>
    <s v="Alquiler"/>
    <x v="4"/>
  </r>
  <r>
    <s v="Piso en paseo Castellanos301"/>
    <x v="1"/>
    <n v="1850"/>
    <x v="5"/>
    <n v="80"/>
    <x v="14"/>
    <x v="1"/>
    <x v="2"/>
    <x v="1"/>
    <x v="1"/>
    <m/>
    <n v="1850"/>
    <n v="23.125"/>
    <n v="462.5"/>
    <s v="Alquiler"/>
    <x v="3"/>
  </r>
  <r>
    <s v="Piso en calle de Orellana469"/>
    <x v="1"/>
    <n v="1850"/>
    <x v="7"/>
    <n v="79"/>
    <x v="3"/>
    <x v="1"/>
    <x v="2"/>
    <x v="2"/>
    <x v="1"/>
    <m/>
    <n v="1850"/>
    <n v="23.417721518987342"/>
    <n v="1850"/>
    <s v="Alquiler"/>
    <x v="3"/>
  </r>
  <r>
    <s v="Piso en calle del Pez441"/>
    <x v="1"/>
    <n v="1850"/>
    <x v="7"/>
    <n v="40"/>
    <x v="6"/>
    <x v="1"/>
    <x v="2"/>
    <x v="2"/>
    <x v="1"/>
    <m/>
    <n v="1850"/>
    <n v="46.25"/>
    <n v="1850"/>
    <s v="Alquiler"/>
    <x v="3"/>
  </r>
  <r>
    <s v="Piso en plaza República Dominicana353"/>
    <x v="1"/>
    <n v="1850"/>
    <x v="4"/>
    <n v="80"/>
    <x v="12"/>
    <x v="1"/>
    <x v="1"/>
    <x v="1"/>
    <x v="1"/>
    <m/>
    <n v="1850"/>
    <n v="23.125"/>
    <n v="616.66666666666663"/>
    <s v="Alquiler"/>
    <x v="3"/>
  </r>
  <r>
    <s v="Piso en calle de Francisco Silvela266"/>
    <x v="1"/>
    <n v="1850"/>
    <x v="8"/>
    <n v="66"/>
    <x v="14"/>
    <x v="1"/>
    <x v="1"/>
    <x v="1"/>
    <x v="1"/>
    <m/>
    <n v="1850"/>
    <n v="28.030303030303031"/>
    <n v="925"/>
    <s v="Alquiler"/>
    <x v="3"/>
  </r>
  <r>
    <s v="Ático en Santa Cruz - Alfalfa262"/>
    <x v="2"/>
    <n v="1850"/>
    <x v="8"/>
    <n v="125"/>
    <x v="7"/>
    <x v="1"/>
    <x v="1"/>
    <x v="2"/>
    <x v="0"/>
    <m/>
    <n v="1850"/>
    <n v="14.8"/>
    <n v="925"/>
    <s v="Alquiler"/>
    <x v="3"/>
  </r>
  <r>
    <s v="Piso en camino del Carnicero, 15, La Colina, Torremolinos-330"/>
    <x v="0"/>
    <n v="1850"/>
    <x v="8"/>
    <n v="127"/>
    <x v="7"/>
    <x v="1"/>
    <x v="1"/>
    <x v="1"/>
    <x v="0"/>
    <m/>
    <n v="1850"/>
    <n v="14.566929133858268"/>
    <n v="925"/>
    <s v="Alquiler"/>
    <x v="4"/>
  </r>
  <r>
    <s v="Piso en avenida Rota, 35, La Cala de Mijas, Mijas-315"/>
    <x v="0"/>
    <n v="1850"/>
    <x v="8"/>
    <n v="110"/>
    <x v="7"/>
    <x v="1"/>
    <x v="1"/>
    <x v="1"/>
    <x v="1"/>
    <m/>
    <n v="1850"/>
    <n v="16.818181818181817"/>
    <n v="925"/>
    <s v="Alquiler"/>
    <x v="4"/>
  </r>
  <r>
    <s v="Chalet adosado en calle Higueral de Artola, Cabopino-Artola, Marbella-843"/>
    <x v="0"/>
    <n v="1800"/>
    <x v="4"/>
    <n v="185"/>
    <x v="0"/>
    <x v="0"/>
    <x v="0"/>
    <x v="0"/>
    <x v="0"/>
    <m/>
    <n v="1800"/>
    <n v="9.7297297297297298"/>
    <n v="600"/>
    <s v="Alquiler"/>
    <x v="0"/>
  </r>
  <r>
    <s v="Casa o chalet independiente en avenida de Mijas, Solymar - Puerto Marina, Benalmádena-662"/>
    <x v="0"/>
    <n v="1800"/>
    <x v="8"/>
    <n v="120"/>
    <x v="0"/>
    <x v="0"/>
    <x v="0"/>
    <x v="0"/>
    <x v="0"/>
    <m/>
    <n v="1800"/>
    <n v="15"/>
    <n v="900"/>
    <s v="Alquiler"/>
    <x v="4"/>
  </r>
  <r>
    <s v="Chalet pareado en calle Fernández Shaw, s/n, Pedregalejo - Morlaco, Málaga-691"/>
    <x v="0"/>
    <n v="1800"/>
    <x v="8"/>
    <n v="80"/>
    <x v="0"/>
    <x v="0"/>
    <x v="0"/>
    <x v="0"/>
    <x v="0"/>
    <m/>
    <n v="1800"/>
    <n v="22.5"/>
    <n v="900"/>
    <s v="Alquiler"/>
    <x v="3"/>
  </r>
  <r>
    <s v="Casa o chalet independiente en calle Castillo de Berlanga829"/>
    <x v="1"/>
    <n v="1800"/>
    <x v="1"/>
    <n v="280"/>
    <x v="0"/>
    <x v="0"/>
    <x v="0"/>
    <x v="0"/>
    <x v="0"/>
    <m/>
    <n v="1800"/>
    <n v="6.4285714285714288"/>
    <n v="300"/>
    <s v="Alquiler"/>
    <x v="1"/>
  </r>
  <r>
    <s v="Casa o chalet independiente en calle del Pozo Nuevo832"/>
    <x v="1"/>
    <n v="1800"/>
    <x v="4"/>
    <n v="148"/>
    <x v="0"/>
    <x v="0"/>
    <x v="0"/>
    <x v="0"/>
    <x v="0"/>
    <m/>
    <n v="1800"/>
    <n v="12.162162162162161"/>
    <n v="600"/>
    <s v="Alquiler"/>
    <x v="1"/>
  </r>
  <r>
    <s v="Piso en calle 19, Guadalmina Alta, Marbella-642"/>
    <x v="0"/>
    <n v="1800"/>
    <x v="8"/>
    <n v="95"/>
    <x v="9"/>
    <x v="1"/>
    <x v="2"/>
    <x v="1"/>
    <x v="0"/>
    <m/>
    <n v="1800"/>
    <n v="18.94736842105263"/>
    <n v="900"/>
    <s v="Alquiler"/>
    <x v="0"/>
  </r>
  <r>
    <s v="Piso en calle Tambre125"/>
    <x v="2"/>
    <n v="1800"/>
    <x v="5"/>
    <n v="70"/>
    <x v="14"/>
    <x v="1"/>
    <x v="2"/>
    <x v="1"/>
    <x v="1"/>
    <m/>
    <n v="1800"/>
    <n v="25.714285714285715"/>
    <n v="450"/>
    <s v="Alquiler"/>
    <x v="3"/>
  </r>
  <r>
    <s v="Piso en plaza Enrique García-Herrera, 8, Centro Histórico, Málaga-301"/>
    <x v="0"/>
    <n v="1800"/>
    <x v="8"/>
    <n v="90"/>
    <x v="7"/>
    <x v="1"/>
    <x v="2"/>
    <x v="1"/>
    <x v="1"/>
    <m/>
    <n v="1800"/>
    <n v="20"/>
    <n v="900"/>
    <s v="Alquiler"/>
    <x v="3"/>
  </r>
  <r>
    <s v="Piso en calle de las Navas de Tolosa67"/>
    <x v="1"/>
    <n v="1800"/>
    <x v="8"/>
    <n v="112"/>
    <x v="6"/>
    <x v="1"/>
    <x v="2"/>
    <x v="1"/>
    <x v="1"/>
    <m/>
    <n v="1800"/>
    <n v="16.071428571428573"/>
    <n v="900"/>
    <s v="Alquiler"/>
    <x v="3"/>
  </r>
  <r>
    <s v="Piso en calle de El Españoleto509"/>
    <x v="1"/>
    <n v="1800"/>
    <x v="8"/>
    <n v="63"/>
    <x v="9"/>
    <x v="1"/>
    <x v="1"/>
    <x v="2"/>
    <x v="1"/>
    <m/>
    <n v="1800"/>
    <n v="28.571428571428573"/>
    <n v="900"/>
    <s v="Alquiler"/>
    <x v="3"/>
  </r>
  <r>
    <s v="Piso en calle de El Españoleto510"/>
    <x v="1"/>
    <n v="1800"/>
    <x v="8"/>
    <n v="63"/>
    <x v="9"/>
    <x v="1"/>
    <x v="1"/>
    <x v="2"/>
    <x v="1"/>
    <m/>
    <n v="1800"/>
    <n v="28.571428571428573"/>
    <n v="900"/>
    <s v="Alquiler"/>
    <x v="3"/>
  </r>
  <r>
    <s v="Piso en calle Doctor Escobar Delmás67"/>
    <x v="2"/>
    <n v="1800"/>
    <x v="5"/>
    <n v="100"/>
    <x v="1"/>
    <x v="1"/>
    <x v="1"/>
    <x v="1"/>
    <x v="1"/>
    <m/>
    <n v="1800"/>
    <n v="18"/>
    <n v="450"/>
    <s v="Alquiler"/>
    <x v="3"/>
  </r>
  <r>
    <s v="Piso en calle Poseidon, 1, Nueva Torrequebrada, Benalmádena-901"/>
    <x v="0"/>
    <n v="1800"/>
    <x v="8"/>
    <n v="120"/>
    <x v="1"/>
    <x v="1"/>
    <x v="1"/>
    <x v="1"/>
    <x v="0"/>
    <m/>
    <n v="1800"/>
    <n v="15"/>
    <n v="900"/>
    <s v="Alquiler"/>
    <x v="4"/>
  </r>
  <r>
    <s v="Piso en El Higuerón - Capellanía, Benalmádena-907"/>
    <x v="0"/>
    <n v="1800"/>
    <x v="4"/>
    <n v="112"/>
    <x v="1"/>
    <x v="1"/>
    <x v="1"/>
    <x v="1"/>
    <x v="0"/>
    <m/>
    <n v="1800"/>
    <n v="16.071428571428573"/>
    <n v="600"/>
    <s v="Alquiler"/>
    <x v="4"/>
  </r>
  <r>
    <s v="Piso en Urbanizacion dame de noche, La Dama de Noche-La Alzambra, Marbella-950"/>
    <x v="0"/>
    <n v="1800"/>
    <x v="8"/>
    <n v="80"/>
    <x v="1"/>
    <x v="1"/>
    <x v="1"/>
    <x v="1"/>
    <x v="0"/>
    <m/>
    <n v="1800"/>
    <n v="22.5"/>
    <n v="900"/>
    <s v="Alquiler"/>
    <x v="0"/>
  </r>
  <r>
    <s v="Piso en avenida Ricardo Soriano, 56, Ricardo Soriano, Marbella-3"/>
    <x v="0"/>
    <n v="1800"/>
    <x v="4"/>
    <n v="123"/>
    <x v="18"/>
    <x v="1"/>
    <x v="1"/>
    <x v="2"/>
    <x v="0"/>
    <m/>
    <n v="1800"/>
    <n v="14.634146341463415"/>
    <n v="600"/>
    <s v="Alquiler"/>
    <x v="0"/>
  </r>
  <r>
    <s v="Piso en paseo Marítimo Rey de España, Zona Puerto Deportivo, Fuengirola-7"/>
    <x v="0"/>
    <n v="1800"/>
    <x v="8"/>
    <n v="120"/>
    <x v="15"/>
    <x v="1"/>
    <x v="1"/>
    <x v="1"/>
    <x v="1"/>
    <m/>
    <n v="1800"/>
    <n v="15"/>
    <n v="900"/>
    <s v="Alquiler"/>
    <x v="4"/>
  </r>
  <r>
    <s v="Piso en avenida Ricardo Soriano, 66, Ricardo Soriano, Marbella-20"/>
    <x v="0"/>
    <n v="1800"/>
    <x v="8"/>
    <n v="85"/>
    <x v="15"/>
    <x v="1"/>
    <x v="1"/>
    <x v="1"/>
    <x v="1"/>
    <m/>
    <n v="1800"/>
    <n v="21.176470588235293"/>
    <n v="900"/>
    <s v="Alquiler"/>
    <x v="0"/>
  </r>
  <r>
    <s v="Ático en calle Gabriela Mistral, Pacífico, Málaga-29"/>
    <x v="0"/>
    <n v="1800"/>
    <x v="4"/>
    <n v="97"/>
    <x v="12"/>
    <x v="1"/>
    <x v="1"/>
    <x v="1"/>
    <x v="0"/>
    <m/>
    <n v="1800"/>
    <n v="18.556701030927837"/>
    <n v="600"/>
    <s v="Alquiler"/>
    <x v="3"/>
  </r>
  <r>
    <s v="Piso en alameda de Colón, Ensanche Centro - Soho, Málaga-33"/>
    <x v="0"/>
    <n v="1800"/>
    <x v="4"/>
    <n v="130"/>
    <x v="12"/>
    <x v="1"/>
    <x v="1"/>
    <x v="1"/>
    <x v="1"/>
    <m/>
    <n v="1800"/>
    <n v="13.846153846153847"/>
    <n v="600"/>
    <s v="Alquiler"/>
    <x v="3"/>
  </r>
  <r>
    <s v="Piso en calle de Francisco Silvela315"/>
    <x v="1"/>
    <n v="1800"/>
    <x v="8"/>
    <n v="62"/>
    <x v="13"/>
    <x v="1"/>
    <x v="1"/>
    <x v="1"/>
    <x v="1"/>
    <m/>
    <n v="1800"/>
    <n v="29.032258064516128"/>
    <n v="900"/>
    <s v="Alquiler"/>
    <x v="3"/>
  </r>
  <r>
    <s v="Piso en avenida de Manuel Agustín Heredia, Ensanche Centro - Soho, Málaga-129"/>
    <x v="0"/>
    <n v="1800"/>
    <x v="4"/>
    <n v="135"/>
    <x v="14"/>
    <x v="1"/>
    <x v="1"/>
    <x v="1"/>
    <x v="2"/>
    <n v="150"/>
    <n v="1950"/>
    <n v="14.444444444444445"/>
    <n v="650"/>
    <s v="Alquiler"/>
    <x v="3"/>
  </r>
  <r>
    <s v="Piso en avenida Dolores Rodríguez de Aragón, El Consul - El Romeral, Málaga-130"/>
    <x v="0"/>
    <n v="1800"/>
    <x v="4"/>
    <n v="120"/>
    <x v="14"/>
    <x v="1"/>
    <x v="1"/>
    <x v="1"/>
    <x v="0"/>
    <m/>
    <n v="1800"/>
    <n v="15"/>
    <n v="600"/>
    <s v="Alquiler"/>
    <x v="3"/>
  </r>
  <r>
    <s v="Ático en calle Martinez, Centro Histórico, Málaga-145"/>
    <x v="0"/>
    <n v="1800"/>
    <x v="8"/>
    <n v="90"/>
    <x v="14"/>
    <x v="1"/>
    <x v="1"/>
    <x v="1"/>
    <x v="1"/>
    <m/>
    <n v="1800"/>
    <n v="20"/>
    <n v="900"/>
    <s v="Alquiler"/>
    <x v="3"/>
  </r>
  <r>
    <s v="Piso en calle Bartolomé Florido, Arroyo de la Miel, Benalmádena-103"/>
    <x v="0"/>
    <n v="1800"/>
    <x v="8"/>
    <n v="84"/>
    <x v="14"/>
    <x v="1"/>
    <x v="1"/>
    <x v="1"/>
    <x v="1"/>
    <m/>
    <n v="1800"/>
    <n v="21.428571428571427"/>
    <n v="900"/>
    <s v="Alquiler"/>
    <x v="4"/>
  </r>
  <r>
    <s v="Piso en calle de la Costa Brava707"/>
    <x v="1"/>
    <n v="1800"/>
    <x v="7"/>
    <n v="83"/>
    <x v="3"/>
    <x v="1"/>
    <x v="1"/>
    <x v="1"/>
    <x v="0"/>
    <m/>
    <n v="1800"/>
    <n v="21.686746987951807"/>
    <n v="1800"/>
    <s v="Alquiler"/>
    <x v="3"/>
  </r>
  <r>
    <s v="Piso en avenida de Gran Bretaña, s/n, Mijas Golf, Mijas-163"/>
    <x v="0"/>
    <n v="1800"/>
    <x v="4"/>
    <n v="140"/>
    <x v="3"/>
    <x v="1"/>
    <x v="1"/>
    <x v="2"/>
    <x v="2"/>
    <n v="50"/>
    <n v="1850"/>
    <n v="13.214285714285714"/>
    <n v="616.66666666666663"/>
    <s v="Alquiler"/>
    <x v="4"/>
  </r>
  <r>
    <s v="Piso en avenida Ricardo Soriano, Ricardo Soriano, Marbella-240"/>
    <x v="0"/>
    <n v="1800"/>
    <x v="8"/>
    <n v="72"/>
    <x v="3"/>
    <x v="1"/>
    <x v="1"/>
    <x v="1"/>
    <x v="2"/>
    <n v="100"/>
    <n v="1900"/>
    <n v="26.388888888888889"/>
    <n v="950"/>
    <s v="Alquiler"/>
    <x v="0"/>
  </r>
  <r>
    <s v="Ático en calle Rosilla, Los Pacos, Fuengirola-190"/>
    <x v="0"/>
    <n v="1800"/>
    <x v="8"/>
    <n v="100"/>
    <x v="3"/>
    <x v="1"/>
    <x v="1"/>
    <x v="1"/>
    <x v="0"/>
    <m/>
    <n v="1800"/>
    <n v="18"/>
    <n v="900"/>
    <s v="Alquiler"/>
    <x v="4"/>
  </r>
  <r>
    <s v="Ático en calle Rosilla, Los Pacos, Fuengirola-191"/>
    <x v="0"/>
    <n v="1800"/>
    <x v="8"/>
    <n v="100"/>
    <x v="3"/>
    <x v="1"/>
    <x v="1"/>
    <x v="1"/>
    <x v="0"/>
    <m/>
    <n v="1800"/>
    <n v="18"/>
    <n v="900"/>
    <s v="Alquiler"/>
    <x v="4"/>
  </r>
  <r>
    <s v="Piso en calle Trinidad Grund, 21, Ensanche Centro - Soho, Málaga-211"/>
    <x v="0"/>
    <n v="1800"/>
    <x v="8"/>
    <n v="80"/>
    <x v="3"/>
    <x v="1"/>
    <x v="1"/>
    <x v="1"/>
    <x v="1"/>
    <m/>
    <n v="1800"/>
    <n v="22.5"/>
    <n v="900"/>
    <s v="Alquiler"/>
    <x v="3"/>
  </r>
  <r>
    <s v="Piso en calle Gerardo Diego1"/>
    <x v="2"/>
    <n v="1800"/>
    <x v="4"/>
    <n v="125"/>
    <x v="7"/>
    <x v="1"/>
    <x v="1"/>
    <x v="1"/>
    <x v="2"/>
    <n v="125"/>
    <n v="1925"/>
    <n v="15.4"/>
    <n v="641.66666666666663"/>
    <s v="Alquiler"/>
    <x v="3"/>
  </r>
  <r>
    <s v="Piso en calle 3, 12, Guadalmina Baja, Marbella-393"/>
    <x v="0"/>
    <n v="1800"/>
    <x v="4"/>
    <n v="130"/>
    <x v="7"/>
    <x v="1"/>
    <x v="1"/>
    <x v="1"/>
    <x v="0"/>
    <m/>
    <n v="1800"/>
    <n v="13.846153846153847"/>
    <n v="600"/>
    <s v="Alquiler"/>
    <x v="0"/>
  </r>
  <r>
    <s v="Piso en Lugar Urbanizacion Guadalmina Alta, Guadalmina Alta, Marbella-414"/>
    <x v="0"/>
    <n v="1800"/>
    <x v="8"/>
    <n v="120"/>
    <x v="7"/>
    <x v="1"/>
    <x v="1"/>
    <x v="1"/>
    <x v="0"/>
    <m/>
    <n v="1800"/>
    <n v="15"/>
    <n v="900"/>
    <s v="Alquiler"/>
    <x v="0"/>
  </r>
  <r>
    <s v="Piso en calle la Defensa, Martiricos - La Roca, Málaga-357"/>
    <x v="0"/>
    <n v="1800"/>
    <x v="5"/>
    <n v="117"/>
    <x v="7"/>
    <x v="1"/>
    <x v="1"/>
    <x v="1"/>
    <x v="1"/>
    <m/>
    <n v="1800"/>
    <n v="15.384615384615385"/>
    <n v="450"/>
    <s v="Alquiler"/>
    <x v="3"/>
  </r>
  <r>
    <s v="Piso en avenida del Prado, Aloha, Marbella-258"/>
    <x v="0"/>
    <n v="1800"/>
    <x v="8"/>
    <n v="85"/>
    <x v="7"/>
    <x v="1"/>
    <x v="1"/>
    <x v="2"/>
    <x v="1"/>
    <m/>
    <n v="1800"/>
    <n v="21.176470588235293"/>
    <n v="900"/>
    <s v="Alquiler"/>
    <x v="0"/>
  </r>
  <r>
    <s v="Piso en avenida del Santuario de Valverde557"/>
    <x v="1"/>
    <n v="1800"/>
    <x v="8"/>
    <n v="100"/>
    <x v="6"/>
    <x v="1"/>
    <x v="1"/>
    <x v="1"/>
    <x v="0"/>
    <m/>
    <n v="1800"/>
    <n v="18"/>
    <n v="900"/>
    <s v="Alquiler"/>
    <x v="3"/>
  </r>
  <r>
    <s v="Piso en calle de Enrique de Aldama567"/>
    <x v="1"/>
    <n v="1800"/>
    <x v="8"/>
    <n v="90"/>
    <x v="6"/>
    <x v="1"/>
    <x v="1"/>
    <x v="1"/>
    <x v="0"/>
    <m/>
    <n v="1800"/>
    <n v="20"/>
    <n v="900"/>
    <s v="Alquiler"/>
    <x v="3"/>
  </r>
  <r>
    <s v="Piso en Pueblo del Rio, Rio Real, Marbella-576"/>
    <x v="0"/>
    <n v="1800"/>
    <x v="8"/>
    <n v="90"/>
    <x v="6"/>
    <x v="1"/>
    <x v="1"/>
    <x v="1"/>
    <x v="0"/>
    <m/>
    <n v="1800"/>
    <n v="20"/>
    <n v="900"/>
    <s v="Alquiler"/>
    <x v="0"/>
  </r>
  <r>
    <s v="Piso en paseo Martiricos, 30, Martiricos - La Roca, Málaga-529"/>
    <x v="0"/>
    <n v="1800"/>
    <x v="8"/>
    <n v="80"/>
    <x v="6"/>
    <x v="1"/>
    <x v="1"/>
    <x v="1"/>
    <x v="0"/>
    <m/>
    <n v="1800"/>
    <n v="22.5"/>
    <n v="900"/>
    <s v="Alquiler"/>
    <x v="3"/>
  </r>
  <r>
    <s v="Piso en paseo de la Habana97"/>
    <x v="1"/>
    <n v="1790"/>
    <x v="8"/>
    <n v="95"/>
    <x v="6"/>
    <x v="1"/>
    <x v="1"/>
    <x v="1"/>
    <x v="1"/>
    <m/>
    <n v="1790"/>
    <n v="18.842105263157894"/>
    <n v="895"/>
    <s v="Alquiler"/>
    <x v="3"/>
  </r>
  <r>
    <s v="Chalet adosado en calle Cipriano Hebrero874"/>
    <x v="1"/>
    <n v="1750"/>
    <x v="4"/>
    <n v="300"/>
    <x v="0"/>
    <x v="0"/>
    <x v="0"/>
    <x v="0"/>
    <x v="0"/>
    <m/>
    <n v="1750"/>
    <n v="5.833333333333333"/>
    <n v="583.33333333333337"/>
    <s v="Alquiler"/>
    <x v="2"/>
  </r>
  <r>
    <s v="Piso en calle de Pedro Teixeira370"/>
    <x v="1"/>
    <n v="1750"/>
    <x v="8"/>
    <n v="78"/>
    <x v="26"/>
    <x v="1"/>
    <x v="1"/>
    <x v="1"/>
    <x v="1"/>
    <m/>
    <n v="1750"/>
    <n v="22.435897435897434"/>
    <n v="875"/>
    <s v="Alquiler"/>
    <x v="3"/>
  </r>
  <r>
    <s v="Piso en Alfonso X751"/>
    <x v="1"/>
    <n v="1750"/>
    <x v="8"/>
    <n v="107"/>
    <x v="13"/>
    <x v="1"/>
    <x v="1"/>
    <x v="1"/>
    <x v="0"/>
    <m/>
    <n v="1750"/>
    <n v="16.355140186915889"/>
    <n v="875"/>
    <s v="Alquiler"/>
    <x v="2"/>
  </r>
  <r>
    <s v="Piso en calle Alejandro Casona736"/>
    <x v="1"/>
    <n v="1750"/>
    <x v="5"/>
    <n v="116"/>
    <x v="14"/>
    <x v="1"/>
    <x v="1"/>
    <x v="1"/>
    <x v="0"/>
    <m/>
    <n v="1750"/>
    <n v="15.086206896551724"/>
    <n v="437.5"/>
    <s v="Alquiler"/>
    <x v="3"/>
  </r>
  <r>
    <s v="Piso en calle de Badalona264"/>
    <x v="1"/>
    <n v="1750"/>
    <x v="4"/>
    <n v="81"/>
    <x v="14"/>
    <x v="1"/>
    <x v="1"/>
    <x v="1"/>
    <x v="1"/>
    <m/>
    <n v="1750"/>
    <n v="21.604938271604937"/>
    <n v="583.33333333333337"/>
    <s v="Alquiler"/>
    <x v="3"/>
  </r>
  <r>
    <s v="Piso en plaza de la Constitución, Zona Puerto Deportivo, Fuengirola-117"/>
    <x v="0"/>
    <n v="1750"/>
    <x v="4"/>
    <n v="197"/>
    <x v="14"/>
    <x v="1"/>
    <x v="1"/>
    <x v="1"/>
    <x v="1"/>
    <m/>
    <n v="1750"/>
    <n v="8.8832487309644677"/>
    <n v="583.33333333333337"/>
    <s v="Alquiler"/>
    <x v="4"/>
  </r>
  <r>
    <s v="Piso en plaza de la Constitución, Zona Puerto Deportivo, Fuengirola-112"/>
    <x v="0"/>
    <n v="1750"/>
    <x v="5"/>
    <n v="160"/>
    <x v="14"/>
    <x v="1"/>
    <x v="1"/>
    <x v="1"/>
    <x v="1"/>
    <m/>
    <n v="1750"/>
    <n v="10.9375"/>
    <n v="437.5"/>
    <s v="Alquiler"/>
    <x v="4"/>
  </r>
  <r>
    <s v="Ático en calle Muro de Puerta Nueva, 2, Centro Histórico, Málaga-131"/>
    <x v="0"/>
    <n v="1750"/>
    <x v="7"/>
    <n v="105"/>
    <x v="14"/>
    <x v="1"/>
    <x v="1"/>
    <x v="1"/>
    <x v="1"/>
    <m/>
    <n v="1750"/>
    <n v="16.666666666666668"/>
    <n v="1750"/>
    <s v="Alquiler"/>
    <x v="3"/>
  </r>
  <r>
    <s v="Ático en calle Muro de Puerta Nueva, 2, Centro Histórico, Málaga-157"/>
    <x v="0"/>
    <n v="1750"/>
    <x v="7"/>
    <n v="105"/>
    <x v="14"/>
    <x v="1"/>
    <x v="1"/>
    <x v="1"/>
    <x v="1"/>
    <m/>
    <n v="1750"/>
    <n v="16.666666666666668"/>
    <n v="1750"/>
    <s v="Alquiler"/>
    <x v="3"/>
  </r>
  <r>
    <s v="Piso en calle de los Señores de Luzón467"/>
    <x v="1"/>
    <n v="1750"/>
    <x v="7"/>
    <n v="63"/>
    <x v="3"/>
    <x v="1"/>
    <x v="1"/>
    <x v="2"/>
    <x v="1"/>
    <m/>
    <n v="1750"/>
    <n v="27.777777777777779"/>
    <n v="1750"/>
    <s v="Alquiler"/>
    <x v="3"/>
  </r>
  <r>
    <s v="Piso en avenida Marifé de Triana, 14, Playamar - Benyamina, Torremolinos-193"/>
    <x v="0"/>
    <n v="1750"/>
    <x v="4"/>
    <n v="135"/>
    <x v="3"/>
    <x v="1"/>
    <x v="1"/>
    <x v="1"/>
    <x v="0"/>
    <m/>
    <n v="1750"/>
    <n v="12.962962962962964"/>
    <n v="583.33333333333337"/>
    <s v="Alquiler"/>
    <x v="4"/>
  </r>
  <r>
    <s v="Piso en Villanueva de la Cañada683"/>
    <x v="1"/>
    <n v="1750"/>
    <x v="4"/>
    <n v="120"/>
    <x v="7"/>
    <x v="1"/>
    <x v="1"/>
    <x v="1"/>
    <x v="0"/>
    <m/>
    <n v="1750"/>
    <n v="14.583333333333334"/>
    <n v="583.33333333333337"/>
    <s v="Alquiler"/>
    <x v="1"/>
  </r>
  <r>
    <s v="Piso en calle Juan Bravo155"/>
    <x v="1"/>
    <n v="1750"/>
    <x v="7"/>
    <n v="66"/>
    <x v="7"/>
    <x v="1"/>
    <x v="1"/>
    <x v="1"/>
    <x v="1"/>
    <m/>
    <n v="1750"/>
    <n v="26.515151515151516"/>
    <n v="1750"/>
    <s v="Alquiler"/>
    <x v="3"/>
  </r>
  <r>
    <s v="Ático en plaza Manolete27"/>
    <x v="1"/>
    <n v="1750"/>
    <x v="7"/>
    <n v="65"/>
    <x v="10"/>
    <x v="1"/>
    <x v="1"/>
    <x v="1"/>
    <x v="1"/>
    <m/>
    <n v="1750"/>
    <n v="26.923076923076923"/>
    <n v="1750"/>
    <s v="Alquiler"/>
    <x v="3"/>
  </r>
  <r>
    <s v="Piso en Octavio Paz, 12, El Atabal, Málaga-374"/>
    <x v="0"/>
    <n v="1735"/>
    <x v="4"/>
    <n v="102"/>
    <x v="7"/>
    <x v="1"/>
    <x v="1"/>
    <x v="1"/>
    <x v="0"/>
    <m/>
    <n v="1735"/>
    <n v="17.009803921568629"/>
    <n v="578.33333333333337"/>
    <s v="Alquiler"/>
    <x v="3"/>
  </r>
  <r>
    <s v="Piso en calle Cantueso188"/>
    <x v="1"/>
    <n v="1720"/>
    <x v="8"/>
    <n v="71"/>
    <x v="3"/>
    <x v="1"/>
    <x v="1"/>
    <x v="1"/>
    <x v="1"/>
    <m/>
    <n v="1720"/>
    <n v="24.225352112676056"/>
    <n v="860"/>
    <s v="Alquiler"/>
    <x v="3"/>
  </r>
  <r>
    <s v="Piso en paseo Martiricos, Martiricos - La Roca, Málaga-588"/>
    <x v="0"/>
    <n v="1720"/>
    <x v="7"/>
    <n v="60"/>
    <x v="5"/>
    <x v="1"/>
    <x v="1"/>
    <x v="1"/>
    <x v="0"/>
    <m/>
    <n v="1720"/>
    <n v="28.666666666666668"/>
    <n v="1720"/>
    <s v="Alquiler"/>
    <x v="3"/>
  </r>
  <r>
    <s v="Piso en paseo Martiricos, Martiricos - La Roca, Málaga-591"/>
    <x v="0"/>
    <n v="1720"/>
    <x v="7"/>
    <n v="60"/>
    <x v="4"/>
    <x v="1"/>
    <x v="1"/>
    <x v="1"/>
    <x v="0"/>
    <m/>
    <n v="1720"/>
    <n v="28.666666666666668"/>
    <n v="1720"/>
    <s v="Alquiler"/>
    <x v="3"/>
  </r>
  <r>
    <s v="Piso en paseo Martiricos, Martiricos - La Roca, Málaga-592"/>
    <x v="0"/>
    <n v="1720"/>
    <x v="7"/>
    <n v="60"/>
    <x v="4"/>
    <x v="1"/>
    <x v="1"/>
    <x v="1"/>
    <x v="0"/>
    <m/>
    <n v="1720"/>
    <n v="28.666666666666668"/>
    <n v="1720"/>
    <s v="Alquiler"/>
    <x v="3"/>
  </r>
  <r>
    <s v="Chalet adosado en avenida de la Circunvalación870"/>
    <x v="1"/>
    <n v="1700"/>
    <x v="4"/>
    <n v="259"/>
    <x v="0"/>
    <x v="0"/>
    <x v="0"/>
    <x v="0"/>
    <x v="0"/>
    <m/>
    <n v="1700"/>
    <n v="6.5637065637065639"/>
    <n v="566.66666666666663"/>
    <s v="Alquiler"/>
    <x v="2"/>
  </r>
  <r>
    <s v="Casa o chalet independiente en avenida Quinta515"/>
    <x v="1"/>
    <n v="1700"/>
    <x v="4"/>
    <n v="130"/>
    <x v="0"/>
    <x v="0"/>
    <x v="0"/>
    <x v="0"/>
    <x v="1"/>
    <m/>
    <n v="1700"/>
    <n v="13.076923076923077"/>
    <n v="566.66666666666663"/>
    <s v="Alquiler"/>
    <x v="2"/>
  </r>
  <r>
    <s v="Casa o chalet independiente en calle Josefina Aldecoa519"/>
    <x v="1"/>
    <n v="1700"/>
    <x v="5"/>
    <n v="200"/>
    <x v="0"/>
    <x v="0"/>
    <x v="0"/>
    <x v="0"/>
    <x v="1"/>
    <m/>
    <n v="1700"/>
    <n v="8.5"/>
    <n v="425"/>
    <s v="Alquiler"/>
    <x v="1"/>
  </r>
  <r>
    <s v="Piso en calle del Duque de Fernán Núñez403"/>
    <x v="1"/>
    <n v="1700"/>
    <x v="7"/>
    <n v="61"/>
    <x v="1"/>
    <x v="1"/>
    <x v="2"/>
    <x v="1"/>
    <x v="1"/>
    <m/>
    <n v="1700"/>
    <n v="27.868852459016395"/>
    <n v="1700"/>
    <s v="Alquiler"/>
    <x v="3"/>
  </r>
  <r>
    <s v="Piso en carretera de la Cala a Entrerrios, La Cala Golf - Lagar Martell, Mijas-871"/>
    <x v="0"/>
    <n v="1700"/>
    <x v="8"/>
    <n v="93"/>
    <x v="1"/>
    <x v="1"/>
    <x v="2"/>
    <x v="1"/>
    <x v="0"/>
    <m/>
    <n v="1700"/>
    <n v="18.27956989247312"/>
    <n v="850"/>
    <s v="Alquiler"/>
    <x v="4"/>
  </r>
  <r>
    <s v="Ático en calle de Luchana244"/>
    <x v="1"/>
    <n v="1700"/>
    <x v="7"/>
    <n v="42"/>
    <x v="14"/>
    <x v="1"/>
    <x v="2"/>
    <x v="1"/>
    <x v="1"/>
    <m/>
    <n v="1700"/>
    <n v="40.476190476190474"/>
    <n v="1700"/>
    <s v="Alquiler"/>
    <x v="3"/>
  </r>
  <r>
    <s v="Piso en avenida Ramón y Cajal, 18, Playa Bajadilla-Puertos, Marbella-178"/>
    <x v="0"/>
    <n v="1700"/>
    <x v="8"/>
    <n v="73"/>
    <x v="3"/>
    <x v="1"/>
    <x v="2"/>
    <x v="1"/>
    <x v="1"/>
    <m/>
    <n v="1700"/>
    <n v="23.287671232876711"/>
    <n v="850"/>
    <s v="Alquiler"/>
    <x v="0"/>
  </r>
  <r>
    <s v="Piso en San Pedro de alcantara, s/n, Linda Vista-Nueva Alcántara-Cortijo Blanco, Marbella-308"/>
    <x v="0"/>
    <n v="1700"/>
    <x v="8"/>
    <n v="61"/>
    <x v="7"/>
    <x v="1"/>
    <x v="2"/>
    <x v="1"/>
    <x v="0"/>
    <m/>
    <n v="1700"/>
    <n v="27.868852459016395"/>
    <n v="850"/>
    <s v="Alquiler"/>
    <x v="0"/>
  </r>
  <r>
    <s v="Piso en calle Héroe de Sostoa, 159, Girón - Las Delicias - Pacífico, Málaga-487"/>
    <x v="0"/>
    <n v="1700"/>
    <x v="7"/>
    <n v="69"/>
    <x v="6"/>
    <x v="1"/>
    <x v="2"/>
    <x v="1"/>
    <x v="1"/>
    <m/>
    <n v="1700"/>
    <n v="24.637681159420289"/>
    <n v="1700"/>
    <s v="Alquiler"/>
    <x v="3"/>
  </r>
  <r>
    <s v="Piso en calle Higuera823"/>
    <x v="1"/>
    <n v="1700"/>
    <x v="8"/>
    <n v="109"/>
    <x v="1"/>
    <x v="1"/>
    <x v="1"/>
    <x v="2"/>
    <x v="0"/>
    <m/>
    <n v="1700"/>
    <n v="15.596330275229358"/>
    <n v="850"/>
    <s v="Alquiler"/>
    <x v="1"/>
  </r>
  <r>
    <s v="Ático en calle de Hermosilla338"/>
    <x v="1"/>
    <n v="1700"/>
    <x v="7"/>
    <n v="35"/>
    <x v="12"/>
    <x v="1"/>
    <x v="1"/>
    <x v="1"/>
    <x v="1"/>
    <m/>
    <n v="1700"/>
    <n v="48.571428571428569"/>
    <n v="1700"/>
    <s v="Alquiler"/>
    <x v="3"/>
  </r>
  <r>
    <s v="Ático en calle Navarro Ledesma, 162, El Consul - El Romeral, Málaga-28"/>
    <x v="0"/>
    <n v="1700"/>
    <x v="4"/>
    <n v="100"/>
    <x v="12"/>
    <x v="1"/>
    <x v="1"/>
    <x v="1"/>
    <x v="0"/>
    <m/>
    <n v="1700"/>
    <n v="17"/>
    <n v="566.66666666666663"/>
    <s v="Alquiler"/>
    <x v="3"/>
  </r>
  <r>
    <s v="Piso en Alfonso X750"/>
    <x v="1"/>
    <n v="1700"/>
    <x v="8"/>
    <n v="101"/>
    <x v="13"/>
    <x v="1"/>
    <x v="1"/>
    <x v="1"/>
    <x v="0"/>
    <m/>
    <n v="1700"/>
    <n v="16.831683168316832"/>
    <n v="850"/>
    <s v="Alquiler"/>
    <x v="2"/>
  </r>
  <r>
    <s v="Piso en calle de José Lázaro Galdiano318"/>
    <x v="1"/>
    <n v="1700"/>
    <x v="4"/>
    <n v="90"/>
    <x v="13"/>
    <x v="1"/>
    <x v="1"/>
    <x v="1"/>
    <x v="1"/>
    <m/>
    <n v="1700"/>
    <n v="18.888888888888889"/>
    <n v="566.66666666666663"/>
    <s v="Alquiler"/>
    <x v="3"/>
  </r>
  <r>
    <s v="Piso en calle de Máiquez483"/>
    <x v="1"/>
    <n v="1700"/>
    <x v="8"/>
    <n v="84"/>
    <x v="13"/>
    <x v="1"/>
    <x v="1"/>
    <x v="2"/>
    <x v="1"/>
    <m/>
    <n v="1700"/>
    <n v="20.238095238095237"/>
    <n v="850"/>
    <s v="Alquiler"/>
    <x v="3"/>
  </r>
  <r>
    <s v="Piso en avenida Jorge Luis Borges, El Tejar - Hacienda Bizcochero, Málaga-63"/>
    <x v="0"/>
    <n v="1700"/>
    <x v="4"/>
    <n v="104"/>
    <x v="13"/>
    <x v="1"/>
    <x v="1"/>
    <x v="1"/>
    <x v="0"/>
    <m/>
    <n v="1700"/>
    <n v="16.346153846153847"/>
    <n v="566.66666666666663"/>
    <s v="Alquiler"/>
    <x v="3"/>
  </r>
  <r>
    <s v="Piso en calle Gregorio Marañón, 4, Playa de la Fontanilla, Marbella-76"/>
    <x v="0"/>
    <n v="1700"/>
    <x v="8"/>
    <n v="102"/>
    <x v="13"/>
    <x v="1"/>
    <x v="1"/>
    <x v="1"/>
    <x v="1"/>
    <m/>
    <n v="1700"/>
    <n v="16.666666666666668"/>
    <n v="850"/>
    <s v="Alquiler"/>
    <x v="0"/>
  </r>
  <r>
    <s v="Piso en puente de la Aurora, s/n, Centro Histórico, Málaga-148"/>
    <x v="0"/>
    <n v="1700"/>
    <x v="8"/>
    <n v="100"/>
    <x v="14"/>
    <x v="1"/>
    <x v="1"/>
    <x v="1"/>
    <x v="1"/>
    <m/>
    <n v="1700"/>
    <n v="17"/>
    <n v="850"/>
    <s v="Alquiler"/>
    <x v="3"/>
  </r>
  <r>
    <s v="Ático en calle los Cuadros689"/>
    <x v="1"/>
    <n v="1700"/>
    <x v="4"/>
    <n v="185"/>
    <x v="3"/>
    <x v="1"/>
    <x v="1"/>
    <x v="1"/>
    <x v="0"/>
    <m/>
    <n v="1700"/>
    <n v="9.1891891891891895"/>
    <n v="566.66666666666663"/>
    <s v="Alquiler"/>
    <x v="2"/>
  </r>
  <r>
    <s v="Dúplex en carretera de Fuencarral626"/>
    <x v="1"/>
    <n v="1700"/>
    <x v="7"/>
    <n v="123"/>
    <x v="7"/>
    <x v="1"/>
    <x v="1"/>
    <x v="1"/>
    <x v="0"/>
    <m/>
    <n v="1700"/>
    <n v="13.821138211382113"/>
    <n v="1700"/>
    <s v="Alquiler"/>
    <x v="2"/>
  </r>
  <r>
    <s v="Piso en calle de Alcalá818"/>
    <x v="1"/>
    <n v="1700"/>
    <x v="4"/>
    <n v="118"/>
    <x v="7"/>
    <x v="1"/>
    <x v="1"/>
    <x v="2"/>
    <x v="0"/>
    <m/>
    <n v="1700"/>
    <n v="14.40677966101695"/>
    <n v="566.66666666666663"/>
    <s v="Alquiler"/>
    <x v="3"/>
  </r>
  <r>
    <s v="Piso en calle de José Espelius127"/>
    <x v="1"/>
    <n v="1700"/>
    <x v="4"/>
    <n v="87"/>
    <x v="7"/>
    <x v="1"/>
    <x v="1"/>
    <x v="1"/>
    <x v="1"/>
    <m/>
    <n v="1700"/>
    <n v="19.540229885057471"/>
    <n v="566.66666666666663"/>
    <s v="Alquiler"/>
    <x v="3"/>
  </r>
  <r>
    <s v="Piso en calle de los Estudios450"/>
    <x v="1"/>
    <n v="1700"/>
    <x v="7"/>
    <n v="79"/>
    <x v="7"/>
    <x v="1"/>
    <x v="1"/>
    <x v="2"/>
    <x v="1"/>
    <m/>
    <n v="1700"/>
    <n v="21.518987341772153"/>
    <n v="1700"/>
    <s v="Alquiler"/>
    <x v="3"/>
  </r>
  <r>
    <s v="Piso en calle del Rey Francisco458"/>
    <x v="1"/>
    <n v="1700"/>
    <x v="8"/>
    <n v="75"/>
    <x v="7"/>
    <x v="1"/>
    <x v="1"/>
    <x v="2"/>
    <x v="1"/>
    <m/>
    <n v="1700"/>
    <n v="22.666666666666668"/>
    <n v="850"/>
    <s v="Alquiler"/>
    <x v="3"/>
  </r>
  <r>
    <s v="Piso en Urbanización Golf Río Real, 6, Rio Real, Marbella-388"/>
    <x v="0"/>
    <n v="1700"/>
    <x v="8"/>
    <n v="125"/>
    <x v="7"/>
    <x v="1"/>
    <x v="1"/>
    <x v="1"/>
    <x v="0"/>
    <m/>
    <n v="1700"/>
    <n v="13.6"/>
    <n v="850"/>
    <s v="Alquiler"/>
    <x v="0"/>
  </r>
  <r>
    <s v="Piso en Playamar - Benyamina, Torremolinos-313"/>
    <x v="0"/>
    <n v="1700"/>
    <x v="8"/>
    <n v="90"/>
    <x v="7"/>
    <x v="1"/>
    <x v="1"/>
    <x v="1"/>
    <x v="0"/>
    <m/>
    <n v="1700"/>
    <n v="18.888888888888889"/>
    <n v="850"/>
    <s v="Alquiler"/>
    <x v="4"/>
  </r>
  <r>
    <s v="Piso en Puerto de Cabopino, Cabopino-Artola, Marbella-392"/>
    <x v="0"/>
    <n v="1700"/>
    <x v="8"/>
    <n v="90"/>
    <x v="7"/>
    <x v="1"/>
    <x v="1"/>
    <x v="1"/>
    <x v="0"/>
    <m/>
    <n v="1700"/>
    <n v="18.888888888888889"/>
    <n v="850"/>
    <s v="Alquiler"/>
    <x v="0"/>
  </r>
  <r>
    <s v="Piso en plaza Obispo, Centro Histórico, Málaga-371"/>
    <x v="0"/>
    <n v="1700"/>
    <x v="7"/>
    <n v="70"/>
    <x v="7"/>
    <x v="1"/>
    <x v="1"/>
    <x v="1"/>
    <x v="1"/>
    <m/>
    <n v="1700"/>
    <n v="24.285714285714285"/>
    <n v="1700"/>
    <s v="Alquiler"/>
    <x v="3"/>
  </r>
  <r>
    <s v="Dúplex en calle San Laureano267"/>
    <x v="2"/>
    <n v="1700"/>
    <x v="4"/>
    <n v="150"/>
    <x v="6"/>
    <x v="1"/>
    <x v="1"/>
    <x v="2"/>
    <x v="0"/>
    <m/>
    <n v="1700"/>
    <n v="11.333333333333334"/>
    <n v="566.66666666666663"/>
    <s v="Alquiler"/>
    <x v="3"/>
  </r>
  <r>
    <s v="Piso en carril del Capitán, Teatinos, Málaga-521"/>
    <x v="0"/>
    <n v="1700"/>
    <x v="5"/>
    <n v="130"/>
    <x v="6"/>
    <x v="1"/>
    <x v="1"/>
    <x v="1"/>
    <x v="2"/>
    <n v="80"/>
    <n v="1780"/>
    <n v="13.692307692307692"/>
    <n v="445"/>
    <s v="Alquiler"/>
    <x v="3"/>
  </r>
  <r>
    <s v="Piso en avenida de Julio Iglesias, 66, Puerto Banús, Marbella-551"/>
    <x v="0"/>
    <n v="1700"/>
    <x v="7"/>
    <n v="50"/>
    <x v="6"/>
    <x v="1"/>
    <x v="1"/>
    <x v="1"/>
    <x v="0"/>
    <m/>
    <n v="1700"/>
    <n v="34"/>
    <n v="1700"/>
    <s v="Alquiler"/>
    <x v="0"/>
  </r>
  <r>
    <s v="Piso en calle Cocherito, 2, La Luz, Málaga-606"/>
    <x v="0"/>
    <n v="1700"/>
    <x v="8"/>
    <n v="96"/>
    <x v="23"/>
    <x v="1"/>
    <x v="1"/>
    <x v="1"/>
    <x v="2"/>
    <n v="50"/>
    <n v="1750"/>
    <n v="18.229166666666668"/>
    <n v="875"/>
    <s v="Alquiler"/>
    <x v="3"/>
  </r>
  <r>
    <s v="Piso en calle del Pintor Ignacio de Zuloaga662"/>
    <x v="1"/>
    <n v="1695"/>
    <x v="7"/>
    <n v="64"/>
    <x v="7"/>
    <x v="1"/>
    <x v="1"/>
    <x v="1"/>
    <x v="0"/>
    <m/>
    <n v="1695"/>
    <n v="26.484375"/>
    <n v="1695"/>
    <s v="Alquiler"/>
    <x v="3"/>
  </r>
  <r>
    <s v="Piso en calle Monjitas13"/>
    <x v="1"/>
    <n v="1695"/>
    <x v="8"/>
    <n v="87"/>
    <x v="6"/>
    <x v="1"/>
    <x v="1"/>
    <x v="1"/>
    <x v="2"/>
    <n v="150"/>
    <n v="1845"/>
    <n v="21.206896551724139"/>
    <n v="922.5"/>
    <s v="Alquiler"/>
    <x v="1"/>
  </r>
  <r>
    <s v="Dúplex en Fuente del Berro251"/>
    <x v="1"/>
    <n v="1675"/>
    <x v="8"/>
    <n v="65"/>
    <x v="14"/>
    <x v="1"/>
    <x v="1"/>
    <x v="1"/>
    <x v="1"/>
    <m/>
    <n v="1675"/>
    <n v="25.76923076923077"/>
    <n v="837.5"/>
    <s v="Alquiler"/>
    <x v="3"/>
  </r>
  <r>
    <s v="Estudio en calle del Molino de Viento38"/>
    <x v="1"/>
    <n v="1670"/>
    <x v="7"/>
    <n v="31"/>
    <x v="6"/>
    <x v="1"/>
    <x v="1"/>
    <x v="1"/>
    <x v="1"/>
    <m/>
    <n v="1670"/>
    <n v="53.87096774193548"/>
    <n v="1670"/>
    <s v="Alquiler"/>
    <x v="3"/>
  </r>
  <r>
    <s v="Piso en Octavio Paz, 12, El Atabal, Málaga-342"/>
    <x v="0"/>
    <n v="1655"/>
    <x v="4"/>
    <n v="108"/>
    <x v="7"/>
    <x v="1"/>
    <x v="1"/>
    <x v="1"/>
    <x v="0"/>
    <m/>
    <n v="1655"/>
    <n v="15.324074074074074"/>
    <n v="551.66666666666663"/>
    <s v="Alquiler"/>
    <x v="3"/>
  </r>
  <r>
    <s v="Piso en Octavio Paz, 12, El Atabal, Málaga-375"/>
    <x v="0"/>
    <n v="1655"/>
    <x v="4"/>
    <n v="108"/>
    <x v="7"/>
    <x v="1"/>
    <x v="1"/>
    <x v="1"/>
    <x v="0"/>
    <m/>
    <n v="1655"/>
    <n v="15.324074074074074"/>
    <n v="551.66666666666663"/>
    <s v="Alquiler"/>
    <x v="3"/>
  </r>
  <r>
    <s v="Chalet adosado en calle Lili Álvarez879"/>
    <x v="1"/>
    <n v="1650"/>
    <x v="4"/>
    <n v="270"/>
    <x v="0"/>
    <x v="0"/>
    <x v="0"/>
    <x v="0"/>
    <x v="0"/>
    <m/>
    <n v="1650"/>
    <n v="6.1111111111111107"/>
    <n v="550"/>
    <s v="Alquiler"/>
    <x v="8"/>
  </r>
  <r>
    <s v="Piso en calle de Don Ramón de la Cruz490"/>
    <x v="1"/>
    <n v="1650"/>
    <x v="8"/>
    <n v="80"/>
    <x v="1"/>
    <x v="1"/>
    <x v="1"/>
    <x v="2"/>
    <x v="1"/>
    <m/>
    <n v="1650"/>
    <n v="20.625"/>
    <n v="825"/>
    <s v="Alquiler"/>
    <x v="3"/>
  </r>
  <r>
    <s v="Piso en bulevar Louis Pasteur, El Tejar - Hacienda Bizcochero, Málaga-5"/>
    <x v="0"/>
    <n v="1650"/>
    <x v="4"/>
    <n v="104"/>
    <x v="18"/>
    <x v="1"/>
    <x v="1"/>
    <x v="1"/>
    <x v="1"/>
    <m/>
    <n v="1650"/>
    <n v="15.865384615384615"/>
    <n v="550"/>
    <s v="Alquiler"/>
    <x v="3"/>
  </r>
  <r>
    <s v="Piso en Bernabéu-Hispanoamérica20"/>
    <x v="1"/>
    <n v="1650"/>
    <x v="7"/>
    <n v="65"/>
    <x v="13"/>
    <x v="1"/>
    <x v="1"/>
    <x v="1"/>
    <x v="2"/>
    <n v="180"/>
    <n v="1830"/>
    <n v="28.153846153846153"/>
    <n v="1830"/>
    <s v="Alquiler"/>
    <x v="3"/>
  </r>
  <r>
    <s v="Piso en calle de Santiago de Compostela744"/>
    <x v="1"/>
    <n v="1650"/>
    <x v="4"/>
    <n v="98"/>
    <x v="14"/>
    <x v="1"/>
    <x v="1"/>
    <x v="1"/>
    <x v="0"/>
    <m/>
    <n v="1650"/>
    <n v="16.836734693877553"/>
    <n v="550"/>
    <s v="Alquiler"/>
    <x v="3"/>
  </r>
  <r>
    <s v="Piso en calle de Ponzano480"/>
    <x v="1"/>
    <n v="1650"/>
    <x v="4"/>
    <n v="59"/>
    <x v="14"/>
    <x v="1"/>
    <x v="1"/>
    <x v="2"/>
    <x v="1"/>
    <m/>
    <n v="1650"/>
    <n v="27.966101694915253"/>
    <n v="550"/>
    <s v="Alquiler"/>
    <x v="3"/>
  </r>
  <r>
    <s v="Piso en calle Navarro Ledesma, 182, El Consul - El Romeral, Málaga-137"/>
    <x v="0"/>
    <n v="1650"/>
    <x v="4"/>
    <n v="147"/>
    <x v="14"/>
    <x v="1"/>
    <x v="1"/>
    <x v="1"/>
    <x v="0"/>
    <m/>
    <n v="1650"/>
    <n v="11.224489795918368"/>
    <n v="550"/>
    <s v="Alquiler"/>
    <x v="3"/>
  </r>
  <r>
    <s v="Piso en plaza Angel de Carbajo237"/>
    <x v="1"/>
    <n v="1650"/>
    <x v="8"/>
    <n v="60"/>
    <x v="3"/>
    <x v="1"/>
    <x v="1"/>
    <x v="1"/>
    <x v="1"/>
    <m/>
    <n v="1650"/>
    <n v="27.5"/>
    <n v="825"/>
    <s v="Alquiler"/>
    <x v="3"/>
  </r>
  <r>
    <s v="Piso en calle Molina Lario, Centro Histórico, Málaga-220"/>
    <x v="0"/>
    <n v="1650"/>
    <x v="8"/>
    <n v="100"/>
    <x v="3"/>
    <x v="1"/>
    <x v="1"/>
    <x v="1"/>
    <x v="1"/>
    <m/>
    <n v="1650"/>
    <n v="16.5"/>
    <n v="825"/>
    <s v="Alquiler"/>
    <x v="3"/>
  </r>
  <r>
    <s v="Piso en calle Cañón, 7, Centro Histórico, Málaga-226"/>
    <x v="0"/>
    <n v="1650"/>
    <x v="8"/>
    <n v="90"/>
    <x v="3"/>
    <x v="1"/>
    <x v="1"/>
    <x v="1"/>
    <x v="1"/>
    <m/>
    <n v="1650"/>
    <n v="18.333333333333332"/>
    <n v="825"/>
    <s v="Alquiler"/>
    <x v="3"/>
  </r>
  <r>
    <s v="Piso en calle Campo5"/>
    <x v="1"/>
    <n v="1650"/>
    <x v="8"/>
    <n v="70"/>
    <x v="6"/>
    <x v="1"/>
    <x v="1"/>
    <x v="1"/>
    <x v="2"/>
    <n v="80"/>
    <n v="1730"/>
    <n v="24.714285714285715"/>
    <n v="865"/>
    <s v="Alquiler"/>
    <x v="1"/>
  </r>
  <r>
    <s v="Piso en San Epifanio748"/>
    <x v="1"/>
    <n v="1638"/>
    <x v="8"/>
    <n v="77"/>
    <x v="14"/>
    <x v="1"/>
    <x v="1"/>
    <x v="1"/>
    <x v="0"/>
    <m/>
    <n v="1638"/>
    <n v="21.272727272727273"/>
    <n v="819"/>
    <s v="Alquiler"/>
    <x v="3"/>
  </r>
  <r>
    <s v="Finca rústica en calle Venta Reyes38"/>
    <x v="2"/>
    <n v="1630"/>
    <x v="2"/>
    <n v="192"/>
    <x v="0"/>
    <x v="0"/>
    <x v="0"/>
    <x v="0"/>
    <x v="0"/>
    <m/>
    <n v="1630"/>
    <n v="8.4895833333333339"/>
    <n v="232.85714285714286"/>
    <s v="Alquiler"/>
    <x v="5"/>
  </r>
  <r>
    <s v="Piso en calle Río Gargáligas, 15, La Princesa, Málaga-15"/>
    <x v="0"/>
    <n v="1620"/>
    <x v="8"/>
    <n v="103"/>
    <x v="15"/>
    <x v="1"/>
    <x v="1"/>
    <x v="1"/>
    <x v="0"/>
    <m/>
    <n v="1620"/>
    <n v="15.728155339805825"/>
    <n v="810"/>
    <s v="Alquiler"/>
    <x v="3"/>
  </r>
  <r>
    <s v="Piso en paseo Martiricos, 40, Martiricos - La Roca, Málaga-594"/>
    <x v="0"/>
    <n v="1620"/>
    <x v="7"/>
    <n v="104"/>
    <x v="16"/>
    <x v="1"/>
    <x v="1"/>
    <x v="1"/>
    <x v="1"/>
    <m/>
    <n v="1620"/>
    <n v="15.576923076923077"/>
    <n v="1620"/>
    <s v="Alquiler"/>
    <x v="3"/>
  </r>
  <r>
    <s v="Piso en calle de Dulce Chacón739"/>
    <x v="1"/>
    <n v="1610"/>
    <x v="7"/>
    <n v="45"/>
    <x v="14"/>
    <x v="1"/>
    <x v="1"/>
    <x v="1"/>
    <x v="0"/>
    <m/>
    <n v="1610"/>
    <n v="35.777777777777779"/>
    <n v="1610"/>
    <s v="Alquiler"/>
    <x v="3"/>
  </r>
  <r>
    <s v="Chalet adosado en calle helechos, s/n, Torreblanca del Sol, Fuengirola-670"/>
    <x v="0"/>
    <n v="1600"/>
    <x v="4"/>
    <n v="240"/>
    <x v="0"/>
    <x v="0"/>
    <x v="0"/>
    <x v="0"/>
    <x v="0"/>
    <m/>
    <n v="1600"/>
    <n v="6.666666666666667"/>
    <n v="533.33333333333337"/>
    <s v="Alquiler"/>
    <x v="4"/>
  </r>
  <r>
    <s v="Piso en Sitio de Calahonda, Mijas-873"/>
    <x v="0"/>
    <n v="1600"/>
    <x v="8"/>
    <n v="93"/>
    <x v="1"/>
    <x v="1"/>
    <x v="2"/>
    <x v="1"/>
    <x v="1"/>
    <m/>
    <n v="1600"/>
    <n v="17.204301075268816"/>
    <n v="800"/>
    <s v="Alquiler"/>
    <x v="4"/>
  </r>
  <r>
    <s v="Ático en calle García Cea182"/>
    <x v="1"/>
    <n v="1600"/>
    <x v="7"/>
    <n v="65"/>
    <x v="3"/>
    <x v="1"/>
    <x v="2"/>
    <x v="1"/>
    <x v="1"/>
    <m/>
    <n v="1600"/>
    <n v="24.615384615384617"/>
    <n v="1600"/>
    <s v="Alquiler"/>
    <x v="3"/>
  </r>
  <r>
    <s v="Piso en calle de Ramón de Madariaga140"/>
    <x v="1"/>
    <n v="1600"/>
    <x v="8"/>
    <n v="50"/>
    <x v="7"/>
    <x v="1"/>
    <x v="2"/>
    <x v="1"/>
    <x v="1"/>
    <m/>
    <n v="1600"/>
    <n v="32"/>
    <n v="800"/>
    <s v="Alquiler"/>
    <x v="3"/>
  </r>
  <r>
    <s v="Piso en calle del Puerto de Pajares148"/>
    <x v="1"/>
    <n v="1600"/>
    <x v="5"/>
    <n v="121"/>
    <x v="7"/>
    <x v="1"/>
    <x v="2"/>
    <x v="1"/>
    <x v="1"/>
    <m/>
    <n v="1600"/>
    <n v="13.223140495867769"/>
    <n v="400"/>
    <s v="Alquiler"/>
    <x v="3"/>
  </r>
  <r>
    <s v="Piso en calle Comedias, 12, Centro Histórico, Málaga-305"/>
    <x v="0"/>
    <n v="1600"/>
    <x v="7"/>
    <n v="64"/>
    <x v="7"/>
    <x v="1"/>
    <x v="2"/>
    <x v="1"/>
    <x v="1"/>
    <m/>
    <n v="1600"/>
    <n v="25"/>
    <n v="1600"/>
    <s v="Alquiler"/>
    <x v="3"/>
  </r>
  <r>
    <s v="Piso en Alcobendas Centro40"/>
    <x v="1"/>
    <n v="1600"/>
    <x v="4"/>
    <n v="90"/>
    <x v="6"/>
    <x v="1"/>
    <x v="2"/>
    <x v="1"/>
    <x v="1"/>
    <m/>
    <n v="1600"/>
    <n v="17.777777777777779"/>
    <n v="533.33333333333337"/>
    <s v="Alquiler"/>
    <x v="2"/>
  </r>
  <r>
    <s v="Piso en calle de Belén51"/>
    <x v="1"/>
    <n v="1600"/>
    <x v="8"/>
    <n v="70"/>
    <x v="6"/>
    <x v="1"/>
    <x v="2"/>
    <x v="1"/>
    <x v="1"/>
    <m/>
    <n v="1600"/>
    <n v="22.857142857142858"/>
    <n v="800"/>
    <s v="Alquiler"/>
    <x v="3"/>
  </r>
  <r>
    <s v="Piso en Zona Sohail, Fuengirola-644"/>
    <x v="0"/>
    <n v="1600"/>
    <x v="4"/>
    <n v="140"/>
    <x v="9"/>
    <x v="1"/>
    <x v="1"/>
    <x v="1"/>
    <x v="0"/>
    <m/>
    <n v="1600"/>
    <n v="11.428571428571429"/>
    <n v="533.33333333333337"/>
    <s v="Alquiler"/>
    <x v="4"/>
  </r>
  <r>
    <s v="Piso en calle Hiedra, Santa María, Marbella-937"/>
    <x v="0"/>
    <n v="1600"/>
    <x v="8"/>
    <n v="164"/>
    <x v="1"/>
    <x v="1"/>
    <x v="1"/>
    <x v="1"/>
    <x v="1"/>
    <m/>
    <n v="1600"/>
    <n v="9.7560975609756095"/>
    <n v="800"/>
    <s v="Alquiler"/>
    <x v="0"/>
  </r>
  <r>
    <s v="Piso en plaza Ciudad de Viena351"/>
    <x v="1"/>
    <n v="1600"/>
    <x v="8"/>
    <n v="90"/>
    <x v="12"/>
    <x v="1"/>
    <x v="1"/>
    <x v="1"/>
    <x v="1"/>
    <m/>
    <n v="1600"/>
    <n v="17.777777777777779"/>
    <n v="800"/>
    <s v="Alquiler"/>
    <x v="3"/>
  </r>
  <r>
    <s v="Piso en avenida Santa Amalia, Zona Sohail, Fuengirola-22"/>
    <x v="0"/>
    <n v="1600"/>
    <x v="5"/>
    <n v="147"/>
    <x v="12"/>
    <x v="1"/>
    <x v="1"/>
    <x v="1"/>
    <x v="1"/>
    <m/>
    <n v="1600"/>
    <n v="10.884353741496598"/>
    <n v="400"/>
    <s v="Alquiler"/>
    <x v="4"/>
  </r>
  <r>
    <s v="Ático en calle Ángel Ojeda Avilés104"/>
    <x v="2"/>
    <n v="1600"/>
    <x v="4"/>
    <n v="120"/>
    <x v="13"/>
    <x v="1"/>
    <x v="1"/>
    <x v="1"/>
    <x v="0"/>
    <m/>
    <n v="1600"/>
    <n v="13.333333333333334"/>
    <n v="533.33333333333337"/>
    <s v="Alquiler"/>
    <x v="7"/>
  </r>
  <r>
    <s v="Piso en calle Peso de la Harina, Perchel norte, Málaga-67"/>
    <x v="0"/>
    <n v="1600"/>
    <x v="4"/>
    <n v="118"/>
    <x v="13"/>
    <x v="1"/>
    <x v="1"/>
    <x v="1"/>
    <x v="1"/>
    <m/>
    <n v="1600"/>
    <n v="13.559322033898304"/>
    <n v="533.33333333333337"/>
    <s v="Alquiler"/>
    <x v="3"/>
  </r>
  <r>
    <s v="Piso en calle Vélez Málaga, Malagueta - Monte Sancha, Málaga-43"/>
    <x v="0"/>
    <n v="1600"/>
    <x v="8"/>
    <n v="115"/>
    <x v="13"/>
    <x v="1"/>
    <x v="1"/>
    <x v="2"/>
    <x v="1"/>
    <m/>
    <n v="1600"/>
    <n v="13.913043478260869"/>
    <n v="800"/>
    <s v="Alquiler"/>
    <x v="3"/>
  </r>
  <r>
    <s v="Piso en calle Currito de la Cruz, 21, La Luz, Málaga-69"/>
    <x v="0"/>
    <n v="1600"/>
    <x v="5"/>
    <n v="90"/>
    <x v="13"/>
    <x v="1"/>
    <x v="1"/>
    <x v="1"/>
    <x v="1"/>
    <m/>
    <n v="1600"/>
    <n v="17.777777777777779"/>
    <n v="400"/>
    <s v="Alquiler"/>
    <x v="3"/>
  </r>
  <r>
    <s v="Piso en calle Currito de la Cruz, 21, La Luz, Málaga-70"/>
    <x v="0"/>
    <n v="1600"/>
    <x v="5"/>
    <n v="90"/>
    <x v="13"/>
    <x v="1"/>
    <x v="1"/>
    <x v="1"/>
    <x v="1"/>
    <m/>
    <n v="1600"/>
    <n v="17.777777777777779"/>
    <n v="400"/>
    <s v="Alquiler"/>
    <x v="3"/>
  </r>
  <r>
    <s v="Piso en calle Ingeniero la Cierva, La Luz, Málaga-71"/>
    <x v="0"/>
    <n v="1600"/>
    <x v="5"/>
    <n v="90"/>
    <x v="13"/>
    <x v="1"/>
    <x v="1"/>
    <x v="1"/>
    <x v="1"/>
    <m/>
    <n v="1600"/>
    <n v="17.777777777777779"/>
    <n v="400"/>
    <s v="Alquiler"/>
    <x v="3"/>
  </r>
  <r>
    <s v="Piso en ingeniero la cueva, Centro Histórico, Málaga-62"/>
    <x v="0"/>
    <n v="1600"/>
    <x v="5"/>
    <n v="90"/>
    <x v="13"/>
    <x v="1"/>
    <x v="1"/>
    <x v="1"/>
    <x v="1"/>
    <m/>
    <n v="1600"/>
    <n v="17.777777777777779"/>
    <n v="400"/>
    <s v="Alquiler"/>
    <x v="3"/>
  </r>
  <r>
    <s v="Piso en calle San Nicolás, 17, Malagueta - Monte Sancha, Málaga-59"/>
    <x v="0"/>
    <n v="1600"/>
    <x v="8"/>
    <n v="60"/>
    <x v="13"/>
    <x v="1"/>
    <x v="1"/>
    <x v="1"/>
    <x v="1"/>
    <m/>
    <n v="1600"/>
    <n v="26.666666666666668"/>
    <n v="800"/>
    <s v="Alquiler"/>
    <x v="3"/>
  </r>
  <r>
    <s v="Ático en calle Mar del Norte729"/>
    <x v="1"/>
    <n v="1600"/>
    <x v="4"/>
    <n v="120"/>
    <x v="14"/>
    <x v="1"/>
    <x v="1"/>
    <x v="1"/>
    <x v="0"/>
    <m/>
    <n v="1600"/>
    <n v="13.333333333333334"/>
    <n v="533.33333333333337"/>
    <s v="Alquiler"/>
    <x v="2"/>
  </r>
  <r>
    <s v="Ático en avenida Opalo, 31, Valtocado - La Alquería - La Atalaya, Mijas-107"/>
    <x v="0"/>
    <n v="1600"/>
    <x v="8"/>
    <n v="80"/>
    <x v="14"/>
    <x v="1"/>
    <x v="1"/>
    <x v="1"/>
    <x v="0"/>
    <m/>
    <n v="1600"/>
    <n v="20"/>
    <n v="800"/>
    <s v="Alquiler"/>
    <x v="4"/>
  </r>
  <r>
    <s v="Piso en plaza de El Pardo238"/>
    <x v="1"/>
    <n v="1600"/>
    <x v="4"/>
    <n v="109"/>
    <x v="3"/>
    <x v="1"/>
    <x v="1"/>
    <x v="1"/>
    <x v="1"/>
    <m/>
    <n v="1600"/>
    <n v="14.678899082568808"/>
    <n v="533.33333333333337"/>
    <s v="Alquiler"/>
    <x v="3"/>
  </r>
  <r>
    <s v="Ático en calle Lucena, 14, La Leala - El Saltillo, Torremolinos-195"/>
    <x v="0"/>
    <n v="1600"/>
    <x v="8"/>
    <n v="95"/>
    <x v="3"/>
    <x v="1"/>
    <x v="1"/>
    <x v="1"/>
    <x v="0"/>
    <m/>
    <n v="1600"/>
    <n v="16.842105263157894"/>
    <n v="800"/>
    <s v="Alquiler"/>
    <x v="4"/>
  </r>
  <r>
    <s v="Piso en calle de Blasco de Garay121"/>
    <x v="1"/>
    <n v="1600"/>
    <x v="8"/>
    <n v="57"/>
    <x v="7"/>
    <x v="1"/>
    <x v="1"/>
    <x v="1"/>
    <x v="1"/>
    <m/>
    <n v="1600"/>
    <n v="28.07017543859649"/>
    <n v="800"/>
    <s v="Alquiler"/>
    <x v="3"/>
  </r>
  <r>
    <s v="Piso en Moscardó167"/>
    <x v="1"/>
    <n v="1600"/>
    <x v="4"/>
    <n v="100"/>
    <x v="7"/>
    <x v="1"/>
    <x v="1"/>
    <x v="1"/>
    <x v="1"/>
    <m/>
    <n v="1600"/>
    <n v="16"/>
    <n v="533.33333333333337"/>
    <s v="Alquiler"/>
    <x v="3"/>
  </r>
  <r>
    <s v="Ático en calle Helios, s/n, Montealto, Benalmádena-328"/>
    <x v="0"/>
    <n v="1600"/>
    <x v="8"/>
    <n v="80"/>
    <x v="7"/>
    <x v="1"/>
    <x v="1"/>
    <x v="1"/>
    <x v="2"/>
    <n v="50"/>
    <n v="1650"/>
    <n v="20.625"/>
    <n v="825"/>
    <s v="Alquiler"/>
    <x v="4"/>
  </r>
  <r>
    <s v="Piso en calle Helios, s/n, Montealto, Benalmádena-335"/>
    <x v="0"/>
    <n v="1600"/>
    <x v="8"/>
    <n v="80"/>
    <x v="7"/>
    <x v="1"/>
    <x v="1"/>
    <x v="1"/>
    <x v="2"/>
    <n v="50"/>
    <n v="1650"/>
    <n v="20.625"/>
    <n v="825"/>
    <s v="Alquiler"/>
    <x v="4"/>
  </r>
  <r>
    <s v="Piso en paseo Jesús Santos Rein, Centro Ciudad, Fuengirola-325"/>
    <x v="0"/>
    <n v="1600"/>
    <x v="4"/>
    <n v="126"/>
    <x v="7"/>
    <x v="1"/>
    <x v="1"/>
    <x v="1"/>
    <x v="2"/>
    <n v="100"/>
    <n v="1700"/>
    <n v="13.492063492063492"/>
    <n v="566.66666666666663"/>
    <s v="Alquiler"/>
    <x v="4"/>
  </r>
  <r>
    <s v="Piso en calle Orfebres, 1, Riviera del Sol, Mijas-332"/>
    <x v="0"/>
    <n v="1600"/>
    <x v="4"/>
    <n v="185"/>
    <x v="7"/>
    <x v="1"/>
    <x v="1"/>
    <x v="1"/>
    <x v="0"/>
    <m/>
    <n v="1600"/>
    <n v="8.6486486486486491"/>
    <n v="533.33333333333337"/>
    <s v="Alquiler"/>
    <x v="4"/>
  </r>
  <r>
    <s v="Piso en avenida Ingenieros, s/n, Riviera del Sol, Mijas-333"/>
    <x v="0"/>
    <n v="1600"/>
    <x v="4"/>
    <n v="183"/>
    <x v="7"/>
    <x v="1"/>
    <x v="1"/>
    <x v="1"/>
    <x v="0"/>
    <m/>
    <n v="1600"/>
    <n v="8.7431693989071047"/>
    <n v="533.33333333333337"/>
    <s v="Alquiler"/>
    <x v="4"/>
  </r>
  <r>
    <s v="Piso en calle Casas de Campos, Ensanche Centro - Soho, Málaga-353"/>
    <x v="0"/>
    <n v="1600"/>
    <x v="8"/>
    <n v="95"/>
    <x v="7"/>
    <x v="1"/>
    <x v="1"/>
    <x v="1"/>
    <x v="1"/>
    <m/>
    <n v="1600"/>
    <n v="16.842105263157894"/>
    <n v="800"/>
    <s v="Alquiler"/>
    <x v="3"/>
  </r>
  <r>
    <s v="Piso en calle Alberche242"/>
    <x v="2"/>
    <n v="1600"/>
    <x v="5"/>
    <n v="115"/>
    <x v="6"/>
    <x v="1"/>
    <x v="1"/>
    <x v="1"/>
    <x v="1"/>
    <m/>
    <n v="1600"/>
    <n v="13.913043478260869"/>
    <n v="400"/>
    <s v="Alquiler"/>
    <x v="3"/>
  </r>
  <r>
    <s v="Piso en Bellas Vistas45"/>
    <x v="1"/>
    <n v="1600"/>
    <x v="7"/>
    <n v="100"/>
    <x v="6"/>
    <x v="1"/>
    <x v="1"/>
    <x v="1"/>
    <x v="1"/>
    <m/>
    <n v="1600"/>
    <n v="16"/>
    <n v="1600"/>
    <s v="Alquiler"/>
    <x v="3"/>
  </r>
  <r>
    <s v="Piso en paseo del Golf, Santa María, Marbella-575"/>
    <x v="0"/>
    <n v="1600"/>
    <x v="8"/>
    <n v="180"/>
    <x v="6"/>
    <x v="1"/>
    <x v="1"/>
    <x v="1"/>
    <x v="0"/>
    <m/>
    <n v="1600"/>
    <n v="8.8888888888888893"/>
    <n v="800"/>
    <s v="Alquiler"/>
    <x v="0"/>
  </r>
  <r>
    <s v="Piso en paseo Martiricos, 30, Martiricos - La Roca, Málaga-530"/>
    <x v="0"/>
    <n v="1600"/>
    <x v="8"/>
    <n v="72"/>
    <x v="6"/>
    <x v="1"/>
    <x v="1"/>
    <x v="1"/>
    <x v="0"/>
    <m/>
    <n v="1600"/>
    <n v="22.222222222222221"/>
    <n v="800"/>
    <s v="Alquiler"/>
    <x v="3"/>
  </r>
  <r>
    <s v="Piso en Pasillo del Matadero, Perchel sur - El Bulto, Málaga-526"/>
    <x v="0"/>
    <n v="1600"/>
    <x v="8"/>
    <n v="84"/>
    <x v="6"/>
    <x v="1"/>
    <x v="1"/>
    <x v="1"/>
    <x v="1"/>
    <m/>
    <n v="1600"/>
    <n v="19.047619047619047"/>
    <n v="800"/>
    <s v="Alquiler"/>
    <x v="3"/>
  </r>
  <r>
    <s v="Piso en avenida del Pintor Joaquín Sorolla, 54, Pedregalejo - Morlaco, Málaga-515"/>
    <x v="0"/>
    <n v="1600"/>
    <x v="4"/>
    <n v="80"/>
    <x v="6"/>
    <x v="1"/>
    <x v="1"/>
    <x v="1"/>
    <x v="1"/>
    <m/>
    <n v="1600"/>
    <n v="20"/>
    <n v="533.33333333333337"/>
    <s v="Alquiler"/>
    <x v="3"/>
  </r>
  <r>
    <s v="Piso en plaza de Miraflores, 3, Victoria Eugenia, Málaga-610"/>
    <x v="0"/>
    <n v="1600"/>
    <x v="4"/>
    <n v="80"/>
    <x v="23"/>
    <x v="1"/>
    <x v="1"/>
    <x v="1"/>
    <x v="1"/>
    <m/>
    <n v="1600"/>
    <n v="20"/>
    <n v="533.33333333333337"/>
    <s v="Alquiler"/>
    <x v="3"/>
  </r>
  <r>
    <s v="Piso en calle Angel Carazo Gomez, 6, El Pinillo, Torremolinos-186"/>
    <x v="0"/>
    <n v="1595"/>
    <x v="4"/>
    <n v="103"/>
    <x v="3"/>
    <x v="1"/>
    <x v="1"/>
    <x v="1"/>
    <x v="0"/>
    <m/>
    <n v="1595"/>
    <n v="15.485436893203884"/>
    <n v="531.66666666666663"/>
    <s v="Alquiler"/>
    <x v="4"/>
  </r>
  <r>
    <s v="Piso en calle de la Palmera402"/>
    <x v="1"/>
    <n v="1590"/>
    <x v="8"/>
    <n v="81"/>
    <x v="1"/>
    <x v="1"/>
    <x v="2"/>
    <x v="1"/>
    <x v="1"/>
    <m/>
    <n v="1590"/>
    <n v="19.62962962962963"/>
    <n v="795"/>
    <s v="Alquiler"/>
    <x v="3"/>
  </r>
  <r>
    <s v="Ático en calle de Blasco de Garay337"/>
    <x v="1"/>
    <n v="1590"/>
    <x v="7"/>
    <n v="66"/>
    <x v="12"/>
    <x v="1"/>
    <x v="1"/>
    <x v="1"/>
    <x v="1"/>
    <m/>
    <n v="1590"/>
    <n v="24.09090909090909"/>
    <n v="1590"/>
    <s v="Alquiler"/>
    <x v="3"/>
  </r>
  <r>
    <s v="Piso en calle de Galileo267"/>
    <x v="1"/>
    <n v="1590"/>
    <x v="8"/>
    <n v="83"/>
    <x v="14"/>
    <x v="1"/>
    <x v="1"/>
    <x v="1"/>
    <x v="1"/>
    <m/>
    <n v="1590"/>
    <n v="19.156626506024097"/>
    <n v="795"/>
    <s v="Alquiler"/>
    <x v="3"/>
  </r>
  <r>
    <s v="Piso en calle de Leganitos270"/>
    <x v="1"/>
    <n v="1590"/>
    <x v="7"/>
    <n v="60"/>
    <x v="14"/>
    <x v="1"/>
    <x v="1"/>
    <x v="1"/>
    <x v="1"/>
    <m/>
    <n v="1590"/>
    <n v="26.5"/>
    <n v="1590"/>
    <s v="Alquiler"/>
    <x v="3"/>
  </r>
  <r>
    <s v="Piso en avenida Imperio Argentina, 9, Finca el Pato - Torre del Río, Málaga-252"/>
    <x v="0"/>
    <n v="1580"/>
    <x v="8"/>
    <n v="75"/>
    <x v="7"/>
    <x v="1"/>
    <x v="1"/>
    <x v="2"/>
    <x v="0"/>
    <m/>
    <n v="1580"/>
    <n v="21.066666666666666"/>
    <n v="790"/>
    <s v="Alquiler"/>
    <x v="3"/>
  </r>
  <r>
    <s v="Piso en calle Miño86"/>
    <x v="2"/>
    <n v="1575"/>
    <x v="4"/>
    <n v="90"/>
    <x v="1"/>
    <x v="1"/>
    <x v="2"/>
    <x v="1"/>
    <x v="1"/>
    <m/>
    <n v="1575"/>
    <n v="17.5"/>
    <n v="525"/>
    <s v="Alquiler"/>
    <x v="3"/>
  </r>
  <r>
    <s v="Piso en Prado de San Sebastián - Ramón Carande121"/>
    <x v="2"/>
    <n v="1575"/>
    <x v="8"/>
    <n v="88"/>
    <x v="14"/>
    <x v="1"/>
    <x v="1"/>
    <x v="1"/>
    <x v="0"/>
    <m/>
    <n v="1575"/>
    <n v="17.897727272727273"/>
    <n v="787.5"/>
    <s v="Alquiler"/>
    <x v="3"/>
  </r>
  <r>
    <s v="Dúplex en calle Camelia, Cortijo Torrequebrada, Benalmádena-496"/>
    <x v="0"/>
    <n v="1575"/>
    <x v="8"/>
    <n v="120"/>
    <x v="6"/>
    <x v="1"/>
    <x v="1"/>
    <x v="1"/>
    <x v="0"/>
    <m/>
    <n v="1575"/>
    <n v="13.125"/>
    <n v="787.5"/>
    <s v="Alquiler"/>
    <x v="4"/>
  </r>
  <r>
    <s v="Piso en de los Pirineos600"/>
    <x v="1"/>
    <n v="1558"/>
    <x v="8"/>
    <n v="53"/>
    <x v="6"/>
    <x v="1"/>
    <x v="1"/>
    <x v="1"/>
    <x v="0"/>
    <m/>
    <n v="1558"/>
    <n v="29.39622641509434"/>
    <n v="779"/>
    <s v="Alquiler"/>
    <x v="2"/>
  </r>
  <r>
    <s v="Chalet adosado en avenida Rubi, 1661, Valtocado - La Alquería - La Atalaya, Mijas-682"/>
    <x v="0"/>
    <n v="1550"/>
    <x v="8"/>
    <n v="100"/>
    <x v="0"/>
    <x v="0"/>
    <x v="0"/>
    <x v="0"/>
    <x v="0"/>
    <m/>
    <n v="1550"/>
    <n v="15.5"/>
    <n v="775"/>
    <s v="Alquiler"/>
    <x v="4"/>
  </r>
  <r>
    <s v="Piso en calle Solana de Luche162"/>
    <x v="1"/>
    <n v="1550"/>
    <x v="4"/>
    <n v="70"/>
    <x v="7"/>
    <x v="1"/>
    <x v="2"/>
    <x v="1"/>
    <x v="1"/>
    <m/>
    <n v="1550"/>
    <n v="22.142857142857142"/>
    <n v="516.66666666666663"/>
    <s v="Alquiler"/>
    <x v="3"/>
  </r>
  <r>
    <s v="Piso en calle Geranio, 7, Riviera del Sol, Mijas-467"/>
    <x v="0"/>
    <n v="1550"/>
    <x v="8"/>
    <n v="80"/>
    <x v="6"/>
    <x v="1"/>
    <x v="2"/>
    <x v="1"/>
    <x v="1"/>
    <m/>
    <n v="1550"/>
    <n v="19.375"/>
    <n v="775"/>
    <s v="Alquiler"/>
    <x v="4"/>
  </r>
  <r>
    <s v="Piso en calle Geranio, 7, Riviera del Sol, Mijas-472"/>
    <x v="0"/>
    <n v="1550"/>
    <x v="8"/>
    <n v="80"/>
    <x v="6"/>
    <x v="1"/>
    <x v="2"/>
    <x v="1"/>
    <x v="1"/>
    <m/>
    <n v="1550"/>
    <n v="19.375"/>
    <n v="775"/>
    <s v="Alquiler"/>
    <x v="4"/>
  </r>
  <r>
    <s v="Piso en avenida de los Botijos, 7, Los Nadales - Tio Charles, Benalmádena-859"/>
    <x v="0"/>
    <n v="1550"/>
    <x v="5"/>
    <n v="100"/>
    <x v="1"/>
    <x v="1"/>
    <x v="1"/>
    <x v="2"/>
    <x v="0"/>
    <m/>
    <n v="1550"/>
    <n v="15.5"/>
    <n v="387.5"/>
    <s v="Alquiler"/>
    <x v="4"/>
  </r>
  <r>
    <s v="Piso en calle de Carlota O’Neill357"/>
    <x v="1"/>
    <n v="1550"/>
    <x v="8"/>
    <n v="63"/>
    <x v="15"/>
    <x v="1"/>
    <x v="1"/>
    <x v="1"/>
    <x v="1"/>
    <m/>
    <n v="1550"/>
    <n v="24.603174603174605"/>
    <n v="775"/>
    <s v="Alquiler"/>
    <x v="3"/>
  </r>
  <r>
    <s v="Piso en calle de Hermosilla198"/>
    <x v="1"/>
    <n v="1550"/>
    <x v="7"/>
    <n v="60"/>
    <x v="3"/>
    <x v="1"/>
    <x v="1"/>
    <x v="1"/>
    <x v="1"/>
    <m/>
    <n v="1550"/>
    <n v="25.833333333333332"/>
    <n v="1550"/>
    <s v="Alquiler"/>
    <x v="3"/>
  </r>
  <r>
    <s v="Piso en calle de Núñez de Balboa205"/>
    <x v="1"/>
    <n v="1550"/>
    <x v="7"/>
    <n v="56"/>
    <x v="3"/>
    <x v="1"/>
    <x v="1"/>
    <x v="1"/>
    <x v="1"/>
    <m/>
    <n v="1550"/>
    <n v="27.678571428571427"/>
    <n v="1550"/>
    <s v="Alquiler"/>
    <x v="3"/>
  </r>
  <r>
    <s v="Piso en paseo Miguel de Cervantes236"/>
    <x v="1"/>
    <n v="1550"/>
    <x v="4"/>
    <n v="121"/>
    <x v="3"/>
    <x v="1"/>
    <x v="1"/>
    <x v="1"/>
    <x v="1"/>
    <m/>
    <n v="1550"/>
    <n v="12.809917355371901"/>
    <n v="516.66666666666663"/>
    <s v="Alquiler"/>
    <x v="8"/>
  </r>
  <r>
    <s v="Piso en avenida de la Libertad634"/>
    <x v="1"/>
    <n v="1550"/>
    <x v="4"/>
    <n v="115"/>
    <x v="7"/>
    <x v="1"/>
    <x v="1"/>
    <x v="1"/>
    <x v="0"/>
    <m/>
    <n v="1550"/>
    <n v="13.478260869565217"/>
    <n v="516.66666666666663"/>
    <s v="Alquiler"/>
    <x v="8"/>
  </r>
  <r>
    <s v="Piso en paseo de Santa María de la Cabeza171"/>
    <x v="1"/>
    <n v="1550"/>
    <x v="8"/>
    <n v="65"/>
    <x v="7"/>
    <x v="1"/>
    <x v="1"/>
    <x v="1"/>
    <x v="1"/>
    <m/>
    <n v="1550"/>
    <n v="23.846153846153847"/>
    <n v="775"/>
    <s v="Alquiler"/>
    <x v="3"/>
  </r>
  <r>
    <s v="Piso en paseo Martiricos, 40, Martiricos - La Roca, Málaga-426"/>
    <x v="0"/>
    <n v="1550"/>
    <x v="7"/>
    <n v="60"/>
    <x v="27"/>
    <x v="1"/>
    <x v="1"/>
    <x v="1"/>
    <x v="0"/>
    <m/>
    <n v="1550"/>
    <n v="25.833333333333332"/>
    <n v="1550"/>
    <s v="Alquiler"/>
    <x v="3"/>
  </r>
  <r>
    <s v="Piso en avenida Virgen de la Peña, 5, Mijas Pueblo, Mijas-491"/>
    <x v="0"/>
    <n v="1550"/>
    <x v="8"/>
    <n v="70"/>
    <x v="6"/>
    <x v="1"/>
    <x v="1"/>
    <x v="1"/>
    <x v="1"/>
    <m/>
    <n v="1550"/>
    <n v="22.142857142857142"/>
    <n v="775"/>
    <s v="Alquiler"/>
    <x v="4"/>
  </r>
  <r>
    <s v="Piso en Guillermo de Osma443"/>
    <x v="1"/>
    <n v="1545"/>
    <x v="7"/>
    <n v="55"/>
    <x v="6"/>
    <x v="1"/>
    <x v="2"/>
    <x v="2"/>
    <x v="1"/>
    <m/>
    <n v="1545"/>
    <n v="28.09090909090909"/>
    <n v="1545"/>
    <s v="Alquiler"/>
    <x v="3"/>
  </r>
  <r>
    <s v="Piso en Octavio Paz, 12, El Atabal, Málaga-343"/>
    <x v="0"/>
    <n v="1520"/>
    <x v="8"/>
    <n v="81"/>
    <x v="7"/>
    <x v="1"/>
    <x v="1"/>
    <x v="1"/>
    <x v="0"/>
    <m/>
    <n v="1520"/>
    <n v="18.765432098765434"/>
    <n v="760"/>
    <s v="Alquiler"/>
    <x v="3"/>
  </r>
  <r>
    <s v="Piso en Octavio Paz, 12, El Atabal, Málaga-370"/>
    <x v="0"/>
    <n v="1520"/>
    <x v="8"/>
    <n v="81"/>
    <x v="7"/>
    <x v="1"/>
    <x v="1"/>
    <x v="1"/>
    <x v="0"/>
    <m/>
    <n v="1520"/>
    <n v="18.765432098765434"/>
    <n v="760"/>
    <s v="Alquiler"/>
    <x v="3"/>
  </r>
  <r>
    <s v="Piso en Marqués de Larios, Centro Histórico, Málaga-84"/>
    <x v="0"/>
    <n v="1515"/>
    <x v="7"/>
    <n v="68"/>
    <x v="13"/>
    <x v="1"/>
    <x v="1"/>
    <x v="1"/>
    <x v="1"/>
    <m/>
    <n v="1515"/>
    <n v="22.279411764705884"/>
    <n v="1515"/>
    <s v="Alquiler"/>
    <x v="3"/>
  </r>
  <r>
    <s v="Chalet en Casablanca - La Viñuela, Benalmádena-674"/>
    <x v="0"/>
    <n v="1500"/>
    <x v="4"/>
    <n v="157"/>
    <x v="0"/>
    <x v="0"/>
    <x v="0"/>
    <x v="0"/>
    <x v="0"/>
    <m/>
    <n v="1500"/>
    <n v="9.5541401273885356"/>
    <n v="500"/>
    <s v="Alquiler"/>
    <x v="4"/>
  </r>
  <r>
    <s v="Chalet adosado en La cala de Mijas, s/n, La Cala de Mijas, Mijas-673"/>
    <x v="0"/>
    <n v="1500"/>
    <x v="8"/>
    <n v="150"/>
    <x v="0"/>
    <x v="0"/>
    <x v="0"/>
    <x v="0"/>
    <x v="0"/>
    <m/>
    <n v="1500"/>
    <n v="10"/>
    <n v="750"/>
    <s v="Alquiler"/>
    <x v="4"/>
  </r>
  <r>
    <s v="Chalet adosado en camino Lagar Pérez, 1, Pinares de San Antón, Málaga-692"/>
    <x v="0"/>
    <n v="1500"/>
    <x v="5"/>
    <n v="350"/>
    <x v="0"/>
    <x v="0"/>
    <x v="0"/>
    <x v="0"/>
    <x v="0"/>
    <m/>
    <n v="1500"/>
    <n v="4.2857142857142856"/>
    <n v="375"/>
    <s v="Alquiler"/>
    <x v="3"/>
  </r>
  <r>
    <s v="Chalet pareado en avenida del Doctor Federico Rubio y Galí514"/>
    <x v="1"/>
    <n v="1500"/>
    <x v="8"/>
    <n v="60"/>
    <x v="0"/>
    <x v="0"/>
    <x v="0"/>
    <x v="0"/>
    <x v="1"/>
    <m/>
    <n v="1500"/>
    <n v="25"/>
    <n v="750"/>
    <s v="Alquiler"/>
    <x v="3"/>
  </r>
  <r>
    <s v="Chalet adosado en calle Juan Morrison/ Centro"/>
    <x v="3"/>
    <n v="1500"/>
    <x v="0"/>
    <n v="450"/>
    <x v="0"/>
    <x v="0"/>
    <x v="0"/>
    <x v="0"/>
    <x v="0"/>
    <m/>
    <n v="1500"/>
    <n v="3.3333333333333335"/>
    <n v="300"/>
    <s v="Alquiler"/>
    <x v="6"/>
  </r>
  <r>
    <s v="Chalet pareado en carretera la Mediana/ s/n"/>
    <x v="3"/>
    <n v="1500"/>
    <x v="4"/>
    <n v="106"/>
    <x v="0"/>
    <x v="0"/>
    <x v="0"/>
    <x v="0"/>
    <x v="0"/>
    <m/>
    <n v="1500"/>
    <n v="14.150943396226415"/>
    <n v="500"/>
    <s v="Alquiler"/>
    <x v="6"/>
  </r>
  <r>
    <s v="Casa o chalet independiente en calle Olivar de la Cruz21"/>
    <x v="2"/>
    <n v="1500"/>
    <x v="4"/>
    <n v="150"/>
    <x v="0"/>
    <x v="0"/>
    <x v="0"/>
    <x v="0"/>
    <x v="0"/>
    <m/>
    <n v="1500"/>
    <n v="10"/>
    <n v="500"/>
    <s v="Alquiler"/>
    <x v="5"/>
  </r>
  <r>
    <s v="Dúplex en calle Hilera, Perchel norte, Málaga-884"/>
    <x v="0"/>
    <n v="1500"/>
    <x v="4"/>
    <n v="73"/>
    <x v="1"/>
    <x v="1"/>
    <x v="2"/>
    <x v="1"/>
    <x v="1"/>
    <m/>
    <n v="1500"/>
    <n v="20.547945205479451"/>
    <n v="500"/>
    <s v="Alquiler"/>
    <x v="3"/>
  </r>
  <r>
    <s v="Piso en calle del Barquillo283"/>
    <x v="1"/>
    <n v="1500"/>
    <x v="7"/>
    <n v="65"/>
    <x v="14"/>
    <x v="1"/>
    <x v="2"/>
    <x v="1"/>
    <x v="1"/>
    <m/>
    <n v="1500"/>
    <n v="23.076923076923077"/>
    <n v="1500"/>
    <s v="Alquiler"/>
    <x v="3"/>
  </r>
  <r>
    <s v="Piso en calle de Alvarado462"/>
    <x v="1"/>
    <n v="1500"/>
    <x v="7"/>
    <n v="42"/>
    <x v="3"/>
    <x v="1"/>
    <x v="2"/>
    <x v="2"/>
    <x v="1"/>
    <m/>
    <n v="1500"/>
    <n v="35.714285714285715"/>
    <n v="1500"/>
    <s v="Alquiler"/>
    <x v="3"/>
  </r>
  <r>
    <s v="Ático en calle Oregano, 4, Santangelo, Benalmádena-174"/>
    <x v="0"/>
    <n v="1500"/>
    <x v="8"/>
    <n v="127"/>
    <x v="3"/>
    <x v="1"/>
    <x v="2"/>
    <x v="1"/>
    <x v="0"/>
    <m/>
    <n v="1500"/>
    <n v="11.811023622047244"/>
    <n v="750"/>
    <s v="Alquiler"/>
    <x v="4"/>
  </r>
  <r>
    <s v="Piso en calle de Manuel Caldeiro384"/>
    <x v="1"/>
    <n v="1500"/>
    <x v="8"/>
    <n v="75"/>
    <x v="1"/>
    <x v="1"/>
    <x v="1"/>
    <x v="1"/>
    <x v="1"/>
    <m/>
    <n v="1500"/>
    <n v="20"/>
    <n v="750"/>
    <s v="Alquiler"/>
    <x v="3"/>
  </r>
  <r>
    <s v="Piso en Castilla388"/>
    <x v="1"/>
    <n v="1500"/>
    <x v="7"/>
    <n v="55"/>
    <x v="1"/>
    <x v="1"/>
    <x v="1"/>
    <x v="1"/>
    <x v="1"/>
    <m/>
    <n v="1500"/>
    <n v="27.272727272727273"/>
    <n v="1500"/>
    <s v="Alquiler"/>
    <x v="3"/>
  </r>
  <r>
    <s v="Piso en Urbanización La Reserva, s/n, Reserva de Marbella, Marbella-921"/>
    <x v="0"/>
    <n v="1500"/>
    <x v="8"/>
    <n v="109"/>
    <x v="1"/>
    <x v="1"/>
    <x v="1"/>
    <x v="1"/>
    <x v="0"/>
    <m/>
    <n v="1500"/>
    <n v="13.761467889908257"/>
    <n v="750"/>
    <s v="Alquiler"/>
    <x v="0"/>
  </r>
  <r>
    <s v="Piso en avenida de los Botijos, Los Nadales - Tio Charles, Benalmádena-955"/>
    <x v="0"/>
    <n v="1500"/>
    <x v="8"/>
    <n v="101"/>
    <x v="1"/>
    <x v="1"/>
    <x v="1"/>
    <x v="1"/>
    <x v="0"/>
    <m/>
    <n v="1500"/>
    <n v="14.851485148514852"/>
    <n v="750"/>
    <s v="Alquiler"/>
    <x v="4"/>
  </r>
  <r>
    <s v="Piso en Urbanizacion Rivera de sol, Mijas Pueblo, Mijas-903"/>
    <x v="0"/>
    <n v="1500"/>
    <x v="8"/>
    <n v="80"/>
    <x v="1"/>
    <x v="1"/>
    <x v="1"/>
    <x v="1"/>
    <x v="1"/>
    <m/>
    <n v="1500"/>
    <n v="18.75"/>
    <n v="750"/>
    <s v="Alquiler"/>
    <x v="4"/>
  </r>
  <r>
    <s v="Piso en avenida de Nabeul, 19, Casco Antiguo, Marbella-954"/>
    <x v="0"/>
    <n v="1500"/>
    <x v="7"/>
    <n v="52"/>
    <x v="1"/>
    <x v="1"/>
    <x v="1"/>
    <x v="1"/>
    <x v="1"/>
    <m/>
    <n v="1500"/>
    <n v="28.846153846153847"/>
    <n v="1500"/>
    <s v="Alquiler"/>
    <x v="0"/>
  </r>
  <r>
    <s v="Piso en calle de Clara del Rey359"/>
    <x v="1"/>
    <n v="1500"/>
    <x v="8"/>
    <n v="75"/>
    <x v="15"/>
    <x v="1"/>
    <x v="1"/>
    <x v="1"/>
    <x v="1"/>
    <m/>
    <n v="1500"/>
    <n v="20"/>
    <n v="750"/>
    <s v="Alquiler"/>
    <x v="3"/>
  </r>
  <r>
    <s v="Estudio en avenida Robustein, s/n, La Carolina-Guadalpín, Marbella-17"/>
    <x v="0"/>
    <n v="1500"/>
    <x v="7"/>
    <n v="60"/>
    <x v="15"/>
    <x v="1"/>
    <x v="1"/>
    <x v="1"/>
    <x v="0"/>
    <m/>
    <n v="1500"/>
    <n v="25"/>
    <n v="1500"/>
    <s v="Alquiler"/>
    <x v="0"/>
  </r>
  <r>
    <s v="Ático en plaza de la Virgen de la Paloma341"/>
    <x v="1"/>
    <n v="1500"/>
    <x v="7"/>
    <n v="56"/>
    <x v="12"/>
    <x v="1"/>
    <x v="1"/>
    <x v="1"/>
    <x v="1"/>
    <m/>
    <n v="1500"/>
    <n v="26.785714285714285"/>
    <n v="1500"/>
    <s v="Alquiler"/>
    <x v="3"/>
  </r>
  <r>
    <s v="Piso en plaza Pedro Antonio de Alarcón, s/n, Las Brisas, Marbella-41"/>
    <x v="0"/>
    <n v="1500"/>
    <x v="7"/>
    <n v="60"/>
    <x v="12"/>
    <x v="1"/>
    <x v="1"/>
    <x v="1"/>
    <x v="1"/>
    <m/>
    <n v="1500"/>
    <n v="25"/>
    <n v="1500"/>
    <s v="Alquiler"/>
    <x v="0"/>
  </r>
  <r>
    <s v="Piso en paseo Marítimo Rey de España, Las Gaviotas, Fuengirola-50"/>
    <x v="0"/>
    <n v="1500"/>
    <x v="8"/>
    <n v="77"/>
    <x v="13"/>
    <x v="1"/>
    <x v="1"/>
    <x v="1"/>
    <x v="0"/>
    <m/>
    <n v="1500"/>
    <n v="19.480519480519479"/>
    <n v="750"/>
    <s v="Alquiler"/>
    <x v="4"/>
  </r>
  <r>
    <s v="Piso en calle de San Maximiliano279"/>
    <x v="1"/>
    <n v="1500"/>
    <x v="8"/>
    <n v="65"/>
    <x v="14"/>
    <x v="1"/>
    <x v="1"/>
    <x v="1"/>
    <x v="1"/>
    <m/>
    <n v="1500"/>
    <n v="23.076923076923077"/>
    <n v="750"/>
    <s v="Alquiler"/>
    <x v="3"/>
  </r>
  <r>
    <s v="Dúplex en calle Relenguillo, 46, Centro, Benalmádena-109"/>
    <x v="0"/>
    <n v="1500"/>
    <x v="4"/>
    <n v="117"/>
    <x v="14"/>
    <x v="1"/>
    <x v="1"/>
    <x v="1"/>
    <x v="0"/>
    <m/>
    <n v="1500"/>
    <n v="12.820512820512821"/>
    <n v="500"/>
    <s v="Alquiler"/>
    <x v="4"/>
  </r>
  <r>
    <s v="Piso en avenida Miramar, s/n, Zona Sohail, Fuengirola-101"/>
    <x v="0"/>
    <n v="1500"/>
    <x v="5"/>
    <n v="140"/>
    <x v="14"/>
    <x v="1"/>
    <x v="1"/>
    <x v="1"/>
    <x v="1"/>
    <m/>
    <n v="1500"/>
    <n v="10.714285714285714"/>
    <n v="375"/>
    <s v="Alquiler"/>
    <x v="4"/>
  </r>
  <r>
    <s v="Piso en Manantiales - Estación de Autobuses, Torremolinos-106"/>
    <x v="0"/>
    <n v="1500"/>
    <x v="8"/>
    <n v="90"/>
    <x v="14"/>
    <x v="1"/>
    <x v="1"/>
    <x v="1"/>
    <x v="1"/>
    <m/>
    <n v="1500"/>
    <n v="16.666666666666668"/>
    <n v="750"/>
    <s v="Alquiler"/>
    <x v="4"/>
  </r>
  <r>
    <s v="Piso en calle San Juan, Centro Histórico, Málaga-118"/>
    <x v="0"/>
    <n v="1500"/>
    <x v="7"/>
    <n v="70"/>
    <x v="14"/>
    <x v="1"/>
    <x v="1"/>
    <x v="1"/>
    <x v="1"/>
    <m/>
    <n v="1500"/>
    <n v="21.428571428571427"/>
    <n v="1500"/>
    <s v="Alquiler"/>
    <x v="3"/>
  </r>
  <r>
    <s v="Piso en calle Doctor Pérez Gallardo712"/>
    <x v="1"/>
    <n v="1500"/>
    <x v="8"/>
    <n v="84"/>
    <x v="3"/>
    <x v="1"/>
    <x v="1"/>
    <x v="1"/>
    <x v="0"/>
    <m/>
    <n v="1500"/>
    <n v="17.857142857142858"/>
    <n v="750"/>
    <s v="Alquiler"/>
    <x v="1"/>
  </r>
  <r>
    <s v="Piso en Cerros Del Campo719"/>
    <x v="1"/>
    <n v="1500"/>
    <x v="4"/>
    <n v="90"/>
    <x v="3"/>
    <x v="1"/>
    <x v="1"/>
    <x v="1"/>
    <x v="0"/>
    <m/>
    <n v="1500"/>
    <n v="16.666666666666668"/>
    <n v="500"/>
    <s v="Alquiler"/>
    <x v="3"/>
  </r>
  <r>
    <s v="Piso en calle de la Torrecilla del Leal199"/>
    <x v="1"/>
    <n v="1500"/>
    <x v="8"/>
    <n v="85"/>
    <x v="3"/>
    <x v="1"/>
    <x v="1"/>
    <x v="1"/>
    <x v="1"/>
    <m/>
    <n v="1500"/>
    <n v="17.647058823529413"/>
    <n v="750"/>
    <s v="Alquiler"/>
    <x v="3"/>
  </r>
  <r>
    <s v="Piso en calle de los Fundadores200"/>
    <x v="1"/>
    <n v="1500"/>
    <x v="4"/>
    <n v="84"/>
    <x v="3"/>
    <x v="1"/>
    <x v="1"/>
    <x v="1"/>
    <x v="1"/>
    <m/>
    <n v="1500"/>
    <n v="17.857142857142858"/>
    <n v="500"/>
    <s v="Alquiler"/>
    <x v="3"/>
  </r>
  <r>
    <s v="Piso en paseo de las Delicias235"/>
    <x v="1"/>
    <n v="1500"/>
    <x v="8"/>
    <n v="70"/>
    <x v="3"/>
    <x v="1"/>
    <x v="1"/>
    <x v="1"/>
    <x v="1"/>
    <m/>
    <n v="1500"/>
    <n v="21.428571428571427"/>
    <n v="750"/>
    <s v="Alquiler"/>
    <x v="3"/>
  </r>
  <r>
    <s v="Piso en calle de Jorge Juan464"/>
    <x v="1"/>
    <n v="1500"/>
    <x v="7"/>
    <n v="40"/>
    <x v="3"/>
    <x v="1"/>
    <x v="1"/>
    <x v="2"/>
    <x v="1"/>
    <m/>
    <n v="1500"/>
    <n v="37.5"/>
    <n v="1500"/>
    <s v="Alquiler"/>
    <x v="3"/>
  </r>
  <r>
    <s v="Piso en calle de Cochabamba12"/>
    <x v="1"/>
    <n v="1500"/>
    <x v="7"/>
    <n v="71"/>
    <x v="3"/>
    <x v="1"/>
    <x v="1"/>
    <x v="1"/>
    <x v="2"/>
    <n v="110"/>
    <n v="1610"/>
    <n v="22.676056338028168"/>
    <n v="1610"/>
    <s v="Alquiler"/>
    <x v="3"/>
  </r>
  <r>
    <s v="Ático en ronda del Golf Oeste, Zona Centro Comercial Torrequebrada, Benalmádena-184"/>
    <x v="0"/>
    <n v="1500"/>
    <x v="8"/>
    <n v="118"/>
    <x v="3"/>
    <x v="1"/>
    <x v="1"/>
    <x v="1"/>
    <x v="0"/>
    <m/>
    <n v="1500"/>
    <n v="12.711864406779661"/>
    <n v="750"/>
    <s v="Alquiler"/>
    <x v="4"/>
  </r>
  <r>
    <s v="Ático en ronda del Golf Oeste, Zona Centro Comercial Torrequebrada, Benalmádena-199"/>
    <x v="0"/>
    <n v="1500"/>
    <x v="8"/>
    <n v="118"/>
    <x v="3"/>
    <x v="1"/>
    <x v="1"/>
    <x v="1"/>
    <x v="0"/>
    <m/>
    <n v="1500"/>
    <n v="12.711864406779661"/>
    <n v="750"/>
    <s v="Alquiler"/>
    <x v="4"/>
  </r>
  <r>
    <s v="Estudio en avenida José Banús, 13, Puerto Banús, Marbella-234"/>
    <x v="0"/>
    <n v="1500"/>
    <x v="7"/>
    <n v="55"/>
    <x v="3"/>
    <x v="1"/>
    <x v="1"/>
    <x v="1"/>
    <x v="0"/>
    <m/>
    <n v="1500"/>
    <n v="27.272727272727273"/>
    <n v="1500"/>
    <s v="Alquiler"/>
    <x v="0"/>
  </r>
  <r>
    <s v="Piso en plaza Manos Unidas, 1, El Tejar - Hacienda Bizcochero, Málaga-219"/>
    <x v="0"/>
    <n v="1500"/>
    <x v="4"/>
    <n v="110"/>
    <x v="3"/>
    <x v="1"/>
    <x v="1"/>
    <x v="1"/>
    <x v="1"/>
    <m/>
    <n v="1500"/>
    <n v="13.636363636363637"/>
    <n v="500"/>
    <s v="Alquiler"/>
    <x v="3"/>
  </r>
  <r>
    <s v="Piso en calle de Tomás Bretón659"/>
    <x v="1"/>
    <n v="1500"/>
    <x v="8"/>
    <n v="85"/>
    <x v="7"/>
    <x v="1"/>
    <x v="1"/>
    <x v="1"/>
    <x v="0"/>
    <m/>
    <n v="1500"/>
    <n v="17.647058823529413"/>
    <n v="750"/>
    <s v="Alquiler"/>
    <x v="3"/>
  </r>
  <r>
    <s v="Piso en calle de Castelló124"/>
    <x v="1"/>
    <n v="1500"/>
    <x v="8"/>
    <n v="84"/>
    <x v="7"/>
    <x v="1"/>
    <x v="1"/>
    <x v="1"/>
    <x v="1"/>
    <m/>
    <n v="1500"/>
    <n v="17.857142857142858"/>
    <n v="750"/>
    <s v="Alquiler"/>
    <x v="3"/>
  </r>
  <r>
    <s v="Piso en Olletas - Sierra Blanquilla, Málaga-380"/>
    <x v="0"/>
    <n v="1500"/>
    <x v="4"/>
    <n v="110"/>
    <x v="7"/>
    <x v="1"/>
    <x v="1"/>
    <x v="1"/>
    <x v="0"/>
    <m/>
    <n v="1500"/>
    <n v="13.636363636363637"/>
    <n v="500"/>
    <s v="Alquiler"/>
    <x v="3"/>
  </r>
  <r>
    <s v="Piso en Zona Sohail, Fuengirola-339"/>
    <x v="0"/>
    <n v="1500"/>
    <x v="5"/>
    <n v="140"/>
    <x v="7"/>
    <x v="1"/>
    <x v="1"/>
    <x v="1"/>
    <x v="1"/>
    <m/>
    <n v="1500"/>
    <n v="10.714285714285714"/>
    <n v="375"/>
    <s v="Alquiler"/>
    <x v="4"/>
  </r>
  <r>
    <s v="Piso en calle Trinidad Grund, Ensanche Centro - Soho, Málaga-355"/>
    <x v="0"/>
    <n v="1500"/>
    <x v="4"/>
    <n v="130"/>
    <x v="7"/>
    <x v="1"/>
    <x v="1"/>
    <x v="1"/>
    <x v="1"/>
    <m/>
    <n v="1500"/>
    <n v="11.538461538461538"/>
    <n v="500"/>
    <s v="Alquiler"/>
    <x v="3"/>
  </r>
  <r>
    <s v="Piso en avenida Eduardo Dato225"/>
    <x v="2"/>
    <n v="1500"/>
    <x v="4"/>
    <n v="126"/>
    <x v="6"/>
    <x v="1"/>
    <x v="1"/>
    <x v="1"/>
    <x v="0"/>
    <m/>
    <n v="1500"/>
    <n v="11.904761904761905"/>
    <n v="500"/>
    <s v="Alquiler"/>
    <x v="3"/>
  </r>
  <r>
    <s v="Piso en avenida Salvador Allende559"/>
    <x v="1"/>
    <n v="1500"/>
    <x v="4"/>
    <n v="102"/>
    <x v="6"/>
    <x v="1"/>
    <x v="1"/>
    <x v="1"/>
    <x v="0"/>
    <m/>
    <n v="1500"/>
    <n v="14.705882352941176"/>
    <n v="500"/>
    <s v="Alquiler"/>
    <x v="8"/>
  </r>
  <r>
    <s v="Piso en calle Tomás Bretón589"/>
    <x v="1"/>
    <n v="1500"/>
    <x v="4"/>
    <n v="105"/>
    <x v="6"/>
    <x v="1"/>
    <x v="1"/>
    <x v="1"/>
    <x v="0"/>
    <m/>
    <n v="1500"/>
    <n v="14.285714285714286"/>
    <n v="500"/>
    <s v="Alquiler"/>
    <x v="3"/>
  </r>
  <r>
    <s v="Piso en calle Tomás Bretón590"/>
    <x v="1"/>
    <n v="1500"/>
    <x v="4"/>
    <n v="105"/>
    <x v="6"/>
    <x v="1"/>
    <x v="1"/>
    <x v="1"/>
    <x v="0"/>
    <m/>
    <n v="1500"/>
    <n v="14.285714285714286"/>
    <n v="500"/>
    <s v="Alquiler"/>
    <x v="3"/>
  </r>
  <r>
    <s v="Dúplex en A-1814"/>
    <x v="1"/>
    <n v="1500"/>
    <x v="8"/>
    <n v="61"/>
    <x v="6"/>
    <x v="1"/>
    <x v="1"/>
    <x v="2"/>
    <x v="0"/>
    <m/>
    <n v="1500"/>
    <n v="24.590163934426229"/>
    <n v="750"/>
    <s v="Alquiler"/>
    <x v="2"/>
  </r>
  <r>
    <s v="Dúplex en calle de Cantabria815"/>
    <x v="1"/>
    <n v="1500"/>
    <x v="8"/>
    <n v="61"/>
    <x v="6"/>
    <x v="1"/>
    <x v="1"/>
    <x v="2"/>
    <x v="0"/>
    <m/>
    <n v="1500"/>
    <n v="24.590163934426229"/>
    <n v="750"/>
    <s v="Alquiler"/>
    <x v="2"/>
  </r>
  <r>
    <s v="Piso en calle Virgen de Luján241"/>
    <x v="2"/>
    <n v="1500"/>
    <x v="4"/>
    <n v="120"/>
    <x v="6"/>
    <x v="1"/>
    <x v="1"/>
    <x v="1"/>
    <x v="1"/>
    <m/>
    <n v="1500"/>
    <n v="12.5"/>
    <n v="500"/>
    <s v="Alquiler"/>
    <x v="3"/>
  </r>
  <r>
    <s v="Piso en calle de Quintiliano436"/>
    <x v="1"/>
    <n v="1500"/>
    <x v="7"/>
    <n v="48"/>
    <x v="6"/>
    <x v="1"/>
    <x v="1"/>
    <x v="2"/>
    <x v="1"/>
    <m/>
    <n v="1500"/>
    <n v="31.25"/>
    <n v="1500"/>
    <s v="Alquiler"/>
    <x v="3"/>
  </r>
  <r>
    <s v="Piso en calle Pirandello, El Tejar - Hacienda Bizcochero, Málaga-535"/>
    <x v="0"/>
    <n v="1500"/>
    <x v="5"/>
    <n v="136"/>
    <x v="6"/>
    <x v="1"/>
    <x v="1"/>
    <x v="1"/>
    <x v="0"/>
    <m/>
    <n v="1500"/>
    <n v="11.029411764705882"/>
    <n v="375"/>
    <s v="Alquiler"/>
    <x v="3"/>
  </r>
  <r>
    <s v="Piso en Urbanizacion Reserva De Marbella, Reserva de Marbella, Marbella-566"/>
    <x v="0"/>
    <n v="1500"/>
    <x v="8"/>
    <n v="124"/>
    <x v="6"/>
    <x v="1"/>
    <x v="1"/>
    <x v="1"/>
    <x v="0"/>
    <m/>
    <n v="1500"/>
    <n v="12.096774193548388"/>
    <n v="750"/>
    <s v="Alquiler"/>
    <x v="0"/>
  </r>
  <r>
    <s v="Piso en calle Lila, 4, Santa María, Marbella-554"/>
    <x v="0"/>
    <n v="1500"/>
    <x v="8"/>
    <n v="90"/>
    <x v="6"/>
    <x v="1"/>
    <x v="1"/>
    <x v="1"/>
    <x v="0"/>
    <m/>
    <n v="1500"/>
    <n v="16.666666666666668"/>
    <n v="750"/>
    <s v="Alquiler"/>
    <x v="0"/>
  </r>
  <r>
    <s v="Piso en calle Lila, 4, Santa María, Marbella-555"/>
    <x v="0"/>
    <n v="1500"/>
    <x v="8"/>
    <n v="90"/>
    <x v="6"/>
    <x v="1"/>
    <x v="1"/>
    <x v="1"/>
    <x v="0"/>
    <m/>
    <n v="1500"/>
    <n v="16.666666666666668"/>
    <n v="750"/>
    <s v="Alquiler"/>
    <x v="0"/>
  </r>
  <r>
    <s v="Piso en calle Acebuche, 16, Santangelo, Benalmádena-500"/>
    <x v="0"/>
    <n v="1500"/>
    <x v="8"/>
    <n v="84"/>
    <x v="6"/>
    <x v="1"/>
    <x v="1"/>
    <x v="1"/>
    <x v="0"/>
    <m/>
    <n v="1500"/>
    <n v="17.857142857142858"/>
    <n v="750"/>
    <s v="Alquiler"/>
    <x v="4"/>
  </r>
  <r>
    <s v="Piso en calle Pozos Dulces, 9, Centro Histórico, Málaga-534"/>
    <x v="0"/>
    <n v="1500"/>
    <x v="8"/>
    <n v="75"/>
    <x v="6"/>
    <x v="1"/>
    <x v="1"/>
    <x v="1"/>
    <x v="0"/>
    <m/>
    <n v="1500"/>
    <n v="20"/>
    <n v="750"/>
    <s v="Alquiler"/>
    <x v="3"/>
  </r>
  <r>
    <s v="Piso en calle Puerto Parejo, El Ejido, Málaga-518"/>
    <x v="0"/>
    <n v="1500"/>
    <x v="8"/>
    <n v="79"/>
    <x v="6"/>
    <x v="1"/>
    <x v="1"/>
    <x v="1"/>
    <x v="1"/>
    <m/>
    <n v="1500"/>
    <n v="18.9873417721519"/>
    <n v="750"/>
    <s v="Alquiler"/>
    <x v="3"/>
  </r>
  <r>
    <s v="Piso en calle Enrique del Castillo Pez, Churriana-El Pizarrillo-La Noria-Guadalsol, Málaga-519"/>
    <x v="0"/>
    <n v="1500"/>
    <x v="4"/>
    <n v="78"/>
    <x v="6"/>
    <x v="1"/>
    <x v="1"/>
    <x v="1"/>
    <x v="1"/>
    <m/>
    <n v="1500"/>
    <n v="19.23076923076923"/>
    <n v="500"/>
    <s v="Alquiler"/>
    <x v="3"/>
  </r>
  <r>
    <s v="Piso en avenida la Reserva de Marbella, s/n, Reserva de Marbella, Marbella-936"/>
    <x v="0"/>
    <n v="1499"/>
    <x v="8"/>
    <n v="102"/>
    <x v="1"/>
    <x v="1"/>
    <x v="1"/>
    <x v="1"/>
    <x v="0"/>
    <m/>
    <n v="1499"/>
    <n v="14.696078431372548"/>
    <n v="749.5"/>
    <s v="Alquiler"/>
    <x v="0"/>
  </r>
  <r>
    <s v="Piso en avenida la Reserva de Marbella, s/n, Reserva de Marbella, Marbella-948"/>
    <x v="0"/>
    <n v="1499"/>
    <x v="8"/>
    <n v="102"/>
    <x v="1"/>
    <x v="1"/>
    <x v="1"/>
    <x v="1"/>
    <x v="0"/>
    <m/>
    <n v="1499"/>
    <n v="14.696078431372548"/>
    <n v="749.5"/>
    <s v="Alquiler"/>
    <x v="0"/>
  </r>
  <r>
    <s v="Chalet adosado en calle 11, 43, Guadalmina Baja, Marbella-846"/>
    <x v="0"/>
    <n v="1498"/>
    <x v="8"/>
    <n v="117"/>
    <x v="0"/>
    <x v="0"/>
    <x v="0"/>
    <x v="0"/>
    <x v="0"/>
    <m/>
    <n v="1498"/>
    <n v="12.803418803418804"/>
    <n v="749"/>
    <s v="Alquiler"/>
    <x v="0"/>
  </r>
  <r>
    <s v="Piso en calle de Mánchester756"/>
    <x v="1"/>
    <n v="1495"/>
    <x v="5"/>
    <n v="132"/>
    <x v="13"/>
    <x v="1"/>
    <x v="1"/>
    <x v="1"/>
    <x v="0"/>
    <m/>
    <n v="1495"/>
    <n v="11.325757575757576"/>
    <n v="373.75"/>
    <s v="Alquiler"/>
    <x v="3"/>
  </r>
  <r>
    <s v="Piso en calle de Palo de Rosa742"/>
    <x v="1"/>
    <n v="1495"/>
    <x v="4"/>
    <n v="101"/>
    <x v="14"/>
    <x v="1"/>
    <x v="1"/>
    <x v="1"/>
    <x v="0"/>
    <m/>
    <n v="1495"/>
    <n v="14.801980198019802"/>
    <n v="498.33333333333331"/>
    <s v="Alquiler"/>
    <x v="3"/>
  </r>
  <r>
    <s v="Piso en calle Helios, 19, Montealto, Benalmádena-337"/>
    <x v="0"/>
    <n v="1495"/>
    <x v="8"/>
    <n v="88"/>
    <x v="7"/>
    <x v="1"/>
    <x v="1"/>
    <x v="1"/>
    <x v="0"/>
    <m/>
    <n v="1495"/>
    <n v="16.988636363636363"/>
    <n v="747.5"/>
    <s v="Alquiler"/>
    <x v="4"/>
  </r>
  <r>
    <s v="Piso en calle Sánchez Morate88"/>
    <x v="1"/>
    <n v="1490"/>
    <x v="4"/>
    <n v="60"/>
    <x v="6"/>
    <x v="1"/>
    <x v="2"/>
    <x v="1"/>
    <x v="1"/>
    <m/>
    <n v="1490"/>
    <n v="24.833333333333332"/>
    <n v="496.66666666666669"/>
    <s v="Alquiler"/>
    <x v="8"/>
  </r>
  <r>
    <s v="Piso en avenida De La Industria4"/>
    <x v="1"/>
    <n v="1490"/>
    <x v="7"/>
    <n v="30"/>
    <x v="1"/>
    <x v="1"/>
    <x v="1"/>
    <x v="1"/>
    <x v="2"/>
    <n v="60"/>
    <n v="1550"/>
    <n v="51.666666666666664"/>
    <n v="1550"/>
    <s v="Alquiler"/>
    <x v="2"/>
  </r>
  <r>
    <s v="Piso en calle Carlos Frontaura, El Palo, Málaga-347"/>
    <x v="0"/>
    <n v="1490"/>
    <x v="7"/>
    <n v="54"/>
    <x v="7"/>
    <x v="1"/>
    <x v="1"/>
    <x v="1"/>
    <x v="1"/>
    <m/>
    <n v="1490"/>
    <n v="27.592592592592592"/>
    <n v="1490"/>
    <s v="Alquiler"/>
    <x v="3"/>
  </r>
  <r>
    <s v="Piso en camino del Prado, 1, Arroyo de la Miel, Benalmádena-26"/>
    <x v="0"/>
    <n v="1485"/>
    <x v="4"/>
    <n v="120"/>
    <x v="12"/>
    <x v="1"/>
    <x v="1"/>
    <x v="1"/>
    <x v="2"/>
    <n v="65"/>
    <n v="1550"/>
    <n v="12.916666666666666"/>
    <n v="516.66666666666663"/>
    <s v="Alquiler"/>
    <x v="4"/>
  </r>
  <r>
    <s v="Piso en avenida Federico García Lorca, Parque de la Paloma, Benalmádena-102"/>
    <x v="0"/>
    <n v="1485"/>
    <x v="4"/>
    <n v="125"/>
    <x v="14"/>
    <x v="1"/>
    <x v="1"/>
    <x v="1"/>
    <x v="2"/>
    <n v="60"/>
    <n v="1545"/>
    <n v="12.36"/>
    <n v="515"/>
    <s v="Alquiler"/>
    <x v="4"/>
  </r>
  <r>
    <s v="Piso en San Vicente de Paul52"/>
    <x v="2"/>
    <n v="1480"/>
    <x v="5"/>
    <n v="125"/>
    <x v="9"/>
    <x v="1"/>
    <x v="2"/>
    <x v="1"/>
    <x v="1"/>
    <m/>
    <n v="1480"/>
    <n v="11.84"/>
    <n v="370"/>
    <s v="Alquiler"/>
    <x v="3"/>
  </r>
  <r>
    <s v="Piso en San Epifanio747"/>
    <x v="1"/>
    <n v="1480"/>
    <x v="7"/>
    <n v="62"/>
    <x v="14"/>
    <x v="1"/>
    <x v="1"/>
    <x v="1"/>
    <x v="0"/>
    <m/>
    <n v="1480"/>
    <n v="23.870967741935484"/>
    <n v="1480"/>
    <s v="Alquiler"/>
    <x v="3"/>
  </r>
  <r>
    <s v="Piso en avenida Terramar Alto, Solymar - Puerto Marina, Benalmádena-104"/>
    <x v="0"/>
    <n v="1480"/>
    <x v="8"/>
    <n v="59"/>
    <x v="14"/>
    <x v="1"/>
    <x v="1"/>
    <x v="1"/>
    <x v="0"/>
    <m/>
    <n v="1480"/>
    <n v="25.084745762711865"/>
    <n v="740"/>
    <s v="Alquiler"/>
    <x v="4"/>
  </r>
  <r>
    <s v="Piso en calle Puerto de Canencia586"/>
    <x v="1"/>
    <n v="1460"/>
    <x v="4"/>
    <n v="97"/>
    <x v="6"/>
    <x v="1"/>
    <x v="1"/>
    <x v="1"/>
    <x v="0"/>
    <m/>
    <n v="1460"/>
    <n v="15.051546391752577"/>
    <n v="486.66666666666669"/>
    <s v="Alquiler"/>
    <x v="3"/>
  </r>
  <r>
    <s v="Piso en calle de Juan de Ortega, Los Almendros - El Limonero - El Tomillar, Málaga-878"/>
    <x v="0"/>
    <n v="1450"/>
    <x v="4"/>
    <n v="169"/>
    <x v="1"/>
    <x v="1"/>
    <x v="2"/>
    <x v="1"/>
    <x v="0"/>
    <m/>
    <n v="1450"/>
    <n v="8.5798816568047336"/>
    <n v="483.33333333333331"/>
    <s v="Alquiler"/>
    <x v="3"/>
  </r>
  <r>
    <s v="Piso en Marazuela- El Torreón809"/>
    <x v="1"/>
    <n v="1450"/>
    <x v="8"/>
    <n v="70"/>
    <x v="1"/>
    <x v="1"/>
    <x v="1"/>
    <x v="1"/>
    <x v="0"/>
    <m/>
    <n v="1450"/>
    <n v="20.714285714285715"/>
    <n v="725"/>
    <s v="Alquiler"/>
    <x v="1"/>
  </r>
  <r>
    <s v="Piso en calle Sergio Garcia, 51, Riviera del Sol, Mijas-860"/>
    <x v="0"/>
    <n v="1450"/>
    <x v="8"/>
    <n v="80"/>
    <x v="1"/>
    <x v="1"/>
    <x v="1"/>
    <x v="2"/>
    <x v="0"/>
    <m/>
    <n v="1450"/>
    <n v="18.125"/>
    <n v="725"/>
    <s v="Alquiler"/>
    <x v="4"/>
  </r>
  <r>
    <s v="Estudio en calle Martínez Catena, 6, Zona Puerto Deportivo, Fuengirola-18"/>
    <x v="0"/>
    <n v="1450"/>
    <x v="7"/>
    <n v="45"/>
    <x v="15"/>
    <x v="1"/>
    <x v="1"/>
    <x v="1"/>
    <x v="1"/>
    <m/>
    <n v="1450"/>
    <n v="32.222222222222221"/>
    <n v="1450"/>
    <s v="Alquiler"/>
    <x v="4"/>
  </r>
  <r>
    <s v="Ático en calle del Marqués de Santa Ana248"/>
    <x v="1"/>
    <n v="1450"/>
    <x v="7"/>
    <n v="70"/>
    <x v="14"/>
    <x v="1"/>
    <x v="1"/>
    <x v="1"/>
    <x v="1"/>
    <m/>
    <n v="1450"/>
    <n v="20.714285714285715"/>
    <n v="1450"/>
    <s v="Alquiler"/>
    <x v="3"/>
  </r>
  <r>
    <s v="Piso en calle luna290"/>
    <x v="1"/>
    <n v="1450"/>
    <x v="7"/>
    <n v="86"/>
    <x v="14"/>
    <x v="1"/>
    <x v="1"/>
    <x v="1"/>
    <x v="1"/>
    <m/>
    <n v="1450"/>
    <n v="16.86046511627907"/>
    <n v="1450"/>
    <s v="Alquiler"/>
    <x v="3"/>
  </r>
  <r>
    <s v="Piso en calle de Carracedo478"/>
    <x v="1"/>
    <n v="1450"/>
    <x v="8"/>
    <n v="70"/>
    <x v="14"/>
    <x v="1"/>
    <x v="1"/>
    <x v="2"/>
    <x v="1"/>
    <m/>
    <n v="1450"/>
    <n v="20.714285714285715"/>
    <n v="725"/>
    <s v="Alquiler"/>
    <x v="3"/>
  </r>
  <r>
    <s v="Piso en calle Pacifico -paseo Maritimo Antonio Banderas, Pacífico, Málaga-124"/>
    <x v="0"/>
    <n v="1450"/>
    <x v="8"/>
    <n v="82"/>
    <x v="14"/>
    <x v="1"/>
    <x v="1"/>
    <x v="1"/>
    <x v="0"/>
    <m/>
    <n v="1450"/>
    <n v="17.682926829268293"/>
    <n v="725"/>
    <s v="Alquiler"/>
    <x v="3"/>
  </r>
  <r>
    <s v="Piso en calle Pacifico -paseo Maritimo Antonio Banderas, Pacífico, Málaga-141"/>
    <x v="0"/>
    <n v="1450"/>
    <x v="8"/>
    <n v="82"/>
    <x v="14"/>
    <x v="1"/>
    <x v="1"/>
    <x v="1"/>
    <x v="0"/>
    <m/>
    <n v="1450"/>
    <n v="17.682926829268293"/>
    <n v="725"/>
    <s v="Alquiler"/>
    <x v="3"/>
  </r>
  <r>
    <s v="Piso en plaza de Toros Vieja, 2, Perchel sur - El Bulto, Málaga-122"/>
    <x v="0"/>
    <n v="1450"/>
    <x v="8"/>
    <n v="95"/>
    <x v="14"/>
    <x v="1"/>
    <x v="1"/>
    <x v="1"/>
    <x v="1"/>
    <m/>
    <n v="1450"/>
    <n v="15.263157894736842"/>
    <n v="725"/>
    <s v="Alquiler"/>
    <x v="3"/>
  </r>
  <r>
    <s v="Piso en calle de Sebastián Elcano711"/>
    <x v="1"/>
    <n v="1450"/>
    <x v="7"/>
    <n v="80"/>
    <x v="3"/>
    <x v="1"/>
    <x v="1"/>
    <x v="1"/>
    <x v="0"/>
    <m/>
    <n v="1450"/>
    <n v="18.125"/>
    <n v="1450"/>
    <s v="Alquiler"/>
    <x v="3"/>
  </r>
  <r>
    <s v="Piso en calle de Rufino Blanco209"/>
    <x v="1"/>
    <n v="1450"/>
    <x v="8"/>
    <n v="60"/>
    <x v="3"/>
    <x v="1"/>
    <x v="1"/>
    <x v="1"/>
    <x v="1"/>
    <m/>
    <n v="1450"/>
    <n v="24.166666666666668"/>
    <n v="725"/>
    <s v="Alquiler"/>
    <x v="3"/>
  </r>
  <r>
    <s v="Piso en calle de Martín Machío9"/>
    <x v="1"/>
    <n v="1450"/>
    <x v="8"/>
    <n v="79"/>
    <x v="3"/>
    <x v="1"/>
    <x v="1"/>
    <x v="1"/>
    <x v="2"/>
    <n v="100"/>
    <n v="1550"/>
    <n v="19.620253164556964"/>
    <n v="775"/>
    <s v="Alquiler"/>
    <x v="3"/>
  </r>
  <r>
    <s v="Piso en calle de Martín Machío10"/>
    <x v="1"/>
    <n v="1450"/>
    <x v="8"/>
    <n v="79"/>
    <x v="3"/>
    <x v="1"/>
    <x v="1"/>
    <x v="1"/>
    <x v="2"/>
    <n v="100"/>
    <n v="1550"/>
    <n v="19.620253164556964"/>
    <n v="775"/>
    <s v="Alquiler"/>
    <x v="3"/>
  </r>
  <r>
    <s v="Dúplex en calle Frank Capra, 4, El Tejar - Hacienda Bizcochero, Málaga-213"/>
    <x v="0"/>
    <n v="1450"/>
    <x v="8"/>
    <n v="95"/>
    <x v="3"/>
    <x v="1"/>
    <x v="1"/>
    <x v="1"/>
    <x v="0"/>
    <m/>
    <n v="1450"/>
    <n v="15.263157894736842"/>
    <n v="725"/>
    <s v="Alquiler"/>
    <x v="3"/>
  </r>
  <r>
    <s v="Estudio en calle de San Aquilino630"/>
    <x v="1"/>
    <n v="1450"/>
    <x v="8"/>
    <n v="70"/>
    <x v="7"/>
    <x v="1"/>
    <x v="1"/>
    <x v="1"/>
    <x v="0"/>
    <m/>
    <n v="1450"/>
    <n v="20.714285714285715"/>
    <n v="725"/>
    <s v="Alquiler"/>
    <x v="3"/>
  </r>
  <r>
    <s v="Piso en calle Farmaceutico Murillo Herrera195"/>
    <x v="2"/>
    <n v="1450"/>
    <x v="8"/>
    <n v="135"/>
    <x v="7"/>
    <x v="1"/>
    <x v="1"/>
    <x v="1"/>
    <x v="1"/>
    <m/>
    <n v="1450"/>
    <n v="10.74074074074074"/>
    <n v="725"/>
    <s v="Alquiler"/>
    <x v="3"/>
  </r>
  <r>
    <s v="Piso en Pasillo de Santa Isabel, Centro Histórico, Málaga-382"/>
    <x v="0"/>
    <n v="1450"/>
    <x v="7"/>
    <n v="75"/>
    <x v="7"/>
    <x v="1"/>
    <x v="1"/>
    <x v="1"/>
    <x v="1"/>
    <m/>
    <n v="1450"/>
    <n v="19.333333333333332"/>
    <n v="1450"/>
    <s v="Alquiler"/>
    <x v="3"/>
  </r>
  <r>
    <s v="Piso en calle Valentuñana, Huerta Belón-Calvario, Marbella-572"/>
    <x v="0"/>
    <n v="1450"/>
    <x v="8"/>
    <n v="120"/>
    <x v="6"/>
    <x v="1"/>
    <x v="1"/>
    <x v="1"/>
    <x v="0"/>
    <m/>
    <n v="1450"/>
    <n v="12.083333333333334"/>
    <n v="725"/>
    <s v="Alquiler"/>
    <x v="0"/>
  </r>
  <r>
    <s v="Estudio en pasaje Montesa, 3, La Princesa, Málaga-585"/>
    <x v="0"/>
    <n v="1450"/>
    <x v="7"/>
    <n v="30"/>
    <x v="6"/>
    <x v="1"/>
    <x v="1"/>
    <x v="1"/>
    <x v="1"/>
    <m/>
    <n v="1450"/>
    <n v="48.333333333333336"/>
    <n v="1450"/>
    <s v="Alquiler"/>
    <x v="3"/>
  </r>
  <r>
    <s v="Piso en calle de Francisco Grande Covián753"/>
    <x v="1"/>
    <n v="1440"/>
    <x v="4"/>
    <n v="103"/>
    <x v="13"/>
    <x v="1"/>
    <x v="1"/>
    <x v="1"/>
    <x v="0"/>
    <m/>
    <n v="1440"/>
    <n v="13.980582524271844"/>
    <n v="480"/>
    <s v="Alquiler"/>
    <x v="3"/>
  </r>
  <r>
    <s v="Piso en calle Francisco Rabal713"/>
    <x v="1"/>
    <n v="1440"/>
    <x v="5"/>
    <n v="135"/>
    <x v="3"/>
    <x v="1"/>
    <x v="1"/>
    <x v="1"/>
    <x v="0"/>
    <m/>
    <n v="1440"/>
    <n v="10.666666666666666"/>
    <n v="360"/>
    <s v="Alquiler"/>
    <x v="8"/>
  </r>
  <r>
    <s v="Piso en calle Granada, 3, Centro Histórico, Málaga-253"/>
    <x v="0"/>
    <n v="1440"/>
    <x v="7"/>
    <n v="61"/>
    <x v="7"/>
    <x v="1"/>
    <x v="1"/>
    <x v="2"/>
    <x v="1"/>
    <m/>
    <n v="1440"/>
    <n v="23.606557377049182"/>
    <n v="1440"/>
    <s v="Alquiler"/>
    <x v="3"/>
  </r>
  <r>
    <s v="Piso en calle Granada, 3, Centro Histórico, Málaga-254"/>
    <x v="0"/>
    <n v="1440"/>
    <x v="7"/>
    <n v="61"/>
    <x v="7"/>
    <x v="1"/>
    <x v="1"/>
    <x v="2"/>
    <x v="1"/>
    <m/>
    <n v="1440"/>
    <n v="23.606557377049182"/>
    <n v="1440"/>
    <s v="Alquiler"/>
    <x v="3"/>
  </r>
  <r>
    <s v="Dúplex en calle Cantueso30"/>
    <x v="1"/>
    <n v="1440"/>
    <x v="7"/>
    <n v="60"/>
    <x v="6"/>
    <x v="1"/>
    <x v="1"/>
    <x v="1"/>
    <x v="1"/>
    <m/>
    <n v="1440"/>
    <n v="24"/>
    <n v="1440"/>
    <s v="Alquiler"/>
    <x v="3"/>
  </r>
  <r>
    <s v="Piso en calle Marqués de Larios, Centro Histórico, Málaga-136"/>
    <x v="0"/>
    <n v="1425"/>
    <x v="8"/>
    <n v="76"/>
    <x v="14"/>
    <x v="1"/>
    <x v="1"/>
    <x v="1"/>
    <x v="1"/>
    <m/>
    <n v="1425"/>
    <n v="18.75"/>
    <n v="712.5"/>
    <s v="Alquiler"/>
    <x v="3"/>
  </r>
  <r>
    <s v="Piso en avenida Plutarco, El Consul - El Romeral, Málaga-516"/>
    <x v="0"/>
    <n v="1420"/>
    <x v="7"/>
    <n v="51"/>
    <x v="6"/>
    <x v="1"/>
    <x v="1"/>
    <x v="1"/>
    <x v="1"/>
    <m/>
    <n v="1420"/>
    <n v="27.843137254901961"/>
    <n v="1420"/>
    <s v="Alquiler"/>
    <x v="3"/>
  </r>
  <r>
    <s v="Estudio en calle Cantueso254"/>
    <x v="1"/>
    <n v="1410"/>
    <x v="7"/>
    <n v="48"/>
    <x v="14"/>
    <x v="1"/>
    <x v="1"/>
    <x v="1"/>
    <x v="1"/>
    <m/>
    <n v="1410"/>
    <n v="29.375"/>
    <n v="1410"/>
    <s v="Alquiler"/>
    <x v="3"/>
  </r>
  <r>
    <s v="Piso en avenida De La Industria3"/>
    <x v="1"/>
    <n v="1410"/>
    <x v="7"/>
    <n v="30"/>
    <x v="3"/>
    <x v="1"/>
    <x v="1"/>
    <x v="1"/>
    <x v="2"/>
    <n v="60"/>
    <n v="1470"/>
    <n v="49"/>
    <n v="1470"/>
    <s v="Alquiler"/>
    <x v="2"/>
  </r>
  <r>
    <s v="Casa o chalet independiente en Cercedilla840"/>
    <x v="1"/>
    <n v="1400"/>
    <x v="5"/>
    <n v="120"/>
    <x v="0"/>
    <x v="0"/>
    <x v="0"/>
    <x v="0"/>
    <x v="0"/>
    <m/>
    <n v="1400"/>
    <n v="11.666666666666666"/>
    <n v="350"/>
    <s v="Alquiler"/>
    <x v="1"/>
  </r>
  <r>
    <s v="Piso en El Guijo - Colonia España - Colonia San Antonio601"/>
    <x v="1"/>
    <n v="1400"/>
    <x v="4"/>
    <n v="110"/>
    <x v="6"/>
    <x v="1"/>
    <x v="2"/>
    <x v="1"/>
    <x v="0"/>
    <m/>
    <n v="1400"/>
    <n v="12.727272727272727"/>
    <n v="466.66666666666669"/>
    <s v="Alquiler"/>
    <x v="1"/>
  </r>
  <r>
    <s v="Piso en calle de Hortaleza432"/>
    <x v="1"/>
    <n v="1400"/>
    <x v="7"/>
    <n v="80"/>
    <x v="6"/>
    <x v="1"/>
    <x v="2"/>
    <x v="2"/>
    <x v="1"/>
    <m/>
    <n v="1400"/>
    <n v="17.5"/>
    <n v="1400"/>
    <s v="Alquiler"/>
    <x v="3"/>
  </r>
  <r>
    <s v="Piso en calle de la Libertad795"/>
    <x v="1"/>
    <n v="1400"/>
    <x v="4"/>
    <n v="120"/>
    <x v="1"/>
    <x v="1"/>
    <x v="1"/>
    <x v="1"/>
    <x v="0"/>
    <m/>
    <n v="1400"/>
    <n v="11.666666666666666"/>
    <n v="466.66666666666669"/>
    <s v="Alquiler"/>
    <x v="1"/>
  </r>
  <r>
    <s v="Piso en calle del Amparo385"/>
    <x v="1"/>
    <n v="1400"/>
    <x v="8"/>
    <n v="68"/>
    <x v="1"/>
    <x v="1"/>
    <x v="1"/>
    <x v="1"/>
    <x v="1"/>
    <m/>
    <n v="1400"/>
    <n v="20.588235294117649"/>
    <n v="700"/>
    <s v="Alquiler"/>
    <x v="3"/>
  </r>
  <r>
    <s v="Ático en calle Antonio Van de Pere764"/>
    <x v="1"/>
    <n v="1400"/>
    <x v="4"/>
    <n v="131"/>
    <x v="12"/>
    <x v="1"/>
    <x v="1"/>
    <x v="1"/>
    <x v="0"/>
    <m/>
    <n v="1400"/>
    <n v="10.687022900763358"/>
    <n v="466.66666666666669"/>
    <s v="Alquiler"/>
    <x v="8"/>
  </r>
  <r>
    <s v="Piso en Principe Pío Madrid354"/>
    <x v="1"/>
    <n v="1400"/>
    <x v="8"/>
    <n v="90"/>
    <x v="12"/>
    <x v="1"/>
    <x v="1"/>
    <x v="1"/>
    <x v="1"/>
    <m/>
    <n v="1400"/>
    <n v="15.555555555555555"/>
    <n v="700"/>
    <s v="Alquiler"/>
    <x v="3"/>
  </r>
  <r>
    <s v="Piso en avenida Felipe González Márquez102"/>
    <x v="2"/>
    <n v="1400"/>
    <x v="5"/>
    <n v="155"/>
    <x v="13"/>
    <x v="1"/>
    <x v="1"/>
    <x v="1"/>
    <x v="0"/>
    <m/>
    <n v="1400"/>
    <n v="9.0322580645161299"/>
    <n v="350"/>
    <s v="Alquiler"/>
    <x v="7"/>
  </r>
  <r>
    <s v="Piso en Bami - Pineda114"/>
    <x v="2"/>
    <n v="1400"/>
    <x v="4"/>
    <n v="129"/>
    <x v="13"/>
    <x v="1"/>
    <x v="1"/>
    <x v="1"/>
    <x v="0"/>
    <m/>
    <n v="1400"/>
    <n v="10.852713178294573"/>
    <n v="466.66666666666669"/>
    <s v="Alquiler"/>
    <x v="3"/>
  </r>
  <r>
    <s v="Piso en calle Pacífico, s/n, Pacífico, Málaga-66"/>
    <x v="0"/>
    <n v="1400"/>
    <x v="8"/>
    <n v="80"/>
    <x v="13"/>
    <x v="1"/>
    <x v="1"/>
    <x v="1"/>
    <x v="0"/>
    <m/>
    <n v="1400"/>
    <n v="17.5"/>
    <n v="700"/>
    <s v="Alquiler"/>
    <x v="3"/>
  </r>
  <r>
    <s v="Piso en avenida Severo Ochoa, 51, La Puya - La Ermita, Marbella-77"/>
    <x v="0"/>
    <n v="1400"/>
    <x v="7"/>
    <n v="70"/>
    <x v="13"/>
    <x v="1"/>
    <x v="1"/>
    <x v="1"/>
    <x v="0"/>
    <m/>
    <n v="1400"/>
    <n v="20"/>
    <n v="1400"/>
    <s v="Alquiler"/>
    <x v="0"/>
  </r>
  <r>
    <s v="Piso en calle Huerto de los Claveles, 10, El Molinillo - Capuchinos, Málaga-56"/>
    <x v="0"/>
    <n v="1400"/>
    <x v="8"/>
    <n v="82"/>
    <x v="13"/>
    <x v="1"/>
    <x v="1"/>
    <x v="1"/>
    <x v="1"/>
    <m/>
    <n v="1400"/>
    <n v="17.073170731707318"/>
    <n v="700"/>
    <s v="Alquiler"/>
    <x v="3"/>
  </r>
  <r>
    <s v="Piso en Illescas745"/>
    <x v="1"/>
    <n v="1400"/>
    <x v="4"/>
    <n v="98"/>
    <x v="14"/>
    <x v="1"/>
    <x v="1"/>
    <x v="1"/>
    <x v="0"/>
    <m/>
    <n v="1400"/>
    <n v="14.285714285714286"/>
    <n v="466.66666666666669"/>
    <s v="Alquiler"/>
    <x v="3"/>
  </r>
  <r>
    <s v="Dúplex en Gaztambide252"/>
    <x v="1"/>
    <n v="1400"/>
    <x v="7"/>
    <n v="59"/>
    <x v="14"/>
    <x v="1"/>
    <x v="1"/>
    <x v="1"/>
    <x v="1"/>
    <m/>
    <n v="1400"/>
    <n v="23.728813559322035"/>
    <n v="1400"/>
    <s v="Alquiler"/>
    <x v="3"/>
  </r>
  <r>
    <s v="Piso en Barrio Justicia noviciado258"/>
    <x v="1"/>
    <n v="1400"/>
    <x v="7"/>
    <n v="52"/>
    <x v="14"/>
    <x v="1"/>
    <x v="1"/>
    <x v="1"/>
    <x v="1"/>
    <m/>
    <n v="1400"/>
    <n v="26.923076923076923"/>
    <n v="1400"/>
    <s v="Alquiler"/>
    <x v="3"/>
  </r>
  <r>
    <s v="Piso en calle la Colina, 160, La Colina, Torremolinos-110"/>
    <x v="0"/>
    <n v="1400"/>
    <x v="8"/>
    <n v="57"/>
    <x v="14"/>
    <x v="1"/>
    <x v="1"/>
    <x v="1"/>
    <x v="2"/>
    <n v="70"/>
    <n v="1470"/>
    <n v="25.789473684210527"/>
    <n v="735"/>
    <s v="Alquiler"/>
    <x v="4"/>
  </r>
  <r>
    <s v="Piso en calle Placeta Compás de la Trinidad, Los Castillejos - La Trinidad, Málaga-132"/>
    <x v="0"/>
    <n v="1400"/>
    <x v="5"/>
    <n v="120"/>
    <x v="14"/>
    <x v="1"/>
    <x v="1"/>
    <x v="1"/>
    <x v="1"/>
    <m/>
    <n v="1400"/>
    <n v="11.666666666666666"/>
    <n v="350"/>
    <s v="Alquiler"/>
    <x v="3"/>
  </r>
  <r>
    <s v="Piso en avenida de la Rosaleda, 17, La Goleta - San Felipe Neri, Málaga-147"/>
    <x v="0"/>
    <n v="1400"/>
    <x v="4"/>
    <n v="100"/>
    <x v="14"/>
    <x v="1"/>
    <x v="1"/>
    <x v="1"/>
    <x v="1"/>
    <m/>
    <n v="1400"/>
    <n v="14"/>
    <n v="466.66666666666669"/>
    <s v="Alquiler"/>
    <x v="3"/>
  </r>
  <r>
    <s v="Piso en calle Pacheco, Victoria Eugenia, Málaga-120"/>
    <x v="0"/>
    <n v="1400"/>
    <x v="4"/>
    <n v="100"/>
    <x v="14"/>
    <x v="1"/>
    <x v="1"/>
    <x v="1"/>
    <x v="1"/>
    <m/>
    <n v="1400"/>
    <n v="14"/>
    <n v="466.66666666666669"/>
    <s v="Alquiler"/>
    <x v="3"/>
  </r>
  <r>
    <s v="Piso en calle Armengual de la Mota, 1, Perchel norte, Málaga-158"/>
    <x v="0"/>
    <n v="1400"/>
    <x v="8"/>
    <n v="70"/>
    <x v="14"/>
    <x v="1"/>
    <x v="1"/>
    <x v="1"/>
    <x v="1"/>
    <m/>
    <n v="1400"/>
    <n v="20"/>
    <n v="700"/>
    <s v="Alquiler"/>
    <x v="3"/>
  </r>
  <r>
    <s v="Piso en calle de Francos Rodríguez703"/>
    <x v="1"/>
    <n v="1400"/>
    <x v="7"/>
    <n v="59"/>
    <x v="3"/>
    <x v="1"/>
    <x v="1"/>
    <x v="1"/>
    <x v="0"/>
    <m/>
    <n v="1400"/>
    <n v="23.728813559322035"/>
    <n v="1400"/>
    <s v="Alquiler"/>
    <x v="3"/>
  </r>
  <r>
    <s v="Piso en calle San Isidro717"/>
    <x v="1"/>
    <n v="1400"/>
    <x v="8"/>
    <n v="90"/>
    <x v="3"/>
    <x v="1"/>
    <x v="1"/>
    <x v="1"/>
    <x v="0"/>
    <m/>
    <n v="1400"/>
    <n v="15.555555555555555"/>
    <n v="700"/>
    <s v="Alquiler"/>
    <x v="1"/>
  </r>
  <r>
    <s v="Ático en calle de Caunedo178"/>
    <x v="1"/>
    <n v="1400"/>
    <x v="8"/>
    <n v="85"/>
    <x v="3"/>
    <x v="1"/>
    <x v="1"/>
    <x v="1"/>
    <x v="1"/>
    <m/>
    <n v="1400"/>
    <n v="16.470588235294116"/>
    <n v="700"/>
    <s v="Alquiler"/>
    <x v="3"/>
  </r>
  <r>
    <s v="Ático en calle de Caunedo179"/>
    <x v="1"/>
    <n v="1400"/>
    <x v="8"/>
    <n v="85"/>
    <x v="3"/>
    <x v="1"/>
    <x v="1"/>
    <x v="1"/>
    <x v="1"/>
    <m/>
    <n v="1400"/>
    <n v="16.470588235294116"/>
    <n v="700"/>
    <s v="Alquiler"/>
    <x v="3"/>
  </r>
  <r>
    <s v="Piso en calle de Manipa203"/>
    <x v="1"/>
    <n v="1400"/>
    <x v="4"/>
    <n v="100"/>
    <x v="3"/>
    <x v="1"/>
    <x v="1"/>
    <x v="1"/>
    <x v="1"/>
    <m/>
    <n v="1400"/>
    <n v="14"/>
    <n v="466.66666666666669"/>
    <s v="Alquiler"/>
    <x v="3"/>
  </r>
  <r>
    <s v="Piso en calle de Villamanín217"/>
    <x v="1"/>
    <n v="1400"/>
    <x v="5"/>
    <n v="91"/>
    <x v="3"/>
    <x v="1"/>
    <x v="1"/>
    <x v="1"/>
    <x v="1"/>
    <m/>
    <n v="1400"/>
    <n v="15.384615384615385"/>
    <n v="350"/>
    <s v="Alquiler"/>
    <x v="3"/>
  </r>
  <r>
    <s v="Piso en calle Galiana221"/>
    <x v="1"/>
    <n v="1400"/>
    <x v="8"/>
    <n v="79"/>
    <x v="3"/>
    <x v="1"/>
    <x v="1"/>
    <x v="1"/>
    <x v="1"/>
    <m/>
    <n v="1400"/>
    <n v="17.721518987341771"/>
    <n v="700"/>
    <s v="Alquiler"/>
    <x v="3"/>
  </r>
  <r>
    <s v="Piso en alameda de Capuchinos, El Molinillo - Capuchinos, Málaga-218"/>
    <x v="0"/>
    <n v="1400"/>
    <x v="8"/>
    <n v="102"/>
    <x v="3"/>
    <x v="1"/>
    <x v="1"/>
    <x v="1"/>
    <x v="0"/>
    <m/>
    <n v="1400"/>
    <n v="13.725490196078431"/>
    <n v="700"/>
    <s v="Alquiler"/>
    <x v="3"/>
  </r>
  <r>
    <s v="Piso en calle Angosta del Carmen, 8, Perchel sur - El Bulto, Málaga-210"/>
    <x v="0"/>
    <n v="1400"/>
    <x v="4"/>
    <n v="100"/>
    <x v="3"/>
    <x v="1"/>
    <x v="1"/>
    <x v="1"/>
    <x v="0"/>
    <m/>
    <n v="1400"/>
    <n v="14"/>
    <n v="466.66666666666669"/>
    <s v="Alquiler"/>
    <x v="3"/>
  </r>
  <r>
    <s v="Piso en plaza les flavia malacitana, 13, El Ejido, Málaga-224"/>
    <x v="0"/>
    <n v="1400"/>
    <x v="4"/>
    <n v="90"/>
    <x v="3"/>
    <x v="1"/>
    <x v="1"/>
    <x v="1"/>
    <x v="0"/>
    <m/>
    <n v="1400"/>
    <n v="15.555555555555555"/>
    <n v="466.66666666666669"/>
    <s v="Alquiler"/>
    <x v="3"/>
  </r>
  <r>
    <s v="Piso en avenida del Arroyo de los Ángeles, Martiricos - La Roca, Málaga-205"/>
    <x v="0"/>
    <n v="1400"/>
    <x v="8"/>
    <n v="80"/>
    <x v="3"/>
    <x v="1"/>
    <x v="1"/>
    <x v="1"/>
    <x v="1"/>
    <m/>
    <n v="1400"/>
    <n v="17.5"/>
    <n v="700"/>
    <s v="Alquiler"/>
    <x v="3"/>
  </r>
  <r>
    <s v="Piso en calle de Deyanira646"/>
    <x v="1"/>
    <n v="1400"/>
    <x v="8"/>
    <n v="97"/>
    <x v="7"/>
    <x v="1"/>
    <x v="1"/>
    <x v="1"/>
    <x v="0"/>
    <m/>
    <n v="1400"/>
    <n v="14.43298969072165"/>
    <n v="700"/>
    <s v="Alquiler"/>
    <x v="3"/>
  </r>
  <r>
    <s v="Piso en CL Martinez De La Rosa, Suárez, Málaga-377"/>
    <x v="0"/>
    <n v="1400"/>
    <x v="4"/>
    <n v="95"/>
    <x v="7"/>
    <x v="1"/>
    <x v="1"/>
    <x v="1"/>
    <x v="0"/>
    <m/>
    <n v="1400"/>
    <n v="14.736842105263158"/>
    <n v="466.66666666666669"/>
    <s v="Alquiler"/>
    <x v="3"/>
  </r>
  <r>
    <s v="Piso en avenida de Carlos Haya, s/n, Camino de Antequera, Málaga-364"/>
    <x v="0"/>
    <n v="1400"/>
    <x v="8"/>
    <n v="79"/>
    <x v="7"/>
    <x v="1"/>
    <x v="1"/>
    <x v="1"/>
    <x v="0"/>
    <m/>
    <n v="1400"/>
    <n v="17.721518987341771"/>
    <n v="700"/>
    <s v="Alquiler"/>
    <x v="3"/>
  </r>
  <r>
    <s v="Piso en de la Estación598"/>
    <x v="1"/>
    <n v="1400"/>
    <x v="4"/>
    <n v="112"/>
    <x v="6"/>
    <x v="1"/>
    <x v="1"/>
    <x v="1"/>
    <x v="0"/>
    <m/>
    <n v="1400"/>
    <n v="12.5"/>
    <n v="466.66666666666669"/>
    <s v="Alquiler"/>
    <x v="8"/>
  </r>
  <r>
    <s v="Piso en avenida del Príncipe de Asturias42"/>
    <x v="1"/>
    <n v="1400"/>
    <x v="7"/>
    <n v="70"/>
    <x v="6"/>
    <x v="1"/>
    <x v="1"/>
    <x v="1"/>
    <x v="1"/>
    <m/>
    <n v="1400"/>
    <n v="20"/>
    <n v="1400"/>
    <s v="Alquiler"/>
    <x v="1"/>
  </r>
  <r>
    <s v="Piso en calle del Pensamiento84"/>
    <x v="1"/>
    <n v="1400"/>
    <x v="7"/>
    <n v="64"/>
    <x v="6"/>
    <x v="1"/>
    <x v="1"/>
    <x v="1"/>
    <x v="1"/>
    <m/>
    <n v="1400"/>
    <n v="21.875"/>
    <n v="1400"/>
    <s v="Alquiler"/>
    <x v="3"/>
  </r>
  <r>
    <s v="Piso en calle del Pensamiento85"/>
    <x v="1"/>
    <n v="1400"/>
    <x v="7"/>
    <n v="64"/>
    <x v="6"/>
    <x v="1"/>
    <x v="1"/>
    <x v="1"/>
    <x v="1"/>
    <m/>
    <n v="1400"/>
    <n v="21.875"/>
    <n v="1400"/>
    <s v="Alquiler"/>
    <x v="3"/>
  </r>
  <r>
    <s v="Dúplex en Raya del Palancar - Guadamonte1"/>
    <x v="1"/>
    <n v="1400"/>
    <x v="8"/>
    <n v="150"/>
    <x v="6"/>
    <x v="1"/>
    <x v="1"/>
    <x v="1"/>
    <x v="2"/>
    <n v="50"/>
    <n v="1450"/>
    <n v="9.6666666666666661"/>
    <n v="725"/>
    <s v="Alquiler"/>
    <x v="1"/>
  </r>
  <r>
    <s v="Piso en calle Mallarmé, El Tejar - Hacienda Bizcochero, Málaga-522"/>
    <x v="0"/>
    <n v="1400"/>
    <x v="4"/>
    <n v="95"/>
    <x v="6"/>
    <x v="1"/>
    <x v="1"/>
    <x v="1"/>
    <x v="0"/>
    <m/>
    <n v="1400"/>
    <n v="14.736842105263158"/>
    <n v="466.66666666666669"/>
    <s v="Alquiler"/>
    <x v="3"/>
  </r>
  <r>
    <s v="Piso en plaza del Teatro, 1, Centro Histórico, Málaga-543"/>
    <x v="0"/>
    <n v="1400"/>
    <x v="8"/>
    <n v="70"/>
    <x v="6"/>
    <x v="1"/>
    <x v="1"/>
    <x v="1"/>
    <x v="1"/>
    <m/>
    <n v="1400"/>
    <n v="20"/>
    <n v="700"/>
    <s v="Alquiler"/>
    <x v="3"/>
  </r>
  <r>
    <s v="Piso en calle de la Salvia64"/>
    <x v="1"/>
    <n v="1399"/>
    <x v="7"/>
    <n v="21"/>
    <x v="6"/>
    <x v="1"/>
    <x v="2"/>
    <x v="1"/>
    <x v="1"/>
    <m/>
    <n v="1399"/>
    <n v="66.61904761904762"/>
    <n v="1399"/>
    <s v="Alquiler"/>
    <x v="3"/>
  </r>
  <r>
    <s v="Ático en calle del Conde de Lemos246"/>
    <x v="1"/>
    <n v="1390"/>
    <x v="7"/>
    <n v="68"/>
    <x v="14"/>
    <x v="1"/>
    <x v="2"/>
    <x v="1"/>
    <x v="1"/>
    <m/>
    <n v="1390"/>
    <n v="20.441176470588236"/>
    <n v="1390"/>
    <s v="Alquiler"/>
    <x v="3"/>
  </r>
  <r>
    <s v="Piso en calle de Luciente133"/>
    <x v="1"/>
    <n v="1390"/>
    <x v="8"/>
    <n v="52"/>
    <x v="7"/>
    <x v="1"/>
    <x v="2"/>
    <x v="1"/>
    <x v="1"/>
    <m/>
    <n v="1390"/>
    <n v="26.73076923076923"/>
    <n v="695"/>
    <s v="Alquiler"/>
    <x v="3"/>
  </r>
  <r>
    <s v="Piso en calle de Luciente134"/>
    <x v="1"/>
    <n v="1390"/>
    <x v="8"/>
    <n v="52"/>
    <x v="7"/>
    <x v="1"/>
    <x v="2"/>
    <x v="1"/>
    <x v="1"/>
    <m/>
    <n v="1390"/>
    <n v="26.73076923076923"/>
    <n v="695"/>
    <s v="Alquiler"/>
    <x v="3"/>
  </r>
  <r>
    <s v="Piso en calle Juan de Juanes367"/>
    <x v="1"/>
    <n v="1390"/>
    <x v="5"/>
    <n v="128"/>
    <x v="18"/>
    <x v="1"/>
    <x v="1"/>
    <x v="1"/>
    <x v="1"/>
    <m/>
    <n v="1390"/>
    <n v="10.859375"/>
    <n v="347.5"/>
    <s v="Alquiler"/>
    <x v="8"/>
  </r>
  <r>
    <s v="Piso en Zona Pueblo685"/>
    <x v="1"/>
    <n v="1390"/>
    <x v="8"/>
    <n v="56"/>
    <x v="7"/>
    <x v="1"/>
    <x v="1"/>
    <x v="1"/>
    <x v="0"/>
    <m/>
    <n v="1390"/>
    <n v="24.821428571428573"/>
    <n v="695"/>
    <s v="Alquiler"/>
    <x v="1"/>
  </r>
  <r>
    <s v="Piso en calle Rosario194"/>
    <x v="2"/>
    <n v="1390"/>
    <x v="8"/>
    <n v="125"/>
    <x v="7"/>
    <x v="1"/>
    <x v="1"/>
    <x v="1"/>
    <x v="1"/>
    <m/>
    <n v="1390"/>
    <n v="11.12"/>
    <n v="695"/>
    <s v="Alquiler"/>
    <x v="3"/>
  </r>
  <r>
    <s v="Piso en calle Peñalara585"/>
    <x v="1"/>
    <n v="1390"/>
    <x v="7"/>
    <n v="68"/>
    <x v="6"/>
    <x v="1"/>
    <x v="1"/>
    <x v="1"/>
    <x v="0"/>
    <m/>
    <n v="1390"/>
    <n v="20.441176470588236"/>
    <n v="1390"/>
    <s v="Alquiler"/>
    <x v="1"/>
  </r>
  <r>
    <s v="Piso en calle Virgen de la Paz, Carranque - Haza Cuevas, Málaga-919"/>
    <x v="0"/>
    <n v="1385"/>
    <x v="5"/>
    <n v="90"/>
    <x v="1"/>
    <x v="1"/>
    <x v="1"/>
    <x v="1"/>
    <x v="1"/>
    <m/>
    <n v="1385"/>
    <n v="15.388888888888889"/>
    <n v="346.25"/>
    <s v="Alquiler"/>
    <x v="3"/>
  </r>
  <r>
    <s v="Piso en calle de Mánchester769"/>
    <x v="1"/>
    <n v="1375"/>
    <x v="8"/>
    <n v="85"/>
    <x v="12"/>
    <x v="1"/>
    <x v="1"/>
    <x v="1"/>
    <x v="0"/>
    <m/>
    <n v="1375"/>
    <n v="16.176470588235293"/>
    <n v="687.5"/>
    <s v="Alquiler"/>
    <x v="3"/>
  </r>
  <r>
    <s v="Piso en calle Oslo797"/>
    <x v="1"/>
    <n v="1370"/>
    <x v="4"/>
    <n v="90"/>
    <x v="1"/>
    <x v="1"/>
    <x v="1"/>
    <x v="1"/>
    <x v="0"/>
    <m/>
    <n v="1370"/>
    <n v="15.222222222222221"/>
    <n v="456.66666666666669"/>
    <s v="Alquiler"/>
    <x v="8"/>
  </r>
  <r>
    <s v="Piso en calle Oslo798"/>
    <x v="1"/>
    <n v="1370"/>
    <x v="4"/>
    <n v="90"/>
    <x v="1"/>
    <x v="1"/>
    <x v="1"/>
    <x v="1"/>
    <x v="0"/>
    <m/>
    <n v="1370"/>
    <n v="15.222222222222221"/>
    <n v="456.66666666666669"/>
    <s v="Alquiler"/>
    <x v="8"/>
  </r>
  <r>
    <s v="Chalet adosado en calle Calvario, 20, Mijas Pueblo, Mijas-681"/>
    <x v="0"/>
    <n v="1365"/>
    <x v="5"/>
    <n v="125"/>
    <x v="0"/>
    <x v="0"/>
    <x v="0"/>
    <x v="0"/>
    <x v="0"/>
    <m/>
    <n v="1365"/>
    <n v="10.92"/>
    <n v="341.25"/>
    <s v="Alquiler"/>
    <x v="4"/>
  </r>
  <r>
    <s v="Dúplex en Juan Varela Gómez5"/>
    <x v="2"/>
    <n v="1360"/>
    <x v="4"/>
    <n v="156"/>
    <x v="26"/>
    <x v="1"/>
    <x v="1"/>
    <x v="1"/>
    <x v="2"/>
    <n v="60"/>
    <n v="1420"/>
    <n v="9.1025641025641022"/>
    <n v="473.33333333333331"/>
    <s v="Alquiler"/>
    <x v="7"/>
  </r>
  <r>
    <s v="Piso en Octavio Paz, 12, El Atabal, Málaga-512"/>
    <x v="0"/>
    <n v="1360"/>
    <x v="8"/>
    <n v="84"/>
    <x v="6"/>
    <x v="1"/>
    <x v="1"/>
    <x v="1"/>
    <x v="0"/>
    <m/>
    <n v="1360"/>
    <n v="16.19047619047619"/>
    <n v="680"/>
    <s v="Alquiler"/>
    <x v="3"/>
  </r>
  <r>
    <s v="Piso en Octavio Paz, 12, El Atabal, Málaga-540"/>
    <x v="0"/>
    <n v="1360"/>
    <x v="8"/>
    <n v="84"/>
    <x v="6"/>
    <x v="1"/>
    <x v="1"/>
    <x v="1"/>
    <x v="0"/>
    <m/>
    <n v="1360"/>
    <n v="16.19047619047619"/>
    <n v="680"/>
    <s v="Alquiler"/>
    <x v="3"/>
  </r>
  <r>
    <s v="Piso en calle de Fuente del Saz55"/>
    <x v="1"/>
    <n v="1355"/>
    <x v="7"/>
    <n v="51"/>
    <x v="6"/>
    <x v="1"/>
    <x v="1"/>
    <x v="1"/>
    <x v="1"/>
    <m/>
    <n v="1355"/>
    <n v="26.568627450980394"/>
    <n v="1355"/>
    <s v="Alquiler"/>
    <x v="3"/>
  </r>
  <r>
    <s v="Piso en calle de Fuente del Saz56"/>
    <x v="1"/>
    <n v="1355"/>
    <x v="7"/>
    <n v="51"/>
    <x v="6"/>
    <x v="1"/>
    <x v="1"/>
    <x v="1"/>
    <x v="1"/>
    <m/>
    <n v="1355"/>
    <n v="26.568627450980394"/>
    <n v="1355"/>
    <s v="Alquiler"/>
    <x v="3"/>
  </r>
  <r>
    <s v="Chalet adosado en compás de la victoria, 30, Cristo de la Epidemia, Málaga-0"/>
    <x v="0"/>
    <n v="1350"/>
    <x v="4"/>
    <n v="120"/>
    <x v="0"/>
    <x v="0"/>
    <x v="0"/>
    <x v="0"/>
    <x v="0"/>
    <m/>
    <n v="1350"/>
    <n v="11.25"/>
    <n v="450"/>
    <s v="Alquiler"/>
    <x v="3"/>
  </r>
  <r>
    <s v="Chalet adosado en avenida Ingeniero José Luis Prats46"/>
    <x v="2"/>
    <n v="1350"/>
    <x v="5"/>
    <n v="142"/>
    <x v="0"/>
    <x v="0"/>
    <x v="0"/>
    <x v="0"/>
    <x v="0"/>
    <m/>
    <n v="1350"/>
    <n v="9.5070422535211261"/>
    <n v="337.5"/>
    <s v="Alquiler"/>
    <x v="7"/>
  </r>
  <r>
    <s v="Piso en calle Navarra, 9, Arroyo de la Miel, Benalmádena-173"/>
    <x v="0"/>
    <n v="1350"/>
    <x v="4"/>
    <n v="80"/>
    <x v="3"/>
    <x v="1"/>
    <x v="2"/>
    <x v="1"/>
    <x v="1"/>
    <m/>
    <n v="1350"/>
    <n v="16.875"/>
    <n v="450"/>
    <s v="Alquiler"/>
    <x v="4"/>
  </r>
  <r>
    <s v="Estudio en calle dos Aceras, 12, La Merced, Málaga-244"/>
    <x v="0"/>
    <n v="1350"/>
    <x v="7"/>
    <n v="35"/>
    <x v="7"/>
    <x v="1"/>
    <x v="2"/>
    <x v="1"/>
    <x v="1"/>
    <m/>
    <n v="1350"/>
    <n v="38.571428571428569"/>
    <n v="1350"/>
    <s v="Alquiler"/>
    <x v="3"/>
  </r>
  <r>
    <s v="Piso en calle de Aragón790"/>
    <x v="1"/>
    <n v="1350"/>
    <x v="8"/>
    <n v="126"/>
    <x v="1"/>
    <x v="1"/>
    <x v="1"/>
    <x v="1"/>
    <x v="0"/>
    <m/>
    <n v="1350"/>
    <n v="10.714285714285714"/>
    <n v="675"/>
    <s v="Alquiler"/>
    <x v="8"/>
  </r>
  <r>
    <s v="Piso en carretera de Fuencarral800"/>
    <x v="1"/>
    <n v="1350"/>
    <x v="7"/>
    <n v="73"/>
    <x v="1"/>
    <x v="1"/>
    <x v="1"/>
    <x v="1"/>
    <x v="0"/>
    <m/>
    <n v="1350"/>
    <n v="18.493150684931507"/>
    <n v="1350"/>
    <s v="Alquiler"/>
    <x v="2"/>
  </r>
  <r>
    <s v="Piso en avenida Imperio Argentina, Finca el Pato - Torre del Río, Málaga-914"/>
    <x v="0"/>
    <n v="1350"/>
    <x v="8"/>
    <n v="85"/>
    <x v="1"/>
    <x v="1"/>
    <x v="1"/>
    <x v="1"/>
    <x v="0"/>
    <m/>
    <n v="1350"/>
    <n v="15.882352941176471"/>
    <n v="675"/>
    <s v="Alquiler"/>
    <x v="3"/>
  </r>
  <r>
    <s v="Piso en calle Rico Cejudo87"/>
    <x v="2"/>
    <n v="1350"/>
    <x v="4"/>
    <n v="120"/>
    <x v="26"/>
    <x v="1"/>
    <x v="1"/>
    <x v="1"/>
    <x v="0"/>
    <m/>
    <n v="1350"/>
    <n v="11.25"/>
    <n v="450"/>
    <s v="Alquiler"/>
    <x v="3"/>
  </r>
  <r>
    <s v="Piso en avenida Concejal Alberto Jiménez-Becerril112"/>
    <x v="2"/>
    <n v="1350"/>
    <x v="4"/>
    <n v="160"/>
    <x v="13"/>
    <x v="1"/>
    <x v="1"/>
    <x v="1"/>
    <x v="0"/>
    <m/>
    <n v="1350"/>
    <n v="8.4375"/>
    <n v="450"/>
    <s v="Alquiler"/>
    <x v="3"/>
  </r>
  <r>
    <s v="Piso en plaza de Peña Horcajo334"/>
    <x v="1"/>
    <n v="1350"/>
    <x v="7"/>
    <n v="67"/>
    <x v="13"/>
    <x v="1"/>
    <x v="1"/>
    <x v="1"/>
    <x v="1"/>
    <m/>
    <n v="1350"/>
    <n v="20.149253731343283"/>
    <n v="1350"/>
    <s v="Alquiler"/>
    <x v="3"/>
  </r>
  <r>
    <s v="Piso en calle de Mauricio Legendre275"/>
    <x v="1"/>
    <n v="1350"/>
    <x v="7"/>
    <n v="64"/>
    <x v="14"/>
    <x v="1"/>
    <x v="1"/>
    <x v="1"/>
    <x v="1"/>
    <m/>
    <n v="1350"/>
    <n v="21.09375"/>
    <n v="1350"/>
    <s v="Alquiler"/>
    <x v="3"/>
  </r>
  <r>
    <s v="Piso en avenida Imperio Argentina, 4, Finca el Pato - Torre del Río, Málaga-143"/>
    <x v="0"/>
    <n v="1350"/>
    <x v="8"/>
    <n v="110"/>
    <x v="14"/>
    <x v="1"/>
    <x v="1"/>
    <x v="1"/>
    <x v="0"/>
    <m/>
    <n v="1350"/>
    <n v="12.272727272727273"/>
    <n v="675"/>
    <s v="Alquiler"/>
    <x v="3"/>
  </r>
  <r>
    <s v="Ático en calle de la Industria180"/>
    <x v="1"/>
    <n v="1350"/>
    <x v="7"/>
    <n v="75"/>
    <x v="3"/>
    <x v="1"/>
    <x v="1"/>
    <x v="1"/>
    <x v="1"/>
    <m/>
    <n v="1350"/>
    <n v="18"/>
    <n v="1350"/>
    <s v="Alquiler"/>
    <x v="3"/>
  </r>
  <r>
    <s v="Ático en Puerta del Ángel183"/>
    <x v="1"/>
    <n v="1350"/>
    <x v="7"/>
    <n v="75"/>
    <x v="3"/>
    <x v="1"/>
    <x v="1"/>
    <x v="1"/>
    <x v="1"/>
    <m/>
    <n v="1350"/>
    <n v="18"/>
    <n v="1350"/>
    <s v="Alquiler"/>
    <x v="3"/>
  </r>
  <r>
    <s v="Piso en calle Poetisa Juana Luna, s/n, Martiricos - La Roca, Málaga-229"/>
    <x v="0"/>
    <n v="1350"/>
    <x v="5"/>
    <n v="140"/>
    <x v="3"/>
    <x v="1"/>
    <x v="1"/>
    <x v="1"/>
    <x v="2"/>
    <n v="70"/>
    <n v="1420"/>
    <n v="10.142857142857142"/>
    <n v="355"/>
    <s v="Alquiler"/>
    <x v="3"/>
  </r>
  <r>
    <s v="Piso en calle Jalea, 3, Santangelo, Benalmádena-200"/>
    <x v="0"/>
    <n v="1350"/>
    <x v="8"/>
    <n v="135"/>
    <x v="3"/>
    <x v="1"/>
    <x v="1"/>
    <x v="1"/>
    <x v="0"/>
    <m/>
    <n v="1350"/>
    <n v="10"/>
    <n v="675"/>
    <s v="Alquiler"/>
    <x v="4"/>
  </r>
  <r>
    <s v="Piso en calle Miguel Moreno Masson, s/n, Carranque - Haza Cuevas, Málaga-202"/>
    <x v="0"/>
    <n v="1350"/>
    <x v="4"/>
    <n v="97"/>
    <x v="3"/>
    <x v="1"/>
    <x v="1"/>
    <x v="1"/>
    <x v="1"/>
    <m/>
    <n v="1350"/>
    <n v="13.917525773195877"/>
    <n v="450"/>
    <s v="Alquiler"/>
    <x v="3"/>
  </r>
  <r>
    <s v="Piso en plaza de los Niños, 3, Centro Ciudad, Fuengirola-201"/>
    <x v="0"/>
    <n v="1350"/>
    <x v="4"/>
    <n v="90"/>
    <x v="3"/>
    <x v="1"/>
    <x v="1"/>
    <x v="1"/>
    <x v="1"/>
    <m/>
    <n v="1350"/>
    <n v="15"/>
    <n v="450"/>
    <s v="Alquiler"/>
    <x v="4"/>
  </r>
  <r>
    <s v="Dúplex en Zona Estación628"/>
    <x v="1"/>
    <n v="1350"/>
    <x v="7"/>
    <n v="90"/>
    <x v="7"/>
    <x v="1"/>
    <x v="1"/>
    <x v="1"/>
    <x v="0"/>
    <m/>
    <n v="1350"/>
    <n v="15"/>
    <n v="1350"/>
    <s v="Alquiler"/>
    <x v="1"/>
  </r>
  <r>
    <s v="Piso en avenida Rey Juan Carlos I639"/>
    <x v="1"/>
    <n v="1350"/>
    <x v="7"/>
    <n v="70"/>
    <x v="7"/>
    <x v="1"/>
    <x v="1"/>
    <x v="1"/>
    <x v="0"/>
    <m/>
    <n v="1350"/>
    <n v="19.285714285714285"/>
    <n v="1350"/>
    <s v="Alquiler"/>
    <x v="1"/>
  </r>
  <r>
    <s v="Piso en calle Ruiseñor2"/>
    <x v="2"/>
    <n v="1350"/>
    <x v="4"/>
    <n v="135"/>
    <x v="7"/>
    <x v="1"/>
    <x v="1"/>
    <x v="1"/>
    <x v="2"/>
    <n v="150"/>
    <n v="1500"/>
    <n v="11.111111111111111"/>
    <n v="500"/>
    <s v="Alquiler"/>
    <x v="3"/>
  </r>
  <r>
    <s v="Ático en calle Urano, 179, Riviera del Sol, Mijas-324"/>
    <x v="0"/>
    <n v="1350"/>
    <x v="7"/>
    <n v="70"/>
    <x v="7"/>
    <x v="1"/>
    <x v="1"/>
    <x v="1"/>
    <x v="0"/>
    <m/>
    <n v="1350"/>
    <n v="19.285714285714285"/>
    <n v="1350"/>
    <s v="Alquiler"/>
    <x v="4"/>
  </r>
  <r>
    <s v="Piso en calle de Cartagena427"/>
    <x v="1"/>
    <n v="1350"/>
    <x v="7"/>
    <n v="40"/>
    <x v="6"/>
    <x v="1"/>
    <x v="1"/>
    <x v="2"/>
    <x v="1"/>
    <m/>
    <n v="1350"/>
    <n v="33.75"/>
    <n v="1350"/>
    <s v="Alquiler"/>
    <x v="3"/>
  </r>
  <r>
    <s v="Piso en calle del General Díaz Porlier438"/>
    <x v="1"/>
    <n v="1350"/>
    <x v="8"/>
    <n v="50"/>
    <x v="6"/>
    <x v="1"/>
    <x v="1"/>
    <x v="2"/>
    <x v="1"/>
    <m/>
    <n v="1350"/>
    <n v="27"/>
    <n v="675"/>
    <s v="Alquiler"/>
    <x v="3"/>
  </r>
  <r>
    <s v="Piso en calle Doña Enriqueta, Perchel norte, Málaga-547"/>
    <x v="0"/>
    <n v="1350"/>
    <x v="4"/>
    <n v="93"/>
    <x v="6"/>
    <x v="1"/>
    <x v="1"/>
    <x v="1"/>
    <x v="1"/>
    <m/>
    <n v="1350"/>
    <n v="14.516129032258064"/>
    <n v="450"/>
    <s v="Alquiler"/>
    <x v="3"/>
  </r>
  <r>
    <s v="Piso en Don Rodrigo, La Goleta - San Felipe Neri, Málaga-528"/>
    <x v="0"/>
    <n v="1350"/>
    <x v="8"/>
    <n v="82"/>
    <x v="6"/>
    <x v="1"/>
    <x v="1"/>
    <x v="1"/>
    <x v="1"/>
    <m/>
    <n v="1350"/>
    <n v="16.463414634146343"/>
    <n v="675"/>
    <s v="Alquiler"/>
    <x v="3"/>
  </r>
  <r>
    <s v="Piso en calle Huerta del Obispo, 22, Perchel norte, Málaga-513"/>
    <x v="0"/>
    <n v="1350"/>
    <x v="7"/>
    <n v="82"/>
    <x v="6"/>
    <x v="1"/>
    <x v="1"/>
    <x v="1"/>
    <x v="1"/>
    <m/>
    <n v="1350"/>
    <n v="16.463414634146343"/>
    <n v="1350"/>
    <s v="Alquiler"/>
    <x v="3"/>
  </r>
  <r>
    <s v="Piso en calle Huerta del Obispo, 22, Perchel norte, Málaga-514"/>
    <x v="0"/>
    <n v="1350"/>
    <x v="7"/>
    <n v="82"/>
    <x v="6"/>
    <x v="1"/>
    <x v="1"/>
    <x v="1"/>
    <x v="1"/>
    <m/>
    <n v="1350"/>
    <n v="16.463414634146343"/>
    <n v="1350"/>
    <s v="Alquiler"/>
    <x v="3"/>
  </r>
  <r>
    <s v="Piso en plaza Pedro Antonio de Alarcón, 1, Las Brisas, Marbella-603"/>
    <x v="0"/>
    <n v="1350"/>
    <x v="7"/>
    <n v="55"/>
    <x v="23"/>
    <x v="1"/>
    <x v="1"/>
    <x v="2"/>
    <x v="1"/>
    <m/>
    <n v="1350"/>
    <n v="24.545454545454547"/>
    <n v="1350"/>
    <s v="Alquiler"/>
    <x v="0"/>
  </r>
  <r>
    <s v="Piso en avenida De La Industria2"/>
    <x v="1"/>
    <n v="1340"/>
    <x v="7"/>
    <n v="30"/>
    <x v="6"/>
    <x v="1"/>
    <x v="1"/>
    <x v="1"/>
    <x v="2"/>
    <n v="60"/>
    <n v="1400"/>
    <n v="46.666666666666664"/>
    <n v="1400"/>
    <s v="Alquiler"/>
    <x v="2"/>
  </r>
  <r>
    <s v="Piso en Juan Varela Gómez17"/>
    <x v="2"/>
    <n v="1340"/>
    <x v="4"/>
    <n v="169"/>
    <x v="6"/>
    <x v="1"/>
    <x v="1"/>
    <x v="1"/>
    <x v="2"/>
    <n v="60"/>
    <n v="1400"/>
    <n v="8.2840236686390529"/>
    <n v="466.66666666666669"/>
    <s v="Alquiler"/>
    <x v="7"/>
  </r>
  <r>
    <s v="Piso en puerta Nueva, Centro Histórico, Málaga-517"/>
    <x v="0"/>
    <n v="1325"/>
    <x v="7"/>
    <n v="57"/>
    <x v="6"/>
    <x v="1"/>
    <x v="1"/>
    <x v="1"/>
    <x v="1"/>
    <m/>
    <n v="1325"/>
    <n v="23.245614035087719"/>
    <n v="1325"/>
    <s v="Alquiler"/>
    <x v="3"/>
  </r>
  <r>
    <s v="Piso en avenida de Gran Bretaña, Mijas Golf, Mijas-317"/>
    <x v="0"/>
    <n v="1320"/>
    <x v="8"/>
    <n v="70"/>
    <x v="7"/>
    <x v="1"/>
    <x v="1"/>
    <x v="1"/>
    <x v="2"/>
    <n v="50"/>
    <n v="1370"/>
    <n v="19.571428571428573"/>
    <n v="685"/>
    <s v="Alquiler"/>
    <x v="4"/>
  </r>
  <r>
    <s v="Piso en calle de Julio Aguirre59"/>
    <x v="1"/>
    <n v="1320"/>
    <x v="8"/>
    <n v="80"/>
    <x v="6"/>
    <x v="1"/>
    <x v="1"/>
    <x v="1"/>
    <x v="1"/>
    <m/>
    <n v="1320"/>
    <n v="16.5"/>
    <n v="660"/>
    <s v="Alquiler"/>
    <x v="3"/>
  </r>
  <r>
    <s v="Piso en calle de Julio Aguirre60"/>
    <x v="1"/>
    <n v="1320"/>
    <x v="8"/>
    <n v="80"/>
    <x v="6"/>
    <x v="1"/>
    <x v="1"/>
    <x v="1"/>
    <x v="1"/>
    <m/>
    <n v="1320"/>
    <n v="16.5"/>
    <n v="660"/>
    <s v="Alquiler"/>
    <x v="3"/>
  </r>
  <r>
    <s v="Chalet adosado en calle los Chopos, s/n, Zona Sohail, Fuengirola-648"/>
    <x v="0"/>
    <n v="1300"/>
    <x v="8"/>
    <n v="110"/>
    <x v="0"/>
    <x v="0"/>
    <x v="0"/>
    <x v="0"/>
    <x v="0"/>
    <m/>
    <n v="1300"/>
    <n v="11.818181818181818"/>
    <n v="650"/>
    <s v="Alquiler"/>
    <x v="4"/>
  </r>
  <r>
    <s v="Chalet adosado en Desilla526"/>
    <x v="1"/>
    <n v="1300"/>
    <x v="5"/>
    <n v="95"/>
    <x v="0"/>
    <x v="0"/>
    <x v="0"/>
    <x v="0"/>
    <x v="1"/>
    <m/>
    <n v="1300"/>
    <n v="13.684210526315789"/>
    <n v="325"/>
    <s v="Alquiler"/>
    <x v="2"/>
  </r>
  <r>
    <s v="Dúplex en calle Real76"/>
    <x v="2"/>
    <n v="1300"/>
    <x v="5"/>
    <n v="22"/>
    <x v="1"/>
    <x v="1"/>
    <x v="2"/>
    <x v="1"/>
    <x v="0"/>
    <m/>
    <n v="1300"/>
    <n v="59.090909090909093"/>
    <n v="325"/>
    <s v="Alquiler"/>
    <x v="5"/>
  </r>
  <r>
    <s v="Piso en alameda Capuchinos, 13, El Molinillo - Capuchinos, Málaga-94"/>
    <x v="0"/>
    <n v="1300"/>
    <x v="8"/>
    <n v="75"/>
    <x v="14"/>
    <x v="1"/>
    <x v="2"/>
    <x v="1"/>
    <x v="1"/>
    <m/>
    <n v="1300"/>
    <n v="17.333333333333332"/>
    <n v="650"/>
    <s v="Alquiler"/>
    <x v="3"/>
  </r>
  <r>
    <s v="Piso en calle Teodosio144"/>
    <x v="2"/>
    <n v="1300"/>
    <x v="4"/>
    <n v="90"/>
    <x v="3"/>
    <x v="1"/>
    <x v="2"/>
    <x v="1"/>
    <x v="1"/>
    <m/>
    <n v="1300"/>
    <n v="14.444444444444445"/>
    <n v="433.33333333333331"/>
    <s v="Alquiler"/>
    <x v="3"/>
  </r>
  <r>
    <s v="Piso en calle Casapalma, Centro Histórico, Málaga-306"/>
    <x v="0"/>
    <n v="1300"/>
    <x v="8"/>
    <n v="90"/>
    <x v="7"/>
    <x v="1"/>
    <x v="2"/>
    <x v="1"/>
    <x v="1"/>
    <m/>
    <n v="1300"/>
    <n v="14.444444444444445"/>
    <n v="650"/>
    <s v="Alquiler"/>
    <x v="3"/>
  </r>
  <r>
    <s v="Piso en calle Pozos Dulces, Centro Histórico, Málaga-300"/>
    <x v="0"/>
    <n v="1300"/>
    <x v="8"/>
    <n v="50"/>
    <x v="7"/>
    <x v="1"/>
    <x v="2"/>
    <x v="1"/>
    <x v="1"/>
    <m/>
    <n v="1300"/>
    <n v="26"/>
    <n v="650"/>
    <s v="Alquiler"/>
    <x v="3"/>
  </r>
  <r>
    <s v="Dúplex en Los Rios - Care, Mijas-465"/>
    <x v="0"/>
    <n v="1300"/>
    <x v="4"/>
    <n v="139"/>
    <x v="6"/>
    <x v="1"/>
    <x v="2"/>
    <x v="1"/>
    <x v="0"/>
    <m/>
    <n v="1300"/>
    <n v="9.3525179856115113"/>
    <n v="433.33333333333331"/>
    <s v="Alquiler"/>
    <x v="4"/>
  </r>
  <r>
    <s v="Piso en calle César Arbasia, Suárez, Málaga-477"/>
    <x v="0"/>
    <n v="1300"/>
    <x v="4"/>
    <n v="100"/>
    <x v="6"/>
    <x v="1"/>
    <x v="2"/>
    <x v="1"/>
    <x v="1"/>
    <m/>
    <n v="1300"/>
    <n v="13"/>
    <n v="433.33333333333331"/>
    <s v="Alquiler"/>
    <x v="3"/>
  </r>
  <r>
    <s v="Estudio en calle Aragon, 6, Arroyo de la Miel, Benalmádena-471"/>
    <x v="0"/>
    <n v="1300"/>
    <x v="7"/>
    <n v="47"/>
    <x v="6"/>
    <x v="1"/>
    <x v="2"/>
    <x v="1"/>
    <x v="1"/>
    <m/>
    <n v="1300"/>
    <n v="27.659574468085108"/>
    <n v="1300"/>
    <s v="Alquiler"/>
    <x v="4"/>
  </r>
  <r>
    <s v="Piso en calle Trovador65"/>
    <x v="2"/>
    <n v="1300"/>
    <x v="4"/>
    <n v="95"/>
    <x v="1"/>
    <x v="1"/>
    <x v="1"/>
    <x v="1"/>
    <x v="0"/>
    <m/>
    <n v="1300"/>
    <n v="13.684210526315789"/>
    <n v="433.33333333333331"/>
    <s v="Alquiler"/>
    <x v="3"/>
  </r>
  <r>
    <s v="Piso en calle Ciudadela789"/>
    <x v="1"/>
    <n v="1300"/>
    <x v="8"/>
    <n v="96"/>
    <x v="1"/>
    <x v="1"/>
    <x v="1"/>
    <x v="1"/>
    <x v="0"/>
    <m/>
    <n v="1300"/>
    <n v="13.541666666666666"/>
    <n v="650"/>
    <s v="Alquiler"/>
    <x v="1"/>
  </r>
  <r>
    <s v="Piso en paseo de Federico Melchor810"/>
    <x v="1"/>
    <n v="1300"/>
    <x v="4"/>
    <n v="90"/>
    <x v="1"/>
    <x v="1"/>
    <x v="1"/>
    <x v="1"/>
    <x v="0"/>
    <m/>
    <n v="1300"/>
    <n v="14.444444444444445"/>
    <n v="433.33333333333331"/>
    <s v="Alquiler"/>
    <x v="8"/>
  </r>
  <r>
    <s v="Piso en calle de Beire378"/>
    <x v="1"/>
    <n v="1300"/>
    <x v="8"/>
    <n v="55"/>
    <x v="1"/>
    <x v="1"/>
    <x v="1"/>
    <x v="1"/>
    <x v="1"/>
    <m/>
    <n v="1300"/>
    <n v="23.636363636363637"/>
    <n v="650"/>
    <s v="Alquiler"/>
    <x v="3"/>
  </r>
  <r>
    <s v="Piso en calle de las Mártires Concepcionistas383"/>
    <x v="1"/>
    <n v="1300"/>
    <x v="7"/>
    <n v="50"/>
    <x v="1"/>
    <x v="1"/>
    <x v="1"/>
    <x v="1"/>
    <x v="1"/>
    <m/>
    <n v="1300"/>
    <n v="26"/>
    <n v="1300"/>
    <s v="Alquiler"/>
    <x v="3"/>
  </r>
  <r>
    <s v="Piso en calle Extremadura, 2, Centro Ciudad, Fuengirola-896"/>
    <x v="0"/>
    <n v="1300"/>
    <x v="7"/>
    <n v="60"/>
    <x v="1"/>
    <x v="1"/>
    <x v="1"/>
    <x v="1"/>
    <x v="1"/>
    <m/>
    <n v="1300"/>
    <n v="21.666666666666668"/>
    <n v="1300"/>
    <s v="Alquiler"/>
    <x v="4"/>
  </r>
  <r>
    <s v="Piso en El Ejido, Málaga-13"/>
    <x v="0"/>
    <n v="1300"/>
    <x v="4"/>
    <n v="107"/>
    <x v="15"/>
    <x v="1"/>
    <x v="1"/>
    <x v="1"/>
    <x v="1"/>
    <m/>
    <n v="1300"/>
    <n v="12.149532710280374"/>
    <n v="433.33333333333331"/>
    <s v="Alquiler"/>
    <x v="3"/>
  </r>
  <r>
    <s v="Piso en avenida de Finlandia94"/>
    <x v="2"/>
    <n v="1300"/>
    <x v="4"/>
    <n v="100"/>
    <x v="12"/>
    <x v="1"/>
    <x v="1"/>
    <x v="1"/>
    <x v="0"/>
    <m/>
    <n v="1300"/>
    <n v="13"/>
    <n v="433.33333333333331"/>
    <s v="Alquiler"/>
    <x v="3"/>
  </r>
  <r>
    <s v="Ático en calle Dinastía Músicos Palatin95"/>
    <x v="2"/>
    <n v="1300"/>
    <x v="8"/>
    <n v="85"/>
    <x v="12"/>
    <x v="1"/>
    <x v="1"/>
    <x v="1"/>
    <x v="0"/>
    <m/>
    <n v="1300"/>
    <n v="15.294117647058824"/>
    <n v="650"/>
    <s v="Alquiler"/>
    <x v="3"/>
  </r>
  <r>
    <s v="Piso en calle de los Hermanos Pinzón768"/>
    <x v="1"/>
    <n v="1300"/>
    <x v="4"/>
    <n v="129"/>
    <x v="12"/>
    <x v="1"/>
    <x v="1"/>
    <x v="1"/>
    <x v="0"/>
    <m/>
    <n v="1300"/>
    <n v="10.077519379844961"/>
    <n v="433.33333333333331"/>
    <s v="Alquiler"/>
    <x v="8"/>
  </r>
  <r>
    <s v="Piso en calle Cristo de la Epidemia, 92, Olletas - Sierra Blanquilla, Málaga-32"/>
    <x v="0"/>
    <n v="1300"/>
    <x v="4"/>
    <n v="115"/>
    <x v="12"/>
    <x v="1"/>
    <x v="1"/>
    <x v="1"/>
    <x v="2"/>
    <n v="100"/>
    <n v="1400"/>
    <n v="12.173913043478262"/>
    <n v="466.66666666666669"/>
    <s v="Alquiler"/>
    <x v="3"/>
  </r>
  <r>
    <s v="Piso en calle Salitre, Perchel sur - El Bulto, Málaga-21"/>
    <x v="0"/>
    <n v="1300"/>
    <x v="8"/>
    <n v="70"/>
    <x v="12"/>
    <x v="1"/>
    <x v="1"/>
    <x v="2"/>
    <x v="1"/>
    <m/>
    <n v="1300"/>
    <n v="18.571428571428573"/>
    <n v="650"/>
    <s v="Alquiler"/>
    <x v="3"/>
  </r>
  <r>
    <s v="Piso en calle Tabladilla111"/>
    <x v="2"/>
    <n v="1300"/>
    <x v="8"/>
    <n v="108"/>
    <x v="13"/>
    <x v="1"/>
    <x v="1"/>
    <x v="1"/>
    <x v="0"/>
    <m/>
    <n v="1300"/>
    <n v="12.037037037037036"/>
    <n v="650"/>
    <s v="Alquiler"/>
    <x v="3"/>
  </r>
  <r>
    <s v="Piso en calle Martínez Maldonado, Los Castillejos - La Trinidad, Málaga-64"/>
    <x v="0"/>
    <n v="1300"/>
    <x v="4"/>
    <n v="113"/>
    <x v="13"/>
    <x v="1"/>
    <x v="1"/>
    <x v="1"/>
    <x v="0"/>
    <m/>
    <n v="1300"/>
    <n v="11.504424778761061"/>
    <n v="433.33333333333331"/>
    <s v="Alquiler"/>
    <x v="3"/>
  </r>
  <r>
    <s v="Piso en avenida Terramar Alto, 17, Solymar - Puerto Marina, Benalmádena-53"/>
    <x v="0"/>
    <n v="1300"/>
    <x v="8"/>
    <n v="65"/>
    <x v="13"/>
    <x v="1"/>
    <x v="1"/>
    <x v="1"/>
    <x v="0"/>
    <m/>
    <n v="1300"/>
    <n v="20"/>
    <n v="650"/>
    <s v="Alquiler"/>
    <x v="4"/>
  </r>
  <r>
    <s v="Piso en San Alonso Orozco127"/>
    <x v="2"/>
    <n v="1300"/>
    <x v="5"/>
    <n v="120"/>
    <x v="14"/>
    <x v="1"/>
    <x v="1"/>
    <x v="1"/>
    <x v="1"/>
    <m/>
    <n v="1300"/>
    <n v="10.833333333333334"/>
    <n v="325"/>
    <s v="Alquiler"/>
    <x v="3"/>
  </r>
  <r>
    <s v="Piso en calle Antonio Filpo Rojas129"/>
    <x v="2"/>
    <n v="1300"/>
    <x v="8"/>
    <n v="70"/>
    <x v="14"/>
    <x v="1"/>
    <x v="1"/>
    <x v="1"/>
    <x v="1"/>
    <m/>
    <n v="1300"/>
    <n v="18.571428571428573"/>
    <n v="650"/>
    <s v="Alquiler"/>
    <x v="3"/>
  </r>
  <r>
    <s v="Piso en Tres Olivos - Valverde304"/>
    <x v="1"/>
    <n v="1300"/>
    <x v="4"/>
    <n v="84"/>
    <x v="14"/>
    <x v="1"/>
    <x v="1"/>
    <x v="1"/>
    <x v="1"/>
    <m/>
    <n v="1300"/>
    <n v="15.476190476190476"/>
    <n v="433.33333333333331"/>
    <s v="Alquiler"/>
    <x v="3"/>
  </r>
  <r>
    <s v="Piso en calle Angosta del Carmen, Perchel sur - El Bulto, Málaga-140"/>
    <x v="0"/>
    <n v="1300"/>
    <x v="4"/>
    <n v="84"/>
    <x v="14"/>
    <x v="1"/>
    <x v="1"/>
    <x v="1"/>
    <x v="1"/>
    <m/>
    <n v="1300"/>
    <n v="15.476190476190476"/>
    <n v="433.33333333333331"/>
    <s v="Alquiler"/>
    <x v="3"/>
  </r>
  <r>
    <s v="Piso en calle Duquesa de Parcent, Ensanche Centro - Soho, Málaga-86"/>
    <x v="0"/>
    <n v="1300"/>
    <x v="7"/>
    <n v="80"/>
    <x v="14"/>
    <x v="1"/>
    <x v="1"/>
    <x v="2"/>
    <x v="1"/>
    <m/>
    <n v="1300"/>
    <n v="16.25"/>
    <n v="1300"/>
    <s v="Alquiler"/>
    <x v="3"/>
  </r>
  <r>
    <s v="Piso en calle San Juan, Centro Histórico, Málaga-119"/>
    <x v="0"/>
    <n v="1300"/>
    <x v="7"/>
    <n v="50"/>
    <x v="14"/>
    <x v="1"/>
    <x v="1"/>
    <x v="1"/>
    <x v="1"/>
    <m/>
    <n v="1300"/>
    <n v="26"/>
    <n v="1300"/>
    <s v="Alquiler"/>
    <x v="3"/>
  </r>
  <r>
    <s v="Piso en Centro255"/>
    <x v="2"/>
    <n v="1300"/>
    <x v="4"/>
    <n v="89"/>
    <x v="3"/>
    <x v="1"/>
    <x v="1"/>
    <x v="2"/>
    <x v="0"/>
    <m/>
    <n v="1300"/>
    <n v="14.606741573033707"/>
    <n v="433.33333333333331"/>
    <s v="Alquiler"/>
    <x v="5"/>
  </r>
  <r>
    <s v="Piso en calle de Josefa Díaz705"/>
    <x v="1"/>
    <n v="1300"/>
    <x v="4"/>
    <n v="84"/>
    <x v="3"/>
    <x v="1"/>
    <x v="1"/>
    <x v="1"/>
    <x v="0"/>
    <m/>
    <n v="1300"/>
    <n v="15.476190476190476"/>
    <n v="433.33333333333331"/>
    <s v="Alquiler"/>
    <x v="3"/>
  </r>
  <r>
    <s v="Piso en calle de la Maquinilla708"/>
    <x v="1"/>
    <n v="1300"/>
    <x v="8"/>
    <n v="80"/>
    <x v="3"/>
    <x v="1"/>
    <x v="1"/>
    <x v="1"/>
    <x v="0"/>
    <m/>
    <n v="1300"/>
    <n v="16.25"/>
    <n v="650"/>
    <s v="Alquiler"/>
    <x v="3"/>
  </r>
  <r>
    <s v="Piso en Ramón de Carranza - Madre Rafols147"/>
    <x v="2"/>
    <n v="1300"/>
    <x v="8"/>
    <n v="80"/>
    <x v="3"/>
    <x v="1"/>
    <x v="1"/>
    <x v="1"/>
    <x v="1"/>
    <m/>
    <n v="1300"/>
    <n v="16.25"/>
    <n v="650"/>
    <s v="Alquiler"/>
    <x v="3"/>
  </r>
  <r>
    <s v="Piso en carretera de Boadilla227"/>
    <x v="1"/>
    <n v="1300"/>
    <x v="7"/>
    <n v="44"/>
    <x v="3"/>
    <x v="1"/>
    <x v="1"/>
    <x v="1"/>
    <x v="1"/>
    <m/>
    <n v="1300"/>
    <n v="29.545454545454547"/>
    <n v="1300"/>
    <s v="Alquiler"/>
    <x v="1"/>
  </r>
  <r>
    <s v="Piso en avenida Miramar, Zona Sohail, Fuengirola-183"/>
    <x v="0"/>
    <n v="1300"/>
    <x v="4"/>
    <n v="110"/>
    <x v="3"/>
    <x v="1"/>
    <x v="1"/>
    <x v="1"/>
    <x v="0"/>
    <m/>
    <n v="1300"/>
    <n v="11.818181818181818"/>
    <n v="433.33333333333331"/>
    <s v="Alquiler"/>
    <x v="4"/>
  </r>
  <r>
    <s v="Ático en calle Vicenzo Bellini, 10, Campanillas, Málaga-228"/>
    <x v="0"/>
    <n v="1300"/>
    <x v="7"/>
    <n v="65"/>
    <x v="3"/>
    <x v="1"/>
    <x v="1"/>
    <x v="1"/>
    <x v="0"/>
    <m/>
    <n v="1300"/>
    <n v="20"/>
    <n v="1300"/>
    <s v="Alquiler"/>
    <x v="3"/>
  </r>
  <r>
    <s v="Piso en calle Alderete, El Molinillo - Capuchinos, Málaga-243"/>
    <x v="0"/>
    <n v="1300"/>
    <x v="8"/>
    <n v="73"/>
    <x v="3"/>
    <x v="1"/>
    <x v="1"/>
    <x v="1"/>
    <x v="1"/>
    <m/>
    <n v="1300"/>
    <n v="17.80821917808219"/>
    <n v="650"/>
    <s v="Alquiler"/>
    <x v="3"/>
  </r>
  <r>
    <s v="Dúplex en calle de Rufino Torres624"/>
    <x v="1"/>
    <n v="1300"/>
    <x v="8"/>
    <n v="110"/>
    <x v="7"/>
    <x v="1"/>
    <x v="1"/>
    <x v="1"/>
    <x v="0"/>
    <m/>
    <n v="1300"/>
    <n v="11.818181818181818"/>
    <n v="650"/>
    <s v="Alquiler"/>
    <x v="1"/>
  </r>
  <r>
    <s v="Piso en calle de Fuerteventura651"/>
    <x v="1"/>
    <n v="1300"/>
    <x v="8"/>
    <n v="80"/>
    <x v="7"/>
    <x v="1"/>
    <x v="1"/>
    <x v="1"/>
    <x v="0"/>
    <m/>
    <n v="1300"/>
    <n v="16.25"/>
    <n v="650"/>
    <s v="Alquiler"/>
    <x v="2"/>
  </r>
  <r>
    <s v="Piso en camino de lo cortao668"/>
    <x v="1"/>
    <n v="1300"/>
    <x v="8"/>
    <n v="54"/>
    <x v="7"/>
    <x v="1"/>
    <x v="1"/>
    <x v="1"/>
    <x v="0"/>
    <m/>
    <n v="1300"/>
    <n v="24.074074074074073"/>
    <n v="650"/>
    <s v="Alquiler"/>
    <x v="2"/>
  </r>
  <r>
    <s v="Piso en mostoles679"/>
    <x v="1"/>
    <n v="1300"/>
    <x v="7"/>
    <n v="65"/>
    <x v="7"/>
    <x v="1"/>
    <x v="1"/>
    <x v="1"/>
    <x v="0"/>
    <m/>
    <n v="1300"/>
    <n v="20"/>
    <n v="1300"/>
    <s v="Alquiler"/>
    <x v="1"/>
  </r>
  <r>
    <s v="Piso en ronda de la Luna680"/>
    <x v="1"/>
    <n v="1300"/>
    <x v="8"/>
    <n v="96"/>
    <x v="7"/>
    <x v="1"/>
    <x v="1"/>
    <x v="1"/>
    <x v="0"/>
    <m/>
    <n v="1300"/>
    <n v="13.541666666666666"/>
    <n v="650"/>
    <s v="Alquiler"/>
    <x v="2"/>
  </r>
  <r>
    <s v="Piso en calle Rodrigo Caro190"/>
    <x v="2"/>
    <n v="1300"/>
    <x v="4"/>
    <n v="120"/>
    <x v="7"/>
    <x v="1"/>
    <x v="1"/>
    <x v="1"/>
    <x v="1"/>
    <m/>
    <n v="1300"/>
    <n v="10.833333333333334"/>
    <n v="433.33333333333331"/>
    <s v="Alquiler"/>
    <x v="3"/>
  </r>
  <r>
    <s v="Piso en calle de Agastia115"/>
    <x v="1"/>
    <n v="1300"/>
    <x v="7"/>
    <n v="65"/>
    <x v="7"/>
    <x v="1"/>
    <x v="1"/>
    <x v="1"/>
    <x v="1"/>
    <m/>
    <n v="1300"/>
    <n v="20"/>
    <n v="1300"/>
    <s v="Alquiler"/>
    <x v="3"/>
  </r>
  <r>
    <s v="Piso en calle Toledo459"/>
    <x v="1"/>
    <n v="1300"/>
    <x v="7"/>
    <n v="40"/>
    <x v="7"/>
    <x v="1"/>
    <x v="1"/>
    <x v="2"/>
    <x v="1"/>
    <m/>
    <n v="1300"/>
    <n v="32.5"/>
    <n v="1300"/>
    <s v="Alquiler"/>
    <x v="3"/>
  </r>
  <r>
    <s v="Piso en calle Bausa6"/>
    <x v="1"/>
    <n v="1300"/>
    <x v="8"/>
    <n v="65"/>
    <x v="7"/>
    <x v="1"/>
    <x v="1"/>
    <x v="1"/>
    <x v="2"/>
    <n v="95"/>
    <n v="1395"/>
    <n v="21.46153846153846"/>
    <n v="697.5"/>
    <s v="Alquiler"/>
    <x v="3"/>
  </r>
  <r>
    <s v="Piso en calle Héroe de Sostoa, 80, La Princesa, Málaga-359"/>
    <x v="0"/>
    <n v="1300"/>
    <x v="4"/>
    <n v="75"/>
    <x v="7"/>
    <x v="1"/>
    <x v="1"/>
    <x v="1"/>
    <x v="1"/>
    <m/>
    <n v="1300"/>
    <n v="17.333333333333332"/>
    <n v="433.33333333333331"/>
    <s v="Alquiler"/>
    <x v="3"/>
  </r>
  <r>
    <s v="Piso en calle Alcalde Ricardo Fernández Cuello207"/>
    <x v="2"/>
    <n v="1300"/>
    <x v="4"/>
    <n v="114"/>
    <x v="6"/>
    <x v="1"/>
    <x v="1"/>
    <x v="1"/>
    <x v="0"/>
    <m/>
    <n v="1300"/>
    <n v="11.403508771929825"/>
    <n v="433.33333333333331"/>
    <s v="Alquiler"/>
    <x v="5"/>
  </r>
  <r>
    <s v="Piso en avenida Albert Einstein211"/>
    <x v="2"/>
    <n v="1300"/>
    <x v="5"/>
    <n v="133"/>
    <x v="6"/>
    <x v="1"/>
    <x v="1"/>
    <x v="1"/>
    <x v="0"/>
    <m/>
    <n v="1300"/>
    <n v="9.7744360902255636"/>
    <n v="325"/>
    <s v="Alquiler"/>
    <x v="5"/>
  </r>
  <r>
    <s v="Dúplex en Sanchinarro553"/>
    <x v="1"/>
    <n v="1300"/>
    <x v="7"/>
    <n v="60"/>
    <x v="6"/>
    <x v="1"/>
    <x v="1"/>
    <x v="1"/>
    <x v="0"/>
    <m/>
    <n v="1300"/>
    <n v="21.666666666666668"/>
    <n v="1300"/>
    <s v="Alquiler"/>
    <x v="3"/>
  </r>
  <r>
    <s v="Piso en avenida de Castilla y León555"/>
    <x v="1"/>
    <n v="1300"/>
    <x v="8"/>
    <n v="70"/>
    <x v="6"/>
    <x v="1"/>
    <x v="1"/>
    <x v="1"/>
    <x v="0"/>
    <m/>
    <n v="1300"/>
    <n v="18.571428571428573"/>
    <n v="650"/>
    <s v="Alquiler"/>
    <x v="2"/>
  </r>
  <r>
    <s v="Piso en calle de la Cañada Real570"/>
    <x v="1"/>
    <n v="1300"/>
    <x v="5"/>
    <n v="135"/>
    <x v="6"/>
    <x v="1"/>
    <x v="1"/>
    <x v="1"/>
    <x v="0"/>
    <m/>
    <n v="1300"/>
    <n v="9.6296296296296298"/>
    <n v="325"/>
    <s v="Alquiler"/>
    <x v="1"/>
  </r>
  <r>
    <s v="Piso en calle del Príncipe de Anglona86"/>
    <x v="1"/>
    <n v="1300"/>
    <x v="8"/>
    <n v="86"/>
    <x v="6"/>
    <x v="1"/>
    <x v="1"/>
    <x v="1"/>
    <x v="1"/>
    <m/>
    <n v="1300"/>
    <n v="15.116279069767442"/>
    <n v="650"/>
    <s v="Alquiler"/>
    <x v="3"/>
  </r>
  <r>
    <s v="Piso en calle Comedias, Centro Histórico, Málaga-525"/>
    <x v="0"/>
    <n v="1300"/>
    <x v="7"/>
    <n v="45"/>
    <x v="6"/>
    <x v="1"/>
    <x v="1"/>
    <x v="1"/>
    <x v="1"/>
    <m/>
    <n v="1300"/>
    <n v="28.888888888888889"/>
    <n v="1300"/>
    <s v="Alquiler"/>
    <x v="3"/>
  </r>
  <r>
    <s v="Piso en calle de la Virgen de Aránzazu26"/>
    <x v="1"/>
    <n v="1300"/>
    <x v="8"/>
    <n v="84"/>
    <x v="28"/>
    <x v="1"/>
    <x v="1"/>
    <x v="1"/>
    <x v="1"/>
    <m/>
    <n v="1300"/>
    <n v="15.476190476190476"/>
    <n v="650"/>
    <s v="Alquiler"/>
    <x v="3"/>
  </r>
  <r>
    <s v="Casa o chalet independiente en travesía Caretos865"/>
    <x v="1"/>
    <n v="1295"/>
    <x v="5"/>
    <n v="200"/>
    <x v="0"/>
    <x v="0"/>
    <x v="0"/>
    <x v="0"/>
    <x v="0"/>
    <m/>
    <n v="1295"/>
    <n v="6.4749999999999996"/>
    <n v="323.75"/>
    <s v="Alquiler"/>
    <x v="8"/>
  </r>
  <r>
    <s v="Piso en calle de Felipe III792"/>
    <x v="1"/>
    <n v="1295"/>
    <x v="4"/>
    <n v="112"/>
    <x v="1"/>
    <x v="1"/>
    <x v="1"/>
    <x v="1"/>
    <x v="0"/>
    <m/>
    <n v="1295"/>
    <n v="11.5625"/>
    <n v="431.66666666666669"/>
    <s v="Alquiler"/>
    <x v="8"/>
  </r>
  <r>
    <s v="Piso en calle de Palo de Rosa770"/>
    <x v="1"/>
    <n v="1295"/>
    <x v="8"/>
    <n v="84"/>
    <x v="12"/>
    <x v="1"/>
    <x v="1"/>
    <x v="1"/>
    <x v="0"/>
    <m/>
    <n v="1295"/>
    <n v="15.416666666666666"/>
    <n v="647.5"/>
    <s v="Alquiler"/>
    <x v="3"/>
  </r>
  <r>
    <s v="Piso en calle marques de larios, 4, Centro Histórico, Málaga-83"/>
    <x v="0"/>
    <n v="1295"/>
    <x v="7"/>
    <n v="66"/>
    <x v="13"/>
    <x v="1"/>
    <x v="1"/>
    <x v="1"/>
    <x v="1"/>
    <m/>
    <n v="1295"/>
    <n v="19.621212121212121"/>
    <n v="1295"/>
    <s v="Alquiler"/>
    <x v="3"/>
  </r>
  <r>
    <s v="Piso en calle de Guillermo de Osma431"/>
    <x v="1"/>
    <n v="1290"/>
    <x v="7"/>
    <n v="55"/>
    <x v="6"/>
    <x v="1"/>
    <x v="2"/>
    <x v="2"/>
    <x v="1"/>
    <m/>
    <n v="1290"/>
    <n v="23.454545454545453"/>
    <n v="1290"/>
    <s v="Alquiler"/>
    <x v="3"/>
  </r>
  <r>
    <s v="Piso en calle de Granada380"/>
    <x v="1"/>
    <n v="1290"/>
    <x v="7"/>
    <n v="55"/>
    <x v="1"/>
    <x v="1"/>
    <x v="1"/>
    <x v="1"/>
    <x v="1"/>
    <m/>
    <n v="1290"/>
    <n v="23.454545454545453"/>
    <n v="1290"/>
    <s v="Alquiler"/>
    <x v="3"/>
  </r>
  <r>
    <s v="Piso en calle de Ayala489"/>
    <x v="1"/>
    <n v="1290"/>
    <x v="8"/>
    <n v="54"/>
    <x v="1"/>
    <x v="1"/>
    <x v="1"/>
    <x v="2"/>
    <x v="1"/>
    <m/>
    <n v="1290"/>
    <n v="23.888888888888889"/>
    <n v="645"/>
    <s v="Alquiler"/>
    <x v="3"/>
  </r>
  <r>
    <s v="Piso en avenida de Carmen Martín Gaite735"/>
    <x v="1"/>
    <n v="1290"/>
    <x v="5"/>
    <n v="105"/>
    <x v="14"/>
    <x v="1"/>
    <x v="1"/>
    <x v="1"/>
    <x v="0"/>
    <m/>
    <n v="1290"/>
    <n v="12.285714285714286"/>
    <n v="322.5"/>
    <s v="Alquiler"/>
    <x v="8"/>
  </r>
  <r>
    <s v="Piso en calle Cantueso114"/>
    <x v="1"/>
    <n v="1290"/>
    <x v="7"/>
    <n v="65"/>
    <x v="7"/>
    <x v="1"/>
    <x v="1"/>
    <x v="1"/>
    <x v="1"/>
    <m/>
    <n v="1290"/>
    <n v="19.846153846153847"/>
    <n v="1290"/>
    <s v="Alquiler"/>
    <x v="3"/>
  </r>
  <r>
    <s v="Piso en calle Crisantemo701"/>
    <x v="1"/>
    <n v="1275"/>
    <x v="4"/>
    <n v="85"/>
    <x v="3"/>
    <x v="1"/>
    <x v="1"/>
    <x v="1"/>
    <x v="0"/>
    <m/>
    <n v="1275"/>
    <n v="15"/>
    <n v="425"/>
    <s v="Alquiler"/>
    <x v="8"/>
  </r>
  <r>
    <s v="Piso en Juan Varela Gómez11"/>
    <x v="2"/>
    <n v="1270"/>
    <x v="4"/>
    <n v="141"/>
    <x v="12"/>
    <x v="1"/>
    <x v="1"/>
    <x v="1"/>
    <x v="2"/>
    <n v="60"/>
    <n v="1330"/>
    <n v="9.4326241134751765"/>
    <n v="443.33333333333331"/>
    <s v="Alquiler"/>
    <x v="7"/>
  </r>
  <r>
    <s v="Piso en alameda de Barceló, 82, El Molinillo - Capuchinos, Málaga-134"/>
    <x v="0"/>
    <n v="1270"/>
    <x v="8"/>
    <n v="64"/>
    <x v="14"/>
    <x v="1"/>
    <x v="1"/>
    <x v="1"/>
    <x v="1"/>
    <m/>
    <n v="1270"/>
    <n v="19.84375"/>
    <n v="635"/>
    <s v="Alquiler"/>
    <x v="3"/>
  </r>
  <r>
    <s v="Piso en Juan Varela Gómez12"/>
    <x v="2"/>
    <n v="1260"/>
    <x v="4"/>
    <n v="124"/>
    <x v="3"/>
    <x v="1"/>
    <x v="1"/>
    <x v="1"/>
    <x v="2"/>
    <n v="60"/>
    <n v="1320"/>
    <n v="10.64516129032258"/>
    <n v="440"/>
    <s v="Alquiler"/>
    <x v="7"/>
  </r>
  <r>
    <s v="Piso en calle Ágave, Santangelo, Benalmádena-436"/>
    <x v="0"/>
    <n v="1260"/>
    <x v="8"/>
    <n v="80"/>
    <x v="6"/>
    <x v="1"/>
    <x v="1"/>
    <x v="2"/>
    <x v="0"/>
    <m/>
    <n v="1260"/>
    <n v="15.75"/>
    <n v="630"/>
    <s v="Alquiler"/>
    <x v="4"/>
  </r>
  <r>
    <s v="Piso en Alcalde Antonio Pariente632"/>
    <x v="1"/>
    <n v="1255"/>
    <x v="4"/>
    <n v="83"/>
    <x v="7"/>
    <x v="1"/>
    <x v="1"/>
    <x v="1"/>
    <x v="0"/>
    <m/>
    <n v="1255"/>
    <n v="15.120481927710843"/>
    <n v="418.33333333333331"/>
    <s v="Alquiler"/>
    <x v="8"/>
  </r>
  <r>
    <s v="Casa o chalet independiente en Santa Eufemia35"/>
    <x v="2"/>
    <n v="1250"/>
    <x v="4"/>
    <n v="115"/>
    <x v="0"/>
    <x v="0"/>
    <x v="0"/>
    <x v="0"/>
    <x v="0"/>
    <m/>
    <n v="1250"/>
    <n v="10.869565217391305"/>
    <n v="416.66666666666669"/>
    <s v="Alquiler"/>
    <x v="5"/>
  </r>
  <r>
    <s v="Casa o chalet independiente en Santa Eufemia36"/>
    <x v="2"/>
    <n v="1250"/>
    <x v="4"/>
    <n v="115"/>
    <x v="0"/>
    <x v="0"/>
    <x v="0"/>
    <x v="0"/>
    <x v="0"/>
    <m/>
    <n v="1250"/>
    <n v="10.869565217391305"/>
    <n v="416.66666666666669"/>
    <s v="Alquiler"/>
    <x v="5"/>
  </r>
  <r>
    <s v="Piso en calle de Fernández de Oviedo420"/>
    <x v="1"/>
    <n v="1250"/>
    <x v="7"/>
    <n v="45"/>
    <x v="20"/>
    <x v="1"/>
    <x v="2"/>
    <x v="1"/>
    <x v="1"/>
    <m/>
    <n v="1250"/>
    <n v="27.777777777777779"/>
    <n v="1250"/>
    <s v="Alquiler"/>
    <x v="3"/>
  </r>
  <r>
    <s v="Piso en calle de Gonzalo Sandino400"/>
    <x v="1"/>
    <n v="1250"/>
    <x v="7"/>
    <n v="40"/>
    <x v="1"/>
    <x v="1"/>
    <x v="2"/>
    <x v="1"/>
    <x v="1"/>
    <m/>
    <n v="1250"/>
    <n v="31.25"/>
    <n v="1250"/>
    <s v="Alquiler"/>
    <x v="3"/>
  </r>
  <r>
    <s v="Piso en Centro Urbano229"/>
    <x v="1"/>
    <n v="1250"/>
    <x v="8"/>
    <n v="75"/>
    <x v="3"/>
    <x v="1"/>
    <x v="2"/>
    <x v="1"/>
    <x v="1"/>
    <m/>
    <n v="1250"/>
    <n v="16.666666666666668"/>
    <n v="625"/>
    <s v="Alquiler"/>
    <x v="2"/>
  </r>
  <r>
    <s v="Piso en calle de López de Hoyos466"/>
    <x v="1"/>
    <n v="1250"/>
    <x v="8"/>
    <n v="65"/>
    <x v="3"/>
    <x v="1"/>
    <x v="2"/>
    <x v="2"/>
    <x v="1"/>
    <m/>
    <n v="1250"/>
    <n v="19.23076923076923"/>
    <n v="625"/>
    <s v="Alquiler"/>
    <x v="3"/>
  </r>
  <r>
    <s v="Piso en calle del Montserrat470"/>
    <x v="1"/>
    <n v="1250"/>
    <x v="7"/>
    <n v="40"/>
    <x v="3"/>
    <x v="1"/>
    <x v="2"/>
    <x v="2"/>
    <x v="1"/>
    <m/>
    <n v="1250"/>
    <n v="31.25"/>
    <n v="1250"/>
    <s v="Alquiler"/>
    <x v="3"/>
  </r>
  <r>
    <s v="Piso en calle de José Picón129"/>
    <x v="1"/>
    <n v="1250"/>
    <x v="8"/>
    <n v="52"/>
    <x v="7"/>
    <x v="1"/>
    <x v="2"/>
    <x v="1"/>
    <x v="1"/>
    <m/>
    <n v="1250"/>
    <n v="24.03846153846154"/>
    <n v="625"/>
    <s v="Alquiler"/>
    <x v="3"/>
  </r>
  <r>
    <s v="Piso en calle General Pintos150"/>
    <x v="1"/>
    <n v="1250"/>
    <x v="8"/>
    <n v="50"/>
    <x v="7"/>
    <x v="1"/>
    <x v="2"/>
    <x v="1"/>
    <x v="1"/>
    <m/>
    <n v="1250"/>
    <n v="25"/>
    <n v="625"/>
    <s v="Alquiler"/>
    <x v="3"/>
  </r>
  <r>
    <s v="Piso en alameda de Barceló, Olletas - Sierra Blanquilla, Málaga-481"/>
    <x v="0"/>
    <n v="1250"/>
    <x v="8"/>
    <n v="68"/>
    <x v="6"/>
    <x v="1"/>
    <x v="2"/>
    <x v="1"/>
    <x v="1"/>
    <m/>
    <n v="1250"/>
    <n v="18.382352941176471"/>
    <n v="625"/>
    <s v="Alquiler"/>
    <x v="3"/>
  </r>
  <r>
    <s v="Piso en avenida de Concha Espina371"/>
    <x v="1"/>
    <n v="1250"/>
    <x v="7"/>
    <n v="37"/>
    <x v="1"/>
    <x v="1"/>
    <x v="1"/>
    <x v="1"/>
    <x v="1"/>
    <m/>
    <n v="1250"/>
    <n v="33.783783783783782"/>
    <n v="1250"/>
    <s v="Alquiler"/>
    <x v="3"/>
  </r>
  <r>
    <s v="Piso en avenida de Concha Espina372"/>
    <x v="1"/>
    <n v="1250"/>
    <x v="7"/>
    <n v="37"/>
    <x v="1"/>
    <x v="1"/>
    <x v="1"/>
    <x v="1"/>
    <x v="1"/>
    <m/>
    <n v="1250"/>
    <n v="33.783783783783782"/>
    <n v="1250"/>
    <s v="Alquiler"/>
    <x v="3"/>
  </r>
  <r>
    <s v="Piso en Santa Susana389"/>
    <x v="1"/>
    <n v="1250"/>
    <x v="8"/>
    <n v="50"/>
    <x v="1"/>
    <x v="1"/>
    <x v="1"/>
    <x v="1"/>
    <x v="1"/>
    <m/>
    <n v="1250"/>
    <n v="25"/>
    <n v="625"/>
    <s v="Alquiler"/>
    <x v="3"/>
  </r>
  <r>
    <s v="Piso en calle la Colina, 164, La Colina, Torremolinos-899"/>
    <x v="0"/>
    <n v="1250"/>
    <x v="7"/>
    <n v="60"/>
    <x v="1"/>
    <x v="1"/>
    <x v="1"/>
    <x v="1"/>
    <x v="1"/>
    <m/>
    <n v="1250"/>
    <n v="20.833333333333332"/>
    <n v="1250"/>
    <s v="Alquiler"/>
    <x v="4"/>
  </r>
  <r>
    <s v="Ático en Juan Varela Gómez6"/>
    <x v="2"/>
    <n v="1250"/>
    <x v="8"/>
    <n v="107"/>
    <x v="26"/>
    <x v="1"/>
    <x v="1"/>
    <x v="1"/>
    <x v="2"/>
    <n v="60"/>
    <n v="1310"/>
    <n v="12.242990654205608"/>
    <n v="655"/>
    <s v="Alquiler"/>
    <x v="7"/>
  </r>
  <r>
    <s v="Ático en Juan Varela Gómez7"/>
    <x v="2"/>
    <n v="1250"/>
    <x v="8"/>
    <n v="107"/>
    <x v="26"/>
    <x v="1"/>
    <x v="1"/>
    <x v="1"/>
    <x v="2"/>
    <n v="60"/>
    <n v="1310"/>
    <n v="12.242990654205608"/>
    <n v="655"/>
    <s v="Alquiler"/>
    <x v="7"/>
  </r>
  <r>
    <s v="Piso en paseo de la Castellana779"/>
    <x v="1"/>
    <n v="1250"/>
    <x v="7"/>
    <n v="75"/>
    <x v="15"/>
    <x v="1"/>
    <x v="1"/>
    <x v="1"/>
    <x v="0"/>
    <m/>
    <n v="1250"/>
    <n v="16.666666666666668"/>
    <n v="1250"/>
    <s v="Alquiler"/>
    <x v="3"/>
  </r>
  <r>
    <s v="Piso en paseo de la Castellana780"/>
    <x v="1"/>
    <n v="1250"/>
    <x v="7"/>
    <n v="75"/>
    <x v="15"/>
    <x v="1"/>
    <x v="1"/>
    <x v="1"/>
    <x v="0"/>
    <m/>
    <n v="1250"/>
    <n v="16.666666666666668"/>
    <n v="1250"/>
    <s v="Alquiler"/>
    <x v="3"/>
  </r>
  <r>
    <s v="Piso en calle Concepción Arenal765"/>
    <x v="1"/>
    <n v="1250"/>
    <x v="4"/>
    <n v="95"/>
    <x v="12"/>
    <x v="1"/>
    <x v="1"/>
    <x v="1"/>
    <x v="0"/>
    <m/>
    <n v="1250"/>
    <n v="13.157894736842104"/>
    <n v="416.66666666666669"/>
    <s v="Alquiler"/>
    <x v="8"/>
  </r>
  <r>
    <s v="Piso en calle de Álava309"/>
    <x v="1"/>
    <n v="1250"/>
    <x v="7"/>
    <n v="75"/>
    <x v="13"/>
    <x v="1"/>
    <x v="1"/>
    <x v="1"/>
    <x v="1"/>
    <m/>
    <n v="1250"/>
    <n v="16.666666666666668"/>
    <n v="1250"/>
    <s v="Alquiler"/>
    <x v="3"/>
  </r>
  <r>
    <s v="Piso en calle Frigiliana, Los Guindos - Parque Mediterráneo - Santa Paula, Málaga-72"/>
    <x v="0"/>
    <n v="1250"/>
    <x v="5"/>
    <n v="108"/>
    <x v="13"/>
    <x v="1"/>
    <x v="1"/>
    <x v="1"/>
    <x v="1"/>
    <m/>
    <n v="1250"/>
    <n v="11.574074074074074"/>
    <n v="312.5"/>
    <s v="Alquiler"/>
    <x v="3"/>
  </r>
  <r>
    <s v="Piso en paseo Marítimo Rey de España, 100 --96, Playa de los Boliches, Fuengirola-46"/>
    <x v="0"/>
    <n v="1250"/>
    <x v="8"/>
    <n v="75"/>
    <x v="13"/>
    <x v="1"/>
    <x v="1"/>
    <x v="1"/>
    <x v="1"/>
    <m/>
    <n v="1250"/>
    <n v="16.666666666666668"/>
    <n v="625"/>
    <s v="Alquiler"/>
    <x v="4"/>
  </r>
  <r>
    <s v="Ático en avenida de San Diego241"/>
    <x v="1"/>
    <n v="1250"/>
    <x v="7"/>
    <n v="60"/>
    <x v="14"/>
    <x v="1"/>
    <x v="1"/>
    <x v="1"/>
    <x v="1"/>
    <m/>
    <n v="1250"/>
    <n v="20.833333333333332"/>
    <n v="1250"/>
    <s v="Alquiler"/>
    <x v="3"/>
  </r>
  <r>
    <s v="Piso en Portada Alta-La Barriguilla, Málaga-123"/>
    <x v="0"/>
    <n v="1250"/>
    <x v="4"/>
    <n v="80"/>
    <x v="14"/>
    <x v="1"/>
    <x v="1"/>
    <x v="1"/>
    <x v="0"/>
    <m/>
    <n v="1250"/>
    <n v="15.625"/>
    <n v="416.66666666666669"/>
    <s v="Alquiler"/>
    <x v="3"/>
  </r>
  <r>
    <s v="Ático en Nuevo Bulevar135"/>
    <x v="2"/>
    <n v="1250"/>
    <x v="4"/>
    <n v="84"/>
    <x v="3"/>
    <x v="1"/>
    <x v="1"/>
    <x v="1"/>
    <x v="0"/>
    <m/>
    <n v="1250"/>
    <n v="14.880952380952381"/>
    <n v="416.66666666666669"/>
    <s v="Alquiler"/>
    <x v="5"/>
  </r>
  <r>
    <s v="Piso en fuentes676"/>
    <x v="1"/>
    <n v="1250"/>
    <x v="8"/>
    <n v="75"/>
    <x v="7"/>
    <x v="1"/>
    <x v="1"/>
    <x v="1"/>
    <x v="0"/>
    <m/>
    <n v="1250"/>
    <n v="16.666666666666668"/>
    <n v="625"/>
    <s v="Alquiler"/>
    <x v="2"/>
  </r>
  <r>
    <s v="Ático en calle Helios, 10, Montealto, Benalmádena-320"/>
    <x v="0"/>
    <n v="1250"/>
    <x v="8"/>
    <n v="92"/>
    <x v="7"/>
    <x v="1"/>
    <x v="1"/>
    <x v="1"/>
    <x v="0"/>
    <m/>
    <n v="1250"/>
    <n v="13.586956521739131"/>
    <n v="625"/>
    <s v="Alquiler"/>
    <x v="4"/>
  </r>
  <r>
    <s v="Piso en calle Berrocal, 15, Suárez, Málaga-363"/>
    <x v="0"/>
    <n v="1250"/>
    <x v="4"/>
    <n v="75"/>
    <x v="7"/>
    <x v="1"/>
    <x v="1"/>
    <x v="1"/>
    <x v="1"/>
    <m/>
    <n v="1250"/>
    <n v="16.666666666666668"/>
    <n v="416.66666666666669"/>
    <s v="Alquiler"/>
    <x v="3"/>
  </r>
  <r>
    <s v="Estudio en paseo Martiricos, 30, Martiricos - La Roca, Málaga-421"/>
    <x v="0"/>
    <n v="1250"/>
    <x v="7"/>
    <n v="43"/>
    <x v="24"/>
    <x v="1"/>
    <x v="1"/>
    <x v="1"/>
    <x v="1"/>
    <m/>
    <n v="1250"/>
    <n v="29.069767441860463"/>
    <n v="1250"/>
    <s v="Alquiler"/>
    <x v="3"/>
  </r>
  <r>
    <s v="Piso en avenida de la Ermita556"/>
    <x v="1"/>
    <n v="1250"/>
    <x v="7"/>
    <n v="52"/>
    <x v="6"/>
    <x v="1"/>
    <x v="1"/>
    <x v="1"/>
    <x v="0"/>
    <m/>
    <n v="1250"/>
    <n v="24.03846153846154"/>
    <n v="1250"/>
    <s v="Alquiler"/>
    <x v="2"/>
  </r>
  <r>
    <s v="Piso en calle Soberanía588"/>
    <x v="1"/>
    <n v="1250"/>
    <x v="8"/>
    <n v="94"/>
    <x v="6"/>
    <x v="1"/>
    <x v="1"/>
    <x v="1"/>
    <x v="0"/>
    <m/>
    <n v="1250"/>
    <n v="13.297872340425531"/>
    <n v="625"/>
    <s v="Alquiler"/>
    <x v="1"/>
  </r>
  <r>
    <s v="Piso en infante fernando608"/>
    <x v="1"/>
    <n v="1250"/>
    <x v="7"/>
    <n v="55"/>
    <x v="6"/>
    <x v="1"/>
    <x v="1"/>
    <x v="1"/>
    <x v="0"/>
    <m/>
    <n v="1250"/>
    <n v="22.727272727272727"/>
    <n v="1250"/>
    <s v="Alquiler"/>
    <x v="3"/>
  </r>
  <r>
    <s v="Piso en Conde Orgaz-Piovera92"/>
    <x v="1"/>
    <n v="1250"/>
    <x v="7"/>
    <n v="50"/>
    <x v="6"/>
    <x v="1"/>
    <x v="1"/>
    <x v="1"/>
    <x v="1"/>
    <m/>
    <n v="1250"/>
    <n v="25"/>
    <n v="1250"/>
    <s v="Alquiler"/>
    <x v="3"/>
  </r>
  <r>
    <s v="Piso en calle de Embajadores428"/>
    <x v="1"/>
    <n v="1250"/>
    <x v="7"/>
    <n v="58"/>
    <x v="6"/>
    <x v="1"/>
    <x v="1"/>
    <x v="2"/>
    <x v="1"/>
    <m/>
    <n v="1250"/>
    <n v="21.551724137931036"/>
    <n v="1250"/>
    <s v="Alquiler"/>
    <x v="3"/>
  </r>
  <r>
    <s v="Piso en calle Dalí, s/n, Arroyo de la Miel, Benalmádena-494"/>
    <x v="0"/>
    <n v="1250"/>
    <x v="8"/>
    <n v="85"/>
    <x v="6"/>
    <x v="1"/>
    <x v="1"/>
    <x v="1"/>
    <x v="1"/>
    <m/>
    <n v="1250"/>
    <n v="14.705882352941176"/>
    <n v="625"/>
    <s v="Alquiler"/>
    <x v="4"/>
  </r>
  <r>
    <s v="Piso en calle Dalí, 2, Arroyo de la Miel, Benalmádena-490"/>
    <x v="0"/>
    <n v="1250"/>
    <x v="8"/>
    <n v="84"/>
    <x v="6"/>
    <x v="1"/>
    <x v="1"/>
    <x v="1"/>
    <x v="1"/>
    <m/>
    <n v="1250"/>
    <n v="14.880952380952381"/>
    <n v="625"/>
    <s v="Alquiler"/>
    <x v="4"/>
  </r>
  <r>
    <s v="Piso en calle Dalí, s/n, Arroyo de la Miel, Benalmádena-511"/>
    <x v="0"/>
    <n v="1250"/>
    <x v="8"/>
    <n v="84"/>
    <x v="6"/>
    <x v="1"/>
    <x v="1"/>
    <x v="1"/>
    <x v="1"/>
    <m/>
    <n v="1250"/>
    <n v="14.880952380952381"/>
    <n v="625"/>
    <s v="Alquiler"/>
    <x v="4"/>
  </r>
  <r>
    <s v="Ático en calle de Felipe III775"/>
    <x v="1"/>
    <n v="1240"/>
    <x v="8"/>
    <n v="171"/>
    <x v="15"/>
    <x v="1"/>
    <x v="1"/>
    <x v="1"/>
    <x v="0"/>
    <m/>
    <n v="1240"/>
    <n v="7.2514619883040936"/>
    <n v="620"/>
    <s v="Alquiler"/>
    <x v="8"/>
  </r>
  <r>
    <s v="Ático en Alcalde Antonio Pariente749"/>
    <x v="1"/>
    <n v="1240"/>
    <x v="8"/>
    <n v="94"/>
    <x v="13"/>
    <x v="1"/>
    <x v="1"/>
    <x v="1"/>
    <x v="0"/>
    <m/>
    <n v="1240"/>
    <n v="13.191489361702128"/>
    <n v="620"/>
    <s v="Alquiler"/>
    <x v="8"/>
  </r>
  <r>
    <s v="Piso en de los Pirineos599"/>
    <x v="1"/>
    <n v="1237"/>
    <x v="7"/>
    <n v="37"/>
    <x v="6"/>
    <x v="1"/>
    <x v="1"/>
    <x v="1"/>
    <x v="0"/>
    <m/>
    <n v="1237"/>
    <n v="33.432432432432435"/>
    <n v="1237"/>
    <s v="Alquiler"/>
    <x v="2"/>
  </r>
  <r>
    <s v="Piso en calle de Peñaranda de Bracamonte208"/>
    <x v="1"/>
    <n v="1230"/>
    <x v="8"/>
    <n v="70"/>
    <x v="3"/>
    <x v="1"/>
    <x v="1"/>
    <x v="1"/>
    <x v="1"/>
    <m/>
    <n v="1230"/>
    <n v="17.571428571428573"/>
    <n v="615"/>
    <s v="Alquiler"/>
    <x v="3"/>
  </r>
  <r>
    <s v="Piso en calle Liverpool667"/>
    <x v="1"/>
    <n v="1230"/>
    <x v="8"/>
    <n v="69"/>
    <x v="7"/>
    <x v="1"/>
    <x v="1"/>
    <x v="1"/>
    <x v="0"/>
    <m/>
    <n v="1230"/>
    <n v="17.826086956521738"/>
    <n v="615"/>
    <s v="Alquiler"/>
    <x v="8"/>
  </r>
  <r>
    <s v="Piso en calle Estocolmo579"/>
    <x v="1"/>
    <n v="1230"/>
    <x v="8"/>
    <n v="76"/>
    <x v="6"/>
    <x v="1"/>
    <x v="1"/>
    <x v="1"/>
    <x v="0"/>
    <m/>
    <n v="1230"/>
    <n v="16.184210526315791"/>
    <n v="615"/>
    <s v="Alquiler"/>
    <x v="8"/>
  </r>
  <r>
    <s v="Estudio en avenida Plutarco, El Consul - El Romeral, Málaga-546"/>
    <x v="0"/>
    <n v="1220"/>
    <x v="7"/>
    <n v="41"/>
    <x v="6"/>
    <x v="1"/>
    <x v="1"/>
    <x v="1"/>
    <x v="1"/>
    <m/>
    <n v="1220"/>
    <n v="29.756097560975611"/>
    <n v="1220"/>
    <s v="Alquiler"/>
    <x v="3"/>
  </r>
  <r>
    <s v="Piso en calle Maestro Jiménez244"/>
    <x v="2"/>
    <n v="1215"/>
    <x v="4"/>
    <n v="80"/>
    <x v="6"/>
    <x v="1"/>
    <x v="2"/>
    <x v="1"/>
    <x v="1"/>
    <m/>
    <n v="1215"/>
    <n v="15.1875"/>
    <n v="405"/>
    <s v="Alquiler"/>
    <x v="3"/>
  </r>
  <r>
    <s v="Casa o chalet independiente en calle Armelina, Olletas - Sierra Blanquilla, Málaga-688"/>
    <x v="0"/>
    <n v="1200"/>
    <x v="7"/>
    <n v="100"/>
    <x v="0"/>
    <x v="0"/>
    <x v="0"/>
    <x v="0"/>
    <x v="0"/>
    <m/>
    <n v="1200"/>
    <n v="12"/>
    <n v="1200"/>
    <s v="Alquiler"/>
    <x v="3"/>
  </r>
  <r>
    <s v="Casa o chalet independiente en Olletas - Sierra Blanquilla, Málaga-690"/>
    <x v="0"/>
    <n v="1200"/>
    <x v="7"/>
    <n v="100"/>
    <x v="0"/>
    <x v="0"/>
    <x v="0"/>
    <x v="0"/>
    <x v="0"/>
    <m/>
    <n v="1200"/>
    <n v="12"/>
    <n v="1200"/>
    <s v="Alquiler"/>
    <x v="3"/>
  </r>
  <r>
    <s v="Chalet adosado en calle Valero Enfedaque Blasco, Campanillas, Málaga-687"/>
    <x v="0"/>
    <n v="1200"/>
    <x v="4"/>
    <n v="90"/>
    <x v="0"/>
    <x v="0"/>
    <x v="0"/>
    <x v="0"/>
    <x v="0"/>
    <m/>
    <n v="1200"/>
    <n v="13.333333333333334"/>
    <n v="400"/>
    <s v="Alquiler"/>
    <x v="3"/>
  </r>
  <r>
    <s v="Chalet pareado en San García - La Juliana/ Algeciras"/>
    <x v="3"/>
    <n v="1200"/>
    <x v="4"/>
    <n v="180"/>
    <x v="0"/>
    <x v="0"/>
    <x v="0"/>
    <x v="0"/>
    <x v="0"/>
    <m/>
    <n v="1200"/>
    <n v="6.666666666666667"/>
    <n v="400"/>
    <s v="Alquiler"/>
    <x v="6"/>
  </r>
  <r>
    <s v="Casa o chalet independiente en calle Chile24"/>
    <x v="2"/>
    <n v="1200"/>
    <x v="5"/>
    <n v="120"/>
    <x v="0"/>
    <x v="0"/>
    <x v="0"/>
    <x v="0"/>
    <x v="0"/>
    <m/>
    <n v="1200"/>
    <n v="10"/>
    <n v="300"/>
    <s v="Alquiler"/>
    <x v="5"/>
  </r>
  <r>
    <s v="Chalet adosado en calle Lola Flores28"/>
    <x v="2"/>
    <n v="1200"/>
    <x v="0"/>
    <n v="126"/>
    <x v="0"/>
    <x v="0"/>
    <x v="0"/>
    <x v="0"/>
    <x v="0"/>
    <m/>
    <n v="1200"/>
    <n v="9.5238095238095237"/>
    <n v="240"/>
    <s v="Alquiler"/>
    <x v="5"/>
  </r>
  <r>
    <s v="Chalet pareado en calle Constelación la Osa Mayor34"/>
    <x v="2"/>
    <n v="1200"/>
    <x v="5"/>
    <n v="180"/>
    <x v="0"/>
    <x v="0"/>
    <x v="0"/>
    <x v="0"/>
    <x v="0"/>
    <m/>
    <n v="1200"/>
    <n v="6.666666666666667"/>
    <n v="300"/>
    <s v="Alquiler"/>
    <x v="5"/>
  </r>
  <r>
    <s v="Chalet adosado en Nuevo Bulevar39"/>
    <x v="2"/>
    <n v="1200"/>
    <x v="5"/>
    <n v="151"/>
    <x v="0"/>
    <x v="0"/>
    <x v="0"/>
    <x v="0"/>
    <x v="0"/>
    <m/>
    <n v="1200"/>
    <n v="7.9470198675496686"/>
    <n v="300"/>
    <s v="Alquiler"/>
    <x v="5"/>
  </r>
  <r>
    <s v="Piso en avenida Suiza, 13, Mijas Golf, Mijas-641"/>
    <x v="0"/>
    <n v="1200"/>
    <x v="8"/>
    <n v="79"/>
    <x v="9"/>
    <x v="1"/>
    <x v="2"/>
    <x v="1"/>
    <x v="1"/>
    <m/>
    <n v="1200"/>
    <n v="15.189873417721518"/>
    <n v="600"/>
    <s v="Alquiler"/>
    <x v="4"/>
  </r>
  <r>
    <s v="Dúplex en calle Polonia390"/>
    <x v="1"/>
    <n v="1200"/>
    <x v="7"/>
    <n v="70"/>
    <x v="1"/>
    <x v="1"/>
    <x v="2"/>
    <x v="1"/>
    <x v="1"/>
    <m/>
    <n v="1200"/>
    <n v="17.142857142857142"/>
    <n v="1200"/>
    <s v="Alquiler"/>
    <x v="8"/>
  </r>
  <r>
    <s v="Piso en Casco Antiguo409"/>
    <x v="1"/>
    <n v="1200"/>
    <x v="8"/>
    <n v="77"/>
    <x v="1"/>
    <x v="1"/>
    <x v="2"/>
    <x v="1"/>
    <x v="1"/>
    <m/>
    <n v="1200"/>
    <n v="15.584415584415584"/>
    <n v="600"/>
    <s v="Alquiler"/>
    <x v="1"/>
  </r>
  <r>
    <s v="Piso en Centro411"/>
    <x v="1"/>
    <n v="1200"/>
    <x v="8"/>
    <n v="80"/>
    <x v="1"/>
    <x v="1"/>
    <x v="2"/>
    <x v="1"/>
    <x v="1"/>
    <m/>
    <n v="1200"/>
    <n v="15"/>
    <n v="600"/>
    <s v="Alquiler"/>
    <x v="1"/>
  </r>
  <r>
    <s v="Piso en Urbanizacion Cerros del Lago 1, Istan-888"/>
    <x v="0"/>
    <n v="1200"/>
    <x v="8"/>
    <n v="186"/>
    <x v="1"/>
    <x v="1"/>
    <x v="2"/>
    <x v="1"/>
    <x v="1"/>
    <m/>
    <n v="1200"/>
    <n v="6.4516129032258061"/>
    <n v="600"/>
    <s v="Alquiler"/>
    <x v="0"/>
  </r>
  <r>
    <s v="Estudio en calle Emilio Prados, 6, Girón - Las Delicias - Pacífico, Málaga-885"/>
    <x v="0"/>
    <n v="1200"/>
    <x v="7"/>
    <n v="60"/>
    <x v="1"/>
    <x v="1"/>
    <x v="2"/>
    <x v="1"/>
    <x v="1"/>
    <m/>
    <n v="1200"/>
    <n v="20"/>
    <n v="1200"/>
    <s v="Alquiler"/>
    <x v="3"/>
  </r>
  <r>
    <s v="Piso en calle Salitre, 17, Perchel sur - El Bulto, Málaga-879"/>
    <x v="0"/>
    <n v="1200"/>
    <x v="7"/>
    <n v="40"/>
    <x v="1"/>
    <x v="1"/>
    <x v="2"/>
    <x v="1"/>
    <x v="1"/>
    <m/>
    <n v="1200"/>
    <n v="30"/>
    <n v="1200"/>
    <s v="Alquiler"/>
    <x v="3"/>
  </r>
  <r>
    <s v="Piso en calle de San Maximiliano325"/>
    <x v="1"/>
    <n v="1200"/>
    <x v="4"/>
    <n v="78"/>
    <x v="13"/>
    <x v="1"/>
    <x v="2"/>
    <x v="1"/>
    <x v="1"/>
    <m/>
    <n v="1200"/>
    <n v="15.384615384615385"/>
    <n v="400"/>
    <s v="Alquiler"/>
    <x v="3"/>
  </r>
  <r>
    <s v="Piso en calle Dos de mayo288"/>
    <x v="1"/>
    <n v="1200"/>
    <x v="7"/>
    <n v="53"/>
    <x v="14"/>
    <x v="1"/>
    <x v="2"/>
    <x v="1"/>
    <x v="1"/>
    <m/>
    <n v="1200"/>
    <n v="22.641509433962263"/>
    <n v="1200"/>
    <s v="Alquiler"/>
    <x v="3"/>
  </r>
  <r>
    <s v="Dúplex en calle Feria188"/>
    <x v="2"/>
    <n v="1200"/>
    <x v="8"/>
    <n v="82"/>
    <x v="7"/>
    <x v="1"/>
    <x v="2"/>
    <x v="1"/>
    <x v="1"/>
    <m/>
    <n v="1200"/>
    <n v="14.634146341463415"/>
    <n v="600"/>
    <s v="Alquiler"/>
    <x v="3"/>
  </r>
  <r>
    <s v="Piso en Nervión196"/>
    <x v="2"/>
    <n v="1200"/>
    <x v="5"/>
    <n v="121"/>
    <x v="7"/>
    <x v="1"/>
    <x v="2"/>
    <x v="1"/>
    <x v="1"/>
    <m/>
    <n v="1200"/>
    <n v="9.9173553719008272"/>
    <n v="300"/>
    <s v="Alquiler"/>
    <x v="3"/>
  </r>
  <r>
    <s v="Piso en calle de Peña Gorbea138"/>
    <x v="1"/>
    <n v="1200"/>
    <x v="4"/>
    <n v="65"/>
    <x v="7"/>
    <x v="1"/>
    <x v="2"/>
    <x v="1"/>
    <x v="1"/>
    <m/>
    <n v="1200"/>
    <n v="18.46153846153846"/>
    <n v="400"/>
    <s v="Alquiler"/>
    <x v="3"/>
  </r>
  <r>
    <s v="Piso en calle Guadamolinos153"/>
    <x v="1"/>
    <n v="1200"/>
    <x v="4"/>
    <n v="80"/>
    <x v="7"/>
    <x v="1"/>
    <x v="2"/>
    <x v="1"/>
    <x v="1"/>
    <m/>
    <n v="1200"/>
    <n v="15"/>
    <n v="400"/>
    <s v="Alquiler"/>
    <x v="1"/>
  </r>
  <r>
    <s v="Piso en Centro164"/>
    <x v="1"/>
    <n v="1200"/>
    <x v="8"/>
    <n v="73"/>
    <x v="7"/>
    <x v="1"/>
    <x v="2"/>
    <x v="1"/>
    <x v="1"/>
    <m/>
    <n v="1200"/>
    <n v="16.438356164383563"/>
    <n v="600"/>
    <s v="Alquiler"/>
    <x v="1"/>
  </r>
  <r>
    <s v="Dúplex en calle Real217"/>
    <x v="2"/>
    <n v="1200"/>
    <x v="5"/>
    <n v="182"/>
    <x v="6"/>
    <x v="1"/>
    <x v="2"/>
    <x v="1"/>
    <x v="0"/>
    <m/>
    <n v="1200"/>
    <n v="6.5934065934065931"/>
    <n v="300"/>
    <s v="Alquiler"/>
    <x v="5"/>
  </r>
  <r>
    <s v="Piso en calle Escaño816"/>
    <x v="1"/>
    <n v="1200"/>
    <x v="4"/>
    <n v="105"/>
    <x v="6"/>
    <x v="1"/>
    <x v="2"/>
    <x v="2"/>
    <x v="0"/>
    <m/>
    <n v="1200"/>
    <n v="11.428571428571429"/>
    <n v="400"/>
    <s v="Alquiler"/>
    <x v="8"/>
  </r>
  <r>
    <s v="Piso en calle de Carlos Arniches52"/>
    <x v="1"/>
    <n v="1200"/>
    <x v="7"/>
    <n v="54"/>
    <x v="6"/>
    <x v="1"/>
    <x v="2"/>
    <x v="1"/>
    <x v="1"/>
    <m/>
    <n v="1200"/>
    <n v="22.222222222222221"/>
    <n v="1200"/>
    <s v="Alquiler"/>
    <x v="3"/>
  </r>
  <r>
    <s v="Piso en calle del General Cadenas Campos80"/>
    <x v="1"/>
    <n v="1200"/>
    <x v="4"/>
    <n v="78"/>
    <x v="6"/>
    <x v="1"/>
    <x v="2"/>
    <x v="1"/>
    <x v="1"/>
    <m/>
    <n v="1200"/>
    <n v="15.384615384615385"/>
    <n v="400"/>
    <s v="Alquiler"/>
    <x v="3"/>
  </r>
  <r>
    <s v="Piso en calle de Rafael Calvo419"/>
    <x v="1"/>
    <n v="1200"/>
    <x v="7"/>
    <n v="50"/>
    <x v="20"/>
    <x v="1"/>
    <x v="1"/>
    <x v="1"/>
    <x v="1"/>
    <m/>
    <n v="1200"/>
    <n v="24"/>
    <n v="1200"/>
    <s v="Alquiler"/>
    <x v="3"/>
  </r>
  <r>
    <s v="Piso en calle Jose Maria Olazabal, 18, Riviera del Sol, Mijas-643"/>
    <x v="0"/>
    <n v="1200"/>
    <x v="8"/>
    <n v="78"/>
    <x v="9"/>
    <x v="1"/>
    <x v="1"/>
    <x v="1"/>
    <x v="0"/>
    <m/>
    <n v="1200"/>
    <n v="15.384615384615385"/>
    <n v="600"/>
    <s v="Alquiler"/>
    <x v="4"/>
  </r>
  <r>
    <s v="Piso en avenida de Europa55"/>
    <x v="2"/>
    <n v="1200"/>
    <x v="4"/>
    <n v="127"/>
    <x v="1"/>
    <x v="1"/>
    <x v="1"/>
    <x v="1"/>
    <x v="0"/>
    <m/>
    <n v="1200"/>
    <n v="9.4488188976377945"/>
    <n v="400"/>
    <s v="Alquiler"/>
    <x v="5"/>
  </r>
  <r>
    <s v="Piso en calle María Auxiliadora71"/>
    <x v="2"/>
    <n v="1200"/>
    <x v="4"/>
    <n v="100"/>
    <x v="1"/>
    <x v="1"/>
    <x v="1"/>
    <x v="1"/>
    <x v="1"/>
    <m/>
    <n v="1200"/>
    <n v="12"/>
    <n v="400"/>
    <s v="Alquiler"/>
    <x v="3"/>
  </r>
  <r>
    <s v="Dúplex en Arenal - Museo - Tetuán252"/>
    <x v="2"/>
    <n v="1200"/>
    <x v="7"/>
    <n v="60"/>
    <x v="1"/>
    <x v="1"/>
    <x v="1"/>
    <x v="2"/>
    <x v="1"/>
    <m/>
    <n v="1200"/>
    <n v="20"/>
    <n v="1200"/>
    <s v="Alquiler"/>
    <x v="3"/>
  </r>
  <r>
    <s v="Piso en calle de los Cabestreros493"/>
    <x v="1"/>
    <n v="1200"/>
    <x v="8"/>
    <n v="50"/>
    <x v="1"/>
    <x v="1"/>
    <x v="1"/>
    <x v="2"/>
    <x v="1"/>
    <m/>
    <n v="1200"/>
    <n v="24"/>
    <n v="600"/>
    <s v="Alquiler"/>
    <x v="3"/>
  </r>
  <r>
    <s v="Piso en calle de los Cabestreros494"/>
    <x v="1"/>
    <n v="1200"/>
    <x v="8"/>
    <n v="50"/>
    <x v="1"/>
    <x v="1"/>
    <x v="1"/>
    <x v="2"/>
    <x v="1"/>
    <m/>
    <n v="1200"/>
    <n v="24"/>
    <n v="600"/>
    <s v="Alquiler"/>
    <x v="3"/>
  </r>
  <r>
    <s v="Piso en avenida de José Ortega y Gasset, Polígonos - Recinto Ferial, Málaga-915"/>
    <x v="0"/>
    <n v="1200"/>
    <x v="4"/>
    <n v="87"/>
    <x v="1"/>
    <x v="1"/>
    <x v="1"/>
    <x v="1"/>
    <x v="0"/>
    <m/>
    <n v="1200"/>
    <n v="13.793103448275861"/>
    <n v="400"/>
    <s v="Alquiler"/>
    <x v="3"/>
  </r>
  <r>
    <s v="Piso en Los Rios - Care, Mijas-897"/>
    <x v="0"/>
    <n v="1200"/>
    <x v="4"/>
    <n v="90"/>
    <x v="1"/>
    <x v="1"/>
    <x v="1"/>
    <x v="1"/>
    <x v="1"/>
    <m/>
    <n v="1200"/>
    <n v="13.333333333333334"/>
    <n v="400"/>
    <s v="Alquiler"/>
    <x v="4"/>
  </r>
  <r>
    <s v="Piso en Juan Varela Gómez10"/>
    <x v="2"/>
    <n v="1200"/>
    <x v="4"/>
    <n v="125"/>
    <x v="15"/>
    <x v="1"/>
    <x v="1"/>
    <x v="1"/>
    <x v="2"/>
    <n v="60"/>
    <n v="1260"/>
    <n v="10.08"/>
    <n v="420"/>
    <s v="Alquiler"/>
    <x v="7"/>
  </r>
  <r>
    <s v="Estudio en calle la Colina, La Colina, Torremolinos-6"/>
    <x v="0"/>
    <n v="1200"/>
    <x v="7"/>
    <n v="43"/>
    <x v="15"/>
    <x v="1"/>
    <x v="1"/>
    <x v="2"/>
    <x v="0"/>
    <m/>
    <n v="1200"/>
    <n v="27.906976744186046"/>
    <n v="1200"/>
    <s v="Alquiler"/>
    <x v="4"/>
  </r>
  <r>
    <s v="Piso en calle Valladolid771"/>
    <x v="1"/>
    <n v="1200"/>
    <x v="4"/>
    <n v="105"/>
    <x v="12"/>
    <x v="1"/>
    <x v="1"/>
    <x v="1"/>
    <x v="0"/>
    <m/>
    <n v="1200"/>
    <n v="11.428571428571429"/>
    <n v="400"/>
    <s v="Alquiler"/>
    <x v="8"/>
  </r>
  <r>
    <s v="Piso en calle Pelayo, s/n, Los Castillejos - La Trinidad, Málaga-34"/>
    <x v="0"/>
    <n v="1200"/>
    <x v="8"/>
    <n v="117"/>
    <x v="12"/>
    <x v="1"/>
    <x v="1"/>
    <x v="1"/>
    <x v="0"/>
    <m/>
    <n v="1200"/>
    <n v="10.256410256410257"/>
    <n v="600"/>
    <s v="Alquiler"/>
    <x v="3"/>
  </r>
  <r>
    <s v="Piso en calle de La Alcarria754"/>
    <x v="1"/>
    <n v="1200"/>
    <x v="5"/>
    <n v="107"/>
    <x v="13"/>
    <x v="1"/>
    <x v="1"/>
    <x v="1"/>
    <x v="0"/>
    <m/>
    <n v="1200"/>
    <n v="11.214953271028037"/>
    <n v="300"/>
    <s v="Alquiler"/>
    <x v="8"/>
  </r>
  <r>
    <s v="Piso en calle de las Veneras321"/>
    <x v="1"/>
    <n v="1200"/>
    <x v="7"/>
    <n v="45"/>
    <x v="13"/>
    <x v="1"/>
    <x v="1"/>
    <x v="1"/>
    <x v="1"/>
    <m/>
    <n v="1200"/>
    <n v="26.666666666666668"/>
    <n v="1200"/>
    <s v="Alquiler"/>
    <x v="3"/>
  </r>
  <r>
    <s v="Piso en travesía de Castilla335"/>
    <x v="1"/>
    <n v="1200"/>
    <x v="4"/>
    <n v="80"/>
    <x v="13"/>
    <x v="1"/>
    <x v="1"/>
    <x v="1"/>
    <x v="1"/>
    <m/>
    <n v="1200"/>
    <n v="15"/>
    <n v="400"/>
    <s v="Alquiler"/>
    <x v="8"/>
  </r>
  <r>
    <s v="Piso en calle Pico de las Palomas, Los Guindos - Parque Mediterráneo - Santa Paula, Málaga-68"/>
    <x v="0"/>
    <n v="1200"/>
    <x v="4"/>
    <n v="150"/>
    <x v="13"/>
    <x v="1"/>
    <x v="1"/>
    <x v="1"/>
    <x v="1"/>
    <m/>
    <n v="1200"/>
    <n v="8"/>
    <n v="400"/>
    <s v="Alquiler"/>
    <x v="3"/>
  </r>
  <r>
    <s v="Piso en calle Feria123"/>
    <x v="2"/>
    <n v="1200"/>
    <x v="5"/>
    <n v="120"/>
    <x v="14"/>
    <x v="1"/>
    <x v="1"/>
    <x v="1"/>
    <x v="1"/>
    <m/>
    <n v="1200"/>
    <n v="10"/>
    <n v="300"/>
    <s v="Alquiler"/>
    <x v="3"/>
  </r>
  <r>
    <s v="Piso en Goya299"/>
    <x v="1"/>
    <n v="1200"/>
    <x v="7"/>
    <n v="18"/>
    <x v="14"/>
    <x v="1"/>
    <x v="1"/>
    <x v="1"/>
    <x v="1"/>
    <m/>
    <n v="1200"/>
    <n v="66.666666666666671"/>
    <n v="1200"/>
    <s v="Alquiler"/>
    <x v="3"/>
  </r>
  <r>
    <s v="Piso en carril del Siroco, Solymar - Puerto Marina, Benalmádena-100"/>
    <x v="0"/>
    <n v="1200"/>
    <x v="8"/>
    <n v="85"/>
    <x v="14"/>
    <x v="1"/>
    <x v="1"/>
    <x v="1"/>
    <x v="1"/>
    <m/>
    <n v="1200"/>
    <n v="14.117647058823529"/>
    <n v="600"/>
    <s v="Alquiler"/>
    <x v="4"/>
  </r>
  <r>
    <s v="Piso en avenida Blas Infante, Arroyo de la Miel, Benalmádena-116"/>
    <x v="0"/>
    <n v="1200"/>
    <x v="8"/>
    <n v="83"/>
    <x v="14"/>
    <x v="1"/>
    <x v="1"/>
    <x v="1"/>
    <x v="1"/>
    <m/>
    <n v="1200"/>
    <n v="14.457831325301205"/>
    <n v="600"/>
    <s v="Alquiler"/>
    <x v="4"/>
  </r>
  <r>
    <s v="Ático en linares693"/>
    <x v="1"/>
    <n v="1200"/>
    <x v="8"/>
    <n v="80"/>
    <x v="3"/>
    <x v="1"/>
    <x v="1"/>
    <x v="1"/>
    <x v="0"/>
    <m/>
    <n v="1200"/>
    <n v="15"/>
    <n v="600"/>
    <s v="Alquiler"/>
    <x v="1"/>
  </r>
  <r>
    <s v="Piso en avenida Retamar, Los Nadales - Tio Charles, Benalmádena-182"/>
    <x v="0"/>
    <n v="1200"/>
    <x v="8"/>
    <n v="70"/>
    <x v="3"/>
    <x v="1"/>
    <x v="1"/>
    <x v="1"/>
    <x v="0"/>
    <m/>
    <n v="1200"/>
    <n v="17.142857142857142"/>
    <n v="600"/>
    <s v="Alquiler"/>
    <x v="4"/>
  </r>
  <r>
    <s v="Piso en avenida Retamar, Los Nadales - Tio Charles, Benalmádena-194"/>
    <x v="0"/>
    <n v="1200"/>
    <x v="8"/>
    <n v="70"/>
    <x v="3"/>
    <x v="1"/>
    <x v="1"/>
    <x v="1"/>
    <x v="0"/>
    <m/>
    <n v="1200"/>
    <n v="17.142857142857142"/>
    <n v="600"/>
    <s v="Alquiler"/>
    <x v="4"/>
  </r>
  <r>
    <s v="Piso en paseo Marítimo Rey de España, Las Gaviotas, Fuengirola-187"/>
    <x v="0"/>
    <n v="1200"/>
    <x v="7"/>
    <n v="62"/>
    <x v="3"/>
    <x v="1"/>
    <x v="1"/>
    <x v="1"/>
    <x v="0"/>
    <m/>
    <n v="1200"/>
    <n v="19.35483870967742"/>
    <n v="1200"/>
    <s v="Alquiler"/>
    <x v="4"/>
  </r>
  <r>
    <s v="Piso en calle Venecia172"/>
    <x v="2"/>
    <n v="1200"/>
    <x v="4"/>
    <n v="98"/>
    <x v="7"/>
    <x v="1"/>
    <x v="1"/>
    <x v="1"/>
    <x v="0"/>
    <m/>
    <n v="1200"/>
    <n v="12.244897959183673"/>
    <n v="400"/>
    <s v="Alquiler"/>
    <x v="5"/>
  </r>
  <r>
    <s v="Ático en calle Real619"/>
    <x v="1"/>
    <n v="1200"/>
    <x v="4"/>
    <n v="90"/>
    <x v="7"/>
    <x v="1"/>
    <x v="1"/>
    <x v="1"/>
    <x v="0"/>
    <m/>
    <n v="1200"/>
    <n v="13.333333333333334"/>
    <n v="400"/>
    <s v="Alquiler"/>
    <x v="2"/>
  </r>
  <r>
    <s v="Piso en calle Cañada Real640"/>
    <x v="1"/>
    <n v="1200"/>
    <x v="8"/>
    <n v="70"/>
    <x v="7"/>
    <x v="1"/>
    <x v="1"/>
    <x v="1"/>
    <x v="0"/>
    <m/>
    <n v="1200"/>
    <n v="17.142857142857142"/>
    <n v="600"/>
    <s v="Alquiler"/>
    <x v="1"/>
  </r>
  <r>
    <s v="Piso en calle Grañón665"/>
    <x v="1"/>
    <n v="1200"/>
    <x v="7"/>
    <n v="60"/>
    <x v="7"/>
    <x v="1"/>
    <x v="1"/>
    <x v="1"/>
    <x v="0"/>
    <m/>
    <n v="1200"/>
    <n v="20"/>
    <n v="1200"/>
    <s v="Alquiler"/>
    <x v="3"/>
  </r>
  <r>
    <s v="Piso en Veza682"/>
    <x v="1"/>
    <n v="1200"/>
    <x v="7"/>
    <n v="50"/>
    <x v="7"/>
    <x v="1"/>
    <x v="1"/>
    <x v="1"/>
    <x v="0"/>
    <m/>
    <n v="1200"/>
    <n v="24"/>
    <n v="1200"/>
    <s v="Alquiler"/>
    <x v="3"/>
  </r>
  <r>
    <s v="Piso en Centro/ Algeciras"/>
    <x v="3"/>
    <n v="1200"/>
    <x v="5"/>
    <n v="145"/>
    <x v="7"/>
    <x v="1"/>
    <x v="1"/>
    <x v="1"/>
    <x v="1"/>
    <m/>
    <n v="1200"/>
    <n v="8.2758620689655178"/>
    <n v="300"/>
    <s v="Alquiler"/>
    <x v="6"/>
  </r>
  <r>
    <s v="Piso en calle de Costa Rica125"/>
    <x v="1"/>
    <n v="1200"/>
    <x v="8"/>
    <n v="50"/>
    <x v="7"/>
    <x v="1"/>
    <x v="1"/>
    <x v="1"/>
    <x v="1"/>
    <m/>
    <n v="1200"/>
    <n v="24"/>
    <n v="600"/>
    <s v="Alquiler"/>
    <x v="3"/>
  </r>
  <r>
    <s v="Piso en calle de Ramírez de Prado139"/>
    <x v="1"/>
    <n v="1200"/>
    <x v="7"/>
    <n v="51"/>
    <x v="7"/>
    <x v="1"/>
    <x v="1"/>
    <x v="1"/>
    <x v="1"/>
    <m/>
    <n v="1200"/>
    <n v="23.529411764705884"/>
    <n v="1200"/>
    <s v="Alquiler"/>
    <x v="3"/>
  </r>
  <r>
    <s v="Piso en calle Río Tajo161"/>
    <x v="1"/>
    <n v="1200"/>
    <x v="4"/>
    <n v="87"/>
    <x v="7"/>
    <x v="1"/>
    <x v="1"/>
    <x v="1"/>
    <x v="1"/>
    <m/>
    <n v="1200"/>
    <n v="13.793103448275861"/>
    <n v="400"/>
    <s v="Alquiler"/>
    <x v="8"/>
  </r>
  <r>
    <s v="Piso en calle del Casino455"/>
    <x v="1"/>
    <n v="1200"/>
    <x v="8"/>
    <n v="55"/>
    <x v="7"/>
    <x v="1"/>
    <x v="1"/>
    <x v="2"/>
    <x v="1"/>
    <m/>
    <n v="1200"/>
    <n v="21.818181818181817"/>
    <n v="600"/>
    <s v="Alquiler"/>
    <x v="3"/>
  </r>
  <r>
    <s v="Piso en La Trinidad, Málaga-369"/>
    <x v="0"/>
    <n v="1200"/>
    <x v="8"/>
    <n v="70"/>
    <x v="7"/>
    <x v="1"/>
    <x v="1"/>
    <x v="1"/>
    <x v="0"/>
    <m/>
    <n v="1200"/>
    <n v="17.142857142857142"/>
    <n v="600"/>
    <s v="Alquiler"/>
    <x v="3"/>
  </r>
  <r>
    <s v="Piso en calle Esquilo, 5, El Consul - El Romeral, Málaga-358"/>
    <x v="0"/>
    <n v="1200"/>
    <x v="4"/>
    <n v="100"/>
    <x v="7"/>
    <x v="1"/>
    <x v="1"/>
    <x v="1"/>
    <x v="1"/>
    <m/>
    <n v="1200"/>
    <n v="12"/>
    <n v="400"/>
    <s v="Alquiler"/>
    <x v="3"/>
  </r>
  <r>
    <s v="Piso en calle Obispo Herrera Oria, 3, Arroyo de la Miel, Benalmádena-314"/>
    <x v="0"/>
    <n v="1200"/>
    <x v="8"/>
    <n v="75"/>
    <x v="7"/>
    <x v="1"/>
    <x v="1"/>
    <x v="1"/>
    <x v="1"/>
    <m/>
    <n v="1200"/>
    <n v="16"/>
    <n v="600"/>
    <s v="Alquiler"/>
    <x v="4"/>
  </r>
  <r>
    <s v="Piso en Carmen, 2, Casco Antiguo, Marbella-413"/>
    <x v="0"/>
    <n v="1200"/>
    <x v="7"/>
    <n v="75"/>
    <x v="7"/>
    <x v="1"/>
    <x v="1"/>
    <x v="1"/>
    <x v="1"/>
    <m/>
    <n v="1200"/>
    <n v="16"/>
    <n v="1200"/>
    <s v="Alquiler"/>
    <x v="0"/>
  </r>
  <r>
    <s v="Piso en calle Picacho, La Victoria, Málaga-354"/>
    <x v="0"/>
    <n v="1200"/>
    <x v="4"/>
    <n v="70"/>
    <x v="7"/>
    <x v="1"/>
    <x v="1"/>
    <x v="1"/>
    <x v="1"/>
    <m/>
    <n v="1200"/>
    <n v="17.142857142857142"/>
    <n v="400"/>
    <s v="Alquiler"/>
    <x v="3"/>
  </r>
  <r>
    <s v="Piso en calle Carvajal, 1, Torremuelle, Benalmádena-318"/>
    <x v="0"/>
    <n v="1200"/>
    <x v="8"/>
    <n v="65"/>
    <x v="7"/>
    <x v="1"/>
    <x v="1"/>
    <x v="1"/>
    <x v="1"/>
    <m/>
    <n v="1200"/>
    <n v="18.46153846153846"/>
    <n v="600"/>
    <s v="Alquiler"/>
    <x v="4"/>
  </r>
  <r>
    <s v="Piso en calle Vázquez Claver, s/n, Girón - Las Delicias - Pacífico, Málaga-346"/>
    <x v="0"/>
    <n v="1200"/>
    <x v="7"/>
    <n v="58"/>
    <x v="7"/>
    <x v="1"/>
    <x v="1"/>
    <x v="1"/>
    <x v="1"/>
    <m/>
    <n v="1200"/>
    <n v="20.689655172413794"/>
    <n v="1200"/>
    <s v="Alquiler"/>
    <x v="3"/>
  </r>
  <r>
    <s v="Piso en Zona Puerto Deportivo, Fuengirola-323"/>
    <x v="0"/>
    <n v="1200"/>
    <x v="7"/>
    <n v="57"/>
    <x v="7"/>
    <x v="1"/>
    <x v="1"/>
    <x v="1"/>
    <x v="1"/>
    <m/>
    <n v="1200"/>
    <n v="21.05263157894737"/>
    <n v="1200"/>
    <s v="Alquiler"/>
    <x v="4"/>
  </r>
  <r>
    <s v="Piso en calle Hespérides, 17, Guadalmar, Málaga-366"/>
    <x v="0"/>
    <n v="1200"/>
    <x v="7"/>
    <n v="50"/>
    <x v="7"/>
    <x v="1"/>
    <x v="1"/>
    <x v="1"/>
    <x v="1"/>
    <m/>
    <n v="1200"/>
    <n v="24"/>
    <n v="1200"/>
    <s v="Alquiler"/>
    <x v="3"/>
  </r>
  <r>
    <s v="Piso en avenida universidad213"/>
    <x v="2"/>
    <n v="1200"/>
    <x v="5"/>
    <n v="110"/>
    <x v="6"/>
    <x v="1"/>
    <x v="1"/>
    <x v="1"/>
    <x v="0"/>
    <m/>
    <n v="1200"/>
    <n v="10.909090909090908"/>
    <n v="300"/>
    <s v="Alquiler"/>
    <x v="5"/>
  </r>
  <r>
    <s v="Piso en avenida Manuel Clavero Arévalo219"/>
    <x v="2"/>
    <n v="1200"/>
    <x v="4"/>
    <n v="110"/>
    <x v="6"/>
    <x v="1"/>
    <x v="1"/>
    <x v="1"/>
    <x v="0"/>
    <m/>
    <n v="1200"/>
    <n v="10.909090909090908"/>
    <n v="400"/>
    <s v="Alquiler"/>
    <x v="7"/>
  </r>
  <r>
    <s v="Piso en calle Alfonso Perales Pizarro224"/>
    <x v="2"/>
    <n v="1200"/>
    <x v="4"/>
    <n v="115"/>
    <x v="6"/>
    <x v="1"/>
    <x v="1"/>
    <x v="1"/>
    <x v="0"/>
    <m/>
    <n v="1200"/>
    <n v="10.434782608695652"/>
    <n v="400"/>
    <s v="Alquiler"/>
    <x v="7"/>
  </r>
  <r>
    <s v="Piso en avenida las Retamas558"/>
    <x v="1"/>
    <n v="1200"/>
    <x v="4"/>
    <n v="90"/>
    <x v="6"/>
    <x v="1"/>
    <x v="1"/>
    <x v="1"/>
    <x v="0"/>
    <m/>
    <n v="1200"/>
    <n v="13.333333333333334"/>
    <n v="400"/>
    <s v="Alquiler"/>
    <x v="8"/>
  </r>
  <r>
    <s v="Piso en calle Bausá561"/>
    <x v="1"/>
    <n v="1200"/>
    <x v="7"/>
    <n v="70"/>
    <x v="6"/>
    <x v="1"/>
    <x v="1"/>
    <x v="1"/>
    <x v="0"/>
    <m/>
    <n v="1200"/>
    <n v="17.142857142857142"/>
    <n v="1200"/>
    <s v="Alquiler"/>
    <x v="3"/>
  </r>
  <r>
    <s v="Piso en calle Bausá562"/>
    <x v="1"/>
    <n v="1200"/>
    <x v="7"/>
    <n v="70"/>
    <x v="6"/>
    <x v="1"/>
    <x v="1"/>
    <x v="1"/>
    <x v="0"/>
    <m/>
    <n v="1200"/>
    <n v="17.142857142857142"/>
    <n v="1200"/>
    <s v="Alquiler"/>
    <x v="3"/>
  </r>
  <r>
    <s v="Piso en calle María Auxiliadora234"/>
    <x v="2"/>
    <n v="1200"/>
    <x v="4"/>
    <n v="85"/>
    <x v="6"/>
    <x v="1"/>
    <x v="1"/>
    <x v="1"/>
    <x v="1"/>
    <m/>
    <n v="1200"/>
    <n v="14.117647058823529"/>
    <n v="400"/>
    <s v="Alquiler"/>
    <x v="3"/>
  </r>
  <r>
    <s v="Piso en calle de Julián Besteiro58"/>
    <x v="1"/>
    <n v="1200"/>
    <x v="7"/>
    <n v="44"/>
    <x v="6"/>
    <x v="1"/>
    <x v="1"/>
    <x v="1"/>
    <x v="1"/>
    <m/>
    <n v="1200"/>
    <n v="27.272727272727273"/>
    <n v="1200"/>
    <s v="Alquiler"/>
    <x v="3"/>
  </r>
  <r>
    <s v="Piso en calle de Rafael Bergamín70"/>
    <x v="1"/>
    <n v="1200"/>
    <x v="7"/>
    <n v="49"/>
    <x v="6"/>
    <x v="1"/>
    <x v="1"/>
    <x v="1"/>
    <x v="1"/>
    <m/>
    <n v="1200"/>
    <n v="24.489795918367346"/>
    <n v="1200"/>
    <s v="Alquiler"/>
    <x v="3"/>
  </r>
  <r>
    <s v="Piso en calle del Aviador Zorita78"/>
    <x v="1"/>
    <n v="1200"/>
    <x v="7"/>
    <n v="60"/>
    <x v="6"/>
    <x v="1"/>
    <x v="1"/>
    <x v="1"/>
    <x v="1"/>
    <m/>
    <n v="1200"/>
    <n v="20"/>
    <n v="1200"/>
    <s v="Alquiler"/>
    <x v="3"/>
  </r>
  <r>
    <s v="Piso en calle del Pensamiento83"/>
    <x v="1"/>
    <n v="1200"/>
    <x v="7"/>
    <n v="64"/>
    <x v="6"/>
    <x v="1"/>
    <x v="1"/>
    <x v="1"/>
    <x v="1"/>
    <m/>
    <n v="1200"/>
    <n v="18.75"/>
    <n v="1200"/>
    <s v="Alquiler"/>
    <x v="3"/>
  </r>
  <r>
    <s v="Piso en Casco Antiguo91"/>
    <x v="1"/>
    <n v="1200"/>
    <x v="8"/>
    <n v="82"/>
    <x v="6"/>
    <x v="1"/>
    <x v="1"/>
    <x v="1"/>
    <x v="1"/>
    <m/>
    <n v="1200"/>
    <n v="14.634146341463415"/>
    <n v="600"/>
    <s v="Alquiler"/>
    <x v="1"/>
  </r>
  <r>
    <s v="Piso en plaza de Santa Teresita100"/>
    <x v="1"/>
    <n v="1200"/>
    <x v="4"/>
    <n v="76"/>
    <x v="6"/>
    <x v="1"/>
    <x v="1"/>
    <x v="1"/>
    <x v="1"/>
    <m/>
    <n v="1200"/>
    <n v="15.789473684210526"/>
    <n v="400"/>
    <s v="Alquiler"/>
    <x v="3"/>
  </r>
  <r>
    <s v="Piso en San Isidro101"/>
    <x v="1"/>
    <n v="1200"/>
    <x v="4"/>
    <n v="95"/>
    <x v="6"/>
    <x v="1"/>
    <x v="1"/>
    <x v="1"/>
    <x v="1"/>
    <m/>
    <n v="1200"/>
    <n v="12.631578947368421"/>
    <n v="400"/>
    <s v="Alquiler"/>
    <x v="8"/>
  </r>
  <r>
    <s v="Piso en avenida Miramar, Zona Sohail, Fuengirola-495"/>
    <x v="0"/>
    <n v="1200"/>
    <x v="4"/>
    <n v="132"/>
    <x v="6"/>
    <x v="1"/>
    <x v="1"/>
    <x v="1"/>
    <x v="0"/>
    <m/>
    <n v="1200"/>
    <n v="9.0909090909090917"/>
    <n v="400"/>
    <s v="Alquiler"/>
    <x v="4"/>
  </r>
  <r>
    <s v="Estudio en avenida Manuel Mena Palma, 2, Cortijo Torrequebrada, Benalmádena-599"/>
    <x v="0"/>
    <n v="1200"/>
    <x v="7"/>
    <n v="40"/>
    <x v="8"/>
    <x v="1"/>
    <x v="1"/>
    <x v="1"/>
    <x v="1"/>
    <m/>
    <n v="1200"/>
    <n v="30"/>
    <n v="1200"/>
    <s v="Alquiler"/>
    <x v="4"/>
  </r>
  <r>
    <s v="Piso en paseo de la Castellana349"/>
    <x v="1"/>
    <n v="1199"/>
    <x v="8"/>
    <n v="65"/>
    <x v="12"/>
    <x v="1"/>
    <x v="1"/>
    <x v="1"/>
    <x v="1"/>
    <m/>
    <n v="1199"/>
    <n v="18.446153846153845"/>
    <n v="599.5"/>
    <s v="Alquiler"/>
    <x v="3"/>
  </r>
  <r>
    <s v="Piso en Fuente del Berro482"/>
    <x v="1"/>
    <n v="1195"/>
    <x v="7"/>
    <n v="43"/>
    <x v="14"/>
    <x v="1"/>
    <x v="1"/>
    <x v="2"/>
    <x v="1"/>
    <m/>
    <n v="1195"/>
    <n v="27.790697674418606"/>
    <n v="1195"/>
    <s v="Alquiler"/>
    <x v="3"/>
  </r>
  <r>
    <s v="Piso en calle de Sierra de la Sagra216"/>
    <x v="1"/>
    <n v="1190"/>
    <x v="8"/>
    <n v="66"/>
    <x v="3"/>
    <x v="1"/>
    <x v="2"/>
    <x v="1"/>
    <x v="1"/>
    <m/>
    <n v="1190"/>
    <n v="18.030303030303031"/>
    <n v="595"/>
    <s v="Alquiler"/>
    <x v="3"/>
  </r>
  <r>
    <s v="Piso en calle Pintor Ribera348"/>
    <x v="1"/>
    <n v="1190"/>
    <x v="4"/>
    <n v="96"/>
    <x v="12"/>
    <x v="1"/>
    <x v="1"/>
    <x v="1"/>
    <x v="1"/>
    <m/>
    <n v="1190"/>
    <n v="12.395833333333334"/>
    <n v="396.66666666666669"/>
    <s v="Alquiler"/>
    <x v="8"/>
  </r>
  <r>
    <s v="Piso en calle de Fuencarral463"/>
    <x v="1"/>
    <n v="1190"/>
    <x v="8"/>
    <n v="65"/>
    <x v="3"/>
    <x v="1"/>
    <x v="1"/>
    <x v="2"/>
    <x v="1"/>
    <m/>
    <n v="1190"/>
    <n v="18.307692307692307"/>
    <n v="595"/>
    <s v="Alquiler"/>
    <x v="3"/>
  </r>
  <r>
    <s v="Piso en callejón del Mellizo442"/>
    <x v="1"/>
    <n v="1190"/>
    <x v="8"/>
    <n v="50"/>
    <x v="6"/>
    <x v="1"/>
    <x v="1"/>
    <x v="2"/>
    <x v="1"/>
    <m/>
    <n v="1190"/>
    <n v="23.8"/>
    <n v="595"/>
    <s v="Alquiler"/>
    <x v="3"/>
  </r>
  <r>
    <s v="Piso en calle Palestina, Carranque - Haza Cuevas, Málaga-600"/>
    <x v="0"/>
    <n v="1180"/>
    <x v="4"/>
    <n v="90"/>
    <x v="8"/>
    <x v="1"/>
    <x v="1"/>
    <x v="1"/>
    <x v="1"/>
    <m/>
    <n v="1180"/>
    <n v="13.111111111111111"/>
    <n v="393.33333333333331"/>
    <s v="Alquiler"/>
    <x v="3"/>
  </r>
  <r>
    <s v="Piso en Casco Histórico de Vallecas295"/>
    <x v="1"/>
    <n v="1175"/>
    <x v="4"/>
    <n v="68"/>
    <x v="14"/>
    <x v="1"/>
    <x v="2"/>
    <x v="1"/>
    <x v="1"/>
    <m/>
    <n v="1175"/>
    <n v="17.279411764705884"/>
    <n v="391.66666666666669"/>
    <s v="Alquiler"/>
    <x v="3"/>
  </r>
  <r>
    <s v="Dúplex en Recoletos107"/>
    <x v="1"/>
    <n v="1175"/>
    <x v="4"/>
    <n v="60"/>
    <x v="7"/>
    <x v="1"/>
    <x v="2"/>
    <x v="1"/>
    <x v="1"/>
    <m/>
    <n v="1175"/>
    <n v="19.583333333333332"/>
    <n v="391.66666666666669"/>
    <s v="Alquiler"/>
    <x v="3"/>
  </r>
  <r>
    <s v="Piso en Nuevo Bulevar117"/>
    <x v="2"/>
    <n v="1175"/>
    <x v="4"/>
    <n v="100"/>
    <x v="14"/>
    <x v="1"/>
    <x v="1"/>
    <x v="1"/>
    <x v="0"/>
    <m/>
    <n v="1175"/>
    <n v="11.75"/>
    <n v="391.66666666666669"/>
    <s v="Alquiler"/>
    <x v="5"/>
  </r>
  <r>
    <s v="Piso en calle Liverpool583"/>
    <x v="1"/>
    <n v="1175"/>
    <x v="8"/>
    <n v="70"/>
    <x v="6"/>
    <x v="1"/>
    <x v="1"/>
    <x v="1"/>
    <x v="0"/>
    <m/>
    <n v="1175"/>
    <n v="16.785714285714285"/>
    <n v="587.5"/>
    <s v="Alquiler"/>
    <x v="8"/>
  </r>
  <r>
    <s v="Piso en calle Marcelino Camacho160"/>
    <x v="2"/>
    <n v="1170"/>
    <x v="4"/>
    <n v="106"/>
    <x v="7"/>
    <x v="1"/>
    <x v="1"/>
    <x v="1"/>
    <x v="0"/>
    <m/>
    <n v="1170"/>
    <n v="11.037735849056604"/>
    <n v="390"/>
    <s v="Alquiler"/>
    <x v="5"/>
  </r>
  <r>
    <s v="Piso en calle Canales, Perchel sur - El Bulto, Málaga-536"/>
    <x v="0"/>
    <n v="1170"/>
    <x v="8"/>
    <n v="90"/>
    <x v="6"/>
    <x v="1"/>
    <x v="1"/>
    <x v="1"/>
    <x v="2"/>
    <n v="90"/>
    <n v="1260"/>
    <n v="14"/>
    <n v="630"/>
    <s v="Alquiler"/>
    <x v="3"/>
  </r>
  <r>
    <s v="Piso en calle de Felipe III740"/>
    <x v="1"/>
    <n v="1165"/>
    <x v="4"/>
    <n v="111"/>
    <x v="14"/>
    <x v="1"/>
    <x v="1"/>
    <x v="1"/>
    <x v="0"/>
    <m/>
    <n v="1165"/>
    <n v="10.495495495495495"/>
    <n v="388.33333333333331"/>
    <s v="Alquiler"/>
    <x v="8"/>
  </r>
  <r>
    <s v="Piso en calle de Carlota O’Neill644"/>
    <x v="1"/>
    <n v="1160"/>
    <x v="7"/>
    <n v="50"/>
    <x v="7"/>
    <x v="1"/>
    <x v="1"/>
    <x v="1"/>
    <x v="0"/>
    <m/>
    <n v="1160"/>
    <n v="23.2"/>
    <n v="1160"/>
    <s v="Alquiler"/>
    <x v="3"/>
  </r>
  <r>
    <s v="Casa o chalet independiente en avenida de la Yedra, Montealto, Benalmádena-671"/>
    <x v="0"/>
    <n v="1150"/>
    <x v="7"/>
    <n v="55"/>
    <x v="0"/>
    <x v="0"/>
    <x v="0"/>
    <x v="0"/>
    <x v="0"/>
    <m/>
    <n v="1150"/>
    <n v="20.90909090909091"/>
    <n v="1150"/>
    <s v="Alquiler"/>
    <x v="4"/>
  </r>
  <r>
    <s v="Chalet pareado en Almensilla30"/>
    <x v="2"/>
    <n v="1150"/>
    <x v="4"/>
    <n v="110"/>
    <x v="0"/>
    <x v="0"/>
    <x v="0"/>
    <x v="0"/>
    <x v="0"/>
    <m/>
    <n v="1150"/>
    <n v="10.454545454545455"/>
    <n v="383.33333333333331"/>
    <s v="Alquiler"/>
    <x v="5"/>
  </r>
  <r>
    <s v="Piso en calle de Moratín504"/>
    <x v="1"/>
    <n v="1150"/>
    <x v="7"/>
    <n v="35"/>
    <x v="1"/>
    <x v="1"/>
    <x v="2"/>
    <x v="2"/>
    <x v="1"/>
    <m/>
    <n v="1150"/>
    <n v="32.857142857142854"/>
    <n v="1150"/>
    <s v="Alquiler"/>
    <x v="3"/>
  </r>
  <r>
    <s v="Piso en Almendralejo de Jarales, 27, Sitio de Calahonda, Mijas-853"/>
    <x v="0"/>
    <n v="1150"/>
    <x v="8"/>
    <n v="169"/>
    <x v="1"/>
    <x v="1"/>
    <x v="2"/>
    <x v="2"/>
    <x v="1"/>
    <m/>
    <n v="1150"/>
    <n v="6.8047337278106506"/>
    <n v="575"/>
    <s v="Alquiler"/>
    <x v="4"/>
  </r>
  <r>
    <s v="Ático en Palomeras sureste250"/>
    <x v="1"/>
    <n v="1150"/>
    <x v="4"/>
    <n v="62"/>
    <x v="14"/>
    <x v="1"/>
    <x v="2"/>
    <x v="1"/>
    <x v="1"/>
    <m/>
    <n v="1150"/>
    <n v="18.548387096774192"/>
    <n v="383.33333333333331"/>
    <s v="Alquiler"/>
    <x v="3"/>
  </r>
  <r>
    <s v="Piso en calle Geraneo289"/>
    <x v="1"/>
    <n v="1150"/>
    <x v="4"/>
    <n v="65"/>
    <x v="14"/>
    <x v="1"/>
    <x v="2"/>
    <x v="1"/>
    <x v="1"/>
    <m/>
    <n v="1150"/>
    <n v="17.692307692307693"/>
    <n v="383.33333333333331"/>
    <s v="Alquiler"/>
    <x v="8"/>
  </r>
  <r>
    <s v="Piso en calle de Sagasta511"/>
    <x v="1"/>
    <n v="1150"/>
    <x v="7"/>
    <n v="30"/>
    <x v="9"/>
    <x v="1"/>
    <x v="1"/>
    <x v="2"/>
    <x v="1"/>
    <m/>
    <n v="1150"/>
    <n v="38.333333333333336"/>
    <n v="1150"/>
    <s v="Alquiler"/>
    <x v="3"/>
  </r>
  <r>
    <s v="Estudio en calle Margarita, La Carolina-Guadalpín, Marbella-952"/>
    <x v="0"/>
    <n v="1150"/>
    <x v="7"/>
    <n v="42"/>
    <x v="1"/>
    <x v="1"/>
    <x v="1"/>
    <x v="1"/>
    <x v="1"/>
    <m/>
    <n v="1150"/>
    <n v="27.38095238095238"/>
    <n v="1150"/>
    <s v="Alquiler"/>
    <x v="0"/>
  </r>
  <r>
    <s v="Piso en calle de María Zambrano324"/>
    <x v="1"/>
    <n v="1150"/>
    <x v="8"/>
    <n v="60"/>
    <x v="13"/>
    <x v="1"/>
    <x v="1"/>
    <x v="1"/>
    <x v="1"/>
    <m/>
    <n v="1150"/>
    <n v="19.166666666666668"/>
    <n v="575"/>
    <s v="Alquiler"/>
    <x v="3"/>
  </r>
  <r>
    <s v="Ático en calle del Talgo728"/>
    <x v="1"/>
    <n v="1150"/>
    <x v="4"/>
    <n v="168"/>
    <x v="14"/>
    <x v="1"/>
    <x v="1"/>
    <x v="1"/>
    <x v="0"/>
    <m/>
    <n v="1150"/>
    <n v="6.8452380952380949"/>
    <n v="383.33333333333331"/>
    <s v="Alquiler"/>
    <x v="2"/>
  </r>
  <r>
    <s v="Piso en Fuentebella-San Felix-El Leguario298"/>
    <x v="1"/>
    <n v="1150"/>
    <x v="4"/>
    <n v="87"/>
    <x v="14"/>
    <x v="1"/>
    <x v="1"/>
    <x v="1"/>
    <x v="1"/>
    <m/>
    <n v="1150"/>
    <n v="13.218390804597702"/>
    <n v="383.33333333333331"/>
    <s v="Alquiler"/>
    <x v="8"/>
  </r>
  <r>
    <s v="Estudio en calle Marqués de Larios, Centro Histórico, Málaga-87"/>
    <x v="0"/>
    <n v="1150"/>
    <x v="7"/>
    <n v="77"/>
    <x v="14"/>
    <x v="1"/>
    <x v="1"/>
    <x v="2"/>
    <x v="1"/>
    <m/>
    <n v="1150"/>
    <n v="14.935064935064934"/>
    <n v="1150"/>
    <s v="Alquiler"/>
    <x v="3"/>
  </r>
  <r>
    <s v="Piso en avenida de los Planetas698"/>
    <x v="1"/>
    <n v="1150"/>
    <x v="4"/>
    <n v="95"/>
    <x v="3"/>
    <x v="1"/>
    <x v="1"/>
    <x v="1"/>
    <x v="0"/>
    <m/>
    <n v="1150"/>
    <n v="12.105263157894736"/>
    <n v="383.33333333333331"/>
    <s v="Alquiler"/>
    <x v="8"/>
  </r>
  <r>
    <s v="Piso en calle de Villafranca820"/>
    <x v="1"/>
    <n v="1150"/>
    <x v="7"/>
    <n v="50"/>
    <x v="3"/>
    <x v="1"/>
    <x v="1"/>
    <x v="2"/>
    <x v="0"/>
    <m/>
    <n v="1150"/>
    <n v="23"/>
    <n v="1150"/>
    <s v="Alquiler"/>
    <x v="3"/>
  </r>
  <r>
    <s v="Piso en calle Nenufar, Los Pacos, Fuengirola-192"/>
    <x v="0"/>
    <n v="1150"/>
    <x v="8"/>
    <n v="100"/>
    <x v="3"/>
    <x v="1"/>
    <x v="1"/>
    <x v="1"/>
    <x v="0"/>
    <m/>
    <n v="1150"/>
    <n v="11.5"/>
    <n v="575"/>
    <s v="Alquiler"/>
    <x v="4"/>
  </r>
  <r>
    <s v="Piso en Teatinos, s/n, Teatinos, Málaga-206"/>
    <x v="0"/>
    <n v="1150"/>
    <x v="4"/>
    <n v="90"/>
    <x v="3"/>
    <x v="1"/>
    <x v="1"/>
    <x v="1"/>
    <x v="1"/>
    <m/>
    <n v="1150"/>
    <n v="12.777777777777779"/>
    <n v="383.33333333333331"/>
    <s v="Alquiler"/>
    <x v="3"/>
  </r>
  <r>
    <s v="Dúplex en calle de Benidorm622"/>
    <x v="1"/>
    <n v="1150"/>
    <x v="4"/>
    <n v="155"/>
    <x v="7"/>
    <x v="1"/>
    <x v="1"/>
    <x v="1"/>
    <x v="0"/>
    <m/>
    <n v="1150"/>
    <n v="7.419354838709677"/>
    <n v="383.33333333333331"/>
    <s v="Alquiler"/>
    <x v="8"/>
  </r>
  <r>
    <s v="Piso en calle Pérez Herrera158"/>
    <x v="1"/>
    <n v="1150"/>
    <x v="7"/>
    <n v="50"/>
    <x v="7"/>
    <x v="1"/>
    <x v="1"/>
    <x v="1"/>
    <x v="1"/>
    <m/>
    <n v="1150"/>
    <n v="23"/>
    <n v="1150"/>
    <s v="Alquiler"/>
    <x v="3"/>
  </r>
  <r>
    <s v="Piso en avenida España43"/>
    <x v="1"/>
    <n v="1150"/>
    <x v="7"/>
    <n v="57"/>
    <x v="6"/>
    <x v="1"/>
    <x v="1"/>
    <x v="1"/>
    <x v="1"/>
    <m/>
    <n v="1150"/>
    <n v="20.17543859649123"/>
    <n v="1150"/>
    <s v="Alquiler"/>
    <x v="1"/>
  </r>
  <r>
    <s v="Piso en calle de San Emilio437"/>
    <x v="1"/>
    <n v="1150"/>
    <x v="7"/>
    <n v="82"/>
    <x v="6"/>
    <x v="1"/>
    <x v="1"/>
    <x v="2"/>
    <x v="1"/>
    <m/>
    <n v="1150"/>
    <n v="14.024390243902438"/>
    <n v="1150"/>
    <s v="Alquiler"/>
    <x v="3"/>
  </r>
  <r>
    <s v="Piso en avenida de Cibeles, Montealto, Benalmádena-502"/>
    <x v="0"/>
    <n v="1150"/>
    <x v="8"/>
    <n v="85"/>
    <x v="6"/>
    <x v="1"/>
    <x v="1"/>
    <x v="1"/>
    <x v="0"/>
    <m/>
    <n v="1150"/>
    <n v="13.529411764705882"/>
    <n v="575"/>
    <s v="Alquiler"/>
    <x v="4"/>
  </r>
  <r>
    <s v="Piso en calle el Roble, 40, Torreblanca del Sol, Fuengirola-489"/>
    <x v="0"/>
    <n v="1150"/>
    <x v="8"/>
    <n v="75"/>
    <x v="6"/>
    <x v="1"/>
    <x v="1"/>
    <x v="1"/>
    <x v="0"/>
    <m/>
    <n v="1150"/>
    <n v="15.333333333333334"/>
    <n v="575"/>
    <s v="Alquiler"/>
    <x v="4"/>
  </r>
  <r>
    <s v="Piso en El Tejar - Hacienda Bizcochero, Málaga-523"/>
    <x v="0"/>
    <n v="1150"/>
    <x v="8"/>
    <n v="75"/>
    <x v="6"/>
    <x v="1"/>
    <x v="1"/>
    <x v="1"/>
    <x v="0"/>
    <m/>
    <n v="1150"/>
    <n v="15.333333333333334"/>
    <n v="575"/>
    <s v="Alquiler"/>
    <x v="3"/>
  </r>
  <r>
    <s v="Piso en calle Manuel Altolaguirre, 22, Girón - Las Delicias - Pacífico, Málaga-545"/>
    <x v="0"/>
    <n v="1150"/>
    <x v="4"/>
    <n v="72"/>
    <x v="6"/>
    <x v="1"/>
    <x v="1"/>
    <x v="1"/>
    <x v="1"/>
    <m/>
    <n v="1150"/>
    <n v="15.972222222222221"/>
    <n v="383.33333333333331"/>
    <s v="Alquiler"/>
    <x v="3"/>
  </r>
  <r>
    <s v="Piso en plaza de Toros Vieja, Perchel sur - El Bulto, Málaga-605"/>
    <x v="0"/>
    <n v="1150"/>
    <x v="8"/>
    <n v="65"/>
    <x v="23"/>
    <x v="1"/>
    <x v="1"/>
    <x v="1"/>
    <x v="1"/>
    <m/>
    <n v="1150"/>
    <n v="17.692307692307693"/>
    <n v="575"/>
    <s v="Alquiler"/>
    <x v="3"/>
  </r>
  <r>
    <s v="Piso en Juan de la Cierva233"/>
    <x v="1"/>
    <n v="1145"/>
    <x v="4"/>
    <n v="69"/>
    <x v="3"/>
    <x v="1"/>
    <x v="2"/>
    <x v="1"/>
    <x v="1"/>
    <m/>
    <n v="1145"/>
    <n v="16.594202898550726"/>
    <n v="381.66666666666669"/>
    <s v="Alquiler"/>
    <x v="8"/>
  </r>
  <r>
    <s v="Piso en plaza de la Merced, Centro Histórico, Málaga-348"/>
    <x v="0"/>
    <n v="1140"/>
    <x v="8"/>
    <n v="60"/>
    <x v="7"/>
    <x v="1"/>
    <x v="1"/>
    <x v="1"/>
    <x v="1"/>
    <m/>
    <n v="1140"/>
    <n v="19"/>
    <n v="570"/>
    <s v="Alquiler"/>
    <x v="3"/>
  </r>
  <r>
    <s v="Piso en Los Ángeles330"/>
    <x v="1"/>
    <n v="1130"/>
    <x v="4"/>
    <n v="56"/>
    <x v="13"/>
    <x v="1"/>
    <x v="2"/>
    <x v="1"/>
    <x v="1"/>
    <m/>
    <n v="1130"/>
    <n v="20.178571428571427"/>
    <n v="376.66666666666669"/>
    <s v="Alquiler"/>
    <x v="3"/>
  </r>
  <r>
    <s v="Estudio en calle Cantueso307"/>
    <x v="1"/>
    <n v="1130"/>
    <x v="7"/>
    <n v="43"/>
    <x v="13"/>
    <x v="1"/>
    <x v="1"/>
    <x v="1"/>
    <x v="1"/>
    <m/>
    <n v="1130"/>
    <n v="26.279069767441861"/>
    <n v="1130"/>
    <s v="Alquiler"/>
    <x v="3"/>
  </r>
  <r>
    <s v="Piso en calle de Felipe III649"/>
    <x v="1"/>
    <n v="1130"/>
    <x v="4"/>
    <n v="97"/>
    <x v="7"/>
    <x v="1"/>
    <x v="1"/>
    <x v="1"/>
    <x v="0"/>
    <m/>
    <n v="1130"/>
    <n v="11.649484536082474"/>
    <n v="376.66666666666669"/>
    <s v="Alquiler"/>
    <x v="8"/>
  </r>
  <r>
    <s v="Piso en Centro296"/>
    <x v="1"/>
    <n v="1125"/>
    <x v="4"/>
    <n v="64"/>
    <x v="14"/>
    <x v="1"/>
    <x v="2"/>
    <x v="1"/>
    <x v="1"/>
    <m/>
    <n v="1125"/>
    <n v="17.578125"/>
    <n v="375"/>
    <s v="Alquiler"/>
    <x v="8"/>
  </r>
  <r>
    <s v="Piso en Zona Renfe177"/>
    <x v="1"/>
    <n v="1125"/>
    <x v="4"/>
    <n v="63"/>
    <x v="7"/>
    <x v="1"/>
    <x v="2"/>
    <x v="1"/>
    <x v="1"/>
    <m/>
    <n v="1125"/>
    <n v="17.857142857142858"/>
    <n v="375"/>
    <s v="Alquiler"/>
    <x v="8"/>
  </r>
  <r>
    <s v="Piso en calle de Perseo796"/>
    <x v="1"/>
    <n v="1120"/>
    <x v="8"/>
    <n v="66"/>
    <x v="1"/>
    <x v="1"/>
    <x v="1"/>
    <x v="1"/>
    <x v="0"/>
    <m/>
    <n v="1120"/>
    <n v="16.969696969696969"/>
    <n v="560"/>
    <s v="Alquiler"/>
    <x v="8"/>
  </r>
  <r>
    <s v="Piso en Francisco Gonzalez Garcia200"/>
    <x v="2"/>
    <n v="1110"/>
    <x v="4"/>
    <n v="139"/>
    <x v="7"/>
    <x v="1"/>
    <x v="1"/>
    <x v="1"/>
    <x v="0"/>
    <m/>
    <n v="1110"/>
    <n v="7.985611510791367"/>
    <n v="370"/>
    <s v="Alquiler"/>
    <x v="3"/>
  </r>
  <r>
    <s v="Piso en Universidad103"/>
    <x v="1"/>
    <n v="1110"/>
    <x v="4"/>
    <n v="65"/>
    <x v="6"/>
    <x v="1"/>
    <x v="1"/>
    <x v="1"/>
    <x v="1"/>
    <m/>
    <n v="1110"/>
    <n v="17.076923076923077"/>
    <n v="370"/>
    <s v="Alquiler"/>
    <x v="8"/>
  </r>
  <r>
    <s v="Piso en Nuevo San Andrés - Dos Hermanas, Málaga-344"/>
    <x v="0"/>
    <n v="1105"/>
    <x v="4"/>
    <n v="77"/>
    <x v="7"/>
    <x v="1"/>
    <x v="1"/>
    <x v="1"/>
    <x v="1"/>
    <m/>
    <n v="1105"/>
    <n v="14.35064935064935"/>
    <n v="368.33333333333331"/>
    <s v="Alquiler"/>
    <x v="3"/>
  </r>
  <r>
    <s v="Chalet adosado en Los Pinos/ Algeciras"/>
    <x v="3"/>
    <n v="1100"/>
    <x v="4"/>
    <n v="135"/>
    <x v="0"/>
    <x v="0"/>
    <x v="0"/>
    <x v="0"/>
    <x v="0"/>
    <m/>
    <n v="1100"/>
    <n v="8.1481481481481488"/>
    <n v="366.66666666666669"/>
    <s v="Alquiler"/>
    <x v="6"/>
  </r>
  <r>
    <s v="Chalet pareado en calle Moscatel25"/>
    <x v="2"/>
    <n v="1100"/>
    <x v="5"/>
    <n v="134"/>
    <x v="0"/>
    <x v="0"/>
    <x v="0"/>
    <x v="0"/>
    <x v="0"/>
    <m/>
    <n v="1100"/>
    <n v="8.2089552238805972"/>
    <n v="275"/>
    <s v="Alquiler"/>
    <x v="5"/>
  </r>
  <r>
    <s v="Chalet pareado en calle Tomillo29"/>
    <x v="2"/>
    <n v="1100"/>
    <x v="5"/>
    <n v="200"/>
    <x v="0"/>
    <x v="0"/>
    <x v="0"/>
    <x v="0"/>
    <x v="0"/>
    <m/>
    <n v="1100"/>
    <n v="5.5"/>
    <n v="275"/>
    <s v="Alquiler"/>
    <x v="5"/>
  </r>
  <r>
    <s v="Casa o chalet independiente en calle Vega47"/>
    <x v="2"/>
    <n v="1100"/>
    <x v="7"/>
    <n v="77"/>
    <x v="0"/>
    <x v="0"/>
    <x v="0"/>
    <x v="0"/>
    <x v="0"/>
    <m/>
    <n v="1100"/>
    <n v="14.285714285714286"/>
    <n v="1100"/>
    <s v="Alquiler"/>
    <x v="7"/>
  </r>
  <r>
    <s v="Piso en calle Ferrocarril406"/>
    <x v="1"/>
    <n v="1100"/>
    <x v="8"/>
    <n v="90"/>
    <x v="1"/>
    <x v="1"/>
    <x v="2"/>
    <x v="1"/>
    <x v="1"/>
    <m/>
    <n v="1100"/>
    <n v="12.222222222222221"/>
    <n v="550"/>
    <s v="Alquiler"/>
    <x v="8"/>
  </r>
  <r>
    <s v="Piso en plaza del Campillo del Mundo Nuevo415"/>
    <x v="1"/>
    <n v="1100"/>
    <x v="7"/>
    <n v="55"/>
    <x v="1"/>
    <x v="1"/>
    <x v="2"/>
    <x v="1"/>
    <x v="1"/>
    <m/>
    <n v="1100"/>
    <n v="20"/>
    <n v="1100"/>
    <s v="Alquiler"/>
    <x v="3"/>
  </r>
  <r>
    <s v="Piso en calle Enrique Granados, Santa María, Marbella-894"/>
    <x v="0"/>
    <n v="1100"/>
    <x v="8"/>
    <n v="100"/>
    <x v="1"/>
    <x v="1"/>
    <x v="2"/>
    <x v="1"/>
    <x v="1"/>
    <m/>
    <n v="1100"/>
    <n v="11"/>
    <n v="550"/>
    <s v="Alquiler"/>
    <x v="0"/>
  </r>
  <r>
    <s v="Piso en calle Vigo294"/>
    <x v="1"/>
    <n v="1100"/>
    <x v="4"/>
    <n v="80"/>
    <x v="14"/>
    <x v="1"/>
    <x v="2"/>
    <x v="1"/>
    <x v="1"/>
    <m/>
    <n v="1100"/>
    <n v="13.75"/>
    <n v="366.66666666666669"/>
    <s v="Alquiler"/>
    <x v="8"/>
  </r>
  <r>
    <s v="Piso en calle de Eduardo Adaro196"/>
    <x v="1"/>
    <n v="1100"/>
    <x v="7"/>
    <n v="40"/>
    <x v="3"/>
    <x v="1"/>
    <x v="2"/>
    <x v="1"/>
    <x v="1"/>
    <m/>
    <n v="1100"/>
    <n v="27.5"/>
    <n v="1100"/>
    <s v="Alquiler"/>
    <x v="3"/>
  </r>
  <r>
    <s v="Piso en calle del General Marva146"/>
    <x v="1"/>
    <n v="1100"/>
    <x v="8"/>
    <n v="50"/>
    <x v="7"/>
    <x v="1"/>
    <x v="2"/>
    <x v="1"/>
    <x v="1"/>
    <m/>
    <n v="1100"/>
    <n v="22"/>
    <n v="550"/>
    <s v="Alquiler"/>
    <x v="3"/>
  </r>
  <r>
    <s v="Piso en calle Guabairo152"/>
    <x v="1"/>
    <n v="1100"/>
    <x v="4"/>
    <n v="62"/>
    <x v="7"/>
    <x v="1"/>
    <x v="2"/>
    <x v="1"/>
    <x v="1"/>
    <m/>
    <n v="1100"/>
    <n v="17.741935483870968"/>
    <n v="366.66666666666669"/>
    <s v="Alquiler"/>
    <x v="3"/>
  </r>
  <r>
    <s v="Piso en paseo Marítimo Rey de España, Zona Puerto Deportivo, Fuengirola-295"/>
    <x v="0"/>
    <n v="1100"/>
    <x v="7"/>
    <n v="63"/>
    <x v="7"/>
    <x v="1"/>
    <x v="2"/>
    <x v="1"/>
    <x v="1"/>
    <m/>
    <n v="1100"/>
    <n v="17.460317460317459"/>
    <n v="1100"/>
    <s v="Alquiler"/>
    <x v="4"/>
  </r>
  <r>
    <s v="Dúplex en calle Jábega, 57, Pedregalejo - Morlaco, Málaga-478"/>
    <x v="0"/>
    <n v="1100"/>
    <x v="7"/>
    <n v="40"/>
    <x v="6"/>
    <x v="1"/>
    <x v="2"/>
    <x v="1"/>
    <x v="1"/>
    <m/>
    <n v="1100"/>
    <n v="27.5"/>
    <n v="1100"/>
    <s v="Alquiler"/>
    <x v="3"/>
  </r>
  <r>
    <s v="Piso en plaza de San Francisco, Centro Histórico, Málaga-861"/>
    <x v="0"/>
    <n v="1100"/>
    <x v="7"/>
    <n v="47"/>
    <x v="1"/>
    <x v="1"/>
    <x v="1"/>
    <x v="2"/>
    <x v="1"/>
    <m/>
    <n v="1100"/>
    <n v="23.404255319148938"/>
    <n v="1100"/>
    <s v="Alquiler"/>
    <x v="3"/>
  </r>
  <r>
    <s v="Piso en Playamar - Benyamina, Torremolinos-1"/>
    <x v="0"/>
    <n v="1100"/>
    <x v="8"/>
    <n v="150"/>
    <x v="26"/>
    <x v="1"/>
    <x v="1"/>
    <x v="1"/>
    <x v="1"/>
    <m/>
    <n v="1100"/>
    <n v="7.333333333333333"/>
    <n v="550"/>
    <s v="Alquiler"/>
    <x v="4"/>
  </r>
  <r>
    <s v="Piso en Juan Varela Gómez9"/>
    <x v="2"/>
    <n v="1100"/>
    <x v="8"/>
    <n v="111"/>
    <x v="15"/>
    <x v="1"/>
    <x v="1"/>
    <x v="1"/>
    <x v="2"/>
    <n v="60"/>
    <n v="1160"/>
    <n v="10.45045045045045"/>
    <n v="580"/>
    <s v="Alquiler"/>
    <x v="7"/>
  </r>
  <r>
    <s v="Piso en calle Borodin, Ciudad Jardín, Málaga-30"/>
    <x v="0"/>
    <n v="1100"/>
    <x v="4"/>
    <n v="100"/>
    <x v="12"/>
    <x v="1"/>
    <x v="1"/>
    <x v="1"/>
    <x v="0"/>
    <m/>
    <n v="1100"/>
    <n v="11"/>
    <n v="366.66666666666669"/>
    <s v="Alquiler"/>
    <x v="3"/>
  </r>
  <r>
    <s v="Piso en calle Armengual de la Mota, Perchel norte, Málaga-37"/>
    <x v="0"/>
    <n v="1100"/>
    <x v="4"/>
    <n v="84"/>
    <x v="12"/>
    <x v="1"/>
    <x v="1"/>
    <x v="1"/>
    <x v="1"/>
    <m/>
    <n v="1100"/>
    <n v="13.095238095238095"/>
    <n v="366.66666666666669"/>
    <s v="Alquiler"/>
    <x v="3"/>
  </r>
  <r>
    <s v="Piso en avenida Marysol, 2, Solymar - Puerto Marina, Benalmádena-25"/>
    <x v="0"/>
    <n v="1100"/>
    <x v="7"/>
    <n v="56"/>
    <x v="12"/>
    <x v="1"/>
    <x v="1"/>
    <x v="1"/>
    <x v="1"/>
    <m/>
    <n v="1100"/>
    <n v="19.642857142857142"/>
    <n v="1100"/>
    <s v="Alquiler"/>
    <x v="4"/>
  </r>
  <r>
    <s v="Piso en avenida de las Universidades101"/>
    <x v="2"/>
    <n v="1100"/>
    <x v="4"/>
    <n v="103"/>
    <x v="13"/>
    <x v="1"/>
    <x v="1"/>
    <x v="1"/>
    <x v="0"/>
    <m/>
    <n v="1100"/>
    <n v="10.679611650485437"/>
    <n v="366.66666666666669"/>
    <s v="Alquiler"/>
    <x v="7"/>
  </r>
  <r>
    <s v="Piso en Paris103"/>
    <x v="2"/>
    <n v="1100"/>
    <x v="4"/>
    <n v="100"/>
    <x v="13"/>
    <x v="1"/>
    <x v="1"/>
    <x v="1"/>
    <x v="0"/>
    <m/>
    <n v="1100"/>
    <n v="11"/>
    <n v="366.66666666666669"/>
    <s v="Alquiler"/>
    <x v="7"/>
  </r>
  <r>
    <s v="Piso en calle Desarrollo759"/>
    <x v="1"/>
    <n v="1100"/>
    <x v="4"/>
    <n v="75"/>
    <x v="13"/>
    <x v="1"/>
    <x v="1"/>
    <x v="1"/>
    <x v="0"/>
    <m/>
    <n v="1100"/>
    <n v="14.666666666666666"/>
    <n v="366.66666666666669"/>
    <s v="Alquiler"/>
    <x v="8"/>
  </r>
  <r>
    <s v="Ático en calle de Isabel Colbrand821"/>
    <x v="1"/>
    <n v="1100"/>
    <x v="7"/>
    <n v="50"/>
    <x v="13"/>
    <x v="1"/>
    <x v="1"/>
    <x v="2"/>
    <x v="0"/>
    <m/>
    <n v="1100"/>
    <n v="22"/>
    <n v="1100"/>
    <s v="Alquiler"/>
    <x v="3"/>
  </r>
  <r>
    <s v="Piso en calle Padre Mariana, Cristo de la Epidemia, Málaga-74"/>
    <x v="0"/>
    <n v="1100"/>
    <x v="4"/>
    <n v="106"/>
    <x v="13"/>
    <x v="1"/>
    <x v="1"/>
    <x v="1"/>
    <x v="1"/>
    <m/>
    <n v="1100"/>
    <n v="10.377358490566039"/>
    <n v="366.66666666666669"/>
    <s v="Alquiler"/>
    <x v="3"/>
  </r>
  <r>
    <s v="Piso en calle Compositor Lehmberg Ruiz, s/n, Perchel norte, Málaga-57"/>
    <x v="0"/>
    <n v="1100"/>
    <x v="8"/>
    <n v="82"/>
    <x v="13"/>
    <x v="1"/>
    <x v="1"/>
    <x v="1"/>
    <x v="1"/>
    <m/>
    <n v="1100"/>
    <n v="13.414634146341463"/>
    <n v="550"/>
    <s v="Alquiler"/>
    <x v="3"/>
  </r>
  <r>
    <s v="Piso en calle de la Rejilla741"/>
    <x v="1"/>
    <n v="1100"/>
    <x v="8"/>
    <n v="85"/>
    <x v="14"/>
    <x v="1"/>
    <x v="1"/>
    <x v="1"/>
    <x v="0"/>
    <m/>
    <n v="1100"/>
    <n v="12.941176470588236"/>
    <n v="550"/>
    <s v="Alquiler"/>
    <x v="8"/>
  </r>
  <r>
    <s v="Piso en calle Alonso Cano259"/>
    <x v="1"/>
    <n v="1100"/>
    <x v="4"/>
    <n v="120"/>
    <x v="14"/>
    <x v="1"/>
    <x v="1"/>
    <x v="1"/>
    <x v="1"/>
    <m/>
    <n v="1100"/>
    <n v="9.1666666666666661"/>
    <n v="366.66666666666669"/>
    <s v="Alquiler"/>
    <x v="8"/>
  </r>
  <r>
    <s v="Piso en calle Almuñécar, Zona Centro Comercial Torrequebrada, Benalmádena-114"/>
    <x v="0"/>
    <n v="1100"/>
    <x v="8"/>
    <n v="95"/>
    <x v="14"/>
    <x v="1"/>
    <x v="1"/>
    <x v="1"/>
    <x v="0"/>
    <m/>
    <n v="1100"/>
    <n v="11.578947368421053"/>
    <n v="550"/>
    <s v="Alquiler"/>
    <x v="4"/>
  </r>
  <r>
    <s v="Piso en calle Molino, Olletas - Sierra Blanquilla, Málaga-142"/>
    <x v="0"/>
    <n v="1100"/>
    <x v="4"/>
    <n v="90"/>
    <x v="14"/>
    <x v="1"/>
    <x v="1"/>
    <x v="1"/>
    <x v="1"/>
    <m/>
    <n v="1100"/>
    <n v="12.222222222222221"/>
    <n v="366.66666666666669"/>
    <s v="Alquiler"/>
    <x v="3"/>
  </r>
  <r>
    <s v="Piso en calle San Juan, Centro Histórico, Málaga-127"/>
    <x v="0"/>
    <n v="1100"/>
    <x v="7"/>
    <n v="35"/>
    <x v="14"/>
    <x v="1"/>
    <x v="1"/>
    <x v="1"/>
    <x v="1"/>
    <m/>
    <n v="1100"/>
    <n v="31.428571428571427"/>
    <n v="1100"/>
    <s v="Alquiler"/>
    <x v="3"/>
  </r>
  <r>
    <s v="Piso en calle de Madrid202"/>
    <x v="1"/>
    <n v="1100"/>
    <x v="8"/>
    <n v="143"/>
    <x v="3"/>
    <x v="1"/>
    <x v="1"/>
    <x v="1"/>
    <x v="1"/>
    <m/>
    <n v="1100"/>
    <n v="7.6923076923076925"/>
    <n v="550"/>
    <s v="Alquiler"/>
    <x v="8"/>
  </r>
  <r>
    <s v="Piso en calle del Jazmín218"/>
    <x v="1"/>
    <n v="1100"/>
    <x v="7"/>
    <n v="58"/>
    <x v="3"/>
    <x v="1"/>
    <x v="1"/>
    <x v="1"/>
    <x v="1"/>
    <m/>
    <n v="1100"/>
    <n v="18.96551724137931"/>
    <n v="1100"/>
    <s v="Alquiler"/>
    <x v="3"/>
  </r>
  <r>
    <s v="Piso en calle Victoria, La Victoria, Málaga-217"/>
    <x v="0"/>
    <n v="1100"/>
    <x v="7"/>
    <n v="60"/>
    <x v="3"/>
    <x v="1"/>
    <x v="1"/>
    <x v="1"/>
    <x v="1"/>
    <m/>
    <n v="1100"/>
    <n v="18.333333333333332"/>
    <n v="1100"/>
    <s v="Alquiler"/>
    <x v="3"/>
  </r>
  <r>
    <s v="Piso en Ciudad Expo165"/>
    <x v="2"/>
    <n v="1100"/>
    <x v="4"/>
    <n v="107"/>
    <x v="7"/>
    <x v="1"/>
    <x v="1"/>
    <x v="1"/>
    <x v="0"/>
    <m/>
    <n v="1100"/>
    <n v="10.280373831775702"/>
    <n v="366.66666666666669"/>
    <s v="Alquiler"/>
    <x v="5"/>
  </r>
  <r>
    <s v="Piso en calle Venecia166"/>
    <x v="2"/>
    <n v="1100"/>
    <x v="4"/>
    <n v="90"/>
    <x v="7"/>
    <x v="1"/>
    <x v="1"/>
    <x v="1"/>
    <x v="0"/>
    <m/>
    <n v="1100"/>
    <n v="12.222222222222221"/>
    <n v="366.66666666666669"/>
    <s v="Alquiler"/>
    <x v="5"/>
  </r>
  <r>
    <s v="Piso en avenida de Europa171"/>
    <x v="2"/>
    <n v="1100"/>
    <x v="4"/>
    <n v="112"/>
    <x v="7"/>
    <x v="1"/>
    <x v="1"/>
    <x v="1"/>
    <x v="0"/>
    <m/>
    <n v="1100"/>
    <n v="9.8214285714285712"/>
    <n v="366.66666666666669"/>
    <s v="Alquiler"/>
    <x v="5"/>
  </r>
  <r>
    <s v="Dúplex en Zona Estación629"/>
    <x v="1"/>
    <n v="1100"/>
    <x v="7"/>
    <n v="67"/>
    <x v="7"/>
    <x v="1"/>
    <x v="1"/>
    <x v="1"/>
    <x v="0"/>
    <m/>
    <n v="1100"/>
    <n v="16.417910447761194"/>
    <n v="1100"/>
    <s v="Alquiler"/>
    <x v="1"/>
  </r>
  <r>
    <s v="Estudio en Valdelacasa631"/>
    <x v="1"/>
    <n v="1100"/>
    <x v="7"/>
    <n v="75"/>
    <x v="7"/>
    <x v="1"/>
    <x v="1"/>
    <x v="1"/>
    <x v="0"/>
    <m/>
    <n v="1100"/>
    <n v="14.666666666666666"/>
    <n v="1100"/>
    <s v="Alquiler"/>
    <x v="2"/>
  </r>
  <r>
    <s v="Piso en calle Gerardo cordón664"/>
    <x v="1"/>
    <n v="1100"/>
    <x v="8"/>
    <n v="80"/>
    <x v="7"/>
    <x v="1"/>
    <x v="1"/>
    <x v="1"/>
    <x v="0"/>
    <m/>
    <n v="1100"/>
    <n v="13.75"/>
    <n v="550"/>
    <s v="Alquiler"/>
    <x v="3"/>
  </r>
  <r>
    <s v="Piso en Gran Plaza - Marqués de Pickman - Ciudad Jardín202"/>
    <x v="2"/>
    <n v="1100"/>
    <x v="8"/>
    <n v="92"/>
    <x v="7"/>
    <x v="1"/>
    <x v="1"/>
    <x v="1"/>
    <x v="1"/>
    <m/>
    <n v="1100"/>
    <n v="11.956521739130435"/>
    <n v="550"/>
    <s v="Alquiler"/>
    <x v="3"/>
  </r>
  <r>
    <s v="Piso en calle Boston113"/>
    <x v="1"/>
    <n v="1100"/>
    <x v="7"/>
    <n v="50"/>
    <x v="7"/>
    <x v="1"/>
    <x v="1"/>
    <x v="1"/>
    <x v="1"/>
    <m/>
    <n v="1100"/>
    <n v="22"/>
    <n v="1100"/>
    <s v="Alquiler"/>
    <x v="3"/>
  </r>
  <r>
    <s v="Piso en calle Real160"/>
    <x v="1"/>
    <n v="1100"/>
    <x v="7"/>
    <n v="50"/>
    <x v="7"/>
    <x v="1"/>
    <x v="1"/>
    <x v="1"/>
    <x v="1"/>
    <m/>
    <n v="1100"/>
    <n v="22"/>
    <n v="1100"/>
    <s v="Alquiler"/>
    <x v="1"/>
  </r>
  <r>
    <s v="Ático en calle de Toledo445"/>
    <x v="1"/>
    <n v="1100"/>
    <x v="7"/>
    <n v="49"/>
    <x v="7"/>
    <x v="1"/>
    <x v="1"/>
    <x v="2"/>
    <x v="1"/>
    <m/>
    <n v="1100"/>
    <n v="22.448979591836736"/>
    <n v="1100"/>
    <s v="Alquiler"/>
    <x v="3"/>
  </r>
  <r>
    <s v="Piso en calle Benalauría, 6, La Cala de Mijas, Mijas-321"/>
    <x v="0"/>
    <n v="1100"/>
    <x v="8"/>
    <n v="84"/>
    <x v="7"/>
    <x v="1"/>
    <x v="1"/>
    <x v="1"/>
    <x v="0"/>
    <m/>
    <n v="1100"/>
    <n v="13.095238095238095"/>
    <n v="550"/>
    <s v="Alquiler"/>
    <x v="4"/>
  </r>
  <r>
    <s v="Piso en calle Aceituneras209"/>
    <x v="2"/>
    <n v="1100"/>
    <x v="4"/>
    <n v="116"/>
    <x v="6"/>
    <x v="1"/>
    <x v="1"/>
    <x v="1"/>
    <x v="0"/>
    <m/>
    <n v="1100"/>
    <n v="9.4827586206896548"/>
    <n v="366.66666666666669"/>
    <s v="Alquiler"/>
    <x v="5"/>
  </r>
  <r>
    <s v="Piso en camino de Alpedrete591"/>
    <x v="1"/>
    <n v="1100"/>
    <x v="4"/>
    <n v="85"/>
    <x v="6"/>
    <x v="1"/>
    <x v="1"/>
    <x v="1"/>
    <x v="0"/>
    <m/>
    <n v="1100"/>
    <n v="12.941176470588236"/>
    <n v="366.66666666666669"/>
    <s v="Alquiler"/>
    <x v="1"/>
  </r>
  <r>
    <s v="Piso en Villanueva de la Cañada617"/>
    <x v="1"/>
    <n v="1100"/>
    <x v="8"/>
    <n v="110"/>
    <x v="6"/>
    <x v="1"/>
    <x v="1"/>
    <x v="1"/>
    <x v="0"/>
    <m/>
    <n v="1100"/>
    <n v="10"/>
    <n v="550"/>
    <s v="Alquiler"/>
    <x v="1"/>
  </r>
  <r>
    <s v="Piso en plaza Camorritos98"/>
    <x v="1"/>
    <n v="1100"/>
    <x v="8"/>
    <n v="60"/>
    <x v="6"/>
    <x v="1"/>
    <x v="1"/>
    <x v="1"/>
    <x v="1"/>
    <m/>
    <n v="1100"/>
    <n v="18.333333333333332"/>
    <n v="550"/>
    <s v="Alquiler"/>
    <x v="3"/>
  </r>
  <r>
    <s v="Piso en ronda Sol Villas, Zona Sohail, Fuengirola-499"/>
    <x v="0"/>
    <n v="1100"/>
    <x v="4"/>
    <n v="110"/>
    <x v="6"/>
    <x v="1"/>
    <x v="1"/>
    <x v="1"/>
    <x v="0"/>
    <m/>
    <n v="1100"/>
    <n v="10"/>
    <n v="366.66666666666669"/>
    <s v="Alquiler"/>
    <x v="4"/>
  </r>
  <r>
    <s v="Piso en calle la Colina, 165, La Colina, Torremolinos-492"/>
    <x v="0"/>
    <n v="1100"/>
    <x v="7"/>
    <n v="65"/>
    <x v="6"/>
    <x v="1"/>
    <x v="1"/>
    <x v="1"/>
    <x v="1"/>
    <m/>
    <n v="1100"/>
    <n v="16.923076923076923"/>
    <n v="1100"/>
    <s v="Alquiler"/>
    <x v="4"/>
  </r>
  <r>
    <s v="Piso en avenida Alay, s/n, Solymar - Puerto Marina, Benalmádena-598"/>
    <x v="0"/>
    <n v="1100"/>
    <x v="7"/>
    <n v="70"/>
    <x v="8"/>
    <x v="1"/>
    <x v="1"/>
    <x v="1"/>
    <x v="1"/>
    <m/>
    <n v="1100"/>
    <n v="15.714285714285714"/>
    <n v="1100"/>
    <s v="Alquiler"/>
    <x v="4"/>
  </r>
  <r>
    <s v="Piso en calle San Juan, Centro Histórico, Málaga-128"/>
    <x v="0"/>
    <n v="1099"/>
    <x v="7"/>
    <n v="30"/>
    <x v="14"/>
    <x v="1"/>
    <x v="1"/>
    <x v="1"/>
    <x v="1"/>
    <m/>
    <n v="1099"/>
    <n v="36.633333333333333"/>
    <n v="1099"/>
    <s v="Alquiler"/>
    <x v="3"/>
  </r>
  <r>
    <s v="Piso en calle Estocolmo819"/>
    <x v="1"/>
    <n v="1099"/>
    <x v="8"/>
    <n v="73"/>
    <x v="7"/>
    <x v="1"/>
    <x v="1"/>
    <x v="2"/>
    <x v="0"/>
    <m/>
    <n v="1099"/>
    <n v="15.054794520547945"/>
    <n v="549.5"/>
    <s v="Alquiler"/>
    <x v="8"/>
  </r>
  <r>
    <s v="Piso en Centro165"/>
    <x v="1"/>
    <n v="1090"/>
    <x v="4"/>
    <n v="85"/>
    <x v="7"/>
    <x v="1"/>
    <x v="2"/>
    <x v="1"/>
    <x v="1"/>
    <m/>
    <n v="1090"/>
    <n v="12.823529411764707"/>
    <n v="363.33333333333331"/>
    <s v="Alquiler"/>
    <x v="8"/>
  </r>
  <r>
    <s v="Ático en calle Cicerón100"/>
    <x v="2"/>
    <n v="1090"/>
    <x v="8"/>
    <n v="72"/>
    <x v="13"/>
    <x v="1"/>
    <x v="1"/>
    <x v="1"/>
    <x v="0"/>
    <m/>
    <n v="1090"/>
    <n v="15.138888888888889"/>
    <n v="545"/>
    <s v="Alquiler"/>
    <x v="7"/>
  </r>
  <r>
    <s v="Piso en avenida Fuerzas Armadas44"/>
    <x v="1"/>
    <n v="1090"/>
    <x v="4"/>
    <n v="84"/>
    <x v="6"/>
    <x v="1"/>
    <x v="1"/>
    <x v="1"/>
    <x v="1"/>
    <m/>
    <n v="1090"/>
    <n v="12.976190476190476"/>
    <n v="363.33333333333331"/>
    <s v="Alquiler"/>
    <x v="8"/>
  </r>
  <r>
    <s v="Piso en Poza del Agua746"/>
    <x v="1"/>
    <n v="1088"/>
    <x v="4"/>
    <n v="109"/>
    <x v="14"/>
    <x v="1"/>
    <x v="1"/>
    <x v="1"/>
    <x v="0"/>
    <m/>
    <n v="1088"/>
    <n v="9.9816513761467895"/>
    <n v="362.66666666666669"/>
    <s v="Alquiler"/>
    <x v="8"/>
  </r>
  <r>
    <s v="Piso en calle del Santo Domingo de Silos149"/>
    <x v="1"/>
    <n v="1085"/>
    <x v="8"/>
    <n v="79"/>
    <x v="7"/>
    <x v="1"/>
    <x v="1"/>
    <x v="1"/>
    <x v="1"/>
    <m/>
    <n v="1085"/>
    <n v="13.734177215189874"/>
    <n v="542.5"/>
    <s v="Alquiler"/>
    <x v="8"/>
  </r>
  <r>
    <s v="Estudio en calle Amalia184"/>
    <x v="1"/>
    <n v="1080"/>
    <x v="7"/>
    <n v="45"/>
    <x v="3"/>
    <x v="1"/>
    <x v="2"/>
    <x v="1"/>
    <x v="1"/>
    <m/>
    <n v="1080"/>
    <n v="24"/>
    <n v="1080"/>
    <s v="Alquiler"/>
    <x v="3"/>
  </r>
  <r>
    <s v="Piso en calle Fuenlabrada220"/>
    <x v="1"/>
    <n v="1080"/>
    <x v="4"/>
    <n v="81"/>
    <x v="3"/>
    <x v="1"/>
    <x v="1"/>
    <x v="1"/>
    <x v="1"/>
    <m/>
    <n v="1080"/>
    <n v="13.333333333333334"/>
    <n v="360"/>
    <s v="Alquiler"/>
    <x v="8"/>
  </r>
  <r>
    <s v="Piso en calle de Juan Bravo130"/>
    <x v="1"/>
    <n v="1080"/>
    <x v="7"/>
    <n v="48"/>
    <x v="7"/>
    <x v="1"/>
    <x v="1"/>
    <x v="1"/>
    <x v="1"/>
    <m/>
    <n v="1080"/>
    <n v="22.5"/>
    <n v="1080"/>
    <s v="Alquiler"/>
    <x v="3"/>
  </r>
  <r>
    <s v="Piso en calle Hydra580"/>
    <x v="1"/>
    <n v="1080"/>
    <x v="8"/>
    <n v="69"/>
    <x v="6"/>
    <x v="1"/>
    <x v="1"/>
    <x v="1"/>
    <x v="0"/>
    <m/>
    <n v="1080"/>
    <n v="15.652173913043478"/>
    <n v="540"/>
    <s v="Alquiler"/>
    <x v="8"/>
  </r>
  <r>
    <s v="Piso en de la Estación597"/>
    <x v="1"/>
    <n v="1080"/>
    <x v="8"/>
    <n v="75"/>
    <x v="6"/>
    <x v="1"/>
    <x v="1"/>
    <x v="1"/>
    <x v="0"/>
    <m/>
    <n v="1080"/>
    <n v="14.4"/>
    <n v="540"/>
    <s v="Alquiler"/>
    <x v="8"/>
  </r>
  <r>
    <s v="Piso en El Palo, Málaga-527"/>
    <x v="0"/>
    <n v="1080"/>
    <x v="4"/>
    <n v="67"/>
    <x v="6"/>
    <x v="1"/>
    <x v="1"/>
    <x v="1"/>
    <x v="1"/>
    <m/>
    <n v="1080"/>
    <n v="16.119402985074625"/>
    <n v="360"/>
    <s v="Alquiler"/>
    <x v="3"/>
  </r>
  <r>
    <s v="Piso en calle Maestro Lecuona, 5, Cruz del Humilladero - Los Tilos, Málaga-645"/>
    <x v="0"/>
    <n v="1075"/>
    <x v="8"/>
    <n v="68"/>
    <x v="9"/>
    <x v="1"/>
    <x v="1"/>
    <x v="1"/>
    <x v="1"/>
    <m/>
    <n v="1075"/>
    <n v="15.808823529411764"/>
    <n v="537.5"/>
    <s v="Alquiler"/>
    <x v="3"/>
  </r>
  <r>
    <s v="Piso en Nuevo San Andrés - Dos Hermanas, Málaga-541"/>
    <x v="0"/>
    <n v="1075"/>
    <x v="4"/>
    <n v="80"/>
    <x v="6"/>
    <x v="1"/>
    <x v="1"/>
    <x v="1"/>
    <x v="1"/>
    <m/>
    <n v="1075"/>
    <n v="13.4375"/>
    <n v="358.33333333333331"/>
    <s v="Alquiler"/>
    <x v="3"/>
  </r>
  <r>
    <s v="Piso en avenida del Cardenal Herrera Oria394"/>
    <x v="1"/>
    <n v="1050"/>
    <x v="7"/>
    <n v="41"/>
    <x v="1"/>
    <x v="1"/>
    <x v="2"/>
    <x v="1"/>
    <x v="1"/>
    <m/>
    <n v="1050"/>
    <n v="25.609756097560975"/>
    <n v="1050"/>
    <s v="Alquiler"/>
    <x v="3"/>
  </r>
  <r>
    <s v="Piso en avenida del Cardenal Herrera Oria395"/>
    <x v="1"/>
    <n v="1050"/>
    <x v="7"/>
    <n v="41"/>
    <x v="1"/>
    <x v="1"/>
    <x v="2"/>
    <x v="1"/>
    <x v="1"/>
    <m/>
    <n v="1050"/>
    <n v="25.609756097560975"/>
    <n v="1050"/>
    <s v="Alquiler"/>
    <x v="3"/>
  </r>
  <r>
    <s v="Piso en calle de Teruel506"/>
    <x v="1"/>
    <n v="1050"/>
    <x v="7"/>
    <n v="35"/>
    <x v="1"/>
    <x v="1"/>
    <x v="2"/>
    <x v="2"/>
    <x v="1"/>
    <m/>
    <n v="1050"/>
    <n v="30"/>
    <n v="1050"/>
    <s v="Alquiler"/>
    <x v="3"/>
  </r>
  <r>
    <s v="Ático en calle Benito Gutiérrez474"/>
    <x v="1"/>
    <n v="1050"/>
    <x v="7"/>
    <n v="46"/>
    <x v="14"/>
    <x v="1"/>
    <x v="2"/>
    <x v="2"/>
    <x v="1"/>
    <m/>
    <n v="1050"/>
    <n v="22.826086956521738"/>
    <n v="1050"/>
    <s v="Alquiler"/>
    <x v="3"/>
  </r>
  <r>
    <s v="Piso en Centro163"/>
    <x v="1"/>
    <n v="1050"/>
    <x v="7"/>
    <n v="60"/>
    <x v="7"/>
    <x v="1"/>
    <x v="2"/>
    <x v="1"/>
    <x v="1"/>
    <m/>
    <n v="1050"/>
    <n v="17.5"/>
    <n v="1050"/>
    <s v="Alquiler"/>
    <x v="1"/>
  </r>
  <r>
    <s v="Piso en calle Armengual de la Mota, Perchel norte, Málaga-303"/>
    <x v="0"/>
    <n v="1050"/>
    <x v="7"/>
    <n v="70"/>
    <x v="7"/>
    <x v="1"/>
    <x v="2"/>
    <x v="1"/>
    <x v="0"/>
    <m/>
    <n v="1050"/>
    <n v="15"/>
    <n v="1050"/>
    <s v="Alquiler"/>
    <x v="3"/>
  </r>
  <r>
    <s v="Piso en calle Eduardo Domínguez Ávila, El Molinillo - Capuchinos, Málaga-304"/>
    <x v="0"/>
    <n v="1050"/>
    <x v="8"/>
    <n v="75"/>
    <x v="7"/>
    <x v="1"/>
    <x v="2"/>
    <x v="1"/>
    <x v="1"/>
    <m/>
    <n v="1050"/>
    <n v="14"/>
    <n v="525"/>
    <s v="Alquiler"/>
    <x v="3"/>
  </r>
  <r>
    <s v="Dúplex en calle Minerva/ 2"/>
    <x v="3"/>
    <n v="1050"/>
    <x v="8"/>
    <n v="90"/>
    <x v="6"/>
    <x v="1"/>
    <x v="2"/>
    <x v="1"/>
    <x v="0"/>
    <m/>
    <n v="1050"/>
    <n v="11.666666666666666"/>
    <n v="525"/>
    <s v="Alquiler"/>
    <x v="6"/>
  </r>
  <r>
    <s v="Piso en calle de Antonio Zamora425"/>
    <x v="1"/>
    <n v="1050"/>
    <x v="8"/>
    <n v="55"/>
    <x v="6"/>
    <x v="1"/>
    <x v="2"/>
    <x v="2"/>
    <x v="1"/>
    <m/>
    <n v="1050"/>
    <n v="19.09090909090909"/>
    <n v="525"/>
    <s v="Alquiler"/>
    <x v="3"/>
  </r>
  <r>
    <s v="Piso en Marcelino Camacho53"/>
    <x v="2"/>
    <n v="1050"/>
    <x v="8"/>
    <n v="74"/>
    <x v="1"/>
    <x v="1"/>
    <x v="1"/>
    <x v="1"/>
    <x v="0"/>
    <m/>
    <n v="1050"/>
    <n v="14.189189189189189"/>
    <n v="525"/>
    <s v="Alquiler"/>
    <x v="5"/>
  </r>
  <r>
    <s v="Piso en Marcelino Camacho54"/>
    <x v="2"/>
    <n v="1050"/>
    <x v="8"/>
    <n v="74"/>
    <x v="1"/>
    <x v="1"/>
    <x v="1"/>
    <x v="1"/>
    <x v="0"/>
    <m/>
    <n v="1050"/>
    <n v="14.189189189189189"/>
    <n v="525"/>
    <s v="Alquiler"/>
    <x v="5"/>
  </r>
  <r>
    <s v="Piso en calle Sevilla, La Trinidad, Málaga-2"/>
    <x v="0"/>
    <n v="1050"/>
    <x v="8"/>
    <n v="97"/>
    <x v="26"/>
    <x v="1"/>
    <x v="1"/>
    <x v="1"/>
    <x v="1"/>
    <m/>
    <n v="1050"/>
    <n v="10.824742268041238"/>
    <n v="525"/>
    <s v="Alquiler"/>
    <x v="3"/>
  </r>
  <r>
    <s v="Piso en calle Marcelino Camacho136"/>
    <x v="2"/>
    <n v="1050"/>
    <x v="8"/>
    <n v="189"/>
    <x v="3"/>
    <x v="1"/>
    <x v="1"/>
    <x v="1"/>
    <x v="0"/>
    <m/>
    <n v="1050"/>
    <n v="5.5555555555555554"/>
    <n v="525"/>
    <s v="Alquiler"/>
    <x v="5"/>
  </r>
  <r>
    <s v="Piso en Alegría de Huerta, 5, Huerta Nueva - Jardín de Málaga, Málaga-223"/>
    <x v="0"/>
    <n v="1050"/>
    <x v="4"/>
    <n v="87"/>
    <x v="3"/>
    <x v="1"/>
    <x v="1"/>
    <x v="1"/>
    <x v="1"/>
    <m/>
    <n v="1050"/>
    <n v="12.068965517241379"/>
    <n v="350"/>
    <s v="Alquiler"/>
    <x v="3"/>
  </r>
  <r>
    <s v="Piso en calle de Torremolinos660"/>
    <x v="1"/>
    <n v="1050"/>
    <x v="4"/>
    <n v="165"/>
    <x v="7"/>
    <x v="1"/>
    <x v="1"/>
    <x v="1"/>
    <x v="0"/>
    <m/>
    <n v="1050"/>
    <n v="6.3636363636363633"/>
    <n v="350"/>
    <s v="Alquiler"/>
    <x v="8"/>
  </r>
  <r>
    <s v="Piso en calle Cuestas Altas565"/>
    <x v="1"/>
    <n v="1050"/>
    <x v="7"/>
    <n v="75"/>
    <x v="6"/>
    <x v="1"/>
    <x v="1"/>
    <x v="1"/>
    <x v="0"/>
    <m/>
    <n v="1050"/>
    <n v="14"/>
    <n v="1050"/>
    <s v="Alquiler"/>
    <x v="8"/>
  </r>
  <r>
    <s v="Piso en calle de Matilde Hernández575"/>
    <x v="1"/>
    <n v="1050"/>
    <x v="7"/>
    <n v="50"/>
    <x v="6"/>
    <x v="1"/>
    <x v="1"/>
    <x v="1"/>
    <x v="0"/>
    <m/>
    <n v="1050"/>
    <n v="21"/>
    <n v="1050"/>
    <s v="Alquiler"/>
    <x v="3"/>
  </r>
  <r>
    <s v="Piso en calle de Matilde Hernández576"/>
    <x v="1"/>
    <n v="1050"/>
    <x v="7"/>
    <n v="50"/>
    <x v="6"/>
    <x v="1"/>
    <x v="1"/>
    <x v="1"/>
    <x v="0"/>
    <m/>
    <n v="1050"/>
    <n v="21"/>
    <n v="1050"/>
    <s v="Alquiler"/>
    <x v="3"/>
  </r>
  <r>
    <s v="Piso en El Torcal, Málaga-437"/>
    <x v="0"/>
    <n v="1050"/>
    <x v="7"/>
    <n v="37"/>
    <x v="6"/>
    <x v="1"/>
    <x v="1"/>
    <x v="2"/>
    <x v="0"/>
    <m/>
    <n v="1050"/>
    <n v="28.378378378378379"/>
    <n v="1050"/>
    <s v="Alquiler"/>
    <x v="3"/>
  </r>
  <r>
    <s v="Ático en calle Fernando Barrachina181"/>
    <x v="1"/>
    <n v="1049"/>
    <x v="7"/>
    <n v="50"/>
    <x v="3"/>
    <x v="1"/>
    <x v="1"/>
    <x v="1"/>
    <x v="1"/>
    <m/>
    <n v="1049"/>
    <n v="20.98"/>
    <n v="1049"/>
    <s v="Alquiler"/>
    <x v="8"/>
  </r>
  <r>
    <s v="Piso en calle de Antonio Zamora426"/>
    <x v="1"/>
    <n v="1040"/>
    <x v="8"/>
    <n v="55"/>
    <x v="6"/>
    <x v="1"/>
    <x v="2"/>
    <x v="2"/>
    <x v="1"/>
    <m/>
    <n v="1040"/>
    <n v="18.90909090909091"/>
    <n v="520"/>
    <s v="Alquiler"/>
    <x v="3"/>
  </r>
  <r>
    <s v="Piso en Juan Varela Gómez14"/>
    <x v="2"/>
    <n v="1040"/>
    <x v="8"/>
    <n v="95"/>
    <x v="7"/>
    <x v="1"/>
    <x v="1"/>
    <x v="1"/>
    <x v="2"/>
    <n v="60"/>
    <n v="1100"/>
    <n v="11.578947368421053"/>
    <n v="550"/>
    <s v="Alquiler"/>
    <x v="7"/>
  </r>
  <r>
    <s v="Piso en Juan Varela Gómez15"/>
    <x v="2"/>
    <n v="1040"/>
    <x v="8"/>
    <n v="95"/>
    <x v="7"/>
    <x v="1"/>
    <x v="1"/>
    <x v="1"/>
    <x v="2"/>
    <n v="60"/>
    <n v="1100"/>
    <n v="11.578947368421053"/>
    <n v="550"/>
    <s v="Alquiler"/>
    <x v="7"/>
  </r>
  <r>
    <s v="Piso en avenida Felipe González Márquez85"/>
    <x v="2"/>
    <n v="1035"/>
    <x v="4"/>
    <n v="102"/>
    <x v="1"/>
    <x v="1"/>
    <x v="1"/>
    <x v="1"/>
    <x v="0"/>
    <m/>
    <n v="1035"/>
    <n v="10.147058823529411"/>
    <n v="345"/>
    <s v="Alquiler"/>
    <x v="7"/>
  </r>
  <r>
    <s v="Piso en calle Cefeo700"/>
    <x v="1"/>
    <n v="1035"/>
    <x v="8"/>
    <n v="70"/>
    <x v="3"/>
    <x v="1"/>
    <x v="1"/>
    <x v="1"/>
    <x v="0"/>
    <m/>
    <n v="1035"/>
    <n v="14.785714285714286"/>
    <n v="517.5"/>
    <s v="Alquiler"/>
    <x v="8"/>
  </r>
  <r>
    <s v="Piso en calle de la Estación de Chamartín571"/>
    <x v="1"/>
    <n v="1035"/>
    <x v="8"/>
    <n v="72"/>
    <x v="6"/>
    <x v="1"/>
    <x v="1"/>
    <x v="1"/>
    <x v="0"/>
    <m/>
    <n v="1035"/>
    <n v="14.375"/>
    <n v="517.5"/>
    <s v="Alquiler"/>
    <x v="2"/>
  </r>
  <r>
    <s v="Piso en Centro297"/>
    <x v="1"/>
    <n v="1030"/>
    <x v="4"/>
    <n v="65"/>
    <x v="14"/>
    <x v="1"/>
    <x v="2"/>
    <x v="1"/>
    <x v="1"/>
    <m/>
    <n v="1030"/>
    <n v="15.846153846153847"/>
    <n v="343.33333333333331"/>
    <s v="Alquiler"/>
    <x v="8"/>
  </r>
  <r>
    <s v="Piso en calle de Felipe III791"/>
    <x v="1"/>
    <n v="1030"/>
    <x v="8"/>
    <n v="93"/>
    <x v="1"/>
    <x v="1"/>
    <x v="1"/>
    <x v="1"/>
    <x v="0"/>
    <m/>
    <n v="1030"/>
    <n v="11.075268817204302"/>
    <n v="515"/>
    <s v="Alquiler"/>
    <x v="8"/>
  </r>
  <r>
    <s v="Piso en calle Alfonso VI822"/>
    <x v="1"/>
    <n v="1025"/>
    <x v="7"/>
    <n v="45"/>
    <x v="12"/>
    <x v="1"/>
    <x v="1"/>
    <x v="2"/>
    <x v="0"/>
    <m/>
    <n v="1025"/>
    <n v="22.777777777777779"/>
    <n v="1025"/>
    <s v="Alquiler"/>
    <x v="8"/>
  </r>
  <r>
    <s v="Piso en Alcalde Antonio Pariente734"/>
    <x v="1"/>
    <n v="1025"/>
    <x v="8"/>
    <n v="73"/>
    <x v="14"/>
    <x v="1"/>
    <x v="1"/>
    <x v="1"/>
    <x v="0"/>
    <m/>
    <n v="1025"/>
    <n v="14.04109589041096"/>
    <n v="512.5"/>
    <s v="Alquiler"/>
    <x v="8"/>
  </r>
  <r>
    <s v="Piso en Laos198"/>
    <x v="2"/>
    <n v="1025"/>
    <x v="4"/>
    <n v="100"/>
    <x v="7"/>
    <x v="1"/>
    <x v="1"/>
    <x v="1"/>
    <x v="0"/>
    <m/>
    <n v="1025"/>
    <n v="10.25"/>
    <n v="341.66666666666669"/>
    <s v="Alquiler"/>
    <x v="3"/>
  </r>
  <r>
    <s v="Piso en calle de Hércules569"/>
    <x v="1"/>
    <n v="1025"/>
    <x v="8"/>
    <n v="68"/>
    <x v="6"/>
    <x v="1"/>
    <x v="1"/>
    <x v="1"/>
    <x v="0"/>
    <m/>
    <n v="1025"/>
    <n v="15.073529411764707"/>
    <n v="512.5"/>
    <s v="Alquiler"/>
    <x v="8"/>
  </r>
  <r>
    <s v="Piso en calle de las Islas Hébridas502"/>
    <x v="1"/>
    <n v="1020"/>
    <x v="8"/>
    <n v="55"/>
    <x v="1"/>
    <x v="1"/>
    <x v="2"/>
    <x v="2"/>
    <x v="1"/>
    <m/>
    <n v="1020"/>
    <n v="18.545454545454547"/>
    <n v="510"/>
    <s v="Alquiler"/>
    <x v="3"/>
  </r>
  <r>
    <s v="Piso en calle de las Islas Hébridas503"/>
    <x v="1"/>
    <n v="1020"/>
    <x v="8"/>
    <n v="55"/>
    <x v="1"/>
    <x v="1"/>
    <x v="2"/>
    <x v="2"/>
    <x v="1"/>
    <m/>
    <n v="1020"/>
    <n v="18.545454545454547"/>
    <n v="510"/>
    <s v="Alquiler"/>
    <x v="3"/>
  </r>
  <r>
    <s v="Piso en Ciudad Jardín, Málaga-175"/>
    <x v="0"/>
    <n v="1020"/>
    <x v="4"/>
    <n v="66"/>
    <x v="3"/>
    <x v="1"/>
    <x v="2"/>
    <x v="1"/>
    <x v="1"/>
    <m/>
    <n v="1020"/>
    <n v="15.454545454545455"/>
    <n v="340"/>
    <s v="Alquiler"/>
    <x v="3"/>
  </r>
  <r>
    <s v="Piso en Ciudad Jardín, Málaga-299"/>
    <x v="0"/>
    <n v="1020"/>
    <x v="4"/>
    <n v="60"/>
    <x v="7"/>
    <x v="1"/>
    <x v="2"/>
    <x v="1"/>
    <x v="1"/>
    <m/>
    <n v="1020"/>
    <n v="17"/>
    <n v="340"/>
    <s v="Alquiler"/>
    <x v="3"/>
  </r>
  <r>
    <s v="Piso en Victoria Eugenia, Málaga-476"/>
    <x v="0"/>
    <n v="1020"/>
    <x v="4"/>
    <n v="70"/>
    <x v="6"/>
    <x v="1"/>
    <x v="2"/>
    <x v="1"/>
    <x v="1"/>
    <m/>
    <n v="1020"/>
    <n v="14.571428571428571"/>
    <n v="340"/>
    <s v="Alquiler"/>
    <x v="3"/>
  </r>
  <r>
    <s v="Piso en Santa Cristina - San Rafael, Málaga-539"/>
    <x v="0"/>
    <n v="1020"/>
    <x v="4"/>
    <n v="93"/>
    <x v="6"/>
    <x v="1"/>
    <x v="1"/>
    <x v="1"/>
    <x v="1"/>
    <m/>
    <n v="1020"/>
    <n v="10.96774193548387"/>
    <n v="340"/>
    <s v="Alquiler"/>
    <x v="3"/>
  </r>
  <r>
    <s v="Piso en calle de Hércules794"/>
    <x v="1"/>
    <n v="1005"/>
    <x v="8"/>
    <n v="69"/>
    <x v="1"/>
    <x v="1"/>
    <x v="1"/>
    <x v="1"/>
    <x v="0"/>
    <m/>
    <n v="1005"/>
    <n v="14.565217391304348"/>
    <n v="502.5"/>
    <s v="Alquiler"/>
    <x v="8"/>
  </r>
  <r>
    <s v="Chalet adosado en calle Marianne, s/n, Sitio de Calahonda, Mijas-679"/>
    <x v="0"/>
    <n v="1000"/>
    <x v="7"/>
    <n v="48"/>
    <x v="0"/>
    <x v="0"/>
    <x v="0"/>
    <x v="0"/>
    <x v="0"/>
    <m/>
    <n v="1000"/>
    <n v="20.833333333333332"/>
    <n v="1000"/>
    <s v="Alquiler"/>
    <x v="4"/>
  </r>
  <r>
    <s v="Chalet adosado en calle Fragua524"/>
    <x v="1"/>
    <n v="1000"/>
    <x v="8"/>
    <n v="90"/>
    <x v="0"/>
    <x v="0"/>
    <x v="0"/>
    <x v="0"/>
    <x v="1"/>
    <m/>
    <n v="1000"/>
    <n v="11.111111111111111"/>
    <n v="500"/>
    <s v="Alquiler"/>
    <x v="2"/>
  </r>
  <r>
    <s v="Casa o chalet independiente en calle erizos/ 329"/>
    <x v="3"/>
    <n v="1000"/>
    <x v="8"/>
    <n v="110"/>
    <x v="0"/>
    <x v="0"/>
    <x v="0"/>
    <x v="0"/>
    <x v="0"/>
    <m/>
    <n v="1000"/>
    <n v="9.0909090909090917"/>
    <n v="500"/>
    <s v="Alquiler"/>
    <x v="6"/>
  </r>
  <r>
    <s v="Chalet adosado en Coria del Río19"/>
    <x v="2"/>
    <n v="1000"/>
    <x v="5"/>
    <n v="240"/>
    <x v="0"/>
    <x v="0"/>
    <x v="0"/>
    <x v="0"/>
    <x v="0"/>
    <m/>
    <n v="1000"/>
    <n v="4.166666666666667"/>
    <n v="250"/>
    <s v="Alquiler"/>
    <x v="5"/>
  </r>
  <r>
    <s v="Casa o chalet independiente en cervantes22"/>
    <x v="2"/>
    <n v="1000"/>
    <x v="5"/>
    <n v="266"/>
    <x v="0"/>
    <x v="0"/>
    <x v="0"/>
    <x v="0"/>
    <x v="0"/>
    <m/>
    <n v="1000"/>
    <n v="3.7593984962406015"/>
    <n v="250"/>
    <s v="Alquiler"/>
    <x v="5"/>
  </r>
  <r>
    <s v="Casa o chalet independiente en Castilleja de la Cuesta23"/>
    <x v="2"/>
    <n v="1000"/>
    <x v="4"/>
    <n v="153"/>
    <x v="0"/>
    <x v="0"/>
    <x v="0"/>
    <x v="0"/>
    <x v="0"/>
    <m/>
    <n v="1000"/>
    <n v="6.5359477124183005"/>
    <n v="333.33333333333331"/>
    <s v="Alquiler"/>
    <x v="5"/>
  </r>
  <r>
    <s v="Chalet pareado en calle Río Guadiana26"/>
    <x v="2"/>
    <n v="1000"/>
    <x v="5"/>
    <n v="160"/>
    <x v="0"/>
    <x v="0"/>
    <x v="0"/>
    <x v="0"/>
    <x v="0"/>
    <m/>
    <n v="1000"/>
    <n v="6.25"/>
    <n v="250"/>
    <s v="Alquiler"/>
    <x v="5"/>
  </r>
  <r>
    <s v="Piso en calle Monasterio de Irache421"/>
    <x v="1"/>
    <n v="1000"/>
    <x v="7"/>
    <n v="71"/>
    <x v="20"/>
    <x v="1"/>
    <x v="2"/>
    <x v="1"/>
    <x v="1"/>
    <m/>
    <n v="1000"/>
    <n v="14.084507042253522"/>
    <n v="1000"/>
    <s v="Alquiler"/>
    <x v="1"/>
  </r>
  <r>
    <s v="Dúplex en Vivaldi391"/>
    <x v="1"/>
    <n v="1000"/>
    <x v="7"/>
    <n v="60"/>
    <x v="1"/>
    <x v="1"/>
    <x v="2"/>
    <x v="1"/>
    <x v="1"/>
    <m/>
    <n v="1000"/>
    <n v="16.666666666666668"/>
    <n v="1000"/>
    <s v="Alquiler"/>
    <x v="1"/>
  </r>
  <r>
    <s v="Piso en Centro410"/>
    <x v="1"/>
    <n v="1000"/>
    <x v="7"/>
    <n v="85"/>
    <x v="1"/>
    <x v="1"/>
    <x v="2"/>
    <x v="1"/>
    <x v="1"/>
    <m/>
    <n v="1000"/>
    <n v="11.764705882352942"/>
    <n v="1000"/>
    <s v="Alquiler"/>
    <x v="1"/>
  </r>
  <r>
    <s v="Piso en Centro412"/>
    <x v="1"/>
    <n v="1000"/>
    <x v="8"/>
    <n v="50"/>
    <x v="1"/>
    <x v="1"/>
    <x v="2"/>
    <x v="1"/>
    <x v="1"/>
    <m/>
    <n v="1000"/>
    <n v="20"/>
    <n v="500"/>
    <s v="Alquiler"/>
    <x v="8"/>
  </r>
  <r>
    <s v="Piso en calle Sinesio Delgado507"/>
    <x v="1"/>
    <n v="1000"/>
    <x v="7"/>
    <n v="35"/>
    <x v="1"/>
    <x v="1"/>
    <x v="2"/>
    <x v="2"/>
    <x v="1"/>
    <m/>
    <n v="1000"/>
    <n v="28.571428571428573"/>
    <n v="1000"/>
    <s v="Alquiler"/>
    <x v="3"/>
  </r>
  <r>
    <s v="Piso en costanilla de los Desamparados508"/>
    <x v="1"/>
    <n v="1000"/>
    <x v="7"/>
    <n v="41"/>
    <x v="1"/>
    <x v="1"/>
    <x v="2"/>
    <x v="2"/>
    <x v="1"/>
    <m/>
    <n v="1000"/>
    <n v="24.390243902439025"/>
    <n v="1000"/>
    <s v="Alquiler"/>
    <x v="3"/>
  </r>
  <r>
    <s v="Piso en calle Playa del Chanquete, 87, El Palo, Málaga-881"/>
    <x v="0"/>
    <n v="1000"/>
    <x v="8"/>
    <n v="70"/>
    <x v="1"/>
    <x v="1"/>
    <x v="2"/>
    <x v="1"/>
    <x v="1"/>
    <m/>
    <n v="1000"/>
    <n v="14.285714285714286"/>
    <n v="500"/>
    <s v="Alquiler"/>
    <x v="3"/>
  </r>
  <r>
    <s v="Piso en calle Geranio, Calaburra - Chaparral, Mijas-875"/>
    <x v="0"/>
    <n v="1000"/>
    <x v="7"/>
    <n v="33"/>
    <x v="1"/>
    <x v="1"/>
    <x v="2"/>
    <x v="1"/>
    <x v="1"/>
    <m/>
    <n v="1000"/>
    <n v="30.303030303030305"/>
    <n v="1000"/>
    <s v="Alquiler"/>
    <x v="4"/>
  </r>
  <r>
    <s v="Piso en Zona Centro Joven305"/>
    <x v="1"/>
    <n v="1000"/>
    <x v="4"/>
    <n v="57"/>
    <x v="14"/>
    <x v="1"/>
    <x v="2"/>
    <x v="1"/>
    <x v="1"/>
    <m/>
    <n v="1000"/>
    <n v="17.543859649122808"/>
    <n v="333.33333333333331"/>
    <s v="Alquiler"/>
    <x v="8"/>
  </r>
  <r>
    <s v="Piso en calle de Ambrosio Vallejo190"/>
    <x v="1"/>
    <n v="1000"/>
    <x v="7"/>
    <n v="37"/>
    <x v="3"/>
    <x v="1"/>
    <x v="2"/>
    <x v="1"/>
    <x v="1"/>
    <m/>
    <n v="1000"/>
    <n v="27.027027027027028"/>
    <n v="1000"/>
    <s v="Alquiler"/>
    <x v="3"/>
  </r>
  <r>
    <s v="Ático en calle Guadarrama105"/>
    <x v="1"/>
    <n v="1000"/>
    <x v="8"/>
    <n v="100"/>
    <x v="7"/>
    <x v="1"/>
    <x v="2"/>
    <x v="1"/>
    <x v="1"/>
    <m/>
    <n v="1000"/>
    <n v="10"/>
    <n v="500"/>
    <s v="Alquiler"/>
    <x v="2"/>
  </r>
  <r>
    <s v="Piso en calle de Piamonte451"/>
    <x v="1"/>
    <n v="1000"/>
    <x v="7"/>
    <n v="35"/>
    <x v="7"/>
    <x v="1"/>
    <x v="2"/>
    <x v="2"/>
    <x v="1"/>
    <m/>
    <n v="1000"/>
    <n v="28.571428571428573"/>
    <n v="1000"/>
    <s v="Alquiler"/>
    <x v="3"/>
  </r>
  <r>
    <s v="Ático en calle Ardales, Los Pacos, Fuengirola-298"/>
    <x v="0"/>
    <n v="1000"/>
    <x v="7"/>
    <n v="57"/>
    <x v="7"/>
    <x v="1"/>
    <x v="2"/>
    <x v="1"/>
    <x v="1"/>
    <m/>
    <n v="1000"/>
    <n v="17.543859649122808"/>
    <n v="1000"/>
    <s v="Alquiler"/>
    <x v="4"/>
  </r>
  <r>
    <s v="Piso en calle del Olivar440"/>
    <x v="1"/>
    <n v="1000"/>
    <x v="8"/>
    <n v="45"/>
    <x v="6"/>
    <x v="1"/>
    <x v="2"/>
    <x v="2"/>
    <x v="1"/>
    <m/>
    <n v="1000"/>
    <n v="22.222222222222221"/>
    <n v="500"/>
    <s v="Alquiler"/>
    <x v="3"/>
  </r>
  <r>
    <s v="Piso en paseo de las Delicias444"/>
    <x v="1"/>
    <n v="1000"/>
    <x v="7"/>
    <n v="57"/>
    <x v="6"/>
    <x v="1"/>
    <x v="2"/>
    <x v="2"/>
    <x v="1"/>
    <m/>
    <n v="1000"/>
    <n v="17.543859649122808"/>
    <n v="1000"/>
    <s v="Alquiler"/>
    <x v="3"/>
  </r>
  <r>
    <s v="Piso en calle Juan de Amézqueta, 11, Fuente Alegre - El Chaparral - Los Morales, Málaga-475"/>
    <x v="0"/>
    <n v="1000"/>
    <x v="8"/>
    <n v="65"/>
    <x v="6"/>
    <x v="1"/>
    <x v="2"/>
    <x v="1"/>
    <x v="1"/>
    <m/>
    <n v="1000"/>
    <n v="15.384615384615385"/>
    <n v="500"/>
    <s v="Alquiler"/>
    <x v="3"/>
  </r>
  <r>
    <s v="Piso en Lugar Urbanizacion Cerro del Aguila, 515, Hipódromo-Cerrado del Águila, Mijas-469"/>
    <x v="0"/>
    <n v="1000"/>
    <x v="7"/>
    <n v="40"/>
    <x v="6"/>
    <x v="1"/>
    <x v="2"/>
    <x v="1"/>
    <x v="1"/>
    <m/>
    <n v="1000"/>
    <n v="25"/>
    <n v="1000"/>
    <s v="Alquiler"/>
    <x v="4"/>
  </r>
  <r>
    <s v="Piso en Los Bermejales68"/>
    <x v="2"/>
    <n v="1000"/>
    <x v="8"/>
    <n v="80"/>
    <x v="1"/>
    <x v="1"/>
    <x v="1"/>
    <x v="1"/>
    <x v="0"/>
    <m/>
    <n v="1000"/>
    <n v="12.5"/>
    <n v="500"/>
    <s v="Alquiler"/>
    <x v="3"/>
  </r>
  <r>
    <s v="Piso en calle Narciso Pérez Texeira, 8, Perchel norte, Málaga-920"/>
    <x v="0"/>
    <n v="1000"/>
    <x v="7"/>
    <n v="58"/>
    <x v="1"/>
    <x v="1"/>
    <x v="1"/>
    <x v="1"/>
    <x v="2"/>
    <n v="50"/>
    <n v="1050"/>
    <n v="18.103448275862068"/>
    <n v="1050"/>
    <s v="Alquiler"/>
    <x v="3"/>
  </r>
  <r>
    <s v="Piso en Entrenúcleos93"/>
    <x v="2"/>
    <n v="1000"/>
    <x v="4"/>
    <n v="103"/>
    <x v="12"/>
    <x v="1"/>
    <x v="1"/>
    <x v="1"/>
    <x v="1"/>
    <m/>
    <n v="1000"/>
    <n v="9.7087378640776691"/>
    <n v="333.33333333333331"/>
    <s v="Alquiler"/>
    <x v="7"/>
  </r>
  <r>
    <s v="Piso en avenida de la Innovación106"/>
    <x v="2"/>
    <n v="1000"/>
    <x v="4"/>
    <n v="100"/>
    <x v="13"/>
    <x v="1"/>
    <x v="1"/>
    <x v="1"/>
    <x v="0"/>
    <m/>
    <n v="1000"/>
    <n v="10"/>
    <n v="333.33333333333331"/>
    <s v="Alquiler"/>
    <x v="3"/>
  </r>
  <r>
    <s v="Piso en San Pablo110"/>
    <x v="2"/>
    <n v="1000"/>
    <x v="4"/>
    <n v="104"/>
    <x v="13"/>
    <x v="1"/>
    <x v="1"/>
    <x v="1"/>
    <x v="1"/>
    <m/>
    <n v="1000"/>
    <n v="9.615384615384615"/>
    <n v="333.33333333333331"/>
    <s v="Alquiler"/>
    <x v="3"/>
  </r>
  <r>
    <s v="Piso en ronda del Golf Este, s/n, Nueva Torrequebrada, Benalmádena-52"/>
    <x v="0"/>
    <n v="1000"/>
    <x v="7"/>
    <n v="70"/>
    <x v="13"/>
    <x v="1"/>
    <x v="1"/>
    <x v="1"/>
    <x v="0"/>
    <m/>
    <n v="1000"/>
    <n v="14.285714285714286"/>
    <n v="1000"/>
    <s v="Alquiler"/>
    <x v="4"/>
  </r>
  <r>
    <s v="Piso en Suárez, Málaga-73"/>
    <x v="0"/>
    <n v="1000"/>
    <x v="8"/>
    <n v="70"/>
    <x v="13"/>
    <x v="1"/>
    <x v="1"/>
    <x v="1"/>
    <x v="1"/>
    <m/>
    <n v="1000"/>
    <n v="14.285714285714286"/>
    <n v="500"/>
    <s v="Alquiler"/>
    <x v="3"/>
  </r>
  <r>
    <s v="Piso en calle Brasil, El Bajondillo, Torremolinos-47"/>
    <x v="0"/>
    <n v="1000"/>
    <x v="7"/>
    <n v="60"/>
    <x v="13"/>
    <x v="1"/>
    <x v="1"/>
    <x v="1"/>
    <x v="1"/>
    <m/>
    <n v="1000"/>
    <n v="16.666666666666668"/>
    <n v="1000"/>
    <s v="Alquiler"/>
    <x v="4"/>
  </r>
  <r>
    <s v="Ático en Bulevard norte118"/>
    <x v="2"/>
    <n v="1000"/>
    <x v="8"/>
    <n v="80"/>
    <x v="14"/>
    <x v="1"/>
    <x v="1"/>
    <x v="1"/>
    <x v="0"/>
    <m/>
    <n v="1000"/>
    <n v="12.5"/>
    <n v="500"/>
    <s v="Alquiler"/>
    <x v="5"/>
  </r>
  <r>
    <s v="Piso en calle Atanasio Barrón128"/>
    <x v="2"/>
    <n v="1000"/>
    <x v="8"/>
    <n v="75"/>
    <x v="14"/>
    <x v="1"/>
    <x v="1"/>
    <x v="1"/>
    <x v="0"/>
    <m/>
    <n v="1000"/>
    <n v="13.333333333333334"/>
    <n v="500"/>
    <s v="Alquiler"/>
    <x v="3"/>
  </r>
  <r>
    <s v="Piso en calle Cueva de Menga122"/>
    <x v="2"/>
    <n v="1000"/>
    <x v="5"/>
    <n v="125"/>
    <x v="14"/>
    <x v="1"/>
    <x v="1"/>
    <x v="1"/>
    <x v="1"/>
    <m/>
    <n v="1000"/>
    <n v="8"/>
    <n v="250"/>
    <s v="Alquiler"/>
    <x v="3"/>
  </r>
  <r>
    <s v="Ático en calle del Salitre249"/>
    <x v="1"/>
    <n v="1000"/>
    <x v="7"/>
    <n v="50"/>
    <x v="14"/>
    <x v="1"/>
    <x v="1"/>
    <x v="1"/>
    <x v="1"/>
    <m/>
    <n v="1000"/>
    <n v="20"/>
    <n v="1000"/>
    <s v="Alquiler"/>
    <x v="3"/>
  </r>
  <r>
    <s v="Piso en Nuevos Ministerios-Ríos Rosas300"/>
    <x v="1"/>
    <n v="1000"/>
    <x v="7"/>
    <n v="40"/>
    <x v="14"/>
    <x v="1"/>
    <x v="1"/>
    <x v="1"/>
    <x v="1"/>
    <m/>
    <n v="1000"/>
    <n v="25"/>
    <n v="1000"/>
    <s v="Alquiler"/>
    <x v="3"/>
  </r>
  <r>
    <s v="Estudio en calle del Tesoro475"/>
    <x v="1"/>
    <n v="1000"/>
    <x v="7"/>
    <n v="40"/>
    <x v="14"/>
    <x v="1"/>
    <x v="1"/>
    <x v="2"/>
    <x v="1"/>
    <m/>
    <n v="1000"/>
    <n v="25"/>
    <n v="1000"/>
    <s v="Alquiler"/>
    <x v="3"/>
  </r>
  <r>
    <s v="Estudio en calle del Tesoro476"/>
    <x v="1"/>
    <n v="1000"/>
    <x v="7"/>
    <n v="40"/>
    <x v="14"/>
    <x v="1"/>
    <x v="1"/>
    <x v="2"/>
    <x v="1"/>
    <m/>
    <n v="1000"/>
    <n v="25"/>
    <n v="1000"/>
    <s v="Alquiler"/>
    <x v="3"/>
  </r>
  <r>
    <s v="Piso en calle Buitrago, 20, Casco Antiguo, Marbella-93"/>
    <x v="0"/>
    <n v="1000"/>
    <x v="7"/>
    <n v="42"/>
    <x v="14"/>
    <x v="1"/>
    <x v="1"/>
    <x v="2"/>
    <x v="1"/>
    <m/>
    <n v="1000"/>
    <n v="23.80952380952381"/>
    <n v="1000"/>
    <s v="Alquiler"/>
    <x v="0"/>
  </r>
  <r>
    <s v="Piso en Manuel Espada Cabrera139"/>
    <x v="2"/>
    <n v="1000"/>
    <x v="4"/>
    <n v="80"/>
    <x v="3"/>
    <x v="1"/>
    <x v="1"/>
    <x v="1"/>
    <x v="0"/>
    <m/>
    <n v="1000"/>
    <n v="12.5"/>
    <n v="333.33333333333331"/>
    <s v="Alquiler"/>
    <x v="7"/>
  </r>
  <r>
    <s v="Piso en Cruz del Humilladero - Los Tilos, Málaga-208"/>
    <x v="0"/>
    <n v="1000"/>
    <x v="7"/>
    <n v="48"/>
    <x v="3"/>
    <x v="1"/>
    <x v="1"/>
    <x v="1"/>
    <x v="0"/>
    <m/>
    <n v="1000"/>
    <n v="20.833333333333332"/>
    <n v="1000"/>
    <s v="Alquiler"/>
    <x v="3"/>
  </r>
  <r>
    <s v="Piso en avenida de España, 6 n, La Carihuela - Los Nidos, Torremolinos-179"/>
    <x v="0"/>
    <n v="1000"/>
    <x v="7"/>
    <n v="16"/>
    <x v="3"/>
    <x v="1"/>
    <x v="1"/>
    <x v="1"/>
    <x v="1"/>
    <m/>
    <n v="1000"/>
    <n v="62.5"/>
    <n v="1000"/>
    <s v="Alquiler"/>
    <x v="4"/>
  </r>
  <r>
    <s v="Piso en avenida Oceanía162"/>
    <x v="2"/>
    <n v="1000"/>
    <x v="4"/>
    <n v="143"/>
    <x v="7"/>
    <x v="1"/>
    <x v="1"/>
    <x v="1"/>
    <x v="0"/>
    <m/>
    <n v="1000"/>
    <n v="6.9930069930069934"/>
    <n v="333.33333333333331"/>
    <s v="Alquiler"/>
    <x v="5"/>
  </r>
  <r>
    <s v="Piso en Manuel Espada Cabrera179"/>
    <x v="2"/>
    <n v="1000"/>
    <x v="4"/>
    <n v="80"/>
    <x v="7"/>
    <x v="1"/>
    <x v="1"/>
    <x v="1"/>
    <x v="0"/>
    <m/>
    <n v="1000"/>
    <n v="12.5"/>
    <n v="333.33333333333331"/>
    <s v="Alquiler"/>
    <x v="7"/>
  </r>
  <r>
    <s v="Piso en avenida de las Universidades180"/>
    <x v="2"/>
    <n v="1000"/>
    <x v="4"/>
    <n v="128"/>
    <x v="7"/>
    <x v="1"/>
    <x v="1"/>
    <x v="1"/>
    <x v="0"/>
    <m/>
    <n v="1000"/>
    <n v="7.8125"/>
    <n v="333.33333333333331"/>
    <s v="Alquiler"/>
    <x v="7"/>
  </r>
  <r>
    <s v="Piso en El Arenal - La Pólvora181"/>
    <x v="2"/>
    <n v="1000"/>
    <x v="8"/>
    <n v="118"/>
    <x v="7"/>
    <x v="1"/>
    <x v="1"/>
    <x v="1"/>
    <x v="0"/>
    <m/>
    <n v="1000"/>
    <n v="8.4745762711864412"/>
    <n v="500"/>
    <s v="Alquiler"/>
    <x v="7"/>
  </r>
  <r>
    <s v="Piso en San Vicente197"/>
    <x v="2"/>
    <n v="1000"/>
    <x v="4"/>
    <n v="90"/>
    <x v="7"/>
    <x v="1"/>
    <x v="1"/>
    <x v="1"/>
    <x v="0"/>
    <m/>
    <n v="1000"/>
    <n v="11.111111111111111"/>
    <n v="333.33333333333331"/>
    <s v="Alquiler"/>
    <x v="3"/>
  </r>
  <r>
    <s v="Piso en calle Pagés del Corro192"/>
    <x v="2"/>
    <n v="1000"/>
    <x v="7"/>
    <n v="65"/>
    <x v="7"/>
    <x v="1"/>
    <x v="1"/>
    <x v="1"/>
    <x v="1"/>
    <m/>
    <n v="1000"/>
    <n v="15.384615384615385"/>
    <n v="1000"/>
    <s v="Alquiler"/>
    <x v="3"/>
  </r>
  <r>
    <s v="Piso en calle del Cardenal Cisneros454"/>
    <x v="1"/>
    <n v="1000"/>
    <x v="7"/>
    <n v="30"/>
    <x v="7"/>
    <x v="1"/>
    <x v="1"/>
    <x v="2"/>
    <x v="1"/>
    <m/>
    <n v="1000"/>
    <n v="33.333333333333336"/>
    <n v="1000"/>
    <s v="Alquiler"/>
    <x v="3"/>
  </r>
  <r>
    <s v="Piso en Juan Varela Gómez13"/>
    <x v="2"/>
    <n v="1000"/>
    <x v="8"/>
    <n v="104"/>
    <x v="7"/>
    <x v="1"/>
    <x v="1"/>
    <x v="1"/>
    <x v="2"/>
    <n v="60"/>
    <n v="1060"/>
    <n v="10.192307692307692"/>
    <n v="530"/>
    <s v="Alquiler"/>
    <x v="7"/>
  </r>
  <r>
    <s v="Piso en calle Estocolmo, Campanillas, Málaga-378"/>
    <x v="0"/>
    <n v="1000"/>
    <x v="8"/>
    <n v="75"/>
    <x v="7"/>
    <x v="1"/>
    <x v="1"/>
    <x v="1"/>
    <x v="2"/>
    <n v="150"/>
    <n v="1150"/>
    <n v="15.333333333333334"/>
    <n v="575"/>
    <s v="Alquiler"/>
    <x v="3"/>
  </r>
  <r>
    <s v="Piso en calle Estocolmo, Campanillas, Málaga-379"/>
    <x v="0"/>
    <n v="1000"/>
    <x v="8"/>
    <n v="75"/>
    <x v="7"/>
    <x v="1"/>
    <x v="1"/>
    <x v="1"/>
    <x v="2"/>
    <n v="150"/>
    <n v="1150"/>
    <n v="15.333333333333334"/>
    <n v="575"/>
    <s v="Alquiler"/>
    <x v="3"/>
  </r>
  <r>
    <s v="Piso en El Molinillo - Capuchinos, Málaga-351"/>
    <x v="0"/>
    <n v="1000"/>
    <x v="7"/>
    <n v="52"/>
    <x v="7"/>
    <x v="1"/>
    <x v="1"/>
    <x v="1"/>
    <x v="0"/>
    <m/>
    <n v="1000"/>
    <n v="19.23076923076923"/>
    <n v="1000"/>
    <s v="Alquiler"/>
    <x v="3"/>
  </r>
  <r>
    <s v="Estudio en Gazules, Suárez, Málaga-345"/>
    <x v="0"/>
    <n v="1000"/>
    <x v="7"/>
    <n v="50"/>
    <x v="7"/>
    <x v="1"/>
    <x v="1"/>
    <x v="1"/>
    <x v="1"/>
    <m/>
    <n v="1000"/>
    <n v="20"/>
    <n v="1000"/>
    <s v="Alquiler"/>
    <x v="3"/>
  </r>
  <r>
    <s v="Piso en plaza les flavia malacitana, 13, Vistafranca, Málaga-255"/>
    <x v="0"/>
    <n v="1000"/>
    <x v="7"/>
    <n v="40"/>
    <x v="7"/>
    <x v="1"/>
    <x v="1"/>
    <x v="2"/>
    <x v="1"/>
    <m/>
    <n v="1000"/>
    <n v="25"/>
    <n v="1000"/>
    <s v="Alquiler"/>
    <x v="3"/>
  </r>
  <r>
    <s v="Piso en Entrenúcleos265"/>
    <x v="2"/>
    <n v="1000"/>
    <x v="4"/>
    <n v="103"/>
    <x v="6"/>
    <x v="1"/>
    <x v="1"/>
    <x v="2"/>
    <x v="0"/>
    <m/>
    <n v="1000"/>
    <n v="9.7087378640776691"/>
    <n v="333.33333333333331"/>
    <s v="Alquiler"/>
    <x v="7"/>
  </r>
  <r>
    <s v="Piso en calle Oceanía584"/>
    <x v="1"/>
    <n v="1000"/>
    <x v="4"/>
    <n v="75"/>
    <x v="6"/>
    <x v="1"/>
    <x v="1"/>
    <x v="1"/>
    <x v="0"/>
    <m/>
    <n v="1000"/>
    <n v="13.333333333333334"/>
    <n v="333.33333333333331"/>
    <s v="Alquiler"/>
    <x v="8"/>
  </r>
  <r>
    <s v="Piso en calle de las Fuentes65"/>
    <x v="1"/>
    <n v="1000"/>
    <x v="7"/>
    <n v="35"/>
    <x v="6"/>
    <x v="1"/>
    <x v="1"/>
    <x v="1"/>
    <x v="1"/>
    <m/>
    <n v="1000"/>
    <n v="28.571428571428573"/>
    <n v="1000"/>
    <s v="Alquiler"/>
    <x v="3"/>
  </r>
  <r>
    <s v="Piso en Urb.polarsol, s/n, Calaburra - Chaparral, Mijas-507"/>
    <x v="0"/>
    <n v="1000"/>
    <x v="8"/>
    <n v="70"/>
    <x v="6"/>
    <x v="1"/>
    <x v="1"/>
    <x v="1"/>
    <x v="0"/>
    <m/>
    <n v="1000"/>
    <n v="14.285714285714286"/>
    <n v="500"/>
    <s v="Alquiler"/>
    <x v="4"/>
  </r>
  <r>
    <s v="Piso en Miguel bueno Lara, 1, El Ejido, Málaga-532"/>
    <x v="0"/>
    <n v="1000"/>
    <x v="4"/>
    <n v="70"/>
    <x v="6"/>
    <x v="1"/>
    <x v="1"/>
    <x v="1"/>
    <x v="1"/>
    <m/>
    <n v="1000"/>
    <n v="14.285714285714286"/>
    <n v="333.33333333333331"/>
    <s v="Alquiler"/>
    <x v="3"/>
  </r>
  <r>
    <s v="Estudio en calle Juan de Herrera, s/n, La Trinidad, Málaga-537"/>
    <x v="0"/>
    <n v="1000"/>
    <x v="7"/>
    <n v="50"/>
    <x v="6"/>
    <x v="1"/>
    <x v="1"/>
    <x v="1"/>
    <x v="1"/>
    <m/>
    <n v="1000"/>
    <n v="20"/>
    <n v="1000"/>
    <s v="Alquiler"/>
    <x v="3"/>
  </r>
  <r>
    <s v="Piso en calle Virgen de Luján248"/>
    <x v="2"/>
    <n v="1000"/>
    <x v="8"/>
    <n v="65"/>
    <x v="16"/>
    <x v="1"/>
    <x v="1"/>
    <x v="1"/>
    <x v="1"/>
    <m/>
    <n v="1000"/>
    <n v="15.384615384615385"/>
    <n v="500"/>
    <s v="Alquiler"/>
    <x v="3"/>
  </r>
  <r>
    <s v="Dúplex en pasaje Clemens, La Victoria, Málaga-855"/>
    <x v="0"/>
    <n v="999"/>
    <x v="7"/>
    <n v="45"/>
    <x v="1"/>
    <x v="1"/>
    <x v="2"/>
    <x v="2"/>
    <x v="1"/>
    <m/>
    <n v="999"/>
    <n v="22.2"/>
    <n v="999"/>
    <s v="Alquiler"/>
    <x v="3"/>
  </r>
  <r>
    <s v="Dúplex en pasaje Clemens, La Victoria, Málaga-857"/>
    <x v="0"/>
    <n v="999"/>
    <x v="7"/>
    <n v="45"/>
    <x v="1"/>
    <x v="1"/>
    <x v="2"/>
    <x v="2"/>
    <x v="1"/>
    <m/>
    <n v="999"/>
    <n v="22.2"/>
    <n v="999"/>
    <s v="Alquiler"/>
    <x v="3"/>
  </r>
  <r>
    <s v="Piso en calle Cómico Riquelme, 6, Huelin, Málaga-876"/>
    <x v="0"/>
    <n v="999"/>
    <x v="7"/>
    <n v="45"/>
    <x v="1"/>
    <x v="1"/>
    <x v="2"/>
    <x v="1"/>
    <x v="1"/>
    <m/>
    <n v="999"/>
    <n v="22.2"/>
    <n v="999"/>
    <s v="Alquiler"/>
    <x v="3"/>
  </r>
  <r>
    <s v="Piso en calle Agustín Montes Fuentes, s/n, Huelin, Málaga-877"/>
    <x v="0"/>
    <n v="999"/>
    <x v="7"/>
    <n v="40"/>
    <x v="1"/>
    <x v="1"/>
    <x v="2"/>
    <x v="1"/>
    <x v="1"/>
    <m/>
    <n v="999"/>
    <n v="24.975000000000001"/>
    <n v="999"/>
    <s v="Alquiler"/>
    <x v="3"/>
  </r>
  <r>
    <s v="Piso en calle de Villaviciosa281"/>
    <x v="1"/>
    <n v="999"/>
    <x v="8"/>
    <n v="50"/>
    <x v="14"/>
    <x v="1"/>
    <x v="2"/>
    <x v="1"/>
    <x v="1"/>
    <m/>
    <n v="999"/>
    <n v="19.98"/>
    <n v="499.5"/>
    <s v="Alquiler"/>
    <x v="3"/>
  </r>
  <r>
    <s v="Piso en El Santo de la Isidra720"/>
    <x v="1"/>
    <n v="999"/>
    <x v="8"/>
    <n v="74"/>
    <x v="3"/>
    <x v="1"/>
    <x v="1"/>
    <x v="1"/>
    <x v="0"/>
    <m/>
    <n v="999"/>
    <n v="13.5"/>
    <n v="499.5"/>
    <s v="Alquiler"/>
    <x v="3"/>
  </r>
  <r>
    <s v="Ático en calle del Bastero245"/>
    <x v="1"/>
    <n v="995"/>
    <x v="7"/>
    <n v="40"/>
    <x v="14"/>
    <x v="1"/>
    <x v="2"/>
    <x v="1"/>
    <x v="1"/>
    <m/>
    <n v="995"/>
    <n v="24.875"/>
    <n v="995"/>
    <s v="Alquiler"/>
    <x v="3"/>
  </r>
  <r>
    <s v="Piso en calle Cudillero260"/>
    <x v="1"/>
    <n v="995"/>
    <x v="7"/>
    <n v="57"/>
    <x v="14"/>
    <x v="1"/>
    <x v="1"/>
    <x v="1"/>
    <x v="1"/>
    <m/>
    <n v="995"/>
    <n v="17.456140350877192"/>
    <n v="995"/>
    <s v="Alquiler"/>
    <x v="1"/>
  </r>
  <r>
    <s v="Piso en calle Arenal, Malagueta - Monte Sancha, Málaga-360"/>
    <x v="0"/>
    <n v="995"/>
    <x v="7"/>
    <n v="50"/>
    <x v="7"/>
    <x v="1"/>
    <x v="1"/>
    <x v="1"/>
    <x v="1"/>
    <m/>
    <n v="995"/>
    <n v="19.899999999999999"/>
    <n v="995"/>
    <s v="Alquiler"/>
    <x v="3"/>
  </r>
  <r>
    <s v="Piso en calle Copenhague564"/>
    <x v="1"/>
    <n v="995"/>
    <x v="7"/>
    <n v="57"/>
    <x v="6"/>
    <x v="1"/>
    <x v="1"/>
    <x v="1"/>
    <x v="0"/>
    <m/>
    <n v="995"/>
    <n v="17.456140350877192"/>
    <n v="995"/>
    <s v="Alquiler"/>
    <x v="8"/>
  </r>
  <r>
    <s v="Piso en calle de Eguilaz512"/>
    <x v="1"/>
    <n v="990"/>
    <x v="7"/>
    <n v="32"/>
    <x v="20"/>
    <x v="1"/>
    <x v="2"/>
    <x v="2"/>
    <x v="1"/>
    <m/>
    <n v="990"/>
    <n v="30.9375"/>
    <n v="990"/>
    <s v="Alquiler"/>
    <x v="3"/>
  </r>
  <r>
    <s v="Piso en calle Margarita, La Carolina-Guadalpín, Marbella-312"/>
    <x v="0"/>
    <n v="990"/>
    <x v="7"/>
    <n v="39"/>
    <x v="7"/>
    <x v="1"/>
    <x v="2"/>
    <x v="1"/>
    <x v="1"/>
    <m/>
    <n v="990"/>
    <n v="25.384615384615383"/>
    <n v="990"/>
    <s v="Alquiler"/>
    <x v="0"/>
  </r>
  <r>
    <s v="Piso en calle Patricio Sáenz228"/>
    <x v="2"/>
    <n v="990"/>
    <x v="4"/>
    <n v="83"/>
    <x v="6"/>
    <x v="1"/>
    <x v="2"/>
    <x v="1"/>
    <x v="0"/>
    <m/>
    <n v="990"/>
    <n v="11.927710843373495"/>
    <n v="330"/>
    <s v="Alquiler"/>
    <x v="3"/>
  </r>
  <r>
    <s v="Piso en calle Lila, Santa María, Marbella-942"/>
    <x v="0"/>
    <n v="990"/>
    <x v="7"/>
    <n v="85"/>
    <x v="1"/>
    <x v="1"/>
    <x v="1"/>
    <x v="1"/>
    <x v="0"/>
    <m/>
    <n v="990"/>
    <n v="11.647058823529411"/>
    <n v="990"/>
    <s v="Alquiler"/>
    <x v="0"/>
  </r>
  <r>
    <s v="Piso en Juan Varela Gómez8"/>
    <x v="2"/>
    <n v="990"/>
    <x v="8"/>
    <n v="100"/>
    <x v="15"/>
    <x v="1"/>
    <x v="1"/>
    <x v="1"/>
    <x v="2"/>
    <n v="60"/>
    <n v="1050"/>
    <n v="10.5"/>
    <n v="525"/>
    <s v="Alquiler"/>
    <x v="7"/>
  </r>
  <r>
    <s v="Piso en calle Cicerón119"/>
    <x v="2"/>
    <n v="990"/>
    <x v="4"/>
    <n v="115"/>
    <x v="14"/>
    <x v="1"/>
    <x v="1"/>
    <x v="1"/>
    <x v="0"/>
    <m/>
    <n v="990"/>
    <n v="8.6086956521739122"/>
    <n v="330"/>
    <s v="Alquiler"/>
    <x v="7"/>
  </r>
  <r>
    <s v="Piso en calle de Pedro Fernández Labrada137"/>
    <x v="1"/>
    <n v="990"/>
    <x v="7"/>
    <n v="59"/>
    <x v="7"/>
    <x v="1"/>
    <x v="1"/>
    <x v="1"/>
    <x v="1"/>
    <m/>
    <n v="990"/>
    <n v="16.779661016949152"/>
    <n v="990"/>
    <s v="Alquiler"/>
    <x v="3"/>
  </r>
  <r>
    <s v="Piso en calle de américo castro566"/>
    <x v="1"/>
    <n v="990"/>
    <x v="7"/>
    <n v="44"/>
    <x v="6"/>
    <x v="1"/>
    <x v="1"/>
    <x v="1"/>
    <x v="0"/>
    <m/>
    <n v="990"/>
    <n v="22.5"/>
    <n v="990"/>
    <s v="Alquiler"/>
    <x v="3"/>
  </r>
  <r>
    <s v="Piso en calle de Perseo577"/>
    <x v="1"/>
    <n v="990"/>
    <x v="8"/>
    <n v="70"/>
    <x v="6"/>
    <x v="1"/>
    <x v="1"/>
    <x v="1"/>
    <x v="0"/>
    <m/>
    <n v="990"/>
    <n v="14.142857142857142"/>
    <n v="495"/>
    <s v="Alquiler"/>
    <x v="8"/>
  </r>
  <r>
    <s v="Piso en Humanes de Madrid607"/>
    <x v="1"/>
    <n v="990"/>
    <x v="4"/>
    <n v="98"/>
    <x v="6"/>
    <x v="1"/>
    <x v="1"/>
    <x v="1"/>
    <x v="0"/>
    <m/>
    <n v="990"/>
    <n v="10.102040816326531"/>
    <n v="330"/>
    <s v="Alquiler"/>
    <x v="8"/>
  </r>
  <r>
    <s v="Piso en avenida Doctor Marañón396"/>
    <x v="1"/>
    <n v="985"/>
    <x v="7"/>
    <n v="58"/>
    <x v="1"/>
    <x v="1"/>
    <x v="2"/>
    <x v="1"/>
    <x v="1"/>
    <m/>
    <n v="985"/>
    <n v="16.982758620689655"/>
    <n v="985"/>
    <s v="Alquiler"/>
    <x v="1"/>
  </r>
  <r>
    <s v="Piso en calle Ángel Ojeda Avilés266"/>
    <x v="2"/>
    <n v="985"/>
    <x v="8"/>
    <n v="97"/>
    <x v="6"/>
    <x v="1"/>
    <x v="1"/>
    <x v="2"/>
    <x v="0"/>
    <m/>
    <n v="985"/>
    <n v="10.154639175257731"/>
    <n v="492.5"/>
    <s v="Alquiler"/>
    <x v="7"/>
  </r>
  <r>
    <s v="Piso en calle de Emilio Tuñón647"/>
    <x v="1"/>
    <n v="984"/>
    <x v="8"/>
    <n v="56"/>
    <x v="7"/>
    <x v="1"/>
    <x v="1"/>
    <x v="1"/>
    <x v="0"/>
    <m/>
    <n v="984"/>
    <n v="17.571428571428573"/>
    <n v="492"/>
    <s v="Alquiler"/>
    <x v="2"/>
  </r>
  <r>
    <s v="Piso en avenida del Sol, Zona Centro Comercial Torrequebrada, Benalmádena-872"/>
    <x v="0"/>
    <n v="980"/>
    <x v="7"/>
    <n v="45"/>
    <x v="1"/>
    <x v="1"/>
    <x v="2"/>
    <x v="1"/>
    <x v="0"/>
    <m/>
    <n v="980"/>
    <n v="21.777777777777779"/>
    <n v="980"/>
    <s v="Alquiler"/>
    <x v="4"/>
  </r>
  <r>
    <s v="Piso en Calle Pinto-San Roque159"/>
    <x v="1"/>
    <n v="980"/>
    <x v="8"/>
    <n v="52"/>
    <x v="7"/>
    <x v="1"/>
    <x v="2"/>
    <x v="1"/>
    <x v="1"/>
    <m/>
    <n v="980"/>
    <n v="18.846153846153847"/>
    <n v="490"/>
    <s v="Alquiler"/>
    <x v="8"/>
  </r>
  <r>
    <s v="Piso en avenida de las Universidades120"/>
    <x v="2"/>
    <n v="980"/>
    <x v="4"/>
    <n v="108"/>
    <x v="14"/>
    <x v="1"/>
    <x v="1"/>
    <x v="1"/>
    <x v="0"/>
    <m/>
    <n v="980"/>
    <n v="9.0740740740740744"/>
    <n v="326.66666666666669"/>
    <s v="Alquiler"/>
    <x v="7"/>
  </r>
  <r>
    <s v="Ático en calle Conquista149"/>
    <x v="2"/>
    <n v="980"/>
    <x v="7"/>
    <n v="55"/>
    <x v="3"/>
    <x v="1"/>
    <x v="1"/>
    <x v="1"/>
    <x v="0"/>
    <m/>
    <n v="980"/>
    <n v="17.818181818181817"/>
    <n v="980"/>
    <s v="Alquiler"/>
    <x v="3"/>
  </r>
  <r>
    <s v="Piso en Nicolás Morales168"/>
    <x v="1"/>
    <n v="980"/>
    <x v="7"/>
    <n v="54"/>
    <x v="7"/>
    <x v="1"/>
    <x v="1"/>
    <x v="1"/>
    <x v="1"/>
    <m/>
    <n v="980"/>
    <n v="18.148148148148149"/>
    <n v="980"/>
    <s v="Alquiler"/>
    <x v="3"/>
  </r>
  <r>
    <s v="Piso en calle de Juan Tornero18"/>
    <x v="1"/>
    <n v="980"/>
    <x v="7"/>
    <n v="50"/>
    <x v="6"/>
    <x v="1"/>
    <x v="1"/>
    <x v="1"/>
    <x v="2"/>
    <n v="160"/>
    <n v="1140"/>
    <n v="22.8"/>
    <n v="1140"/>
    <s v="Alquiler"/>
    <x v="3"/>
  </r>
  <r>
    <s v="Chalet adosado en calle Campanilla44"/>
    <x v="2"/>
    <n v="975"/>
    <x v="5"/>
    <n v="201"/>
    <x v="0"/>
    <x v="0"/>
    <x v="0"/>
    <x v="0"/>
    <x v="0"/>
    <m/>
    <n v="975"/>
    <n v="4.8507462686567164"/>
    <n v="243.75"/>
    <s v="Alquiler"/>
    <x v="7"/>
  </r>
  <r>
    <s v="Piso en calle Marqués de Santillana291"/>
    <x v="1"/>
    <n v="975"/>
    <x v="4"/>
    <n v="110"/>
    <x v="14"/>
    <x v="1"/>
    <x v="2"/>
    <x v="1"/>
    <x v="1"/>
    <m/>
    <n v="975"/>
    <n v="8.8636363636363633"/>
    <n v="325"/>
    <s v="Alquiler"/>
    <x v="1"/>
  </r>
  <r>
    <s v="Piso en Casco Histórico de Vallecas228"/>
    <x v="1"/>
    <n v="975"/>
    <x v="8"/>
    <n v="50"/>
    <x v="3"/>
    <x v="1"/>
    <x v="2"/>
    <x v="1"/>
    <x v="1"/>
    <m/>
    <n v="975"/>
    <n v="19.5"/>
    <n v="487.5"/>
    <s v="Alquiler"/>
    <x v="3"/>
  </r>
  <r>
    <s v="Piso en avenida Reina Sofía59"/>
    <x v="2"/>
    <n v="975"/>
    <x v="8"/>
    <n v="70"/>
    <x v="1"/>
    <x v="1"/>
    <x v="1"/>
    <x v="1"/>
    <x v="0"/>
    <m/>
    <n v="975"/>
    <n v="13.928571428571429"/>
    <n v="487.5"/>
    <s v="Alquiler"/>
    <x v="5"/>
  </r>
  <r>
    <s v="Piso en calle Olimpo116"/>
    <x v="2"/>
    <n v="975"/>
    <x v="4"/>
    <n v="117"/>
    <x v="14"/>
    <x v="1"/>
    <x v="1"/>
    <x v="1"/>
    <x v="0"/>
    <m/>
    <n v="975"/>
    <n v="8.3333333333333339"/>
    <n v="325"/>
    <s v="Alquiler"/>
    <x v="5"/>
  </r>
  <r>
    <s v="Dúplex en avenida de las flores695"/>
    <x v="1"/>
    <n v="975"/>
    <x v="7"/>
    <n v="50"/>
    <x v="3"/>
    <x v="1"/>
    <x v="1"/>
    <x v="1"/>
    <x v="0"/>
    <m/>
    <n v="975"/>
    <n v="19.5"/>
    <n v="975"/>
    <s v="Alquiler"/>
    <x v="8"/>
  </r>
  <r>
    <s v="Piso en Las Américas722"/>
    <x v="1"/>
    <n v="975"/>
    <x v="8"/>
    <n v="127"/>
    <x v="3"/>
    <x v="1"/>
    <x v="1"/>
    <x v="1"/>
    <x v="0"/>
    <m/>
    <n v="975"/>
    <n v="7.6771653543307083"/>
    <n v="487.5"/>
    <s v="Alquiler"/>
    <x v="8"/>
  </r>
  <r>
    <s v="Piso en Cardenal Bueno Monreal240"/>
    <x v="2"/>
    <n v="975"/>
    <x v="8"/>
    <n v="80"/>
    <x v="6"/>
    <x v="1"/>
    <x v="1"/>
    <x v="1"/>
    <x v="0"/>
    <m/>
    <n v="975"/>
    <n v="12.1875"/>
    <n v="487.5"/>
    <s v="Alquiler"/>
    <x v="3"/>
  </r>
  <r>
    <s v="Piso en calle de la Sonrisa574"/>
    <x v="1"/>
    <n v="975"/>
    <x v="7"/>
    <n v="60"/>
    <x v="6"/>
    <x v="1"/>
    <x v="1"/>
    <x v="1"/>
    <x v="0"/>
    <m/>
    <n v="975"/>
    <n v="16.25"/>
    <n v="975"/>
    <s v="Alquiler"/>
    <x v="2"/>
  </r>
  <r>
    <s v="Piso en avenida Felipe González Márquez92"/>
    <x v="2"/>
    <n v="970"/>
    <x v="4"/>
    <n v="120"/>
    <x v="12"/>
    <x v="1"/>
    <x v="1"/>
    <x v="1"/>
    <x v="0"/>
    <m/>
    <n v="970"/>
    <n v="8.0833333333333339"/>
    <n v="323.33333333333331"/>
    <s v="Alquiler"/>
    <x v="7"/>
  </r>
  <r>
    <s v="Piso en avenida Manuel Clavero Arévalo223"/>
    <x v="2"/>
    <n v="970"/>
    <x v="4"/>
    <n v="138"/>
    <x v="6"/>
    <x v="1"/>
    <x v="1"/>
    <x v="1"/>
    <x v="0"/>
    <m/>
    <n v="970"/>
    <n v="7.0289855072463769"/>
    <n v="323.33333333333331"/>
    <s v="Alquiler"/>
    <x v="7"/>
  </r>
  <r>
    <s v="Piso en calle del Lucero del Alba578"/>
    <x v="1"/>
    <n v="970"/>
    <x v="8"/>
    <n v="67"/>
    <x v="6"/>
    <x v="1"/>
    <x v="1"/>
    <x v="1"/>
    <x v="0"/>
    <m/>
    <n v="970"/>
    <n v="14.477611940298507"/>
    <n v="485"/>
    <s v="Alquiler"/>
    <x v="3"/>
  </r>
  <r>
    <s v="Piso en Nuevo San Andrés - Dos Hermanas, Málaga-38"/>
    <x v="0"/>
    <n v="965"/>
    <x v="4"/>
    <n v="76"/>
    <x v="12"/>
    <x v="1"/>
    <x v="1"/>
    <x v="1"/>
    <x v="1"/>
    <m/>
    <n v="965"/>
    <n v="12.697368421052632"/>
    <n v="321.66666666666669"/>
    <s v="Alquiler"/>
    <x v="3"/>
  </r>
  <r>
    <s v="Piso en Nuevo San Andrés - Dos Hermanas, Málaga-39"/>
    <x v="0"/>
    <n v="965"/>
    <x v="4"/>
    <n v="76"/>
    <x v="12"/>
    <x v="1"/>
    <x v="1"/>
    <x v="1"/>
    <x v="1"/>
    <m/>
    <n v="965"/>
    <n v="12.697368421052632"/>
    <n v="321.66666666666669"/>
    <s v="Alquiler"/>
    <x v="3"/>
  </r>
  <r>
    <s v="Piso en calle Virgen de la Paz, Carranque - Haza Cuevas, Málaga-916"/>
    <x v="0"/>
    <n v="960"/>
    <x v="7"/>
    <n v="60"/>
    <x v="1"/>
    <x v="1"/>
    <x v="1"/>
    <x v="1"/>
    <x v="1"/>
    <m/>
    <n v="960"/>
    <n v="16"/>
    <n v="960"/>
    <s v="Alquiler"/>
    <x v="3"/>
  </r>
  <r>
    <s v="Piso en calle de Castilla la Vieja314"/>
    <x v="1"/>
    <n v="960"/>
    <x v="4"/>
    <n v="82"/>
    <x v="13"/>
    <x v="1"/>
    <x v="1"/>
    <x v="1"/>
    <x v="1"/>
    <m/>
    <n v="960"/>
    <n v="11.707317073170731"/>
    <n v="320"/>
    <s v="Alquiler"/>
    <x v="8"/>
  </r>
  <r>
    <s v="Piso en calle Cicerón177"/>
    <x v="2"/>
    <n v="960"/>
    <x v="4"/>
    <n v="115"/>
    <x v="7"/>
    <x v="1"/>
    <x v="1"/>
    <x v="1"/>
    <x v="0"/>
    <m/>
    <n v="960"/>
    <n v="8.3478260869565215"/>
    <n v="320"/>
    <s v="Alquiler"/>
    <x v="7"/>
  </r>
  <r>
    <s v="Piso en Carranque - Haza Cuevas, Málaga-373"/>
    <x v="0"/>
    <n v="960"/>
    <x v="8"/>
    <n v="66"/>
    <x v="7"/>
    <x v="1"/>
    <x v="1"/>
    <x v="1"/>
    <x v="1"/>
    <m/>
    <n v="960"/>
    <n v="14.545454545454545"/>
    <n v="480"/>
    <s v="Alquiler"/>
    <x v="3"/>
  </r>
  <r>
    <s v="Piso en de la Estación596"/>
    <x v="1"/>
    <n v="960"/>
    <x v="7"/>
    <n v="58"/>
    <x v="6"/>
    <x v="1"/>
    <x v="1"/>
    <x v="1"/>
    <x v="0"/>
    <m/>
    <n v="960"/>
    <n v="16.551724137931036"/>
    <n v="960"/>
    <s v="Alquiler"/>
    <x v="8"/>
  </r>
  <r>
    <s v="Piso en calle Cicerón218"/>
    <x v="2"/>
    <n v="955"/>
    <x v="4"/>
    <n v="115"/>
    <x v="6"/>
    <x v="1"/>
    <x v="1"/>
    <x v="1"/>
    <x v="0"/>
    <m/>
    <n v="955"/>
    <n v="8.304347826086957"/>
    <n v="318.33333333333331"/>
    <s v="Alquiler"/>
    <x v="7"/>
  </r>
  <r>
    <s v="Chalet adosado en avenida II Duque de Ahumada20"/>
    <x v="2"/>
    <n v="950"/>
    <x v="5"/>
    <n v="135"/>
    <x v="0"/>
    <x v="0"/>
    <x v="0"/>
    <x v="0"/>
    <x v="0"/>
    <m/>
    <n v="950"/>
    <n v="7.0370370370370372"/>
    <n v="237.5"/>
    <s v="Alquiler"/>
    <x v="5"/>
  </r>
  <r>
    <s v="Piso en calle Atenas397"/>
    <x v="1"/>
    <n v="950"/>
    <x v="7"/>
    <n v="40"/>
    <x v="1"/>
    <x v="1"/>
    <x v="2"/>
    <x v="1"/>
    <x v="1"/>
    <m/>
    <n v="950"/>
    <n v="23.75"/>
    <n v="950"/>
    <s v="Alquiler"/>
    <x v="3"/>
  </r>
  <r>
    <s v="Piso en calle nardo407"/>
    <x v="1"/>
    <n v="950"/>
    <x v="8"/>
    <n v="65"/>
    <x v="1"/>
    <x v="1"/>
    <x v="2"/>
    <x v="1"/>
    <x v="1"/>
    <m/>
    <n v="950"/>
    <n v="14.615384615384615"/>
    <n v="475"/>
    <s v="Alquiler"/>
    <x v="8"/>
  </r>
  <r>
    <s v="Piso en Lavapiés-Embajadores414"/>
    <x v="1"/>
    <n v="950"/>
    <x v="7"/>
    <n v="39"/>
    <x v="1"/>
    <x v="1"/>
    <x v="2"/>
    <x v="1"/>
    <x v="1"/>
    <m/>
    <n v="950"/>
    <n v="24.358974358974358"/>
    <n v="950"/>
    <s v="Alquiler"/>
    <x v="3"/>
  </r>
  <r>
    <s v="Piso en calle de Quiñones505"/>
    <x v="1"/>
    <n v="950"/>
    <x v="7"/>
    <n v="32"/>
    <x v="1"/>
    <x v="1"/>
    <x v="2"/>
    <x v="2"/>
    <x v="1"/>
    <m/>
    <n v="950"/>
    <n v="29.6875"/>
    <n v="950"/>
    <s v="Alquiler"/>
    <x v="3"/>
  </r>
  <r>
    <s v="Piso en calle Manuel García Algabeño, 17, Los Boliches, Fuengirola-870"/>
    <x v="0"/>
    <n v="950"/>
    <x v="7"/>
    <n v="70"/>
    <x v="1"/>
    <x v="1"/>
    <x v="2"/>
    <x v="1"/>
    <x v="1"/>
    <m/>
    <n v="950"/>
    <n v="13.571428571428571"/>
    <n v="950"/>
    <s v="Alquiler"/>
    <x v="4"/>
  </r>
  <r>
    <s v="Piso en avenida de los Andes257"/>
    <x v="1"/>
    <n v="950"/>
    <x v="4"/>
    <n v="80"/>
    <x v="14"/>
    <x v="1"/>
    <x v="2"/>
    <x v="1"/>
    <x v="1"/>
    <m/>
    <n v="950"/>
    <n v="11.875"/>
    <n v="316.66666666666669"/>
    <s v="Alquiler"/>
    <x v="8"/>
  </r>
  <r>
    <s v="Piso en calle Doña Francisquita287"/>
    <x v="1"/>
    <n v="950"/>
    <x v="8"/>
    <n v="55"/>
    <x v="14"/>
    <x v="1"/>
    <x v="2"/>
    <x v="1"/>
    <x v="1"/>
    <m/>
    <n v="950"/>
    <n v="17.272727272727273"/>
    <n v="475"/>
    <s v="Alquiler"/>
    <x v="3"/>
  </r>
  <r>
    <s v="Piso en calle Málaga223"/>
    <x v="1"/>
    <n v="950"/>
    <x v="4"/>
    <n v="65"/>
    <x v="3"/>
    <x v="1"/>
    <x v="2"/>
    <x v="1"/>
    <x v="1"/>
    <m/>
    <n v="950"/>
    <n v="14.615384615384615"/>
    <n v="316.66666666666669"/>
    <s v="Alquiler"/>
    <x v="8"/>
  </r>
  <r>
    <s v="Piso en calle Antonio Salado259"/>
    <x v="2"/>
    <n v="950"/>
    <x v="8"/>
    <n v="53"/>
    <x v="7"/>
    <x v="1"/>
    <x v="2"/>
    <x v="2"/>
    <x v="1"/>
    <m/>
    <n v="950"/>
    <n v="17.924528301886792"/>
    <n v="475"/>
    <s v="Alquiler"/>
    <x v="3"/>
  </r>
  <r>
    <s v="Piso en calle de la Laguna131"/>
    <x v="1"/>
    <n v="950"/>
    <x v="8"/>
    <n v="62"/>
    <x v="7"/>
    <x v="1"/>
    <x v="2"/>
    <x v="1"/>
    <x v="1"/>
    <m/>
    <n v="950"/>
    <n v="15.32258064516129"/>
    <n v="475"/>
    <s v="Alquiler"/>
    <x v="3"/>
  </r>
  <r>
    <s v="Piso en calle del Corral de Cantos144"/>
    <x v="1"/>
    <n v="950"/>
    <x v="7"/>
    <n v="50"/>
    <x v="7"/>
    <x v="1"/>
    <x v="2"/>
    <x v="1"/>
    <x v="1"/>
    <m/>
    <n v="950"/>
    <n v="19"/>
    <n v="950"/>
    <s v="Alquiler"/>
    <x v="3"/>
  </r>
  <r>
    <s v="Piso en calle Granado151"/>
    <x v="1"/>
    <n v="950"/>
    <x v="7"/>
    <n v="45"/>
    <x v="7"/>
    <x v="1"/>
    <x v="2"/>
    <x v="1"/>
    <x v="1"/>
    <m/>
    <n v="950"/>
    <n v="21.111111111111111"/>
    <n v="950"/>
    <s v="Alquiler"/>
    <x v="3"/>
  </r>
  <r>
    <s v="Piso en Molino de viento460"/>
    <x v="1"/>
    <n v="950"/>
    <x v="7"/>
    <n v="40"/>
    <x v="7"/>
    <x v="1"/>
    <x v="2"/>
    <x v="2"/>
    <x v="1"/>
    <m/>
    <n v="950"/>
    <n v="23.75"/>
    <n v="950"/>
    <s v="Alquiler"/>
    <x v="3"/>
  </r>
  <r>
    <s v="Dúplex en calle Mascareta210"/>
    <x v="2"/>
    <n v="950"/>
    <x v="5"/>
    <n v="122"/>
    <x v="6"/>
    <x v="1"/>
    <x v="2"/>
    <x v="1"/>
    <x v="1"/>
    <m/>
    <n v="950"/>
    <n v="7.7868852459016393"/>
    <n v="237.5"/>
    <s v="Alquiler"/>
    <x v="5"/>
  </r>
  <r>
    <s v="Piso en calle de las Mercedes66"/>
    <x v="1"/>
    <n v="950"/>
    <x v="4"/>
    <n v="72"/>
    <x v="6"/>
    <x v="1"/>
    <x v="2"/>
    <x v="1"/>
    <x v="1"/>
    <m/>
    <n v="950"/>
    <n v="13.194444444444445"/>
    <n v="316.66666666666669"/>
    <s v="Alquiler"/>
    <x v="8"/>
  </r>
  <r>
    <s v="Piso en Entrenúcleos64"/>
    <x v="2"/>
    <n v="950"/>
    <x v="8"/>
    <n v="98"/>
    <x v="1"/>
    <x v="1"/>
    <x v="1"/>
    <x v="1"/>
    <x v="0"/>
    <m/>
    <n v="950"/>
    <n v="9.6938775510204085"/>
    <n v="475"/>
    <s v="Alquiler"/>
    <x v="7"/>
  </r>
  <r>
    <s v="Piso en calle de la Concordia381"/>
    <x v="1"/>
    <n v="950"/>
    <x v="8"/>
    <n v="76"/>
    <x v="1"/>
    <x v="1"/>
    <x v="1"/>
    <x v="1"/>
    <x v="1"/>
    <m/>
    <n v="950"/>
    <n v="12.5"/>
    <n v="475"/>
    <s v="Alquiler"/>
    <x v="8"/>
  </r>
  <r>
    <s v="Piso en calle del Tutor497"/>
    <x v="1"/>
    <n v="950"/>
    <x v="7"/>
    <n v="41"/>
    <x v="1"/>
    <x v="1"/>
    <x v="1"/>
    <x v="2"/>
    <x v="1"/>
    <m/>
    <n v="950"/>
    <n v="23.170731707317074"/>
    <n v="950"/>
    <s v="Alquiler"/>
    <x v="3"/>
  </r>
  <r>
    <s v="Piso en calle Pamela, 1, Centro, Benalmádena-906"/>
    <x v="0"/>
    <n v="950"/>
    <x v="7"/>
    <n v="54"/>
    <x v="1"/>
    <x v="1"/>
    <x v="1"/>
    <x v="1"/>
    <x v="0"/>
    <m/>
    <n v="950"/>
    <n v="17.592592592592592"/>
    <n v="950"/>
    <s v="Alquiler"/>
    <x v="4"/>
  </r>
  <r>
    <s v="Piso en Centro/ Algeciras"/>
    <x v="3"/>
    <n v="950"/>
    <x v="4"/>
    <n v="120"/>
    <x v="12"/>
    <x v="1"/>
    <x v="1"/>
    <x v="1"/>
    <x v="0"/>
    <m/>
    <n v="950"/>
    <n v="7.916666666666667"/>
    <n v="316.66666666666669"/>
    <s v="Alquiler"/>
    <x v="6"/>
  </r>
  <r>
    <s v="Piso en Puerta Europa-Virgen de la Palma-Estación/ Algeciras"/>
    <x v="3"/>
    <n v="950"/>
    <x v="4"/>
    <n v="170"/>
    <x v="12"/>
    <x v="1"/>
    <x v="1"/>
    <x v="1"/>
    <x v="0"/>
    <m/>
    <n v="950"/>
    <n v="5.5882352941176467"/>
    <n v="316.66666666666669"/>
    <s v="Alquiler"/>
    <x v="6"/>
  </r>
  <r>
    <s v="Piso en Centro91"/>
    <x v="2"/>
    <n v="950"/>
    <x v="4"/>
    <n v="114"/>
    <x v="12"/>
    <x v="1"/>
    <x v="1"/>
    <x v="1"/>
    <x v="0"/>
    <m/>
    <n v="950"/>
    <n v="8.3333333333333339"/>
    <n v="316.66666666666669"/>
    <s v="Alquiler"/>
    <x v="7"/>
  </r>
  <r>
    <s v="Piso en calle de Felipe III752"/>
    <x v="1"/>
    <n v="950"/>
    <x v="8"/>
    <n v="73"/>
    <x v="13"/>
    <x v="1"/>
    <x v="1"/>
    <x v="1"/>
    <x v="0"/>
    <m/>
    <n v="950"/>
    <n v="13.013698630136986"/>
    <n v="475"/>
    <s v="Alquiler"/>
    <x v="8"/>
  </r>
  <r>
    <s v="Piso en calle de Antonio López737"/>
    <x v="1"/>
    <n v="950"/>
    <x v="7"/>
    <n v="57"/>
    <x v="14"/>
    <x v="1"/>
    <x v="1"/>
    <x v="1"/>
    <x v="0"/>
    <m/>
    <n v="950"/>
    <n v="16.666666666666668"/>
    <n v="950"/>
    <s v="Alquiler"/>
    <x v="3"/>
  </r>
  <r>
    <s v="Piso en plaza de la Inmaculada303"/>
    <x v="1"/>
    <n v="950"/>
    <x v="8"/>
    <n v="85"/>
    <x v="14"/>
    <x v="1"/>
    <x v="1"/>
    <x v="1"/>
    <x v="1"/>
    <m/>
    <n v="950"/>
    <n v="11.176470588235293"/>
    <n v="475"/>
    <s v="Alquiler"/>
    <x v="8"/>
  </r>
  <r>
    <s v="Piso en calle de Villaamil481"/>
    <x v="1"/>
    <n v="950"/>
    <x v="7"/>
    <n v="32"/>
    <x v="14"/>
    <x v="1"/>
    <x v="1"/>
    <x v="2"/>
    <x v="1"/>
    <m/>
    <n v="950"/>
    <n v="29.6875"/>
    <n v="950"/>
    <s v="Alquiler"/>
    <x v="3"/>
  </r>
  <r>
    <s v="Piso en calle Juan Carlos Aguilar Moreno140"/>
    <x v="2"/>
    <n v="950"/>
    <x v="4"/>
    <n v="113"/>
    <x v="3"/>
    <x v="1"/>
    <x v="1"/>
    <x v="1"/>
    <x v="0"/>
    <m/>
    <n v="950"/>
    <n v="8.4070796460176993"/>
    <n v="316.66666666666669"/>
    <s v="Alquiler"/>
    <x v="7"/>
  </r>
  <r>
    <s v="Piso en calle Hermanas Mirabal256"/>
    <x v="2"/>
    <n v="950"/>
    <x v="4"/>
    <n v="100"/>
    <x v="3"/>
    <x v="1"/>
    <x v="1"/>
    <x v="2"/>
    <x v="0"/>
    <m/>
    <n v="950"/>
    <n v="9.5"/>
    <n v="316.66666666666669"/>
    <s v="Alquiler"/>
    <x v="5"/>
  </r>
  <r>
    <s v="Piso en calle Manuel de Falla714"/>
    <x v="1"/>
    <n v="950"/>
    <x v="8"/>
    <n v="80"/>
    <x v="3"/>
    <x v="1"/>
    <x v="1"/>
    <x v="1"/>
    <x v="0"/>
    <m/>
    <n v="950"/>
    <n v="11.875"/>
    <n v="475"/>
    <s v="Alquiler"/>
    <x v="8"/>
  </r>
  <r>
    <s v="Piso en calle Juan de Robles, 65, El Tejar - Hacienda Bizcochero, Málaga-209"/>
    <x v="0"/>
    <n v="950"/>
    <x v="7"/>
    <n v="45"/>
    <x v="3"/>
    <x v="1"/>
    <x v="1"/>
    <x v="1"/>
    <x v="0"/>
    <m/>
    <n v="950"/>
    <n v="21.111111111111111"/>
    <n v="950"/>
    <s v="Alquiler"/>
    <x v="3"/>
  </r>
  <r>
    <s v="Piso en avenida Clara Campoamor170"/>
    <x v="2"/>
    <n v="950"/>
    <x v="4"/>
    <n v="95"/>
    <x v="7"/>
    <x v="1"/>
    <x v="1"/>
    <x v="1"/>
    <x v="0"/>
    <m/>
    <n v="950"/>
    <n v="10"/>
    <n v="316.66666666666669"/>
    <s v="Alquiler"/>
    <x v="5"/>
  </r>
  <r>
    <s v="Piso en calle Guadiana666"/>
    <x v="1"/>
    <n v="950"/>
    <x v="7"/>
    <n v="72"/>
    <x v="7"/>
    <x v="1"/>
    <x v="1"/>
    <x v="1"/>
    <x v="0"/>
    <m/>
    <n v="950"/>
    <n v="13.194444444444445"/>
    <n v="950"/>
    <s v="Alquiler"/>
    <x v="1"/>
  </r>
  <r>
    <s v="Piso en travesía Alaró681"/>
    <x v="1"/>
    <n v="950"/>
    <x v="7"/>
    <n v="65"/>
    <x v="7"/>
    <x v="1"/>
    <x v="1"/>
    <x v="1"/>
    <x v="0"/>
    <m/>
    <n v="950"/>
    <n v="14.615384615384615"/>
    <n v="950"/>
    <s v="Alquiler"/>
    <x v="3"/>
  </r>
  <r>
    <s v="Piso en calle de Baleares118"/>
    <x v="1"/>
    <n v="950"/>
    <x v="4"/>
    <n v="65"/>
    <x v="7"/>
    <x v="1"/>
    <x v="1"/>
    <x v="1"/>
    <x v="1"/>
    <m/>
    <n v="950"/>
    <n v="14.615384615384615"/>
    <n v="316.66666666666669"/>
    <s v="Alquiler"/>
    <x v="8"/>
  </r>
  <r>
    <s v="Piso en calle Martinez Izquierdo156"/>
    <x v="1"/>
    <n v="950"/>
    <x v="7"/>
    <n v="35"/>
    <x v="7"/>
    <x v="1"/>
    <x v="1"/>
    <x v="1"/>
    <x v="1"/>
    <m/>
    <n v="950"/>
    <n v="27.142857142857142"/>
    <n v="950"/>
    <s v="Alquiler"/>
    <x v="3"/>
  </r>
  <r>
    <s v="Piso en Campanillas, Málaga-367"/>
    <x v="0"/>
    <n v="950"/>
    <x v="4"/>
    <n v="90"/>
    <x v="7"/>
    <x v="1"/>
    <x v="1"/>
    <x v="1"/>
    <x v="1"/>
    <m/>
    <n v="950"/>
    <n v="10.555555555555555"/>
    <n v="316.66666666666669"/>
    <s v="Alquiler"/>
    <x v="3"/>
  </r>
  <r>
    <s v="Piso en calle Bailén, Los Castillejos - La Trinidad, Málaga-381"/>
    <x v="0"/>
    <n v="950"/>
    <x v="8"/>
    <n v="72"/>
    <x v="7"/>
    <x v="1"/>
    <x v="1"/>
    <x v="1"/>
    <x v="1"/>
    <m/>
    <n v="950"/>
    <n v="13.194444444444445"/>
    <n v="475"/>
    <s v="Alquiler"/>
    <x v="3"/>
  </r>
  <r>
    <s v="Piso en calle Rafael Quintana Rosado, Calvario, Torremolinos-338"/>
    <x v="0"/>
    <n v="950"/>
    <x v="7"/>
    <n v="67"/>
    <x v="7"/>
    <x v="1"/>
    <x v="1"/>
    <x v="1"/>
    <x v="1"/>
    <m/>
    <n v="950"/>
    <n v="14.17910447761194"/>
    <n v="950"/>
    <s v="Alquiler"/>
    <x v="4"/>
  </r>
  <r>
    <s v="Piso en calle Hydra581"/>
    <x v="1"/>
    <n v="950"/>
    <x v="8"/>
    <n v="71"/>
    <x v="6"/>
    <x v="1"/>
    <x v="1"/>
    <x v="1"/>
    <x v="0"/>
    <m/>
    <n v="950"/>
    <n v="13.380281690140846"/>
    <n v="475"/>
    <s v="Alquiler"/>
    <x v="8"/>
  </r>
  <r>
    <s v="Piso en plaza Square del Duque de la Victoria229"/>
    <x v="2"/>
    <n v="950"/>
    <x v="8"/>
    <n v="70"/>
    <x v="6"/>
    <x v="1"/>
    <x v="1"/>
    <x v="1"/>
    <x v="1"/>
    <m/>
    <n v="950"/>
    <n v="13.571428571428571"/>
    <n v="475"/>
    <s v="Alquiler"/>
    <x v="3"/>
  </r>
  <r>
    <s v="Piso en Ronda de Triana-Patrocinio-Turruñuelo269"/>
    <x v="2"/>
    <n v="950"/>
    <x v="8"/>
    <n v="80"/>
    <x v="6"/>
    <x v="1"/>
    <x v="1"/>
    <x v="2"/>
    <x v="1"/>
    <m/>
    <n v="950"/>
    <n v="11.875"/>
    <n v="475"/>
    <s v="Alquiler"/>
    <x v="3"/>
  </r>
  <r>
    <s v="Piso en calle Burgos46"/>
    <x v="1"/>
    <n v="950"/>
    <x v="8"/>
    <n v="65"/>
    <x v="6"/>
    <x v="1"/>
    <x v="1"/>
    <x v="1"/>
    <x v="1"/>
    <m/>
    <n v="950"/>
    <n v="14.615384615384615"/>
    <n v="475"/>
    <s v="Alquiler"/>
    <x v="8"/>
  </r>
  <r>
    <s v="Piso en calle de la Ribera de Curtidores434"/>
    <x v="1"/>
    <n v="950"/>
    <x v="7"/>
    <n v="30"/>
    <x v="6"/>
    <x v="1"/>
    <x v="1"/>
    <x v="2"/>
    <x v="1"/>
    <m/>
    <n v="950"/>
    <n v="31.666666666666668"/>
    <n v="950"/>
    <s v="Alquiler"/>
    <x v="3"/>
  </r>
  <r>
    <s v="Piso en calle Constancia, Perchel sur - El Bulto, Málaga-438"/>
    <x v="0"/>
    <n v="950"/>
    <x v="7"/>
    <n v="50"/>
    <x v="6"/>
    <x v="1"/>
    <x v="1"/>
    <x v="2"/>
    <x v="2"/>
    <n v="100"/>
    <n v="1050"/>
    <n v="21"/>
    <n v="1050"/>
    <s v="Alquiler"/>
    <x v="3"/>
  </r>
  <r>
    <s v="Piso en Asunción - Adolfo Suárez261"/>
    <x v="2"/>
    <n v="945"/>
    <x v="8"/>
    <n v="45"/>
    <x v="7"/>
    <x v="1"/>
    <x v="1"/>
    <x v="2"/>
    <x v="1"/>
    <m/>
    <n v="945"/>
    <n v="21"/>
    <n v="472.5"/>
    <s v="Alquiler"/>
    <x v="3"/>
  </r>
  <r>
    <s v="Piso en Casiodoro de Reina18"/>
    <x v="2"/>
    <n v="945"/>
    <x v="8"/>
    <n v="69"/>
    <x v="6"/>
    <x v="1"/>
    <x v="1"/>
    <x v="1"/>
    <x v="2"/>
    <n v="60"/>
    <n v="1005"/>
    <n v="14.565217391304348"/>
    <n v="502.5"/>
    <s v="Alquiler"/>
    <x v="3"/>
  </r>
  <r>
    <s v="Piso en avenida de la Coruña41"/>
    <x v="1"/>
    <n v="940"/>
    <x v="7"/>
    <n v="50"/>
    <x v="6"/>
    <x v="1"/>
    <x v="2"/>
    <x v="1"/>
    <x v="1"/>
    <m/>
    <n v="940"/>
    <n v="18.8"/>
    <n v="940"/>
    <s v="Alquiler"/>
    <x v="1"/>
  </r>
  <r>
    <s v="Piso en Jose Antonio Aguirre807"/>
    <x v="1"/>
    <n v="940"/>
    <x v="8"/>
    <n v="70"/>
    <x v="1"/>
    <x v="1"/>
    <x v="1"/>
    <x v="1"/>
    <x v="0"/>
    <m/>
    <n v="940"/>
    <n v="13.428571428571429"/>
    <n v="470"/>
    <s v="Alquiler"/>
    <x v="8"/>
  </r>
  <r>
    <s v="Piso en Las Américas808"/>
    <x v="1"/>
    <n v="940"/>
    <x v="8"/>
    <n v="130"/>
    <x v="1"/>
    <x v="1"/>
    <x v="1"/>
    <x v="1"/>
    <x v="0"/>
    <m/>
    <n v="940"/>
    <n v="7.2307692307692308"/>
    <n v="470"/>
    <s v="Alquiler"/>
    <x v="8"/>
  </r>
  <r>
    <s v="Estudio en calle Fresca, Centro Histórico, Málaga-341"/>
    <x v="0"/>
    <n v="940"/>
    <x v="7"/>
    <n v="43"/>
    <x v="7"/>
    <x v="1"/>
    <x v="1"/>
    <x v="1"/>
    <x v="1"/>
    <m/>
    <n v="940"/>
    <n v="21.86046511627907"/>
    <n v="940"/>
    <s v="Alquiler"/>
    <x v="3"/>
  </r>
  <r>
    <s v="Piso en avenida Felipe González Márquez222"/>
    <x v="2"/>
    <n v="940"/>
    <x v="4"/>
    <n v="113"/>
    <x v="6"/>
    <x v="1"/>
    <x v="1"/>
    <x v="1"/>
    <x v="0"/>
    <m/>
    <n v="940"/>
    <n v="8.3185840707964598"/>
    <n v="313.33333333333331"/>
    <s v="Alquiler"/>
    <x v="7"/>
  </r>
  <r>
    <s v="Piso en avenida de las Ciencias230"/>
    <x v="2"/>
    <n v="940"/>
    <x v="4"/>
    <n v="97"/>
    <x v="6"/>
    <x v="1"/>
    <x v="1"/>
    <x v="1"/>
    <x v="0"/>
    <m/>
    <n v="940"/>
    <n v="9.6907216494845354"/>
    <n v="313.33333333333331"/>
    <s v="Alquiler"/>
    <x v="3"/>
  </r>
  <r>
    <s v="Estudio en paseo de Maritimo Torremolinos, 1, El Bajondillo, Torremolinos-910"/>
    <x v="0"/>
    <n v="935"/>
    <x v="7"/>
    <n v="42"/>
    <x v="1"/>
    <x v="1"/>
    <x v="1"/>
    <x v="1"/>
    <x v="1"/>
    <m/>
    <n v="935"/>
    <n v="22.261904761904763"/>
    <n v="935"/>
    <s v="Alquiler"/>
    <x v="4"/>
  </r>
  <r>
    <s v="Piso en calle Marcelino Camacho161"/>
    <x v="2"/>
    <n v="930"/>
    <x v="7"/>
    <n v="80"/>
    <x v="7"/>
    <x v="1"/>
    <x v="1"/>
    <x v="1"/>
    <x v="0"/>
    <m/>
    <n v="930"/>
    <n v="11.625"/>
    <n v="930"/>
    <s v="Alquiler"/>
    <x v="5"/>
  </r>
  <r>
    <s v="Estudio en Armengual de la Mota, 32, Perchel norte, Málaga-349"/>
    <x v="0"/>
    <n v="930"/>
    <x v="7"/>
    <n v="40"/>
    <x v="7"/>
    <x v="1"/>
    <x v="1"/>
    <x v="1"/>
    <x v="2"/>
    <n v="85"/>
    <n v="1015"/>
    <n v="25.375"/>
    <n v="1015"/>
    <s v="Alquiler"/>
    <x v="3"/>
  </r>
  <r>
    <s v="Piso en El Molinillo - Capuchinos, Málaga-361"/>
    <x v="0"/>
    <n v="930"/>
    <x v="8"/>
    <n v="48"/>
    <x v="7"/>
    <x v="1"/>
    <x v="1"/>
    <x v="1"/>
    <x v="1"/>
    <m/>
    <n v="930"/>
    <n v="19.375"/>
    <n v="465"/>
    <s v="Alquiler"/>
    <x v="3"/>
  </r>
  <r>
    <s v="Piso en calle del Puerto de Arlabán457"/>
    <x v="1"/>
    <n v="925"/>
    <x v="8"/>
    <n v="60"/>
    <x v="7"/>
    <x v="1"/>
    <x v="2"/>
    <x v="2"/>
    <x v="1"/>
    <m/>
    <n v="925"/>
    <n v="15.416666666666666"/>
    <n v="462.5"/>
    <s v="Alquiler"/>
    <x v="3"/>
  </r>
  <r>
    <s v="Piso en calle Sierra de Picos Europa89"/>
    <x v="1"/>
    <n v="925"/>
    <x v="4"/>
    <n v="70"/>
    <x v="6"/>
    <x v="1"/>
    <x v="2"/>
    <x v="1"/>
    <x v="1"/>
    <m/>
    <n v="925"/>
    <n v="13.214285714285714"/>
    <n v="308.33333333333331"/>
    <s v="Alquiler"/>
    <x v="8"/>
  </r>
  <r>
    <s v="Ático en avenida de la Filosofía115"/>
    <x v="2"/>
    <n v="925"/>
    <x v="8"/>
    <n v="96"/>
    <x v="14"/>
    <x v="1"/>
    <x v="1"/>
    <x v="1"/>
    <x v="0"/>
    <m/>
    <n v="925"/>
    <n v="9.6354166666666661"/>
    <n v="462.5"/>
    <s v="Alquiler"/>
    <x v="5"/>
  </r>
  <r>
    <s v="Piso en calle Cicerón220"/>
    <x v="2"/>
    <n v="925"/>
    <x v="4"/>
    <n v="83"/>
    <x v="6"/>
    <x v="1"/>
    <x v="1"/>
    <x v="1"/>
    <x v="0"/>
    <m/>
    <n v="925"/>
    <n v="11.144578313253012"/>
    <n v="308.33333333333331"/>
    <s v="Alquiler"/>
    <x v="7"/>
  </r>
  <r>
    <s v="Piso en Santa Cruz - Alfalfa270"/>
    <x v="2"/>
    <n v="925"/>
    <x v="8"/>
    <n v="60"/>
    <x v="6"/>
    <x v="1"/>
    <x v="1"/>
    <x v="2"/>
    <x v="1"/>
    <m/>
    <n v="925"/>
    <n v="15.416666666666666"/>
    <n v="462.5"/>
    <s v="Alquiler"/>
    <x v="3"/>
  </r>
  <r>
    <s v="Piso en calle San Julián50"/>
    <x v="2"/>
    <n v="920"/>
    <x v="8"/>
    <n v="70"/>
    <x v="9"/>
    <x v="1"/>
    <x v="1"/>
    <x v="1"/>
    <x v="0"/>
    <m/>
    <n v="920"/>
    <n v="13.142857142857142"/>
    <n v="460"/>
    <s v="Alquiler"/>
    <x v="3"/>
  </r>
  <r>
    <s v="Piso en calle de José Antonio Aguirre653"/>
    <x v="1"/>
    <n v="920"/>
    <x v="8"/>
    <n v="65"/>
    <x v="7"/>
    <x v="1"/>
    <x v="1"/>
    <x v="1"/>
    <x v="0"/>
    <m/>
    <n v="920"/>
    <n v="14.153846153846153"/>
    <n v="460"/>
    <s v="Alquiler"/>
    <x v="8"/>
  </r>
  <r>
    <s v="Piso en Casiodoro de Reina16"/>
    <x v="2"/>
    <n v="920"/>
    <x v="4"/>
    <n v="94"/>
    <x v="7"/>
    <x v="1"/>
    <x v="1"/>
    <x v="1"/>
    <x v="2"/>
    <n v="60"/>
    <n v="980"/>
    <n v="10.425531914893616"/>
    <n v="326.66666666666669"/>
    <s v="Alquiler"/>
    <x v="3"/>
  </r>
  <r>
    <s v="Piso en calle José Bisso, 19, Girón - Las Delicias - Pacífico, Málaga-365"/>
    <x v="0"/>
    <n v="920"/>
    <x v="8"/>
    <n v="65"/>
    <x v="7"/>
    <x v="1"/>
    <x v="1"/>
    <x v="1"/>
    <x v="1"/>
    <m/>
    <n v="920"/>
    <n v="14.153846153846153"/>
    <n v="460"/>
    <s v="Alquiler"/>
    <x v="3"/>
  </r>
  <r>
    <s v="Piso en Manuel Ríos Moreno175"/>
    <x v="2"/>
    <n v="915"/>
    <x v="4"/>
    <n v="116"/>
    <x v="7"/>
    <x v="1"/>
    <x v="1"/>
    <x v="1"/>
    <x v="0"/>
    <m/>
    <n v="915"/>
    <n v="7.8879310344827589"/>
    <n v="305"/>
    <s v="Alquiler"/>
    <x v="7"/>
  </r>
  <r>
    <s v="Piso en calle Valle de Boi760"/>
    <x v="1"/>
    <n v="905"/>
    <x v="7"/>
    <n v="57"/>
    <x v="13"/>
    <x v="1"/>
    <x v="1"/>
    <x v="1"/>
    <x v="0"/>
    <m/>
    <n v="905"/>
    <n v="15.87719298245614"/>
    <n v="905"/>
    <s v="Alquiler"/>
    <x v="3"/>
  </r>
  <r>
    <s v="Piso en calle Valle de Boi761"/>
    <x v="1"/>
    <n v="905"/>
    <x v="7"/>
    <n v="57"/>
    <x v="13"/>
    <x v="1"/>
    <x v="1"/>
    <x v="1"/>
    <x v="0"/>
    <m/>
    <n v="905"/>
    <n v="15.87719298245614"/>
    <n v="905"/>
    <s v="Alquiler"/>
    <x v="3"/>
  </r>
  <r>
    <s v="Piso en Francisco Gonzalez Garcia113"/>
    <x v="2"/>
    <n v="903"/>
    <x v="8"/>
    <n v="90"/>
    <x v="13"/>
    <x v="1"/>
    <x v="1"/>
    <x v="1"/>
    <x v="0"/>
    <m/>
    <n v="903"/>
    <n v="10.033333333333333"/>
    <n v="451.5"/>
    <s v="Alquiler"/>
    <x v="3"/>
  </r>
  <r>
    <s v="Chalet adosado en Nueva Alcalá40"/>
    <x v="2"/>
    <n v="900"/>
    <x v="4"/>
    <n v="222"/>
    <x v="0"/>
    <x v="0"/>
    <x v="0"/>
    <x v="0"/>
    <x v="0"/>
    <m/>
    <n v="900"/>
    <n v="4.0540540540540544"/>
    <n v="300"/>
    <s v="Alquiler"/>
    <x v="7"/>
  </r>
  <r>
    <s v="Piso en San Pablo80"/>
    <x v="2"/>
    <n v="900"/>
    <x v="4"/>
    <n v="59"/>
    <x v="1"/>
    <x v="1"/>
    <x v="2"/>
    <x v="1"/>
    <x v="1"/>
    <m/>
    <n v="900"/>
    <n v="15.254237288135593"/>
    <n v="300"/>
    <s v="Alquiler"/>
    <x v="3"/>
  </r>
  <r>
    <s v="Piso en calle Solana de Luche408"/>
    <x v="1"/>
    <n v="900"/>
    <x v="7"/>
    <n v="37"/>
    <x v="1"/>
    <x v="1"/>
    <x v="2"/>
    <x v="1"/>
    <x v="1"/>
    <m/>
    <n v="900"/>
    <n v="24.324324324324323"/>
    <n v="900"/>
    <s v="Alquiler"/>
    <x v="3"/>
  </r>
  <r>
    <s v="Piso en avenida de Barcelona, La Trinidad, Málaga-96"/>
    <x v="0"/>
    <n v="900"/>
    <x v="4"/>
    <n v="95"/>
    <x v="14"/>
    <x v="1"/>
    <x v="2"/>
    <x v="1"/>
    <x v="1"/>
    <m/>
    <n v="900"/>
    <n v="9.473684210526315"/>
    <n v="300"/>
    <s v="Alquiler"/>
    <x v="3"/>
  </r>
  <r>
    <s v="Piso en avenida de Barcelona, La Trinidad, Málaga-97"/>
    <x v="0"/>
    <n v="900"/>
    <x v="4"/>
    <n v="95"/>
    <x v="14"/>
    <x v="1"/>
    <x v="2"/>
    <x v="1"/>
    <x v="1"/>
    <m/>
    <n v="900"/>
    <n v="9.473684210526315"/>
    <n v="300"/>
    <s v="Alquiler"/>
    <x v="3"/>
  </r>
  <r>
    <s v="Ático en calle Nosquera, s/n, Centro Histórico, Málaga-95"/>
    <x v="0"/>
    <n v="900"/>
    <x v="8"/>
    <n v="50"/>
    <x v="14"/>
    <x v="1"/>
    <x v="2"/>
    <x v="1"/>
    <x v="1"/>
    <m/>
    <n v="900"/>
    <n v="18"/>
    <n v="450"/>
    <s v="Alquiler"/>
    <x v="3"/>
  </r>
  <r>
    <s v="Piso en calle de Santa Rosa215"/>
    <x v="1"/>
    <n v="900"/>
    <x v="8"/>
    <n v="65"/>
    <x v="3"/>
    <x v="1"/>
    <x v="2"/>
    <x v="1"/>
    <x v="1"/>
    <m/>
    <n v="900"/>
    <n v="13.846153846153847"/>
    <n v="450"/>
    <s v="Alquiler"/>
    <x v="8"/>
  </r>
  <r>
    <s v="Piso en calle Virgen de los Dolores168"/>
    <x v="2"/>
    <n v="900"/>
    <x v="4"/>
    <n v="100"/>
    <x v="7"/>
    <x v="1"/>
    <x v="2"/>
    <x v="1"/>
    <x v="1"/>
    <m/>
    <n v="900"/>
    <n v="9"/>
    <n v="300"/>
    <s v="Alquiler"/>
    <x v="5"/>
  </r>
  <r>
    <s v="Piso en Santa Cruz - Alfalfa201"/>
    <x v="2"/>
    <n v="900"/>
    <x v="7"/>
    <n v="52"/>
    <x v="7"/>
    <x v="1"/>
    <x v="2"/>
    <x v="1"/>
    <x v="1"/>
    <m/>
    <n v="900"/>
    <n v="17.307692307692307"/>
    <n v="900"/>
    <s v="Alquiler"/>
    <x v="3"/>
  </r>
  <r>
    <s v="Dúplex en calle Rodandero106"/>
    <x v="1"/>
    <n v="900"/>
    <x v="8"/>
    <n v="70"/>
    <x v="7"/>
    <x v="1"/>
    <x v="2"/>
    <x v="1"/>
    <x v="1"/>
    <m/>
    <n v="900"/>
    <n v="12.857142857142858"/>
    <n v="450"/>
    <s v="Alquiler"/>
    <x v="1"/>
  </r>
  <r>
    <s v="Piso en Universidad174"/>
    <x v="1"/>
    <n v="900"/>
    <x v="8"/>
    <n v="70"/>
    <x v="7"/>
    <x v="1"/>
    <x v="2"/>
    <x v="1"/>
    <x v="1"/>
    <m/>
    <n v="900"/>
    <n v="12.857142857142858"/>
    <n v="450"/>
    <s v="Alquiler"/>
    <x v="8"/>
  </r>
  <r>
    <s v="Piso en calle de Santa Engracia452"/>
    <x v="1"/>
    <n v="900"/>
    <x v="7"/>
    <n v="25"/>
    <x v="7"/>
    <x v="1"/>
    <x v="2"/>
    <x v="2"/>
    <x v="1"/>
    <m/>
    <n v="900"/>
    <n v="36"/>
    <n v="900"/>
    <s v="Alquiler"/>
    <x v="3"/>
  </r>
  <r>
    <s v="Piso en Pje. Mitjana, 2, Centro Histórico, Málaga-246"/>
    <x v="0"/>
    <n v="900"/>
    <x v="7"/>
    <n v="44"/>
    <x v="7"/>
    <x v="1"/>
    <x v="2"/>
    <x v="2"/>
    <x v="1"/>
    <m/>
    <n v="900"/>
    <n v="20.454545454545453"/>
    <n v="900"/>
    <s v="Alquiler"/>
    <x v="3"/>
  </r>
  <r>
    <s v="Piso en Urbanización Jardines de Algetares/ 9"/>
    <x v="3"/>
    <n v="900"/>
    <x v="4"/>
    <n v="95"/>
    <x v="6"/>
    <x v="1"/>
    <x v="2"/>
    <x v="1"/>
    <x v="0"/>
    <m/>
    <n v="900"/>
    <n v="9.473684210526315"/>
    <n v="300"/>
    <s v="Alquiler"/>
    <x v="6"/>
  </r>
  <r>
    <s v="Estudio en calle del Molino de Viento424"/>
    <x v="1"/>
    <n v="900"/>
    <x v="7"/>
    <n v="25"/>
    <x v="6"/>
    <x v="1"/>
    <x v="2"/>
    <x v="2"/>
    <x v="1"/>
    <m/>
    <n v="900"/>
    <n v="36"/>
    <n v="900"/>
    <s v="Alquiler"/>
    <x v="3"/>
  </r>
  <r>
    <s v="Piso en avenida de Barcelona, La Trinidad, Málaga-479"/>
    <x v="0"/>
    <n v="900"/>
    <x v="4"/>
    <n v="95"/>
    <x v="6"/>
    <x v="1"/>
    <x v="2"/>
    <x v="1"/>
    <x v="1"/>
    <m/>
    <n v="900"/>
    <n v="9.473684210526315"/>
    <n v="300"/>
    <s v="Alquiler"/>
    <x v="3"/>
  </r>
  <r>
    <s v="Piso en avenida de Barcelona, La Trinidad, Málaga-480"/>
    <x v="0"/>
    <n v="900"/>
    <x v="4"/>
    <n v="95"/>
    <x v="6"/>
    <x v="1"/>
    <x v="2"/>
    <x v="1"/>
    <x v="1"/>
    <m/>
    <n v="900"/>
    <n v="9.473684210526315"/>
    <n v="300"/>
    <s v="Alquiler"/>
    <x v="3"/>
  </r>
  <r>
    <s v="Piso en Feria51"/>
    <x v="2"/>
    <n v="900"/>
    <x v="7"/>
    <n v="80"/>
    <x v="9"/>
    <x v="1"/>
    <x v="1"/>
    <x v="1"/>
    <x v="1"/>
    <m/>
    <n v="900"/>
    <n v="11.25"/>
    <n v="900"/>
    <s v="Alquiler"/>
    <x v="3"/>
  </r>
  <r>
    <s v="Piso en calle de Pío Felipe417"/>
    <x v="1"/>
    <n v="900"/>
    <x v="7"/>
    <n v="40"/>
    <x v="9"/>
    <x v="1"/>
    <x v="1"/>
    <x v="1"/>
    <x v="1"/>
    <m/>
    <n v="900"/>
    <n v="22.5"/>
    <n v="900"/>
    <s v="Alquiler"/>
    <x v="3"/>
  </r>
  <r>
    <s v="Piso en calle La Santa Maria56"/>
    <x v="2"/>
    <n v="900"/>
    <x v="8"/>
    <n v="76"/>
    <x v="1"/>
    <x v="1"/>
    <x v="1"/>
    <x v="1"/>
    <x v="0"/>
    <m/>
    <n v="900"/>
    <n v="11.842105263157896"/>
    <n v="450"/>
    <s v="Alquiler"/>
    <x v="5"/>
  </r>
  <r>
    <s v="Piso en Emilio Lemos72"/>
    <x v="2"/>
    <n v="900"/>
    <x v="4"/>
    <n v="115"/>
    <x v="1"/>
    <x v="1"/>
    <x v="1"/>
    <x v="1"/>
    <x v="0"/>
    <m/>
    <n v="900"/>
    <n v="7.8260869565217392"/>
    <n v="300"/>
    <s v="Alquiler"/>
    <x v="3"/>
  </r>
  <r>
    <s v="Piso en calle de Francos Rodríguez492"/>
    <x v="1"/>
    <n v="900"/>
    <x v="7"/>
    <n v="35"/>
    <x v="1"/>
    <x v="1"/>
    <x v="1"/>
    <x v="2"/>
    <x v="1"/>
    <m/>
    <n v="900"/>
    <n v="25.714285714285715"/>
    <n v="900"/>
    <s v="Alquiler"/>
    <x v="3"/>
  </r>
  <r>
    <s v="Piso en ercilla498"/>
    <x v="1"/>
    <n v="900"/>
    <x v="7"/>
    <n v="37"/>
    <x v="1"/>
    <x v="1"/>
    <x v="1"/>
    <x v="2"/>
    <x v="1"/>
    <m/>
    <n v="900"/>
    <n v="24.324324324324323"/>
    <n v="900"/>
    <s v="Alquiler"/>
    <x v="3"/>
  </r>
  <r>
    <s v="Piso en Casiodoro de Reina4"/>
    <x v="2"/>
    <n v="900"/>
    <x v="4"/>
    <n v="97"/>
    <x v="1"/>
    <x v="1"/>
    <x v="1"/>
    <x v="1"/>
    <x v="2"/>
    <n v="60"/>
    <n v="960"/>
    <n v="9.8969072164948457"/>
    <n v="320"/>
    <s v="Alquiler"/>
    <x v="3"/>
  </r>
  <r>
    <s v="Piso en calle Diego de Vergara, Los Castillejos - La Trinidad, Málaga-917"/>
    <x v="0"/>
    <n v="900"/>
    <x v="8"/>
    <n v="75"/>
    <x v="1"/>
    <x v="1"/>
    <x v="1"/>
    <x v="1"/>
    <x v="1"/>
    <m/>
    <n v="900"/>
    <n v="12"/>
    <n v="450"/>
    <s v="Alquiler"/>
    <x v="3"/>
  </r>
  <r>
    <s v="Piso en calle Virgen de la Cinta88"/>
    <x v="2"/>
    <n v="900"/>
    <x v="7"/>
    <n v="52"/>
    <x v="18"/>
    <x v="1"/>
    <x v="1"/>
    <x v="1"/>
    <x v="1"/>
    <m/>
    <n v="900"/>
    <n v="17.307692307692307"/>
    <n v="900"/>
    <s v="Alquiler"/>
    <x v="3"/>
  </r>
  <r>
    <s v="Piso en Francisco Gonzalez Garcia96"/>
    <x v="2"/>
    <n v="900"/>
    <x v="8"/>
    <n v="89"/>
    <x v="12"/>
    <x v="1"/>
    <x v="1"/>
    <x v="1"/>
    <x v="0"/>
    <m/>
    <n v="900"/>
    <n v="10.112359550561798"/>
    <n v="450"/>
    <s v="Alquiler"/>
    <x v="3"/>
  </r>
  <r>
    <s v="Piso en Zarzaquemada355"/>
    <x v="1"/>
    <n v="900"/>
    <x v="4"/>
    <n v="81"/>
    <x v="12"/>
    <x v="1"/>
    <x v="1"/>
    <x v="1"/>
    <x v="1"/>
    <m/>
    <n v="900"/>
    <n v="11.111111111111111"/>
    <n v="300"/>
    <s v="Alquiler"/>
    <x v="8"/>
  </r>
  <r>
    <s v="Piso en avenida Virgen de la Palma/ 6"/>
    <x v="3"/>
    <n v="900"/>
    <x v="4"/>
    <n v="100"/>
    <x v="13"/>
    <x v="1"/>
    <x v="1"/>
    <x v="1"/>
    <x v="0"/>
    <m/>
    <n v="900"/>
    <n v="9"/>
    <n v="300"/>
    <s v="Alquiler"/>
    <x v="6"/>
  </r>
  <r>
    <s v="Piso en Centro/ Algeciras"/>
    <x v="3"/>
    <n v="900"/>
    <x v="0"/>
    <n v="217"/>
    <x v="13"/>
    <x v="1"/>
    <x v="1"/>
    <x v="1"/>
    <x v="0"/>
    <m/>
    <n v="900"/>
    <n v="4.1474654377880187"/>
    <n v="180"/>
    <s v="Alquiler"/>
    <x v="6"/>
  </r>
  <r>
    <s v="Piso en avenida Felipe González Márquez99"/>
    <x v="2"/>
    <n v="900"/>
    <x v="8"/>
    <n v="108"/>
    <x v="13"/>
    <x v="1"/>
    <x v="1"/>
    <x v="1"/>
    <x v="0"/>
    <m/>
    <n v="900"/>
    <n v="8.3333333333333339"/>
    <n v="450"/>
    <s v="Alquiler"/>
    <x v="7"/>
  </r>
  <r>
    <s v="Piso en calle del Peso Hispano757"/>
    <x v="1"/>
    <n v="900"/>
    <x v="7"/>
    <n v="55"/>
    <x v="13"/>
    <x v="1"/>
    <x v="1"/>
    <x v="1"/>
    <x v="0"/>
    <m/>
    <n v="900"/>
    <n v="16.363636363636363"/>
    <n v="900"/>
    <s v="Alquiler"/>
    <x v="3"/>
  </r>
  <r>
    <s v="Piso en avenida Eduardo Dato108"/>
    <x v="2"/>
    <n v="900"/>
    <x v="7"/>
    <n v="55"/>
    <x v="13"/>
    <x v="1"/>
    <x v="1"/>
    <x v="1"/>
    <x v="1"/>
    <m/>
    <n v="900"/>
    <n v="16.363636363636363"/>
    <n v="900"/>
    <s v="Alquiler"/>
    <x v="3"/>
  </r>
  <r>
    <s v="Piso en calle de la Cornisa Azul132"/>
    <x v="2"/>
    <n v="900"/>
    <x v="4"/>
    <n v="98"/>
    <x v="3"/>
    <x v="1"/>
    <x v="1"/>
    <x v="1"/>
    <x v="0"/>
    <m/>
    <n v="900"/>
    <n v="9.183673469387756"/>
    <n v="300"/>
    <s v="Alquiler"/>
    <x v="5"/>
  </r>
  <r>
    <s v="Piso en calle hermanas mirábal134"/>
    <x v="2"/>
    <n v="900"/>
    <x v="4"/>
    <n v="104"/>
    <x v="3"/>
    <x v="1"/>
    <x v="1"/>
    <x v="1"/>
    <x v="0"/>
    <m/>
    <n v="900"/>
    <n v="8.6538461538461533"/>
    <n v="300"/>
    <s v="Alquiler"/>
    <x v="5"/>
  </r>
  <r>
    <s v="Piso en calle Hermanas Mirabal137"/>
    <x v="2"/>
    <n v="900"/>
    <x v="8"/>
    <n v="80"/>
    <x v="3"/>
    <x v="1"/>
    <x v="1"/>
    <x v="1"/>
    <x v="0"/>
    <m/>
    <n v="900"/>
    <n v="11.25"/>
    <n v="450"/>
    <s v="Alquiler"/>
    <x v="5"/>
  </r>
  <r>
    <s v="Piso en calle Monte Escorial715"/>
    <x v="1"/>
    <n v="900"/>
    <x v="8"/>
    <n v="81"/>
    <x v="3"/>
    <x v="1"/>
    <x v="1"/>
    <x v="1"/>
    <x v="0"/>
    <m/>
    <n v="900"/>
    <n v="11.111111111111111"/>
    <n v="450"/>
    <s v="Alquiler"/>
    <x v="1"/>
  </r>
  <r>
    <s v="Piso en calle Juan de Ledesma151"/>
    <x v="2"/>
    <n v="900"/>
    <x v="8"/>
    <n v="71"/>
    <x v="3"/>
    <x v="1"/>
    <x v="1"/>
    <x v="1"/>
    <x v="1"/>
    <m/>
    <n v="900"/>
    <n v="12.67605633802817"/>
    <n v="450"/>
    <s v="Alquiler"/>
    <x v="3"/>
  </r>
  <r>
    <s v="Piso en calle Salvador Allende, La Carihuela - Los Nidos, Torremolinos-162"/>
    <x v="0"/>
    <n v="900"/>
    <x v="7"/>
    <n v="66"/>
    <x v="3"/>
    <x v="1"/>
    <x v="1"/>
    <x v="2"/>
    <x v="1"/>
    <m/>
    <n v="900"/>
    <n v="13.636363636363637"/>
    <n v="900"/>
    <s v="Alquiler"/>
    <x v="4"/>
  </r>
  <r>
    <s v="Estudio en calle de San Quintín, La Trinidad, Málaga-216"/>
    <x v="0"/>
    <n v="900"/>
    <x v="7"/>
    <n v="55"/>
    <x v="3"/>
    <x v="1"/>
    <x v="1"/>
    <x v="1"/>
    <x v="1"/>
    <m/>
    <n v="900"/>
    <n v="16.363636363636363"/>
    <n v="900"/>
    <s v="Alquiler"/>
    <x v="3"/>
  </r>
  <r>
    <s v="Piso en calle de las Trompas655"/>
    <x v="1"/>
    <n v="900"/>
    <x v="7"/>
    <n v="63"/>
    <x v="7"/>
    <x v="1"/>
    <x v="1"/>
    <x v="1"/>
    <x v="0"/>
    <m/>
    <n v="900"/>
    <n v="14.285714285714286"/>
    <n v="900"/>
    <s v="Alquiler"/>
    <x v="3"/>
  </r>
  <r>
    <s v="Piso en calle de San Vicente142"/>
    <x v="1"/>
    <n v="900"/>
    <x v="7"/>
    <n v="55"/>
    <x v="7"/>
    <x v="1"/>
    <x v="1"/>
    <x v="1"/>
    <x v="1"/>
    <m/>
    <n v="900"/>
    <n v="16.363636363636363"/>
    <n v="900"/>
    <s v="Alquiler"/>
    <x v="8"/>
  </r>
  <r>
    <s v="Piso en camino Molino de Viento, Centro, Mijas-319"/>
    <x v="0"/>
    <n v="900"/>
    <x v="7"/>
    <n v="45"/>
    <x v="7"/>
    <x v="1"/>
    <x v="1"/>
    <x v="1"/>
    <x v="0"/>
    <m/>
    <n v="900"/>
    <n v="20"/>
    <n v="900"/>
    <s v="Alquiler"/>
    <x v="4"/>
  </r>
  <r>
    <s v="Piso en calle Circo, El Ejido, Málaga-340"/>
    <x v="0"/>
    <n v="900"/>
    <x v="7"/>
    <n v="40"/>
    <x v="7"/>
    <x v="1"/>
    <x v="1"/>
    <x v="1"/>
    <x v="1"/>
    <m/>
    <n v="900"/>
    <n v="22.5"/>
    <n v="900"/>
    <s v="Alquiler"/>
    <x v="3"/>
  </r>
  <r>
    <s v="Piso en Petunia615"/>
    <x v="1"/>
    <n v="900"/>
    <x v="8"/>
    <n v="60"/>
    <x v="6"/>
    <x v="1"/>
    <x v="1"/>
    <x v="1"/>
    <x v="0"/>
    <m/>
    <n v="900"/>
    <n v="15"/>
    <n v="450"/>
    <s v="Alquiler"/>
    <x v="8"/>
  </r>
  <r>
    <s v="Piso en calle La Santa Maria214"/>
    <x v="2"/>
    <n v="900"/>
    <x v="8"/>
    <n v="77"/>
    <x v="6"/>
    <x v="1"/>
    <x v="1"/>
    <x v="1"/>
    <x v="1"/>
    <m/>
    <n v="900"/>
    <n v="11.688311688311689"/>
    <n v="450"/>
    <s v="Alquiler"/>
    <x v="5"/>
  </r>
  <r>
    <s v="Piso en calle Beatriz de Suabia233"/>
    <x v="2"/>
    <n v="900"/>
    <x v="4"/>
    <n v="90"/>
    <x v="6"/>
    <x v="1"/>
    <x v="1"/>
    <x v="1"/>
    <x v="1"/>
    <m/>
    <n v="900"/>
    <n v="10"/>
    <n v="300"/>
    <s v="Alquiler"/>
    <x v="3"/>
  </r>
  <r>
    <s v="Piso en calle Matahacas237"/>
    <x v="2"/>
    <n v="900"/>
    <x v="7"/>
    <n v="60"/>
    <x v="6"/>
    <x v="1"/>
    <x v="1"/>
    <x v="1"/>
    <x v="1"/>
    <m/>
    <n v="900"/>
    <n v="15"/>
    <n v="900"/>
    <s v="Alquiler"/>
    <x v="3"/>
  </r>
  <r>
    <s v="Piso en plaza Gran Plaza245"/>
    <x v="2"/>
    <n v="900"/>
    <x v="4"/>
    <n v="90"/>
    <x v="6"/>
    <x v="1"/>
    <x v="1"/>
    <x v="1"/>
    <x v="1"/>
    <m/>
    <n v="900"/>
    <n v="10"/>
    <n v="300"/>
    <s v="Alquiler"/>
    <x v="3"/>
  </r>
  <r>
    <s v="Piso en calle Río Guadalhorce, 3, Los Boliches, Fuengirola-504"/>
    <x v="0"/>
    <n v="900"/>
    <x v="8"/>
    <n v="99"/>
    <x v="6"/>
    <x v="1"/>
    <x v="1"/>
    <x v="1"/>
    <x v="0"/>
    <m/>
    <n v="900"/>
    <n v="9.0909090909090917"/>
    <n v="450"/>
    <s v="Alquiler"/>
    <x v="4"/>
  </r>
  <r>
    <s v="Piso en Centro, Benalmádena-434"/>
    <x v="0"/>
    <n v="900"/>
    <x v="7"/>
    <n v="50"/>
    <x v="6"/>
    <x v="1"/>
    <x v="1"/>
    <x v="2"/>
    <x v="0"/>
    <m/>
    <n v="900"/>
    <n v="18"/>
    <n v="900"/>
    <s v="Alquiler"/>
    <x v="4"/>
  </r>
  <r>
    <s v="Piso en calle Antonio Navajas Ruíz, El Bajondillo, Torremolinos-508"/>
    <x v="0"/>
    <n v="900"/>
    <x v="7"/>
    <n v="49"/>
    <x v="6"/>
    <x v="1"/>
    <x v="1"/>
    <x v="1"/>
    <x v="0"/>
    <m/>
    <n v="900"/>
    <n v="18.367346938775512"/>
    <n v="900"/>
    <s v="Alquiler"/>
    <x v="4"/>
  </r>
  <r>
    <s v="Estudio en Solymar - Puerto Marina, Benalmádena-608"/>
    <x v="0"/>
    <n v="900"/>
    <x v="7"/>
    <n v="30"/>
    <x v="23"/>
    <x v="1"/>
    <x v="1"/>
    <x v="1"/>
    <x v="1"/>
    <m/>
    <n v="900"/>
    <n v="30"/>
    <n v="900"/>
    <s v="Alquiler"/>
    <x v="4"/>
  </r>
  <r>
    <s v="Piso en calle Laos152"/>
    <x v="2"/>
    <n v="895"/>
    <x v="8"/>
    <n v="60"/>
    <x v="3"/>
    <x v="1"/>
    <x v="1"/>
    <x v="1"/>
    <x v="0"/>
    <m/>
    <n v="895"/>
    <n v="14.916666666666666"/>
    <n v="447.5"/>
    <s v="Alquiler"/>
    <x v="3"/>
  </r>
  <r>
    <s v="Piso en calle Padre Gregorio Céspedes716"/>
    <x v="1"/>
    <n v="895"/>
    <x v="7"/>
    <n v="53"/>
    <x v="3"/>
    <x v="1"/>
    <x v="1"/>
    <x v="1"/>
    <x v="0"/>
    <m/>
    <n v="895"/>
    <n v="16.886792452830189"/>
    <n v="895"/>
    <s v="Alquiler"/>
    <x v="3"/>
  </r>
  <r>
    <s v="Piso en calle del General Moscardó404"/>
    <x v="1"/>
    <n v="890"/>
    <x v="8"/>
    <n v="60"/>
    <x v="1"/>
    <x v="1"/>
    <x v="2"/>
    <x v="1"/>
    <x v="1"/>
    <m/>
    <n v="890"/>
    <n v="14.833333333333334"/>
    <n v="445"/>
    <s v="Alquiler"/>
    <x v="1"/>
  </r>
  <r>
    <s v="Piso en calle de San Justiniano141"/>
    <x v="1"/>
    <n v="890"/>
    <x v="4"/>
    <n v="71"/>
    <x v="7"/>
    <x v="1"/>
    <x v="2"/>
    <x v="1"/>
    <x v="1"/>
    <m/>
    <n v="890"/>
    <n v="12.535211267605634"/>
    <n v="296.66666666666669"/>
    <s v="Alquiler"/>
    <x v="8"/>
  </r>
  <r>
    <s v="Piso en avenida Doctor Fedriani239"/>
    <x v="2"/>
    <n v="890"/>
    <x v="8"/>
    <n v="76"/>
    <x v="6"/>
    <x v="1"/>
    <x v="2"/>
    <x v="1"/>
    <x v="1"/>
    <m/>
    <n v="890"/>
    <n v="11.710526315789474"/>
    <n v="445"/>
    <s v="Alquiler"/>
    <x v="3"/>
  </r>
  <r>
    <s v="Piso en Alcalde Antonio Pariente785"/>
    <x v="1"/>
    <n v="890"/>
    <x v="7"/>
    <n v="60"/>
    <x v="1"/>
    <x v="1"/>
    <x v="1"/>
    <x v="1"/>
    <x v="0"/>
    <m/>
    <n v="890"/>
    <n v="14.833333333333334"/>
    <n v="890"/>
    <s v="Alquiler"/>
    <x v="8"/>
  </r>
  <r>
    <s v="Piso en calle de Lina Odena656"/>
    <x v="1"/>
    <n v="890"/>
    <x v="7"/>
    <n v="49"/>
    <x v="7"/>
    <x v="1"/>
    <x v="1"/>
    <x v="1"/>
    <x v="0"/>
    <m/>
    <n v="890"/>
    <n v="18.163265306122447"/>
    <n v="890"/>
    <s v="Alquiler"/>
    <x v="8"/>
  </r>
  <r>
    <s v="Piso en calle Alcalde Joaquín Quiles, Huerta Nueva - Jardín de Málaga, Málaga-607"/>
    <x v="0"/>
    <n v="890"/>
    <x v="4"/>
    <n v="75"/>
    <x v="23"/>
    <x v="1"/>
    <x v="1"/>
    <x v="1"/>
    <x v="1"/>
    <m/>
    <n v="890"/>
    <n v="11.866666666666667"/>
    <n v="296.66666666666669"/>
    <s v="Alquiler"/>
    <x v="3"/>
  </r>
  <r>
    <s v="Piso en Laos73"/>
    <x v="2"/>
    <n v="885"/>
    <x v="8"/>
    <n v="80"/>
    <x v="1"/>
    <x v="1"/>
    <x v="1"/>
    <x v="1"/>
    <x v="0"/>
    <m/>
    <n v="885"/>
    <n v="11.0625"/>
    <n v="442.5"/>
    <s v="Alquiler"/>
    <x v="3"/>
  </r>
  <r>
    <s v="Chalet pareado en calle Santo Cristo, 9, Istan-851"/>
    <x v="0"/>
    <n v="880"/>
    <x v="8"/>
    <n v="63"/>
    <x v="0"/>
    <x v="0"/>
    <x v="0"/>
    <x v="0"/>
    <x v="0"/>
    <m/>
    <n v="880"/>
    <n v="13.968253968253968"/>
    <n v="440"/>
    <s v="Alquiler"/>
    <x v="0"/>
  </r>
  <r>
    <s v="Piso en calle Beatriz de Suabia183"/>
    <x v="2"/>
    <n v="880"/>
    <x v="8"/>
    <n v="54"/>
    <x v="7"/>
    <x v="1"/>
    <x v="2"/>
    <x v="1"/>
    <x v="1"/>
    <m/>
    <n v="880"/>
    <n v="16.296296296296298"/>
    <n v="440"/>
    <s v="Alquiler"/>
    <x v="3"/>
  </r>
  <r>
    <s v="Piso en calle Beatriz de Suabia186"/>
    <x v="2"/>
    <n v="880"/>
    <x v="8"/>
    <n v="55"/>
    <x v="7"/>
    <x v="1"/>
    <x v="2"/>
    <x v="1"/>
    <x v="1"/>
    <m/>
    <n v="880"/>
    <n v="16"/>
    <n v="440"/>
    <s v="Alquiler"/>
    <x v="3"/>
  </r>
  <r>
    <s v="Piso en avenida Carlota Alessandri, Montemar, Torremolinos-327"/>
    <x v="0"/>
    <n v="880"/>
    <x v="8"/>
    <n v="75"/>
    <x v="7"/>
    <x v="1"/>
    <x v="1"/>
    <x v="1"/>
    <x v="1"/>
    <m/>
    <n v="880"/>
    <n v="11.733333333333333"/>
    <n v="440"/>
    <s v="Alquiler"/>
    <x v="4"/>
  </r>
  <r>
    <s v="Piso en calle Pureza243"/>
    <x v="2"/>
    <n v="880"/>
    <x v="7"/>
    <n v="60"/>
    <x v="6"/>
    <x v="1"/>
    <x v="1"/>
    <x v="1"/>
    <x v="1"/>
    <m/>
    <n v="880"/>
    <n v="14.666666666666666"/>
    <n v="880"/>
    <s v="Alquiler"/>
    <x v="3"/>
  </r>
  <r>
    <s v="Piso en calle de Antonio Zamora398"/>
    <x v="1"/>
    <n v="875"/>
    <x v="7"/>
    <n v="39"/>
    <x v="1"/>
    <x v="1"/>
    <x v="2"/>
    <x v="1"/>
    <x v="1"/>
    <m/>
    <n v="875"/>
    <n v="22.435897435897434"/>
    <n v="875"/>
    <s v="Alquiler"/>
    <x v="3"/>
  </r>
  <r>
    <s v="Piso en Cortijo Bazán - Los Casinis - Los Cipreses, Málaga-99"/>
    <x v="0"/>
    <n v="875"/>
    <x v="8"/>
    <n v="84"/>
    <x v="14"/>
    <x v="1"/>
    <x v="2"/>
    <x v="1"/>
    <x v="1"/>
    <m/>
    <n v="875"/>
    <n v="10.416666666666666"/>
    <n v="437.5"/>
    <s v="Alquiler"/>
    <x v="3"/>
  </r>
  <r>
    <s v="Dúplex en carretera de Carmona49"/>
    <x v="2"/>
    <n v="875"/>
    <x v="8"/>
    <n v="85"/>
    <x v="9"/>
    <x v="1"/>
    <x v="1"/>
    <x v="1"/>
    <x v="1"/>
    <m/>
    <n v="875"/>
    <n v="10.294117647058824"/>
    <n v="437.5"/>
    <s v="Alquiler"/>
    <x v="3"/>
  </r>
  <r>
    <s v="Piso en Manuel Ríos Moreno61"/>
    <x v="2"/>
    <n v="875"/>
    <x v="8"/>
    <n v="87"/>
    <x v="1"/>
    <x v="1"/>
    <x v="1"/>
    <x v="1"/>
    <x v="0"/>
    <m/>
    <n v="875"/>
    <n v="10.057471264367816"/>
    <n v="437.5"/>
    <s v="Alquiler"/>
    <x v="7"/>
  </r>
  <r>
    <s v="Piso en avenida Manuel Siurot70"/>
    <x v="2"/>
    <n v="875"/>
    <x v="8"/>
    <n v="68"/>
    <x v="1"/>
    <x v="1"/>
    <x v="1"/>
    <x v="1"/>
    <x v="0"/>
    <m/>
    <n v="875"/>
    <n v="12.867647058823529"/>
    <n v="437.5"/>
    <s v="Alquiler"/>
    <x v="3"/>
  </r>
  <r>
    <s v="Estudio en avenida Carlota Alessandri, 93, La Carihuela - Los Nidos, Torremolinos-909"/>
    <x v="0"/>
    <n v="875"/>
    <x v="7"/>
    <n v="40"/>
    <x v="1"/>
    <x v="1"/>
    <x v="1"/>
    <x v="1"/>
    <x v="1"/>
    <m/>
    <n v="875"/>
    <n v="21.875"/>
    <n v="875"/>
    <s v="Alquiler"/>
    <x v="4"/>
  </r>
  <r>
    <s v="Piso en calle Zeus225"/>
    <x v="1"/>
    <n v="875"/>
    <x v="7"/>
    <n v="62"/>
    <x v="3"/>
    <x v="1"/>
    <x v="1"/>
    <x v="1"/>
    <x v="1"/>
    <m/>
    <n v="875"/>
    <n v="14.112903225806452"/>
    <n v="875"/>
    <s v="Alquiler"/>
    <x v="8"/>
  </r>
  <r>
    <s v="Estudio en calle de los Mártires108"/>
    <x v="1"/>
    <n v="875"/>
    <x v="7"/>
    <n v="70"/>
    <x v="7"/>
    <x v="1"/>
    <x v="1"/>
    <x v="1"/>
    <x v="1"/>
    <m/>
    <n v="875"/>
    <n v="12.5"/>
    <n v="875"/>
    <s v="Alquiler"/>
    <x v="1"/>
  </r>
  <r>
    <s v="Chalet adosado en carretera la mediana/ 6"/>
    <x v="3"/>
    <n v="850"/>
    <x v="8"/>
    <n v="100"/>
    <x v="0"/>
    <x v="0"/>
    <x v="0"/>
    <x v="0"/>
    <x v="0"/>
    <m/>
    <n v="850"/>
    <n v="8.5"/>
    <n v="425"/>
    <s v="Alquiler"/>
    <x v="6"/>
  </r>
  <r>
    <s v="Piso en calle de Joaquín García Morato401"/>
    <x v="1"/>
    <n v="850"/>
    <x v="8"/>
    <n v="70"/>
    <x v="1"/>
    <x v="1"/>
    <x v="2"/>
    <x v="1"/>
    <x v="1"/>
    <m/>
    <n v="850"/>
    <n v="12.142857142857142"/>
    <n v="425"/>
    <s v="Alquiler"/>
    <x v="1"/>
  </r>
  <r>
    <s v="Piso en avenida de Belén255"/>
    <x v="1"/>
    <n v="850"/>
    <x v="4"/>
    <n v="65"/>
    <x v="14"/>
    <x v="1"/>
    <x v="2"/>
    <x v="1"/>
    <x v="1"/>
    <m/>
    <n v="850"/>
    <n v="13.076923076923077"/>
    <n v="283.33333333333331"/>
    <s v="Alquiler"/>
    <x v="8"/>
  </r>
  <r>
    <s v="Piso en calle de los Hermanos Trueba272"/>
    <x v="1"/>
    <n v="850"/>
    <x v="7"/>
    <n v="38"/>
    <x v="14"/>
    <x v="1"/>
    <x v="2"/>
    <x v="1"/>
    <x v="1"/>
    <m/>
    <n v="850"/>
    <n v="22.368421052631579"/>
    <n v="850"/>
    <s v="Alquiler"/>
    <x v="3"/>
  </r>
  <r>
    <s v="Piso en Castilleja de la Cuesta154"/>
    <x v="2"/>
    <n v="850"/>
    <x v="4"/>
    <n v="112"/>
    <x v="7"/>
    <x v="1"/>
    <x v="2"/>
    <x v="1"/>
    <x v="1"/>
    <m/>
    <n v="850"/>
    <n v="7.5892857142857144"/>
    <n v="283.33333333333331"/>
    <s v="Alquiler"/>
    <x v="5"/>
  </r>
  <r>
    <s v="Piso en calle Rodrigo de Triana191"/>
    <x v="2"/>
    <n v="850"/>
    <x v="8"/>
    <n v="46"/>
    <x v="7"/>
    <x v="1"/>
    <x v="2"/>
    <x v="1"/>
    <x v="1"/>
    <m/>
    <n v="850"/>
    <n v="18.478260869565219"/>
    <n v="425"/>
    <s v="Alquiler"/>
    <x v="3"/>
  </r>
  <r>
    <s v="Piso en calle Boix y Morer447"/>
    <x v="1"/>
    <n v="850"/>
    <x v="7"/>
    <n v="50"/>
    <x v="7"/>
    <x v="1"/>
    <x v="2"/>
    <x v="2"/>
    <x v="1"/>
    <m/>
    <n v="850"/>
    <n v="17"/>
    <n v="850"/>
    <s v="Alquiler"/>
    <x v="3"/>
  </r>
  <r>
    <s v="Piso en calle Boix y Morer448"/>
    <x v="1"/>
    <n v="850"/>
    <x v="7"/>
    <n v="50"/>
    <x v="7"/>
    <x v="1"/>
    <x v="2"/>
    <x v="2"/>
    <x v="1"/>
    <m/>
    <n v="850"/>
    <n v="17"/>
    <n v="850"/>
    <s v="Alquiler"/>
    <x v="3"/>
  </r>
  <r>
    <s v="Piso en Nuestra Señora de los Ángeles226"/>
    <x v="2"/>
    <n v="850"/>
    <x v="8"/>
    <n v="75"/>
    <x v="6"/>
    <x v="1"/>
    <x v="2"/>
    <x v="1"/>
    <x v="1"/>
    <m/>
    <n v="850"/>
    <n v="11.333333333333334"/>
    <n v="425"/>
    <s v="Alquiler"/>
    <x v="3"/>
  </r>
  <r>
    <s v="Dúplex en pasaje de Alcolea33"/>
    <x v="1"/>
    <n v="850"/>
    <x v="7"/>
    <n v="88"/>
    <x v="6"/>
    <x v="1"/>
    <x v="2"/>
    <x v="1"/>
    <x v="1"/>
    <m/>
    <n v="850"/>
    <n v="9.6590909090909083"/>
    <n v="850"/>
    <s v="Alquiler"/>
    <x v="1"/>
  </r>
  <r>
    <s v="Piso en calle Cantarranas47"/>
    <x v="1"/>
    <n v="850"/>
    <x v="8"/>
    <n v="65"/>
    <x v="6"/>
    <x v="1"/>
    <x v="2"/>
    <x v="1"/>
    <x v="1"/>
    <m/>
    <n v="850"/>
    <n v="13.076923076923077"/>
    <n v="425"/>
    <s v="Alquiler"/>
    <x v="2"/>
  </r>
  <r>
    <s v="Piso en calle Arenas del Faro, Calaburra - Chaparral, Mijas-470"/>
    <x v="0"/>
    <n v="850"/>
    <x v="7"/>
    <n v="65"/>
    <x v="6"/>
    <x v="1"/>
    <x v="2"/>
    <x v="1"/>
    <x v="1"/>
    <m/>
    <n v="850"/>
    <n v="13.076923076923077"/>
    <n v="850"/>
    <s v="Alquiler"/>
    <x v="4"/>
  </r>
  <r>
    <s v="Piso en Camas57"/>
    <x v="2"/>
    <n v="850"/>
    <x v="7"/>
    <n v="70"/>
    <x v="1"/>
    <x v="1"/>
    <x v="1"/>
    <x v="1"/>
    <x v="0"/>
    <m/>
    <n v="850"/>
    <n v="12.142857142857142"/>
    <n v="850"/>
    <s v="Alquiler"/>
    <x v="5"/>
  </r>
  <r>
    <s v="Piso en calle de Fuerteventura793"/>
    <x v="1"/>
    <n v="850"/>
    <x v="7"/>
    <n v="50"/>
    <x v="1"/>
    <x v="1"/>
    <x v="1"/>
    <x v="1"/>
    <x v="0"/>
    <m/>
    <n v="850"/>
    <n v="17"/>
    <n v="850"/>
    <s v="Alquiler"/>
    <x v="2"/>
  </r>
  <r>
    <s v="Piso en calle Batalla de Trafalgar374"/>
    <x v="1"/>
    <n v="850"/>
    <x v="7"/>
    <n v="40"/>
    <x v="1"/>
    <x v="1"/>
    <x v="1"/>
    <x v="1"/>
    <x v="1"/>
    <m/>
    <n v="850"/>
    <n v="21.25"/>
    <n v="850"/>
    <s v="Alquiler"/>
    <x v="8"/>
  </r>
  <r>
    <s v="Piso en calle de Argentina376"/>
    <x v="1"/>
    <n v="850"/>
    <x v="8"/>
    <n v="70"/>
    <x v="1"/>
    <x v="1"/>
    <x v="1"/>
    <x v="1"/>
    <x v="1"/>
    <m/>
    <n v="850"/>
    <n v="12.142857142857142"/>
    <n v="425"/>
    <s v="Alquiler"/>
    <x v="8"/>
  </r>
  <r>
    <s v="Piso en Centro/ Algeciras"/>
    <x v="3"/>
    <n v="850"/>
    <x v="7"/>
    <n v="99"/>
    <x v="18"/>
    <x v="1"/>
    <x v="1"/>
    <x v="1"/>
    <x v="0"/>
    <m/>
    <n v="850"/>
    <n v="8.5858585858585865"/>
    <n v="850"/>
    <s v="Alquiler"/>
    <x v="6"/>
  </r>
  <r>
    <s v="Piso en calle Hermes89"/>
    <x v="2"/>
    <n v="850"/>
    <x v="8"/>
    <n v="75"/>
    <x v="18"/>
    <x v="1"/>
    <x v="1"/>
    <x v="1"/>
    <x v="0"/>
    <m/>
    <n v="850"/>
    <n v="11.333333333333334"/>
    <n v="425"/>
    <s v="Alquiler"/>
    <x v="3"/>
  </r>
  <r>
    <s v="Piso en avenida Clara Campoamor97"/>
    <x v="2"/>
    <n v="850"/>
    <x v="4"/>
    <n v="105"/>
    <x v="13"/>
    <x v="1"/>
    <x v="1"/>
    <x v="1"/>
    <x v="0"/>
    <m/>
    <n v="850"/>
    <n v="8.0952380952380949"/>
    <n v="283.33333333333331"/>
    <s v="Alquiler"/>
    <x v="5"/>
  </r>
  <r>
    <s v="Piso en calle Periodista Ramón Resa105"/>
    <x v="2"/>
    <n v="850"/>
    <x v="7"/>
    <n v="64"/>
    <x v="13"/>
    <x v="1"/>
    <x v="1"/>
    <x v="1"/>
    <x v="1"/>
    <m/>
    <n v="850"/>
    <n v="13.28125"/>
    <n v="850"/>
    <s v="Alquiler"/>
    <x v="3"/>
  </r>
  <r>
    <s v="Piso en Centro/ Algeciras"/>
    <x v="3"/>
    <n v="850"/>
    <x v="5"/>
    <n v="120"/>
    <x v="14"/>
    <x v="1"/>
    <x v="1"/>
    <x v="1"/>
    <x v="0"/>
    <m/>
    <n v="850"/>
    <n v="7.083333333333333"/>
    <n v="212.5"/>
    <s v="Alquiler"/>
    <x v="6"/>
  </r>
  <r>
    <s v="Piso en avenida Doctor Gálvez Ginachero, La Trinidad, Málaga-121"/>
    <x v="0"/>
    <n v="850"/>
    <x v="7"/>
    <n v="60"/>
    <x v="14"/>
    <x v="1"/>
    <x v="1"/>
    <x v="1"/>
    <x v="1"/>
    <m/>
    <n v="850"/>
    <n v="14.166666666666666"/>
    <n v="850"/>
    <s v="Alquiler"/>
    <x v="3"/>
  </r>
  <r>
    <s v="Piso en avenida Clara Campoamor138"/>
    <x v="2"/>
    <n v="850"/>
    <x v="4"/>
    <n v="110"/>
    <x v="3"/>
    <x v="1"/>
    <x v="1"/>
    <x v="1"/>
    <x v="0"/>
    <m/>
    <n v="850"/>
    <n v="7.7272727272727275"/>
    <n v="283.33333333333331"/>
    <s v="Alquiler"/>
    <x v="5"/>
  </r>
  <r>
    <s v="Piso en Emilio Lemos143"/>
    <x v="2"/>
    <n v="850"/>
    <x v="8"/>
    <n v="79"/>
    <x v="3"/>
    <x v="1"/>
    <x v="1"/>
    <x v="1"/>
    <x v="1"/>
    <m/>
    <n v="850"/>
    <n v="10.759493670886076"/>
    <n v="425"/>
    <s v="Alquiler"/>
    <x v="3"/>
  </r>
  <r>
    <s v="Piso en avenida Agustín Bálsamo/ 12"/>
    <x v="3"/>
    <n v="850"/>
    <x v="4"/>
    <n v="90"/>
    <x v="7"/>
    <x v="1"/>
    <x v="1"/>
    <x v="1"/>
    <x v="0"/>
    <m/>
    <n v="850"/>
    <n v="9.4444444444444446"/>
    <n v="283.33333333333331"/>
    <s v="Alquiler"/>
    <x v="6"/>
  </r>
  <r>
    <s v="Piso en Centro/ Algeciras"/>
    <x v="3"/>
    <n v="850"/>
    <x v="8"/>
    <n v="95"/>
    <x v="7"/>
    <x v="1"/>
    <x v="1"/>
    <x v="1"/>
    <x v="0"/>
    <m/>
    <n v="850"/>
    <n v="8.9473684210526319"/>
    <n v="425"/>
    <s v="Alquiler"/>
    <x v="6"/>
  </r>
  <r>
    <s v="Piso en calle Marqués de Linares, 2, Ricardo Soriano, Marbella-293"/>
    <x v="0"/>
    <n v="850"/>
    <x v="7"/>
    <n v="50"/>
    <x v="7"/>
    <x v="1"/>
    <x v="1"/>
    <x v="2"/>
    <x v="1"/>
    <m/>
    <n v="850"/>
    <n v="17"/>
    <n v="850"/>
    <s v="Alquiler"/>
    <x v="0"/>
  </r>
  <r>
    <s v="Piso en avenida Vistamar/ 11"/>
    <x v="3"/>
    <n v="850"/>
    <x v="4"/>
    <n v="106"/>
    <x v="6"/>
    <x v="1"/>
    <x v="1"/>
    <x v="1"/>
    <x v="0"/>
    <m/>
    <n v="850"/>
    <n v="8.0188679245283012"/>
    <n v="283.33333333333331"/>
    <s v="Alquiler"/>
    <x v="6"/>
  </r>
  <r>
    <s v="Piso en San García - La Juliana/ Algeciras"/>
    <x v="3"/>
    <n v="850"/>
    <x v="4"/>
    <n v="106"/>
    <x v="6"/>
    <x v="1"/>
    <x v="1"/>
    <x v="1"/>
    <x v="0"/>
    <m/>
    <n v="850"/>
    <n v="8.0188679245283012"/>
    <n v="283.33333333333331"/>
    <s v="Alquiler"/>
    <x v="6"/>
  </r>
  <r>
    <s v="Piso en calle Perséfone235"/>
    <x v="2"/>
    <n v="850"/>
    <x v="8"/>
    <n v="80"/>
    <x v="6"/>
    <x v="1"/>
    <x v="1"/>
    <x v="1"/>
    <x v="0"/>
    <m/>
    <n v="850"/>
    <n v="10.625"/>
    <n v="425"/>
    <s v="Alquiler"/>
    <x v="3"/>
  </r>
  <r>
    <s v="Piso en El Burgo93"/>
    <x v="1"/>
    <n v="850"/>
    <x v="7"/>
    <n v="62"/>
    <x v="6"/>
    <x v="1"/>
    <x v="1"/>
    <x v="1"/>
    <x v="1"/>
    <m/>
    <n v="850"/>
    <n v="13.709677419354838"/>
    <n v="850"/>
    <s v="Alquiler"/>
    <x v="1"/>
  </r>
  <r>
    <s v="Piso en calle Relenguillo, Centro, Benalmádena-435"/>
    <x v="0"/>
    <n v="850"/>
    <x v="7"/>
    <n v="52"/>
    <x v="6"/>
    <x v="1"/>
    <x v="1"/>
    <x v="2"/>
    <x v="0"/>
    <m/>
    <n v="850"/>
    <n v="16.346153846153847"/>
    <n v="850"/>
    <s v="Alquiler"/>
    <x v="4"/>
  </r>
  <r>
    <s v="Estudio en paseo del Cortijo, Cortijo Torrequebrada, Benalmádena-604"/>
    <x v="0"/>
    <n v="850"/>
    <x v="7"/>
    <n v="36"/>
    <x v="23"/>
    <x v="1"/>
    <x v="1"/>
    <x v="1"/>
    <x v="2"/>
    <n v="70"/>
    <n v="920"/>
    <n v="25.555555555555557"/>
    <n v="920"/>
    <s v="Alquiler"/>
    <x v="4"/>
  </r>
  <r>
    <s v="Piso en calle la Colonial387"/>
    <x v="1"/>
    <n v="840"/>
    <x v="7"/>
    <n v="36"/>
    <x v="1"/>
    <x v="1"/>
    <x v="1"/>
    <x v="1"/>
    <x v="1"/>
    <m/>
    <n v="840"/>
    <n v="23.333333333333332"/>
    <n v="840"/>
    <s v="Alquiler"/>
    <x v="8"/>
  </r>
  <r>
    <s v="Piso en calle Cicerón176"/>
    <x v="2"/>
    <n v="840"/>
    <x v="8"/>
    <n v="84"/>
    <x v="7"/>
    <x v="1"/>
    <x v="1"/>
    <x v="1"/>
    <x v="0"/>
    <m/>
    <n v="840"/>
    <n v="10"/>
    <n v="420"/>
    <s v="Alquiler"/>
    <x v="7"/>
  </r>
  <r>
    <s v="Estudio en avenida Antonio Machado, Solymar - Puerto Marina, Benalmádena-334"/>
    <x v="0"/>
    <n v="840"/>
    <x v="7"/>
    <n v="48"/>
    <x v="7"/>
    <x v="1"/>
    <x v="1"/>
    <x v="1"/>
    <x v="0"/>
    <m/>
    <n v="840"/>
    <n v="17.5"/>
    <n v="840"/>
    <s v="Alquiler"/>
    <x v="4"/>
  </r>
  <r>
    <s v="Piso en Marcelino Camacho206"/>
    <x v="2"/>
    <n v="840"/>
    <x v="7"/>
    <n v="56"/>
    <x v="6"/>
    <x v="1"/>
    <x v="1"/>
    <x v="1"/>
    <x v="0"/>
    <m/>
    <n v="840"/>
    <n v="15"/>
    <n v="840"/>
    <s v="Alquiler"/>
    <x v="5"/>
  </r>
  <r>
    <s v="Estudio en avenida Gamonal, Arroyo de la Miel, Benalmádena-48"/>
    <x v="0"/>
    <n v="835"/>
    <x v="7"/>
    <n v="40"/>
    <x v="13"/>
    <x v="1"/>
    <x v="1"/>
    <x v="1"/>
    <x v="1"/>
    <m/>
    <n v="835"/>
    <n v="20.875"/>
    <n v="835"/>
    <s v="Alquiler"/>
    <x v="4"/>
  </r>
  <r>
    <s v="Piso en calle Perdices, 3, Torreblanca del Sol, Fuengirola-180"/>
    <x v="0"/>
    <n v="830"/>
    <x v="8"/>
    <n v="80"/>
    <x v="3"/>
    <x v="1"/>
    <x v="1"/>
    <x v="1"/>
    <x v="1"/>
    <m/>
    <n v="830"/>
    <n v="10.375"/>
    <n v="415"/>
    <s v="Alquiler"/>
    <x v="4"/>
  </r>
  <r>
    <s v="Piso en Don Fadrique236"/>
    <x v="2"/>
    <n v="830"/>
    <x v="8"/>
    <n v="70"/>
    <x v="6"/>
    <x v="1"/>
    <x v="1"/>
    <x v="1"/>
    <x v="0"/>
    <m/>
    <n v="830"/>
    <n v="11.857142857142858"/>
    <n v="415"/>
    <s v="Alquiler"/>
    <x v="3"/>
  </r>
  <r>
    <s v="Piso en plaza Doctor Barraquer130"/>
    <x v="2"/>
    <n v="825"/>
    <x v="8"/>
    <n v="69"/>
    <x v="14"/>
    <x v="1"/>
    <x v="2"/>
    <x v="1"/>
    <x v="0"/>
    <m/>
    <n v="825"/>
    <n v="11.956521739130435"/>
    <n v="412.5"/>
    <s v="Alquiler"/>
    <x v="3"/>
  </r>
  <r>
    <s v="Piso en San Diego172"/>
    <x v="1"/>
    <n v="825"/>
    <x v="8"/>
    <n v="50"/>
    <x v="7"/>
    <x v="1"/>
    <x v="2"/>
    <x v="1"/>
    <x v="1"/>
    <m/>
    <n v="825"/>
    <n v="16.5"/>
    <n v="412.5"/>
    <s v="Alquiler"/>
    <x v="3"/>
  </r>
  <r>
    <s v="Piso en avenida de las Ciencias232"/>
    <x v="2"/>
    <n v="815"/>
    <x v="8"/>
    <n v="84"/>
    <x v="6"/>
    <x v="1"/>
    <x v="1"/>
    <x v="1"/>
    <x v="0"/>
    <m/>
    <n v="815"/>
    <n v="9.7023809523809526"/>
    <n v="407.5"/>
    <s v="Alquiler"/>
    <x v="3"/>
  </r>
  <r>
    <s v="Casa o chalet independiente en calle Arcos del Cobre/ 108"/>
    <x v="3"/>
    <n v="800"/>
    <x v="8"/>
    <n v="126"/>
    <x v="0"/>
    <x v="0"/>
    <x v="0"/>
    <x v="0"/>
    <x v="0"/>
    <m/>
    <n v="800"/>
    <n v="6.3492063492063489"/>
    <n v="400"/>
    <s v="Alquiler"/>
    <x v="6"/>
  </r>
  <r>
    <s v="Chalet pareado en San García - La Juliana/ Algeciras"/>
    <x v="3"/>
    <n v="800"/>
    <x v="4"/>
    <n v="120"/>
    <x v="0"/>
    <x v="0"/>
    <x v="0"/>
    <x v="0"/>
    <x v="0"/>
    <m/>
    <n v="800"/>
    <n v="6.666666666666667"/>
    <n v="266.66666666666669"/>
    <s v="Alquiler"/>
    <x v="6"/>
  </r>
  <r>
    <s v="Chalet adosado en calle Vicente Aleixandre27"/>
    <x v="2"/>
    <n v="800"/>
    <x v="8"/>
    <n v="90"/>
    <x v="0"/>
    <x v="0"/>
    <x v="0"/>
    <x v="0"/>
    <x v="0"/>
    <m/>
    <n v="800"/>
    <n v="8.8888888888888893"/>
    <n v="400"/>
    <s v="Alquiler"/>
    <x v="5"/>
  </r>
  <r>
    <s v="Piso en calle Juan Bernal79"/>
    <x v="2"/>
    <n v="800"/>
    <x v="7"/>
    <n v="55"/>
    <x v="1"/>
    <x v="1"/>
    <x v="2"/>
    <x v="1"/>
    <x v="1"/>
    <m/>
    <n v="800"/>
    <n v="14.545454545454545"/>
    <n v="800"/>
    <s v="Alquiler"/>
    <x v="3"/>
  </r>
  <r>
    <s v="Piso en calle Edward Elgar, La Princesa, Málaga-882"/>
    <x v="0"/>
    <n v="800"/>
    <x v="7"/>
    <n v="40"/>
    <x v="1"/>
    <x v="1"/>
    <x v="2"/>
    <x v="1"/>
    <x v="1"/>
    <m/>
    <n v="800"/>
    <n v="20"/>
    <n v="800"/>
    <s v="Alquiler"/>
    <x v="3"/>
  </r>
  <r>
    <s v="Piso en calle Edward Elgar, La Princesa, Málaga-883"/>
    <x v="0"/>
    <n v="800"/>
    <x v="7"/>
    <n v="40"/>
    <x v="1"/>
    <x v="1"/>
    <x v="2"/>
    <x v="1"/>
    <x v="1"/>
    <m/>
    <n v="800"/>
    <n v="20"/>
    <n v="800"/>
    <s v="Alquiler"/>
    <x v="3"/>
  </r>
  <r>
    <s v="Piso en Vistafranca, s/n, Vistafranca, Málaga-98"/>
    <x v="0"/>
    <n v="800"/>
    <x v="8"/>
    <n v="50"/>
    <x v="14"/>
    <x v="1"/>
    <x v="2"/>
    <x v="1"/>
    <x v="1"/>
    <m/>
    <n v="800"/>
    <n v="16"/>
    <n v="400"/>
    <s v="Alquiler"/>
    <x v="3"/>
  </r>
  <r>
    <s v="Piso en calle Zunzunegui226"/>
    <x v="1"/>
    <n v="800"/>
    <x v="7"/>
    <n v="50"/>
    <x v="3"/>
    <x v="1"/>
    <x v="2"/>
    <x v="1"/>
    <x v="1"/>
    <m/>
    <n v="800"/>
    <n v="16"/>
    <n v="800"/>
    <s v="Alquiler"/>
    <x v="1"/>
  </r>
  <r>
    <s v="Piso en Santa Ana247"/>
    <x v="2"/>
    <n v="800"/>
    <x v="7"/>
    <n v="55"/>
    <x v="6"/>
    <x v="1"/>
    <x v="2"/>
    <x v="1"/>
    <x v="1"/>
    <m/>
    <n v="800"/>
    <n v="14.545454545454545"/>
    <n v="800"/>
    <s v="Alquiler"/>
    <x v="3"/>
  </r>
  <r>
    <s v="Piso en calle Calatrava268"/>
    <x v="2"/>
    <n v="800"/>
    <x v="7"/>
    <n v="55"/>
    <x v="6"/>
    <x v="1"/>
    <x v="2"/>
    <x v="2"/>
    <x v="1"/>
    <m/>
    <n v="800"/>
    <n v="14.545454545454545"/>
    <n v="800"/>
    <s v="Alquiler"/>
    <x v="3"/>
  </r>
  <r>
    <s v="Piso en calle Pinos Alta87"/>
    <x v="1"/>
    <n v="800"/>
    <x v="7"/>
    <n v="70"/>
    <x v="6"/>
    <x v="1"/>
    <x v="2"/>
    <x v="1"/>
    <x v="1"/>
    <m/>
    <n v="800"/>
    <n v="11.428571428571429"/>
    <n v="800"/>
    <s v="Alquiler"/>
    <x v="3"/>
  </r>
  <r>
    <s v="Piso en Soto del Real102"/>
    <x v="1"/>
    <n v="800"/>
    <x v="8"/>
    <n v="52"/>
    <x v="6"/>
    <x v="1"/>
    <x v="2"/>
    <x v="1"/>
    <x v="1"/>
    <m/>
    <n v="800"/>
    <n v="15.384615384615385"/>
    <n v="400"/>
    <s v="Alquiler"/>
    <x v="2"/>
  </r>
  <r>
    <s v="Piso en calle San Rafael, 11, Zona Puerto Deportivo, Fuengirola-427"/>
    <x v="0"/>
    <n v="800"/>
    <x v="7"/>
    <n v="45"/>
    <x v="6"/>
    <x v="1"/>
    <x v="2"/>
    <x v="2"/>
    <x v="1"/>
    <m/>
    <n v="800"/>
    <n v="17.777777777777779"/>
    <n v="800"/>
    <s v="Alquiler"/>
    <x v="4"/>
  </r>
  <r>
    <s v="Piso en San José - Buenos Aires811"/>
    <x v="1"/>
    <n v="800"/>
    <x v="7"/>
    <n v="93"/>
    <x v="1"/>
    <x v="1"/>
    <x v="1"/>
    <x v="1"/>
    <x v="0"/>
    <m/>
    <n v="800"/>
    <n v="8.6021505376344081"/>
    <n v="800"/>
    <s v="Alquiler"/>
    <x v="8"/>
  </r>
  <r>
    <s v="Piso en paseo de Extremadura499"/>
    <x v="1"/>
    <n v="800"/>
    <x v="7"/>
    <n v="47"/>
    <x v="1"/>
    <x v="1"/>
    <x v="1"/>
    <x v="2"/>
    <x v="1"/>
    <m/>
    <n v="800"/>
    <n v="17.021276595744681"/>
    <n v="800"/>
    <s v="Alquiler"/>
    <x v="3"/>
  </r>
  <r>
    <s v="Piso en avenida Ramón Puyol/ 20"/>
    <x v="3"/>
    <n v="800"/>
    <x v="5"/>
    <n v="90"/>
    <x v="15"/>
    <x v="1"/>
    <x v="1"/>
    <x v="1"/>
    <x v="0"/>
    <m/>
    <n v="800"/>
    <n v="8.8888888888888893"/>
    <n v="200"/>
    <s v="Alquiler"/>
    <x v="6"/>
  </r>
  <r>
    <s v="Piso en paseo de la Conferencia/ Centro"/>
    <x v="3"/>
    <n v="800"/>
    <x v="4"/>
    <n v="100"/>
    <x v="13"/>
    <x v="1"/>
    <x v="1"/>
    <x v="1"/>
    <x v="0"/>
    <m/>
    <n v="800"/>
    <n v="8"/>
    <n v="266.66666666666669"/>
    <s v="Alquiler"/>
    <x v="6"/>
  </r>
  <r>
    <s v="Piso en calle del Rosario758"/>
    <x v="1"/>
    <n v="800"/>
    <x v="8"/>
    <n v="72"/>
    <x v="13"/>
    <x v="1"/>
    <x v="1"/>
    <x v="1"/>
    <x v="0"/>
    <m/>
    <n v="800"/>
    <n v="11.111111111111111"/>
    <n v="400"/>
    <s v="Alquiler"/>
    <x v="2"/>
  </r>
  <r>
    <s v="Piso en avenida de los Manantiales, 24, Manantiales - Estación de Autobuses, Torremolinos-49"/>
    <x v="0"/>
    <n v="800"/>
    <x v="7"/>
    <n v="30"/>
    <x v="13"/>
    <x v="1"/>
    <x v="1"/>
    <x v="1"/>
    <x v="1"/>
    <m/>
    <n v="800"/>
    <n v="26.666666666666668"/>
    <n v="800"/>
    <s v="Alquiler"/>
    <x v="4"/>
  </r>
  <r>
    <s v="Piso en Centro/ Algeciras"/>
    <x v="3"/>
    <n v="800"/>
    <x v="4"/>
    <n v="100"/>
    <x v="14"/>
    <x v="1"/>
    <x v="1"/>
    <x v="1"/>
    <x v="0"/>
    <m/>
    <n v="800"/>
    <n v="8"/>
    <n v="266.66666666666669"/>
    <s v="Alquiler"/>
    <x v="6"/>
  </r>
  <r>
    <s v="Piso en avenida de España141"/>
    <x v="2"/>
    <n v="800"/>
    <x v="4"/>
    <n v="95"/>
    <x v="3"/>
    <x v="1"/>
    <x v="1"/>
    <x v="1"/>
    <x v="0"/>
    <m/>
    <n v="800"/>
    <n v="8.4210526315789469"/>
    <n v="266.66666666666669"/>
    <s v="Alquiler"/>
    <x v="7"/>
  </r>
  <r>
    <s v="Piso en Las Navas148"/>
    <x v="2"/>
    <n v="800"/>
    <x v="4"/>
    <n v="92"/>
    <x v="3"/>
    <x v="1"/>
    <x v="1"/>
    <x v="1"/>
    <x v="0"/>
    <m/>
    <n v="800"/>
    <n v="8.695652173913043"/>
    <n v="266.66666666666669"/>
    <s v="Alquiler"/>
    <x v="3"/>
  </r>
  <r>
    <s v="Piso en calle María Auxiliadora/ 6"/>
    <x v="3"/>
    <n v="800"/>
    <x v="4"/>
    <n v="81"/>
    <x v="3"/>
    <x v="1"/>
    <x v="1"/>
    <x v="1"/>
    <x v="1"/>
    <m/>
    <n v="800"/>
    <n v="9.8765432098765427"/>
    <n v="266.66666666666669"/>
    <s v="Alquiler"/>
    <x v="6"/>
  </r>
  <r>
    <s v="Piso en calle Luis Braille, Carranque - Haza Cuevas, Málaga-214"/>
    <x v="0"/>
    <n v="800"/>
    <x v="7"/>
    <n v="40"/>
    <x v="3"/>
    <x v="1"/>
    <x v="1"/>
    <x v="1"/>
    <x v="1"/>
    <m/>
    <n v="800"/>
    <n v="20"/>
    <n v="800"/>
    <s v="Alquiler"/>
    <x v="3"/>
  </r>
  <r>
    <s v="Ático en avenida del Barrerillo153"/>
    <x v="2"/>
    <n v="800"/>
    <x v="7"/>
    <n v="100"/>
    <x v="7"/>
    <x v="1"/>
    <x v="1"/>
    <x v="1"/>
    <x v="0"/>
    <m/>
    <n v="800"/>
    <n v="8"/>
    <n v="800"/>
    <s v="Alquiler"/>
    <x v="5"/>
  </r>
  <r>
    <s v="Piso en calle Hermanos Vega Olivares173"/>
    <x v="2"/>
    <n v="800"/>
    <x v="8"/>
    <n v="75"/>
    <x v="7"/>
    <x v="1"/>
    <x v="1"/>
    <x v="1"/>
    <x v="0"/>
    <m/>
    <n v="800"/>
    <n v="10.666666666666666"/>
    <n v="400"/>
    <s v="Alquiler"/>
    <x v="5"/>
  </r>
  <r>
    <s v="Piso en calle Diego Puerta185"/>
    <x v="2"/>
    <n v="800"/>
    <x v="8"/>
    <n v="74"/>
    <x v="7"/>
    <x v="1"/>
    <x v="1"/>
    <x v="1"/>
    <x v="1"/>
    <m/>
    <n v="800"/>
    <n v="10.810810810810811"/>
    <n v="400"/>
    <s v="Alquiler"/>
    <x v="3"/>
  </r>
  <r>
    <s v="Piso en Arroyo - Santa Justa199"/>
    <x v="2"/>
    <n v="800"/>
    <x v="4"/>
    <n v="67"/>
    <x v="7"/>
    <x v="1"/>
    <x v="1"/>
    <x v="1"/>
    <x v="1"/>
    <m/>
    <n v="800"/>
    <n v="11.940298507462687"/>
    <n v="266.66666666666669"/>
    <s v="Alquiler"/>
    <x v="3"/>
  </r>
  <r>
    <s v="Piso en calle Acequia del Real, s/n, Campo de Mijas, Mijas-331"/>
    <x v="0"/>
    <n v="800"/>
    <x v="7"/>
    <n v="60"/>
    <x v="7"/>
    <x v="1"/>
    <x v="1"/>
    <x v="1"/>
    <x v="0"/>
    <m/>
    <n v="800"/>
    <n v="13.333333333333334"/>
    <n v="800"/>
    <s v="Alquiler"/>
    <x v="4"/>
  </r>
  <r>
    <s v="Piso en calle Libertad582"/>
    <x v="1"/>
    <n v="800"/>
    <x v="7"/>
    <n v="51"/>
    <x v="6"/>
    <x v="1"/>
    <x v="1"/>
    <x v="1"/>
    <x v="0"/>
    <m/>
    <n v="800"/>
    <n v="15.686274509803921"/>
    <n v="800"/>
    <s v="Alquiler"/>
    <x v="8"/>
  </r>
  <r>
    <s v="Piso en San Diego249"/>
    <x v="2"/>
    <n v="800"/>
    <x v="5"/>
    <n v="100"/>
    <x v="23"/>
    <x v="1"/>
    <x v="1"/>
    <x v="1"/>
    <x v="1"/>
    <m/>
    <n v="800"/>
    <n v="8"/>
    <n v="200"/>
    <s v="Alquiler"/>
    <x v="3"/>
  </r>
  <r>
    <s v="Estudio en avenida Gamonal, 12, Parque de la Paloma, Benalmádena-54"/>
    <x v="0"/>
    <n v="799"/>
    <x v="7"/>
    <n v="50"/>
    <x v="13"/>
    <x v="1"/>
    <x v="1"/>
    <x v="1"/>
    <x v="1"/>
    <m/>
    <n v="799"/>
    <n v="15.98"/>
    <n v="799"/>
    <s v="Alquiler"/>
    <x v="4"/>
  </r>
  <r>
    <s v="Casa o chalet independiente en calle del Tulipán518"/>
    <x v="1"/>
    <n v="795"/>
    <x v="7"/>
    <n v="100"/>
    <x v="0"/>
    <x v="0"/>
    <x v="0"/>
    <x v="0"/>
    <x v="1"/>
    <m/>
    <n v="795"/>
    <n v="7.95"/>
    <n v="795"/>
    <s v="Alquiler"/>
    <x v="8"/>
  </r>
  <r>
    <s v="Piso en calle Cicerón98"/>
    <x v="2"/>
    <n v="795"/>
    <x v="7"/>
    <n v="61"/>
    <x v="13"/>
    <x v="1"/>
    <x v="1"/>
    <x v="1"/>
    <x v="0"/>
    <m/>
    <n v="795"/>
    <n v="13.032786885245901"/>
    <n v="795"/>
    <s v="Alquiler"/>
    <x v="7"/>
  </r>
  <r>
    <s v="Chalet adosado en calle Fragata/ San García - La Juliana"/>
    <x v="3"/>
    <n v="790"/>
    <x v="4"/>
    <n v="70"/>
    <x v="0"/>
    <x v="0"/>
    <x v="0"/>
    <x v="0"/>
    <x v="0"/>
    <m/>
    <n v="790"/>
    <n v="11.285714285714286"/>
    <n v="263.33333333333331"/>
    <s v="Alquiler"/>
    <x v="6"/>
  </r>
  <r>
    <s v="Piso en Lavapiés-Embajadores471"/>
    <x v="1"/>
    <n v="790"/>
    <x v="7"/>
    <n v="31"/>
    <x v="3"/>
    <x v="1"/>
    <x v="2"/>
    <x v="2"/>
    <x v="1"/>
    <m/>
    <n v="790"/>
    <n v="25.483870967741936"/>
    <n v="790"/>
    <s v="Alquiler"/>
    <x v="3"/>
  </r>
  <r>
    <s v="Piso en Lavapiés-Embajadores472"/>
    <x v="1"/>
    <n v="790"/>
    <x v="7"/>
    <n v="31"/>
    <x v="3"/>
    <x v="1"/>
    <x v="2"/>
    <x v="2"/>
    <x v="1"/>
    <m/>
    <n v="790"/>
    <n v="25.483870967741936"/>
    <n v="790"/>
    <s v="Alquiler"/>
    <x v="3"/>
  </r>
  <r>
    <s v="Casa o chalet independiente en calle Sisenando43"/>
    <x v="2"/>
    <n v="780"/>
    <x v="4"/>
    <n v="85"/>
    <x v="0"/>
    <x v="0"/>
    <x v="0"/>
    <x v="0"/>
    <x v="0"/>
    <m/>
    <n v="780"/>
    <n v="9.1764705882352935"/>
    <n v="260"/>
    <s v="Alquiler"/>
    <x v="7"/>
  </r>
  <r>
    <s v="Piso en plaza de los Duendes de Sevilla126"/>
    <x v="2"/>
    <n v="780"/>
    <x v="4"/>
    <n v="60"/>
    <x v="14"/>
    <x v="1"/>
    <x v="2"/>
    <x v="1"/>
    <x v="1"/>
    <m/>
    <n v="780"/>
    <n v="13"/>
    <n v="260"/>
    <s v="Alquiler"/>
    <x v="3"/>
  </r>
  <r>
    <s v="Piso en plaza de los Duendes de Sevilla131"/>
    <x v="2"/>
    <n v="780"/>
    <x v="4"/>
    <n v="60"/>
    <x v="14"/>
    <x v="1"/>
    <x v="2"/>
    <x v="1"/>
    <x v="1"/>
    <m/>
    <n v="780"/>
    <n v="13"/>
    <n v="260"/>
    <s v="Alquiler"/>
    <x v="3"/>
  </r>
  <r>
    <s v="Piso en calle Alcalde José Antonio Cabrera155"/>
    <x v="2"/>
    <n v="780"/>
    <x v="4"/>
    <n v="95"/>
    <x v="7"/>
    <x v="1"/>
    <x v="2"/>
    <x v="1"/>
    <x v="0"/>
    <m/>
    <n v="780"/>
    <n v="8.2105263157894743"/>
    <n v="260"/>
    <s v="Alquiler"/>
    <x v="5"/>
  </r>
  <r>
    <s v="Piso en calle Puerto de Envalira187"/>
    <x v="2"/>
    <n v="780"/>
    <x v="8"/>
    <n v="70"/>
    <x v="7"/>
    <x v="1"/>
    <x v="2"/>
    <x v="1"/>
    <x v="1"/>
    <m/>
    <n v="780"/>
    <n v="11.142857142857142"/>
    <n v="390"/>
    <s v="Alquiler"/>
    <x v="3"/>
  </r>
  <r>
    <s v="Piso en Ciudad Jardín69"/>
    <x v="2"/>
    <n v="780"/>
    <x v="7"/>
    <n v="60"/>
    <x v="1"/>
    <x v="1"/>
    <x v="1"/>
    <x v="1"/>
    <x v="1"/>
    <m/>
    <n v="780"/>
    <n v="13"/>
    <n v="780"/>
    <s v="Alquiler"/>
    <x v="3"/>
  </r>
  <r>
    <s v="Piso en Misioneras Concepcionistas/ s/n"/>
    <x v="3"/>
    <n v="780"/>
    <x v="4"/>
    <n v="100"/>
    <x v="3"/>
    <x v="1"/>
    <x v="1"/>
    <x v="1"/>
    <x v="0"/>
    <m/>
    <n v="780"/>
    <n v="7.8"/>
    <n v="260"/>
    <s v="Alquiler"/>
    <x v="6"/>
  </r>
  <r>
    <s v="Piso en calle Rico Cejudo146"/>
    <x v="2"/>
    <n v="780"/>
    <x v="8"/>
    <n v="60"/>
    <x v="3"/>
    <x v="1"/>
    <x v="1"/>
    <x v="1"/>
    <x v="1"/>
    <m/>
    <n v="780"/>
    <n v="13"/>
    <n v="390"/>
    <s v="Alquiler"/>
    <x v="3"/>
  </r>
  <r>
    <s v="Piso en avenida Alcalde Manuel Cabello164"/>
    <x v="2"/>
    <n v="780"/>
    <x v="8"/>
    <n v="66"/>
    <x v="7"/>
    <x v="1"/>
    <x v="1"/>
    <x v="1"/>
    <x v="0"/>
    <m/>
    <n v="780"/>
    <n v="11.818181818181818"/>
    <n v="390"/>
    <s v="Alquiler"/>
    <x v="5"/>
  </r>
  <r>
    <s v="Piso en calle Turia157"/>
    <x v="2"/>
    <n v="780"/>
    <x v="8"/>
    <n v="60"/>
    <x v="7"/>
    <x v="1"/>
    <x v="1"/>
    <x v="1"/>
    <x v="1"/>
    <m/>
    <n v="780"/>
    <n v="13"/>
    <n v="390"/>
    <s v="Alquiler"/>
    <x v="5"/>
  </r>
  <r>
    <s v="Estudio en calle Robinson Crusoe, 1, Cortijo Alto, Málaga-854"/>
    <x v="0"/>
    <n v="775"/>
    <x v="7"/>
    <n v="31"/>
    <x v="1"/>
    <x v="1"/>
    <x v="2"/>
    <x v="2"/>
    <x v="1"/>
    <m/>
    <n v="775"/>
    <n v="25"/>
    <n v="775"/>
    <s v="Alquiler"/>
    <x v="3"/>
  </r>
  <r>
    <s v="Piso en Pedregalejo - Morlaco, Málaga-886"/>
    <x v="0"/>
    <n v="760"/>
    <x v="7"/>
    <n v="55"/>
    <x v="1"/>
    <x v="1"/>
    <x v="2"/>
    <x v="1"/>
    <x v="1"/>
    <m/>
    <n v="760"/>
    <n v="13.818181818181818"/>
    <n v="760"/>
    <s v="Alquiler"/>
    <x v="3"/>
  </r>
  <r>
    <s v="Chalet adosado en Centro/ Algeciras"/>
    <x v="3"/>
    <n v="750"/>
    <x v="8"/>
    <n v="80"/>
    <x v="0"/>
    <x v="0"/>
    <x v="0"/>
    <x v="0"/>
    <x v="0"/>
    <m/>
    <n v="750"/>
    <n v="9.375"/>
    <n v="375"/>
    <s v="Alquiler"/>
    <x v="6"/>
  </r>
  <r>
    <s v="Chalet adosado en calle Amancio Renes41"/>
    <x v="2"/>
    <n v="750"/>
    <x v="8"/>
    <n v="88"/>
    <x v="0"/>
    <x v="0"/>
    <x v="0"/>
    <x v="0"/>
    <x v="0"/>
    <m/>
    <n v="750"/>
    <n v="8.5227272727272734"/>
    <n v="375"/>
    <s v="Alquiler"/>
    <x v="7"/>
  </r>
  <r>
    <s v="Piso en San Jerónimo83"/>
    <x v="2"/>
    <n v="750"/>
    <x v="8"/>
    <n v="55"/>
    <x v="1"/>
    <x v="1"/>
    <x v="2"/>
    <x v="1"/>
    <x v="0"/>
    <m/>
    <n v="750"/>
    <n v="13.636363636363637"/>
    <n v="375"/>
    <s v="Alquiler"/>
    <x v="3"/>
  </r>
  <r>
    <s v="Piso en calle Sor Petra78"/>
    <x v="2"/>
    <n v="750"/>
    <x v="7"/>
    <n v="65"/>
    <x v="1"/>
    <x v="1"/>
    <x v="2"/>
    <x v="1"/>
    <x v="1"/>
    <m/>
    <n v="750"/>
    <n v="11.538461538461538"/>
    <n v="750"/>
    <s v="Alquiler"/>
    <x v="7"/>
  </r>
  <r>
    <s v="Piso en calle Torres Farfán81"/>
    <x v="2"/>
    <n v="750"/>
    <x v="8"/>
    <n v="50"/>
    <x v="1"/>
    <x v="1"/>
    <x v="2"/>
    <x v="1"/>
    <x v="1"/>
    <m/>
    <n v="750"/>
    <n v="15"/>
    <n v="375"/>
    <s v="Alquiler"/>
    <x v="3"/>
  </r>
  <r>
    <s v="Piso en Puerta Carmona-Puerta Osario-Amador de los Ríos254"/>
    <x v="2"/>
    <n v="750"/>
    <x v="7"/>
    <n v="45"/>
    <x v="1"/>
    <x v="1"/>
    <x v="2"/>
    <x v="2"/>
    <x v="1"/>
    <m/>
    <n v="750"/>
    <n v="16.666666666666668"/>
    <n v="750"/>
    <s v="Alquiler"/>
    <x v="3"/>
  </r>
  <r>
    <s v="Piso en calle San Benito184"/>
    <x v="2"/>
    <n v="750"/>
    <x v="8"/>
    <n v="65"/>
    <x v="7"/>
    <x v="1"/>
    <x v="2"/>
    <x v="1"/>
    <x v="1"/>
    <m/>
    <n v="750"/>
    <n v="11.538461538461538"/>
    <n v="375"/>
    <s v="Alquiler"/>
    <x v="3"/>
  </r>
  <r>
    <s v="Piso en avenida de Bellavista193"/>
    <x v="2"/>
    <n v="750"/>
    <x v="4"/>
    <n v="79"/>
    <x v="7"/>
    <x v="1"/>
    <x v="2"/>
    <x v="1"/>
    <x v="1"/>
    <m/>
    <n v="750"/>
    <n v="9.4936708860759502"/>
    <n v="250"/>
    <s v="Alquiler"/>
    <x v="3"/>
  </r>
  <r>
    <s v="Piso en calle de Santa Juliana453"/>
    <x v="1"/>
    <n v="750"/>
    <x v="8"/>
    <n v="58"/>
    <x v="7"/>
    <x v="1"/>
    <x v="2"/>
    <x v="2"/>
    <x v="1"/>
    <m/>
    <n v="750"/>
    <n v="12.931034482758621"/>
    <n v="375"/>
    <s v="Alquiler"/>
    <x v="3"/>
  </r>
  <r>
    <s v="Piso en Brezo560"/>
    <x v="1"/>
    <n v="750"/>
    <x v="7"/>
    <n v="50"/>
    <x v="6"/>
    <x v="1"/>
    <x v="2"/>
    <x v="1"/>
    <x v="0"/>
    <m/>
    <n v="750"/>
    <n v="15"/>
    <n v="750"/>
    <s v="Alquiler"/>
    <x v="8"/>
  </r>
  <r>
    <s v="Piso en Pedregalejo - Morlaco, Málaga-488"/>
    <x v="0"/>
    <n v="750"/>
    <x v="7"/>
    <n v="48"/>
    <x v="6"/>
    <x v="1"/>
    <x v="2"/>
    <x v="1"/>
    <x v="1"/>
    <m/>
    <n v="750"/>
    <n v="15.625"/>
    <n v="750"/>
    <s v="Alquiler"/>
    <x v="3"/>
  </r>
  <r>
    <s v="Piso en avenida República Argentina60"/>
    <x v="2"/>
    <n v="750"/>
    <x v="7"/>
    <n v="50"/>
    <x v="1"/>
    <x v="1"/>
    <x v="1"/>
    <x v="1"/>
    <x v="0"/>
    <m/>
    <n v="750"/>
    <n v="15"/>
    <n v="750"/>
    <s v="Alquiler"/>
    <x v="5"/>
  </r>
  <r>
    <s v="Estudio en avenida Inmaculada Concepción, Arroyo de la Miel, Benalmádena-953"/>
    <x v="0"/>
    <n v="750"/>
    <x v="7"/>
    <n v="60"/>
    <x v="1"/>
    <x v="1"/>
    <x v="1"/>
    <x v="1"/>
    <x v="1"/>
    <m/>
    <n v="750"/>
    <n v="12.5"/>
    <n v="750"/>
    <s v="Alquiler"/>
    <x v="4"/>
  </r>
  <r>
    <s v="Piso en calle Martínez de la Rosa, Suárez, Málaga-4"/>
    <x v="0"/>
    <n v="750"/>
    <x v="7"/>
    <n v="40"/>
    <x v="18"/>
    <x v="1"/>
    <x v="1"/>
    <x v="1"/>
    <x v="1"/>
    <m/>
    <n v="750"/>
    <n v="18.75"/>
    <n v="750"/>
    <s v="Alquiler"/>
    <x v="3"/>
  </r>
  <r>
    <s v="Ático en avenida de América/ 3"/>
    <x v="3"/>
    <n v="750"/>
    <x v="8"/>
    <n v="64"/>
    <x v="15"/>
    <x v="1"/>
    <x v="1"/>
    <x v="1"/>
    <x v="0"/>
    <m/>
    <n v="750"/>
    <n v="11.71875"/>
    <n v="375"/>
    <s v="Alquiler"/>
    <x v="6"/>
  </r>
  <r>
    <s v="Piso en calle Alhamar, Sitio de Calahonda, Mijas-8"/>
    <x v="0"/>
    <n v="750"/>
    <x v="7"/>
    <n v="61"/>
    <x v="15"/>
    <x v="1"/>
    <x v="1"/>
    <x v="1"/>
    <x v="1"/>
    <m/>
    <n v="750"/>
    <n v="12.295081967213115"/>
    <n v="750"/>
    <s v="Alquiler"/>
    <x v="4"/>
  </r>
  <r>
    <s v="Piso en avenida de América/ Urb. Marina del Carmen"/>
    <x v="3"/>
    <n v="750"/>
    <x v="4"/>
    <n v="90"/>
    <x v="7"/>
    <x v="1"/>
    <x v="1"/>
    <x v="1"/>
    <x v="1"/>
    <m/>
    <n v="750"/>
    <n v="8.3333333333333339"/>
    <n v="250"/>
    <s v="Alquiler"/>
    <x v="6"/>
  </r>
  <r>
    <s v="Piso en calle Ramón de Algeciras/ s/n"/>
    <x v="3"/>
    <n v="750"/>
    <x v="8"/>
    <n v="75"/>
    <x v="6"/>
    <x v="1"/>
    <x v="1"/>
    <x v="1"/>
    <x v="0"/>
    <m/>
    <n v="750"/>
    <n v="10"/>
    <n v="375"/>
    <s v="Alquiler"/>
    <x v="6"/>
  </r>
  <r>
    <s v="Piso en calle Comandante Gómez Ortega/ 37"/>
    <x v="3"/>
    <n v="750"/>
    <x v="8"/>
    <n v="70"/>
    <x v="6"/>
    <x v="1"/>
    <x v="1"/>
    <x v="1"/>
    <x v="1"/>
    <m/>
    <n v="750"/>
    <n v="10.714285714285714"/>
    <n v="375"/>
    <s v="Alquiler"/>
    <x v="6"/>
  </r>
  <r>
    <s v="Piso en calle del Arenal77"/>
    <x v="1"/>
    <n v="750"/>
    <x v="7"/>
    <n v="38"/>
    <x v="6"/>
    <x v="1"/>
    <x v="1"/>
    <x v="1"/>
    <x v="1"/>
    <m/>
    <n v="750"/>
    <n v="19.736842105263158"/>
    <n v="750"/>
    <s v="Alquiler"/>
    <x v="3"/>
  </r>
  <r>
    <s v="Piso en avenida Virgen de la Palma/ s/n"/>
    <x v="3"/>
    <n v="730"/>
    <x v="7"/>
    <n v="67"/>
    <x v="1"/>
    <x v="1"/>
    <x v="1"/>
    <x v="1"/>
    <x v="0"/>
    <m/>
    <n v="730"/>
    <n v="10.895522388059701"/>
    <n v="730"/>
    <s v="Alquiler"/>
    <x v="6"/>
  </r>
  <r>
    <s v="Piso en Coria del Río77"/>
    <x v="2"/>
    <n v="725"/>
    <x v="4"/>
    <n v="80"/>
    <x v="1"/>
    <x v="1"/>
    <x v="2"/>
    <x v="1"/>
    <x v="0"/>
    <m/>
    <n v="725"/>
    <n v="9.0625"/>
    <n v="241.66666666666666"/>
    <s v="Alquiler"/>
    <x v="5"/>
  </r>
  <r>
    <s v="Ático en Centro178"/>
    <x v="2"/>
    <n v="725"/>
    <x v="8"/>
    <n v="65"/>
    <x v="7"/>
    <x v="1"/>
    <x v="1"/>
    <x v="1"/>
    <x v="0"/>
    <m/>
    <n v="725"/>
    <n v="11.153846153846153"/>
    <n v="362.5"/>
    <s v="Alquiler"/>
    <x v="7"/>
  </r>
  <r>
    <s v="Chalet adosado en avenida Virgen del Carmen/ 85"/>
    <x v="3"/>
    <n v="720"/>
    <x v="4"/>
    <n v="100"/>
    <x v="0"/>
    <x v="0"/>
    <x v="0"/>
    <x v="0"/>
    <x v="0"/>
    <m/>
    <n v="720"/>
    <n v="7.2"/>
    <n v="240"/>
    <s v="Alquiler"/>
    <x v="6"/>
  </r>
  <r>
    <s v="Casa o chalet independiente en calle Santa Bárbara45"/>
    <x v="2"/>
    <n v="720"/>
    <x v="4"/>
    <n v="90"/>
    <x v="0"/>
    <x v="0"/>
    <x v="0"/>
    <x v="0"/>
    <x v="0"/>
    <m/>
    <n v="720"/>
    <n v="8"/>
    <n v="240"/>
    <s v="Alquiler"/>
    <x v="7"/>
  </r>
  <r>
    <s v="Estudio en calle de Antonio Zamora185"/>
    <x v="1"/>
    <n v="720"/>
    <x v="7"/>
    <n v="35"/>
    <x v="3"/>
    <x v="1"/>
    <x v="2"/>
    <x v="1"/>
    <x v="1"/>
    <m/>
    <n v="720"/>
    <n v="20.571428571428573"/>
    <n v="720"/>
    <s v="Alquiler"/>
    <x v="3"/>
  </r>
  <r>
    <s v="Estudio en calle de Antonio Zamora186"/>
    <x v="1"/>
    <n v="720"/>
    <x v="7"/>
    <n v="35"/>
    <x v="3"/>
    <x v="1"/>
    <x v="2"/>
    <x v="1"/>
    <x v="1"/>
    <m/>
    <n v="720"/>
    <n v="20.571428571428573"/>
    <n v="720"/>
    <s v="Alquiler"/>
    <x v="3"/>
  </r>
  <r>
    <s v="Piso en calle de Rodríguez Espinosa277"/>
    <x v="1"/>
    <n v="715"/>
    <x v="8"/>
    <n v="70"/>
    <x v="14"/>
    <x v="1"/>
    <x v="2"/>
    <x v="1"/>
    <x v="1"/>
    <m/>
    <n v="715"/>
    <n v="10.214285714285714"/>
    <n v="357.5"/>
    <s v="Alquiler"/>
    <x v="3"/>
  </r>
  <r>
    <s v="Estudio en Arroyo de la Miel, Benalmádena-466"/>
    <x v="0"/>
    <n v="710"/>
    <x v="7"/>
    <n v="39"/>
    <x v="6"/>
    <x v="1"/>
    <x v="2"/>
    <x v="1"/>
    <x v="1"/>
    <m/>
    <n v="710"/>
    <n v="18.205128205128204"/>
    <n v="710"/>
    <s v="Alquiler"/>
    <x v="4"/>
  </r>
  <r>
    <s v="Estudio en Victoria Eugenia, Málaga-633"/>
    <x v="0"/>
    <n v="700"/>
    <x v="7"/>
    <n v="33"/>
    <x v="9"/>
    <x v="1"/>
    <x v="2"/>
    <x v="2"/>
    <x v="1"/>
    <m/>
    <n v="700"/>
    <n v="21.212121212121211"/>
    <n v="700"/>
    <s v="Alquiler"/>
    <x v="3"/>
  </r>
  <r>
    <s v="Piso en calle guerrita82"/>
    <x v="2"/>
    <n v="700"/>
    <x v="8"/>
    <n v="57"/>
    <x v="1"/>
    <x v="1"/>
    <x v="2"/>
    <x v="1"/>
    <x v="1"/>
    <m/>
    <n v="700"/>
    <n v="12.280701754385966"/>
    <n v="350"/>
    <s v="Alquiler"/>
    <x v="3"/>
  </r>
  <r>
    <s v="Piso en calle Reposo253"/>
    <x v="2"/>
    <n v="700"/>
    <x v="7"/>
    <n v="69"/>
    <x v="1"/>
    <x v="1"/>
    <x v="2"/>
    <x v="2"/>
    <x v="1"/>
    <m/>
    <n v="700"/>
    <n v="10.144927536231885"/>
    <n v="700"/>
    <s v="Alquiler"/>
    <x v="3"/>
  </r>
  <r>
    <s v="Piso en calle Principal, San Alberto - La Alcubilla - Florisol, Málaga-880"/>
    <x v="0"/>
    <n v="700"/>
    <x v="7"/>
    <n v="49"/>
    <x v="1"/>
    <x v="1"/>
    <x v="2"/>
    <x v="1"/>
    <x v="1"/>
    <m/>
    <n v="700"/>
    <n v="14.285714285714286"/>
    <n v="700"/>
    <s v="Alquiler"/>
    <x v="3"/>
  </r>
  <r>
    <s v="Piso en Puerta Europa-Virgen de la Palma-Estación/ Algeciras"/>
    <x v="3"/>
    <n v="700"/>
    <x v="4"/>
    <n v="70"/>
    <x v="14"/>
    <x v="1"/>
    <x v="2"/>
    <x v="1"/>
    <x v="1"/>
    <m/>
    <n v="700"/>
    <n v="10"/>
    <n v="233.33333333333334"/>
    <s v="Alquiler"/>
    <x v="6"/>
  </r>
  <r>
    <s v="Piso en Bellavista227"/>
    <x v="2"/>
    <n v="700"/>
    <x v="7"/>
    <n v="50"/>
    <x v="6"/>
    <x v="1"/>
    <x v="2"/>
    <x v="1"/>
    <x v="1"/>
    <m/>
    <n v="700"/>
    <n v="14"/>
    <n v="700"/>
    <s v="Alquiler"/>
    <x v="3"/>
  </r>
  <r>
    <s v="Piso en calle Real263"/>
    <x v="2"/>
    <n v="700"/>
    <x v="7"/>
    <n v="70"/>
    <x v="6"/>
    <x v="1"/>
    <x v="2"/>
    <x v="2"/>
    <x v="1"/>
    <m/>
    <n v="700"/>
    <n v="10"/>
    <n v="700"/>
    <s v="Alquiler"/>
    <x v="5"/>
  </r>
  <r>
    <s v="Piso en república argentina58"/>
    <x v="2"/>
    <n v="700"/>
    <x v="7"/>
    <n v="50"/>
    <x v="1"/>
    <x v="1"/>
    <x v="1"/>
    <x v="1"/>
    <x v="0"/>
    <m/>
    <n v="700"/>
    <n v="14"/>
    <n v="700"/>
    <s v="Alquiler"/>
    <x v="5"/>
  </r>
  <r>
    <s v="Piso en calle Jardinillo62"/>
    <x v="2"/>
    <n v="700"/>
    <x v="8"/>
    <n v="79"/>
    <x v="1"/>
    <x v="1"/>
    <x v="1"/>
    <x v="1"/>
    <x v="0"/>
    <m/>
    <n v="700"/>
    <n v="8.8607594936708853"/>
    <n v="350"/>
    <s v="Alquiler"/>
    <x v="7"/>
  </r>
  <r>
    <s v="Estudio en calle Valparaíso, 30, El Palo, Málaga-913"/>
    <x v="0"/>
    <n v="700"/>
    <x v="7"/>
    <n v="45"/>
    <x v="1"/>
    <x v="1"/>
    <x v="1"/>
    <x v="1"/>
    <x v="1"/>
    <m/>
    <n v="700"/>
    <n v="15.555555555555555"/>
    <n v="700"/>
    <s v="Alquiler"/>
    <x v="3"/>
  </r>
  <r>
    <s v="Estudio en avenida de los boliches 108, Playa de los Boliches, Fuengirola-23"/>
    <x v="0"/>
    <n v="700"/>
    <x v="7"/>
    <n v="35"/>
    <x v="12"/>
    <x v="1"/>
    <x v="1"/>
    <x v="1"/>
    <x v="0"/>
    <m/>
    <n v="700"/>
    <n v="20"/>
    <n v="700"/>
    <s v="Alquiler"/>
    <x v="4"/>
  </r>
  <r>
    <s v="Piso en Hermanas Mirabal133"/>
    <x v="2"/>
    <n v="700"/>
    <x v="8"/>
    <n v="75"/>
    <x v="3"/>
    <x v="1"/>
    <x v="1"/>
    <x v="1"/>
    <x v="1"/>
    <m/>
    <n v="700"/>
    <n v="9.3333333333333339"/>
    <n v="350"/>
    <s v="Alquiler"/>
    <x v="5"/>
  </r>
  <r>
    <s v="Piso en avenida del Aljarafe156"/>
    <x v="2"/>
    <n v="700"/>
    <x v="8"/>
    <n v="69"/>
    <x v="7"/>
    <x v="1"/>
    <x v="1"/>
    <x v="1"/>
    <x v="1"/>
    <m/>
    <n v="700"/>
    <n v="10.144927536231885"/>
    <n v="350"/>
    <s v="Alquiler"/>
    <x v="5"/>
  </r>
  <r>
    <s v="Piso en calle Arahal182"/>
    <x v="2"/>
    <n v="700"/>
    <x v="8"/>
    <n v="60"/>
    <x v="7"/>
    <x v="1"/>
    <x v="1"/>
    <x v="1"/>
    <x v="1"/>
    <m/>
    <n v="700"/>
    <n v="11.666666666666666"/>
    <n v="350"/>
    <s v="Alquiler"/>
    <x v="7"/>
  </r>
  <r>
    <s v="Piso en San Vicente260"/>
    <x v="2"/>
    <n v="700"/>
    <x v="7"/>
    <n v="50"/>
    <x v="7"/>
    <x v="1"/>
    <x v="1"/>
    <x v="2"/>
    <x v="1"/>
    <m/>
    <n v="700"/>
    <n v="14"/>
    <n v="700"/>
    <s v="Alquiler"/>
    <x v="3"/>
  </r>
  <r>
    <s v="Piso en republica argentina212"/>
    <x v="2"/>
    <n v="700"/>
    <x v="7"/>
    <n v="50"/>
    <x v="6"/>
    <x v="1"/>
    <x v="1"/>
    <x v="1"/>
    <x v="0"/>
    <m/>
    <n v="700"/>
    <n v="14"/>
    <n v="700"/>
    <s v="Alquiler"/>
    <x v="5"/>
  </r>
  <r>
    <s v="Piso en Mariana De Pineda/ s/n"/>
    <x v="3"/>
    <n v="700"/>
    <x v="8"/>
    <n v="85"/>
    <x v="6"/>
    <x v="1"/>
    <x v="1"/>
    <x v="1"/>
    <x v="1"/>
    <m/>
    <n v="700"/>
    <n v="8.235294117647058"/>
    <n v="350"/>
    <s v="Alquiler"/>
    <x v="6"/>
  </r>
  <r>
    <s v="Piso en plaza alta/ 2"/>
    <x v="3"/>
    <n v="700"/>
    <x v="8"/>
    <n v="70"/>
    <x v="6"/>
    <x v="1"/>
    <x v="1"/>
    <x v="2"/>
    <x v="1"/>
    <m/>
    <n v="700"/>
    <n v="10"/>
    <n v="350"/>
    <s v="Alquiler"/>
    <x v="6"/>
  </r>
  <r>
    <s v="Estudio en calle Antonio Pantión246"/>
    <x v="2"/>
    <n v="700"/>
    <x v="7"/>
    <n v="56"/>
    <x v="6"/>
    <x v="1"/>
    <x v="1"/>
    <x v="1"/>
    <x v="1"/>
    <m/>
    <n v="700"/>
    <n v="12.5"/>
    <n v="700"/>
    <s v="Alquiler"/>
    <x v="3"/>
  </r>
  <r>
    <s v="Piso en calle de olite435"/>
    <x v="1"/>
    <n v="700"/>
    <x v="8"/>
    <n v="55"/>
    <x v="6"/>
    <x v="1"/>
    <x v="1"/>
    <x v="2"/>
    <x v="1"/>
    <m/>
    <n v="700"/>
    <n v="12.727272727272727"/>
    <n v="350"/>
    <s v="Alquiler"/>
    <x v="3"/>
  </r>
  <r>
    <s v="Piso en calle Eugenio Gross, Los Castillejos - La Trinidad, Málaga-524"/>
    <x v="0"/>
    <n v="700"/>
    <x v="7"/>
    <n v="45"/>
    <x v="6"/>
    <x v="1"/>
    <x v="1"/>
    <x v="1"/>
    <x v="1"/>
    <m/>
    <n v="700"/>
    <n v="15.555555555555555"/>
    <n v="700"/>
    <s v="Alquiler"/>
    <x v="3"/>
  </r>
  <r>
    <s v="Piso en camino del Colmenar, 15, Olletas - Sierra Blanquilla, Málaga-544"/>
    <x v="0"/>
    <n v="700"/>
    <x v="7"/>
    <n v="35"/>
    <x v="6"/>
    <x v="1"/>
    <x v="1"/>
    <x v="1"/>
    <x v="1"/>
    <m/>
    <n v="700"/>
    <n v="20"/>
    <n v="700"/>
    <s v="Alquiler"/>
    <x v="3"/>
  </r>
  <r>
    <s v="Piso en calle Hombre de Piedra84"/>
    <x v="2"/>
    <n v="695"/>
    <x v="7"/>
    <n v="41"/>
    <x v="1"/>
    <x v="1"/>
    <x v="2"/>
    <x v="1"/>
    <x v="1"/>
    <m/>
    <n v="695"/>
    <n v="16.951219512195124"/>
    <n v="695"/>
    <s v="Alquiler"/>
    <x v="3"/>
  </r>
  <r>
    <s v="Dúplex en calle Manuel Trillo205"/>
    <x v="2"/>
    <n v="695"/>
    <x v="7"/>
    <n v="115"/>
    <x v="6"/>
    <x v="1"/>
    <x v="1"/>
    <x v="1"/>
    <x v="0"/>
    <m/>
    <n v="695"/>
    <n v="6.0434782608695654"/>
    <n v="695"/>
    <s v="Alquiler"/>
    <x v="5"/>
  </r>
  <r>
    <s v="Piso en avenida de las Ciencias231"/>
    <x v="2"/>
    <n v="695"/>
    <x v="7"/>
    <n v="53"/>
    <x v="6"/>
    <x v="1"/>
    <x v="1"/>
    <x v="1"/>
    <x v="0"/>
    <m/>
    <n v="695"/>
    <n v="13.113207547169811"/>
    <n v="695"/>
    <s v="Alquiler"/>
    <x v="3"/>
  </r>
  <r>
    <s v="Chalet adosado en San García - La Juliana/ Algeciras"/>
    <x v="3"/>
    <n v="690"/>
    <x v="4"/>
    <n v="70"/>
    <x v="0"/>
    <x v="0"/>
    <x v="0"/>
    <x v="0"/>
    <x v="0"/>
    <m/>
    <n v="690"/>
    <n v="9.8571428571428577"/>
    <n v="230"/>
    <s v="Alquiler"/>
    <x v="6"/>
  </r>
  <r>
    <s v="Estudio en calle de Tordegrillos392"/>
    <x v="1"/>
    <n v="690"/>
    <x v="7"/>
    <n v="25"/>
    <x v="1"/>
    <x v="1"/>
    <x v="2"/>
    <x v="1"/>
    <x v="1"/>
    <m/>
    <n v="690"/>
    <n v="27.6"/>
    <n v="690"/>
    <s v="Alquiler"/>
    <x v="3"/>
  </r>
  <r>
    <s v="Estudio en calle de Tordegrillos393"/>
    <x v="1"/>
    <n v="690"/>
    <x v="7"/>
    <n v="25"/>
    <x v="1"/>
    <x v="1"/>
    <x v="2"/>
    <x v="1"/>
    <x v="1"/>
    <m/>
    <n v="690"/>
    <n v="27.6"/>
    <n v="690"/>
    <s v="Alquiler"/>
    <x v="3"/>
  </r>
  <r>
    <s v="Piso en calle Esporlas174"/>
    <x v="2"/>
    <n v="690"/>
    <x v="4"/>
    <n v="80"/>
    <x v="7"/>
    <x v="1"/>
    <x v="2"/>
    <x v="1"/>
    <x v="1"/>
    <m/>
    <n v="690"/>
    <n v="8.625"/>
    <n v="230"/>
    <s v="Alquiler"/>
    <x v="5"/>
  </r>
  <r>
    <s v="Piso en calle Párroco Vicente Moya250"/>
    <x v="2"/>
    <n v="690"/>
    <x v="8"/>
    <n v="95"/>
    <x v="1"/>
    <x v="1"/>
    <x v="1"/>
    <x v="2"/>
    <x v="0"/>
    <m/>
    <n v="690"/>
    <n v="7.2631578947368425"/>
    <n v="345"/>
    <s v="Alquiler"/>
    <x v="5"/>
  </r>
  <r>
    <s v="Piso en avenida Rocío Jurado, 1, Parque de la Paloma, Benalmádena-111"/>
    <x v="0"/>
    <n v="690"/>
    <x v="7"/>
    <n v="50"/>
    <x v="14"/>
    <x v="1"/>
    <x v="1"/>
    <x v="1"/>
    <x v="0"/>
    <m/>
    <n v="690"/>
    <n v="13.8"/>
    <n v="690"/>
    <s v="Alquiler"/>
    <x v="4"/>
  </r>
  <r>
    <s v="Piso en avenida del Barrerillo257"/>
    <x v="2"/>
    <n v="690"/>
    <x v="7"/>
    <n v="54"/>
    <x v="3"/>
    <x v="1"/>
    <x v="1"/>
    <x v="2"/>
    <x v="0"/>
    <m/>
    <n v="690"/>
    <n v="12.777777777777779"/>
    <n v="690"/>
    <s v="Alquiler"/>
    <x v="5"/>
  </r>
  <r>
    <s v="Piso en avenida Virgen de la Palma/ s/n"/>
    <x v="3"/>
    <n v="690"/>
    <x v="7"/>
    <n v="75"/>
    <x v="7"/>
    <x v="1"/>
    <x v="1"/>
    <x v="1"/>
    <x v="0"/>
    <m/>
    <n v="690"/>
    <n v="9.1999999999999993"/>
    <n v="690"/>
    <s v="Alquiler"/>
    <x v="6"/>
  </r>
  <r>
    <s v="Piso en Felipe II - Bueno Monreal142"/>
    <x v="2"/>
    <n v="675"/>
    <x v="8"/>
    <n v="60"/>
    <x v="3"/>
    <x v="1"/>
    <x v="2"/>
    <x v="1"/>
    <x v="1"/>
    <m/>
    <n v="675"/>
    <n v="11.25"/>
    <n v="337.5"/>
    <s v="Alquiler"/>
    <x v="3"/>
  </r>
  <r>
    <s v="Piso en Carlos Soto63"/>
    <x v="2"/>
    <n v="675"/>
    <x v="7"/>
    <n v="35"/>
    <x v="1"/>
    <x v="1"/>
    <x v="1"/>
    <x v="1"/>
    <x v="0"/>
    <m/>
    <n v="675"/>
    <n v="19.285714285714285"/>
    <n v="675"/>
    <s v="Alquiler"/>
    <x v="7"/>
  </r>
  <r>
    <s v="Piso en calle Managua251"/>
    <x v="2"/>
    <n v="675"/>
    <x v="7"/>
    <n v="50"/>
    <x v="1"/>
    <x v="1"/>
    <x v="1"/>
    <x v="2"/>
    <x v="0"/>
    <m/>
    <n v="675"/>
    <n v="13.5"/>
    <n v="675"/>
    <s v="Alquiler"/>
    <x v="7"/>
  </r>
  <r>
    <s v="Chalet adosado en Urbanización Playa Getares/ 6"/>
    <x v="3"/>
    <n v="670"/>
    <x v="4"/>
    <n v="90"/>
    <x v="0"/>
    <x v="0"/>
    <x v="0"/>
    <x v="0"/>
    <x v="0"/>
    <m/>
    <n v="670"/>
    <n v="7.4444444444444446"/>
    <n v="223.33333333333334"/>
    <s v="Alquiler"/>
    <x v="6"/>
  </r>
  <r>
    <s v="Piso en avenida Bruselas/ 1"/>
    <x v="3"/>
    <n v="670"/>
    <x v="8"/>
    <n v="65"/>
    <x v="3"/>
    <x v="1"/>
    <x v="1"/>
    <x v="2"/>
    <x v="0"/>
    <m/>
    <n v="670"/>
    <n v="10.307692307692308"/>
    <n v="335"/>
    <s v="Alquiler"/>
    <x v="6"/>
  </r>
  <r>
    <s v="Chalet adosado en calle sindicalista Luis Cobos/ 2"/>
    <x v="3"/>
    <n v="650"/>
    <x v="8"/>
    <n v="70"/>
    <x v="0"/>
    <x v="0"/>
    <x v="0"/>
    <x v="0"/>
    <x v="0"/>
    <m/>
    <n v="650"/>
    <n v="9.2857142857142865"/>
    <n v="325"/>
    <s v="Alquiler"/>
    <x v="6"/>
  </r>
  <r>
    <s v="Estudio en camino Jerónimo75"/>
    <x v="2"/>
    <n v="650"/>
    <x v="7"/>
    <n v="50"/>
    <x v="1"/>
    <x v="1"/>
    <x v="2"/>
    <x v="1"/>
    <x v="1"/>
    <m/>
    <n v="650"/>
    <n v="13"/>
    <n v="650"/>
    <s v="Alquiler"/>
    <x v="5"/>
  </r>
  <r>
    <s v="Piso en calle de Juan del Risco501"/>
    <x v="1"/>
    <n v="650"/>
    <x v="7"/>
    <n v="25"/>
    <x v="1"/>
    <x v="1"/>
    <x v="2"/>
    <x v="2"/>
    <x v="1"/>
    <m/>
    <n v="650"/>
    <n v="26"/>
    <n v="650"/>
    <s v="Alquiler"/>
    <x v="3"/>
  </r>
  <r>
    <s v="Estudio en calle garcerán, 28, Huelin, Málaga-856"/>
    <x v="0"/>
    <n v="650"/>
    <x v="7"/>
    <n v="35"/>
    <x v="1"/>
    <x v="1"/>
    <x v="2"/>
    <x v="2"/>
    <x v="1"/>
    <m/>
    <n v="650"/>
    <n v="18.571428571428573"/>
    <n v="650"/>
    <s v="Alquiler"/>
    <x v="3"/>
  </r>
  <r>
    <s v="Piso en calle Marquesa Viuda del Saltillo159"/>
    <x v="2"/>
    <n v="650"/>
    <x v="4"/>
    <n v="90"/>
    <x v="7"/>
    <x v="1"/>
    <x v="2"/>
    <x v="1"/>
    <x v="1"/>
    <m/>
    <n v="650"/>
    <n v="7.2222222222222223"/>
    <n v="216.66666666666666"/>
    <s v="Alquiler"/>
    <x v="5"/>
  </r>
  <r>
    <s v="Dúplex en avenida 28 Febrero204"/>
    <x v="2"/>
    <n v="650"/>
    <x v="8"/>
    <n v="80"/>
    <x v="6"/>
    <x v="1"/>
    <x v="2"/>
    <x v="1"/>
    <x v="1"/>
    <m/>
    <n v="650"/>
    <n v="8.125"/>
    <n v="325"/>
    <s v="Alquiler"/>
    <x v="5"/>
  </r>
  <r>
    <s v="Piso en C/Santander90"/>
    <x v="2"/>
    <n v="650"/>
    <x v="8"/>
    <n v="47"/>
    <x v="12"/>
    <x v="1"/>
    <x v="1"/>
    <x v="1"/>
    <x v="1"/>
    <m/>
    <n v="650"/>
    <n v="13.829787234042554"/>
    <n v="325"/>
    <s v="Alquiler"/>
    <x v="5"/>
  </r>
  <r>
    <s v="Piso en avenida Blas Infante/ 2"/>
    <x v="3"/>
    <n v="650"/>
    <x v="8"/>
    <n v="106"/>
    <x v="7"/>
    <x v="1"/>
    <x v="1"/>
    <x v="1"/>
    <x v="1"/>
    <m/>
    <n v="650"/>
    <n v="6.132075471698113"/>
    <n v="325"/>
    <s v="Alquiler"/>
    <x v="6"/>
  </r>
  <r>
    <s v="Piso en calle Comandante Gómez Ortega/ 37"/>
    <x v="3"/>
    <n v="650"/>
    <x v="7"/>
    <n v="53"/>
    <x v="7"/>
    <x v="1"/>
    <x v="1"/>
    <x v="1"/>
    <x v="1"/>
    <m/>
    <n v="650"/>
    <n v="12.264150943396226"/>
    <n v="650"/>
    <s v="Alquiler"/>
    <x v="6"/>
  </r>
  <r>
    <s v="Piso en Centro/ Algeciras"/>
    <x v="3"/>
    <n v="650"/>
    <x v="4"/>
    <n v="80"/>
    <x v="7"/>
    <x v="1"/>
    <x v="1"/>
    <x v="1"/>
    <x v="2"/>
    <n v="90"/>
    <n v="1640"/>
    <n v="20.5"/>
    <n v="546.66666666666663"/>
    <s v="Alquiler"/>
    <x v="6"/>
  </r>
  <r>
    <s v="Piso en avenida España/ La Reconquista - El Ensanche"/>
    <x v="3"/>
    <n v="650"/>
    <x v="4"/>
    <n v="70"/>
    <x v="6"/>
    <x v="1"/>
    <x v="1"/>
    <x v="1"/>
    <x v="0"/>
    <m/>
    <n v="650"/>
    <n v="9.2857142857142865"/>
    <n v="216.66666666666666"/>
    <s v="Alquiler"/>
    <x v="6"/>
  </r>
  <r>
    <s v="Piso en calle Pájaro Carpintero/ 25"/>
    <x v="3"/>
    <n v="650"/>
    <x v="7"/>
    <n v="55"/>
    <x v="6"/>
    <x v="1"/>
    <x v="1"/>
    <x v="1"/>
    <x v="2"/>
    <n v="50"/>
    <n v="700"/>
    <n v="12.727272727272727"/>
    <n v="700"/>
    <s v="Alquiler"/>
    <x v="6"/>
  </r>
  <r>
    <s v="Piso en Mojadillas - Parque de las Infantas - El Paraiso812"/>
    <x v="1"/>
    <n v="625"/>
    <x v="8"/>
    <n v="55"/>
    <x v="1"/>
    <x v="1"/>
    <x v="2"/>
    <x v="1"/>
    <x v="0"/>
    <m/>
    <n v="625"/>
    <n v="11.363636363636363"/>
    <n v="312.5"/>
    <s v="Alquiler"/>
    <x v="1"/>
  </r>
  <r>
    <s v="Piso en Camas203"/>
    <x v="2"/>
    <n v="625"/>
    <x v="8"/>
    <n v="60"/>
    <x v="6"/>
    <x v="1"/>
    <x v="2"/>
    <x v="1"/>
    <x v="1"/>
    <m/>
    <n v="625"/>
    <n v="10.416666666666666"/>
    <n v="312.5"/>
    <s v="Alquiler"/>
    <x v="5"/>
  </r>
  <r>
    <s v="Estudio en avenida poligono la huertecilla, Campanillas, Málaga-473"/>
    <x v="0"/>
    <n v="625"/>
    <x v="7"/>
    <n v="31"/>
    <x v="6"/>
    <x v="1"/>
    <x v="2"/>
    <x v="1"/>
    <x v="1"/>
    <m/>
    <n v="625"/>
    <n v="20.161290322580644"/>
    <n v="625"/>
    <s v="Alquiler"/>
    <x v="3"/>
  </r>
  <r>
    <s v="Estudio en Merca Malaga, s/n, Campanillas, Málaga-474"/>
    <x v="0"/>
    <n v="625"/>
    <x v="7"/>
    <n v="25"/>
    <x v="6"/>
    <x v="1"/>
    <x v="2"/>
    <x v="1"/>
    <x v="1"/>
    <m/>
    <n v="625"/>
    <n v="25"/>
    <n v="625"/>
    <s v="Alquiler"/>
    <x v="3"/>
  </r>
  <r>
    <s v="Estudio en calle Lope de Rueda, 222, Fuente Alegre - El Chaparral - Los Morales, Málaga-918"/>
    <x v="0"/>
    <n v="625"/>
    <x v="7"/>
    <n v="31"/>
    <x v="1"/>
    <x v="1"/>
    <x v="1"/>
    <x v="1"/>
    <x v="2"/>
    <n v="30"/>
    <n v="655"/>
    <n v="21.129032258064516"/>
    <n v="655"/>
    <s v="Alquiler"/>
    <x v="3"/>
  </r>
  <r>
    <s v="Piso en Centro/ Algeciras"/>
    <x v="3"/>
    <n v="625"/>
    <x v="7"/>
    <n v="60"/>
    <x v="14"/>
    <x v="1"/>
    <x v="1"/>
    <x v="1"/>
    <x v="1"/>
    <m/>
    <n v="625"/>
    <n v="10.416666666666666"/>
    <n v="625"/>
    <s v="Alquiler"/>
    <x v="6"/>
  </r>
  <r>
    <s v="Piso en calle José Payán169"/>
    <x v="2"/>
    <n v="625"/>
    <x v="7"/>
    <n v="50"/>
    <x v="7"/>
    <x v="1"/>
    <x v="1"/>
    <x v="1"/>
    <x v="1"/>
    <m/>
    <n v="625"/>
    <n v="12.5"/>
    <n v="625"/>
    <s v="Alquiler"/>
    <x v="5"/>
  </r>
  <r>
    <s v="Piso en Vista Azul - Consolación221"/>
    <x v="2"/>
    <n v="620"/>
    <x v="7"/>
    <n v="60"/>
    <x v="6"/>
    <x v="1"/>
    <x v="2"/>
    <x v="1"/>
    <x v="1"/>
    <m/>
    <n v="620"/>
    <n v="10.333333333333334"/>
    <n v="620"/>
    <s v="Alquiler"/>
    <x v="7"/>
  </r>
  <r>
    <s v="Piso en Centro/ Algeciras"/>
    <x v="3"/>
    <n v="600"/>
    <x v="7"/>
    <n v="55"/>
    <x v="1"/>
    <x v="1"/>
    <x v="2"/>
    <x v="1"/>
    <x v="1"/>
    <m/>
    <n v="600"/>
    <n v="10.909090909090908"/>
    <n v="600"/>
    <s v="Alquiler"/>
    <x v="6"/>
  </r>
  <r>
    <s v="Piso en Bellavista145"/>
    <x v="2"/>
    <n v="600"/>
    <x v="7"/>
    <n v="60"/>
    <x v="3"/>
    <x v="1"/>
    <x v="2"/>
    <x v="1"/>
    <x v="1"/>
    <m/>
    <n v="600"/>
    <n v="10"/>
    <n v="600"/>
    <s v="Alquiler"/>
    <x v="3"/>
  </r>
  <r>
    <s v="Piso en avenida Primero de Mayo163"/>
    <x v="2"/>
    <n v="600"/>
    <x v="4"/>
    <n v="90"/>
    <x v="7"/>
    <x v="1"/>
    <x v="2"/>
    <x v="1"/>
    <x v="0"/>
    <m/>
    <n v="600"/>
    <n v="6.666666666666667"/>
    <n v="200"/>
    <s v="Alquiler"/>
    <x v="5"/>
  </r>
  <r>
    <s v="Piso en avenida primero de mayo167"/>
    <x v="2"/>
    <n v="600"/>
    <x v="4"/>
    <n v="80"/>
    <x v="7"/>
    <x v="1"/>
    <x v="2"/>
    <x v="1"/>
    <x v="0"/>
    <m/>
    <n v="600"/>
    <n v="7.5"/>
    <n v="200"/>
    <s v="Alquiler"/>
    <x v="5"/>
  </r>
  <r>
    <s v="Piso en travesía del Río Lozoya173"/>
    <x v="1"/>
    <n v="600"/>
    <x v="4"/>
    <n v="88"/>
    <x v="7"/>
    <x v="1"/>
    <x v="2"/>
    <x v="1"/>
    <x v="1"/>
    <m/>
    <n v="600"/>
    <n v="6.8181818181818183"/>
    <n v="200"/>
    <s v="Alquiler"/>
    <x v="2"/>
  </r>
  <r>
    <s v="Piso en calle Cabo Blanco/ 30"/>
    <x v="3"/>
    <n v="600"/>
    <x v="7"/>
    <n v="60"/>
    <x v="1"/>
    <x v="1"/>
    <x v="1"/>
    <x v="2"/>
    <x v="0"/>
    <m/>
    <n v="600"/>
    <n v="10"/>
    <n v="600"/>
    <s v="Alquiler"/>
    <x v="6"/>
  </r>
  <r>
    <s v="Piso en Centro/ Algeciras"/>
    <x v="3"/>
    <n v="600"/>
    <x v="8"/>
    <n v="75"/>
    <x v="3"/>
    <x v="1"/>
    <x v="1"/>
    <x v="1"/>
    <x v="0"/>
    <m/>
    <n v="600"/>
    <n v="8"/>
    <n v="300"/>
    <s v="Alquiler"/>
    <x v="6"/>
  </r>
  <r>
    <s v="Piso en Centro/ Algeciras"/>
    <x v="3"/>
    <n v="600"/>
    <x v="7"/>
    <n v="60"/>
    <x v="7"/>
    <x v="1"/>
    <x v="1"/>
    <x v="1"/>
    <x v="0"/>
    <m/>
    <n v="600"/>
    <n v="10"/>
    <n v="600"/>
    <s v="Alquiler"/>
    <x v="6"/>
  </r>
  <r>
    <s v="Piso en calle del Cercado661"/>
    <x v="1"/>
    <n v="600"/>
    <x v="7"/>
    <n v="60"/>
    <x v="7"/>
    <x v="1"/>
    <x v="1"/>
    <x v="1"/>
    <x v="0"/>
    <m/>
    <n v="600"/>
    <n v="10"/>
    <n v="600"/>
    <s v="Alquiler"/>
    <x v="2"/>
  </r>
  <r>
    <s v="Piso en calle Marqués de Santillana258"/>
    <x v="2"/>
    <n v="600"/>
    <x v="7"/>
    <n v="63"/>
    <x v="7"/>
    <x v="1"/>
    <x v="1"/>
    <x v="2"/>
    <x v="1"/>
    <m/>
    <n v="600"/>
    <n v="9.5238095238095237"/>
    <n v="600"/>
    <s v="Alquiler"/>
    <x v="5"/>
  </r>
  <r>
    <s v="Estudio en calle Chile3"/>
    <x v="2"/>
    <n v="600"/>
    <x v="7"/>
    <n v="40"/>
    <x v="7"/>
    <x v="1"/>
    <x v="1"/>
    <x v="1"/>
    <x v="2"/>
    <n v="50"/>
    <n v="650"/>
    <n v="16.25"/>
    <n v="650"/>
    <s v="Alquiler"/>
    <x v="5"/>
  </r>
  <r>
    <s v="Piso en calle Madueño de los Aires264"/>
    <x v="2"/>
    <n v="600"/>
    <x v="8"/>
    <n v="75"/>
    <x v="6"/>
    <x v="1"/>
    <x v="1"/>
    <x v="2"/>
    <x v="1"/>
    <m/>
    <n v="600"/>
    <n v="8"/>
    <n v="300"/>
    <s v="Alquiler"/>
    <x v="7"/>
  </r>
  <r>
    <s v="Piso en calle Oporto/ s/n"/>
    <x v="3"/>
    <n v="600"/>
    <x v="7"/>
    <n v="65"/>
    <x v="11"/>
    <x v="1"/>
    <x v="1"/>
    <x v="1"/>
    <x v="1"/>
    <m/>
    <n v="600"/>
    <n v="9.2307692307692299"/>
    <n v="600"/>
    <s v="Alquiler"/>
    <x v="6"/>
  </r>
  <r>
    <s v="Piso en calle Toledo158"/>
    <x v="2"/>
    <n v="575"/>
    <x v="8"/>
    <n v="56"/>
    <x v="7"/>
    <x v="1"/>
    <x v="2"/>
    <x v="1"/>
    <x v="1"/>
    <m/>
    <n v="575"/>
    <n v="10.267857142857142"/>
    <n v="287.5"/>
    <s v="Alquiler"/>
    <x v="5"/>
  </r>
  <r>
    <s v="Piso en centro215"/>
    <x v="2"/>
    <n v="575"/>
    <x v="7"/>
    <n v="80"/>
    <x v="6"/>
    <x v="1"/>
    <x v="2"/>
    <x v="1"/>
    <x v="1"/>
    <m/>
    <n v="575"/>
    <n v="7.1875"/>
    <n v="575"/>
    <s v="Alquiler"/>
    <x v="5"/>
  </r>
  <r>
    <s v="Estudio en Encarnación-Las Setas238"/>
    <x v="2"/>
    <n v="575"/>
    <x v="7"/>
    <n v="45"/>
    <x v="6"/>
    <x v="1"/>
    <x v="1"/>
    <x v="1"/>
    <x v="1"/>
    <m/>
    <n v="575"/>
    <n v="12.777777777777779"/>
    <n v="575"/>
    <s v="Alquiler"/>
    <x v="3"/>
  </r>
  <r>
    <s v="Chalet adosado en avenida de Cascajales523"/>
    <x v="1"/>
    <n v="550"/>
    <x v="8"/>
    <n v="56"/>
    <x v="0"/>
    <x v="0"/>
    <x v="0"/>
    <x v="0"/>
    <x v="1"/>
    <m/>
    <n v="550"/>
    <n v="9.8214285714285712"/>
    <n v="275"/>
    <s v="Alquiler"/>
    <x v="2"/>
  </r>
  <r>
    <s v="Chalet pareado en calle sindicalista Luis Cobos/ 2"/>
    <x v="3"/>
    <n v="550"/>
    <x v="7"/>
    <n v="50"/>
    <x v="0"/>
    <x v="0"/>
    <x v="0"/>
    <x v="0"/>
    <x v="0"/>
    <m/>
    <n v="550"/>
    <n v="11"/>
    <n v="550"/>
    <s v="Alquiler"/>
    <x v="6"/>
  </r>
  <r>
    <s v="Estudio en calle Explanada de la Estación, 4, Perchel sur - El Bulto, Málaga-887"/>
    <x v="0"/>
    <n v="550"/>
    <x v="7"/>
    <n v="50"/>
    <x v="1"/>
    <x v="1"/>
    <x v="2"/>
    <x v="1"/>
    <x v="1"/>
    <m/>
    <n v="550"/>
    <n v="11"/>
    <n v="550"/>
    <s v="Alquiler"/>
    <x v="3"/>
  </r>
  <r>
    <s v="Piso en calle San Antonio/ 24"/>
    <x v="3"/>
    <n v="550"/>
    <x v="7"/>
    <n v="59"/>
    <x v="6"/>
    <x v="1"/>
    <x v="2"/>
    <x v="1"/>
    <x v="1"/>
    <m/>
    <n v="550"/>
    <n v="9.3220338983050848"/>
    <n v="550"/>
    <s v="Alquiler"/>
    <x v="6"/>
  </r>
  <r>
    <s v="Piso en calle Constitución208"/>
    <x v="2"/>
    <n v="550"/>
    <x v="7"/>
    <n v="50"/>
    <x v="6"/>
    <x v="1"/>
    <x v="2"/>
    <x v="1"/>
    <x v="1"/>
    <m/>
    <n v="550"/>
    <n v="11"/>
    <n v="550"/>
    <s v="Alquiler"/>
    <x v="5"/>
  </r>
  <r>
    <s v="Piso en calle Tartessos216"/>
    <x v="2"/>
    <n v="550"/>
    <x v="7"/>
    <n v="60"/>
    <x v="6"/>
    <x v="1"/>
    <x v="2"/>
    <x v="1"/>
    <x v="1"/>
    <m/>
    <n v="550"/>
    <n v="9.1666666666666661"/>
    <n v="550"/>
    <s v="Alquiler"/>
    <x v="5"/>
  </r>
  <r>
    <s v="Piso en calle Misioneras Concepcionistas/ s/n"/>
    <x v="3"/>
    <n v="550"/>
    <x v="7"/>
    <n v="65"/>
    <x v="1"/>
    <x v="1"/>
    <x v="1"/>
    <x v="1"/>
    <x v="1"/>
    <m/>
    <n v="550"/>
    <n v="8.4615384615384617"/>
    <n v="550"/>
    <s v="Alquiler"/>
    <x v="6"/>
  </r>
  <r>
    <s v="Piso en Campanillas, Málaga-302"/>
    <x v="0"/>
    <n v="530"/>
    <x v="7"/>
    <n v="39"/>
    <x v="7"/>
    <x v="1"/>
    <x v="2"/>
    <x v="1"/>
    <x v="1"/>
    <m/>
    <n v="530"/>
    <n v="13.589743589743589"/>
    <n v="530"/>
    <s v="Alquiler"/>
    <x v="3"/>
  </r>
  <r>
    <s v="Piso en Urb. Las Colinas/ 8"/>
    <x v="3"/>
    <n v="520"/>
    <x v="4"/>
    <n v="86"/>
    <x v="3"/>
    <x v="1"/>
    <x v="2"/>
    <x v="1"/>
    <x v="1"/>
    <m/>
    <n v="520"/>
    <n v="6.0465116279069768"/>
    <n v="173.33333333333334"/>
    <s v="Alquiler"/>
    <x v="6"/>
  </r>
  <r>
    <s v="Piso en calle Madrid74"/>
    <x v="2"/>
    <n v="500"/>
    <x v="7"/>
    <n v="50"/>
    <x v="1"/>
    <x v="1"/>
    <x v="2"/>
    <x v="1"/>
    <x v="1"/>
    <m/>
    <n v="500"/>
    <n v="10"/>
    <n v="500"/>
    <s v="Alquiler"/>
    <x v="5"/>
  </r>
  <r>
    <s v="Piso en Mojadillas - Parque de las Infantas - El Paraiso611"/>
    <x v="1"/>
    <n v="495"/>
    <x v="7"/>
    <n v="52"/>
    <x v="6"/>
    <x v="1"/>
    <x v="2"/>
    <x v="1"/>
    <x v="0"/>
    <m/>
    <n v="495"/>
    <n v="9.5192307692307701"/>
    <n v="495"/>
    <s v="Alquiler"/>
    <x v="1"/>
  </r>
  <r>
    <s v="Chalet adosado en calle Santander31"/>
    <x v="2"/>
    <n v="450"/>
    <x v="7"/>
    <n v="30"/>
    <x v="0"/>
    <x v="0"/>
    <x v="0"/>
    <x v="0"/>
    <x v="0"/>
    <m/>
    <n v="450"/>
    <n v="15"/>
    <n v="450"/>
    <s v="Alquiler"/>
    <x v="5"/>
  </r>
  <r>
    <s v="Piso en carretera Rinconcillo/ El Rinconcillo - San José Artesano"/>
    <x v="3"/>
    <n v="430"/>
    <x v="7"/>
    <n v="40"/>
    <x v="1"/>
    <x v="1"/>
    <x v="2"/>
    <x v="1"/>
    <x v="0"/>
    <m/>
    <n v="430"/>
    <n v="10.75"/>
    <n v="430"/>
    <s v="Alquiler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8BCA9-F006-4994-82FE-331951897F3D}" name="TablaDinámica5" cacheId="2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S8:V14" firstHeaderRow="1" firstDataRow="2" firstDataCol="1"/>
  <pivotFields count="16">
    <pivotField dataField="1" showAll="0"/>
    <pivotField axis="axisRow" showAll="0">
      <items count="5">
        <item x="3"/>
        <item x="1"/>
        <item x="2"/>
        <item x="0"/>
        <item t="default"/>
      </items>
    </pivotField>
    <pivotField numFmtId="164" showAll="0"/>
    <pivotField numFmtId="1" showAll="0"/>
    <pivotField showAll="0"/>
    <pivotField showAll="0"/>
    <pivotField axis="axisCol" showAll="0">
      <items count="4">
        <item x="0"/>
        <item m="1" x="2"/>
        <item x="1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numFmtId="16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3">
    <i>
      <x/>
    </i>
    <i>
      <x v="2"/>
    </i>
    <i t="grand">
      <x/>
    </i>
  </colItems>
  <dataFields count="1">
    <dataField name="Cuenta de TITULO" fld="0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A2048-B9D6-4414-B51A-645D53DF3682}" name="TablaDinámica4" cacheId="20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S2:V8" firstHeaderRow="1" firstDataRow="2" firstDataCol="1"/>
  <pivotFields count="16">
    <pivotField dataField="1" showAll="0"/>
    <pivotField axis="axisRow" showAll="0">
      <items count="8">
        <item m="1" x="4"/>
        <item m="1" x="6"/>
        <item m="1" x="5"/>
        <item x="3"/>
        <item x="0"/>
        <item x="2"/>
        <item x="1"/>
        <item t="default"/>
      </items>
    </pivotField>
    <pivotField numFmtId="44" showAll="0"/>
    <pivotField showAll="0"/>
    <pivotField showAll="0"/>
    <pivotField axis="axisCol" showAll="0">
      <items count="5">
        <item x="0"/>
        <item h="1"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numFmtId="44" showAll="0"/>
    <pivotField numFmtId="44" showAll="0"/>
    <pivotField numFmtId="44" showAll="0"/>
    <pivotField showAll="0"/>
    <pivotField showAll="0"/>
  </pivotFields>
  <rowFields count="1">
    <field x="1"/>
  </rowFields>
  <rowItems count="5">
    <i>
      <x v="3"/>
    </i>
    <i>
      <x v="4"/>
    </i>
    <i>
      <x v="5"/>
    </i>
    <i>
      <x v="6"/>
    </i>
    <i t="grand">
      <x/>
    </i>
  </rowItems>
  <colFields count="1">
    <field x="5"/>
  </colFields>
  <colItems count="3">
    <i>
      <x/>
    </i>
    <i>
      <x v="3"/>
    </i>
    <i t="grand">
      <x/>
    </i>
  </colItems>
  <dataFields count="1">
    <dataField name="Cuenta de TITULO" fld="0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248B5E-B2F8-4EF3-9BE1-65C58E00127B}" name="TablaDinámica2" cacheId="2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7">
  <location ref="BA395:BE401" firstHeaderRow="1" firstDataRow="2" firstDataCol="1"/>
  <pivotFields count="16">
    <pivotField dataField="1" showAll="0"/>
    <pivotField axis="axisRow" showAll="0">
      <items count="5">
        <item x="1"/>
        <item x="2"/>
        <item x="3"/>
        <item x="0"/>
        <item t="default"/>
      </items>
    </pivotField>
    <pivotField numFmtId="44" showAll="0"/>
    <pivotField showAll="0">
      <items count="11">
        <item x="7"/>
        <item x="8"/>
        <item x="4"/>
        <item x="5"/>
        <item x="0"/>
        <item x="1"/>
        <item x="2"/>
        <item x="9"/>
        <item x="6"/>
        <item x="3"/>
        <item t="default"/>
      </items>
    </pivotField>
    <pivotField numFmtId="2" showAll="0"/>
    <pivotField showAll="0">
      <items count="33">
        <item x="9"/>
        <item x="11"/>
        <item x="23"/>
        <item x="8"/>
        <item x="22"/>
        <item x="28"/>
        <item x="10"/>
        <item x="2"/>
        <item x="16"/>
        <item x="4"/>
        <item x="5"/>
        <item x="6"/>
        <item x="17"/>
        <item x="27"/>
        <item x="19"/>
        <item x="21"/>
        <item x="24"/>
        <item x="25"/>
        <item x="7"/>
        <item x="3"/>
        <item x="14"/>
        <item x="13"/>
        <item x="12"/>
        <item x="15"/>
        <item x="18"/>
        <item x="26"/>
        <item x="1"/>
        <item x="0"/>
        <item m="1" x="29"/>
        <item m="1" x="31"/>
        <item x="20"/>
        <item m="1" x="30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showAll="0"/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uenta de TITULO" fld="0" subtotal="count" baseField="0" baseItem="0"/>
  </dataFields>
  <formats count="1">
    <format dxfId="1355">
      <pivotArea collapsedLevelsAreSubtotals="1" fieldPosition="0">
        <references count="1">
          <reference field="1" count="0"/>
        </references>
      </pivotArea>
    </format>
  </formats>
  <chartFormats count="10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9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9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6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6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6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578C6F-9A5B-41AD-BFBB-CF1A9929394E}" name="ALQ-MEDIA-PISO -COS/HABIT" cacheId="260" dataPosition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chartFormat="10">
  <location ref="A271:B301" firstHeaderRow="1" firstDataRow="1" firstDataCol="1"/>
  <pivotFields count="16">
    <pivotField showAll="0"/>
    <pivotField multipleItemSelectionAllowed="1" showAll="0">
      <items count="5">
        <item x="3"/>
        <item x="1"/>
        <item x="0"/>
        <item x="2"/>
        <item t="default"/>
      </items>
    </pivotField>
    <pivotField numFmtId="44" showAll="0"/>
    <pivotField showAll="0">
      <items count="11">
        <item x="7"/>
        <item x="8"/>
        <item x="4"/>
        <item x="5"/>
        <item x="0"/>
        <item x="1"/>
        <item x="2"/>
        <item x="9"/>
        <item x="6"/>
        <item x="3"/>
        <item t="default"/>
      </items>
    </pivotField>
    <pivotField numFmtId="2" showAll="0"/>
    <pivotField axis="axisRow" showAll="0">
      <items count="33">
        <item x="1"/>
        <item m="1" x="29"/>
        <item x="6"/>
        <item x="7"/>
        <item x="3"/>
        <item x="14"/>
        <item x="13"/>
        <item x="12"/>
        <item x="15"/>
        <item x="18"/>
        <item x="26"/>
        <item x="11"/>
        <item m="1" x="31"/>
        <item x="23"/>
        <item x="8"/>
        <item x="28"/>
        <item x="10"/>
        <item x="2"/>
        <item x="16"/>
        <item x="17"/>
        <item m="1" x="30"/>
        <item x="0"/>
        <item x="20"/>
        <item x="25"/>
        <item x="24"/>
        <item x="21"/>
        <item x="19"/>
        <item x="27"/>
        <item x="5"/>
        <item x="4"/>
        <item x="22"/>
        <item x="9"/>
        <item t="default"/>
      </items>
    </pivotField>
    <pivotField showAll="0">
      <items count="4">
        <item x="0"/>
        <item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dataField="1" numFmtId="4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Fields count="1">
    <field x="5"/>
  </rowFields>
  <rowItems count="30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Promedio de COSTE HABITACION" fld="13" subtotal="average" baseField="1" baseItem="0" numFmtId="164"/>
  </dataFields>
  <formats count="1">
    <format dxfId="1295">
      <pivotArea outline="0" collapsedLevelsAreSubtotals="1" fieldPosition="0"/>
    </format>
  </format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F6737-3CC9-43B4-9ECD-2049D4BF420D}" name="ALQ-COST-AVGINTE/EXT" cacheId="26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333:C349" firstHeaderRow="0" firstDataRow="1" firstDataCol="1"/>
  <pivotFields count="16">
    <pivotField showAll="0"/>
    <pivotField axis="axisRow" showAll="0">
      <items count="5">
        <item x="3"/>
        <item x="1"/>
        <item x="2"/>
        <item x="0"/>
        <item t="default"/>
      </items>
    </pivotField>
    <pivotField numFmtId="44" showAll="0"/>
    <pivotField showAll="0">
      <items count="11">
        <item x="7"/>
        <item x="8"/>
        <item x="4"/>
        <item x="5"/>
        <item x="0"/>
        <item x="1"/>
        <item x="2"/>
        <item x="9"/>
        <item x="6"/>
        <item x="3"/>
        <item t="default"/>
      </items>
    </pivotField>
    <pivotField numFmtId="2" showAll="0"/>
    <pivotField showAll="0">
      <items count="33">
        <item x="9"/>
        <item x="11"/>
        <item x="23"/>
        <item x="8"/>
        <item x="22"/>
        <item x="28"/>
        <item x="10"/>
        <item x="2"/>
        <item x="16"/>
        <item x="4"/>
        <item x="5"/>
        <item x="6"/>
        <item x="17"/>
        <item x="27"/>
        <item x="19"/>
        <item x="21"/>
        <item x="24"/>
        <item x="25"/>
        <item x="7"/>
        <item x="3"/>
        <item x="14"/>
        <item x="13"/>
        <item x="12"/>
        <item x="15"/>
        <item x="18"/>
        <item x="26"/>
        <item x="1"/>
        <item x="0"/>
        <item m="1" x="29"/>
        <item m="1" x="31"/>
        <item x="20"/>
        <item m="1" x="30"/>
        <item t="default"/>
      </items>
    </pivotField>
    <pivotField showAll="0">
      <items count="4">
        <item x="0"/>
        <item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dataField="1" numFmtId="44" showAll="0"/>
    <pivotField numFmtId="44" showAll="0"/>
    <pivotField showAll="0"/>
    <pivotField showAll="0"/>
  </pivotFields>
  <rowFields count="2">
    <field x="1"/>
    <field x="8"/>
  </rowFields>
  <rowItems count="16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</rowItems>
  <colFields count="1">
    <field x="-2"/>
  </colFields>
  <colItems count="2">
    <i>
      <x/>
    </i>
    <i i="1">
      <x v="1"/>
    </i>
  </colItems>
  <dataFields count="2">
    <dataField name="Promedio de COSTE TOTAL" fld="11" subtotal="average" baseField="1" baseItem="0" numFmtId="44"/>
    <dataField name="Promedio de COSTE/METRO" fld="12" subtotal="average" baseField="1" baseItem="0" numFmtId="44"/>
  </dataFields>
  <formats count="1">
    <format dxfId="13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18780-75D1-4DD2-9F2F-D82C9C8AF0D1}" name="ALQ-MEDIA-PISO-COS/METRO" cacheId="260" dataPosition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chartFormat="23">
  <location ref="A217:B247" firstHeaderRow="1" firstDataRow="1" firstDataCol="1"/>
  <pivotFields count="16">
    <pivotField showAll="0"/>
    <pivotField multipleItemSelectionAllowed="1" showAll="0">
      <items count="5">
        <item x="3"/>
        <item x="1"/>
        <item x="0"/>
        <item x="2"/>
        <item t="default"/>
      </items>
    </pivotField>
    <pivotField numFmtId="44" showAll="0"/>
    <pivotField showAll="0">
      <items count="11">
        <item x="7"/>
        <item x="8"/>
        <item x="4"/>
        <item x="5"/>
        <item x="0"/>
        <item x="1"/>
        <item x="2"/>
        <item x="9"/>
        <item x="6"/>
        <item x="3"/>
        <item t="default"/>
      </items>
    </pivotField>
    <pivotField numFmtId="2" showAll="0"/>
    <pivotField axis="axisRow" showAll="0">
      <items count="33">
        <item m="1" x="30"/>
        <item m="1" x="29"/>
        <item x="20"/>
        <item x="1"/>
        <item x="9"/>
        <item x="6"/>
        <item x="7"/>
        <item x="3"/>
        <item x="14"/>
        <item x="13"/>
        <item x="12"/>
        <item x="15"/>
        <item x="18"/>
        <item x="26"/>
        <item x="11"/>
        <item m="1" x="31"/>
        <item x="23"/>
        <item x="8"/>
        <item x="28"/>
        <item x="10"/>
        <item x="2"/>
        <item x="16"/>
        <item x="17"/>
        <item x="25"/>
        <item x="4"/>
        <item x="5"/>
        <item x="27"/>
        <item x="21"/>
        <item x="19"/>
        <item x="22"/>
        <item x="24"/>
        <item x="0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dataField="1" numFmtId="44" showAll="0"/>
    <pivotField numFmtId="4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Fields count="1">
    <field x="5"/>
  </rowFields>
  <rowItems count="30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Promedio de COSTE/METRO" fld="12" subtotal="average" baseField="1" baseItem="0" numFmtId="164"/>
  </dataFields>
  <formats count="3">
    <format dxfId="1292">
      <pivotArea collapsedLevelsAreSubtotals="1" fieldPosition="0">
        <references count="1">
          <reference field="5" count="12">
            <x v="3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293">
      <pivotArea collapsedLevelsAreSubtotals="1" fieldPosition="0">
        <references count="1">
          <reference field="5" count="7">
            <x v="3"/>
            <x v="5"/>
            <x v="6"/>
            <x v="8"/>
            <x v="12"/>
            <x v="14"/>
            <x v="31"/>
          </reference>
        </references>
      </pivotArea>
    </format>
    <format dxfId="1294">
      <pivotArea outline="0" collapsedLevelsAreSubtotals="1" fieldPosition="0"/>
    </format>
  </format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77CA4-655B-4039-85FB-9F066A28D1F7}" name="COMPRA-MEDIA-EXT/INT-COS/METRO" cacheId="205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37">
  <location ref="DN373:DO389" firstHeaderRow="1" firstDataRow="1" firstDataCol="1"/>
  <pivotFields count="16">
    <pivotField showAll="0"/>
    <pivotField axis="axisRow" showAll="0">
      <items count="8">
        <item m="1" x="4"/>
        <item m="1" x="5"/>
        <item m="1" x="6"/>
        <item x="3"/>
        <item x="2"/>
        <item x="0"/>
        <item x="1"/>
        <item t="default"/>
      </items>
    </pivotField>
    <pivotField numFmtId="44" showAll="0"/>
    <pivotField showAll="0">
      <items count="14">
        <item x="11"/>
        <item x="8"/>
        <item x="5"/>
        <item x="3"/>
        <item x="6"/>
        <item x="2"/>
        <item x="4"/>
        <item x="1"/>
        <item x="0"/>
        <item x="7"/>
        <item x="10"/>
        <item m="1" x="12"/>
        <item x="9"/>
        <item t="default"/>
      </items>
    </pivotField>
    <pivotField numFmtId="2" showAll="0"/>
    <pivotField showAll="0">
      <items count="5">
        <item x="0"/>
        <item x="2"/>
        <item x="3"/>
        <item x="1"/>
        <item t="default"/>
      </items>
    </pivotField>
    <pivotField showAll="0">
      <items count="31">
        <item x="15"/>
        <item x="19"/>
        <item x="12"/>
        <item x="16"/>
        <item x="17"/>
        <item x="2"/>
        <item x="18"/>
        <item x="20"/>
        <item x="14"/>
        <item x="10"/>
        <item x="8"/>
        <item x="25"/>
        <item x="22"/>
        <item x="26"/>
        <item x="23"/>
        <item x="27"/>
        <item x="21"/>
        <item x="3"/>
        <item x="9"/>
        <item x="7"/>
        <item x="1"/>
        <item x="5"/>
        <item x="6"/>
        <item x="4"/>
        <item x="13"/>
        <item x="11"/>
        <item x="0"/>
        <item m="1" x="29"/>
        <item m="1" x="28"/>
        <item x="24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axis="axisRow" showAll="0">
      <items count="5">
        <item x="1"/>
        <item x="2"/>
        <item x="0"/>
        <item m="1" x="3"/>
        <item t="default"/>
      </items>
    </pivotField>
    <pivotField showAll="0"/>
    <pivotField showAll="0"/>
    <pivotField numFmtId="44" showAll="0"/>
    <pivotField dataField="1" numFmtId="44" showAll="0"/>
    <pivotField numFmtId="44" showAll="0"/>
    <pivotField showAll="0"/>
    <pivotField showAll="0"/>
  </pivotFields>
  <rowFields count="2">
    <field x="1"/>
    <field x="8"/>
  </rowFields>
  <rowItems count="16"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</rowItems>
  <colItems count="1">
    <i/>
  </colItems>
  <dataFields count="1">
    <dataField name="Promedio de COSTE/METRO" fld="12" subtotal="average" baseField="1" baseItem="0" numFmtId="164"/>
  </dataFields>
  <formats count="1">
    <format dxfId="1267">
      <pivotArea outline="0" collapsedLevelsAreSubtotals="1" fieldPosition="0"/>
    </format>
  </formats>
  <chartFormats count="3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3A8FFB-FFDD-4475-A176-DA0B0041FC48}" name="COMPRA-MEDIA-PISO -COS/METRO" cacheId="205" dataPosition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chartFormat="26">
  <location ref="CI294:CJ323" firstHeaderRow="1" firstDataRow="1" firstDataCol="1"/>
  <pivotFields count="16">
    <pivotField showAll="0"/>
    <pivotField multipleItemSelectionAllowed="1" showAll="0">
      <items count="8">
        <item m="1" x="4"/>
        <item m="1" x="6"/>
        <item m="1" x="5"/>
        <item x="3"/>
        <item x="0"/>
        <item x="1"/>
        <item x="2"/>
        <item t="default"/>
      </items>
    </pivotField>
    <pivotField numFmtId="44" showAll="0"/>
    <pivotField showAll="0">
      <items count="14">
        <item x="11"/>
        <item x="8"/>
        <item x="5"/>
        <item x="3"/>
        <item x="6"/>
        <item x="2"/>
        <item x="4"/>
        <item x="1"/>
        <item x="0"/>
        <item x="7"/>
        <item x="10"/>
        <item m="1" x="12"/>
        <item x="9"/>
        <item t="default"/>
      </items>
    </pivotField>
    <pivotField numFmtId="2" showAll="0"/>
    <pivotField showAll="0"/>
    <pivotField axis="axisRow" showAll="0">
      <items count="31">
        <item x="24"/>
        <item m="1" x="28"/>
        <item x="11"/>
        <item x="8"/>
        <item x="3"/>
        <item x="9"/>
        <item x="7"/>
        <item x="1"/>
        <item x="5"/>
        <item x="6"/>
        <item x="13"/>
        <item x="4"/>
        <item x="19"/>
        <item x="12"/>
        <item m="1" x="29"/>
        <item x="16"/>
        <item x="17"/>
        <item x="2"/>
        <item x="22"/>
        <item x="0"/>
        <item x="18"/>
        <item x="20"/>
        <item x="14"/>
        <item x="10"/>
        <item x="25"/>
        <item x="26"/>
        <item x="23"/>
        <item x="27"/>
        <item x="21"/>
        <item x="15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1"/>
        <item x="2"/>
        <item x="0"/>
        <item t="default"/>
      </items>
    </pivotField>
    <pivotField showAll="0"/>
    <pivotField showAll="0"/>
    <pivotField numFmtId="44" showAll="0"/>
    <pivotField dataField="1" numFmtId="44" showAll="0"/>
    <pivotField numFmtId="44" showAll="0"/>
    <pivotField showAll="0"/>
    <pivotField showAll="0"/>
  </pivotFields>
  <rowFields count="1">
    <field x="6"/>
  </rowFields>
  <rowItems count="29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Promedio de COSTE/METRO" fld="12" subtotal="average" baseField="1" baseItem="0" numFmtId="44"/>
  </dataFields>
  <formats count="1">
    <format dxfId="1283">
      <pivotArea collapsedLevelsAreSubtotals="1" fieldPosition="0">
        <references count="1">
          <reference field="6" count="0"/>
        </references>
      </pivotArea>
    </format>
  </format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229F32-3780-4A1C-8193-B47A1F5A5C61}" name="COMPR-COST-AVGINTE/EXT" cacheId="205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CP513:CS529" firstHeaderRow="0" firstDataRow="1" firstDataCol="1"/>
  <pivotFields count="16">
    <pivotField showAll="0"/>
    <pivotField axis="axisRow" showAll="0">
      <items count="8">
        <item m="1" x="4"/>
        <item m="1" x="5"/>
        <item m="1" x="6"/>
        <item x="3"/>
        <item x="2"/>
        <item x="0"/>
        <item x="1"/>
        <item t="default"/>
      </items>
    </pivotField>
    <pivotField numFmtId="44" showAll="0"/>
    <pivotField showAll="0">
      <items count="14">
        <item x="11"/>
        <item x="8"/>
        <item x="5"/>
        <item x="3"/>
        <item x="6"/>
        <item x="2"/>
        <item x="4"/>
        <item x="1"/>
        <item x="0"/>
        <item x="7"/>
        <item x="10"/>
        <item m="1" x="12"/>
        <item x="9"/>
        <item t="default"/>
      </items>
    </pivotField>
    <pivotField numFmtId="2" showAll="0"/>
    <pivotField showAll="0">
      <items count="5">
        <item x="0"/>
        <item x="2"/>
        <item x="3"/>
        <item x="1"/>
        <item t="default"/>
      </items>
    </pivotField>
    <pivotField showAll="0">
      <items count="31">
        <item x="15"/>
        <item x="19"/>
        <item x="12"/>
        <item x="16"/>
        <item x="17"/>
        <item x="2"/>
        <item x="18"/>
        <item x="20"/>
        <item x="14"/>
        <item x="10"/>
        <item x="8"/>
        <item x="25"/>
        <item x="22"/>
        <item x="26"/>
        <item x="23"/>
        <item x="27"/>
        <item x="21"/>
        <item x="3"/>
        <item x="9"/>
        <item x="7"/>
        <item x="1"/>
        <item x="5"/>
        <item x="6"/>
        <item x="4"/>
        <item x="13"/>
        <item x="11"/>
        <item x="0"/>
        <item m="1" x="29"/>
        <item m="1" x="28"/>
        <item x="24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axis="axisRow" showAll="0">
      <items count="5">
        <item x="1"/>
        <item x="2"/>
        <item x="0"/>
        <item m="1" x="3"/>
        <item t="default"/>
      </items>
    </pivotField>
    <pivotField showAll="0"/>
    <pivotField showAll="0"/>
    <pivotField dataField="1" numFmtId="44" showAll="0"/>
    <pivotField dataField="1" numFmtId="44" showAll="0"/>
    <pivotField dataField="1" numFmtId="44" showAll="0"/>
    <pivotField showAll="0"/>
    <pivotField showAll="0"/>
  </pivotFields>
  <rowFields count="2">
    <field x="1"/>
    <field x="8"/>
  </rowFields>
  <rowItems count="16"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/HABITACION" fld="13" subtotal="average" baseField="1" baseItem="0" numFmtId="44"/>
  </dataFields>
  <formats count="1">
    <format dxfId="128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EB8463-A30F-4963-8738-EC64D5163B73}" name="COMPR-CUENTA-VIVIENDA" cacheId="205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chartFormat="17">
  <location ref="DD586:DI592" firstHeaderRow="1" firstDataRow="2" firstDataCol="1"/>
  <pivotFields count="16">
    <pivotField dataField="1" showAll="0"/>
    <pivotField axis="axisRow" showAll="0">
      <items count="8">
        <item m="1" x="4"/>
        <item m="1" x="5"/>
        <item m="1" x="6"/>
        <item x="3"/>
        <item x="2"/>
        <item x="0"/>
        <item x="1"/>
        <item t="default" sd="0"/>
      </items>
    </pivotField>
    <pivotField numFmtId="44" showAll="0"/>
    <pivotField showAll="0">
      <items count="14">
        <item x="11"/>
        <item x="8"/>
        <item x="5"/>
        <item x="3"/>
        <item x="6"/>
        <item x="2"/>
        <item x="4"/>
        <item x="1"/>
        <item x="0"/>
        <item x="7"/>
        <item x="10"/>
        <item m="1" x="12"/>
        <item x="9"/>
        <item t="default"/>
      </items>
    </pivotField>
    <pivotField numFmtId="2" showAll="0"/>
    <pivotField axis="axisCol" showAll="0">
      <items count="5">
        <item x="1"/>
        <item x="0"/>
        <item x="2"/>
        <item x="3"/>
        <item t="default"/>
      </items>
    </pivotField>
    <pivotField showAll="0">
      <items count="31">
        <item x="15"/>
        <item x="19"/>
        <item x="12"/>
        <item x="16"/>
        <item x="17"/>
        <item x="2"/>
        <item x="18"/>
        <item x="20"/>
        <item x="14"/>
        <item x="10"/>
        <item x="8"/>
        <item x="25"/>
        <item x="22"/>
        <item x="26"/>
        <item x="23"/>
        <item x="27"/>
        <item x="21"/>
        <item x="3"/>
        <item x="9"/>
        <item x="7"/>
        <item x="1"/>
        <item x="5"/>
        <item x="6"/>
        <item x="4"/>
        <item x="13"/>
        <item x="11"/>
        <item x="0"/>
        <item m="1" x="29"/>
        <item m="1" x="28"/>
        <item x="24"/>
        <item t="default"/>
      </items>
    </pivotField>
    <pivotField multipleItemSelectionAllowed="1"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1"/>
        <item x="2"/>
        <item x="0"/>
        <item t="default"/>
      </items>
    </pivotField>
    <pivotField showAll="0"/>
    <pivotField showAll="0"/>
    <pivotField numFmtId="44" showAll="0"/>
    <pivotField numFmtId="44" showAll="0"/>
    <pivotField numFmtId="44" showAll="0"/>
    <pivotField showAll="0"/>
    <pivotField showAll="0"/>
  </pivotFields>
  <rowFields count="1">
    <field x="1"/>
  </rowFields>
  <rowItems count="5">
    <i>
      <x v="3"/>
    </i>
    <i>
      <x v="4"/>
    </i>
    <i>
      <x v="5"/>
    </i>
    <i>
      <x v="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TITULO" fld="0" subtotal="count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28EB8-B7F3-4AC4-B5A1-EEB2FF6C450F}" name="COMPR-MEDIA-ASCENSOR-COS/HABIT" cacheId="205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11">
  <location ref="DD432:DE448" firstHeaderRow="1" firstDataRow="1" firstDataCol="1"/>
  <pivotFields count="16">
    <pivotField showAll="0"/>
    <pivotField axis="axisRow" showAll="0">
      <items count="8">
        <item m="1" x="4"/>
        <item m="1" x="5"/>
        <item m="1" x="6"/>
        <item x="3"/>
        <item x="2"/>
        <item x="0"/>
        <item x="1"/>
        <item t="default"/>
      </items>
    </pivotField>
    <pivotField numFmtId="44" showAll="0"/>
    <pivotField showAll="0">
      <items count="14">
        <item x="11"/>
        <item x="8"/>
        <item x="5"/>
        <item x="3"/>
        <item x="6"/>
        <item x="2"/>
        <item x="4"/>
        <item x="1"/>
        <item x="0"/>
        <item x="7"/>
        <item x="10"/>
        <item m="1" x="12"/>
        <item x="9"/>
        <item t="default"/>
      </items>
    </pivotField>
    <pivotField numFmtId="2" showAll="0"/>
    <pivotField showAll="0">
      <items count="5">
        <item x="0"/>
        <item x="2"/>
        <item x="3"/>
        <item x="1"/>
        <item t="default"/>
      </items>
    </pivotField>
    <pivotField showAll="0">
      <items count="31">
        <item x="15"/>
        <item x="19"/>
        <item x="12"/>
        <item x="16"/>
        <item x="17"/>
        <item x="2"/>
        <item x="18"/>
        <item x="20"/>
        <item x="14"/>
        <item x="10"/>
        <item x="8"/>
        <item x="25"/>
        <item x="22"/>
        <item x="26"/>
        <item x="23"/>
        <item x="27"/>
        <item x="21"/>
        <item x="3"/>
        <item x="9"/>
        <item x="7"/>
        <item x="1"/>
        <item x="5"/>
        <item x="6"/>
        <item x="4"/>
        <item x="13"/>
        <item x="11"/>
        <item x="0"/>
        <item m="1" x="29"/>
        <item m="1" x="28"/>
        <item x="24"/>
        <item t="default"/>
      </items>
    </pivotField>
    <pivotField axis="axisRow" showAll="0">
      <items count="5">
        <item x="0"/>
        <item x="2"/>
        <item x="1"/>
        <item m="1" x="3"/>
        <item t="default"/>
      </items>
    </pivotField>
    <pivotField showAll="0">
      <items count="5">
        <item m="1" x="3"/>
        <item x="1"/>
        <item x="2"/>
        <item x="0"/>
        <item t="default"/>
      </items>
    </pivotField>
    <pivotField showAll="0"/>
    <pivotField showAll="0"/>
    <pivotField numFmtId="44" showAll="0"/>
    <pivotField numFmtId="44" showAll="0"/>
    <pivotField dataField="1" numFmtId="44" showAll="0"/>
    <pivotField showAll="0"/>
    <pivotField showAll="0"/>
  </pivotFields>
  <rowFields count="2">
    <field x="1"/>
    <field x="7"/>
  </rowFields>
  <rowItems count="16"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</rowItems>
  <colItems count="1">
    <i/>
  </colItems>
  <dataFields count="1">
    <dataField name="Suma de COSTE/HABITACION" fld="13" baseField="0" baseItem="0" numFmtId="164"/>
  </dataFields>
  <formats count="1">
    <format dxfId="1271">
      <pivotArea outline="0" collapsedLevelsAreSubtotals="1" fieldPosition="0"/>
    </format>
  </formats>
  <chartFormats count="1">
    <chartFormat chart="1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8704D7-8387-442E-88FA-A609E9901243}" name="ALQ-MEDIA-EXT/INT" cacheId="26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46">
  <location ref="K178:L194" firstHeaderRow="1" firstDataRow="1" firstDataCol="1"/>
  <pivotFields count="16">
    <pivotField showAll="0"/>
    <pivotField axis="axisRow" showAll="0">
      <items count="5">
        <item x="3"/>
        <item x="1"/>
        <item x="2"/>
        <item x="0"/>
        <item t="default"/>
      </items>
    </pivotField>
    <pivotField numFmtId="44" showAll="0"/>
    <pivotField showAll="0">
      <items count="11">
        <item x="7"/>
        <item x="8"/>
        <item x="4"/>
        <item x="5"/>
        <item x="0"/>
        <item x="1"/>
        <item x="2"/>
        <item x="9"/>
        <item x="6"/>
        <item x="3"/>
        <item t="default"/>
      </items>
    </pivotField>
    <pivotField numFmtId="2" showAll="0"/>
    <pivotField showAll="0">
      <items count="33">
        <item x="9"/>
        <item x="11"/>
        <item x="23"/>
        <item x="8"/>
        <item x="22"/>
        <item x="28"/>
        <item x="10"/>
        <item x="2"/>
        <item x="16"/>
        <item x="4"/>
        <item x="5"/>
        <item x="6"/>
        <item x="17"/>
        <item x="27"/>
        <item x="19"/>
        <item x="21"/>
        <item x="24"/>
        <item x="25"/>
        <item x="7"/>
        <item x="3"/>
        <item x="14"/>
        <item x="13"/>
        <item x="12"/>
        <item x="15"/>
        <item x="18"/>
        <item x="26"/>
        <item x="1"/>
        <item x="0"/>
        <item m="1" x="29"/>
        <item m="1" x="31"/>
        <item x="20"/>
        <item m="1" x="30"/>
        <item t="default"/>
      </items>
    </pivotField>
    <pivotField showAll="0">
      <items count="4">
        <item x="0"/>
        <item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numFmtId="44" showAll="0"/>
    <pivotField numFmtId="4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Fields count="2">
    <field x="1"/>
    <field x="8"/>
  </rowFields>
  <rowItems count="16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</rowItems>
  <colItems count="1">
    <i/>
  </colItems>
  <dataFields count="1">
    <dataField name="Promedio de COSTE TOTAL" fld="11" subtotal="average" baseField="1" baseItem="0" numFmtId="164"/>
  </dataFields>
  <formats count="1">
    <format dxfId="1301">
      <pivotArea outline="0" collapsedLevelsAreSubtotals="1" fieldPosition="0"/>
    </format>
  </formats>
  <chartFormats count="15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4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4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4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4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4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4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4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4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43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43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43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0"/>
          </reference>
        </references>
      </pivotArea>
    </chartFormat>
    <chartFormat chart="43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2"/>
          </reference>
        </references>
      </pivotArea>
    </chartFormat>
    <chartFormat chart="43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0"/>
          </reference>
        </references>
      </pivotArea>
    </chartFormat>
    <chartFormat chart="43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43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9138DF-19D3-4566-BDAA-D388B6145463}" name="COMPRA-COSTE PROMEDIO TODO" cacheId="205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CI429:CL433" firstHeaderRow="0" firstDataRow="1" firstDataCol="1"/>
  <pivotFields count="16">
    <pivotField showAll="0"/>
    <pivotField axis="axisRow" showAll="0">
      <items count="8">
        <item m="1" x="4"/>
        <item m="1" x="5"/>
        <item m="1" x="6"/>
        <item x="3"/>
        <item x="2"/>
        <item x="0"/>
        <item x="1"/>
        <item t="default"/>
      </items>
    </pivotField>
    <pivotField numFmtId="44" showAll="0"/>
    <pivotField showAll="0">
      <items count="14">
        <item x="11"/>
        <item x="8"/>
        <item x="5"/>
        <item x="3"/>
        <item x="6"/>
        <item x="2"/>
        <item x="4"/>
        <item x="1"/>
        <item x="0"/>
        <item x="7"/>
        <item x="10"/>
        <item m="1" x="12"/>
        <item x="9"/>
        <item t="default"/>
      </items>
    </pivotField>
    <pivotField numFmtId="2" showAll="0"/>
    <pivotField showAll="0">
      <items count="5">
        <item x="0"/>
        <item x="2"/>
        <item x="3"/>
        <item x="1"/>
        <item t="default"/>
      </items>
    </pivotField>
    <pivotField showAll="0">
      <items count="31">
        <item x="15"/>
        <item x="19"/>
        <item x="12"/>
        <item x="16"/>
        <item x="17"/>
        <item x="2"/>
        <item x="18"/>
        <item x="20"/>
        <item x="14"/>
        <item x="10"/>
        <item x="8"/>
        <item x="25"/>
        <item x="22"/>
        <item x="26"/>
        <item x="23"/>
        <item x="27"/>
        <item x="21"/>
        <item x="3"/>
        <item x="9"/>
        <item x="7"/>
        <item x="1"/>
        <item x="5"/>
        <item x="6"/>
        <item x="4"/>
        <item x="13"/>
        <item x="11"/>
        <item x="0"/>
        <item m="1" x="29"/>
        <item m="1" x="28"/>
        <item x="24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1"/>
        <item x="2"/>
        <item x="0"/>
        <item t="default"/>
      </items>
    </pivotField>
    <pivotField showAll="0"/>
    <pivotField showAll="0"/>
    <pivotField dataField="1" numFmtId="44" showAll="0"/>
    <pivotField dataField="1" numFmtId="44" showAll="0"/>
    <pivotField dataField="1" numFmtId="44" showAll="0"/>
    <pivotField showAll="0"/>
    <pivotField showAll="0"/>
  </pivotFields>
  <rowFields count="1">
    <field x="1"/>
  </rowFields>
  <rowItems count="4">
    <i>
      <x v="3"/>
    </i>
    <i>
      <x v="4"/>
    </i>
    <i>
      <x v="5"/>
    </i>
    <i>
      <x v="6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/HABITACION" fld="13" subtotal="average" baseField="1" baseItem="0" numFmtId="44"/>
  </dataFields>
  <formats count="1">
    <format dxfId="126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0886B-01F2-4BBD-94A1-1BE1804E0AA4}" name="EVOLUTIVO-VENTAS" cacheId="18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0">
  <location ref="BQ574:BV596" firstHeaderRow="1" firstDataRow="2" firstDataCol="1"/>
  <pivotFields count="10">
    <pivotField numFmtId="14" showAll="0"/>
    <pivotField axis="axisRow" showAll="0">
      <items count="21">
        <item x="17"/>
        <item x="8"/>
        <item x="11"/>
        <item x="15"/>
        <item x="14"/>
        <item x="13"/>
        <item x="18"/>
        <item x="19"/>
        <item x="16"/>
        <item x="12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  <pivotField dataField="1" numFmtId="44" showAll="0"/>
    <pivotField showAll="0"/>
    <pivotField showAll="0"/>
    <pivotField showAll="0"/>
    <pivotField axis="axisCol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Promedio de PRECIO M2" fld="2" subtotal="average" baseField="9" baseItem="3" numFmtId="44"/>
  </dataFields>
  <chartFormats count="8"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6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6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6" format="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6" format="4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34C84-1E99-4BE7-A93D-D91C2ADD546D}" name="COMPR-COSTES-AVG-ASCENSOR" cacheId="205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CS561:CV577" firstHeaderRow="0" firstDataRow="1" firstDataCol="1"/>
  <pivotFields count="16">
    <pivotField showAll="0"/>
    <pivotField axis="axisRow" showAll="0">
      <items count="8">
        <item m="1" x="4"/>
        <item m="1" x="5"/>
        <item m="1" x="6"/>
        <item x="3"/>
        <item x="2"/>
        <item x="0"/>
        <item x="1"/>
        <item t="default"/>
      </items>
    </pivotField>
    <pivotField numFmtId="44" showAll="0"/>
    <pivotField showAll="0">
      <items count="14">
        <item x="11"/>
        <item x="8"/>
        <item x="5"/>
        <item x="3"/>
        <item x="6"/>
        <item x="2"/>
        <item x="4"/>
        <item x="1"/>
        <item x="0"/>
        <item x="7"/>
        <item x="10"/>
        <item m="1" x="12"/>
        <item x="9"/>
        <item t="default"/>
      </items>
    </pivotField>
    <pivotField numFmtId="2" showAll="0"/>
    <pivotField showAll="0">
      <items count="5">
        <item x="0"/>
        <item x="2"/>
        <item x="3"/>
        <item x="1"/>
        <item t="default"/>
      </items>
    </pivotField>
    <pivotField showAll="0">
      <items count="31">
        <item x="15"/>
        <item x="19"/>
        <item x="12"/>
        <item x="16"/>
        <item x="17"/>
        <item x="2"/>
        <item x="18"/>
        <item x="20"/>
        <item x="14"/>
        <item x="10"/>
        <item x="8"/>
        <item x="25"/>
        <item x="22"/>
        <item x="26"/>
        <item x="23"/>
        <item x="27"/>
        <item x="21"/>
        <item x="3"/>
        <item x="9"/>
        <item x="7"/>
        <item x="1"/>
        <item x="5"/>
        <item x="6"/>
        <item x="4"/>
        <item x="13"/>
        <item x="11"/>
        <item x="0"/>
        <item m="1" x="29"/>
        <item m="1" x="28"/>
        <item x="24"/>
        <item t="default"/>
      </items>
    </pivotField>
    <pivotField axis="axisRow" showAll="0">
      <items count="5">
        <item x="0"/>
        <item x="2"/>
        <item x="1"/>
        <item m="1" x="3"/>
        <item t="default"/>
      </items>
    </pivotField>
    <pivotField showAll="0">
      <items count="5">
        <item m="1" x="3"/>
        <item x="1"/>
        <item x="2"/>
        <item x="0"/>
        <item t="default"/>
      </items>
    </pivotField>
    <pivotField showAll="0"/>
    <pivotField showAll="0"/>
    <pivotField dataField="1" numFmtId="44" showAll="0"/>
    <pivotField dataField="1" numFmtId="44" showAll="0"/>
    <pivotField dataField="1" numFmtId="44" showAll="0"/>
    <pivotField showAll="0"/>
    <pivotField showAll="0"/>
  </pivotFields>
  <rowFields count="2">
    <field x="1"/>
    <field x="7"/>
  </rowFields>
  <rowItems count="16"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/HABITACION" fld="13" subtotal="average" baseField="1" baseItem="0" numFmtId="44"/>
  </dataFields>
  <formats count="1">
    <format dxfId="128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2D3FC8-7D98-40FA-BE7B-75B248586588}" name="ALQUILER-GARAJE" cacheId="2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>
  <location ref="AY335:BC341" firstHeaderRow="1" firstDataRow="2" firstDataCol="1"/>
  <pivotFields count="16">
    <pivotField showAll="0"/>
    <pivotField axis="axisRow" showAll="0">
      <items count="5">
        <item x="1"/>
        <item x="2"/>
        <item x="3"/>
        <item x="0"/>
        <item t="default"/>
      </items>
    </pivotField>
    <pivotField numFmtId="44" showAll="0"/>
    <pivotField showAll="0">
      <items count="11">
        <item x="7"/>
        <item x="8"/>
        <item x="4"/>
        <item x="5"/>
        <item x="0"/>
        <item x="1"/>
        <item x="2"/>
        <item x="9"/>
        <item x="6"/>
        <item x="3"/>
        <item t="default"/>
      </items>
    </pivotField>
    <pivotField numFmtId="2" showAll="0"/>
    <pivotField showAll="0">
      <items count="33">
        <item x="9"/>
        <item x="11"/>
        <item x="23"/>
        <item x="8"/>
        <item x="22"/>
        <item x="28"/>
        <item x="10"/>
        <item x="2"/>
        <item x="16"/>
        <item x="4"/>
        <item x="5"/>
        <item x="6"/>
        <item x="17"/>
        <item x="27"/>
        <item x="19"/>
        <item x="21"/>
        <item x="24"/>
        <item x="25"/>
        <item x="7"/>
        <item x="3"/>
        <item x="14"/>
        <item x="13"/>
        <item x="12"/>
        <item x="15"/>
        <item x="18"/>
        <item x="26"/>
        <item x="1"/>
        <item x="0"/>
        <item m="1" x="29"/>
        <item m="1" x="31"/>
        <item x="20"/>
        <item m="1" x="30"/>
        <item t="default"/>
      </items>
    </pivotField>
    <pivotField showAll="0"/>
    <pivotField showAll="0"/>
    <pivotField showAll="0"/>
    <pivotField axis="axisCol" showAll="0">
      <items count="6">
        <item x="0"/>
        <item x="1"/>
        <item x="2"/>
        <item m="1" x="3"/>
        <item m="1" x="4"/>
        <item t="default"/>
      </items>
    </pivotField>
    <pivotField showAll="0"/>
    <pivotField dataField="1" numFmtId="44" showAll="0"/>
    <pivotField numFmtId="44" showAll="0"/>
    <pivotField numFmtId="4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Promedio de COSTE TOTAL" fld="11" subtotal="average" baseField="1" baseItem="0" numFmtId="44"/>
  </dataFields>
  <formats count="1">
    <format dxfId="1356">
      <pivotArea collapsedLevelsAreSubtotals="1" fieldPosition="0">
        <references count="1">
          <reference field="1" count="0"/>
        </references>
      </pivotArea>
    </format>
  </format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1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0"/>
          </reference>
        </references>
      </pivotArea>
    </chartFormat>
    <chartFormat chart="3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0"/>
          </reference>
        </references>
      </pivotArea>
    </chartFormat>
    <chartFormat chart="3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0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2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1"/>
          </reference>
        </references>
      </pivotArea>
    </chartFormat>
    <chartFormat chart="3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"/>
          </reference>
        </references>
      </pivotArea>
    </chartFormat>
    <chartFormat chart="3" format="2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1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3D269C-FD35-417C-B955-1883D84DC5AB}" name="COMPR-GARAJE" cacheId="20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7">
  <location ref="DC529:DD534" firstHeaderRow="1" firstDataRow="1" firstDataCol="1"/>
  <pivotFields count="16">
    <pivotField showAll="0"/>
    <pivotField axis="axisRow" showAll="0">
      <items count="8">
        <item m="1" x="6"/>
        <item m="1" x="5"/>
        <item m="1" x="4"/>
        <item x="3"/>
        <item x="2"/>
        <item x="0"/>
        <item x="1"/>
        <item t="default"/>
      </items>
    </pivotField>
    <pivotField numFmtId="4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numFmtId="44" showAll="0"/>
    <pivotField numFmtId="44" showAll="0"/>
    <pivotField showAll="0"/>
    <pivotField showAll="0"/>
  </pivotFields>
  <rowFields count="1">
    <field x="1"/>
  </rowFields>
  <rowItems count="5"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Promedio de COSTE TOTAL" fld="11" subtotal="average" baseField="1" baseItem="0" numFmtId="44"/>
  </dataFields>
  <formats count="1">
    <format dxfId="1357">
      <pivotArea collapsedLevelsAreSubtotals="1" fieldPosition="0">
        <references count="1">
          <reference field="1" count="0"/>
        </references>
      </pivotArea>
    </format>
  </format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06892-6951-4FAB-9615-E391835AD36E}" name="COMPR-CUNETA ASCENSORES" cacheId="205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compact="0" compactData="0" multipleFieldFilters="0" chartFormat="7">
  <location ref="CY586:DA599" firstHeaderRow="1" firstDataRow="1" firstDataCol="2"/>
  <pivotFields count="16"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7">
        <item m="1" x="4"/>
        <item m="1" x="5"/>
        <item m="1" x="6"/>
        <item x="3"/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11"/>
        <item x="8"/>
        <item x="5"/>
        <item x="3"/>
        <item x="6"/>
        <item x="2"/>
        <item x="4"/>
        <item x="1"/>
        <item x="0"/>
        <item x="7"/>
        <item x="10"/>
        <item m="1" x="12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0"/>
        <item x="2"/>
        <item x="3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0">
        <item x="15"/>
        <item x="19"/>
        <item x="12"/>
        <item x="16"/>
        <item x="17"/>
        <item x="2"/>
        <item x="18"/>
        <item x="20"/>
        <item x="14"/>
        <item x="10"/>
        <item x="8"/>
        <item x="25"/>
        <item x="22"/>
        <item x="26"/>
        <item x="23"/>
        <item x="27"/>
        <item x="21"/>
        <item x="3"/>
        <item x="9"/>
        <item x="7"/>
        <item x="1"/>
        <item x="5"/>
        <item x="6"/>
        <item x="4"/>
        <item x="13"/>
        <item x="11"/>
        <item x="0"/>
        <item m="1" x="29"/>
        <item m="1" x="28"/>
        <item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multipleItemSelectionAllowed="1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7"/>
  </rowFields>
  <rowItems count="13"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 t="grand">
      <x/>
    </i>
  </rowItems>
  <colItems count="1">
    <i/>
  </colItems>
  <dataFields count="1">
    <dataField name="Cuenta de TITUL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EFDD0-912F-407A-B7C0-66C30C59647A}" name="TablaDinámica16" cacheId="26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34">
  <location ref="T193:U209" firstHeaderRow="1" firstDataRow="1" firstDataCol="1"/>
  <pivotFields count="16">
    <pivotField showAll="0"/>
    <pivotField axis="axisRow" showAll="0">
      <items count="5">
        <item x="3"/>
        <item x="1"/>
        <item x="2"/>
        <item x="0"/>
        <item t="default"/>
      </items>
    </pivotField>
    <pivotField numFmtId="44" showAll="0"/>
    <pivotField showAll="0">
      <items count="11">
        <item x="7"/>
        <item x="8"/>
        <item x="4"/>
        <item x="5"/>
        <item x="0"/>
        <item x="1"/>
        <item x="2"/>
        <item x="9"/>
        <item x="6"/>
        <item x="3"/>
        <item t="default"/>
      </items>
    </pivotField>
    <pivotField numFmtId="2" showAll="0"/>
    <pivotField showAll="0">
      <items count="33">
        <item x="9"/>
        <item x="11"/>
        <item x="23"/>
        <item x="8"/>
        <item x="22"/>
        <item x="28"/>
        <item x="10"/>
        <item x="2"/>
        <item x="16"/>
        <item x="4"/>
        <item x="5"/>
        <item x="6"/>
        <item x="17"/>
        <item x="27"/>
        <item x="19"/>
        <item x="21"/>
        <item x="24"/>
        <item x="25"/>
        <item x="7"/>
        <item x="3"/>
        <item x="14"/>
        <item x="13"/>
        <item x="12"/>
        <item x="15"/>
        <item x="18"/>
        <item x="26"/>
        <item x="1"/>
        <item x="0"/>
        <item m="1" x="29"/>
        <item m="1" x="31"/>
        <item x="20"/>
        <item m="1" x="30"/>
        <item t="default"/>
      </items>
    </pivotField>
    <pivotField showAll="0">
      <items count="4">
        <item x="0"/>
        <item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dataField="1" numFmtId="44" showAll="0"/>
    <pivotField numFmtId="4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Fields count="2">
    <field x="1"/>
    <field x="8"/>
  </rowFields>
  <rowItems count="16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</rowItems>
  <colItems count="1">
    <i/>
  </colItems>
  <dataFields count="1">
    <dataField name="Promedio de COSTE/METRO" fld="12" subtotal="average" baseField="1" baseItem="0" numFmtId="164"/>
  </dataFields>
  <formats count="1">
    <format dxfId="1291">
      <pivotArea outline="0" collapsedLevelsAreSubtotals="1" fieldPosition="0"/>
    </format>
  </formats>
  <chartFormats count="12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3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3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3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0"/>
          </reference>
        </references>
      </pivotArea>
    </chartFormat>
    <chartFormat chart="33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33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0"/>
          </reference>
        </references>
      </pivotArea>
    </chartFormat>
    <chartFormat chart="33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2"/>
          </reference>
        </references>
      </pivotArea>
    </chartFormat>
    <chartFormat chart="33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4C67EB-698C-4EF5-830A-687592072A0E}" name="ALQ-COSTES-MAX-MIN-ASCENSOR" cacheId="26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389:D405" firstHeaderRow="0" firstDataRow="1" firstDataCol="1"/>
  <pivotFields count="16">
    <pivotField showAll="0"/>
    <pivotField axis="axisRow" showAll="0">
      <items count="5">
        <item x="3"/>
        <item x="1"/>
        <item x="2"/>
        <item x="0"/>
        <item t="default"/>
      </items>
    </pivotField>
    <pivotField numFmtId="44" showAll="0"/>
    <pivotField showAll="0">
      <items count="11">
        <item x="7"/>
        <item x="8"/>
        <item x="4"/>
        <item x="5"/>
        <item x="0"/>
        <item x="1"/>
        <item x="2"/>
        <item x="9"/>
        <item x="6"/>
        <item x="3"/>
        <item t="default"/>
      </items>
    </pivotField>
    <pivotField numFmtId="2" showAll="0"/>
    <pivotField showAll="0">
      <items count="33">
        <item x="9"/>
        <item x="11"/>
        <item x="23"/>
        <item x="8"/>
        <item x="22"/>
        <item x="28"/>
        <item x="10"/>
        <item x="2"/>
        <item x="16"/>
        <item x="4"/>
        <item x="5"/>
        <item x="6"/>
        <item x="17"/>
        <item x="27"/>
        <item x="19"/>
        <item x="21"/>
        <item x="24"/>
        <item x="25"/>
        <item x="7"/>
        <item x="3"/>
        <item x="14"/>
        <item x="13"/>
        <item x="12"/>
        <item x="15"/>
        <item x="18"/>
        <item x="26"/>
        <item x="1"/>
        <item x="0"/>
        <item m="1" x="29"/>
        <item m="1" x="31"/>
        <item x="20"/>
        <item m="1" x="30"/>
        <item t="default"/>
      </items>
    </pivotField>
    <pivotField showAll="0">
      <items count="4">
        <item x="0"/>
        <item m="1" x="2"/>
        <item x="1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numFmtId="44" showAll="0"/>
    <pivotField numFmtId="4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Fields count="2">
    <field x="1"/>
    <field x="7"/>
  </rowFields>
  <rowItems count="16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Mín. de COSTE TOTAL2" fld="11" subtotal="min" baseField="1" baseItem="0" numFmtId="44"/>
    <dataField name="Máx. de COSTE TOTAL3" fld="11" subtotal="max" baseField="1" baseItem="0" numFmtId="44"/>
  </dataFields>
  <formats count="1">
    <format dxfId="130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E255F3-5D8F-40F0-B2B9-33D6791C08C9}" name="ALQ-COSTES-AVG-ASCENSOR" cacheId="26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Y405:AB421" firstHeaderRow="0" firstDataRow="1" firstDataCol="1"/>
  <pivotFields count="16">
    <pivotField showAll="0"/>
    <pivotField axis="axisRow" showAll="0">
      <items count="5">
        <item x="3"/>
        <item x="1"/>
        <item x="2"/>
        <item x="0"/>
        <item t="default"/>
      </items>
    </pivotField>
    <pivotField numFmtId="44" showAll="0"/>
    <pivotField showAll="0">
      <items count="11">
        <item x="7"/>
        <item x="8"/>
        <item x="4"/>
        <item x="5"/>
        <item x="0"/>
        <item x="1"/>
        <item x="2"/>
        <item x="9"/>
        <item x="6"/>
        <item x="3"/>
        <item t="default"/>
      </items>
    </pivotField>
    <pivotField numFmtId="2" showAll="0"/>
    <pivotField showAll="0">
      <items count="33">
        <item x="9"/>
        <item x="11"/>
        <item x="23"/>
        <item x="8"/>
        <item x="22"/>
        <item x="28"/>
        <item x="10"/>
        <item x="2"/>
        <item x="16"/>
        <item x="4"/>
        <item x="5"/>
        <item x="6"/>
        <item x="17"/>
        <item x="27"/>
        <item x="19"/>
        <item x="21"/>
        <item x="24"/>
        <item x="25"/>
        <item x="7"/>
        <item x="3"/>
        <item x="14"/>
        <item x="13"/>
        <item x="12"/>
        <item x="15"/>
        <item x="18"/>
        <item x="26"/>
        <item x="1"/>
        <item x="0"/>
        <item m="1" x="29"/>
        <item m="1" x="31"/>
        <item x="20"/>
        <item m="1" x="30"/>
        <item t="default"/>
      </items>
    </pivotField>
    <pivotField showAll="0">
      <items count="4">
        <item x="0"/>
        <item m="1" x="2"/>
        <item x="1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dataField="1" numFmtId="44" showAll="0"/>
    <pivotField dataField="1" numFmtId="44" showAll="0"/>
    <pivotField showAll="0"/>
    <pivotField showAll="0"/>
  </pivotFields>
  <rowFields count="2">
    <field x="1"/>
    <field x="7"/>
  </rowFields>
  <rowItems count="16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 HABITACION" fld="13" subtotal="average" baseField="1" baseItem="0" numFmtId="44"/>
  </dataFields>
  <formats count="1">
    <format dxfId="13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EF281-A79C-4FCD-9A95-357F156657C1}" name="ALQ_CUENTA_ASCENSOR" cacheId="260" applyNumberFormats="0" applyBorderFormats="0" applyFontFormats="0" applyPatternFormats="0" applyAlignmentFormats="0" applyWidthHeightFormats="1" dataCaption="Valores" updatedVersion="8" minRefreshableVersion="3" showDrill="0" rowGrandTotals="0" colGrandTotals="0" itemPrintTitles="1" createdVersion="8" indent="0" outline="1" outlineData="1" multipleFieldFilters="0" chartFormat="33">
  <location ref="A133:D138" firstHeaderRow="1" firstDataRow="2" firstDataCol="1"/>
  <pivotFields count="16">
    <pivotField showAll="0"/>
    <pivotField axis="axisRow" showAll="0">
      <items count="5">
        <item x="3"/>
        <item x="1"/>
        <item x="2"/>
        <item x="0"/>
        <item t="default"/>
      </items>
    </pivotField>
    <pivotField numFmtId="44" showAll="0"/>
    <pivotField showAll="0"/>
    <pivotField numFmtId="2"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m="1" x="3"/>
        <item m="1" x="4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/>
  </pivotFields>
  <rowFields count="1">
    <field x="1"/>
  </rowFields>
  <rowItems count="4">
    <i>
      <x/>
    </i>
    <i>
      <x v="1"/>
    </i>
    <i>
      <x v="2"/>
    </i>
    <i>
      <x v="3"/>
    </i>
  </rowItems>
  <colFields count="1">
    <field x="9"/>
  </colFields>
  <colItems count="3">
    <i>
      <x/>
    </i>
    <i>
      <x v="1"/>
    </i>
    <i>
      <x v="2"/>
    </i>
  </colItems>
  <dataFields count="1">
    <dataField name="Cuenta de GARAJE" fld="9" subtotal="count" baseField="0" baseItem="0"/>
  </dataFields>
  <chartFormats count="3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0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0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1"/>
          </reference>
        </references>
      </pivotArea>
    </chartFormat>
    <chartFormat chart="3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"/>
          </reference>
        </references>
      </pivotArea>
    </chartFormat>
    <chartFormat chart="3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2"/>
          </reference>
        </references>
      </pivotArea>
    </chartFormat>
    <chartFormat chart="3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2"/>
          </reference>
        </references>
      </pivotArea>
    </chartFormat>
    <chartFormat chart="3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1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0"/>
          </reference>
        </references>
      </pivotArea>
    </chartFormat>
    <chartFormat chart="4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0"/>
          </reference>
        </references>
      </pivotArea>
    </chartFormat>
    <chartFormat chart="4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0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1"/>
          </reference>
        </references>
      </pivotArea>
    </chartFormat>
    <chartFormat chart="4" format="2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"/>
          </reference>
        </references>
      </pivotArea>
    </chartFormat>
    <chartFormat chart="4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1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2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2"/>
          </reference>
        </references>
      </pivotArea>
    </chartFormat>
    <chartFormat chart="4" format="2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2"/>
          </reference>
        </references>
      </pivotArea>
    </chartFormat>
    <chartFormat chart="4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2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A13E16-4250-4901-8828-36BFD6C04CF0}" name="ALQ-COSTES-ASCENSOR" cacheId="26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8">
  <location ref="O405:R409" firstHeaderRow="0" firstDataRow="1" firstDataCol="1"/>
  <pivotFields count="16">
    <pivotField showAll="0"/>
    <pivotField axis="axisRow" showAll="0">
      <items count="5">
        <item x="3"/>
        <item x="1"/>
        <item x="2"/>
        <item x="0"/>
        <item t="default"/>
      </items>
    </pivotField>
    <pivotField numFmtId="44" showAll="0"/>
    <pivotField showAll="0">
      <items count="11">
        <item x="7"/>
        <item x="8"/>
        <item x="4"/>
        <item x="5"/>
        <item x="0"/>
        <item x="1"/>
        <item x="2"/>
        <item x="9"/>
        <item x="6"/>
        <item x="3"/>
        <item t="default"/>
      </items>
    </pivotField>
    <pivotField numFmtId="2" showAll="0"/>
    <pivotField showAll="0">
      <items count="33">
        <item x="9"/>
        <item x="11"/>
        <item x="23"/>
        <item x="8"/>
        <item x="22"/>
        <item x="28"/>
        <item x="10"/>
        <item x="2"/>
        <item x="16"/>
        <item x="4"/>
        <item x="5"/>
        <item x="6"/>
        <item x="17"/>
        <item x="27"/>
        <item x="19"/>
        <item x="21"/>
        <item x="24"/>
        <item x="25"/>
        <item x="7"/>
        <item x="3"/>
        <item x="14"/>
        <item x="13"/>
        <item x="12"/>
        <item x="15"/>
        <item x="18"/>
        <item x="26"/>
        <item x="1"/>
        <item x="0"/>
        <item m="1" x="29"/>
        <item m="1" x="31"/>
        <item x="20"/>
        <item m="1" x="30"/>
        <item t="default"/>
      </items>
    </pivotField>
    <pivotField showAll="0">
      <items count="4">
        <item x="0"/>
        <item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dataField="1" showAll="0"/>
    <pivotField numFmtId="44" showAll="0"/>
    <pivotField numFmtId="44" showAll="0"/>
    <pivotField numFmtId="44" showAll="0"/>
    <pivotField showAll="0"/>
    <pivotField showAll="0"/>
  </pivotFields>
  <rowFields count="1">
    <field x="1"/>
  </rowFields>
  <rowItems count="4">
    <i>
      <x/>
    </i>
    <i>
      <x v="1"/>
    </i>
    <i>
      <x v="2"/>
    </i>
    <i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Mín. de COSTE GARJE" fld="10" subtotal="min" baseField="1" baseItem="0"/>
    <dataField name="Promedio de COSTE GARJE" fld="10" subtotal="average" baseField="1" baseItem="0"/>
    <dataField name="Máx. de COSTE GARJE2" fld="10" subtotal="max" baseField="1" baseItem="0"/>
  </dataFields>
  <formats count="1">
    <format dxfId="1313">
      <pivotArea outline="0" collapsedLevelsAreSubtotals="1" fieldPosition="0"/>
    </format>
  </formats>
  <chartFormats count="30"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A3B59-C641-4C59-8BC5-6BF70C5D86D3}" name="COMPR-COSTES-MAX-MIN-ASCENSOR" cacheId="205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EF480:EI496" firstHeaderRow="0" firstDataRow="1" firstDataCol="1"/>
  <pivotFields count="16">
    <pivotField showAll="0"/>
    <pivotField axis="axisRow" showAll="0">
      <items count="8">
        <item m="1" x="4"/>
        <item m="1" x="5"/>
        <item m="1" x="6"/>
        <item x="3"/>
        <item x="2"/>
        <item x="0"/>
        <item x="1"/>
        <item t="default"/>
      </items>
    </pivotField>
    <pivotField numFmtId="44" showAll="0"/>
    <pivotField showAll="0">
      <items count="14">
        <item x="11"/>
        <item x="8"/>
        <item x="5"/>
        <item x="3"/>
        <item x="6"/>
        <item x="2"/>
        <item x="4"/>
        <item x="1"/>
        <item x="0"/>
        <item x="7"/>
        <item x="10"/>
        <item m="1" x="12"/>
        <item x="9"/>
        <item t="default"/>
      </items>
    </pivotField>
    <pivotField numFmtId="2" showAll="0"/>
    <pivotField showAll="0">
      <items count="5">
        <item x="0"/>
        <item x="2"/>
        <item x="3"/>
        <item x="1"/>
        <item t="default"/>
      </items>
    </pivotField>
    <pivotField showAll="0">
      <items count="31">
        <item x="15"/>
        <item x="19"/>
        <item x="12"/>
        <item x="16"/>
        <item x="17"/>
        <item x="2"/>
        <item x="18"/>
        <item x="20"/>
        <item x="14"/>
        <item x="10"/>
        <item x="8"/>
        <item x="25"/>
        <item x="22"/>
        <item x="26"/>
        <item x="23"/>
        <item x="27"/>
        <item x="21"/>
        <item x="3"/>
        <item x="9"/>
        <item x="7"/>
        <item x="1"/>
        <item x="5"/>
        <item x="6"/>
        <item x="4"/>
        <item x="13"/>
        <item x="11"/>
        <item x="0"/>
        <item m="1" x="29"/>
        <item m="1" x="28"/>
        <item x="24"/>
        <item t="default"/>
      </items>
    </pivotField>
    <pivotField axis="axisRow" showAll="0">
      <items count="5">
        <item x="0"/>
        <item x="2"/>
        <item x="1"/>
        <item m="1" x="3"/>
        <item t="default"/>
      </items>
    </pivotField>
    <pivotField showAll="0">
      <items count="5">
        <item m="1" x="3"/>
        <item x="1"/>
        <item x="2"/>
        <item x="0"/>
        <item t="default"/>
      </items>
    </pivotField>
    <pivotField showAll="0"/>
    <pivotField showAll="0"/>
    <pivotField dataField="1" numFmtId="44" showAll="0"/>
    <pivotField numFmtId="44" showAll="0"/>
    <pivotField numFmtId="44" showAll="0"/>
    <pivotField showAll="0"/>
    <pivotField showAll="0"/>
  </pivotFields>
  <rowFields count="2">
    <field x="1"/>
    <field x="7"/>
  </rowFields>
  <rowItems count="16"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Mín. de COSTE TOTAL2" fld="11" subtotal="min" baseField="1" baseItem="0" numFmtId="44"/>
    <dataField name="Máx. de COSTE TOTAL3" fld="11" subtotal="max" baseField="1" baseItem="0" numFmtId="44"/>
  </dataFields>
  <formats count="1">
    <format dxfId="127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F2D279-02A6-4F42-AEDD-C77D6B3256C3}" name="ALQ-MEDIA-ASCENSOR-COS/HABIT" cacheId="26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8">
  <location ref="J271:K287" firstHeaderRow="1" firstDataRow="1" firstDataCol="1"/>
  <pivotFields count="16">
    <pivotField showAll="0"/>
    <pivotField axis="axisRow" showAll="0">
      <items count="5">
        <item x="3"/>
        <item x="1"/>
        <item x="2"/>
        <item x="0"/>
        <item t="default"/>
      </items>
    </pivotField>
    <pivotField numFmtId="44" showAll="0"/>
    <pivotField showAll="0">
      <items count="11">
        <item x="7"/>
        <item x="8"/>
        <item x="4"/>
        <item x="5"/>
        <item x="0"/>
        <item x="1"/>
        <item x="2"/>
        <item x="9"/>
        <item x="6"/>
        <item x="3"/>
        <item t="default"/>
      </items>
    </pivotField>
    <pivotField numFmtId="2" showAll="0"/>
    <pivotField showAll="0">
      <items count="33">
        <item x="9"/>
        <item x="11"/>
        <item x="23"/>
        <item x="8"/>
        <item x="22"/>
        <item x="28"/>
        <item x="10"/>
        <item x="2"/>
        <item x="16"/>
        <item x="4"/>
        <item x="5"/>
        <item x="6"/>
        <item x="17"/>
        <item x="27"/>
        <item x="19"/>
        <item x="21"/>
        <item x="24"/>
        <item x="25"/>
        <item x="7"/>
        <item x="3"/>
        <item x="14"/>
        <item x="13"/>
        <item x="12"/>
        <item x="15"/>
        <item x="18"/>
        <item x="26"/>
        <item x="1"/>
        <item x="0"/>
        <item m="1" x="29"/>
        <item m="1" x="31"/>
        <item x="20"/>
        <item m="1" x="30"/>
        <item t="default"/>
      </items>
    </pivotField>
    <pivotField showAll="0">
      <items count="4">
        <item x="0"/>
        <item m="1" x="2"/>
        <item x="1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dataField="1" numFmtId="44" showAll="0"/>
    <pivotField numFmtId="4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Fields count="2">
    <field x="1"/>
    <field x="7"/>
  </rowFields>
  <rowItems count="16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</rowItems>
  <colItems count="1">
    <i/>
  </colItems>
  <dataFields count="1">
    <dataField name="Promedio de COSTE/METRO" fld="12" subtotal="average" baseField="1" baseItem="0" numFmtId="165"/>
  </dataFields>
  <formats count="1">
    <format dxfId="1303">
      <pivotArea outline="0" collapsedLevelsAreSubtotals="1" fieldPosition="0"/>
    </format>
  </formats>
  <chartFormats count="3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7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7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7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0"/>
          </reference>
        </references>
      </pivotArea>
    </chartFormat>
    <chartFormat chart="7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7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0"/>
          </reference>
        </references>
      </pivotArea>
    </chartFormat>
    <chartFormat chart="7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7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64133-80A3-4EB5-8F43-46B8C2294DAA}" name="ALQ-CUNETA ASCENSORES" cacheId="260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outline="1" outlineData="1" multipleFieldFilters="0" chartFormat="13">
  <location ref="AM420:AP426" firstHeaderRow="1" firstDataRow="2" firstDataCol="1"/>
  <pivotFields count="16">
    <pivotField dataField="1" showAll="0"/>
    <pivotField axis="axisRow" showAll="0">
      <items count="5">
        <item x="3"/>
        <item x="1"/>
        <item x="2"/>
        <item x="0"/>
        <item t="default"/>
      </items>
    </pivotField>
    <pivotField numFmtId="44" showAll="0"/>
    <pivotField showAll="0">
      <items count="11">
        <item x="7"/>
        <item x="8"/>
        <item x="4"/>
        <item x="5"/>
        <item x="0"/>
        <item x="1"/>
        <item x="2"/>
        <item x="9"/>
        <item x="6"/>
        <item x="3"/>
        <item t="default"/>
      </items>
    </pivotField>
    <pivotField numFmtId="2" showAll="0"/>
    <pivotField showAll="0">
      <items count="33">
        <item x="9"/>
        <item x="11"/>
        <item x="23"/>
        <item x="8"/>
        <item x="22"/>
        <item x="28"/>
        <item x="10"/>
        <item x="2"/>
        <item x="16"/>
        <item x="4"/>
        <item x="5"/>
        <item x="6"/>
        <item x="17"/>
        <item x="27"/>
        <item x="19"/>
        <item x="21"/>
        <item x="24"/>
        <item x="25"/>
        <item x="7"/>
        <item x="3"/>
        <item x="14"/>
        <item x="13"/>
        <item x="12"/>
        <item x="15"/>
        <item x="18"/>
        <item x="26"/>
        <item x="1"/>
        <item x="0"/>
        <item m="1" x="29"/>
        <item m="1" x="31"/>
        <item x="20"/>
        <item m="1" x="30"/>
        <item t="default"/>
      </items>
    </pivotField>
    <pivotField showAll="0">
      <items count="4">
        <item x="0"/>
        <item m="1" x="2"/>
        <item x="1"/>
        <item t="default"/>
      </items>
    </pivotField>
    <pivotField axis="axisCol" multipleItemSelectionAllowed="1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3">
    <i>
      <x/>
    </i>
    <i>
      <x v="1"/>
    </i>
    <i>
      <x v="2"/>
    </i>
  </colItems>
  <dataFields count="1">
    <dataField name="Cuenta de TITULO" fld="0" subtotal="count" baseField="0" baseItem="0"/>
  </dataFields>
  <chartFormats count="20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1"/>
          </reference>
        </references>
      </pivotArea>
    </chartFormat>
    <chartFormat chart="7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7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7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7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7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9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9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1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9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9" format="2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9" format="24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166C4-780C-4884-8BE1-FAEE7410091C}" name="COMPRA-MEDIA-HABI-COS/METRO" cacheId="205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24">
  <location ref="CS299:CT312" firstHeaderRow="1" firstDataRow="1" firstDataCol="1"/>
  <pivotFields count="16">
    <pivotField showAll="0"/>
    <pivotField showAll="0">
      <items count="8">
        <item m="1" x="4"/>
        <item m="1" x="6"/>
        <item m="1" x="5"/>
        <item x="3"/>
        <item x="0"/>
        <item x="1"/>
        <item x="2"/>
        <item t="default"/>
      </items>
    </pivotField>
    <pivotField numFmtId="44" showAll="0"/>
    <pivotField axis="axisRow" showAll="0">
      <items count="14">
        <item x="11"/>
        <item x="8"/>
        <item x="5"/>
        <item x="3"/>
        <item x="6"/>
        <item x="2"/>
        <item x="4"/>
        <item x="1"/>
        <item x="0"/>
        <item x="7"/>
        <item m="1" x="12"/>
        <item x="10"/>
        <item x="9"/>
        <item t="default"/>
      </items>
    </pivotField>
    <pivotField numFmtId="2" showAll="0"/>
    <pivotField showAll="0">
      <items count="5">
        <item x="0"/>
        <item x="2"/>
        <item x="3"/>
        <item x="1"/>
        <item t="default"/>
      </items>
    </pivotField>
    <pivotField showAll="0">
      <items count="31">
        <item x="15"/>
        <item x="19"/>
        <item x="12"/>
        <item x="16"/>
        <item x="17"/>
        <item x="2"/>
        <item x="18"/>
        <item x="20"/>
        <item x="14"/>
        <item x="10"/>
        <item x="8"/>
        <item x="25"/>
        <item x="22"/>
        <item x="26"/>
        <item x="23"/>
        <item x="27"/>
        <item x="21"/>
        <item x="3"/>
        <item x="9"/>
        <item x="7"/>
        <item x="1"/>
        <item x="5"/>
        <item x="6"/>
        <item x="4"/>
        <item x="13"/>
        <item x="11"/>
        <item x="0"/>
        <item m="1" x="29"/>
        <item m="1" x="28"/>
        <item x="24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1"/>
        <item x="2"/>
        <item x="0"/>
        <item t="default"/>
      </items>
    </pivotField>
    <pivotField showAll="0"/>
    <pivotField showAll="0"/>
    <pivotField numFmtId="44" showAll="0"/>
    <pivotField dataField="1" numFmtId="44" showAll="0"/>
    <pivotField numFmtId="44"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 t="grand">
      <x/>
    </i>
  </rowItems>
  <colItems count="1">
    <i/>
  </colItems>
  <dataFields count="1">
    <dataField name="Promedio de COSTE/METRO" fld="12" subtotal="average" baseField="1" baseItem="0" numFmtId="164"/>
  </dataFields>
  <formats count="2">
    <format dxfId="1285">
      <pivotArea collapsedLevelsAreSubtotals="1" fieldPosition="0">
        <references count="1">
          <reference field="3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286">
      <pivotArea outline="0" collapsedLevelsAreSubtotals="1" fieldPosition="0"/>
    </format>
  </formats>
  <chartFormats count="1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1DBAEE-7A77-4068-B55F-B06CB74A827F}" name="COMPRA-MEDIA-HABI" cacheId="205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6">
  <location ref="CR238:CS251" firstHeaderRow="1" firstDataRow="1" firstDataCol="1"/>
  <pivotFields count="16">
    <pivotField showAll="0"/>
    <pivotField showAll="0">
      <items count="8">
        <item m="1" x="4"/>
        <item m="1" x="6"/>
        <item m="1" x="5"/>
        <item x="3"/>
        <item x="0"/>
        <item x="1"/>
        <item x="2"/>
        <item t="default"/>
      </items>
    </pivotField>
    <pivotField numFmtId="44" showAll="0"/>
    <pivotField axis="axisRow" showAll="0">
      <items count="14">
        <item x="11"/>
        <item x="8"/>
        <item x="5"/>
        <item x="3"/>
        <item x="6"/>
        <item x="2"/>
        <item x="4"/>
        <item x="1"/>
        <item x="0"/>
        <item x="7"/>
        <item m="1" x="12"/>
        <item x="10"/>
        <item x="9"/>
        <item t="default"/>
      </items>
    </pivotField>
    <pivotField numFmtId="2" showAll="0"/>
    <pivotField showAll="0">
      <items count="5">
        <item x="0"/>
        <item x="2"/>
        <item x="3"/>
        <item x="1"/>
        <item t="default"/>
      </items>
    </pivotField>
    <pivotField showAll="0">
      <items count="31">
        <item x="15"/>
        <item x="19"/>
        <item x="12"/>
        <item x="16"/>
        <item x="17"/>
        <item x="2"/>
        <item x="18"/>
        <item x="20"/>
        <item x="14"/>
        <item x="10"/>
        <item x="8"/>
        <item x="25"/>
        <item x="22"/>
        <item x="26"/>
        <item x="23"/>
        <item x="27"/>
        <item x="21"/>
        <item x="3"/>
        <item x="9"/>
        <item x="7"/>
        <item x="1"/>
        <item x="5"/>
        <item x="6"/>
        <item x="4"/>
        <item x="13"/>
        <item x="11"/>
        <item x="0"/>
        <item m="1" x="29"/>
        <item m="1" x="28"/>
        <item x="24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1"/>
        <item x="2"/>
        <item x="0"/>
        <item t="default"/>
      </items>
    </pivotField>
    <pivotField showAll="0"/>
    <pivotField showAll="0"/>
    <pivotField dataField="1" numFmtId="44" showAll="0"/>
    <pivotField numFmtId="44" showAll="0"/>
    <pivotField numFmtId="44"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 t="grand">
      <x/>
    </i>
  </rowItems>
  <colItems count="1">
    <i/>
  </colItems>
  <dataFields count="1">
    <dataField name="Promedio de COSTE TOTAL" fld="11" subtotal="average" baseField="1" baseItem="0" numFmtId="164"/>
  </dataFields>
  <formats count="2">
    <format dxfId="1288">
      <pivotArea collapsedLevelsAreSubtotals="1" fieldPosition="0">
        <references count="1">
          <reference field="3" count="0"/>
        </references>
      </pivotArea>
    </format>
    <format dxfId="1289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977A9D-F7FF-4FC0-82A8-BBCF8CFB2D71}" name="COM-COSTES-AVG-PISO" cacheId="205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3">
  <location ref="DB467:DD482" firstHeaderRow="0" firstDataRow="1" firstDataCol="1"/>
  <pivotFields count="16">
    <pivotField showAll="0"/>
    <pivotField axis="axisRow" showAll="0">
      <items count="8">
        <item h="1" m="1" x="4"/>
        <item h="1" m="1" x="5"/>
        <item h="1" m="1" x="6"/>
        <item h="1" x="3"/>
        <item x="2"/>
        <item h="1" x="0"/>
        <item h="1" x="1"/>
        <item t="default"/>
      </items>
    </pivotField>
    <pivotField numFmtId="44" showAll="0"/>
    <pivotField showAll="0">
      <items count="14">
        <item x="11"/>
        <item x="8"/>
        <item x="5"/>
        <item x="3"/>
        <item x="6"/>
        <item x="2"/>
        <item x="4"/>
        <item x="1"/>
        <item x="0"/>
        <item x="7"/>
        <item x="10"/>
        <item m="1" x="12"/>
        <item x="9"/>
        <item t="default"/>
      </items>
    </pivotField>
    <pivotField numFmtId="2" showAll="0"/>
    <pivotField showAll="0"/>
    <pivotField axis="axisRow" showAll="0">
      <items count="31">
        <item x="11"/>
        <item m="1" x="28"/>
        <item x="19"/>
        <item x="8"/>
        <item x="3"/>
        <item x="9"/>
        <item x="7"/>
        <item x="1"/>
        <item x="5"/>
        <item x="6"/>
        <item x="13"/>
        <item x="22"/>
        <item m="1" x="29"/>
        <item x="16"/>
        <item x="17"/>
        <item x="2"/>
        <item x="4"/>
        <item x="24"/>
        <item x="12"/>
        <item x="0"/>
        <item x="18"/>
        <item x="20"/>
        <item x="14"/>
        <item x="10"/>
        <item x="25"/>
        <item x="26"/>
        <item x="23"/>
        <item x="27"/>
        <item x="21"/>
        <item x="15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1"/>
        <item x="2"/>
        <item x="0"/>
        <item t="default"/>
      </items>
    </pivotField>
    <pivotField showAll="0"/>
    <pivotField showAll="0"/>
    <pivotField dataField="1" numFmtId="44" showAll="0"/>
    <pivotField numFmtId="44" showAll="0"/>
    <pivotField dataField="1" numFmtId="44" showAll="0"/>
    <pivotField showAll="0"/>
    <pivotField showAll="0"/>
  </pivotFields>
  <rowFields count="2">
    <field x="1"/>
    <field x="6"/>
  </rowFields>
  <rowItems count="15">
    <i>
      <x v="4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6"/>
    </i>
    <i r="1">
      <x v="18"/>
    </i>
    <i r="1">
      <x v="19"/>
    </i>
    <i r="1">
      <x v="29"/>
    </i>
  </rowItems>
  <colFields count="1">
    <field x="-2"/>
  </colFields>
  <colItems count="2">
    <i>
      <x/>
    </i>
    <i i="1">
      <x v="1"/>
    </i>
  </colItems>
  <dataFields count="2">
    <dataField name="Promedio de COSTE TOTAL" fld="11" subtotal="average" baseField="1" baseItem="0" numFmtId="44"/>
    <dataField name="Promedio de COSTE/HABITACION" fld="13" subtotal="average" baseField="1" baseItem="0" numFmtId="44"/>
  </dataFields>
  <formats count="1">
    <format dxfId="135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F7DE2-3CF1-4343-A4AD-A161E090D36F}" name="COMPRA-MEDIA-HABI-COS/HABI" cacheId="205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49">
  <location ref="CT366:CU379" firstHeaderRow="1" firstDataRow="1" firstDataCol="1"/>
  <pivotFields count="16">
    <pivotField showAll="0"/>
    <pivotField showAll="0">
      <items count="8">
        <item m="1" x="4"/>
        <item m="1" x="6"/>
        <item m="1" x="5"/>
        <item x="3"/>
        <item x="0"/>
        <item x="1"/>
        <item x="2"/>
        <item t="default"/>
      </items>
    </pivotField>
    <pivotField numFmtId="44" showAll="0"/>
    <pivotField axis="axisRow" showAll="0">
      <items count="14">
        <item x="11"/>
        <item x="8"/>
        <item x="5"/>
        <item x="3"/>
        <item x="6"/>
        <item x="2"/>
        <item x="4"/>
        <item x="1"/>
        <item x="0"/>
        <item x="7"/>
        <item m="1" x="12"/>
        <item x="10"/>
        <item x="9"/>
        <item t="default"/>
      </items>
    </pivotField>
    <pivotField numFmtId="2" showAll="0"/>
    <pivotField showAll="0">
      <items count="5">
        <item x="0"/>
        <item x="2"/>
        <item x="3"/>
        <item x="1"/>
        <item t="default"/>
      </items>
    </pivotField>
    <pivotField showAll="0">
      <items count="31">
        <item x="15"/>
        <item x="19"/>
        <item x="12"/>
        <item x="16"/>
        <item x="17"/>
        <item x="2"/>
        <item x="18"/>
        <item x="20"/>
        <item x="14"/>
        <item x="10"/>
        <item x="8"/>
        <item x="25"/>
        <item x="22"/>
        <item x="26"/>
        <item x="23"/>
        <item x="27"/>
        <item x="21"/>
        <item x="3"/>
        <item x="9"/>
        <item x="7"/>
        <item x="1"/>
        <item x="5"/>
        <item x="6"/>
        <item x="4"/>
        <item x="13"/>
        <item x="11"/>
        <item x="0"/>
        <item m="1" x="29"/>
        <item m="1" x="28"/>
        <item x="24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1"/>
        <item x="2"/>
        <item x="0"/>
        <item t="default"/>
      </items>
    </pivotField>
    <pivotField showAll="0"/>
    <pivotField showAll="0"/>
    <pivotField numFmtId="44" showAll="0"/>
    <pivotField numFmtId="44" showAll="0"/>
    <pivotField dataField="1" numFmtId="44"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 t="grand">
      <x/>
    </i>
  </rowItems>
  <colItems count="1">
    <i/>
  </colItems>
  <dataFields count="1">
    <dataField name="Promedio de COSTE/HABITACION" fld="13" subtotal="average" baseField="3" baseItem="0" numFmtId="44"/>
  </dataFields>
  <formats count="1">
    <format dxfId="1287">
      <pivotArea collapsedLevelsAreSubtotals="1" fieldPosition="0">
        <references count="1">
          <reference field="3" count="0"/>
        </references>
      </pivotArea>
    </format>
  </formats>
  <chartFormats count="1">
    <chartFormat chart="4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E5CAF-DDD1-4C83-8E2C-6CB65E930F66}" name="COMPR-CUENTA-PISO" cacheId="205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outline="1" outlineData="1" multipleFieldFilters="0" chartFormat="7">
  <location ref="DU627:DV701" firstHeaderRow="1" firstDataRow="1" firstDataCol="1"/>
  <pivotFields count="16">
    <pivotField dataField="1" showAll="0"/>
    <pivotField axis="axisRow" showAll="0">
      <items count="8">
        <item m="1" x="4"/>
        <item m="1" x="5"/>
        <item m="1" x="6"/>
        <item x="3"/>
        <item x="2"/>
        <item x="0"/>
        <item x="1"/>
        <item t="default"/>
      </items>
    </pivotField>
    <pivotField numFmtId="44" showAll="0"/>
    <pivotField showAll="0">
      <items count="14">
        <item x="11"/>
        <item x="8"/>
        <item x="5"/>
        <item x="3"/>
        <item x="6"/>
        <item x="2"/>
        <item x="4"/>
        <item x="1"/>
        <item x="0"/>
        <item x="7"/>
        <item x="10"/>
        <item m="1" x="12"/>
        <item x="9"/>
        <item t="default"/>
      </items>
    </pivotField>
    <pivotField numFmtId="2" showAll="0"/>
    <pivotField showAll="0">
      <items count="5">
        <item x="0"/>
        <item x="2"/>
        <item x="3"/>
        <item x="1"/>
        <item t="default"/>
      </items>
    </pivotField>
    <pivotField axis="axisRow" showAll="0">
      <items count="31">
        <item x="8"/>
        <item x="3"/>
        <item x="9"/>
        <item x="7"/>
        <item x="1"/>
        <item x="5"/>
        <item x="6"/>
        <item x="13"/>
        <item x="19"/>
        <item x="11"/>
        <item x="0"/>
        <item x="12"/>
        <item x="22"/>
        <item m="1" x="29"/>
        <item m="1" x="28"/>
        <item x="16"/>
        <item x="17"/>
        <item x="2"/>
        <item x="4"/>
        <item x="24"/>
        <item x="18"/>
        <item x="20"/>
        <item x="14"/>
        <item x="10"/>
        <item x="25"/>
        <item x="26"/>
        <item x="23"/>
        <item x="27"/>
        <item x="21"/>
        <item x="15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1"/>
        <item x="2"/>
        <item x="0"/>
        <item t="default"/>
      </items>
    </pivotField>
    <pivotField showAll="0"/>
    <pivotField showAll="0"/>
    <pivotField numFmtId="44" showAll="0"/>
    <pivotField numFmtId="44" showAll="0"/>
    <pivotField numFmtId="44" showAll="0"/>
    <pivotField showAll="0"/>
    <pivotField showAll="0"/>
  </pivotFields>
  <rowFields count="2">
    <field x="1"/>
    <field x="6"/>
  </rowFields>
  <rowItems count="74">
    <i>
      <x v="3"/>
    </i>
    <i r="1">
      <x/>
    </i>
    <i r="1">
      <x v="1"/>
    </i>
    <i r="1">
      <x v="2"/>
    </i>
    <i r="1">
      <x v="3"/>
    </i>
    <i r="1">
      <x v="4"/>
    </i>
    <i r="1">
      <x v="6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8"/>
    </i>
    <i r="1">
      <x v="29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9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t="grand">
      <x/>
    </i>
  </rowItems>
  <colItems count="1">
    <i/>
  </colItems>
  <dataFields count="1">
    <dataField name="Cuenta de TITUL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9A991D-CF83-4326-9862-CFF70064495F}" name="ALQ-COSTES-AVG-PISO" cacheId="26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3">
  <location ref="J320:L394" firstHeaderRow="0" firstDataRow="1" firstDataCol="1"/>
  <pivotFields count="16">
    <pivotField showAll="0"/>
    <pivotField axis="axisRow" showAll="0">
      <items count="5">
        <item x="3"/>
        <item x="1"/>
        <item x="2"/>
        <item x="0"/>
        <item t="default"/>
      </items>
    </pivotField>
    <pivotField numFmtId="44" showAll="0"/>
    <pivotField showAll="0">
      <items count="11">
        <item x="7"/>
        <item x="8"/>
        <item x="4"/>
        <item x="5"/>
        <item x="0"/>
        <item x="1"/>
        <item x="2"/>
        <item x="9"/>
        <item x="6"/>
        <item x="3"/>
        <item t="default"/>
      </items>
    </pivotField>
    <pivotField numFmtId="2" showAll="0"/>
    <pivotField axis="axisRow" showAll="0">
      <items count="33">
        <item x="11"/>
        <item x="6"/>
        <item x="7"/>
        <item x="3"/>
        <item x="14"/>
        <item x="13"/>
        <item x="12"/>
        <item x="15"/>
        <item x="18"/>
        <item x="26"/>
        <item x="1"/>
        <item x="0"/>
        <item m="1" x="31"/>
        <item m="1" x="29"/>
        <item x="16"/>
        <item x="23"/>
        <item x="8"/>
        <item x="28"/>
        <item x="10"/>
        <item x="2"/>
        <item x="17"/>
        <item m="1" x="30"/>
        <item x="20"/>
        <item x="25"/>
        <item x="24"/>
        <item x="21"/>
        <item x="19"/>
        <item x="27"/>
        <item x="5"/>
        <item x="4"/>
        <item x="22"/>
        <item x="9"/>
        <item t="default"/>
      </items>
    </pivotField>
    <pivotField showAll="0">
      <items count="4">
        <item x="0"/>
        <item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numFmtId="44" showAll="0"/>
    <pivotField dataField="1" numFmtId="4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Fields count="2">
    <field x="1"/>
    <field x="5"/>
  </rowFields>
  <rowItems count="7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3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4"/>
    </i>
    <i r="1">
      <x v="15"/>
    </i>
    <i r="1">
      <x v="3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4"/>
    </i>
    <i r="1">
      <x v="15"/>
    </i>
    <i r="1">
      <x v="16"/>
    </i>
    <i r="1">
      <x v="18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</rowItems>
  <colFields count="1">
    <field x="-2"/>
  </colFields>
  <colItems count="2">
    <i>
      <x/>
    </i>
    <i i="1">
      <x v="1"/>
    </i>
  </colItems>
  <dataFields count="2">
    <dataField name="Promedio de COSTE TOTAL" fld="11" subtotal="average" baseField="1" baseItem="0" numFmtId="44"/>
    <dataField name="Promedio de COSTE HABITACION" fld="13" subtotal="average" baseField="1" baseItem="0" numFmtId="44"/>
  </dataFields>
  <formats count="1">
    <format dxfId="130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E52554-DC60-4DD0-A315-0F0C36447DD6}" name="ALQ-CUENTA-VIVIENDA" cacheId="26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12">
  <location ref="AM407:AP413" firstHeaderRow="1" firstDataRow="2" firstDataCol="1"/>
  <pivotFields count="16">
    <pivotField dataField="1" showAll="0"/>
    <pivotField axis="axisRow" showAll="0">
      <items count="5">
        <item x="3"/>
        <item x="1"/>
        <item x="2"/>
        <item x="0"/>
        <item t="default"/>
      </items>
    </pivotField>
    <pivotField numFmtId="44" showAll="0"/>
    <pivotField showAll="0">
      <items count="11">
        <item x="7"/>
        <item x="8"/>
        <item x="4"/>
        <item x="5"/>
        <item x="0"/>
        <item x="1"/>
        <item x="2"/>
        <item x="9"/>
        <item x="6"/>
        <item x="3"/>
        <item t="default"/>
      </items>
    </pivotField>
    <pivotField numFmtId="2" showAll="0"/>
    <pivotField showAll="0">
      <items count="33">
        <item x="9"/>
        <item x="11"/>
        <item x="23"/>
        <item x="8"/>
        <item x="22"/>
        <item x="28"/>
        <item x="10"/>
        <item x="2"/>
        <item x="16"/>
        <item x="4"/>
        <item x="5"/>
        <item x="6"/>
        <item x="17"/>
        <item x="27"/>
        <item x="19"/>
        <item x="21"/>
        <item x="24"/>
        <item x="25"/>
        <item x="7"/>
        <item x="3"/>
        <item x="14"/>
        <item x="13"/>
        <item x="12"/>
        <item x="15"/>
        <item x="18"/>
        <item x="26"/>
        <item x="1"/>
        <item x="0"/>
        <item m="1" x="29"/>
        <item m="1" x="31"/>
        <item x="20"/>
        <item m="1" x="30"/>
        <item t="default"/>
      </items>
    </pivotField>
    <pivotField axis="axisCol" showAll="0">
      <items count="4">
        <item m="1" x="2"/>
        <item x="1"/>
        <item x="0"/>
        <item t="default"/>
      </items>
    </pivotField>
    <pivotField multipleItemSelectionAllowed="1" showAll="0"/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3">
    <i>
      <x v="1"/>
    </i>
    <i>
      <x v="2"/>
    </i>
    <i t="grand">
      <x/>
    </i>
  </colItems>
  <dataFields count="1">
    <dataField name="Cuenta de TITULO" fld="0" subtotal="count" baseField="0" baseItem="0"/>
  </dataFields>
  <chartFormats count="17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0"/>
          </reference>
        </references>
      </pivotArea>
    </chartFormat>
    <chartFormat chart="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1"/>
          </reference>
        </references>
      </pivotArea>
    </chartFormat>
    <chartFormat chart="7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1"/>
          </reference>
        </references>
      </pivotArea>
    </chartFormat>
    <chartFormat chart="7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0"/>
          </reference>
        </references>
      </pivotArea>
    </chartFormat>
    <chartFormat chart="7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6" count="1" selected="0">
            <x v="1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9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0"/>
          </reference>
        </references>
      </pivotArea>
    </chartFormat>
    <chartFormat chart="9" format="1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0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9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1"/>
          </reference>
        </references>
      </pivotArea>
    </chartFormat>
    <chartFormat chart="9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1"/>
          </reference>
        </references>
      </pivotArea>
    </chartFormat>
    <chartFormat chart="9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6" count="1" selected="0">
            <x v="1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CC2B74-15B6-49DD-971C-A15B080CA467}" name="TablaDinámica1" cacheId="205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DU583:DX599" firstHeaderRow="0" firstDataRow="1" firstDataCol="1"/>
  <pivotFields count="16">
    <pivotField showAll="0"/>
    <pivotField axis="axisRow" showAll="0">
      <items count="8">
        <item m="1" x="4"/>
        <item m="1" x="5"/>
        <item m="1" x="6"/>
        <item x="3"/>
        <item x="2"/>
        <item x="0"/>
        <item x="1"/>
        <item t="default"/>
      </items>
    </pivotField>
    <pivotField numFmtId="44" showAll="0"/>
    <pivotField showAll="0">
      <items count="14">
        <item x="11"/>
        <item x="8"/>
        <item x="5"/>
        <item x="3"/>
        <item x="6"/>
        <item x="2"/>
        <item x="4"/>
        <item x="1"/>
        <item x="0"/>
        <item x="7"/>
        <item x="10"/>
        <item m="1" x="12"/>
        <item x="9"/>
        <item t="default"/>
      </items>
    </pivotField>
    <pivotField numFmtId="2" showAll="0"/>
    <pivotField showAll="0">
      <items count="5">
        <item x="0"/>
        <item x="2"/>
        <item x="3"/>
        <item x="1"/>
        <item t="default"/>
      </items>
    </pivotField>
    <pivotField showAll="0">
      <items count="31">
        <item x="15"/>
        <item x="19"/>
        <item x="12"/>
        <item x="16"/>
        <item x="17"/>
        <item x="2"/>
        <item x="18"/>
        <item x="20"/>
        <item x="14"/>
        <item x="10"/>
        <item x="8"/>
        <item x="25"/>
        <item x="22"/>
        <item x="26"/>
        <item x="23"/>
        <item x="27"/>
        <item x="21"/>
        <item x="3"/>
        <item x="9"/>
        <item x="7"/>
        <item x="1"/>
        <item x="5"/>
        <item x="6"/>
        <item x="4"/>
        <item x="13"/>
        <item x="11"/>
        <item x="0"/>
        <item m="1" x="29"/>
        <item m="1" x="28"/>
        <item x="24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axis="axisRow" showAll="0">
      <items count="5">
        <item x="1"/>
        <item x="2"/>
        <item x="0"/>
        <item m="1" x="3"/>
        <item t="default"/>
      </items>
    </pivotField>
    <pivotField showAll="0"/>
    <pivotField showAll="0"/>
    <pivotField dataField="1" numFmtId="44" showAll="0"/>
    <pivotField dataField="1" numFmtId="44" showAll="0"/>
    <pivotField dataField="1" numFmtId="44" showAll="0"/>
    <pivotField showAll="0"/>
    <pivotField showAll="0"/>
  </pivotFields>
  <rowFields count="2">
    <field x="1"/>
    <field x="8"/>
  </rowFields>
  <rowItems count="16"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/HABITACION" fld="13" subtotal="average" baseField="1" baseItem="0" numFmtId="44"/>
  </dataFields>
  <formats count="1">
    <format dxfId="126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44D12E-D03D-423C-B869-F047D766962C}" name="ALQ-MEDIA-HABI -COS/METRO" cacheId="26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17">
  <location ref="D217:E228" firstHeaderRow="1" firstDataRow="1" firstDataCol="1"/>
  <pivotFields count="16">
    <pivotField showAll="0"/>
    <pivotField showAll="0">
      <items count="5">
        <item x="3"/>
        <item x="1"/>
        <item x="0"/>
        <item x="2"/>
        <item t="default"/>
      </items>
    </pivotField>
    <pivotField numFmtId="44" showAll="0"/>
    <pivotField axis="axisRow" showAll="0">
      <items count="11">
        <item x="7"/>
        <item x="8"/>
        <item x="4"/>
        <item x="5"/>
        <item x="0"/>
        <item x="9"/>
        <item x="2"/>
        <item x="1"/>
        <item x="6"/>
        <item x="3"/>
        <item t="default"/>
      </items>
    </pivotField>
    <pivotField numFmtId="2" showAll="0"/>
    <pivotField showAll="0">
      <items count="33">
        <item x="9"/>
        <item x="11"/>
        <item x="23"/>
        <item x="8"/>
        <item x="22"/>
        <item x="28"/>
        <item x="10"/>
        <item x="2"/>
        <item x="16"/>
        <item x="4"/>
        <item x="5"/>
        <item x="6"/>
        <item x="17"/>
        <item x="27"/>
        <item x="19"/>
        <item x="21"/>
        <item x="24"/>
        <item x="25"/>
        <item x="7"/>
        <item x="3"/>
        <item x="14"/>
        <item x="13"/>
        <item x="12"/>
        <item x="15"/>
        <item x="18"/>
        <item x="26"/>
        <item x="1"/>
        <item x="0"/>
        <item m="1" x="29"/>
        <item m="1" x="31"/>
        <item x="20"/>
        <item m="1" x="30"/>
        <item t="default"/>
      </items>
    </pivotField>
    <pivotField showAll="0">
      <items count="4">
        <item x="0"/>
        <item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dataField="1" numFmtId="44" showAll="0"/>
    <pivotField numFmtId="4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Promedio de COSTE/METRO" fld="12" subtotal="average" baseField="1" baseItem="0" numFmtId="164"/>
  </dataFields>
  <formats count="2">
    <format dxfId="1298">
      <pivotArea collapsedLevelsAreSubtotals="1" fieldPosition="0">
        <references count="1">
          <reference field="3" count="5">
            <x v="0"/>
            <x v="1"/>
            <x v="2"/>
            <x v="3"/>
            <x v="4"/>
          </reference>
        </references>
      </pivotArea>
    </format>
    <format dxfId="1299">
      <pivotArea outline="0" collapsedLevelsAreSubtotals="1" fieldPosition="0"/>
    </format>
  </format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F5C07C-2C35-454C-A260-37B98DBC1976}" name="COMPRA_CUENTA_ASCENSOR" cacheId="205" applyNumberFormats="0" applyBorderFormats="0" applyFontFormats="0" applyPatternFormats="0" applyAlignmentFormats="0" applyWidthHeightFormats="1" dataCaption="Valores" updatedVersion="8" minRefreshableVersion="3" showDrill="0" rowGrandTotals="0" colGrandTotals="0" itemPrintTitles="1" createdVersion="8" indent="0" outline="1" outlineData="1" multipleFieldFilters="0" chartFormat="19">
  <location ref="CL172:CO177" firstHeaderRow="1" firstDataRow="2" firstDataCol="1"/>
  <pivotFields count="16">
    <pivotField dataField="1" showAll="0"/>
    <pivotField axis="axisRow" showAll="0">
      <items count="8">
        <item m="1" x="4"/>
        <item m="1" x="5"/>
        <item m="1" x="6"/>
        <item x="3"/>
        <item x="2"/>
        <item x="0"/>
        <item x="1"/>
        <item t="default"/>
      </items>
    </pivotField>
    <pivotField numFmtId="44" showAll="0"/>
    <pivotField showAll="0">
      <items count="14">
        <item x="11"/>
        <item x="8"/>
        <item x="5"/>
        <item x="3"/>
        <item x="6"/>
        <item x="2"/>
        <item x="4"/>
        <item x="1"/>
        <item x="0"/>
        <item x="7"/>
        <item x="10"/>
        <item m="1" x="12"/>
        <item x="9"/>
        <item t="default"/>
      </items>
    </pivotField>
    <pivotField numFmtId="2" showAll="0"/>
    <pivotField showAll="0">
      <items count="5">
        <item x="0"/>
        <item x="2"/>
        <item x="3"/>
        <item x="1"/>
        <item t="default"/>
      </items>
    </pivotField>
    <pivotField showAll="0">
      <items count="31">
        <item x="15"/>
        <item x="19"/>
        <item x="12"/>
        <item x="16"/>
        <item x="17"/>
        <item x="2"/>
        <item x="18"/>
        <item x="20"/>
        <item x="14"/>
        <item x="10"/>
        <item x="8"/>
        <item x="25"/>
        <item x="22"/>
        <item x="26"/>
        <item x="23"/>
        <item x="27"/>
        <item x="21"/>
        <item x="3"/>
        <item x="9"/>
        <item x="7"/>
        <item x="1"/>
        <item x="5"/>
        <item x="6"/>
        <item x="4"/>
        <item x="13"/>
        <item x="11"/>
        <item x="0"/>
        <item m="1" x="29"/>
        <item m="1" x="28"/>
        <item x="24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1"/>
        <item x="2"/>
        <item x="0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/>
  </pivotFields>
  <rowFields count="1">
    <field x="1"/>
  </rowFields>
  <rowItems count="4">
    <i>
      <x v="3"/>
    </i>
    <i>
      <x v="4"/>
    </i>
    <i>
      <x v="5"/>
    </i>
    <i>
      <x v="6"/>
    </i>
  </rowItems>
  <colFields count="1">
    <field x="9"/>
  </colFields>
  <colItems count="3">
    <i>
      <x/>
    </i>
    <i>
      <x v="1"/>
    </i>
    <i>
      <x v="2"/>
    </i>
  </colItems>
  <dataFields count="1">
    <dataField name="Cuenta de TITUL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7FC40-629F-40C5-860F-6991CFF33D85}" name="EVOLUTIVO-ALQUILER" cacheId="15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7">
  <location ref="S575:X596" firstHeaderRow="1" firstDataRow="2" firstDataCol="1"/>
  <pivotFields count="10">
    <pivotField numFmtId="14" showAll="0"/>
    <pivotField axis="axisRow" showAll="0">
      <items count="21">
        <item m="1" x="19"/>
        <item x="8"/>
        <item x="7"/>
        <item x="10"/>
        <item x="11"/>
        <item x="13"/>
        <item x="14"/>
        <item x="15"/>
        <item x="12"/>
        <item x="9"/>
        <item x="5"/>
        <item x="2"/>
        <item x="6"/>
        <item x="3"/>
        <item x="1"/>
        <item x="0"/>
        <item x="4"/>
        <item x="18"/>
        <item x="16"/>
        <item x="17"/>
        <item t="default"/>
      </items>
    </pivotField>
    <pivotField dataField="1" numFmtId="44" showAll="0"/>
    <pivotField showAll="0"/>
    <pivotField showAll="0"/>
    <pivotField showAll="0"/>
    <pivotField axis="axisCol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</pivotFields>
  <rowFields count="1">
    <field x="1"/>
  </rowFields>
  <rowItems count="2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Promedio de PRECIO M2" fld="2" subtotal="average" baseField="9" baseItem="0" numFmtId="44"/>
  </dataFields>
  <formats count="1">
    <format dxfId="1359">
      <pivotArea collapsedLevelsAreSubtotals="1" fieldPosition="0">
        <references count="1">
          <reference field="1" count="0"/>
        </references>
      </pivotArea>
    </format>
  </formats>
  <chartFormats count="8"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4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4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4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4" format="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EDA1D6-039F-46D5-A0B0-6243F703CE39}" name="ALQUILER-RECUPERACIÓN" cacheId="260" dataOnRows="1" applyNumberFormats="0" applyBorderFormats="0" applyFontFormats="0" applyPatternFormats="0" applyAlignmentFormats="0" applyWidthHeightFormats="1" dataCaption="Valores" updatedVersion="8" minRefreshableVersion="3" itemPrintTitles="1" createdVersion="8" indent="127" showHeaders="0" outline="1" outlineData="1" multipleFieldFilters="0" chartFormat="25">
  <location ref="G22:H27" firstHeaderRow="1" firstDataRow="1" firstDataCol="1"/>
  <pivotFields count="16">
    <pivotField showAll="0"/>
    <pivotField axis="axisRow" compact="0" subtotalTop="0" showAll="0" defaultSubtotal="0">
      <items count="4">
        <item x="1"/>
        <item x="0"/>
        <item x="2"/>
        <item x="3"/>
      </items>
    </pivotField>
    <pivotField dataField="1" numFmtId="44" showAll="0"/>
    <pivotField showAll="0">
      <items count="11">
        <item x="7"/>
        <item x="8"/>
        <item x="4"/>
        <item x="5"/>
        <item x="0"/>
        <item x="1"/>
        <item x="2"/>
        <item x="9"/>
        <item x="6"/>
        <item x="3"/>
        <item t="default"/>
      </items>
    </pivotField>
    <pivotField numFmtId="2" showAll="0"/>
    <pivotField showAll="0">
      <items count="33">
        <item x="9"/>
        <item x="11"/>
        <item x="23"/>
        <item x="8"/>
        <item x="22"/>
        <item x="28"/>
        <item x="10"/>
        <item x="2"/>
        <item x="16"/>
        <item x="4"/>
        <item x="5"/>
        <item x="6"/>
        <item x="17"/>
        <item x="27"/>
        <item x="19"/>
        <item x="21"/>
        <item x="24"/>
        <item x="25"/>
        <item x="7"/>
        <item x="3"/>
        <item x="14"/>
        <item x="13"/>
        <item x="12"/>
        <item x="15"/>
        <item x="18"/>
        <item x="26"/>
        <item x="1"/>
        <item x="0"/>
        <item m="1" x="29"/>
        <item m="1" x="31"/>
        <item x="20"/>
        <item m="1" x="30"/>
        <item t="default"/>
      </items>
    </pivotField>
    <pivotField showAll="0">
      <items count="4">
        <item x="0"/>
        <item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COSTE" fld="2" subtotal="average" baseField="1" baseItem="0" numFmtId="44"/>
  </dataFields>
  <formats count="1">
    <format dxfId="1290">
      <pivotArea outline="0" collapsedLevelsAreSubtotals="1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7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7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2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2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2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07209B-5953-41F8-A089-77BCC42AB1FA}" name="COM-PRECIO-GARAJES" cacheId="205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23">
  <location ref="DU608:DX613" firstHeaderRow="1" firstDataRow="2" firstDataCol="1"/>
  <pivotFields count="16">
    <pivotField showAll="0"/>
    <pivotField axis="axisRow" showAll="0">
      <items count="8">
        <item m="1" x="4"/>
        <item m="1" x="5"/>
        <item m="1" x="6"/>
        <item x="0"/>
        <item x="2"/>
        <item x="3"/>
        <item x="1"/>
        <item t="default"/>
      </items>
    </pivotField>
    <pivotField numFmtId="44" showAll="0"/>
    <pivotField showAll="0">
      <items count="14">
        <item x="11"/>
        <item x="8"/>
        <item x="5"/>
        <item x="3"/>
        <item x="6"/>
        <item x="2"/>
        <item x="4"/>
        <item x="1"/>
        <item x="0"/>
        <item x="7"/>
        <item x="10"/>
        <item m="1" x="12"/>
        <item x="9"/>
        <item t="default"/>
      </items>
    </pivotField>
    <pivotField numFmtId="2" showAll="0"/>
    <pivotField showAll="0"/>
    <pivotField showAll="0">
      <items count="31">
        <item x="15"/>
        <item x="19"/>
        <item x="12"/>
        <item x="16"/>
        <item x="17"/>
        <item x="2"/>
        <item x="18"/>
        <item x="20"/>
        <item x="14"/>
        <item x="10"/>
        <item x="8"/>
        <item x="25"/>
        <item x="22"/>
        <item x="26"/>
        <item x="23"/>
        <item x="27"/>
        <item x="21"/>
        <item x="3"/>
        <item x="9"/>
        <item x="7"/>
        <item x="1"/>
        <item x="5"/>
        <item x="6"/>
        <item x="4"/>
        <item x="13"/>
        <item x="11"/>
        <item x="0"/>
        <item m="1" x="29"/>
        <item m="1" x="28"/>
        <item x="24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1"/>
        <item x="2"/>
        <item x="0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dataField="1" numFmtId="44" showAll="0"/>
    <pivotField numFmtId="44" showAll="0"/>
    <pivotField numFmtId="44" showAll="0"/>
    <pivotField showAll="0"/>
    <pivotField showAll="0"/>
  </pivotFields>
  <rowFields count="1">
    <field x="1"/>
  </rowFields>
  <rowItems count="4">
    <i>
      <x v="3"/>
    </i>
    <i>
      <x v="4"/>
    </i>
    <i>
      <x v="5"/>
    </i>
    <i>
      <x v="6"/>
    </i>
  </rowItems>
  <colFields count="1">
    <field x="9"/>
  </colFields>
  <colItems count="3">
    <i>
      <x/>
    </i>
    <i>
      <x v="1"/>
    </i>
    <i>
      <x v="2"/>
    </i>
  </colItems>
  <dataFields count="1">
    <dataField name="Promedio de COSTE TOTAL" fld="11" subtotal="average" baseField="1" baseItem="3" numFmtId="164"/>
  </dataFields>
  <formats count="1">
    <format dxfId="1360">
      <pivotArea outline="0" collapsedLevelsAreSubtotals="1" fieldPosition="0"/>
    </format>
  </formats>
  <chartFormats count="15">
    <chartFormat chart="10" format="24" series="1">
      <pivotArea type="data" outline="0" fieldPosition="0">
        <references count="1">
          <reference field="9" count="1" selected="0">
            <x v="0"/>
          </reference>
        </references>
      </pivotArea>
    </chartFormat>
    <chartFormat chart="10" format="25" series="1">
      <pivotArea type="data" outline="0" fieldPosition="0">
        <references count="1">
          <reference field="9" count="1" selected="0">
            <x v="1"/>
          </reference>
        </references>
      </pivotArea>
    </chartFormat>
    <chartFormat chart="10" format="26" series="1">
      <pivotArea type="data" outline="0" fieldPosition="0">
        <references count="1">
          <reference field="9" count="1" selected="0">
            <x v="2"/>
          </reference>
        </references>
      </pivotArea>
    </chartFormat>
    <chartFormat chart="10" format="2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0" format="2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0" format="2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49E5C3-B4E1-467A-ADB0-FA1A0C33C94D}" name="ALQ-COSTES-AVG-HABIT" cacheId="26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1">
  <location ref="BE333:BH367" firstHeaderRow="0" firstDataRow="1" firstDataCol="1"/>
  <pivotFields count="16">
    <pivotField showAll="0"/>
    <pivotField axis="axisRow" showAll="0">
      <items count="5">
        <item x="3"/>
        <item x="1"/>
        <item x="2"/>
        <item x="0"/>
        <item t="default"/>
      </items>
    </pivotField>
    <pivotField numFmtId="44" showAll="0"/>
    <pivotField axis="axisRow" showAll="0">
      <items count="11">
        <item x="7"/>
        <item x="8"/>
        <item x="4"/>
        <item x="5"/>
        <item x="0"/>
        <item x="9"/>
        <item x="2"/>
        <item x="1"/>
        <item x="6"/>
        <item x="3"/>
        <item t="default"/>
      </items>
    </pivotField>
    <pivotField numFmtId="2" showAll="0"/>
    <pivotField showAll="0">
      <items count="33">
        <item x="9"/>
        <item x="11"/>
        <item x="23"/>
        <item x="8"/>
        <item x="22"/>
        <item x="28"/>
        <item x="10"/>
        <item x="2"/>
        <item x="16"/>
        <item x="4"/>
        <item x="5"/>
        <item x="6"/>
        <item x="17"/>
        <item x="27"/>
        <item x="19"/>
        <item x="21"/>
        <item x="24"/>
        <item x="25"/>
        <item x="7"/>
        <item x="3"/>
        <item x="14"/>
        <item x="13"/>
        <item x="12"/>
        <item x="15"/>
        <item x="18"/>
        <item x="26"/>
        <item x="1"/>
        <item x="0"/>
        <item m="1" x="29"/>
        <item m="1" x="31"/>
        <item x="20"/>
        <item m="1" x="30"/>
        <item t="default"/>
      </items>
    </pivotField>
    <pivotField showAll="0">
      <items count="4">
        <item x="0"/>
        <item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dataField="1" numFmtId="44" showAll="0"/>
    <pivotField dataField="1" numFmtId="4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Fields count="2">
    <field x="1"/>
    <field x="3"/>
  </rowFields>
  <rowItems count="34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9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 HABITACION" fld="13" subtotal="average" baseField="1" baseItem="0" numFmtId="44"/>
  </dataFields>
  <formats count="5">
    <format dxfId="1307">
      <pivotArea collapsedLevelsAreSubtotals="1" fieldPosition="0">
        <references count="2">
          <reference field="1" count="1" selected="0">
            <x v="0"/>
          </reference>
          <reference field="3" count="5">
            <x v="0"/>
            <x v="1"/>
            <x v="2"/>
            <x v="3"/>
            <x v="4"/>
          </reference>
        </references>
      </pivotArea>
    </format>
    <format dxfId="1308">
      <pivotArea collapsedLevelsAreSubtotals="1" fieldPosition="0">
        <references count="1">
          <reference field="1" count="1">
            <x v="1"/>
          </reference>
        </references>
      </pivotArea>
    </format>
    <format dxfId="1309">
      <pivotArea collapsedLevelsAreSubtotals="1" fieldPosition="0">
        <references count="2">
          <reference field="1" count="1" selected="0">
            <x v="1"/>
          </reference>
          <reference field="3" count="6">
            <x v="0"/>
            <x v="1"/>
            <x v="2"/>
            <x v="3"/>
            <x v="4"/>
            <x v="7"/>
          </reference>
        </references>
      </pivotArea>
    </format>
    <format dxfId="1310">
      <pivotArea collapsedLevelsAreSubtotals="1" fieldPosition="0">
        <references count="1">
          <reference field="1" count="1">
            <x v="2"/>
          </reference>
        </references>
      </pivotArea>
    </format>
    <format dxfId="1311">
      <pivotArea collapsedLevelsAreSubtotals="1" fieldPosition="0">
        <references count="2">
          <reference field="1" count="1" selected="0">
            <x v="2"/>
          </reference>
          <reference field="3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C90C4-C147-4669-96E6-94416966B503}" name="COMPRA-MEDIA-ASCENSOR-COS/METRO" cacheId="205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27">
  <location ref="DY376:DZ392" firstHeaderRow="1" firstDataRow="1" firstDataCol="1"/>
  <pivotFields count="16">
    <pivotField showAll="0"/>
    <pivotField axis="axisRow" showAll="0">
      <items count="8">
        <item m="1" x="4"/>
        <item m="1" x="5"/>
        <item m="1" x="6"/>
        <item x="3"/>
        <item x="2"/>
        <item x="0"/>
        <item x="1"/>
        <item t="default"/>
      </items>
    </pivotField>
    <pivotField numFmtId="44" showAll="0"/>
    <pivotField showAll="0">
      <items count="14">
        <item x="11"/>
        <item x="8"/>
        <item x="5"/>
        <item x="3"/>
        <item x="6"/>
        <item x="2"/>
        <item x="4"/>
        <item x="1"/>
        <item x="0"/>
        <item x="7"/>
        <item x="10"/>
        <item m="1" x="12"/>
        <item x="9"/>
        <item t="default"/>
      </items>
    </pivotField>
    <pivotField numFmtId="2" showAll="0"/>
    <pivotField showAll="0">
      <items count="5">
        <item x="0"/>
        <item x="2"/>
        <item x="3"/>
        <item x="1"/>
        <item t="default"/>
      </items>
    </pivotField>
    <pivotField showAll="0">
      <items count="31">
        <item x="15"/>
        <item x="19"/>
        <item x="12"/>
        <item x="16"/>
        <item x="17"/>
        <item x="2"/>
        <item x="18"/>
        <item x="20"/>
        <item x="14"/>
        <item x="10"/>
        <item x="8"/>
        <item x="25"/>
        <item x="22"/>
        <item x="26"/>
        <item x="23"/>
        <item x="27"/>
        <item x="21"/>
        <item x="3"/>
        <item x="9"/>
        <item x="7"/>
        <item x="1"/>
        <item x="5"/>
        <item x="6"/>
        <item x="4"/>
        <item x="13"/>
        <item x="11"/>
        <item x="0"/>
        <item m="1" x="29"/>
        <item m="1" x="28"/>
        <item x="24"/>
        <item t="default"/>
      </items>
    </pivotField>
    <pivotField axis="axisRow" showAll="0">
      <items count="5">
        <item x="0"/>
        <item x="2"/>
        <item x="1"/>
        <item m="1" x="3"/>
        <item t="default"/>
      </items>
    </pivotField>
    <pivotField showAll="0">
      <items count="5">
        <item m="1" x="3"/>
        <item x="1"/>
        <item x="2"/>
        <item x="0"/>
        <item t="default"/>
      </items>
    </pivotField>
    <pivotField showAll="0"/>
    <pivotField showAll="0"/>
    <pivotField numFmtId="44" showAll="0"/>
    <pivotField dataField="1" numFmtId="44" showAll="0"/>
    <pivotField numFmtId="44" showAll="0"/>
    <pivotField showAll="0"/>
    <pivotField showAll="0"/>
  </pivotFields>
  <rowFields count="2">
    <field x="1"/>
    <field x="7"/>
  </rowFields>
  <rowItems count="16"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</rowItems>
  <colItems count="1">
    <i/>
  </colItems>
  <dataFields count="1">
    <dataField name="Promedio de COSTE/METRO" fld="12" subtotal="average" baseField="1" baseItem="0" numFmtId="164"/>
  </dataFields>
  <formats count="1">
    <format dxfId="1266">
      <pivotArea outline="0" collapsedLevelsAreSubtotals="1" fieldPosition="0"/>
    </format>
  </formats>
  <chartFormats count="2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4BB3E-399A-41E2-9978-98A265D7E9C9}" name="TablaDinámica42" cacheId="205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outline="1" outlineData="1" multipleFieldFilters="0" chartFormat="7">
  <location ref="CS607:CT652" firstHeaderRow="1" firstDataRow="1" firstDataCol="1"/>
  <pivotFields count="16">
    <pivotField dataField="1" showAll="0"/>
    <pivotField axis="axisRow" showAll="0">
      <items count="8">
        <item m="1" x="4"/>
        <item m="1" x="5"/>
        <item m="1" x="6"/>
        <item x="3"/>
        <item x="2"/>
        <item x="0"/>
        <item x="1"/>
        <item t="default"/>
      </items>
    </pivotField>
    <pivotField numFmtId="44" showAll="0"/>
    <pivotField axis="axisRow" showAll="0">
      <items count="14">
        <item x="11"/>
        <item x="8"/>
        <item x="5"/>
        <item x="3"/>
        <item x="6"/>
        <item x="2"/>
        <item x="4"/>
        <item x="1"/>
        <item x="0"/>
        <item x="7"/>
        <item m="1" x="12"/>
        <item x="10"/>
        <item x="9"/>
        <item t="default"/>
      </items>
    </pivotField>
    <pivotField numFmtId="2" showAll="0"/>
    <pivotField showAll="0">
      <items count="5">
        <item x="0"/>
        <item x="2"/>
        <item x="3"/>
        <item x="1"/>
        <item t="default"/>
      </items>
    </pivotField>
    <pivotField showAll="0">
      <items count="31">
        <item x="15"/>
        <item x="19"/>
        <item x="12"/>
        <item x="16"/>
        <item x="17"/>
        <item x="2"/>
        <item x="18"/>
        <item x="20"/>
        <item x="14"/>
        <item x="10"/>
        <item x="8"/>
        <item x="25"/>
        <item x="22"/>
        <item x="26"/>
        <item x="23"/>
        <item x="27"/>
        <item x="21"/>
        <item x="3"/>
        <item x="9"/>
        <item x="7"/>
        <item x="1"/>
        <item x="5"/>
        <item x="6"/>
        <item x="4"/>
        <item x="13"/>
        <item x="11"/>
        <item x="0"/>
        <item m="1" x="29"/>
        <item m="1" x="28"/>
        <item x="24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1"/>
        <item x="2"/>
        <item x="0"/>
        <item t="default"/>
      </items>
    </pivotField>
    <pivotField showAll="0"/>
    <pivotField showAll="0"/>
    <pivotField numFmtId="44" showAll="0"/>
    <pivotField numFmtId="44" showAll="0"/>
    <pivotField numFmtId="44" showAll="0"/>
    <pivotField showAll="0"/>
    <pivotField showAll="0"/>
  </pivotFields>
  <rowFields count="2">
    <field x="1"/>
    <field x="3"/>
  </rowFields>
  <rowItems count="45"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9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t="grand">
      <x/>
    </i>
  </rowItems>
  <colItems count="1">
    <i/>
  </colItems>
  <dataFields count="1">
    <dataField name="Cuenta de TITUL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D23F3-70F4-44D8-BBDC-AF7A1E0B4188}" name="COMPRA-MEDIA-PISO-COS/HABI" cacheId="205" dataPosition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chartFormat="13">
  <location ref="CG359:CH388" firstHeaderRow="1" firstDataRow="1" firstDataCol="1"/>
  <pivotFields count="16">
    <pivotField showAll="0"/>
    <pivotField multipleItemSelectionAllowed="1" showAll="0">
      <items count="8">
        <item m="1" x="4"/>
        <item m="1" x="6"/>
        <item m="1" x="5"/>
        <item x="3"/>
        <item x="0"/>
        <item x="1"/>
        <item x="2"/>
        <item t="default"/>
      </items>
    </pivotField>
    <pivotField numFmtId="44" showAll="0"/>
    <pivotField showAll="0">
      <items count="14">
        <item x="11"/>
        <item x="8"/>
        <item x="5"/>
        <item x="3"/>
        <item x="6"/>
        <item x="2"/>
        <item x="4"/>
        <item x="1"/>
        <item x="0"/>
        <item x="7"/>
        <item x="10"/>
        <item m="1" x="12"/>
        <item x="9"/>
        <item t="default"/>
      </items>
    </pivotField>
    <pivotField numFmtId="2" showAll="0"/>
    <pivotField showAll="0">
      <items count="5">
        <item x="0"/>
        <item x="2"/>
        <item x="3"/>
        <item x="1"/>
        <item t="default"/>
      </items>
    </pivotField>
    <pivotField axis="axisRow" showAll="0">
      <items count="31">
        <item x="24"/>
        <item m="1" x="28"/>
        <item x="11"/>
        <item x="8"/>
        <item x="3"/>
        <item x="9"/>
        <item x="7"/>
        <item x="1"/>
        <item x="5"/>
        <item x="6"/>
        <item x="4"/>
        <item x="13"/>
        <item x="19"/>
        <item m="1" x="29"/>
        <item x="12"/>
        <item x="16"/>
        <item x="17"/>
        <item x="2"/>
        <item x="22"/>
        <item x="0"/>
        <item x="18"/>
        <item x="20"/>
        <item x="14"/>
        <item x="10"/>
        <item x="25"/>
        <item x="26"/>
        <item x="23"/>
        <item x="27"/>
        <item x="21"/>
        <item x="15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1"/>
        <item x="2"/>
        <item x="0"/>
        <item t="default"/>
      </items>
    </pivotField>
    <pivotField showAll="0"/>
    <pivotField showAll="0"/>
    <pivotField numFmtId="44" showAll="0"/>
    <pivotField numFmtId="44" showAll="0"/>
    <pivotField dataField="1" numFmtId="44" showAll="0"/>
    <pivotField showAll="0"/>
    <pivotField showAll="0"/>
  </pivotFields>
  <rowFields count="1">
    <field x="6"/>
  </rowFields>
  <rowItems count="29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Promedio de COSTE/HABITACION" fld="13" subtotal="average" baseField="6" baseItem="0" numFmtId="44"/>
  </dataFields>
  <formats count="1">
    <format dxfId="1282">
      <pivotArea collapsedLevelsAreSubtotals="1" fieldPosition="0">
        <references count="1">
          <reference field="6" count="0"/>
        </references>
      </pivotArea>
    </format>
  </formats>
  <chartFormats count="1"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629D6F-A01A-47D4-BD4D-FF8BD5F23E9B}" name="TABLAS_COMPRA_MED_MIN_MAX1" cacheId="205" dataOnRows="1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127" showHeaders="0" outline="1" outlineData="1" multipleFieldFilters="0" chartFormat="48">
  <location ref="CM112:CN117" firstHeaderRow="1" firstDataRow="1" firstDataCol="1"/>
  <pivotFields count="16">
    <pivotField showAll="0"/>
    <pivotField axis="axisRow" compact="0" showAll="0">
      <items count="8">
        <item m="1" x="6"/>
        <item m="1" x="5"/>
        <item m="1" x="4"/>
        <item x="3"/>
        <item x="2"/>
        <item x="0"/>
        <item x="1"/>
        <item t="default"/>
      </items>
    </pivotField>
    <pivotField dataField="1" numFmtId="44" showAll="0"/>
    <pivotField showAll="0">
      <items count="14">
        <item x="11"/>
        <item x="8"/>
        <item x="5"/>
        <item x="3"/>
        <item x="6"/>
        <item x="2"/>
        <item x="4"/>
        <item x="1"/>
        <item x="0"/>
        <item x="7"/>
        <item x="10"/>
        <item m="1" x="12"/>
        <item x="9"/>
        <item t="default"/>
      </items>
    </pivotField>
    <pivotField numFmtId="2" showAll="0"/>
    <pivotField showAll="0">
      <items count="5">
        <item x="0"/>
        <item x="2"/>
        <item x="3"/>
        <item x="1"/>
        <item t="default"/>
      </items>
    </pivotField>
    <pivotField showAll="0">
      <items count="31">
        <item x="15"/>
        <item x="19"/>
        <item x="12"/>
        <item x="16"/>
        <item x="17"/>
        <item x="2"/>
        <item x="18"/>
        <item x="20"/>
        <item x="14"/>
        <item x="10"/>
        <item x="8"/>
        <item x="25"/>
        <item x="22"/>
        <item x="26"/>
        <item x="23"/>
        <item x="27"/>
        <item x="21"/>
        <item x="3"/>
        <item x="9"/>
        <item x="7"/>
        <item x="1"/>
        <item x="5"/>
        <item x="6"/>
        <item x="4"/>
        <item x="13"/>
        <item x="11"/>
        <item x="0"/>
        <item m="1" x="29"/>
        <item m="1" x="28"/>
        <item x="24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1"/>
        <item x="2"/>
        <item x="0"/>
        <item t="default"/>
      </items>
    </pivotField>
    <pivotField showAll="0"/>
    <pivotField showAll="0"/>
    <pivotField numFmtId="44" showAll="0"/>
    <pivotField numFmtId="44" showAll="0"/>
    <pivotField numFmtId="44" showAll="0"/>
    <pivotField showAll="0"/>
    <pivotField showAll="0"/>
  </pivotFields>
  <rowFields count="1">
    <field x="1"/>
  </rowFields>
  <rowItems count="5"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Promedio de COSTE" fld="2" subtotal="average" baseField="1" baseItem="0" numFmtId="44"/>
  </dataFields>
  <formats count="1">
    <format dxfId="1361">
      <pivotArea outline="0" collapsedLevelsAreSubtotals="1" fieldPosition="0"/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6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6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6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3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6" format="3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6" format="40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017A1-EE49-48DA-892A-EC01CC586CA2}" name="COMPRA-MEDIA-ASCENSOR" cacheId="205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34">
  <location ref="DV346:DW362" firstHeaderRow="1" firstDataRow="1" firstDataCol="1"/>
  <pivotFields count="16">
    <pivotField showAll="0"/>
    <pivotField axis="axisRow" showAll="0">
      <items count="8">
        <item m="1" x="4"/>
        <item m="1" x="5"/>
        <item m="1" x="6"/>
        <item x="3"/>
        <item x="2"/>
        <item x="0"/>
        <item x="1"/>
        <item t="default"/>
      </items>
    </pivotField>
    <pivotField numFmtId="44" showAll="0"/>
    <pivotField showAll="0">
      <items count="14">
        <item x="11"/>
        <item x="8"/>
        <item x="5"/>
        <item x="3"/>
        <item x="6"/>
        <item x="2"/>
        <item x="4"/>
        <item x="1"/>
        <item x="0"/>
        <item x="7"/>
        <item x="10"/>
        <item m="1" x="12"/>
        <item x="9"/>
        <item t="default"/>
      </items>
    </pivotField>
    <pivotField numFmtId="2" showAll="0"/>
    <pivotField showAll="0">
      <items count="5">
        <item x="0"/>
        <item x="2"/>
        <item x="3"/>
        <item x="1"/>
        <item t="default"/>
      </items>
    </pivotField>
    <pivotField showAll="0">
      <items count="31">
        <item x="15"/>
        <item x="19"/>
        <item x="12"/>
        <item x="16"/>
        <item x="17"/>
        <item x="2"/>
        <item x="18"/>
        <item x="20"/>
        <item x="14"/>
        <item x="10"/>
        <item x="8"/>
        <item x="25"/>
        <item x="22"/>
        <item x="26"/>
        <item x="23"/>
        <item x="27"/>
        <item x="21"/>
        <item x="3"/>
        <item x="9"/>
        <item x="7"/>
        <item x="1"/>
        <item x="5"/>
        <item x="6"/>
        <item x="4"/>
        <item x="13"/>
        <item x="11"/>
        <item x="0"/>
        <item m="1" x="29"/>
        <item m="1" x="28"/>
        <item x="24"/>
        <item t="default"/>
      </items>
    </pivotField>
    <pivotField axis="axisRow" showAll="0">
      <items count="5">
        <item x="0"/>
        <item x="2"/>
        <item x="1"/>
        <item m="1" x="3"/>
        <item t="default"/>
      </items>
    </pivotField>
    <pivotField showAll="0">
      <items count="5">
        <item m="1" x="3"/>
        <item x="1"/>
        <item x="2"/>
        <item x="0"/>
        <item t="default"/>
      </items>
    </pivotField>
    <pivotField showAll="0"/>
    <pivotField showAll="0"/>
    <pivotField dataField="1" numFmtId="44" showAll="0"/>
    <pivotField numFmtId="44" showAll="0"/>
    <pivotField numFmtId="44" showAll="0"/>
    <pivotField showAll="0"/>
    <pivotField showAll="0"/>
  </pivotFields>
  <rowFields count="2">
    <field x="1"/>
    <field x="7"/>
  </rowFields>
  <rowItems count="16"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</rowItems>
  <colItems count="1">
    <i/>
  </colItems>
  <dataFields count="1">
    <dataField name="Promedio de COSTE TOTAL" fld="11" subtotal="average" baseField="1" baseItem="0" numFmtId="164"/>
  </dataFields>
  <formats count="2">
    <format dxfId="1264">
      <pivotArea outline="0" collapsedLevelsAreSubtotals="1" fieldPosition="0"/>
    </format>
    <format dxfId="1265">
      <pivotArea collapsedLevelsAreSubtotals="1" fieldPosition="0">
        <references count="2">
          <reference field="1" count="0" selected="0"/>
          <reference field="7" count="1">
            <x v="0"/>
          </reference>
        </references>
      </pivotArea>
    </format>
  </formats>
  <chartFormats count="2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65B82-849A-40CC-8C78-EC68FB9D8993}" name="ALQ-MEDIA-HABI" cacheId="26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3">
  <location ref="F178:G189" firstHeaderRow="1" firstDataRow="1" firstDataCol="1"/>
  <pivotFields count="16">
    <pivotField showAll="0"/>
    <pivotField showAll="0">
      <items count="5">
        <item x="3"/>
        <item x="1"/>
        <item x="0"/>
        <item x="2"/>
        <item t="default"/>
      </items>
    </pivotField>
    <pivotField numFmtId="44" showAll="0"/>
    <pivotField axis="axisRow" showAll="0">
      <items count="11">
        <item x="7"/>
        <item x="8"/>
        <item x="4"/>
        <item x="5"/>
        <item x="0"/>
        <item x="9"/>
        <item x="2"/>
        <item x="1"/>
        <item x="6"/>
        <item x="3"/>
        <item t="default"/>
      </items>
    </pivotField>
    <pivotField numFmtId="2" showAll="0"/>
    <pivotField showAll="0">
      <items count="33">
        <item x="9"/>
        <item x="11"/>
        <item x="23"/>
        <item x="8"/>
        <item x="22"/>
        <item x="28"/>
        <item x="10"/>
        <item x="2"/>
        <item x="16"/>
        <item x="4"/>
        <item x="5"/>
        <item x="6"/>
        <item x="17"/>
        <item x="27"/>
        <item x="19"/>
        <item x="21"/>
        <item x="24"/>
        <item x="25"/>
        <item x="7"/>
        <item x="3"/>
        <item x="14"/>
        <item x="13"/>
        <item x="12"/>
        <item x="15"/>
        <item x="18"/>
        <item x="26"/>
        <item x="1"/>
        <item x="0"/>
        <item m="1" x="29"/>
        <item m="1" x="31"/>
        <item x="20"/>
        <item m="1" x="30"/>
        <item t="default"/>
      </items>
    </pivotField>
    <pivotField showAll="0">
      <items count="4">
        <item x="0"/>
        <item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numFmtId="44" showAll="0"/>
    <pivotField numFmtId="4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Promedio de COSTE TOTAL" fld="11" subtotal="average" baseField="1" baseItem="0" numFmtId="164"/>
  </dataFields>
  <formats count="1">
    <format dxfId="130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98687-A882-4352-A4DC-E130381725BA}" name="COMPRA-MEDIA-PISO" cacheId="205" dataPosition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chartFormat="20" rowHeaderCaption="Piso">
  <location ref="CJ239:CK268" firstHeaderRow="1" firstDataRow="1" firstDataCol="1"/>
  <pivotFields count="16">
    <pivotField showAll="0"/>
    <pivotField multipleItemSelectionAllowed="1" showAll="0">
      <items count="8">
        <item m="1" x="4"/>
        <item m="1" x="6"/>
        <item m="1" x="5"/>
        <item x="3"/>
        <item x="0"/>
        <item x="1"/>
        <item x="2"/>
        <item t="default"/>
      </items>
    </pivotField>
    <pivotField numFmtId="44" showAll="0"/>
    <pivotField showAll="0">
      <items count="14">
        <item x="11"/>
        <item x="8"/>
        <item x="5"/>
        <item x="3"/>
        <item x="6"/>
        <item x="2"/>
        <item x="4"/>
        <item x="1"/>
        <item x="0"/>
        <item x="7"/>
        <item x="10"/>
        <item m="1" x="12"/>
        <item x="9"/>
        <item t="default"/>
      </items>
    </pivotField>
    <pivotField numFmtId="2" showAll="0"/>
    <pivotField showAll="0">
      <items count="5">
        <item x="0"/>
        <item x="2"/>
        <item x="3"/>
        <item x="1"/>
        <item t="default"/>
      </items>
    </pivotField>
    <pivotField axis="axisRow" showAll="0">
      <items count="31">
        <item x="24"/>
        <item m="1" x="28"/>
        <item x="11"/>
        <item x="15"/>
        <item x="8"/>
        <item x="3"/>
        <item x="9"/>
        <item x="7"/>
        <item x="1"/>
        <item x="5"/>
        <item x="6"/>
        <item x="4"/>
        <item x="13"/>
        <item x="19"/>
        <item x="12"/>
        <item m="1" x="29"/>
        <item x="16"/>
        <item x="17"/>
        <item x="2"/>
        <item x="18"/>
        <item x="20"/>
        <item x="14"/>
        <item x="10"/>
        <item x="25"/>
        <item x="26"/>
        <item x="23"/>
        <item x="22"/>
        <item x="27"/>
        <item x="21"/>
        <item x="0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1"/>
        <item x="2"/>
        <item x="0"/>
        <item t="default"/>
      </items>
    </pivotField>
    <pivotField showAll="0"/>
    <pivotField showAll="0"/>
    <pivotField dataField="1" numFmtId="44" showAll="0"/>
    <pivotField numFmtId="44" showAll="0"/>
    <pivotField numFmtId="44" showAll="0"/>
    <pivotField showAll="0"/>
    <pivotField showAll="0"/>
  </pivotFields>
  <rowFields count="1">
    <field x="6"/>
  </rowFields>
  <rowItems count="29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Promedio de COSTE TOTAL" fld="11" subtotal="average" baseField="1" baseItem="0" numFmtId="44"/>
  </dataFields>
  <formats count="1">
    <format dxfId="1284">
      <pivotArea collapsedLevelsAreSubtotals="1" fieldPosition="0">
        <references count="1">
          <reference field="6" count="0"/>
        </references>
      </pivotArea>
    </format>
  </formats>
  <chartFormats count="3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706EB-A7B4-4293-8BD7-65FA65CDE99A}" name="COMPR-COSTES-AVG-HABIT" cacheId="205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1">
  <location ref="CE475:CH519" firstHeaderRow="0" firstDataRow="1" firstDataCol="1"/>
  <pivotFields count="16">
    <pivotField showAll="0"/>
    <pivotField axis="axisRow" showAll="0">
      <items count="8">
        <item m="1" x="4"/>
        <item m="1" x="5"/>
        <item m="1" x="6"/>
        <item x="3"/>
        <item x="2"/>
        <item x="0"/>
        <item x="1"/>
        <item t="default"/>
      </items>
    </pivotField>
    <pivotField numFmtId="44" showAll="0"/>
    <pivotField axis="axisRow" showAll="0">
      <items count="14">
        <item x="11"/>
        <item x="8"/>
        <item x="5"/>
        <item x="3"/>
        <item x="6"/>
        <item x="2"/>
        <item x="4"/>
        <item x="1"/>
        <item x="0"/>
        <item x="7"/>
        <item m="1" x="12"/>
        <item x="10"/>
        <item x="9"/>
        <item t="default"/>
      </items>
    </pivotField>
    <pivotField numFmtId="2" showAll="0"/>
    <pivotField showAll="0">
      <items count="5">
        <item x="0"/>
        <item x="2"/>
        <item x="3"/>
        <item x="1"/>
        <item t="default"/>
      </items>
    </pivotField>
    <pivotField showAll="0">
      <items count="31">
        <item x="15"/>
        <item x="19"/>
        <item x="12"/>
        <item x="16"/>
        <item x="17"/>
        <item x="2"/>
        <item x="18"/>
        <item x="20"/>
        <item x="14"/>
        <item x="10"/>
        <item x="8"/>
        <item x="25"/>
        <item x="22"/>
        <item x="26"/>
        <item x="23"/>
        <item x="27"/>
        <item x="21"/>
        <item x="3"/>
        <item x="9"/>
        <item x="7"/>
        <item x="1"/>
        <item x="5"/>
        <item x="6"/>
        <item x="4"/>
        <item x="13"/>
        <item x="11"/>
        <item x="0"/>
        <item m="1" x="29"/>
        <item m="1" x="28"/>
        <item x="24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1"/>
        <item x="2"/>
        <item x="0"/>
        <item t="default"/>
      </items>
    </pivotField>
    <pivotField showAll="0"/>
    <pivotField showAll="0"/>
    <pivotField dataField="1" numFmtId="44" showAll="0"/>
    <pivotField dataField="1" numFmtId="44" showAll="0"/>
    <pivotField dataField="1" numFmtId="44" showAll="0"/>
    <pivotField showAll="0"/>
    <pivotField showAll="0"/>
  </pivotFields>
  <rowFields count="2">
    <field x="1"/>
    <field x="3"/>
  </rowFields>
  <rowItems count="44"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9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/HABITACION" fld="13" subtotal="average" baseField="1" baseItem="0" numFmtId="44"/>
  </dataFields>
  <formats count="7">
    <format dxfId="1273">
      <pivotArea collapsedLevelsAreSubtotals="1" fieldPosition="0">
        <references count="2">
          <reference field="1" count="1" selected="0">
            <x v="0"/>
          </reference>
          <reference field="3" count="7">
            <x v="0"/>
            <x v="1"/>
            <x v="2"/>
            <x v="3"/>
            <x v="4"/>
            <x v="5"/>
            <x v="9"/>
          </reference>
        </references>
      </pivotArea>
    </format>
    <format dxfId="1274">
      <pivotArea collapsedLevelsAreSubtotals="1" fieldPosition="0">
        <references count="1">
          <reference field="1" count="1">
            <x v="1"/>
          </reference>
        </references>
      </pivotArea>
    </format>
    <format dxfId="1275">
      <pivotArea collapsedLevelsAreSubtotals="1" fieldPosition="0">
        <references count="2">
          <reference field="1" count="1" selected="0">
            <x v="1"/>
          </reference>
          <reference field="3" count="8">
            <x v="0"/>
            <x v="1"/>
            <x v="2"/>
            <x v="3"/>
            <x v="4"/>
            <x v="5"/>
            <x v="6"/>
            <x v="10"/>
          </reference>
        </references>
      </pivotArea>
    </format>
    <format dxfId="1276">
      <pivotArea collapsedLevelsAreSubtotals="1" fieldPosition="0">
        <references count="1">
          <reference field="1" count="1">
            <x v="2"/>
          </reference>
        </references>
      </pivotArea>
    </format>
    <format dxfId="1277">
      <pivotArea collapsedLevelsAreSubtotals="1" fieldPosition="0">
        <references count="2">
          <reference field="1" count="1" selected="0">
            <x v="2"/>
          </reference>
          <reference field="3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278">
      <pivotArea collapsedLevelsAreSubtotals="1" fieldPosition="0">
        <references count="1">
          <reference field="1" count="1">
            <x v="0"/>
          </reference>
        </references>
      </pivotArea>
    </format>
    <format dxfId="127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3A82C-8ACC-4E09-885B-241E9DC3CB79}" name="COMPRA-RECUPERACION" cacheId="205" dataOnRows="1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127" showHeaders="0" outline="1" outlineData="1" multipleFieldFilters="0" chartFormat="48">
  <location ref="CV120:CW125" firstHeaderRow="1" firstDataRow="1" firstDataCol="1"/>
  <pivotFields count="16">
    <pivotField showAll="0"/>
    <pivotField axis="axisRow" compact="0" showAll="0">
      <items count="8">
        <item m="1" x="6"/>
        <item m="1" x="5"/>
        <item m="1" x="4"/>
        <item x="3"/>
        <item x="2"/>
        <item x="0"/>
        <item x="1"/>
        <item t="default"/>
      </items>
    </pivotField>
    <pivotField dataField="1" numFmtId="44" showAll="0"/>
    <pivotField showAll="0">
      <items count="14">
        <item x="11"/>
        <item x="8"/>
        <item x="5"/>
        <item x="3"/>
        <item x="6"/>
        <item x="2"/>
        <item x="4"/>
        <item x="1"/>
        <item x="0"/>
        <item x="7"/>
        <item x="10"/>
        <item m="1" x="12"/>
        <item x="9"/>
        <item t="default"/>
      </items>
    </pivotField>
    <pivotField numFmtId="2" showAll="0"/>
    <pivotField showAll="0">
      <items count="5">
        <item x="0"/>
        <item x="2"/>
        <item x="3"/>
        <item x="1"/>
        <item t="default"/>
      </items>
    </pivotField>
    <pivotField showAll="0">
      <items count="31">
        <item x="15"/>
        <item x="19"/>
        <item x="12"/>
        <item x="16"/>
        <item x="17"/>
        <item x="2"/>
        <item x="18"/>
        <item x="20"/>
        <item x="14"/>
        <item x="10"/>
        <item x="8"/>
        <item x="25"/>
        <item x="22"/>
        <item x="26"/>
        <item x="23"/>
        <item x="27"/>
        <item x="21"/>
        <item x="3"/>
        <item x="9"/>
        <item x="7"/>
        <item x="1"/>
        <item x="5"/>
        <item x="6"/>
        <item x="4"/>
        <item x="13"/>
        <item x="11"/>
        <item x="0"/>
        <item m="1" x="29"/>
        <item m="1" x="28"/>
        <item x="24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1"/>
        <item x="2"/>
        <item x="0"/>
        <item t="default"/>
      </items>
    </pivotField>
    <pivotField showAll="0"/>
    <pivotField showAll="0"/>
    <pivotField numFmtId="44" showAll="0"/>
    <pivotField numFmtId="44" showAll="0"/>
    <pivotField numFmtId="44" showAll="0"/>
    <pivotField showAll="0"/>
    <pivotField showAll="0"/>
  </pivotFields>
  <rowFields count="1">
    <field x="1"/>
  </rowFields>
  <rowItems count="5"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Promedio de COSTE" fld="2" subtotal="average" baseField="1" baseItem="0" numFmtId="44"/>
  </dataFields>
  <formats count="1">
    <format dxfId="1270">
      <pivotArea outline="0" collapsedLevelsAreSubtotals="1" fieldPosition="0"/>
    </format>
  </format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6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6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6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3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6" format="3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6" format="40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5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3" format="55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3" format="56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B2421C-AE43-4D2C-B1F1-B82994767809}" name="ALQ-CUENTA-HABITA" cacheId="260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outline="1" outlineData="1" multipleFieldFilters="0" chartFormat="7">
  <location ref="B494:C529" firstHeaderRow="1" firstDataRow="1" firstDataCol="1"/>
  <pivotFields count="16">
    <pivotField dataField="1" showAll="0"/>
    <pivotField axis="axisRow" showAll="0">
      <items count="5">
        <item x="3"/>
        <item x="1"/>
        <item x="2"/>
        <item x="0"/>
        <item t="default"/>
      </items>
    </pivotField>
    <pivotField numFmtId="44" showAll="0"/>
    <pivotField axis="axisRow" showAll="0">
      <items count="11">
        <item x="7"/>
        <item x="8"/>
        <item x="4"/>
        <item x="5"/>
        <item x="0"/>
        <item x="9"/>
        <item x="2"/>
        <item x="1"/>
        <item x="6"/>
        <item x="3"/>
        <item t="default"/>
      </items>
    </pivotField>
    <pivotField numFmtId="2" showAll="0"/>
    <pivotField showAll="0">
      <items count="33">
        <item x="9"/>
        <item x="11"/>
        <item x="23"/>
        <item x="8"/>
        <item x="22"/>
        <item x="28"/>
        <item x="10"/>
        <item x="2"/>
        <item x="16"/>
        <item x="4"/>
        <item x="5"/>
        <item x="6"/>
        <item x="17"/>
        <item x="27"/>
        <item x="19"/>
        <item x="21"/>
        <item x="24"/>
        <item x="25"/>
        <item x="7"/>
        <item x="3"/>
        <item x="14"/>
        <item x="13"/>
        <item x="12"/>
        <item x="15"/>
        <item x="18"/>
        <item x="26"/>
        <item x="1"/>
        <item x="0"/>
        <item m="1" x="29"/>
        <item m="1" x="31"/>
        <item x="20"/>
        <item m="1" x="30"/>
        <item t="default"/>
      </items>
    </pivotField>
    <pivotField showAll="0">
      <items count="4">
        <item x="0"/>
        <item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Fields count="2">
    <field x="1"/>
    <field x="3"/>
  </rowFields>
  <rowItems count="35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9"/>
    </i>
    <i t="grand">
      <x/>
    </i>
  </rowItems>
  <colItems count="1">
    <i/>
  </colItems>
  <dataFields count="1">
    <dataField name="Cuenta de TITUL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C9D32-64FE-4CA6-B1F0-88A7A35263D5}" name="ALQ-MEDIA-HABIT-COS/HABIT" cacheId="26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46">
  <location ref="D271:E282" firstHeaderRow="1" firstDataRow="1" firstDataCol="1"/>
  <pivotFields count="16">
    <pivotField showAll="0"/>
    <pivotField showAll="0">
      <items count="5">
        <item x="3"/>
        <item x="1"/>
        <item x="0"/>
        <item x="2"/>
        <item t="default"/>
      </items>
    </pivotField>
    <pivotField numFmtId="44" showAll="0"/>
    <pivotField axis="axisRow" showAll="0">
      <items count="11">
        <item x="7"/>
        <item x="8"/>
        <item x="4"/>
        <item x="5"/>
        <item x="0"/>
        <item x="9"/>
        <item x="2"/>
        <item x="1"/>
        <item x="6"/>
        <item x="3"/>
        <item t="default"/>
      </items>
    </pivotField>
    <pivotField numFmtId="2" showAll="0"/>
    <pivotField showAll="0">
      <items count="33">
        <item x="9"/>
        <item x="11"/>
        <item x="23"/>
        <item x="8"/>
        <item x="22"/>
        <item x="28"/>
        <item x="10"/>
        <item x="2"/>
        <item x="16"/>
        <item x="4"/>
        <item x="5"/>
        <item x="6"/>
        <item x="17"/>
        <item x="27"/>
        <item x="19"/>
        <item x="21"/>
        <item x="24"/>
        <item x="25"/>
        <item x="7"/>
        <item x="3"/>
        <item x="14"/>
        <item x="13"/>
        <item x="12"/>
        <item x="15"/>
        <item x="18"/>
        <item x="26"/>
        <item x="1"/>
        <item x="0"/>
        <item m="1" x="29"/>
        <item m="1" x="31"/>
        <item x="20"/>
        <item m="1" x="30"/>
        <item t="default"/>
      </items>
    </pivotField>
    <pivotField showAll="0">
      <items count="4">
        <item x="0"/>
        <item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dataField="1" numFmtId="4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Promedio de COSTE HABITACION" fld="13" subtotal="average" baseField="1" baseItem="0" numFmtId="165"/>
  </dataFields>
  <formats count="1">
    <format dxfId="1297">
      <pivotArea outline="0" collapsedLevelsAreSubtotals="1" fieldPosition="0"/>
    </format>
  </formats>
  <chartFormats count="4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6ACC1-3468-495F-86F5-99602A5EE2D7}" name="TABLAS_ALQ_MED_MIN_MAX2" cacheId="260" dataOnRows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53">
  <location ref="A87:F89" firstHeaderRow="1" firstDataRow="2" firstDataCol="1"/>
  <pivotFields count="16">
    <pivotField showAll="0"/>
    <pivotField axis="axisCol" showAll="0">
      <items count="5">
        <item x="1"/>
        <item x="0"/>
        <item x="2"/>
        <item x="3"/>
        <item t="default"/>
      </items>
    </pivotField>
    <pivotField numFmtId="44" showAll="0"/>
    <pivotField showAll="0">
      <items count="11">
        <item x="7"/>
        <item x="8"/>
        <item x="4"/>
        <item x="5"/>
        <item x="0"/>
        <item x="1"/>
        <item x="2"/>
        <item x="9"/>
        <item x="6"/>
        <item x="3"/>
        <item t="default"/>
      </items>
    </pivotField>
    <pivotField numFmtId="2" showAll="0"/>
    <pivotField showAll="0">
      <items count="33">
        <item x="9"/>
        <item x="11"/>
        <item x="23"/>
        <item x="8"/>
        <item x="22"/>
        <item x="28"/>
        <item x="10"/>
        <item x="2"/>
        <item x="16"/>
        <item x="4"/>
        <item x="5"/>
        <item x="6"/>
        <item x="17"/>
        <item x="27"/>
        <item x="19"/>
        <item x="21"/>
        <item x="24"/>
        <item x="25"/>
        <item x="7"/>
        <item x="3"/>
        <item x="14"/>
        <item x="13"/>
        <item x="12"/>
        <item x="15"/>
        <item x="18"/>
        <item x="26"/>
        <item x="1"/>
        <item x="0"/>
        <item m="1" x="29"/>
        <item m="1" x="31"/>
        <item x="20"/>
        <item m="1" x="30"/>
        <item t="default"/>
      </items>
    </pivotField>
    <pivotField showAll="0">
      <items count="4">
        <item x="0"/>
        <item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numFmtId="44" showAll="0"/>
    <pivotField numFmtId="4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Items count="1">
    <i/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Promedio de COSTE TOTAL" fld="11" subtotal="average" baseField="1" baseItem="0" numFmtId="44"/>
  </dataFields>
  <formats count="1">
    <format dxfId="1362">
      <pivotArea outline="0" collapsedLevelsAreSubtotals="1" fieldPosition="0"/>
    </format>
  </formats>
  <chartFormats count="38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1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1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2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2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2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7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7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7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8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8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8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6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6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6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6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2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6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36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5823B-1FD6-4F1E-9DC0-73F9F0254375}" name="ALQ-COSTE PROMEDIO TODO" cacheId="26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320:D324" firstHeaderRow="0" firstDataRow="1" firstDataCol="1"/>
  <pivotFields count="16">
    <pivotField showAll="0"/>
    <pivotField axis="axisRow" showAll="0">
      <items count="5">
        <item x="3"/>
        <item x="1"/>
        <item x="2"/>
        <item x="0"/>
        <item t="default"/>
      </items>
    </pivotField>
    <pivotField numFmtId="44" showAll="0"/>
    <pivotField showAll="0">
      <items count="11">
        <item x="7"/>
        <item x="8"/>
        <item x="4"/>
        <item x="5"/>
        <item x="0"/>
        <item x="1"/>
        <item x="2"/>
        <item x="9"/>
        <item x="6"/>
        <item x="3"/>
        <item t="default"/>
      </items>
    </pivotField>
    <pivotField numFmtId="2" showAll="0"/>
    <pivotField showAll="0">
      <items count="33">
        <item x="9"/>
        <item x="11"/>
        <item x="23"/>
        <item x="8"/>
        <item x="22"/>
        <item x="28"/>
        <item x="10"/>
        <item x="2"/>
        <item x="16"/>
        <item x="4"/>
        <item x="5"/>
        <item x="6"/>
        <item x="17"/>
        <item x="27"/>
        <item x="19"/>
        <item x="21"/>
        <item x="24"/>
        <item x="25"/>
        <item x="7"/>
        <item x="3"/>
        <item x="14"/>
        <item x="13"/>
        <item x="12"/>
        <item x="15"/>
        <item x="18"/>
        <item x="26"/>
        <item x="1"/>
        <item x="0"/>
        <item m="1" x="29"/>
        <item m="1" x="31"/>
        <item x="20"/>
        <item m="1" x="30"/>
        <item t="default"/>
      </items>
    </pivotField>
    <pivotField showAll="0">
      <items count="4">
        <item x="0"/>
        <item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dataField="1" numFmtId="44" showAll="0"/>
    <pivotField dataField="1" numFmtId="44" showAll="0"/>
    <pivotField showAll="0"/>
    <pivotField showAll="0"/>
  </pivotFields>
  <rowFields count="1">
    <field x="1"/>
  </rowFields>
  <rowItems count="4">
    <i>
      <x/>
    </i>
    <i>
      <x v="1"/>
    </i>
    <i>
      <x v="2"/>
    </i>
    <i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 HABITACION" fld="13" subtotal="average" baseField="1" baseItem="0" numFmtId="44"/>
  </dataFields>
  <formats count="1">
    <format dxfId="136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31274F-B675-4581-8D31-A98A1BFF725D}" name="ALQ-MEDIA-PISO" cacheId="260" dataPosition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chartFormat="17">
  <location ref="A178:B208" firstHeaderRow="1" firstDataRow="1" firstDataCol="1"/>
  <pivotFields count="16">
    <pivotField showAll="0"/>
    <pivotField multipleItemSelectionAllowed="1" showAll="0">
      <items count="5">
        <item x="3"/>
        <item x="1"/>
        <item x="0"/>
        <item x="2"/>
        <item t="default"/>
      </items>
    </pivotField>
    <pivotField numFmtId="44" showAll="0"/>
    <pivotField showAll="0">
      <items count="11">
        <item x="7"/>
        <item x="8"/>
        <item x="4"/>
        <item x="5"/>
        <item x="0"/>
        <item x="1"/>
        <item x="2"/>
        <item x="9"/>
        <item x="6"/>
        <item x="3"/>
        <item t="default"/>
      </items>
    </pivotField>
    <pivotField numFmtId="2" showAll="0"/>
    <pivotField axis="axisRow" showAll="0">
      <items count="33">
        <item m="1" x="30"/>
        <item m="1" x="29"/>
        <item x="20"/>
        <item x="1"/>
        <item x="9"/>
        <item x="6"/>
        <item x="7"/>
        <item x="3"/>
        <item x="14"/>
        <item x="13"/>
        <item x="12"/>
        <item x="15"/>
        <item x="18"/>
        <item x="26"/>
        <item x="11"/>
        <item m="1" x="31"/>
        <item x="23"/>
        <item x="8"/>
        <item x="28"/>
        <item x="10"/>
        <item x="2"/>
        <item x="17"/>
        <item x="25"/>
        <item x="16"/>
        <item x="4"/>
        <item x="5"/>
        <item x="21"/>
        <item x="19"/>
        <item x="27"/>
        <item x="22"/>
        <item x="24"/>
        <item x="0"/>
        <item t="default"/>
      </items>
    </pivotField>
    <pivotField showAll="0">
      <items count="4">
        <item x="0"/>
        <item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numFmtId="44" showAll="0"/>
    <pivotField numFmtId="4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Fields count="1">
    <field x="5"/>
  </rowFields>
  <rowItems count="30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Promedio de COSTE TOTAL" fld="11" subtotal="average" baseField="1" baseItem="0" numFmtId="164"/>
  </dataFields>
  <formats count="1">
    <format dxfId="1296">
      <pivotArea outline="0" collapsedLevelsAreSubtotals="1" fieldPosition="0"/>
    </format>
  </formats>
  <chartFormats count="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C20E5-CFA9-4B8C-A674-867C1AD88471}" name="TABLAS_COMPRA_MED_MIN_MAX2" cacheId="205" dataOnRows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27">
  <location ref="CL144:CQ146" firstHeaderRow="1" firstDataRow="2" firstDataCol="1"/>
  <pivotFields count="16">
    <pivotField showAll="0"/>
    <pivotField axis="axisCol" showAll="0" sortType="descending">
      <items count="8">
        <item m="1" x="4"/>
        <item m="1" x="6"/>
        <item m="1" x="5"/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4" showAll="0"/>
    <pivotField showAll="0">
      <items count="14">
        <item x="11"/>
        <item x="8"/>
        <item x="5"/>
        <item x="3"/>
        <item x="6"/>
        <item x="2"/>
        <item x="4"/>
        <item x="1"/>
        <item x="0"/>
        <item x="7"/>
        <item x="10"/>
        <item m="1" x="12"/>
        <item x="9"/>
        <item t="default"/>
      </items>
    </pivotField>
    <pivotField numFmtId="2" showAll="0"/>
    <pivotField showAll="0">
      <items count="5">
        <item x="0"/>
        <item x="2"/>
        <item x="3"/>
        <item x="1"/>
        <item t="default"/>
      </items>
    </pivotField>
    <pivotField showAll="0">
      <items count="31">
        <item x="15"/>
        <item x="19"/>
        <item x="12"/>
        <item x="16"/>
        <item x="17"/>
        <item x="2"/>
        <item x="18"/>
        <item x="20"/>
        <item x="14"/>
        <item x="10"/>
        <item x="8"/>
        <item x="25"/>
        <item x="22"/>
        <item x="26"/>
        <item x="23"/>
        <item x="27"/>
        <item x="21"/>
        <item x="3"/>
        <item x="9"/>
        <item x="7"/>
        <item x="1"/>
        <item x="5"/>
        <item x="6"/>
        <item x="4"/>
        <item x="13"/>
        <item x="11"/>
        <item x="0"/>
        <item m="1" x="29"/>
        <item m="1" x="28"/>
        <item x="24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1"/>
        <item x="2"/>
        <item x="0"/>
        <item t="default"/>
      </items>
    </pivotField>
    <pivotField showAll="0"/>
    <pivotField showAll="0"/>
    <pivotField dataField="1" numFmtId="44" showAll="0"/>
    <pivotField numFmtId="44" showAll="0"/>
    <pivotField numFmtId="44" showAll="0"/>
    <pivotField showAll="0"/>
    <pivotField showAll="0"/>
  </pivotFields>
  <rowItems count="1">
    <i/>
  </rowItems>
  <colFields count="1">
    <field x="1"/>
  </colFields>
  <colItems count="5">
    <i>
      <x v="5"/>
    </i>
    <i>
      <x v="6"/>
    </i>
    <i>
      <x v="4"/>
    </i>
    <i>
      <x v="3"/>
    </i>
    <i t="grand">
      <x/>
    </i>
  </colItems>
  <dataFields count="1">
    <dataField name="Promedio de COSTE TOTAL" fld="11" subtotal="average" baseField="1" baseItem="0" numFmtId="44"/>
  </dataFields>
  <formats count="1">
    <format dxfId="1364">
      <pivotArea outline="0" collapsedLevelsAreSubtotals="1" fieldPosition="0"/>
    </format>
  </formats>
  <chartFormats count="37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3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5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7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3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3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7" format="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3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3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7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7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7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7" format="42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2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2" format="48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2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2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7" format="4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7" format="4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3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7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7" format="46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2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5D9DB-5E00-464A-8650-867B4D73D4E4}" name="ALQ-MEDIA-ASCENSOR" cacheId="26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29">
  <location ref="J211:M216" firstHeaderRow="1" firstDataRow="2" firstDataCol="1"/>
  <pivotFields count="16">
    <pivotField showAll="0"/>
    <pivotField axis="axisRow" showAll="0">
      <items count="5">
        <item x="3"/>
        <item x="1"/>
        <item x="2"/>
        <item x="0"/>
        <item t="default"/>
      </items>
    </pivotField>
    <pivotField numFmtId="44" showAll="0"/>
    <pivotField showAll="0">
      <items count="11">
        <item x="7"/>
        <item x="8"/>
        <item x="4"/>
        <item x="5"/>
        <item x="0"/>
        <item x="1"/>
        <item x="2"/>
        <item x="9"/>
        <item x="6"/>
        <item x="3"/>
        <item t="default"/>
      </items>
    </pivotField>
    <pivotField numFmtId="2" showAll="0"/>
    <pivotField showAll="0">
      <items count="33">
        <item x="9"/>
        <item x="11"/>
        <item x="23"/>
        <item x="8"/>
        <item x="22"/>
        <item x="28"/>
        <item x="10"/>
        <item x="2"/>
        <item x="16"/>
        <item x="4"/>
        <item x="5"/>
        <item x="6"/>
        <item x="17"/>
        <item x="27"/>
        <item x="19"/>
        <item x="21"/>
        <item x="24"/>
        <item x="25"/>
        <item x="7"/>
        <item x="3"/>
        <item x="14"/>
        <item x="13"/>
        <item x="12"/>
        <item x="15"/>
        <item x="18"/>
        <item x="26"/>
        <item x="1"/>
        <item x="0"/>
        <item m="1" x="29"/>
        <item m="1" x="31"/>
        <item x="20"/>
        <item m="1" x="30"/>
        <item t="default"/>
      </items>
    </pivotField>
    <pivotField showAll="0">
      <items count="4">
        <item x="0"/>
        <item m="1" x="2"/>
        <item x="1"/>
        <item t="default"/>
      </items>
    </pivotField>
    <pivotField axis="axisCol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numFmtId="44" showAll="0"/>
    <pivotField numFmtId="4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Fields count="1">
    <field x="1"/>
  </rowFields>
  <rowItems count="4">
    <i>
      <x/>
    </i>
    <i>
      <x v="1"/>
    </i>
    <i>
      <x v="2"/>
    </i>
    <i>
      <x v="3"/>
    </i>
  </rowItems>
  <colFields count="1">
    <field x="7"/>
  </colFields>
  <colItems count="3">
    <i>
      <x/>
    </i>
    <i>
      <x v="1"/>
    </i>
    <i>
      <x v="2"/>
    </i>
  </colItems>
  <dataFields count="1">
    <dataField name="Promedio de COSTE TOTAL" fld="11" subtotal="average" baseField="1" baseItem="0" numFmtId="164"/>
  </dataFields>
  <formats count="1">
    <format dxfId="1304">
      <pivotArea outline="0" collapsedLevelsAreSubtotals="1" fieldPosition="0"/>
    </format>
  </formats>
  <chartFormats count="11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8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8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8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8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8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0"/>
          </reference>
        </references>
      </pivotArea>
    </chartFormat>
    <chartFormat chart="28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28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0"/>
          </reference>
        </references>
      </pivotArea>
    </chartFormat>
    <chartFormat chart="28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28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8B1247-A6A4-488E-B8DB-9912DB40DE6E}" name="TABLAS_ALQ_MED_MIN_MAX1" cacheId="260" dataOnRows="1" applyNumberFormats="0" applyBorderFormats="0" applyFontFormats="0" applyPatternFormats="0" applyAlignmentFormats="0" applyWidthHeightFormats="1" dataCaption="Valores" updatedVersion="8" minRefreshableVersion="3" itemPrintTitles="1" createdVersion="8" indent="127" showHeaders="0" outline="1" outlineData="1" multipleFieldFilters="0" chartFormat="25">
  <location ref="A22:B27" firstHeaderRow="1" firstDataRow="1" firstDataCol="1"/>
  <pivotFields count="16">
    <pivotField showAll="0"/>
    <pivotField axis="axisRow" compact="0" subtotalTop="0" showAll="0" defaultSubtotal="0">
      <items count="4">
        <item x="1"/>
        <item x="0"/>
        <item x="2"/>
        <item x="3"/>
      </items>
    </pivotField>
    <pivotField dataField="1" numFmtId="44" showAll="0"/>
    <pivotField showAll="0">
      <items count="11">
        <item x="7"/>
        <item x="8"/>
        <item x="4"/>
        <item x="5"/>
        <item x="0"/>
        <item x="1"/>
        <item x="2"/>
        <item x="9"/>
        <item x="6"/>
        <item x="3"/>
        <item t="default"/>
      </items>
    </pivotField>
    <pivotField numFmtId="2" showAll="0"/>
    <pivotField showAll="0">
      <items count="33">
        <item x="9"/>
        <item x="11"/>
        <item x="23"/>
        <item x="8"/>
        <item x="22"/>
        <item x="28"/>
        <item x="10"/>
        <item x="2"/>
        <item x="16"/>
        <item x="4"/>
        <item x="5"/>
        <item x="6"/>
        <item x="17"/>
        <item x="27"/>
        <item x="19"/>
        <item x="21"/>
        <item x="24"/>
        <item x="25"/>
        <item x="7"/>
        <item x="3"/>
        <item x="14"/>
        <item x="13"/>
        <item x="12"/>
        <item x="15"/>
        <item x="18"/>
        <item x="26"/>
        <item x="1"/>
        <item x="0"/>
        <item m="1" x="29"/>
        <item m="1" x="31"/>
        <item x="20"/>
        <item m="1" x="30"/>
        <item t="default"/>
      </items>
    </pivotField>
    <pivotField showAll="0">
      <items count="4">
        <item x="0"/>
        <item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COSTE" fld="2" subtotal="average" baseField="1" baseItem="0" numFmtId="44"/>
  </dataFields>
  <formats count="1">
    <format dxfId="1365">
      <pivotArea outline="0" collapsedLevelsAreSubtotals="1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7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7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2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2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2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4918CD-D6E3-409E-B016-70303E17FE37}" name="COMPRA-MEDIA-EXT-INT" cacheId="205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47">
  <location ref="DP305:DQ321" firstHeaderRow="1" firstDataRow="1" firstDataCol="1"/>
  <pivotFields count="16">
    <pivotField showAll="0"/>
    <pivotField axis="axisRow" showAll="0">
      <items count="8">
        <item m="1" x="4"/>
        <item m="1" x="5"/>
        <item m="1" x="6"/>
        <item x="3"/>
        <item x="2"/>
        <item x="0"/>
        <item x="1"/>
        <item t="default"/>
      </items>
    </pivotField>
    <pivotField numFmtId="44" showAll="0"/>
    <pivotField showAll="0">
      <items count="14">
        <item x="11"/>
        <item x="8"/>
        <item x="5"/>
        <item x="3"/>
        <item x="6"/>
        <item x="2"/>
        <item x="4"/>
        <item x="1"/>
        <item x="0"/>
        <item x="7"/>
        <item x="10"/>
        <item m="1" x="12"/>
        <item x="9"/>
        <item t="default"/>
      </items>
    </pivotField>
    <pivotField numFmtId="2" showAll="0"/>
    <pivotField showAll="0">
      <items count="5">
        <item x="0"/>
        <item x="2"/>
        <item x="3"/>
        <item x="1"/>
        <item t="default"/>
      </items>
    </pivotField>
    <pivotField showAll="0">
      <items count="31">
        <item x="15"/>
        <item x="19"/>
        <item x="12"/>
        <item x="16"/>
        <item x="17"/>
        <item x="2"/>
        <item x="18"/>
        <item x="20"/>
        <item x="14"/>
        <item x="10"/>
        <item x="8"/>
        <item x="25"/>
        <item x="22"/>
        <item x="26"/>
        <item x="23"/>
        <item x="27"/>
        <item x="21"/>
        <item x="3"/>
        <item x="9"/>
        <item x="7"/>
        <item x="1"/>
        <item x="5"/>
        <item x="6"/>
        <item x="4"/>
        <item x="13"/>
        <item x="11"/>
        <item x="0"/>
        <item m="1" x="29"/>
        <item m="1" x="28"/>
        <item x="24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axis="axisRow" showAll="0">
      <items count="5">
        <item x="1"/>
        <item x="2"/>
        <item x="0"/>
        <item m="1" x="3"/>
        <item t="default"/>
      </items>
    </pivotField>
    <pivotField showAll="0"/>
    <pivotField showAll="0"/>
    <pivotField dataField="1" numFmtId="44" showAll="0"/>
    <pivotField numFmtId="44" showAll="0"/>
    <pivotField numFmtId="44" showAll="0"/>
    <pivotField showAll="0"/>
    <pivotField showAll="0"/>
  </pivotFields>
  <rowFields count="2">
    <field x="1"/>
    <field x="8"/>
  </rowFields>
  <rowItems count="16"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</rowItems>
  <colItems count="1">
    <i/>
  </colItems>
  <dataFields count="1">
    <dataField name="Promedio de COSTE TOTAL" fld="11" subtotal="average" baseField="1" baseItem="0" numFmtId="164"/>
  </dataFields>
  <formats count="1">
    <format dxfId="1263">
      <pivotArea outline="0" collapsedLevelsAreSubtotals="1" fieldPosition="0"/>
    </format>
  </formats>
  <chartFormats count="4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D5F88C-72C7-4D9B-96AD-90DFF84015D2}" name="ALQ-CUENTA-PISO" cacheId="260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outline="1" outlineData="1" multipleFieldFilters="0" chartFormat="7">
  <location ref="O506:P581" firstHeaderRow="1" firstDataRow="1" firstDataCol="1"/>
  <pivotFields count="16">
    <pivotField dataField="1" showAll="0"/>
    <pivotField axis="axisRow" showAll="0">
      <items count="5">
        <item x="3"/>
        <item x="1"/>
        <item x="2"/>
        <item x="0"/>
        <item t="default"/>
      </items>
    </pivotField>
    <pivotField numFmtId="44" showAll="0"/>
    <pivotField showAll="0">
      <items count="11">
        <item x="7"/>
        <item x="8"/>
        <item x="4"/>
        <item x="5"/>
        <item x="0"/>
        <item x="1"/>
        <item x="2"/>
        <item x="9"/>
        <item x="6"/>
        <item x="3"/>
        <item t="default"/>
      </items>
    </pivotField>
    <pivotField numFmtId="2" showAll="0"/>
    <pivotField axis="axisRow" showAll="0">
      <items count="33">
        <item x="6"/>
        <item x="7"/>
        <item x="3"/>
        <item x="14"/>
        <item x="13"/>
        <item x="12"/>
        <item x="15"/>
        <item x="18"/>
        <item x="26"/>
        <item x="11"/>
        <item x="1"/>
        <item x="0"/>
        <item m="1" x="31"/>
        <item m="1" x="29"/>
        <item x="16"/>
        <item x="23"/>
        <item x="8"/>
        <item x="28"/>
        <item x="10"/>
        <item x="2"/>
        <item x="17"/>
        <item m="1" x="30"/>
        <item x="20"/>
        <item x="25"/>
        <item x="24"/>
        <item x="21"/>
        <item x="19"/>
        <item x="27"/>
        <item x="5"/>
        <item x="4"/>
        <item x="22"/>
        <item x="9"/>
        <item t="default"/>
      </items>
    </pivotField>
    <pivotField showAll="0">
      <items count="4">
        <item x="0"/>
        <item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Fields count="2">
    <field x="1"/>
    <field x="5"/>
  </rowFields>
  <rowItems count="7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3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4"/>
    </i>
    <i r="1">
      <x v="15"/>
    </i>
    <i r="1">
      <x v="3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4"/>
    </i>
    <i r="1">
      <x v="15"/>
    </i>
    <i r="1">
      <x v="16"/>
    </i>
    <i r="1">
      <x v="18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t="grand">
      <x/>
    </i>
  </rowItems>
  <colItems count="1">
    <i/>
  </colItems>
  <dataFields count="1">
    <dataField name="Cuenta de TITUL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AD8A67-B25F-4BFC-9C8A-CEDCDD908F09}" name="ALQ-MEDIA-ASCENSOR-COS/METRO" cacheId="26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24">
  <location ref="I233:J249" firstHeaderRow="1" firstDataRow="1" firstDataCol="1"/>
  <pivotFields count="16">
    <pivotField showAll="0"/>
    <pivotField axis="axisRow" showAll="0">
      <items count="5">
        <item x="3"/>
        <item x="1"/>
        <item x="2"/>
        <item x="0"/>
        <item t="default"/>
      </items>
    </pivotField>
    <pivotField numFmtId="44" showAll="0"/>
    <pivotField showAll="0">
      <items count="11">
        <item x="7"/>
        <item x="8"/>
        <item x="4"/>
        <item x="5"/>
        <item x="0"/>
        <item x="1"/>
        <item x="2"/>
        <item x="9"/>
        <item x="6"/>
        <item x="3"/>
        <item t="default"/>
      </items>
    </pivotField>
    <pivotField numFmtId="2" showAll="0"/>
    <pivotField showAll="0">
      <items count="33">
        <item x="9"/>
        <item x="11"/>
        <item x="23"/>
        <item x="8"/>
        <item x="22"/>
        <item x="28"/>
        <item x="10"/>
        <item x="2"/>
        <item x="16"/>
        <item x="4"/>
        <item x="5"/>
        <item x="6"/>
        <item x="17"/>
        <item x="27"/>
        <item x="19"/>
        <item x="21"/>
        <item x="24"/>
        <item x="25"/>
        <item x="7"/>
        <item x="3"/>
        <item x="14"/>
        <item x="13"/>
        <item x="12"/>
        <item x="15"/>
        <item x="18"/>
        <item x="26"/>
        <item x="1"/>
        <item x="0"/>
        <item m="1" x="29"/>
        <item m="1" x="31"/>
        <item x="20"/>
        <item m="1" x="30"/>
        <item t="default"/>
      </items>
    </pivotField>
    <pivotField showAll="0">
      <items count="4">
        <item x="0"/>
        <item m="1" x="2"/>
        <item x="1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dataField="1" numFmtId="44" showAll="0"/>
    <pivotField numFmtId="44" showAll="0"/>
    <pivotField showAll="0"/>
    <pivotField showAll="0">
      <items count="10">
        <item x="5"/>
        <item x="7"/>
        <item x="4"/>
        <item x="3"/>
        <item x="0"/>
        <item x="1"/>
        <item x="2"/>
        <item x="8"/>
        <item x="6"/>
        <item t="default"/>
      </items>
    </pivotField>
  </pivotFields>
  <rowFields count="2">
    <field x="1"/>
    <field x="7"/>
  </rowFields>
  <rowItems count="16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</rowItems>
  <colItems count="1">
    <i/>
  </colItems>
  <dataFields count="1">
    <dataField name="Promedio de COSTE/METRO" fld="12" subtotal="average" baseField="1" baseItem="0" numFmtId="165"/>
  </dataFields>
  <formats count="1">
    <format dxfId="1302">
      <pivotArea outline="0" collapsedLevelsAreSubtotals="1" fieldPosition="0"/>
    </format>
  </formats>
  <chartFormats count="9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3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3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3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1"/>
          </reference>
        </references>
      </pivotArea>
    </chartFormat>
    <chartFormat chart="23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23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0"/>
          </reference>
        </references>
      </pivotArea>
    </chartFormat>
    <chartFormat chart="23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23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C2FD1-BB88-4538-8228-B41B529E50DE}" name="TablaDinámica3" cacheId="205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31">
  <location ref="EK606:EN611" firstHeaderRow="1" firstDataRow="2" firstDataCol="1"/>
  <pivotFields count="16">
    <pivotField dataField="1" showAll="0"/>
    <pivotField axis="axisRow" showAll="0">
      <items count="8">
        <item m="1" x="4"/>
        <item m="1" x="5"/>
        <item m="1" x="6"/>
        <item x="0"/>
        <item x="2"/>
        <item x="3"/>
        <item x="1"/>
        <item t="default"/>
      </items>
    </pivotField>
    <pivotField numFmtId="44" showAll="0"/>
    <pivotField showAll="0">
      <items count="14">
        <item x="11"/>
        <item x="8"/>
        <item x="5"/>
        <item x="3"/>
        <item x="6"/>
        <item x="2"/>
        <item x="4"/>
        <item x="1"/>
        <item x="0"/>
        <item x="7"/>
        <item x="10"/>
        <item m="1" x="12"/>
        <item x="9"/>
        <item t="default"/>
      </items>
    </pivotField>
    <pivotField numFmtId="2" showAll="0"/>
    <pivotField showAll="0"/>
    <pivotField showAll="0">
      <items count="31">
        <item x="15"/>
        <item x="19"/>
        <item x="12"/>
        <item x="16"/>
        <item x="17"/>
        <item x="2"/>
        <item x="18"/>
        <item x="20"/>
        <item x="14"/>
        <item x="10"/>
        <item x="8"/>
        <item x="25"/>
        <item x="22"/>
        <item x="26"/>
        <item x="23"/>
        <item x="27"/>
        <item x="21"/>
        <item x="3"/>
        <item x="9"/>
        <item x="7"/>
        <item x="1"/>
        <item x="5"/>
        <item x="6"/>
        <item x="4"/>
        <item x="13"/>
        <item x="11"/>
        <item x="0"/>
        <item m="1" x="29"/>
        <item m="1" x="28"/>
        <item x="24"/>
        <item t="default"/>
      </items>
    </pivotField>
    <pivotField axis="axisCol" showAll="0">
      <items count="5">
        <item m="1" x="3"/>
        <item x="1"/>
        <item x="2"/>
        <item x="0"/>
        <item t="default"/>
      </items>
    </pivotField>
    <pivotField showAll="0">
      <items count="5">
        <item m="1" x="3"/>
        <item x="1"/>
        <item x="2"/>
        <item x="0"/>
        <item t="default"/>
      </items>
    </pivotField>
    <pivotField showAll="0"/>
    <pivotField showAll="0"/>
    <pivotField numFmtId="44" showAll="0"/>
    <pivotField numFmtId="44" showAll="0"/>
    <pivotField numFmtId="44" showAll="0"/>
    <pivotField showAll="0"/>
    <pivotField showAll="0"/>
  </pivotFields>
  <rowFields count="1">
    <field x="1"/>
  </rowFields>
  <rowItems count="4">
    <i>
      <x v="3"/>
    </i>
    <i>
      <x v="4"/>
    </i>
    <i>
      <x v="5"/>
    </i>
    <i>
      <x v="6"/>
    </i>
  </rowItems>
  <colFields count="1">
    <field x="7"/>
  </colFields>
  <colItems count="3">
    <i>
      <x v="1"/>
    </i>
    <i>
      <x v="2"/>
    </i>
    <i>
      <x v="3"/>
    </i>
  </colItems>
  <dataFields count="1">
    <dataField name="Cuenta de TITULO" fld="0" subtotal="count" baseField="0" baseItem="0" numFmtId="1"/>
  </dataFields>
  <formats count="1">
    <format dxfId="1366">
      <pivotArea outline="0" collapsedLevelsAreSubtotals="1" fieldPosition="0"/>
    </format>
  </formats>
  <chartFormats count="11"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4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4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4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0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0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0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9D273-C3D1-4228-9252-1784C1902E83}" name="POST-EVOLUTIVO-ALQUILER" cacheId="15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31:T50" firstHeaderRow="1" firstDataRow="3" firstDataCol="1"/>
  <pivotFields count="10">
    <pivotField numFmtId="14" showAll="0" defaultSubtotal="0"/>
    <pivotField axis="axisRow" showAll="0" defaultSubtotal="0">
      <items count="20">
        <item m="1" x="19"/>
        <item x="8"/>
        <item x="7"/>
        <item x="10"/>
        <item x="11"/>
        <item x="13"/>
        <item x="14"/>
        <item x="15"/>
        <item x="12"/>
        <item x="9"/>
        <item x="5"/>
        <item x="2"/>
        <item x="6"/>
        <item x="3"/>
        <item x="1"/>
        <item x="0"/>
        <item x="4"/>
        <item x="18"/>
        <item x="16"/>
        <item x="17"/>
      </items>
    </pivotField>
    <pivotField dataField="1" numFmtId="44" showAll="0" defaultSubtotal="0"/>
    <pivotField showAll="0" defaultSubtotal="0"/>
    <pivotField showAll="0" defaultSubtotal="0"/>
    <pivotField showAll="0" defaultSubtotal="0"/>
    <pivotField axis="axisCol" showAll="0" defaultSubtotal="0">
      <items count="4">
        <item h="1" x="3"/>
        <item x="1"/>
        <item h="1" x="0"/>
        <item h="1" x="2"/>
      </items>
    </pivotField>
    <pivotField axis="axisCol" showAll="0" defaultSubtotal="0">
      <items count="14">
        <item h="1" x="9"/>
        <item h="1" x="0"/>
        <item h="1" x="5"/>
        <item h="1" x="8"/>
        <item h="1" x="6"/>
        <item h="1" x="2"/>
        <item h="1" x="1"/>
        <item h="1" x="3"/>
        <item h="1" x="12"/>
        <item h="1" x="11"/>
        <item h="1" x="10"/>
        <item x="4"/>
        <item h="1" x="7"/>
        <item h="1" x="13"/>
      </items>
    </pivotField>
    <pivotField showAll="0" defaultSubtotal="0"/>
    <pivotField showAll="0" defaultSubtotal="0"/>
  </pivotFields>
  <rowFields count="1">
    <field x="1"/>
  </rowFields>
  <rowItems count="17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2">
    <field x="6"/>
    <field x="7"/>
  </colFields>
  <colItems count="2">
    <i>
      <x v="1"/>
      <x v="11"/>
    </i>
    <i t="grand">
      <x/>
    </i>
  </colItems>
  <dataFields count="1">
    <dataField name="Promedio de PRECIO M2" fld="2" subtotal="average" baseField="9" baseItem="5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8E7FB-F604-46D7-BBC1-D91A2541CA68}" name="PRE-EVOLUTIVO-ALQUILER" cacheId="15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3:T22" firstHeaderRow="1" firstDataRow="3" firstDataCol="1"/>
  <pivotFields count="10">
    <pivotField numFmtId="14" showAll="0" defaultSubtotal="0"/>
    <pivotField axis="axisRow" showAll="0" defaultSubtotal="0">
      <items count="20">
        <item m="1" x="19"/>
        <item x="8"/>
        <item x="7"/>
        <item x="10"/>
        <item x="11"/>
        <item x="13"/>
        <item x="14"/>
        <item x="15"/>
        <item x="12"/>
        <item x="9"/>
        <item x="5"/>
        <item x="2"/>
        <item x="6"/>
        <item x="3"/>
        <item x="1"/>
        <item x="0"/>
        <item x="4"/>
        <item x="18"/>
        <item x="16"/>
        <item x="17"/>
      </items>
    </pivotField>
    <pivotField dataField="1" numFmtId="44" showAll="0" defaultSubtotal="0"/>
    <pivotField showAll="0" defaultSubtotal="0"/>
    <pivotField showAll="0" defaultSubtotal="0"/>
    <pivotField showAll="0" defaultSubtotal="0"/>
    <pivotField axis="axisCol" showAll="0" defaultSubtotal="0">
      <items count="4">
        <item h="1" x="3"/>
        <item x="1"/>
        <item h="1" x="0"/>
        <item h="1" x="2"/>
      </items>
    </pivotField>
    <pivotField axis="axisCol" showAll="0" defaultSubtotal="0">
      <items count="14">
        <item h="1" x="9"/>
        <item h="1" x="0"/>
        <item h="1" x="5"/>
        <item h="1" x="8"/>
        <item h="1" x="6"/>
        <item h="1" x="2"/>
        <item h="1" x="1"/>
        <item h="1" x="3"/>
        <item h="1" x="12"/>
        <item h="1" x="11"/>
        <item h="1" x="10"/>
        <item x="4"/>
        <item h="1" x="7"/>
        <item h="1" x="13"/>
      </items>
    </pivotField>
    <pivotField showAll="0" defaultSubtotal="0"/>
    <pivotField showAll="0" defaultSubtotal="0"/>
  </pivotFields>
  <rowFields count="1">
    <field x="1"/>
  </rowFields>
  <rowItems count="17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2">
    <field x="6"/>
    <field x="7"/>
  </colFields>
  <colItems count="2">
    <i>
      <x v="1"/>
      <x v="11"/>
    </i>
    <i t="grand">
      <x/>
    </i>
  </colItems>
  <dataFields count="1">
    <dataField name="Promedio de PRECIO M2" fld="2" subtotal="average" baseField="9" baseItem="5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61390C-9A72-4595-8D55-BB384885D228}" name="GRAFICO-ALQUILER-ALGECIRAS" cacheId="15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BA94:BF110" firstHeaderRow="1" firstDataRow="2" firstDataCol="1" rowPageCount="1" colPageCount="1"/>
  <pivotFields count="10">
    <pivotField showAll="0"/>
    <pivotField axis="axisRow" showAll="0">
      <items count="21">
        <item m="1" x="19"/>
        <item x="8"/>
        <item x="7"/>
        <item x="10"/>
        <item x="11"/>
        <item x="13"/>
        <item x="14"/>
        <item x="15"/>
        <item x="12"/>
        <item x="9"/>
        <item x="5"/>
        <item x="2"/>
        <item x="6"/>
        <item x="3"/>
        <item x="1"/>
        <item x="0"/>
        <item x="4"/>
        <item x="18"/>
        <item x="16"/>
        <item x="17"/>
        <item t="default"/>
      </items>
    </pivotField>
    <pivotField dataField="1" showAll="0"/>
    <pivotField showAll="0"/>
    <pivotField showAll="0"/>
    <pivotField showAll="0"/>
    <pivotField axis="axisPage" multipleItemSelectionAllowed="1" showAll="0">
      <items count="5">
        <item x="3"/>
        <item h="1" x="1"/>
        <item h="1" x="0"/>
        <item h="1" x="2"/>
        <item t="default"/>
      </items>
    </pivotField>
    <pivotField axis="axisCol" showAll="0">
      <items count="15">
        <item x="9"/>
        <item x="0"/>
        <item x="5"/>
        <item x="8"/>
        <item x="6"/>
        <item x="2"/>
        <item x="1"/>
        <item x="3"/>
        <item x="12"/>
        <item x="11"/>
        <item x="10"/>
        <item x="4"/>
        <item x="7"/>
        <item x="13"/>
        <item t="default"/>
      </items>
    </pivotField>
    <pivotField showAll="0"/>
    <pivotField showAll="0"/>
  </pivotFields>
  <rowFields count="1">
    <field x="1"/>
  </rowFields>
  <rowItems count="15"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7"/>
  </colFields>
  <colItems count="5">
    <i>
      <x/>
    </i>
    <i>
      <x v="8"/>
    </i>
    <i>
      <x v="9"/>
    </i>
    <i>
      <x v="10"/>
    </i>
    <i t="grand">
      <x/>
    </i>
  </colItems>
  <pageFields count="1">
    <pageField fld="6" hier="-1"/>
  </pageFields>
  <dataFields count="1">
    <dataField name="Promedio de PRECIO M2" fld="2" subtotal="average" baseField="1" baseItem="6"/>
  </dataFields>
  <formats count="2">
    <format dxfId="1335">
      <pivotArea collapsedLevelsAreSubtotals="1" fieldPosition="0">
        <references count="1">
          <reference field="1" count="14"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1334">
      <pivotArea grandRow="1" outline="0" collapsedLevelsAreSubtotals="1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A9B8D3-51C2-4B6C-9EFE-7753BBB9F074}" name="GRAFICO-ALQUILER-SEVILLA-BARRIO" cacheId="15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BK51:BO70" firstHeaderRow="1" firstDataRow="2" firstDataCol="1" rowPageCount="2" colPageCount="1"/>
  <pivotFields count="10">
    <pivotField showAll="0"/>
    <pivotField axis="axisRow" showAll="0">
      <items count="21">
        <item m="1" x="19"/>
        <item x="8"/>
        <item x="7"/>
        <item x="10"/>
        <item x="11"/>
        <item x="13"/>
        <item x="14"/>
        <item x="15"/>
        <item x="12"/>
        <item x="9"/>
        <item x="5"/>
        <item x="2"/>
        <item x="6"/>
        <item x="3"/>
        <item x="1"/>
        <item x="0"/>
        <item x="4"/>
        <item x="18"/>
        <item x="16"/>
        <item x="17"/>
        <item t="default"/>
      </items>
    </pivotField>
    <pivotField dataField="1" showAll="0"/>
    <pivotField showAll="0"/>
    <pivotField showAll="0"/>
    <pivotField showAll="0"/>
    <pivotField axis="axisPage" multipleItemSelectionAllowed="1" showAll="0">
      <items count="5">
        <item h="1" x="3"/>
        <item h="1" x="1"/>
        <item h="1" x="0"/>
        <item x="2"/>
        <item t="default"/>
      </items>
    </pivotField>
    <pivotField axis="axisPage" multipleItemSelectionAllowed="1" showAll="0">
      <items count="15">
        <item h="1" x="9"/>
        <item x="0"/>
        <item x="5"/>
        <item h="1" x="8"/>
        <item h="1" x="6"/>
        <item h="1" x="2"/>
        <item x="1"/>
        <item h="1" x="3"/>
        <item h="1" x="12"/>
        <item h="1" x="11"/>
        <item h="1" x="10"/>
        <item h="1" x="4"/>
        <item h="1" x="7"/>
        <item h="1" x="13"/>
        <item t="default"/>
      </items>
    </pivotField>
    <pivotField axis="axisCol" showAll="0">
      <items count="5">
        <item x="1"/>
        <item x="3"/>
        <item x="2"/>
        <item x="0"/>
        <item t="default"/>
      </items>
    </pivotField>
    <pivotField showAll="0"/>
  </pivotFields>
  <rowFields count="1">
    <field x="1"/>
  </rowFields>
  <rowItems count="18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pageFields count="2">
    <pageField fld="6" hier="-1"/>
    <pageField fld="7" hier="-1"/>
  </pageFields>
  <dataFields count="1">
    <dataField name="Promedio de PRECIO M2" fld="2" subtotal="average" baseField="1" baseItem="3"/>
  </dataFields>
  <formats count="6">
    <format dxfId="1341">
      <pivotArea outline="0" collapsedLevelsAreSubtotals="1" fieldPosition="0">
        <references count="1">
          <reference field="8" count="1" selected="0">
            <x v="0"/>
          </reference>
        </references>
      </pivotArea>
    </format>
    <format dxfId="1340">
      <pivotArea collapsedLevelsAreSubtotals="1" fieldPosition="0">
        <references count="2">
          <reference field="1" count="15"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  <reference field="8" count="1" selected="0">
            <x v="1"/>
          </reference>
        </references>
      </pivotArea>
    </format>
    <format dxfId="1339">
      <pivotArea field="8" grandRow="1" outline="0" collapsedLevelsAreSubtotals="1" axis="axisCol" fieldPosition="0">
        <references count="1">
          <reference field="8" count="1" selected="0">
            <x v="1"/>
          </reference>
        </references>
      </pivotArea>
    </format>
    <format dxfId="1338">
      <pivotArea collapsedLevelsAreSubtotals="1" fieldPosition="0">
        <references count="2">
          <reference field="1" count="15"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  <reference field="8" count="1" selected="0">
            <x v="2"/>
          </reference>
        </references>
      </pivotArea>
    </format>
    <format dxfId="1337">
      <pivotArea field="8" grandRow="1" outline="0" collapsedLevelsAreSubtotals="1" axis="axisCol" fieldPosition="0">
        <references count="1">
          <reference field="8" count="1" selected="0">
            <x v="2"/>
          </reference>
        </references>
      </pivotArea>
    </format>
    <format dxfId="1336">
      <pivotArea grandCol="1" outline="0" collapsedLevelsAreSubtotals="1" fieldPosition="0"/>
    </format>
  </format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29ED48-24C8-4431-AC40-1C59D1778758}" name="GRAFICO-ALQUILER-SEVILLA" cacheId="15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BA50:BF69" firstHeaderRow="1" firstDataRow="2" firstDataCol="1" rowPageCount="1" colPageCount="1"/>
  <pivotFields count="10">
    <pivotField showAll="0"/>
    <pivotField axis="axisRow" showAll="0">
      <items count="21">
        <item m="1" x="19"/>
        <item x="8"/>
        <item x="7"/>
        <item x="10"/>
        <item x="11"/>
        <item x="13"/>
        <item x="14"/>
        <item x="15"/>
        <item x="12"/>
        <item x="9"/>
        <item x="5"/>
        <item x="2"/>
        <item x="6"/>
        <item x="3"/>
        <item x="1"/>
        <item x="0"/>
        <item x="4"/>
        <item x="18"/>
        <item x="16"/>
        <item x="17"/>
        <item t="default"/>
      </items>
    </pivotField>
    <pivotField dataField="1" showAll="0"/>
    <pivotField showAll="0"/>
    <pivotField showAll="0"/>
    <pivotField showAll="0"/>
    <pivotField axis="axisPage" multipleItemSelectionAllowed="1" showAll="0">
      <items count="5">
        <item h="1" x="3"/>
        <item h="1" x="1"/>
        <item h="1" x="0"/>
        <item x="2"/>
        <item t="default"/>
      </items>
    </pivotField>
    <pivotField axis="axisCol" showAll="0">
      <items count="15">
        <item x="9"/>
        <item x="0"/>
        <item x="5"/>
        <item x="8"/>
        <item x="6"/>
        <item x="2"/>
        <item x="1"/>
        <item x="3"/>
        <item x="12"/>
        <item x="11"/>
        <item x="10"/>
        <item x="4"/>
        <item x="7"/>
        <item x="13"/>
        <item t="default"/>
      </items>
    </pivotField>
    <pivotField showAll="0"/>
    <pivotField showAll="0"/>
  </pivotFields>
  <rowFields count="1">
    <field x="1"/>
  </rowFields>
  <rowItems count="18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7"/>
  </colFields>
  <colItems count="5">
    <i>
      <x v="2"/>
    </i>
    <i>
      <x v="3"/>
    </i>
    <i>
      <x v="4"/>
    </i>
    <i>
      <x v="12"/>
    </i>
    <i t="grand">
      <x/>
    </i>
  </colItems>
  <pageFields count="1">
    <pageField fld="6" hier="-1"/>
  </pageFields>
  <dataFields count="1">
    <dataField name="Promedio de PRECIO M2" fld="2" subtotal="average" baseField="1" baseItem="3"/>
  </dataFields>
  <formats count="8">
    <format dxfId="1349">
      <pivotArea outline="0" collapsedLevelsAreSubtotals="1" fieldPosition="0">
        <references count="1">
          <reference field="7" count="1" selected="0">
            <x v="2"/>
          </reference>
        </references>
      </pivotArea>
    </format>
    <format dxfId="1348">
      <pivotArea collapsedLevelsAreSubtotals="1" fieldPosition="0">
        <references count="2">
          <reference field="1" count="16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  <reference field="7" count="1" selected="0">
            <x v="3"/>
          </reference>
        </references>
      </pivotArea>
    </format>
    <format dxfId="1347">
      <pivotArea field="7" grandRow="1" outline="0" collapsedLevelsAreSubtotals="1" axis="axisCol" fieldPosition="0">
        <references count="1">
          <reference field="7" count="1" selected="0">
            <x v="3"/>
          </reference>
        </references>
      </pivotArea>
    </format>
    <format dxfId="1346">
      <pivotArea collapsedLevelsAreSubtotals="1" fieldPosition="0">
        <references count="2">
          <reference field="1" count="15"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  <reference field="7" count="1" selected="0">
            <x v="4"/>
          </reference>
        </references>
      </pivotArea>
    </format>
    <format dxfId="1345">
      <pivotArea field="7" grandRow="1" outline="0" collapsedLevelsAreSubtotals="1" axis="axisCol" fieldPosition="0">
        <references count="1">
          <reference field="7" count="1" selected="0">
            <x v="4"/>
          </reference>
        </references>
      </pivotArea>
    </format>
    <format dxfId="1344">
      <pivotArea collapsedLevelsAreSubtotals="1" fieldPosition="0">
        <references count="2">
          <reference field="1" count="15"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  <reference field="7" count="1" selected="0">
            <x v="12"/>
          </reference>
        </references>
      </pivotArea>
    </format>
    <format dxfId="1343">
      <pivotArea field="7" grandRow="1" outline="0" collapsedLevelsAreSubtotals="1" axis="axisCol" fieldPosition="0">
        <references count="1">
          <reference field="7" count="1" selected="0">
            <x v="12"/>
          </reference>
        </references>
      </pivotArea>
    </format>
    <format dxfId="1342">
      <pivotArea grandCol="1" outline="0" collapsedLevelsAreSubtotals="1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46FB74-6529-491D-8B28-3DA92366A1A4}" name="GRAFICO-COMPRA-MADRID" cacheId="15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BA7:BE25" firstHeaderRow="1" firstDataRow="2" firstDataCol="1" rowPageCount="1" colPageCount="1"/>
  <pivotFields count="10">
    <pivotField showAll="0"/>
    <pivotField axis="axisRow" showAll="0">
      <items count="21">
        <item m="1" x="19"/>
        <item x="8"/>
        <item x="7"/>
        <item x="10"/>
        <item x="11"/>
        <item x="13"/>
        <item x="14"/>
        <item x="15"/>
        <item x="12"/>
        <item x="9"/>
        <item x="5"/>
        <item x="2"/>
        <item x="6"/>
        <item x="3"/>
        <item x="1"/>
        <item x="0"/>
        <item x="4"/>
        <item x="18"/>
        <item x="16"/>
        <item x="17"/>
        <item t="default"/>
      </items>
    </pivotField>
    <pivotField dataField="1" showAll="0"/>
    <pivotField showAll="0"/>
    <pivotField showAll="0"/>
    <pivotField showAll="0"/>
    <pivotField axis="axisPage" multipleItemSelectionAllowed="1" showAll="0">
      <items count="5">
        <item h="1" x="3"/>
        <item x="1"/>
        <item h="1" x="0"/>
        <item h="1" x="2"/>
        <item t="default"/>
      </items>
    </pivotField>
    <pivotField axis="axisCol" showAll="0">
      <items count="15">
        <item x="9"/>
        <item x="0"/>
        <item x="5"/>
        <item x="8"/>
        <item x="6"/>
        <item x="2"/>
        <item x="1"/>
        <item x="3"/>
        <item x="12"/>
        <item x="11"/>
        <item x="10"/>
        <item x="4"/>
        <item x="7"/>
        <item x="13"/>
        <item t="default"/>
      </items>
    </pivotField>
    <pivotField showAll="0"/>
    <pivotField showAll="0"/>
  </pivotFields>
  <rowFields count="1">
    <field x="1"/>
  </rowFields>
  <rowItems count="17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7"/>
  </colFields>
  <colItems count="4">
    <i>
      <x v="5"/>
    </i>
    <i>
      <x v="7"/>
    </i>
    <i>
      <x v="11"/>
    </i>
    <i t="grand">
      <x/>
    </i>
  </colItems>
  <pageFields count="1">
    <pageField fld="6" hier="-1"/>
  </pageFields>
  <dataFields count="1">
    <dataField name="Promedio de PRECIO M2" fld="2" subtotal="average" baseField="1" baseItem="4"/>
  </dataFields>
  <formats count="5">
    <format dxfId="1354">
      <pivotArea collapsedLevelsAreSubtotals="1" fieldPosition="0">
        <references count="2">
          <reference field="1" count="15"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  <reference field="7" count="1" selected="0">
            <x v="5"/>
          </reference>
        </references>
      </pivotArea>
    </format>
    <format dxfId="1353">
      <pivotArea field="7" grandRow="1" outline="0" collapsedLevelsAreSubtotals="1" axis="axisCol" fieldPosition="0">
        <references count="1">
          <reference field="7" count="1" selected="0">
            <x v="5"/>
          </reference>
        </references>
      </pivotArea>
    </format>
    <format dxfId="1352">
      <pivotArea outline="0" collapsedLevelsAreSubtotals="1" fieldPosition="0">
        <references count="1">
          <reference field="7" count="1" selected="0">
            <x v="7"/>
          </reference>
        </references>
      </pivotArea>
    </format>
    <format dxfId="1351">
      <pivotArea outline="0" collapsedLevelsAreSubtotals="1" fieldPosition="0">
        <references count="1">
          <reference field="7" count="1" selected="0">
            <x v="11"/>
          </reference>
        </references>
      </pivotArea>
    </format>
    <format dxfId="1350">
      <pivotArea grandCol="1" outline="0" collapsedLevelsAreSubtotals="1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65FE1B-30A0-4361-91DA-56528E9150F2}" name="TablaDinámica9" cacheId="18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BF10:BV33" firstHeaderRow="1" firstDataRow="3" firstDataCol="1"/>
  <pivotFields count="10">
    <pivotField showAll="0" defaultSubtotal="0"/>
    <pivotField axis="axisRow" showAll="0" defaultSubtotal="0">
      <items count="20">
        <item x="17"/>
        <item x="8"/>
        <item x="11"/>
        <item x="15"/>
        <item x="14"/>
        <item x="13"/>
        <item x="18"/>
        <item x="19"/>
        <item x="16"/>
        <item x="12"/>
        <item x="10"/>
        <item x="9"/>
        <item x="7"/>
        <item x="6"/>
        <item x="5"/>
        <item x="4"/>
        <item x="3"/>
        <item x="2"/>
        <item x="1"/>
        <item x="0"/>
      </items>
    </pivotField>
    <pivotField dataField="1" showAll="0" defaultSubtotal="0"/>
    <pivotField showAll="0" defaultSubtotal="0"/>
    <pivotField showAll="0" defaultSubtotal="0"/>
    <pivotField showAll="0" defaultSubtotal="0"/>
    <pivotField axis="axisCol" showAll="0" defaultSubtotal="0">
      <items count="4">
        <item x="3"/>
        <item x="1"/>
        <item x="0"/>
        <item x="2"/>
      </items>
    </pivotField>
    <pivotField axis="axisCol" showAll="0" defaultSubtotal="0">
      <items count="14">
        <item x="11"/>
        <item x="2"/>
        <item x="1"/>
        <item x="7"/>
        <item x="6"/>
        <item x="4"/>
        <item x="3"/>
        <item x="12"/>
        <item x="10"/>
        <item x="8"/>
        <item x="5"/>
        <item x="9"/>
        <item x="0"/>
        <item x="13"/>
      </items>
    </pivotField>
    <pivotField showAll="0" defaultSubtotal="0"/>
    <pivotField showAll="0" defaultSubtota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2">
    <field x="6"/>
    <field x="7"/>
  </colFields>
  <colItems count="16">
    <i>
      <x/>
      <x/>
    </i>
    <i r="1">
      <x v="7"/>
    </i>
    <i r="1">
      <x v="8"/>
    </i>
    <i r="1">
      <x v="9"/>
    </i>
    <i>
      <x v="1"/>
      <x v="1"/>
    </i>
    <i r="1">
      <x v="5"/>
    </i>
    <i r="1">
      <x v="6"/>
    </i>
    <i r="1">
      <x v="10"/>
    </i>
    <i>
      <x v="2"/>
      <x v="2"/>
    </i>
    <i r="1">
      <x v="12"/>
    </i>
    <i r="1">
      <x v="13"/>
    </i>
    <i>
      <x v="3"/>
      <x v="2"/>
    </i>
    <i r="1">
      <x v="3"/>
    </i>
    <i r="1">
      <x v="4"/>
    </i>
    <i r="1">
      <x v="11"/>
    </i>
    <i t="grand">
      <x/>
    </i>
  </colItems>
  <dataFields count="1">
    <dataField name="Promedio de PRECIO M2" fld="2" subtotal="average" baseField="1" baseItem="0" numFmtId="166"/>
  </dataFields>
  <formats count="1">
    <format dxfId="1326">
      <pivotArea outline="0" collapsedLevelsAreSubtotals="1" fieldPosition="0"/>
    </format>
  </formats>
  <chartFormats count="15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7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8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9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11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2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B9475C-2691-4C6F-B6FE-328344BBD705}" name="TablaDinámica8" cacheId="18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T103:AY122" firstHeaderRow="1" firstDataRow="2" firstDataCol="1" rowPageCount="1" colPageCount="1"/>
  <pivotFields count="10">
    <pivotField showAll="0"/>
    <pivotField axis="axisRow" showAll="0">
      <items count="21">
        <item x="17"/>
        <item x="8"/>
        <item x="11"/>
        <item x="15"/>
        <item x="14"/>
        <item x="13"/>
        <item x="18"/>
        <item x="19"/>
        <item x="16"/>
        <item x="12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/>
    <pivotField showAll="0"/>
    <pivotField showAll="0"/>
    <pivotField showAll="0"/>
    <pivotField axis="axisPage" multipleItemSelectionAllowed="1" showAll="0">
      <items count="5">
        <item x="3"/>
        <item h="1" x="1"/>
        <item h="1" x="0"/>
        <item h="1" x="2"/>
        <item t="default"/>
      </items>
    </pivotField>
    <pivotField axis="axisCol" showAll="0">
      <items count="15">
        <item x="11"/>
        <item x="2"/>
        <item x="1"/>
        <item x="7"/>
        <item x="6"/>
        <item x="4"/>
        <item x="3"/>
        <item x="12"/>
        <item x="10"/>
        <item x="8"/>
        <item x="5"/>
        <item x="9"/>
        <item x="0"/>
        <item x="13"/>
        <item t="default"/>
      </items>
    </pivotField>
    <pivotField showAll="0"/>
    <pivotField showAll="0"/>
  </pivotFields>
  <rowFields count="1">
    <field x="1"/>
  </rowFields>
  <rowItems count="18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7"/>
  </colFields>
  <colItems count="5">
    <i>
      <x/>
    </i>
    <i>
      <x v="7"/>
    </i>
    <i>
      <x v="8"/>
    </i>
    <i>
      <x v="9"/>
    </i>
    <i t="grand">
      <x/>
    </i>
  </colItems>
  <pageFields count="1">
    <pageField fld="6" hier="-1"/>
  </pageFields>
  <dataFields count="1">
    <dataField name="Promedio de PRECIO M2" fld="2" subtotal="average" baseField="1" baseItem="0" numFmtId="166"/>
  </dataFields>
  <formats count="1">
    <format dxfId="1327">
      <pivotArea outline="0" collapsedLevelsAreSubtotals="1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33A734-7EE9-4804-A5B4-77FCBB69869C}" name="PRE-AÑO-VENTA" cacheId="18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L4:N8" firstHeaderRow="1" firstDataRow="3" firstDataCol="1"/>
  <pivotFields count="10">
    <pivotField numFmtId="14" showAll="0" defaultSubtotal="0"/>
    <pivotField axis="axisRow" showAll="0" defaultSubtotal="0">
      <items count="20">
        <item h="1" x="17"/>
        <item h="1" x="8"/>
        <item h="1" x="11"/>
        <item h="1" x="15"/>
        <item h="1" x="14"/>
        <item h="1" x="13"/>
        <item h="1" x="18"/>
        <item h="1" x="19"/>
        <item h="1" x="16"/>
        <item h="1" x="12"/>
        <item h="1" x="10"/>
        <item h="1" x="9"/>
        <item x="7"/>
        <item h="1" x="6"/>
        <item h="1" x="5"/>
        <item h="1" x="4"/>
        <item h="1" x="3"/>
        <item h="1" x="2"/>
        <item h="1" x="1"/>
        <item h="1" x="0"/>
      </items>
    </pivotField>
    <pivotField dataField="1" numFmtId="44" showAll="0" defaultSubtotal="0"/>
    <pivotField showAll="0" defaultSubtotal="0"/>
    <pivotField showAll="0" defaultSubtotal="0"/>
    <pivotField showAll="0" defaultSubtotal="0"/>
    <pivotField axis="axisCol" showAll="0" defaultSubtotal="0">
      <items count="4">
        <item h="1" x="3"/>
        <item x="1"/>
        <item h="1" x="0"/>
        <item h="1" x="2"/>
      </items>
    </pivotField>
    <pivotField axis="axisCol" showAll="0" defaultSubtotal="0">
      <items count="14">
        <item h="1" x="11"/>
        <item h="1" x="2"/>
        <item h="1" x="1"/>
        <item h="1" x="7"/>
        <item h="1" x="6"/>
        <item h="1" x="4"/>
        <item h="1" x="3"/>
        <item h="1" x="12"/>
        <item h="1" x="10"/>
        <item h="1" x="8"/>
        <item x="5"/>
        <item h="1" x="9"/>
        <item h="1" x="0"/>
        <item h="1" x="13"/>
      </items>
    </pivotField>
    <pivotField showAll="0" defaultSubtotal="0"/>
    <pivotField showAll="0" defaultSubtotal="0"/>
  </pivotFields>
  <rowFields count="1">
    <field x="1"/>
  </rowFields>
  <rowItems count="2">
    <i>
      <x v="12"/>
    </i>
    <i t="grand">
      <x/>
    </i>
  </rowItems>
  <colFields count="2">
    <field x="6"/>
    <field x="7"/>
  </colFields>
  <colItems count="2">
    <i>
      <x v="1"/>
      <x v="10"/>
    </i>
    <i t="grand">
      <x/>
    </i>
  </colItems>
  <dataFields count="1">
    <dataField name="Promedio de PRECIO M2" fld="2" subtotal="average" baseField="1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B106C-CC0B-4932-8F65-8135B901941E}" name="TablaDinámica6" cacheId="18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T56:AY77" firstHeaderRow="1" firstDataRow="2" firstDataCol="1" rowPageCount="1" colPageCount="1"/>
  <pivotFields count="10">
    <pivotField showAll="0"/>
    <pivotField axis="axisRow" showAll="0">
      <items count="21">
        <item x="17"/>
        <item x="8"/>
        <item x="11"/>
        <item x="15"/>
        <item x="14"/>
        <item x="13"/>
        <item x="18"/>
        <item x="19"/>
        <item x="16"/>
        <item x="12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/>
    <pivotField showAll="0"/>
    <pivotField showAll="0"/>
    <pivotField showAll="0"/>
    <pivotField axis="axisPage" multipleItemSelectionAllowed="1" showAll="0">
      <items count="5">
        <item h="1" x="3"/>
        <item h="1" x="1"/>
        <item h="1" x="0"/>
        <item x="2"/>
        <item t="default"/>
      </items>
    </pivotField>
    <pivotField axis="axisCol" showAll="0">
      <items count="15">
        <item x="11"/>
        <item x="2"/>
        <item x="1"/>
        <item x="7"/>
        <item x="6"/>
        <item x="4"/>
        <item x="3"/>
        <item x="12"/>
        <item x="10"/>
        <item x="8"/>
        <item x="5"/>
        <item x="9"/>
        <item x="0"/>
        <item x="13"/>
        <item t="default"/>
      </items>
    </pivotField>
    <pivotField showAll="0"/>
    <pivotField showAll="0"/>
  </pivotFields>
  <rowFields count="1">
    <field x="1"/>
  </rowFields>
  <rowItems count="2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7"/>
  </colFields>
  <colItems count="5">
    <i>
      <x v="2"/>
    </i>
    <i>
      <x v="3"/>
    </i>
    <i>
      <x v="4"/>
    </i>
    <i>
      <x v="11"/>
    </i>
    <i t="grand">
      <x/>
    </i>
  </colItems>
  <pageFields count="1">
    <pageField fld="6" hier="-1"/>
  </pageFields>
  <dataFields count="1">
    <dataField name="Promedio de PRECIO M2" fld="2" subtotal="average" baseField="1" baseItem="1" numFmtId="166"/>
  </dataFields>
  <formats count="1">
    <format dxfId="1328">
      <pivotArea outline="0" collapsedLevelsAreSubtotals="1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6BD003-0EC8-4C5D-9EC8-D97E0FFEAE5C}" name="TablaDinámica5" cacheId="18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T8:AY30" firstHeaderRow="1" firstDataRow="2" firstDataCol="1" rowPageCount="1" colPageCount="1"/>
  <pivotFields count="10">
    <pivotField showAll="0"/>
    <pivotField axis="axisRow" showAll="0">
      <items count="21">
        <item x="17"/>
        <item x="8"/>
        <item x="11"/>
        <item x="15"/>
        <item x="14"/>
        <item x="13"/>
        <item x="18"/>
        <item x="19"/>
        <item x="16"/>
        <item x="12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/>
    <pivotField showAll="0"/>
    <pivotField showAll="0"/>
    <pivotField showAll="0"/>
    <pivotField axis="axisPage" multipleItemSelectionAllowed="1" showAll="0">
      <items count="5">
        <item h="1" x="3"/>
        <item x="1"/>
        <item h="1" x="0"/>
        <item h="1" x="2"/>
        <item t="default"/>
      </items>
    </pivotField>
    <pivotField axis="axisCol" showAll="0">
      <items count="15">
        <item x="11"/>
        <item x="2"/>
        <item x="1"/>
        <item x="7"/>
        <item x="6"/>
        <item x="4"/>
        <item x="3"/>
        <item x="12"/>
        <item x="10"/>
        <item x="8"/>
        <item x="5"/>
        <item x="9"/>
        <item x="0"/>
        <item x="13"/>
        <item t="default"/>
      </items>
    </pivotField>
    <pivotField showAll="0"/>
    <pivotField showAl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7"/>
  </colFields>
  <colItems count="5">
    <i>
      <x v="1"/>
    </i>
    <i>
      <x v="5"/>
    </i>
    <i>
      <x v="6"/>
    </i>
    <i>
      <x v="10"/>
    </i>
    <i t="grand">
      <x/>
    </i>
  </colItems>
  <pageFields count="1">
    <pageField fld="6" hier="-1"/>
  </pageFields>
  <dataFields count="1">
    <dataField name="Promedio de PRECIO M2" fld="2" subtotal="average" baseField="1" baseItem="0" numFmtId="166"/>
  </dataFields>
  <formats count="1">
    <format dxfId="1329">
      <pivotArea outline="0" collapsedLevelsAreSubtotals="1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031C31-F120-4A5F-A114-846500DB4A52}" name="TablaDinámica7" cacheId="18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BC57:BG78" firstHeaderRow="1" firstDataRow="2" firstDataCol="1" rowPageCount="2" colPageCount="1"/>
  <pivotFields count="10">
    <pivotField showAll="0"/>
    <pivotField axis="axisRow" showAll="0">
      <items count="21">
        <item x="17"/>
        <item x="8"/>
        <item x="11"/>
        <item x="15"/>
        <item x="14"/>
        <item x="13"/>
        <item x="18"/>
        <item x="19"/>
        <item x="16"/>
        <item x="12"/>
        <item x="10"/>
        <item x="9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/>
    <pivotField showAll="0"/>
    <pivotField showAll="0"/>
    <pivotField showAll="0"/>
    <pivotField axis="axisPage" multipleItemSelectionAllowed="1" showAll="0">
      <items count="5">
        <item h="1" x="3"/>
        <item h="1" x="1"/>
        <item h="1" x="0"/>
        <item x="2"/>
        <item t="default"/>
      </items>
    </pivotField>
    <pivotField axis="axisPage" multipleItemSelectionAllowed="1" showAll="0">
      <items count="15">
        <item h="1" x="11"/>
        <item h="1" x="2"/>
        <item x="1"/>
        <item h="1" x="7"/>
        <item h="1" x="6"/>
        <item h="1" x="4"/>
        <item h="1" x="3"/>
        <item h="1" x="12"/>
        <item h="1" x="10"/>
        <item h="1" x="8"/>
        <item h="1" x="5"/>
        <item h="1" x="9"/>
        <item h="1" x="0"/>
        <item h="1" x="13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showAll="0"/>
  </pivotFields>
  <rowFields count="1">
    <field x="1"/>
  </rowFields>
  <rowItems count="2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pageFields count="2">
    <pageField fld="6" hier="-1"/>
    <pageField fld="7" hier="-1"/>
  </pageFields>
  <dataFields count="1">
    <dataField name="Promedio de PRECIO M2" fld="2" subtotal="average" baseField="1" baseItem="1" numFmtId="166"/>
  </dataFields>
  <formats count="1">
    <format dxfId="1330">
      <pivotArea outline="0" collapsedLevelsAreSubtotals="1" fieldPosition="0"/>
    </format>
  </format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725B1-1975-42DE-A27E-94630703943F}" name="POS-AÑO-VENTA" cacheId="18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L34:N38" firstHeaderRow="1" firstDataRow="3" firstDataCol="1"/>
  <pivotFields count="10">
    <pivotField numFmtId="14" showAll="0" defaultSubtotal="0"/>
    <pivotField axis="axisRow" showAll="0" defaultSubtotal="0">
      <items count="20">
        <item h="1" x="17"/>
        <item h="1" x="8"/>
        <item h="1" x="11"/>
        <item h="1" x="15"/>
        <item h="1" x="14"/>
        <item h="1" x="13"/>
        <item h="1" x="18"/>
        <item h="1" x="19"/>
        <item h="1" x="16"/>
        <item h="1" x="12"/>
        <item h="1" x="10"/>
        <item h="1" x="9"/>
        <item h="1" x="7"/>
        <item h="1" x="6"/>
        <item h="1" x="5"/>
        <item h="1" x="4"/>
        <item h="1" x="3"/>
        <item h="1" x="2"/>
        <item h="1" x="1"/>
        <item x="0"/>
      </items>
    </pivotField>
    <pivotField dataField="1" numFmtId="44" showAll="0" defaultSubtotal="0"/>
    <pivotField showAll="0" defaultSubtotal="0"/>
    <pivotField showAll="0" defaultSubtotal="0"/>
    <pivotField showAll="0" defaultSubtotal="0"/>
    <pivotField axis="axisCol" showAll="0" defaultSubtotal="0">
      <items count="4">
        <item h="1" x="3"/>
        <item x="1"/>
        <item h="1" x="0"/>
        <item h="1" x="2"/>
      </items>
    </pivotField>
    <pivotField axis="axisCol" showAll="0" defaultSubtotal="0">
      <items count="14">
        <item h="1" x="11"/>
        <item h="1" x="2"/>
        <item h="1" x="1"/>
        <item h="1" x="7"/>
        <item h="1" x="6"/>
        <item h="1" x="4"/>
        <item h="1" x="3"/>
        <item h="1" x="12"/>
        <item h="1" x="10"/>
        <item h="1" x="8"/>
        <item x="5"/>
        <item h="1" x="9"/>
        <item h="1" x="0"/>
        <item h="1" x="13"/>
      </items>
    </pivotField>
    <pivotField showAll="0" defaultSubtotal="0"/>
    <pivotField showAll="0" defaultSubtotal="0"/>
  </pivotFields>
  <rowFields count="1">
    <field x="1"/>
  </rowFields>
  <rowItems count="2">
    <i>
      <x v="19"/>
    </i>
    <i t="grand">
      <x/>
    </i>
  </rowItems>
  <colFields count="2">
    <field x="6"/>
    <field x="7"/>
  </colFields>
  <colItems count="2">
    <i>
      <x v="1"/>
      <x v="10"/>
    </i>
    <i t="grand">
      <x/>
    </i>
  </colItems>
  <dataFields count="1">
    <dataField name="Promedio de PRECIO M2" fld="2" subtotal="average" baseField="1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45A9DF-B1F2-4067-A9B7-378117CF8F4C}" name="ALQUILER-PRE-PROVINCIA-AÑO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L3:Q25" firstHeaderRow="1" firstDataRow="2" firstDataCol="1"/>
  <pivotFields count="8">
    <pivotField showAll="0"/>
    <pivotField axis="axisRow" showAll="0">
      <items count="21">
        <item x="12"/>
        <item x="9"/>
        <item x="10"/>
        <item x="14"/>
        <item x="13"/>
        <item x="15"/>
        <item x="17"/>
        <item x="19"/>
        <item x="18"/>
        <item x="16"/>
        <item x="11"/>
        <item x="8"/>
        <item x="6"/>
        <item x="5"/>
        <item x="3"/>
        <item x="7"/>
        <item x="4"/>
        <item x="2"/>
        <item x="1"/>
        <item x="0"/>
        <item t="default"/>
      </items>
    </pivotField>
    <pivotField dataField="1" showAll="0"/>
    <pivotField showAll="0"/>
    <pivotField showAll="0"/>
    <pivotField showAll="0"/>
    <pivotField axis="axisCol" showAll="0">
      <items count="5">
        <item x="2"/>
        <item x="0"/>
        <item x="1"/>
        <item x="3"/>
        <item t="default"/>
      </items>
    </pivotField>
    <pivotField showAl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Promedio de COSTE METRO " fld="2" subtotal="average" baseField="1" baseItem="0"/>
  </dataFields>
  <formats count="2">
    <format dxfId="1318">
      <pivotArea collapsedLevelsAreSubtotals="1" fieldPosition="0">
        <references count="1">
          <reference field="1" count="0"/>
        </references>
      </pivotArea>
    </format>
    <format dxfId="1317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68831F-0C7E-4416-8B50-69CA25212398}" name="TablaDinámica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>
  <location ref="AF2:AK24" firstHeaderRow="1" firstDataRow="2" firstDataCol="1"/>
  <pivotFields count="8">
    <pivotField showAll="0"/>
    <pivotField axis="axisRow" showAll="0">
      <items count="21">
        <item x="12"/>
        <item x="9"/>
        <item x="10"/>
        <item x="14"/>
        <item x="13"/>
        <item x="15"/>
        <item x="17"/>
        <item x="19"/>
        <item x="18"/>
        <item x="16"/>
        <item x="11"/>
        <item x="8"/>
        <item x="6"/>
        <item x="5"/>
        <item x="3"/>
        <item x="7"/>
        <item x="4"/>
        <item x="2"/>
        <item x="1"/>
        <item x="0"/>
        <item t="default"/>
      </items>
    </pivotField>
    <pivotField dataField="1" showAll="0"/>
    <pivotField showAll="0"/>
    <pivotField showAll="0"/>
    <pivotField showAll="0"/>
    <pivotField axis="axisCol" showAll="0">
      <items count="5">
        <item x="2"/>
        <item x="0"/>
        <item x="1"/>
        <item x="3"/>
        <item t="default"/>
      </items>
    </pivotField>
    <pivotField showAl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Promedio de COSTE METRO " fld="2" subtotal="average" baseField="1" baseItem="0"/>
  </dataFields>
  <formats count="2">
    <format dxfId="1320">
      <pivotArea collapsedLevelsAreSubtotals="1" fieldPosition="0">
        <references count="1">
          <reference field="1" count="0"/>
        </references>
      </pivotArea>
    </format>
    <format dxfId="1319">
      <pivotArea grandRow="1" outline="0" collapsedLevelsAreSubtotals="1" fieldPosition="0"/>
    </format>
  </format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A99F1-50C2-40C1-949C-587C5FD10445}" name="PROVINCIA-POS-ALQUILER-AÑO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L45:Q67" firstHeaderRow="1" firstDataRow="2" firstDataCol="1"/>
  <pivotFields count="8">
    <pivotField showAll="0"/>
    <pivotField axis="axisRow" showAll="0">
      <items count="21">
        <item x="12"/>
        <item x="9"/>
        <item x="10"/>
        <item x="14"/>
        <item x="13"/>
        <item x="15"/>
        <item x="17"/>
        <item x="19"/>
        <item x="18"/>
        <item x="16"/>
        <item x="11"/>
        <item x="8"/>
        <item x="6"/>
        <item x="5"/>
        <item x="3"/>
        <item x="7"/>
        <item x="4"/>
        <item x="2"/>
        <item x="1"/>
        <item x="0"/>
        <item t="default"/>
      </items>
    </pivotField>
    <pivotField dataField="1" showAll="0"/>
    <pivotField showAll="0"/>
    <pivotField showAll="0"/>
    <pivotField showAll="0"/>
    <pivotField axis="axisCol" showAll="0">
      <items count="5">
        <item x="2"/>
        <item x="0"/>
        <item x="1"/>
        <item x="3"/>
        <item t="default"/>
      </items>
    </pivotField>
    <pivotField showAl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Promedio de COSTE METRO " fld="2" subtotal="average" baseField="1" baseItem="0"/>
  </dataFields>
  <formats count="2">
    <format dxfId="1322">
      <pivotArea collapsedLevelsAreSubtotals="1" fieldPosition="0">
        <references count="1">
          <reference field="1" count="0"/>
        </references>
      </pivotArea>
    </format>
    <format dxfId="1321">
      <pivotArea grandRow="1"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3F32A-603C-4779-A375-5DFAC1A662B2}" name="VENTA-POST-PROVINCIA-AÑO" cacheId="16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L34:Q56" firstHeaderRow="1" firstDataRow="2" firstDataCol="1"/>
  <pivotFields count="8">
    <pivotField showAll="0"/>
    <pivotField axis="axisRow" showAll="0">
      <items count="21">
        <item x="19"/>
        <item x="17"/>
        <item x="16"/>
        <item x="14"/>
        <item x="13"/>
        <item x="12"/>
        <item x="9"/>
        <item x="4"/>
        <item x="1"/>
        <item x="2"/>
        <item x="0"/>
        <item x="3"/>
        <item x="5"/>
        <item x="6"/>
        <item x="7"/>
        <item x="8"/>
        <item x="10"/>
        <item x="11"/>
        <item x="15"/>
        <item x="18"/>
        <item t="default"/>
      </items>
    </pivotField>
    <pivotField dataField="1" numFmtId="3" showAll="0"/>
    <pivotField showAll="0"/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  <pivotField showAl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Promedio de COSTE METRO " fld="2" subtotal="average" baseField="1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AD5654-51B7-4BE9-807D-062A695C3640}" name="VENTA-PRE-PROVINCIA-AÑO" cacheId="16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L3:Q25" firstHeaderRow="1" firstDataRow="2" firstDataCol="1"/>
  <pivotFields count="8">
    <pivotField showAll="0"/>
    <pivotField axis="axisRow" showAll="0">
      <items count="21">
        <item x="19"/>
        <item x="17"/>
        <item x="16"/>
        <item x="14"/>
        <item x="13"/>
        <item x="12"/>
        <item x="9"/>
        <item x="4"/>
        <item x="1"/>
        <item x="2"/>
        <item x="0"/>
        <item x="3"/>
        <item x="5"/>
        <item x="6"/>
        <item x="7"/>
        <item x="8"/>
        <item x="10"/>
        <item x="11"/>
        <item x="15"/>
        <item x="18"/>
        <item t="default"/>
      </items>
    </pivotField>
    <pivotField dataField="1" numFmtId="3" showAll="0"/>
    <pivotField showAll="0"/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  <pivotField showAl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Promedio de COSTE METRO " fld="2" subtotal="average" baseField="1" baseItem="0" numFmtId="3"/>
  </dataFields>
  <chartFormats count="8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97918-8974-47E5-8C9C-50ED4D71E3FC}" name="TablaDinámica5" cacheId="16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8">
  <location ref="AF4:AK26" firstHeaderRow="1" firstDataRow="2" firstDataCol="1"/>
  <pivotFields count="8">
    <pivotField showAll="0"/>
    <pivotField axis="axisRow" showAll="0">
      <items count="21">
        <item x="19"/>
        <item x="17"/>
        <item x="16"/>
        <item x="14"/>
        <item x="13"/>
        <item x="12"/>
        <item x="9"/>
        <item x="4"/>
        <item x="1"/>
        <item x="2"/>
        <item x="0"/>
        <item x="3"/>
        <item x="5"/>
        <item x="6"/>
        <item x="7"/>
        <item x="8"/>
        <item x="10"/>
        <item x="11"/>
        <item x="15"/>
        <item x="18"/>
        <item t="default"/>
      </items>
    </pivotField>
    <pivotField dataField="1" numFmtId="3" showAll="0"/>
    <pivotField showAll="0"/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  <pivotField showAl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Promedio de COSTE METRO " fld="2" subtotal="average" baseField="1" baseItem="0" numFmtId="3"/>
  </dataFields>
  <chartFormats count="16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5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IUDAD" xr10:uid="{4D3503BD-4361-4CB3-BF0D-BFB9CB29D1CD}" sourceName="CIUDAD">
  <pivotTables>
    <pivotTable tabId="4" name="ALQ-COST-AVGINTE/EXT"/>
    <pivotTable tabId="4" name="ALQ-COSTES-ASCENSOR"/>
    <pivotTable tabId="4" name="ALQ-COSTES-AVG-ASCENSOR"/>
    <pivotTable tabId="4" name="ALQ-COSTES-AVG-HABIT"/>
    <pivotTable tabId="4" name="ALQ-COSTES-AVG-PISO"/>
    <pivotTable tabId="4" name="ALQ-COSTES-MAX-MIN-ASCENSOR"/>
    <pivotTable tabId="4" name="ALQ-CUENTA-HABITA"/>
    <pivotTable tabId="4" name="ALQ-CUENTA-PISO"/>
    <pivotTable tabId="4" name="ALQ-CUENTA-VIVIENDA"/>
    <pivotTable tabId="4" name="ALQ-CUNETA ASCENSORES"/>
    <pivotTable tabId="4" name="ALQ-MEDIA-ASCENSOR"/>
    <pivotTable tabId="4" name="ALQ-MEDIA-ASCENSOR-COS/HABIT"/>
    <pivotTable tabId="4" name="ALQ-MEDIA-ASCENSOR-COS/METRO"/>
    <pivotTable tabId="4" name="ALQ-MEDIA-EXT/INT"/>
    <pivotTable tabId="4" name="ALQ-MEDIA-HABI"/>
    <pivotTable tabId="4" name="ALQ-MEDIA-HABI -COS/METRO"/>
    <pivotTable tabId="4" name="ALQ-MEDIA-HABIT-COS/HABIT"/>
    <pivotTable tabId="4" name="ALQ-MEDIA-PISO"/>
    <pivotTable tabId="4" name="ALQ-MEDIA-PISO -COS/HABIT"/>
    <pivotTable tabId="4" name="ALQ-MEDIA-PISO-COS/METRO"/>
    <pivotTable tabId="4" name="TablaDinámica16"/>
    <pivotTable tabId="4" name="ALQUILER-RECUPERACIÓN"/>
  </pivotTables>
  <data>
    <tabular pivotCacheId="264176884">
      <items count="4">
        <i x="3" s="1"/>
        <i x="1" s="1"/>
        <i x="0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HABITACIONES" xr10:uid="{D44B3A78-0C09-4287-977C-AE798AB2BAB8}" sourceName="HABITACIONES">
  <pivotTables>
    <pivotTable tabId="4" name="TABLAS_ALQ_MED_MIN_MAX1"/>
    <pivotTable tabId="4" name="ALQ-COST-AVGINTE/EXT"/>
    <pivotTable tabId="4" name="ALQ-COSTE PROMEDIO TODO"/>
    <pivotTable tabId="4" name="ALQ-COSTES-ASCENSOR"/>
    <pivotTable tabId="4" name="ALQ-COSTES-AVG-ASCENSOR"/>
    <pivotTable tabId="4" name="ALQ-COSTES-AVG-HABIT"/>
    <pivotTable tabId="4" name="ALQ-COSTES-AVG-PISO"/>
    <pivotTable tabId="4" name="ALQ-COSTES-MAX-MIN-ASCENSOR"/>
    <pivotTable tabId="4" name="ALQ-CUENTA-HABITA"/>
    <pivotTable tabId="4" name="ALQ-CUENTA-PISO"/>
    <pivotTable tabId="4" name="ALQ-CUENTA-VIVIENDA"/>
    <pivotTable tabId="4" name="ALQ-CUNETA ASCENSORES"/>
    <pivotTable tabId="4" name="ALQ-MEDIA-ASCENSOR"/>
    <pivotTable tabId="4" name="ALQ-MEDIA-ASCENSOR-COS/HABIT"/>
    <pivotTable tabId="4" name="ALQ-MEDIA-ASCENSOR-COS/METRO"/>
    <pivotTable tabId="4" name="ALQ-MEDIA-EXT/INT"/>
    <pivotTable tabId="4" name="ALQ-MEDIA-HABI"/>
    <pivotTable tabId="4" name="ALQ-MEDIA-HABIT-COS/HABIT"/>
    <pivotTable tabId="4" name="ALQ-MEDIA-PISO"/>
    <pivotTable tabId="4" name="ALQ-MEDIA-PISO -COS/HABIT"/>
    <pivotTable tabId="4" name="ALQ-MEDIA-PISO-COS/METRO"/>
    <pivotTable tabId="4" name="TablaDinámica16"/>
    <pivotTable tabId="4" name="TABLAS_ALQ_MED_MIN_MAX2"/>
    <pivotTable tabId="4" name="ALQUILER-RECUPERACIÓN"/>
    <pivotTable tabId="4" name="ALQUILER-GARAJE"/>
    <pivotTable tabId="4" name="TablaDinámica2"/>
  </pivotTables>
  <data>
    <tabular pivotCacheId="264176884">
      <items count="10">
        <i x="7" s="1"/>
        <i x="8" s="1"/>
        <i x="4" s="1"/>
        <i x="5" s="1"/>
        <i x="0" s="1"/>
        <i x="1" s="1"/>
        <i x="2" s="1"/>
        <i x="9" s="1"/>
        <i x="6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HABITACIONE" xr10:uid="{80277269-1945-41F5-A27D-4A6A7BD880A4}" sourceName="HABITACIONE">
  <pivotTables>
    <pivotTable tabId="4" name="TABLAS_COMPRA_MED_MIN_MAX1"/>
    <pivotTable tabId="4" name="COM-COSTES-AVG-PISO"/>
    <pivotTable tabId="4" name="COMPRA_CUENTA_ASCENSOR"/>
    <pivotTable tabId="4" name="COMPRA-COSTE PROMEDIO TODO"/>
    <pivotTable tabId="4" name="COMPRA-MEDIA-ASCENSOR"/>
    <pivotTable tabId="4" name="COMPRA-MEDIA-ASCENSOR-COS/METRO"/>
    <pivotTable tabId="4" name="COMPRA-MEDIA-EXT/INT-COS/METRO"/>
    <pivotTable tabId="4" name="COMPRA-MEDIA-EXT-INT"/>
    <pivotTable tabId="4" name="COMPRA-MEDIA-HABI"/>
    <pivotTable tabId="4" name="COMPRA-MEDIA-HABI-COS/HABI"/>
    <pivotTable tabId="4" name="COMPRA-MEDIA-PISO"/>
    <pivotTable tabId="4" name="COMPRA-MEDIA-PISO-COS/HABI"/>
    <pivotTable tabId="4" name="COMPR-COST-AVGINTE/EXT"/>
    <pivotTable tabId="4" name="COMPR-COSTES-AVG-ASCENSOR"/>
    <pivotTable tabId="4" name="COMPR-COSTES-AVG-HABIT"/>
    <pivotTable tabId="4" name="COMPR-COSTES-MAX-MIN-ASCENSOR"/>
    <pivotTable tabId="4" name="COMPR-CUENTA-PISO"/>
    <pivotTable tabId="4" name="COMPR-CUENTA-VIVIENDA"/>
    <pivotTable tabId="4" name="COMPR-CUNETA ASCENSORES"/>
    <pivotTable tabId="4" name="COMPR-MEDIA-ASCENSOR-COS/HABIT"/>
    <pivotTable tabId="4" name="TablaDinámica42"/>
    <pivotTable tabId="4" name="COM-PRECIO-GARAJES"/>
    <pivotTable tabId="4" name="TABLAS_COMPRA_MED_MIN_MAX2"/>
    <pivotTable tabId="4" name="COMPRA-RECUPERACION"/>
    <pivotTable tabId="4" name="TablaDinámica1"/>
    <pivotTable tabId="4" name="COMPRA-MEDIA-PISO -COS/METRO"/>
    <pivotTable tabId="4" name="TablaDinámica3"/>
  </pivotTables>
  <data>
    <tabular pivotCacheId="1460985677" showMissing="0">
      <items count="13">
        <i x="11" s="1"/>
        <i x="8" s="1"/>
        <i x="5" s="1"/>
        <i x="3" s="1"/>
        <i x="6" s="1"/>
        <i x="2" s="1"/>
        <i x="4" s="1"/>
        <i x="1" s="1"/>
        <i x="0" s="1"/>
        <i x="7" s="1"/>
        <i x="10" s="1"/>
        <i x="9" s="1"/>
        <i x="12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SCENSOR" xr10:uid="{F0B8FF4B-252F-46E5-AE26-77FD9F58C751}" sourceName="ASCENSOR">
  <pivotTables>
    <pivotTable tabId="4" name="TABLAS_COMPRA_MED_MIN_MAX1"/>
    <pivotTable tabId="4" name="COM-COSTES-AVG-PISO"/>
    <pivotTable tabId="4" name="COMPRA_CUENTA_ASCENSOR"/>
    <pivotTable tabId="4" name="COMPRA-COSTE PROMEDIO TODO"/>
    <pivotTable tabId="4" name="COMPRA-MEDIA-ASCENSOR"/>
    <pivotTable tabId="4" name="COMPRA-MEDIA-ASCENSOR-COS/METRO"/>
    <pivotTable tabId="4" name="COMPRA-MEDIA-EXT/INT-COS/METRO"/>
    <pivotTable tabId="4" name="COMPRA-MEDIA-EXT-INT"/>
    <pivotTable tabId="4" name="COMPRA-MEDIA-HABI"/>
    <pivotTable tabId="4" name="COMPRA-MEDIA-HABI-COS/HABI"/>
    <pivotTable tabId="4" name="COMPRA-MEDIA-HABI-COS/METRO"/>
    <pivotTable tabId="4" name="COMPRA-MEDIA-PISO"/>
    <pivotTable tabId="4" name="COMPRA-MEDIA-PISO-COS/HABI"/>
    <pivotTable tabId="4" name="COMPR-COST-AVGINTE/EXT"/>
    <pivotTable tabId="4" name="COMPR-COSTES-AVG-ASCENSOR"/>
    <pivotTable tabId="4" name="COMPR-COSTES-AVG-HABIT"/>
    <pivotTable tabId="4" name="COMPR-COSTES-MAX-MIN-ASCENSOR"/>
    <pivotTable tabId="4" name="COMPR-CUENTA-PISO"/>
    <pivotTable tabId="4" name="COMPR-CUENTA-VIVIENDA"/>
    <pivotTable tabId="4" name="COMPR-CUNETA ASCENSORES"/>
    <pivotTable tabId="4" name="COMPR-MEDIA-ASCENSOR-COS/HABIT"/>
    <pivotTable tabId="4" name="TablaDinámica42"/>
    <pivotTable tabId="4" name="COM-PRECIO-GARAJES"/>
    <pivotTable tabId="4" name="TABLAS_COMPRA_MED_MIN_MAX2"/>
    <pivotTable tabId="4" name="COMPRA-RECUPERACION"/>
    <pivotTable tabId="4" name="TablaDinámica1"/>
    <pivotTable tabId="4" name="COMPRA-MEDIA-PISO -COS/METRO"/>
    <pivotTable tabId="4" name="TablaDinámica3"/>
  </pivotTables>
  <data>
    <tabular pivotCacheId="1460985677" showMissing="0">
      <items count="4">
        <i x="0" s="1"/>
        <i x="2" s="1"/>
        <i x="1" s="1"/>
        <i x="3" s="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VIVIENDA" xr10:uid="{8C41C808-4CB1-45EF-BBEF-D59FEDBD0431}" sourceName="VIVIENDA">
  <pivotTables>
    <pivotTable tabId="4" name="TABLAS_COMPRA_MED_MIN_MAX1"/>
    <pivotTable tabId="4" name="COMPRA_CUENTA_ASCENSOR"/>
    <pivotTable tabId="4" name="COMPRA-COSTE PROMEDIO TODO"/>
    <pivotTable tabId="4" name="COMPRA-MEDIA-ASCENSOR"/>
    <pivotTable tabId="4" name="COMPRA-MEDIA-ASCENSOR-COS/METRO"/>
    <pivotTable tabId="4" name="COMPRA-MEDIA-EXT/INT-COS/METRO"/>
    <pivotTable tabId="4" name="COMPRA-MEDIA-EXT-INT"/>
    <pivotTable tabId="4" name="COMPRA-MEDIA-HABI"/>
    <pivotTable tabId="4" name="COMPRA-MEDIA-HABI-COS/HABI"/>
    <pivotTable tabId="4" name="COMPRA-MEDIA-HABI-COS/METRO"/>
    <pivotTable tabId="4" name="COMPRA-MEDIA-PISO"/>
    <pivotTable tabId="4" name="COMPRA-MEDIA-PISO-COS/HABI"/>
    <pivotTable tabId="4" name="COMPR-COST-AVGINTE/EXT"/>
    <pivotTable tabId="4" name="COMPR-COSTES-AVG-ASCENSOR"/>
    <pivotTable tabId="4" name="COMPR-COSTES-AVG-HABIT"/>
    <pivotTable tabId="4" name="COMPR-COSTES-MAX-MIN-ASCENSOR"/>
    <pivotTable tabId="4" name="COMPR-CUENTA-PISO"/>
    <pivotTable tabId="4" name="COMPR-CUENTA-VIVIENDA"/>
    <pivotTable tabId="4" name="COMPR-CUNETA ASCENSORES"/>
    <pivotTable tabId="4" name="COMPR-MEDIA-ASCENSOR-COS/HABIT"/>
    <pivotTable tabId="4" name="TablaDinámica42"/>
    <pivotTable tabId="4" name="TABLAS_COMPRA_MED_MIN_MAX2"/>
    <pivotTable tabId="4" name="COMPRA-RECUPERACION"/>
    <pivotTable tabId="4" name="TablaDinámica1"/>
  </pivotTables>
  <data>
    <tabular pivotCacheId="1460985677" showMissing="0">
      <items count="4">
        <i x="0" s="1"/>
        <i x="2" s="1"/>
        <i x="3" s="1"/>
        <i x="1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X_IN" xr10:uid="{E41ED815-7E25-46EF-8F51-439EF1AEBF8C}" sourceName="EX/IN">
  <pivotTables>
    <pivotTable tabId="4" name="TABLAS_COMPRA_MED_MIN_MAX1"/>
    <pivotTable tabId="4" name="COM-COSTES-AVG-PISO"/>
    <pivotTable tabId="4" name="COMPRA_CUENTA_ASCENSOR"/>
    <pivotTable tabId="4" name="COMPRA-COSTE PROMEDIO TODO"/>
    <pivotTable tabId="4" name="COMPRA-MEDIA-ASCENSOR"/>
    <pivotTable tabId="4" name="COMPRA-MEDIA-ASCENSOR-COS/METRO"/>
    <pivotTable tabId="4" name="COMPRA-MEDIA-EXT/INT-COS/METRO"/>
    <pivotTable tabId="4" name="COMPRA-MEDIA-EXT-INT"/>
    <pivotTable tabId="4" name="COMPRA-MEDIA-HABI"/>
    <pivotTable tabId="4" name="COMPRA-MEDIA-HABI-COS/HABI"/>
    <pivotTable tabId="4" name="COMPRA-MEDIA-HABI-COS/METRO"/>
    <pivotTable tabId="4" name="COMPRA-MEDIA-PISO"/>
    <pivotTable tabId="4" name="COMPRA-MEDIA-PISO-COS/HABI"/>
    <pivotTable tabId="4" name="COMPR-COST-AVGINTE/EXT"/>
    <pivotTable tabId="4" name="COMPR-COSTES-AVG-ASCENSOR"/>
    <pivotTable tabId="4" name="COMPR-COSTES-AVG-HABIT"/>
    <pivotTable tabId="4" name="COMPR-COSTES-MAX-MIN-ASCENSOR"/>
    <pivotTable tabId="4" name="COMPR-CUENTA-PISO"/>
    <pivotTable tabId="4" name="COMPR-CUENTA-VIVIENDA"/>
    <pivotTable tabId="4" name="COMPR-CUNETA ASCENSORES"/>
    <pivotTable tabId="4" name="COMPR-MEDIA-ASCENSOR-COS/HABIT"/>
    <pivotTable tabId="4" name="TablaDinámica42"/>
    <pivotTable tabId="4" name="COM-PRECIO-GARAJES"/>
    <pivotTable tabId="4" name="TABLAS_COMPRA_MED_MIN_MAX2"/>
    <pivotTable tabId="4" name="COMPRA-RECUPERACION"/>
    <pivotTable tabId="4" name="TablaDinámica1"/>
    <pivotTable tabId="4" name="COMPRA-MEDIA-PISO -COS/METRO"/>
    <pivotTable tabId="4" name="TablaDinámica3"/>
  </pivotTables>
  <data>
    <tabular pivotCacheId="1460985677">
      <items count="4">
        <i x="1" s="1"/>
        <i x="2" s="1"/>
        <i x="0" s="1"/>
        <i x="3" s="1" nd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VIVIENDA1" xr10:uid="{42D79639-5EC1-411E-BC25-9BC79F1ABBCD}" sourceName="VIVIENDA">
  <pivotTables>
    <pivotTable tabId="4" name="TABLAS_ALQ_MED_MIN_MAX1"/>
    <pivotTable tabId="4" name="ALQ-COST-AVGINTE/EXT"/>
    <pivotTable tabId="4" name="ALQ-COSTE PROMEDIO TODO"/>
    <pivotTable tabId="4" name="ALQ-COSTES-ASCENSOR"/>
    <pivotTable tabId="4" name="ALQ-COSTES-AVG-ASCENSOR"/>
    <pivotTable tabId="4" name="ALQ-COSTES-AVG-HABIT"/>
    <pivotTable tabId="4" name="ALQ-COSTES-AVG-PISO"/>
    <pivotTable tabId="4" name="ALQ-COSTES-MAX-MIN-ASCENSOR"/>
    <pivotTable tabId="4" name="ALQ-CUENTA-HABITA"/>
    <pivotTable tabId="4" name="ALQ-CUENTA-PISO"/>
    <pivotTable tabId="4" name="ALQ-CUENTA-VIVIENDA"/>
    <pivotTable tabId="4" name="ALQ-CUNETA ASCENSORES"/>
    <pivotTable tabId="4" name="ALQ-MEDIA-ASCENSOR"/>
    <pivotTable tabId="4" name="ALQ-MEDIA-ASCENSOR-COS/HABIT"/>
    <pivotTable tabId="4" name="ALQ-MEDIA-ASCENSOR-COS/METRO"/>
    <pivotTable tabId="4" name="ALQ-MEDIA-EXT/INT"/>
    <pivotTable tabId="4" name="ALQ-MEDIA-HABI"/>
    <pivotTable tabId="4" name="ALQ-MEDIA-HABI -COS/METRO"/>
    <pivotTable tabId="4" name="ALQ-MEDIA-HABIT-COS/HABIT"/>
    <pivotTable tabId="4" name="ALQ-MEDIA-PISO"/>
    <pivotTable tabId="4" name="ALQ-MEDIA-PISO -COS/HABIT"/>
    <pivotTable tabId="4" name="TablaDinámica16"/>
    <pivotTable tabId="4" name="TABLAS_ALQ_MED_MIN_MAX2"/>
    <pivotTable tabId="4" name="ALQUILER-RECUPERACIÓN"/>
  </pivotTables>
  <data>
    <tabular pivotCacheId="264176884" showMissing="0">
      <items count="3">
        <i x="0" s="1"/>
        <i x="1" s="1"/>
        <i x="2" s="1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SCENSOR1" xr10:uid="{B472EEBE-D388-4B14-BA65-FEFF5CB4136B}" sourceName="ASCENSOR">
  <pivotTables>
    <pivotTable tabId="4" name="TABLAS_ALQ_MED_MIN_MAX1"/>
    <pivotTable tabId="4" name="ALQ-COST-AVGINTE/EXT"/>
    <pivotTable tabId="4" name="ALQ-COSTE PROMEDIO TODO"/>
    <pivotTable tabId="4" name="ALQ-COSTES-ASCENSOR"/>
    <pivotTable tabId="4" name="ALQ-COSTES-AVG-ASCENSOR"/>
    <pivotTable tabId="4" name="ALQ-COSTES-AVG-HABIT"/>
    <pivotTable tabId="4" name="ALQ-COSTES-AVG-PISO"/>
    <pivotTable tabId="4" name="ALQ-COSTES-MAX-MIN-ASCENSOR"/>
    <pivotTable tabId="4" name="ALQ-CUENTA-HABITA"/>
    <pivotTable tabId="4" name="ALQ-CUENTA-PISO"/>
    <pivotTable tabId="4" name="ALQ-CUNETA ASCENSORES"/>
    <pivotTable tabId="4" name="ALQ-MEDIA-ASCENSOR"/>
    <pivotTable tabId="4" name="ALQ-MEDIA-ASCENSOR-COS/HABIT"/>
    <pivotTable tabId="4" name="ALQ-MEDIA-ASCENSOR-COS/METRO"/>
    <pivotTable tabId="4" name="ALQ-MEDIA-EXT/INT"/>
    <pivotTable tabId="4" name="ALQ-MEDIA-HABI"/>
    <pivotTable tabId="4" name="ALQ-MEDIA-HABI -COS/METRO"/>
    <pivotTable tabId="4" name="ALQ-MEDIA-HABIT-COS/HABIT"/>
    <pivotTable tabId="4" name="ALQ-MEDIA-PISO"/>
    <pivotTable tabId="4" name="ALQ-MEDIA-PISO -COS/HABIT"/>
    <pivotTable tabId="4" name="ALQ-MEDIA-PISO-COS/METRO"/>
    <pivotTable tabId="4" name="TablaDinámica16"/>
    <pivotTable tabId="4" name="TABLAS_ALQ_MED_MIN_MAX2"/>
    <pivotTable tabId="4" name="ALQUILER-RECUPERACIÓN"/>
  </pivotTables>
  <data>
    <tabular pivotCacheId="264176884">
      <items count="3">
        <i x="0" s="1"/>
        <i x="2" s="1"/>
        <i x="1" s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X_IN1" xr10:uid="{AFE8CCE6-3478-46A9-9982-06ADD2AE41EE}" sourceName="EX-IN">
  <pivotTables>
    <pivotTable tabId="4" name="TABLAS_ALQ_MED_MIN_MAX1"/>
    <pivotTable tabId="4" name="ALQ-COST-AVGINTE/EXT"/>
    <pivotTable tabId="4" name="ALQ-COSTE PROMEDIO TODO"/>
    <pivotTable tabId="4" name="ALQ-COSTES-ASCENSOR"/>
    <pivotTable tabId="4" name="ALQ-COSTES-AVG-ASCENSOR"/>
    <pivotTable tabId="4" name="ALQ-COSTES-AVG-HABIT"/>
    <pivotTable tabId="4" name="ALQ-COSTES-AVG-PISO"/>
    <pivotTable tabId="4" name="ALQ-COSTES-MAX-MIN-ASCENSOR"/>
    <pivotTable tabId="4" name="ALQ-CUENTA-HABITA"/>
    <pivotTable tabId="4" name="ALQ-CUENTA-PISO"/>
    <pivotTable tabId="4" name="ALQ-CUENTA-VIVIENDA"/>
    <pivotTable tabId="4" name="ALQ-CUNETA ASCENSORES"/>
    <pivotTable tabId="4" name="ALQ-MEDIA-ASCENSOR"/>
    <pivotTable tabId="4" name="ALQ-MEDIA-ASCENSOR-COS/HABIT"/>
    <pivotTable tabId="4" name="ALQ-MEDIA-ASCENSOR-COS/METRO"/>
    <pivotTable tabId="4" name="ALQ-MEDIA-EXT/INT"/>
    <pivotTable tabId="4" name="ALQ-MEDIA-HABI"/>
    <pivotTable tabId="4" name="ALQ-MEDIA-HABI -COS/METRO"/>
    <pivotTable tabId="4" name="ALQ-MEDIA-HABIT-COS/HABIT"/>
    <pivotTable tabId="4" name="ALQ-MEDIA-PISO"/>
    <pivotTable tabId="4" name="ALQ-MEDIA-PISO -COS/HABIT"/>
    <pivotTable tabId="4" name="ALQ-MEDIA-PISO-COS/METRO"/>
    <pivotTable tabId="4" name="TablaDinámica16"/>
    <pivotTable tabId="4" name="TABLAS_ALQ_MED_MIN_MAX2"/>
    <pivotTable tabId="4" name="ALQUILER-RECUPERACIÓN"/>
  </pivotTables>
  <data>
    <tabular pivotCacheId="264176884">
      <items count="3">
        <i x="1" s="1"/>
        <i x="2" s="1"/>
        <i x="0" s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GARAJE" xr10:uid="{A4091878-E872-4478-8F52-892AD42DB677}" sourceName="GARAJE">
  <pivotTables>
    <pivotTable tabId="4" name="TABLAS_ALQ_MED_MIN_MAX1"/>
    <pivotTable tabId="4" name="ALQ-COST-AVGINTE/EXT"/>
    <pivotTable tabId="4" name="ALQ-COSTE PROMEDIO TODO"/>
    <pivotTable tabId="4" name="ALQ-COSTES-ASCENSOR"/>
    <pivotTable tabId="4" name="ALQ-COSTES-AVG-ASCENSOR"/>
    <pivotTable tabId="4" name="ALQ-COSTES-AVG-HABIT"/>
    <pivotTable tabId="4" name="ALQ-COSTES-AVG-PISO"/>
    <pivotTable tabId="4" name="ALQ-COSTES-MAX-MIN-ASCENSOR"/>
    <pivotTable tabId="4" name="ALQ-CUENTA-HABITA"/>
    <pivotTable tabId="4" name="ALQ-CUENTA-PISO"/>
    <pivotTable tabId="4" name="ALQ-CUENTA-VIVIENDA"/>
    <pivotTable tabId="4" name="ALQ-CUNETA ASCENSORES"/>
    <pivotTable tabId="4" name="ALQ-MEDIA-ASCENSOR"/>
    <pivotTable tabId="4" name="ALQ-MEDIA-ASCENSOR-COS/HABIT"/>
    <pivotTable tabId="4" name="ALQ-MEDIA-ASCENSOR-COS/METRO"/>
    <pivotTable tabId="4" name="ALQ-MEDIA-EXT/INT"/>
    <pivotTable tabId="4" name="ALQ-MEDIA-HABI"/>
    <pivotTable tabId="4" name="ALQ-MEDIA-HABI -COS/METRO"/>
    <pivotTable tabId="4" name="ALQ-MEDIA-HABIT-COS/HABIT"/>
    <pivotTable tabId="4" name="ALQ-MEDIA-PISO"/>
    <pivotTable tabId="4" name="ALQ-MEDIA-PISO -COS/HABIT"/>
    <pivotTable tabId="4" name="ALQ-MEDIA-PISO-COS/METRO"/>
    <pivotTable tabId="4" name="TablaDinámica16"/>
    <pivotTable tabId="4" name="TABLAS_ALQ_MED_MIN_MAX2"/>
    <pivotTable tabId="4" name="ALQUILER-RECUPERACIÓN"/>
    <pivotTable tabId="4" name="TablaDinámica2"/>
  </pivotTables>
  <data>
    <tabular pivotCacheId="264176884" showMissing="0">
      <items count="5">
        <i x="0" s="1"/>
        <i x="1" s="1"/>
        <i x="2" s="1"/>
        <i x="3" s="1" nd="1"/>
        <i x="4" s="1" nd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IUDAD1" xr10:uid="{B2FE1BE0-8133-4CDE-8358-0EA322BF72C8}" sourceName="CIUDAD">
  <pivotTables>
    <pivotTable tabId="4" name="COMPRA_CUENTA_ASCENSOR"/>
    <pivotTable tabId="4" name="COMPRA-MEDIA-ASCENSOR"/>
    <pivotTable tabId="4" name="COMPRA-MEDIA-ASCENSOR-COS/METRO"/>
    <pivotTable tabId="4" name="COMPRA-MEDIA-EXT/INT-COS/METRO"/>
    <pivotTable tabId="4" name="COMPRA-MEDIA-EXT-INT"/>
    <pivotTable tabId="4" name="COMPRA-MEDIA-HABI"/>
    <pivotTable tabId="4" name="COMPRA-MEDIA-HABI-COS/HABI"/>
    <pivotTable tabId="4" name="COMPRA-MEDIA-HABI-COS/METRO"/>
    <pivotTable tabId="4" name="COMPRA-MEDIA-PISO"/>
    <pivotTable tabId="4" name="COMPRA-MEDIA-PISO -COS/METRO"/>
    <pivotTable tabId="4" name="COMPRA-MEDIA-PISO-COS/HABI"/>
    <pivotTable tabId="4" name="COMPR-COST-AVGINTE/EXT"/>
    <pivotTable tabId="4" name="COMPR-COSTES-AVG-ASCENSOR"/>
    <pivotTable tabId="4" name="COMPR-COSTES-AVG-HABIT"/>
    <pivotTable tabId="4" name="COMPR-COSTES-MAX-MIN-ASCENSOR"/>
    <pivotTable tabId="4" name="COMPR-CUENTA-PISO"/>
    <pivotTable tabId="4" name="COMPR-CUENTA-VIVIENDA"/>
    <pivotTable tabId="4" name="COMPR-CUNETA ASCENSORES"/>
    <pivotTable tabId="4" name="COMPR-MEDIA-ASCENSOR-COS/HABIT"/>
    <pivotTable tabId="4" name="TablaDinámica42"/>
    <pivotTable tabId="4" name="COMPRA-RECUPERACION"/>
    <pivotTable tabId="4" name="COMPRA-COSTE PROMEDIO TODO"/>
    <pivotTable tabId="4" name="TablaDinámica1"/>
  </pivotTables>
  <data>
    <tabular pivotCacheId="1460985677">
      <items count="7">
        <i x="3" s="1"/>
        <i x="0" s="1"/>
        <i x="1" s="1"/>
        <i x="2" s="1"/>
        <i x="4" s="1" nd="1"/>
        <i x="6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LANTA" xr10:uid="{9C3117E4-1C7C-48DA-AAB8-7409479B90C9}" sourceName="PLANTA">
  <pivotTables>
    <pivotTable tabId="4" name="TABLAS_ALQ_MED_MIN_MAX1"/>
    <pivotTable tabId="4" name="ALQ-COST-AVGINTE/EXT"/>
    <pivotTable tabId="4" name="ALQ-COSTE PROMEDIO TODO"/>
    <pivotTable tabId="4" name="ALQ-COSTES-ASCENSOR"/>
    <pivotTable tabId="4" name="ALQ-COSTES-AVG-ASCENSOR"/>
    <pivotTable tabId="4" name="ALQ-COSTES-AVG-HABIT"/>
    <pivotTable tabId="4" name="ALQ-COSTES-AVG-PISO"/>
    <pivotTable tabId="4" name="ALQ-COSTES-MAX-MIN-ASCENSOR"/>
    <pivotTable tabId="4" name="ALQ-CUENTA-HABITA"/>
    <pivotTable tabId="4" name="ALQ-CUENTA-PISO"/>
    <pivotTable tabId="4" name="ALQ-CUENTA-VIVIENDA"/>
    <pivotTable tabId="4" name="ALQ-CUNETA ASCENSORES"/>
    <pivotTable tabId="4" name="ALQ-MEDIA-ASCENSOR"/>
    <pivotTable tabId="4" name="ALQ-MEDIA-ASCENSOR-COS/HABIT"/>
    <pivotTable tabId="4" name="ALQ-MEDIA-ASCENSOR-COS/METRO"/>
    <pivotTable tabId="4" name="ALQ-MEDIA-EXT/INT"/>
    <pivotTable tabId="4" name="ALQ-MEDIA-HABI"/>
    <pivotTable tabId="4" name="ALQ-MEDIA-HABIT-COS/HABIT"/>
    <pivotTable tabId="4" name="ALQ-MEDIA-PISO"/>
    <pivotTable tabId="4" name="ALQ-MEDIA-PISO -COS/HABIT"/>
    <pivotTable tabId="4" name="TablaDinámica16"/>
    <pivotTable tabId="4" name="TABLAS_ALQ_MED_MIN_MAX2"/>
    <pivotTable tabId="4" name="ALQUILER-RECUPERACIÓN"/>
    <pivotTable tabId="4" name="ALQ-MEDIA-HABI -COS/METRO"/>
    <pivotTable tabId="4" name="ALQUILER-GARAJE"/>
    <pivotTable tabId="4" name="ALQ-MEDIA-PISO-COS/METRO"/>
    <pivotTable tabId="4" name="TablaDinámica2"/>
  </pivotTables>
  <data>
    <tabular pivotCacheId="264176884">
      <items count="32">
        <i x="9" s="1"/>
        <i x="11" s="1"/>
        <i x="23" s="1"/>
        <i x="8" s="1"/>
        <i x="22" s="1"/>
        <i x="28" s="1"/>
        <i x="10" s="1"/>
        <i x="2" s="1"/>
        <i x="16" s="1"/>
        <i x="4" s="1"/>
        <i x="5" s="1"/>
        <i x="6" s="1"/>
        <i x="17" s="1"/>
        <i x="27" s="1"/>
        <i x="19" s="1"/>
        <i x="21" s="1"/>
        <i x="24" s="1"/>
        <i x="25" s="1"/>
        <i x="7" s="1"/>
        <i x="3" s="1"/>
        <i x="14" s="1"/>
        <i x="13" s="1"/>
        <i x="12" s="1"/>
        <i x="15" s="1"/>
        <i x="18" s="1"/>
        <i x="26" s="1"/>
        <i x="1" s="1"/>
        <i x="0" s="1"/>
        <i x="20" s="1"/>
        <i x="29" s="1" nd="1"/>
        <i x="31" s="1" nd="1"/>
        <i x="30" s="1" nd="1"/>
      </items>
    </tabular>
  </data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LANTA1" xr10:uid="{B8E48180-9956-492B-B5EC-802A0F7385B3}" sourceName="PLANTA">
  <pivotTables>
    <pivotTable tabId="4" name="TABLAS_COMPRA_MED_MIN_MAX1"/>
    <pivotTable tabId="4" name="COM-COSTES-AVG-PISO"/>
    <pivotTable tabId="4" name="COMPRA_CUENTA_ASCENSOR"/>
    <pivotTable tabId="4" name="COMPRA-COSTE PROMEDIO TODO"/>
    <pivotTable tabId="4" name="COMPRA-MEDIA-ASCENSOR"/>
    <pivotTable tabId="4" name="COMPRA-MEDIA-ASCENSOR-COS/METRO"/>
    <pivotTable tabId="4" name="COMPRA-MEDIA-EXT/INT-COS/METRO"/>
    <pivotTable tabId="4" name="COMPRA-MEDIA-EXT-INT"/>
    <pivotTable tabId="4" name="COMPRA-MEDIA-HABI"/>
    <pivotTable tabId="4" name="COMPRA-MEDIA-HABI-COS/HABI"/>
    <pivotTable tabId="4" name="COMPRA-MEDIA-HABI-COS/METRO"/>
    <pivotTable tabId="4" name="COMPRA-MEDIA-PISO"/>
    <pivotTable tabId="4" name="COMPRA-MEDIA-PISO-COS/HABI"/>
    <pivotTable tabId="4" name="COMPR-COST-AVGINTE/EXT"/>
    <pivotTable tabId="4" name="COMPR-COSTES-AVG-ASCENSOR"/>
    <pivotTable tabId="4" name="COMPR-COSTES-AVG-HABIT"/>
    <pivotTable tabId="4" name="COMPR-COSTES-MAX-MIN-ASCENSOR"/>
    <pivotTable tabId="4" name="COMPR-CUENTA-PISO"/>
    <pivotTable tabId="4" name="COMPR-CUENTA-VIVIENDA"/>
    <pivotTable tabId="4" name="COMPR-CUNETA ASCENSORES"/>
    <pivotTable tabId="4" name="COMPR-MEDIA-ASCENSOR-COS/HABIT"/>
    <pivotTable tabId="4" name="TablaDinámica42"/>
    <pivotTable tabId="4" name="COM-PRECIO-GARAJES"/>
    <pivotTable tabId="4" name="TABLAS_COMPRA_MED_MIN_MAX2"/>
    <pivotTable tabId="4" name="COMPRA-RECUPERACION"/>
    <pivotTable tabId="4" name="TablaDinámica1"/>
    <pivotTable tabId="4" name="TablaDinámica3"/>
  </pivotTables>
  <data>
    <tabular pivotCacheId="1460985677">
      <items count="30">
        <i x="15" s="1"/>
        <i x="19" s="1"/>
        <i x="12" s="1"/>
        <i x="16" s="1"/>
        <i x="17" s="1"/>
        <i x="2" s="1"/>
        <i x="18" s="1"/>
        <i x="20" s="1"/>
        <i x="14" s="1"/>
        <i x="10" s="1"/>
        <i x="8" s="1"/>
        <i x="25" s="1"/>
        <i x="22" s="1"/>
        <i x="26" s="1"/>
        <i x="23" s="1"/>
        <i x="27" s="1"/>
        <i x="21" s="1"/>
        <i x="3" s="1"/>
        <i x="9" s="1"/>
        <i x="7" s="1"/>
        <i x="1" s="1"/>
        <i x="5" s="1"/>
        <i x="6" s="1"/>
        <i x="4" s="1"/>
        <i x="13" s="1"/>
        <i x="11" s="1"/>
        <i x="0" s="1"/>
        <i x="24" s="1"/>
        <i x="29" s="1" nd="1"/>
        <i x="28" s="1" nd="1"/>
      </items>
    </tabular>
  </data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275929D5-B9CB-4F3E-B395-C6D2011A7CFE}" sourceName="AÑO">
  <pivotTables>
    <pivotTable tabId="13" name="PRE-EVOLUTIVO-ALQUILER"/>
  </pivotTables>
  <data>
    <tabular pivotCacheId="313511994">
      <items count="20">
        <i x="11" s="1"/>
        <i x="13" s="1"/>
        <i x="14" s="1"/>
        <i x="15" s="1"/>
        <i x="12" s="1"/>
        <i x="9" s="1"/>
        <i x="5" s="1"/>
        <i x="2" s="1"/>
        <i x="6" s="1"/>
        <i x="3" s="1"/>
        <i x="1" s="1"/>
        <i x="0" s="1"/>
        <i x="4" s="1"/>
        <i x="18" s="1"/>
        <i x="16" s="1"/>
        <i x="17" s="1"/>
        <i x="19" s="1" nd="1"/>
        <i x="8" s="1" nd="1"/>
        <i x="7" s="1" nd="1"/>
        <i x="10" s="1" nd="1"/>
      </items>
    </tabular>
  </data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1" xr10:uid="{1AB3F4AE-3E92-4D6E-A0B0-4ACE61AC6E81}" sourceName="AÑO">
  <pivotTables>
    <pivotTable tabId="13" name="POST-EVOLUTIVO-ALQUILER"/>
  </pivotTables>
  <data>
    <tabular pivotCacheId="313511994">
      <items count="20">
        <i x="11" s="1"/>
        <i x="13" s="1"/>
        <i x="14" s="1"/>
        <i x="15" s="1"/>
        <i x="12" s="1"/>
        <i x="9" s="1"/>
        <i x="5" s="1"/>
        <i x="2" s="1"/>
        <i x="6" s="1"/>
        <i x="3" s="1"/>
        <i x="1" s="1"/>
        <i x="0" s="1"/>
        <i x="4" s="1"/>
        <i x="18" s="1"/>
        <i x="16" s="1"/>
        <i x="17" s="1"/>
        <i x="19" s="1" nd="1"/>
        <i x="8" s="1" nd="1"/>
        <i x="7" s="1" nd="1"/>
        <i x="10" s="1" nd="1"/>
      </items>
    </tabular>
  </data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IUDAD2" xr10:uid="{0570BCF4-02BA-4A14-9E5C-4116DFCA25D6}" sourceName="CIUDAD">
  <pivotTables>
    <pivotTable tabId="13" name="PRE-EVOLUTIVO-ALQUILER"/>
    <pivotTable tabId="13" name="POST-EVOLUTIVO-ALQUILER"/>
  </pivotTables>
  <data>
    <tabular pivotCacheId="313511994">
      <items count="4">
        <i x="1" s="1"/>
        <i x="3" nd="1"/>
        <i x="0" nd="1"/>
        <i x="2" nd="1"/>
      </items>
    </tabular>
  </data>
</slicerCacheDefinition>
</file>

<file path=xl/slicerCaches/slicerCache1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2" xr10:uid="{F75ECDC1-F485-4B2A-A90F-AAA23E8C8594}" sourceName="AÑO">
  <pivotTables>
    <pivotTable tabId="12" name="PRE-AÑO-VENTA"/>
  </pivotTables>
  <data>
    <tabular pivotCacheId="490044585">
      <items count="20">
        <i x="8"/>
        <i x="11"/>
        <i x="15"/>
        <i x="14"/>
        <i x="13"/>
        <i x="18"/>
        <i x="19"/>
        <i x="16"/>
        <i x="12"/>
        <i x="10"/>
        <i x="9"/>
        <i x="7" s="1"/>
        <i x="6"/>
        <i x="5"/>
        <i x="4"/>
        <i x="3"/>
        <i x="2"/>
        <i x="1"/>
        <i x="0"/>
        <i x="17" nd="1"/>
      </items>
    </tabular>
  </data>
</slicerCacheDefinition>
</file>

<file path=xl/slicerCaches/slicerCache1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IUDAD3" xr10:uid="{9C08C06B-0653-4E72-ADE0-129F153B009E}" sourceName="CIUDAD">
  <pivotTables>
    <pivotTable tabId="12" name="PRE-AÑO-VENTA"/>
    <pivotTable tabId="12" name="POS-AÑO-VENTA"/>
  </pivotTables>
  <data>
    <tabular pivotCacheId="490044585">
      <items count="4">
        <i x="1" s="1"/>
        <i x="3" nd="1"/>
        <i x="0" nd="1"/>
        <i x="2" nd="1"/>
      </items>
    </tabular>
  </data>
</slicerCacheDefinition>
</file>

<file path=xl/slicerCaches/slicerCache1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3" xr10:uid="{BD728508-D361-478C-8F08-3C8A31F31F04}" sourceName="AÑO">
  <pivotTables>
    <pivotTable tabId="12" name="POS-AÑO-VENTA"/>
  </pivotTables>
  <data>
    <tabular pivotCacheId="490044585">
      <items count="20">
        <i x="8"/>
        <i x="11"/>
        <i x="15"/>
        <i x="14"/>
        <i x="13"/>
        <i x="18"/>
        <i x="19"/>
        <i x="16"/>
        <i x="12"/>
        <i x="10"/>
        <i x="9"/>
        <i x="7"/>
        <i x="6"/>
        <i x="5"/>
        <i x="4"/>
        <i x="3"/>
        <i x="2"/>
        <i x="1"/>
        <i x="0" s="1"/>
        <i x="17" nd="1"/>
      </items>
    </tabular>
  </data>
</slicerCacheDefinition>
</file>

<file path=xl/slicerCaches/slicerCache2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5" xr10:uid="{2EFB904E-308A-4757-A6A2-62BB60504296}" sourceName="AÑO">
  <pivotTables>
    <pivotTable tabId="17" name="PROVINCIA-POS-ALQUILER-AÑO"/>
  </pivotTables>
  <data>
    <tabular pivotCacheId="2042345287">
      <items count="20">
        <i x="12" s="1"/>
        <i x="9" s="1"/>
        <i x="10" s="1"/>
        <i x="14" s="1"/>
        <i x="13" s="1"/>
        <i x="15" s="1"/>
        <i x="17" s="1"/>
        <i x="19" s="1"/>
        <i x="18" s="1"/>
        <i x="16" s="1"/>
        <i x="11" s="1"/>
        <i x="8" s="1"/>
        <i x="6" s="1"/>
        <i x="5" s="1"/>
        <i x="3" s="1"/>
        <i x="7" s="1"/>
        <i x="4" s="1"/>
        <i x="2" s="1"/>
        <i x="1" s="1"/>
        <i x="0" s="1"/>
      </items>
    </tabular>
  </data>
</slicerCacheDefinition>
</file>

<file path=xl/slicerCaches/slicerCache2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7" xr10:uid="{FD42C55F-B306-498A-9DE7-23635CAB542C}" sourceName="AÑO">
  <pivotTables>
    <pivotTable tabId="18" name="VENTA-POST-PROVINCIA-AÑO"/>
  </pivotTables>
  <data>
    <tabular pivotCacheId="847958099">
      <items count="20">
        <i x="19" s="1"/>
        <i x="17" s="1"/>
        <i x="16" s="1"/>
        <i x="14" s="1"/>
        <i x="13" s="1"/>
        <i x="12" s="1"/>
        <i x="9" s="1"/>
        <i x="4" s="1"/>
        <i x="1" s="1"/>
        <i x="2" s="1"/>
        <i x="0" s="1"/>
        <i x="3" s="1"/>
        <i x="5" s="1"/>
        <i x="6" s="1"/>
        <i x="7" s="1"/>
        <i x="8" s="1"/>
        <i x="10" s="1"/>
        <i x="11" s="1"/>
        <i x="15" s="1"/>
        <i x="18" s="1"/>
      </items>
    </tabular>
  </data>
</slicerCacheDefinition>
</file>

<file path=xl/slicerCaches/slicerCache2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6" xr10:uid="{5CDE24DA-D075-4651-9B8D-015DCBB47077}" sourceName="AÑO">
  <pivotTables>
    <pivotTable tabId="18" name="VENTA-PRE-PROVINCIA-AÑO"/>
  </pivotTables>
  <data>
    <tabular pivotCacheId="847958099">
      <items count="20">
        <i x="19" s="1"/>
        <i x="17" s="1"/>
        <i x="16" s="1"/>
        <i x="14" s="1"/>
        <i x="13" s="1"/>
        <i x="12" s="1"/>
        <i x="9" s="1"/>
        <i x="4" s="1"/>
        <i x="1" s="1"/>
        <i x="2" s="1"/>
        <i x="0" s="1"/>
        <i x="3" s="1"/>
        <i x="5" s="1"/>
        <i x="6" s="1"/>
        <i x="7" s="1"/>
        <i x="8" s="1"/>
        <i x="10" s="1"/>
        <i x="11" s="1"/>
        <i x="15" s="1"/>
        <i x="18" s="1"/>
      </items>
    </tabular>
  </data>
</slicerCacheDefinition>
</file>

<file path=xl/slicerCaches/slicerCache2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REA" xr10:uid="{467D11D3-E32B-47F8-9D65-A67C406016CA}" sourceName="AREA">
  <pivotTables>
    <pivotTable tabId="4" name="TABLAS_ALQ_MED_MIN_MAX1"/>
    <pivotTable tabId="4" name="ALQ-COSTES-AVG-HABIT"/>
    <pivotTable tabId="4" name="ALQ-COSTES-AVG-PISO"/>
    <pivotTable tabId="4" name="ALQ-COSTES-MAX-MIN-ASCENSOR"/>
    <pivotTable tabId="4" name="ALQ-CUENTA-HABITA"/>
    <pivotTable tabId="4" name="ALQ-CUENTA-PISO"/>
    <pivotTable tabId="4" name="ALQ-CUENTA-VIVIENDA"/>
    <pivotTable tabId="4" name="ALQ-CUNETA ASCENSORES"/>
    <pivotTable tabId="4" name="ALQ-MEDIA-ASCENSOR"/>
    <pivotTable tabId="4" name="ALQ-MEDIA-ASCENSOR-COS/HABIT"/>
    <pivotTable tabId="4" name="ALQ-MEDIA-ASCENSOR-COS/METRO"/>
    <pivotTable tabId="4" name="ALQ-MEDIA-EXT/INT"/>
    <pivotTable tabId="4" name="ALQ-MEDIA-HABI"/>
    <pivotTable tabId="4" name="ALQ-MEDIA-HABI -COS/METRO"/>
    <pivotTable tabId="4" name="ALQ-MEDIA-HABIT-COS/HABIT"/>
    <pivotTable tabId="4" name="ALQ-MEDIA-PISO"/>
    <pivotTable tabId="4" name="ALQ-MEDIA-PISO -COS/HABIT"/>
    <pivotTable tabId="4" name="ALQ-MEDIA-PISO-COS/METRO"/>
    <pivotTable tabId="4" name="ALQUILER-GARAJE"/>
    <pivotTable tabId="4" name="ALQUILER-RECUPERACIÓN"/>
    <pivotTable tabId="4" name="TablaDinámica16"/>
    <pivotTable tabId="4" name="TablaDinámica2"/>
    <pivotTable tabId="4" name="TABLAS_ALQ_MED_MIN_MAX2"/>
    <pivotTable tabId="3" name="TablaDinámica5"/>
  </pivotTables>
  <data>
    <tabular pivotCacheId="264176884">
      <items count="9">
        <i x="5" s="1"/>
        <i x="7" s="1"/>
        <i x="4" s="1"/>
        <i x="3" s="1"/>
        <i x="0" s="1"/>
        <i x="1" s="1"/>
        <i x="2" s="1"/>
        <i x="8" s="1"/>
        <i x="6" s="1"/>
      </items>
    </tabular>
  </data>
</slicerCacheDefinition>
</file>

<file path=xl/slicerCaches/slicerCache2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4" xr10:uid="{D5860036-AC59-45D1-AB05-8F4489767195}" sourceName="AÑO">
  <pivotTables>
    <pivotTable tabId="17" name="ALQUILER-PRE-PROVINCIA-AÑO"/>
  </pivotTables>
  <data>
    <tabular pivotCacheId="2042345287">
      <items count="20">
        <i x="12" s="1"/>
        <i x="9" s="1"/>
        <i x="10" s="1"/>
        <i x="14" s="1"/>
        <i x="13" s="1"/>
        <i x="15" s="1"/>
        <i x="17" s="1"/>
        <i x="19" s="1"/>
        <i x="18" s="1"/>
        <i x="16" s="1"/>
        <i x="11" s="1"/>
        <i x="8" s="1"/>
        <i x="6" s="1"/>
        <i x="5" s="1"/>
        <i x="3" s="1"/>
        <i x="7" s="1"/>
        <i x="4" s="1"/>
        <i x="2" s="1"/>
        <i x="1" s="1"/>
        <i x="0" s="1"/>
      </items>
    </tabular>
  </data>
</slicerCacheDefinition>
</file>

<file path=xl/slicerCaches/slicerCache2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VINCIA1" xr10:uid="{01684BDA-6C9A-4F71-914F-63BFFC435208}" sourceName="PROVINCIA">
  <pivotTables>
    <pivotTable tabId="18" name="VENTA-PRE-PROVINCIA-AÑO"/>
    <pivotTable tabId="18" name="VENTA-POST-PROVINCIA-AÑO"/>
  </pivotTables>
  <data>
    <tabular pivotCacheId="847958099">
      <items count="4">
        <i x="0" s="1"/>
        <i x="1" s="1"/>
        <i x="3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VINCIA2" xr10:uid="{AE4DEDD6-339E-48C4-B6BF-5C7979DAEC09}" sourceName="PROVINCIA">
  <pivotTables>
    <pivotTable tabId="17" name="ALQUILER-PRE-PROVINCIA-AÑO"/>
    <pivotTable tabId="17" name="PROVINCIA-POS-ALQUILER-AÑO"/>
  </pivotTables>
  <data>
    <tabular pivotCacheId="2042345287">
      <items count="4">
        <i x="2" s="1"/>
        <i x="0" s="1"/>
        <i x="1" s="1"/>
        <i x="3" s="1"/>
      </items>
    </tabular>
  </data>
</slicerCacheDefinition>
</file>

<file path=xl/slicerCaches/slicerCache2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REA1" xr10:uid="{E9CC79C1-A16D-4558-8633-3AAE9681D3CE}" sourceName="AREA">
  <pivotTables>
    <pivotTable tabId="13" name="PRE-EVOLUTIVO-ALQUILER"/>
    <pivotTable tabId="13" name="POST-EVOLUTIVO-ALQUILER"/>
  </pivotTables>
  <data>
    <tabular pivotCacheId="313511994">
      <items count="14">
        <i x="2"/>
        <i x="3"/>
        <i x="4" s="1"/>
        <i x="9" nd="1"/>
        <i x="0" nd="1"/>
        <i x="5" nd="1"/>
        <i x="8" nd="1"/>
        <i x="6" nd="1"/>
        <i x="1" nd="1"/>
        <i x="12" nd="1"/>
        <i x="11" nd="1"/>
        <i x="10" nd="1"/>
        <i x="7" nd="1"/>
        <i x="13" nd="1"/>
      </items>
    </tabular>
  </data>
</slicerCacheDefinition>
</file>

<file path=xl/slicerCaches/slicerCache2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REA2" xr10:uid="{7D75CF37-95AE-4652-B8B4-605B57CA99BC}" sourceName="AREA">
  <pivotTables>
    <pivotTable tabId="12" name="PRE-AÑO-VENTA"/>
    <pivotTable tabId="12" name="POS-AÑO-VENTA"/>
  </pivotTables>
  <data>
    <tabular pivotCacheId="490044585">
      <items count="14">
        <i x="2"/>
        <i x="4"/>
        <i x="3"/>
        <i x="5" s="1"/>
        <i x="11" nd="1"/>
        <i x="1" nd="1"/>
        <i x="7" nd="1"/>
        <i x="6" nd="1"/>
        <i x="0" nd="1"/>
        <i x="12" nd="1"/>
        <i x="10" nd="1"/>
        <i x="8" nd="1"/>
        <i x="9" nd="1"/>
        <i x="13" nd="1"/>
      </items>
    </tabular>
  </data>
</slicerCacheDefinition>
</file>

<file path=xl/slicerCaches/slicerCache2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GARAJE1" xr10:uid="{F953FE93-D629-4B99-9077-D42623158213}" sourceName="GARAJE">
  <extLst>
    <x:ext xmlns:x15="http://schemas.microsoft.com/office/spreadsheetml/2010/11/main" uri="{2F2917AC-EB37-4324-AD4E-5DD8C200BD13}">
      <x15:tableSlicerCache tableId="1" column="10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UDAD" xr10:uid="{B4D14E00-6479-4712-9849-67749176EE88}" cache="SegmentaciónDeDatos_CIUDAD" caption="CIUDAD" rowHeight="247650"/>
  <slicer name="HABITACIONES" xr10:uid="{C1C89ED5-F96B-4E41-8A0B-DE6BE80956E8}" cache="SegmentaciónDeDatos_HABITACIONES" caption="HABITACIONES" columnCount="2" rowHeight="247650"/>
  <slicer name="HABITACIONE" xr10:uid="{BE337992-8F65-46D9-99E6-7E3FAAC33BDC}" cache="SegmentaciónDeDatos_HABITACIONE" caption="HABITACIONE" columnCount="3" rowHeight="247650"/>
  <slicer name="ASCENSOR 2" xr10:uid="{DDA2BA83-BB57-464E-90A7-5CF45D32DF80}" cache="SegmentaciónDeDatos_ASCENSOR" caption="ASCENSOR" columnCount="3" rowHeight="247650"/>
  <slicer name="VIVIENDA 2" xr10:uid="{F4785B2A-BB97-4B4E-9010-96B9085E763B}" cache="SegmentaciónDeDatos_VIVIENDA" caption="VIVIENDA" columnCount="2" rowHeight="247650"/>
  <slicer name="EX/IN" xr10:uid="{11496DDD-F91F-4921-B30B-5CBC90EA0477}" cache="SegmentaciónDeDatos_EX_IN" caption="EX/IN" rowHeight="247650"/>
  <slicer name="VIVIENDA" xr10:uid="{A2B68BBE-249E-43D1-A080-0A53D21C73E6}" cache="SegmentaciónDeDatos_VIVIENDA1" caption="VIVIENDA" columnCount="2" rowHeight="247650"/>
  <slicer name="ASCENSOR" xr10:uid="{66FDEDA2-9C2D-42D5-A5E2-D77C79F3B2D0}" cache="SegmentaciónDeDatos_ASCENSOR1" caption="ASCENSOR" columnCount="2" rowHeight="247650"/>
  <slicer name="EX-IN" xr10:uid="{2344EB9A-9342-4EE5-8FB7-F213F62A1AD8}" cache="SegmentaciónDeDatos_EX_IN1" caption="EX-IN" rowHeight="247650"/>
  <slicer name="GARAJE" xr10:uid="{2F2A829D-2F9B-403F-B8D3-7360EB637150}" cache="SegmentaciónDeDatos_GARAJE" caption="GARAJE" rowHeight="247650"/>
  <slicer name="CIUDAD 2" xr10:uid="{EB0C5706-223E-4B78-ADC5-01868C8FCA46}" cache="SegmentaciónDeDatos_CIUDAD1" caption="CIUDAD" rowHeight="247650"/>
  <slicer name="PLANTA" xr10:uid="{371442CA-730A-4B95-85C7-42E3B538513C}" cache="SegmentaciónDeDatos_PLANTA" caption="PLANTA" columnCount="3" rowHeight="247650"/>
  <slicer name="PLANTA 1" xr10:uid="{BF7A31F3-E336-4D97-8DE2-B6F4217D2255}" cache="SegmentaciónDeDatos_PLANTA1" caption="PLANTA" columnCount="4" rowHeight="247650"/>
  <slicer name="AREA" xr10:uid="{6EC4C5B7-194D-498F-A952-5D4F0D24E4A0}" cache="SegmentaciónDeDatos_AREA" caption="AREA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UDAD 1" xr10:uid="{D237434B-0963-4A08-A1F0-62E500B459EF}" cache="SegmentaciónDeDatos_CIUDAD" caption="CIUDAD" rowHeight="180000"/>
  <slicer name="HABITACIONES 1" xr10:uid="{A9F07333-B3F8-472D-AE30-55FDB07276BB}" cache="SegmentaciónDeDatos_HABITACIONES" caption="HABITACIONES" columnCount="3" rowHeight="180000"/>
  <slicer name="HABITACIONE 1" xr10:uid="{8FF5A474-9CFE-4A90-8776-2812742F11A1}" cache="SegmentaciónDeDatos_HABITACIONE" caption="HABITACIONE" columnCount="3" rowHeight="180000"/>
  <slicer name="ASCENSOR 1" xr10:uid="{7E000EAC-ADBD-4CD3-8440-1392A46C02E3}" cache="SegmentaciónDeDatos_ASCENSOR" caption="ASCENSOR" rowHeight="180000"/>
  <slicer name="VIVIENDA 1" xr10:uid="{0A48A319-78C7-4C4B-9F56-CA75E680E8F5}" cache="SegmentaciónDeDatos_VIVIENDA" caption="VIVIENDA" startItem="1" rowHeight="180000"/>
  <slicer name="EX/IN 1" xr10:uid="{020C2246-6787-48AE-8EE5-92379897F939}" cache="SegmentaciónDeDatos_EX_IN" caption="EX/IN" rowHeight="180000"/>
  <slicer name="VIVIENDA 3" xr10:uid="{32BAACC5-3FEE-4F94-B637-67C7DD61DEB1}" cache="SegmentaciónDeDatos_VIVIENDA1" caption="VIVIENDA" rowHeight="180000"/>
  <slicer name="ASCENSOR 3" xr10:uid="{81A3CEBD-BC59-47DE-B347-D14DA0B4687B}" cache="SegmentaciónDeDatos_ASCENSOR1" caption="ASCENSOR" rowHeight="180000"/>
  <slicer name="EX-IN 1" xr10:uid="{EEF2214F-17C0-4186-87EE-7099B317658B}" cache="SegmentaciónDeDatos_EX_IN1" caption="EX-IN" rowHeight="180000"/>
  <slicer name="GARAJE 1" xr10:uid="{59F21A89-ACF4-40A5-A696-B1964DAC42CD}" cache="SegmentaciónDeDatos_GARAJE" caption="GARAJE" rowHeight="180000"/>
  <slicer name="CIUDAD 3" xr10:uid="{6570C132-367E-4E1A-86B4-CFFA442B5EAB}" cache="SegmentaciónDeDatos_CIUDAD1" caption="CIUDAD" rowHeight="180000"/>
  <slicer name="AÑO 18" xr10:uid="{C9E7AA6E-518C-4D23-8D91-E8A9F7B5F483}" cache="SegmentaciónDeDatos_AÑO5" caption="AÑO" startItem="18" rowHeight="180000"/>
  <slicer name="AÑO 21" xr10:uid="{F464A945-280A-434C-95AB-D0B701714ECA}" cache="SegmentaciónDeDatos_AÑO7" caption="AÑO" rowHeight="180000"/>
  <slicer name="AÑO 19" xr10:uid="{B95B1159-EEEC-43DE-82C7-6BC63B903FC3}" cache="SegmentaciónDeDatos_AÑO6" caption="AÑO" startItem="19" rowHeight="180000"/>
  <slicer name="AÑO 6" xr10:uid="{FD7BFE26-B6B4-4F89-8CB2-1B638FDE0093}" cache="SegmentaciónDeDatos_AÑO4" caption="AÑO" startItem="9" rowHeight="180000"/>
  <slicer name="PROVINCIA 3" xr10:uid="{BC08CA51-7CA0-4E81-B713-2240AB3E8915}" cache="SegmentaciónDeDatos_PROVINCIA1" caption="PROVINCIA" rowHeight="180000"/>
  <slicer name="PROVINCIA 2" xr10:uid="{45667CEF-2119-4095-93D6-F5D26ACD2487}" cache="SegmentaciónDeDatos_PROVINCIA2" caption="PROVINCIA" rowHeight="1800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ARAJE 2" xr10:uid="{7725E366-5DD0-4862-8829-60C8AE4F7057}" cache="SegmentaciónDeDatos_GARAJE1" caption="GARAJE" rowHeight="2160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UDAD 4" xr10:uid="{4F07F465-5BBA-4F16-B84C-7E8F86DD0D22}" cache="SegmentaciónDeDatos_CIUDAD" caption="CIUDAD" rowHeight="247650"/>
  <slicer name="HABITACIONES 2" xr10:uid="{22E8447C-3325-4161-8669-EFF5A0D72DEB}" cache="SegmentaciónDeDatos_HABITACIONES" caption="HABITACIONES" columnCount="3" rowHeight="247650"/>
  <slicer name="HABITACIONE 2" xr10:uid="{D2C1A072-0CFE-4085-A4AF-7F188E609618}" cache="SegmentaciónDeDatos_HABITACIONE" caption="HABITACIONE" columnCount="3" rowHeight="247650"/>
  <slicer name="ASCENSOR 5" xr10:uid="{4C356C5D-FBDE-4C56-97A5-590BCC7070BD}" cache="SegmentaciónDeDatos_ASCENSOR" caption="ASCENSOR" rowHeight="216000"/>
  <slicer name="VIVIENDA 5" xr10:uid="{8D121550-3180-4EA9-8980-03DAC9BB2739}" cache="SegmentaciónDeDatos_VIVIENDA" caption="VIVIENDA" startItem="1" rowHeight="247650"/>
  <slicer name="EX/IN 2" xr10:uid="{A75E6C2C-689E-4553-8930-4D77A954D320}" cache="SegmentaciónDeDatos_EX_IN" caption="EX/IN" rowHeight="247650"/>
  <slicer name="VIVIENDA 4" xr10:uid="{C9439BF9-E85D-4826-9F76-DFA10242863E}" cache="SegmentaciónDeDatos_VIVIENDA1" caption="VIVIENDA" rowHeight="247650"/>
  <slicer name="ASCENSOR 4" xr10:uid="{0B8D08DF-ACF8-4B9D-9BB4-68F1EF2589E8}" cache="SegmentaciónDeDatos_ASCENSOR1" caption="ASCENSOR" rowHeight="216000"/>
  <slicer name="EX-IN 2" xr10:uid="{2809B13E-2A07-46BE-86E8-758382361450}" cache="SegmentaciónDeDatos_EX_IN1" caption="EX-IN" rowHeight="247650"/>
  <slicer name="GARAJE 3" xr10:uid="{9AD443F2-316E-4F77-B9D2-B3E5B20C6014}" cache="SegmentaciónDeDatos_GARAJE" caption="GARAJE" rowHeight="180000"/>
  <slicer name="CIUDAD 5" xr10:uid="{FB3D9901-8AF8-4464-899C-71731C473528}" cache="SegmentaciónDeDatos_CIUDAD1" caption="CIUDAD" rowHeight="247650"/>
  <slicer name="AÑO 9" xr10:uid="{E83C3DCB-3E3E-4623-A78A-9AE340399C7C}" cache="SegmentaciónDeDatos_AÑO" caption="AÑO" startItem="16" rowHeight="180000"/>
  <slicer name="AÑO 8" xr10:uid="{C8D1EF97-1039-48B1-B94F-A2469AE3CEA2}" cache="SegmentaciónDeDatos_AÑO1" caption="AÑO" startItem="17" rowHeight="180000"/>
  <slicer name="CIUDAD 10" xr10:uid="{4E6A3219-5EF7-4831-AB41-23FBBAC301D8}" cache="SegmentaciónDeDatos_CIUDAD2" caption="CIUDAD" rowHeight="180000"/>
  <slicer name="AÑO 11" xr10:uid="{8DF711D0-2F3C-4FEB-B254-73A4189E7894}" cache="SegmentaciónDeDatos_AÑO2" caption="AÑO" startItem="18" rowHeight="180000"/>
  <slicer name="CIUDAD 11" xr10:uid="{522A0C7C-7F25-40F8-9514-75537DF0B701}" cache="SegmentaciónDeDatos_CIUDAD3" caption="CIUDAD" rowHeight="180000"/>
  <slicer name="AÑO 10" xr10:uid="{291FEAA5-C6DB-45DD-945F-586A9D85DA09}" cache="SegmentaciónDeDatos_AÑO3" caption="AÑO" startItem="19" rowHeight="1800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ARAJE 4" xr10:uid="{8B309BB5-F930-4A63-B723-0AACA787145D}" cache="SegmentaciónDeDatos_GARAJE1" caption="GARAJE" rowHeight="216000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 12" xr10:uid="{FF2EF964-0D78-4D99-83F3-A8A1E5DC36CD}" cache="SegmentaciónDeDatos_AÑO" caption="AÑO-EVOLUTIVO-POST-ALQUILER" startItem="6" rowHeight="216000"/>
  <slicer name="AÑO 13" xr10:uid="{958C0838-0C5F-41B1-9CAF-D9732D37B945}" cache="SegmentaciónDeDatos_AÑO1" caption="AÑO-EVOLUTIVO-POST-ALQUILER" startItem="13" rowHeight="216000"/>
  <slicer name="CIUDAD 8" xr10:uid="{F371912E-DAA8-4300-8F2D-58A75E989C94}" cache="SegmentaciónDeDatos_CIUDAD2" caption="CIUDAD-EVOLUTIVO-ALQUILER" rowHeight="252000"/>
  <slicer name="AÑO 14" xr10:uid="{581CB151-1465-4D98-A22B-FD3386DF8B8B}" cache="SegmentaciónDeDatos_AÑO2" caption="AÑO-EVOLUTIVO-VENTA" startItem="12" rowHeight="247650"/>
  <slicer name="CIUDAD 9" xr10:uid="{BF71AE41-0D17-4B38-860A-67BB37FA3DD8}" cache="SegmentaciónDeDatos_CIUDAD3" caption="EVOLUTIVO-CIUDAD-VENTA" rowHeight="247650"/>
  <slicer name="AÑO 15" xr10:uid="{215D21F2-7943-40BC-952B-7216CA55BDD2}" cache="SegmentaciónDeDatos_AÑO3" caption="AÑO-EVOLUTIVO-VENTA" startItem="17" rowHeight="247650"/>
  <slicer name="AREA 3" xr10:uid="{CFC135BB-3128-46BC-9EF2-5A211567BC99}" cache="SegmentaciónDeDatos_AREA1" caption="AREA" rowHeight="257175"/>
  <slicer name="AREA 4" xr10:uid="{FBA64F57-F063-45D3-82D1-93D6DE032FD2}" cache="SegmentaciónDeDatos_AREA2" caption="AREA" startItem="1" rowHeight="257175"/>
</slicers>
</file>

<file path=xl/slicers/slicer7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" xr10:uid="{EC26FB78-57E0-4AC1-9CB0-8CCAA963D269}" cache="SegmentaciónDeDatos_AÑO" caption="AÑO-EVOLUTIVO-POST-ALQUILER" startItem="6" rowHeight="180000"/>
  <slicer name="AÑO 2" xr10:uid="{C6FA627C-3DBD-4B1A-9704-F215AF00D543}" cache="SegmentaciónDeDatos_AÑO1" caption="AÑO-EVOLUTIVO-POST-ALQUILER" startItem="3" rowHeight="180000"/>
  <slicer name="CIUDAD 6" xr10:uid="{B8904E84-A2AF-4E61-B38D-894B10F44BC0}" cache="SegmentaciónDeDatos_CIUDAD2" caption="CIUDAD-EVOLUTIVO-ALQUILER" rowHeight="180000"/>
  <slicer name="AREA 1" xr10:uid="{6F22C8A7-C4AB-489E-B51D-5B6C86003733}" cache="SegmentaciónDeDatos_AREA1" caption="AREA" rowHeight="257175"/>
</slicers>
</file>

<file path=xl/slicers/slicer8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 1" xr10:uid="{3A85362A-CEFF-4B97-B16B-63493742E0ED}" cache="SegmentaciónDeDatos_AÑO2" caption="AÑO-EVOLUTIVO-VENTA" startItem="14" rowHeight="247650"/>
  <slicer name="CIUDAD 7" xr10:uid="{4CBEBD96-FC5D-45DC-BD1A-12A39D5B1FFE}" cache="SegmentaciónDeDatos_CIUDAD3" caption="EVOLUTIVO-CIUDAD-VENTA" rowHeight="247650"/>
  <slicer name="AÑO 5" xr10:uid="{AAD44F20-65BB-423A-B10F-E3A5A193E2F5}" cache="SegmentaciónDeDatos_AÑO3" caption="AÑO-EVOLUTIVO-VENTA" startItem="17" rowHeight="247650"/>
  <slicer name="AREA 2" xr10:uid="{BD30356A-CDF3-4F5A-80C6-145FB000354F}" cache="SegmentaciónDeDatos_AREA2" caption="AREA" rowHeight="257175"/>
</slicers>
</file>

<file path=xl/slicers/slicer9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 17" xr10:uid="{B3BCBBAD-26F9-45DE-BEC2-806F77048F26}" cache="SegmentaciónDeDatos_AÑO5" caption="AÑO" startItem="18" rowHeight="257175"/>
  <slicer name="AÑO 22" xr10:uid="{919EE4D6-F3DB-4893-B89E-55E7B19055AA}" cache="SegmentaciónDeDatos_AÑO5" caption="AÑO" rowHeight="180000"/>
  <slicer name="AÑO 7" xr10:uid="{BF2D669B-82D0-45CD-998F-E7CF28C4D91F}" cache="SegmentaciónDeDatos_AÑO5" caption="AÑO" startItem="12" rowHeight="257175"/>
  <slicer name="AÑO 4" xr10:uid="{90F3007F-2739-437B-B5CD-F1C792D5E1C4}" cache="SegmentaciónDeDatos_AÑO4" caption="AÑO" startItem="3" rowHeight="257175"/>
  <slicer name="AÑO 3" xr10:uid="{2E231CEC-0AF9-47BE-B308-9C1F579A5AC2}" cache="SegmentaciónDeDatos_AÑO4" caption="AÑO" startItem="10" rowHeight="257175"/>
  <slicer name="PROVINCIA" xr10:uid="{6C39F5BA-5812-4B92-8A4D-1F94B190C578}" cache="SegmentaciónDeDatos_PROVINCIA2" caption="PROVINCIA" rowHeight="257175"/>
</slicers>
</file>

<file path=xl/slicers/slicer10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 20" xr10:uid="{0C3596EF-8586-4F1D-A11B-D95BCDC14ACD}" cache="SegmentaciónDeDatos_AÑO7" caption="AÑO" rowHeight="257175"/>
  <slicer name="AÑO 16" xr10:uid="{0D4B6669-5133-4141-A705-848D14A6D5C5}" cache="SegmentaciónDeDatos_AÑO6" caption="AÑO" rowHeight="257175"/>
  <slicer name="PROVINCIA 1" xr10:uid="{E914DF12-CDA6-4D2D-B797-07EA93112A12}" cache="SegmentaciónDeDatos_PROVINCIA1" caption="PROVINCIA" rowHeight="25717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C3645A-A635-4FB2-A460-3F0F49E334DA}" name="TablaFinalAlquiler" displayName="TablaFinalAlquiler" ref="A7:P2158" totalsRowShown="0">
  <autoFilter ref="A7:P2158" xr:uid="{C2A7A2AD-5C31-4357-880E-73CE5BC2C5CC}"/>
  <sortState xmlns:xlrd2="http://schemas.microsoft.com/office/spreadsheetml/2017/richdata2" ref="A8:P2158">
    <sortCondition descending="1" ref="C7:C2158"/>
  </sortState>
  <tableColumns count="16">
    <tableColumn id="1" xr3:uid="{376AE761-858D-44AB-B0C8-7F18F5F6289A}" name="TITULO"/>
    <tableColumn id="2" xr3:uid="{832850D9-AE6C-47AA-A1AE-BFCB688F0383}" name="CIUDAD"/>
    <tableColumn id="3" xr3:uid="{B9C0C9F2-3D51-43F4-A3D8-D26157858B08}" name="COSTE" dataDxfId="1378" dataCellStyle="Moneda"/>
    <tableColumn id="4" xr3:uid="{120BF8C8-A401-485A-9030-FF3BFAC7C179}" name="HABITACIONES" dataDxfId="1377"/>
    <tableColumn id="5" xr3:uid="{7D5BC8FE-C9E5-4B20-90E3-2EF69F6EF032}" name="METROS CUADRADOS" dataDxfId="1376"/>
    <tableColumn id="6" xr3:uid="{98A5C902-814E-4C0D-B990-201E471C3ADE}" name="PLANTA"/>
    <tableColumn id="14" xr3:uid="{658F1710-89D1-4ADD-AAB0-970C11ED20D9}" name="VIVIENDA"/>
    <tableColumn id="7" xr3:uid="{83930ECE-7293-4181-8E2E-FF03A1696077}" name="ASCENSOR"/>
    <tableColumn id="8" xr3:uid="{009A426E-AE07-45B1-B800-881D6190F8EB}" name="EX-IN"/>
    <tableColumn id="9" xr3:uid="{26A71AAC-0693-4D5B-8622-7BF8CAB33BB7}" name="GARAJE"/>
    <tableColumn id="10" xr3:uid="{C2582DD8-0AB3-493B-84CE-F3B5A96D392C}" name="COSTE GARJE"/>
    <tableColumn id="11" xr3:uid="{F8B422BA-7370-45B8-A051-0FDB266B7CB5}" name="COSTE TOTAL" dataDxfId="1375" dataCellStyle="Moneda"/>
    <tableColumn id="12" xr3:uid="{B8217072-75BB-4AA5-B127-7A5286D5C0B4}" name="COSTE/METRO" dataDxfId="1374" dataCellStyle="Moneda"/>
    <tableColumn id="13" xr3:uid="{AEC4A5F3-18F7-4E16-B473-0268AC8C53D2}" name="COSTE HABITACION" dataDxfId="1373" dataCellStyle="Moneda"/>
    <tableColumn id="15" xr3:uid="{2B774419-DD6C-4A9F-BDCE-054E568F46E9}" name="NEGOCIO" dataCellStyle="Moneda"/>
    <tableColumn id="16" xr3:uid="{49D61906-FD90-4714-A0C6-6CE07674632D}" name="AREA" dataCellStyle="Moned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51848F-0257-4203-BAC8-EDEB3D8D71A1}" name="TablaCompra" displayName="TablaCompra" ref="A1:P5294" totalsRowShown="0">
  <autoFilter ref="A1:P5294" xr:uid="{56EAC029-9EE7-4203-AB93-0BD0D723EB8C}"/>
  <sortState xmlns:xlrd2="http://schemas.microsoft.com/office/spreadsheetml/2017/richdata2" ref="A2:P5294">
    <sortCondition descending="1" ref="C1:C5294"/>
  </sortState>
  <tableColumns count="16">
    <tableColumn id="13" xr3:uid="{4C4151C4-FA71-4495-82B4-033FA99D8EFC}" name="TITULO" dataDxfId="1372"/>
    <tableColumn id="2" xr3:uid="{D0D12193-73EE-4DBD-B863-5EC8D1EF235E}" name="CIUDAD"/>
    <tableColumn id="3" xr3:uid="{80942334-7511-415C-B7F6-0E898CE2CA5A}" name="COSTE" dataCellStyle="Moneda"/>
    <tableColumn id="4" xr3:uid="{606A240A-C892-4EE8-8EED-92C6DCE582BC}" name="HABITACIONE"/>
    <tableColumn id="5" xr3:uid="{E952C2B9-4191-428E-BA34-00FBAB471D1D}" name="METROS CUADRADOS"/>
    <tableColumn id="6" xr3:uid="{0E4C2F26-59B4-41A4-B6C2-3869CA0B1CDD}" name="VIVIENDA"/>
    <tableColumn id="7" xr3:uid="{3A51E4D5-5E1E-4BA3-939E-E8DEFD01491D}" name="PLANTA"/>
    <tableColumn id="8" xr3:uid="{55F24B59-21CE-4A94-9AC6-F966E51E54EE}" name="ASCENSOR"/>
    <tableColumn id="9" xr3:uid="{D97A1859-08A7-4263-B4C1-457387E21C1E}" name="EX/IN"/>
    <tableColumn id="10" xr3:uid="{BAB2B87D-DD71-4AE1-A89E-599EED4E36A3}" name="GARAJE"/>
    <tableColumn id="11" xr3:uid="{B1049849-AFA9-4B2D-9E15-9658D3877FF5}" name="COSTE GARAJE"/>
    <tableColumn id="14" xr3:uid="{822FAD9C-3F75-4780-A77E-BF5D9B56612A}" name="COSTE TOTAL" dataDxfId="1371"/>
    <tableColumn id="15" xr3:uid="{DA6FA68E-C927-4116-9600-6A325F8E154A}" name="COSTE/METRO" dataDxfId="1370"/>
    <tableColumn id="16" xr3:uid="{85B4BBDB-6C25-4CD6-B695-D5F60EDFE7AC}" name="COSTE/HABITACION" dataDxfId="1369"/>
    <tableColumn id="17" xr3:uid="{5A35183C-D021-4E2B-9138-83E16E6283F6}" name="AREA" dataDxfId="1368"/>
    <tableColumn id="1" xr3:uid="{6C8E45BC-118C-4242-83C1-7DE06F9D3ECF}" name="NEGOCIO2" dataDxfId="136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2EC1EC1-9FF6-49C5-9C56-A37A32579671}" name="EVOLUTIVO_ALQ" displayName="EVOLUTIVO_ALQ" ref="A1:J2650" totalsRowShown="0">
  <autoFilter ref="A1:J2650" xr:uid="{92EC1EC1-9FF6-49C5-9C56-A37A32579671}"/>
  <sortState xmlns:xlrd2="http://schemas.microsoft.com/office/spreadsheetml/2017/richdata2" ref="A2:J2453">
    <sortCondition descending="1" ref="C1:C2453"/>
  </sortState>
  <tableColumns count="10">
    <tableColumn id="1" xr3:uid="{6695E679-1E3E-4F0B-ADC1-957344219B34}" name="FECHA" dataDxfId="1333"/>
    <tableColumn id="8" xr3:uid="{6443A6B2-A9C0-4A54-BF7A-77AC01F1620F}" name="AÑO" dataDxfId="1332"/>
    <tableColumn id="2" xr3:uid="{3CF96995-7BE7-4B27-8BD1-308FF3E54698}" name="PRECIO M2" dataDxfId="1331" dataCellStyle="Moneda"/>
    <tableColumn id="3" xr3:uid="{0854579E-7265-44E1-8522-B21E9E89DDF8}" name="VARIACION MENSUAL"/>
    <tableColumn id="4" xr3:uid="{32634642-45B8-49A4-9B72-E7119C910649}" name="VARIACION TRIMESTRAL"/>
    <tableColumn id="5" xr3:uid="{3A0B4051-1278-43A2-8BE6-4A93CA0E41DD}" name="VARIACION ANUAL"/>
    <tableColumn id="6" xr3:uid="{422BBA0B-3C3B-46EE-BADB-ECB30334B799}" name="CIUDAD"/>
    <tableColumn id="7" xr3:uid="{2F5A656C-7F1C-48F1-B60E-E537C5839B1D}" name="AREA"/>
    <tableColumn id="9" xr3:uid="{4EDCD1AC-E80C-4EC3-90C9-06CA4848CB7E}" name="BARRIO"/>
    <tableColumn id="10" xr3:uid="{AFF747F2-10BC-4643-A22D-9E045D1809F1}" name="NEGOCIO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B829FDD-9BB4-4E86-AD63-7786E9FCDF6F}" name="Tabla11" displayName="Tabla11" ref="A1:J3353" totalsRowShown="0">
  <autoFilter ref="A1:J3353" xr:uid="{3B829FDD-9BB4-4E86-AD63-7786E9FCDF6F}"/>
  <sortState xmlns:xlrd2="http://schemas.microsoft.com/office/spreadsheetml/2017/richdata2" ref="A2:J3156">
    <sortCondition descending="1" ref="C1:C3156"/>
  </sortState>
  <tableColumns count="10">
    <tableColumn id="1" xr3:uid="{EEA5195D-2CD1-4C8F-97AE-7ABDDBF41978}" name="FECHA" dataDxfId="1325"/>
    <tableColumn id="8" xr3:uid="{F5340503-686C-4638-9EC8-FEB5CC87B2B9}" name="AÑO" dataDxfId="1324"/>
    <tableColumn id="2" xr3:uid="{FE89D10F-857C-4E5F-B99A-62E2C3846A2B}" name="PRECIO M2" dataDxfId="1323" dataCellStyle="Moneda"/>
    <tableColumn id="3" xr3:uid="{AC2E9E83-D093-4801-B080-EE6DFA50317A}" name="VARIACION MENSUAL"/>
    <tableColumn id="4" xr3:uid="{D8CB10CC-BF4E-4347-97A0-2726C16177F2}" name="VARIACION TRIMESTRAL"/>
    <tableColumn id="5" xr3:uid="{27682B54-9149-4102-A979-516EC42A1A56}" name="VARIACION ANUAL"/>
    <tableColumn id="6" xr3:uid="{2312EB6B-4007-46A6-ACF1-0D22E41819A6}" name="CIUDAD"/>
    <tableColumn id="9" xr3:uid="{4307A03B-880E-49F1-B3A2-479D510AB0C1}" name="AREA"/>
    <tableColumn id="7" xr3:uid="{FD8CEDF9-A900-4733-B8C8-A339128E462A}" name="BARRIO"/>
    <tableColumn id="10" xr3:uid="{D70D31A2-977C-4EFF-B80F-0189B408A04B}" name="NEGOCIO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50E9414-F01A-45FC-995A-2174333F40A2}" name="Tabla4" displayName="Tabla4" ref="A1:H881" totalsRowShown="0">
  <autoFilter ref="A1:H881" xr:uid="{150E9414-F01A-45FC-995A-2174333F40A2}"/>
  <sortState xmlns:xlrd2="http://schemas.microsoft.com/office/spreadsheetml/2017/richdata2" ref="A2:H881">
    <sortCondition descending="1" ref="C1:C881"/>
  </sortState>
  <tableColumns count="8">
    <tableColumn id="1" xr3:uid="{4D38BEBD-5000-4C04-9D46-98D88934657C}" name="MES"/>
    <tableColumn id="2" xr3:uid="{F13E2977-93FD-4910-9F5A-1A3341B987B7}" name="AÑO"/>
    <tableColumn id="3" xr3:uid="{BBBDF59E-908A-4F2C-911F-3325FBE33328}" name="COSTE METRO " dataDxfId="1316" dataCellStyle="Moneda"/>
    <tableColumn id="4" xr3:uid="{334A3C4F-47B1-4B45-BB88-CD6AD052DC31}" name="VARIACIÓN MENSUAL"/>
    <tableColumn id="5" xr3:uid="{ACF0FD8B-61C4-4340-9A3F-44774E0EEB85}" name="VARIACION TRIMESTRAL"/>
    <tableColumn id="6" xr3:uid="{30D49D4C-6B68-49A3-B309-99EC5A325162}" name="VARIACIÓN ANUAL"/>
    <tableColumn id="7" xr3:uid="{647D0135-DBC1-4F61-90E1-13D15C13C55D}" name="PROVINCIA"/>
    <tableColumn id="8" xr3:uid="{2DC6CD10-42A2-42AF-BF98-290CAA97CE5A}" name="NEGOCIO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E38D794-A260-465D-A6AB-6F32B31C9C9A}" name="Tabla6" displayName="Tabla6" ref="A1:H907" totalsRowShown="0">
  <autoFilter ref="A1:H907" xr:uid="{2E38D794-A260-465D-A6AB-6F32B31C9C9A}"/>
  <sortState xmlns:xlrd2="http://schemas.microsoft.com/office/spreadsheetml/2017/richdata2" ref="A2:H676">
    <sortCondition ref="G1:G676"/>
  </sortState>
  <tableColumns count="8">
    <tableColumn id="1" xr3:uid="{FF5E5EA4-8254-4955-9136-D46932565FBF}" name="MES"/>
    <tableColumn id="2" xr3:uid="{F09DBBED-9AD9-4B93-A48A-E0EAF038D6DF}" name="AÑO"/>
    <tableColumn id="3" xr3:uid="{D6024435-50AA-44A9-A051-7E2EC49A3EA3}" name="COSTE METRO " dataDxfId="1315" dataCellStyle="Moneda"/>
    <tableColumn id="4" xr3:uid="{4E07B8B0-08C9-40F1-A176-8FAB14586580}" name="VARIACIÓN MENSUAL"/>
    <tableColumn id="5" xr3:uid="{A2E9F19F-4491-4944-BE52-69422061C556}" name="VARIACION TRIMESTRAL"/>
    <tableColumn id="6" xr3:uid="{015A5FAB-DDB7-46FB-8F1D-0648D4558122}" name="VARIACIÓN ANUAL"/>
    <tableColumn id="7" xr3:uid="{D4F6BF8F-8FD0-4A6F-94FA-D2B54C3E738E}" name="PROVINCIA"/>
    <tableColumn id="8" xr3:uid="{3D2A0316-063B-4C2E-BC2E-8D6BA3708030}" name="NEGOC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pivotTable" Target="../pivotTables/pivotTable15.xml"/><Relationship Id="rId18" Type="http://schemas.openxmlformats.org/officeDocument/2006/relationships/pivotTable" Target="../pivotTables/pivotTable20.xml"/><Relationship Id="rId26" Type="http://schemas.openxmlformats.org/officeDocument/2006/relationships/pivotTable" Target="../pivotTables/pivotTable28.xml"/><Relationship Id="rId39" Type="http://schemas.openxmlformats.org/officeDocument/2006/relationships/pivotTable" Target="../pivotTables/pivotTable41.xml"/><Relationship Id="rId21" Type="http://schemas.openxmlformats.org/officeDocument/2006/relationships/pivotTable" Target="../pivotTables/pivotTable23.xml"/><Relationship Id="rId34" Type="http://schemas.openxmlformats.org/officeDocument/2006/relationships/pivotTable" Target="../pivotTables/pivotTable36.xml"/><Relationship Id="rId42" Type="http://schemas.openxmlformats.org/officeDocument/2006/relationships/pivotTable" Target="../pivotTables/pivotTable44.xml"/><Relationship Id="rId47" Type="http://schemas.openxmlformats.org/officeDocument/2006/relationships/pivotTable" Target="../pivotTables/pivotTable49.xml"/><Relationship Id="rId50" Type="http://schemas.openxmlformats.org/officeDocument/2006/relationships/pivotTable" Target="../pivotTables/pivotTable52.xml"/><Relationship Id="rId55" Type="http://schemas.openxmlformats.org/officeDocument/2006/relationships/pivotTable" Target="../pivotTables/pivotTable57.xml"/><Relationship Id="rId7" Type="http://schemas.openxmlformats.org/officeDocument/2006/relationships/pivotTable" Target="../pivotTables/pivotTable9.xml"/><Relationship Id="rId2" Type="http://schemas.openxmlformats.org/officeDocument/2006/relationships/pivotTable" Target="../pivotTables/pivotTable4.xml"/><Relationship Id="rId16" Type="http://schemas.openxmlformats.org/officeDocument/2006/relationships/pivotTable" Target="../pivotTables/pivotTable18.xml"/><Relationship Id="rId29" Type="http://schemas.openxmlformats.org/officeDocument/2006/relationships/pivotTable" Target="../pivotTables/pivotTable31.xml"/><Relationship Id="rId11" Type="http://schemas.openxmlformats.org/officeDocument/2006/relationships/pivotTable" Target="../pivotTables/pivotTable13.xml"/><Relationship Id="rId24" Type="http://schemas.openxmlformats.org/officeDocument/2006/relationships/pivotTable" Target="../pivotTables/pivotTable26.xml"/><Relationship Id="rId32" Type="http://schemas.openxmlformats.org/officeDocument/2006/relationships/pivotTable" Target="../pivotTables/pivotTable34.xml"/><Relationship Id="rId37" Type="http://schemas.openxmlformats.org/officeDocument/2006/relationships/pivotTable" Target="../pivotTables/pivotTable39.xml"/><Relationship Id="rId40" Type="http://schemas.openxmlformats.org/officeDocument/2006/relationships/pivotTable" Target="../pivotTables/pivotTable42.xml"/><Relationship Id="rId45" Type="http://schemas.openxmlformats.org/officeDocument/2006/relationships/pivotTable" Target="../pivotTables/pivotTable47.xml"/><Relationship Id="rId53" Type="http://schemas.openxmlformats.org/officeDocument/2006/relationships/pivotTable" Target="../pivotTables/pivotTable55.xml"/><Relationship Id="rId58" Type="http://schemas.openxmlformats.org/officeDocument/2006/relationships/pivotTable" Target="../pivotTables/pivotTable60.xml"/><Relationship Id="rId5" Type="http://schemas.openxmlformats.org/officeDocument/2006/relationships/pivotTable" Target="../pivotTables/pivotTable7.xml"/><Relationship Id="rId61" Type="http://schemas.openxmlformats.org/officeDocument/2006/relationships/drawing" Target="../drawings/drawing3.xml"/><Relationship Id="rId19" Type="http://schemas.openxmlformats.org/officeDocument/2006/relationships/pivotTable" Target="../pivotTables/pivotTable21.xml"/><Relationship Id="rId14" Type="http://schemas.openxmlformats.org/officeDocument/2006/relationships/pivotTable" Target="../pivotTables/pivotTable16.xml"/><Relationship Id="rId22" Type="http://schemas.openxmlformats.org/officeDocument/2006/relationships/pivotTable" Target="../pivotTables/pivotTable24.xml"/><Relationship Id="rId27" Type="http://schemas.openxmlformats.org/officeDocument/2006/relationships/pivotTable" Target="../pivotTables/pivotTable29.xml"/><Relationship Id="rId30" Type="http://schemas.openxmlformats.org/officeDocument/2006/relationships/pivotTable" Target="../pivotTables/pivotTable32.xml"/><Relationship Id="rId35" Type="http://schemas.openxmlformats.org/officeDocument/2006/relationships/pivotTable" Target="../pivotTables/pivotTable37.xml"/><Relationship Id="rId43" Type="http://schemas.openxmlformats.org/officeDocument/2006/relationships/pivotTable" Target="../pivotTables/pivotTable45.xml"/><Relationship Id="rId48" Type="http://schemas.openxmlformats.org/officeDocument/2006/relationships/pivotTable" Target="../pivotTables/pivotTable50.xml"/><Relationship Id="rId56" Type="http://schemas.openxmlformats.org/officeDocument/2006/relationships/pivotTable" Target="../pivotTables/pivotTable58.xml"/><Relationship Id="rId8" Type="http://schemas.openxmlformats.org/officeDocument/2006/relationships/pivotTable" Target="../pivotTables/pivotTable10.xml"/><Relationship Id="rId51" Type="http://schemas.openxmlformats.org/officeDocument/2006/relationships/pivotTable" Target="../pivotTables/pivotTable53.xml"/><Relationship Id="rId3" Type="http://schemas.openxmlformats.org/officeDocument/2006/relationships/pivotTable" Target="../pivotTables/pivotTable5.xml"/><Relationship Id="rId12" Type="http://schemas.openxmlformats.org/officeDocument/2006/relationships/pivotTable" Target="../pivotTables/pivotTable14.xml"/><Relationship Id="rId17" Type="http://schemas.openxmlformats.org/officeDocument/2006/relationships/pivotTable" Target="../pivotTables/pivotTable19.xml"/><Relationship Id="rId25" Type="http://schemas.openxmlformats.org/officeDocument/2006/relationships/pivotTable" Target="../pivotTables/pivotTable27.xml"/><Relationship Id="rId33" Type="http://schemas.openxmlformats.org/officeDocument/2006/relationships/pivotTable" Target="../pivotTables/pivotTable35.xml"/><Relationship Id="rId38" Type="http://schemas.openxmlformats.org/officeDocument/2006/relationships/pivotTable" Target="../pivotTables/pivotTable40.xml"/><Relationship Id="rId46" Type="http://schemas.openxmlformats.org/officeDocument/2006/relationships/pivotTable" Target="../pivotTables/pivotTable48.xml"/><Relationship Id="rId59" Type="http://schemas.openxmlformats.org/officeDocument/2006/relationships/pivotTable" Target="../pivotTables/pivotTable61.xml"/><Relationship Id="rId20" Type="http://schemas.openxmlformats.org/officeDocument/2006/relationships/pivotTable" Target="../pivotTables/pivotTable22.xml"/><Relationship Id="rId41" Type="http://schemas.openxmlformats.org/officeDocument/2006/relationships/pivotTable" Target="../pivotTables/pivotTable43.xml"/><Relationship Id="rId54" Type="http://schemas.openxmlformats.org/officeDocument/2006/relationships/pivotTable" Target="../pivotTables/pivotTable56.xml"/><Relationship Id="rId62" Type="http://schemas.microsoft.com/office/2007/relationships/slicer" Target="../slicers/slicer1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15" Type="http://schemas.openxmlformats.org/officeDocument/2006/relationships/pivotTable" Target="../pivotTables/pivotTable17.xml"/><Relationship Id="rId23" Type="http://schemas.openxmlformats.org/officeDocument/2006/relationships/pivotTable" Target="../pivotTables/pivotTable25.xml"/><Relationship Id="rId28" Type="http://schemas.openxmlformats.org/officeDocument/2006/relationships/pivotTable" Target="../pivotTables/pivotTable30.xml"/><Relationship Id="rId36" Type="http://schemas.openxmlformats.org/officeDocument/2006/relationships/pivotTable" Target="../pivotTables/pivotTable38.xml"/><Relationship Id="rId49" Type="http://schemas.openxmlformats.org/officeDocument/2006/relationships/pivotTable" Target="../pivotTables/pivotTable51.xml"/><Relationship Id="rId57" Type="http://schemas.openxmlformats.org/officeDocument/2006/relationships/pivotTable" Target="../pivotTables/pivotTable59.xml"/><Relationship Id="rId10" Type="http://schemas.openxmlformats.org/officeDocument/2006/relationships/pivotTable" Target="../pivotTables/pivotTable12.xml"/><Relationship Id="rId31" Type="http://schemas.openxmlformats.org/officeDocument/2006/relationships/pivotTable" Target="../pivotTables/pivotTable33.xml"/><Relationship Id="rId44" Type="http://schemas.openxmlformats.org/officeDocument/2006/relationships/pivotTable" Target="../pivotTables/pivotTable46.xml"/><Relationship Id="rId52" Type="http://schemas.openxmlformats.org/officeDocument/2006/relationships/pivotTable" Target="../pivotTables/pivotTable54.xml"/><Relationship Id="rId60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3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5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7.xml"/><Relationship Id="rId3" Type="http://schemas.openxmlformats.org/officeDocument/2006/relationships/pivotTable" Target="../pivotTables/pivotTable64.xml"/><Relationship Id="rId7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63.xml"/><Relationship Id="rId1" Type="http://schemas.openxmlformats.org/officeDocument/2006/relationships/pivotTable" Target="../pivotTables/pivotTable62.xml"/><Relationship Id="rId6" Type="http://schemas.openxmlformats.org/officeDocument/2006/relationships/pivotTable" Target="../pivotTables/pivotTable67.xml"/><Relationship Id="rId5" Type="http://schemas.openxmlformats.org/officeDocument/2006/relationships/pivotTable" Target="../pivotTables/pivotTable66.xml"/><Relationship Id="rId10" Type="http://schemas.microsoft.com/office/2007/relationships/slicer" Target="../slicers/slicer7.xml"/><Relationship Id="rId4" Type="http://schemas.openxmlformats.org/officeDocument/2006/relationships/pivotTable" Target="../pivotTables/pivotTable65.xml"/><Relationship Id="rId9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8.xml"/><Relationship Id="rId3" Type="http://schemas.openxmlformats.org/officeDocument/2006/relationships/pivotTable" Target="../pivotTables/pivotTable70.xml"/><Relationship Id="rId7" Type="http://schemas.openxmlformats.org/officeDocument/2006/relationships/pivotTable" Target="../pivotTables/pivotTable74.xml"/><Relationship Id="rId2" Type="http://schemas.openxmlformats.org/officeDocument/2006/relationships/pivotTable" Target="../pivotTables/pivotTable69.xml"/><Relationship Id="rId1" Type="http://schemas.openxmlformats.org/officeDocument/2006/relationships/pivotTable" Target="../pivotTables/pivotTable68.xml"/><Relationship Id="rId6" Type="http://schemas.openxmlformats.org/officeDocument/2006/relationships/pivotTable" Target="../pivotTables/pivotTable73.xml"/><Relationship Id="rId5" Type="http://schemas.openxmlformats.org/officeDocument/2006/relationships/pivotTable" Target="../pivotTables/pivotTable72.xml"/><Relationship Id="rId10" Type="http://schemas.microsoft.com/office/2007/relationships/slicer" Target="../slicers/slicer8.xml"/><Relationship Id="rId4" Type="http://schemas.openxmlformats.org/officeDocument/2006/relationships/pivotTable" Target="../pivotTables/pivotTable71.xml"/><Relationship Id="rId9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7.xml"/><Relationship Id="rId2" Type="http://schemas.openxmlformats.org/officeDocument/2006/relationships/pivotTable" Target="../pivotTables/pivotTable76.xml"/><Relationship Id="rId1" Type="http://schemas.openxmlformats.org/officeDocument/2006/relationships/pivotTable" Target="../pivotTables/pivotTable75.xml"/><Relationship Id="rId6" Type="http://schemas.microsoft.com/office/2007/relationships/slicer" Target="../slicers/slicer9.xml"/><Relationship Id="rId5" Type="http://schemas.openxmlformats.org/officeDocument/2006/relationships/table" Target="../tables/table5.xml"/><Relationship Id="rId4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0.xml"/><Relationship Id="rId2" Type="http://schemas.openxmlformats.org/officeDocument/2006/relationships/pivotTable" Target="../pivotTables/pivotTable79.xml"/><Relationship Id="rId1" Type="http://schemas.openxmlformats.org/officeDocument/2006/relationships/pivotTable" Target="../pivotTables/pivotTable78.xml"/><Relationship Id="rId6" Type="http://schemas.microsoft.com/office/2007/relationships/slicer" Target="../slicers/slicer10.xml"/><Relationship Id="rId5" Type="http://schemas.openxmlformats.org/officeDocument/2006/relationships/table" Target="../tables/table6.xml"/><Relationship Id="rId4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117D-8694-4BEF-A3EB-9AF7059C0808}">
  <dimension ref="A7:V2158"/>
  <sheetViews>
    <sheetView zoomScale="80" zoomScaleNormal="80" workbookViewId="0">
      <selection activeCell="F206" sqref="F206:F2072"/>
    </sheetView>
  </sheetViews>
  <sheetFormatPr baseColWidth="10" defaultRowHeight="15" x14ac:dyDescent="0.25"/>
  <cols>
    <col min="1" max="1" width="75" bestFit="1" customWidth="1"/>
    <col min="3" max="3" width="11.5703125" style="1"/>
    <col min="4" max="4" width="16.140625" style="4" customWidth="1"/>
    <col min="5" max="5" width="22.140625" style="17" customWidth="1"/>
    <col min="8" max="8" width="12.7109375" customWidth="1"/>
    <col min="11" max="11" width="14.85546875" customWidth="1"/>
    <col min="12" max="12" width="14.7109375" style="16" customWidth="1"/>
    <col min="13" max="13" width="15.85546875" style="16" customWidth="1"/>
    <col min="14" max="14" width="20.28515625" style="16" customWidth="1"/>
    <col min="19" max="19" width="18.140625" bestFit="1" customWidth="1"/>
    <col min="20" max="20" width="23.140625" bestFit="1" customWidth="1"/>
    <col min="21" max="21" width="5.5703125" bestFit="1" customWidth="1"/>
    <col min="22" max="22" width="12.5703125" bestFit="1" customWidth="1"/>
  </cols>
  <sheetData>
    <row r="7" spans="1:22" x14ac:dyDescent="0.25">
      <c r="A7" t="s">
        <v>0</v>
      </c>
      <c r="B7" t="s">
        <v>1</v>
      </c>
      <c r="C7" s="1" t="s">
        <v>2</v>
      </c>
      <c r="D7" s="17" t="s">
        <v>96</v>
      </c>
      <c r="E7" s="17" t="s">
        <v>4</v>
      </c>
      <c r="F7" t="s">
        <v>6</v>
      </c>
      <c r="G7" t="s">
        <v>5</v>
      </c>
      <c r="H7" t="s">
        <v>7</v>
      </c>
      <c r="I7" t="s">
        <v>97</v>
      </c>
      <c r="J7" t="s">
        <v>98</v>
      </c>
      <c r="K7" t="s">
        <v>99</v>
      </c>
      <c r="L7" s="16" t="s">
        <v>11</v>
      </c>
      <c r="M7" s="16" t="s">
        <v>12</v>
      </c>
      <c r="N7" s="16" t="s">
        <v>100</v>
      </c>
      <c r="O7" t="s">
        <v>182</v>
      </c>
      <c r="P7" t="s">
        <v>199</v>
      </c>
    </row>
    <row r="8" spans="1:22" x14ac:dyDescent="0.25">
      <c r="A8" t="s">
        <v>7481</v>
      </c>
      <c r="B8" t="s">
        <v>4571</v>
      </c>
      <c r="C8" s="35">
        <v>70000</v>
      </c>
      <c r="D8" s="17">
        <v>5</v>
      </c>
      <c r="E8" s="17">
        <v>750</v>
      </c>
      <c r="F8" t="s">
        <v>22</v>
      </c>
      <c r="G8" t="s">
        <v>22</v>
      </c>
      <c r="H8" t="s">
        <v>23</v>
      </c>
      <c r="I8" t="s">
        <v>23</v>
      </c>
      <c r="J8" t="s">
        <v>9</v>
      </c>
      <c r="L8" s="35">
        <v>70000</v>
      </c>
      <c r="M8" s="35">
        <v>93.333333333333329</v>
      </c>
      <c r="N8" s="35">
        <v>14000</v>
      </c>
      <c r="O8" s="38" t="s">
        <v>172</v>
      </c>
      <c r="P8" s="38" t="s">
        <v>7052</v>
      </c>
      <c r="S8" s="11" t="s">
        <v>170</v>
      </c>
      <c r="T8" s="11" t="s">
        <v>152</v>
      </c>
    </row>
    <row r="9" spans="1:22" x14ac:dyDescent="0.25">
      <c r="A9" t="s">
        <v>7470</v>
      </c>
      <c r="B9" t="s">
        <v>4571</v>
      </c>
      <c r="C9" s="35">
        <v>50000</v>
      </c>
      <c r="D9" s="17">
        <v>6</v>
      </c>
      <c r="E9" s="17">
        <v>910</v>
      </c>
      <c r="F9" t="s">
        <v>22</v>
      </c>
      <c r="G9" t="s">
        <v>22</v>
      </c>
      <c r="H9" t="s">
        <v>23</v>
      </c>
      <c r="I9" t="s">
        <v>23</v>
      </c>
      <c r="J9" t="s">
        <v>9</v>
      </c>
      <c r="L9" s="35">
        <v>50000</v>
      </c>
      <c r="M9" s="35">
        <v>54.945054945054942</v>
      </c>
      <c r="N9" s="35">
        <v>8333.3333333333339</v>
      </c>
      <c r="O9" s="38" t="s">
        <v>172</v>
      </c>
      <c r="P9" s="38" t="s">
        <v>7052</v>
      </c>
      <c r="S9" s="11" t="s">
        <v>159</v>
      </c>
      <c r="T9" t="s">
        <v>22</v>
      </c>
      <c r="U9" t="s">
        <v>16</v>
      </c>
      <c r="V9" t="s">
        <v>153</v>
      </c>
    </row>
    <row r="10" spans="1:22" x14ac:dyDescent="0.25">
      <c r="A10" t="s">
        <v>7471</v>
      </c>
      <c r="B10" t="s">
        <v>4571</v>
      </c>
      <c r="C10" s="35">
        <v>50000</v>
      </c>
      <c r="D10" s="17">
        <v>6</v>
      </c>
      <c r="E10" s="17">
        <v>910</v>
      </c>
      <c r="F10" t="s">
        <v>22</v>
      </c>
      <c r="G10" t="s">
        <v>22</v>
      </c>
      <c r="H10" t="s">
        <v>23</v>
      </c>
      <c r="I10" t="s">
        <v>23</v>
      </c>
      <c r="J10" t="s">
        <v>9</v>
      </c>
      <c r="L10" s="35">
        <v>50000</v>
      </c>
      <c r="M10" s="35">
        <v>54.945054945054942</v>
      </c>
      <c r="N10" s="35">
        <v>8333.3333333333339</v>
      </c>
      <c r="O10" s="38" t="s">
        <v>172</v>
      </c>
      <c r="P10" s="38" t="s">
        <v>7052</v>
      </c>
      <c r="S10" s="5" t="s">
        <v>102</v>
      </c>
      <c r="T10" s="51">
        <v>17</v>
      </c>
      <c r="U10" s="51">
        <v>43</v>
      </c>
      <c r="V10" s="51">
        <v>60</v>
      </c>
    </row>
    <row r="11" spans="1:22" x14ac:dyDescent="0.25">
      <c r="A11" t="s">
        <v>7472</v>
      </c>
      <c r="B11" t="s">
        <v>4571</v>
      </c>
      <c r="C11" s="35">
        <v>50000</v>
      </c>
      <c r="D11" s="17">
        <v>7</v>
      </c>
      <c r="E11" s="17">
        <v>907</v>
      </c>
      <c r="F11" t="s">
        <v>22</v>
      </c>
      <c r="G11" t="s">
        <v>22</v>
      </c>
      <c r="H11" t="s">
        <v>23</v>
      </c>
      <c r="I11" t="s">
        <v>23</v>
      </c>
      <c r="J11" t="s">
        <v>9</v>
      </c>
      <c r="L11" s="35">
        <v>50000</v>
      </c>
      <c r="M11" s="35">
        <v>55.126791620727673</v>
      </c>
      <c r="N11" s="35">
        <v>7142.8571428571431</v>
      </c>
      <c r="O11" s="38" t="s">
        <v>172</v>
      </c>
      <c r="P11" s="38" t="s">
        <v>7052</v>
      </c>
      <c r="S11" s="5" t="s">
        <v>103</v>
      </c>
      <c r="T11" s="51">
        <v>101</v>
      </c>
      <c r="U11" s="51">
        <v>786</v>
      </c>
      <c r="V11" s="51">
        <v>887</v>
      </c>
    </row>
    <row r="12" spans="1:22" x14ac:dyDescent="0.25">
      <c r="A12" t="s">
        <v>7473</v>
      </c>
      <c r="B12" t="s">
        <v>4571</v>
      </c>
      <c r="C12" s="35">
        <v>45000</v>
      </c>
      <c r="D12" s="17">
        <v>7</v>
      </c>
      <c r="E12" s="17">
        <v>860</v>
      </c>
      <c r="F12" t="s">
        <v>22</v>
      </c>
      <c r="G12" t="s">
        <v>22</v>
      </c>
      <c r="H12" t="s">
        <v>23</v>
      </c>
      <c r="I12" t="s">
        <v>23</v>
      </c>
      <c r="J12" t="s">
        <v>9</v>
      </c>
      <c r="L12" s="35">
        <v>45000</v>
      </c>
      <c r="M12" s="35">
        <v>52.325581395348834</v>
      </c>
      <c r="N12" s="35">
        <v>6428.5714285714284</v>
      </c>
      <c r="O12" s="38" t="s">
        <v>172</v>
      </c>
      <c r="P12" s="38" t="s">
        <v>7052</v>
      </c>
      <c r="S12" s="5" t="s">
        <v>104</v>
      </c>
      <c r="T12" s="51">
        <v>30</v>
      </c>
      <c r="U12" s="51">
        <v>240</v>
      </c>
      <c r="V12" s="51">
        <v>270</v>
      </c>
    </row>
    <row r="13" spans="1:22" x14ac:dyDescent="0.25">
      <c r="A13" t="s">
        <v>7458</v>
      </c>
      <c r="B13" t="s">
        <v>4571</v>
      </c>
      <c r="C13" s="35">
        <v>38000</v>
      </c>
      <c r="D13" s="17">
        <v>10</v>
      </c>
      <c r="E13" s="17">
        <v>2423</v>
      </c>
      <c r="F13" t="s">
        <v>22</v>
      </c>
      <c r="G13" t="s">
        <v>22</v>
      </c>
      <c r="H13" t="s">
        <v>23</v>
      </c>
      <c r="I13" t="s">
        <v>23</v>
      </c>
      <c r="J13" t="s">
        <v>9</v>
      </c>
      <c r="L13" s="35">
        <v>38000</v>
      </c>
      <c r="M13" s="35">
        <v>15.683037556747832</v>
      </c>
      <c r="N13" s="35">
        <v>3800</v>
      </c>
      <c r="O13" s="38" t="s">
        <v>172</v>
      </c>
      <c r="P13" s="38" t="s">
        <v>7052</v>
      </c>
      <c r="S13" s="5" t="s">
        <v>4571</v>
      </c>
      <c r="T13" s="51">
        <v>207</v>
      </c>
      <c r="U13" s="51">
        <v>727</v>
      </c>
      <c r="V13" s="51">
        <v>934</v>
      </c>
    </row>
    <row r="14" spans="1:22" x14ac:dyDescent="0.25">
      <c r="A14" t="s">
        <v>7510</v>
      </c>
      <c r="B14" t="s">
        <v>4571</v>
      </c>
      <c r="C14" s="35">
        <v>38000</v>
      </c>
      <c r="D14" s="17">
        <v>5</v>
      </c>
      <c r="E14" s="17">
        <v>470</v>
      </c>
      <c r="F14" t="s">
        <v>22</v>
      </c>
      <c r="G14" t="s">
        <v>22</v>
      </c>
      <c r="H14" t="s">
        <v>23</v>
      </c>
      <c r="I14" t="s">
        <v>23</v>
      </c>
      <c r="J14" t="s">
        <v>9</v>
      </c>
      <c r="L14" s="35">
        <v>38000</v>
      </c>
      <c r="M14" s="35">
        <v>80.851063829787236</v>
      </c>
      <c r="N14" s="35">
        <v>7600</v>
      </c>
      <c r="O14" s="38" t="s">
        <v>172</v>
      </c>
      <c r="P14" s="38" t="s">
        <v>7052</v>
      </c>
      <c r="S14" s="5" t="s">
        <v>153</v>
      </c>
      <c r="T14" s="51">
        <v>355</v>
      </c>
      <c r="U14" s="51">
        <v>1796</v>
      </c>
      <c r="V14" s="51">
        <v>2151</v>
      </c>
    </row>
    <row r="15" spans="1:22" x14ac:dyDescent="0.25">
      <c r="A15" t="s">
        <v>7511</v>
      </c>
      <c r="B15" t="s">
        <v>4571</v>
      </c>
      <c r="C15" s="35">
        <v>38000</v>
      </c>
      <c r="D15" s="17">
        <v>5</v>
      </c>
      <c r="E15" s="17">
        <v>470</v>
      </c>
      <c r="F15" t="s">
        <v>22</v>
      </c>
      <c r="G15" t="s">
        <v>22</v>
      </c>
      <c r="H15" t="s">
        <v>23</v>
      </c>
      <c r="I15" t="s">
        <v>23</v>
      </c>
      <c r="J15" t="s">
        <v>9</v>
      </c>
      <c r="L15" s="35">
        <v>38000</v>
      </c>
      <c r="M15" s="35">
        <v>80.851063829787236</v>
      </c>
      <c r="N15" s="35">
        <v>7600</v>
      </c>
      <c r="O15" s="38" t="s">
        <v>172</v>
      </c>
      <c r="P15" s="38" t="s">
        <v>7052</v>
      </c>
    </row>
    <row r="16" spans="1:22" x14ac:dyDescent="0.25">
      <c r="A16" t="s">
        <v>1004</v>
      </c>
      <c r="B16" t="s">
        <v>103</v>
      </c>
      <c r="C16" s="16">
        <v>35200</v>
      </c>
      <c r="D16" s="17">
        <v>6</v>
      </c>
      <c r="E16" s="17">
        <v>1158</v>
      </c>
      <c r="F16" t="s">
        <v>22</v>
      </c>
      <c r="G16" t="s">
        <v>22</v>
      </c>
      <c r="H16" t="s">
        <v>23</v>
      </c>
      <c r="I16" t="s">
        <v>23</v>
      </c>
      <c r="J16" t="s">
        <v>20</v>
      </c>
      <c r="L16" s="16">
        <v>35200</v>
      </c>
      <c r="M16" s="16">
        <v>30.397236614853195</v>
      </c>
      <c r="N16" s="16">
        <v>5866.666666666667</v>
      </c>
      <c r="O16" s="1" t="s">
        <v>172</v>
      </c>
      <c r="P16" s="1" t="s">
        <v>474</v>
      </c>
    </row>
    <row r="17" spans="1:16" x14ac:dyDescent="0.25">
      <c r="A17" t="s">
        <v>7461</v>
      </c>
      <c r="B17" t="s">
        <v>4571</v>
      </c>
      <c r="C17" s="35">
        <v>35000</v>
      </c>
      <c r="D17" s="17">
        <v>7</v>
      </c>
      <c r="E17" s="17">
        <v>1160</v>
      </c>
      <c r="F17" t="s">
        <v>22</v>
      </c>
      <c r="G17" t="s">
        <v>22</v>
      </c>
      <c r="H17" t="s">
        <v>23</v>
      </c>
      <c r="I17" t="s">
        <v>23</v>
      </c>
      <c r="J17" t="s">
        <v>9</v>
      </c>
      <c r="L17" s="35">
        <v>35000</v>
      </c>
      <c r="M17" s="35">
        <v>30.172413793103448</v>
      </c>
      <c r="N17" s="35">
        <v>5000</v>
      </c>
      <c r="O17" s="38" t="s">
        <v>172</v>
      </c>
      <c r="P17" s="38" t="s">
        <v>7052</v>
      </c>
    </row>
    <row r="18" spans="1:16" x14ac:dyDescent="0.25">
      <c r="A18" t="s">
        <v>7476</v>
      </c>
      <c r="B18" t="s">
        <v>4571</v>
      </c>
      <c r="C18" s="35">
        <v>35000</v>
      </c>
      <c r="D18" s="17">
        <v>7</v>
      </c>
      <c r="E18" s="17">
        <v>836</v>
      </c>
      <c r="F18" t="s">
        <v>22</v>
      </c>
      <c r="G18" t="s">
        <v>22</v>
      </c>
      <c r="H18" t="s">
        <v>23</v>
      </c>
      <c r="I18" t="s">
        <v>23</v>
      </c>
      <c r="J18" t="s">
        <v>9</v>
      </c>
      <c r="L18" s="35">
        <v>35000</v>
      </c>
      <c r="M18" s="35">
        <v>41.866028708133975</v>
      </c>
      <c r="N18" s="35">
        <v>5000</v>
      </c>
      <c r="O18" s="38" t="s">
        <v>172</v>
      </c>
      <c r="P18" s="38" t="s">
        <v>7052</v>
      </c>
    </row>
    <row r="19" spans="1:16" x14ac:dyDescent="0.25">
      <c r="A19" t="s">
        <v>7482</v>
      </c>
      <c r="B19" t="s">
        <v>4571</v>
      </c>
      <c r="C19" s="35">
        <v>35000</v>
      </c>
      <c r="D19" s="17">
        <v>6</v>
      </c>
      <c r="E19" s="17">
        <v>730</v>
      </c>
      <c r="F19" t="s">
        <v>22</v>
      </c>
      <c r="G19" t="s">
        <v>22</v>
      </c>
      <c r="H19" t="s">
        <v>23</v>
      </c>
      <c r="I19" t="s">
        <v>23</v>
      </c>
      <c r="J19" t="s">
        <v>9</v>
      </c>
      <c r="L19" s="35">
        <v>35000</v>
      </c>
      <c r="M19" s="35">
        <v>47.945205479452056</v>
      </c>
      <c r="N19" s="35">
        <v>5833.333333333333</v>
      </c>
      <c r="O19" s="38" t="s">
        <v>172</v>
      </c>
      <c r="P19" s="38" t="s">
        <v>7052</v>
      </c>
    </row>
    <row r="20" spans="1:16" x14ac:dyDescent="0.25">
      <c r="A20" t="s">
        <v>1301</v>
      </c>
      <c r="B20" t="s">
        <v>103</v>
      </c>
      <c r="C20" s="16">
        <v>35000</v>
      </c>
      <c r="D20" s="17">
        <v>6</v>
      </c>
      <c r="E20" s="17">
        <v>960</v>
      </c>
      <c r="F20" t="s">
        <v>22</v>
      </c>
      <c r="G20" t="s">
        <v>22</v>
      </c>
      <c r="H20" t="s">
        <v>23</v>
      </c>
      <c r="I20" t="s">
        <v>23</v>
      </c>
      <c r="J20" t="s">
        <v>9</v>
      </c>
      <c r="L20" s="16">
        <v>35000</v>
      </c>
      <c r="M20" s="16">
        <v>36.458333333333336</v>
      </c>
      <c r="N20" s="16">
        <v>5833.333333333333</v>
      </c>
      <c r="O20" s="1" t="s">
        <v>172</v>
      </c>
      <c r="P20" s="1" t="s">
        <v>475</v>
      </c>
    </row>
    <row r="21" spans="1:16" x14ac:dyDescent="0.25">
      <c r="A21" t="s">
        <v>1311</v>
      </c>
      <c r="B21" t="s">
        <v>103</v>
      </c>
      <c r="C21" s="16">
        <v>35000</v>
      </c>
      <c r="D21" s="17">
        <v>7</v>
      </c>
      <c r="E21" s="17">
        <v>1737</v>
      </c>
      <c r="F21" t="s">
        <v>22</v>
      </c>
      <c r="G21" t="s">
        <v>22</v>
      </c>
      <c r="H21" t="s">
        <v>23</v>
      </c>
      <c r="I21" t="s">
        <v>23</v>
      </c>
      <c r="J21" t="s">
        <v>9</v>
      </c>
      <c r="L21" s="16">
        <v>35000</v>
      </c>
      <c r="M21" s="16">
        <v>20.149683362118594</v>
      </c>
      <c r="N21" s="16">
        <v>5000</v>
      </c>
      <c r="O21" s="1" t="s">
        <v>172</v>
      </c>
      <c r="P21" s="1" t="s">
        <v>474</v>
      </c>
    </row>
    <row r="22" spans="1:16" x14ac:dyDescent="0.25">
      <c r="A22" t="s">
        <v>1318</v>
      </c>
      <c r="B22" t="s">
        <v>103</v>
      </c>
      <c r="C22" s="16">
        <v>35000</v>
      </c>
      <c r="D22" s="17">
        <v>7</v>
      </c>
      <c r="E22" s="17">
        <v>1750</v>
      </c>
      <c r="F22" t="s">
        <v>22</v>
      </c>
      <c r="G22" t="s">
        <v>22</v>
      </c>
      <c r="H22" t="s">
        <v>23</v>
      </c>
      <c r="I22" t="s">
        <v>23</v>
      </c>
      <c r="J22" t="s">
        <v>9</v>
      </c>
      <c r="L22" s="16">
        <v>35000</v>
      </c>
      <c r="M22" s="16">
        <v>20</v>
      </c>
      <c r="N22" s="16">
        <v>5000</v>
      </c>
      <c r="O22" s="1" t="s">
        <v>172</v>
      </c>
      <c r="P22" s="1" t="s">
        <v>474</v>
      </c>
    </row>
    <row r="23" spans="1:16" x14ac:dyDescent="0.25">
      <c r="A23" t="s">
        <v>1319</v>
      </c>
      <c r="B23" t="s">
        <v>103</v>
      </c>
      <c r="C23" s="16">
        <v>35000</v>
      </c>
      <c r="D23" s="17">
        <v>7</v>
      </c>
      <c r="E23" s="17">
        <v>1754</v>
      </c>
      <c r="F23" t="s">
        <v>22</v>
      </c>
      <c r="G23" t="s">
        <v>22</v>
      </c>
      <c r="H23" t="s">
        <v>23</v>
      </c>
      <c r="I23" t="s">
        <v>23</v>
      </c>
      <c r="J23" t="s">
        <v>9</v>
      </c>
      <c r="L23" s="16">
        <v>35000</v>
      </c>
      <c r="M23" s="16">
        <v>19.954389965792473</v>
      </c>
      <c r="N23" s="16">
        <v>5000</v>
      </c>
      <c r="O23" s="1" t="s">
        <v>172</v>
      </c>
      <c r="P23" s="1" t="s">
        <v>474</v>
      </c>
    </row>
    <row r="24" spans="1:16" x14ac:dyDescent="0.25">
      <c r="A24" t="s">
        <v>7462</v>
      </c>
      <c r="B24" t="s">
        <v>4571</v>
      </c>
      <c r="C24" s="35">
        <v>32000</v>
      </c>
      <c r="D24" s="17">
        <v>7</v>
      </c>
      <c r="E24" s="17">
        <v>1157</v>
      </c>
      <c r="F24" t="s">
        <v>22</v>
      </c>
      <c r="G24" t="s">
        <v>22</v>
      </c>
      <c r="H24" t="s">
        <v>23</v>
      </c>
      <c r="I24" t="s">
        <v>23</v>
      </c>
      <c r="J24" t="s">
        <v>9</v>
      </c>
      <c r="L24" s="35">
        <v>32000</v>
      </c>
      <c r="M24" s="35">
        <v>27.657735522904062</v>
      </c>
      <c r="N24" s="35">
        <v>4571.4285714285716</v>
      </c>
      <c r="O24" s="38" t="s">
        <v>172</v>
      </c>
      <c r="P24" s="38" t="s">
        <v>7052</v>
      </c>
    </row>
    <row r="25" spans="1:16" x14ac:dyDescent="0.25">
      <c r="A25" t="s">
        <v>7483</v>
      </c>
      <c r="B25" t="s">
        <v>4571</v>
      </c>
      <c r="C25" s="35">
        <v>31900</v>
      </c>
      <c r="D25" s="17">
        <v>3</v>
      </c>
      <c r="E25" s="17">
        <v>712</v>
      </c>
      <c r="F25" t="s">
        <v>22</v>
      </c>
      <c r="G25" t="s">
        <v>22</v>
      </c>
      <c r="H25" t="s">
        <v>23</v>
      </c>
      <c r="I25" t="s">
        <v>23</v>
      </c>
      <c r="J25" t="s">
        <v>9</v>
      </c>
      <c r="L25" s="35">
        <v>31900</v>
      </c>
      <c r="M25" s="35">
        <v>44.803370786516851</v>
      </c>
      <c r="N25" s="35">
        <v>10633.333333333334</v>
      </c>
      <c r="O25" s="38" t="s">
        <v>172</v>
      </c>
      <c r="P25" s="38" t="s">
        <v>160</v>
      </c>
    </row>
    <row r="26" spans="1:16" x14ac:dyDescent="0.25">
      <c r="A26" t="s">
        <v>7468</v>
      </c>
      <c r="B26" t="s">
        <v>4571</v>
      </c>
      <c r="C26" s="35">
        <v>30000</v>
      </c>
      <c r="D26" s="17">
        <v>7</v>
      </c>
      <c r="E26" s="17">
        <v>943</v>
      </c>
      <c r="F26" t="s">
        <v>22</v>
      </c>
      <c r="G26" t="s">
        <v>22</v>
      </c>
      <c r="H26" t="s">
        <v>23</v>
      </c>
      <c r="I26" t="s">
        <v>23</v>
      </c>
      <c r="J26" t="s">
        <v>9</v>
      </c>
      <c r="L26" s="35">
        <v>30000</v>
      </c>
      <c r="M26" s="35">
        <v>31.813361611876989</v>
      </c>
      <c r="N26" s="35">
        <v>4285.7142857142853</v>
      </c>
      <c r="O26" s="38" t="s">
        <v>172</v>
      </c>
      <c r="P26" s="38" t="s">
        <v>7052</v>
      </c>
    </row>
    <row r="27" spans="1:16" x14ac:dyDescent="0.25">
      <c r="A27" t="s">
        <v>7469</v>
      </c>
      <c r="B27" t="s">
        <v>4571</v>
      </c>
      <c r="C27" s="35">
        <v>30000</v>
      </c>
      <c r="D27" s="17">
        <v>6</v>
      </c>
      <c r="E27" s="17">
        <v>921</v>
      </c>
      <c r="F27" t="s">
        <v>22</v>
      </c>
      <c r="G27" t="s">
        <v>22</v>
      </c>
      <c r="H27" t="s">
        <v>23</v>
      </c>
      <c r="I27" t="s">
        <v>23</v>
      </c>
      <c r="J27" t="s">
        <v>9</v>
      </c>
      <c r="L27" s="35">
        <v>30000</v>
      </c>
      <c r="M27" s="35">
        <v>32.573289902280131</v>
      </c>
      <c r="N27" s="35">
        <v>5000</v>
      </c>
      <c r="O27" s="38" t="s">
        <v>172</v>
      </c>
      <c r="P27" s="38" t="s">
        <v>7052</v>
      </c>
    </row>
    <row r="28" spans="1:16" x14ac:dyDescent="0.25">
      <c r="A28" t="s">
        <v>1290</v>
      </c>
      <c r="B28" t="s">
        <v>103</v>
      </c>
      <c r="C28" s="16">
        <v>30000</v>
      </c>
      <c r="D28" s="17">
        <v>7</v>
      </c>
      <c r="E28" s="17">
        <v>950</v>
      </c>
      <c r="F28" t="s">
        <v>22</v>
      </c>
      <c r="G28" t="s">
        <v>22</v>
      </c>
      <c r="H28" t="s">
        <v>23</v>
      </c>
      <c r="I28" t="s">
        <v>23</v>
      </c>
      <c r="J28" t="s">
        <v>9</v>
      </c>
      <c r="L28" s="16">
        <v>30000</v>
      </c>
      <c r="M28" s="16">
        <v>31.578947368421051</v>
      </c>
      <c r="N28" s="16">
        <v>4285.7142857142853</v>
      </c>
      <c r="O28" s="1" t="s">
        <v>172</v>
      </c>
      <c r="P28" s="1" t="s">
        <v>474</v>
      </c>
    </row>
    <row r="29" spans="1:16" x14ac:dyDescent="0.25">
      <c r="A29" t="s">
        <v>1003</v>
      </c>
      <c r="B29" t="s">
        <v>103</v>
      </c>
      <c r="C29" s="16">
        <v>30000</v>
      </c>
      <c r="D29" s="17">
        <v>7</v>
      </c>
      <c r="E29" s="17">
        <v>950</v>
      </c>
      <c r="F29" t="s">
        <v>22</v>
      </c>
      <c r="G29" t="s">
        <v>22</v>
      </c>
      <c r="H29" t="s">
        <v>23</v>
      </c>
      <c r="I29" t="s">
        <v>23</v>
      </c>
      <c r="J29" t="s">
        <v>20</v>
      </c>
      <c r="L29" s="16">
        <v>30000</v>
      </c>
      <c r="M29" s="16">
        <v>31.578947368421051</v>
      </c>
      <c r="N29" s="16">
        <v>4285.7142857142853</v>
      </c>
      <c r="O29" s="1" t="s">
        <v>172</v>
      </c>
      <c r="P29" s="1" t="s">
        <v>474</v>
      </c>
    </row>
    <row r="30" spans="1:16" x14ac:dyDescent="0.25">
      <c r="A30" t="s">
        <v>1316</v>
      </c>
      <c r="B30" t="s">
        <v>103</v>
      </c>
      <c r="C30" s="16">
        <v>29000</v>
      </c>
      <c r="D30" s="17">
        <v>7</v>
      </c>
      <c r="E30" s="17">
        <v>800</v>
      </c>
      <c r="F30" t="s">
        <v>22</v>
      </c>
      <c r="G30" t="s">
        <v>22</v>
      </c>
      <c r="H30" t="s">
        <v>23</v>
      </c>
      <c r="I30" t="s">
        <v>23</v>
      </c>
      <c r="J30" t="s">
        <v>9</v>
      </c>
      <c r="L30" s="16">
        <v>29000</v>
      </c>
      <c r="M30" s="16">
        <v>36.25</v>
      </c>
      <c r="N30" s="16">
        <v>4142.8571428571431</v>
      </c>
      <c r="O30" s="1" t="s">
        <v>172</v>
      </c>
      <c r="P30" s="1" t="s">
        <v>474</v>
      </c>
    </row>
    <row r="31" spans="1:16" x14ac:dyDescent="0.25">
      <c r="A31" t="s">
        <v>1317</v>
      </c>
      <c r="B31" t="s">
        <v>103</v>
      </c>
      <c r="C31" s="16">
        <v>29000</v>
      </c>
      <c r="D31" s="17">
        <v>7</v>
      </c>
      <c r="E31" s="17">
        <v>800</v>
      </c>
      <c r="F31" t="s">
        <v>22</v>
      </c>
      <c r="G31" t="s">
        <v>22</v>
      </c>
      <c r="H31" t="s">
        <v>23</v>
      </c>
      <c r="I31" t="s">
        <v>23</v>
      </c>
      <c r="J31" t="s">
        <v>9</v>
      </c>
      <c r="L31" s="16">
        <v>29000</v>
      </c>
      <c r="M31" s="16">
        <v>36.25</v>
      </c>
      <c r="N31" s="16">
        <v>4142.8571428571431</v>
      </c>
      <c r="O31" s="1" t="s">
        <v>172</v>
      </c>
      <c r="P31" s="1" t="s">
        <v>474</v>
      </c>
    </row>
    <row r="32" spans="1:16" x14ac:dyDescent="0.25">
      <c r="A32" t="s">
        <v>1320</v>
      </c>
      <c r="B32" t="s">
        <v>103</v>
      </c>
      <c r="C32" s="16">
        <v>29000</v>
      </c>
      <c r="D32" s="17">
        <v>7</v>
      </c>
      <c r="E32" s="17">
        <v>800</v>
      </c>
      <c r="F32" t="s">
        <v>22</v>
      </c>
      <c r="G32" t="s">
        <v>22</v>
      </c>
      <c r="H32" t="s">
        <v>23</v>
      </c>
      <c r="I32" t="s">
        <v>23</v>
      </c>
      <c r="J32" t="s">
        <v>9</v>
      </c>
      <c r="L32" s="16">
        <v>29000</v>
      </c>
      <c r="M32" s="16">
        <v>36.25</v>
      </c>
      <c r="N32" s="16">
        <v>4142.8571428571431</v>
      </c>
      <c r="O32" s="1" t="s">
        <v>172</v>
      </c>
      <c r="P32" s="1" t="s">
        <v>474</v>
      </c>
    </row>
    <row r="33" spans="1:16" x14ac:dyDescent="0.25">
      <c r="A33" t="s">
        <v>1299</v>
      </c>
      <c r="B33" t="s">
        <v>103</v>
      </c>
      <c r="C33" s="16">
        <v>27500</v>
      </c>
      <c r="D33" s="17">
        <v>7</v>
      </c>
      <c r="E33" s="17">
        <v>1037</v>
      </c>
      <c r="F33" t="s">
        <v>22</v>
      </c>
      <c r="G33" t="s">
        <v>22</v>
      </c>
      <c r="H33" t="s">
        <v>23</v>
      </c>
      <c r="I33" t="s">
        <v>23</v>
      </c>
      <c r="J33" t="s">
        <v>9</v>
      </c>
      <c r="L33" s="16">
        <v>27500</v>
      </c>
      <c r="M33" s="16">
        <v>26.518804243008677</v>
      </c>
      <c r="N33" s="16">
        <v>3928.5714285714284</v>
      </c>
      <c r="O33" s="1" t="s">
        <v>172</v>
      </c>
      <c r="P33" s="1" t="s">
        <v>475</v>
      </c>
    </row>
    <row r="34" spans="1:16" x14ac:dyDescent="0.25">
      <c r="A34" t="s">
        <v>7464</v>
      </c>
      <c r="B34" t="s">
        <v>4571</v>
      </c>
      <c r="C34" s="35">
        <v>25000</v>
      </c>
      <c r="D34" s="17">
        <v>6</v>
      </c>
      <c r="E34" s="17">
        <v>1006</v>
      </c>
      <c r="F34" t="s">
        <v>22</v>
      </c>
      <c r="G34" t="s">
        <v>22</v>
      </c>
      <c r="H34" t="s">
        <v>23</v>
      </c>
      <c r="I34" t="s">
        <v>23</v>
      </c>
      <c r="J34" t="s">
        <v>9</v>
      </c>
      <c r="L34" s="35">
        <v>25000</v>
      </c>
      <c r="M34" s="35">
        <v>24.85089463220676</v>
      </c>
      <c r="N34" s="35">
        <v>4166.666666666667</v>
      </c>
      <c r="O34" s="38" t="s">
        <v>172</v>
      </c>
      <c r="P34" s="38" t="s">
        <v>7052</v>
      </c>
    </row>
    <row r="35" spans="1:16" x14ac:dyDescent="0.25">
      <c r="A35" t="s">
        <v>7489</v>
      </c>
      <c r="B35" t="s">
        <v>4571</v>
      </c>
      <c r="C35" s="35">
        <v>25000</v>
      </c>
      <c r="D35" s="17">
        <v>5</v>
      </c>
      <c r="E35" s="17">
        <v>600</v>
      </c>
      <c r="F35" t="s">
        <v>22</v>
      </c>
      <c r="G35" t="s">
        <v>22</v>
      </c>
      <c r="H35" t="s">
        <v>23</v>
      </c>
      <c r="I35" t="s">
        <v>23</v>
      </c>
      <c r="J35" t="s">
        <v>9</v>
      </c>
      <c r="L35" s="35">
        <v>25000</v>
      </c>
      <c r="M35" s="35">
        <v>41.666666666666664</v>
      </c>
      <c r="N35" s="35">
        <v>5000</v>
      </c>
      <c r="O35" s="38" t="s">
        <v>172</v>
      </c>
      <c r="P35" s="38" t="s">
        <v>7052</v>
      </c>
    </row>
    <row r="36" spans="1:16" x14ac:dyDescent="0.25">
      <c r="A36" t="s">
        <v>7502</v>
      </c>
      <c r="B36" t="s">
        <v>4571</v>
      </c>
      <c r="C36" s="35">
        <v>25000</v>
      </c>
      <c r="D36" s="17">
        <v>5</v>
      </c>
      <c r="E36" s="17">
        <v>490</v>
      </c>
      <c r="F36" t="s">
        <v>22</v>
      </c>
      <c r="G36" t="s">
        <v>22</v>
      </c>
      <c r="H36" t="s">
        <v>23</v>
      </c>
      <c r="I36" t="s">
        <v>23</v>
      </c>
      <c r="J36" t="s">
        <v>9</v>
      </c>
      <c r="L36" s="35">
        <v>25000</v>
      </c>
      <c r="M36" s="35">
        <v>51.020408163265309</v>
      </c>
      <c r="N36" s="35">
        <v>5000</v>
      </c>
      <c r="O36" s="38" t="s">
        <v>172</v>
      </c>
      <c r="P36" s="38" t="s">
        <v>7052</v>
      </c>
    </row>
    <row r="37" spans="1:16" x14ac:dyDescent="0.25">
      <c r="A37" t="s">
        <v>7503</v>
      </c>
      <c r="B37" t="s">
        <v>4571</v>
      </c>
      <c r="C37" s="35">
        <v>25000</v>
      </c>
      <c r="D37" s="17">
        <v>5</v>
      </c>
      <c r="E37" s="17">
        <v>490</v>
      </c>
      <c r="F37" t="s">
        <v>22</v>
      </c>
      <c r="G37" t="s">
        <v>22</v>
      </c>
      <c r="H37" t="s">
        <v>23</v>
      </c>
      <c r="I37" t="s">
        <v>23</v>
      </c>
      <c r="J37" t="s">
        <v>9</v>
      </c>
      <c r="L37" s="35">
        <v>25000</v>
      </c>
      <c r="M37" s="35">
        <v>51.020408163265309</v>
      </c>
      <c r="N37" s="35">
        <v>5000</v>
      </c>
      <c r="O37" s="38" t="s">
        <v>172</v>
      </c>
      <c r="P37" s="38" t="s">
        <v>7052</v>
      </c>
    </row>
    <row r="38" spans="1:16" x14ac:dyDescent="0.25">
      <c r="A38" t="s">
        <v>1298</v>
      </c>
      <c r="B38" t="s">
        <v>103</v>
      </c>
      <c r="C38" s="16">
        <v>25000</v>
      </c>
      <c r="D38" s="17">
        <v>7</v>
      </c>
      <c r="E38" s="17">
        <v>1200</v>
      </c>
      <c r="F38" t="s">
        <v>22</v>
      </c>
      <c r="G38" t="s">
        <v>22</v>
      </c>
      <c r="H38" t="s">
        <v>23</v>
      </c>
      <c r="I38" t="s">
        <v>23</v>
      </c>
      <c r="J38" t="s">
        <v>9</v>
      </c>
      <c r="L38" s="16">
        <v>25000</v>
      </c>
      <c r="M38" s="16">
        <v>20.833333333333332</v>
      </c>
      <c r="N38" s="16">
        <v>3571.4285714285716</v>
      </c>
      <c r="O38" s="1" t="s">
        <v>172</v>
      </c>
      <c r="P38" s="1" t="s">
        <v>475</v>
      </c>
    </row>
    <row r="39" spans="1:16" x14ac:dyDescent="0.25">
      <c r="A39" t="s">
        <v>7490</v>
      </c>
      <c r="B39" t="s">
        <v>4571</v>
      </c>
      <c r="C39" s="35">
        <v>24900</v>
      </c>
      <c r="D39" s="17">
        <v>5</v>
      </c>
      <c r="E39" s="17">
        <v>592</v>
      </c>
      <c r="F39" t="s">
        <v>22</v>
      </c>
      <c r="G39" t="s">
        <v>22</v>
      </c>
      <c r="H39" t="s">
        <v>23</v>
      </c>
      <c r="I39" t="s">
        <v>23</v>
      </c>
      <c r="J39" t="s">
        <v>9</v>
      </c>
      <c r="L39" s="35">
        <v>24900</v>
      </c>
      <c r="M39" s="35">
        <v>42.060810810810814</v>
      </c>
      <c r="N39" s="35">
        <v>4980</v>
      </c>
      <c r="O39" s="38" t="s">
        <v>172</v>
      </c>
      <c r="P39" s="38" t="s">
        <v>7052</v>
      </c>
    </row>
    <row r="40" spans="1:16" x14ac:dyDescent="0.25">
      <c r="A40" t="s">
        <v>7460</v>
      </c>
      <c r="B40" t="s">
        <v>4571</v>
      </c>
      <c r="C40" s="35">
        <v>23000</v>
      </c>
      <c r="D40" s="17">
        <v>5</v>
      </c>
      <c r="E40" s="17">
        <v>1200</v>
      </c>
      <c r="F40" t="s">
        <v>22</v>
      </c>
      <c r="G40" t="s">
        <v>22</v>
      </c>
      <c r="H40" t="s">
        <v>23</v>
      </c>
      <c r="I40" t="s">
        <v>23</v>
      </c>
      <c r="J40" t="s">
        <v>9</v>
      </c>
      <c r="L40" s="35">
        <v>23000</v>
      </c>
      <c r="M40" s="35">
        <v>19.166666666666668</v>
      </c>
      <c r="N40" s="35">
        <v>4600</v>
      </c>
      <c r="O40" s="38" t="s">
        <v>172</v>
      </c>
      <c r="P40" s="38" t="s">
        <v>7052</v>
      </c>
    </row>
    <row r="41" spans="1:16" x14ac:dyDescent="0.25">
      <c r="A41" t="s">
        <v>7465</v>
      </c>
      <c r="B41" t="s">
        <v>4571</v>
      </c>
      <c r="C41" s="35">
        <v>23000</v>
      </c>
      <c r="D41" s="17">
        <v>7</v>
      </c>
      <c r="E41" s="17">
        <v>1000</v>
      </c>
      <c r="F41" t="s">
        <v>22</v>
      </c>
      <c r="G41" t="s">
        <v>22</v>
      </c>
      <c r="H41" t="s">
        <v>23</v>
      </c>
      <c r="I41" t="s">
        <v>23</v>
      </c>
      <c r="J41" t="s">
        <v>9</v>
      </c>
      <c r="L41" s="35">
        <v>23000</v>
      </c>
      <c r="M41" s="35">
        <v>23</v>
      </c>
      <c r="N41" s="35">
        <v>3285.7142857142858</v>
      </c>
      <c r="O41" s="38" t="s">
        <v>172</v>
      </c>
      <c r="P41" s="38" t="s">
        <v>7052</v>
      </c>
    </row>
    <row r="42" spans="1:16" x14ac:dyDescent="0.25">
      <c r="A42" t="s">
        <v>7466</v>
      </c>
      <c r="B42" t="s">
        <v>4571</v>
      </c>
      <c r="C42" s="35">
        <v>23000</v>
      </c>
      <c r="D42" s="17">
        <v>7</v>
      </c>
      <c r="E42" s="17">
        <v>990</v>
      </c>
      <c r="F42" t="s">
        <v>22</v>
      </c>
      <c r="G42" t="s">
        <v>22</v>
      </c>
      <c r="H42" t="s">
        <v>23</v>
      </c>
      <c r="I42" t="s">
        <v>23</v>
      </c>
      <c r="J42" t="s">
        <v>9</v>
      </c>
      <c r="L42" s="35">
        <v>23000</v>
      </c>
      <c r="M42" s="35">
        <v>23.232323232323232</v>
      </c>
      <c r="N42" s="35">
        <v>3285.7142857142858</v>
      </c>
      <c r="O42" s="38" t="s">
        <v>172</v>
      </c>
      <c r="P42" s="38" t="s">
        <v>7052</v>
      </c>
    </row>
    <row r="43" spans="1:16" x14ac:dyDescent="0.25">
      <c r="A43" t="s">
        <v>7498</v>
      </c>
      <c r="B43" t="s">
        <v>4571</v>
      </c>
      <c r="C43" s="35">
        <v>22000</v>
      </c>
      <c r="D43" s="17">
        <v>4</v>
      </c>
      <c r="E43" s="17">
        <v>500</v>
      </c>
      <c r="F43" t="s">
        <v>22</v>
      </c>
      <c r="G43" t="s">
        <v>22</v>
      </c>
      <c r="H43" t="s">
        <v>23</v>
      </c>
      <c r="I43" t="s">
        <v>23</v>
      </c>
      <c r="J43" t="s">
        <v>9</v>
      </c>
      <c r="L43" s="35">
        <v>22000</v>
      </c>
      <c r="M43" s="35">
        <v>44</v>
      </c>
      <c r="N43" s="35">
        <v>5500</v>
      </c>
      <c r="O43" s="38" t="s">
        <v>172</v>
      </c>
      <c r="P43" s="38" t="s">
        <v>7052</v>
      </c>
    </row>
    <row r="44" spans="1:16" x14ac:dyDescent="0.25">
      <c r="A44" t="s">
        <v>7403</v>
      </c>
      <c r="B44" t="s">
        <v>4571</v>
      </c>
      <c r="C44" s="35">
        <v>21000</v>
      </c>
      <c r="D44" s="17">
        <v>5</v>
      </c>
      <c r="E44" s="17">
        <v>495</v>
      </c>
      <c r="F44" t="s">
        <v>56</v>
      </c>
      <c r="G44" t="s">
        <v>16</v>
      </c>
      <c r="H44" t="s">
        <v>29</v>
      </c>
      <c r="I44" t="s">
        <v>19</v>
      </c>
      <c r="J44" t="s">
        <v>9</v>
      </c>
      <c r="L44" s="35">
        <v>21000</v>
      </c>
      <c r="M44" s="35">
        <v>42.424242424242422</v>
      </c>
      <c r="N44" s="35">
        <v>4200</v>
      </c>
      <c r="O44" s="38" t="s">
        <v>172</v>
      </c>
      <c r="P44" s="38" t="s">
        <v>7052</v>
      </c>
    </row>
    <row r="45" spans="1:16" x14ac:dyDescent="0.25">
      <c r="A45" t="s">
        <v>7486</v>
      </c>
      <c r="B45" t="s">
        <v>4571</v>
      </c>
      <c r="C45" s="35">
        <v>20500</v>
      </c>
      <c r="D45" s="17">
        <v>6</v>
      </c>
      <c r="E45" s="17">
        <v>671</v>
      </c>
      <c r="F45" t="s">
        <v>22</v>
      </c>
      <c r="G45" t="s">
        <v>22</v>
      </c>
      <c r="H45" t="s">
        <v>23</v>
      </c>
      <c r="I45" t="s">
        <v>23</v>
      </c>
      <c r="J45" t="s">
        <v>9</v>
      </c>
      <c r="L45" s="35">
        <v>20500</v>
      </c>
      <c r="M45" s="35">
        <v>30.551415797317436</v>
      </c>
      <c r="N45" s="35">
        <v>3416.6666666666665</v>
      </c>
      <c r="O45" s="38" t="s">
        <v>172</v>
      </c>
      <c r="P45" s="38" t="s">
        <v>7052</v>
      </c>
    </row>
    <row r="46" spans="1:16" x14ac:dyDescent="0.25">
      <c r="A46" t="s">
        <v>7480</v>
      </c>
      <c r="B46" t="s">
        <v>4571</v>
      </c>
      <c r="C46" s="35">
        <v>20000</v>
      </c>
      <c r="D46" s="17">
        <v>6</v>
      </c>
      <c r="E46" s="17">
        <v>750</v>
      </c>
      <c r="F46" t="s">
        <v>22</v>
      </c>
      <c r="G46" t="s">
        <v>22</v>
      </c>
      <c r="H46" t="s">
        <v>23</v>
      </c>
      <c r="I46" t="s">
        <v>23</v>
      </c>
      <c r="J46" t="s">
        <v>9</v>
      </c>
      <c r="L46" s="35">
        <v>20000</v>
      </c>
      <c r="M46" s="35">
        <v>26.666666666666668</v>
      </c>
      <c r="N46" s="35">
        <v>3333.3333333333335</v>
      </c>
      <c r="O46" s="38" t="s">
        <v>172</v>
      </c>
      <c r="P46" s="38" t="s">
        <v>7052</v>
      </c>
    </row>
    <row r="47" spans="1:16" x14ac:dyDescent="0.25">
      <c r="A47" t="s">
        <v>7499</v>
      </c>
      <c r="B47" t="s">
        <v>4571</v>
      </c>
      <c r="C47" s="35">
        <v>20000</v>
      </c>
      <c r="D47" s="17">
        <v>6</v>
      </c>
      <c r="E47" s="17">
        <v>497</v>
      </c>
      <c r="F47" t="s">
        <v>22</v>
      </c>
      <c r="G47" t="s">
        <v>22</v>
      </c>
      <c r="H47" t="s">
        <v>23</v>
      </c>
      <c r="I47" t="s">
        <v>23</v>
      </c>
      <c r="J47" t="s">
        <v>9</v>
      </c>
      <c r="L47" s="35">
        <v>20000</v>
      </c>
      <c r="M47" s="35">
        <v>40.241448692152915</v>
      </c>
      <c r="N47" s="35">
        <v>3333.3333333333335</v>
      </c>
      <c r="O47" s="38" t="s">
        <v>172</v>
      </c>
      <c r="P47" s="38" t="s">
        <v>7052</v>
      </c>
    </row>
    <row r="48" spans="1:16" x14ac:dyDescent="0.25">
      <c r="A48" t="s">
        <v>7500</v>
      </c>
      <c r="B48" t="s">
        <v>4571</v>
      </c>
      <c r="C48" s="35">
        <v>20000</v>
      </c>
      <c r="D48" s="17">
        <v>6</v>
      </c>
      <c r="E48" s="17">
        <v>497</v>
      </c>
      <c r="F48" t="s">
        <v>22</v>
      </c>
      <c r="G48" t="s">
        <v>22</v>
      </c>
      <c r="H48" t="s">
        <v>23</v>
      </c>
      <c r="I48" t="s">
        <v>23</v>
      </c>
      <c r="J48" t="s">
        <v>9</v>
      </c>
      <c r="L48" s="35">
        <v>20000</v>
      </c>
      <c r="M48" s="35">
        <v>40.241448692152915</v>
      </c>
      <c r="N48" s="35">
        <v>3333.3333333333335</v>
      </c>
      <c r="O48" s="38" t="s">
        <v>172</v>
      </c>
      <c r="P48" s="38" t="s">
        <v>7052</v>
      </c>
    </row>
    <row r="49" spans="1:16" x14ac:dyDescent="0.25">
      <c r="A49" t="s">
        <v>7501</v>
      </c>
      <c r="B49" t="s">
        <v>4571</v>
      </c>
      <c r="C49" s="35">
        <v>20000</v>
      </c>
      <c r="D49" s="17">
        <v>6</v>
      </c>
      <c r="E49" s="17">
        <v>497</v>
      </c>
      <c r="F49" t="s">
        <v>22</v>
      </c>
      <c r="G49" t="s">
        <v>22</v>
      </c>
      <c r="H49" t="s">
        <v>23</v>
      </c>
      <c r="I49" t="s">
        <v>23</v>
      </c>
      <c r="J49" t="s">
        <v>9</v>
      </c>
      <c r="L49" s="35">
        <v>20000</v>
      </c>
      <c r="M49" s="35">
        <v>40.241448692152915</v>
      </c>
      <c r="N49" s="35">
        <v>3333.3333333333335</v>
      </c>
      <c r="O49" s="38" t="s">
        <v>172</v>
      </c>
      <c r="P49" s="38" t="s">
        <v>7052</v>
      </c>
    </row>
    <row r="50" spans="1:16" x14ac:dyDescent="0.25">
      <c r="A50" s="52" t="s">
        <v>510</v>
      </c>
      <c r="B50" s="52" t="s">
        <v>103</v>
      </c>
      <c r="C50" s="35">
        <v>19000</v>
      </c>
      <c r="D50" s="53">
        <v>5</v>
      </c>
      <c r="E50" s="53">
        <v>376</v>
      </c>
      <c r="F50" s="52" t="s">
        <v>479</v>
      </c>
      <c r="G50" s="52" t="s">
        <v>16</v>
      </c>
      <c r="H50" s="52" t="s">
        <v>29</v>
      </c>
      <c r="I50" s="52" t="s">
        <v>19</v>
      </c>
      <c r="J50" s="52" t="s">
        <v>20</v>
      </c>
      <c r="K50" s="52"/>
      <c r="L50" s="35">
        <v>19000</v>
      </c>
      <c r="M50" s="35">
        <v>50.531914893617021</v>
      </c>
      <c r="N50" s="35">
        <v>3800</v>
      </c>
      <c r="O50" s="38" t="s">
        <v>172</v>
      </c>
      <c r="P50" s="38" t="s">
        <v>160</v>
      </c>
    </row>
    <row r="51" spans="1:16" x14ac:dyDescent="0.25">
      <c r="A51" t="s">
        <v>7475</v>
      </c>
      <c r="B51" t="s">
        <v>4571</v>
      </c>
      <c r="C51" s="35">
        <v>18500</v>
      </c>
      <c r="D51" s="17">
        <v>6</v>
      </c>
      <c r="E51" s="17">
        <v>850</v>
      </c>
      <c r="F51" t="s">
        <v>22</v>
      </c>
      <c r="G51" t="s">
        <v>22</v>
      </c>
      <c r="H51" t="s">
        <v>23</v>
      </c>
      <c r="I51" t="s">
        <v>23</v>
      </c>
      <c r="J51" t="s">
        <v>9</v>
      </c>
      <c r="L51" s="35">
        <v>18500</v>
      </c>
      <c r="M51" s="35">
        <v>21.764705882352942</v>
      </c>
      <c r="N51" s="35">
        <v>3083.3333333333335</v>
      </c>
      <c r="O51" s="38" t="s">
        <v>172</v>
      </c>
      <c r="P51" s="38" t="s">
        <v>7052</v>
      </c>
    </row>
    <row r="52" spans="1:16" x14ac:dyDescent="0.25">
      <c r="A52" t="s">
        <v>7463</v>
      </c>
      <c r="B52" t="s">
        <v>4571</v>
      </c>
      <c r="C52" s="35">
        <v>18000</v>
      </c>
      <c r="D52" s="17">
        <v>5</v>
      </c>
      <c r="E52" s="17">
        <v>1034</v>
      </c>
      <c r="F52" t="s">
        <v>22</v>
      </c>
      <c r="G52" t="s">
        <v>22</v>
      </c>
      <c r="H52" t="s">
        <v>23</v>
      </c>
      <c r="I52" t="s">
        <v>23</v>
      </c>
      <c r="J52" t="s">
        <v>9</v>
      </c>
      <c r="L52" s="35">
        <v>18000</v>
      </c>
      <c r="M52" s="35">
        <v>17.408123791102515</v>
      </c>
      <c r="N52" s="35">
        <v>3600</v>
      </c>
      <c r="O52" s="38" t="s">
        <v>172</v>
      </c>
      <c r="P52" s="38" t="s">
        <v>7052</v>
      </c>
    </row>
    <row r="53" spans="1:16" x14ac:dyDescent="0.25">
      <c r="A53" t="s">
        <v>7487</v>
      </c>
      <c r="B53" t="s">
        <v>4571</v>
      </c>
      <c r="C53" s="35">
        <v>18000</v>
      </c>
      <c r="D53" s="17">
        <v>6</v>
      </c>
      <c r="E53" s="17">
        <v>620</v>
      </c>
      <c r="F53" t="s">
        <v>22</v>
      </c>
      <c r="G53" t="s">
        <v>22</v>
      </c>
      <c r="H53" t="s">
        <v>23</v>
      </c>
      <c r="I53" t="s">
        <v>23</v>
      </c>
      <c r="J53" t="s">
        <v>9</v>
      </c>
      <c r="L53" s="35">
        <v>18000</v>
      </c>
      <c r="M53" s="35">
        <v>29.032258064516128</v>
      </c>
      <c r="N53" s="35">
        <v>3000</v>
      </c>
      <c r="O53" s="38" t="s">
        <v>172</v>
      </c>
      <c r="P53" s="38" t="s">
        <v>7052</v>
      </c>
    </row>
    <row r="54" spans="1:16" x14ac:dyDescent="0.25">
      <c r="A54" t="s">
        <v>7495</v>
      </c>
      <c r="B54" t="s">
        <v>4571</v>
      </c>
      <c r="C54" s="35">
        <v>18000</v>
      </c>
      <c r="D54" s="17">
        <v>5</v>
      </c>
      <c r="E54" s="17">
        <v>519</v>
      </c>
      <c r="F54" t="s">
        <v>22</v>
      </c>
      <c r="G54" t="s">
        <v>22</v>
      </c>
      <c r="H54" t="s">
        <v>23</v>
      </c>
      <c r="I54" t="s">
        <v>23</v>
      </c>
      <c r="J54" t="s">
        <v>9</v>
      </c>
      <c r="L54" s="35">
        <v>18000</v>
      </c>
      <c r="M54" s="35">
        <v>34.682080924855491</v>
      </c>
      <c r="N54" s="35">
        <v>3600</v>
      </c>
      <c r="O54" s="38" t="s">
        <v>172</v>
      </c>
      <c r="P54" s="38" t="s">
        <v>7052</v>
      </c>
    </row>
    <row r="55" spans="1:16" x14ac:dyDescent="0.25">
      <c r="A55" t="s">
        <v>7496</v>
      </c>
      <c r="B55" t="s">
        <v>4571</v>
      </c>
      <c r="C55" s="35">
        <v>18000</v>
      </c>
      <c r="D55" s="17">
        <v>5</v>
      </c>
      <c r="E55" s="17">
        <v>519</v>
      </c>
      <c r="F55" t="s">
        <v>22</v>
      </c>
      <c r="G55" t="s">
        <v>22</v>
      </c>
      <c r="H55" t="s">
        <v>23</v>
      </c>
      <c r="I55" t="s">
        <v>23</v>
      </c>
      <c r="J55" t="s">
        <v>9</v>
      </c>
      <c r="L55" s="35">
        <v>18000</v>
      </c>
      <c r="M55" s="35">
        <v>34.682080924855491</v>
      </c>
      <c r="N55" s="35">
        <v>3600</v>
      </c>
      <c r="O55" s="38" t="s">
        <v>172</v>
      </c>
      <c r="P55" s="38" t="s">
        <v>7052</v>
      </c>
    </row>
    <row r="56" spans="1:16" x14ac:dyDescent="0.25">
      <c r="A56" t="s">
        <v>7516</v>
      </c>
      <c r="B56" t="s">
        <v>4571</v>
      </c>
      <c r="C56" s="35">
        <v>18000</v>
      </c>
      <c r="D56" s="17">
        <v>5</v>
      </c>
      <c r="E56" s="17">
        <v>450</v>
      </c>
      <c r="F56" t="s">
        <v>22</v>
      </c>
      <c r="G56" t="s">
        <v>22</v>
      </c>
      <c r="H56" t="s">
        <v>23</v>
      </c>
      <c r="I56" t="s">
        <v>23</v>
      </c>
      <c r="J56" t="s">
        <v>9</v>
      </c>
      <c r="L56" s="35">
        <v>18000</v>
      </c>
      <c r="M56" s="35">
        <v>40</v>
      </c>
      <c r="N56" s="35">
        <v>3600</v>
      </c>
      <c r="O56" s="38" t="s">
        <v>172</v>
      </c>
      <c r="P56" s="38" t="s">
        <v>7052</v>
      </c>
    </row>
    <row r="57" spans="1:16" x14ac:dyDescent="0.25">
      <c r="A57" t="s">
        <v>7517</v>
      </c>
      <c r="B57" t="s">
        <v>4571</v>
      </c>
      <c r="C57" s="35">
        <v>18000</v>
      </c>
      <c r="D57" s="17">
        <v>5</v>
      </c>
      <c r="E57" s="17">
        <v>450</v>
      </c>
      <c r="F57" t="s">
        <v>22</v>
      </c>
      <c r="G57" t="s">
        <v>22</v>
      </c>
      <c r="H57" t="s">
        <v>23</v>
      </c>
      <c r="I57" t="s">
        <v>23</v>
      </c>
      <c r="J57" t="s">
        <v>9</v>
      </c>
      <c r="L57" s="35">
        <v>18000</v>
      </c>
      <c r="M57" s="35">
        <v>40</v>
      </c>
      <c r="N57" s="35">
        <v>3600</v>
      </c>
      <c r="O57" s="38" t="s">
        <v>172</v>
      </c>
      <c r="P57" s="38" t="s">
        <v>7052</v>
      </c>
    </row>
    <row r="58" spans="1:16" x14ac:dyDescent="0.25">
      <c r="A58" s="52" t="s">
        <v>7784</v>
      </c>
      <c r="B58" s="52" t="s">
        <v>4571</v>
      </c>
      <c r="C58" s="35">
        <v>18000</v>
      </c>
      <c r="D58" s="53">
        <v>4</v>
      </c>
      <c r="E58" s="53">
        <v>350</v>
      </c>
      <c r="F58" s="52" t="s">
        <v>41</v>
      </c>
      <c r="G58" s="52" t="s">
        <v>16</v>
      </c>
      <c r="H58" s="52" t="s">
        <v>29</v>
      </c>
      <c r="I58" s="52" t="s">
        <v>19</v>
      </c>
      <c r="J58" s="52" t="s">
        <v>20</v>
      </c>
      <c r="K58" s="52"/>
      <c r="L58" s="35">
        <v>18000</v>
      </c>
      <c r="M58" s="35">
        <v>51.428571428571431</v>
      </c>
      <c r="N58" s="35">
        <v>4500</v>
      </c>
      <c r="O58" s="38" t="s">
        <v>172</v>
      </c>
      <c r="P58" s="38" t="s">
        <v>7052</v>
      </c>
    </row>
    <row r="59" spans="1:16" x14ac:dyDescent="0.25">
      <c r="A59" s="52" t="s">
        <v>7082</v>
      </c>
      <c r="B59" s="52" t="s">
        <v>4571</v>
      </c>
      <c r="C59" s="35">
        <v>18000</v>
      </c>
      <c r="D59" s="53">
        <v>4</v>
      </c>
      <c r="E59" s="53">
        <v>500</v>
      </c>
      <c r="F59" s="52" t="s">
        <v>7040</v>
      </c>
      <c r="G59" s="52" t="s">
        <v>16</v>
      </c>
      <c r="H59" s="52" t="s">
        <v>29</v>
      </c>
      <c r="I59" s="52" t="s">
        <v>19</v>
      </c>
      <c r="J59" s="52" t="s">
        <v>9</v>
      </c>
      <c r="K59" s="52"/>
      <c r="L59" s="35">
        <v>18000</v>
      </c>
      <c r="M59" s="35">
        <v>36</v>
      </c>
      <c r="N59" s="35">
        <v>4500</v>
      </c>
      <c r="O59" s="38" t="s">
        <v>172</v>
      </c>
      <c r="P59" s="38" t="s">
        <v>160</v>
      </c>
    </row>
    <row r="60" spans="1:16" x14ac:dyDescent="0.25">
      <c r="A60" t="s">
        <v>7535</v>
      </c>
      <c r="B60" t="s">
        <v>4571</v>
      </c>
      <c r="C60" s="35">
        <v>17000</v>
      </c>
      <c r="D60" s="17">
        <v>5</v>
      </c>
      <c r="E60" s="17">
        <v>403</v>
      </c>
      <c r="F60" t="s">
        <v>22</v>
      </c>
      <c r="G60" t="s">
        <v>22</v>
      </c>
      <c r="H60" t="s">
        <v>23</v>
      </c>
      <c r="I60" t="s">
        <v>23</v>
      </c>
      <c r="J60" t="s">
        <v>9</v>
      </c>
      <c r="L60" s="35">
        <v>17000</v>
      </c>
      <c r="M60" s="35">
        <v>42.183622828784117</v>
      </c>
      <c r="N60" s="35">
        <v>3400</v>
      </c>
      <c r="O60" s="38" t="s">
        <v>172</v>
      </c>
      <c r="P60" s="38" t="s">
        <v>7052</v>
      </c>
    </row>
    <row r="61" spans="1:16" x14ac:dyDescent="0.25">
      <c r="A61" t="s">
        <v>1010</v>
      </c>
      <c r="B61" t="s">
        <v>103</v>
      </c>
      <c r="C61" s="16">
        <v>17000</v>
      </c>
      <c r="D61" s="17">
        <v>9</v>
      </c>
      <c r="E61" s="17">
        <v>1739</v>
      </c>
      <c r="F61" t="s">
        <v>22</v>
      </c>
      <c r="G61" t="s">
        <v>22</v>
      </c>
      <c r="H61" t="s">
        <v>23</v>
      </c>
      <c r="I61" t="s">
        <v>23</v>
      </c>
      <c r="J61" t="s">
        <v>20</v>
      </c>
      <c r="L61" s="16">
        <v>17000</v>
      </c>
      <c r="M61" s="16">
        <v>9.7757331799884994</v>
      </c>
      <c r="N61" s="16">
        <v>1888.8888888888889</v>
      </c>
      <c r="O61" s="1" t="s">
        <v>172</v>
      </c>
      <c r="P61" s="1" t="s">
        <v>475</v>
      </c>
    </row>
    <row r="62" spans="1:16" x14ac:dyDescent="0.25">
      <c r="A62" t="s">
        <v>7424</v>
      </c>
      <c r="B62" t="s">
        <v>4571</v>
      </c>
      <c r="C62" s="35">
        <v>17000</v>
      </c>
      <c r="D62" s="17">
        <v>3</v>
      </c>
      <c r="E62" s="17">
        <v>165</v>
      </c>
      <c r="F62" t="s">
        <v>56</v>
      </c>
      <c r="G62" t="s">
        <v>16</v>
      </c>
      <c r="H62" t="s">
        <v>29</v>
      </c>
      <c r="I62" t="s">
        <v>30</v>
      </c>
      <c r="J62" t="s">
        <v>9</v>
      </c>
      <c r="L62" s="35">
        <v>17000</v>
      </c>
      <c r="M62" s="35">
        <v>103.03030303030303</v>
      </c>
      <c r="N62" s="35">
        <v>5666.666666666667</v>
      </c>
      <c r="O62" s="38" t="s">
        <v>172</v>
      </c>
      <c r="P62" s="38" t="s">
        <v>7052</v>
      </c>
    </row>
    <row r="63" spans="1:16" x14ac:dyDescent="0.25">
      <c r="A63" t="s">
        <v>7477</v>
      </c>
      <c r="B63" t="s">
        <v>4571</v>
      </c>
      <c r="C63" s="35">
        <v>16000</v>
      </c>
      <c r="D63" s="17">
        <v>5</v>
      </c>
      <c r="E63" s="17">
        <v>798</v>
      </c>
      <c r="F63" t="s">
        <v>22</v>
      </c>
      <c r="G63" t="s">
        <v>22</v>
      </c>
      <c r="H63" t="s">
        <v>23</v>
      </c>
      <c r="I63" t="s">
        <v>23</v>
      </c>
      <c r="J63" t="s">
        <v>9</v>
      </c>
      <c r="L63" s="35">
        <v>16000</v>
      </c>
      <c r="M63" s="35">
        <v>20.050125313283207</v>
      </c>
      <c r="N63" s="35">
        <v>3200</v>
      </c>
      <c r="O63" s="38" t="s">
        <v>172</v>
      </c>
      <c r="P63" s="38" t="s">
        <v>7052</v>
      </c>
    </row>
    <row r="64" spans="1:16" x14ac:dyDescent="0.25">
      <c r="A64" t="s">
        <v>7492</v>
      </c>
      <c r="B64" t="s">
        <v>4571</v>
      </c>
      <c r="C64" s="35">
        <v>16000</v>
      </c>
      <c r="D64" s="17">
        <v>5</v>
      </c>
      <c r="E64" s="17">
        <v>544</v>
      </c>
      <c r="F64" t="s">
        <v>22</v>
      </c>
      <c r="G64" t="s">
        <v>22</v>
      </c>
      <c r="H64" t="s">
        <v>23</v>
      </c>
      <c r="I64" t="s">
        <v>23</v>
      </c>
      <c r="J64" t="s">
        <v>9</v>
      </c>
      <c r="L64" s="35">
        <v>16000</v>
      </c>
      <c r="M64" s="35">
        <v>29.411764705882351</v>
      </c>
      <c r="N64" s="35">
        <v>3200</v>
      </c>
      <c r="O64" s="38" t="s">
        <v>172</v>
      </c>
      <c r="P64" s="38" t="s">
        <v>7052</v>
      </c>
    </row>
    <row r="65" spans="1:16" x14ac:dyDescent="0.25">
      <c r="A65" t="s">
        <v>1296</v>
      </c>
      <c r="B65" t="s">
        <v>103</v>
      </c>
      <c r="C65" s="16">
        <v>15500</v>
      </c>
      <c r="D65" s="17">
        <v>7</v>
      </c>
      <c r="E65" s="17">
        <v>1450</v>
      </c>
      <c r="F65" t="s">
        <v>22</v>
      </c>
      <c r="G65" t="s">
        <v>22</v>
      </c>
      <c r="H65" t="s">
        <v>23</v>
      </c>
      <c r="I65" t="s">
        <v>23</v>
      </c>
      <c r="J65" t="s">
        <v>9</v>
      </c>
      <c r="L65" s="16">
        <v>15500</v>
      </c>
      <c r="M65" s="16">
        <v>10.689655172413794</v>
      </c>
      <c r="N65" s="16">
        <v>2214.2857142857142</v>
      </c>
      <c r="O65" s="1" t="s">
        <v>172</v>
      </c>
      <c r="P65" s="1" t="s">
        <v>474</v>
      </c>
    </row>
    <row r="66" spans="1:16" x14ac:dyDescent="0.25">
      <c r="A66" t="s">
        <v>7459</v>
      </c>
      <c r="B66" t="s">
        <v>4571</v>
      </c>
      <c r="C66" s="35">
        <v>15000</v>
      </c>
      <c r="D66" s="17">
        <v>5</v>
      </c>
      <c r="E66" s="17">
        <v>1225</v>
      </c>
      <c r="F66" t="s">
        <v>22</v>
      </c>
      <c r="G66" t="s">
        <v>22</v>
      </c>
      <c r="H66" t="s">
        <v>23</v>
      </c>
      <c r="I66" t="s">
        <v>23</v>
      </c>
      <c r="J66" t="s">
        <v>9</v>
      </c>
      <c r="L66" s="35">
        <v>15000</v>
      </c>
      <c r="M66" s="35">
        <v>12.244897959183673</v>
      </c>
      <c r="N66" s="35">
        <v>3000</v>
      </c>
      <c r="O66" s="38" t="s">
        <v>172</v>
      </c>
      <c r="P66" s="38" t="s">
        <v>7052</v>
      </c>
    </row>
    <row r="67" spans="1:16" x14ac:dyDescent="0.25">
      <c r="A67" t="s">
        <v>7467</v>
      </c>
      <c r="B67" t="s">
        <v>4571</v>
      </c>
      <c r="C67" s="35">
        <v>15000</v>
      </c>
      <c r="D67" s="17">
        <v>4</v>
      </c>
      <c r="E67" s="17">
        <v>950</v>
      </c>
      <c r="F67" t="s">
        <v>22</v>
      </c>
      <c r="G67" t="s">
        <v>22</v>
      </c>
      <c r="H67" t="s">
        <v>23</v>
      </c>
      <c r="I67" t="s">
        <v>23</v>
      </c>
      <c r="J67" t="s">
        <v>9</v>
      </c>
      <c r="L67" s="35">
        <v>15000</v>
      </c>
      <c r="M67" s="35">
        <v>15.789473684210526</v>
      </c>
      <c r="N67" s="35">
        <v>3750</v>
      </c>
      <c r="O67" s="38" t="s">
        <v>172</v>
      </c>
      <c r="P67" s="38" t="s">
        <v>7052</v>
      </c>
    </row>
    <row r="68" spans="1:16" x14ac:dyDescent="0.25">
      <c r="A68" t="s">
        <v>7506</v>
      </c>
      <c r="B68" t="s">
        <v>4571</v>
      </c>
      <c r="C68" s="35">
        <v>15000</v>
      </c>
      <c r="D68" s="17">
        <v>5</v>
      </c>
      <c r="E68" s="17">
        <v>480</v>
      </c>
      <c r="F68" t="s">
        <v>22</v>
      </c>
      <c r="G68" t="s">
        <v>22</v>
      </c>
      <c r="H68" t="s">
        <v>23</v>
      </c>
      <c r="I68" t="s">
        <v>23</v>
      </c>
      <c r="J68" t="s">
        <v>9</v>
      </c>
      <c r="L68" s="35">
        <v>15000</v>
      </c>
      <c r="M68" s="35">
        <v>31.25</v>
      </c>
      <c r="N68" s="35">
        <v>3000</v>
      </c>
      <c r="O68" s="38" t="s">
        <v>172</v>
      </c>
      <c r="P68" s="38" t="s">
        <v>7052</v>
      </c>
    </row>
    <row r="69" spans="1:16" x14ac:dyDescent="0.25">
      <c r="A69" t="s">
        <v>7538</v>
      </c>
      <c r="B69" t="s">
        <v>4571</v>
      </c>
      <c r="C69" s="35">
        <v>15000</v>
      </c>
      <c r="D69" s="17">
        <v>5</v>
      </c>
      <c r="E69" s="17">
        <v>390</v>
      </c>
      <c r="F69" t="s">
        <v>22</v>
      </c>
      <c r="G69" t="s">
        <v>22</v>
      </c>
      <c r="H69" t="s">
        <v>23</v>
      </c>
      <c r="I69" t="s">
        <v>23</v>
      </c>
      <c r="J69" t="s">
        <v>9</v>
      </c>
      <c r="L69" s="35">
        <v>15000</v>
      </c>
      <c r="M69" s="35">
        <v>38.46153846153846</v>
      </c>
      <c r="N69" s="35">
        <v>3000</v>
      </c>
      <c r="O69" s="38" t="s">
        <v>172</v>
      </c>
      <c r="P69" s="38" t="s">
        <v>7052</v>
      </c>
    </row>
    <row r="70" spans="1:16" x14ac:dyDescent="0.25">
      <c r="A70" t="s">
        <v>7553</v>
      </c>
      <c r="B70" t="s">
        <v>4571</v>
      </c>
      <c r="C70" s="35">
        <v>15000</v>
      </c>
      <c r="D70" s="17">
        <v>5</v>
      </c>
      <c r="E70" s="17">
        <v>329</v>
      </c>
      <c r="F70" t="s">
        <v>22</v>
      </c>
      <c r="G70" t="s">
        <v>22</v>
      </c>
      <c r="H70" t="s">
        <v>23</v>
      </c>
      <c r="I70" t="s">
        <v>23</v>
      </c>
      <c r="J70" t="s">
        <v>9</v>
      </c>
      <c r="L70" s="35">
        <v>15000</v>
      </c>
      <c r="M70" s="35">
        <v>45.59270516717325</v>
      </c>
      <c r="N70" s="35">
        <v>3000</v>
      </c>
      <c r="O70" s="38" t="s">
        <v>172</v>
      </c>
      <c r="P70" s="38" t="s">
        <v>7052</v>
      </c>
    </row>
    <row r="71" spans="1:16" x14ac:dyDescent="0.25">
      <c r="A71" t="s">
        <v>7554</v>
      </c>
      <c r="B71" t="s">
        <v>4571</v>
      </c>
      <c r="C71" s="35">
        <v>15000</v>
      </c>
      <c r="D71" s="17">
        <v>5</v>
      </c>
      <c r="E71" s="17">
        <v>329</v>
      </c>
      <c r="F71" t="s">
        <v>22</v>
      </c>
      <c r="G71" t="s">
        <v>22</v>
      </c>
      <c r="H71" t="s">
        <v>23</v>
      </c>
      <c r="I71" t="s">
        <v>23</v>
      </c>
      <c r="J71" t="s">
        <v>9</v>
      </c>
      <c r="L71" s="35">
        <v>15000</v>
      </c>
      <c r="M71" s="35">
        <v>45.59270516717325</v>
      </c>
      <c r="N71" s="35">
        <v>3000</v>
      </c>
      <c r="O71" s="38" t="s">
        <v>172</v>
      </c>
      <c r="P71" s="38" t="s">
        <v>7052</v>
      </c>
    </row>
    <row r="72" spans="1:16" x14ac:dyDescent="0.25">
      <c r="A72" t="s">
        <v>7555</v>
      </c>
      <c r="B72" t="s">
        <v>4571</v>
      </c>
      <c r="C72" s="35">
        <v>15000</v>
      </c>
      <c r="D72" s="17">
        <v>5</v>
      </c>
      <c r="E72" s="17">
        <v>329</v>
      </c>
      <c r="F72" t="s">
        <v>22</v>
      </c>
      <c r="G72" t="s">
        <v>22</v>
      </c>
      <c r="H72" t="s">
        <v>23</v>
      </c>
      <c r="I72" t="s">
        <v>23</v>
      </c>
      <c r="J72" t="s">
        <v>9</v>
      </c>
      <c r="L72" s="35">
        <v>15000</v>
      </c>
      <c r="M72" s="35">
        <v>45.59270516717325</v>
      </c>
      <c r="N72" s="35">
        <v>3000</v>
      </c>
      <c r="O72" s="38" t="s">
        <v>172</v>
      </c>
      <c r="P72" s="38" t="s">
        <v>7052</v>
      </c>
    </row>
    <row r="73" spans="1:16" x14ac:dyDescent="0.25">
      <c r="A73" t="s">
        <v>7559</v>
      </c>
      <c r="B73" t="s">
        <v>4571</v>
      </c>
      <c r="C73" s="35">
        <v>15000</v>
      </c>
      <c r="D73" s="17">
        <v>5</v>
      </c>
      <c r="E73" s="17">
        <v>318</v>
      </c>
      <c r="F73" t="s">
        <v>22</v>
      </c>
      <c r="G73" t="s">
        <v>22</v>
      </c>
      <c r="H73" t="s">
        <v>23</v>
      </c>
      <c r="I73" t="s">
        <v>23</v>
      </c>
      <c r="J73" t="s">
        <v>9</v>
      </c>
      <c r="L73" s="35">
        <v>15000</v>
      </c>
      <c r="M73" s="35">
        <v>47.169811320754718</v>
      </c>
      <c r="N73" s="35">
        <v>3000</v>
      </c>
      <c r="O73" s="38" t="s">
        <v>172</v>
      </c>
      <c r="P73" s="38" t="s">
        <v>7052</v>
      </c>
    </row>
    <row r="74" spans="1:16" x14ac:dyDescent="0.25">
      <c r="A74" s="52" t="s">
        <v>1147</v>
      </c>
      <c r="B74" s="52" t="s">
        <v>103</v>
      </c>
      <c r="C74" s="35">
        <v>15000</v>
      </c>
      <c r="D74" s="53">
        <v>5</v>
      </c>
      <c r="E74" s="53">
        <v>350</v>
      </c>
      <c r="F74" s="52" t="s">
        <v>41</v>
      </c>
      <c r="G74" s="52" t="s">
        <v>16</v>
      </c>
      <c r="H74" s="52" t="s">
        <v>29</v>
      </c>
      <c r="I74" s="52" t="s">
        <v>19</v>
      </c>
      <c r="J74" s="52" t="s">
        <v>9</v>
      </c>
      <c r="K74" s="52"/>
      <c r="L74" s="35">
        <v>15000</v>
      </c>
      <c r="M74" s="35">
        <v>42.857142857142854</v>
      </c>
      <c r="N74" s="35">
        <v>3000</v>
      </c>
      <c r="O74" s="38" t="s">
        <v>172</v>
      </c>
      <c r="P74" s="38" t="s">
        <v>474</v>
      </c>
    </row>
    <row r="75" spans="1:16" x14ac:dyDescent="0.25">
      <c r="A75" s="52" t="s">
        <v>7085</v>
      </c>
      <c r="B75" s="52" t="s">
        <v>4571</v>
      </c>
      <c r="C75" s="35">
        <v>15000</v>
      </c>
      <c r="D75" s="53">
        <v>4</v>
      </c>
      <c r="E75" s="53">
        <v>486</v>
      </c>
      <c r="F75" s="52" t="s">
        <v>7086</v>
      </c>
      <c r="G75" s="52" t="s">
        <v>16</v>
      </c>
      <c r="H75" s="52" t="s">
        <v>29</v>
      </c>
      <c r="I75" s="52" t="s">
        <v>19</v>
      </c>
      <c r="J75" s="52" t="s">
        <v>9</v>
      </c>
      <c r="K75" s="52"/>
      <c r="L75" s="35">
        <v>15000</v>
      </c>
      <c r="M75" s="35">
        <v>30.864197530864196</v>
      </c>
      <c r="N75" s="35">
        <v>3750</v>
      </c>
      <c r="O75" s="38" t="s">
        <v>172</v>
      </c>
      <c r="P75" s="38" t="s">
        <v>160</v>
      </c>
    </row>
    <row r="76" spans="1:16" x14ac:dyDescent="0.25">
      <c r="A76" t="s">
        <v>7518</v>
      </c>
      <c r="B76" t="s">
        <v>4571</v>
      </c>
      <c r="C76" s="35">
        <v>14000</v>
      </c>
      <c r="D76" s="17">
        <v>5</v>
      </c>
      <c r="E76" s="17">
        <v>450</v>
      </c>
      <c r="F76" t="s">
        <v>22</v>
      </c>
      <c r="G76" t="s">
        <v>22</v>
      </c>
      <c r="H76" t="s">
        <v>23</v>
      </c>
      <c r="I76" t="s">
        <v>23</v>
      </c>
      <c r="J76" t="s">
        <v>9</v>
      </c>
      <c r="L76" s="35">
        <v>14000</v>
      </c>
      <c r="M76" s="35">
        <v>31.111111111111111</v>
      </c>
      <c r="N76" s="35">
        <v>2800</v>
      </c>
      <c r="O76" s="38" t="s">
        <v>172</v>
      </c>
      <c r="P76" s="38" t="s">
        <v>7052</v>
      </c>
    </row>
    <row r="77" spans="1:16" x14ac:dyDescent="0.25">
      <c r="A77" t="s">
        <v>7523</v>
      </c>
      <c r="B77" t="s">
        <v>4571</v>
      </c>
      <c r="C77" s="35">
        <v>14000</v>
      </c>
      <c r="D77" s="17">
        <v>4</v>
      </c>
      <c r="E77" s="17">
        <v>434</v>
      </c>
      <c r="F77" t="s">
        <v>22</v>
      </c>
      <c r="G77" t="s">
        <v>22</v>
      </c>
      <c r="H77" t="s">
        <v>23</v>
      </c>
      <c r="I77" t="s">
        <v>23</v>
      </c>
      <c r="J77" t="s">
        <v>9</v>
      </c>
      <c r="L77" s="35">
        <v>14000</v>
      </c>
      <c r="M77" s="35">
        <v>32.258064516129032</v>
      </c>
      <c r="N77" s="35">
        <v>3500</v>
      </c>
      <c r="O77" s="38" t="s">
        <v>172</v>
      </c>
      <c r="P77" s="38" t="s">
        <v>7052</v>
      </c>
    </row>
    <row r="78" spans="1:16" x14ac:dyDescent="0.25">
      <c r="A78" t="s">
        <v>1291</v>
      </c>
      <c r="B78" t="s">
        <v>103</v>
      </c>
      <c r="C78" s="16">
        <v>14000</v>
      </c>
      <c r="D78" s="17">
        <v>5</v>
      </c>
      <c r="E78" s="17">
        <v>750</v>
      </c>
      <c r="F78" t="s">
        <v>22</v>
      </c>
      <c r="G78" t="s">
        <v>22</v>
      </c>
      <c r="H78" t="s">
        <v>23</v>
      </c>
      <c r="I78" t="s">
        <v>23</v>
      </c>
      <c r="J78" t="s">
        <v>9</v>
      </c>
      <c r="L78" s="16">
        <v>14000</v>
      </c>
      <c r="M78" s="16">
        <v>18.666666666666668</v>
      </c>
      <c r="N78" s="16">
        <v>2800</v>
      </c>
      <c r="O78" s="1" t="s">
        <v>172</v>
      </c>
      <c r="P78" s="1" t="s">
        <v>474</v>
      </c>
    </row>
    <row r="79" spans="1:16" x14ac:dyDescent="0.25">
      <c r="A79" t="s">
        <v>7529</v>
      </c>
      <c r="B79" t="s">
        <v>4571</v>
      </c>
      <c r="C79" s="35">
        <v>13500</v>
      </c>
      <c r="D79" s="17">
        <v>5</v>
      </c>
      <c r="E79" s="17">
        <v>414</v>
      </c>
      <c r="F79" t="s">
        <v>22</v>
      </c>
      <c r="G79" t="s">
        <v>22</v>
      </c>
      <c r="H79" t="s">
        <v>23</v>
      </c>
      <c r="I79" t="s">
        <v>23</v>
      </c>
      <c r="J79" t="s">
        <v>9</v>
      </c>
      <c r="L79" s="35">
        <v>13500</v>
      </c>
      <c r="M79" s="35">
        <v>32.608695652173914</v>
      </c>
      <c r="N79" s="35">
        <v>2700</v>
      </c>
      <c r="O79" s="38" t="s">
        <v>172</v>
      </c>
      <c r="P79" s="38" t="s">
        <v>7052</v>
      </c>
    </row>
    <row r="80" spans="1:16" x14ac:dyDescent="0.25">
      <c r="A80" t="s">
        <v>7474</v>
      </c>
      <c r="B80" t="s">
        <v>4571</v>
      </c>
      <c r="C80" s="35">
        <v>13000</v>
      </c>
      <c r="D80" s="17">
        <v>5</v>
      </c>
      <c r="E80" s="17">
        <v>859</v>
      </c>
      <c r="F80" t="s">
        <v>22</v>
      </c>
      <c r="G80" t="s">
        <v>22</v>
      </c>
      <c r="H80" t="s">
        <v>23</v>
      </c>
      <c r="I80" t="s">
        <v>23</v>
      </c>
      <c r="J80" t="s">
        <v>9</v>
      </c>
      <c r="L80" s="35">
        <v>13000</v>
      </c>
      <c r="M80" s="35">
        <v>15.133876600698487</v>
      </c>
      <c r="N80" s="35">
        <v>2600</v>
      </c>
      <c r="O80" s="38" t="s">
        <v>172</v>
      </c>
      <c r="P80" s="38" t="s">
        <v>7052</v>
      </c>
    </row>
    <row r="81" spans="1:16" x14ac:dyDescent="0.25">
      <c r="A81" t="s">
        <v>7539</v>
      </c>
      <c r="B81" t="s">
        <v>4571</v>
      </c>
      <c r="C81" s="35">
        <v>13000</v>
      </c>
      <c r="D81" s="17">
        <v>5</v>
      </c>
      <c r="E81" s="17">
        <v>390</v>
      </c>
      <c r="F81" t="s">
        <v>22</v>
      </c>
      <c r="G81" t="s">
        <v>22</v>
      </c>
      <c r="H81" t="s">
        <v>23</v>
      </c>
      <c r="I81" t="s">
        <v>23</v>
      </c>
      <c r="J81" t="s">
        <v>9</v>
      </c>
      <c r="L81" s="35">
        <v>13000</v>
      </c>
      <c r="M81" s="35">
        <v>33.333333333333336</v>
      </c>
      <c r="N81" s="35">
        <v>2600</v>
      </c>
      <c r="O81" s="38" t="s">
        <v>172</v>
      </c>
      <c r="P81" s="38" t="s">
        <v>7052</v>
      </c>
    </row>
    <row r="82" spans="1:16" x14ac:dyDescent="0.25">
      <c r="A82" t="s">
        <v>7545</v>
      </c>
      <c r="B82" t="s">
        <v>4571</v>
      </c>
      <c r="C82" s="35">
        <v>13000</v>
      </c>
      <c r="D82" s="17">
        <v>5</v>
      </c>
      <c r="E82" s="17">
        <v>350</v>
      </c>
      <c r="F82" t="s">
        <v>22</v>
      </c>
      <c r="G82" t="s">
        <v>22</v>
      </c>
      <c r="H82" t="s">
        <v>23</v>
      </c>
      <c r="I82" t="s">
        <v>23</v>
      </c>
      <c r="J82" t="s">
        <v>9</v>
      </c>
      <c r="L82" s="35">
        <v>13000</v>
      </c>
      <c r="M82" s="35">
        <v>37.142857142857146</v>
      </c>
      <c r="N82" s="35">
        <v>2600</v>
      </c>
      <c r="O82" s="38" t="s">
        <v>172</v>
      </c>
      <c r="P82" s="38" t="s">
        <v>7052</v>
      </c>
    </row>
    <row r="83" spans="1:16" x14ac:dyDescent="0.25">
      <c r="A83" t="s">
        <v>1321</v>
      </c>
      <c r="B83" t="s">
        <v>103</v>
      </c>
      <c r="C83" s="16">
        <v>13000</v>
      </c>
      <c r="D83" s="17">
        <v>6</v>
      </c>
      <c r="E83" s="17">
        <v>750</v>
      </c>
      <c r="F83" t="s">
        <v>22</v>
      </c>
      <c r="G83" t="s">
        <v>22</v>
      </c>
      <c r="H83" t="s">
        <v>23</v>
      </c>
      <c r="I83" t="s">
        <v>23</v>
      </c>
      <c r="J83" t="s">
        <v>9</v>
      </c>
      <c r="L83" s="16">
        <v>13000</v>
      </c>
      <c r="M83" s="16">
        <v>17.333333333333332</v>
      </c>
      <c r="N83" s="16">
        <v>2166.6666666666665</v>
      </c>
      <c r="O83" s="1" t="s">
        <v>172</v>
      </c>
      <c r="P83" s="1" t="s">
        <v>474</v>
      </c>
    </row>
    <row r="84" spans="1:16" x14ac:dyDescent="0.25">
      <c r="A84" t="s">
        <v>7409</v>
      </c>
      <c r="B84" t="s">
        <v>4571</v>
      </c>
      <c r="C84" s="35">
        <v>13000</v>
      </c>
      <c r="D84" s="17">
        <v>3</v>
      </c>
      <c r="E84" s="17">
        <v>260</v>
      </c>
      <c r="F84" t="s">
        <v>56</v>
      </c>
      <c r="G84" t="s">
        <v>16</v>
      </c>
      <c r="H84" t="s">
        <v>29</v>
      </c>
      <c r="I84" t="s">
        <v>19</v>
      </c>
      <c r="J84" t="s">
        <v>9</v>
      </c>
      <c r="L84" s="35">
        <v>13000</v>
      </c>
      <c r="M84" s="35">
        <v>50</v>
      </c>
      <c r="N84" s="35">
        <v>4333.333333333333</v>
      </c>
      <c r="O84" s="38" t="s">
        <v>172</v>
      </c>
      <c r="P84" s="38" t="s">
        <v>7052</v>
      </c>
    </row>
    <row r="85" spans="1:16" x14ac:dyDescent="0.25">
      <c r="A85" s="52" t="s">
        <v>7096</v>
      </c>
      <c r="B85" s="52" t="s">
        <v>4571</v>
      </c>
      <c r="C85" s="35">
        <v>13000</v>
      </c>
      <c r="D85" s="53">
        <v>3</v>
      </c>
      <c r="E85" s="53">
        <v>310</v>
      </c>
      <c r="F85" s="52" t="s">
        <v>35</v>
      </c>
      <c r="G85" s="52" t="s">
        <v>16</v>
      </c>
      <c r="H85" s="52" t="s">
        <v>29</v>
      </c>
      <c r="I85" s="52" t="s">
        <v>19</v>
      </c>
      <c r="J85" s="52" t="s">
        <v>9</v>
      </c>
      <c r="K85" s="52"/>
      <c r="L85" s="35">
        <v>13000</v>
      </c>
      <c r="M85" s="35">
        <v>41.935483870967744</v>
      </c>
      <c r="N85" s="35">
        <v>4333.333333333333</v>
      </c>
      <c r="O85" s="38" t="s">
        <v>172</v>
      </c>
      <c r="P85" s="38" t="s">
        <v>7052</v>
      </c>
    </row>
    <row r="86" spans="1:16" x14ac:dyDescent="0.25">
      <c r="A86" t="s">
        <v>7546</v>
      </c>
      <c r="B86" t="s">
        <v>4571</v>
      </c>
      <c r="C86" s="35">
        <v>12500</v>
      </c>
      <c r="D86" s="17">
        <v>5</v>
      </c>
      <c r="E86" s="17">
        <v>350</v>
      </c>
      <c r="F86" t="s">
        <v>22</v>
      </c>
      <c r="G86" t="s">
        <v>22</v>
      </c>
      <c r="H86" t="s">
        <v>23</v>
      </c>
      <c r="I86" t="s">
        <v>23</v>
      </c>
      <c r="J86" t="s">
        <v>9</v>
      </c>
      <c r="L86" s="35">
        <v>12500</v>
      </c>
      <c r="M86" s="35">
        <v>35.714285714285715</v>
      </c>
      <c r="N86" s="35">
        <v>2500</v>
      </c>
      <c r="O86" s="38" t="s">
        <v>172</v>
      </c>
      <c r="P86" s="38" t="s">
        <v>7052</v>
      </c>
    </row>
    <row r="87" spans="1:16" x14ac:dyDescent="0.25">
      <c r="A87" s="52" t="s">
        <v>7198</v>
      </c>
      <c r="B87" s="52" t="s">
        <v>4571</v>
      </c>
      <c r="C87" s="35">
        <v>12500</v>
      </c>
      <c r="D87" s="53">
        <v>4</v>
      </c>
      <c r="E87" s="53">
        <v>322</v>
      </c>
      <c r="F87" s="52" t="s">
        <v>17</v>
      </c>
      <c r="G87" s="52" t="s">
        <v>16</v>
      </c>
      <c r="H87" s="52" t="s">
        <v>29</v>
      </c>
      <c r="I87" s="52" t="s">
        <v>19</v>
      </c>
      <c r="J87" s="52" t="s">
        <v>9</v>
      </c>
      <c r="K87" s="52"/>
      <c r="L87" s="35">
        <v>12500</v>
      </c>
      <c r="M87" s="35">
        <v>38.819875776397517</v>
      </c>
      <c r="N87" s="35">
        <v>3125</v>
      </c>
      <c r="O87" s="38" t="s">
        <v>172</v>
      </c>
      <c r="P87" s="38" t="s">
        <v>7052</v>
      </c>
    </row>
    <row r="88" spans="1:16" x14ac:dyDescent="0.25">
      <c r="A88" t="s">
        <v>7484</v>
      </c>
      <c r="B88" t="s">
        <v>4571</v>
      </c>
      <c r="C88" s="35">
        <v>12000</v>
      </c>
      <c r="D88" s="17">
        <v>6</v>
      </c>
      <c r="E88" s="17">
        <v>680</v>
      </c>
      <c r="F88" t="s">
        <v>22</v>
      </c>
      <c r="G88" t="s">
        <v>22</v>
      </c>
      <c r="H88" t="s">
        <v>23</v>
      </c>
      <c r="I88" t="s">
        <v>23</v>
      </c>
      <c r="J88" t="s">
        <v>9</v>
      </c>
      <c r="L88" s="35">
        <v>12000</v>
      </c>
      <c r="M88" s="35">
        <v>17.647058823529413</v>
      </c>
      <c r="N88" s="35">
        <v>2000</v>
      </c>
      <c r="O88" s="38" t="s">
        <v>172</v>
      </c>
      <c r="P88" s="38" t="s">
        <v>7052</v>
      </c>
    </row>
    <row r="89" spans="1:16" x14ac:dyDescent="0.25">
      <c r="A89" t="s">
        <v>7485</v>
      </c>
      <c r="B89" t="s">
        <v>4571</v>
      </c>
      <c r="C89" s="35">
        <v>12000</v>
      </c>
      <c r="D89" s="17">
        <v>6</v>
      </c>
      <c r="E89" s="17">
        <v>680</v>
      </c>
      <c r="F89" t="s">
        <v>22</v>
      </c>
      <c r="G89" t="s">
        <v>22</v>
      </c>
      <c r="H89" t="s">
        <v>23</v>
      </c>
      <c r="I89" t="s">
        <v>23</v>
      </c>
      <c r="J89" t="s">
        <v>9</v>
      </c>
      <c r="L89" s="35">
        <v>12000</v>
      </c>
      <c r="M89" s="35">
        <v>17.647058823529413</v>
      </c>
      <c r="N89" s="35">
        <v>2000</v>
      </c>
      <c r="O89" s="38" t="s">
        <v>172</v>
      </c>
      <c r="P89" s="38" t="s">
        <v>7052</v>
      </c>
    </row>
    <row r="90" spans="1:16" x14ac:dyDescent="0.25">
      <c r="A90" t="s">
        <v>7491</v>
      </c>
      <c r="B90" t="s">
        <v>4571</v>
      </c>
      <c r="C90" s="35">
        <v>12000</v>
      </c>
      <c r="D90" s="17">
        <v>5</v>
      </c>
      <c r="E90" s="17">
        <v>558</v>
      </c>
      <c r="F90" t="s">
        <v>22</v>
      </c>
      <c r="G90" t="s">
        <v>22</v>
      </c>
      <c r="H90" t="s">
        <v>23</v>
      </c>
      <c r="I90" t="s">
        <v>23</v>
      </c>
      <c r="J90" t="s">
        <v>9</v>
      </c>
      <c r="L90" s="35">
        <v>12000</v>
      </c>
      <c r="M90" s="35">
        <v>21.50537634408602</v>
      </c>
      <c r="N90" s="35">
        <v>2400</v>
      </c>
      <c r="O90" s="38" t="s">
        <v>172</v>
      </c>
      <c r="P90" s="38" t="s">
        <v>7052</v>
      </c>
    </row>
    <row r="91" spans="1:16" x14ac:dyDescent="0.25">
      <c r="A91" t="s">
        <v>7524</v>
      </c>
      <c r="B91" t="s">
        <v>4571</v>
      </c>
      <c r="C91" s="35">
        <v>12000</v>
      </c>
      <c r="D91" s="17">
        <v>4</v>
      </c>
      <c r="E91" s="17">
        <v>434</v>
      </c>
      <c r="F91" t="s">
        <v>22</v>
      </c>
      <c r="G91" t="s">
        <v>22</v>
      </c>
      <c r="H91" t="s">
        <v>23</v>
      </c>
      <c r="I91" t="s">
        <v>23</v>
      </c>
      <c r="J91" t="s">
        <v>9</v>
      </c>
      <c r="L91" s="35">
        <v>12000</v>
      </c>
      <c r="M91" s="35">
        <v>27.649769585253456</v>
      </c>
      <c r="N91" s="35">
        <v>3000</v>
      </c>
      <c r="O91" s="38" t="s">
        <v>172</v>
      </c>
      <c r="P91" s="38" t="s">
        <v>7052</v>
      </c>
    </row>
    <row r="92" spans="1:16" x14ac:dyDescent="0.25">
      <c r="A92" t="s">
        <v>7525</v>
      </c>
      <c r="B92" t="s">
        <v>4571</v>
      </c>
      <c r="C92" s="35">
        <v>12000</v>
      </c>
      <c r="D92" s="17">
        <v>4</v>
      </c>
      <c r="E92" s="17">
        <v>434</v>
      </c>
      <c r="F92" t="s">
        <v>22</v>
      </c>
      <c r="G92" t="s">
        <v>22</v>
      </c>
      <c r="H92" t="s">
        <v>23</v>
      </c>
      <c r="I92" t="s">
        <v>23</v>
      </c>
      <c r="J92" t="s">
        <v>9</v>
      </c>
      <c r="L92" s="35">
        <v>12000</v>
      </c>
      <c r="M92" s="35">
        <v>27.649769585253456</v>
      </c>
      <c r="N92" s="35">
        <v>3000</v>
      </c>
      <c r="O92" s="38" t="s">
        <v>172</v>
      </c>
      <c r="P92" s="38" t="s">
        <v>7052</v>
      </c>
    </row>
    <row r="93" spans="1:16" x14ac:dyDescent="0.25">
      <c r="A93" t="s">
        <v>7537</v>
      </c>
      <c r="B93" t="s">
        <v>4571</v>
      </c>
      <c r="C93" s="35">
        <v>12000</v>
      </c>
      <c r="D93" s="17">
        <v>5</v>
      </c>
      <c r="E93" s="17">
        <v>400</v>
      </c>
      <c r="F93" t="s">
        <v>22</v>
      </c>
      <c r="G93" t="s">
        <v>22</v>
      </c>
      <c r="H93" t="s">
        <v>23</v>
      </c>
      <c r="I93" t="s">
        <v>23</v>
      </c>
      <c r="J93" t="s">
        <v>9</v>
      </c>
      <c r="L93" s="35">
        <v>12000</v>
      </c>
      <c r="M93" s="35">
        <v>30</v>
      </c>
      <c r="N93" s="35">
        <v>2400</v>
      </c>
      <c r="O93" s="38" t="s">
        <v>172</v>
      </c>
      <c r="P93" s="38" t="s">
        <v>7052</v>
      </c>
    </row>
    <row r="94" spans="1:16" x14ac:dyDescent="0.25">
      <c r="A94" t="s">
        <v>7616</v>
      </c>
      <c r="B94" t="s">
        <v>4571</v>
      </c>
      <c r="C94" s="35">
        <v>12000</v>
      </c>
      <c r="D94" s="17">
        <v>4</v>
      </c>
      <c r="E94" s="17">
        <v>170</v>
      </c>
      <c r="F94" t="s">
        <v>22</v>
      </c>
      <c r="G94" t="s">
        <v>22</v>
      </c>
      <c r="H94" t="s">
        <v>23</v>
      </c>
      <c r="I94" t="s">
        <v>23</v>
      </c>
      <c r="J94" t="s">
        <v>9</v>
      </c>
      <c r="L94" s="35">
        <v>12000</v>
      </c>
      <c r="M94" s="35">
        <v>70.588235294117652</v>
      </c>
      <c r="N94" s="35">
        <v>3000</v>
      </c>
      <c r="O94" s="38" t="s">
        <v>172</v>
      </c>
      <c r="P94" s="38" t="s">
        <v>7052</v>
      </c>
    </row>
    <row r="95" spans="1:16" x14ac:dyDescent="0.25">
      <c r="A95" t="s">
        <v>7617</v>
      </c>
      <c r="B95" t="s">
        <v>4571</v>
      </c>
      <c r="C95" s="35">
        <v>12000</v>
      </c>
      <c r="D95" s="17">
        <v>4</v>
      </c>
      <c r="E95" s="17">
        <v>170</v>
      </c>
      <c r="F95" t="s">
        <v>22</v>
      </c>
      <c r="G95" t="s">
        <v>22</v>
      </c>
      <c r="H95" t="s">
        <v>23</v>
      </c>
      <c r="I95" t="s">
        <v>23</v>
      </c>
      <c r="J95" t="s">
        <v>9</v>
      </c>
      <c r="L95" s="35">
        <v>12000</v>
      </c>
      <c r="M95" s="35">
        <v>70.588235294117652</v>
      </c>
      <c r="N95" s="35">
        <v>3000</v>
      </c>
      <c r="O95" s="38" t="s">
        <v>172</v>
      </c>
      <c r="P95" s="38" t="s">
        <v>7052</v>
      </c>
    </row>
    <row r="96" spans="1:16" x14ac:dyDescent="0.25">
      <c r="A96" t="s">
        <v>1243</v>
      </c>
      <c r="B96" t="s">
        <v>103</v>
      </c>
      <c r="C96" s="16">
        <v>12000</v>
      </c>
      <c r="D96" s="17">
        <v>5</v>
      </c>
      <c r="E96" s="17">
        <v>431</v>
      </c>
      <c r="F96" t="s">
        <v>56</v>
      </c>
      <c r="G96" t="s">
        <v>16</v>
      </c>
      <c r="H96" t="s">
        <v>29</v>
      </c>
      <c r="I96" t="s">
        <v>19</v>
      </c>
      <c r="J96" t="s">
        <v>9</v>
      </c>
      <c r="L96" s="16">
        <v>12000</v>
      </c>
      <c r="M96" s="16">
        <v>27.842227378190255</v>
      </c>
      <c r="N96" s="16">
        <v>2400</v>
      </c>
      <c r="O96" s="1" t="s">
        <v>172</v>
      </c>
      <c r="P96" s="1" t="s">
        <v>474</v>
      </c>
    </row>
    <row r="97" spans="1:16" x14ac:dyDescent="0.25">
      <c r="A97" t="s">
        <v>1244</v>
      </c>
      <c r="B97" t="s">
        <v>103</v>
      </c>
      <c r="C97" s="16">
        <v>12000</v>
      </c>
      <c r="D97" s="17">
        <v>5</v>
      </c>
      <c r="E97" s="17">
        <v>431</v>
      </c>
      <c r="F97" t="s">
        <v>56</v>
      </c>
      <c r="G97" t="s">
        <v>16</v>
      </c>
      <c r="H97" t="s">
        <v>29</v>
      </c>
      <c r="I97" t="s">
        <v>19</v>
      </c>
      <c r="J97" t="s">
        <v>9</v>
      </c>
      <c r="L97" s="16">
        <v>12000</v>
      </c>
      <c r="M97" s="16">
        <v>27.842227378190255</v>
      </c>
      <c r="N97" s="16">
        <v>2400</v>
      </c>
      <c r="O97" s="1" t="s">
        <v>172</v>
      </c>
      <c r="P97" s="1" t="s">
        <v>474</v>
      </c>
    </row>
    <row r="98" spans="1:16" x14ac:dyDescent="0.25">
      <c r="A98" t="s">
        <v>1248</v>
      </c>
      <c r="B98" t="s">
        <v>103</v>
      </c>
      <c r="C98" s="16">
        <v>12000</v>
      </c>
      <c r="D98" s="17">
        <v>4</v>
      </c>
      <c r="E98" s="17">
        <v>480</v>
      </c>
      <c r="F98" t="s">
        <v>56</v>
      </c>
      <c r="G98" t="s">
        <v>16</v>
      </c>
      <c r="H98" t="s">
        <v>29</v>
      </c>
      <c r="I98" t="s">
        <v>19</v>
      </c>
      <c r="J98" t="s">
        <v>9</v>
      </c>
      <c r="L98" s="16">
        <v>12000</v>
      </c>
      <c r="M98" s="16">
        <v>25</v>
      </c>
      <c r="N98" s="16">
        <v>3000</v>
      </c>
      <c r="O98" s="1" t="s">
        <v>172</v>
      </c>
      <c r="P98" s="1" t="s">
        <v>474</v>
      </c>
    </row>
    <row r="99" spans="1:16" x14ac:dyDescent="0.25">
      <c r="A99" s="52" t="s">
        <v>1156</v>
      </c>
      <c r="B99" s="52" t="s">
        <v>103</v>
      </c>
      <c r="C99" s="35">
        <v>12000</v>
      </c>
      <c r="D99" s="53">
        <v>4</v>
      </c>
      <c r="E99" s="53">
        <v>395</v>
      </c>
      <c r="F99" s="52" t="s">
        <v>41</v>
      </c>
      <c r="G99" s="52" t="s">
        <v>16</v>
      </c>
      <c r="H99" s="52" t="s">
        <v>29</v>
      </c>
      <c r="I99" s="52" t="s">
        <v>19</v>
      </c>
      <c r="J99" s="52" t="s">
        <v>9</v>
      </c>
      <c r="K99" s="52"/>
      <c r="L99" s="35">
        <v>12000</v>
      </c>
      <c r="M99" s="35">
        <v>30.379746835443036</v>
      </c>
      <c r="N99" s="35">
        <v>3000</v>
      </c>
      <c r="O99" s="38" t="s">
        <v>172</v>
      </c>
      <c r="P99" s="38" t="s">
        <v>474</v>
      </c>
    </row>
    <row r="100" spans="1:16" x14ac:dyDescent="0.25">
      <c r="A100" s="52" t="s">
        <v>7195</v>
      </c>
      <c r="B100" s="52" t="s">
        <v>4571</v>
      </c>
      <c r="C100" s="35">
        <v>12000</v>
      </c>
      <c r="D100" s="53">
        <v>3</v>
      </c>
      <c r="E100" s="53">
        <v>400</v>
      </c>
      <c r="F100" s="52" t="s">
        <v>17</v>
      </c>
      <c r="G100" s="52" t="s">
        <v>16</v>
      </c>
      <c r="H100" s="52" t="s">
        <v>29</v>
      </c>
      <c r="I100" s="52" t="s">
        <v>19</v>
      </c>
      <c r="J100" s="52" t="s">
        <v>9</v>
      </c>
      <c r="K100" s="52"/>
      <c r="L100" s="35">
        <v>12000</v>
      </c>
      <c r="M100" s="35">
        <v>30</v>
      </c>
      <c r="N100" s="35">
        <v>4000</v>
      </c>
      <c r="O100" s="38" t="s">
        <v>172</v>
      </c>
      <c r="P100" s="38" t="s">
        <v>7052</v>
      </c>
    </row>
    <row r="101" spans="1:16" x14ac:dyDescent="0.25">
      <c r="A101" t="s">
        <v>7508</v>
      </c>
      <c r="B101" t="s">
        <v>4571</v>
      </c>
      <c r="C101" s="35">
        <v>11760</v>
      </c>
      <c r="D101" s="17">
        <v>6</v>
      </c>
      <c r="E101" s="17">
        <v>470</v>
      </c>
      <c r="F101" t="s">
        <v>22</v>
      </c>
      <c r="G101" t="s">
        <v>22</v>
      </c>
      <c r="H101" t="s">
        <v>23</v>
      </c>
      <c r="I101" t="s">
        <v>23</v>
      </c>
      <c r="J101" t="s">
        <v>9</v>
      </c>
      <c r="L101" s="35">
        <v>11760</v>
      </c>
      <c r="M101" s="35">
        <v>25.021276595744681</v>
      </c>
      <c r="N101" s="35">
        <v>1960</v>
      </c>
      <c r="O101" s="38" t="s">
        <v>172</v>
      </c>
      <c r="P101" s="38" t="s">
        <v>160</v>
      </c>
    </row>
    <row r="102" spans="1:16" x14ac:dyDescent="0.25">
      <c r="A102" t="s">
        <v>7509</v>
      </c>
      <c r="B102" t="s">
        <v>4571</v>
      </c>
      <c r="C102" s="35">
        <v>11760</v>
      </c>
      <c r="D102" s="17">
        <v>6</v>
      </c>
      <c r="E102" s="17">
        <v>470</v>
      </c>
      <c r="F102" t="s">
        <v>22</v>
      </c>
      <c r="G102" t="s">
        <v>22</v>
      </c>
      <c r="H102" t="s">
        <v>23</v>
      </c>
      <c r="I102" t="s">
        <v>23</v>
      </c>
      <c r="J102" t="s">
        <v>9</v>
      </c>
      <c r="L102" s="35">
        <v>11760</v>
      </c>
      <c r="M102" s="35">
        <v>25.021276595744681</v>
      </c>
      <c r="N102" s="35">
        <v>1960</v>
      </c>
      <c r="O102" s="38" t="s">
        <v>172</v>
      </c>
      <c r="P102" s="38" t="s">
        <v>160</v>
      </c>
    </row>
    <row r="103" spans="1:16" x14ac:dyDescent="0.25">
      <c r="A103" t="s">
        <v>7514</v>
      </c>
      <c r="B103" t="s">
        <v>4571</v>
      </c>
      <c r="C103" s="35">
        <v>11000</v>
      </c>
      <c r="D103" s="17">
        <v>6</v>
      </c>
      <c r="E103" s="17">
        <v>450</v>
      </c>
      <c r="F103" t="s">
        <v>22</v>
      </c>
      <c r="G103" t="s">
        <v>22</v>
      </c>
      <c r="H103" t="s">
        <v>23</v>
      </c>
      <c r="I103" t="s">
        <v>23</v>
      </c>
      <c r="J103" t="s">
        <v>9</v>
      </c>
      <c r="L103" s="35">
        <v>11000</v>
      </c>
      <c r="M103" s="35">
        <v>24.444444444444443</v>
      </c>
      <c r="N103" s="35">
        <v>1833.3333333333333</v>
      </c>
      <c r="O103" s="38" t="s">
        <v>172</v>
      </c>
      <c r="P103" s="38" t="s">
        <v>7052</v>
      </c>
    </row>
    <row r="104" spans="1:16" x14ac:dyDescent="0.25">
      <c r="A104" t="s">
        <v>7515</v>
      </c>
      <c r="B104" t="s">
        <v>4571</v>
      </c>
      <c r="C104" s="35">
        <v>11000</v>
      </c>
      <c r="D104" s="17">
        <v>6</v>
      </c>
      <c r="E104" s="17">
        <v>450</v>
      </c>
      <c r="F104" t="s">
        <v>22</v>
      </c>
      <c r="G104" t="s">
        <v>22</v>
      </c>
      <c r="H104" t="s">
        <v>23</v>
      </c>
      <c r="I104" t="s">
        <v>23</v>
      </c>
      <c r="J104" t="s">
        <v>9</v>
      </c>
      <c r="L104" s="35">
        <v>11000</v>
      </c>
      <c r="M104" s="35">
        <v>24.444444444444443</v>
      </c>
      <c r="N104" s="35">
        <v>1833.3333333333333</v>
      </c>
      <c r="O104" s="38" t="s">
        <v>172</v>
      </c>
      <c r="P104" s="38" t="s">
        <v>7052</v>
      </c>
    </row>
    <row r="105" spans="1:16" x14ac:dyDescent="0.25">
      <c r="A105" t="s">
        <v>7547</v>
      </c>
      <c r="B105" t="s">
        <v>4571</v>
      </c>
      <c r="C105" s="35">
        <v>11000</v>
      </c>
      <c r="D105" s="17">
        <v>5</v>
      </c>
      <c r="E105" s="17">
        <v>350</v>
      </c>
      <c r="F105" t="s">
        <v>22</v>
      </c>
      <c r="G105" t="s">
        <v>22</v>
      </c>
      <c r="H105" t="s">
        <v>23</v>
      </c>
      <c r="I105" t="s">
        <v>23</v>
      </c>
      <c r="J105" t="s">
        <v>9</v>
      </c>
      <c r="L105" s="35">
        <v>11000</v>
      </c>
      <c r="M105" s="35">
        <v>31.428571428571427</v>
      </c>
      <c r="N105" s="35">
        <v>2200</v>
      </c>
      <c r="O105" s="38" t="s">
        <v>172</v>
      </c>
      <c r="P105" s="38" t="s">
        <v>7052</v>
      </c>
    </row>
    <row r="106" spans="1:16" x14ac:dyDescent="0.25">
      <c r="A106" t="s">
        <v>7417</v>
      </c>
      <c r="B106" t="s">
        <v>4571</v>
      </c>
      <c r="C106" s="35">
        <v>11000</v>
      </c>
      <c r="D106" s="17">
        <v>4</v>
      </c>
      <c r="E106" s="17">
        <v>188</v>
      </c>
      <c r="F106" t="s">
        <v>56</v>
      </c>
      <c r="G106" t="s">
        <v>16</v>
      </c>
      <c r="H106" t="s">
        <v>29</v>
      </c>
      <c r="I106" t="s">
        <v>19</v>
      </c>
      <c r="J106" t="s">
        <v>9</v>
      </c>
      <c r="L106" s="35">
        <v>11000</v>
      </c>
      <c r="M106" s="35">
        <v>58.51063829787234</v>
      </c>
      <c r="N106" s="35">
        <v>2750</v>
      </c>
      <c r="O106" s="38" t="s">
        <v>172</v>
      </c>
      <c r="P106" s="38" t="s">
        <v>7052</v>
      </c>
    </row>
    <row r="107" spans="1:16" x14ac:dyDescent="0.25">
      <c r="A107" t="s">
        <v>7512</v>
      </c>
      <c r="B107" t="s">
        <v>4571</v>
      </c>
      <c r="C107" s="35">
        <v>10000</v>
      </c>
      <c r="D107" s="17">
        <v>3</v>
      </c>
      <c r="E107" s="17">
        <v>466</v>
      </c>
      <c r="F107" t="s">
        <v>22</v>
      </c>
      <c r="G107" t="s">
        <v>22</v>
      </c>
      <c r="H107" t="s">
        <v>23</v>
      </c>
      <c r="I107" t="s">
        <v>23</v>
      </c>
      <c r="J107" t="s">
        <v>9</v>
      </c>
      <c r="L107" s="35">
        <v>10000</v>
      </c>
      <c r="M107" s="35">
        <v>21.459227467811157</v>
      </c>
      <c r="N107" s="35">
        <v>3333.3333333333335</v>
      </c>
      <c r="O107" s="38" t="s">
        <v>172</v>
      </c>
      <c r="P107" s="38" t="s">
        <v>7052</v>
      </c>
    </row>
    <row r="108" spans="1:16" x14ac:dyDescent="0.25">
      <c r="A108" t="s">
        <v>7519</v>
      </c>
      <c r="B108" t="s">
        <v>4571</v>
      </c>
      <c r="C108" s="35">
        <v>10000</v>
      </c>
      <c r="D108" s="17">
        <v>5</v>
      </c>
      <c r="E108" s="17">
        <v>450</v>
      </c>
      <c r="F108" t="s">
        <v>22</v>
      </c>
      <c r="G108" t="s">
        <v>22</v>
      </c>
      <c r="H108" t="s">
        <v>23</v>
      </c>
      <c r="I108" t="s">
        <v>23</v>
      </c>
      <c r="J108" t="s">
        <v>9</v>
      </c>
      <c r="L108" s="35">
        <v>10000</v>
      </c>
      <c r="M108" s="35">
        <v>22.222222222222221</v>
      </c>
      <c r="N108" s="35">
        <v>2000</v>
      </c>
      <c r="O108" s="38" t="s">
        <v>172</v>
      </c>
      <c r="P108" s="38" t="s">
        <v>7052</v>
      </c>
    </row>
    <row r="109" spans="1:16" x14ac:dyDescent="0.25">
      <c r="A109" t="s">
        <v>7521</v>
      </c>
      <c r="B109" t="s">
        <v>4571</v>
      </c>
      <c r="C109" s="35">
        <v>10000</v>
      </c>
      <c r="D109" s="17">
        <v>6</v>
      </c>
      <c r="E109" s="17">
        <v>444</v>
      </c>
      <c r="F109" t="s">
        <v>22</v>
      </c>
      <c r="G109" t="s">
        <v>22</v>
      </c>
      <c r="H109" t="s">
        <v>23</v>
      </c>
      <c r="I109" t="s">
        <v>23</v>
      </c>
      <c r="J109" t="s">
        <v>9</v>
      </c>
      <c r="L109" s="35">
        <v>10000</v>
      </c>
      <c r="M109" s="35">
        <v>22.522522522522522</v>
      </c>
      <c r="N109" s="35">
        <v>1666.6666666666667</v>
      </c>
      <c r="O109" s="38" t="s">
        <v>172</v>
      </c>
      <c r="P109" s="38" t="s">
        <v>7052</v>
      </c>
    </row>
    <row r="110" spans="1:16" x14ac:dyDescent="0.25">
      <c r="A110" t="s">
        <v>7536</v>
      </c>
      <c r="B110" t="s">
        <v>4571</v>
      </c>
      <c r="C110" s="35">
        <v>10000</v>
      </c>
      <c r="D110" s="17">
        <v>5</v>
      </c>
      <c r="E110" s="17">
        <v>402</v>
      </c>
      <c r="F110" t="s">
        <v>22</v>
      </c>
      <c r="G110" t="s">
        <v>22</v>
      </c>
      <c r="H110" t="s">
        <v>23</v>
      </c>
      <c r="I110" t="s">
        <v>23</v>
      </c>
      <c r="J110" t="s">
        <v>9</v>
      </c>
      <c r="L110" s="35">
        <v>10000</v>
      </c>
      <c r="M110" s="35">
        <v>24.875621890547265</v>
      </c>
      <c r="N110" s="35">
        <v>2000</v>
      </c>
      <c r="O110" s="38" t="s">
        <v>172</v>
      </c>
      <c r="P110" s="38" t="s">
        <v>7052</v>
      </c>
    </row>
    <row r="111" spans="1:16" x14ac:dyDescent="0.25">
      <c r="A111" t="s">
        <v>7542</v>
      </c>
      <c r="B111" t="s">
        <v>4571</v>
      </c>
      <c r="C111" s="35">
        <v>10000</v>
      </c>
      <c r="D111" s="17">
        <v>4</v>
      </c>
      <c r="E111" s="17">
        <v>373</v>
      </c>
      <c r="F111" t="s">
        <v>22</v>
      </c>
      <c r="G111" t="s">
        <v>22</v>
      </c>
      <c r="H111" t="s">
        <v>23</v>
      </c>
      <c r="I111" t="s">
        <v>23</v>
      </c>
      <c r="J111" t="s">
        <v>9</v>
      </c>
      <c r="L111" s="35">
        <v>10000</v>
      </c>
      <c r="M111" s="35">
        <v>26.809651474530831</v>
      </c>
      <c r="N111" s="35">
        <v>2500</v>
      </c>
      <c r="O111" s="38" t="s">
        <v>172</v>
      </c>
      <c r="P111" s="38" t="s">
        <v>7052</v>
      </c>
    </row>
    <row r="112" spans="1:16" x14ac:dyDescent="0.25">
      <c r="A112" t="s">
        <v>7543</v>
      </c>
      <c r="B112" t="s">
        <v>4571</v>
      </c>
      <c r="C112" s="35">
        <v>10000</v>
      </c>
      <c r="D112" s="17">
        <v>4</v>
      </c>
      <c r="E112" s="17">
        <v>373</v>
      </c>
      <c r="F112" t="s">
        <v>22</v>
      </c>
      <c r="G112" t="s">
        <v>22</v>
      </c>
      <c r="H112" t="s">
        <v>23</v>
      </c>
      <c r="I112" t="s">
        <v>23</v>
      </c>
      <c r="J112" t="s">
        <v>9</v>
      </c>
      <c r="L112" s="35">
        <v>10000</v>
      </c>
      <c r="M112" s="35">
        <v>26.809651474530831</v>
      </c>
      <c r="N112" s="35">
        <v>2500</v>
      </c>
      <c r="O112" s="38" t="s">
        <v>172</v>
      </c>
      <c r="P112" s="38" t="s">
        <v>7052</v>
      </c>
    </row>
    <row r="113" spans="1:16" x14ac:dyDescent="0.25">
      <c r="A113" t="s">
        <v>7560</v>
      </c>
      <c r="B113" t="s">
        <v>4571</v>
      </c>
      <c r="C113" s="35">
        <v>10000</v>
      </c>
      <c r="D113" s="17">
        <v>4</v>
      </c>
      <c r="E113" s="17">
        <v>315</v>
      </c>
      <c r="F113" t="s">
        <v>22</v>
      </c>
      <c r="G113" t="s">
        <v>22</v>
      </c>
      <c r="H113" t="s">
        <v>23</v>
      </c>
      <c r="I113" t="s">
        <v>23</v>
      </c>
      <c r="J113" t="s">
        <v>9</v>
      </c>
      <c r="L113" s="35">
        <v>10000</v>
      </c>
      <c r="M113" s="35">
        <v>31.746031746031747</v>
      </c>
      <c r="N113" s="35">
        <v>2500</v>
      </c>
      <c r="O113" s="38" t="s">
        <v>172</v>
      </c>
      <c r="P113" s="38" t="s">
        <v>7052</v>
      </c>
    </row>
    <row r="114" spans="1:16" x14ac:dyDescent="0.25">
      <c r="A114" t="s">
        <v>7563</v>
      </c>
      <c r="B114" t="s">
        <v>4571</v>
      </c>
      <c r="C114" s="35">
        <v>10000</v>
      </c>
      <c r="D114" s="17">
        <v>7</v>
      </c>
      <c r="E114" s="17">
        <v>306</v>
      </c>
      <c r="F114" t="s">
        <v>22</v>
      </c>
      <c r="G114" t="s">
        <v>22</v>
      </c>
      <c r="H114" t="s">
        <v>23</v>
      </c>
      <c r="I114" t="s">
        <v>23</v>
      </c>
      <c r="J114" t="s">
        <v>9</v>
      </c>
      <c r="L114" s="35">
        <v>10000</v>
      </c>
      <c r="M114" s="35">
        <v>32.679738562091501</v>
      </c>
      <c r="N114" s="35">
        <v>1428.5714285714287</v>
      </c>
      <c r="O114" s="38" t="s">
        <v>172</v>
      </c>
      <c r="P114" s="38" t="s">
        <v>7052</v>
      </c>
    </row>
    <row r="115" spans="1:16" x14ac:dyDescent="0.25">
      <c r="A115" t="s">
        <v>7952</v>
      </c>
      <c r="B115" t="s">
        <v>4571</v>
      </c>
      <c r="C115" s="35">
        <v>10000</v>
      </c>
      <c r="D115" s="17">
        <v>6</v>
      </c>
      <c r="E115" s="17">
        <v>653</v>
      </c>
      <c r="F115" t="s">
        <v>22</v>
      </c>
      <c r="G115" t="s">
        <v>22</v>
      </c>
      <c r="H115" t="s">
        <v>23</v>
      </c>
      <c r="I115" t="s">
        <v>23</v>
      </c>
      <c r="J115" t="s">
        <v>9</v>
      </c>
      <c r="L115" s="35">
        <v>10000</v>
      </c>
      <c r="M115" s="35">
        <v>15.313935681470138</v>
      </c>
      <c r="N115" s="35">
        <v>1666.6666666666667</v>
      </c>
      <c r="O115" s="38" t="s">
        <v>172</v>
      </c>
      <c r="P115" s="38" t="s">
        <v>7052</v>
      </c>
    </row>
    <row r="116" spans="1:16" x14ac:dyDescent="0.25">
      <c r="A116" s="52" t="s">
        <v>7091</v>
      </c>
      <c r="B116" s="52" t="s">
        <v>4571</v>
      </c>
      <c r="C116" s="35">
        <v>10000</v>
      </c>
      <c r="D116" s="53">
        <v>4</v>
      </c>
      <c r="E116" s="53">
        <v>348</v>
      </c>
      <c r="F116" s="52" t="s">
        <v>35</v>
      </c>
      <c r="G116" s="52" t="s">
        <v>16</v>
      </c>
      <c r="H116" s="52" t="s">
        <v>29</v>
      </c>
      <c r="I116" s="52" t="s">
        <v>30</v>
      </c>
      <c r="J116" s="52" t="s">
        <v>9</v>
      </c>
      <c r="K116" s="52"/>
      <c r="L116" s="35">
        <v>10000</v>
      </c>
      <c r="M116" s="35">
        <v>28.735632183908045</v>
      </c>
      <c r="N116" s="35">
        <v>2500</v>
      </c>
      <c r="O116" s="38" t="s">
        <v>172</v>
      </c>
      <c r="P116" s="38" t="s">
        <v>7052</v>
      </c>
    </row>
    <row r="117" spans="1:16" x14ac:dyDescent="0.25">
      <c r="A117" s="52" t="s">
        <v>7092</v>
      </c>
      <c r="B117" s="52" t="s">
        <v>4571</v>
      </c>
      <c r="C117" s="35">
        <v>10000</v>
      </c>
      <c r="D117" s="53">
        <v>4</v>
      </c>
      <c r="E117" s="53">
        <v>348</v>
      </c>
      <c r="F117" s="52" t="s">
        <v>35</v>
      </c>
      <c r="G117" s="52" t="s">
        <v>16</v>
      </c>
      <c r="H117" s="52" t="s">
        <v>29</v>
      </c>
      <c r="I117" s="52" t="s">
        <v>30</v>
      </c>
      <c r="J117" s="52" t="s">
        <v>9</v>
      </c>
      <c r="K117" s="52"/>
      <c r="L117" s="35">
        <v>10000</v>
      </c>
      <c r="M117" s="35">
        <v>28.735632183908045</v>
      </c>
      <c r="N117" s="35">
        <v>2500</v>
      </c>
      <c r="O117" s="38" t="s">
        <v>172</v>
      </c>
      <c r="P117" s="38" t="s">
        <v>7052</v>
      </c>
    </row>
    <row r="118" spans="1:16" x14ac:dyDescent="0.25">
      <c r="A118" s="52" t="s">
        <v>7095</v>
      </c>
      <c r="B118" s="52" t="s">
        <v>4571</v>
      </c>
      <c r="C118" s="35">
        <v>10000</v>
      </c>
      <c r="D118" s="53">
        <v>5</v>
      </c>
      <c r="E118" s="53">
        <v>310</v>
      </c>
      <c r="F118" s="52" t="s">
        <v>35</v>
      </c>
      <c r="G118" s="52" t="s">
        <v>16</v>
      </c>
      <c r="H118" s="52" t="s">
        <v>29</v>
      </c>
      <c r="I118" s="52" t="s">
        <v>19</v>
      </c>
      <c r="J118" s="52" t="s">
        <v>9</v>
      </c>
      <c r="K118" s="52"/>
      <c r="L118" s="35">
        <v>10000</v>
      </c>
      <c r="M118" s="35">
        <v>32.258064516129032</v>
      </c>
      <c r="N118" s="35">
        <v>2000</v>
      </c>
      <c r="O118" s="38" t="s">
        <v>172</v>
      </c>
      <c r="P118" s="38" t="s">
        <v>7052</v>
      </c>
    </row>
    <row r="119" spans="1:16" x14ac:dyDescent="0.25">
      <c r="A119" s="52" t="s">
        <v>7102</v>
      </c>
      <c r="B119" s="52" t="s">
        <v>4571</v>
      </c>
      <c r="C119" s="35">
        <v>10000</v>
      </c>
      <c r="D119" s="53">
        <v>3</v>
      </c>
      <c r="E119" s="53">
        <v>198</v>
      </c>
      <c r="F119" s="52" t="s">
        <v>35</v>
      </c>
      <c r="G119" s="52" t="s">
        <v>16</v>
      </c>
      <c r="H119" s="52" t="s">
        <v>29</v>
      </c>
      <c r="I119" s="52" t="s">
        <v>19</v>
      </c>
      <c r="J119" s="52" t="s">
        <v>9</v>
      </c>
      <c r="K119" s="52"/>
      <c r="L119" s="35">
        <v>10000</v>
      </c>
      <c r="M119" s="35">
        <v>50.505050505050505</v>
      </c>
      <c r="N119" s="35">
        <v>3333.3333333333335</v>
      </c>
      <c r="O119" s="38" t="s">
        <v>172</v>
      </c>
      <c r="P119" s="38" t="s">
        <v>7052</v>
      </c>
    </row>
    <row r="120" spans="1:16" x14ac:dyDescent="0.25">
      <c r="A120" t="s">
        <v>7100</v>
      </c>
      <c r="B120" t="s">
        <v>4571</v>
      </c>
      <c r="C120" s="35">
        <v>9500</v>
      </c>
      <c r="D120" s="17">
        <v>3</v>
      </c>
      <c r="E120" s="17">
        <v>199</v>
      </c>
      <c r="F120" t="s">
        <v>35</v>
      </c>
      <c r="G120" t="s">
        <v>16</v>
      </c>
      <c r="H120" t="s">
        <v>18</v>
      </c>
      <c r="I120" t="s">
        <v>30</v>
      </c>
      <c r="J120" t="s">
        <v>9</v>
      </c>
      <c r="L120" s="35">
        <v>9500</v>
      </c>
      <c r="M120" s="35">
        <v>47.738693467336681</v>
      </c>
      <c r="N120" s="35">
        <v>3166.6666666666665</v>
      </c>
      <c r="O120" s="38" t="s">
        <v>172</v>
      </c>
      <c r="P120" s="38" t="s">
        <v>7052</v>
      </c>
    </row>
    <row r="121" spans="1:16" x14ac:dyDescent="0.25">
      <c r="A121" t="s">
        <v>7101</v>
      </c>
      <c r="B121" t="s">
        <v>4571</v>
      </c>
      <c r="C121" s="35">
        <v>9500</v>
      </c>
      <c r="D121" s="17">
        <v>3</v>
      </c>
      <c r="E121" s="17">
        <v>199</v>
      </c>
      <c r="F121" t="s">
        <v>35</v>
      </c>
      <c r="G121" t="s">
        <v>16</v>
      </c>
      <c r="H121" t="s">
        <v>18</v>
      </c>
      <c r="I121" t="s">
        <v>30</v>
      </c>
      <c r="J121" t="s">
        <v>9</v>
      </c>
      <c r="L121" s="35">
        <v>9500</v>
      </c>
      <c r="M121" s="35">
        <v>47.738693467336681</v>
      </c>
      <c r="N121" s="35">
        <v>3166.6666666666665</v>
      </c>
      <c r="O121" s="38" t="s">
        <v>172</v>
      </c>
      <c r="P121" s="38" t="s">
        <v>7052</v>
      </c>
    </row>
    <row r="122" spans="1:16" x14ac:dyDescent="0.25">
      <c r="A122" s="52" t="s">
        <v>7667</v>
      </c>
      <c r="B122" s="52" t="s">
        <v>4571</v>
      </c>
      <c r="C122" s="35">
        <v>9500</v>
      </c>
      <c r="D122" s="53">
        <v>3</v>
      </c>
      <c r="E122" s="53">
        <v>150</v>
      </c>
      <c r="F122" s="52" t="s">
        <v>35</v>
      </c>
      <c r="G122" s="52" t="s">
        <v>16</v>
      </c>
      <c r="H122" s="52" t="s">
        <v>29</v>
      </c>
      <c r="I122" s="52" t="s">
        <v>30</v>
      </c>
      <c r="J122" s="52" t="s">
        <v>20</v>
      </c>
      <c r="K122" s="52"/>
      <c r="L122" s="35">
        <v>9500</v>
      </c>
      <c r="M122" s="35">
        <v>63.333333333333336</v>
      </c>
      <c r="N122" s="35">
        <v>3166.6666666666665</v>
      </c>
      <c r="O122" s="38" t="s">
        <v>172</v>
      </c>
      <c r="P122" s="38" t="s">
        <v>7052</v>
      </c>
    </row>
    <row r="123" spans="1:16" x14ac:dyDescent="0.25">
      <c r="A123" t="s">
        <v>7478</v>
      </c>
      <c r="B123" t="s">
        <v>4571</v>
      </c>
      <c r="C123" s="35">
        <v>9000</v>
      </c>
      <c r="D123" s="17">
        <v>6</v>
      </c>
      <c r="E123" s="17">
        <v>787</v>
      </c>
      <c r="F123" t="s">
        <v>22</v>
      </c>
      <c r="G123" t="s">
        <v>22</v>
      </c>
      <c r="H123" t="s">
        <v>23</v>
      </c>
      <c r="I123" t="s">
        <v>23</v>
      </c>
      <c r="J123" t="s">
        <v>9</v>
      </c>
      <c r="L123" s="35">
        <v>9000</v>
      </c>
      <c r="M123" s="35">
        <v>11.435832274459974</v>
      </c>
      <c r="N123" s="35">
        <v>1500</v>
      </c>
      <c r="O123" s="38" t="s">
        <v>172</v>
      </c>
      <c r="P123" s="38" t="s">
        <v>7052</v>
      </c>
    </row>
    <row r="124" spans="1:16" x14ac:dyDescent="0.25">
      <c r="A124" t="s">
        <v>7531</v>
      </c>
      <c r="B124" t="s">
        <v>4571</v>
      </c>
      <c r="C124" s="35">
        <v>9000</v>
      </c>
      <c r="D124" s="17">
        <v>4</v>
      </c>
      <c r="E124" s="17">
        <v>410</v>
      </c>
      <c r="F124" t="s">
        <v>22</v>
      </c>
      <c r="G124" t="s">
        <v>22</v>
      </c>
      <c r="H124" t="s">
        <v>23</v>
      </c>
      <c r="I124" t="s">
        <v>23</v>
      </c>
      <c r="J124" t="s">
        <v>9</v>
      </c>
      <c r="L124" s="35">
        <v>9000</v>
      </c>
      <c r="M124" s="35">
        <v>21.951219512195124</v>
      </c>
      <c r="N124" s="35">
        <v>2250</v>
      </c>
      <c r="O124" s="38" t="s">
        <v>172</v>
      </c>
      <c r="P124" s="38" t="s">
        <v>7052</v>
      </c>
    </row>
    <row r="125" spans="1:16" x14ac:dyDescent="0.25">
      <c r="A125" t="s">
        <v>7532</v>
      </c>
      <c r="B125" t="s">
        <v>4571</v>
      </c>
      <c r="C125" s="35">
        <v>9000</v>
      </c>
      <c r="D125" s="17">
        <v>4</v>
      </c>
      <c r="E125" s="17">
        <v>410</v>
      </c>
      <c r="F125" t="s">
        <v>22</v>
      </c>
      <c r="G125" t="s">
        <v>22</v>
      </c>
      <c r="H125" t="s">
        <v>23</v>
      </c>
      <c r="I125" t="s">
        <v>23</v>
      </c>
      <c r="J125" t="s">
        <v>9</v>
      </c>
      <c r="L125" s="35">
        <v>9000</v>
      </c>
      <c r="M125" s="35">
        <v>21.951219512195124</v>
      </c>
      <c r="N125" s="35">
        <v>2250</v>
      </c>
      <c r="O125" s="38" t="s">
        <v>172</v>
      </c>
      <c r="P125" s="38" t="s">
        <v>7052</v>
      </c>
    </row>
    <row r="126" spans="1:16" x14ac:dyDescent="0.25">
      <c r="A126" t="s">
        <v>7533</v>
      </c>
      <c r="B126" t="s">
        <v>4571</v>
      </c>
      <c r="C126" s="35">
        <v>9000</v>
      </c>
      <c r="D126" s="17">
        <v>4</v>
      </c>
      <c r="E126" s="17">
        <v>410</v>
      </c>
      <c r="F126" t="s">
        <v>22</v>
      </c>
      <c r="G126" t="s">
        <v>22</v>
      </c>
      <c r="H126" t="s">
        <v>23</v>
      </c>
      <c r="I126" t="s">
        <v>23</v>
      </c>
      <c r="J126" t="s">
        <v>9</v>
      </c>
      <c r="L126" s="35">
        <v>9000</v>
      </c>
      <c r="M126" s="35">
        <v>21.951219512195124</v>
      </c>
      <c r="N126" s="35">
        <v>2250</v>
      </c>
      <c r="O126" s="38" t="s">
        <v>172</v>
      </c>
      <c r="P126" s="38" t="s">
        <v>7052</v>
      </c>
    </row>
    <row r="127" spans="1:16" x14ac:dyDescent="0.25">
      <c r="A127" t="s">
        <v>7540</v>
      </c>
      <c r="B127" t="s">
        <v>4571</v>
      </c>
      <c r="C127" s="35">
        <v>9000</v>
      </c>
      <c r="D127" s="17">
        <v>3</v>
      </c>
      <c r="E127" s="17">
        <v>390</v>
      </c>
      <c r="F127" t="s">
        <v>22</v>
      </c>
      <c r="G127" t="s">
        <v>22</v>
      </c>
      <c r="H127" t="s">
        <v>23</v>
      </c>
      <c r="I127" t="s">
        <v>23</v>
      </c>
      <c r="J127" t="s">
        <v>9</v>
      </c>
      <c r="L127" s="35">
        <v>9000</v>
      </c>
      <c r="M127" s="35">
        <v>23.076923076923077</v>
      </c>
      <c r="N127" s="35">
        <v>3000</v>
      </c>
      <c r="O127" s="38" t="s">
        <v>172</v>
      </c>
      <c r="P127" s="38" t="s">
        <v>7052</v>
      </c>
    </row>
    <row r="128" spans="1:16" x14ac:dyDescent="0.25">
      <c r="A128" t="s">
        <v>7541</v>
      </c>
      <c r="B128" t="s">
        <v>4571</v>
      </c>
      <c r="C128" s="35">
        <v>9000</v>
      </c>
      <c r="D128" s="17">
        <v>3</v>
      </c>
      <c r="E128" s="17">
        <v>390</v>
      </c>
      <c r="F128" t="s">
        <v>22</v>
      </c>
      <c r="G128" t="s">
        <v>22</v>
      </c>
      <c r="H128" t="s">
        <v>23</v>
      </c>
      <c r="I128" t="s">
        <v>23</v>
      </c>
      <c r="J128" t="s">
        <v>9</v>
      </c>
      <c r="L128" s="35">
        <v>9000</v>
      </c>
      <c r="M128" s="35">
        <v>23.076923076923077</v>
      </c>
      <c r="N128" s="35">
        <v>3000</v>
      </c>
      <c r="O128" s="38" t="s">
        <v>172</v>
      </c>
      <c r="P128" s="38" t="s">
        <v>7052</v>
      </c>
    </row>
    <row r="129" spans="1:16" x14ac:dyDescent="0.25">
      <c r="A129" t="s">
        <v>7567</v>
      </c>
      <c r="B129" t="s">
        <v>4571</v>
      </c>
      <c r="C129" s="35">
        <v>9000</v>
      </c>
      <c r="D129" s="17">
        <v>3</v>
      </c>
      <c r="E129" s="17">
        <v>300</v>
      </c>
      <c r="F129" t="s">
        <v>22</v>
      </c>
      <c r="G129" t="s">
        <v>22</v>
      </c>
      <c r="H129" t="s">
        <v>23</v>
      </c>
      <c r="I129" t="s">
        <v>23</v>
      </c>
      <c r="J129" t="s">
        <v>9</v>
      </c>
      <c r="L129" s="35">
        <v>9000</v>
      </c>
      <c r="M129" s="35">
        <v>30</v>
      </c>
      <c r="N129" s="35">
        <v>3000</v>
      </c>
      <c r="O129" s="38" t="s">
        <v>172</v>
      </c>
      <c r="P129" s="38" t="s">
        <v>7052</v>
      </c>
    </row>
    <row r="130" spans="1:16" x14ac:dyDescent="0.25">
      <c r="A130" t="s">
        <v>7568</v>
      </c>
      <c r="B130" t="s">
        <v>4571</v>
      </c>
      <c r="C130" s="35">
        <v>9000</v>
      </c>
      <c r="D130" s="17">
        <v>4</v>
      </c>
      <c r="E130" s="17">
        <v>290</v>
      </c>
      <c r="F130" t="s">
        <v>22</v>
      </c>
      <c r="G130" t="s">
        <v>22</v>
      </c>
      <c r="H130" t="s">
        <v>23</v>
      </c>
      <c r="I130" t="s">
        <v>23</v>
      </c>
      <c r="J130" t="s">
        <v>9</v>
      </c>
      <c r="L130" s="35">
        <v>9000</v>
      </c>
      <c r="M130" s="35">
        <v>31.03448275862069</v>
      </c>
      <c r="N130" s="35">
        <v>2250</v>
      </c>
      <c r="O130" s="38" t="s">
        <v>172</v>
      </c>
      <c r="P130" s="38" t="s">
        <v>7052</v>
      </c>
    </row>
    <row r="131" spans="1:16" x14ac:dyDescent="0.25">
      <c r="A131" t="s">
        <v>7571</v>
      </c>
      <c r="B131" t="s">
        <v>4571</v>
      </c>
      <c r="C131" s="35">
        <v>9000</v>
      </c>
      <c r="D131" s="17">
        <v>4</v>
      </c>
      <c r="E131" s="17">
        <v>286</v>
      </c>
      <c r="F131" t="s">
        <v>22</v>
      </c>
      <c r="G131" t="s">
        <v>22</v>
      </c>
      <c r="H131" t="s">
        <v>23</v>
      </c>
      <c r="I131" t="s">
        <v>23</v>
      </c>
      <c r="J131" t="s">
        <v>9</v>
      </c>
      <c r="L131" s="35">
        <v>9000</v>
      </c>
      <c r="M131" s="35">
        <v>31.46853146853147</v>
      </c>
      <c r="N131" s="35">
        <v>2250</v>
      </c>
      <c r="O131" s="38" t="s">
        <v>172</v>
      </c>
      <c r="P131" s="38" t="s">
        <v>7052</v>
      </c>
    </row>
    <row r="132" spans="1:16" x14ac:dyDescent="0.25">
      <c r="A132" t="s">
        <v>7572</v>
      </c>
      <c r="B132" t="s">
        <v>4571</v>
      </c>
      <c r="C132" s="35">
        <v>9000</v>
      </c>
      <c r="D132" s="17">
        <v>4</v>
      </c>
      <c r="E132" s="17">
        <v>286</v>
      </c>
      <c r="F132" t="s">
        <v>22</v>
      </c>
      <c r="G132" t="s">
        <v>22</v>
      </c>
      <c r="H132" t="s">
        <v>23</v>
      </c>
      <c r="I132" t="s">
        <v>23</v>
      </c>
      <c r="J132" t="s">
        <v>9</v>
      </c>
      <c r="L132" s="35">
        <v>9000</v>
      </c>
      <c r="M132" s="35">
        <v>31.46853146853147</v>
      </c>
      <c r="N132" s="35">
        <v>2250</v>
      </c>
      <c r="O132" s="38" t="s">
        <v>172</v>
      </c>
      <c r="P132" s="38" t="s">
        <v>7052</v>
      </c>
    </row>
    <row r="133" spans="1:16" x14ac:dyDescent="0.25">
      <c r="A133" t="s">
        <v>7406</v>
      </c>
      <c r="B133" t="s">
        <v>4571</v>
      </c>
      <c r="C133" s="35">
        <v>9000</v>
      </c>
      <c r="D133" s="17">
        <v>4</v>
      </c>
      <c r="E133" s="17">
        <v>350</v>
      </c>
      <c r="F133" t="s">
        <v>56</v>
      </c>
      <c r="G133" t="s">
        <v>16</v>
      </c>
      <c r="H133" t="s">
        <v>29</v>
      </c>
      <c r="I133" t="s">
        <v>30</v>
      </c>
      <c r="J133" t="s">
        <v>9</v>
      </c>
      <c r="L133" s="35">
        <v>9000</v>
      </c>
      <c r="M133" s="35">
        <v>25.714285714285715</v>
      </c>
      <c r="N133" s="35">
        <v>2250</v>
      </c>
      <c r="O133" s="38" t="s">
        <v>172</v>
      </c>
      <c r="P133" s="38" t="s">
        <v>7052</v>
      </c>
    </row>
    <row r="134" spans="1:16" x14ac:dyDescent="0.25">
      <c r="A134" t="s">
        <v>7407</v>
      </c>
      <c r="B134" t="s">
        <v>4571</v>
      </c>
      <c r="C134" s="35">
        <v>9000</v>
      </c>
      <c r="D134" s="17">
        <v>4</v>
      </c>
      <c r="E134" s="17">
        <v>334</v>
      </c>
      <c r="F134" t="s">
        <v>56</v>
      </c>
      <c r="G134" t="s">
        <v>16</v>
      </c>
      <c r="H134" t="s">
        <v>29</v>
      </c>
      <c r="I134" t="s">
        <v>30</v>
      </c>
      <c r="J134" t="s">
        <v>9</v>
      </c>
      <c r="L134" s="35">
        <v>9000</v>
      </c>
      <c r="M134" s="35">
        <v>26.946107784431138</v>
      </c>
      <c r="N134" s="35">
        <v>2250</v>
      </c>
      <c r="O134" s="38" t="s">
        <v>172</v>
      </c>
      <c r="P134" s="38" t="s">
        <v>7052</v>
      </c>
    </row>
    <row r="135" spans="1:16" x14ac:dyDescent="0.25">
      <c r="A135" s="52" t="s">
        <v>7090</v>
      </c>
      <c r="B135" s="52" t="s">
        <v>4571</v>
      </c>
      <c r="C135" s="35">
        <v>9000</v>
      </c>
      <c r="D135" s="53">
        <v>4</v>
      </c>
      <c r="E135" s="53">
        <v>350</v>
      </c>
      <c r="F135" s="52" t="s">
        <v>35</v>
      </c>
      <c r="G135" s="52" t="s">
        <v>16</v>
      </c>
      <c r="H135" s="52" t="s">
        <v>29</v>
      </c>
      <c r="I135" s="52" t="s">
        <v>19</v>
      </c>
      <c r="J135" s="52" t="s">
        <v>9</v>
      </c>
      <c r="K135" s="52"/>
      <c r="L135" s="35">
        <v>9000</v>
      </c>
      <c r="M135" s="35">
        <v>25.714285714285715</v>
      </c>
      <c r="N135" s="35">
        <v>2250</v>
      </c>
      <c r="O135" s="38" t="s">
        <v>172</v>
      </c>
      <c r="P135" s="38" t="s">
        <v>7052</v>
      </c>
    </row>
    <row r="136" spans="1:16" x14ac:dyDescent="0.25">
      <c r="A136" t="s">
        <v>7507</v>
      </c>
      <c r="B136" t="s">
        <v>4571</v>
      </c>
      <c r="C136" s="35">
        <v>8950</v>
      </c>
      <c r="D136" s="17">
        <v>4</v>
      </c>
      <c r="E136" s="17">
        <v>471</v>
      </c>
      <c r="F136" t="s">
        <v>22</v>
      </c>
      <c r="G136" t="s">
        <v>22</v>
      </c>
      <c r="H136" t="s">
        <v>23</v>
      </c>
      <c r="I136" t="s">
        <v>23</v>
      </c>
      <c r="J136" t="s">
        <v>9</v>
      </c>
      <c r="L136" s="35">
        <v>8950</v>
      </c>
      <c r="M136" s="35">
        <v>19.002123142250532</v>
      </c>
      <c r="N136" s="35">
        <v>2237.5</v>
      </c>
      <c r="O136" s="38" t="s">
        <v>172</v>
      </c>
      <c r="P136" s="38" t="s">
        <v>7052</v>
      </c>
    </row>
    <row r="137" spans="1:16" x14ac:dyDescent="0.25">
      <c r="A137" t="s">
        <v>7595</v>
      </c>
      <c r="B137" t="s">
        <v>4571</v>
      </c>
      <c r="C137" s="35">
        <v>8750</v>
      </c>
      <c r="D137" s="17">
        <v>4</v>
      </c>
      <c r="E137" s="17">
        <v>245</v>
      </c>
      <c r="F137" t="s">
        <v>22</v>
      </c>
      <c r="G137" t="s">
        <v>22</v>
      </c>
      <c r="H137" t="s">
        <v>23</v>
      </c>
      <c r="I137" t="s">
        <v>23</v>
      </c>
      <c r="J137" t="s">
        <v>9</v>
      </c>
      <c r="L137" s="35">
        <v>8750</v>
      </c>
      <c r="M137" s="35">
        <v>35.714285714285715</v>
      </c>
      <c r="N137" s="35">
        <v>2187.5</v>
      </c>
      <c r="O137" s="38" t="s">
        <v>172</v>
      </c>
      <c r="P137" s="38" t="s">
        <v>7052</v>
      </c>
    </row>
    <row r="138" spans="1:16" x14ac:dyDescent="0.25">
      <c r="A138" t="s">
        <v>1294</v>
      </c>
      <c r="B138" t="s">
        <v>103</v>
      </c>
      <c r="C138" s="16">
        <v>8750</v>
      </c>
      <c r="D138" s="17">
        <v>4</v>
      </c>
      <c r="E138" s="17">
        <v>400</v>
      </c>
      <c r="F138" t="s">
        <v>22</v>
      </c>
      <c r="G138" t="s">
        <v>22</v>
      </c>
      <c r="H138" t="s">
        <v>23</v>
      </c>
      <c r="I138" t="s">
        <v>23</v>
      </c>
      <c r="J138" t="s">
        <v>9</v>
      </c>
      <c r="L138" s="16">
        <v>8750</v>
      </c>
      <c r="M138" s="16">
        <v>21.875</v>
      </c>
      <c r="N138" s="16">
        <v>2187.5</v>
      </c>
      <c r="O138" s="1" t="s">
        <v>172</v>
      </c>
      <c r="P138" s="1" t="s">
        <v>475</v>
      </c>
    </row>
    <row r="139" spans="1:16" x14ac:dyDescent="0.25">
      <c r="A139" t="s">
        <v>7497</v>
      </c>
      <c r="B139" t="s">
        <v>4571</v>
      </c>
      <c r="C139" s="35">
        <v>8500</v>
      </c>
      <c r="D139" s="17">
        <v>5</v>
      </c>
      <c r="E139" s="17">
        <v>500</v>
      </c>
      <c r="F139" t="s">
        <v>22</v>
      </c>
      <c r="G139" t="s">
        <v>22</v>
      </c>
      <c r="H139" t="s">
        <v>23</v>
      </c>
      <c r="I139" t="s">
        <v>23</v>
      </c>
      <c r="J139" t="s">
        <v>9</v>
      </c>
      <c r="L139" s="35">
        <v>8500</v>
      </c>
      <c r="M139" s="35">
        <v>17</v>
      </c>
      <c r="N139" s="35">
        <v>1700</v>
      </c>
      <c r="O139" s="38" t="s">
        <v>172</v>
      </c>
      <c r="P139" s="38" t="s">
        <v>4582</v>
      </c>
    </row>
    <row r="140" spans="1:16" x14ac:dyDescent="0.25">
      <c r="A140" t="s">
        <v>7513</v>
      </c>
      <c r="B140" t="s">
        <v>4571</v>
      </c>
      <c r="C140" s="35">
        <v>8500</v>
      </c>
      <c r="D140" s="17">
        <v>3</v>
      </c>
      <c r="E140" s="17">
        <v>466</v>
      </c>
      <c r="F140" t="s">
        <v>22</v>
      </c>
      <c r="G140" t="s">
        <v>22</v>
      </c>
      <c r="H140" t="s">
        <v>23</v>
      </c>
      <c r="I140" t="s">
        <v>23</v>
      </c>
      <c r="J140" t="s">
        <v>9</v>
      </c>
      <c r="L140" s="35">
        <v>8500</v>
      </c>
      <c r="M140" s="35">
        <v>18.240343347639485</v>
      </c>
      <c r="N140" s="35">
        <v>2833.3333333333335</v>
      </c>
      <c r="O140" s="38" t="s">
        <v>172</v>
      </c>
      <c r="P140" s="38" t="s">
        <v>7052</v>
      </c>
    </row>
    <row r="141" spans="1:16" x14ac:dyDescent="0.25">
      <c r="A141" t="s">
        <v>7596</v>
      </c>
      <c r="B141" t="s">
        <v>4571</v>
      </c>
      <c r="C141" s="35">
        <v>8500</v>
      </c>
      <c r="D141" s="17">
        <v>4</v>
      </c>
      <c r="E141" s="17">
        <v>242</v>
      </c>
      <c r="F141" t="s">
        <v>22</v>
      </c>
      <c r="G141" t="s">
        <v>22</v>
      </c>
      <c r="H141" t="s">
        <v>23</v>
      </c>
      <c r="I141" t="s">
        <v>23</v>
      </c>
      <c r="J141" t="s">
        <v>9</v>
      </c>
      <c r="L141" s="35">
        <v>8500</v>
      </c>
      <c r="M141" s="35">
        <v>35.123966942148762</v>
      </c>
      <c r="N141" s="35">
        <v>2125</v>
      </c>
      <c r="O141" s="38" t="s">
        <v>172</v>
      </c>
      <c r="P141" s="38" t="s">
        <v>7052</v>
      </c>
    </row>
    <row r="142" spans="1:16" x14ac:dyDescent="0.25">
      <c r="A142" t="s">
        <v>7954</v>
      </c>
      <c r="B142" t="s">
        <v>4571</v>
      </c>
      <c r="C142" s="35">
        <v>8500</v>
      </c>
      <c r="D142" s="17">
        <v>3</v>
      </c>
      <c r="E142" s="17">
        <v>417</v>
      </c>
      <c r="F142" t="s">
        <v>22</v>
      </c>
      <c r="G142" t="s">
        <v>22</v>
      </c>
      <c r="H142" t="s">
        <v>23</v>
      </c>
      <c r="I142" t="s">
        <v>23</v>
      </c>
      <c r="J142" t="s">
        <v>9</v>
      </c>
      <c r="L142" s="35">
        <v>8500</v>
      </c>
      <c r="M142" s="35">
        <v>20.38369304556355</v>
      </c>
      <c r="N142" s="35">
        <v>2833.3333333333335</v>
      </c>
      <c r="O142" s="38" t="s">
        <v>172</v>
      </c>
      <c r="P142" s="38" t="s">
        <v>7052</v>
      </c>
    </row>
    <row r="143" spans="1:16" x14ac:dyDescent="0.25">
      <c r="A143" t="s">
        <v>1310</v>
      </c>
      <c r="B143" t="s">
        <v>103</v>
      </c>
      <c r="C143" s="16">
        <v>8500</v>
      </c>
      <c r="D143" s="17">
        <v>7</v>
      </c>
      <c r="E143" s="17">
        <v>760</v>
      </c>
      <c r="F143" t="s">
        <v>22</v>
      </c>
      <c r="G143" t="s">
        <v>22</v>
      </c>
      <c r="H143" t="s">
        <v>23</v>
      </c>
      <c r="I143" t="s">
        <v>23</v>
      </c>
      <c r="J143" t="s">
        <v>9</v>
      </c>
      <c r="L143" s="16">
        <v>8500</v>
      </c>
      <c r="M143" s="16">
        <v>11.184210526315789</v>
      </c>
      <c r="N143" s="16">
        <v>1214.2857142857142</v>
      </c>
      <c r="O143" s="1" t="s">
        <v>172</v>
      </c>
      <c r="P143" s="1" t="s">
        <v>475</v>
      </c>
    </row>
    <row r="144" spans="1:16" x14ac:dyDescent="0.25">
      <c r="A144" t="s">
        <v>1360</v>
      </c>
      <c r="B144" t="s">
        <v>103</v>
      </c>
      <c r="C144" s="16">
        <v>8500</v>
      </c>
      <c r="D144" s="17">
        <v>5</v>
      </c>
      <c r="E144" s="17">
        <v>550</v>
      </c>
      <c r="F144" t="s">
        <v>22</v>
      </c>
      <c r="G144" t="s">
        <v>22</v>
      </c>
      <c r="H144" t="s">
        <v>23</v>
      </c>
      <c r="I144" t="s">
        <v>23</v>
      </c>
      <c r="J144" t="s">
        <v>9</v>
      </c>
      <c r="L144" s="16">
        <v>8500</v>
      </c>
      <c r="M144" s="16">
        <v>15.454545454545455</v>
      </c>
      <c r="N144" s="16">
        <v>1700</v>
      </c>
      <c r="O144" s="1" t="s">
        <v>172</v>
      </c>
      <c r="P144" s="1" t="s">
        <v>474</v>
      </c>
    </row>
    <row r="145" spans="1:16" x14ac:dyDescent="0.25">
      <c r="A145" t="s">
        <v>998</v>
      </c>
      <c r="B145" t="s">
        <v>103</v>
      </c>
      <c r="C145" s="16">
        <v>8500</v>
      </c>
      <c r="D145" s="17">
        <v>7</v>
      </c>
      <c r="E145" s="17">
        <v>760</v>
      </c>
      <c r="F145" t="s">
        <v>22</v>
      </c>
      <c r="G145" t="s">
        <v>22</v>
      </c>
      <c r="H145" t="s">
        <v>23</v>
      </c>
      <c r="I145" t="s">
        <v>23</v>
      </c>
      <c r="J145" t="s">
        <v>20</v>
      </c>
      <c r="L145" s="16">
        <v>8500</v>
      </c>
      <c r="M145" s="16">
        <v>11.184210526315789</v>
      </c>
      <c r="N145" s="16">
        <v>1214.2857142857142</v>
      </c>
      <c r="O145" s="1" t="s">
        <v>172</v>
      </c>
      <c r="P145" s="1" t="s">
        <v>475</v>
      </c>
    </row>
    <row r="146" spans="1:16" x14ac:dyDescent="0.25">
      <c r="A146" t="s">
        <v>1247</v>
      </c>
      <c r="B146" t="s">
        <v>103</v>
      </c>
      <c r="C146" s="16">
        <v>8500</v>
      </c>
      <c r="D146" s="17">
        <v>3</v>
      </c>
      <c r="E146" s="17">
        <v>377</v>
      </c>
      <c r="F146" t="s">
        <v>56</v>
      </c>
      <c r="G146" t="s">
        <v>16</v>
      </c>
      <c r="H146" t="s">
        <v>29</v>
      </c>
      <c r="I146" t="s">
        <v>19</v>
      </c>
      <c r="J146" t="s">
        <v>9</v>
      </c>
      <c r="L146" s="16">
        <v>8500</v>
      </c>
      <c r="M146" s="16">
        <v>22.546419098143236</v>
      </c>
      <c r="N146" s="16">
        <v>2833.3333333333335</v>
      </c>
      <c r="O146" s="1" t="s">
        <v>172</v>
      </c>
      <c r="P146" s="1" t="s">
        <v>474</v>
      </c>
    </row>
    <row r="147" spans="1:16" x14ac:dyDescent="0.25">
      <c r="A147" s="52" t="s">
        <v>7196</v>
      </c>
      <c r="B147" s="52" t="s">
        <v>4571</v>
      </c>
      <c r="C147" s="35">
        <v>8500</v>
      </c>
      <c r="D147" s="53">
        <v>3</v>
      </c>
      <c r="E147" s="53">
        <v>360</v>
      </c>
      <c r="F147" s="52" t="s">
        <v>17</v>
      </c>
      <c r="G147" s="52" t="s">
        <v>16</v>
      </c>
      <c r="H147" s="52" t="s">
        <v>29</v>
      </c>
      <c r="I147" s="52" t="s">
        <v>19</v>
      </c>
      <c r="J147" s="52" t="s">
        <v>9</v>
      </c>
      <c r="K147" s="52"/>
      <c r="L147" s="35">
        <v>8500</v>
      </c>
      <c r="M147" s="35">
        <v>23.611111111111111</v>
      </c>
      <c r="N147" s="35">
        <v>2833.3333333333335</v>
      </c>
      <c r="O147" s="38" t="s">
        <v>172</v>
      </c>
      <c r="P147" s="38" t="s">
        <v>7052</v>
      </c>
    </row>
    <row r="148" spans="1:16" x14ac:dyDescent="0.25">
      <c r="A148" s="52" t="s">
        <v>7197</v>
      </c>
      <c r="B148" s="52" t="s">
        <v>4571</v>
      </c>
      <c r="C148" s="35">
        <v>8500</v>
      </c>
      <c r="D148" s="53">
        <v>3</v>
      </c>
      <c r="E148" s="53">
        <v>360</v>
      </c>
      <c r="F148" s="52" t="s">
        <v>17</v>
      </c>
      <c r="G148" s="52" t="s">
        <v>16</v>
      </c>
      <c r="H148" s="52" t="s">
        <v>29</v>
      </c>
      <c r="I148" s="52" t="s">
        <v>19</v>
      </c>
      <c r="J148" s="52" t="s">
        <v>9</v>
      </c>
      <c r="K148" s="52"/>
      <c r="L148" s="35">
        <v>8500</v>
      </c>
      <c r="M148" s="35">
        <v>23.611111111111111</v>
      </c>
      <c r="N148" s="35">
        <v>2833.3333333333335</v>
      </c>
      <c r="O148" s="38" t="s">
        <v>172</v>
      </c>
      <c r="P148" s="38" t="s">
        <v>7052</v>
      </c>
    </row>
    <row r="149" spans="1:16" x14ac:dyDescent="0.25">
      <c r="A149" s="52" t="s">
        <v>7077</v>
      </c>
      <c r="B149" s="52" t="s">
        <v>4571</v>
      </c>
      <c r="C149" s="35">
        <v>8250</v>
      </c>
      <c r="D149" s="53">
        <v>3</v>
      </c>
      <c r="E149" s="53">
        <v>255</v>
      </c>
      <c r="F149" s="52" t="s">
        <v>476</v>
      </c>
      <c r="G149" s="52" t="s">
        <v>16</v>
      </c>
      <c r="H149" s="52" t="s">
        <v>29</v>
      </c>
      <c r="I149" s="52" t="s">
        <v>19</v>
      </c>
      <c r="J149" s="52" t="s">
        <v>9</v>
      </c>
      <c r="K149" s="52"/>
      <c r="L149" s="35">
        <v>8250</v>
      </c>
      <c r="M149" s="35">
        <v>32.352941176470587</v>
      </c>
      <c r="N149" s="35">
        <v>2750</v>
      </c>
      <c r="O149" s="38" t="s">
        <v>172</v>
      </c>
      <c r="P149" s="38" t="s">
        <v>160</v>
      </c>
    </row>
    <row r="150" spans="1:16" x14ac:dyDescent="0.25">
      <c r="A150" t="s">
        <v>7600</v>
      </c>
      <c r="B150" t="s">
        <v>4571</v>
      </c>
      <c r="C150" s="35">
        <v>8000</v>
      </c>
      <c r="D150" s="17">
        <v>4</v>
      </c>
      <c r="E150" s="17">
        <v>230</v>
      </c>
      <c r="F150" t="s">
        <v>22</v>
      </c>
      <c r="G150" t="s">
        <v>22</v>
      </c>
      <c r="H150" t="s">
        <v>23</v>
      </c>
      <c r="I150" t="s">
        <v>23</v>
      </c>
      <c r="J150" t="s">
        <v>9</v>
      </c>
      <c r="L150" s="35">
        <v>8000</v>
      </c>
      <c r="M150" s="35">
        <v>34.782608695652172</v>
      </c>
      <c r="N150" s="35">
        <v>2000</v>
      </c>
      <c r="O150" s="38" t="s">
        <v>172</v>
      </c>
      <c r="P150" s="38" t="s">
        <v>160</v>
      </c>
    </row>
    <row r="151" spans="1:16" x14ac:dyDescent="0.25">
      <c r="A151" t="s">
        <v>1287</v>
      </c>
      <c r="B151" t="s">
        <v>103</v>
      </c>
      <c r="C151" s="16">
        <v>8000</v>
      </c>
      <c r="D151" s="17">
        <v>4</v>
      </c>
      <c r="E151" s="17">
        <v>795</v>
      </c>
      <c r="F151" t="s">
        <v>22</v>
      </c>
      <c r="G151" t="s">
        <v>22</v>
      </c>
      <c r="H151" t="s">
        <v>23</v>
      </c>
      <c r="I151" t="s">
        <v>23</v>
      </c>
      <c r="J151" t="s">
        <v>9</v>
      </c>
      <c r="L151" s="16">
        <v>8000</v>
      </c>
      <c r="M151" s="16">
        <v>10.062893081761006</v>
      </c>
      <c r="N151" s="16">
        <v>2000</v>
      </c>
      <c r="O151" s="1" t="s">
        <v>172</v>
      </c>
      <c r="P151" s="1" t="s">
        <v>474</v>
      </c>
    </row>
    <row r="152" spans="1:16" x14ac:dyDescent="0.25">
      <c r="A152" t="s">
        <v>7641</v>
      </c>
      <c r="B152" t="s">
        <v>4571</v>
      </c>
      <c r="C152" s="35">
        <v>8000</v>
      </c>
      <c r="D152" s="17">
        <v>3</v>
      </c>
      <c r="E152" s="17">
        <v>135</v>
      </c>
      <c r="F152" t="s">
        <v>8009</v>
      </c>
      <c r="G152" t="s">
        <v>16</v>
      </c>
      <c r="H152" t="s">
        <v>29</v>
      </c>
      <c r="I152" t="s">
        <v>30</v>
      </c>
      <c r="J152" t="s">
        <v>9</v>
      </c>
      <c r="L152" s="35">
        <v>8000</v>
      </c>
      <c r="M152" s="35">
        <v>59.25925925925926</v>
      </c>
      <c r="N152" s="35">
        <v>2666.6666666666665</v>
      </c>
      <c r="O152" s="38" t="s">
        <v>172</v>
      </c>
      <c r="P152" s="38" t="s">
        <v>160</v>
      </c>
    </row>
    <row r="153" spans="1:16" x14ac:dyDescent="0.25">
      <c r="A153" t="s">
        <v>7405</v>
      </c>
      <c r="B153" t="s">
        <v>4571</v>
      </c>
      <c r="C153" s="35">
        <v>8000</v>
      </c>
      <c r="D153" s="17">
        <v>3</v>
      </c>
      <c r="E153" s="17">
        <v>352</v>
      </c>
      <c r="F153" t="s">
        <v>56</v>
      </c>
      <c r="G153" t="s">
        <v>16</v>
      </c>
      <c r="H153" t="s">
        <v>29</v>
      </c>
      <c r="I153" t="s">
        <v>19</v>
      </c>
      <c r="J153" t="s">
        <v>9</v>
      </c>
      <c r="L153" s="35">
        <v>8000</v>
      </c>
      <c r="M153" s="35">
        <v>22.727272727272727</v>
      </c>
      <c r="N153" s="35">
        <v>2666.6666666666665</v>
      </c>
      <c r="O153" s="38" t="s">
        <v>172</v>
      </c>
      <c r="P153" s="38" t="s">
        <v>7052</v>
      </c>
    </row>
    <row r="154" spans="1:16" x14ac:dyDescent="0.25">
      <c r="A154" s="52" t="s">
        <v>7302</v>
      </c>
      <c r="B154" s="52" t="s">
        <v>4571</v>
      </c>
      <c r="C154" s="35">
        <v>8000</v>
      </c>
      <c r="D154" s="53">
        <v>3</v>
      </c>
      <c r="E154" s="53">
        <v>193</v>
      </c>
      <c r="F154" s="52" t="s">
        <v>41</v>
      </c>
      <c r="G154" s="52" t="s">
        <v>16</v>
      </c>
      <c r="H154" s="52" t="s">
        <v>29</v>
      </c>
      <c r="I154" s="52" t="s">
        <v>30</v>
      </c>
      <c r="J154" s="52" t="s">
        <v>9</v>
      </c>
      <c r="K154" s="52"/>
      <c r="L154" s="35">
        <v>8000</v>
      </c>
      <c r="M154" s="35">
        <v>41.450777202072537</v>
      </c>
      <c r="N154" s="35">
        <v>2666.6666666666665</v>
      </c>
      <c r="O154" s="38" t="s">
        <v>172</v>
      </c>
      <c r="P154" s="38" t="s">
        <v>7052</v>
      </c>
    </row>
    <row r="155" spans="1:16" x14ac:dyDescent="0.25">
      <c r="A155" s="52" t="s">
        <v>7079</v>
      </c>
      <c r="B155" s="52" t="s">
        <v>4571</v>
      </c>
      <c r="C155" s="35">
        <v>8000</v>
      </c>
      <c r="D155" s="53">
        <v>3</v>
      </c>
      <c r="E155" s="53">
        <v>159</v>
      </c>
      <c r="F155" s="52" t="s">
        <v>478</v>
      </c>
      <c r="G155" s="52" t="s">
        <v>16</v>
      </c>
      <c r="H155" s="52" t="s">
        <v>29</v>
      </c>
      <c r="I155" s="52" t="s">
        <v>30</v>
      </c>
      <c r="J155" s="52" t="s">
        <v>9</v>
      </c>
      <c r="K155" s="52"/>
      <c r="L155" s="35">
        <v>8000</v>
      </c>
      <c r="M155" s="35">
        <v>50.314465408805034</v>
      </c>
      <c r="N155" s="35">
        <v>2666.6666666666665</v>
      </c>
      <c r="O155" s="38" t="s">
        <v>172</v>
      </c>
      <c r="P155" s="38" t="s">
        <v>160</v>
      </c>
    </row>
    <row r="156" spans="1:16" x14ac:dyDescent="0.25">
      <c r="A156" s="52" t="s">
        <v>1096</v>
      </c>
      <c r="B156" s="52" t="s">
        <v>103</v>
      </c>
      <c r="C156" s="35">
        <v>7700</v>
      </c>
      <c r="D156" s="53">
        <v>5</v>
      </c>
      <c r="E156" s="53">
        <v>347</v>
      </c>
      <c r="F156" s="52" t="s">
        <v>17</v>
      </c>
      <c r="G156" s="52" t="s">
        <v>16</v>
      </c>
      <c r="H156" s="52" t="s">
        <v>29</v>
      </c>
      <c r="I156" s="52" t="s">
        <v>19</v>
      </c>
      <c r="J156" s="52" t="s">
        <v>9</v>
      </c>
      <c r="K156" s="52"/>
      <c r="L156" s="35">
        <v>7700</v>
      </c>
      <c r="M156" s="35">
        <v>22.190201729106629</v>
      </c>
      <c r="N156" s="35">
        <v>1540</v>
      </c>
      <c r="O156" s="38" t="s">
        <v>172</v>
      </c>
      <c r="P156" s="38" t="s">
        <v>474</v>
      </c>
    </row>
    <row r="157" spans="1:16" x14ac:dyDescent="0.25">
      <c r="A157" t="s">
        <v>7504</v>
      </c>
      <c r="B157" t="s">
        <v>4571</v>
      </c>
      <c r="C157" s="35">
        <v>7500</v>
      </c>
      <c r="D157" s="17">
        <v>3</v>
      </c>
      <c r="E157" s="17">
        <v>489</v>
      </c>
      <c r="F157" t="s">
        <v>22</v>
      </c>
      <c r="G157" t="s">
        <v>22</v>
      </c>
      <c r="H157" t="s">
        <v>23</v>
      </c>
      <c r="I157" t="s">
        <v>23</v>
      </c>
      <c r="J157" t="s">
        <v>9</v>
      </c>
      <c r="L157" s="35">
        <v>7500</v>
      </c>
      <c r="M157" s="35">
        <v>15.337423312883436</v>
      </c>
      <c r="N157" s="35">
        <v>2500</v>
      </c>
      <c r="O157" s="38" t="s">
        <v>172</v>
      </c>
      <c r="P157" s="38" t="s">
        <v>4582</v>
      </c>
    </row>
    <row r="158" spans="1:16" x14ac:dyDescent="0.25">
      <c r="A158" t="s">
        <v>7526</v>
      </c>
      <c r="B158" t="s">
        <v>4571</v>
      </c>
      <c r="C158" s="35">
        <v>7500</v>
      </c>
      <c r="D158" s="17">
        <v>3</v>
      </c>
      <c r="E158" s="17">
        <v>423</v>
      </c>
      <c r="F158" t="s">
        <v>22</v>
      </c>
      <c r="G158" t="s">
        <v>22</v>
      </c>
      <c r="H158" t="s">
        <v>23</v>
      </c>
      <c r="I158" t="s">
        <v>23</v>
      </c>
      <c r="J158" t="s">
        <v>9</v>
      </c>
      <c r="L158" s="35">
        <v>7500</v>
      </c>
      <c r="M158" s="35">
        <v>17.730496453900709</v>
      </c>
      <c r="N158" s="35">
        <v>2500</v>
      </c>
      <c r="O158" s="38" t="s">
        <v>172</v>
      </c>
      <c r="P158" s="38" t="s">
        <v>7052</v>
      </c>
    </row>
    <row r="159" spans="1:16" x14ac:dyDescent="0.25">
      <c r="A159" t="s">
        <v>7527</v>
      </c>
      <c r="B159" t="s">
        <v>4571</v>
      </c>
      <c r="C159" s="35">
        <v>7500</v>
      </c>
      <c r="D159" s="17">
        <v>3</v>
      </c>
      <c r="E159" s="17">
        <v>423</v>
      </c>
      <c r="F159" t="s">
        <v>22</v>
      </c>
      <c r="G159" t="s">
        <v>22</v>
      </c>
      <c r="H159" t="s">
        <v>23</v>
      </c>
      <c r="I159" t="s">
        <v>23</v>
      </c>
      <c r="J159" t="s">
        <v>9</v>
      </c>
      <c r="L159" s="35">
        <v>7500</v>
      </c>
      <c r="M159" s="35">
        <v>17.730496453900709</v>
      </c>
      <c r="N159" s="35">
        <v>2500</v>
      </c>
      <c r="O159" s="38" t="s">
        <v>172</v>
      </c>
      <c r="P159" s="38" t="s">
        <v>7052</v>
      </c>
    </row>
    <row r="160" spans="1:16" x14ac:dyDescent="0.25">
      <c r="A160" t="s">
        <v>7544</v>
      </c>
      <c r="B160" t="s">
        <v>4571</v>
      </c>
      <c r="C160" s="35">
        <v>7500</v>
      </c>
      <c r="D160" s="17">
        <v>3</v>
      </c>
      <c r="E160" s="17">
        <v>370</v>
      </c>
      <c r="F160" t="s">
        <v>22</v>
      </c>
      <c r="G160" t="s">
        <v>22</v>
      </c>
      <c r="H160" t="s">
        <v>23</v>
      </c>
      <c r="I160" t="s">
        <v>23</v>
      </c>
      <c r="J160" t="s">
        <v>9</v>
      </c>
      <c r="L160" s="35">
        <v>7500</v>
      </c>
      <c r="M160" s="35">
        <v>20.27027027027027</v>
      </c>
      <c r="N160" s="35">
        <v>2500</v>
      </c>
      <c r="O160" s="38" t="s">
        <v>172</v>
      </c>
      <c r="P160" s="38" t="s">
        <v>7052</v>
      </c>
    </row>
    <row r="161" spans="1:16" x14ac:dyDescent="0.25">
      <c r="A161" t="s">
        <v>7550</v>
      </c>
      <c r="B161" t="s">
        <v>4571</v>
      </c>
      <c r="C161" s="35">
        <v>7500</v>
      </c>
      <c r="D161" s="17">
        <v>3</v>
      </c>
      <c r="E161" s="17">
        <v>340</v>
      </c>
      <c r="F161" t="s">
        <v>22</v>
      </c>
      <c r="G161" t="s">
        <v>22</v>
      </c>
      <c r="H161" t="s">
        <v>23</v>
      </c>
      <c r="I161" t="s">
        <v>23</v>
      </c>
      <c r="J161" t="s">
        <v>9</v>
      </c>
      <c r="L161" s="35">
        <v>7500</v>
      </c>
      <c r="M161" s="35">
        <v>22.058823529411764</v>
      </c>
      <c r="N161" s="35">
        <v>2500</v>
      </c>
      <c r="O161" s="38" t="s">
        <v>172</v>
      </c>
      <c r="P161" s="38" t="s">
        <v>7052</v>
      </c>
    </row>
    <row r="162" spans="1:16" x14ac:dyDescent="0.25">
      <c r="A162" t="s">
        <v>7573</v>
      </c>
      <c r="B162" t="s">
        <v>4571</v>
      </c>
      <c r="C162" s="35">
        <v>7500</v>
      </c>
      <c r="D162" s="17">
        <v>5</v>
      </c>
      <c r="E162" s="17">
        <v>270</v>
      </c>
      <c r="F162" t="s">
        <v>22</v>
      </c>
      <c r="G162" t="s">
        <v>22</v>
      </c>
      <c r="H162" t="s">
        <v>23</v>
      </c>
      <c r="I162" t="s">
        <v>23</v>
      </c>
      <c r="J162" t="s">
        <v>9</v>
      </c>
      <c r="L162" s="35">
        <v>7500</v>
      </c>
      <c r="M162" s="35">
        <v>27.777777777777779</v>
      </c>
      <c r="N162" s="35">
        <v>1500</v>
      </c>
      <c r="O162" s="38" t="s">
        <v>172</v>
      </c>
      <c r="P162" s="38" t="s">
        <v>7052</v>
      </c>
    </row>
    <row r="163" spans="1:16" x14ac:dyDescent="0.25">
      <c r="A163" t="s">
        <v>7574</v>
      </c>
      <c r="B163" t="s">
        <v>4571</v>
      </c>
      <c r="C163" s="35">
        <v>7500</v>
      </c>
      <c r="D163" s="17">
        <v>5</v>
      </c>
      <c r="E163" s="17">
        <v>270</v>
      </c>
      <c r="F163" t="s">
        <v>22</v>
      </c>
      <c r="G163" t="s">
        <v>22</v>
      </c>
      <c r="H163" t="s">
        <v>23</v>
      </c>
      <c r="I163" t="s">
        <v>23</v>
      </c>
      <c r="J163" t="s">
        <v>9</v>
      </c>
      <c r="L163" s="35">
        <v>7500</v>
      </c>
      <c r="M163" s="35">
        <v>27.777777777777779</v>
      </c>
      <c r="N163" s="35">
        <v>1500</v>
      </c>
      <c r="O163" s="38" t="s">
        <v>172</v>
      </c>
      <c r="P163" s="38" t="s">
        <v>7052</v>
      </c>
    </row>
    <row r="164" spans="1:16" x14ac:dyDescent="0.25">
      <c r="A164" t="s">
        <v>7575</v>
      </c>
      <c r="B164" t="s">
        <v>4571</v>
      </c>
      <c r="C164" s="35">
        <v>7500</v>
      </c>
      <c r="D164" s="17">
        <v>5</v>
      </c>
      <c r="E164" s="17">
        <v>270</v>
      </c>
      <c r="F164" t="s">
        <v>22</v>
      </c>
      <c r="G164" t="s">
        <v>22</v>
      </c>
      <c r="H164" t="s">
        <v>23</v>
      </c>
      <c r="I164" t="s">
        <v>23</v>
      </c>
      <c r="J164" t="s">
        <v>9</v>
      </c>
      <c r="L164" s="35">
        <v>7500</v>
      </c>
      <c r="M164" s="35">
        <v>27.777777777777779</v>
      </c>
      <c r="N164" s="35">
        <v>1500</v>
      </c>
      <c r="O164" s="38" t="s">
        <v>172</v>
      </c>
      <c r="P164" s="38" t="s">
        <v>7052</v>
      </c>
    </row>
    <row r="165" spans="1:16" x14ac:dyDescent="0.25">
      <c r="A165" t="s">
        <v>7586</v>
      </c>
      <c r="B165" t="s">
        <v>4571</v>
      </c>
      <c r="C165" s="35">
        <v>7500</v>
      </c>
      <c r="D165" s="17">
        <v>3</v>
      </c>
      <c r="E165" s="17">
        <v>250</v>
      </c>
      <c r="F165" t="s">
        <v>22</v>
      </c>
      <c r="G165" t="s">
        <v>22</v>
      </c>
      <c r="H165" t="s">
        <v>23</v>
      </c>
      <c r="I165" t="s">
        <v>23</v>
      </c>
      <c r="J165" t="s">
        <v>9</v>
      </c>
      <c r="L165" s="35">
        <v>7500</v>
      </c>
      <c r="M165" s="35">
        <v>30</v>
      </c>
      <c r="N165" s="35">
        <v>2500</v>
      </c>
      <c r="O165" s="38" t="s">
        <v>172</v>
      </c>
      <c r="P165" s="38" t="s">
        <v>7052</v>
      </c>
    </row>
    <row r="166" spans="1:16" x14ac:dyDescent="0.25">
      <c r="A166" t="s">
        <v>7601</v>
      </c>
      <c r="B166" t="s">
        <v>4571</v>
      </c>
      <c r="C166" s="35">
        <v>7500</v>
      </c>
      <c r="D166" s="17">
        <v>4</v>
      </c>
      <c r="E166" s="17">
        <v>229</v>
      </c>
      <c r="F166" t="s">
        <v>22</v>
      </c>
      <c r="G166" t="s">
        <v>22</v>
      </c>
      <c r="H166" t="s">
        <v>23</v>
      </c>
      <c r="I166" t="s">
        <v>23</v>
      </c>
      <c r="J166" t="s">
        <v>9</v>
      </c>
      <c r="L166" s="35">
        <v>7500</v>
      </c>
      <c r="M166" s="35">
        <v>32.751091703056765</v>
      </c>
      <c r="N166" s="35">
        <v>1875</v>
      </c>
      <c r="O166" s="38" t="s">
        <v>172</v>
      </c>
      <c r="P166" s="38" t="s">
        <v>7052</v>
      </c>
    </row>
    <row r="167" spans="1:16" x14ac:dyDescent="0.25">
      <c r="A167" t="s">
        <v>1326</v>
      </c>
      <c r="B167" t="s">
        <v>103</v>
      </c>
      <c r="C167" s="16">
        <v>7500</v>
      </c>
      <c r="D167" s="17">
        <v>4</v>
      </c>
      <c r="E167" s="17">
        <v>635</v>
      </c>
      <c r="F167" t="s">
        <v>22</v>
      </c>
      <c r="G167" t="s">
        <v>22</v>
      </c>
      <c r="H167" t="s">
        <v>23</v>
      </c>
      <c r="I167" t="s">
        <v>23</v>
      </c>
      <c r="J167" t="s">
        <v>9</v>
      </c>
      <c r="L167" s="16">
        <v>7500</v>
      </c>
      <c r="M167" s="16">
        <v>11.811023622047244</v>
      </c>
      <c r="N167" s="16">
        <v>1875</v>
      </c>
      <c r="O167" s="1" t="s">
        <v>172</v>
      </c>
      <c r="P167" s="1" t="s">
        <v>474</v>
      </c>
    </row>
    <row r="168" spans="1:16" x14ac:dyDescent="0.25">
      <c r="A168" t="s">
        <v>1335</v>
      </c>
      <c r="B168" t="s">
        <v>103</v>
      </c>
      <c r="C168" s="16">
        <v>7500</v>
      </c>
      <c r="D168" s="17">
        <v>5</v>
      </c>
      <c r="E168" s="17">
        <v>450</v>
      </c>
      <c r="F168" t="s">
        <v>22</v>
      </c>
      <c r="G168" t="s">
        <v>22</v>
      </c>
      <c r="H168" t="s">
        <v>23</v>
      </c>
      <c r="I168" t="s">
        <v>23</v>
      </c>
      <c r="J168" t="s">
        <v>9</v>
      </c>
      <c r="L168" s="16">
        <v>7500</v>
      </c>
      <c r="M168" s="16">
        <v>16.666666666666668</v>
      </c>
      <c r="N168" s="16">
        <v>1500</v>
      </c>
      <c r="O168" s="1" t="s">
        <v>172</v>
      </c>
      <c r="P168" s="1" t="s">
        <v>474</v>
      </c>
    </row>
    <row r="169" spans="1:16" x14ac:dyDescent="0.25">
      <c r="A169" s="52" t="s">
        <v>7317</v>
      </c>
      <c r="B169" s="52" t="s">
        <v>4571</v>
      </c>
      <c r="C169" s="35">
        <v>7500</v>
      </c>
      <c r="D169" s="53">
        <v>3</v>
      </c>
      <c r="E169" s="53">
        <v>124</v>
      </c>
      <c r="F169" s="52" t="s">
        <v>41</v>
      </c>
      <c r="G169" s="52" t="s">
        <v>16</v>
      </c>
      <c r="H169" s="52" t="s">
        <v>29</v>
      </c>
      <c r="I169" s="52" t="s">
        <v>19</v>
      </c>
      <c r="J169" s="52" t="s">
        <v>9</v>
      </c>
      <c r="K169" s="52"/>
      <c r="L169" s="35">
        <v>7500</v>
      </c>
      <c r="M169" s="35">
        <v>60.483870967741936</v>
      </c>
      <c r="N169" s="35">
        <v>2500</v>
      </c>
      <c r="O169" s="38" t="s">
        <v>172</v>
      </c>
      <c r="P169" s="38" t="s">
        <v>4582</v>
      </c>
    </row>
    <row r="170" spans="1:16" x14ac:dyDescent="0.25">
      <c r="A170" s="52" t="s">
        <v>513</v>
      </c>
      <c r="B170" s="52" t="s">
        <v>103</v>
      </c>
      <c r="C170" s="35">
        <v>7500</v>
      </c>
      <c r="D170" s="53">
        <v>5</v>
      </c>
      <c r="E170" s="53">
        <v>270</v>
      </c>
      <c r="F170" s="52" t="s">
        <v>35</v>
      </c>
      <c r="G170" s="52" t="s">
        <v>16</v>
      </c>
      <c r="H170" s="52" t="s">
        <v>29</v>
      </c>
      <c r="I170" s="52" t="s">
        <v>19</v>
      </c>
      <c r="J170" s="52" t="s">
        <v>20</v>
      </c>
      <c r="K170" s="52"/>
      <c r="L170" s="35">
        <v>7500</v>
      </c>
      <c r="M170" s="35">
        <v>27.777777777777779</v>
      </c>
      <c r="N170" s="35">
        <v>1500</v>
      </c>
      <c r="O170" s="38" t="s">
        <v>172</v>
      </c>
      <c r="P170" s="38" t="s">
        <v>160</v>
      </c>
    </row>
    <row r="171" spans="1:16" x14ac:dyDescent="0.25">
      <c r="A171" s="52" t="s">
        <v>7075</v>
      </c>
      <c r="B171" s="52" t="s">
        <v>4571</v>
      </c>
      <c r="C171" s="35">
        <v>7500</v>
      </c>
      <c r="D171" s="53">
        <v>4</v>
      </c>
      <c r="E171" s="53">
        <v>309</v>
      </c>
      <c r="F171" s="52" t="s">
        <v>95</v>
      </c>
      <c r="G171" s="52" t="s">
        <v>16</v>
      </c>
      <c r="H171" s="52" t="s">
        <v>29</v>
      </c>
      <c r="I171" s="52" t="s">
        <v>19</v>
      </c>
      <c r="J171" s="52" t="s">
        <v>9</v>
      </c>
      <c r="K171" s="52"/>
      <c r="L171" s="35">
        <v>7500</v>
      </c>
      <c r="M171" s="35">
        <v>24.271844660194176</v>
      </c>
      <c r="N171" s="35">
        <v>1875</v>
      </c>
      <c r="O171" s="38" t="s">
        <v>172</v>
      </c>
      <c r="P171" s="38" t="s">
        <v>160</v>
      </c>
    </row>
    <row r="172" spans="1:16" x14ac:dyDescent="0.25">
      <c r="A172" t="s">
        <v>7408</v>
      </c>
      <c r="B172" t="s">
        <v>4571</v>
      </c>
      <c r="C172" s="35">
        <v>7200</v>
      </c>
      <c r="D172" s="17">
        <v>4</v>
      </c>
      <c r="E172" s="17">
        <v>295</v>
      </c>
      <c r="F172" t="s">
        <v>56</v>
      </c>
      <c r="G172" t="s">
        <v>16</v>
      </c>
      <c r="H172" t="s">
        <v>29</v>
      </c>
      <c r="I172" t="s">
        <v>19</v>
      </c>
      <c r="J172" t="s">
        <v>9</v>
      </c>
      <c r="L172" s="35">
        <v>7200</v>
      </c>
      <c r="M172" s="35">
        <v>24.406779661016948</v>
      </c>
      <c r="N172" s="35">
        <v>1800</v>
      </c>
      <c r="O172" s="38" t="s">
        <v>172</v>
      </c>
      <c r="P172" s="38" t="s">
        <v>7052</v>
      </c>
    </row>
    <row r="173" spans="1:16" x14ac:dyDescent="0.25">
      <c r="A173" t="s">
        <v>7556</v>
      </c>
      <c r="B173" t="s">
        <v>4571</v>
      </c>
      <c r="C173" s="35">
        <v>7000</v>
      </c>
      <c r="D173" s="17">
        <v>5</v>
      </c>
      <c r="E173" s="17">
        <v>320</v>
      </c>
      <c r="F173" t="s">
        <v>22</v>
      </c>
      <c r="G173" t="s">
        <v>22</v>
      </c>
      <c r="H173" t="s">
        <v>23</v>
      </c>
      <c r="I173" t="s">
        <v>23</v>
      </c>
      <c r="J173" t="s">
        <v>9</v>
      </c>
      <c r="L173" s="35">
        <v>7000</v>
      </c>
      <c r="M173" s="35">
        <v>21.875</v>
      </c>
      <c r="N173" s="35">
        <v>1400</v>
      </c>
      <c r="O173" s="38" t="s">
        <v>172</v>
      </c>
      <c r="P173" s="38" t="s">
        <v>7052</v>
      </c>
    </row>
    <row r="174" spans="1:16" x14ac:dyDescent="0.25">
      <c r="A174" t="s">
        <v>7599</v>
      </c>
      <c r="B174" t="s">
        <v>4571</v>
      </c>
      <c r="C174" s="35">
        <v>7000</v>
      </c>
      <c r="D174" s="17">
        <v>7</v>
      </c>
      <c r="E174" s="17">
        <v>237</v>
      </c>
      <c r="F174" t="s">
        <v>22</v>
      </c>
      <c r="G174" t="s">
        <v>22</v>
      </c>
      <c r="H174" t="s">
        <v>23</v>
      </c>
      <c r="I174" t="s">
        <v>23</v>
      </c>
      <c r="J174" t="s">
        <v>9</v>
      </c>
      <c r="L174" s="35">
        <v>7000</v>
      </c>
      <c r="M174" s="35">
        <v>29.535864978902953</v>
      </c>
      <c r="N174" s="35">
        <v>1000</v>
      </c>
      <c r="O174" s="38" t="s">
        <v>172</v>
      </c>
      <c r="P174" s="38" t="s">
        <v>4582</v>
      </c>
    </row>
    <row r="175" spans="1:16" x14ac:dyDescent="0.25">
      <c r="A175" t="s">
        <v>7603</v>
      </c>
      <c r="B175" t="s">
        <v>4571</v>
      </c>
      <c r="C175" s="35">
        <v>7000</v>
      </c>
      <c r="D175" s="17">
        <v>3</v>
      </c>
      <c r="E175" s="17">
        <v>215</v>
      </c>
      <c r="F175" t="s">
        <v>22</v>
      </c>
      <c r="G175" t="s">
        <v>22</v>
      </c>
      <c r="H175" t="s">
        <v>23</v>
      </c>
      <c r="I175" t="s">
        <v>23</v>
      </c>
      <c r="J175" t="s">
        <v>9</v>
      </c>
      <c r="L175" s="35">
        <v>7000</v>
      </c>
      <c r="M175" s="35">
        <v>32.558139534883722</v>
      </c>
      <c r="N175" s="35">
        <v>2333.3333333333335</v>
      </c>
      <c r="O175" s="38" t="s">
        <v>172</v>
      </c>
      <c r="P175" s="38" t="s">
        <v>7052</v>
      </c>
    </row>
    <row r="176" spans="1:16" x14ac:dyDescent="0.25">
      <c r="A176" t="s">
        <v>7604</v>
      </c>
      <c r="B176" t="s">
        <v>4571</v>
      </c>
      <c r="C176" s="35">
        <v>7000</v>
      </c>
      <c r="D176" s="17">
        <v>3</v>
      </c>
      <c r="E176" s="17">
        <v>215</v>
      </c>
      <c r="F176" t="s">
        <v>22</v>
      </c>
      <c r="G176" t="s">
        <v>22</v>
      </c>
      <c r="H176" t="s">
        <v>23</v>
      </c>
      <c r="I176" t="s">
        <v>23</v>
      </c>
      <c r="J176" t="s">
        <v>9</v>
      </c>
      <c r="L176" s="35">
        <v>7000</v>
      </c>
      <c r="M176" s="35">
        <v>32.558139534883722</v>
      </c>
      <c r="N176" s="35">
        <v>2333.3333333333335</v>
      </c>
      <c r="O176" s="38" t="s">
        <v>172</v>
      </c>
      <c r="P176" s="38" t="s">
        <v>7052</v>
      </c>
    </row>
    <row r="177" spans="1:16" x14ac:dyDescent="0.25">
      <c r="A177" t="s">
        <v>7611</v>
      </c>
      <c r="B177" t="s">
        <v>4571</v>
      </c>
      <c r="C177" s="35">
        <v>7000</v>
      </c>
      <c r="D177" s="17">
        <v>4</v>
      </c>
      <c r="E177" s="17">
        <v>190</v>
      </c>
      <c r="F177" t="s">
        <v>22</v>
      </c>
      <c r="G177" t="s">
        <v>22</v>
      </c>
      <c r="H177" t="s">
        <v>23</v>
      </c>
      <c r="I177" t="s">
        <v>23</v>
      </c>
      <c r="J177" t="s">
        <v>9</v>
      </c>
      <c r="L177" s="35">
        <v>7000</v>
      </c>
      <c r="M177" s="35">
        <v>36.842105263157897</v>
      </c>
      <c r="N177" s="35">
        <v>1750</v>
      </c>
      <c r="O177" s="38" t="s">
        <v>172</v>
      </c>
      <c r="P177" s="38" t="s">
        <v>7052</v>
      </c>
    </row>
    <row r="178" spans="1:16" x14ac:dyDescent="0.25">
      <c r="A178" t="s">
        <v>7958</v>
      </c>
      <c r="B178" t="s">
        <v>4571</v>
      </c>
      <c r="C178" s="35">
        <v>7000</v>
      </c>
      <c r="D178" s="17">
        <v>4</v>
      </c>
      <c r="E178" s="17">
        <v>272</v>
      </c>
      <c r="F178" t="s">
        <v>22</v>
      </c>
      <c r="G178" t="s">
        <v>22</v>
      </c>
      <c r="H178" t="s">
        <v>23</v>
      </c>
      <c r="I178" t="s">
        <v>23</v>
      </c>
      <c r="J178" t="s">
        <v>9</v>
      </c>
      <c r="L178" s="35">
        <v>7000</v>
      </c>
      <c r="M178" s="35">
        <v>25.735294117647058</v>
      </c>
      <c r="N178" s="35">
        <v>1750</v>
      </c>
      <c r="O178" s="38" t="s">
        <v>172</v>
      </c>
      <c r="P178" s="38" t="s">
        <v>7052</v>
      </c>
    </row>
    <row r="179" spans="1:16" x14ac:dyDescent="0.25">
      <c r="A179" t="s">
        <v>1307</v>
      </c>
      <c r="B179" t="s">
        <v>103</v>
      </c>
      <c r="C179" s="16">
        <v>7000</v>
      </c>
      <c r="D179" s="17">
        <v>5</v>
      </c>
      <c r="E179" s="17">
        <v>350</v>
      </c>
      <c r="F179" t="s">
        <v>22</v>
      </c>
      <c r="G179" t="s">
        <v>22</v>
      </c>
      <c r="H179" t="s">
        <v>23</v>
      </c>
      <c r="I179" t="s">
        <v>23</v>
      </c>
      <c r="J179" t="s">
        <v>9</v>
      </c>
      <c r="L179" s="16">
        <v>7000</v>
      </c>
      <c r="M179" s="16">
        <v>20</v>
      </c>
      <c r="N179" s="16">
        <v>1400</v>
      </c>
      <c r="O179" s="1" t="s">
        <v>172</v>
      </c>
      <c r="P179" s="1" t="s">
        <v>475</v>
      </c>
    </row>
    <row r="180" spans="1:16" x14ac:dyDescent="0.25">
      <c r="A180" t="s">
        <v>1324</v>
      </c>
      <c r="B180" t="s">
        <v>103</v>
      </c>
      <c r="C180" s="16">
        <v>7000</v>
      </c>
      <c r="D180" s="17">
        <v>6</v>
      </c>
      <c r="E180" s="17">
        <v>610</v>
      </c>
      <c r="F180" t="s">
        <v>22</v>
      </c>
      <c r="G180" t="s">
        <v>22</v>
      </c>
      <c r="H180" t="s">
        <v>23</v>
      </c>
      <c r="I180" t="s">
        <v>23</v>
      </c>
      <c r="J180" t="s">
        <v>9</v>
      </c>
      <c r="L180" s="16">
        <v>7000</v>
      </c>
      <c r="M180" s="16">
        <v>11.475409836065573</v>
      </c>
      <c r="N180" s="16">
        <v>1166.6666666666667</v>
      </c>
      <c r="O180" s="1" t="s">
        <v>172</v>
      </c>
      <c r="P180" s="1" t="s">
        <v>474</v>
      </c>
    </row>
    <row r="181" spans="1:16" x14ac:dyDescent="0.25">
      <c r="A181" t="s">
        <v>7404</v>
      </c>
      <c r="B181" t="s">
        <v>4571</v>
      </c>
      <c r="C181" s="35">
        <v>7000</v>
      </c>
      <c r="D181" s="17">
        <v>4</v>
      </c>
      <c r="E181" s="17">
        <v>410</v>
      </c>
      <c r="F181" t="s">
        <v>56</v>
      </c>
      <c r="G181" t="s">
        <v>16</v>
      </c>
      <c r="H181" t="s">
        <v>29</v>
      </c>
      <c r="I181" t="s">
        <v>19</v>
      </c>
      <c r="J181" t="s">
        <v>9</v>
      </c>
      <c r="L181" s="35">
        <v>7000</v>
      </c>
      <c r="M181" s="35">
        <v>17.073170731707318</v>
      </c>
      <c r="N181" s="35">
        <v>1750</v>
      </c>
      <c r="O181" s="38" t="s">
        <v>172</v>
      </c>
      <c r="P181" s="38" t="s">
        <v>7052</v>
      </c>
    </row>
    <row r="182" spans="1:16" x14ac:dyDescent="0.25">
      <c r="A182" t="s">
        <v>829</v>
      </c>
      <c r="B182" t="s">
        <v>103</v>
      </c>
      <c r="C182" s="16">
        <v>7000</v>
      </c>
      <c r="D182" s="17">
        <v>3</v>
      </c>
      <c r="E182" s="17">
        <v>300</v>
      </c>
      <c r="F182" t="s">
        <v>87</v>
      </c>
      <c r="G182" t="s">
        <v>16</v>
      </c>
      <c r="H182" t="s">
        <v>29</v>
      </c>
      <c r="I182" t="s">
        <v>19</v>
      </c>
      <c r="J182" t="s">
        <v>20</v>
      </c>
      <c r="L182" s="16">
        <v>7000</v>
      </c>
      <c r="M182" s="16">
        <v>23.333333333333332</v>
      </c>
      <c r="N182" s="16">
        <v>2333.3333333333335</v>
      </c>
      <c r="O182" s="1" t="s">
        <v>172</v>
      </c>
      <c r="P182" s="1" t="s">
        <v>160</v>
      </c>
    </row>
    <row r="183" spans="1:16" x14ac:dyDescent="0.25">
      <c r="A183" s="52" t="s">
        <v>7804</v>
      </c>
      <c r="B183" s="52" t="s">
        <v>4571</v>
      </c>
      <c r="C183" s="35">
        <v>7000</v>
      </c>
      <c r="D183" s="53">
        <v>1</v>
      </c>
      <c r="E183" s="53">
        <v>60</v>
      </c>
      <c r="F183" s="52" t="s">
        <v>41</v>
      </c>
      <c r="G183" s="52" t="s">
        <v>16</v>
      </c>
      <c r="H183" s="52" t="s">
        <v>29</v>
      </c>
      <c r="I183" s="52" t="s">
        <v>30</v>
      </c>
      <c r="J183" s="52" t="s">
        <v>20</v>
      </c>
      <c r="K183" s="52"/>
      <c r="L183" s="35">
        <v>7000</v>
      </c>
      <c r="M183" s="35">
        <v>116.66666666666667</v>
      </c>
      <c r="N183" s="35">
        <v>7000</v>
      </c>
      <c r="O183" s="38" t="s">
        <v>172</v>
      </c>
      <c r="P183" s="38" t="s">
        <v>7052</v>
      </c>
    </row>
    <row r="184" spans="1:16" x14ac:dyDescent="0.25">
      <c r="A184" t="s">
        <v>801</v>
      </c>
      <c r="B184" t="s">
        <v>103</v>
      </c>
      <c r="C184" s="16">
        <v>6995</v>
      </c>
      <c r="D184" s="17">
        <v>3</v>
      </c>
      <c r="E184" s="17">
        <v>153</v>
      </c>
      <c r="F184" t="s">
        <v>52</v>
      </c>
      <c r="G184" t="s">
        <v>16</v>
      </c>
      <c r="H184" t="s">
        <v>29</v>
      </c>
      <c r="I184" t="s">
        <v>19</v>
      </c>
      <c r="J184" t="s">
        <v>20</v>
      </c>
      <c r="L184" s="16">
        <v>6995</v>
      </c>
      <c r="M184" s="16">
        <v>45.718954248366011</v>
      </c>
      <c r="N184" s="16">
        <v>2331.6666666666665</v>
      </c>
      <c r="O184" s="1" t="s">
        <v>172</v>
      </c>
      <c r="P184" s="1" t="s">
        <v>160</v>
      </c>
    </row>
    <row r="185" spans="1:16" x14ac:dyDescent="0.25">
      <c r="A185" t="s">
        <v>751</v>
      </c>
      <c r="B185" t="s">
        <v>103</v>
      </c>
      <c r="C185" s="16">
        <v>6995</v>
      </c>
      <c r="D185" s="17">
        <v>3</v>
      </c>
      <c r="E185" s="17">
        <v>155</v>
      </c>
      <c r="F185" t="s">
        <v>37</v>
      </c>
      <c r="G185" t="s">
        <v>16</v>
      </c>
      <c r="H185" t="s">
        <v>29</v>
      </c>
      <c r="I185" t="s">
        <v>19</v>
      </c>
      <c r="J185" t="s">
        <v>20</v>
      </c>
      <c r="L185" s="16">
        <v>6995</v>
      </c>
      <c r="M185" s="16">
        <v>45.12903225806452</v>
      </c>
      <c r="N185" s="16">
        <v>2331.6666666666665</v>
      </c>
      <c r="O185" s="1" t="s">
        <v>172</v>
      </c>
      <c r="P185" s="1" t="s">
        <v>160</v>
      </c>
    </row>
    <row r="186" spans="1:16" x14ac:dyDescent="0.25">
      <c r="A186" t="s">
        <v>766</v>
      </c>
      <c r="B186" t="s">
        <v>103</v>
      </c>
      <c r="C186" s="16">
        <v>6995</v>
      </c>
      <c r="D186" s="17">
        <v>3</v>
      </c>
      <c r="E186" s="17">
        <v>155</v>
      </c>
      <c r="F186" t="s">
        <v>37</v>
      </c>
      <c r="G186" t="s">
        <v>16</v>
      </c>
      <c r="H186" t="s">
        <v>29</v>
      </c>
      <c r="I186" t="s">
        <v>19</v>
      </c>
      <c r="J186" t="s">
        <v>20</v>
      </c>
      <c r="L186" s="16">
        <v>6995</v>
      </c>
      <c r="M186" s="16">
        <v>45.12903225806452</v>
      </c>
      <c r="N186" s="16">
        <v>2331.6666666666665</v>
      </c>
      <c r="O186" s="1" t="s">
        <v>172</v>
      </c>
      <c r="P186" s="1" t="s">
        <v>160</v>
      </c>
    </row>
    <row r="187" spans="1:16" x14ac:dyDescent="0.25">
      <c r="A187" t="s">
        <v>1340</v>
      </c>
      <c r="B187" t="s">
        <v>103</v>
      </c>
      <c r="C187" s="16">
        <v>6950</v>
      </c>
      <c r="D187" s="17">
        <v>5</v>
      </c>
      <c r="E187" s="17">
        <v>550</v>
      </c>
      <c r="F187" t="s">
        <v>22</v>
      </c>
      <c r="G187" t="s">
        <v>22</v>
      </c>
      <c r="H187" t="s">
        <v>23</v>
      </c>
      <c r="I187" t="s">
        <v>23</v>
      </c>
      <c r="J187" t="s">
        <v>9</v>
      </c>
      <c r="L187" s="16">
        <v>6950</v>
      </c>
      <c r="M187" s="16">
        <v>12.636363636363637</v>
      </c>
      <c r="N187" s="16">
        <v>1390</v>
      </c>
      <c r="O187" s="1" t="s">
        <v>172</v>
      </c>
      <c r="P187" s="1" t="s">
        <v>474</v>
      </c>
    </row>
    <row r="188" spans="1:16" x14ac:dyDescent="0.25">
      <c r="A188" t="s">
        <v>1314</v>
      </c>
      <c r="B188" t="s">
        <v>103</v>
      </c>
      <c r="C188" s="16">
        <v>6900</v>
      </c>
      <c r="D188" s="17">
        <v>6</v>
      </c>
      <c r="E188" s="17">
        <v>495</v>
      </c>
      <c r="F188" t="s">
        <v>22</v>
      </c>
      <c r="G188" t="s">
        <v>22</v>
      </c>
      <c r="H188" t="s">
        <v>23</v>
      </c>
      <c r="I188" t="s">
        <v>23</v>
      </c>
      <c r="J188" t="s">
        <v>9</v>
      </c>
      <c r="L188" s="16">
        <v>6900</v>
      </c>
      <c r="M188" s="16">
        <v>13.939393939393939</v>
      </c>
      <c r="N188" s="16">
        <v>1150</v>
      </c>
      <c r="O188" s="1" t="s">
        <v>172</v>
      </c>
      <c r="P188" s="1" t="s">
        <v>474</v>
      </c>
    </row>
    <row r="189" spans="1:16" x14ac:dyDescent="0.25">
      <c r="A189" t="s">
        <v>1366</v>
      </c>
      <c r="B189" t="s">
        <v>103</v>
      </c>
      <c r="C189" s="16">
        <v>6900</v>
      </c>
      <c r="D189" s="17">
        <v>6</v>
      </c>
      <c r="E189" s="17">
        <v>575</v>
      </c>
      <c r="F189" t="s">
        <v>22</v>
      </c>
      <c r="G189" t="s">
        <v>22</v>
      </c>
      <c r="H189" t="s">
        <v>23</v>
      </c>
      <c r="I189" t="s">
        <v>23</v>
      </c>
      <c r="J189" t="s">
        <v>9</v>
      </c>
      <c r="L189" s="16">
        <v>6900</v>
      </c>
      <c r="M189" s="16">
        <v>12</v>
      </c>
      <c r="N189" s="16">
        <v>1150</v>
      </c>
      <c r="O189" s="1" t="s">
        <v>172</v>
      </c>
      <c r="P189" s="1" t="s">
        <v>475</v>
      </c>
    </row>
    <row r="190" spans="1:16" x14ac:dyDescent="0.25">
      <c r="A190" s="52" t="s">
        <v>1150</v>
      </c>
      <c r="B190" s="52" t="s">
        <v>103</v>
      </c>
      <c r="C190" s="35">
        <v>6900</v>
      </c>
      <c r="D190" s="53">
        <v>3</v>
      </c>
      <c r="E190" s="53">
        <v>350</v>
      </c>
      <c r="F190" s="52" t="s">
        <v>41</v>
      </c>
      <c r="G190" s="52" t="s">
        <v>16</v>
      </c>
      <c r="H190" s="52" t="s">
        <v>29</v>
      </c>
      <c r="I190" s="52" t="s">
        <v>19</v>
      </c>
      <c r="J190" s="52" t="s">
        <v>9</v>
      </c>
      <c r="K190" s="52"/>
      <c r="L190" s="35">
        <v>6900</v>
      </c>
      <c r="M190" s="35">
        <v>19.714285714285715</v>
      </c>
      <c r="N190" s="35">
        <v>2300</v>
      </c>
      <c r="O190" s="38" t="s">
        <v>172</v>
      </c>
      <c r="P190" s="38" t="s">
        <v>475</v>
      </c>
    </row>
    <row r="191" spans="1:16" x14ac:dyDescent="0.25">
      <c r="A191" t="s">
        <v>7528</v>
      </c>
      <c r="B191" t="s">
        <v>4571</v>
      </c>
      <c r="C191" s="35">
        <v>6500</v>
      </c>
      <c r="D191" s="17">
        <v>3</v>
      </c>
      <c r="E191" s="17">
        <v>422</v>
      </c>
      <c r="F191" t="s">
        <v>22</v>
      </c>
      <c r="G191" t="s">
        <v>22</v>
      </c>
      <c r="H191" t="s">
        <v>23</v>
      </c>
      <c r="I191" t="s">
        <v>23</v>
      </c>
      <c r="J191" t="s">
        <v>9</v>
      </c>
      <c r="L191" s="35">
        <v>6500</v>
      </c>
      <c r="M191" s="35">
        <v>15.402843601895734</v>
      </c>
      <c r="N191" s="35">
        <v>2166.6666666666665</v>
      </c>
      <c r="O191" s="38" t="s">
        <v>172</v>
      </c>
      <c r="P191" s="38" t="s">
        <v>4582</v>
      </c>
    </row>
    <row r="192" spans="1:16" x14ac:dyDescent="0.25">
      <c r="A192" t="s">
        <v>7548</v>
      </c>
      <c r="B192" t="s">
        <v>4571</v>
      </c>
      <c r="C192" s="35">
        <v>6500</v>
      </c>
      <c r="D192" s="17">
        <v>5</v>
      </c>
      <c r="E192" s="17">
        <v>350</v>
      </c>
      <c r="F192" t="s">
        <v>22</v>
      </c>
      <c r="G192" t="s">
        <v>22</v>
      </c>
      <c r="H192" t="s">
        <v>23</v>
      </c>
      <c r="I192" t="s">
        <v>23</v>
      </c>
      <c r="J192" t="s">
        <v>9</v>
      </c>
      <c r="L192" s="35">
        <v>6500</v>
      </c>
      <c r="M192" s="35">
        <v>18.571428571428573</v>
      </c>
      <c r="N192" s="35">
        <v>1300</v>
      </c>
      <c r="O192" s="38" t="s">
        <v>172</v>
      </c>
      <c r="P192" s="38" t="s">
        <v>7052</v>
      </c>
    </row>
    <row r="193" spans="1:16" x14ac:dyDescent="0.25">
      <c r="A193" t="s">
        <v>7582</v>
      </c>
      <c r="B193" t="s">
        <v>4571</v>
      </c>
      <c r="C193" s="35">
        <v>6500</v>
      </c>
      <c r="D193" s="17">
        <v>2</v>
      </c>
      <c r="E193" s="17">
        <v>260</v>
      </c>
      <c r="F193" t="s">
        <v>22</v>
      </c>
      <c r="G193" t="s">
        <v>22</v>
      </c>
      <c r="H193" t="s">
        <v>23</v>
      </c>
      <c r="I193" t="s">
        <v>23</v>
      </c>
      <c r="J193" t="s">
        <v>9</v>
      </c>
      <c r="L193" s="35">
        <v>6500</v>
      </c>
      <c r="M193" s="35">
        <v>25</v>
      </c>
      <c r="N193" s="35">
        <v>3250</v>
      </c>
      <c r="O193" s="38" t="s">
        <v>172</v>
      </c>
      <c r="P193" s="38" t="s">
        <v>7052</v>
      </c>
    </row>
    <row r="194" spans="1:16" x14ac:dyDescent="0.25">
      <c r="A194" t="s">
        <v>7583</v>
      </c>
      <c r="B194" t="s">
        <v>4571</v>
      </c>
      <c r="C194" s="35">
        <v>6500</v>
      </c>
      <c r="D194" s="17">
        <v>2</v>
      </c>
      <c r="E194" s="17">
        <v>260</v>
      </c>
      <c r="F194" t="s">
        <v>22</v>
      </c>
      <c r="G194" t="s">
        <v>22</v>
      </c>
      <c r="H194" t="s">
        <v>23</v>
      </c>
      <c r="I194" t="s">
        <v>23</v>
      </c>
      <c r="J194" t="s">
        <v>9</v>
      </c>
      <c r="L194" s="35">
        <v>6500</v>
      </c>
      <c r="M194" s="35">
        <v>25</v>
      </c>
      <c r="N194" s="35">
        <v>3250</v>
      </c>
      <c r="O194" s="38" t="s">
        <v>172</v>
      </c>
      <c r="P194" s="38" t="s">
        <v>7052</v>
      </c>
    </row>
    <row r="195" spans="1:16" x14ac:dyDescent="0.25">
      <c r="A195" t="s">
        <v>7587</v>
      </c>
      <c r="B195" t="s">
        <v>4571</v>
      </c>
      <c r="C195" s="35">
        <v>6500</v>
      </c>
      <c r="D195" s="17">
        <v>3</v>
      </c>
      <c r="E195" s="17">
        <v>250</v>
      </c>
      <c r="F195" t="s">
        <v>22</v>
      </c>
      <c r="G195" t="s">
        <v>22</v>
      </c>
      <c r="H195" t="s">
        <v>23</v>
      </c>
      <c r="I195" t="s">
        <v>23</v>
      </c>
      <c r="J195" t="s">
        <v>9</v>
      </c>
      <c r="L195" s="35">
        <v>6500</v>
      </c>
      <c r="M195" s="35">
        <v>26</v>
      </c>
      <c r="N195" s="35">
        <v>2166.6666666666665</v>
      </c>
      <c r="O195" s="38" t="s">
        <v>172</v>
      </c>
      <c r="P195" s="38" t="s">
        <v>7052</v>
      </c>
    </row>
    <row r="196" spans="1:16" x14ac:dyDescent="0.25">
      <c r="A196" t="s">
        <v>7588</v>
      </c>
      <c r="B196" t="s">
        <v>4571</v>
      </c>
      <c r="C196" s="35">
        <v>6500</v>
      </c>
      <c r="D196" s="17">
        <v>3</v>
      </c>
      <c r="E196" s="17">
        <v>250</v>
      </c>
      <c r="F196" t="s">
        <v>22</v>
      </c>
      <c r="G196" t="s">
        <v>22</v>
      </c>
      <c r="H196" t="s">
        <v>23</v>
      </c>
      <c r="I196" t="s">
        <v>23</v>
      </c>
      <c r="J196" t="s">
        <v>9</v>
      </c>
      <c r="L196" s="35">
        <v>6500</v>
      </c>
      <c r="M196" s="35">
        <v>26</v>
      </c>
      <c r="N196" s="35">
        <v>2166.6666666666665</v>
      </c>
      <c r="O196" s="38" t="s">
        <v>172</v>
      </c>
      <c r="P196" s="38" t="s">
        <v>7052</v>
      </c>
    </row>
    <row r="197" spans="1:16" x14ac:dyDescent="0.25">
      <c r="A197" t="s">
        <v>7589</v>
      </c>
      <c r="B197" t="s">
        <v>4571</v>
      </c>
      <c r="C197" s="35">
        <v>6500</v>
      </c>
      <c r="D197" s="17">
        <v>3</v>
      </c>
      <c r="E197" s="17">
        <v>250</v>
      </c>
      <c r="F197" t="s">
        <v>22</v>
      </c>
      <c r="G197" t="s">
        <v>22</v>
      </c>
      <c r="H197" t="s">
        <v>23</v>
      </c>
      <c r="I197" t="s">
        <v>23</v>
      </c>
      <c r="J197" t="s">
        <v>9</v>
      </c>
      <c r="L197" s="35">
        <v>6500</v>
      </c>
      <c r="M197" s="35">
        <v>26</v>
      </c>
      <c r="N197" s="35">
        <v>2166.6666666666665</v>
      </c>
      <c r="O197" s="38" t="s">
        <v>172</v>
      </c>
      <c r="P197" s="38" t="s">
        <v>7052</v>
      </c>
    </row>
    <row r="198" spans="1:16" x14ac:dyDescent="0.25">
      <c r="A198" t="s">
        <v>7612</v>
      </c>
      <c r="B198" t="s">
        <v>4571</v>
      </c>
      <c r="C198" s="35">
        <v>6500</v>
      </c>
      <c r="D198" s="17">
        <v>3</v>
      </c>
      <c r="E198" s="17">
        <v>190</v>
      </c>
      <c r="F198" t="s">
        <v>22</v>
      </c>
      <c r="G198" t="s">
        <v>22</v>
      </c>
      <c r="H198" t="s">
        <v>23</v>
      </c>
      <c r="I198" t="s">
        <v>23</v>
      </c>
      <c r="J198" t="s">
        <v>9</v>
      </c>
      <c r="L198" s="35">
        <v>6500</v>
      </c>
      <c r="M198" s="35">
        <v>34.210526315789473</v>
      </c>
      <c r="N198" s="35">
        <v>2166.6666666666665</v>
      </c>
      <c r="O198" s="38" t="s">
        <v>172</v>
      </c>
      <c r="P198" s="38" t="s">
        <v>7052</v>
      </c>
    </row>
    <row r="199" spans="1:16" x14ac:dyDescent="0.25">
      <c r="A199" t="s">
        <v>1312</v>
      </c>
      <c r="B199" t="s">
        <v>103</v>
      </c>
      <c r="C199" s="16">
        <v>6500</v>
      </c>
      <c r="D199" s="17">
        <v>5</v>
      </c>
      <c r="E199" s="17">
        <v>350</v>
      </c>
      <c r="F199" t="s">
        <v>22</v>
      </c>
      <c r="G199" t="s">
        <v>22</v>
      </c>
      <c r="H199" t="s">
        <v>23</v>
      </c>
      <c r="I199" t="s">
        <v>23</v>
      </c>
      <c r="J199" t="s">
        <v>9</v>
      </c>
      <c r="L199" s="16">
        <v>6500</v>
      </c>
      <c r="M199" s="16">
        <v>18.571428571428573</v>
      </c>
      <c r="N199" s="16">
        <v>1300</v>
      </c>
      <c r="O199" s="1" t="s">
        <v>172</v>
      </c>
      <c r="P199" s="1" t="s">
        <v>475</v>
      </c>
    </row>
    <row r="200" spans="1:16" x14ac:dyDescent="0.25">
      <c r="A200" t="s">
        <v>1315</v>
      </c>
      <c r="B200" t="s">
        <v>103</v>
      </c>
      <c r="C200" s="16">
        <v>6500</v>
      </c>
      <c r="D200" s="17">
        <v>4</v>
      </c>
      <c r="E200" s="17">
        <v>490</v>
      </c>
      <c r="F200" t="s">
        <v>22</v>
      </c>
      <c r="G200" t="s">
        <v>22</v>
      </c>
      <c r="H200" t="s">
        <v>23</v>
      </c>
      <c r="I200" t="s">
        <v>23</v>
      </c>
      <c r="J200" t="s">
        <v>9</v>
      </c>
      <c r="L200" s="16">
        <v>6500</v>
      </c>
      <c r="M200" s="16">
        <v>13.26530612244898</v>
      </c>
      <c r="N200" s="16">
        <v>1625</v>
      </c>
      <c r="O200" s="1" t="s">
        <v>172</v>
      </c>
      <c r="P200" s="1" t="s">
        <v>475</v>
      </c>
    </row>
    <row r="201" spans="1:16" x14ac:dyDescent="0.25">
      <c r="A201" t="s">
        <v>1347</v>
      </c>
      <c r="B201" t="s">
        <v>103</v>
      </c>
      <c r="C201" s="16">
        <v>6500</v>
      </c>
      <c r="D201" s="17">
        <v>4</v>
      </c>
      <c r="E201" s="17">
        <v>400</v>
      </c>
      <c r="F201" t="s">
        <v>22</v>
      </c>
      <c r="G201" t="s">
        <v>22</v>
      </c>
      <c r="H201" t="s">
        <v>23</v>
      </c>
      <c r="I201" t="s">
        <v>23</v>
      </c>
      <c r="J201" t="s">
        <v>9</v>
      </c>
      <c r="L201" s="16">
        <v>6500</v>
      </c>
      <c r="M201" s="16">
        <v>16.25</v>
      </c>
      <c r="N201" s="16">
        <v>1625</v>
      </c>
      <c r="O201" s="1" t="s">
        <v>172</v>
      </c>
      <c r="P201" s="1" t="s">
        <v>475</v>
      </c>
    </row>
    <row r="202" spans="1:16" x14ac:dyDescent="0.25">
      <c r="A202" t="s">
        <v>1357</v>
      </c>
      <c r="B202" t="s">
        <v>103</v>
      </c>
      <c r="C202" s="16">
        <v>6500</v>
      </c>
      <c r="D202" s="17">
        <v>5</v>
      </c>
      <c r="E202" s="17">
        <v>550</v>
      </c>
      <c r="F202" t="s">
        <v>22</v>
      </c>
      <c r="G202" t="s">
        <v>22</v>
      </c>
      <c r="H202" t="s">
        <v>23</v>
      </c>
      <c r="I202" t="s">
        <v>23</v>
      </c>
      <c r="J202" t="s">
        <v>9</v>
      </c>
      <c r="L202" s="16">
        <v>6500</v>
      </c>
      <c r="M202" s="16">
        <v>11.818181818181818</v>
      </c>
      <c r="N202" s="16">
        <v>1300</v>
      </c>
      <c r="O202" s="1" t="s">
        <v>172</v>
      </c>
      <c r="P202" s="1" t="s">
        <v>474</v>
      </c>
    </row>
    <row r="203" spans="1:16" x14ac:dyDescent="0.25">
      <c r="A203" t="s">
        <v>1361</v>
      </c>
      <c r="B203" t="s">
        <v>103</v>
      </c>
      <c r="C203" s="16">
        <v>6500</v>
      </c>
      <c r="D203" s="17">
        <v>5</v>
      </c>
      <c r="E203" s="17">
        <v>342</v>
      </c>
      <c r="F203" t="s">
        <v>22</v>
      </c>
      <c r="G203" t="s">
        <v>22</v>
      </c>
      <c r="H203" t="s">
        <v>23</v>
      </c>
      <c r="I203" t="s">
        <v>23</v>
      </c>
      <c r="J203" t="s">
        <v>9</v>
      </c>
      <c r="L203" s="16">
        <v>6500</v>
      </c>
      <c r="M203" s="16">
        <v>19.005847953216374</v>
      </c>
      <c r="N203" s="16">
        <v>1300</v>
      </c>
      <c r="O203" s="1" t="s">
        <v>172</v>
      </c>
      <c r="P203" s="1" t="s">
        <v>475</v>
      </c>
    </row>
    <row r="204" spans="1:16" x14ac:dyDescent="0.25">
      <c r="A204" t="s">
        <v>1367</v>
      </c>
      <c r="B204" t="s">
        <v>103</v>
      </c>
      <c r="C204" s="16">
        <v>6500</v>
      </c>
      <c r="D204" s="17">
        <v>5</v>
      </c>
      <c r="E204" s="17">
        <v>450</v>
      </c>
      <c r="F204" t="s">
        <v>22</v>
      </c>
      <c r="G204" t="s">
        <v>22</v>
      </c>
      <c r="H204" t="s">
        <v>23</v>
      </c>
      <c r="I204" t="s">
        <v>23</v>
      </c>
      <c r="J204" t="s">
        <v>9</v>
      </c>
      <c r="L204" s="16">
        <v>6500</v>
      </c>
      <c r="M204" s="16">
        <v>14.444444444444445</v>
      </c>
      <c r="N204" s="16">
        <v>1300</v>
      </c>
      <c r="O204" s="1" t="s">
        <v>172</v>
      </c>
      <c r="P204" s="1" t="s">
        <v>474</v>
      </c>
    </row>
    <row r="205" spans="1:16" x14ac:dyDescent="0.25">
      <c r="A205" t="s">
        <v>234</v>
      </c>
      <c r="B205" t="s">
        <v>104</v>
      </c>
      <c r="C205" s="16">
        <v>6500</v>
      </c>
      <c r="D205" s="17">
        <v>7</v>
      </c>
      <c r="E205">
        <v>850</v>
      </c>
      <c r="F205" t="s">
        <v>22</v>
      </c>
      <c r="G205" t="s">
        <v>22</v>
      </c>
      <c r="H205" t="s">
        <v>23</v>
      </c>
      <c r="I205" t="s">
        <v>23</v>
      </c>
      <c r="J205" t="s">
        <v>9</v>
      </c>
      <c r="L205" s="6">
        <v>6500</v>
      </c>
      <c r="M205" s="6">
        <v>7.6470588235294121</v>
      </c>
      <c r="N205" s="6">
        <v>928.57142857142856</v>
      </c>
      <c r="O205" t="s">
        <v>183</v>
      </c>
      <c r="P205" t="s">
        <v>203</v>
      </c>
    </row>
    <row r="206" spans="1:16" x14ac:dyDescent="0.25">
      <c r="A206" t="s">
        <v>7638</v>
      </c>
      <c r="B206" t="s">
        <v>4571</v>
      </c>
      <c r="C206" s="35">
        <v>6500</v>
      </c>
      <c r="D206" s="17">
        <v>3</v>
      </c>
      <c r="E206" s="17">
        <v>150</v>
      </c>
      <c r="F206" t="s">
        <v>8009</v>
      </c>
      <c r="G206" t="s">
        <v>16</v>
      </c>
      <c r="H206" t="s">
        <v>29</v>
      </c>
      <c r="I206" t="s">
        <v>30</v>
      </c>
      <c r="J206" t="s">
        <v>9</v>
      </c>
      <c r="L206" s="35">
        <v>6500</v>
      </c>
      <c r="M206" s="35">
        <v>43.333333333333336</v>
      </c>
      <c r="N206" s="35">
        <v>2166.6666666666665</v>
      </c>
      <c r="O206" s="38" t="s">
        <v>172</v>
      </c>
      <c r="P206" s="38" t="s">
        <v>7052</v>
      </c>
    </row>
    <row r="207" spans="1:16" x14ac:dyDescent="0.25">
      <c r="A207" t="s">
        <v>7639</v>
      </c>
      <c r="B207" t="s">
        <v>4571</v>
      </c>
      <c r="C207" s="35">
        <v>6500</v>
      </c>
      <c r="D207" s="17">
        <v>3</v>
      </c>
      <c r="E207" s="17">
        <v>150</v>
      </c>
      <c r="F207" t="s">
        <v>8009</v>
      </c>
      <c r="G207" t="s">
        <v>16</v>
      </c>
      <c r="H207" t="s">
        <v>29</v>
      </c>
      <c r="I207" t="s">
        <v>30</v>
      </c>
      <c r="J207" t="s">
        <v>9</v>
      </c>
      <c r="L207" s="35">
        <v>6500</v>
      </c>
      <c r="M207" s="35">
        <v>43.333333333333336</v>
      </c>
      <c r="N207" s="35">
        <v>2166.6666666666665</v>
      </c>
      <c r="O207" s="38" t="s">
        <v>172</v>
      </c>
      <c r="P207" s="38" t="s">
        <v>7052</v>
      </c>
    </row>
    <row r="208" spans="1:16" x14ac:dyDescent="0.25">
      <c r="A208" s="52" t="s">
        <v>490</v>
      </c>
      <c r="B208" s="52" t="s">
        <v>103</v>
      </c>
      <c r="C208" s="35">
        <v>6500</v>
      </c>
      <c r="D208" s="53">
        <v>5</v>
      </c>
      <c r="E208" s="53">
        <v>245</v>
      </c>
      <c r="F208" s="52" t="s">
        <v>35</v>
      </c>
      <c r="G208" s="52" t="s">
        <v>16</v>
      </c>
      <c r="H208" s="52" t="s">
        <v>29</v>
      </c>
      <c r="I208" s="52" t="s">
        <v>19</v>
      </c>
      <c r="J208" s="52" t="s">
        <v>88</v>
      </c>
      <c r="K208" s="52">
        <v>100</v>
      </c>
      <c r="L208" s="35">
        <v>6600</v>
      </c>
      <c r="M208" s="35">
        <v>26.938775510204081</v>
      </c>
      <c r="N208" s="35">
        <v>1320</v>
      </c>
      <c r="O208" s="38" t="s">
        <v>172</v>
      </c>
      <c r="P208" s="38" t="s">
        <v>160</v>
      </c>
    </row>
    <row r="209" spans="1:16" x14ac:dyDescent="0.25">
      <c r="A209" t="s">
        <v>7957</v>
      </c>
      <c r="B209" t="s">
        <v>4571</v>
      </c>
      <c r="C209" s="35">
        <v>6400</v>
      </c>
      <c r="D209" s="17">
        <v>3</v>
      </c>
      <c r="E209" s="17">
        <v>290</v>
      </c>
      <c r="F209" t="s">
        <v>22</v>
      </c>
      <c r="G209" t="s">
        <v>22</v>
      </c>
      <c r="H209" t="s">
        <v>23</v>
      </c>
      <c r="I209" t="s">
        <v>23</v>
      </c>
      <c r="J209" t="s">
        <v>9</v>
      </c>
      <c r="L209" s="35">
        <v>6400</v>
      </c>
      <c r="M209" s="35">
        <v>22.068965517241381</v>
      </c>
      <c r="N209" s="35">
        <v>2133.3333333333335</v>
      </c>
      <c r="O209" s="38" t="s">
        <v>172</v>
      </c>
      <c r="P209" s="38" t="s">
        <v>7052</v>
      </c>
    </row>
    <row r="210" spans="1:16" x14ac:dyDescent="0.25">
      <c r="A210" s="52" t="s">
        <v>7207</v>
      </c>
      <c r="B210" s="52" t="s">
        <v>4571</v>
      </c>
      <c r="C210" s="35">
        <v>6250</v>
      </c>
      <c r="D210" s="53">
        <v>2</v>
      </c>
      <c r="E210" s="53">
        <v>190</v>
      </c>
      <c r="F210" s="52" t="s">
        <v>17</v>
      </c>
      <c r="G210" s="52" t="s">
        <v>16</v>
      </c>
      <c r="H210" s="52" t="s">
        <v>29</v>
      </c>
      <c r="I210" s="52" t="s">
        <v>30</v>
      </c>
      <c r="J210" s="52" t="s">
        <v>9</v>
      </c>
      <c r="K210" s="52"/>
      <c r="L210" s="35">
        <v>6250</v>
      </c>
      <c r="M210" s="35">
        <v>32.89473684210526</v>
      </c>
      <c r="N210" s="35">
        <v>3125</v>
      </c>
      <c r="O210" s="38" t="s">
        <v>172</v>
      </c>
      <c r="P210" s="38" t="s">
        <v>7052</v>
      </c>
    </row>
    <row r="211" spans="1:16" x14ac:dyDescent="0.25">
      <c r="A211" t="s">
        <v>7493</v>
      </c>
      <c r="B211" t="s">
        <v>4571</v>
      </c>
      <c r="C211" s="35">
        <v>6000</v>
      </c>
      <c r="D211" s="17">
        <v>5</v>
      </c>
      <c r="E211" s="17">
        <v>524</v>
      </c>
      <c r="F211" t="s">
        <v>22</v>
      </c>
      <c r="G211" t="s">
        <v>22</v>
      </c>
      <c r="H211" t="s">
        <v>23</v>
      </c>
      <c r="I211" t="s">
        <v>23</v>
      </c>
      <c r="J211" t="s">
        <v>9</v>
      </c>
      <c r="L211" s="35">
        <v>6000</v>
      </c>
      <c r="M211" s="35">
        <v>11.450381679389313</v>
      </c>
      <c r="N211" s="35">
        <v>1200</v>
      </c>
      <c r="O211" s="38" t="s">
        <v>172</v>
      </c>
      <c r="P211" s="38" t="s">
        <v>7052</v>
      </c>
    </row>
    <row r="212" spans="1:16" x14ac:dyDescent="0.25">
      <c r="A212" t="s">
        <v>7522</v>
      </c>
      <c r="B212" t="s">
        <v>4571</v>
      </c>
      <c r="C212" s="35">
        <v>6000</v>
      </c>
      <c r="D212" s="17">
        <v>4</v>
      </c>
      <c r="E212" s="17">
        <v>441</v>
      </c>
      <c r="F212" t="s">
        <v>22</v>
      </c>
      <c r="G212" t="s">
        <v>22</v>
      </c>
      <c r="H212" t="s">
        <v>23</v>
      </c>
      <c r="I212" t="s">
        <v>23</v>
      </c>
      <c r="J212" t="s">
        <v>9</v>
      </c>
      <c r="L212" s="35">
        <v>6000</v>
      </c>
      <c r="M212" s="35">
        <v>13.605442176870747</v>
      </c>
      <c r="N212" s="35">
        <v>1500</v>
      </c>
      <c r="O212" s="38" t="s">
        <v>172</v>
      </c>
      <c r="P212" s="38" t="s">
        <v>7052</v>
      </c>
    </row>
    <row r="213" spans="1:16" x14ac:dyDescent="0.25">
      <c r="A213" t="s">
        <v>7578</v>
      </c>
      <c r="B213" t="s">
        <v>4571</v>
      </c>
      <c r="C213" s="35">
        <v>6000</v>
      </c>
      <c r="D213" s="17">
        <v>3</v>
      </c>
      <c r="E213" s="17">
        <v>260</v>
      </c>
      <c r="F213" t="s">
        <v>22</v>
      </c>
      <c r="G213" t="s">
        <v>22</v>
      </c>
      <c r="H213" t="s">
        <v>23</v>
      </c>
      <c r="I213" t="s">
        <v>23</v>
      </c>
      <c r="J213" t="s">
        <v>9</v>
      </c>
      <c r="L213" s="35">
        <v>6000</v>
      </c>
      <c r="M213" s="35">
        <v>23.076923076923077</v>
      </c>
      <c r="N213" s="35">
        <v>2000</v>
      </c>
      <c r="O213" s="38" t="s">
        <v>172</v>
      </c>
      <c r="P213" s="38" t="s">
        <v>7052</v>
      </c>
    </row>
    <row r="214" spans="1:16" x14ac:dyDescent="0.25">
      <c r="A214" t="s">
        <v>7579</v>
      </c>
      <c r="B214" t="s">
        <v>4571</v>
      </c>
      <c r="C214" s="35">
        <v>6000</v>
      </c>
      <c r="D214" s="17">
        <v>3</v>
      </c>
      <c r="E214" s="17">
        <v>260</v>
      </c>
      <c r="F214" t="s">
        <v>22</v>
      </c>
      <c r="G214" t="s">
        <v>22</v>
      </c>
      <c r="H214" t="s">
        <v>23</v>
      </c>
      <c r="I214" t="s">
        <v>23</v>
      </c>
      <c r="J214" t="s">
        <v>9</v>
      </c>
      <c r="L214" s="35">
        <v>6000</v>
      </c>
      <c r="M214" s="35">
        <v>23.076923076923077</v>
      </c>
      <c r="N214" s="35">
        <v>2000</v>
      </c>
      <c r="O214" s="38" t="s">
        <v>172</v>
      </c>
      <c r="P214" s="38" t="s">
        <v>7052</v>
      </c>
    </row>
    <row r="215" spans="1:16" x14ac:dyDescent="0.25">
      <c r="A215" t="s">
        <v>7956</v>
      </c>
      <c r="B215" t="s">
        <v>4571</v>
      </c>
      <c r="C215" s="35">
        <v>6000</v>
      </c>
      <c r="D215" s="17">
        <v>5</v>
      </c>
      <c r="E215" s="17">
        <v>337</v>
      </c>
      <c r="F215" t="s">
        <v>22</v>
      </c>
      <c r="G215" t="s">
        <v>22</v>
      </c>
      <c r="H215" t="s">
        <v>23</v>
      </c>
      <c r="I215" t="s">
        <v>23</v>
      </c>
      <c r="J215" t="s">
        <v>9</v>
      </c>
      <c r="L215" s="35">
        <v>6000</v>
      </c>
      <c r="M215" s="35">
        <v>17.804154302670621</v>
      </c>
      <c r="N215" s="35">
        <v>1200</v>
      </c>
      <c r="O215" s="38" t="s">
        <v>172</v>
      </c>
      <c r="P215" s="38" t="s">
        <v>7052</v>
      </c>
    </row>
    <row r="216" spans="1:16" x14ac:dyDescent="0.25">
      <c r="A216" t="s">
        <v>1295</v>
      </c>
      <c r="B216" t="s">
        <v>103</v>
      </c>
      <c r="C216" s="16">
        <v>6000</v>
      </c>
      <c r="D216" s="17">
        <v>5</v>
      </c>
      <c r="E216" s="17">
        <v>650</v>
      </c>
      <c r="F216" t="s">
        <v>22</v>
      </c>
      <c r="G216" t="s">
        <v>22</v>
      </c>
      <c r="H216" t="s">
        <v>23</v>
      </c>
      <c r="I216" t="s">
        <v>23</v>
      </c>
      <c r="J216" t="s">
        <v>9</v>
      </c>
      <c r="L216" s="16">
        <v>6000</v>
      </c>
      <c r="M216" s="16">
        <v>9.2307692307692299</v>
      </c>
      <c r="N216" s="16">
        <v>1200</v>
      </c>
      <c r="O216" s="1" t="s">
        <v>172</v>
      </c>
      <c r="P216" s="1" t="s">
        <v>475</v>
      </c>
    </row>
    <row r="217" spans="1:16" x14ac:dyDescent="0.25">
      <c r="A217" t="s">
        <v>1302</v>
      </c>
      <c r="B217" t="s">
        <v>103</v>
      </c>
      <c r="C217" s="16">
        <v>6000</v>
      </c>
      <c r="D217" s="17">
        <v>7</v>
      </c>
      <c r="E217" s="17">
        <v>935</v>
      </c>
      <c r="F217" t="s">
        <v>22</v>
      </c>
      <c r="G217" t="s">
        <v>22</v>
      </c>
      <c r="H217" t="s">
        <v>23</v>
      </c>
      <c r="I217" t="s">
        <v>23</v>
      </c>
      <c r="J217" t="s">
        <v>9</v>
      </c>
      <c r="L217" s="16">
        <v>6000</v>
      </c>
      <c r="M217" s="16">
        <v>6.4171122994652405</v>
      </c>
      <c r="N217" s="16">
        <v>857.14285714285711</v>
      </c>
      <c r="O217" s="1" t="s">
        <v>172</v>
      </c>
      <c r="P217" s="1" t="s">
        <v>475</v>
      </c>
    </row>
    <row r="218" spans="1:16" x14ac:dyDescent="0.25">
      <c r="A218" t="s">
        <v>1322</v>
      </c>
      <c r="B218" t="s">
        <v>103</v>
      </c>
      <c r="C218" s="16">
        <v>6000</v>
      </c>
      <c r="D218" s="17">
        <v>6</v>
      </c>
      <c r="E218" s="17">
        <v>450</v>
      </c>
      <c r="F218" t="s">
        <v>22</v>
      </c>
      <c r="G218" t="s">
        <v>22</v>
      </c>
      <c r="H218" t="s">
        <v>23</v>
      </c>
      <c r="I218" t="s">
        <v>23</v>
      </c>
      <c r="J218" t="s">
        <v>9</v>
      </c>
      <c r="L218" s="16">
        <v>6000</v>
      </c>
      <c r="M218" s="16">
        <v>13.333333333333334</v>
      </c>
      <c r="N218" s="16">
        <v>1000</v>
      </c>
      <c r="O218" s="1" t="s">
        <v>172</v>
      </c>
      <c r="P218" s="1" t="s">
        <v>475</v>
      </c>
    </row>
    <row r="219" spans="1:16" x14ac:dyDescent="0.25">
      <c r="A219" t="s">
        <v>1349</v>
      </c>
      <c r="B219" t="s">
        <v>103</v>
      </c>
      <c r="C219" s="16">
        <v>6000</v>
      </c>
      <c r="D219" s="17">
        <v>5</v>
      </c>
      <c r="E219" s="17">
        <v>450</v>
      </c>
      <c r="F219" t="s">
        <v>22</v>
      </c>
      <c r="G219" t="s">
        <v>22</v>
      </c>
      <c r="H219" t="s">
        <v>23</v>
      </c>
      <c r="I219" t="s">
        <v>23</v>
      </c>
      <c r="J219" t="s">
        <v>9</v>
      </c>
      <c r="L219" s="16">
        <v>6000</v>
      </c>
      <c r="M219" s="16">
        <v>13.333333333333334</v>
      </c>
      <c r="N219" s="16">
        <v>1200</v>
      </c>
      <c r="O219" s="1" t="s">
        <v>172</v>
      </c>
      <c r="P219" s="1" t="s">
        <v>474</v>
      </c>
    </row>
    <row r="220" spans="1:16" x14ac:dyDescent="0.25">
      <c r="A220" t="s">
        <v>1350</v>
      </c>
      <c r="B220" t="s">
        <v>103</v>
      </c>
      <c r="C220" s="16">
        <v>6000</v>
      </c>
      <c r="D220" s="17">
        <v>5</v>
      </c>
      <c r="E220" s="17">
        <v>450</v>
      </c>
      <c r="F220" t="s">
        <v>22</v>
      </c>
      <c r="G220" t="s">
        <v>22</v>
      </c>
      <c r="H220" t="s">
        <v>23</v>
      </c>
      <c r="I220" t="s">
        <v>23</v>
      </c>
      <c r="J220" t="s">
        <v>9</v>
      </c>
      <c r="L220" s="16">
        <v>6000</v>
      </c>
      <c r="M220" s="16">
        <v>13.333333333333334</v>
      </c>
      <c r="N220" s="16">
        <v>1200</v>
      </c>
      <c r="O220" s="1" t="s">
        <v>172</v>
      </c>
      <c r="P220" s="1" t="s">
        <v>474</v>
      </c>
    </row>
    <row r="221" spans="1:16" x14ac:dyDescent="0.25">
      <c r="A221" t="s">
        <v>1351</v>
      </c>
      <c r="B221" t="s">
        <v>103</v>
      </c>
      <c r="C221" s="16">
        <v>6000</v>
      </c>
      <c r="D221" s="17">
        <v>5</v>
      </c>
      <c r="E221" s="17">
        <v>590</v>
      </c>
      <c r="F221" t="s">
        <v>22</v>
      </c>
      <c r="G221" t="s">
        <v>22</v>
      </c>
      <c r="H221" t="s">
        <v>23</v>
      </c>
      <c r="I221" t="s">
        <v>23</v>
      </c>
      <c r="J221" t="s">
        <v>9</v>
      </c>
      <c r="L221" s="16">
        <v>6000</v>
      </c>
      <c r="M221" s="16">
        <v>10.169491525423728</v>
      </c>
      <c r="N221" s="16">
        <v>1200</v>
      </c>
      <c r="O221" s="1" t="s">
        <v>172</v>
      </c>
      <c r="P221" s="1" t="s">
        <v>474</v>
      </c>
    </row>
    <row r="222" spans="1:16" x14ac:dyDescent="0.25">
      <c r="A222" t="s">
        <v>1352</v>
      </c>
      <c r="B222" t="s">
        <v>103</v>
      </c>
      <c r="C222" s="16">
        <v>6000</v>
      </c>
      <c r="D222" s="17">
        <v>5</v>
      </c>
      <c r="E222" s="17">
        <v>480</v>
      </c>
      <c r="F222" t="s">
        <v>22</v>
      </c>
      <c r="G222" t="s">
        <v>22</v>
      </c>
      <c r="H222" t="s">
        <v>23</v>
      </c>
      <c r="I222" t="s">
        <v>23</v>
      </c>
      <c r="J222" t="s">
        <v>9</v>
      </c>
      <c r="L222" s="16">
        <v>6000</v>
      </c>
      <c r="M222" s="16">
        <v>12.5</v>
      </c>
      <c r="N222" s="16">
        <v>1200</v>
      </c>
      <c r="O222" s="1" t="s">
        <v>172</v>
      </c>
      <c r="P222" s="1" t="s">
        <v>474</v>
      </c>
    </row>
    <row r="223" spans="1:16" x14ac:dyDescent="0.25">
      <c r="A223" t="s">
        <v>1002</v>
      </c>
      <c r="B223" t="s">
        <v>103</v>
      </c>
      <c r="C223" s="16">
        <v>6000</v>
      </c>
      <c r="D223" s="17">
        <v>6</v>
      </c>
      <c r="E223" s="17">
        <v>874</v>
      </c>
      <c r="F223" t="s">
        <v>22</v>
      </c>
      <c r="G223" t="s">
        <v>22</v>
      </c>
      <c r="H223" t="s">
        <v>23</v>
      </c>
      <c r="I223" t="s">
        <v>23</v>
      </c>
      <c r="J223" t="s">
        <v>20</v>
      </c>
      <c r="L223" s="16">
        <v>6000</v>
      </c>
      <c r="M223" s="16">
        <v>6.8649885583524028</v>
      </c>
      <c r="N223" s="16">
        <v>1000</v>
      </c>
      <c r="O223" s="1" t="s">
        <v>172</v>
      </c>
      <c r="P223" s="1" t="s">
        <v>475</v>
      </c>
    </row>
    <row r="224" spans="1:16" x14ac:dyDescent="0.25">
      <c r="A224" t="s">
        <v>7202</v>
      </c>
      <c r="B224" t="s">
        <v>4571</v>
      </c>
      <c r="C224" s="35">
        <v>6000</v>
      </c>
      <c r="D224" s="17">
        <v>2</v>
      </c>
      <c r="E224" s="17">
        <v>221</v>
      </c>
      <c r="F224" t="s">
        <v>17</v>
      </c>
      <c r="G224" t="s">
        <v>16</v>
      </c>
      <c r="H224" t="s">
        <v>18</v>
      </c>
      <c r="I224" t="s">
        <v>30</v>
      </c>
      <c r="J224" t="s">
        <v>9</v>
      </c>
      <c r="L224" s="35">
        <v>6000</v>
      </c>
      <c r="M224" s="35">
        <v>27.149321266968325</v>
      </c>
      <c r="N224" s="35">
        <v>3000</v>
      </c>
      <c r="O224" s="38" t="s">
        <v>172</v>
      </c>
      <c r="P224" s="38" t="s">
        <v>7052</v>
      </c>
    </row>
    <row r="225" spans="1:16" x14ac:dyDescent="0.25">
      <c r="A225" t="s">
        <v>7203</v>
      </c>
      <c r="B225" t="s">
        <v>4571</v>
      </c>
      <c r="C225" s="35">
        <v>6000</v>
      </c>
      <c r="D225" s="17">
        <v>2</v>
      </c>
      <c r="E225" s="17">
        <v>221</v>
      </c>
      <c r="F225" t="s">
        <v>17</v>
      </c>
      <c r="G225" t="s">
        <v>16</v>
      </c>
      <c r="H225" t="s">
        <v>18</v>
      </c>
      <c r="I225" t="s">
        <v>30</v>
      </c>
      <c r="J225" t="s">
        <v>9</v>
      </c>
      <c r="L225" s="35">
        <v>6000</v>
      </c>
      <c r="M225" s="35">
        <v>27.149321266968325</v>
      </c>
      <c r="N225" s="35">
        <v>3000</v>
      </c>
      <c r="O225" s="38" t="s">
        <v>172</v>
      </c>
      <c r="P225" s="38" t="s">
        <v>7052</v>
      </c>
    </row>
    <row r="226" spans="1:16" x14ac:dyDescent="0.25">
      <c r="A226" t="s">
        <v>7661</v>
      </c>
      <c r="B226" t="s">
        <v>4571</v>
      </c>
      <c r="C226" s="35">
        <v>6000</v>
      </c>
      <c r="D226" s="17">
        <v>4</v>
      </c>
      <c r="E226" s="17">
        <v>180</v>
      </c>
      <c r="F226" t="s">
        <v>35</v>
      </c>
      <c r="G226" t="s">
        <v>16</v>
      </c>
      <c r="H226" t="s">
        <v>18</v>
      </c>
      <c r="I226" t="s">
        <v>19</v>
      </c>
      <c r="J226" t="s">
        <v>20</v>
      </c>
      <c r="L226" s="35">
        <v>6000</v>
      </c>
      <c r="M226" s="35">
        <v>33.333333333333336</v>
      </c>
      <c r="N226" s="35">
        <v>1500</v>
      </c>
      <c r="O226" s="38" t="s">
        <v>172</v>
      </c>
      <c r="P226" s="38" t="s">
        <v>7052</v>
      </c>
    </row>
    <row r="227" spans="1:16" x14ac:dyDescent="0.25">
      <c r="A227" t="s">
        <v>7662</v>
      </c>
      <c r="B227" t="s">
        <v>4571</v>
      </c>
      <c r="C227" s="35">
        <v>6000</v>
      </c>
      <c r="D227" s="17">
        <v>4</v>
      </c>
      <c r="E227" s="17">
        <v>180</v>
      </c>
      <c r="F227" t="s">
        <v>35</v>
      </c>
      <c r="G227" t="s">
        <v>16</v>
      </c>
      <c r="H227" t="s">
        <v>18</v>
      </c>
      <c r="I227" t="s">
        <v>19</v>
      </c>
      <c r="J227" t="s">
        <v>20</v>
      </c>
      <c r="L227" s="35">
        <v>6000</v>
      </c>
      <c r="M227" s="35">
        <v>33.333333333333336</v>
      </c>
      <c r="N227" s="35">
        <v>1500</v>
      </c>
      <c r="O227" s="38" t="s">
        <v>172</v>
      </c>
      <c r="P227" s="38" t="s">
        <v>7052</v>
      </c>
    </row>
    <row r="228" spans="1:16" x14ac:dyDescent="0.25">
      <c r="A228" t="s">
        <v>311</v>
      </c>
      <c r="B228" t="s">
        <v>104</v>
      </c>
      <c r="C228" s="16">
        <v>6000</v>
      </c>
      <c r="D228" s="17">
        <v>3</v>
      </c>
      <c r="E228">
        <v>150</v>
      </c>
      <c r="F228" t="s">
        <v>52</v>
      </c>
      <c r="G228" t="s">
        <v>16</v>
      </c>
      <c r="H228" t="s">
        <v>29</v>
      </c>
      <c r="I228" t="s">
        <v>19</v>
      </c>
      <c r="J228" t="s">
        <v>251</v>
      </c>
      <c r="L228" s="6">
        <v>6000</v>
      </c>
      <c r="M228" s="6">
        <v>40</v>
      </c>
      <c r="N228" s="6">
        <v>2000</v>
      </c>
      <c r="O228" t="s">
        <v>183</v>
      </c>
      <c r="P228" t="s">
        <v>160</v>
      </c>
    </row>
    <row r="229" spans="1:16" x14ac:dyDescent="0.25">
      <c r="A229" t="s">
        <v>7351</v>
      </c>
      <c r="B229" t="s">
        <v>4571</v>
      </c>
      <c r="C229" s="35">
        <v>6000</v>
      </c>
      <c r="D229" s="17">
        <v>2</v>
      </c>
      <c r="E229" s="17">
        <v>183</v>
      </c>
      <c r="F229" t="s">
        <v>37</v>
      </c>
      <c r="G229" t="s">
        <v>16</v>
      </c>
      <c r="H229" t="s">
        <v>29</v>
      </c>
      <c r="I229" t="s">
        <v>19</v>
      </c>
      <c r="J229" t="s">
        <v>9</v>
      </c>
      <c r="L229" s="35">
        <v>6000</v>
      </c>
      <c r="M229" s="35">
        <v>32.786885245901637</v>
      </c>
      <c r="N229" s="35">
        <v>3000</v>
      </c>
      <c r="O229" s="38" t="s">
        <v>172</v>
      </c>
      <c r="P229" s="38" t="s">
        <v>7052</v>
      </c>
    </row>
    <row r="230" spans="1:16" x14ac:dyDescent="0.25">
      <c r="A230" s="52" t="s">
        <v>7336</v>
      </c>
      <c r="B230" s="52" t="s">
        <v>4571</v>
      </c>
      <c r="C230" s="35">
        <v>6000</v>
      </c>
      <c r="D230" s="53">
        <v>2</v>
      </c>
      <c r="E230" s="53">
        <v>93</v>
      </c>
      <c r="F230" s="52" t="s">
        <v>41</v>
      </c>
      <c r="G230" s="52" t="s">
        <v>16</v>
      </c>
      <c r="H230" s="52" t="s">
        <v>29</v>
      </c>
      <c r="I230" s="52" t="s">
        <v>30</v>
      </c>
      <c r="J230" s="52" t="s">
        <v>9</v>
      </c>
      <c r="K230" s="52"/>
      <c r="L230" s="35">
        <v>6000</v>
      </c>
      <c r="M230" s="35">
        <v>64.516129032258064</v>
      </c>
      <c r="N230" s="35">
        <v>3000</v>
      </c>
      <c r="O230" s="38" t="s">
        <v>172</v>
      </c>
      <c r="P230" s="38" t="s">
        <v>4582</v>
      </c>
    </row>
    <row r="231" spans="1:16" x14ac:dyDescent="0.25">
      <c r="A231" s="52" t="s">
        <v>1114</v>
      </c>
      <c r="B231" s="52" t="s">
        <v>103</v>
      </c>
      <c r="C231" s="35">
        <v>6000</v>
      </c>
      <c r="D231" s="53">
        <v>4</v>
      </c>
      <c r="E231" s="53">
        <v>265</v>
      </c>
      <c r="F231" s="52" t="s">
        <v>17</v>
      </c>
      <c r="G231" s="52" t="s">
        <v>16</v>
      </c>
      <c r="H231" s="52" t="s">
        <v>29</v>
      </c>
      <c r="I231" s="52" t="s">
        <v>19</v>
      </c>
      <c r="J231" s="52" t="s">
        <v>9</v>
      </c>
      <c r="K231" s="52"/>
      <c r="L231" s="35">
        <v>6000</v>
      </c>
      <c r="M231" s="35">
        <v>22.641509433962263</v>
      </c>
      <c r="N231" s="35">
        <v>1500</v>
      </c>
      <c r="O231" s="38" t="s">
        <v>172</v>
      </c>
      <c r="P231" s="38" t="s">
        <v>475</v>
      </c>
    </row>
    <row r="232" spans="1:16" x14ac:dyDescent="0.25">
      <c r="A232" t="s">
        <v>7494</v>
      </c>
      <c r="B232" t="s">
        <v>4571</v>
      </c>
      <c r="C232" s="35">
        <v>5950</v>
      </c>
      <c r="D232" s="17">
        <v>5</v>
      </c>
      <c r="E232" s="17">
        <v>524</v>
      </c>
      <c r="F232" t="s">
        <v>22</v>
      </c>
      <c r="G232" t="s">
        <v>22</v>
      </c>
      <c r="H232" t="s">
        <v>23</v>
      </c>
      <c r="I232" t="s">
        <v>23</v>
      </c>
      <c r="J232" t="s">
        <v>9</v>
      </c>
      <c r="L232" s="35">
        <v>5950</v>
      </c>
      <c r="M232" s="35">
        <v>11.354961832061068</v>
      </c>
      <c r="N232" s="35">
        <v>1190</v>
      </c>
      <c r="O232" s="38" t="s">
        <v>172</v>
      </c>
      <c r="P232" s="38" t="s">
        <v>7052</v>
      </c>
    </row>
    <row r="233" spans="1:16" x14ac:dyDescent="0.25">
      <c r="A233" t="s">
        <v>7505</v>
      </c>
      <c r="B233" t="s">
        <v>4571</v>
      </c>
      <c r="C233" s="35">
        <v>5950</v>
      </c>
      <c r="D233" s="17">
        <v>6</v>
      </c>
      <c r="E233" s="17">
        <v>488</v>
      </c>
      <c r="F233" t="s">
        <v>22</v>
      </c>
      <c r="G233" t="s">
        <v>22</v>
      </c>
      <c r="H233" t="s">
        <v>23</v>
      </c>
      <c r="I233" t="s">
        <v>23</v>
      </c>
      <c r="J233" t="s">
        <v>9</v>
      </c>
      <c r="L233" s="35">
        <v>5950</v>
      </c>
      <c r="M233" s="35">
        <v>12.192622950819672</v>
      </c>
      <c r="N233" s="35">
        <v>991.66666666666663</v>
      </c>
      <c r="O233" s="38" t="s">
        <v>172</v>
      </c>
      <c r="P233" s="38" t="s">
        <v>4582</v>
      </c>
    </row>
    <row r="234" spans="1:16" x14ac:dyDescent="0.25">
      <c r="A234" t="s">
        <v>7585</v>
      </c>
      <c r="B234" t="s">
        <v>4571</v>
      </c>
      <c r="C234" s="35">
        <v>5900</v>
      </c>
      <c r="D234" s="17">
        <v>4</v>
      </c>
      <c r="E234" s="17">
        <v>250</v>
      </c>
      <c r="F234" t="s">
        <v>22</v>
      </c>
      <c r="G234" t="s">
        <v>22</v>
      </c>
      <c r="H234" t="s">
        <v>23</v>
      </c>
      <c r="I234" t="s">
        <v>23</v>
      </c>
      <c r="J234" t="s">
        <v>9</v>
      </c>
      <c r="L234" s="35">
        <v>5900</v>
      </c>
      <c r="M234" s="35">
        <v>23.6</v>
      </c>
      <c r="N234" s="35">
        <v>1475</v>
      </c>
      <c r="O234" s="38" t="s">
        <v>172</v>
      </c>
      <c r="P234" s="38" t="s">
        <v>7052</v>
      </c>
    </row>
    <row r="235" spans="1:16" x14ac:dyDescent="0.25">
      <c r="A235" t="s">
        <v>1309</v>
      </c>
      <c r="B235" t="s">
        <v>103</v>
      </c>
      <c r="C235" s="16">
        <v>5800</v>
      </c>
      <c r="D235" s="17">
        <v>6</v>
      </c>
      <c r="E235" s="17">
        <v>500</v>
      </c>
      <c r="F235" t="s">
        <v>22</v>
      </c>
      <c r="G235" t="s">
        <v>22</v>
      </c>
      <c r="H235" t="s">
        <v>23</v>
      </c>
      <c r="I235" t="s">
        <v>23</v>
      </c>
      <c r="J235" t="s">
        <v>9</v>
      </c>
      <c r="L235" s="16">
        <v>5800</v>
      </c>
      <c r="M235" s="16">
        <v>11.6</v>
      </c>
      <c r="N235" s="16">
        <v>966.66666666666663</v>
      </c>
      <c r="O235" s="1" t="s">
        <v>172</v>
      </c>
      <c r="P235" s="1" t="s">
        <v>475</v>
      </c>
    </row>
    <row r="236" spans="1:16" x14ac:dyDescent="0.25">
      <c r="A236" t="s">
        <v>1327</v>
      </c>
      <c r="B236" t="s">
        <v>103</v>
      </c>
      <c r="C236" s="16">
        <v>5800</v>
      </c>
      <c r="D236" s="17">
        <v>6</v>
      </c>
      <c r="E236" s="17">
        <v>625</v>
      </c>
      <c r="F236" t="s">
        <v>22</v>
      </c>
      <c r="G236" t="s">
        <v>22</v>
      </c>
      <c r="H236" t="s">
        <v>23</v>
      </c>
      <c r="I236" t="s">
        <v>23</v>
      </c>
      <c r="J236" t="s">
        <v>9</v>
      </c>
      <c r="L236" s="16">
        <v>5800</v>
      </c>
      <c r="M236" s="16">
        <v>9.2799999999999994</v>
      </c>
      <c r="N236" s="16">
        <v>966.66666666666663</v>
      </c>
      <c r="O236" s="1" t="s">
        <v>172</v>
      </c>
      <c r="P236" s="1" t="s">
        <v>474</v>
      </c>
    </row>
    <row r="237" spans="1:16" x14ac:dyDescent="0.25">
      <c r="A237" t="s">
        <v>1359</v>
      </c>
      <c r="B237" t="s">
        <v>103</v>
      </c>
      <c r="C237" s="16">
        <v>5800</v>
      </c>
      <c r="D237" s="17">
        <v>6</v>
      </c>
      <c r="E237" s="17">
        <v>400</v>
      </c>
      <c r="F237" t="s">
        <v>22</v>
      </c>
      <c r="G237" t="s">
        <v>22</v>
      </c>
      <c r="H237" t="s">
        <v>23</v>
      </c>
      <c r="I237" t="s">
        <v>23</v>
      </c>
      <c r="J237" t="s">
        <v>9</v>
      </c>
      <c r="L237" s="16">
        <v>5800</v>
      </c>
      <c r="M237" s="16">
        <v>14.5</v>
      </c>
      <c r="N237" s="16">
        <v>966.66666666666663</v>
      </c>
      <c r="O237" s="1" t="s">
        <v>172</v>
      </c>
      <c r="P237" s="1" t="s">
        <v>475</v>
      </c>
    </row>
    <row r="238" spans="1:16" x14ac:dyDescent="0.25">
      <c r="A238" t="s">
        <v>1365</v>
      </c>
      <c r="B238" t="s">
        <v>103</v>
      </c>
      <c r="C238" s="16">
        <v>5800</v>
      </c>
      <c r="D238" s="17">
        <v>6</v>
      </c>
      <c r="E238" s="17">
        <v>400</v>
      </c>
      <c r="F238" t="s">
        <v>22</v>
      </c>
      <c r="G238" t="s">
        <v>22</v>
      </c>
      <c r="H238" t="s">
        <v>23</v>
      </c>
      <c r="I238" t="s">
        <v>23</v>
      </c>
      <c r="J238" t="s">
        <v>9</v>
      </c>
      <c r="L238" s="16">
        <v>5800</v>
      </c>
      <c r="M238" s="16">
        <v>14.5</v>
      </c>
      <c r="N238" s="16">
        <v>966.66666666666663</v>
      </c>
      <c r="O238" s="1" t="s">
        <v>172</v>
      </c>
      <c r="P238" s="1" t="s">
        <v>475</v>
      </c>
    </row>
    <row r="239" spans="1:16" x14ac:dyDescent="0.25">
      <c r="A239" t="s">
        <v>1368</v>
      </c>
      <c r="B239" t="s">
        <v>103</v>
      </c>
      <c r="C239" s="16">
        <v>5800</v>
      </c>
      <c r="D239" s="17">
        <v>5</v>
      </c>
      <c r="E239" s="17">
        <v>430</v>
      </c>
      <c r="F239" t="s">
        <v>22</v>
      </c>
      <c r="G239" t="s">
        <v>22</v>
      </c>
      <c r="H239" t="s">
        <v>23</v>
      </c>
      <c r="I239" t="s">
        <v>23</v>
      </c>
      <c r="J239" t="s">
        <v>9</v>
      </c>
      <c r="L239" s="16">
        <v>5800</v>
      </c>
      <c r="M239" s="16">
        <v>13.488372093023257</v>
      </c>
      <c r="N239" s="16">
        <v>1160</v>
      </c>
      <c r="O239" s="1" t="s">
        <v>172</v>
      </c>
      <c r="P239" s="1" t="s">
        <v>475</v>
      </c>
    </row>
    <row r="240" spans="1:16" x14ac:dyDescent="0.25">
      <c r="A240" s="52" t="s">
        <v>505</v>
      </c>
      <c r="B240" s="52" t="s">
        <v>103</v>
      </c>
      <c r="C240" s="35">
        <v>5800</v>
      </c>
      <c r="D240" s="53">
        <v>4</v>
      </c>
      <c r="E240" s="53">
        <v>158</v>
      </c>
      <c r="F240" s="52" t="s">
        <v>35</v>
      </c>
      <c r="G240" s="52" t="s">
        <v>16</v>
      </c>
      <c r="H240" s="52" t="s">
        <v>29</v>
      </c>
      <c r="I240" s="52" t="s">
        <v>19</v>
      </c>
      <c r="J240" s="52" t="s">
        <v>88</v>
      </c>
      <c r="K240" s="52">
        <v>250</v>
      </c>
      <c r="L240" s="35">
        <v>6050</v>
      </c>
      <c r="M240" s="35">
        <v>38.291139240506332</v>
      </c>
      <c r="N240" s="35">
        <v>1512.5</v>
      </c>
      <c r="O240" s="38" t="s">
        <v>172</v>
      </c>
      <c r="P240" s="38" t="s">
        <v>160</v>
      </c>
    </row>
    <row r="241" spans="1:16" x14ac:dyDescent="0.25">
      <c r="A241" t="s">
        <v>1242</v>
      </c>
      <c r="B241" t="s">
        <v>103</v>
      </c>
      <c r="C241" s="16">
        <v>5700</v>
      </c>
      <c r="D241" s="17">
        <v>3</v>
      </c>
      <c r="E241" s="17">
        <v>224</v>
      </c>
      <c r="F241" t="s">
        <v>56</v>
      </c>
      <c r="G241" t="s">
        <v>16</v>
      </c>
      <c r="H241" t="s">
        <v>29</v>
      </c>
      <c r="I241" t="s">
        <v>19</v>
      </c>
      <c r="J241" t="s">
        <v>9</v>
      </c>
      <c r="L241" s="16">
        <v>5700</v>
      </c>
      <c r="M241" s="16">
        <v>25.446428571428573</v>
      </c>
      <c r="N241" s="16">
        <v>1900</v>
      </c>
      <c r="O241" s="1" t="s">
        <v>172</v>
      </c>
      <c r="P241" s="1" t="s">
        <v>474</v>
      </c>
    </row>
    <row r="242" spans="1:16" x14ac:dyDescent="0.25">
      <c r="A242" s="52" t="s">
        <v>7673</v>
      </c>
      <c r="B242" s="52" t="s">
        <v>4571</v>
      </c>
      <c r="C242" s="35">
        <v>5600</v>
      </c>
      <c r="D242" s="53">
        <v>2</v>
      </c>
      <c r="E242" s="53">
        <v>96</v>
      </c>
      <c r="F242" s="52" t="s">
        <v>35</v>
      </c>
      <c r="G242" s="52" t="s">
        <v>16</v>
      </c>
      <c r="H242" s="52" t="s">
        <v>29</v>
      </c>
      <c r="I242" s="52" t="s">
        <v>19</v>
      </c>
      <c r="J242" s="52" t="s">
        <v>20</v>
      </c>
      <c r="K242" s="52"/>
      <c r="L242" s="35">
        <v>5600</v>
      </c>
      <c r="M242" s="35">
        <v>58.333333333333336</v>
      </c>
      <c r="N242" s="35">
        <v>2800</v>
      </c>
      <c r="O242" s="38" t="s">
        <v>172</v>
      </c>
      <c r="P242" s="38" t="s">
        <v>7052</v>
      </c>
    </row>
    <row r="243" spans="1:16" x14ac:dyDescent="0.25">
      <c r="A243" t="s">
        <v>7552</v>
      </c>
      <c r="B243" t="s">
        <v>4571</v>
      </c>
      <c r="C243" s="35">
        <v>5500</v>
      </c>
      <c r="D243" s="17">
        <v>5</v>
      </c>
      <c r="E243" s="17">
        <v>330</v>
      </c>
      <c r="F243" t="s">
        <v>22</v>
      </c>
      <c r="G243" t="s">
        <v>22</v>
      </c>
      <c r="H243" t="s">
        <v>23</v>
      </c>
      <c r="I243" t="s">
        <v>23</v>
      </c>
      <c r="J243" t="s">
        <v>9</v>
      </c>
      <c r="L243" s="35">
        <v>5500</v>
      </c>
      <c r="M243" s="35">
        <v>16.666666666666668</v>
      </c>
      <c r="N243" s="35">
        <v>1100</v>
      </c>
      <c r="O243" s="38" t="s">
        <v>172</v>
      </c>
      <c r="P243" s="38" t="s">
        <v>7052</v>
      </c>
    </row>
    <row r="244" spans="1:16" x14ac:dyDescent="0.25">
      <c r="A244" t="s">
        <v>7557</v>
      </c>
      <c r="B244" t="s">
        <v>4571</v>
      </c>
      <c r="C244" s="35">
        <v>5500</v>
      </c>
      <c r="D244" s="17">
        <v>5</v>
      </c>
      <c r="E244" s="17">
        <v>320</v>
      </c>
      <c r="F244" t="s">
        <v>22</v>
      </c>
      <c r="G244" t="s">
        <v>22</v>
      </c>
      <c r="H244" t="s">
        <v>23</v>
      </c>
      <c r="I244" t="s">
        <v>23</v>
      </c>
      <c r="J244" t="s">
        <v>9</v>
      </c>
      <c r="L244" s="35">
        <v>5500</v>
      </c>
      <c r="M244" s="35">
        <v>17.1875</v>
      </c>
      <c r="N244" s="35">
        <v>1100</v>
      </c>
      <c r="O244" s="38" t="s">
        <v>172</v>
      </c>
      <c r="P244" s="38" t="s">
        <v>7052</v>
      </c>
    </row>
    <row r="245" spans="1:16" x14ac:dyDescent="0.25">
      <c r="A245" t="s">
        <v>7577</v>
      </c>
      <c r="B245" t="s">
        <v>4571</v>
      </c>
      <c r="C245" s="35">
        <v>5500</v>
      </c>
      <c r="D245" s="17">
        <v>5</v>
      </c>
      <c r="E245" s="17">
        <v>260</v>
      </c>
      <c r="F245" t="s">
        <v>22</v>
      </c>
      <c r="G245" t="s">
        <v>22</v>
      </c>
      <c r="H245" t="s">
        <v>23</v>
      </c>
      <c r="I245" t="s">
        <v>23</v>
      </c>
      <c r="J245" t="s">
        <v>9</v>
      </c>
      <c r="L245" s="35">
        <v>5500</v>
      </c>
      <c r="M245" s="35">
        <v>21.153846153846153</v>
      </c>
      <c r="N245" s="35">
        <v>1100</v>
      </c>
      <c r="O245" s="38" t="s">
        <v>172</v>
      </c>
      <c r="P245" s="38" t="s">
        <v>7052</v>
      </c>
    </row>
    <row r="246" spans="1:16" x14ac:dyDescent="0.25">
      <c r="A246" t="s">
        <v>7580</v>
      </c>
      <c r="B246" t="s">
        <v>4571</v>
      </c>
      <c r="C246" s="35">
        <v>5500</v>
      </c>
      <c r="D246" s="17">
        <v>3</v>
      </c>
      <c r="E246" s="17">
        <v>260</v>
      </c>
      <c r="F246" t="s">
        <v>22</v>
      </c>
      <c r="G246" t="s">
        <v>22</v>
      </c>
      <c r="H246" t="s">
        <v>23</v>
      </c>
      <c r="I246" t="s">
        <v>23</v>
      </c>
      <c r="J246" t="s">
        <v>9</v>
      </c>
      <c r="L246" s="35">
        <v>5500</v>
      </c>
      <c r="M246" s="35">
        <v>21.153846153846153</v>
      </c>
      <c r="N246" s="35">
        <v>1833.3333333333333</v>
      </c>
      <c r="O246" s="38" t="s">
        <v>172</v>
      </c>
      <c r="P246" s="38" t="s">
        <v>7052</v>
      </c>
    </row>
    <row r="247" spans="1:16" x14ac:dyDescent="0.25">
      <c r="A247" t="s">
        <v>7584</v>
      </c>
      <c r="B247" t="s">
        <v>4571</v>
      </c>
      <c r="C247" s="35">
        <v>5500</v>
      </c>
      <c r="D247" s="17">
        <v>3</v>
      </c>
      <c r="E247" s="17">
        <v>251</v>
      </c>
      <c r="F247" t="s">
        <v>22</v>
      </c>
      <c r="G247" t="s">
        <v>22</v>
      </c>
      <c r="H247" t="s">
        <v>23</v>
      </c>
      <c r="I247" t="s">
        <v>23</v>
      </c>
      <c r="J247" t="s">
        <v>9</v>
      </c>
      <c r="L247" s="35">
        <v>5500</v>
      </c>
      <c r="M247" s="35">
        <v>21.91235059760956</v>
      </c>
      <c r="N247" s="35">
        <v>1833.3333333333333</v>
      </c>
      <c r="O247" s="38" t="s">
        <v>172</v>
      </c>
      <c r="P247" s="38" t="s">
        <v>7052</v>
      </c>
    </row>
    <row r="248" spans="1:16" x14ac:dyDescent="0.25">
      <c r="A248" t="s">
        <v>7590</v>
      </c>
      <c r="B248" t="s">
        <v>4571</v>
      </c>
      <c r="C248" s="35">
        <v>5500</v>
      </c>
      <c r="D248" s="17">
        <v>3</v>
      </c>
      <c r="E248" s="17">
        <v>250</v>
      </c>
      <c r="F248" t="s">
        <v>22</v>
      </c>
      <c r="G248" t="s">
        <v>22</v>
      </c>
      <c r="H248" t="s">
        <v>23</v>
      </c>
      <c r="I248" t="s">
        <v>23</v>
      </c>
      <c r="J248" t="s">
        <v>9</v>
      </c>
      <c r="L248" s="35">
        <v>5500</v>
      </c>
      <c r="M248" s="35">
        <v>22</v>
      </c>
      <c r="N248" s="35">
        <v>1833.3333333333333</v>
      </c>
      <c r="O248" s="38" t="s">
        <v>172</v>
      </c>
      <c r="P248" s="38" t="s">
        <v>7052</v>
      </c>
    </row>
    <row r="249" spans="1:16" x14ac:dyDescent="0.25">
      <c r="A249" t="s">
        <v>7606</v>
      </c>
      <c r="B249" t="s">
        <v>4571</v>
      </c>
      <c r="C249" s="35">
        <v>5500</v>
      </c>
      <c r="D249" s="17">
        <v>5</v>
      </c>
      <c r="E249" s="17">
        <v>206</v>
      </c>
      <c r="F249" t="s">
        <v>22</v>
      </c>
      <c r="G249" t="s">
        <v>22</v>
      </c>
      <c r="H249" t="s">
        <v>23</v>
      </c>
      <c r="I249" t="s">
        <v>23</v>
      </c>
      <c r="J249" t="s">
        <v>9</v>
      </c>
      <c r="L249" s="35">
        <v>5500</v>
      </c>
      <c r="M249" s="35">
        <v>26.699029126213592</v>
      </c>
      <c r="N249" s="35">
        <v>1100</v>
      </c>
      <c r="O249" s="38" t="s">
        <v>172</v>
      </c>
      <c r="P249" s="38" t="s">
        <v>7052</v>
      </c>
    </row>
    <row r="250" spans="1:16" x14ac:dyDescent="0.25">
      <c r="A250" t="s">
        <v>7607</v>
      </c>
      <c r="B250" t="s">
        <v>4571</v>
      </c>
      <c r="C250" s="35">
        <v>5500</v>
      </c>
      <c r="D250" s="17">
        <v>3</v>
      </c>
      <c r="E250" s="17">
        <v>206</v>
      </c>
      <c r="F250" t="s">
        <v>22</v>
      </c>
      <c r="G250" t="s">
        <v>22</v>
      </c>
      <c r="H250" t="s">
        <v>23</v>
      </c>
      <c r="I250" t="s">
        <v>23</v>
      </c>
      <c r="J250" t="s">
        <v>9</v>
      </c>
      <c r="L250" s="35">
        <v>5500</v>
      </c>
      <c r="M250" s="35">
        <v>26.699029126213592</v>
      </c>
      <c r="N250" s="35">
        <v>1833.3333333333333</v>
      </c>
      <c r="O250" s="38" t="s">
        <v>172</v>
      </c>
      <c r="P250" s="38" t="s">
        <v>7052</v>
      </c>
    </row>
    <row r="251" spans="1:16" x14ac:dyDescent="0.25">
      <c r="A251" t="s">
        <v>1308</v>
      </c>
      <c r="B251" t="s">
        <v>103</v>
      </c>
      <c r="C251" s="16">
        <v>5500</v>
      </c>
      <c r="D251" s="17">
        <v>6</v>
      </c>
      <c r="E251" s="17">
        <v>500</v>
      </c>
      <c r="F251" t="s">
        <v>22</v>
      </c>
      <c r="G251" t="s">
        <v>22</v>
      </c>
      <c r="H251" t="s">
        <v>23</v>
      </c>
      <c r="I251" t="s">
        <v>23</v>
      </c>
      <c r="J251" t="s">
        <v>9</v>
      </c>
      <c r="L251" s="16">
        <v>5500</v>
      </c>
      <c r="M251" s="16">
        <v>11</v>
      </c>
      <c r="N251" s="16">
        <v>916.66666666666663</v>
      </c>
      <c r="O251" s="1" t="s">
        <v>172</v>
      </c>
      <c r="P251" s="1" t="s">
        <v>475</v>
      </c>
    </row>
    <row r="252" spans="1:16" x14ac:dyDescent="0.25">
      <c r="A252" t="s">
        <v>1336</v>
      </c>
      <c r="B252" t="s">
        <v>103</v>
      </c>
      <c r="C252" s="16">
        <v>5500</v>
      </c>
      <c r="D252" s="17">
        <v>4</v>
      </c>
      <c r="E252" s="17">
        <v>400</v>
      </c>
      <c r="F252" t="s">
        <v>22</v>
      </c>
      <c r="G252" t="s">
        <v>22</v>
      </c>
      <c r="H252" t="s">
        <v>23</v>
      </c>
      <c r="I252" t="s">
        <v>23</v>
      </c>
      <c r="J252" t="s">
        <v>9</v>
      </c>
      <c r="L252" s="16">
        <v>5500</v>
      </c>
      <c r="M252" s="16">
        <v>13.75</v>
      </c>
      <c r="N252" s="16">
        <v>1375</v>
      </c>
      <c r="O252" s="1" t="s">
        <v>172</v>
      </c>
      <c r="P252" s="1" t="s">
        <v>475</v>
      </c>
    </row>
    <row r="253" spans="1:16" x14ac:dyDescent="0.25">
      <c r="A253" t="s">
        <v>1369</v>
      </c>
      <c r="B253" t="s">
        <v>103</v>
      </c>
      <c r="C253" s="16">
        <v>5500</v>
      </c>
      <c r="D253" s="17">
        <v>4</v>
      </c>
      <c r="E253" s="17">
        <v>400</v>
      </c>
      <c r="F253" t="s">
        <v>22</v>
      </c>
      <c r="G253" t="s">
        <v>22</v>
      </c>
      <c r="H253" t="s">
        <v>23</v>
      </c>
      <c r="I253" t="s">
        <v>23</v>
      </c>
      <c r="J253" t="s">
        <v>9</v>
      </c>
      <c r="L253" s="16">
        <v>5500</v>
      </c>
      <c r="M253" s="16">
        <v>13.75</v>
      </c>
      <c r="N253" s="16">
        <v>1375</v>
      </c>
      <c r="O253" s="1" t="s">
        <v>172</v>
      </c>
      <c r="P253" s="1" t="s">
        <v>475</v>
      </c>
    </row>
    <row r="254" spans="1:16" x14ac:dyDescent="0.25">
      <c r="A254" t="s">
        <v>1236</v>
      </c>
      <c r="B254" t="s">
        <v>103</v>
      </c>
      <c r="C254" s="16">
        <v>5500</v>
      </c>
      <c r="D254" s="17">
        <v>3</v>
      </c>
      <c r="E254" s="17">
        <v>183</v>
      </c>
      <c r="F254" t="s">
        <v>43</v>
      </c>
      <c r="G254" t="s">
        <v>16</v>
      </c>
      <c r="H254" t="s">
        <v>29</v>
      </c>
      <c r="I254" t="s">
        <v>19</v>
      </c>
      <c r="J254" t="s">
        <v>9</v>
      </c>
      <c r="L254" s="16">
        <v>5500</v>
      </c>
      <c r="M254" s="16">
        <v>30.05464480874317</v>
      </c>
      <c r="N254" s="16">
        <v>1833.3333333333333</v>
      </c>
      <c r="O254" s="1" t="s">
        <v>172</v>
      </c>
      <c r="P254" s="1" t="s">
        <v>160</v>
      </c>
    </row>
    <row r="255" spans="1:16" x14ac:dyDescent="0.25">
      <c r="A255" t="s">
        <v>1237</v>
      </c>
      <c r="B255" t="s">
        <v>103</v>
      </c>
      <c r="C255" s="16">
        <v>5500</v>
      </c>
      <c r="D255" s="17">
        <v>3</v>
      </c>
      <c r="E255" s="17">
        <v>183</v>
      </c>
      <c r="F255" t="s">
        <v>43</v>
      </c>
      <c r="G255" t="s">
        <v>16</v>
      </c>
      <c r="H255" t="s">
        <v>29</v>
      </c>
      <c r="I255" t="s">
        <v>19</v>
      </c>
      <c r="J255" t="s">
        <v>9</v>
      </c>
      <c r="L255" s="16">
        <v>5500</v>
      </c>
      <c r="M255" s="16">
        <v>30.05464480874317</v>
      </c>
      <c r="N255" s="16">
        <v>1833.3333333333333</v>
      </c>
      <c r="O255" s="1" t="s">
        <v>172</v>
      </c>
      <c r="P255" s="1" t="s">
        <v>160</v>
      </c>
    </row>
    <row r="256" spans="1:16" x14ac:dyDescent="0.25">
      <c r="A256" t="s">
        <v>1238</v>
      </c>
      <c r="B256" t="s">
        <v>103</v>
      </c>
      <c r="C256" s="16">
        <v>5500</v>
      </c>
      <c r="D256" s="17">
        <v>4</v>
      </c>
      <c r="E256" s="17">
        <v>295</v>
      </c>
      <c r="F256" t="s">
        <v>43</v>
      </c>
      <c r="G256" t="s">
        <v>16</v>
      </c>
      <c r="H256" t="s">
        <v>29</v>
      </c>
      <c r="I256" t="s">
        <v>19</v>
      </c>
      <c r="J256" t="s">
        <v>9</v>
      </c>
      <c r="L256" s="16">
        <v>5500</v>
      </c>
      <c r="M256" s="16">
        <v>18.64406779661017</v>
      </c>
      <c r="N256" s="16">
        <v>1375</v>
      </c>
      <c r="O256" s="1" t="s">
        <v>172</v>
      </c>
      <c r="P256" s="1" t="s">
        <v>160</v>
      </c>
    </row>
    <row r="257" spans="1:16" x14ac:dyDescent="0.25">
      <c r="A257" s="52" t="s">
        <v>1152</v>
      </c>
      <c r="B257" s="52" t="s">
        <v>103</v>
      </c>
      <c r="C257" s="35">
        <v>5500</v>
      </c>
      <c r="D257" s="53">
        <v>6</v>
      </c>
      <c r="E257" s="53">
        <v>400</v>
      </c>
      <c r="F257" s="52" t="s">
        <v>41</v>
      </c>
      <c r="G257" s="52" t="s">
        <v>16</v>
      </c>
      <c r="H257" s="52" t="s">
        <v>29</v>
      </c>
      <c r="I257" s="52" t="s">
        <v>19</v>
      </c>
      <c r="J257" s="52" t="s">
        <v>9</v>
      </c>
      <c r="K257" s="52"/>
      <c r="L257" s="35">
        <v>5500</v>
      </c>
      <c r="M257" s="35">
        <v>13.75</v>
      </c>
      <c r="N257" s="35">
        <v>916.66666666666663</v>
      </c>
      <c r="O257" s="38" t="s">
        <v>172</v>
      </c>
      <c r="P257" s="38" t="s">
        <v>475</v>
      </c>
    </row>
    <row r="258" spans="1:16" x14ac:dyDescent="0.25">
      <c r="A258" s="52" t="s">
        <v>1181</v>
      </c>
      <c r="B258" s="52" t="s">
        <v>103</v>
      </c>
      <c r="C258" s="35">
        <v>5500</v>
      </c>
      <c r="D258" s="53">
        <v>6</v>
      </c>
      <c r="E258" s="53">
        <v>400</v>
      </c>
      <c r="F258" s="52" t="s">
        <v>41</v>
      </c>
      <c r="G258" s="52" t="s">
        <v>16</v>
      </c>
      <c r="H258" s="52" t="s">
        <v>29</v>
      </c>
      <c r="I258" s="52" t="s">
        <v>19</v>
      </c>
      <c r="J258" s="52" t="s">
        <v>9</v>
      </c>
      <c r="K258" s="52"/>
      <c r="L258" s="35">
        <v>5500</v>
      </c>
      <c r="M258" s="35">
        <v>13.75</v>
      </c>
      <c r="N258" s="35">
        <v>916.66666666666663</v>
      </c>
      <c r="O258" s="38" t="s">
        <v>172</v>
      </c>
      <c r="P258" s="38" t="s">
        <v>475</v>
      </c>
    </row>
    <row r="259" spans="1:16" x14ac:dyDescent="0.25">
      <c r="A259" s="52" t="s">
        <v>7298</v>
      </c>
      <c r="B259" s="52" t="s">
        <v>4571</v>
      </c>
      <c r="C259" s="35">
        <v>5500</v>
      </c>
      <c r="D259" s="53">
        <v>3</v>
      </c>
      <c r="E259" s="53">
        <v>397</v>
      </c>
      <c r="F259" s="52" t="s">
        <v>41</v>
      </c>
      <c r="G259" s="52" t="s">
        <v>16</v>
      </c>
      <c r="H259" s="52" t="s">
        <v>29</v>
      </c>
      <c r="I259" s="52" t="s">
        <v>19</v>
      </c>
      <c r="J259" s="52" t="s">
        <v>9</v>
      </c>
      <c r="K259" s="52"/>
      <c r="L259" s="35">
        <v>5500</v>
      </c>
      <c r="M259" s="35">
        <v>13.853904282115868</v>
      </c>
      <c r="N259" s="35">
        <v>1833.3333333333333</v>
      </c>
      <c r="O259" s="38" t="s">
        <v>172</v>
      </c>
      <c r="P259" s="38" t="s">
        <v>7052</v>
      </c>
    </row>
    <row r="260" spans="1:16" x14ac:dyDescent="0.25">
      <c r="A260" s="52" t="s">
        <v>7199</v>
      </c>
      <c r="B260" s="52" t="s">
        <v>4571</v>
      </c>
      <c r="C260" s="35">
        <v>5500</v>
      </c>
      <c r="D260" s="53">
        <v>3</v>
      </c>
      <c r="E260" s="53">
        <v>320</v>
      </c>
      <c r="F260" s="52" t="s">
        <v>17</v>
      </c>
      <c r="G260" s="52" t="s">
        <v>16</v>
      </c>
      <c r="H260" s="52" t="s">
        <v>29</v>
      </c>
      <c r="I260" s="52" t="s">
        <v>30</v>
      </c>
      <c r="J260" s="52" t="s">
        <v>9</v>
      </c>
      <c r="K260" s="52"/>
      <c r="L260" s="35">
        <v>5500</v>
      </c>
      <c r="M260" s="35">
        <v>17.1875</v>
      </c>
      <c r="N260" s="35">
        <v>1833.3333333333333</v>
      </c>
      <c r="O260" s="38" t="s">
        <v>172</v>
      </c>
      <c r="P260" s="38" t="s">
        <v>7052</v>
      </c>
    </row>
    <row r="261" spans="1:16" x14ac:dyDescent="0.25">
      <c r="A261" s="52" t="s">
        <v>7201</v>
      </c>
      <c r="B261" s="52" t="s">
        <v>4571</v>
      </c>
      <c r="C261" s="35">
        <v>5500</v>
      </c>
      <c r="D261" s="53">
        <v>4</v>
      </c>
      <c r="E261" s="53">
        <v>305</v>
      </c>
      <c r="F261" s="52" t="s">
        <v>17</v>
      </c>
      <c r="G261" s="52" t="s">
        <v>16</v>
      </c>
      <c r="H261" s="52" t="s">
        <v>29</v>
      </c>
      <c r="I261" s="52" t="s">
        <v>19</v>
      </c>
      <c r="J261" s="52" t="s">
        <v>9</v>
      </c>
      <c r="K261" s="52"/>
      <c r="L261" s="35">
        <v>5500</v>
      </c>
      <c r="M261" s="35">
        <v>18.032786885245901</v>
      </c>
      <c r="N261" s="35">
        <v>1375</v>
      </c>
      <c r="O261" s="38" t="s">
        <v>172</v>
      </c>
      <c r="P261" s="38" t="s">
        <v>4582</v>
      </c>
    </row>
    <row r="262" spans="1:16" x14ac:dyDescent="0.25">
      <c r="A262" s="52" t="s">
        <v>7213</v>
      </c>
      <c r="B262" s="52" t="s">
        <v>4571</v>
      </c>
      <c r="C262" s="35">
        <v>5500</v>
      </c>
      <c r="D262" s="53">
        <v>4</v>
      </c>
      <c r="E262" s="53">
        <v>170</v>
      </c>
      <c r="F262" s="52" t="s">
        <v>17</v>
      </c>
      <c r="G262" s="52" t="s">
        <v>16</v>
      </c>
      <c r="H262" s="52" t="s">
        <v>29</v>
      </c>
      <c r="I262" s="52" t="s">
        <v>30</v>
      </c>
      <c r="J262" s="52" t="s">
        <v>9</v>
      </c>
      <c r="K262" s="52"/>
      <c r="L262" s="35">
        <v>5500</v>
      </c>
      <c r="M262" s="35">
        <v>32.352941176470587</v>
      </c>
      <c r="N262" s="35">
        <v>1375</v>
      </c>
      <c r="O262" s="38" t="s">
        <v>172</v>
      </c>
      <c r="P262" s="38" t="s">
        <v>7052</v>
      </c>
    </row>
    <row r="263" spans="1:16" x14ac:dyDescent="0.25">
      <c r="A263" s="52" t="s">
        <v>7214</v>
      </c>
      <c r="B263" s="52" t="s">
        <v>4571</v>
      </c>
      <c r="C263" s="35">
        <v>5500</v>
      </c>
      <c r="D263" s="53">
        <v>4</v>
      </c>
      <c r="E263" s="53">
        <v>170</v>
      </c>
      <c r="F263" s="52" t="s">
        <v>17</v>
      </c>
      <c r="G263" s="52" t="s">
        <v>16</v>
      </c>
      <c r="H263" s="52" t="s">
        <v>29</v>
      </c>
      <c r="I263" s="52" t="s">
        <v>30</v>
      </c>
      <c r="J263" s="52" t="s">
        <v>9</v>
      </c>
      <c r="K263" s="52"/>
      <c r="L263" s="35">
        <v>5500</v>
      </c>
      <c r="M263" s="35">
        <v>32.352941176470587</v>
      </c>
      <c r="N263" s="35">
        <v>1375</v>
      </c>
      <c r="O263" s="38" t="s">
        <v>172</v>
      </c>
      <c r="P263" s="38" t="s">
        <v>7052</v>
      </c>
    </row>
    <row r="264" spans="1:16" x14ac:dyDescent="0.25">
      <c r="A264" s="52" t="s">
        <v>7229</v>
      </c>
      <c r="B264" s="52" t="s">
        <v>4571</v>
      </c>
      <c r="C264" s="35">
        <v>5500</v>
      </c>
      <c r="D264" s="53">
        <v>4</v>
      </c>
      <c r="E264" s="53">
        <v>143</v>
      </c>
      <c r="F264" s="52" t="s">
        <v>17</v>
      </c>
      <c r="G264" s="52" t="s">
        <v>16</v>
      </c>
      <c r="H264" s="52" t="s">
        <v>29</v>
      </c>
      <c r="I264" s="52" t="s">
        <v>30</v>
      </c>
      <c r="J264" s="52" t="s">
        <v>9</v>
      </c>
      <c r="K264" s="52"/>
      <c r="L264" s="35">
        <v>5500</v>
      </c>
      <c r="M264" s="35">
        <v>38.46153846153846</v>
      </c>
      <c r="N264" s="35">
        <v>1375</v>
      </c>
      <c r="O264" s="38" t="s">
        <v>172</v>
      </c>
      <c r="P264" s="38" t="s">
        <v>7052</v>
      </c>
    </row>
    <row r="265" spans="1:16" x14ac:dyDescent="0.25">
      <c r="A265" s="52" t="s">
        <v>7230</v>
      </c>
      <c r="B265" s="52" t="s">
        <v>4571</v>
      </c>
      <c r="C265" s="35">
        <v>5500</v>
      </c>
      <c r="D265" s="53">
        <v>4</v>
      </c>
      <c r="E265" s="53">
        <v>143</v>
      </c>
      <c r="F265" s="52" t="s">
        <v>17</v>
      </c>
      <c r="G265" s="52" t="s">
        <v>16</v>
      </c>
      <c r="H265" s="52" t="s">
        <v>29</v>
      </c>
      <c r="I265" s="52" t="s">
        <v>30</v>
      </c>
      <c r="J265" s="52" t="s">
        <v>9</v>
      </c>
      <c r="K265" s="52"/>
      <c r="L265" s="35">
        <v>5500</v>
      </c>
      <c r="M265" s="35">
        <v>38.46153846153846</v>
      </c>
      <c r="N265" s="35">
        <v>1375</v>
      </c>
      <c r="O265" s="38" t="s">
        <v>172</v>
      </c>
      <c r="P265" s="38" t="s">
        <v>7052</v>
      </c>
    </row>
    <row r="266" spans="1:16" x14ac:dyDescent="0.25">
      <c r="A266" s="52" t="s">
        <v>1033</v>
      </c>
      <c r="B266" s="52" t="s">
        <v>103</v>
      </c>
      <c r="C266" s="35">
        <v>5500</v>
      </c>
      <c r="D266" s="53">
        <v>5</v>
      </c>
      <c r="E266" s="53">
        <v>227</v>
      </c>
      <c r="F266" s="52" t="s">
        <v>35</v>
      </c>
      <c r="G266" s="52" t="s">
        <v>16</v>
      </c>
      <c r="H266" s="52" t="s">
        <v>29</v>
      </c>
      <c r="I266" s="52" t="s">
        <v>19</v>
      </c>
      <c r="J266" s="52" t="s">
        <v>9</v>
      </c>
      <c r="K266" s="52"/>
      <c r="L266" s="35">
        <v>5500</v>
      </c>
      <c r="M266" s="35">
        <v>24.229074889867842</v>
      </c>
      <c r="N266" s="35">
        <v>1100</v>
      </c>
      <c r="O266" s="38" t="s">
        <v>172</v>
      </c>
      <c r="P266" s="38" t="s">
        <v>475</v>
      </c>
    </row>
    <row r="267" spans="1:16" x14ac:dyDescent="0.25">
      <c r="A267" s="52" t="s">
        <v>1053</v>
      </c>
      <c r="B267" s="52" t="s">
        <v>103</v>
      </c>
      <c r="C267" s="35">
        <v>5500</v>
      </c>
      <c r="D267" s="53">
        <v>6</v>
      </c>
      <c r="E267" s="53">
        <v>213</v>
      </c>
      <c r="F267" s="52" t="s">
        <v>35</v>
      </c>
      <c r="G267" s="52" t="s">
        <v>16</v>
      </c>
      <c r="H267" s="52" t="s">
        <v>29</v>
      </c>
      <c r="I267" s="52" t="s">
        <v>19</v>
      </c>
      <c r="J267" s="52" t="s">
        <v>9</v>
      </c>
      <c r="K267" s="52"/>
      <c r="L267" s="35">
        <v>5500</v>
      </c>
      <c r="M267" s="35">
        <v>25.821596244131456</v>
      </c>
      <c r="N267" s="35">
        <v>916.66666666666663</v>
      </c>
      <c r="O267" s="38" t="s">
        <v>172</v>
      </c>
      <c r="P267" s="38" t="s">
        <v>475</v>
      </c>
    </row>
    <row r="268" spans="1:16" x14ac:dyDescent="0.25">
      <c r="A268" s="52" t="s">
        <v>1054</v>
      </c>
      <c r="B268" s="52" t="s">
        <v>103</v>
      </c>
      <c r="C268" s="35">
        <v>5500</v>
      </c>
      <c r="D268" s="53">
        <v>6</v>
      </c>
      <c r="E268" s="53">
        <v>213</v>
      </c>
      <c r="F268" s="52" t="s">
        <v>35</v>
      </c>
      <c r="G268" s="52" t="s">
        <v>16</v>
      </c>
      <c r="H268" s="52" t="s">
        <v>29</v>
      </c>
      <c r="I268" s="52" t="s">
        <v>19</v>
      </c>
      <c r="J268" s="52" t="s">
        <v>9</v>
      </c>
      <c r="K268" s="52"/>
      <c r="L268" s="35">
        <v>5500</v>
      </c>
      <c r="M268" s="35">
        <v>25.821596244131456</v>
      </c>
      <c r="N268" s="35">
        <v>916.66666666666663</v>
      </c>
      <c r="O268" s="38" t="s">
        <v>172</v>
      </c>
      <c r="P268" s="38" t="s">
        <v>475</v>
      </c>
    </row>
    <row r="269" spans="1:16" x14ac:dyDescent="0.25">
      <c r="A269" s="52" t="s">
        <v>1063</v>
      </c>
      <c r="B269" s="52" t="s">
        <v>103</v>
      </c>
      <c r="C269" s="35">
        <v>5500</v>
      </c>
      <c r="D269" s="53">
        <v>5</v>
      </c>
      <c r="E269" s="53">
        <v>269</v>
      </c>
      <c r="F269" s="52" t="s">
        <v>35</v>
      </c>
      <c r="G269" s="52" t="s">
        <v>16</v>
      </c>
      <c r="H269" s="52" t="s">
        <v>29</v>
      </c>
      <c r="I269" s="52" t="s">
        <v>19</v>
      </c>
      <c r="J269" s="52" t="s">
        <v>9</v>
      </c>
      <c r="K269" s="52"/>
      <c r="L269" s="35">
        <v>5500</v>
      </c>
      <c r="M269" s="35">
        <v>20.446096654275092</v>
      </c>
      <c r="N269" s="35">
        <v>1100</v>
      </c>
      <c r="O269" s="38" t="s">
        <v>172</v>
      </c>
      <c r="P269" s="38" t="s">
        <v>475</v>
      </c>
    </row>
    <row r="270" spans="1:16" x14ac:dyDescent="0.25">
      <c r="A270" s="52" t="s">
        <v>1064</v>
      </c>
      <c r="B270" s="52" t="s">
        <v>103</v>
      </c>
      <c r="C270" s="35">
        <v>5500</v>
      </c>
      <c r="D270" s="53">
        <v>5</v>
      </c>
      <c r="E270" s="53">
        <v>325</v>
      </c>
      <c r="F270" s="52" t="s">
        <v>35</v>
      </c>
      <c r="G270" s="52" t="s">
        <v>16</v>
      </c>
      <c r="H270" s="52" t="s">
        <v>29</v>
      </c>
      <c r="I270" s="52" t="s">
        <v>19</v>
      </c>
      <c r="J270" s="52" t="s">
        <v>9</v>
      </c>
      <c r="K270" s="52"/>
      <c r="L270" s="35">
        <v>5500</v>
      </c>
      <c r="M270" s="35">
        <v>16.923076923076923</v>
      </c>
      <c r="N270" s="35">
        <v>1100</v>
      </c>
      <c r="O270" s="38" t="s">
        <v>172</v>
      </c>
      <c r="P270" s="38" t="s">
        <v>475</v>
      </c>
    </row>
    <row r="271" spans="1:16" x14ac:dyDescent="0.25">
      <c r="A271" s="52" t="s">
        <v>1069</v>
      </c>
      <c r="B271" s="52" t="s">
        <v>103</v>
      </c>
      <c r="C271" s="35">
        <v>5500</v>
      </c>
      <c r="D271" s="53">
        <v>5</v>
      </c>
      <c r="E271" s="53">
        <v>330</v>
      </c>
      <c r="F271" s="52" t="s">
        <v>35</v>
      </c>
      <c r="G271" s="52" t="s">
        <v>16</v>
      </c>
      <c r="H271" s="52" t="s">
        <v>29</v>
      </c>
      <c r="I271" s="52" t="s">
        <v>19</v>
      </c>
      <c r="J271" s="52" t="s">
        <v>9</v>
      </c>
      <c r="K271" s="52"/>
      <c r="L271" s="35">
        <v>5500</v>
      </c>
      <c r="M271" s="35">
        <v>16.666666666666668</v>
      </c>
      <c r="N271" s="35">
        <v>1100</v>
      </c>
      <c r="O271" s="38" t="s">
        <v>172</v>
      </c>
      <c r="P271" s="38" t="s">
        <v>475</v>
      </c>
    </row>
    <row r="272" spans="1:16" x14ac:dyDescent="0.25">
      <c r="A272" s="52" t="s">
        <v>543</v>
      </c>
      <c r="B272" s="52" t="s">
        <v>103</v>
      </c>
      <c r="C272" s="35">
        <v>5500</v>
      </c>
      <c r="D272" s="53">
        <v>5</v>
      </c>
      <c r="E272" s="53">
        <v>269</v>
      </c>
      <c r="F272" s="52" t="s">
        <v>35</v>
      </c>
      <c r="G272" s="52" t="s">
        <v>16</v>
      </c>
      <c r="H272" s="52" t="s">
        <v>29</v>
      </c>
      <c r="I272" s="52" t="s">
        <v>19</v>
      </c>
      <c r="J272" s="52" t="s">
        <v>20</v>
      </c>
      <c r="K272" s="52"/>
      <c r="L272" s="35">
        <v>5500</v>
      </c>
      <c r="M272" s="35">
        <v>20.446096654275092</v>
      </c>
      <c r="N272" s="35">
        <v>1100</v>
      </c>
      <c r="O272" s="38" t="s">
        <v>172</v>
      </c>
      <c r="P272" s="38" t="s">
        <v>475</v>
      </c>
    </row>
    <row r="273" spans="1:16" x14ac:dyDescent="0.25">
      <c r="A273" s="52" t="s">
        <v>7094</v>
      </c>
      <c r="B273" s="52" t="s">
        <v>4571</v>
      </c>
      <c r="C273" s="35">
        <v>5500</v>
      </c>
      <c r="D273" s="53">
        <v>3</v>
      </c>
      <c r="E273" s="53">
        <v>320</v>
      </c>
      <c r="F273" s="52" t="s">
        <v>35</v>
      </c>
      <c r="G273" s="52" t="s">
        <v>16</v>
      </c>
      <c r="H273" s="52" t="s">
        <v>29</v>
      </c>
      <c r="I273" s="52" t="s">
        <v>30</v>
      </c>
      <c r="J273" s="52" t="s">
        <v>9</v>
      </c>
      <c r="K273" s="52"/>
      <c r="L273" s="35">
        <v>5500</v>
      </c>
      <c r="M273" s="35">
        <v>17.1875</v>
      </c>
      <c r="N273" s="35">
        <v>1833.3333333333333</v>
      </c>
      <c r="O273" s="38" t="s">
        <v>172</v>
      </c>
      <c r="P273" s="38" t="s">
        <v>7052</v>
      </c>
    </row>
    <row r="274" spans="1:16" x14ac:dyDescent="0.25">
      <c r="A274" s="52" t="s">
        <v>7103</v>
      </c>
      <c r="B274" s="52" t="s">
        <v>4571</v>
      </c>
      <c r="C274" s="35">
        <v>5500</v>
      </c>
      <c r="D274" s="53">
        <v>4</v>
      </c>
      <c r="E274" s="53">
        <v>190</v>
      </c>
      <c r="F274" s="52" t="s">
        <v>35</v>
      </c>
      <c r="G274" s="52" t="s">
        <v>16</v>
      </c>
      <c r="H274" s="52" t="s">
        <v>29</v>
      </c>
      <c r="I274" s="52" t="s">
        <v>30</v>
      </c>
      <c r="J274" s="52" t="s">
        <v>9</v>
      </c>
      <c r="K274" s="52"/>
      <c r="L274" s="35">
        <v>5500</v>
      </c>
      <c r="M274" s="35">
        <v>28.94736842105263</v>
      </c>
      <c r="N274" s="35">
        <v>1375</v>
      </c>
      <c r="O274" s="38" t="s">
        <v>172</v>
      </c>
      <c r="P274" s="38" t="s">
        <v>7052</v>
      </c>
    </row>
    <row r="275" spans="1:16" x14ac:dyDescent="0.25">
      <c r="A275" s="52" t="s">
        <v>7104</v>
      </c>
      <c r="B275" s="52" t="s">
        <v>4571</v>
      </c>
      <c r="C275" s="35">
        <v>5500</v>
      </c>
      <c r="D275" s="53">
        <v>4</v>
      </c>
      <c r="E275" s="53">
        <v>190</v>
      </c>
      <c r="F275" s="52" t="s">
        <v>35</v>
      </c>
      <c r="G275" s="52" t="s">
        <v>16</v>
      </c>
      <c r="H275" s="52" t="s">
        <v>29</v>
      </c>
      <c r="I275" s="52" t="s">
        <v>30</v>
      </c>
      <c r="J275" s="52" t="s">
        <v>9</v>
      </c>
      <c r="K275" s="52"/>
      <c r="L275" s="35">
        <v>5500</v>
      </c>
      <c r="M275" s="35">
        <v>28.94736842105263</v>
      </c>
      <c r="N275" s="35">
        <v>1375</v>
      </c>
      <c r="O275" s="38" t="s">
        <v>172</v>
      </c>
      <c r="P275" s="38" t="s">
        <v>7052</v>
      </c>
    </row>
    <row r="276" spans="1:16" x14ac:dyDescent="0.25">
      <c r="A276" t="s">
        <v>7605</v>
      </c>
      <c r="B276" t="s">
        <v>4571</v>
      </c>
      <c r="C276" s="35">
        <v>5499</v>
      </c>
      <c r="D276" s="17">
        <v>4</v>
      </c>
      <c r="E276" s="17">
        <v>210</v>
      </c>
      <c r="F276" t="s">
        <v>22</v>
      </c>
      <c r="G276" t="s">
        <v>22</v>
      </c>
      <c r="H276" t="s">
        <v>23</v>
      </c>
      <c r="I276" t="s">
        <v>23</v>
      </c>
      <c r="J276" t="s">
        <v>9</v>
      </c>
      <c r="L276" s="35">
        <v>5499</v>
      </c>
      <c r="M276" s="35">
        <v>26.185714285714287</v>
      </c>
      <c r="N276" s="35">
        <v>1374.75</v>
      </c>
      <c r="O276" s="38" t="s">
        <v>172</v>
      </c>
      <c r="P276" s="38" t="s">
        <v>4582</v>
      </c>
    </row>
    <row r="277" spans="1:16" x14ac:dyDescent="0.25">
      <c r="A277" s="52" t="s">
        <v>602</v>
      </c>
      <c r="B277" s="52" t="s">
        <v>103</v>
      </c>
      <c r="C277" s="35">
        <v>5495</v>
      </c>
      <c r="D277" s="53">
        <v>3</v>
      </c>
      <c r="E277" s="53">
        <v>220</v>
      </c>
      <c r="F277" s="52" t="s">
        <v>17</v>
      </c>
      <c r="G277" s="52" t="s">
        <v>16</v>
      </c>
      <c r="H277" s="52" t="s">
        <v>29</v>
      </c>
      <c r="I277" s="52" t="s">
        <v>19</v>
      </c>
      <c r="J277" s="52" t="s">
        <v>20</v>
      </c>
      <c r="K277" s="52"/>
      <c r="L277" s="35">
        <v>5495</v>
      </c>
      <c r="M277" s="35">
        <v>24.977272727272727</v>
      </c>
      <c r="N277" s="35">
        <v>1831.6666666666667</v>
      </c>
      <c r="O277" s="38" t="s">
        <v>172</v>
      </c>
      <c r="P277" s="38" t="s">
        <v>160</v>
      </c>
    </row>
    <row r="278" spans="1:16" x14ac:dyDescent="0.25">
      <c r="A278" s="52" t="s">
        <v>610</v>
      </c>
      <c r="B278" s="52" t="s">
        <v>103</v>
      </c>
      <c r="C278" s="35">
        <v>5495</v>
      </c>
      <c r="D278" s="53">
        <v>3</v>
      </c>
      <c r="E278" s="53">
        <v>220</v>
      </c>
      <c r="F278" s="52" t="s">
        <v>17</v>
      </c>
      <c r="G278" s="52" t="s">
        <v>16</v>
      </c>
      <c r="H278" s="52" t="s">
        <v>29</v>
      </c>
      <c r="I278" s="52" t="s">
        <v>19</v>
      </c>
      <c r="J278" s="52" t="s">
        <v>20</v>
      </c>
      <c r="K278" s="52"/>
      <c r="L278" s="35">
        <v>5495</v>
      </c>
      <c r="M278" s="35">
        <v>24.977272727272727</v>
      </c>
      <c r="N278" s="35">
        <v>1831.6666666666667</v>
      </c>
      <c r="O278" s="38" t="s">
        <v>172</v>
      </c>
      <c r="P278" s="38" t="s">
        <v>160</v>
      </c>
    </row>
    <row r="279" spans="1:16" x14ac:dyDescent="0.25">
      <c r="A279" t="s">
        <v>832</v>
      </c>
      <c r="B279" t="s">
        <v>103</v>
      </c>
      <c r="C279" s="16">
        <v>5400</v>
      </c>
      <c r="D279" s="17">
        <v>4</v>
      </c>
      <c r="E279" s="17">
        <v>230</v>
      </c>
      <c r="F279" t="s">
        <v>87</v>
      </c>
      <c r="G279" t="s">
        <v>16</v>
      </c>
      <c r="H279" t="s">
        <v>29</v>
      </c>
      <c r="I279" t="s">
        <v>19</v>
      </c>
      <c r="J279" t="s">
        <v>20</v>
      </c>
      <c r="L279" s="16">
        <v>5400</v>
      </c>
      <c r="M279" s="16">
        <v>23.478260869565219</v>
      </c>
      <c r="N279" s="16">
        <v>1350</v>
      </c>
      <c r="O279" s="1" t="s">
        <v>172</v>
      </c>
      <c r="P279" s="1" t="s">
        <v>160</v>
      </c>
    </row>
    <row r="280" spans="1:16" x14ac:dyDescent="0.25">
      <c r="A280" t="s">
        <v>7520</v>
      </c>
      <c r="B280" t="s">
        <v>4571</v>
      </c>
      <c r="C280" s="35">
        <v>5000</v>
      </c>
      <c r="D280" s="17">
        <v>5</v>
      </c>
      <c r="E280" s="17">
        <v>450</v>
      </c>
      <c r="F280" t="s">
        <v>22</v>
      </c>
      <c r="G280" t="s">
        <v>22</v>
      </c>
      <c r="H280" t="s">
        <v>23</v>
      </c>
      <c r="I280" t="s">
        <v>23</v>
      </c>
      <c r="J280" t="s">
        <v>9</v>
      </c>
      <c r="L280" s="35">
        <v>5000</v>
      </c>
      <c r="M280" s="35">
        <v>11.111111111111111</v>
      </c>
      <c r="N280" s="35">
        <v>1000</v>
      </c>
      <c r="O280" s="38" t="s">
        <v>172</v>
      </c>
      <c r="P280" s="38" t="s">
        <v>4582</v>
      </c>
    </row>
    <row r="281" spans="1:16" x14ac:dyDescent="0.25">
      <c r="A281" t="s">
        <v>7558</v>
      </c>
      <c r="B281" t="s">
        <v>4571</v>
      </c>
      <c r="C281" s="35">
        <v>5000</v>
      </c>
      <c r="D281" s="17">
        <v>5</v>
      </c>
      <c r="E281" s="17">
        <v>320</v>
      </c>
      <c r="F281" t="s">
        <v>22</v>
      </c>
      <c r="G281" t="s">
        <v>22</v>
      </c>
      <c r="H281" t="s">
        <v>23</v>
      </c>
      <c r="I281" t="s">
        <v>23</v>
      </c>
      <c r="J281" t="s">
        <v>9</v>
      </c>
      <c r="L281" s="35">
        <v>5000</v>
      </c>
      <c r="M281" s="35">
        <v>15.625</v>
      </c>
      <c r="N281" s="35">
        <v>1000</v>
      </c>
      <c r="O281" s="38" t="s">
        <v>172</v>
      </c>
      <c r="P281" s="38" t="s">
        <v>7052</v>
      </c>
    </row>
    <row r="282" spans="1:16" x14ac:dyDescent="0.25">
      <c r="A282" t="s">
        <v>7564</v>
      </c>
      <c r="B282" t="s">
        <v>4571</v>
      </c>
      <c r="C282" s="35">
        <v>5000</v>
      </c>
      <c r="D282" s="17">
        <v>2</v>
      </c>
      <c r="E282" s="17">
        <v>304</v>
      </c>
      <c r="F282" t="s">
        <v>22</v>
      </c>
      <c r="G282" t="s">
        <v>22</v>
      </c>
      <c r="H282" t="s">
        <v>23</v>
      </c>
      <c r="I282" t="s">
        <v>23</v>
      </c>
      <c r="J282" t="s">
        <v>9</v>
      </c>
      <c r="L282" s="35">
        <v>5000</v>
      </c>
      <c r="M282" s="35">
        <v>16.44736842105263</v>
      </c>
      <c r="N282" s="35">
        <v>2500</v>
      </c>
      <c r="O282" s="38" t="s">
        <v>172</v>
      </c>
      <c r="P282" s="38" t="s">
        <v>7052</v>
      </c>
    </row>
    <row r="283" spans="1:16" x14ac:dyDescent="0.25">
      <c r="A283" t="s">
        <v>7565</v>
      </c>
      <c r="B283" t="s">
        <v>4571</v>
      </c>
      <c r="C283" s="35">
        <v>5000</v>
      </c>
      <c r="D283" s="17">
        <v>2</v>
      </c>
      <c r="E283" s="17">
        <v>304</v>
      </c>
      <c r="F283" t="s">
        <v>22</v>
      </c>
      <c r="G283" t="s">
        <v>22</v>
      </c>
      <c r="H283" t="s">
        <v>23</v>
      </c>
      <c r="I283" t="s">
        <v>23</v>
      </c>
      <c r="J283" t="s">
        <v>9</v>
      </c>
      <c r="L283" s="35">
        <v>5000</v>
      </c>
      <c r="M283" s="35">
        <v>16.44736842105263</v>
      </c>
      <c r="N283" s="35">
        <v>2500</v>
      </c>
      <c r="O283" s="38" t="s">
        <v>172</v>
      </c>
      <c r="P283" s="38" t="s">
        <v>7052</v>
      </c>
    </row>
    <row r="284" spans="1:16" x14ac:dyDescent="0.25">
      <c r="A284" t="s">
        <v>7566</v>
      </c>
      <c r="B284" t="s">
        <v>4571</v>
      </c>
      <c r="C284" s="35">
        <v>5000</v>
      </c>
      <c r="D284" s="17">
        <v>2</v>
      </c>
      <c r="E284" s="17">
        <v>304</v>
      </c>
      <c r="F284" t="s">
        <v>22</v>
      </c>
      <c r="G284" t="s">
        <v>22</v>
      </c>
      <c r="H284" t="s">
        <v>23</v>
      </c>
      <c r="I284" t="s">
        <v>23</v>
      </c>
      <c r="J284" t="s">
        <v>9</v>
      </c>
      <c r="L284" s="35">
        <v>5000</v>
      </c>
      <c r="M284" s="35">
        <v>16.44736842105263</v>
      </c>
      <c r="N284" s="35">
        <v>2500</v>
      </c>
      <c r="O284" s="38" t="s">
        <v>172</v>
      </c>
      <c r="P284" s="38" t="s">
        <v>7052</v>
      </c>
    </row>
    <row r="285" spans="1:16" x14ac:dyDescent="0.25">
      <c r="A285" t="s">
        <v>7592</v>
      </c>
      <c r="B285" t="s">
        <v>4571</v>
      </c>
      <c r="C285" s="35">
        <v>5000</v>
      </c>
      <c r="D285" s="17">
        <v>5</v>
      </c>
      <c r="E285" s="17">
        <v>249</v>
      </c>
      <c r="F285" t="s">
        <v>22</v>
      </c>
      <c r="G285" t="s">
        <v>22</v>
      </c>
      <c r="H285" t="s">
        <v>23</v>
      </c>
      <c r="I285" t="s">
        <v>23</v>
      </c>
      <c r="J285" t="s">
        <v>9</v>
      </c>
      <c r="L285" s="35">
        <v>5000</v>
      </c>
      <c r="M285" s="35">
        <v>20.080321285140563</v>
      </c>
      <c r="N285" s="35">
        <v>1000</v>
      </c>
      <c r="O285" s="38" t="s">
        <v>172</v>
      </c>
      <c r="P285" s="38" t="s">
        <v>7052</v>
      </c>
    </row>
    <row r="286" spans="1:16" x14ac:dyDescent="0.25">
      <c r="A286" t="s">
        <v>7593</v>
      </c>
      <c r="B286" t="s">
        <v>4571</v>
      </c>
      <c r="C286" s="35">
        <v>5000</v>
      </c>
      <c r="D286" s="17">
        <v>5</v>
      </c>
      <c r="E286" s="17">
        <v>249</v>
      </c>
      <c r="F286" t="s">
        <v>22</v>
      </c>
      <c r="G286" t="s">
        <v>22</v>
      </c>
      <c r="H286" t="s">
        <v>23</v>
      </c>
      <c r="I286" t="s">
        <v>23</v>
      </c>
      <c r="J286" t="s">
        <v>9</v>
      </c>
      <c r="L286" s="35">
        <v>5000</v>
      </c>
      <c r="M286" s="35">
        <v>20.080321285140563</v>
      </c>
      <c r="N286" s="35">
        <v>1000</v>
      </c>
      <c r="O286" s="38" t="s">
        <v>172</v>
      </c>
      <c r="P286" s="38" t="s">
        <v>7052</v>
      </c>
    </row>
    <row r="287" spans="1:16" x14ac:dyDescent="0.25">
      <c r="A287" t="s">
        <v>1285</v>
      </c>
      <c r="B287" t="s">
        <v>103</v>
      </c>
      <c r="C287" s="16">
        <v>5000</v>
      </c>
      <c r="D287" s="17">
        <v>5</v>
      </c>
      <c r="E287" s="17">
        <v>530</v>
      </c>
      <c r="F287" t="s">
        <v>22</v>
      </c>
      <c r="G287" t="s">
        <v>22</v>
      </c>
      <c r="H287" t="s">
        <v>23</v>
      </c>
      <c r="I287" t="s">
        <v>23</v>
      </c>
      <c r="J287" t="s">
        <v>9</v>
      </c>
      <c r="L287" s="16">
        <v>5000</v>
      </c>
      <c r="M287" s="16">
        <v>9.433962264150944</v>
      </c>
      <c r="N287" s="16">
        <v>1000</v>
      </c>
      <c r="O287" s="1" t="s">
        <v>172</v>
      </c>
      <c r="P287" s="1" t="s">
        <v>474</v>
      </c>
    </row>
    <row r="288" spans="1:16" x14ac:dyDescent="0.25">
      <c r="A288" t="s">
        <v>1303</v>
      </c>
      <c r="B288" t="s">
        <v>103</v>
      </c>
      <c r="C288" s="16">
        <v>5000</v>
      </c>
      <c r="D288" s="17">
        <v>8</v>
      </c>
      <c r="E288" s="17">
        <v>1290</v>
      </c>
      <c r="F288" t="s">
        <v>22</v>
      </c>
      <c r="G288" t="s">
        <v>22</v>
      </c>
      <c r="H288" t="s">
        <v>23</v>
      </c>
      <c r="I288" t="s">
        <v>23</v>
      </c>
      <c r="J288" t="s">
        <v>9</v>
      </c>
      <c r="L288" s="16">
        <v>5000</v>
      </c>
      <c r="M288" s="16">
        <v>3.8759689922480618</v>
      </c>
      <c r="N288" s="16">
        <v>625</v>
      </c>
      <c r="O288" s="1" t="s">
        <v>172</v>
      </c>
      <c r="P288" s="1" t="s">
        <v>474</v>
      </c>
    </row>
    <row r="289" spans="1:16" x14ac:dyDescent="0.25">
      <c r="A289" t="s">
        <v>1305</v>
      </c>
      <c r="B289" t="s">
        <v>103</v>
      </c>
      <c r="C289" s="16">
        <v>5000</v>
      </c>
      <c r="D289" s="17">
        <v>6</v>
      </c>
      <c r="E289" s="17">
        <v>434</v>
      </c>
      <c r="F289" t="s">
        <v>22</v>
      </c>
      <c r="G289" t="s">
        <v>22</v>
      </c>
      <c r="H289" t="s">
        <v>23</v>
      </c>
      <c r="I289" t="s">
        <v>23</v>
      </c>
      <c r="J289" t="s">
        <v>9</v>
      </c>
      <c r="L289" s="16">
        <v>5000</v>
      </c>
      <c r="M289" s="16">
        <v>11.52073732718894</v>
      </c>
      <c r="N289" s="16">
        <v>833.33333333333337</v>
      </c>
      <c r="O289" s="1" t="s">
        <v>172</v>
      </c>
      <c r="P289" s="1" t="s">
        <v>474</v>
      </c>
    </row>
    <row r="290" spans="1:16" x14ac:dyDescent="0.25">
      <c r="A290" t="s">
        <v>1313</v>
      </c>
      <c r="B290" t="s">
        <v>103</v>
      </c>
      <c r="C290" s="16">
        <v>5000</v>
      </c>
      <c r="D290" s="17">
        <v>5</v>
      </c>
      <c r="E290" s="17">
        <v>530</v>
      </c>
      <c r="F290" t="s">
        <v>22</v>
      </c>
      <c r="G290" t="s">
        <v>22</v>
      </c>
      <c r="H290" t="s">
        <v>23</v>
      </c>
      <c r="I290" t="s">
        <v>23</v>
      </c>
      <c r="J290" t="s">
        <v>9</v>
      </c>
      <c r="L290" s="16">
        <v>5000</v>
      </c>
      <c r="M290" s="16">
        <v>9.433962264150944</v>
      </c>
      <c r="N290" s="16">
        <v>1000</v>
      </c>
      <c r="O290" s="1" t="s">
        <v>172</v>
      </c>
      <c r="P290" s="1" t="s">
        <v>474</v>
      </c>
    </row>
    <row r="291" spans="1:16" x14ac:dyDescent="0.25">
      <c r="A291" t="s">
        <v>1341</v>
      </c>
      <c r="B291" t="s">
        <v>103</v>
      </c>
      <c r="C291" s="16">
        <v>5000</v>
      </c>
      <c r="D291" s="17">
        <v>6</v>
      </c>
      <c r="E291" s="17">
        <v>340</v>
      </c>
      <c r="F291" t="s">
        <v>22</v>
      </c>
      <c r="G291" t="s">
        <v>22</v>
      </c>
      <c r="H291" t="s">
        <v>23</v>
      </c>
      <c r="I291" t="s">
        <v>23</v>
      </c>
      <c r="J291" t="s">
        <v>9</v>
      </c>
      <c r="L291" s="16">
        <v>5000</v>
      </c>
      <c r="M291" s="16">
        <v>14.705882352941176</v>
      </c>
      <c r="N291" s="16">
        <v>833.33333333333337</v>
      </c>
      <c r="O291" s="1" t="s">
        <v>172</v>
      </c>
      <c r="P291" s="1" t="s">
        <v>475</v>
      </c>
    </row>
    <row r="292" spans="1:16" x14ac:dyDescent="0.25">
      <c r="A292" t="s">
        <v>7912</v>
      </c>
      <c r="B292" t="s">
        <v>4571</v>
      </c>
      <c r="C292" s="35">
        <v>5000</v>
      </c>
      <c r="D292" s="17">
        <v>2</v>
      </c>
      <c r="E292" s="17">
        <v>143</v>
      </c>
      <c r="F292" t="s">
        <v>56</v>
      </c>
      <c r="G292" t="s">
        <v>16</v>
      </c>
      <c r="H292" t="s">
        <v>18</v>
      </c>
      <c r="I292" t="s">
        <v>19</v>
      </c>
      <c r="J292" t="s">
        <v>20</v>
      </c>
      <c r="L292" s="35">
        <v>5000</v>
      </c>
      <c r="M292" s="35">
        <v>34.965034965034967</v>
      </c>
      <c r="N292" s="35">
        <v>2500</v>
      </c>
      <c r="O292" s="38" t="s">
        <v>172</v>
      </c>
      <c r="P292" s="38" t="s">
        <v>7052</v>
      </c>
    </row>
    <row r="293" spans="1:16" x14ac:dyDescent="0.25">
      <c r="A293" t="s">
        <v>1263</v>
      </c>
      <c r="B293" t="s">
        <v>103</v>
      </c>
      <c r="C293" s="16">
        <v>5000</v>
      </c>
      <c r="D293" s="17">
        <v>3</v>
      </c>
      <c r="E293" s="17">
        <v>180</v>
      </c>
      <c r="F293" t="s">
        <v>56</v>
      </c>
      <c r="G293" t="s">
        <v>16</v>
      </c>
      <c r="H293" t="s">
        <v>29</v>
      </c>
      <c r="I293" t="s">
        <v>19</v>
      </c>
      <c r="J293" t="s">
        <v>9</v>
      </c>
      <c r="L293" s="16">
        <v>5000</v>
      </c>
      <c r="M293" s="16">
        <v>27.777777777777779</v>
      </c>
      <c r="N293" s="16">
        <v>1666.6666666666667</v>
      </c>
      <c r="O293" s="1" t="s">
        <v>172</v>
      </c>
      <c r="P293" s="1" t="s">
        <v>475</v>
      </c>
    </row>
    <row r="294" spans="1:16" x14ac:dyDescent="0.25">
      <c r="A294" t="s">
        <v>7427</v>
      </c>
      <c r="B294" t="s">
        <v>4571</v>
      </c>
      <c r="C294" s="35">
        <v>5000</v>
      </c>
      <c r="D294" s="17">
        <v>3</v>
      </c>
      <c r="E294" s="17">
        <v>150</v>
      </c>
      <c r="F294" t="s">
        <v>56</v>
      </c>
      <c r="G294" t="s">
        <v>16</v>
      </c>
      <c r="H294" t="s">
        <v>29</v>
      </c>
      <c r="I294" t="s">
        <v>30</v>
      </c>
      <c r="J294" t="s">
        <v>9</v>
      </c>
      <c r="L294" s="35">
        <v>5000</v>
      </c>
      <c r="M294" s="35">
        <v>33.333333333333336</v>
      </c>
      <c r="N294" s="35">
        <v>1666.6666666666667</v>
      </c>
      <c r="O294" s="38" t="s">
        <v>172</v>
      </c>
      <c r="P294" s="38" t="s">
        <v>7052</v>
      </c>
    </row>
    <row r="295" spans="1:16" x14ac:dyDescent="0.25">
      <c r="A295" s="52" t="s">
        <v>1186</v>
      </c>
      <c r="B295" s="52" t="s">
        <v>103</v>
      </c>
      <c r="C295" s="35">
        <v>5000</v>
      </c>
      <c r="D295" s="53">
        <v>4</v>
      </c>
      <c r="E295" s="53">
        <v>262</v>
      </c>
      <c r="F295" s="52" t="s">
        <v>41</v>
      </c>
      <c r="G295" s="52" t="s">
        <v>16</v>
      </c>
      <c r="H295" s="52" t="s">
        <v>29</v>
      </c>
      <c r="I295" s="52" t="s">
        <v>19</v>
      </c>
      <c r="J295" s="52" t="s">
        <v>9</v>
      </c>
      <c r="K295" s="52"/>
      <c r="L295" s="35">
        <v>5000</v>
      </c>
      <c r="M295" s="35">
        <v>19.083969465648856</v>
      </c>
      <c r="N295" s="35">
        <v>1250</v>
      </c>
      <c r="O295" s="38" t="s">
        <v>172</v>
      </c>
      <c r="P295" s="38" t="s">
        <v>475</v>
      </c>
    </row>
    <row r="296" spans="1:16" x14ac:dyDescent="0.25">
      <c r="A296" s="52" t="s">
        <v>7307</v>
      </c>
      <c r="B296" s="52" t="s">
        <v>4571</v>
      </c>
      <c r="C296" s="35">
        <v>5000</v>
      </c>
      <c r="D296" s="53">
        <v>3</v>
      </c>
      <c r="E296" s="53">
        <v>155</v>
      </c>
      <c r="F296" s="52" t="s">
        <v>41</v>
      </c>
      <c r="G296" s="52" t="s">
        <v>16</v>
      </c>
      <c r="H296" s="52" t="s">
        <v>29</v>
      </c>
      <c r="I296" s="52" t="s">
        <v>30</v>
      </c>
      <c r="J296" s="52" t="s">
        <v>9</v>
      </c>
      <c r="K296" s="52"/>
      <c r="L296" s="35">
        <v>5000</v>
      </c>
      <c r="M296" s="35">
        <v>32.258064516129032</v>
      </c>
      <c r="N296" s="35">
        <v>1666.6666666666667</v>
      </c>
      <c r="O296" s="38" t="s">
        <v>172</v>
      </c>
      <c r="P296" s="38" t="s">
        <v>7052</v>
      </c>
    </row>
    <row r="297" spans="1:16" x14ac:dyDescent="0.25">
      <c r="A297" s="52" t="s">
        <v>7206</v>
      </c>
      <c r="B297" s="52" t="s">
        <v>4571</v>
      </c>
      <c r="C297" s="35">
        <v>5000</v>
      </c>
      <c r="D297" s="53">
        <v>4</v>
      </c>
      <c r="E297" s="53">
        <v>217</v>
      </c>
      <c r="F297" s="52" t="s">
        <v>17</v>
      </c>
      <c r="G297" s="52" t="s">
        <v>16</v>
      </c>
      <c r="H297" s="52" t="s">
        <v>29</v>
      </c>
      <c r="I297" s="52" t="s">
        <v>30</v>
      </c>
      <c r="J297" s="52" t="s">
        <v>9</v>
      </c>
      <c r="K297" s="52"/>
      <c r="L297" s="35">
        <v>5000</v>
      </c>
      <c r="M297" s="35">
        <v>23.041474654377879</v>
      </c>
      <c r="N297" s="35">
        <v>1250</v>
      </c>
      <c r="O297" s="38" t="s">
        <v>172</v>
      </c>
      <c r="P297" s="38" t="s">
        <v>7052</v>
      </c>
    </row>
    <row r="298" spans="1:16" x14ac:dyDescent="0.25">
      <c r="A298" s="52" t="s">
        <v>7134</v>
      </c>
      <c r="B298" s="52" t="s">
        <v>4571</v>
      </c>
      <c r="C298" s="35">
        <v>5000</v>
      </c>
      <c r="D298" s="53">
        <v>2</v>
      </c>
      <c r="E298" s="53">
        <v>130</v>
      </c>
      <c r="F298" s="52" t="s">
        <v>35</v>
      </c>
      <c r="G298" s="52" t="s">
        <v>16</v>
      </c>
      <c r="H298" s="52" t="s">
        <v>29</v>
      </c>
      <c r="I298" s="52" t="s">
        <v>30</v>
      </c>
      <c r="J298" s="52" t="s">
        <v>9</v>
      </c>
      <c r="K298" s="52"/>
      <c r="L298" s="35">
        <v>5000</v>
      </c>
      <c r="M298" s="35">
        <v>38.46153846153846</v>
      </c>
      <c r="N298" s="35">
        <v>2500</v>
      </c>
      <c r="O298" s="38" t="s">
        <v>172</v>
      </c>
      <c r="P298" s="38" t="s">
        <v>7052</v>
      </c>
    </row>
    <row r="299" spans="1:16" x14ac:dyDescent="0.25">
      <c r="A299" t="s">
        <v>7534</v>
      </c>
      <c r="B299" t="s">
        <v>4571</v>
      </c>
      <c r="C299" s="35">
        <v>4900</v>
      </c>
      <c r="D299" s="17">
        <v>4</v>
      </c>
      <c r="E299" s="17">
        <v>410</v>
      </c>
      <c r="F299" t="s">
        <v>22</v>
      </c>
      <c r="G299" t="s">
        <v>22</v>
      </c>
      <c r="H299" t="s">
        <v>23</v>
      </c>
      <c r="I299" t="s">
        <v>23</v>
      </c>
      <c r="J299" t="s">
        <v>9</v>
      </c>
      <c r="L299" s="35">
        <v>4900</v>
      </c>
      <c r="M299" s="35">
        <v>11.951219512195122</v>
      </c>
      <c r="N299" s="35">
        <v>1225</v>
      </c>
      <c r="O299" s="38" t="s">
        <v>172</v>
      </c>
      <c r="P299" s="38" t="s">
        <v>7052</v>
      </c>
    </row>
    <row r="300" spans="1:16" x14ac:dyDescent="0.25">
      <c r="A300" t="s">
        <v>7570</v>
      </c>
      <c r="B300" t="s">
        <v>4571</v>
      </c>
      <c r="C300" s="35">
        <v>4900</v>
      </c>
      <c r="D300" s="17">
        <v>3</v>
      </c>
      <c r="E300" s="17">
        <v>290</v>
      </c>
      <c r="F300" t="s">
        <v>22</v>
      </c>
      <c r="G300" t="s">
        <v>22</v>
      </c>
      <c r="H300" t="s">
        <v>23</v>
      </c>
      <c r="I300" t="s">
        <v>23</v>
      </c>
      <c r="J300" t="s">
        <v>9</v>
      </c>
      <c r="L300" s="35">
        <v>4900</v>
      </c>
      <c r="M300" s="35">
        <v>16.896551724137932</v>
      </c>
      <c r="N300" s="35">
        <v>1633.3333333333333</v>
      </c>
      <c r="O300" s="38" t="s">
        <v>172</v>
      </c>
      <c r="P300" s="38" t="s">
        <v>7052</v>
      </c>
    </row>
    <row r="301" spans="1:16" x14ac:dyDescent="0.25">
      <c r="A301" t="s">
        <v>1284</v>
      </c>
      <c r="B301" t="s">
        <v>103</v>
      </c>
      <c r="C301" s="16">
        <v>4900</v>
      </c>
      <c r="D301" s="17">
        <v>6</v>
      </c>
      <c r="E301" s="17">
        <v>323</v>
      </c>
      <c r="F301" t="s">
        <v>22</v>
      </c>
      <c r="G301" t="s">
        <v>22</v>
      </c>
      <c r="H301" t="s">
        <v>23</v>
      </c>
      <c r="I301" t="s">
        <v>23</v>
      </c>
      <c r="J301" t="s">
        <v>9</v>
      </c>
      <c r="L301" s="16">
        <v>4900</v>
      </c>
      <c r="M301" s="16">
        <v>15.170278637770897</v>
      </c>
      <c r="N301" s="16">
        <v>816.66666666666663</v>
      </c>
      <c r="O301" s="1" t="s">
        <v>172</v>
      </c>
      <c r="P301" s="1" t="s">
        <v>474</v>
      </c>
    </row>
    <row r="302" spans="1:16" x14ac:dyDescent="0.25">
      <c r="A302" t="s">
        <v>1304</v>
      </c>
      <c r="B302" t="s">
        <v>103</v>
      </c>
      <c r="C302" s="16">
        <v>4900</v>
      </c>
      <c r="D302" s="17">
        <v>3</v>
      </c>
      <c r="E302" s="17">
        <v>220</v>
      </c>
      <c r="F302" t="s">
        <v>22</v>
      </c>
      <c r="G302" t="s">
        <v>22</v>
      </c>
      <c r="H302" t="s">
        <v>23</v>
      </c>
      <c r="I302" t="s">
        <v>23</v>
      </c>
      <c r="J302" t="s">
        <v>9</v>
      </c>
      <c r="L302" s="16">
        <v>4900</v>
      </c>
      <c r="M302" s="16">
        <v>22.272727272727273</v>
      </c>
      <c r="N302" s="16">
        <v>1633.3333333333333</v>
      </c>
      <c r="O302" s="1" t="s">
        <v>172</v>
      </c>
      <c r="P302" s="1" t="s">
        <v>474</v>
      </c>
    </row>
    <row r="303" spans="1:16" x14ac:dyDescent="0.25">
      <c r="A303" t="s">
        <v>1323</v>
      </c>
      <c r="B303" t="s">
        <v>103</v>
      </c>
      <c r="C303" s="16">
        <v>4900</v>
      </c>
      <c r="D303" s="17">
        <v>3</v>
      </c>
      <c r="E303" s="17">
        <v>200</v>
      </c>
      <c r="F303" t="s">
        <v>22</v>
      </c>
      <c r="G303" t="s">
        <v>22</v>
      </c>
      <c r="H303" t="s">
        <v>23</v>
      </c>
      <c r="I303" t="s">
        <v>23</v>
      </c>
      <c r="J303" t="s">
        <v>9</v>
      </c>
      <c r="L303" s="16">
        <v>4900</v>
      </c>
      <c r="M303" s="16">
        <v>24.5</v>
      </c>
      <c r="N303" s="16">
        <v>1633.3333333333333</v>
      </c>
      <c r="O303" s="1" t="s">
        <v>172</v>
      </c>
      <c r="P303" s="1" t="s">
        <v>474</v>
      </c>
    </row>
    <row r="304" spans="1:16" x14ac:dyDescent="0.25">
      <c r="A304" s="52" t="s">
        <v>7093</v>
      </c>
      <c r="B304" s="52" t="s">
        <v>4571</v>
      </c>
      <c r="C304" s="35">
        <v>4900</v>
      </c>
      <c r="D304" s="53">
        <v>3</v>
      </c>
      <c r="E304" s="53">
        <v>346</v>
      </c>
      <c r="F304" s="52" t="s">
        <v>35</v>
      </c>
      <c r="G304" s="52" t="s">
        <v>16</v>
      </c>
      <c r="H304" s="52" t="s">
        <v>29</v>
      </c>
      <c r="I304" s="52" t="s">
        <v>19</v>
      </c>
      <c r="J304" s="52" t="s">
        <v>9</v>
      </c>
      <c r="K304" s="52"/>
      <c r="L304" s="35">
        <v>4900</v>
      </c>
      <c r="M304" s="35">
        <v>14.16184971098266</v>
      </c>
      <c r="N304" s="35">
        <v>1633.3333333333333</v>
      </c>
      <c r="O304" s="38" t="s">
        <v>172</v>
      </c>
      <c r="P304" s="38" t="s">
        <v>7052</v>
      </c>
    </row>
    <row r="305" spans="1:16" x14ac:dyDescent="0.25">
      <c r="A305" t="s">
        <v>7479</v>
      </c>
      <c r="B305" t="s">
        <v>4571</v>
      </c>
      <c r="C305" s="35">
        <v>4800</v>
      </c>
      <c r="D305" s="17">
        <v>3</v>
      </c>
      <c r="E305" s="17">
        <v>774</v>
      </c>
      <c r="F305" t="s">
        <v>22</v>
      </c>
      <c r="G305" t="s">
        <v>22</v>
      </c>
      <c r="H305" t="s">
        <v>23</v>
      </c>
      <c r="I305" t="s">
        <v>23</v>
      </c>
      <c r="J305" t="s">
        <v>9</v>
      </c>
      <c r="L305" s="35">
        <v>4800</v>
      </c>
      <c r="M305" s="35">
        <v>6.2015503875968996</v>
      </c>
      <c r="N305" s="35">
        <v>1600</v>
      </c>
      <c r="O305" s="38" t="s">
        <v>172</v>
      </c>
      <c r="P305" s="38" t="s">
        <v>4582</v>
      </c>
    </row>
    <row r="306" spans="1:16" x14ac:dyDescent="0.25">
      <c r="A306" t="s">
        <v>999</v>
      </c>
      <c r="B306" t="s">
        <v>103</v>
      </c>
      <c r="C306" s="16">
        <v>4800</v>
      </c>
      <c r="D306" s="17">
        <v>4</v>
      </c>
      <c r="E306" s="17">
        <v>1495</v>
      </c>
      <c r="F306" t="s">
        <v>22</v>
      </c>
      <c r="G306" t="s">
        <v>22</v>
      </c>
      <c r="H306" t="s">
        <v>23</v>
      </c>
      <c r="I306" t="s">
        <v>23</v>
      </c>
      <c r="J306" t="s">
        <v>20</v>
      </c>
      <c r="L306" s="16">
        <v>4800</v>
      </c>
      <c r="M306" s="16">
        <v>3.2107023411371238</v>
      </c>
      <c r="N306" s="16">
        <v>1200</v>
      </c>
      <c r="O306" s="1" t="s">
        <v>172</v>
      </c>
      <c r="P306" s="1" t="s">
        <v>474</v>
      </c>
    </row>
    <row r="307" spans="1:16" x14ac:dyDescent="0.25">
      <c r="A307" t="s">
        <v>1259</v>
      </c>
      <c r="B307" t="s">
        <v>103</v>
      </c>
      <c r="C307" s="16">
        <v>4800</v>
      </c>
      <c r="D307" s="17">
        <v>4</v>
      </c>
      <c r="E307" s="17">
        <v>200</v>
      </c>
      <c r="F307" t="s">
        <v>56</v>
      </c>
      <c r="G307" t="s">
        <v>16</v>
      </c>
      <c r="H307" t="s">
        <v>29</v>
      </c>
      <c r="I307" t="s">
        <v>19</v>
      </c>
      <c r="J307" t="s">
        <v>9</v>
      </c>
      <c r="L307" s="16">
        <v>4800</v>
      </c>
      <c r="M307" s="16">
        <v>24</v>
      </c>
      <c r="N307" s="16">
        <v>1200</v>
      </c>
      <c r="O307" s="1" t="s">
        <v>172</v>
      </c>
      <c r="P307" s="1" t="s">
        <v>475</v>
      </c>
    </row>
    <row r="308" spans="1:16" x14ac:dyDescent="0.25">
      <c r="A308" t="s">
        <v>790</v>
      </c>
      <c r="B308" t="s">
        <v>103</v>
      </c>
      <c r="C308" s="16">
        <v>4690</v>
      </c>
      <c r="D308" s="17">
        <v>4</v>
      </c>
      <c r="E308" s="17">
        <v>145</v>
      </c>
      <c r="F308" t="s">
        <v>52</v>
      </c>
      <c r="G308" t="s">
        <v>16</v>
      </c>
      <c r="H308" t="s">
        <v>29</v>
      </c>
      <c r="I308" t="s">
        <v>19</v>
      </c>
      <c r="J308" t="s">
        <v>20</v>
      </c>
      <c r="L308" s="16">
        <v>4690</v>
      </c>
      <c r="M308" s="16">
        <v>32.344827586206897</v>
      </c>
      <c r="N308" s="16">
        <v>1172.5</v>
      </c>
      <c r="O308" s="1" t="s">
        <v>172</v>
      </c>
      <c r="P308" s="1" t="s">
        <v>160</v>
      </c>
    </row>
    <row r="309" spans="1:16" x14ac:dyDescent="0.25">
      <c r="A309" s="52" t="s">
        <v>692</v>
      </c>
      <c r="B309" s="52" t="s">
        <v>103</v>
      </c>
      <c r="C309" s="35">
        <v>4575</v>
      </c>
      <c r="D309" s="53">
        <v>4</v>
      </c>
      <c r="E309" s="53">
        <v>128</v>
      </c>
      <c r="F309" s="52" t="s">
        <v>41</v>
      </c>
      <c r="G309" s="52" t="s">
        <v>16</v>
      </c>
      <c r="H309" s="52" t="s">
        <v>29</v>
      </c>
      <c r="I309" s="52" t="s">
        <v>19</v>
      </c>
      <c r="J309" s="52" t="s">
        <v>20</v>
      </c>
      <c r="K309" s="52"/>
      <c r="L309" s="35">
        <v>4575</v>
      </c>
      <c r="M309" s="35">
        <v>35.7421875</v>
      </c>
      <c r="N309" s="35">
        <v>1143.75</v>
      </c>
      <c r="O309" s="38" t="s">
        <v>172</v>
      </c>
      <c r="P309" s="38" t="s">
        <v>160</v>
      </c>
    </row>
    <row r="310" spans="1:16" x14ac:dyDescent="0.25">
      <c r="A310" s="52" t="s">
        <v>696</v>
      </c>
      <c r="B310" s="52" t="s">
        <v>103</v>
      </c>
      <c r="C310" s="35">
        <v>4575</v>
      </c>
      <c r="D310" s="53">
        <v>4</v>
      </c>
      <c r="E310" s="53">
        <v>150</v>
      </c>
      <c r="F310" s="52" t="s">
        <v>41</v>
      </c>
      <c r="G310" s="52" t="s">
        <v>16</v>
      </c>
      <c r="H310" s="52" t="s">
        <v>29</v>
      </c>
      <c r="I310" s="52" t="s">
        <v>19</v>
      </c>
      <c r="J310" s="52" t="s">
        <v>20</v>
      </c>
      <c r="K310" s="52"/>
      <c r="L310" s="35">
        <v>4575</v>
      </c>
      <c r="M310" s="35">
        <v>30.5</v>
      </c>
      <c r="N310" s="35">
        <v>1143.75</v>
      </c>
      <c r="O310" s="38" t="s">
        <v>172</v>
      </c>
      <c r="P310" s="38" t="s">
        <v>160</v>
      </c>
    </row>
    <row r="311" spans="1:16" x14ac:dyDescent="0.25">
      <c r="A311" s="52" t="s">
        <v>553</v>
      </c>
      <c r="B311" s="52" t="s">
        <v>103</v>
      </c>
      <c r="C311" s="35">
        <v>4575</v>
      </c>
      <c r="D311" s="53">
        <v>4</v>
      </c>
      <c r="E311" s="53">
        <v>128</v>
      </c>
      <c r="F311" s="52" t="s">
        <v>35</v>
      </c>
      <c r="G311" s="52" t="s">
        <v>16</v>
      </c>
      <c r="H311" s="52" t="s">
        <v>29</v>
      </c>
      <c r="I311" s="52" t="s">
        <v>19</v>
      </c>
      <c r="J311" s="52" t="s">
        <v>20</v>
      </c>
      <c r="K311" s="52"/>
      <c r="L311" s="35">
        <v>4575</v>
      </c>
      <c r="M311" s="35">
        <v>35.7421875</v>
      </c>
      <c r="N311" s="35">
        <v>1143.75</v>
      </c>
      <c r="O311" s="38" t="s">
        <v>172</v>
      </c>
      <c r="P311" s="38" t="s">
        <v>160</v>
      </c>
    </row>
    <row r="312" spans="1:16" x14ac:dyDescent="0.25">
      <c r="A312" t="s">
        <v>7488</v>
      </c>
      <c r="B312" t="s">
        <v>4571</v>
      </c>
      <c r="C312" s="35">
        <v>4500</v>
      </c>
      <c r="D312" s="17">
        <v>6</v>
      </c>
      <c r="E312" s="17">
        <v>600</v>
      </c>
      <c r="F312" t="s">
        <v>22</v>
      </c>
      <c r="G312" t="s">
        <v>22</v>
      </c>
      <c r="H312" t="s">
        <v>23</v>
      </c>
      <c r="I312" t="s">
        <v>23</v>
      </c>
      <c r="J312" t="s">
        <v>9</v>
      </c>
      <c r="L312" s="35">
        <v>4500</v>
      </c>
      <c r="M312" s="35">
        <v>7.5</v>
      </c>
      <c r="N312" s="35">
        <v>750</v>
      </c>
      <c r="O312" s="38" t="s">
        <v>172</v>
      </c>
      <c r="P312" s="38" t="s">
        <v>4582</v>
      </c>
    </row>
    <row r="313" spans="1:16" x14ac:dyDescent="0.25">
      <c r="A313" t="s">
        <v>7551</v>
      </c>
      <c r="B313" t="s">
        <v>4571</v>
      </c>
      <c r="C313" s="35">
        <v>4500</v>
      </c>
      <c r="D313" s="17">
        <v>4</v>
      </c>
      <c r="E313" s="17">
        <v>337</v>
      </c>
      <c r="F313" t="s">
        <v>22</v>
      </c>
      <c r="G313" t="s">
        <v>22</v>
      </c>
      <c r="H313" t="s">
        <v>23</v>
      </c>
      <c r="I313" t="s">
        <v>23</v>
      </c>
      <c r="J313" t="s">
        <v>9</v>
      </c>
      <c r="L313" s="35">
        <v>4500</v>
      </c>
      <c r="M313" s="35">
        <v>13.353115727002967</v>
      </c>
      <c r="N313" s="35">
        <v>1125</v>
      </c>
      <c r="O313" s="38" t="s">
        <v>172</v>
      </c>
      <c r="P313" s="38" t="s">
        <v>4582</v>
      </c>
    </row>
    <row r="314" spans="1:16" x14ac:dyDescent="0.25">
      <c r="A314" t="s">
        <v>7953</v>
      </c>
      <c r="B314" t="s">
        <v>4571</v>
      </c>
      <c r="C314" s="35">
        <v>4500</v>
      </c>
      <c r="D314" s="17">
        <v>6</v>
      </c>
      <c r="E314" s="17">
        <v>600</v>
      </c>
      <c r="F314" t="s">
        <v>22</v>
      </c>
      <c r="G314" t="s">
        <v>22</v>
      </c>
      <c r="H314" t="s">
        <v>23</v>
      </c>
      <c r="I314" t="s">
        <v>23</v>
      </c>
      <c r="J314" t="s">
        <v>9</v>
      </c>
      <c r="L314" s="35">
        <v>4500</v>
      </c>
      <c r="M314" s="35">
        <v>7.5</v>
      </c>
      <c r="N314" s="35">
        <v>750</v>
      </c>
      <c r="O314" s="38" t="s">
        <v>172</v>
      </c>
      <c r="P314" s="38" t="s">
        <v>4582</v>
      </c>
    </row>
    <row r="315" spans="1:16" x14ac:dyDescent="0.25">
      <c r="A315" t="s">
        <v>1288</v>
      </c>
      <c r="B315" t="s">
        <v>103</v>
      </c>
      <c r="C315" s="16">
        <v>4500</v>
      </c>
      <c r="D315" s="17">
        <v>5</v>
      </c>
      <c r="E315" s="17">
        <v>388</v>
      </c>
      <c r="F315" t="s">
        <v>22</v>
      </c>
      <c r="G315" t="s">
        <v>22</v>
      </c>
      <c r="H315" t="s">
        <v>23</v>
      </c>
      <c r="I315" t="s">
        <v>23</v>
      </c>
      <c r="J315" t="s">
        <v>9</v>
      </c>
      <c r="L315" s="16">
        <v>4500</v>
      </c>
      <c r="M315" s="16">
        <v>11.597938144329897</v>
      </c>
      <c r="N315" s="16">
        <v>900</v>
      </c>
      <c r="O315" s="1" t="s">
        <v>172</v>
      </c>
      <c r="P315" s="1" t="s">
        <v>474</v>
      </c>
    </row>
    <row r="316" spans="1:16" x14ac:dyDescent="0.25">
      <c r="A316" t="s">
        <v>7300</v>
      </c>
      <c r="B316" t="s">
        <v>4571</v>
      </c>
      <c r="C316" s="35">
        <v>4500</v>
      </c>
      <c r="D316" s="17">
        <v>4</v>
      </c>
      <c r="E316" s="17">
        <v>273</v>
      </c>
      <c r="F316" t="s">
        <v>41</v>
      </c>
      <c r="G316" t="s">
        <v>16</v>
      </c>
      <c r="H316" t="s">
        <v>18</v>
      </c>
      <c r="I316" t="s">
        <v>19</v>
      </c>
      <c r="J316" t="s">
        <v>9</v>
      </c>
      <c r="L316" s="35">
        <v>4500</v>
      </c>
      <c r="M316" s="35">
        <v>16.483516483516482</v>
      </c>
      <c r="N316" s="35">
        <v>1125</v>
      </c>
      <c r="O316" s="38" t="s">
        <v>172</v>
      </c>
      <c r="P316" s="38" t="s">
        <v>7052</v>
      </c>
    </row>
    <row r="317" spans="1:16" x14ac:dyDescent="0.25">
      <c r="A317" t="s">
        <v>499</v>
      </c>
      <c r="B317" t="s">
        <v>103</v>
      </c>
      <c r="C317" s="16">
        <v>4500</v>
      </c>
      <c r="D317" s="17">
        <v>4</v>
      </c>
      <c r="E317" s="17">
        <v>250</v>
      </c>
      <c r="F317" t="s">
        <v>8009</v>
      </c>
      <c r="G317" t="s">
        <v>16</v>
      </c>
      <c r="H317" t="s">
        <v>29</v>
      </c>
      <c r="I317" t="s">
        <v>19</v>
      </c>
      <c r="J317" t="s">
        <v>88</v>
      </c>
      <c r="K317">
        <v>150</v>
      </c>
      <c r="L317" s="16">
        <v>4650</v>
      </c>
      <c r="M317" s="16">
        <v>18.600000000000001</v>
      </c>
      <c r="N317" s="16">
        <v>1162.5</v>
      </c>
      <c r="O317" s="1" t="s">
        <v>172</v>
      </c>
      <c r="P317" s="1" t="s">
        <v>160</v>
      </c>
    </row>
    <row r="318" spans="1:16" x14ac:dyDescent="0.25">
      <c r="A318" s="52" t="s">
        <v>1151</v>
      </c>
      <c r="B318" s="52" t="s">
        <v>103</v>
      </c>
      <c r="C318" s="35">
        <v>4500</v>
      </c>
      <c r="D318" s="53">
        <v>4</v>
      </c>
      <c r="E318" s="53">
        <v>250</v>
      </c>
      <c r="F318" s="52" t="s">
        <v>41</v>
      </c>
      <c r="G318" s="52" t="s">
        <v>16</v>
      </c>
      <c r="H318" s="52" t="s">
        <v>29</v>
      </c>
      <c r="I318" s="52" t="s">
        <v>19</v>
      </c>
      <c r="J318" s="52" t="s">
        <v>9</v>
      </c>
      <c r="K318" s="52"/>
      <c r="L318" s="35">
        <v>4500</v>
      </c>
      <c r="M318" s="35">
        <v>18</v>
      </c>
      <c r="N318" s="35">
        <v>1125</v>
      </c>
      <c r="O318" s="38" t="s">
        <v>172</v>
      </c>
      <c r="P318" s="38" t="s">
        <v>475</v>
      </c>
    </row>
    <row r="319" spans="1:16" x14ac:dyDescent="0.25">
      <c r="A319" s="52" t="s">
        <v>1169</v>
      </c>
      <c r="B319" s="52" t="s">
        <v>103</v>
      </c>
      <c r="C319" s="35">
        <v>4500</v>
      </c>
      <c r="D319" s="53">
        <v>4</v>
      </c>
      <c r="E319" s="53">
        <v>282</v>
      </c>
      <c r="F319" s="52" t="s">
        <v>41</v>
      </c>
      <c r="G319" s="52" t="s">
        <v>16</v>
      </c>
      <c r="H319" s="52" t="s">
        <v>29</v>
      </c>
      <c r="I319" s="52" t="s">
        <v>19</v>
      </c>
      <c r="J319" s="52" t="s">
        <v>9</v>
      </c>
      <c r="K319" s="52"/>
      <c r="L319" s="35">
        <v>4500</v>
      </c>
      <c r="M319" s="35">
        <v>15.957446808510639</v>
      </c>
      <c r="N319" s="35">
        <v>1125</v>
      </c>
      <c r="O319" s="38" t="s">
        <v>172</v>
      </c>
      <c r="P319" s="38" t="s">
        <v>160</v>
      </c>
    </row>
    <row r="320" spans="1:16" x14ac:dyDescent="0.25">
      <c r="A320" s="52" t="s">
        <v>1170</v>
      </c>
      <c r="B320" s="52" t="s">
        <v>103</v>
      </c>
      <c r="C320" s="35">
        <v>4500</v>
      </c>
      <c r="D320" s="53">
        <v>4</v>
      </c>
      <c r="E320" s="53">
        <v>282</v>
      </c>
      <c r="F320" s="52" t="s">
        <v>41</v>
      </c>
      <c r="G320" s="52" t="s">
        <v>16</v>
      </c>
      <c r="H320" s="52" t="s">
        <v>29</v>
      </c>
      <c r="I320" s="52" t="s">
        <v>19</v>
      </c>
      <c r="J320" s="52" t="s">
        <v>9</v>
      </c>
      <c r="K320" s="52"/>
      <c r="L320" s="35">
        <v>4500</v>
      </c>
      <c r="M320" s="35">
        <v>15.957446808510639</v>
      </c>
      <c r="N320" s="35">
        <v>1125</v>
      </c>
      <c r="O320" s="38" t="s">
        <v>172</v>
      </c>
      <c r="P320" s="38" t="s">
        <v>160</v>
      </c>
    </row>
    <row r="321" spans="1:16" x14ac:dyDescent="0.25">
      <c r="A321" s="52" t="s">
        <v>7323</v>
      </c>
      <c r="B321" s="52" t="s">
        <v>4571</v>
      </c>
      <c r="C321" s="35">
        <v>4500</v>
      </c>
      <c r="D321" s="53">
        <v>2</v>
      </c>
      <c r="E321" s="53">
        <v>110</v>
      </c>
      <c r="F321" s="52" t="s">
        <v>41</v>
      </c>
      <c r="G321" s="52" t="s">
        <v>16</v>
      </c>
      <c r="H321" s="52" t="s">
        <v>29</v>
      </c>
      <c r="I321" s="52" t="s">
        <v>30</v>
      </c>
      <c r="J321" s="52" t="s">
        <v>9</v>
      </c>
      <c r="K321" s="52"/>
      <c r="L321" s="35">
        <v>4500</v>
      </c>
      <c r="M321" s="35">
        <v>40.909090909090907</v>
      </c>
      <c r="N321" s="35">
        <v>2250</v>
      </c>
      <c r="O321" s="38" t="s">
        <v>172</v>
      </c>
      <c r="P321" s="38" t="s">
        <v>7052</v>
      </c>
    </row>
    <row r="322" spans="1:16" x14ac:dyDescent="0.25">
      <c r="A322" s="52" t="s">
        <v>1138</v>
      </c>
      <c r="B322" s="52" t="s">
        <v>103</v>
      </c>
      <c r="C322" s="35">
        <v>4500</v>
      </c>
      <c r="D322" s="53">
        <v>6</v>
      </c>
      <c r="E322" s="53">
        <v>214</v>
      </c>
      <c r="F322" s="52" t="s">
        <v>17</v>
      </c>
      <c r="G322" s="52" t="s">
        <v>16</v>
      </c>
      <c r="H322" s="52" t="s">
        <v>29</v>
      </c>
      <c r="I322" s="52" t="s">
        <v>19</v>
      </c>
      <c r="J322" s="52" t="s">
        <v>9</v>
      </c>
      <c r="K322" s="52"/>
      <c r="L322" s="35">
        <v>4500</v>
      </c>
      <c r="M322" s="35">
        <v>21.028037383177569</v>
      </c>
      <c r="N322" s="35">
        <v>750</v>
      </c>
      <c r="O322" s="38" t="s">
        <v>172</v>
      </c>
      <c r="P322" s="38" t="s">
        <v>475</v>
      </c>
    </row>
    <row r="323" spans="1:16" x14ac:dyDescent="0.25">
      <c r="A323" s="52" t="s">
        <v>593</v>
      </c>
      <c r="B323" s="52" t="s">
        <v>103</v>
      </c>
      <c r="C323" s="35">
        <v>4500</v>
      </c>
      <c r="D323" s="53">
        <v>3</v>
      </c>
      <c r="E323" s="53">
        <v>130</v>
      </c>
      <c r="F323" s="52" t="s">
        <v>17</v>
      </c>
      <c r="G323" s="52" t="s">
        <v>16</v>
      </c>
      <c r="H323" s="52" t="s">
        <v>29</v>
      </c>
      <c r="I323" s="52" t="s">
        <v>19</v>
      </c>
      <c r="J323" s="52" t="s">
        <v>20</v>
      </c>
      <c r="K323" s="52"/>
      <c r="L323" s="35">
        <v>4500</v>
      </c>
      <c r="M323" s="35">
        <v>34.615384615384613</v>
      </c>
      <c r="N323" s="35">
        <v>1500</v>
      </c>
      <c r="O323" s="38" t="s">
        <v>172</v>
      </c>
      <c r="P323" s="38" t="s">
        <v>160</v>
      </c>
    </row>
    <row r="324" spans="1:16" x14ac:dyDescent="0.25">
      <c r="A324" s="52" t="s">
        <v>636</v>
      </c>
      <c r="B324" s="52" t="s">
        <v>103</v>
      </c>
      <c r="C324" s="35">
        <v>4500</v>
      </c>
      <c r="D324" s="53">
        <v>4</v>
      </c>
      <c r="E324" s="53">
        <v>137</v>
      </c>
      <c r="F324" s="52" t="s">
        <v>17</v>
      </c>
      <c r="G324" s="52" t="s">
        <v>16</v>
      </c>
      <c r="H324" s="52" t="s">
        <v>29</v>
      </c>
      <c r="I324" s="52" t="s">
        <v>19</v>
      </c>
      <c r="J324" s="52" t="s">
        <v>20</v>
      </c>
      <c r="K324" s="52"/>
      <c r="L324" s="35">
        <v>4500</v>
      </c>
      <c r="M324" s="35">
        <v>32.846715328467155</v>
      </c>
      <c r="N324" s="35">
        <v>1125</v>
      </c>
      <c r="O324" s="38" t="s">
        <v>172</v>
      </c>
      <c r="P324" s="38" t="s">
        <v>160</v>
      </c>
    </row>
    <row r="325" spans="1:16" x14ac:dyDescent="0.25">
      <c r="A325" s="52" t="s">
        <v>7200</v>
      </c>
      <c r="B325" s="52" t="s">
        <v>4571</v>
      </c>
      <c r="C325" s="35">
        <v>4500</v>
      </c>
      <c r="D325" s="53">
        <v>4</v>
      </c>
      <c r="E325" s="53">
        <v>315</v>
      </c>
      <c r="F325" s="52" t="s">
        <v>17</v>
      </c>
      <c r="G325" s="52" t="s">
        <v>16</v>
      </c>
      <c r="H325" s="52" t="s">
        <v>29</v>
      </c>
      <c r="I325" s="52" t="s">
        <v>30</v>
      </c>
      <c r="J325" s="52" t="s">
        <v>9</v>
      </c>
      <c r="K325" s="52"/>
      <c r="L325" s="35">
        <v>4500</v>
      </c>
      <c r="M325" s="35">
        <v>14.285714285714286</v>
      </c>
      <c r="N325" s="35">
        <v>1125</v>
      </c>
      <c r="O325" s="38" t="s">
        <v>172</v>
      </c>
      <c r="P325" s="38" t="s">
        <v>7052</v>
      </c>
    </row>
    <row r="326" spans="1:16" x14ac:dyDescent="0.25">
      <c r="A326" s="52" t="s">
        <v>7221</v>
      </c>
      <c r="B326" s="52" t="s">
        <v>4571</v>
      </c>
      <c r="C326" s="35">
        <v>4500</v>
      </c>
      <c r="D326" s="53">
        <v>3</v>
      </c>
      <c r="E326" s="53">
        <v>160</v>
      </c>
      <c r="F326" s="52" t="s">
        <v>17</v>
      </c>
      <c r="G326" s="52" t="s">
        <v>16</v>
      </c>
      <c r="H326" s="52" t="s">
        <v>29</v>
      </c>
      <c r="I326" s="52" t="s">
        <v>19</v>
      </c>
      <c r="J326" s="52" t="s">
        <v>9</v>
      </c>
      <c r="K326" s="52"/>
      <c r="L326" s="35">
        <v>4500</v>
      </c>
      <c r="M326" s="35">
        <v>28.125</v>
      </c>
      <c r="N326" s="35">
        <v>1500</v>
      </c>
      <c r="O326" s="38" t="s">
        <v>172</v>
      </c>
      <c r="P326" s="38" t="s">
        <v>7052</v>
      </c>
    </row>
    <row r="327" spans="1:16" x14ac:dyDescent="0.25">
      <c r="A327" s="52" t="s">
        <v>7228</v>
      </c>
      <c r="B327" s="52" t="s">
        <v>4571</v>
      </c>
      <c r="C327" s="35">
        <v>4500</v>
      </c>
      <c r="D327" s="53">
        <v>2</v>
      </c>
      <c r="E327" s="53">
        <v>145</v>
      </c>
      <c r="F327" s="52" t="s">
        <v>17</v>
      </c>
      <c r="G327" s="52" t="s">
        <v>16</v>
      </c>
      <c r="H327" s="52" t="s">
        <v>29</v>
      </c>
      <c r="I327" s="52" t="s">
        <v>19</v>
      </c>
      <c r="J327" s="52" t="s">
        <v>9</v>
      </c>
      <c r="K327" s="52"/>
      <c r="L327" s="35">
        <v>4500</v>
      </c>
      <c r="M327" s="35">
        <v>31.03448275862069</v>
      </c>
      <c r="N327" s="35">
        <v>2250</v>
      </c>
      <c r="O327" s="38" t="s">
        <v>172</v>
      </c>
      <c r="P327" s="38" t="s">
        <v>7052</v>
      </c>
    </row>
    <row r="328" spans="1:16" x14ac:dyDescent="0.25">
      <c r="A328" s="52" t="s">
        <v>1052</v>
      </c>
      <c r="B328" s="52" t="s">
        <v>103</v>
      </c>
      <c r="C328" s="35">
        <v>4500</v>
      </c>
      <c r="D328" s="53">
        <v>4</v>
      </c>
      <c r="E328" s="53">
        <v>220</v>
      </c>
      <c r="F328" s="52" t="s">
        <v>35</v>
      </c>
      <c r="G328" s="52" t="s">
        <v>16</v>
      </c>
      <c r="H328" s="52" t="s">
        <v>29</v>
      </c>
      <c r="I328" s="52" t="s">
        <v>19</v>
      </c>
      <c r="J328" s="52" t="s">
        <v>9</v>
      </c>
      <c r="K328" s="52"/>
      <c r="L328" s="35">
        <v>4500</v>
      </c>
      <c r="M328" s="35">
        <v>20.454545454545453</v>
      </c>
      <c r="N328" s="35">
        <v>1125</v>
      </c>
      <c r="O328" s="38" t="s">
        <v>172</v>
      </c>
      <c r="P328" s="38" t="s">
        <v>475</v>
      </c>
    </row>
    <row r="329" spans="1:16" x14ac:dyDescent="0.25">
      <c r="A329" s="52" t="s">
        <v>1055</v>
      </c>
      <c r="B329" s="52" t="s">
        <v>103</v>
      </c>
      <c r="C329" s="35">
        <v>4500</v>
      </c>
      <c r="D329" s="53">
        <v>6</v>
      </c>
      <c r="E329" s="53">
        <v>200</v>
      </c>
      <c r="F329" s="52" t="s">
        <v>35</v>
      </c>
      <c r="G329" s="52" t="s">
        <v>16</v>
      </c>
      <c r="H329" s="52" t="s">
        <v>29</v>
      </c>
      <c r="I329" s="52" t="s">
        <v>19</v>
      </c>
      <c r="J329" s="52" t="s">
        <v>9</v>
      </c>
      <c r="K329" s="52"/>
      <c r="L329" s="35">
        <v>4500</v>
      </c>
      <c r="M329" s="35">
        <v>22.5</v>
      </c>
      <c r="N329" s="35">
        <v>750</v>
      </c>
      <c r="O329" s="38" t="s">
        <v>172</v>
      </c>
      <c r="P329" s="38" t="s">
        <v>475</v>
      </c>
    </row>
    <row r="330" spans="1:16" x14ac:dyDescent="0.25">
      <c r="A330" s="52" t="s">
        <v>1066</v>
      </c>
      <c r="B330" s="52" t="s">
        <v>103</v>
      </c>
      <c r="C330" s="35">
        <v>4500</v>
      </c>
      <c r="D330" s="53">
        <v>4</v>
      </c>
      <c r="E330" s="53">
        <v>190</v>
      </c>
      <c r="F330" s="52" t="s">
        <v>35</v>
      </c>
      <c r="G330" s="52" t="s">
        <v>16</v>
      </c>
      <c r="H330" s="52" t="s">
        <v>29</v>
      </c>
      <c r="I330" s="52" t="s">
        <v>19</v>
      </c>
      <c r="J330" s="52" t="s">
        <v>9</v>
      </c>
      <c r="K330" s="52"/>
      <c r="L330" s="35">
        <v>4500</v>
      </c>
      <c r="M330" s="35">
        <v>23.684210526315791</v>
      </c>
      <c r="N330" s="35">
        <v>1125</v>
      </c>
      <c r="O330" s="38" t="s">
        <v>172</v>
      </c>
      <c r="P330" s="38" t="s">
        <v>475</v>
      </c>
    </row>
    <row r="331" spans="1:16" x14ac:dyDescent="0.25">
      <c r="A331" s="52" t="s">
        <v>7118</v>
      </c>
      <c r="B331" s="52" t="s">
        <v>4571</v>
      </c>
      <c r="C331" s="35">
        <v>4500</v>
      </c>
      <c r="D331" s="53">
        <v>3</v>
      </c>
      <c r="E331" s="53">
        <v>145</v>
      </c>
      <c r="F331" s="52" t="s">
        <v>35</v>
      </c>
      <c r="G331" s="52" t="s">
        <v>16</v>
      </c>
      <c r="H331" s="52" t="s">
        <v>29</v>
      </c>
      <c r="I331" s="52" t="s">
        <v>30</v>
      </c>
      <c r="J331" s="52" t="s">
        <v>9</v>
      </c>
      <c r="K331" s="52"/>
      <c r="L331" s="35">
        <v>4500</v>
      </c>
      <c r="M331" s="35">
        <v>31.03448275862069</v>
      </c>
      <c r="N331" s="35">
        <v>1500</v>
      </c>
      <c r="O331" s="38" t="s">
        <v>172</v>
      </c>
      <c r="P331" s="38" t="s">
        <v>7052</v>
      </c>
    </row>
    <row r="332" spans="1:16" x14ac:dyDescent="0.25">
      <c r="A332" s="52" t="s">
        <v>7130</v>
      </c>
      <c r="B332" s="52" t="s">
        <v>4571</v>
      </c>
      <c r="C332" s="35">
        <v>4500</v>
      </c>
      <c r="D332" s="53">
        <v>3</v>
      </c>
      <c r="E332" s="53">
        <v>130</v>
      </c>
      <c r="F332" s="52" t="s">
        <v>35</v>
      </c>
      <c r="G332" s="52" t="s">
        <v>16</v>
      </c>
      <c r="H332" s="52" t="s">
        <v>29</v>
      </c>
      <c r="I332" s="52" t="s">
        <v>30</v>
      </c>
      <c r="J332" s="52" t="s">
        <v>9</v>
      </c>
      <c r="K332" s="52"/>
      <c r="L332" s="35">
        <v>4500</v>
      </c>
      <c r="M332" s="35">
        <v>34.615384615384613</v>
      </c>
      <c r="N332" s="35">
        <v>1500</v>
      </c>
      <c r="O332" s="38" t="s">
        <v>172</v>
      </c>
      <c r="P332" s="38" t="s">
        <v>7052</v>
      </c>
    </row>
    <row r="333" spans="1:16" x14ac:dyDescent="0.25">
      <c r="A333" s="52" t="s">
        <v>7663</v>
      </c>
      <c r="B333" s="52" t="s">
        <v>4571</v>
      </c>
      <c r="C333" s="35">
        <v>4500</v>
      </c>
      <c r="D333" s="53">
        <v>3</v>
      </c>
      <c r="E333" s="53">
        <v>167</v>
      </c>
      <c r="F333" s="52" t="s">
        <v>35</v>
      </c>
      <c r="G333" s="52" t="s">
        <v>16</v>
      </c>
      <c r="H333" s="52" t="s">
        <v>29</v>
      </c>
      <c r="I333" s="52" t="s">
        <v>19</v>
      </c>
      <c r="J333" s="52" t="s">
        <v>20</v>
      </c>
      <c r="K333" s="52"/>
      <c r="L333" s="35">
        <v>4500</v>
      </c>
      <c r="M333" s="35">
        <v>26.946107784431138</v>
      </c>
      <c r="N333" s="35">
        <v>1500</v>
      </c>
      <c r="O333" s="38" t="s">
        <v>172</v>
      </c>
      <c r="P333" s="38" t="s">
        <v>160</v>
      </c>
    </row>
    <row r="334" spans="1:16" x14ac:dyDescent="0.25">
      <c r="A334" s="52" t="s">
        <v>683</v>
      </c>
      <c r="B334" s="52" t="s">
        <v>103</v>
      </c>
      <c r="C334" s="35">
        <v>4490</v>
      </c>
      <c r="D334" s="53">
        <v>4</v>
      </c>
      <c r="E334" s="53">
        <v>134</v>
      </c>
      <c r="F334" s="52" t="s">
        <v>41</v>
      </c>
      <c r="G334" s="52" t="s">
        <v>16</v>
      </c>
      <c r="H334" s="52" t="s">
        <v>29</v>
      </c>
      <c r="I334" s="52" t="s">
        <v>19</v>
      </c>
      <c r="J334" s="52" t="s">
        <v>20</v>
      </c>
      <c r="K334" s="52"/>
      <c r="L334" s="35">
        <v>4490</v>
      </c>
      <c r="M334" s="35">
        <v>33.507462686567166</v>
      </c>
      <c r="N334" s="35">
        <v>1122.5</v>
      </c>
      <c r="O334" s="38" t="s">
        <v>172</v>
      </c>
      <c r="P334" s="38" t="s">
        <v>160</v>
      </c>
    </row>
    <row r="335" spans="1:16" x14ac:dyDescent="0.25">
      <c r="A335" s="52" t="s">
        <v>1032</v>
      </c>
      <c r="B335" s="52" t="s">
        <v>103</v>
      </c>
      <c r="C335" s="35">
        <v>4400</v>
      </c>
      <c r="D335" s="53">
        <v>4</v>
      </c>
      <c r="E335" s="53">
        <v>295</v>
      </c>
      <c r="F335" s="52" t="s">
        <v>35</v>
      </c>
      <c r="G335" s="52" t="s">
        <v>16</v>
      </c>
      <c r="H335" s="52" t="s">
        <v>29</v>
      </c>
      <c r="I335" s="52" t="s">
        <v>19</v>
      </c>
      <c r="J335" s="52" t="s">
        <v>9</v>
      </c>
      <c r="K335" s="52"/>
      <c r="L335" s="35">
        <v>4400</v>
      </c>
      <c r="M335" s="35">
        <v>14.915254237288135</v>
      </c>
      <c r="N335" s="35">
        <v>1100</v>
      </c>
      <c r="O335" s="38" t="s">
        <v>172</v>
      </c>
      <c r="P335" s="38" t="s">
        <v>475</v>
      </c>
    </row>
    <row r="336" spans="1:16" x14ac:dyDescent="0.25">
      <c r="A336" s="52" t="s">
        <v>7154</v>
      </c>
      <c r="B336" s="52" t="s">
        <v>4571</v>
      </c>
      <c r="C336" s="35">
        <v>4400</v>
      </c>
      <c r="D336" s="53">
        <v>2</v>
      </c>
      <c r="E336" s="53">
        <v>110</v>
      </c>
      <c r="F336" s="52" t="s">
        <v>35</v>
      </c>
      <c r="G336" s="52" t="s">
        <v>16</v>
      </c>
      <c r="H336" s="52" t="s">
        <v>29</v>
      </c>
      <c r="I336" s="52" t="s">
        <v>30</v>
      </c>
      <c r="J336" s="52" t="s">
        <v>9</v>
      </c>
      <c r="K336" s="52"/>
      <c r="L336" s="35">
        <v>4400</v>
      </c>
      <c r="M336" s="35">
        <v>40</v>
      </c>
      <c r="N336" s="35">
        <v>2200</v>
      </c>
      <c r="O336" s="38" t="s">
        <v>172</v>
      </c>
      <c r="P336" s="38" t="s">
        <v>7052</v>
      </c>
    </row>
    <row r="337" spans="1:16" x14ac:dyDescent="0.25">
      <c r="A337" t="s">
        <v>755</v>
      </c>
      <c r="B337" t="s">
        <v>103</v>
      </c>
      <c r="C337" s="16">
        <v>4375</v>
      </c>
      <c r="D337" s="17">
        <v>4</v>
      </c>
      <c r="E337" s="17">
        <v>137</v>
      </c>
      <c r="F337" t="s">
        <v>37</v>
      </c>
      <c r="G337" t="s">
        <v>16</v>
      </c>
      <c r="H337" t="s">
        <v>29</v>
      </c>
      <c r="I337" t="s">
        <v>19</v>
      </c>
      <c r="J337" t="s">
        <v>20</v>
      </c>
      <c r="L337" s="16">
        <v>4375</v>
      </c>
      <c r="M337" s="16">
        <v>31.934306569343065</v>
      </c>
      <c r="N337" s="16">
        <v>1093.75</v>
      </c>
      <c r="O337" s="1" t="s">
        <v>172</v>
      </c>
      <c r="P337" s="1" t="s">
        <v>160</v>
      </c>
    </row>
    <row r="338" spans="1:16" x14ac:dyDescent="0.25">
      <c r="A338" s="52" t="s">
        <v>7306</v>
      </c>
      <c r="B338" s="52" t="s">
        <v>4571</v>
      </c>
      <c r="C338" s="35">
        <v>4350</v>
      </c>
      <c r="D338" s="53">
        <v>2</v>
      </c>
      <c r="E338" s="53">
        <v>160</v>
      </c>
      <c r="F338" s="52" t="s">
        <v>41</v>
      </c>
      <c r="G338" s="52" t="s">
        <v>16</v>
      </c>
      <c r="H338" s="52" t="s">
        <v>29</v>
      </c>
      <c r="I338" s="52" t="s">
        <v>19</v>
      </c>
      <c r="J338" s="52" t="s">
        <v>9</v>
      </c>
      <c r="K338" s="52"/>
      <c r="L338" s="35">
        <v>4350</v>
      </c>
      <c r="M338" s="35">
        <v>27.1875</v>
      </c>
      <c r="N338" s="35">
        <v>2175</v>
      </c>
      <c r="O338" s="38" t="s">
        <v>172</v>
      </c>
      <c r="P338" s="38" t="s">
        <v>160</v>
      </c>
    </row>
    <row r="339" spans="1:16" x14ac:dyDescent="0.25">
      <c r="A339" t="s">
        <v>1353</v>
      </c>
      <c r="B339" t="s">
        <v>103</v>
      </c>
      <c r="C339" s="16">
        <v>4300</v>
      </c>
      <c r="D339" s="17">
        <v>5</v>
      </c>
      <c r="E339" s="17">
        <v>475</v>
      </c>
      <c r="F339" t="s">
        <v>22</v>
      </c>
      <c r="G339" t="s">
        <v>22</v>
      </c>
      <c r="H339" t="s">
        <v>23</v>
      </c>
      <c r="I339" t="s">
        <v>23</v>
      </c>
      <c r="J339" t="s">
        <v>9</v>
      </c>
      <c r="L339" s="16">
        <v>4300</v>
      </c>
      <c r="M339" s="16">
        <v>9.0526315789473681</v>
      </c>
      <c r="N339" s="16">
        <v>860</v>
      </c>
      <c r="O339" s="1" t="s">
        <v>172</v>
      </c>
      <c r="P339" s="1" t="s">
        <v>474</v>
      </c>
    </row>
    <row r="340" spans="1:16" x14ac:dyDescent="0.25">
      <c r="A340" t="s">
        <v>7374</v>
      </c>
      <c r="B340" t="s">
        <v>4571</v>
      </c>
      <c r="C340" s="35">
        <v>4300</v>
      </c>
      <c r="D340" s="17">
        <v>4</v>
      </c>
      <c r="E340" s="17">
        <v>310</v>
      </c>
      <c r="F340" t="s">
        <v>52</v>
      </c>
      <c r="G340" t="s">
        <v>16</v>
      </c>
      <c r="H340" t="s">
        <v>29</v>
      </c>
      <c r="I340" t="s">
        <v>19</v>
      </c>
      <c r="J340" t="s">
        <v>9</v>
      </c>
      <c r="L340" s="35">
        <v>4300</v>
      </c>
      <c r="M340" s="35">
        <v>13.870967741935484</v>
      </c>
      <c r="N340" s="35">
        <v>1075</v>
      </c>
      <c r="O340" s="38" t="s">
        <v>172</v>
      </c>
      <c r="P340" s="38" t="s">
        <v>160</v>
      </c>
    </row>
    <row r="341" spans="1:16" x14ac:dyDescent="0.25">
      <c r="A341" s="52" t="s">
        <v>594</v>
      </c>
      <c r="B341" s="52" t="s">
        <v>103</v>
      </c>
      <c r="C341" s="35">
        <v>4300</v>
      </c>
      <c r="D341" s="53">
        <v>4</v>
      </c>
      <c r="E341" s="53">
        <v>210</v>
      </c>
      <c r="F341" s="52" t="s">
        <v>17</v>
      </c>
      <c r="G341" s="52" t="s">
        <v>16</v>
      </c>
      <c r="H341" s="52" t="s">
        <v>29</v>
      </c>
      <c r="I341" s="52" t="s">
        <v>19</v>
      </c>
      <c r="J341" s="52" t="s">
        <v>20</v>
      </c>
      <c r="K341" s="52"/>
      <c r="L341" s="35">
        <v>4300</v>
      </c>
      <c r="M341" s="35">
        <v>20.476190476190474</v>
      </c>
      <c r="N341" s="35">
        <v>1075</v>
      </c>
      <c r="O341" s="38" t="s">
        <v>172</v>
      </c>
      <c r="P341" s="38" t="s">
        <v>160</v>
      </c>
    </row>
    <row r="342" spans="1:16" x14ac:dyDescent="0.25">
      <c r="A342" s="52" t="s">
        <v>648</v>
      </c>
      <c r="B342" s="52" t="s">
        <v>103</v>
      </c>
      <c r="C342" s="35">
        <v>4300</v>
      </c>
      <c r="D342" s="53">
        <v>5</v>
      </c>
      <c r="E342" s="53">
        <v>239</v>
      </c>
      <c r="F342" s="52" t="s">
        <v>17</v>
      </c>
      <c r="G342" s="52" t="s">
        <v>16</v>
      </c>
      <c r="H342" s="52" t="s">
        <v>29</v>
      </c>
      <c r="I342" s="52" t="s">
        <v>19</v>
      </c>
      <c r="J342" s="52" t="s">
        <v>20</v>
      </c>
      <c r="K342" s="52"/>
      <c r="L342" s="35">
        <v>4300</v>
      </c>
      <c r="M342" s="35">
        <v>17.99163179916318</v>
      </c>
      <c r="N342" s="35">
        <v>860</v>
      </c>
      <c r="O342" s="38" t="s">
        <v>172</v>
      </c>
      <c r="P342" s="38" t="s">
        <v>160</v>
      </c>
    </row>
    <row r="343" spans="1:16" x14ac:dyDescent="0.25">
      <c r="A343" s="52" t="s">
        <v>7227</v>
      </c>
      <c r="B343" s="52" t="s">
        <v>4571</v>
      </c>
      <c r="C343" s="35">
        <v>4300</v>
      </c>
      <c r="D343" s="53">
        <v>3</v>
      </c>
      <c r="E343" s="53">
        <v>145</v>
      </c>
      <c r="F343" s="52" t="s">
        <v>17</v>
      </c>
      <c r="G343" s="52" t="s">
        <v>16</v>
      </c>
      <c r="H343" s="52" t="s">
        <v>29</v>
      </c>
      <c r="I343" s="52" t="s">
        <v>30</v>
      </c>
      <c r="J343" s="52" t="s">
        <v>9</v>
      </c>
      <c r="K343" s="52"/>
      <c r="L343" s="35">
        <v>4300</v>
      </c>
      <c r="M343" s="35">
        <v>29.655172413793103</v>
      </c>
      <c r="N343" s="35">
        <v>1433.3333333333333</v>
      </c>
      <c r="O343" s="38" t="s">
        <v>172</v>
      </c>
      <c r="P343" s="38" t="s">
        <v>7052</v>
      </c>
    </row>
    <row r="344" spans="1:16" x14ac:dyDescent="0.25">
      <c r="A344" t="s">
        <v>7434</v>
      </c>
      <c r="B344" t="s">
        <v>4571</v>
      </c>
      <c r="C344" s="35">
        <v>4250</v>
      </c>
      <c r="D344" s="17">
        <v>2</v>
      </c>
      <c r="E344" s="17">
        <v>128</v>
      </c>
      <c r="F344" t="s">
        <v>56</v>
      </c>
      <c r="G344" t="s">
        <v>16</v>
      </c>
      <c r="H344" t="s">
        <v>29</v>
      </c>
      <c r="I344" t="s">
        <v>30</v>
      </c>
      <c r="J344" t="s">
        <v>9</v>
      </c>
      <c r="L344" s="35">
        <v>4250</v>
      </c>
      <c r="M344" s="35">
        <v>33.203125</v>
      </c>
      <c r="N344" s="35">
        <v>2125</v>
      </c>
      <c r="O344" s="38" t="s">
        <v>172</v>
      </c>
      <c r="P344" s="38" t="s">
        <v>7052</v>
      </c>
    </row>
    <row r="345" spans="1:16" x14ac:dyDescent="0.25">
      <c r="A345" t="s">
        <v>1215</v>
      </c>
      <c r="B345" t="s">
        <v>103</v>
      </c>
      <c r="C345" s="16">
        <v>4200</v>
      </c>
      <c r="D345" s="17">
        <v>3</v>
      </c>
      <c r="E345" s="17">
        <v>212</v>
      </c>
      <c r="F345" t="s">
        <v>52</v>
      </c>
      <c r="G345" t="s">
        <v>16</v>
      </c>
      <c r="H345" t="s">
        <v>29</v>
      </c>
      <c r="I345" t="s">
        <v>19</v>
      </c>
      <c r="J345" t="s">
        <v>9</v>
      </c>
      <c r="L345" s="16">
        <v>4200</v>
      </c>
      <c r="M345" s="16">
        <v>19.811320754716981</v>
      </c>
      <c r="N345" s="16">
        <v>1400</v>
      </c>
      <c r="O345" s="1" t="s">
        <v>172</v>
      </c>
      <c r="P345" s="1" t="s">
        <v>160</v>
      </c>
    </row>
    <row r="346" spans="1:16" x14ac:dyDescent="0.25">
      <c r="A346" t="s">
        <v>794</v>
      </c>
      <c r="B346" t="s">
        <v>103</v>
      </c>
      <c r="C346" s="16">
        <v>4200</v>
      </c>
      <c r="D346" s="17">
        <v>2</v>
      </c>
      <c r="E346" s="17">
        <v>115</v>
      </c>
      <c r="F346" t="s">
        <v>52</v>
      </c>
      <c r="G346" t="s">
        <v>16</v>
      </c>
      <c r="H346" t="s">
        <v>29</v>
      </c>
      <c r="I346" t="s">
        <v>19</v>
      </c>
      <c r="J346" t="s">
        <v>20</v>
      </c>
      <c r="L346" s="16">
        <v>4200</v>
      </c>
      <c r="M346" s="16">
        <v>36.521739130434781</v>
      </c>
      <c r="N346" s="16">
        <v>2100</v>
      </c>
      <c r="O346" s="1" t="s">
        <v>172</v>
      </c>
      <c r="P346" s="1" t="s">
        <v>160</v>
      </c>
    </row>
    <row r="347" spans="1:16" x14ac:dyDescent="0.25">
      <c r="A347" t="s">
        <v>7349</v>
      </c>
      <c r="B347" t="s">
        <v>4571</v>
      </c>
      <c r="C347" s="35">
        <v>4200</v>
      </c>
      <c r="D347" s="17">
        <v>3</v>
      </c>
      <c r="E347" s="17">
        <v>330</v>
      </c>
      <c r="F347" t="s">
        <v>37</v>
      </c>
      <c r="G347" t="s">
        <v>16</v>
      </c>
      <c r="H347" t="s">
        <v>29</v>
      </c>
      <c r="I347" t="s">
        <v>30</v>
      </c>
      <c r="J347" t="s">
        <v>9</v>
      </c>
      <c r="L347" s="35">
        <v>4200</v>
      </c>
      <c r="M347" s="35">
        <v>12.727272727272727</v>
      </c>
      <c r="N347" s="35">
        <v>1400</v>
      </c>
      <c r="O347" s="38" t="s">
        <v>172</v>
      </c>
      <c r="P347" s="38" t="s">
        <v>7052</v>
      </c>
    </row>
    <row r="348" spans="1:16" x14ac:dyDescent="0.25">
      <c r="A348" s="52" t="s">
        <v>7299</v>
      </c>
      <c r="B348" s="52" t="s">
        <v>4571</v>
      </c>
      <c r="C348" s="35">
        <v>4200</v>
      </c>
      <c r="D348" s="53">
        <v>3</v>
      </c>
      <c r="E348" s="53">
        <v>394</v>
      </c>
      <c r="F348" s="52" t="s">
        <v>41</v>
      </c>
      <c r="G348" s="52" t="s">
        <v>16</v>
      </c>
      <c r="H348" s="52" t="s">
        <v>29</v>
      </c>
      <c r="I348" s="52" t="s">
        <v>19</v>
      </c>
      <c r="J348" s="52" t="s">
        <v>9</v>
      </c>
      <c r="K348" s="52"/>
      <c r="L348" s="35">
        <v>4200</v>
      </c>
      <c r="M348" s="35">
        <v>10.659898477157361</v>
      </c>
      <c r="N348" s="35">
        <v>1400</v>
      </c>
      <c r="O348" s="38" t="s">
        <v>172</v>
      </c>
      <c r="P348" s="38" t="s">
        <v>7052</v>
      </c>
    </row>
    <row r="349" spans="1:16" x14ac:dyDescent="0.25">
      <c r="A349" s="52" t="s">
        <v>1130</v>
      </c>
      <c r="B349" s="52" t="s">
        <v>103</v>
      </c>
      <c r="C349" s="35">
        <v>4200</v>
      </c>
      <c r="D349" s="53">
        <v>4</v>
      </c>
      <c r="E349" s="53">
        <v>200</v>
      </c>
      <c r="F349" s="52" t="s">
        <v>17</v>
      </c>
      <c r="G349" s="52" t="s">
        <v>16</v>
      </c>
      <c r="H349" s="52" t="s">
        <v>29</v>
      </c>
      <c r="I349" s="52" t="s">
        <v>19</v>
      </c>
      <c r="J349" s="52" t="s">
        <v>9</v>
      </c>
      <c r="K349" s="52"/>
      <c r="L349" s="35">
        <v>4200</v>
      </c>
      <c r="M349" s="35">
        <v>21</v>
      </c>
      <c r="N349" s="35">
        <v>1050</v>
      </c>
      <c r="O349" s="38" t="s">
        <v>172</v>
      </c>
      <c r="P349" s="38" t="s">
        <v>475</v>
      </c>
    </row>
    <row r="350" spans="1:16" x14ac:dyDescent="0.25">
      <c r="A350" t="s">
        <v>1364</v>
      </c>
      <c r="B350" t="s">
        <v>103</v>
      </c>
      <c r="C350" s="16">
        <v>4150</v>
      </c>
      <c r="D350" s="17">
        <v>4</v>
      </c>
      <c r="E350" s="17">
        <v>220</v>
      </c>
      <c r="F350" t="s">
        <v>22</v>
      </c>
      <c r="G350" t="s">
        <v>22</v>
      </c>
      <c r="H350" t="s">
        <v>23</v>
      </c>
      <c r="I350" t="s">
        <v>23</v>
      </c>
      <c r="J350" t="s">
        <v>9</v>
      </c>
      <c r="L350" s="16">
        <v>4150</v>
      </c>
      <c r="M350" s="16">
        <v>18.863636363636363</v>
      </c>
      <c r="N350" s="16">
        <v>1037.5</v>
      </c>
      <c r="O350" s="1" t="s">
        <v>172</v>
      </c>
      <c r="P350" s="1" t="s">
        <v>475</v>
      </c>
    </row>
    <row r="351" spans="1:16" x14ac:dyDescent="0.25">
      <c r="A351" s="52" t="s">
        <v>7721</v>
      </c>
      <c r="B351" s="52" t="s">
        <v>4571</v>
      </c>
      <c r="C351" s="35">
        <v>4150</v>
      </c>
      <c r="D351" s="53">
        <v>6</v>
      </c>
      <c r="E351" s="53">
        <v>250</v>
      </c>
      <c r="F351" s="52" t="s">
        <v>17</v>
      </c>
      <c r="G351" s="52" t="s">
        <v>16</v>
      </c>
      <c r="H351" s="52" t="s">
        <v>29</v>
      </c>
      <c r="I351" s="52" t="s">
        <v>19</v>
      </c>
      <c r="J351" s="52" t="s">
        <v>20</v>
      </c>
      <c r="K351" s="52"/>
      <c r="L351" s="35">
        <v>4150</v>
      </c>
      <c r="M351" s="35">
        <v>16.600000000000001</v>
      </c>
      <c r="N351" s="35">
        <v>691.66666666666663</v>
      </c>
      <c r="O351" s="38" t="s">
        <v>172</v>
      </c>
      <c r="P351" s="38" t="s">
        <v>160</v>
      </c>
    </row>
    <row r="352" spans="1:16" x14ac:dyDescent="0.25">
      <c r="A352" t="s">
        <v>7618</v>
      </c>
      <c r="B352" t="s">
        <v>4571</v>
      </c>
      <c r="C352" s="35">
        <v>4100</v>
      </c>
      <c r="D352" s="17">
        <v>3</v>
      </c>
      <c r="E352" s="17">
        <v>170</v>
      </c>
      <c r="F352" t="s">
        <v>22</v>
      </c>
      <c r="G352" t="s">
        <v>22</v>
      </c>
      <c r="H352" t="s">
        <v>23</v>
      </c>
      <c r="I352" t="s">
        <v>23</v>
      </c>
      <c r="J352" t="s">
        <v>9</v>
      </c>
      <c r="L352" s="35">
        <v>4100</v>
      </c>
      <c r="M352" s="35">
        <v>24.117647058823529</v>
      </c>
      <c r="N352" s="35">
        <v>1366.6666666666667</v>
      </c>
      <c r="O352" s="38" t="s">
        <v>172</v>
      </c>
      <c r="P352" s="38" t="s">
        <v>7052</v>
      </c>
    </row>
    <row r="353" spans="1:16" x14ac:dyDescent="0.25">
      <c r="A353" t="s">
        <v>1328</v>
      </c>
      <c r="B353" t="s">
        <v>103</v>
      </c>
      <c r="C353" s="16">
        <v>4100</v>
      </c>
      <c r="D353" s="17">
        <v>5</v>
      </c>
      <c r="E353" s="17">
        <v>642</v>
      </c>
      <c r="F353" t="s">
        <v>22</v>
      </c>
      <c r="G353" t="s">
        <v>22</v>
      </c>
      <c r="H353" t="s">
        <v>23</v>
      </c>
      <c r="I353" t="s">
        <v>23</v>
      </c>
      <c r="J353" t="s">
        <v>9</v>
      </c>
      <c r="L353" s="16">
        <v>4100</v>
      </c>
      <c r="M353" s="16">
        <v>6.3862928348909653</v>
      </c>
      <c r="N353" s="16">
        <v>820</v>
      </c>
      <c r="O353" s="1" t="s">
        <v>172</v>
      </c>
      <c r="P353" s="1" t="s">
        <v>474</v>
      </c>
    </row>
    <row r="354" spans="1:16" x14ac:dyDescent="0.25">
      <c r="A354" t="s">
        <v>1331</v>
      </c>
      <c r="B354" t="s">
        <v>103</v>
      </c>
      <c r="C354" s="16">
        <v>4100</v>
      </c>
      <c r="D354" s="17">
        <v>7</v>
      </c>
      <c r="E354" s="17">
        <v>321</v>
      </c>
      <c r="F354" t="s">
        <v>22</v>
      </c>
      <c r="G354" t="s">
        <v>22</v>
      </c>
      <c r="H354" t="s">
        <v>23</v>
      </c>
      <c r="I354" t="s">
        <v>23</v>
      </c>
      <c r="J354" t="s">
        <v>9</v>
      </c>
      <c r="L354" s="16">
        <v>4100</v>
      </c>
      <c r="M354" s="16">
        <v>12.772585669781931</v>
      </c>
      <c r="N354" s="16">
        <v>585.71428571428567</v>
      </c>
      <c r="O354" s="1" t="s">
        <v>172</v>
      </c>
      <c r="P354" s="1" t="s">
        <v>474</v>
      </c>
    </row>
    <row r="355" spans="1:16" x14ac:dyDescent="0.25">
      <c r="A355" t="s">
        <v>7530</v>
      </c>
      <c r="B355" t="s">
        <v>4571</v>
      </c>
      <c r="C355" s="35">
        <v>4000</v>
      </c>
      <c r="D355" s="17">
        <v>6</v>
      </c>
      <c r="E355" s="17">
        <v>410</v>
      </c>
      <c r="F355" t="s">
        <v>22</v>
      </c>
      <c r="G355" t="s">
        <v>22</v>
      </c>
      <c r="H355" t="s">
        <v>23</v>
      </c>
      <c r="I355" t="s">
        <v>23</v>
      </c>
      <c r="J355" t="s">
        <v>9</v>
      </c>
      <c r="L355" s="35">
        <v>4000</v>
      </c>
      <c r="M355" s="35">
        <v>9.7560975609756095</v>
      </c>
      <c r="N355" s="35">
        <v>666.66666666666663</v>
      </c>
      <c r="O355" s="38" t="s">
        <v>172</v>
      </c>
      <c r="P355" s="38" t="s">
        <v>7052</v>
      </c>
    </row>
    <row r="356" spans="1:16" x14ac:dyDescent="0.25">
      <c r="A356" t="s">
        <v>7608</v>
      </c>
      <c r="B356" t="s">
        <v>4571</v>
      </c>
      <c r="C356" s="35">
        <v>4000</v>
      </c>
      <c r="D356" s="17">
        <v>4</v>
      </c>
      <c r="E356" s="17">
        <v>205</v>
      </c>
      <c r="F356" t="s">
        <v>22</v>
      </c>
      <c r="G356" t="s">
        <v>22</v>
      </c>
      <c r="H356" t="s">
        <v>23</v>
      </c>
      <c r="I356" t="s">
        <v>23</v>
      </c>
      <c r="J356" t="s">
        <v>9</v>
      </c>
      <c r="L356" s="35">
        <v>4000</v>
      </c>
      <c r="M356" s="35">
        <v>19.512195121951219</v>
      </c>
      <c r="N356" s="35">
        <v>1000</v>
      </c>
      <c r="O356" s="38" t="s">
        <v>172</v>
      </c>
      <c r="P356" s="38" t="s">
        <v>7052</v>
      </c>
    </row>
    <row r="357" spans="1:16" x14ac:dyDescent="0.25">
      <c r="A357" t="s">
        <v>7621</v>
      </c>
      <c r="B357" t="s">
        <v>4571</v>
      </c>
      <c r="C357" s="35">
        <v>4000</v>
      </c>
      <c r="D357" s="17">
        <v>3</v>
      </c>
      <c r="E357" s="17">
        <v>160</v>
      </c>
      <c r="F357" t="s">
        <v>22</v>
      </c>
      <c r="G357" t="s">
        <v>22</v>
      </c>
      <c r="H357" t="s">
        <v>23</v>
      </c>
      <c r="I357" t="s">
        <v>23</v>
      </c>
      <c r="J357" t="s">
        <v>9</v>
      </c>
      <c r="L357" s="35">
        <v>4000</v>
      </c>
      <c r="M357" s="35">
        <v>25</v>
      </c>
      <c r="N357" s="35">
        <v>1333.3333333333333</v>
      </c>
      <c r="O357" s="38" t="s">
        <v>172</v>
      </c>
      <c r="P357" s="38" t="s">
        <v>7052</v>
      </c>
    </row>
    <row r="358" spans="1:16" x14ac:dyDescent="0.25">
      <c r="A358" t="s">
        <v>7969</v>
      </c>
      <c r="B358" t="s">
        <v>4571</v>
      </c>
      <c r="C358" s="35">
        <v>4000</v>
      </c>
      <c r="D358" s="17">
        <v>3</v>
      </c>
      <c r="E358" s="17">
        <v>120</v>
      </c>
      <c r="F358" t="s">
        <v>22</v>
      </c>
      <c r="G358" t="s">
        <v>22</v>
      </c>
      <c r="H358" t="s">
        <v>23</v>
      </c>
      <c r="I358" t="s">
        <v>23</v>
      </c>
      <c r="J358" t="s">
        <v>9</v>
      </c>
      <c r="L358" s="35">
        <v>4000</v>
      </c>
      <c r="M358" s="35">
        <v>33.333333333333336</v>
      </c>
      <c r="N358" s="35">
        <v>1333.3333333333333</v>
      </c>
      <c r="O358" s="38" t="s">
        <v>172</v>
      </c>
      <c r="P358" s="38" t="s">
        <v>7052</v>
      </c>
    </row>
    <row r="359" spans="1:16" x14ac:dyDescent="0.25">
      <c r="A359" t="s">
        <v>7910</v>
      </c>
      <c r="B359" t="s">
        <v>4571</v>
      </c>
      <c r="C359" s="35">
        <v>4000</v>
      </c>
      <c r="D359" s="17">
        <v>3</v>
      </c>
      <c r="E359" s="17">
        <v>165</v>
      </c>
      <c r="F359" t="s">
        <v>56</v>
      </c>
      <c r="G359" t="s">
        <v>16</v>
      </c>
      <c r="H359" t="s">
        <v>18</v>
      </c>
      <c r="I359" t="s">
        <v>19</v>
      </c>
      <c r="J359" t="s">
        <v>20</v>
      </c>
      <c r="L359" s="35">
        <v>4000</v>
      </c>
      <c r="M359" s="35">
        <v>24.242424242424242</v>
      </c>
      <c r="N359" s="35">
        <v>1333.3333333333333</v>
      </c>
      <c r="O359" s="38" t="s">
        <v>172</v>
      </c>
      <c r="P359" s="38" t="s">
        <v>7052</v>
      </c>
    </row>
    <row r="360" spans="1:16" x14ac:dyDescent="0.25">
      <c r="A360" t="s">
        <v>7411</v>
      </c>
      <c r="B360" t="s">
        <v>4571</v>
      </c>
      <c r="C360" s="35">
        <v>4000</v>
      </c>
      <c r="D360" s="17">
        <v>4</v>
      </c>
      <c r="E360" s="17">
        <v>250</v>
      </c>
      <c r="F360" t="s">
        <v>56</v>
      </c>
      <c r="G360" t="s">
        <v>16</v>
      </c>
      <c r="H360" t="s">
        <v>29</v>
      </c>
      <c r="I360" t="s">
        <v>19</v>
      </c>
      <c r="J360" t="s">
        <v>9</v>
      </c>
      <c r="L360" s="35">
        <v>4000</v>
      </c>
      <c r="M360" s="35">
        <v>16</v>
      </c>
      <c r="N360" s="35">
        <v>1000</v>
      </c>
      <c r="O360" s="38" t="s">
        <v>172</v>
      </c>
      <c r="P360" s="38" t="s">
        <v>7052</v>
      </c>
    </row>
    <row r="361" spans="1:16" x14ac:dyDescent="0.25">
      <c r="A361" t="s">
        <v>7419</v>
      </c>
      <c r="B361" t="s">
        <v>4571</v>
      </c>
      <c r="C361" s="35">
        <v>4000</v>
      </c>
      <c r="D361" s="17">
        <v>4</v>
      </c>
      <c r="E361" s="17">
        <v>180</v>
      </c>
      <c r="F361" t="s">
        <v>56</v>
      </c>
      <c r="G361" t="s">
        <v>16</v>
      </c>
      <c r="H361" t="s">
        <v>29</v>
      </c>
      <c r="I361" t="s">
        <v>19</v>
      </c>
      <c r="J361" t="s">
        <v>9</v>
      </c>
      <c r="L361" s="35">
        <v>4000</v>
      </c>
      <c r="M361" s="35">
        <v>22.222222222222221</v>
      </c>
      <c r="N361" s="35">
        <v>1000</v>
      </c>
      <c r="O361" s="38" t="s">
        <v>172</v>
      </c>
      <c r="P361" s="38" t="s">
        <v>7052</v>
      </c>
    </row>
    <row r="362" spans="1:16" x14ac:dyDescent="0.25">
      <c r="A362" t="s">
        <v>811</v>
      </c>
      <c r="B362" t="s">
        <v>103</v>
      </c>
      <c r="C362" s="16">
        <v>4000</v>
      </c>
      <c r="D362" s="17">
        <v>2</v>
      </c>
      <c r="E362" s="17">
        <v>133</v>
      </c>
      <c r="F362" t="s">
        <v>52</v>
      </c>
      <c r="G362" t="s">
        <v>16</v>
      </c>
      <c r="H362" t="s">
        <v>29</v>
      </c>
      <c r="I362" t="s">
        <v>19</v>
      </c>
      <c r="J362" t="s">
        <v>20</v>
      </c>
      <c r="L362" s="16">
        <v>4000</v>
      </c>
      <c r="M362" s="16">
        <v>30.075187969924812</v>
      </c>
      <c r="N362" s="16">
        <v>2000</v>
      </c>
      <c r="O362" s="1" t="s">
        <v>172</v>
      </c>
      <c r="P362" s="1" t="s">
        <v>160</v>
      </c>
    </row>
    <row r="363" spans="1:16" x14ac:dyDescent="0.25">
      <c r="A363" s="52" t="s">
        <v>7204</v>
      </c>
      <c r="B363" s="52" t="s">
        <v>4571</v>
      </c>
      <c r="C363" s="35">
        <v>4000</v>
      </c>
      <c r="D363" s="53">
        <v>2</v>
      </c>
      <c r="E363" s="53">
        <v>220</v>
      </c>
      <c r="F363" s="52" t="s">
        <v>17</v>
      </c>
      <c r="G363" s="52" t="s">
        <v>16</v>
      </c>
      <c r="H363" s="52" t="s">
        <v>29</v>
      </c>
      <c r="I363" s="52" t="s">
        <v>19</v>
      </c>
      <c r="J363" s="52" t="s">
        <v>9</v>
      </c>
      <c r="K363" s="52"/>
      <c r="L363" s="35">
        <v>4000</v>
      </c>
      <c r="M363" s="35">
        <v>18.181818181818183</v>
      </c>
      <c r="N363" s="35">
        <v>2000</v>
      </c>
      <c r="O363" s="38" t="s">
        <v>172</v>
      </c>
      <c r="P363" s="38" t="s">
        <v>7052</v>
      </c>
    </row>
    <row r="364" spans="1:16" x14ac:dyDescent="0.25">
      <c r="A364" s="52" t="s">
        <v>7210</v>
      </c>
      <c r="B364" s="52" t="s">
        <v>4571</v>
      </c>
      <c r="C364" s="35">
        <v>4000</v>
      </c>
      <c r="D364" s="53">
        <v>4</v>
      </c>
      <c r="E364" s="53">
        <v>180</v>
      </c>
      <c r="F364" s="52" t="s">
        <v>17</v>
      </c>
      <c r="G364" s="52" t="s">
        <v>16</v>
      </c>
      <c r="H364" s="52" t="s">
        <v>29</v>
      </c>
      <c r="I364" s="52" t="s">
        <v>30</v>
      </c>
      <c r="J364" s="52" t="s">
        <v>9</v>
      </c>
      <c r="K364" s="52"/>
      <c r="L364" s="35">
        <v>4000</v>
      </c>
      <c r="M364" s="35">
        <v>22.222222222222221</v>
      </c>
      <c r="N364" s="35">
        <v>1000</v>
      </c>
      <c r="O364" s="38" t="s">
        <v>172</v>
      </c>
      <c r="P364" s="38" t="s">
        <v>7052</v>
      </c>
    </row>
    <row r="365" spans="1:16" x14ac:dyDescent="0.25">
      <c r="A365" s="52" t="s">
        <v>7236</v>
      </c>
      <c r="B365" s="52" t="s">
        <v>4571</v>
      </c>
      <c r="C365" s="35">
        <v>4000</v>
      </c>
      <c r="D365" s="53">
        <v>3</v>
      </c>
      <c r="E365" s="53">
        <v>132</v>
      </c>
      <c r="F365" s="52" t="s">
        <v>17</v>
      </c>
      <c r="G365" s="52" t="s">
        <v>16</v>
      </c>
      <c r="H365" s="52" t="s">
        <v>29</v>
      </c>
      <c r="I365" s="52" t="s">
        <v>19</v>
      </c>
      <c r="J365" s="52" t="s">
        <v>9</v>
      </c>
      <c r="K365" s="52"/>
      <c r="L365" s="35">
        <v>4000</v>
      </c>
      <c r="M365" s="35">
        <v>30.303030303030305</v>
      </c>
      <c r="N365" s="35">
        <v>1333.3333333333333</v>
      </c>
      <c r="O365" s="38" t="s">
        <v>172</v>
      </c>
      <c r="P365" s="38" t="s">
        <v>7052</v>
      </c>
    </row>
    <row r="366" spans="1:16" x14ac:dyDescent="0.25">
      <c r="A366" s="52" t="s">
        <v>7114</v>
      </c>
      <c r="B366" s="52" t="s">
        <v>4571</v>
      </c>
      <c r="C366" s="35">
        <v>4000</v>
      </c>
      <c r="D366" s="53">
        <v>3</v>
      </c>
      <c r="E366" s="53">
        <v>150</v>
      </c>
      <c r="F366" s="52" t="s">
        <v>35</v>
      </c>
      <c r="G366" s="52" t="s">
        <v>16</v>
      </c>
      <c r="H366" s="52" t="s">
        <v>29</v>
      </c>
      <c r="I366" s="52" t="s">
        <v>19</v>
      </c>
      <c r="J366" s="52" t="s">
        <v>9</v>
      </c>
      <c r="K366" s="52"/>
      <c r="L366" s="35">
        <v>4000</v>
      </c>
      <c r="M366" s="35">
        <v>26.666666666666668</v>
      </c>
      <c r="N366" s="35">
        <v>1333.3333333333333</v>
      </c>
      <c r="O366" s="38" t="s">
        <v>172</v>
      </c>
      <c r="P366" s="38" t="s">
        <v>7052</v>
      </c>
    </row>
    <row r="367" spans="1:16" x14ac:dyDescent="0.25">
      <c r="A367" s="52" t="s">
        <v>7115</v>
      </c>
      <c r="B367" s="52" t="s">
        <v>4571</v>
      </c>
      <c r="C367" s="35">
        <v>4000</v>
      </c>
      <c r="D367" s="53">
        <v>3</v>
      </c>
      <c r="E367" s="53">
        <v>150</v>
      </c>
      <c r="F367" s="52" t="s">
        <v>35</v>
      </c>
      <c r="G367" s="52" t="s">
        <v>16</v>
      </c>
      <c r="H367" s="52" t="s">
        <v>29</v>
      </c>
      <c r="I367" s="52" t="s">
        <v>19</v>
      </c>
      <c r="J367" s="52" t="s">
        <v>9</v>
      </c>
      <c r="K367" s="52"/>
      <c r="L367" s="35">
        <v>4000</v>
      </c>
      <c r="M367" s="35">
        <v>26.666666666666668</v>
      </c>
      <c r="N367" s="35">
        <v>1333.3333333333333</v>
      </c>
      <c r="O367" s="38" t="s">
        <v>172</v>
      </c>
      <c r="P367" s="38" t="s">
        <v>7052</v>
      </c>
    </row>
    <row r="368" spans="1:16" x14ac:dyDescent="0.25">
      <c r="A368" s="52" t="s">
        <v>7131</v>
      </c>
      <c r="B368" s="52" t="s">
        <v>4571</v>
      </c>
      <c r="C368" s="35">
        <v>4000</v>
      </c>
      <c r="D368" s="53">
        <v>3</v>
      </c>
      <c r="E368" s="53">
        <v>130</v>
      </c>
      <c r="F368" s="52" t="s">
        <v>35</v>
      </c>
      <c r="G368" s="52" t="s">
        <v>16</v>
      </c>
      <c r="H368" s="52" t="s">
        <v>29</v>
      </c>
      <c r="I368" s="52" t="s">
        <v>19</v>
      </c>
      <c r="J368" s="52" t="s">
        <v>9</v>
      </c>
      <c r="K368" s="52"/>
      <c r="L368" s="35">
        <v>4000</v>
      </c>
      <c r="M368" s="35">
        <v>30.76923076923077</v>
      </c>
      <c r="N368" s="35">
        <v>1333.3333333333333</v>
      </c>
      <c r="O368" s="38" t="s">
        <v>172</v>
      </c>
      <c r="P368" s="38" t="s">
        <v>7052</v>
      </c>
    </row>
    <row r="369" spans="1:16" x14ac:dyDescent="0.25">
      <c r="A369" s="52" t="s">
        <v>7158</v>
      </c>
      <c r="B369" s="52" t="s">
        <v>4571</v>
      </c>
      <c r="C369" s="35">
        <v>4000</v>
      </c>
      <c r="D369" s="53">
        <v>2</v>
      </c>
      <c r="E369" s="53">
        <v>100</v>
      </c>
      <c r="F369" s="52" t="s">
        <v>35</v>
      </c>
      <c r="G369" s="52" t="s">
        <v>16</v>
      </c>
      <c r="H369" s="52" t="s">
        <v>29</v>
      </c>
      <c r="I369" s="52" t="s">
        <v>30</v>
      </c>
      <c r="J369" s="52" t="s">
        <v>9</v>
      </c>
      <c r="K369" s="52"/>
      <c r="L369" s="35">
        <v>4000</v>
      </c>
      <c r="M369" s="35">
        <v>40</v>
      </c>
      <c r="N369" s="35">
        <v>2000</v>
      </c>
      <c r="O369" s="38" t="s">
        <v>172</v>
      </c>
      <c r="P369" s="38" t="s">
        <v>7052</v>
      </c>
    </row>
    <row r="370" spans="1:16" x14ac:dyDescent="0.25">
      <c r="A370" s="52" t="s">
        <v>701</v>
      </c>
      <c r="B370" s="52" t="s">
        <v>103</v>
      </c>
      <c r="C370" s="35">
        <v>3995</v>
      </c>
      <c r="D370" s="53">
        <v>3</v>
      </c>
      <c r="E370" s="53">
        <v>147</v>
      </c>
      <c r="F370" s="52" t="s">
        <v>41</v>
      </c>
      <c r="G370" s="52" t="s">
        <v>16</v>
      </c>
      <c r="H370" s="52" t="s">
        <v>29</v>
      </c>
      <c r="I370" s="52" t="s">
        <v>19</v>
      </c>
      <c r="J370" s="52" t="s">
        <v>20</v>
      </c>
      <c r="K370" s="52"/>
      <c r="L370" s="35">
        <v>3995</v>
      </c>
      <c r="M370" s="35">
        <v>27.176870748299319</v>
      </c>
      <c r="N370" s="35">
        <v>1331.6666666666667</v>
      </c>
      <c r="O370" s="38" t="s">
        <v>172</v>
      </c>
      <c r="P370" s="38" t="s">
        <v>160</v>
      </c>
    </row>
    <row r="371" spans="1:16" x14ac:dyDescent="0.25">
      <c r="A371" t="s">
        <v>7413</v>
      </c>
      <c r="B371" t="s">
        <v>4571</v>
      </c>
      <c r="C371" s="35">
        <v>3990</v>
      </c>
      <c r="D371" s="17">
        <v>3</v>
      </c>
      <c r="E371" s="17">
        <v>198</v>
      </c>
      <c r="F371" t="s">
        <v>56</v>
      </c>
      <c r="G371" t="s">
        <v>16</v>
      </c>
      <c r="H371" t="s">
        <v>29</v>
      </c>
      <c r="I371" t="s">
        <v>19</v>
      </c>
      <c r="J371" t="s">
        <v>9</v>
      </c>
      <c r="L371" s="35">
        <v>3990</v>
      </c>
      <c r="M371" s="35">
        <v>20.151515151515152</v>
      </c>
      <c r="N371" s="35">
        <v>1330</v>
      </c>
      <c r="O371" s="38" t="s">
        <v>172</v>
      </c>
      <c r="P371" s="38" t="s">
        <v>160</v>
      </c>
    </row>
    <row r="372" spans="1:16" x14ac:dyDescent="0.25">
      <c r="A372" t="s">
        <v>793</v>
      </c>
      <c r="B372" t="s">
        <v>103</v>
      </c>
      <c r="C372" s="16">
        <v>3975</v>
      </c>
      <c r="D372" s="17">
        <v>3</v>
      </c>
      <c r="E372" s="17">
        <v>96</v>
      </c>
      <c r="F372" t="s">
        <v>52</v>
      </c>
      <c r="G372" t="s">
        <v>16</v>
      </c>
      <c r="H372" t="s">
        <v>29</v>
      </c>
      <c r="I372" t="s">
        <v>19</v>
      </c>
      <c r="J372" t="s">
        <v>20</v>
      </c>
      <c r="L372" s="16">
        <v>3975</v>
      </c>
      <c r="M372" s="16">
        <v>41.40625</v>
      </c>
      <c r="N372" s="16">
        <v>1325</v>
      </c>
      <c r="O372" s="1" t="s">
        <v>172</v>
      </c>
      <c r="P372" s="1" t="s">
        <v>160</v>
      </c>
    </row>
    <row r="373" spans="1:16" x14ac:dyDescent="0.25">
      <c r="A373" t="s">
        <v>7627</v>
      </c>
      <c r="B373" t="s">
        <v>4571</v>
      </c>
      <c r="C373" s="35">
        <v>3900</v>
      </c>
      <c r="D373" s="17">
        <v>3</v>
      </c>
      <c r="E373" s="17">
        <v>126</v>
      </c>
      <c r="F373" t="s">
        <v>22</v>
      </c>
      <c r="G373" t="s">
        <v>22</v>
      </c>
      <c r="H373" t="s">
        <v>23</v>
      </c>
      <c r="I373" t="s">
        <v>23</v>
      </c>
      <c r="J373" t="s">
        <v>9</v>
      </c>
      <c r="L373" s="35">
        <v>3900</v>
      </c>
      <c r="M373" s="35">
        <v>30.952380952380953</v>
      </c>
      <c r="N373" s="35">
        <v>1300</v>
      </c>
      <c r="O373" s="38" t="s">
        <v>172</v>
      </c>
      <c r="P373" s="38" t="s">
        <v>4582</v>
      </c>
    </row>
    <row r="374" spans="1:16" x14ac:dyDescent="0.25">
      <c r="A374" t="s">
        <v>868</v>
      </c>
      <c r="B374" t="s">
        <v>103</v>
      </c>
      <c r="C374" s="16">
        <v>3900</v>
      </c>
      <c r="D374" s="17">
        <v>4</v>
      </c>
      <c r="E374" s="17">
        <v>115</v>
      </c>
      <c r="F374" t="s">
        <v>56</v>
      </c>
      <c r="G374" t="s">
        <v>16</v>
      </c>
      <c r="H374" t="s">
        <v>29</v>
      </c>
      <c r="I374" t="s">
        <v>19</v>
      </c>
      <c r="J374" t="s">
        <v>20</v>
      </c>
      <c r="L374" s="16">
        <v>3900</v>
      </c>
      <c r="M374" s="16">
        <v>33.913043478260867</v>
      </c>
      <c r="N374" s="16">
        <v>975</v>
      </c>
      <c r="O374" s="1" t="s">
        <v>172</v>
      </c>
      <c r="P374" s="1" t="s">
        <v>160</v>
      </c>
    </row>
    <row r="375" spans="1:16" x14ac:dyDescent="0.25">
      <c r="A375" t="s">
        <v>821</v>
      </c>
      <c r="B375" t="s">
        <v>103</v>
      </c>
      <c r="C375" s="16">
        <v>3900</v>
      </c>
      <c r="D375" s="17">
        <v>2</v>
      </c>
      <c r="E375" s="17">
        <v>122</v>
      </c>
      <c r="F375" t="s">
        <v>87</v>
      </c>
      <c r="G375" t="s">
        <v>16</v>
      </c>
      <c r="H375" t="s">
        <v>29</v>
      </c>
      <c r="I375" t="s">
        <v>19</v>
      </c>
      <c r="J375" t="s">
        <v>20</v>
      </c>
      <c r="L375" s="16">
        <v>3900</v>
      </c>
      <c r="M375" s="16">
        <v>31.967213114754099</v>
      </c>
      <c r="N375" s="16">
        <v>1950</v>
      </c>
      <c r="O375" s="1" t="s">
        <v>172</v>
      </c>
      <c r="P375" s="1" t="s">
        <v>160</v>
      </c>
    </row>
    <row r="376" spans="1:16" x14ac:dyDescent="0.25">
      <c r="A376" t="s">
        <v>775</v>
      </c>
      <c r="B376" t="s">
        <v>103</v>
      </c>
      <c r="C376" s="16">
        <v>3900</v>
      </c>
      <c r="D376" s="17">
        <v>3</v>
      </c>
      <c r="E376" s="17">
        <v>151</v>
      </c>
      <c r="F376" t="s">
        <v>37</v>
      </c>
      <c r="G376" t="s">
        <v>16</v>
      </c>
      <c r="H376" t="s">
        <v>29</v>
      </c>
      <c r="I376" t="s">
        <v>19</v>
      </c>
      <c r="J376" t="s">
        <v>20</v>
      </c>
      <c r="L376" s="16">
        <v>3900</v>
      </c>
      <c r="M376" s="16">
        <v>25.827814569536425</v>
      </c>
      <c r="N376" s="16">
        <v>1300</v>
      </c>
      <c r="O376" s="1" t="s">
        <v>172</v>
      </c>
      <c r="P376" s="1" t="s">
        <v>160</v>
      </c>
    </row>
    <row r="377" spans="1:16" x14ac:dyDescent="0.25">
      <c r="A377" s="52" t="s">
        <v>1129</v>
      </c>
      <c r="B377" s="52" t="s">
        <v>103</v>
      </c>
      <c r="C377" s="35">
        <v>3900</v>
      </c>
      <c r="D377" s="53">
        <v>4</v>
      </c>
      <c r="E377" s="53">
        <v>220</v>
      </c>
      <c r="F377" s="52" t="s">
        <v>17</v>
      </c>
      <c r="G377" s="52" t="s">
        <v>16</v>
      </c>
      <c r="H377" s="52" t="s">
        <v>29</v>
      </c>
      <c r="I377" s="52" t="s">
        <v>19</v>
      </c>
      <c r="J377" s="52" t="s">
        <v>9</v>
      </c>
      <c r="K377" s="52"/>
      <c r="L377" s="35">
        <v>3900</v>
      </c>
      <c r="M377" s="35">
        <v>17.727272727272727</v>
      </c>
      <c r="N377" s="35">
        <v>975</v>
      </c>
      <c r="O377" s="38" t="s">
        <v>172</v>
      </c>
      <c r="P377" s="38" t="s">
        <v>475</v>
      </c>
    </row>
    <row r="378" spans="1:16" x14ac:dyDescent="0.25">
      <c r="A378" s="52" t="s">
        <v>7194</v>
      </c>
      <c r="B378" s="52" t="s">
        <v>4571</v>
      </c>
      <c r="C378" s="35">
        <v>3900</v>
      </c>
      <c r="D378" s="53">
        <v>3</v>
      </c>
      <c r="E378" s="53">
        <v>443</v>
      </c>
      <c r="F378" s="52" t="s">
        <v>17</v>
      </c>
      <c r="G378" s="52" t="s">
        <v>16</v>
      </c>
      <c r="H378" s="52" t="s">
        <v>29</v>
      </c>
      <c r="I378" s="52" t="s">
        <v>30</v>
      </c>
      <c r="J378" s="52" t="s">
        <v>9</v>
      </c>
      <c r="K378" s="52"/>
      <c r="L378" s="35">
        <v>3900</v>
      </c>
      <c r="M378" s="35">
        <v>8.8036117381489838</v>
      </c>
      <c r="N378" s="35">
        <v>1300</v>
      </c>
      <c r="O378" s="38" t="s">
        <v>172</v>
      </c>
      <c r="P378" s="38" t="s">
        <v>7052</v>
      </c>
    </row>
    <row r="379" spans="1:16" x14ac:dyDescent="0.25">
      <c r="A379" s="52" t="s">
        <v>7205</v>
      </c>
      <c r="B379" s="52" t="s">
        <v>4571</v>
      </c>
      <c r="C379" s="35">
        <v>3850</v>
      </c>
      <c r="D379" s="53">
        <v>3</v>
      </c>
      <c r="E379" s="53">
        <v>219</v>
      </c>
      <c r="F379" s="52" t="s">
        <v>17</v>
      </c>
      <c r="G379" s="52" t="s">
        <v>16</v>
      </c>
      <c r="H379" s="52" t="s">
        <v>29</v>
      </c>
      <c r="I379" s="52" t="s">
        <v>19</v>
      </c>
      <c r="J379" s="52" t="s">
        <v>9</v>
      </c>
      <c r="K379" s="52"/>
      <c r="L379" s="35">
        <v>3850</v>
      </c>
      <c r="M379" s="35">
        <v>17.579908675799086</v>
      </c>
      <c r="N379" s="35">
        <v>1283.3333333333333</v>
      </c>
      <c r="O379" s="38" t="s">
        <v>172</v>
      </c>
      <c r="P379" s="38" t="s">
        <v>7052</v>
      </c>
    </row>
    <row r="380" spans="1:16" x14ac:dyDescent="0.25">
      <c r="A380" s="52" t="s">
        <v>7081</v>
      </c>
      <c r="B380" s="52" t="s">
        <v>4571</v>
      </c>
      <c r="C380" s="35">
        <v>3850</v>
      </c>
      <c r="D380" s="53">
        <v>2</v>
      </c>
      <c r="E380" s="53">
        <v>70</v>
      </c>
      <c r="F380" s="52" t="s">
        <v>451</v>
      </c>
      <c r="G380" s="52" t="s">
        <v>16</v>
      </c>
      <c r="H380" s="52" t="s">
        <v>29</v>
      </c>
      <c r="I380" s="52" t="s">
        <v>19</v>
      </c>
      <c r="J380" s="52" t="s">
        <v>9</v>
      </c>
      <c r="K380" s="52"/>
      <c r="L380" s="35">
        <v>3850</v>
      </c>
      <c r="M380" s="35">
        <v>55</v>
      </c>
      <c r="N380" s="35">
        <v>1925</v>
      </c>
      <c r="O380" s="38" t="s">
        <v>172</v>
      </c>
      <c r="P380" s="38" t="s">
        <v>160</v>
      </c>
    </row>
    <row r="381" spans="1:16" x14ac:dyDescent="0.25">
      <c r="A381" t="s">
        <v>7619</v>
      </c>
      <c r="B381" t="s">
        <v>4571</v>
      </c>
      <c r="C381" s="35">
        <v>3800</v>
      </c>
      <c r="D381" s="17">
        <v>3</v>
      </c>
      <c r="E381" s="17">
        <v>170</v>
      </c>
      <c r="F381" t="s">
        <v>22</v>
      </c>
      <c r="G381" t="s">
        <v>22</v>
      </c>
      <c r="H381" t="s">
        <v>23</v>
      </c>
      <c r="I381" t="s">
        <v>23</v>
      </c>
      <c r="J381" t="s">
        <v>9</v>
      </c>
      <c r="L381" s="35">
        <v>3800</v>
      </c>
      <c r="M381" s="35">
        <v>22.352941176470587</v>
      </c>
      <c r="N381" s="35">
        <v>1266.6666666666667</v>
      </c>
      <c r="O381" s="38" t="s">
        <v>172</v>
      </c>
      <c r="P381" s="38" t="s">
        <v>7052</v>
      </c>
    </row>
    <row r="382" spans="1:16" x14ac:dyDescent="0.25">
      <c r="A382" s="52" t="s">
        <v>591</v>
      </c>
      <c r="B382" s="52" t="s">
        <v>103</v>
      </c>
      <c r="C382" s="35">
        <v>3800</v>
      </c>
      <c r="D382" s="53">
        <v>4</v>
      </c>
      <c r="E382" s="53">
        <v>230</v>
      </c>
      <c r="F382" s="52" t="s">
        <v>17</v>
      </c>
      <c r="G382" s="52" t="s">
        <v>16</v>
      </c>
      <c r="H382" s="52" t="s">
        <v>29</v>
      </c>
      <c r="I382" s="52" t="s">
        <v>19</v>
      </c>
      <c r="J382" s="52" t="s">
        <v>20</v>
      </c>
      <c r="K382" s="52"/>
      <c r="L382" s="35">
        <v>3800</v>
      </c>
      <c r="M382" s="35">
        <v>16.521739130434781</v>
      </c>
      <c r="N382" s="35">
        <v>950</v>
      </c>
      <c r="O382" s="38" t="s">
        <v>172</v>
      </c>
      <c r="P382" s="38" t="s">
        <v>160</v>
      </c>
    </row>
    <row r="383" spans="1:16" x14ac:dyDescent="0.25">
      <c r="A383" s="52" t="s">
        <v>1081</v>
      </c>
      <c r="B383" s="52" t="s">
        <v>103</v>
      </c>
      <c r="C383" s="35">
        <v>3799</v>
      </c>
      <c r="D383" s="53">
        <v>4</v>
      </c>
      <c r="E383" s="53">
        <v>180</v>
      </c>
      <c r="F383" s="52" t="s">
        <v>17</v>
      </c>
      <c r="G383" s="52" t="s">
        <v>16</v>
      </c>
      <c r="H383" s="52" t="s">
        <v>29</v>
      </c>
      <c r="I383" s="52" t="s">
        <v>19</v>
      </c>
      <c r="J383" s="52" t="s">
        <v>9</v>
      </c>
      <c r="K383" s="52"/>
      <c r="L383" s="35">
        <v>3799</v>
      </c>
      <c r="M383" s="35">
        <v>21.105555555555554</v>
      </c>
      <c r="N383" s="35">
        <v>949.75</v>
      </c>
      <c r="O383" s="38" t="s">
        <v>172</v>
      </c>
      <c r="P383" s="38" t="s">
        <v>475</v>
      </c>
    </row>
    <row r="384" spans="1:16" x14ac:dyDescent="0.25">
      <c r="A384" t="s">
        <v>814</v>
      </c>
      <c r="B384" t="s">
        <v>103</v>
      </c>
      <c r="C384" s="16">
        <v>3770</v>
      </c>
      <c r="D384" s="17">
        <v>2</v>
      </c>
      <c r="E384" s="17">
        <v>85</v>
      </c>
      <c r="F384" t="s">
        <v>52</v>
      </c>
      <c r="G384" t="s">
        <v>16</v>
      </c>
      <c r="H384" t="s">
        <v>29</v>
      </c>
      <c r="I384" t="s">
        <v>19</v>
      </c>
      <c r="J384" t="s">
        <v>20</v>
      </c>
      <c r="L384" s="16">
        <v>3770</v>
      </c>
      <c r="M384" s="16">
        <v>44.352941176470587</v>
      </c>
      <c r="N384" s="16">
        <v>1885</v>
      </c>
      <c r="O384" s="1" t="s">
        <v>172</v>
      </c>
      <c r="P384" s="1" t="s">
        <v>160</v>
      </c>
    </row>
    <row r="385" spans="1:16" x14ac:dyDescent="0.25">
      <c r="A385" s="52" t="s">
        <v>586</v>
      </c>
      <c r="B385" s="52" t="s">
        <v>103</v>
      </c>
      <c r="C385" s="35">
        <v>3765</v>
      </c>
      <c r="D385" s="53">
        <v>2</v>
      </c>
      <c r="E385" s="53">
        <v>100</v>
      </c>
      <c r="F385" s="52" t="s">
        <v>481</v>
      </c>
      <c r="G385" s="52" t="s">
        <v>16</v>
      </c>
      <c r="H385" s="52" t="s">
        <v>29</v>
      </c>
      <c r="I385" s="52" t="s">
        <v>19</v>
      </c>
      <c r="J385" s="52" t="s">
        <v>20</v>
      </c>
      <c r="K385" s="52"/>
      <c r="L385" s="35">
        <v>3765</v>
      </c>
      <c r="M385" s="35">
        <v>37.65</v>
      </c>
      <c r="N385" s="35">
        <v>1882.5</v>
      </c>
      <c r="O385" s="38" t="s">
        <v>172</v>
      </c>
      <c r="P385" s="38" t="s">
        <v>160</v>
      </c>
    </row>
    <row r="386" spans="1:16" x14ac:dyDescent="0.25">
      <c r="A386" t="s">
        <v>7664</v>
      </c>
      <c r="B386" t="s">
        <v>4571</v>
      </c>
      <c r="C386" s="35">
        <v>3750</v>
      </c>
      <c r="D386" s="17">
        <v>3</v>
      </c>
      <c r="E386" s="17">
        <v>159</v>
      </c>
      <c r="F386" t="s">
        <v>35</v>
      </c>
      <c r="G386" t="s">
        <v>16</v>
      </c>
      <c r="H386" t="s">
        <v>18</v>
      </c>
      <c r="I386" t="s">
        <v>19</v>
      </c>
      <c r="J386" t="s">
        <v>20</v>
      </c>
      <c r="L386" s="35">
        <v>3750</v>
      </c>
      <c r="M386" s="35">
        <v>23.584905660377359</v>
      </c>
      <c r="N386" s="35">
        <v>1250</v>
      </c>
      <c r="O386" s="38" t="s">
        <v>172</v>
      </c>
      <c r="P386" s="38" t="s">
        <v>7052</v>
      </c>
    </row>
    <row r="387" spans="1:16" x14ac:dyDescent="0.25">
      <c r="A387" t="s">
        <v>1227</v>
      </c>
      <c r="B387" t="s">
        <v>103</v>
      </c>
      <c r="C387" s="16">
        <v>3750</v>
      </c>
      <c r="D387" s="17">
        <v>3</v>
      </c>
      <c r="E387" s="17">
        <v>171</v>
      </c>
      <c r="F387" t="s">
        <v>87</v>
      </c>
      <c r="G387" t="s">
        <v>16</v>
      </c>
      <c r="H387" t="s">
        <v>29</v>
      </c>
      <c r="I387" t="s">
        <v>19</v>
      </c>
      <c r="J387" t="s">
        <v>9</v>
      </c>
      <c r="L387" s="16">
        <v>3750</v>
      </c>
      <c r="M387" s="16">
        <v>21.92982456140351</v>
      </c>
      <c r="N387" s="16">
        <v>1250</v>
      </c>
      <c r="O387" s="1" t="s">
        <v>172</v>
      </c>
      <c r="P387" s="1" t="s">
        <v>160</v>
      </c>
    </row>
    <row r="388" spans="1:16" x14ac:dyDescent="0.25">
      <c r="A388" t="s">
        <v>1198</v>
      </c>
      <c r="B388" t="s">
        <v>103</v>
      </c>
      <c r="C388" s="16">
        <v>3750</v>
      </c>
      <c r="D388" s="17">
        <v>3</v>
      </c>
      <c r="E388" s="17">
        <v>213</v>
      </c>
      <c r="F388" t="s">
        <v>37</v>
      </c>
      <c r="G388" t="s">
        <v>16</v>
      </c>
      <c r="H388" t="s">
        <v>29</v>
      </c>
      <c r="I388" t="s">
        <v>19</v>
      </c>
      <c r="J388" t="s">
        <v>9</v>
      </c>
      <c r="L388" s="16">
        <v>3750</v>
      </c>
      <c r="M388" s="16">
        <v>17.6056338028169</v>
      </c>
      <c r="N388" s="16">
        <v>1250</v>
      </c>
      <c r="O388" s="1" t="s">
        <v>172</v>
      </c>
      <c r="P388" s="1" t="s">
        <v>160</v>
      </c>
    </row>
    <row r="389" spans="1:16" x14ac:dyDescent="0.25">
      <c r="A389" s="52" t="s">
        <v>7301</v>
      </c>
      <c r="B389" s="52" t="s">
        <v>4571</v>
      </c>
      <c r="C389" s="35">
        <v>3750</v>
      </c>
      <c r="D389" s="53">
        <v>3</v>
      </c>
      <c r="E389" s="53">
        <v>235</v>
      </c>
      <c r="F389" s="52" t="s">
        <v>41</v>
      </c>
      <c r="G389" s="52" t="s">
        <v>16</v>
      </c>
      <c r="H389" s="52" t="s">
        <v>29</v>
      </c>
      <c r="I389" s="52" t="s">
        <v>30</v>
      </c>
      <c r="J389" s="52" t="s">
        <v>9</v>
      </c>
      <c r="K389" s="52"/>
      <c r="L389" s="35">
        <v>3750</v>
      </c>
      <c r="M389" s="35">
        <v>15.957446808510639</v>
      </c>
      <c r="N389" s="35">
        <v>1250</v>
      </c>
      <c r="O389" s="38" t="s">
        <v>172</v>
      </c>
      <c r="P389" s="38" t="s">
        <v>7052</v>
      </c>
    </row>
    <row r="390" spans="1:16" x14ac:dyDescent="0.25">
      <c r="A390" s="52" t="s">
        <v>7251</v>
      </c>
      <c r="B390" s="52" t="s">
        <v>4571</v>
      </c>
      <c r="C390" s="35">
        <v>3750</v>
      </c>
      <c r="D390" s="53">
        <v>2</v>
      </c>
      <c r="E390" s="53">
        <v>120</v>
      </c>
      <c r="F390" s="52" t="s">
        <v>17</v>
      </c>
      <c r="G390" s="52" t="s">
        <v>16</v>
      </c>
      <c r="H390" s="52" t="s">
        <v>29</v>
      </c>
      <c r="I390" s="52" t="s">
        <v>30</v>
      </c>
      <c r="J390" s="52" t="s">
        <v>9</v>
      </c>
      <c r="K390" s="52"/>
      <c r="L390" s="35">
        <v>3750</v>
      </c>
      <c r="M390" s="35">
        <v>31.25</v>
      </c>
      <c r="N390" s="35">
        <v>1875</v>
      </c>
      <c r="O390" s="38" t="s">
        <v>172</v>
      </c>
      <c r="P390" s="38" t="s">
        <v>7052</v>
      </c>
    </row>
    <row r="391" spans="1:16" x14ac:dyDescent="0.25">
      <c r="A391" s="52" t="s">
        <v>7119</v>
      </c>
      <c r="B391" s="52" t="s">
        <v>4571</v>
      </c>
      <c r="C391" s="35">
        <v>3750</v>
      </c>
      <c r="D391" s="53">
        <v>3</v>
      </c>
      <c r="E391" s="53">
        <v>144</v>
      </c>
      <c r="F391" s="52" t="s">
        <v>35</v>
      </c>
      <c r="G391" s="52" t="s">
        <v>16</v>
      </c>
      <c r="H391" s="52" t="s">
        <v>29</v>
      </c>
      <c r="I391" s="52" t="s">
        <v>30</v>
      </c>
      <c r="J391" s="52" t="s">
        <v>9</v>
      </c>
      <c r="K391" s="52"/>
      <c r="L391" s="35">
        <v>3750</v>
      </c>
      <c r="M391" s="35">
        <v>26.041666666666668</v>
      </c>
      <c r="N391" s="35">
        <v>1250</v>
      </c>
      <c r="O391" s="38" t="s">
        <v>172</v>
      </c>
      <c r="P391" s="38" t="s">
        <v>7052</v>
      </c>
    </row>
    <row r="392" spans="1:16" x14ac:dyDescent="0.25">
      <c r="A392" s="52" t="s">
        <v>7147</v>
      </c>
      <c r="B392" s="52" t="s">
        <v>4571</v>
      </c>
      <c r="C392" s="35">
        <v>3750</v>
      </c>
      <c r="D392" s="53">
        <v>2</v>
      </c>
      <c r="E392" s="53">
        <v>120</v>
      </c>
      <c r="F392" s="52" t="s">
        <v>35</v>
      </c>
      <c r="G392" s="52" t="s">
        <v>16</v>
      </c>
      <c r="H392" s="52" t="s">
        <v>29</v>
      </c>
      <c r="I392" s="52" t="s">
        <v>30</v>
      </c>
      <c r="J392" s="52" t="s">
        <v>9</v>
      </c>
      <c r="K392" s="52"/>
      <c r="L392" s="35">
        <v>3750</v>
      </c>
      <c r="M392" s="35">
        <v>31.25</v>
      </c>
      <c r="N392" s="35">
        <v>1875</v>
      </c>
      <c r="O392" s="38" t="s">
        <v>172</v>
      </c>
      <c r="P392" s="38" t="s">
        <v>7052</v>
      </c>
    </row>
    <row r="393" spans="1:16" x14ac:dyDescent="0.25">
      <c r="A393" t="s">
        <v>7620</v>
      </c>
      <c r="B393" t="s">
        <v>4571</v>
      </c>
      <c r="C393" s="35">
        <v>3700</v>
      </c>
      <c r="D393" s="17">
        <v>4</v>
      </c>
      <c r="E393" s="17">
        <v>160</v>
      </c>
      <c r="F393" t="s">
        <v>22</v>
      </c>
      <c r="G393" t="s">
        <v>22</v>
      </c>
      <c r="H393" t="s">
        <v>23</v>
      </c>
      <c r="I393" t="s">
        <v>23</v>
      </c>
      <c r="J393" t="s">
        <v>9</v>
      </c>
      <c r="L393" s="35">
        <v>3700</v>
      </c>
      <c r="M393" s="35">
        <v>23.125</v>
      </c>
      <c r="N393" s="35">
        <v>925</v>
      </c>
      <c r="O393" s="38" t="s">
        <v>172</v>
      </c>
      <c r="P393" s="38" t="s">
        <v>4582</v>
      </c>
    </row>
    <row r="394" spans="1:16" x14ac:dyDescent="0.25">
      <c r="A394" t="s">
        <v>1297</v>
      </c>
      <c r="B394" t="s">
        <v>103</v>
      </c>
      <c r="C394" s="16">
        <v>3700</v>
      </c>
      <c r="D394" s="17">
        <v>3</v>
      </c>
      <c r="E394" s="17">
        <v>370</v>
      </c>
      <c r="F394" t="s">
        <v>22</v>
      </c>
      <c r="G394" t="s">
        <v>22</v>
      </c>
      <c r="H394" t="s">
        <v>23</v>
      </c>
      <c r="I394" t="s">
        <v>23</v>
      </c>
      <c r="J394" t="s">
        <v>9</v>
      </c>
      <c r="L394" s="16">
        <v>3700</v>
      </c>
      <c r="M394" s="16">
        <v>10</v>
      </c>
      <c r="N394" s="16">
        <v>1233.3333333333333</v>
      </c>
      <c r="O394" s="1" t="s">
        <v>172</v>
      </c>
      <c r="P394" s="1" t="s">
        <v>474</v>
      </c>
    </row>
    <row r="395" spans="1:16" x14ac:dyDescent="0.25">
      <c r="A395" t="s">
        <v>7418</v>
      </c>
      <c r="B395" t="s">
        <v>4571</v>
      </c>
      <c r="C395" s="35">
        <v>3700</v>
      </c>
      <c r="D395" s="17">
        <v>3</v>
      </c>
      <c r="E395" s="17">
        <v>183</v>
      </c>
      <c r="F395" t="s">
        <v>56</v>
      </c>
      <c r="G395" t="s">
        <v>16</v>
      </c>
      <c r="H395" t="s">
        <v>29</v>
      </c>
      <c r="I395" t="s">
        <v>19</v>
      </c>
      <c r="J395" t="s">
        <v>9</v>
      </c>
      <c r="L395" s="35">
        <v>3700</v>
      </c>
      <c r="M395" s="35">
        <v>20.218579234972676</v>
      </c>
      <c r="N395" s="35">
        <v>1233.3333333333333</v>
      </c>
      <c r="O395" s="38" t="s">
        <v>172</v>
      </c>
      <c r="P395" s="38" t="s">
        <v>7052</v>
      </c>
    </row>
    <row r="396" spans="1:16" x14ac:dyDescent="0.25">
      <c r="A396" t="s">
        <v>764</v>
      </c>
      <c r="B396" t="s">
        <v>103</v>
      </c>
      <c r="C396" s="16">
        <v>3700</v>
      </c>
      <c r="D396" s="17">
        <v>2</v>
      </c>
      <c r="E396" s="17">
        <v>180</v>
      </c>
      <c r="F396" t="s">
        <v>37</v>
      </c>
      <c r="G396" t="s">
        <v>16</v>
      </c>
      <c r="H396" t="s">
        <v>29</v>
      </c>
      <c r="I396" t="s">
        <v>19</v>
      </c>
      <c r="J396" t="s">
        <v>20</v>
      </c>
      <c r="L396" s="16">
        <v>3700</v>
      </c>
      <c r="M396" s="16">
        <v>20.555555555555557</v>
      </c>
      <c r="N396" s="16">
        <v>1850</v>
      </c>
      <c r="O396" s="1" t="s">
        <v>172</v>
      </c>
      <c r="P396" s="1" t="s">
        <v>160</v>
      </c>
    </row>
    <row r="397" spans="1:16" x14ac:dyDescent="0.25">
      <c r="A397" t="s">
        <v>774</v>
      </c>
      <c r="B397" t="s">
        <v>103</v>
      </c>
      <c r="C397" s="16">
        <v>3700</v>
      </c>
      <c r="D397" s="17">
        <v>3</v>
      </c>
      <c r="E397" s="17">
        <v>167</v>
      </c>
      <c r="F397" t="s">
        <v>37</v>
      </c>
      <c r="G397" t="s">
        <v>16</v>
      </c>
      <c r="H397" t="s">
        <v>29</v>
      </c>
      <c r="I397" t="s">
        <v>19</v>
      </c>
      <c r="J397" t="s">
        <v>20</v>
      </c>
      <c r="L397" s="16">
        <v>3700</v>
      </c>
      <c r="M397" s="16">
        <v>22.155688622754489</v>
      </c>
      <c r="N397" s="16">
        <v>1233.3333333333333</v>
      </c>
      <c r="O397" s="1" t="s">
        <v>172</v>
      </c>
      <c r="P397" s="1" t="s">
        <v>160</v>
      </c>
    </row>
    <row r="398" spans="1:16" x14ac:dyDescent="0.25">
      <c r="A398" s="52" t="s">
        <v>1166</v>
      </c>
      <c r="B398" s="52" t="s">
        <v>103</v>
      </c>
      <c r="C398" s="35">
        <v>3700</v>
      </c>
      <c r="D398" s="53">
        <v>4</v>
      </c>
      <c r="E398" s="53">
        <v>250</v>
      </c>
      <c r="F398" s="52" t="s">
        <v>41</v>
      </c>
      <c r="G398" s="52" t="s">
        <v>16</v>
      </c>
      <c r="H398" s="52" t="s">
        <v>29</v>
      </c>
      <c r="I398" s="52" t="s">
        <v>19</v>
      </c>
      <c r="J398" s="52" t="s">
        <v>9</v>
      </c>
      <c r="K398" s="52"/>
      <c r="L398" s="35">
        <v>3700</v>
      </c>
      <c r="M398" s="35">
        <v>14.8</v>
      </c>
      <c r="N398" s="35">
        <v>925</v>
      </c>
      <c r="O398" s="38" t="s">
        <v>172</v>
      </c>
      <c r="P398" s="38" t="s">
        <v>475</v>
      </c>
    </row>
    <row r="399" spans="1:16" x14ac:dyDescent="0.25">
      <c r="A399" t="s">
        <v>1356</v>
      </c>
      <c r="B399" t="s">
        <v>103</v>
      </c>
      <c r="C399" s="16">
        <v>3600</v>
      </c>
      <c r="D399" s="17">
        <v>5</v>
      </c>
      <c r="E399" s="17">
        <v>313</v>
      </c>
      <c r="F399" t="s">
        <v>22</v>
      </c>
      <c r="G399" t="s">
        <v>22</v>
      </c>
      <c r="H399" t="s">
        <v>23</v>
      </c>
      <c r="I399" t="s">
        <v>23</v>
      </c>
      <c r="J399" t="s">
        <v>9</v>
      </c>
      <c r="L399" s="16">
        <v>3600</v>
      </c>
      <c r="M399" s="16">
        <v>11.501597444089457</v>
      </c>
      <c r="N399" s="16">
        <v>720</v>
      </c>
      <c r="O399" s="1" t="s">
        <v>172</v>
      </c>
      <c r="P399" s="1" t="s">
        <v>474</v>
      </c>
    </row>
    <row r="400" spans="1:16" x14ac:dyDescent="0.25">
      <c r="A400" t="s">
        <v>828</v>
      </c>
      <c r="B400" t="s">
        <v>103</v>
      </c>
      <c r="C400" s="16">
        <v>3600</v>
      </c>
      <c r="D400" s="17">
        <v>3</v>
      </c>
      <c r="E400" s="17">
        <v>120</v>
      </c>
      <c r="F400" t="s">
        <v>87</v>
      </c>
      <c r="G400" t="s">
        <v>16</v>
      </c>
      <c r="H400" t="s">
        <v>29</v>
      </c>
      <c r="I400" t="s">
        <v>19</v>
      </c>
      <c r="J400" t="s">
        <v>20</v>
      </c>
      <c r="L400" s="16">
        <v>3600</v>
      </c>
      <c r="M400" s="16">
        <v>30</v>
      </c>
      <c r="N400" s="16">
        <v>1200</v>
      </c>
      <c r="O400" s="1" t="s">
        <v>172</v>
      </c>
      <c r="P400" s="1" t="s">
        <v>160</v>
      </c>
    </row>
    <row r="401" spans="1:16" x14ac:dyDescent="0.25">
      <c r="A401" s="52" t="s">
        <v>693</v>
      </c>
      <c r="B401" s="52" t="s">
        <v>103</v>
      </c>
      <c r="C401" s="35">
        <v>3600</v>
      </c>
      <c r="D401" s="53">
        <v>2</v>
      </c>
      <c r="E401" s="53">
        <v>85</v>
      </c>
      <c r="F401" s="52" t="s">
        <v>41</v>
      </c>
      <c r="G401" s="52" t="s">
        <v>16</v>
      </c>
      <c r="H401" s="52" t="s">
        <v>29</v>
      </c>
      <c r="I401" s="52" t="s">
        <v>19</v>
      </c>
      <c r="J401" s="52" t="s">
        <v>20</v>
      </c>
      <c r="K401" s="52"/>
      <c r="L401" s="35">
        <v>3600</v>
      </c>
      <c r="M401" s="35">
        <v>42.352941176470587</v>
      </c>
      <c r="N401" s="35">
        <v>1800</v>
      </c>
      <c r="O401" s="38" t="s">
        <v>172</v>
      </c>
      <c r="P401" s="38" t="s">
        <v>160</v>
      </c>
    </row>
    <row r="402" spans="1:16" x14ac:dyDescent="0.25">
      <c r="A402" s="52" t="s">
        <v>694</v>
      </c>
      <c r="B402" s="52" t="s">
        <v>103</v>
      </c>
      <c r="C402" s="35">
        <v>3600</v>
      </c>
      <c r="D402" s="53">
        <v>2</v>
      </c>
      <c r="E402" s="53">
        <v>90</v>
      </c>
      <c r="F402" s="52" t="s">
        <v>41</v>
      </c>
      <c r="G402" s="52" t="s">
        <v>16</v>
      </c>
      <c r="H402" s="52" t="s">
        <v>29</v>
      </c>
      <c r="I402" s="52" t="s">
        <v>19</v>
      </c>
      <c r="J402" s="52" t="s">
        <v>20</v>
      </c>
      <c r="K402" s="52"/>
      <c r="L402" s="35">
        <v>3600</v>
      </c>
      <c r="M402" s="35">
        <v>40</v>
      </c>
      <c r="N402" s="35">
        <v>1800</v>
      </c>
      <c r="O402" s="38" t="s">
        <v>172</v>
      </c>
      <c r="P402" s="38" t="s">
        <v>160</v>
      </c>
    </row>
    <row r="403" spans="1:16" x14ac:dyDescent="0.25">
      <c r="A403" s="52" t="s">
        <v>695</v>
      </c>
      <c r="B403" s="52" t="s">
        <v>103</v>
      </c>
      <c r="C403" s="35">
        <v>3600</v>
      </c>
      <c r="D403" s="53">
        <v>2</v>
      </c>
      <c r="E403" s="53">
        <v>90</v>
      </c>
      <c r="F403" s="52" t="s">
        <v>41</v>
      </c>
      <c r="G403" s="52" t="s">
        <v>16</v>
      </c>
      <c r="H403" s="52" t="s">
        <v>29</v>
      </c>
      <c r="I403" s="52" t="s">
        <v>19</v>
      </c>
      <c r="J403" s="52" t="s">
        <v>20</v>
      </c>
      <c r="K403" s="52"/>
      <c r="L403" s="35">
        <v>3600</v>
      </c>
      <c r="M403" s="35">
        <v>40</v>
      </c>
      <c r="N403" s="35">
        <v>1800</v>
      </c>
      <c r="O403" s="38" t="s">
        <v>172</v>
      </c>
      <c r="P403" s="38" t="s">
        <v>160</v>
      </c>
    </row>
    <row r="404" spans="1:16" x14ac:dyDescent="0.25">
      <c r="A404" s="52" t="s">
        <v>1097</v>
      </c>
      <c r="B404" s="52" t="s">
        <v>103</v>
      </c>
      <c r="C404" s="35">
        <v>3590</v>
      </c>
      <c r="D404" s="53">
        <v>4</v>
      </c>
      <c r="E404" s="53">
        <v>293</v>
      </c>
      <c r="F404" s="52" t="s">
        <v>17</v>
      </c>
      <c r="G404" s="52" t="s">
        <v>16</v>
      </c>
      <c r="H404" s="52" t="s">
        <v>29</v>
      </c>
      <c r="I404" s="52" t="s">
        <v>19</v>
      </c>
      <c r="J404" s="52" t="s">
        <v>9</v>
      </c>
      <c r="K404" s="52"/>
      <c r="L404" s="35">
        <v>3590</v>
      </c>
      <c r="M404" s="35">
        <v>12.252559726962458</v>
      </c>
      <c r="N404" s="35">
        <v>897.5</v>
      </c>
      <c r="O404" s="38" t="s">
        <v>172</v>
      </c>
      <c r="P404" s="38" t="s">
        <v>475</v>
      </c>
    </row>
    <row r="405" spans="1:16" x14ac:dyDescent="0.25">
      <c r="A405" s="52" t="s">
        <v>576</v>
      </c>
      <c r="B405" s="52" t="s">
        <v>103</v>
      </c>
      <c r="C405" s="35">
        <v>3550</v>
      </c>
      <c r="D405" s="53">
        <v>4</v>
      </c>
      <c r="E405" s="53">
        <v>150</v>
      </c>
      <c r="F405" s="52" t="s">
        <v>35</v>
      </c>
      <c r="G405" s="52" t="s">
        <v>16</v>
      </c>
      <c r="H405" s="52" t="s">
        <v>29</v>
      </c>
      <c r="I405" s="52" t="s">
        <v>19</v>
      </c>
      <c r="J405" s="52" t="s">
        <v>20</v>
      </c>
      <c r="K405" s="52"/>
      <c r="L405" s="35">
        <v>3550</v>
      </c>
      <c r="M405" s="35">
        <v>23.666666666666668</v>
      </c>
      <c r="N405" s="35">
        <v>887.5</v>
      </c>
      <c r="O405" s="38" t="s">
        <v>172</v>
      </c>
      <c r="P405" s="38" t="s">
        <v>160</v>
      </c>
    </row>
    <row r="406" spans="1:16" x14ac:dyDescent="0.25">
      <c r="A406" t="s">
        <v>7549</v>
      </c>
      <c r="B406" t="s">
        <v>4571</v>
      </c>
      <c r="C406" s="35">
        <v>3500</v>
      </c>
      <c r="D406" s="17">
        <v>4</v>
      </c>
      <c r="E406" s="17">
        <v>345</v>
      </c>
      <c r="F406" t="s">
        <v>22</v>
      </c>
      <c r="G406" t="s">
        <v>22</v>
      </c>
      <c r="H406" t="s">
        <v>23</v>
      </c>
      <c r="I406" t="s">
        <v>23</v>
      </c>
      <c r="J406" t="s">
        <v>9</v>
      </c>
      <c r="L406" s="35">
        <v>3500</v>
      </c>
      <c r="M406" s="35">
        <v>10.144927536231885</v>
      </c>
      <c r="N406" s="35">
        <v>875</v>
      </c>
      <c r="O406" s="38" t="s">
        <v>172</v>
      </c>
      <c r="P406" s="38" t="s">
        <v>4582</v>
      </c>
    </row>
    <row r="407" spans="1:16" x14ac:dyDescent="0.25">
      <c r="A407" t="s">
        <v>7561</v>
      </c>
      <c r="B407" t="s">
        <v>4571</v>
      </c>
      <c r="C407" s="35">
        <v>3500</v>
      </c>
      <c r="D407" s="17">
        <v>3</v>
      </c>
      <c r="E407" s="17">
        <v>312</v>
      </c>
      <c r="F407" t="s">
        <v>22</v>
      </c>
      <c r="G407" t="s">
        <v>22</v>
      </c>
      <c r="H407" t="s">
        <v>23</v>
      </c>
      <c r="I407" t="s">
        <v>23</v>
      </c>
      <c r="J407" t="s">
        <v>9</v>
      </c>
      <c r="L407" s="35">
        <v>3500</v>
      </c>
      <c r="M407" s="35">
        <v>11.217948717948717</v>
      </c>
      <c r="N407" s="35">
        <v>1166.6666666666667</v>
      </c>
      <c r="O407" s="38" t="s">
        <v>172</v>
      </c>
      <c r="P407" s="38" t="s">
        <v>4582</v>
      </c>
    </row>
    <row r="408" spans="1:16" x14ac:dyDescent="0.25">
      <c r="A408" t="s">
        <v>7562</v>
      </c>
      <c r="B408" t="s">
        <v>4571</v>
      </c>
      <c r="C408" s="35">
        <v>3500</v>
      </c>
      <c r="D408" s="17">
        <v>4</v>
      </c>
      <c r="E408" s="17">
        <v>310</v>
      </c>
      <c r="F408" t="s">
        <v>22</v>
      </c>
      <c r="G408" t="s">
        <v>22</v>
      </c>
      <c r="H408" t="s">
        <v>23</v>
      </c>
      <c r="I408" t="s">
        <v>23</v>
      </c>
      <c r="J408" t="s">
        <v>9</v>
      </c>
      <c r="L408" s="35">
        <v>3500</v>
      </c>
      <c r="M408" s="35">
        <v>11.290322580645162</v>
      </c>
      <c r="N408" s="35">
        <v>875</v>
      </c>
      <c r="O408" s="38" t="s">
        <v>172</v>
      </c>
      <c r="P408" s="38" t="s">
        <v>4582</v>
      </c>
    </row>
    <row r="409" spans="1:16" x14ac:dyDescent="0.25">
      <c r="A409" t="s">
        <v>7576</v>
      </c>
      <c r="B409" t="s">
        <v>4571</v>
      </c>
      <c r="C409" s="35">
        <v>3500</v>
      </c>
      <c r="D409" s="17">
        <v>4</v>
      </c>
      <c r="E409" s="17">
        <v>261</v>
      </c>
      <c r="F409" t="s">
        <v>22</v>
      </c>
      <c r="G409" t="s">
        <v>22</v>
      </c>
      <c r="H409" t="s">
        <v>23</v>
      </c>
      <c r="I409" t="s">
        <v>23</v>
      </c>
      <c r="J409" t="s">
        <v>9</v>
      </c>
      <c r="L409" s="35">
        <v>3500</v>
      </c>
      <c r="M409" s="35">
        <v>13.409961685823754</v>
      </c>
      <c r="N409" s="35">
        <v>875</v>
      </c>
      <c r="O409" s="38" t="s">
        <v>172</v>
      </c>
      <c r="P409" s="38" t="s">
        <v>7052</v>
      </c>
    </row>
    <row r="410" spans="1:16" x14ac:dyDescent="0.25">
      <c r="A410" t="s">
        <v>7591</v>
      </c>
      <c r="B410" t="s">
        <v>4571</v>
      </c>
      <c r="C410" s="35">
        <v>3500</v>
      </c>
      <c r="D410" s="17">
        <v>3</v>
      </c>
      <c r="E410" s="17">
        <v>250</v>
      </c>
      <c r="F410" t="s">
        <v>22</v>
      </c>
      <c r="G410" t="s">
        <v>22</v>
      </c>
      <c r="H410" t="s">
        <v>23</v>
      </c>
      <c r="I410" t="s">
        <v>23</v>
      </c>
      <c r="J410" t="s">
        <v>9</v>
      </c>
      <c r="L410" s="35">
        <v>3500</v>
      </c>
      <c r="M410" s="35">
        <v>14</v>
      </c>
      <c r="N410" s="35">
        <v>1166.6666666666667</v>
      </c>
      <c r="O410" s="38" t="s">
        <v>172</v>
      </c>
      <c r="P410" s="38" t="s">
        <v>7052</v>
      </c>
    </row>
    <row r="411" spans="1:16" x14ac:dyDescent="0.25">
      <c r="A411" t="s">
        <v>7597</v>
      </c>
      <c r="B411" t="s">
        <v>4571</v>
      </c>
      <c r="C411" s="35">
        <v>3500</v>
      </c>
      <c r="D411" s="17">
        <v>4</v>
      </c>
      <c r="E411" s="17">
        <v>241</v>
      </c>
      <c r="F411" t="s">
        <v>22</v>
      </c>
      <c r="G411" t="s">
        <v>22</v>
      </c>
      <c r="H411" t="s">
        <v>23</v>
      </c>
      <c r="I411" t="s">
        <v>23</v>
      </c>
      <c r="J411" t="s">
        <v>9</v>
      </c>
      <c r="L411" s="35">
        <v>3500</v>
      </c>
      <c r="M411" s="35">
        <v>14.522821576763485</v>
      </c>
      <c r="N411" s="35">
        <v>875</v>
      </c>
      <c r="O411" s="38" t="s">
        <v>172</v>
      </c>
      <c r="P411" s="38" t="s">
        <v>4582</v>
      </c>
    </row>
    <row r="412" spans="1:16" x14ac:dyDescent="0.25">
      <c r="A412" t="s">
        <v>7610</v>
      </c>
      <c r="B412" t="s">
        <v>4571</v>
      </c>
      <c r="C412" s="35">
        <v>3500</v>
      </c>
      <c r="D412" s="17">
        <v>4</v>
      </c>
      <c r="E412" s="17">
        <v>194</v>
      </c>
      <c r="F412" t="s">
        <v>22</v>
      </c>
      <c r="G412" t="s">
        <v>22</v>
      </c>
      <c r="H412" t="s">
        <v>23</v>
      </c>
      <c r="I412" t="s">
        <v>23</v>
      </c>
      <c r="J412" t="s">
        <v>9</v>
      </c>
      <c r="L412" s="35">
        <v>3500</v>
      </c>
      <c r="M412" s="35">
        <v>18.041237113402062</v>
      </c>
      <c r="N412" s="35">
        <v>875</v>
      </c>
      <c r="O412" s="38" t="s">
        <v>172</v>
      </c>
      <c r="P412" s="38" t="s">
        <v>7052</v>
      </c>
    </row>
    <row r="413" spans="1:16" x14ac:dyDescent="0.25">
      <c r="A413" t="s">
        <v>7622</v>
      </c>
      <c r="B413" t="s">
        <v>4571</v>
      </c>
      <c r="C413" s="35">
        <v>3500</v>
      </c>
      <c r="D413" s="17">
        <v>3</v>
      </c>
      <c r="E413" s="17">
        <v>160</v>
      </c>
      <c r="F413" t="s">
        <v>22</v>
      </c>
      <c r="G413" t="s">
        <v>22</v>
      </c>
      <c r="H413" t="s">
        <v>23</v>
      </c>
      <c r="I413" t="s">
        <v>23</v>
      </c>
      <c r="J413" t="s">
        <v>9</v>
      </c>
      <c r="L413" s="35">
        <v>3500</v>
      </c>
      <c r="M413" s="35">
        <v>21.875</v>
      </c>
      <c r="N413" s="35">
        <v>1166.6666666666667</v>
      </c>
      <c r="O413" s="38" t="s">
        <v>172</v>
      </c>
      <c r="P413" s="38" t="s">
        <v>7052</v>
      </c>
    </row>
    <row r="414" spans="1:16" x14ac:dyDescent="0.25">
      <c r="A414" t="s">
        <v>108</v>
      </c>
      <c r="B414" t="s">
        <v>102</v>
      </c>
      <c r="C414" s="16">
        <v>3500</v>
      </c>
      <c r="D414" s="17">
        <v>4</v>
      </c>
      <c r="E414" s="17">
        <v>441</v>
      </c>
      <c r="F414" t="s">
        <v>22</v>
      </c>
      <c r="G414" t="s">
        <v>22</v>
      </c>
      <c r="H414" t="s">
        <v>23</v>
      </c>
      <c r="I414" t="s">
        <v>23</v>
      </c>
      <c r="J414" t="s">
        <v>9</v>
      </c>
      <c r="L414" s="16">
        <v>3500</v>
      </c>
      <c r="M414" s="16">
        <v>7.9365079365079367</v>
      </c>
      <c r="N414" s="16">
        <v>875</v>
      </c>
      <c r="O414" s="1" t="s">
        <v>183</v>
      </c>
      <c r="P414" s="1"/>
    </row>
    <row r="415" spans="1:16" x14ac:dyDescent="0.25">
      <c r="A415" t="s">
        <v>7449</v>
      </c>
      <c r="B415" t="s">
        <v>4571</v>
      </c>
      <c r="C415" s="35">
        <v>3500</v>
      </c>
      <c r="D415" s="17">
        <v>2</v>
      </c>
      <c r="E415" s="17">
        <v>95</v>
      </c>
      <c r="F415" t="s">
        <v>56</v>
      </c>
      <c r="G415" t="s">
        <v>16</v>
      </c>
      <c r="H415" t="s">
        <v>18</v>
      </c>
      <c r="I415" t="s">
        <v>19</v>
      </c>
      <c r="J415" t="s">
        <v>9</v>
      </c>
      <c r="L415" s="35">
        <v>3500</v>
      </c>
      <c r="M415" s="35">
        <v>36.842105263157897</v>
      </c>
      <c r="N415" s="35">
        <v>1750</v>
      </c>
      <c r="O415" s="38" t="s">
        <v>172</v>
      </c>
      <c r="P415" s="38" t="s">
        <v>7052</v>
      </c>
    </row>
    <row r="416" spans="1:16" x14ac:dyDescent="0.25">
      <c r="A416" t="s">
        <v>7215</v>
      </c>
      <c r="B416" t="s">
        <v>4571</v>
      </c>
      <c r="C416" s="35">
        <v>3500</v>
      </c>
      <c r="D416" s="17">
        <v>3</v>
      </c>
      <c r="E416" s="17">
        <v>170</v>
      </c>
      <c r="F416" t="s">
        <v>17</v>
      </c>
      <c r="G416" t="s">
        <v>16</v>
      </c>
      <c r="H416" t="s">
        <v>18</v>
      </c>
      <c r="I416" t="s">
        <v>19</v>
      </c>
      <c r="J416" t="s">
        <v>9</v>
      </c>
      <c r="L416" s="35">
        <v>3500</v>
      </c>
      <c r="M416" s="35">
        <v>20.588235294117649</v>
      </c>
      <c r="N416" s="35">
        <v>1166.6666666666667</v>
      </c>
      <c r="O416" s="38" t="s">
        <v>172</v>
      </c>
      <c r="P416" s="38" t="s">
        <v>4582</v>
      </c>
    </row>
    <row r="417" spans="1:16" x14ac:dyDescent="0.25">
      <c r="A417" t="s">
        <v>7722</v>
      </c>
      <c r="B417" t="s">
        <v>4571</v>
      </c>
      <c r="C417" s="35">
        <v>3500</v>
      </c>
      <c r="D417" s="17">
        <v>5</v>
      </c>
      <c r="E417" s="17">
        <v>235</v>
      </c>
      <c r="F417" t="s">
        <v>17</v>
      </c>
      <c r="G417" t="s">
        <v>16</v>
      </c>
      <c r="H417" t="s">
        <v>18</v>
      </c>
      <c r="I417" t="s">
        <v>30</v>
      </c>
      <c r="J417" t="s">
        <v>20</v>
      </c>
      <c r="L417" s="35">
        <v>3500</v>
      </c>
      <c r="M417" s="35">
        <v>14.893617021276595</v>
      </c>
      <c r="N417" s="35">
        <v>700</v>
      </c>
      <c r="O417" s="38" t="s">
        <v>172</v>
      </c>
      <c r="P417" s="38" t="s">
        <v>7052</v>
      </c>
    </row>
    <row r="418" spans="1:16" x14ac:dyDescent="0.25">
      <c r="A418" t="s">
        <v>7127</v>
      </c>
      <c r="B418" t="s">
        <v>4571</v>
      </c>
      <c r="C418" s="35">
        <v>3500</v>
      </c>
      <c r="D418" s="17">
        <v>3</v>
      </c>
      <c r="E418" s="17">
        <v>133</v>
      </c>
      <c r="F418" t="s">
        <v>35</v>
      </c>
      <c r="G418" t="s">
        <v>16</v>
      </c>
      <c r="H418" t="s">
        <v>18</v>
      </c>
      <c r="I418" t="s">
        <v>30</v>
      </c>
      <c r="J418" t="s">
        <v>9</v>
      </c>
      <c r="L418" s="35">
        <v>3500</v>
      </c>
      <c r="M418" s="35">
        <v>26.315789473684209</v>
      </c>
      <c r="N418" s="35">
        <v>1166.6666666666667</v>
      </c>
      <c r="O418" s="38" t="s">
        <v>172</v>
      </c>
      <c r="P418" s="38" t="s">
        <v>7052</v>
      </c>
    </row>
    <row r="419" spans="1:16" x14ac:dyDescent="0.25">
      <c r="A419" t="s">
        <v>7671</v>
      </c>
      <c r="B419" t="s">
        <v>4571</v>
      </c>
      <c r="C419" s="35">
        <v>3500</v>
      </c>
      <c r="D419" s="17">
        <v>2</v>
      </c>
      <c r="E419" s="17">
        <v>104</v>
      </c>
      <c r="F419" t="s">
        <v>35</v>
      </c>
      <c r="G419" t="s">
        <v>16</v>
      </c>
      <c r="H419" t="s">
        <v>18</v>
      </c>
      <c r="I419" t="s">
        <v>30</v>
      </c>
      <c r="J419" t="s">
        <v>20</v>
      </c>
      <c r="L419" s="35">
        <v>3500</v>
      </c>
      <c r="M419" s="35">
        <v>33.653846153846153</v>
      </c>
      <c r="N419" s="35">
        <v>1750</v>
      </c>
      <c r="O419" s="38" t="s">
        <v>172</v>
      </c>
      <c r="P419" s="38" t="s">
        <v>7052</v>
      </c>
    </row>
    <row r="420" spans="1:16" x14ac:dyDescent="0.25">
      <c r="A420" t="s">
        <v>1266</v>
      </c>
      <c r="B420" t="s">
        <v>103</v>
      </c>
      <c r="C420" s="16">
        <v>3500</v>
      </c>
      <c r="D420" s="17">
        <v>4</v>
      </c>
      <c r="E420" s="17">
        <v>230</v>
      </c>
      <c r="F420" t="s">
        <v>56</v>
      </c>
      <c r="G420" t="s">
        <v>16</v>
      </c>
      <c r="H420" t="s">
        <v>29</v>
      </c>
      <c r="I420" t="s">
        <v>19</v>
      </c>
      <c r="J420" t="s">
        <v>9</v>
      </c>
      <c r="L420" s="16">
        <v>3500</v>
      </c>
      <c r="M420" s="16">
        <v>15.217391304347826</v>
      </c>
      <c r="N420" s="16">
        <v>875</v>
      </c>
      <c r="O420" s="1" t="s">
        <v>172</v>
      </c>
      <c r="P420" s="1" t="s">
        <v>475</v>
      </c>
    </row>
    <row r="421" spans="1:16" x14ac:dyDescent="0.25">
      <c r="A421" t="s">
        <v>7412</v>
      </c>
      <c r="B421" t="s">
        <v>4571</v>
      </c>
      <c r="C421" s="35">
        <v>3500</v>
      </c>
      <c r="D421" s="17">
        <v>4</v>
      </c>
      <c r="E421" s="17">
        <v>200</v>
      </c>
      <c r="F421" t="s">
        <v>56</v>
      </c>
      <c r="G421" t="s">
        <v>16</v>
      </c>
      <c r="H421" t="s">
        <v>29</v>
      </c>
      <c r="I421" t="s">
        <v>19</v>
      </c>
      <c r="J421" t="s">
        <v>9</v>
      </c>
      <c r="L421" s="35">
        <v>3500</v>
      </c>
      <c r="M421" s="35">
        <v>17.5</v>
      </c>
      <c r="N421" s="35">
        <v>875</v>
      </c>
      <c r="O421" s="38" t="s">
        <v>172</v>
      </c>
      <c r="P421" s="38" t="s">
        <v>7052</v>
      </c>
    </row>
    <row r="422" spans="1:16" x14ac:dyDescent="0.25">
      <c r="A422" t="s">
        <v>7415</v>
      </c>
      <c r="B422" t="s">
        <v>4571</v>
      </c>
      <c r="C422" s="35">
        <v>3500</v>
      </c>
      <c r="D422" s="17">
        <v>4</v>
      </c>
      <c r="E422" s="17">
        <v>194</v>
      </c>
      <c r="F422" t="s">
        <v>56</v>
      </c>
      <c r="G422" t="s">
        <v>16</v>
      </c>
      <c r="H422" t="s">
        <v>29</v>
      </c>
      <c r="I422" t="s">
        <v>19</v>
      </c>
      <c r="J422" t="s">
        <v>9</v>
      </c>
      <c r="L422" s="35">
        <v>3500</v>
      </c>
      <c r="M422" s="35">
        <v>18.041237113402062</v>
      </c>
      <c r="N422" s="35">
        <v>875</v>
      </c>
      <c r="O422" s="38" t="s">
        <v>172</v>
      </c>
      <c r="P422" s="38" t="s">
        <v>7052</v>
      </c>
    </row>
    <row r="423" spans="1:16" x14ac:dyDescent="0.25">
      <c r="A423" t="s">
        <v>7908</v>
      </c>
      <c r="B423" t="s">
        <v>4571</v>
      </c>
      <c r="C423" s="35">
        <v>3500</v>
      </c>
      <c r="D423" s="17">
        <v>3</v>
      </c>
      <c r="E423" s="17">
        <v>169</v>
      </c>
      <c r="F423" t="s">
        <v>56</v>
      </c>
      <c r="G423" t="s">
        <v>16</v>
      </c>
      <c r="H423" t="s">
        <v>29</v>
      </c>
      <c r="I423" t="s">
        <v>30</v>
      </c>
      <c r="J423" t="s">
        <v>20</v>
      </c>
      <c r="L423" s="35">
        <v>3500</v>
      </c>
      <c r="M423" s="35">
        <v>20.710059171597631</v>
      </c>
      <c r="N423" s="35">
        <v>1166.6666666666667</v>
      </c>
      <c r="O423" s="38" t="s">
        <v>172</v>
      </c>
      <c r="P423" s="38" t="s">
        <v>7052</v>
      </c>
    </row>
    <row r="424" spans="1:16" x14ac:dyDescent="0.25">
      <c r="A424" t="s">
        <v>7913</v>
      </c>
      <c r="B424" t="s">
        <v>4571</v>
      </c>
      <c r="C424" s="35">
        <v>3500</v>
      </c>
      <c r="D424" s="17">
        <v>3</v>
      </c>
      <c r="E424" s="17">
        <v>121</v>
      </c>
      <c r="F424" t="s">
        <v>56</v>
      </c>
      <c r="G424" t="s">
        <v>16</v>
      </c>
      <c r="H424" t="s">
        <v>29</v>
      </c>
      <c r="I424" t="s">
        <v>19</v>
      </c>
      <c r="J424" t="s">
        <v>20</v>
      </c>
      <c r="L424" s="35">
        <v>3500</v>
      </c>
      <c r="M424" s="35">
        <v>28.925619834710744</v>
      </c>
      <c r="N424" s="35">
        <v>1166.6666666666667</v>
      </c>
      <c r="O424" s="38" t="s">
        <v>172</v>
      </c>
      <c r="P424" s="38" t="s">
        <v>7052</v>
      </c>
    </row>
    <row r="425" spans="1:16" x14ac:dyDescent="0.25">
      <c r="A425" t="s">
        <v>309</v>
      </c>
      <c r="B425" t="s">
        <v>104</v>
      </c>
      <c r="C425" s="16">
        <v>3500</v>
      </c>
      <c r="D425" s="17">
        <v>3</v>
      </c>
      <c r="E425">
        <v>128</v>
      </c>
      <c r="F425" t="s">
        <v>52</v>
      </c>
      <c r="G425" t="s">
        <v>16</v>
      </c>
      <c r="H425" t="s">
        <v>29</v>
      </c>
      <c r="I425" t="s">
        <v>19</v>
      </c>
      <c r="J425" t="s">
        <v>251</v>
      </c>
      <c r="L425" s="6">
        <v>3500</v>
      </c>
      <c r="M425" s="6">
        <v>27.34375</v>
      </c>
      <c r="N425" s="6">
        <v>1166.6666666666667</v>
      </c>
      <c r="O425" t="s">
        <v>183</v>
      </c>
      <c r="P425" t="s">
        <v>160</v>
      </c>
    </row>
    <row r="426" spans="1:16" x14ac:dyDescent="0.25">
      <c r="A426" t="s">
        <v>809</v>
      </c>
      <c r="B426" t="s">
        <v>103</v>
      </c>
      <c r="C426" s="16">
        <v>3500</v>
      </c>
      <c r="D426" s="17">
        <v>3</v>
      </c>
      <c r="E426" s="17">
        <v>118</v>
      </c>
      <c r="F426" t="s">
        <v>52</v>
      </c>
      <c r="G426" t="s">
        <v>16</v>
      </c>
      <c r="H426" t="s">
        <v>29</v>
      </c>
      <c r="I426" t="s">
        <v>19</v>
      </c>
      <c r="J426" t="s">
        <v>20</v>
      </c>
      <c r="L426" s="16">
        <v>3500</v>
      </c>
      <c r="M426" s="16">
        <v>29.661016949152543</v>
      </c>
      <c r="N426" s="16">
        <v>1166.6666666666667</v>
      </c>
      <c r="O426" s="1" t="s">
        <v>172</v>
      </c>
      <c r="P426" s="1" t="s">
        <v>160</v>
      </c>
    </row>
    <row r="427" spans="1:16" x14ac:dyDescent="0.25">
      <c r="A427" t="s">
        <v>967</v>
      </c>
      <c r="B427" t="s">
        <v>103</v>
      </c>
      <c r="C427" s="16">
        <v>3500</v>
      </c>
      <c r="D427" s="17">
        <v>2</v>
      </c>
      <c r="E427" s="17">
        <v>83</v>
      </c>
      <c r="F427" t="s">
        <v>52</v>
      </c>
      <c r="G427" t="s">
        <v>16</v>
      </c>
      <c r="H427" t="s">
        <v>29</v>
      </c>
      <c r="I427" t="s">
        <v>30</v>
      </c>
      <c r="J427" t="s">
        <v>20</v>
      </c>
      <c r="L427" s="16">
        <v>3500</v>
      </c>
      <c r="M427" s="16">
        <v>42.168674698795179</v>
      </c>
      <c r="N427" s="16">
        <v>1750</v>
      </c>
      <c r="O427" s="1" t="s">
        <v>172</v>
      </c>
      <c r="P427" s="1" t="s">
        <v>160</v>
      </c>
    </row>
    <row r="428" spans="1:16" x14ac:dyDescent="0.25">
      <c r="A428" t="s">
        <v>7357</v>
      </c>
      <c r="B428" t="s">
        <v>4571</v>
      </c>
      <c r="C428" s="35">
        <v>3500</v>
      </c>
      <c r="D428" s="17">
        <v>2</v>
      </c>
      <c r="E428" s="17">
        <v>132</v>
      </c>
      <c r="F428" t="s">
        <v>37</v>
      </c>
      <c r="G428" t="s">
        <v>16</v>
      </c>
      <c r="H428" t="s">
        <v>29</v>
      </c>
      <c r="I428" t="s">
        <v>30</v>
      </c>
      <c r="J428" t="s">
        <v>9</v>
      </c>
      <c r="L428" s="35">
        <v>3500</v>
      </c>
      <c r="M428" s="35">
        <v>26.515151515151516</v>
      </c>
      <c r="N428" s="35">
        <v>1750</v>
      </c>
      <c r="O428" s="38" t="s">
        <v>172</v>
      </c>
      <c r="P428" s="38" t="s">
        <v>7052</v>
      </c>
    </row>
    <row r="429" spans="1:16" x14ac:dyDescent="0.25">
      <c r="A429" t="s">
        <v>7358</v>
      </c>
      <c r="B429" t="s">
        <v>4571</v>
      </c>
      <c r="C429" s="35">
        <v>3500</v>
      </c>
      <c r="D429" s="17">
        <v>2</v>
      </c>
      <c r="E429" s="17">
        <v>132</v>
      </c>
      <c r="F429" t="s">
        <v>37</v>
      </c>
      <c r="G429" t="s">
        <v>16</v>
      </c>
      <c r="H429" t="s">
        <v>29</v>
      </c>
      <c r="I429" t="s">
        <v>30</v>
      </c>
      <c r="J429" t="s">
        <v>9</v>
      </c>
      <c r="L429" s="35">
        <v>3500</v>
      </c>
      <c r="M429" s="35">
        <v>26.515151515151516</v>
      </c>
      <c r="N429" s="35">
        <v>1750</v>
      </c>
      <c r="O429" s="38" t="s">
        <v>172</v>
      </c>
      <c r="P429" s="38" t="s">
        <v>7052</v>
      </c>
    </row>
    <row r="430" spans="1:16" x14ac:dyDescent="0.25">
      <c r="A430" s="52" t="s">
        <v>669</v>
      </c>
      <c r="B430" s="52" t="s">
        <v>103</v>
      </c>
      <c r="C430" s="35">
        <v>3500</v>
      </c>
      <c r="D430" s="53">
        <v>5</v>
      </c>
      <c r="E430" s="53">
        <v>310</v>
      </c>
      <c r="F430" s="52" t="s">
        <v>41</v>
      </c>
      <c r="G430" s="52" t="s">
        <v>16</v>
      </c>
      <c r="H430" s="52" t="s">
        <v>29</v>
      </c>
      <c r="I430" s="52" t="s">
        <v>19</v>
      </c>
      <c r="J430" s="52" t="s">
        <v>20</v>
      </c>
      <c r="K430" s="52"/>
      <c r="L430" s="35">
        <v>3500</v>
      </c>
      <c r="M430" s="35">
        <v>11.290322580645162</v>
      </c>
      <c r="N430" s="35">
        <v>700</v>
      </c>
      <c r="O430" s="38" t="s">
        <v>172</v>
      </c>
      <c r="P430" s="38" t="s">
        <v>160</v>
      </c>
    </row>
    <row r="431" spans="1:16" x14ac:dyDescent="0.25">
      <c r="A431" s="52" t="s">
        <v>1093</v>
      </c>
      <c r="B431" s="52" t="s">
        <v>103</v>
      </c>
      <c r="C431" s="35">
        <v>3500</v>
      </c>
      <c r="D431" s="53">
        <v>4</v>
      </c>
      <c r="E431" s="53">
        <v>200</v>
      </c>
      <c r="F431" s="52" t="s">
        <v>17</v>
      </c>
      <c r="G431" s="52" t="s">
        <v>16</v>
      </c>
      <c r="H431" s="52" t="s">
        <v>29</v>
      </c>
      <c r="I431" s="52" t="s">
        <v>19</v>
      </c>
      <c r="J431" s="52" t="s">
        <v>9</v>
      </c>
      <c r="K431" s="52"/>
      <c r="L431" s="35">
        <v>3500</v>
      </c>
      <c r="M431" s="35">
        <v>17.5</v>
      </c>
      <c r="N431" s="35">
        <v>875</v>
      </c>
      <c r="O431" s="38" t="s">
        <v>172</v>
      </c>
      <c r="P431" s="38" t="s">
        <v>475</v>
      </c>
    </row>
    <row r="432" spans="1:16" x14ac:dyDescent="0.25">
      <c r="A432" s="52" t="s">
        <v>1131</v>
      </c>
      <c r="B432" s="52" t="s">
        <v>103</v>
      </c>
      <c r="C432" s="35">
        <v>3500</v>
      </c>
      <c r="D432" s="53">
        <v>4</v>
      </c>
      <c r="E432" s="53">
        <v>281</v>
      </c>
      <c r="F432" s="52" t="s">
        <v>17</v>
      </c>
      <c r="G432" s="52" t="s">
        <v>16</v>
      </c>
      <c r="H432" s="52" t="s">
        <v>29</v>
      </c>
      <c r="I432" s="52" t="s">
        <v>19</v>
      </c>
      <c r="J432" s="52" t="s">
        <v>9</v>
      </c>
      <c r="K432" s="52"/>
      <c r="L432" s="35">
        <v>3500</v>
      </c>
      <c r="M432" s="35">
        <v>12.455516014234876</v>
      </c>
      <c r="N432" s="35">
        <v>875</v>
      </c>
      <c r="O432" s="38" t="s">
        <v>172</v>
      </c>
      <c r="P432" s="38" t="s">
        <v>475</v>
      </c>
    </row>
    <row r="433" spans="1:16" x14ac:dyDescent="0.25">
      <c r="A433" s="52" t="s">
        <v>7216</v>
      </c>
      <c r="B433" s="52" t="s">
        <v>4571</v>
      </c>
      <c r="C433" s="35">
        <v>3500</v>
      </c>
      <c r="D433" s="53">
        <v>3</v>
      </c>
      <c r="E433" s="53">
        <v>170</v>
      </c>
      <c r="F433" s="52" t="s">
        <v>17</v>
      </c>
      <c r="G433" s="52" t="s">
        <v>16</v>
      </c>
      <c r="H433" s="52" t="s">
        <v>29</v>
      </c>
      <c r="I433" s="52" t="s">
        <v>30</v>
      </c>
      <c r="J433" s="52" t="s">
        <v>9</v>
      </c>
      <c r="K433" s="52"/>
      <c r="L433" s="35">
        <v>3500</v>
      </c>
      <c r="M433" s="35">
        <v>20.588235294117649</v>
      </c>
      <c r="N433" s="35">
        <v>1166.6666666666667</v>
      </c>
      <c r="O433" s="38" t="s">
        <v>172</v>
      </c>
      <c r="P433" s="38" t="s">
        <v>7052</v>
      </c>
    </row>
    <row r="434" spans="1:16" x14ac:dyDescent="0.25">
      <c r="A434" s="52" t="s">
        <v>7219</v>
      </c>
      <c r="B434" s="52" t="s">
        <v>4571</v>
      </c>
      <c r="C434" s="35">
        <v>3500</v>
      </c>
      <c r="D434" s="53">
        <v>3</v>
      </c>
      <c r="E434" s="53">
        <v>169</v>
      </c>
      <c r="F434" s="52" t="s">
        <v>17</v>
      </c>
      <c r="G434" s="52" t="s">
        <v>16</v>
      </c>
      <c r="H434" s="52" t="s">
        <v>29</v>
      </c>
      <c r="I434" s="52" t="s">
        <v>19</v>
      </c>
      <c r="J434" s="52" t="s">
        <v>9</v>
      </c>
      <c r="K434" s="52"/>
      <c r="L434" s="35">
        <v>3500</v>
      </c>
      <c r="M434" s="35">
        <v>20.710059171597631</v>
      </c>
      <c r="N434" s="35">
        <v>1166.6666666666667</v>
      </c>
      <c r="O434" s="38" t="s">
        <v>172</v>
      </c>
      <c r="P434" s="38" t="s">
        <v>7052</v>
      </c>
    </row>
    <row r="435" spans="1:16" x14ac:dyDescent="0.25">
      <c r="A435" s="52" t="s">
        <v>7232</v>
      </c>
      <c r="B435" s="52" t="s">
        <v>4571</v>
      </c>
      <c r="C435" s="35">
        <v>3500</v>
      </c>
      <c r="D435" s="53">
        <v>2</v>
      </c>
      <c r="E435" s="53">
        <v>138</v>
      </c>
      <c r="F435" s="52" t="s">
        <v>17</v>
      </c>
      <c r="G435" s="52" t="s">
        <v>16</v>
      </c>
      <c r="H435" s="52" t="s">
        <v>29</v>
      </c>
      <c r="I435" s="52" t="s">
        <v>19</v>
      </c>
      <c r="J435" s="52" t="s">
        <v>9</v>
      </c>
      <c r="K435" s="52"/>
      <c r="L435" s="35">
        <v>3500</v>
      </c>
      <c r="M435" s="35">
        <v>25.362318840579711</v>
      </c>
      <c r="N435" s="35">
        <v>1750</v>
      </c>
      <c r="O435" s="38" t="s">
        <v>172</v>
      </c>
      <c r="P435" s="38" t="s">
        <v>7052</v>
      </c>
    </row>
    <row r="436" spans="1:16" x14ac:dyDescent="0.25">
      <c r="A436" s="52" t="s">
        <v>7237</v>
      </c>
      <c r="B436" s="52" t="s">
        <v>4571</v>
      </c>
      <c r="C436" s="35">
        <v>3500</v>
      </c>
      <c r="D436" s="53">
        <v>2</v>
      </c>
      <c r="E436" s="53">
        <v>132</v>
      </c>
      <c r="F436" s="52" t="s">
        <v>17</v>
      </c>
      <c r="G436" s="52" t="s">
        <v>16</v>
      </c>
      <c r="H436" s="52" t="s">
        <v>29</v>
      </c>
      <c r="I436" s="52" t="s">
        <v>30</v>
      </c>
      <c r="J436" s="52" t="s">
        <v>9</v>
      </c>
      <c r="K436" s="52"/>
      <c r="L436" s="35">
        <v>3500</v>
      </c>
      <c r="M436" s="35">
        <v>26.515151515151516</v>
      </c>
      <c r="N436" s="35">
        <v>1750</v>
      </c>
      <c r="O436" s="38" t="s">
        <v>172</v>
      </c>
      <c r="P436" s="38" t="s">
        <v>7052</v>
      </c>
    </row>
    <row r="437" spans="1:16" x14ac:dyDescent="0.25">
      <c r="A437" s="52" t="s">
        <v>7238</v>
      </c>
      <c r="B437" s="52" t="s">
        <v>4571</v>
      </c>
      <c r="C437" s="35">
        <v>3500</v>
      </c>
      <c r="D437" s="53">
        <v>2</v>
      </c>
      <c r="E437" s="53">
        <v>132</v>
      </c>
      <c r="F437" s="52" t="s">
        <v>17</v>
      </c>
      <c r="G437" s="52" t="s">
        <v>16</v>
      </c>
      <c r="H437" s="52" t="s">
        <v>29</v>
      </c>
      <c r="I437" s="52" t="s">
        <v>30</v>
      </c>
      <c r="J437" s="52" t="s">
        <v>9</v>
      </c>
      <c r="K437" s="52"/>
      <c r="L437" s="35">
        <v>3500</v>
      </c>
      <c r="M437" s="35">
        <v>26.515151515151516</v>
      </c>
      <c r="N437" s="35">
        <v>1750</v>
      </c>
      <c r="O437" s="38" t="s">
        <v>172</v>
      </c>
      <c r="P437" s="38" t="s">
        <v>7052</v>
      </c>
    </row>
    <row r="438" spans="1:16" x14ac:dyDescent="0.25">
      <c r="A438" s="52" t="s">
        <v>7243</v>
      </c>
      <c r="B438" s="52" t="s">
        <v>4571</v>
      </c>
      <c r="C438" s="35">
        <v>3500</v>
      </c>
      <c r="D438" s="53">
        <v>3</v>
      </c>
      <c r="E438" s="53">
        <v>125</v>
      </c>
      <c r="F438" s="52" t="s">
        <v>17</v>
      </c>
      <c r="G438" s="52" t="s">
        <v>16</v>
      </c>
      <c r="H438" s="52" t="s">
        <v>29</v>
      </c>
      <c r="I438" s="52" t="s">
        <v>19</v>
      </c>
      <c r="J438" s="52" t="s">
        <v>9</v>
      </c>
      <c r="K438" s="52"/>
      <c r="L438" s="35">
        <v>3500</v>
      </c>
      <c r="M438" s="35">
        <v>28</v>
      </c>
      <c r="N438" s="35">
        <v>1166.6666666666667</v>
      </c>
      <c r="O438" s="38" t="s">
        <v>172</v>
      </c>
      <c r="P438" s="38" t="s">
        <v>4582</v>
      </c>
    </row>
    <row r="439" spans="1:16" x14ac:dyDescent="0.25">
      <c r="A439" s="52" t="s">
        <v>7269</v>
      </c>
      <c r="B439" s="52" t="s">
        <v>4571</v>
      </c>
      <c r="C439" s="35">
        <v>3500</v>
      </c>
      <c r="D439" s="53">
        <v>2</v>
      </c>
      <c r="E439" s="53">
        <v>97</v>
      </c>
      <c r="F439" s="52" t="s">
        <v>17</v>
      </c>
      <c r="G439" s="52" t="s">
        <v>16</v>
      </c>
      <c r="H439" s="52" t="s">
        <v>29</v>
      </c>
      <c r="I439" s="52" t="s">
        <v>30</v>
      </c>
      <c r="J439" s="52" t="s">
        <v>9</v>
      </c>
      <c r="K439" s="52"/>
      <c r="L439" s="35">
        <v>3500</v>
      </c>
      <c r="M439" s="35">
        <v>36.082474226804123</v>
      </c>
      <c r="N439" s="35">
        <v>1750</v>
      </c>
      <c r="O439" s="38" t="s">
        <v>172</v>
      </c>
      <c r="P439" s="38" t="s">
        <v>7052</v>
      </c>
    </row>
    <row r="440" spans="1:16" x14ac:dyDescent="0.25">
      <c r="A440" s="52" t="s">
        <v>7726</v>
      </c>
      <c r="B440" s="52" t="s">
        <v>4571</v>
      </c>
      <c r="C440" s="35">
        <v>3500</v>
      </c>
      <c r="D440" s="53">
        <v>2</v>
      </c>
      <c r="E440" s="53">
        <v>150</v>
      </c>
      <c r="F440" s="52" t="s">
        <v>17</v>
      </c>
      <c r="G440" s="52" t="s">
        <v>16</v>
      </c>
      <c r="H440" s="52" t="s">
        <v>29</v>
      </c>
      <c r="I440" s="52" t="s">
        <v>30</v>
      </c>
      <c r="J440" s="52" t="s">
        <v>20</v>
      </c>
      <c r="K440" s="52"/>
      <c r="L440" s="35">
        <v>3500</v>
      </c>
      <c r="M440" s="35">
        <v>23.333333333333332</v>
      </c>
      <c r="N440" s="35">
        <v>1750</v>
      </c>
      <c r="O440" s="38" t="s">
        <v>172</v>
      </c>
      <c r="P440" s="38" t="s">
        <v>7052</v>
      </c>
    </row>
    <row r="441" spans="1:16" x14ac:dyDescent="0.25">
      <c r="A441" s="52" t="s">
        <v>7727</v>
      </c>
      <c r="B441" s="52" t="s">
        <v>4571</v>
      </c>
      <c r="C441" s="35">
        <v>3500</v>
      </c>
      <c r="D441" s="53">
        <v>2</v>
      </c>
      <c r="E441" s="53">
        <v>150</v>
      </c>
      <c r="F441" s="52" t="s">
        <v>17</v>
      </c>
      <c r="G441" s="52" t="s">
        <v>16</v>
      </c>
      <c r="H441" s="52" t="s">
        <v>29</v>
      </c>
      <c r="I441" s="52" t="s">
        <v>30</v>
      </c>
      <c r="J441" s="52" t="s">
        <v>20</v>
      </c>
      <c r="K441" s="52"/>
      <c r="L441" s="35">
        <v>3500</v>
      </c>
      <c r="M441" s="35">
        <v>23.333333333333332</v>
      </c>
      <c r="N441" s="35">
        <v>1750</v>
      </c>
      <c r="O441" s="38" t="s">
        <v>172</v>
      </c>
      <c r="P441" s="38" t="s">
        <v>7052</v>
      </c>
    </row>
    <row r="442" spans="1:16" x14ac:dyDescent="0.25">
      <c r="A442" s="52" t="s">
        <v>530</v>
      </c>
      <c r="B442" s="52" t="s">
        <v>103</v>
      </c>
      <c r="C442" s="35">
        <v>3500</v>
      </c>
      <c r="D442" s="53">
        <v>4</v>
      </c>
      <c r="E442" s="53">
        <v>157</v>
      </c>
      <c r="F442" s="52" t="s">
        <v>35</v>
      </c>
      <c r="G442" s="52" t="s">
        <v>16</v>
      </c>
      <c r="H442" s="52" t="s">
        <v>29</v>
      </c>
      <c r="I442" s="52" t="s">
        <v>19</v>
      </c>
      <c r="J442" s="52" t="s">
        <v>20</v>
      </c>
      <c r="K442" s="52"/>
      <c r="L442" s="35">
        <v>3500</v>
      </c>
      <c r="M442" s="35">
        <v>22.29299363057325</v>
      </c>
      <c r="N442" s="35">
        <v>875</v>
      </c>
      <c r="O442" s="38" t="s">
        <v>172</v>
      </c>
      <c r="P442" s="38" t="s">
        <v>160</v>
      </c>
    </row>
    <row r="443" spans="1:16" x14ac:dyDescent="0.25">
      <c r="A443" s="52" t="s">
        <v>7117</v>
      </c>
      <c r="B443" s="52" t="s">
        <v>4571</v>
      </c>
      <c r="C443" s="35">
        <v>3500</v>
      </c>
      <c r="D443" s="53">
        <v>3</v>
      </c>
      <c r="E443" s="53">
        <v>147</v>
      </c>
      <c r="F443" s="52" t="s">
        <v>35</v>
      </c>
      <c r="G443" s="52" t="s">
        <v>16</v>
      </c>
      <c r="H443" s="52" t="s">
        <v>29</v>
      </c>
      <c r="I443" s="52" t="s">
        <v>30</v>
      </c>
      <c r="J443" s="52" t="s">
        <v>9</v>
      </c>
      <c r="K443" s="52"/>
      <c r="L443" s="35">
        <v>3500</v>
      </c>
      <c r="M443" s="35">
        <v>23.80952380952381</v>
      </c>
      <c r="N443" s="35">
        <v>1166.6666666666667</v>
      </c>
      <c r="O443" s="38" t="s">
        <v>172</v>
      </c>
      <c r="P443" s="38" t="s">
        <v>7052</v>
      </c>
    </row>
    <row r="444" spans="1:16" x14ac:dyDescent="0.25">
      <c r="A444" t="s">
        <v>792</v>
      </c>
      <c r="B444" t="s">
        <v>103</v>
      </c>
      <c r="C444" s="16">
        <v>3495</v>
      </c>
      <c r="D444" s="17">
        <v>2</v>
      </c>
      <c r="E444" s="17">
        <v>119</v>
      </c>
      <c r="F444" t="s">
        <v>52</v>
      </c>
      <c r="G444" t="s">
        <v>16</v>
      </c>
      <c r="H444" t="s">
        <v>29</v>
      </c>
      <c r="I444" t="s">
        <v>19</v>
      </c>
      <c r="J444" t="s">
        <v>20</v>
      </c>
      <c r="L444" s="16">
        <v>3495</v>
      </c>
      <c r="M444" s="16">
        <v>29.369747899159663</v>
      </c>
      <c r="N444" s="16">
        <v>1747.5</v>
      </c>
      <c r="O444" s="1" t="s">
        <v>172</v>
      </c>
      <c r="P444" s="1" t="s">
        <v>160</v>
      </c>
    </row>
    <row r="445" spans="1:16" x14ac:dyDescent="0.25">
      <c r="A445" s="52" t="s">
        <v>658</v>
      </c>
      <c r="B445" s="52" t="s">
        <v>103</v>
      </c>
      <c r="C445" s="35">
        <v>3450</v>
      </c>
      <c r="D445" s="53">
        <v>2</v>
      </c>
      <c r="E445" s="53">
        <v>120</v>
      </c>
      <c r="F445" s="52" t="s">
        <v>17</v>
      </c>
      <c r="G445" s="52" t="s">
        <v>16</v>
      </c>
      <c r="H445" s="52" t="s">
        <v>29</v>
      </c>
      <c r="I445" s="52" t="s">
        <v>19</v>
      </c>
      <c r="J445" s="52" t="s">
        <v>20</v>
      </c>
      <c r="K445" s="52"/>
      <c r="L445" s="35">
        <v>3450</v>
      </c>
      <c r="M445" s="35">
        <v>28.75</v>
      </c>
      <c r="N445" s="35">
        <v>1725</v>
      </c>
      <c r="O445" s="38" t="s">
        <v>172</v>
      </c>
      <c r="P445" s="38" t="s">
        <v>160</v>
      </c>
    </row>
    <row r="446" spans="1:16" x14ac:dyDescent="0.25">
      <c r="A446" t="s">
        <v>838</v>
      </c>
      <c r="B446" t="s">
        <v>103</v>
      </c>
      <c r="C446" s="16">
        <v>3435</v>
      </c>
      <c r="D446" s="17">
        <v>3</v>
      </c>
      <c r="E446" s="17">
        <v>90</v>
      </c>
      <c r="F446" t="s">
        <v>43</v>
      </c>
      <c r="G446" t="s">
        <v>16</v>
      </c>
      <c r="H446" t="s">
        <v>29</v>
      </c>
      <c r="I446" t="s">
        <v>19</v>
      </c>
      <c r="J446" t="s">
        <v>20</v>
      </c>
      <c r="L446" s="16">
        <v>3435</v>
      </c>
      <c r="M446" s="16">
        <v>38.166666666666664</v>
      </c>
      <c r="N446" s="16">
        <v>1145</v>
      </c>
      <c r="O446" s="1" t="s">
        <v>172</v>
      </c>
      <c r="P446" s="1" t="s">
        <v>160</v>
      </c>
    </row>
    <row r="447" spans="1:16" x14ac:dyDescent="0.25">
      <c r="A447" t="s">
        <v>7594</v>
      </c>
      <c r="B447" t="s">
        <v>4571</v>
      </c>
      <c r="C447" s="35">
        <v>3400</v>
      </c>
      <c r="D447" s="17">
        <v>3</v>
      </c>
      <c r="E447" s="17">
        <v>246</v>
      </c>
      <c r="F447" t="s">
        <v>22</v>
      </c>
      <c r="G447" t="s">
        <v>22</v>
      </c>
      <c r="H447" t="s">
        <v>23</v>
      </c>
      <c r="I447" t="s">
        <v>23</v>
      </c>
      <c r="J447" t="s">
        <v>9</v>
      </c>
      <c r="L447" s="35">
        <v>3400</v>
      </c>
      <c r="M447" s="35">
        <v>13.821138211382113</v>
      </c>
      <c r="N447" s="35">
        <v>1133.3333333333333</v>
      </c>
      <c r="O447" s="38" t="s">
        <v>172</v>
      </c>
      <c r="P447" s="38" t="s">
        <v>7052</v>
      </c>
    </row>
    <row r="448" spans="1:16" x14ac:dyDescent="0.25">
      <c r="A448" t="s">
        <v>1306</v>
      </c>
      <c r="B448" t="s">
        <v>103</v>
      </c>
      <c r="C448" s="16">
        <v>3400</v>
      </c>
      <c r="D448" s="17">
        <v>5</v>
      </c>
      <c r="E448" s="17">
        <v>303</v>
      </c>
      <c r="F448" t="s">
        <v>22</v>
      </c>
      <c r="G448" t="s">
        <v>22</v>
      </c>
      <c r="H448" t="s">
        <v>23</v>
      </c>
      <c r="I448" t="s">
        <v>23</v>
      </c>
      <c r="J448" t="s">
        <v>9</v>
      </c>
      <c r="L448" s="16">
        <v>3400</v>
      </c>
      <c r="M448" s="16">
        <v>11.221122112211221</v>
      </c>
      <c r="N448" s="16">
        <v>680</v>
      </c>
      <c r="O448" s="1" t="s">
        <v>172</v>
      </c>
      <c r="P448" s="1" t="s">
        <v>474</v>
      </c>
    </row>
    <row r="449" spans="1:16" x14ac:dyDescent="0.25">
      <c r="A449" t="s">
        <v>7893</v>
      </c>
      <c r="B449" t="s">
        <v>4571</v>
      </c>
      <c r="C449" s="35">
        <v>3400</v>
      </c>
      <c r="D449" s="17">
        <v>4</v>
      </c>
      <c r="E449" s="17">
        <v>170</v>
      </c>
      <c r="F449" t="s">
        <v>43</v>
      </c>
      <c r="G449" t="s">
        <v>16</v>
      </c>
      <c r="H449" t="s">
        <v>29</v>
      </c>
      <c r="I449" t="s">
        <v>19</v>
      </c>
      <c r="J449" t="s">
        <v>20</v>
      </c>
      <c r="L449" s="35">
        <v>3400</v>
      </c>
      <c r="M449" s="35">
        <v>20</v>
      </c>
      <c r="N449" s="35">
        <v>850</v>
      </c>
      <c r="O449" s="38" t="s">
        <v>172</v>
      </c>
      <c r="P449" s="38" t="s">
        <v>160</v>
      </c>
    </row>
    <row r="450" spans="1:16" x14ac:dyDescent="0.25">
      <c r="A450" t="s">
        <v>7894</v>
      </c>
      <c r="B450" t="s">
        <v>4571</v>
      </c>
      <c r="C450" s="35">
        <v>3400</v>
      </c>
      <c r="D450" s="17">
        <v>4</v>
      </c>
      <c r="E450" s="17">
        <v>170</v>
      </c>
      <c r="F450" t="s">
        <v>43</v>
      </c>
      <c r="G450" t="s">
        <v>16</v>
      </c>
      <c r="H450" t="s">
        <v>29</v>
      </c>
      <c r="I450" t="s">
        <v>19</v>
      </c>
      <c r="J450" t="s">
        <v>20</v>
      </c>
      <c r="L450" s="35">
        <v>3400</v>
      </c>
      <c r="M450" s="35">
        <v>20</v>
      </c>
      <c r="N450" s="35">
        <v>850</v>
      </c>
      <c r="O450" s="38" t="s">
        <v>172</v>
      </c>
      <c r="P450" s="38" t="s">
        <v>160</v>
      </c>
    </row>
    <row r="451" spans="1:16" x14ac:dyDescent="0.25">
      <c r="A451" t="s">
        <v>760</v>
      </c>
      <c r="B451" t="s">
        <v>103</v>
      </c>
      <c r="C451" s="16">
        <v>3400</v>
      </c>
      <c r="D451" s="17">
        <v>5</v>
      </c>
      <c r="E451" s="17">
        <v>215</v>
      </c>
      <c r="F451" t="s">
        <v>37</v>
      </c>
      <c r="G451" t="s">
        <v>16</v>
      </c>
      <c r="H451" t="s">
        <v>29</v>
      </c>
      <c r="I451" t="s">
        <v>19</v>
      </c>
      <c r="J451" t="s">
        <v>20</v>
      </c>
      <c r="L451" s="16">
        <v>3400</v>
      </c>
      <c r="M451" s="16">
        <v>15.813953488372093</v>
      </c>
      <c r="N451" s="16">
        <v>680</v>
      </c>
      <c r="O451" s="1" t="s">
        <v>172</v>
      </c>
      <c r="P451" s="1" t="s">
        <v>160</v>
      </c>
    </row>
    <row r="452" spans="1:16" x14ac:dyDescent="0.25">
      <c r="A452" t="s">
        <v>762</v>
      </c>
      <c r="B452" t="s">
        <v>103</v>
      </c>
      <c r="C452" s="16">
        <v>3400</v>
      </c>
      <c r="D452" s="17">
        <v>3</v>
      </c>
      <c r="E452" s="17">
        <v>60</v>
      </c>
      <c r="F452" t="s">
        <v>37</v>
      </c>
      <c r="G452" t="s">
        <v>16</v>
      </c>
      <c r="H452" t="s">
        <v>29</v>
      </c>
      <c r="I452" t="s">
        <v>19</v>
      </c>
      <c r="J452" t="s">
        <v>20</v>
      </c>
      <c r="L452" s="16">
        <v>3400</v>
      </c>
      <c r="M452" s="16">
        <v>56.666666666666664</v>
      </c>
      <c r="N452" s="16">
        <v>1133.3333333333333</v>
      </c>
      <c r="O452" s="1" t="s">
        <v>172</v>
      </c>
      <c r="P452" s="1" t="s">
        <v>160</v>
      </c>
    </row>
    <row r="453" spans="1:16" x14ac:dyDescent="0.25">
      <c r="A453" s="52" t="s">
        <v>1184</v>
      </c>
      <c r="B453" s="52" t="s">
        <v>103</v>
      </c>
      <c r="C453" s="35">
        <v>3400</v>
      </c>
      <c r="D453" s="53">
        <v>4</v>
      </c>
      <c r="E453" s="53">
        <v>250</v>
      </c>
      <c r="F453" s="52" t="s">
        <v>41</v>
      </c>
      <c r="G453" s="52" t="s">
        <v>16</v>
      </c>
      <c r="H453" s="52" t="s">
        <v>29</v>
      </c>
      <c r="I453" s="52" t="s">
        <v>19</v>
      </c>
      <c r="J453" s="52" t="s">
        <v>9</v>
      </c>
      <c r="K453" s="52"/>
      <c r="L453" s="35">
        <v>3400</v>
      </c>
      <c r="M453" s="35">
        <v>13.6</v>
      </c>
      <c r="N453" s="35">
        <v>850</v>
      </c>
      <c r="O453" s="38" t="s">
        <v>172</v>
      </c>
      <c r="P453" s="38" t="s">
        <v>160</v>
      </c>
    </row>
    <row r="454" spans="1:16" x14ac:dyDescent="0.25">
      <c r="A454" s="52" t="s">
        <v>689</v>
      </c>
      <c r="B454" s="52" t="s">
        <v>103</v>
      </c>
      <c r="C454" s="35">
        <v>3400</v>
      </c>
      <c r="D454" s="53">
        <v>2</v>
      </c>
      <c r="E454" s="53">
        <v>90</v>
      </c>
      <c r="F454" s="52" t="s">
        <v>41</v>
      </c>
      <c r="G454" s="52" t="s">
        <v>16</v>
      </c>
      <c r="H454" s="52" t="s">
        <v>29</v>
      </c>
      <c r="I454" s="52" t="s">
        <v>19</v>
      </c>
      <c r="J454" s="52" t="s">
        <v>20</v>
      </c>
      <c r="K454" s="52"/>
      <c r="L454" s="35">
        <v>3400</v>
      </c>
      <c r="M454" s="35">
        <v>37.777777777777779</v>
      </c>
      <c r="N454" s="35">
        <v>1700</v>
      </c>
      <c r="O454" s="38" t="s">
        <v>172</v>
      </c>
      <c r="P454" s="38" t="s">
        <v>160</v>
      </c>
    </row>
    <row r="455" spans="1:16" x14ac:dyDescent="0.25">
      <c r="A455" s="52" t="s">
        <v>1087</v>
      </c>
      <c r="B455" s="52" t="s">
        <v>103</v>
      </c>
      <c r="C455" s="35">
        <v>3400</v>
      </c>
      <c r="D455" s="53">
        <v>3</v>
      </c>
      <c r="E455" s="53">
        <v>188</v>
      </c>
      <c r="F455" s="52" t="s">
        <v>17</v>
      </c>
      <c r="G455" s="52" t="s">
        <v>16</v>
      </c>
      <c r="H455" s="52" t="s">
        <v>29</v>
      </c>
      <c r="I455" s="52" t="s">
        <v>19</v>
      </c>
      <c r="J455" s="52" t="s">
        <v>9</v>
      </c>
      <c r="K455" s="52"/>
      <c r="L455" s="35">
        <v>3400</v>
      </c>
      <c r="M455" s="35">
        <v>18.085106382978722</v>
      </c>
      <c r="N455" s="35">
        <v>1133.3333333333333</v>
      </c>
      <c r="O455" s="38" t="s">
        <v>172</v>
      </c>
      <c r="P455" s="38" t="s">
        <v>475</v>
      </c>
    </row>
    <row r="456" spans="1:16" x14ac:dyDescent="0.25">
      <c r="A456" s="52" t="s">
        <v>605</v>
      </c>
      <c r="B456" s="52" t="s">
        <v>103</v>
      </c>
      <c r="C456" s="35">
        <v>3400</v>
      </c>
      <c r="D456" s="53">
        <v>2</v>
      </c>
      <c r="E456" s="53">
        <v>170</v>
      </c>
      <c r="F456" s="52" t="s">
        <v>17</v>
      </c>
      <c r="G456" s="52" t="s">
        <v>16</v>
      </c>
      <c r="H456" s="52" t="s">
        <v>29</v>
      </c>
      <c r="I456" s="52" t="s">
        <v>19</v>
      </c>
      <c r="J456" s="52" t="s">
        <v>20</v>
      </c>
      <c r="K456" s="52"/>
      <c r="L456" s="35">
        <v>3400</v>
      </c>
      <c r="M456" s="35">
        <v>20</v>
      </c>
      <c r="N456" s="35">
        <v>1700</v>
      </c>
      <c r="O456" s="38" t="s">
        <v>172</v>
      </c>
      <c r="P456" s="38" t="s">
        <v>160</v>
      </c>
    </row>
    <row r="457" spans="1:16" x14ac:dyDescent="0.25">
      <c r="A457" s="52" t="s">
        <v>651</v>
      </c>
      <c r="B457" s="52" t="s">
        <v>103</v>
      </c>
      <c r="C457" s="35">
        <v>3400</v>
      </c>
      <c r="D457" s="53">
        <v>2</v>
      </c>
      <c r="E457" s="53">
        <v>87</v>
      </c>
      <c r="F457" s="52" t="s">
        <v>17</v>
      </c>
      <c r="G457" s="52" t="s">
        <v>16</v>
      </c>
      <c r="H457" s="52" t="s">
        <v>29</v>
      </c>
      <c r="I457" s="52" t="s">
        <v>19</v>
      </c>
      <c r="J457" s="52" t="s">
        <v>20</v>
      </c>
      <c r="K457" s="52"/>
      <c r="L457" s="35">
        <v>3400</v>
      </c>
      <c r="M457" s="35">
        <v>39.080459770114942</v>
      </c>
      <c r="N457" s="35">
        <v>1700</v>
      </c>
      <c r="O457" s="38" t="s">
        <v>172</v>
      </c>
      <c r="P457" s="38" t="s">
        <v>160</v>
      </c>
    </row>
    <row r="458" spans="1:16" x14ac:dyDescent="0.25">
      <c r="A458" s="52" t="s">
        <v>578</v>
      </c>
      <c r="B458" s="52" t="s">
        <v>103</v>
      </c>
      <c r="C458" s="35">
        <v>3400</v>
      </c>
      <c r="D458" s="53">
        <v>2</v>
      </c>
      <c r="E458" s="53">
        <v>87</v>
      </c>
      <c r="F458" s="52" t="s">
        <v>35</v>
      </c>
      <c r="G458" s="52" t="s">
        <v>16</v>
      </c>
      <c r="H458" s="52" t="s">
        <v>29</v>
      </c>
      <c r="I458" s="52" t="s">
        <v>19</v>
      </c>
      <c r="J458" s="52" t="s">
        <v>20</v>
      </c>
      <c r="K458" s="52"/>
      <c r="L458" s="35">
        <v>3400</v>
      </c>
      <c r="M458" s="35">
        <v>39.080459770114942</v>
      </c>
      <c r="N458" s="35">
        <v>1700</v>
      </c>
      <c r="O458" s="38" t="s">
        <v>172</v>
      </c>
      <c r="P458" s="38" t="s">
        <v>160</v>
      </c>
    </row>
    <row r="459" spans="1:16" x14ac:dyDescent="0.25">
      <c r="A459" s="52" t="s">
        <v>7099</v>
      </c>
      <c r="B459" s="52" t="s">
        <v>4571</v>
      </c>
      <c r="C459" s="35">
        <v>3400</v>
      </c>
      <c r="D459" s="53">
        <v>3</v>
      </c>
      <c r="E459" s="53">
        <v>200</v>
      </c>
      <c r="F459" s="52" t="s">
        <v>35</v>
      </c>
      <c r="G459" s="52" t="s">
        <v>16</v>
      </c>
      <c r="H459" s="52" t="s">
        <v>29</v>
      </c>
      <c r="I459" s="52" t="s">
        <v>30</v>
      </c>
      <c r="J459" s="52" t="s">
        <v>9</v>
      </c>
      <c r="K459" s="52"/>
      <c r="L459" s="35">
        <v>3400</v>
      </c>
      <c r="M459" s="35">
        <v>17</v>
      </c>
      <c r="N459" s="35">
        <v>1133.3333333333333</v>
      </c>
      <c r="O459" s="38" t="s">
        <v>172</v>
      </c>
      <c r="P459" s="38" t="s">
        <v>7052</v>
      </c>
    </row>
    <row r="460" spans="1:16" x14ac:dyDescent="0.25">
      <c r="A460" t="s">
        <v>7581</v>
      </c>
      <c r="B460" t="s">
        <v>4571</v>
      </c>
      <c r="C460" s="35">
        <v>3350</v>
      </c>
      <c r="D460" s="17">
        <v>3</v>
      </c>
      <c r="E460" s="17">
        <v>260</v>
      </c>
      <c r="F460" t="s">
        <v>22</v>
      </c>
      <c r="G460" t="s">
        <v>22</v>
      </c>
      <c r="H460" t="s">
        <v>23</v>
      </c>
      <c r="I460" t="s">
        <v>23</v>
      </c>
      <c r="J460" t="s">
        <v>9</v>
      </c>
      <c r="L460" s="35">
        <v>3350</v>
      </c>
      <c r="M460" s="35">
        <v>12.884615384615385</v>
      </c>
      <c r="N460" s="35">
        <v>1116.6666666666667</v>
      </c>
      <c r="O460" s="38" t="s">
        <v>172</v>
      </c>
      <c r="P460" s="38" t="s">
        <v>7052</v>
      </c>
    </row>
    <row r="461" spans="1:16" x14ac:dyDescent="0.25">
      <c r="A461" s="52" t="s">
        <v>1073</v>
      </c>
      <c r="B461" s="52" t="s">
        <v>103</v>
      </c>
      <c r="C461" s="35">
        <v>3350</v>
      </c>
      <c r="D461" s="53">
        <v>3</v>
      </c>
      <c r="E461" s="53">
        <v>166</v>
      </c>
      <c r="F461" s="52" t="s">
        <v>35</v>
      </c>
      <c r="G461" s="52" t="s">
        <v>16</v>
      </c>
      <c r="H461" s="52" t="s">
        <v>29</v>
      </c>
      <c r="I461" s="52" t="s">
        <v>19</v>
      </c>
      <c r="J461" s="52" t="s">
        <v>9</v>
      </c>
      <c r="K461" s="52"/>
      <c r="L461" s="35">
        <v>3350</v>
      </c>
      <c r="M461" s="35">
        <v>20.180722891566266</v>
      </c>
      <c r="N461" s="35">
        <v>1116.6666666666667</v>
      </c>
      <c r="O461" s="38" t="s">
        <v>172</v>
      </c>
      <c r="P461" s="38" t="s">
        <v>475</v>
      </c>
    </row>
    <row r="462" spans="1:16" x14ac:dyDescent="0.25">
      <c r="A462" s="52" t="s">
        <v>1076</v>
      </c>
      <c r="B462" s="52" t="s">
        <v>103</v>
      </c>
      <c r="C462" s="35">
        <v>3350</v>
      </c>
      <c r="D462" s="53">
        <v>3</v>
      </c>
      <c r="E462" s="53">
        <v>218</v>
      </c>
      <c r="F462" s="52" t="s">
        <v>35</v>
      </c>
      <c r="G462" s="52" t="s">
        <v>16</v>
      </c>
      <c r="H462" s="52" t="s">
        <v>29</v>
      </c>
      <c r="I462" s="52" t="s">
        <v>19</v>
      </c>
      <c r="J462" s="52" t="s">
        <v>9</v>
      </c>
      <c r="K462" s="52"/>
      <c r="L462" s="35">
        <v>3350</v>
      </c>
      <c r="M462" s="35">
        <v>15.36697247706422</v>
      </c>
      <c r="N462" s="35">
        <v>1116.6666666666667</v>
      </c>
      <c r="O462" s="38" t="s">
        <v>172</v>
      </c>
      <c r="P462" s="38" t="s">
        <v>475</v>
      </c>
    </row>
    <row r="463" spans="1:16" x14ac:dyDescent="0.25">
      <c r="A463" t="s">
        <v>7630</v>
      </c>
      <c r="B463" t="s">
        <v>4571</v>
      </c>
      <c r="C463" s="35">
        <v>3300</v>
      </c>
      <c r="D463" s="17">
        <v>2</v>
      </c>
      <c r="E463" s="17">
        <v>120</v>
      </c>
      <c r="F463" t="s">
        <v>22</v>
      </c>
      <c r="G463" t="s">
        <v>22</v>
      </c>
      <c r="H463" t="s">
        <v>23</v>
      </c>
      <c r="I463" t="s">
        <v>23</v>
      </c>
      <c r="J463" t="s">
        <v>9</v>
      </c>
      <c r="L463" s="35">
        <v>3300</v>
      </c>
      <c r="M463" s="35">
        <v>27.5</v>
      </c>
      <c r="N463" s="35">
        <v>1650</v>
      </c>
      <c r="O463" s="38" t="s">
        <v>172</v>
      </c>
      <c r="P463" s="38" t="s">
        <v>7052</v>
      </c>
    </row>
    <row r="464" spans="1:16" x14ac:dyDescent="0.25">
      <c r="A464" t="s">
        <v>1286</v>
      </c>
      <c r="B464" t="s">
        <v>103</v>
      </c>
      <c r="C464" s="16">
        <v>3300</v>
      </c>
      <c r="D464" s="17">
        <v>4</v>
      </c>
      <c r="E464" s="17">
        <v>158</v>
      </c>
      <c r="F464" t="s">
        <v>22</v>
      </c>
      <c r="G464" t="s">
        <v>22</v>
      </c>
      <c r="H464" t="s">
        <v>23</v>
      </c>
      <c r="I464" t="s">
        <v>23</v>
      </c>
      <c r="J464" t="s">
        <v>9</v>
      </c>
      <c r="L464" s="16">
        <v>3300</v>
      </c>
      <c r="M464" s="16">
        <v>20.88607594936709</v>
      </c>
      <c r="N464" s="16">
        <v>825</v>
      </c>
      <c r="O464" s="1" t="s">
        <v>172</v>
      </c>
      <c r="P464" s="1" t="s">
        <v>475</v>
      </c>
    </row>
    <row r="465" spans="1:16" x14ac:dyDescent="0.25">
      <c r="A465" t="s">
        <v>1337</v>
      </c>
      <c r="B465" t="s">
        <v>103</v>
      </c>
      <c r="C465" s="16">
        <v>3300</v>
      </c>
      <c r="D465" s="17">
        <v>4</v>
      </c>
      <c r="E465" s="17">
        <v>152</v>
      </c>
      <c r="F465" t="s">
        <v>22</v>
      </c>
      <c r="G465" t="s">
        <v>22</v>
      </c>
      <c r="H465" t="s">
        <v>23</v>
      </c>
      <c r="I465" t="s">
        <v>23</v>
      </c>
      <c r="J465" t="s">
        <v>9</v>
      </c>
      <c r="L465" s="16">
        <v>3300</v>
      </c>
      <c r="M465" s="16">
        <v>21.710526315789473</v>
      </c>
      <c r="N465" s="16">
        <v>825</v>
      </c>
      <c r="O465" s="1" t="s">
        <v>172</v>
      </c>
      <c r="P465" s="1" t="s">
        <v>475</v>
      </c>
    </row>
    <row r="466" spans="1:16" x14ac:dyDescent="0.25">
      <c r="A466" t="s">
        <v>1338</v>
      </c>
      <c r="B466" t="s">
        <v>103</v>
      </c>
      <c r="C466" s="16">
        <v>3300</v>
      </c>
      <c r="D466" s="17">
        <v>4</v>
      </c>
      <c r="E466" s="17">
        <v>160</v>
      </c>
      <c r="F466" t="s">
        <v>22</v>
      </c>
      <c r="G466" t="s">
        <v>22</v>
      </c>
      <c r="H466" t="s">
        <v>23</v>
      </c>
      <c r="I466" t="s">
        <v>23</v>
      </c>
      <c r="J466" t="s">
        <v>9</v>
      </c>
      <c r="L466" s="16">
        <v>3300</v>
      </c>
      <c r="M466" s="16">
        <v>20.625</v>
      </c>
      <c r="N466" s="16">
        <v>825</v>
      </c>
      <c r="O466" s="1" t="s">
        <v>172</v>
      </c>
      <c r="P466" s="1" t="s">
        <v>475</v>
      </c>
    </row>
    <row r="467" spans="1:16" x14ac:dyDescent="0.25">
      <c r="A467" t="s">
        <v>1348</v>
      </c>
      <c r="B467" t="s">
        <v>103</v>
      </c>
      <c r="C467" s="16">
        <v>3300</v>
      </c>
      <c r="D467" s="17">
        <v>4</v>
      </c>
      <c r="E467" s="17">
        <v>152</v>
      </c>
      <c r="F467" t="s">
        <v>22</v>
      </c>
      <c r="G467" t="s">
        <v>22</v>
      </c>
      <c r="H467" t="s">
        <v>23</v>
      </c>
      <c r="I467" t="s">
        <v>23</v>
      </c>
      <c r="J467" t="s">
        <v>9</v>
      </c>
      <c r="L467" s="16">
        <v>3300</v>
      </c>
      <c r="M467" s="16">
        <v>21.710526315789473</v>
      </c>
      <c r="N467" s="16">
        <v>825</v>
      </c>
      <c r="O467" s="1" t="s">
        <v>172</v>
      </c>
      <c r="P467" s="1" t="s">
        <v>475</v>
      </c>
    </row>
    <row r="468" spans="1:16" x14ac:dyDescent="0.25">
      <c r="A468" t="s">
        <v>1358</v>
      </c>
      <c r="B468" t="s">
        <v>103</v>
      </c>
      <c r="C468" s="16">
        <v>3300</v>
      </c>
      <c r="D468" s="17">
        <v>4</v>
      </c>
      <c r="E468" s="17">
        <v>210</v>
      </c>
      <c r="F468" t="s">
        <v>22</v>
      </c>
      <c r="G468" t="s">
        <v>22</v>
      </c>
      <c r="H468" t="s">
        <v>23</v>
      </c>
      <c r="I468" t="s">
        <v>23</v>
      </c>
      <c r="J468" t="s">
        <v>9</v>
      </c>
      <c r="L468" s="16">
        <v>3300</v>
      </c>
      <c r="M468" s="16">
        <v>15.714285714285714</v>
      </c>
      <c r="N468" s="16">
        <v>825</v>
      </c>
      <c r="O468" s="1" t="s">
        <v>172</v>
      </c>
      <c r="P468" s="1" t="s">
        <v>475</v>
      </c>
    </row>
    <row r="469" spans="1:16" x14ac:dyDescent="0.25">
      <c r="A469" t="s">
        <v>1009</v>
      </c>
      <c r="B469" t="s">
        <v>103</v>
      </c>
      <c r="C469" s="16">
        <v>3300</v>
      </c>
      <c r="D469" s="17">
        <v>4</v>
      </c>
      <c r="E469" s="17">
        <v>158</v>
      </c>
      <c r="F469" t="s">
        <v>22</v>
      </c>
      <c r="G469" t="s">
        <v>22</v>
      </c>
      <c r="H469" t="s">
        <v>23</v>
      </c>
      <c r="I469" t="s">
        <v>23</v>
      </c>
      <c r="J469" t="s">
        <v>20</v>
      </c>
      <c r="L469" s="16">
        <v>3300</v>
      </c>
      <c r="M469" s="16">
        <v>20.88607594936709</v>
      </c>
      <c r="N469" s="16">
        <v>825</v>
      </c>
      <c r="O469" s="1" t="s">
        <v>172</v>
      </c>
      <c r="P469" s="1" t="s">
        <v>475</v>
      </c>
    </row>
    <row r="470" spans="1:16" x14ac:dyDescent="0.25">
      <c r="A470" t="s">
        <v>7906</v>
      </c>
      <c r="B470" t="s">
        <v>4571</v>
      </c>
      <c r="C470" s="35">
        <v>3300</v>
      </c>
      <c r="D470" s="17">
        <v>5</v>
      </c>
      <c r="E470" s="17">
        <v>235</v>
      </c>
      <c r="F470" t="s">
        <v>56</v>
      </c>
      <c r="G470" t="s">
        <v>16</v>
      </c>
      <c r="H470" t="s">
        <v>18</v>
      </c>
      <c r="I470" t="s">
        <v>19</v>
      </c>
      <c r="J470" t="s">
        <v>20</v>
      </c>
      <c r="L470" s="35">
        <v>3300</v>
      </c>
      <c r="M470" s="35">
        <v>14.042553191489361</v>
      </c>
      <c r="N470" s="35">
        <v>660</v>
      </c>
      <c r="O470" s="38" t="s">
        <v>172</v>
      </c>
      <c r="P470" s="38" t="s">
        <v>7052</v>
      </c>
    </row>
    <row r="471" spans="1:16" x14ac:dyDescent="0.25">
      <c r="A471" t="s">
        <v>7644</v>
      </c>
      <c r="B471" t="s">
        <v>4571</v>
      </c>
      <c r="C471" s="35">
        <v>3300</v>
      </c>
      <c r="D471" s="17">
        <v>3</v>
      </c>
      <c r="E471" s="17">
        <v>125</v>
      </c>
      <c r="F471" t="s">
        <v>8009</v>
      </c>
      <c r="G471" t="s">
        <v>16</v>
      </c>
      <c r="H471" t="s">
        <v>29</v>
      </c>
      <c r="I471" t="s">
        <v>19</v>
      </c>
      <c r="J471" t="s">
        <v>9</v>
      </c>
      <c r="L471" s="35">
        <v>3300</v>
      </c>
      <c r="M471" s="35">
        <v>26.4</v>
      </c>
      <c r="N471" s="35">
        <v>1100</v>
      </c>
      <c r="O471" s="38" t="s">
        <v>172</v>
      </c>
      <c r="P471" s="38" t="s">
        <v>7052</v>
      </c>
    </row>
    <row r="472" spans="1:16" x14ac:dyDescent="0.25">
      <c r="A472" t="s">
        <v>1261</v>
      </c>
      <c r="B472" t="s">
        <v>103</v>
      </c>
      <c r="C472" s="16">
        <v>3300</v>
      </c>
      <c r="D472" s="17">
        <v>3</v>
      </c>
      <c r="E472" s="17">
        <v>130</v>
      </c>
      <c r="F472" t="s">
        <v>56</v>
      </c>
      <c r="G472" t="s">
        <v>16</v>
      </c>
      <c r="H472" t="s">
        <v>29</v>
      </c>
      <c r="I472" t="s">
        <v>19</v>
      </c>
      <c r="J472" t="s">
        <v>9</v>
      </c>
      <c r="L472" s="16">
        <v>3300</v>
      </c>
      <c r="M472" s="16">
        <v>25.384615384615383</v>
      </c>
      <c r="N472" s="16">
        <v>1100</v>
      </c>
      <c r="O472" s="1" t="s">
        <v>172</v>
      </c>
      <c r="P472" s="1" t="s">
        <v>475</v>
      </c>
    </row>
    <row r="473" spans="1:16" x14ac:dyDescent="0.25">
      <c r="A473" t="s">
        <v>1264</v>
      </c>
      <c r="B473" t="s">
        <v>103</v>
      </c>
      <c r="C473" s="16">
        <v>3300</v>
      </c>
      <c r="D473" s="17">
        <v>3</v>
      </c>
      <c r="E473" s="17">
        <v>145</v>
      </c>
      <c r="F473" t="s">
        <v>56</v>
      </c>
      <c r="G473" t="s">
        <v>16</v>
      </c>
      <c r="H473" t="s">
        <v>29</v>
      </c>
      <c r="I473" t="s">
        <v>19</v>
      </c>
      <c r="J473" t="s">
        <v>9</v>
      </c>
      <c r="L473" s="16">
        <v>3300</v>
      </c>
      <c r="M473" s="16">
        <v>22.758620689655171</v>
      </c>
      <c r="N473" s="16">
        <v>1100</v>
      </c>
      <c r="O473" s="1" t="s">
        <v>172</v>
      </c>
      <c r="P473" s="1" t="s">
        <v>475</v>
      </c>
    </row>
    <row r="474" spans="1:16" x14ac:dyDescent="0.25">
      <c r="A474" t="s">
        <v>1265</v>
      </c>
      <c r="B474" t="s">
        <v>103</v>
      </c>
      <c r="C474" s="16">
        <v>3300</v>
      </c>
      <c r="D474" s="17">
        <v>3</v>
      </c>
      <c r="E474" s="17">
        <v>140</v>
      </c>
      <c r="F474" t="s">
        <v>56</v>
      </c>
      <c r="G474" t="s">
        <v>16</v>
      </c>
      <c r="H474" t="s">
        <v>29</v>
      </c>
      <c r="I474" t="s">
        <v>19</v>
      </c>
      <c r="J474" t="s">
        <v>9</v>
      </c>
      <c r="L474" s="16">
        <v>3300</v>
      </c>
      <c r="M474" s="16">
        <v>23.571428571428573</v>
      </c>
      <c r="N474" s="16">
        <v>1100</v>
      </c>
      <c r="O474" s="1" t="s">
        <v>172</v>
      </c>
      <c r="P474" s="1" t="s">
        <v>475</v>
      </c>
    </row>
    <row r="475" spans="1:16" x14ac:dyDescent="0.25">
      <c r="A475" t="s">
        <v>504</v>
      </c>
      <c r="B475" t="s">
        <v>103</v>
      </c>
      <c r="C475" s="16">
        <v>3300</v>
      </c>
      <c r="D475" s="17">
        <v>2</v>
      </c>
      <c r="E475" s="17">
        <v>124</v>
      </c>
      <c r="F475" t="s">
        <v>37</v>
      </c>
      <c r="G475" t="s">
        <v>16</v>
      </c>
      <c r="H475" t="s">
        <v>29</v>
      </c>
      <c r="I475" t="s">
        <v>19</v>
      </c>
      <c r="J475" t="s">
        <v>88</v>
      </c>
      <c r="K475">
        <v>200</v>
      </c>
      <c r="L475" s="16">
        <v>3500</v>
      </c>
      <c r="M475" s="16">
        <v>28.225806451612904</v>
      </c>
      <c r="N475" s="16">
        <v>1750</v>
      </c>
      <c r="O475" s="1" t="s">
        <v>172</v>
      </c>
      <c r="P475" s="1" t="s">
        <v>160</v>
      </c>
    </row>
    <row r="476" spans="1:16" x14ac:dyDescent="0.25">
      <c r="A476" t="s">
        <v>7361</v>
      </c>
      <c r="B476" t="s">
        <v>4571</v>
      </c>
      <c r="C476" s="35">
        <v>3300</v>
      </c>
      <c r="D476" s="17">
        <v>1</v>
      </c>
      <c r="E476" s="17">
        <v>120</v>
      </c>
      <c r="F476" t="s">
        <v>37</v>
      </c>
      <c r="G476" t="s">
        <v>16</v>
      </c>
      <c r="H476" t="s">
        <v>29</v>
      </c>
      <c r="I476" t="s">
        <v>19</v>
      </c>
      <c r="J476" t="s">
        <v>9</v>
      </c>
      <c r="L476" s="35">
        <v>3300</v>
      </c>
      <c r="M476" s="35">
        <v>27.5</v>
      </c>
      <c r="N476" s="35">
        <v>3300</v>
      </c>
      <c r="O476" s="38" t="s">
        <v>172</v>
      </c>
      <c r="P476" s="38" t="s">
        <v>160</v>
      </c>
    </row>
    <row r="477" spans="1:16" x14ac:dyDescent="0.25">
      <c r="A477" s="52" t="s">
        <v>7316</v>
      </c>
      <c r="B477" s="52" t="s">
        <v>4571</v>
      </c>
      <c r="C477" s="35">
        <v>3300</v>
      </c>
      <c r="D477" s="53">
        <v>2</v>
      </c>
      <c r="E477" s="53">
        <v>125</v>
      </c>
      <c r="F477" s="52" t="s">
        <v>41</v>
      </c>
      <c r="G477" s="52" t="s">
        <v>16</v>
      </c>
      <c r="H477" s="52" t="s">
        <v>29</v>
      </c>
      <c r="I477" s="52" t="s">
        <v>19</v>
      </c>
      <c r="J477" s="52" t="s">
        <v>9</v>
      </c>
      <c r="K477" s="52"/>
      <c r="L477" s="35">
        <v>3300</v>
      </c>
      <c r="M477" s="35">
        <v>26.4</v>
      </c>
      <c r="N477" s="35">
        <v>1650</v>
      </c>
      <c r="O477" s="38" t="s">
        <v>172</v>
      </c>
      <c r="P477" s="38" t="s">
        <v>4582</v>
      </c>
    </row>
    <row r="478" spans="1:16" x14ac:dyDescent="0.25">
      <c r="A478" s="52" t="s">
        <v>7211</v>
      </c>
      <c r="B478" s="52" t="s">
        <v>4571</v>
      </c>
      <c r="C478" s="35">
        <v>3300</v>
      </c>
      <c r="D478" s="53">
        <v>3</v>
      </c>
      <c r="E478" s="53">
        <v>180</v>
      </c>
      <c r="F478" s="52" t="s">
        <v>17</v>
      </c>
      <c r="G478" s="52" t="s">
        <v>16</v>
      </c>
      <c r="H478" s="52" t="s">
        <v>29</v>
      </c>
      <c r="I478" s="52" t="s">
        <v>30</v>
      </c>
      <c r="J478" s="52" t="s">
        <v>9</v>
      </c>
      <c r="K478" s="52"/>
      <c r="L478" s="35">
        <v>3300</v>
      </c>
      <c r="M478" s="35">
        <v>18.333333333333332</v>
      </c>
      <c r="N478" s="35">
        <v>1100</v>
      </c>
      <c r="O478" s="38" t="s">
        <v>172</v>
      </c>
      <c r="P478" s="38" t="s">
        <v>7052</v>
      </c>
    </row>
    <row r="479" spans="1:16" x14ac:dyDescent="0.25">
      <c r="A479" s="52" t="s">
        <v>7226</v>
      </c>
      <c r="B479" s="52" t="s">
        <v>4571</v>
      </c>
      <c r="C479" s="35">
        <v>3300</v>
      </c>
      <c r="D479" s="53">
        <v>3</v>
      </c>
      <c r="E479" s="53">
        <v>150</v>
      </c>
      <c r="F479" s="52" t="s">
        <v>17</v>
      </c>
      <c r="G479" s="52" t="s">
        <v>16</v>
      </c>
      <c r="H479" s="52" t="s">
        <v>29</v>
      </c>
      <c r="I479" s="52" t="s">
        <v>30</v>
      </c>
      <c r="J479" s="52" t="s">
        <v>9</v>
      </c>
      <c r="K479" s="52"/>
      <c r="L479" s="35">
        <v>3300</v>
      </c>
      <c r="M479" s="35">
        <v>22</v>
      </c>
      <c r="N479" s="35">
        <v>1100</v>
      </c>
      <c r="O479" s="38" t="s">
        <v>172</v>
      </c>
      <c r="P479" s="38" t="s">
        <v>7052</v>
      </c>
    </row>
    <row r="480" spans="1:16" x14ac:dyDescent="0.25">
      <c r="A480" s="52" t="s">
        <v>7097</v>
      </c>
      <c r="B480" s="52" t="s">
        <v>4571</v>
      </c>
      <c r="C480" s="35">
        <v>3300</v>
      </c>
      <c r="D480" s="53">
        <v>5</v>
      </c>
      <c r="E480" s="53">
        <v>235</v>
      </c>
      <c r="F480" s="52" t="s">
        <v>35</v>
      </c>
      <c r="G480" s="52" t="s">
        <v>16</v>
      </c>
      <c r="H480" s="52" t="s">
        <v>29</v>
      </c>
      <c r="I480" s="52" t="s">
        <v>30</v>
      </c>
      <c r="J480" s="52" t="s">
        <v>9</v>
      </c>
      <c r="K480" s="52"/>
      <c r="L480" s="35">
        <v>3300</v>
      </c>
      <c r="M480" s="35">
        <v>14.042553191489361</v>
      </c>
      <c r="N480" s="35">
        <v>660</v>
      </c>
      <c r="O480" s="38" t="s">
        <v>172</v>
      </c>
      <c r="P480" s="38" t="s">
        <v>7052</v>
      </c>
    </row>
    <row r="481" spans="1:16" x14ac:dyDescent="0.25">
      <c r="A481" t="s">
        <v>721</v>
      </c>
      <c r="B481" t="s">
        <v>103</v>
      </c>
      <c r="C481" s="16">
        <v>3295</v>
      </c>
      <c r="D481" s="17">
        <v>2</v>
      </c>
      <c r="E481" s="17">
        <v>96</v>
      </c>
      <c r="F481" t="s">
        <v>41</v>
      </c>
      <c r="G481" t="s">
        <v>16</v>
      </c>
      <c r="H481" t="s">
        <v>18</v>
      </c>
      <c r="I481" t="s">
        <v>19</v>
      </c>
      <c r="J481" t="s">
        <v>20</v>
      </c>
      <c r="L481" s="16">
        <v>3295</v>
      </c>
      <c r="M481" s="16">
        <v>34.322916666666664</v>
      </c>
      <c r="N481" s="16">
        <v>1647.5</v>
      </c>
      <c r="O481" s="1" t="s">
        <v>172</v>
      </c>
      <c r="P481" s="1" t="s">
        <v>160</v>
      </c>
    </row>
    <row r="482" spans="1:16" x14ac:dyDescent="0.25">
      <c r="A482" s="52" t="s">
        <v>531</v>
      </c>
      <c r="B482" s="52" t="s">
        <v>103</v>
      </c>
      <c r="C482" s="35">
        <v>3295</v>
      </c>
      <c r="D482" s="53">
        <v>2</v>
      </c>
      <c r="E482" s="53">
        <v>90</v>
      </c>
      <c r="F482" s="52" t="s">
        <v>35</v>
      </c>
      <c r="G482" s="52" t="s">
        <v>16</v>
      </c>
      <c r="H482" s="52" t="s">
        <v>29</v>
      </c>
      <c r="I482" s="52" t="s">
        <v>19</v>
      </c>
      <c r="J482" s="52" t="s">
        <v>20</v>
      </c>
      <c r="K482" s="52"/>
      <c r="L482" s="35">
        <v>3295</v>
      </c>
      <c r="M482" s="35">
        <v>36.611111111111114</v>
      </c>
      <c r="N482" s="35">
        <v>1647.5</v>
      </c>
      <c r="O482" s="38" t="s">
        <v>172</v>
      </c>
      <c r="P482" s="38" t="s">
        <v>160</v>
      </c>
    </row>
    <row r="483" spans="1:16" x14ac:dyDescent="0.25">
      <c r="A483" s="52" t="s">
        <v>532</v>
      </c>
      <c r="B483" s="52" t="s">
        <v>103</v>
      </c>
      <c r="C483" s="35">
        <v>3295</v>
      </c>
      <c r="D483" s="53">
        <v>2</v>
      </c>
      <c r="E483" s="53">
        <v>90</v>
      </c>
      <c r="F483" s="52" t="s">
        <v>35</v>
      </c>
      <c r="G483" s="52" t="s">
        <v>16</v>
      </c>
      <c r="H483" s="52" t="s">
        <v>29</v>
      </c>
      <c r="I483" s="52" t="s">
        <v>19</v>
      </c>
      <c r="J483" s="52" t="s">
        <v>20</v>
      </c>
      <c r="K483" s="52"/>
      <c r="L483" s="35">
        <v>3295</v>
      </c>
      <c r="M483" s="35">
        <v>36.611111111111114</v>
      </c>
      <c r="N483" s="35">
        <v>1647.5</v>
      </c>
      <c r="O483" s="38" t="s">
        <v>172</v>
      </c>
      <c r="P483" s="38" t="s">
        <v>160</v>
      </c>
    </row>
    <row r="484" spans="1:16" x14ac:dyDescent="0.25">
      <c r="A484" t="s">
        <v>7897</v>
      </c>
      <c r="B484" t="s">
        <v>4571</v>
      </c>
      <c r="C484" s="35">
        <v>3294</v>
      </c>
      <c r="D484" s="17">
        <v>3</v>
      </c>
      <c r="E484" s="17">
        <v>115</v>
      </c>
      <c r="F484" t="s">
        <v>43</v>
      </c>
      <c r="G484" t="s">
        <v>16</v>
      </c>
      <c r="H484" t="s">
        <v>29</v>
      </c>
      <c r="I484" t="s">
        <v>19</v>
      </c>
      <c r="J484" t="s">
        <v>20</v>
      </c>
      <c r="L484" s="35">
        <v>3294</v>
      </c>
      <c r="M484" s="35">
        <v>28.643478260869564</v>
      </c>
      <c r="N484" s="35">
        <v>1098</v>
      </c>
      <c r="O484" s="38" t="s">
        <v>172</v>
      </c>
      <c r="P484" s="38" t="s">
        <v>160</v>
      </c>
    </row>
    <row r="485" spans="1:16" x14ac:dyDescent="0.25">
      <c r="A485" t="s">
        <v>977</v>
      </c>
      <c r="B485" t="s">
        <v>103</v>
      </c>
      <c r="C485" s="16">
        <v>3260</v>
      </c>
      <c r="D485" s="17">
        <v>3</v>
      </c>
      <c r="E485" s="17">
        <v>120</v>
      </c>
      <c r="F485" t="s">
        <v>56</v>
      </c>
      <c r="G485" t="s">
        <v>16</v>
      </c>
      <c r="H485" t="s">
        <v>29</v>
      </c>
      <c r="I485" t="s">
        <v>30</v>
      </c>
      <c r="J485" t="s">
        <v>20</v>
      </c>
      <c r="L485" s="16">
        <v>3260</v>
      </c>
      <c r="M485" s="16">
        <v>27.166666666666668</v>
      </c>
      <c r="N485" s="16">
        <v>1086.6666666666667</v>
      </c>
      <c r="O485" s="1" t="s">
        <v>172</v>
      </c>
      <c r="P485" s="1" t="s">
        <v>160</v>
      </c>
    </row>
    <row r="486" spans="1:16" x14ac:dyDescent="0.25">
      <c r="A486" t="s">
        <v>1346</v>
      </c>
      <c r="B486" t="s">
        <v>103</v>
      </c>
      <c r="C486" s="16">
        <v>3250</v>
      </c>
      <c r="D486" s="17">
        <v>3</v>
      </c>
      <c r="E486" s="17">
        <v>250</v>
      </c>
      <c r="F486" t="s">
        <v>22</v>
      </c>
      <c r="G486" t="s">
        <v>22</v>
      </c>
      <c r="H486" t="s">
        <v>23</v>
      </c>
      <c r="I486" t="s">
        <v>23</v>
      </c>
      <c r="J486" t="s">
        <v>9</v>
      </c>
      <c r="L486" s="16">
        <v>3250</v>
      </c>
      <c r="M486" s="16">
        <v>13</v>
      </c>
      <c r="N486" s="16">
        <v>1083.3333333333333</v>
      </c>
      <c r="O486" s="1" t="s">
        <v>172</v>
      </c>
      <c r="P486" s="1" t="s">
        <v>475</v>
      </c>
    </row>
    <row r="487" spans="1:16" x14ac:dyDescent="0.25">
      <c r="A487" t="s">
        <v>7615</v>
      </c>
      <c r="B487" t="s">
        <v>4571</v>
      </c>
      <c r="C487" s="35">
        <v>3200</v>
      </c>
      <c r="D487" s="17">
        <v>3</v>
      </c>
      <c r="E487" s="17">
        <v>178</v>
      </c>
      <c r="F487" t="s">
        <v>22</v>
      </c>
      <c r="G487" t="s">
        <v>22</v>
      </c>
      <c r="H487" t="s">
        <v>23</v>
      </c>
      <c r="I487" t="s">
        <v>23</v>
      </c>
      <c r="J487" t="s">
        <v>9</v>
      </c>
      <c r="L487" s="35">
        <v>3200</v>
      </c>
      <c r="M487" s="35">
        <v>17.977528089887642</v>
      </c>
      <c r="N487" s="35">
        <v>1066.6666666666667</v>
      </c>
      <c r="O487" s="38" t="s">
        <v>172</v>
      </c>
      <c r="P487" s="38" t="s">
        <v>7052</v>
      </c>
    </row>
    <row r="488" spans="1:16" x14ac:dyDescent="0.25">
      <c r="A488" t="s">
        <v>7623</v>
      </c>
      <c r="B488" t="s">
        <v>4571</v>
      </c>
      <c r="C488" s="35">
        <v>3200</v>
      </c>
      <c r="D488" s="17">
        <v>3</v>
      </c>
      <c r="E488" s="17">
        <v>160</v>
      </c>
      <c r="F488" t="s">
        <v>22</v>
      </c>
      <c r="G488" t="s">
        <v>22</v>
      </c>
      <c r="H488" t="s">
        <v>23</v>
      </c>
      <c r="I488" t="s">
        <v>23</v>
      </c>
      <c r="J488" t="s">
        <v>9</v>
      </c>
      <c r="L488" s="35">
        <v>3200</v>
      </c>
      <c r="M488" s="35">
        <v>20</v>
      </c>
      <c r="N488" s="35">
        <v>1066.6666666666667</v>
      </c>
      <c r="O488" s="38" t="s">
        <v>172</v>
      </c>
      <c r="P488" s="38" t="s">
        <v>7052</v>
      </c>
    </row>
    <row r="489" spans="1:16" x14ac:dyDescent="0.25">
      <c r="A489" t="s">
        <v>7916</v>
      </c>
      <c r="B489" t="s">
        <v>4571</v>
      </c>
      <c r="C489" s="35">
        <v>3200</v>
      </c>
      <c r="D489" s="17">
        <v>2</v>
      </c>
      <c r="E489" s="17">
        <v>102</v>
      </c>
      <c r="F489" t="s">
        <v>56</v>
      </c>
      <c r="G489" t="s">
        <v>16</v>
      </c>
      <c r="H489" t="s">
        <v>18</v>
      </c>
      <c r="I489" t="s">
        <v>19</v>
      </c>
      <c r="J489" t="s">
        <v>20</v>
      </c>
      <c r="L489" s="35">
        <v>3200</v>
      </c>
      <c r="M489" s="35">
        <v>31.372549019607842</v>
      </c>
      <c r="N489" s="35">
        <v>1600</v>
      </c>
      <c r="O489" s="38" t="s">
        <v>172</v>
      </c>
      <c r="P489" s="38" t="s">
        <v>7052</v>
      </c>
    </row>
    <row r="490" spans="1:16" x14ac:dyDescent="0.25">
      <c r="A490" t="s">
        <v>864</v>
      </c>
      <c r="B490" t="s">
        <v>103</v>
      </c>
      <c r="C490" s="16">
        <v>3200</v>
      </c>
      <c r="D490" s="17">
        <v>3</v>
      </c>
      <c r="E490" s="17">
        <v>139</v>
      </c>
      <c r="F490" t="s">
        <v>56</v>
      </c>
      <c r="G490" t="s">
        <v>16</v>
      </c>
      <c r="H490" t="s">
        <v>29</v>
      </c>
      <c r="I490" t="s">
        <v>19</v>
      </c>
      <c r="J490" t="s">
        <v>20</v>
      </c>
      <c r="L490" s="16">
        <v>3200</v>
      </c>
      <c r="M490" s="16">
        <v>23.021582733812949</v>
      </c>
      <c r="N490" s="16">
        <v>1066.6666666666667</v>
      </c>
      <c r="O490" s="1" t="s">
        <v>172</v>
      </c>
      <c r="P490" s="1" t="s">
        <v>160</v>
      </c>
    </row>
    <row r="491" spans="1:16" x14ac:dyDescent="0.25">
      <c r="A491" t="s">
        <v>7914</v>
      </c>
      <c r="B491" t="s">
        <v>4571</v>
      </c>
      <c r="C491" s="35">
        <v>3200</v>
      </c>
      <c r="D491" s="17">
        <v>3</v>
      </c>
      <c r="E491" s="17">
        <v>121</v>
      </c>
      <c r="F491" t="s">
        <v>56</v>
      </c>
      <c r="G491" t="s">
        <v>16</v>
      </c>
      <c r="H491" t="s">
        <v>29</v>
      </c>
      <c r="I491" t="s">
        <v>19</v>
      </c>
      <c r="J491" t="s">
        <v>20</v>
      </c>
      <c r="L491" s="35">
        <v>3200</v>
      </c>
      <c r="M491" s="35">
        <v>26.446280991735538</v>
      </c>
      <c r="N491" s="35">
        <v>1066.6666666666667</v>
      </c>
      <c r="O491" s="38" t="s">
        <v>172</v>
      </c>
      <c r="P491" s="38" t="s">
        <v>7052</v>
      </c>
    </row>
    <row r="492" spans="1:16" x14ac:dyDescent="0.25">
      <c r="A492" t="s">
        <v>798</v>
      </c>
      <c r="B492" t="s">
        <v>103</v>
      </c>
      <c r="C492" s="16">
        <v>3200</v>
      </c>
      <c r="D492" s="17">
        <v>4</v>
      </c>
      <c r="E492" s="17">
        <v>160</v>
      </c>
      <c r="F492" t="s">
        <v>52</v>
      </c>
      <c r="G492" t="s">
        <v>16</v>
      </c>
      <c r="H492" t="s">
        <v>29</v>
      </c>
      <c r="I492" t="s">
        <v>19</v>
      </c>
      <c r="J492" t="s">
        <v>20</v>
      </c>
      <c r="L492" s="16">
        <v>3200</v>
      </c>
      <c r="M492" s="16">
        <v>20</v>
      </c>
      <c r="N492" s="16">
        <v>800</v>
      </c>
      <c r="O492" s="1" t="s">
        <v>172</v>
      </c>
      <c r="P492" s="1" t="s">
        <v>160</v>
      </c>
    </row>
    <row r="493" spans="1:16" x14ac:dyDescent="0.25">
      <c r="A493" t="s">
        <v>799</v>
      </c>
      <c r="B493" t="s">
        <v>103</v>
      </c>
      <c r="C493" s="16">
        <v>3200</v>
      </c>
      <c r="D493" s="17">
        <v>4</v>
      </c>
      <c r="E493" s="17">
        <v>160</v>
      </c>
      <c r="F493" t="s">
        <v>52</v>
      </c>
      <c r="G493" t="s">
        <v>16</v>
      </c>
      <c r="H493" t="s">
        <v>29</v>
      </c>
      <c r="I493" t="s">
        <v>19</v>
      </c>
      <c r="J493" t="s">
        <v>20</v>
      </c>
      <c r="L493" s="16">
        <v>3200</v>
      </c>
      <c r="M493" s="16">
        <v>20</v>
      </c>
      <c r="N493" s="16">
        <v>800</v>
      </c>
      <c r="O493" s="1" t="s">
        <v>172</v>
      </c>
      <c r="P493" s="1" t="s">
        <v>160</v>
      </c>
    </row>
    <row r="494" spans="1:16" x14ac:dyDescent="0.25">
      <c r="A494" s="52" t="s">
        <v>497</v>
      </c>
      <c r="B494" s="52" t="s">
        <v>103</v>
      </c>
      <c r="C494" s="35">
        <v>3200</v>
      </c>
      <c r="D494" s="53">
        <v>4</v>
      </c>
      <c r="E494" s="53">
        <v>170</v>
      </c>
      <c r="F494" s="52" t="s">
        <v>41</v>
      </c>
      <c r="G494" s="52" t="s">
        <v>16</v>
      </c>
      <c r="H494" s="52" t="s">
        <v>29</v>
      </c>
      <c r="I494" s="52" t="s">
        <v>19</v>
      </c>
      <c r="J494" s="52" t="s">
        <v>88</v>
      </c>
      <c r="K494" s="52">
        <v>150</v>
      </c>
      <c r="L494" s="35">
        <v>3350</v>
      </c>
      <c r="M494" s="35">
        <v>19.705882352941178</v>
      </c>
      <c r="N494" s="35">
        <v>837.5</v>
      </c>
      <c r="O494" s="38" t="s">
        <v>172</v>
      </c>
      <c r="P494" s="38" t="s">
        <v>160</v>
      </c>
    </row>
    <row r="495" spans="1:16" x14ac:dyDescent="0.25">
      <c r="A495" s="52" t="s">
        <v>1080</v>
      </c>
      <c r="B495" s="52" t="s">
        <v>103</v>
      </c>
      <c r="C495" s="35">
        <v>3200</v>
      </c>
      <c r="D495" s="53">
        <v>4</v>
      </c>
      <c r="E495" s="53">
        <v>270</v>
      </c>
      <c r="F495" s="52" t="s">
        <v>17</v>
      </c>
      <c r="G495" s="52" t="s">
        <v>16</v>
      </c>
      <c r="H495" s="52" t="s">
        <v>29</v>
      </c>
      <c r="I495" s="52" t="s">
        <v>19</v>
      </c>
      <c r="J495" s="52" t="s">
        <v>9</v>
      </c>
      <c r="K495" s="52"/>
      <c r="L495" s="35">
        <v>3200</v>
      </c>
      <c r="M495" s="35">
        <v>11.851851851851851</v>
      </c>
      <c r="N495" s="35">
        <v>800</v>
      </c>
      <c r="O495" s="38" t="s">
        <v>172</v>
      </c>
      <c r="P495" s="38" t="s">
        <v>475</v>
      </c>
    </row>
    <row r="496" spans="1:16" x14ac:dyDescent="0.25">
      <c r="A496" s="52" t="s">
        <v>652</v>
      </c>
      <c r="B496" s="52" t="s">
        <v>103</v>
      </c>
      <c r="C496" s="35">
        <v>3200</v>
      </c>
      <c r="D496" s="53">
        <v>4</v>
      </c>
      <c r="E496" s="53">
        <v>120</v>
      </c>
      <c r="F496" s="52" t="s">
        <v>17</v>
      </c>
      <c r="G496" s="52" t="s">
        <v>16</v>
      </c>
      <c r="H496" s="52" t="s">
        <v>29</v>
      </c>
      <c r="I496" s="52" t="s">
        <v>19</v>
      </c>
      <c r="J496" s="52" t="s">
        <v>20</v>
      </c>
      <c r="K496" s="52"/>
      <c r="L496" s="35">
        <v>3200</v>
      </c>
      <c r="M496" s="35">
        <v>26.666666666666668</v>
      </c>
      <c r="N496" s="35">
        <v>800</v>
      </c>
      <c r="O496" s="38" t="s">
        <v>172</v>
      </c>
      <c r="P496" s="38" t="s">
        <v>160</v>
      </c>
    </row>
    <row r="497" spans="1:16" x14ac:dyDescent="0.25">
      <c r="A497" s="52" t="s">
        <v>7222</v>
      </c>
      <c r="B497" s="52" t="s">
        <v>4571</v>
      </c>
      <c r="C497" s="35">
        <v>3200</v>
      </c>
      <c r="D497" s="53">
        <v>3</v>
      </c>
      <c r="E497" s="53">
        <v>160</v>
      </c>
      <c r="F497" s="52" t="s">
        <v>17</v>
      </c>
      <c r="G497" s="52" t="s">
        <v>16</v>
      </c>
      <c r="H497" s="52" t="s">
        <v>29</v>
      </c>
      <c r="I497" s="52" t="s">
        <v>30</v>
      </c>
      <c r="J497" s="52" t="s">
        <v>9</v>
      </c>
      <c r="K497" s="52"/>
      <c r="L497" s="35">
        <v>3200</v>
      </c>
      <c r="M497" s="35">
        <v>20</v>
      </c>
      <c r="N497" s="35">
        <v>1066.6666666666667</v>
      </c>
      <c r="O497" s="38" t="s">
        <v>172</v>
      </c>
      <c r="P497" s="38" t="s">
        <v>7052</v>
      </c>
    </row>
    <row r="498" spans="1:16" x14ac:dyDescent="0.25">
      <c r="A498" s="52" t="s">
        <v>7261</v>
      </c>
      <c r="B498" s="52" t="s">
        <v>4571</v>
      </c>
      <c r="C498" s="35">
        <v>3200</v>
      </c>
      <c r="D498" s="53">
        <v>3</v>
      </c>
      <c r="E498" s="53">
        <v>105</v>
      </c>
      <c r="F498" s="52" t="s">
        <v>17</v>
      </c>
      <c r="G498" s="52" t="s">
        <v>16</v>
      </c>
      <c r="H498" s="52" t="s">
        <v>29</v>
      </c>
      <c r="I498" s="52" t="s">
        <v>30</v>
      </c>
      <c r="J498" s="52" t="s">
        <v>9</v>
      </c>
      <c r="K498" s="52"/>
      <c r="L498" s="35">
        <v>3200</v>
      </c>
      <c r="M498" s="35">
        <v>30.476190476190474</v>
      </c>
      <c r="N498" s="35">
        <v>1066.6666666666667</v>
      </c>
      <c r="O498" s="38" t="s">
        <v>172</v>
      </c>
      <c r="P498" s="38" t="s">
        <v>7052</v>
      </c>
    </row>
    <row r="499" spans="1:16" x14ac:dyDescent="0.25">
      <c r="A499" s="52" t="s">
        <v>7108</v>
      </c>
      <c r="B499" s="52" t="s">
        <v>4571</v>
      </c>
      <c r="C499" s="35">
        <v>3200</v>
      </c>
      <c r="D499" s="53">
        <v>2</v>
      </c>
      <c r="E499" s="53">
        <v>170</v>
      </c>
      <c r="F499" s="52" t="s">
        <v>35</v>
      </c>
      <c r="G499" s="52" t="s">
        <v>16</v>
      </c>
      <c r="H499" s="52" t="s">
        <v>29</v>
      </c>
      <c r="I499" s="52" t="s">
        <v>19</v>
      </c>
      <c r="J499" s="52" t="s">
        <v>9</v>
      </c>
      <c r="K499" s="52"/>
      <c r="L499" s="35">
        <v>3200</v>
      </c>
      <c r="M499" s="35">
        <v>18.823529411764707</v>
      </c>
      <c r="N499" s="35">
        <v>1600</v>
      </c>
      <c r="O499" s="38" t="s">
        <v>172</v>
      </c>
      <c r="P499" s="38" t="s">
        <v>7052</v>
      </c>
    </row>
    <row r="500" spans="1:16" x14ac:dyDescent="0.25">
      <c r="A500" t="s">
        <v>834</v>
      </c>
      <c r="B500" t="s">
        <v>103</v>
      </c>
      <c r="C500" s="16">
        <v>3185</v>
      </c>
      <c r="D500" s="17">
        <v>2</v>
      </c>
      <c r="E500" s="17">
        <v>90</v>
      </c>
      <c r="F500" t="s">
        <v>87</v>
      </c>
      <c r="G500" t="s">
        <v>16</v>
      </c>
      <c r="H500" t="s">
        <v>29</v>
      </c>
      <c r="I500" t="s">
        <v>19</v>
      </c>
      <c r="J500" t="s">
        <v>20</v>
      </c>
      <c r="L500" s="16">
        <v>3185</v>
      </c>
      <c r="M500" s="16">
        <v>35.388888888888886</v>
      </c>
      <c r="N500" s="16">
        <v>1592.5</v>
      </c>
      <c r="O500" s="1" t="s">
        <v>172</v>
      </c>
      <c r="P500" s="1" t="s">
        <v>160</v>
      </c>
    </row>
    <row r="501" spans="1:16" x14ac:dyDescent="0.25">
      <c r="A501" t="s">
        <v>753</v>
      </c>
      <c r="B501" t="s">
        <v>103</v>
      </c>
      <c r="C501" s="16">
        <v>3175</v>
      </c>
      <c r="D501" s="17">
        <v>2</v>
      </c>
      <c r="E501" s="17">
        <v>81</v>
      </c>
      <c r="F501" t="s">
        <v>37</v>
      </c>
      <c r="G501" t="s">
        <v>16</v>
      </c>
      <c r="H501" t="s">
        <v>29</v>
      </c>
      <c r="I501" t="s">
        <v>19</v>
      </c>
      <c r="J501" t="s">
        <v>20</v>
      </c>
      <c r="L501" s="16">
        <v>3175</v>
      </c>
      <c r="M501" s="16">
        <v>39.197530864197532</v>
      </c>
      <c r="N501" s="16">
        <v>1587.5</v>
      </c>
      <c r="O501" s="1" t="s">
        <v>172</v>
      </c>
      <c r="P501" s="1" t="s">
        <v>160</v>
      </c>
    </row>
    <row r="502" spans="1:16" x14ac:dyDescent="0.25">
      <c r="A502" t="s">
        <v>1232</v>
      </c>
      <c r="B502" t="s">
        <v>103</v>
      </c>
      <c r="C502" s="16">
        <v>3150</v>
      </c>
      <c r="D502" s="17">
        <v>4</v>
      </c>
      <c r="E502" s="17">
        <v>146</v>
      </c>
      <c r="F502" t="s">
        <v>87</v>
      </c>
      <c r="G502" t="s">
        <v>16</v>
      </c>
      <c r="H502" t="s">
        <v>29</v>
      </c>
      <c r="I502" t="s">
        <v>19</v>
      </c>
      <c r="J502" t="s">
        <v>9</v>
      </c>
      <c r="L502" s="16">
        <v>3150</v>
      </c>
      <c r="M502" s="16">
        <v>21.575342465753426</v>
      </c>
      <c r="N502" s="16">
        <v>787.5</v>
      </c>
      <c r="O502" s="1" t="s">
        <v>172</v>
      </c>
      <c r="P502" s="1" t="s">
        <v>160</v>
      </c>
    </row>
    <row r="503" spans="1:16" x14ac:dyDescent="0.25">
      <c r="A503" s="52" t="s">
        <v>557</v>
      </c>
      <c r="B503" s="52" t="s">
        <v>103</v>
      </c>
      <c r="C503" s="35">
        <v>3150</v>
      </c>
      <c r="D503" s="53">
        <v>2</v>
      </c>
      <c r="E503" s="53">
        <v>115</v>
      </c>
      <c r="F503" s="52" t="s">
        <v>35</v>
      </c>
      <c r="G503" s="52" t="s">
        <v>16</v>
      </c>
      <c r="H503" s="52" t="s">
        <v>29</v>
      </c>
      <c r="I503" s="52" t="s">
        <v>19</v>
      </c>
      <c r="J503" s="52" t="s">
        <v>20</v>
      </c>
      <c r="K503" s="52"/>
      <c r="L503" s="35">
        <v>3150</v>
      </c>
      <c r="M503" s="35">
        <v>27.391304347826086</v>
      </c>
      <c r="N503" s="35">
        <v>1575</v>
      </c>
      <c r="O503" s="38" t="s">
        <v>172</v>
      </c>
      <c r="P503" s="38" t="s">
        <v>160</v>
      </c>
    </row>
    <row r="504" spans="1:16" x14ac:dyDescent="0.25">
      <c r="A504" s="52" t="s">
        <v>608</v>
      </c>
      <c r="B504" s="52" t="s">
        <v>103</v>
      </c>
      <c r="C504" s="35">
        <v>3120</v>
      </c>
      <c r="D504" s="53">
        <v>2</v>
      </c>
      <c r="E504" s="53">
        <v>81</v>
      </c>
      <c r="F504" s="52" t="s">
        <v>17</v>
      </c>
      <c r="G504" s="52" t="s">
        <v>16</v>
      </c>
      <c r="H504" s="52" t="s">
        <v>29</v>
      </c>
      <c r="I504" s="52" t="s">
        <v>19</v>
      </c>
      <c r="J504" s="52" t="s">
        <v>20</v>
      </c>
      <c r="K504" s="52"/>
      <c r="L504" s="35">
        <v>3120</v>
      </c>
      <c r="M504" s="35">
        <v>38.518518518518519</v>
      </c>
      <c r="N504" s="35">
        <v>1560</v>
      </c>
      <c r="O504" s="38" t="s">
        <v>172</v>
      </c>
      <c r="P504" s="38" t="s">
        <v>160</v>
      </c>
    </row>
    <row r="505" spans="1:16" x14ac:dyDescent="0.25">
      <c r="A505" s="52" t="s">
        <v>601</v>
      </c>
      <c r="B505" s="52" t="s">
        <v>103</v>
      </c>
      <c r="C505" s="35">
        <v>3105</v>
      </c>
      <c r="D505" s="53">
        <v>1</v>
      </c>
      <c r="E505" s="53">
        <v>80</v>
      </c>
      <c r="F505" s="52" t="s">
        <v>17</v>
      </c>
      <c r="G505" s="52" t="s">
        <v>16</v>
      </c>
      <c r="H505" s="52" t="s">
        <v>29</v>
      </c>
      <c r="I505" s="52" t="s">
        <v>19</v>
      </c>
      <c r="J505" s="52" t="s">
        <v>20</v>
      </c>
      <c r="K505" s="52"/>
      <c r="L505" s="35">
        <v>3105</v>
      </c>
      <c r="M505" s="35">
        <v>38.8125</v>
      </c>
      <c r="N505" s="35">
        <v>3105</v>
      </c>
      <c r="O505" s="38" t="s">
        <v>172</v>
      </c>
      <c r="P505" s="38" t="s">
        <v>160</v>
      </c>
    </row>
    <row r="506" spans="1:16" x14ac:dyDescent="0.25">
      <c r="A506" t="s">
        <v>848</v>
      </c>
      <c r="B506" t="s">
        <v>103</v>
      </c>
      <c r="C506" s="16">
        <v>3095</v>
      </c>
      <c r="D506" s="17">
        <v>2</v>
      </c>
      <c r="E506" s="17">
        <v>75</v>
      </c>
      <c r="F506" t="s">
        <v>141</v>
      </c>
      <c r="G506" t="s">
        <v>16</v>
      </c>
      <c r="H506" t="s">
        <v>29</v>
      </c>
      <c r="I506" t="s">
        <v>19</v>
      </c>
      <c r="J506" t="s">
        <v>20</v>
      </c>
      <c r="L506" s="16">
        <v>3095</v>
      </c>
      <c r="M506" s="16">
        <v>41.266666666666666</v>
      </c>
      <c r="N506" s="16">
        <v>1547.5</v>
      </c>
      <c r="O506" s="1" t="s">
        <v>172</v>
      </c>
      <c r="P506" s="1" t="s">
        <v>160</v>
      </c>
    </row>
    <row r="507" spans="1:16" x14ac:dyDescent="0.25">
      <c r="A507" t="s">
        <v>7626</v>
      </c>
      <c r="B507" t="s">
        <v>4571</v>
      </c>
      <c r="C507" s="35">
        <v>3000</v>
      </c>
      <c r="D507" s="17">
        <v>3</v>
      </c>
      <c r="E507" s="17">
        <v>135</v>
      </c>
      <c r="F507" t="s">
        <v>22</v>
      </c>
      <c r="G507" t="s">
        <v>22</v>
      </c>
      <c r="H507" t="s">
        <v>23</v>
      </c>
      <c r="I507" t="s">
        <v>23</v>
      </c>
      <c r="J507" t="s">
        <v>9</v>
      </c>
      <c r="L507" s="35">
        <v>3000</v>
      </c>
      <c r="M507" s="35">
        <v>22.222222222222221</v>
      </c>
      <c r="N507" s="35">
        <v>1000</v>
      </c>
      <c r="O507" s="38" t="s">
        <v>172</v>
      </c>
      <c r="P507" s="38" t="s">
        <v>7052</v>
      </c>
    </row>
    <row r="508" spans="1:16" x14ac:dyDescent="0.25">
      <c r="A508" t="s">
        <v>7960</v>
      </c>
      <c r="B508" t="s">
        <v>4571</v>
      </c>
      <c r="C508" s="35">
        <v>3000</v>
      </c>
      <c r="D508" s="17">
        <v>4</v>
      </c>
      <c r="E508" s="17">
        <v>198</v>
      </c>
      <c r="F508" t="s">
        <v>22</v>
      </c>
      <c r="G508" t="s">
        <v>22</v>
      </c>
      <c r="H508" t="s">
        <v>23</v>
      </c>
      <c r="I508" t="s">
        <v>23</v>
      </c>
      <c r="J508" t="s">
        <v>9</v>
      </c>
      <c r="L508" s="35">
        <v>3000</v>
      </c>
      <c r="M508" s="35">
        <v>15.151515151515152</v>
      </c>
      <c r="N508" s="35">
        <v>750</v>
      </c>
      <c r="O508" s="38" t="s">
        <v>172</v>
      </c>
      <c r="P508" s="38" t="s">
        <v>160</v>
      </c>
    </row>
    <row r="509" spans="1:16" x14ac:dyDescent="0.25">
      <c r="A509" t="s">
        <v>7975</v>
      </c>
      <c r="B509" t="s">
        <v>4571</v>
      </c>
      <c r="C509" s="35">
        <v>3000</v>
      </c>
      <c r="D509" s="17">
        <v>3</v>
      </c>
      <c r="E509" s="17">
        <v>98</v>
      </c>
      <c r="F509" t="s">
        <v>22</v>
      </c>
      <c r="G509" t="s">
        <v>22</v>
      </c>
      <c r="H509" t="s">
        <v>23</v>
      </c>
      <c r="I509" t="s">
        <v>23</v>
      </c>
      <c r="J509" t="s">
        <v>9</v>
      </c>
      <c r="L509" s="35">
        <v>3000</v>
      </c>
      <c r="M509" s="35">
        <v>30.612244897959183</v>
      </c>
      <c r="N509" s="35">
        <v>1000</v>
      </c>
      <c r="O509" s="38" t="s">
        <v>172</v>
      </c>
      <c r="P509" s="38" t="s">
        <v>4582</v>
      </c>
    </row>
    <row r="510" spans="1:16" x14ac:dyDescent="0.25">
      <c r="A510" t="s">
        <v>1342</v>
      </c>
      <c r="B510" t="s">
        <v>103</v>
      </c>
      <c r="C510" s="16">
        <v>3000</v>
      </c>
      <c r="D510" s="17">
        <v>5</v>
      </c>
      <c r="E510" s="17">
        <v>190</v>
      </c>
      <c r="F510" t="s">
        <v>22</v>
      </c>
      <c r="G510" t="s">
        <v>22</v>
      </c>
      <c r="H510" t="s">
        <v>23</v>
      </c>
      <c r="I510" t="s">
        <v>23</v>
      </c>
      <c r="J510" t="s">
        <v>9</v>
      </c>
      <c r="L510" s="16">
        <v>3000</v>
      </c>
      <c r="M510" s="16">
        <v>15.789473684210526</v>
      </c>
      <c r="N510" s="16">
        <v>600</v>
      </c>
      <c r="O510" s="1" t="s">
        <v>172</v>
      </c>
      <c r="P510" s="1" t="s">
        <v>474</v>
      </c>
    </row>
    <row r="511" spans="1:16" x14ac:dyDescent="0.25">
      <c r="A511" t="s">
        <v>1344</v>
      </c>
      <c r="B511" t="s">
        <v>103</v>
      </c>
      <c r="C511" s="16">
        <v>3000</v>
      </c>
      <c r="D511" s="17">
        <v>4</v>
      </c>
      <c r="E511" s="17">
        <v>230</v>
      </c>
      <c r="F511" t="s">
        <v>22</v>
      </c>
      <c r="G511" t="s">
        <v>22</v>
      </c>
      <c r="H511" t="s">
        <v>23</v>
      </c>
      <c r="I511" t="s">
        <v>23</v>
      </c>
      <c r="J511" t="s">
        <v>9</v>
      </c>
      <c r="L511" s="16">
        <v>3000</v>
      </c>
      <c r="M511" s="16">
        <v>13.043478260869565</v>
      </c>
      <c r="N511" s="16">
        <v>750</v>
      </c>
      <c r="O511" s="1" t="s">
        <v>172</v>
      </c>
      <c r="P511" s="1" t="s">
        <v>474</v>
      </c>
    </row>
    <row r="512" spans="1:16" x14ac:dyDescent="0.25">
      <c r="A512" t="s">
        <v>7416</v>
      </c>
      <c r="B512" t="s">
        <v>4571</v>
      </c>
      <c r="C512" s="35">
        <v>3000</v>
      </c>
      <c r="D512" s="17">
        <v>4</v>
      </c>
      <c r="E512" s="17">
        <v>190</v>
      </c>
      <c r="F512" t="s">
        <v>56</v>
      </c>
      <c r="G512" t="s">
        <v>16</v>
      </c>
      <c r="H512" t="s">
        <v>18</v>
      </c>
      <c r="I512" t="s">
        <v>30</v>
      </c>
      <c r="J512" t="s">
        <v>9</v>
      </c>
      <c r="L512" s="35">
        <v>3000</v>
      </c>
      <c r="M512" s="35">
        <v>15.789473684210526</v>
      </c>
      <c r="N512" s="35">
        <v>750</v>
      </c>
      <c r="O512" s="38" t="s">
        <v>172</v>
      </c>
      <c r="P512" s="38" t="s">
        <v>7052</v>
      </c>
    </row>
    <row r="513" spans="1:16" x14ac:dyDescent="0.25">
      <c r="A513" t="s">
        <v>7858</v>
      </c>
      <c r="B513" t="s">
        <v>4571</v>
      </c>
      <c r="C513" s="35">
        <v>3000</v>
      </c>
      <c r="D513" s="17">
        <v>3</v>
      </c>
      <c r="E513" s="17">
        <v>143</v>
      </c>
      <c r="F513" t="s">
        <v>52</v>
      </c>
      <c r="G513" t="s">
        <v>16</v>
      </c>
      <c r="H513" t="s">
        <v>18</v>
      </c>
      <c r="I513" t="s">
        <v>19</v>
      </c>
      <c r="J513" t="s">
        <v>20</v>
      </c>
      <c r="L513" s="35">
        <v>3000</v>
      </c>
      <c r="M513" s="35">
        <v>20.97902097902098</v>
      </c>
      <c r="N513" s="35">
        <v>1000</v>
      </c>
      <c r="O513" s="38" t="s">
        <v>172</v>
      </c>
      <c r="P513" s="38" t="s">
        <v>160</v>
      </c>
    </row>
    <row r="514" spans="1:16" x14ac:dyDescent="0.25">
      <c r="A514" t="s">
        <v>724</v>
      </c>
      <c r="B514" t="s">
        <v>103</v>
      </c>
      <c r="C514" s="16">
        <v>3000</v>
      </c>
      <c r="D514" s="17">
        <v>3</v>
      </c>
      <c r="E514" s="17">
        <v>96</v>
      </c>
      <c r="F514" t="s">
        <v>37</v>
      </c>
      <c r="G514" t="s">
        <v>16</v>
      </c>
      <c r="H514" t="s">
        <v>18</v>
      </c>
      <c r="I514" t="s">
        <v>19</v>
      </c>
      <c r="J514" t="s">
        <v>20</v>
      </c>
      <c r="L514" s="16">
        <v>3000</v>
      </c>
      <c r="M514" s="16">
        <v>31.25</v>
      </c>
      <c r="N514" s="16">
        <v>1000</v>
      </c>
      <c r="O514" s="1" t="s">
        <v>172</v>
      </c>
      <c r="P514" s="1" t="s">
        <v>160</v>
      </c>
    </row>
    <row r="515" spans="1:16" x14ac:dyDescent="0.25">
      <c r="A515" t="s">
        <v>7129</v>
      </c>
      <c r="B515" t="s">
        <v>4571</v>
      </c>
      <c r="C515" s="35">
        <v>3000</v>
      </c>
      <c r="D515" s="17">
        <v>4</v>
      </c>
      <c r="E515" s="17">
        <v>130</v>
      </c>
      <c r="F515" t="s">
        <v>35</v>
      </c>
      <c r="G515" t="s">
        <v>16</v>
      </c>
      <c r="H515" t="s">
        <v>18</v>
      </c>
      <c r="I515" t="s">
        <v>19</v>
      </c>
      <c r="J515" t="s">
        <v>9</v>
      </c>
      <c r="L515" s="35">
        <v>3000</v>
      </c>
      <c r="M515" s="35">
        <v>23.076923076923077</v>
      </c>
      <c r="N515" s="35">
        <v>750</v>
      </c>
      <c r="O515" s="38" t="s">
        <v>172</v>
      </c>
      <c r="P515" s="38" t="s">
        <v>7052</v>
      </c>
    </row>
    <row r="516" spans="1:16" x14ac:dyDescent="0.25">
      <c r="A516" t="s">
        <v>7145</v>
      </c>
      <c r="B516" t="s">
        <v>4571</v>
      </c>
      <c r="C516" s="35">
        <v>3000</v>
      </c>
      <c r="D516" s="17">
        <v>3</v>
      </c>
      <c r="E516" s="17">
        <v>121</v>
      </c>
      <c r="F516" t="s">
        <v>35</v>
      </c>
      <c r="G516" t="s">
        <v>16</v>
      </c>
      <c r="H516" t="s">
        <v>18</v>
      </c>
      <c r="I516" t="s">
        <v>30</v>
      </c>
      <c r="J516" t="s">
        <v>9</v>
      </c>
      <c r="L516" s="35">
        <v>3000</v>
      </c>
      <c r="M516" s="35">
        <v>24.793388429752067</v>
      </c>
      <c r="N516" s="35">
        <v>1000</v>
      </c>
      <c r="O516" s="38" t="s">
        <v>172</v>
      </c>
      <c r="P516" s="38" t="s">
        <v>7052</v>
      </c>
    </row>
    <row r="517" spans="1:16" x14ac:dyDescent="0.25">
      <c r="A517" t="s">
        <v>7152</v>
      </c>
      <c r="B517" t="s">
        <v>4571</v>
      </c>
      <c r="C517" s="35">
        <v>3000</v>
      </c>
      <c r="D517" s="17">
        <v>3</v>
      </c>
      <c r="E517" s="17">
        <v>110</v>
      </c>
      <c r="F517" t="s">
        <v>35</v>
      </c>
      <c r="G517" t="s">
        <v>16</v>
      </c>
      <c r="H517" t="s">
        <v>18</v>
      </c>
      <c r="I517" t="s">
        <v>30</v>
      </c>
      <c r="J517" t="s">
        <v>9</v>
      </c>
      <c r="L517" s="35">
        <v>3000</v>
      </c>
      <c r="M517" s="35">
        <v>27.272727272727273</v>
      </c>
      <c r="N517" s="35">
        <v>1000</v>
      </c>
      <c r="O517" s="38" t="s">
        <v>172</v>
      </c>
      <c r="P517" s="38" t="s">
        <v>7052</v>
      </c>
    </row>
    <row r="518" spans="1:16" x14ac:dyDescent="0.25">
      <c r="A518" t="s">
        <v>7438</v>
      </c>
      <c r="B518" t="s">
        <v>4571</v>
      </c>
      <c r="C518" s="35">
        <v>3000</v>
      </c>
      <c r="D518" s="17">
        <v>3</v>
      </c>
      <c r="E518" s="17">
        <v>116</v>
      </c>
      <c r="F518" t="s">
        <v>56</v>
      </c>
      <c r="G518" t="s">
        <v>16</v>
      </c>
      <c r="H518" t="s">
        <v>29</v>
      </c>
      <c r="I518" t="s">
        <v>19</v>
      </c>
      <c r="J518" t="s">
        <v>9</v>
      </c>
      <c r="L518" s="35">
        <v>3000</v>
      </c>
      <c r="M518" s="35">
        <v>25.862068965517242</v>
      </c>
      <c r="N518" s="35">
        <v>1000</v>
      </c>
      <c r="O518" s="38" t="s">
        <v>172</v>
      </c>
      <c r="P518" s="38" t="s">
        <v>7052</v>
      </c>
    </row>
    <row r="519" spans="1:16" x14ac:dyDescent="0.25">
      <c r="A519" t="s">
        <v>7396</v>
      </c>
      <c r="B519" t="s">
        <v>4571</v>
      </c>
      <c r="C519" s="35">
        <v>3000</v>
      </c>
      <c r="D519" s="17">
        <v>3</v>
      </c>
      <c r="E519" s="17">
        <v>245</v>
      </c>
      <c r="F519" t="s">
        <v>43</v>
      </c>
      <c r="G519" t="s">
        <v>16</v>
      </c>
      <c r="H519" t="s">
        <v>29</v>
      </c>
      <c r="I519" t="s">
        <v>19</v>
      </c>
      <c r="J519" t="s">
        <v>9</v>
      </c>
      <c r="L519" s="35">
        <v>3000</v>
      </c>
      <c r="M519" s="35">
        <v>12.244897959183673</v>
      </c>
      <c r="N519" s="35">
        <v>1000</v>
      </c>
      <c r="O519" s="38" t="s">
        <v>172</v>
      </c>
      <c r="P519" s="38" t="s">
        <v>7052</v>
      </c>
    </row>
    <row r="520" spans="1:16" x14ac:dyDescent="0.25">
      <c r="A520" t="s">
        <v>7379</v>
      </c>
      <c r="B520" t="s">
        <v>4571</v>
      </c>
      <c r="C520" s="35">
        <v>3000</v>
      </c>
      <c r="D520" s="17">
        <v>3</v>
      </c>
      <c r="E520" s="17">
        <v>120</v>
      </c>
      <c r="F520" t="s">
        <v>52</v>
      </c>
      <c r="G520" t="s">
        <v>16</v>
      </c>
      <c r="H520" t="s">
        <v>29</v>
      </c>
      <c r="I520" t="s">
        <v>19</v>
      </c>
      <c r="J520" t="s">
        <v>9</v>
      </c>
      <c r="L520" s="35">
        <v>3000</v>
      </c>
      <c r="M520" s="35">
        <v>25</v>
      </c>
      <c r="N520" s="35">
        <v>1000</v>
      </c>
      <c r="O520" s="38" t="s">
        <v>172</v>
      </c>
      <c r="P520" s="38" t="s">
        <v>7052</v>
      </c>
    </row>
    <row r="521" spans="1:16" x14ac:dyDescent="0.25">
      <c r="A521" t="s">
        <v>1203</v>
      </c>
      <c r="B521" t="s">
        <v>103</v>
      </c>
      <c r="C521" s="16">
        <v>3000</v>
      </c>
      <c r="D521" s="17">
        <v>2</v>
      </c>
      <c r="E521" s="17">
        <v>142</v>
      </c>
      <c r="F521" t="s">
        <v>37</v>
      </c>
      <c r="G521" t="s">
        <v>16</v>
      </c>
      <c r="H521" t="s">
        <v>29</v>
      </c>
      <c r="I521" t="s">
        <v>19</v>
      </c>
      <c r="J521" t="s">
        <v>9</v>
      </c>
      <c r="L521" s="16">
        <v>3000</v>
      </c>
      <c r="M521" s="16">
        <v>21.12676056338028</v>
      </c>
      <c r="N521" s="16">
        <v>1500</v>
      </c>
      <c r="O521" s="1" t="s">
        <v>172</v>
      </c>
      <c r="P521" s="1" t="s">
        <v>160</v>
      </c>
    </row>
    <row r="522" spans="1:16" x14ac:dyDescent="0.25">
      <c r="A522" s="52" t="s">
        <v>7836</v>
      </c>
      <c r="B522" s="52" t="s">
        <v>4571</v>
      </c>
      <c r="C522" s="35">
        <v>3000</v>
      </c>
      <c r="D522" s="53">
        <v>2</v>
      </c>
      <c r="E522" s="53">
        <v>80</v>
      </c>
      <c r="F522" s="52" t="s">
        <v>37</v>
      </c>
      <c r="G522" s="52" t="s">
        <v>16</v>
      </c>
      <c r="H522" s="52" t="s">
        <v>29</v>
      </c>
      <c r="I522" s="52" t="s">
        <v>19</v>
      </c>
      <c r="J522" s="52" t="s">
        <v>20</v>
      </c>
      <c r="K522" s="52"/>
      <c r="L522" s="35">
        <v>3000</v>
      </c>
      <c r="M522" s="35">
        <v>37.5</v>
      </c>
      <c r="N522" s="35">
        <v>1500</v>
      </c>
      <c r="O522" s="38" t="s">
        <v>172</v>
      </c>
      <c r="P522" s="38" t="s">
        <v>160</v>
      </c>
    </row>
    <row r="523" spans="1:16" x14ac:dyDescent="0.25">
      <c r="A523" s="52" t="s">
        <v>712</v>
      </c>
      <c r="B523" s="52" t="s">
        <v>103</v>
      </c>
      <c r="C523" s="35">
        <v>3000</v>
      </c>
      <c r="D523" s="53">
        <v>2</v>
      </c>
      <c r="E523" s="53">
        <v>70</v>
      </c>
      <c r="F523" s="52" t="s">
        <v>41</v>
      </c>
      <c r="G523" s="52" t="s">
        <v>16</v>
      </c>
      <c r="H523" s="52" t="s">
        <v>29</v>
      </c>
      <c r="I523" s="52" t="s">
        <v>19</v>
      </c>
      <c r="J523" s="52" t="s">
        <v>20</v>
      </c>
      <c r="K523" s="52"/>
      <c r="L523" s="35">
        <v>3000</v>
      </c>
      <c r="M523" s="35">
        <v>42.857142857142854</v>
      </c>
      <c r="N523" s="35">
        <v>1500</v>
      </c>
      <c r="O523" s="38" t="s">
        <v>172</v>
      </c>
      <c r="P523" s="38" t="s">
        <v>160</v>
      </c>
    </row>
    <row r="524" spans="1:16" x14ac:dyDescent="0.25">
      <c r="A524" s="52" t="s">
        <v>955</v>
      </c>
      <c r="B524" s="52" t="s">
        <v>103</v>
      </c>
      <c r="C524" s="35">
        <v>3000</v>
      </c>
      <c r="D524" s="53">
        <v>2</v>
      </c>
      <c r="E524" s="53">
        <v>98</v>
      </c>
      <c r="F524" s="52" t="s">
        <v>41</v>
      </c>
      <c r="G524" s="52" t="s">
        <v>16</v>
      </c>
      <c r="H524" s="52" t="s">
        <v>29</v>
      </c>
      <c r="I524" s="52" t="s">
        <v>30</v>
      </c>
      <c r="J524" s="52" t="s">
        <v>20</v>
      </c>
      <c r="K524" s="52"/>
      <c r="L524" s="35">
        <v>3000</v>
      </c>
      <c r="M524" s="35">
        <v>30.612244897959183</v>
      </c>
      <c r="N524" s="35">
        <v>1500</v>
      </c>
      <c r="O524" s="38" t="s">
        <v>172</v>
      </c>
      <c r="P524" s="38" t="s">
        <v>160</v>
      </c>
    </row>
    <row r="525" spans="1:16" x14ac:dyDescent="0.25">
      <c r="A525" s="52" t="s">
        <v>7345</v>
      </c>
      <c r="B525" s="52" t="s">
        <v>4571</v>
      </c>
      <c r="C525" s="35">
        <v>3000</v>
      </c>
      <c r="D525" s="53">
        <v>1</v>
      </c>
      <c r="E525" s="53">
        <v>57</v>
      </c>
      <c r="F525" s="52" t="s">
        <v>41</v>
      </c>
      <c r="G525" s="52" t="s">
        <v>16</v>
      </c>
      <c r="H525" s="52" t="s">
        <v>29</v>
      </c>
      <c r="I525" s="52" t="s">
        <v>19</v>
      </c>
      <c r="J525" s="52" t="s">
        <v>9</v>
      </c>
      <c r="K525" s="52"/>
      <c r="L525" s="35">
        <v>3000</v>
      </c>
      <c r="M525" s="35">
        <v>52.631578947368418</v>
      </c>
      <c r="N525" s="35">
        <v>3000</v>
      </c>
      <c r="O525" s="38" t="s">
        <v>172</v>
      </c>
      <c r="P525" s="38" t="s">
        <v>160</v>
      </c>
    </row>
    <row r="526" spans="1:16" x14ac:dyDescent="0.25">
      <c r="A526" s="52" t="s">
        <v>1105</v>
      </c>
      <c r="B526" s="52" t="s">
        <v>103</v>
      </c>
      <c r="C526" s="35">
        <v>3000</v>
      </c>
      <c r="D526" s="53">
        <v>3</v>
      </c>
      <c r="E526" s="53">
        <v>211</v>
      </c>
      <c r="F526" s="52" t="s">
        <v>17</v>
      </c>
      <c r="G526" s="52" t="s">
        <v>16</v>
      </c>
      <c r="H526" s="52" t="s">
        <v>29</v>
      </c>
      <c r="I526" s="52" t="s">
        <v>19</v>
      </c>
      <c r="J526" s="52" t="s">
        <v>9</v>
      </c>
      <c r="K526" s="52"/>
      <c r="L526" s="35">
        <v>3000</v>
      </c>
      <c r="M526" s="35">
        <v>14.218009478672986</v>
      </c>
      <c r="N526" s="35">
        <v>1000</v>
      </c>
      <c r="O526" s="38" t="s">
        <v>172</v>
      </c>
      <c r="P526" s="38" t="s">
        <v>160</v>
      </c>
    </row>
    <row r="527" spans="1:16" x14ac:dyDescent="0.25">
      <c r="A527" s="52" t="s">
        <v>7224</v>
      </c>
      <c r="B527" s="52" t="s">
        <v>4571</v>
      </c>
      <c r="C527" s="35">
        <v>3000</v>
      </c>
      <c r="D527" s="53">
        <v>2</v>
      </c>
      <c r="E527" s="53">
        <v>151</v>
      </c>
      <c r="F527" s="52" t="s">
        <v>17</v>
      </c>
      <c r="G527" s="52" t="s">
        <v>16</v>
      </c>
      <c r="H527" s="52" t="s">
        <v>29</v>
      </c>
      <c r="I527" s="52" t="s">
        <v>30</v>
      </c>
      <c r="J527" s="52" t="s">
        <v>9</v>
      </c>
      <c r="K527" s="52"/>
      <c r="L527" s="35">
        <v>3000</v>
      </c>
      <c r="M527" s="35">
        <v>19.867549668874172</v>
      </c>
      <c r="N527" s="35">
        <v>1500</v>
      </c>
      <c r="O527" s="38" t="s">
        <v>172</v>
      </c>
      <c r="P527" s="38" t="s">
        <v>7052</v>
      </c>
    </row>
    <row r="528" spans="1:16" x14ac:dyDescent="0.25">
      <c r="A528" s="52" t="s">
        <v>7225</v>
      </c>
      <c r="B528" s="52" t="s">
        <v>4571</v>
      </c>
      <c r="C528" s="35">
        <v>3000</v>
      </c>
      <c r="D528" s="53">
        <v>2</v>
      </c>
      <c r="E528" s="53">
        <v>151</v>
      </c>
      <c r="F528" s="52" t="s">
        <v>17</v>
      </c>
      <c r="G528" s="52" t="s">
        <v>16</v>
      </c>
      <c r="H528" s="52" t="s">
        <v>29</v>
      </c>
      <c r="I528" s="52" t="s">
        <v>30</v>
      </c>
      <c r="J528" s="52" t="s">
        <v>9</v>
      </c>
      <c r="K528" s="52"/>
      <c r="L528" s="35">
        <v>3000</v>
      </c>
      <c r="M528" s="35">
        <v>19.867549668874172</v>
      </c>
      <c r="N528" s="35">
        <v>1500</v>
      </c>
      <c r="O528" s="38" t="s">
        <v>172</v>
      </c>
      <c r="P528" s="38" t="s">
        <v>7052</v>
      </c>
    </row>
    <row r="529" spans="1:16" x14ac:dyDescent="0.25">
      <c r="A529" s="52" t="s">
        <v>7231</v>
      </c>
      <c r="B529" s="52" t="s">
        <v>4571</v>
      </c>
      <c r="C529" s="35">
        <v>3000</v>
      </c>
      <c r="D529" s="53">
        <v>3</v>
      </c>
      <c r="E529" s="53">
        <v>140</v>
      </c>
      <c r="F529" s="52" t="s">
        <v>17</v>
      </c>
      <c r="G529" s="52" t="s">
        <v>16</v>
      </c>
      <c r="H529" s="52" t="s">
        <v>29</v>
      </c>
      <c r="I529" s="52" t="s">
        <v>19</v>
      </c>
      <c r="J529" s="52" t="s">
        <v>9</v>
      </c>
      <c r="K529" s="52"/>
      <c r="L529" s="35">
        <v>3000</v>
      </c>
      <c r="M529" s="35">
        <v>21.428571428571427</v>
      </c>
      <c r="N529" s="35">
        <v>1000</v>
      </c>
      <c r="O529" s="38" t="s">
        <v>172</v>
      </c>
      <c r="P529" s="38" t="s">
        <v>4582</v>
      </c>
    </row>
    <row r="530" spans="1:16" x14ac:dyDescent="0.25">
      <c r="A530" s="52" t="s">
        <v>7265</v>
      </c>
      <c r="B530" s="52" t="s">
        <v>4571</v>
      </c>
      <c r="C530" s="35">
        <v>3000</v>
      </c>
      <c r="D530" s="53">
        <v>2</v>
      </c>
      <c r="E530" s="53">
        <v>102</v>
      </c>
      <c r="F530" s="52" t="s">
        <v>17</v>
      </c>
      <c r="G530" s="52" t="s">
        <v>16</v>
      </c>
      <c r="H530" s="52" t="s">
        <v>29</v>
      </c>
      <c r="I530" s="52" t="s">
        <v>30</v>
      </c>
      <c r="J530" s="52" t="s">
        <v>9</v>
      </c>
      <c r="K530" s="52"/>
      <c r="L530" s="35">
        <v>3000</v>
      </c>
      <c r="M530" s="35">
        <v>29.411764705882351</v>
      </c>
      <c r="N530" s="35">
        <v>1500</v>
      </c>
      <c r="O530" s="38" t="s">
        <v>172</v>
      </c>
      <c r="P530" s="38" t="s">
        <v>7052</v>
      </c>
    </row>
    <row r="531" spans="1:16" x14ac:dyDescent="0.25">
      <c r="A531" s="52" t="s">
        <v>7272</v>
      </c>
      <c r="B531" s="52" t="s">
        <v>4571</v>
      </c>
      <c r="C531" s="35">
        <v>3000</v>
      </c>
      <c r="D531" s="53">
        <v>2</v>
      </c>
      <c r="E531" s="53">
        <v>95</v>
      </c>
      <c r="F531" s="52" t="s">
        <v>17</v>
      </c>
      <c r="G531" s="52" t="s">
        <v>16</v>
      </c>
      <c r="H531" s="52" t="s">
        <v>29</v>
      </c>
      <c r="I531" s="52" t="s">
        <v>30</v>
      </c>
      <c r="J531" s="52" t="s">
        <v>9</v>
      </c>
      <c r="K531" s="52"/>
      <c r="L531" s="35">
        <v>3000</v>
      </c>
      <c r="M531" s="35">
        <v>31.578947368421051</v>
      </c>
      <c r="N531" s="35">
        <v>1500</v>
      </c>
      <c r="O531" s="38" t="s">
        <v>172</v>
      </c>
      <c r="P531" s="38" t="s">
        <v>7052</v>
      </c>
    </row>
    <row r="532" spans="1:16" x14ac:dyDescent="0.25">
      <c r="A532" s="52" t="s">
        <v>7187</v>
      </c>
      <c r="B532" s="52" t="s">
        <v>4571</v>
      </c>
      <c r="C532" s="35">
        <v>3000</v>
      </c>
      <c r="D532" s="53">
        <v>2</v>
      </c>
      <c r="E532" s="53">
        <v>90</v>
      </c>
      <c r="F532" s="52" t="s">
        <v>7041</v>
      </c>
      <c r="G532" s="52" t="s">
        <v>16</v>
      </c>
      <c r="H532" s="52" t="s">
        <v>29</v>
      </c>
      <c r="I532" s="52" t="s">
        <v>19</v>
      </c>
      <c r="J532" s="52" t="s">
        <v>9</v>
      </c>
      <c r="K532" s="52"/>
      <c r="L532" s="35">
        <v>3000</v>
      </c>
      <c r="M532" s="35">
        <v>33.333333333333336</v>
      </c>
      <c r="N532" s="35">
        <v>1500</v>
      </c>
      <c r="O532" s="38" t="s">
        <v>172</v>
      </c>
      <c r="P532" s="38" t="s">
        <v>160</v>
      </c>
    </row>
    <row r="533" spans="1:16" x14ac:dyDescent="0.25">
      <c r="A533" s="52" t="s">
        <v>7135</v>
      </c>
      <c r="B533" s="52" t="s">
        <v>4571</v>
      </c>
      <c r="C533" s="35">
        <v>3000</v>
      </c>
      <c r="D533" s="53">
        <v>2</v>
      </c>
      <c r="E533" s="53">
        <v>130</v>
      </c>
      <c r="F533" s="52" t="s">
        <v>35</v>
      </c>
      <c r="G533" s="52" t="s">
        <v>16</v>
      </c>
      <c r="H533" s="52" t="s">
        <v>29</v>
      </c>
      <c r="I533" s="52" t="s">
        <v>30</v>
      </c>
      <c r="J533" s="52" t="s">
        <v>9</v>
      </c>
      <c r="K533" s="52"/>
      <c r="L533" s="35">
        <v>3000</v>
      </c>
      <c r="M533" s="35">
        <v>23.076923076923077</v>
      </c>
      <c r="N533" s="35">
        <v>1500</v>
      </c>
      <c r="O533" s="38" t="s">
        <v>172</v>
      </c>
      <c r="P533" s="38" t="s">
        <v>7052</v>
      </c>
    </row>
    <row r="534" spans="1:16" x14ac:dyDescent="0.25">
      <c r="A534" s="52" t="s">
        <v>7155</v>
      </c>
      <c r="B534" s="52" t="s">
        <v>4571</v>
      </c>
      <c r="C534" s="35">
        <v>3000</v>
      </c>
      <c r="D534" s="53">
        <v>3</v>
      </c>
      <c r="E534" s="53">
        <v>107</v>
      </c>
      <c r="F534" s="52" t="s">
        <v>35</v>
      </c>
      <c r="G534" s="52" t="s">
        <v>16</v>
      </c>
      <c r="H534" s="52" t="s">
        <v>29</v>
      </c>
      <c r="I534" s="52" t="s">
        <v>30</v>
      </c>
      <c r="J534" s="52" t="s">
        <v>9</v>
      </c>
      <c r="K534" s="52"/>
      <c r="L534" s="35">
        <v>3000</v>
      </c>
      <c r="M534" s="35">
        <v>28.037383177570092</v>
      </c>
      <c r="N534" s="35">
        <v>1000</v>
      </c>
      <c r="O534" s="38" t="s">
        <v>172</v>
      </c>
      <c r="P534" s="38" t="s">
        <v>7052</v>
      </c>
    </row>
    <row r="535" spans="1:16" x14ac:dyDescent="0.25">
      <c r="A535" s="52" t="s">
        <v>7162</v>
      </c>
      <c r="B535" s="52" t="s">
        <v>4571</v>
      </c>
      <c r="C535" s="35">
        <v>3000</v>
      </c>
      <c r="D535" s="53">
        <v>2</v>
      </c>
      <c r="E535" s="53">
        <v>95</v>
      </c>
      <c r="F535" s="52" t="s">
        <v>35</v>
      </c>
      <c r="G535" s="52" t="s">
        <v>16</v>
      </c>
      <c r="H535" s="52" t="s">
        <v>29</v>
      </c>
      <c r="I535" s="52" t="s">
        <v>19</v>
      </c>
      <c r="J535" s="52" t="s">
        <v>9</v>
      </c>
      <c r="K535" s="52"/>
      <c r="L535" s="35">
        <v>3000</v>
      </c>
      <c r="M535" s="35">
        <v>31.578947368421051</v>
      </c>
      <c r="N535" s="35">
        <v>1500</v>
      </c>
      <c r="O535" s="38" t="s">
        <v>172</v>
      </c>
      <c r="P535" s="38" t="s">
        <v>7052</v>
      </c>
    </row>
    <row r="536" spans="1:16" x14ac:dyDescent="0.25">
      <c r="A536" s="52" t="s">
        <v>7171</v>
      </c>
      <c r="B536" s="52" t="s">
        <v>4571</v>
      </c>
      <c r="C536" s="35">
        <v>3000</v>
      </c>
      <c r="D536" s="53">
        <v>2</v>
      </c>
      <c r="E536" s="53">
        <v>80</v>
      </c>
      <c r="F536" s="52" t="s">
        <v>35</v>
      </c>
      <c r="G536" s="52" t="s">
        <v>16</v>
      </c>
      <c r="H536" s="52" t="s">
        <v>29</v>
      </c>
      <c r="I536" s="52" t="s">
        <v>19</v>
      </c>
      <c r="J536" s="52" t="s">
        <v>9</v>
      </c>
      <c r="K536" s="52"/>
      <c r="L536" s="35">
        <v>3000</v>
      </c>
      <c r="M536" s="35">
        <v>37.5</v>
      </c>
      <c r="N536" s="35">
        <v>1500</v>
      </c>
      <c r="O536" s="38" t="s">
        <v>172</v>
      </c>
      <c r="P536" s="38" t="s">
        <v>4582</v>
      </c>
    </row>
    <row r="537" spans="1:16" x14ac:dyDescent="0.25">
      <c r="A537" s="52" t="s">
        <v>617</v>
      </c>
      <c r="B537" s="52" t="s">
        <v>103</v>
      </c>
      <c r="C537" s="35">
        <v>2990</v>
      </c>
      <c r="D537" s="53">
        <v>3</v>
      </c>
      <c r="E537" s="53">
        <v>116</v>
      </c>
      <c r="F537" s="52" t="s">
        <v>17</v>
      </c>
      <c r="G537" s="52" t="s">
        <v>16</v>
      </c>
      <c r="H537" s="52" t="s">
        <v>29</v>
      </c>
      <c r="I537" s="52" t="s">
        <v>19</v>
      </c>
      <c r="J537" s="52" t="s">
        <v>20</v>
      </c>
      <c r="K537" s="52"/>
      <c r="L537" s="35">
        <v>2990</v>
      </c>
      <c r="M537" s="35">
        <v>25.775862068965516</v>
      </c>
      <c r="N537" s="35">
        <v>996.66666666666663</v>
      </c>
      <c r="O537" s="38" t="s">
        <v>172</v>
      </c>
      <c r="P537" s="38" t="s">
        <v>160</v>
      </c>
    </row>
    <row r="538" spans="1:16" x14ac:dyDescent="0.25">
      <c r="A538" s="52" t="s">
        <v>618</v>
      </c>
      <c r="B538" s="52" t="s">
        <v>103</v>
      </c>
      <c r="C538" s="35">
        <v>2990</v>
      </c>
      <c r="D538" s="53">
        <v>3</v>
      </c>
      <c r="E538" s="53">
        <v>114</v>
      </c>
      <c r="F538" s="52" t="s">
        <v>17</v>
      </c>
      <c r="G538" s="52" t="s">
        <v>16</v>
      </c>
      <c r="H538" s="52" t="s">
        <v>29</v>
      </c>
      <c r="I538" s="52" t="s">
        <v>19</v>
      </c>
      <c r="J538" s="52" t="s">
        <v>20</v>
      </c>
      <c r="K538" s="52"/>
      <c r="L538" s="35">
        <v>2990</v>
      </c>
      <c r="M538" s="35">
        <v>26.228070175438596</v>
      </c>
      <c r="N538" s="35">
        <v>996.66666666666663</v>
      </c>
      <c r="O538" s="38" t="s">
        <v>172</v>
      </c>
      <c r="P538" s="38" t="s">
        <v>160</v>
      </c>
    </row>
    <row r="539" spans="1:16" x14ac:dyDescent="0.25">
      <c r="A539" t="s">
        <v>795</v>
      </c>
      <c r="B539" t="s">
        <v>103</v>
      </c>
      <c r="C539" s="16">
        <v>2985</v>
      </c>
      <c r="D539" s="17">
        <v>2</v>
      </c>
      <c r="E539" s="17">
        <v>110</v>
      </c>
      <c r="F539" t="s">
        <v>52</v>
      </c>
      <c r="G539" t="s">
        <v>16</v>
      </c>
      <c r="H539" t="s">
        <v>29</v>
      </c>
      <c r="I539" t="s">
        <v>19</v>
      </c>
      <c r="J539" t="s">
        <v>20</v>
      </c>
      <c r="L539" s="16">
        <v>2985</v>
      </c>
      <c r="M539" s="16">
        <v>27.136363636363637</v>
      </c>
      <c r="N539" s="16">
        <v>1492.5</v>
      </c>
      <c r="O539" s="1" t="s">
        <v>172</v>
      </c>
      <c r="P539" s="1" t="s">
        <v>160</v>
      </c>
    </row>
    <row r="540" spans="1:16" x14ac:dyDescent="0.25">
      <c r="A540" t="s">
        <v>7569</v>
      </c>
      <c r="B540" t="s">
        <v>4571</v>
      </c>
      <c r="C540" s="35">
        <v>2950</v>
      </c>
      <c r="D540" s="17">
        <v>4</v>
      </c>
      <c r="E540" s="17">
        <v>290</v>
      </c>
      <c r="F540" t="s">
        <v>22</v>
      </c>
      <c r="G540" t="s">
        <v>22</v>
      </c>
      <c r="H540" t="s">
        <v>23</v>
      </c>
      <c r="I540" t="s">
        <v>23</v>
      </c>
      <c r="J540" t="s">
        <v>9</v>
      </c>
      <c r="L540" s="35">
        <v>2950</v>
      </c>
      <c r="M540" s="35">
        <v>10.172413793103448</v>
      </c>
      <c r="N540" s="35">
        <v>737.5</v>
      </c>
      <c r="O540" s="38" t="s">
        <v>172</v>
      </c>
      <c r="P540" s="38" t="s">
        <v>4582</v>
      </c>
    </row>
    <row r="541" spans="1:16" x14ac:dyDescent="0.25">
      <c r="A541" t="s">
        <v>995</v>
      </c>
      <c r="B541" t="s">
        <v>103</v>
      </c>
      <c r="C541" s="16">
        <v>2950</v>
      </c>
      <c r="D541" s="17">
        <v>3</v>
      </c>
      <c r="E541" s="17">
        <v>100</v>
      </c>
      <c r="F541" t="s">
        <v>2803</v>
      </c>
      <c r="G541" t="s">
        <v>16</v>
      </c>
      <c r="H541" t="s">
        <v>18</v>
      </c>
      <c r="I541" t="s">
        <v>30</v>
      </c>
      <c r="J541" t="s">
        <v>20</v>
      </c>
      <c r="L541" s="16">
        <v>2950</v>
      </c>
      <c r="M541" s="16">
        <v>29.5</v>
      </c>
      <c r="N541" s="16">
        <v>983.33333333333337</v>
      </c>
      <c r="O541" s="1" t="s">
        <v>172</v>
      </c>
      <c r="P541" s="1" t="s">
        <v>160</v>
      </c>
    </row>
    <row r="542" spans="1:16" x14ac:dyDescent="0.25">
      <c r="A542" t="s">
        <v>7425</v>
      </c>
      <c r="B542" t="s">
        <v>4571</v>
      </c>
      <c r="C542" s="35">
        <v>2950</v>
      </c>
      <c r="D542" s="17">
        <v>2</v>
      </c>
      <c r="E542" s="17">
        <v>163</v>
      </c>
      <c r="F542" t="s">
        <v>56</v>
      </c>
      <c r="G542" t="s">
        <v>16</v>
      </c>
      <c r="H542" t="s">
        <v>29</v>
      </c>
      <c r="I542" t="s">
        <v>19</v>
      </c>
      <c r="J542" t="s">
        <v>9</v>
      </c>
      <c r="L542" s="35">
        <v>2950</v>
      </c>
      <c r="M542" s="35">
        <v>18.098159509202453</v>
      </c>
      <c r="N542" s="35">
        <v>1475</v>
      </c>
      <c r="O542" s="38" t="s">
        <v>172</v>
      </c>
      <c r="P542" s="38" t="s">
        <v>4582</v>
      </c>
    </row>
    <row r="543" spans="1:16" x14ac:dyDescent="0.25">
      <c r="A543" t="s">
        <v>7915</v>
      </c>
      <c r="B543" t="s">
        <v>4571</v>
      </c>
      <c r="C543" s="35">
        <v>2950</v>
      </c>
      <c r="D543" s="17">
        <v>3</v>
      </c>
      <c r="E543" s="17">
        <v>120</v>
      </c>
      <c r="F543" t="s">
        <v>56</v>
      </c>
      <c r="G543" t="s">
        <v>16</v>
      </c>
      <c r="H543" t="s">
        <v>29</v>
      </c>
      <c r="I543" t="s">
        <v>19</v>
      </c>
      <c r="J543" t="s">
        <v>20</v>
      </c>
      <c r="L543" s="35">
        <v>2950</v>
      </c>
      <c r="M543" s="35">
        <v>24.583333333333332</v>
      </c>
      <c r="N543" s="35">
        <v>983.33333333333337</v>
      </c>
      <c r="O543" s="38" t="s">
        <v>172</v>
      </c>
      <c r="P543" s="38" t="s">
        <v>7052</v>
      </c>
    </row>
    <row r="544" spans="1:16" x14ac:dyDescent="0.25">
      <c r="A544" t="s">
        <v>738</v>
      </c>
      <c r="B544" t="s">
        <v>103</v>
      </c>
      <c r="C544" s="16">
        <v>2950</v>
      </c>
      <c r="D544" s="17">
        <v>2</v>
      </c>
      <c r="E544" s="17">
        <v>95</v>
      </c>
      <c r="F544" t="s">
        <v>37</v>
      </c>
      <c r="G544" t="s">
        <v>16</v>
      </c>
      <c r="H544" t="s">
        <v>29</v>
      </c>
      <c r="I544" t="s">
        <v>19</v>
      </c>
      <c r="J544" t="s">
        <v>20</v>
      </c>
      <c r="L544" s="16">
        <v>2950</v>
      </c>
      <c r="M544" s="16">
        <v>31.05263157894737</v>
      </c>
      <c r="N544" s="16">
        <v>1475</v>
      </c>
      <c r="O544" s="1" t="s">
        <v>172</v>
      </c>
      <c r="P544" s="1" t="s">
        <v>160</v>
      </c>
    </row>
    <row r="545" spans="1:16" x14ac:dyDescent="0.25">
      <c r="A545" t="s">
        <v>1355</v>
      </c>
      <c r="B545" t="s">
        <v>103</v>
      </c>
      <c r="C545" s="16">
        <v>2900</v>
      </c>
      <c r="D545" s="17">
        <v>5</v>
      </c>
      <c r="E545" s="17">
        <v>325</v>
      </c>
      <c r="F545" t="s">
        <v>22</v>
      </c>
      <c r="G545" t="s">
        <v>22</v>
      </c>
      <c r="H545" t="s">
        <v>23</v>
      </c>
      <c r="I545" t="s">
        <v>23</v>
      </c>
      <c r="J545" t="s">
        <v>9</v>
      </c>
      <c r="L545" s="16">
        <v>2900</v>
      </c>
      <c r="M545" s="16">
        <v>8.9230769230769234</v>
      </c>
      <c r="N545" s="16">
        <v>580</v>
      </c>
      <c r="O545" s="1" t="s">
        <v>172</v>
      </c>
      <c r="P545" s="1" t="s">
        <v>474</v>
      </c>
    </row>
    <row r="546" spans="1:16" x14ac:dyDescent="0.25">
      <c r="A546" t="s">
        <v>1362</v>
      </c>
      <c r="B546" t="s">
        <v>103</v>
      </c>
      <c r="C546" s="16">
        <v>2900</v>
      </c>
      <c r="D546" s="17">
        <v>4</v>
      </c>
      <c r="E546" s="17">
        <v>170</v>
      </c>
      <c r="F546" t="s">
        <v>22</v>
      </c>
      <c r="G546" t="s">
        <v>22</v>
      </c>
      <c r="H546" t="s">
        <v>23</v>
      </c>
      <c r="I546" t="s">
        <v>23</v>
      </c>
      <c r="J546" t="s">
        <v>9</v>
      </c>
      <c r="L546" s="16">
        <v>2900</v>
      </c>
      <c r="M546" s="16">
        <v>17.058823529411764</v>
      </c>
      <c r="N546" s="16">
        <v>725</v>
      </c>
      <c r="O546" s="1" t="s">
        <v>172</v>
      </c>
      <c r="P546" s="1" t="s">
        <v>474</v>
      </c>
    </row>
    <row r="547" spans="1:16" x14ac:dyDescent="0.25">
      <c r="A547" t="s">
        <v>1007</v>
      </c>
      <c r="B547" t="s">
        <v>103</v>
      </c>
      <c r="C547" s="16">
        <v>2900</v>
      </c>
      <c r="D547" s="17">
        <v>4</v>
      </c>
      <c r="E547" s="17">
        <v>150</v>
      </c>
      <c r="F547" t="s">
        <v>22</v>
      </c>
      <c r="G547" t="s">
        <v>22</v>
      </c>
      <c r="H547" t="s">
        <v>23</v>
      </c>
      <c r="I547" t="s">
        <v>23</v>
      </c>
      <c r="J547" t="s">
        <v>20</v>
      </c>
      <c r="L547" s="16">
        <v>2900</v>
      </c>
      <c r="M547" s="16">
        <v>19.333333333333332</v>
      </c>
      <c r="N547" s="16">
        <v>725</v>
      </c>
      <c r="O547" s="1" t="s">
        <v>172</v>
      </c>
      <c r="P547" s="1" t="s">
        <v>474</v>
      </c>
    </row>
    <row r="548" spans="1:16" x14ac:dyDescent="0.25">
      <c r="A548" t="s">
        <v>107</v>
      </c>
      <c r="B548" t="s">
        <v>102</v>
      </c>
      <c r="C548" s="16">
        <v>2900</v>
      </c>
      <c r="D548" s="17">
        <v>4</v>
      </c>
      <c r="E548" s="17">
        <v>180</v>
      </c>
      <c r="F548" t="s">
        <v>22</v>
      </c>
      <c r="G548" t="s">
        <v>22</v>
      </c>
      <c r="H548" t="s">
        <v>23</v>
      </c>
      <c r="I548" t="s">
        <v>23</v>
      </c>
      <c r="J548" t="s">
        <v>9</v>
      </c>
      <c r="L548" s="16">
        <v>2900</v>
      </c>
      <c r="M548" s="16">
        <v>16.111111111111111</v>
      </c>
      <c r="N548" s="16">
        <v>725</v>
      </c>
      <c r="O548" s="1" t="s">
        <v>183</v>
      </c>
      <c r="P548" s="1"/>
    </row>
    <row r="549" spans="1:16" x14ac:dyDescent="0.25">
      <c r="A549" t="s">
        <v>973</v>
      </c>
      <c r="B549" t="s">
        <v>103</v>
      </c>
      <c r="C549" s="16">
        <v>2900</v>
      </c>
      <c r="D549" s="17">
        <v>3</v>
      </c>
      <c r="E549" s="17">
        <v>75</v>
      </c>
      <c r="F549" t="s">
        <v>56</v>
      </c>
      <c r="G549" t="s">
        <v>16</v>
      </c>
      <c r="H549" t="s">
        <v>29</v>
      </c>
      <c r="I549" t="s">
        <v>30</v>
      </c>
      <c r="J549" t="s">
        <v>20</v>
      </c>
      <c r="L549" s="16">
        <v>2900</v>
      </c>
      <c r="M549" s="16">
        <v>38.666666666666664</v>
      </c>
      <c r="N549" s="16">
        <v>966.66666666666663</v>
      </c>
      <c r="O549" s="1" t="s">
        <v>172</v>
      </c>
      <c r="P549" s="1" t="s">
        <v>160</v>
      </c>
    </row>
    <row r="550" spans="1:16" x14ac:dyDescent="0.25">
      <c r="A550" t="s">
        <v>1193</v>
      </c>
      <c r="B550" t="s">
        <v>103</v>
      </c>
      <c r="C550" s="16">
        <v>2900</v>
      </c>
      <c r="D550" s="17">
        <v>3</v>
      </c>
      <c r="E550" s="17">
        <v>350</v>
      </c>
      <c r="F550" t="s">
        <v>37</v>
      </c>
      <c r="G550" t="s">
        <v>16</v>
      </c>
      <c r="H550" t="s">
        <v>29</v>
      </c>
      <c r="I550" t="s">
        <v>19</v>
      </c>
      <c r="J550" t="s">
        <v>9</v>
      </c>
      <c r="L550" s="16">
        <v>2900</v>
      </c>
      <c r="M550" s="16">
        <v>8.2857142857142865</v>
      </c>
      <c r="N550" s="16">
        <v>966.66666666666663</v>
      </c>
      <c r="O550" s="1" t="s">
        <v>172</v>
      </c>
      <c r="P550" s="1" t="s">
        <v>474</v>
      </c>
    </row>
    <row r="551" spans="1:16" x14ac:dyDescent="0.25">
      <c r="A551" s="52" t="s">
        <v>1148</v>
      </c>
      <c r="B551" s="52" t="s">
        <v>103</v>
      </c>
      <c r="C551" s="35">
        <v>2900</v>
      </c>
      <c r="D551" s="53">
        <v>4</v>
      </c>
      <c r="E551" s="53">
        <v>185</v>
      </c>
      <c r="F551" s="52" t="s">
        <v>41</v>
      </c>
      <c r="G551" s="52" t="s">
        <v>16</v>
      </c>
      <c r="H551" s="52" t="s">
        <v>29</v>
      </c>
      <c r="I551" s="52" t="s">
        <v>19</v>
      </c>
      <c r="J551" s="52" t="s">
        <v>9</v>
      </c>
      <c r="K551" s="52"/>
      <c r="L551" s="35">
        <v>2900</v>
      </c>
      <c r="M551" s="35">
        <v>15.675675675675675</v>
      </c>
      <c r="N551" s="35">
        <v>725</v>
      </c>
      <c r="O551" s="38" t="s">
        <v>172</v>
      </c>
      <c r="P551" s="38" t="s">
        <v>474</v>
      </c>
    </row>
    <row r="552" spans="1:16" x14ac:dyDescent="0.25">
      <c r="A552" s="52" t="s">
        <v>713</v>
      </c>
      <c r="B552" s="52" t="s">
        <v>103</v>
      </c>
      <c r="C552" s="35">
        <v>2900</v>
      </c>
      <c r="D552" s="53">
        <v>2</v>
      </c>
      <c r="E552" s="53">
        <v>90</v>
      </c>
      <c r="F552" s="52" t="s">
        <v>41</v>
      </c>
      <c r="G552" s="52" t="s">
        <v>16</v>
      </c>
      <c r="H552" s="52" t="s">
        <v>29</v>
      </c>
      <c r="I552" s="52" t="s">
        <v>19</v>
      </c>
      <c r="J552" s="52" t="s">
        <v>20</v>
      </c>
      <c r="K552" s="52"/>
      <c r="L552" s="35">
        <v>2900</v>
      </c>
      <c r="M552" s="35">
        <v>32.222222222222221</v>
      </c>
      <c r="N552" s="35">
        <v>1450</v>
      </c>
      <c r="O552" s="38" t="s">
        <v>172</v>
      </c>
      <c r="P552" s="38" t="s">
        <v>160</v>
      </c>
    </row>
    <row r="553" spans="1:16" x14ac:dyDescent="0.25">
      <c r="A553" s="52" t="s">
        <v>496</v>
      </c>
      <c r="B553" s="52" t="s">
        <v>103</v>
      </c>
      <c r="C553" s="35">
        <v>2900</v>
      </c>
      <c r="D553" s="53">
        <v>3</v>
      </c>
      <c r="E553" s="53">
        <v>130</v>
      </c>
      <c r="F553" s="52" t="s">
        <v>17</v>
      </c>
      <c r="G553" s="52" t="s">
        <v>16</v>
      </c>
      <c r="H553" s="52" t="s">
        <v>29</v>
      </c>
      <c r="I553" s="52" t="s">
        <v>19</v>
      </c>
      <c r="J553" s="52" t="s">
        <v>88</v>
      </c>
      <c r="K553" s="52">
        <v>150</v>
      </c>
      <c r="L553" s="35">
        <v>3050</v>
      </c>
      <c r="M553" s="35">
        <v>23.46153846153846</v>
      </c>
      <c r="N553" s="35">
        <v>1016.6666666666666</v>
      </c>
      <c r="O553" s="38" t="s">
        <v>172</v>
      </c>
      <c r="P553" s="38" t="s">
        <v>160</v>
      </c>
    </row>
    <row r="554" spans="1:16" x14ac:dyDescent="0.25">
      <c r="A554" s="52" t="s">
        <v>7220</v>
      </c>
      <c r="B554" s="52" t="s">
        <v>4571</v>
      </c>
      <c r="C554" s="35">
        <v>2900</v>
      </c>
      <c r="D554" s="53">
        <v>4</v>
      </c>
      <c r="E554" s="53">
        <v>167</v>
      </c>
      <c r="F554" s="52" t="s">
        <v>17</v>
      </c>
      <c r="G554" s="52" t="s">
        <v>16</v>
      </c>
      <c r="H554" s="52" t="s">
        <v>29</v>
      </c>
      <c r="I554" s="52" t="s">
        <v>19</v>
      </c>
      <c r="J554" s="52" t="s">
        <v>9</v>
      </c>
      <c r="K554" s="52"/>
      <c r="L554" s="35">
        <v>2900</v>
      </c>
      <c r="M554" s="35">
        <v>17.365269461077844</v>
      </c>
      <c r="N554" s="35">
        <v>725</v>
      </c>
      <c r="O554" s="38" t="s">
        <v>172</v>
      </c>
      <c r="P554" s="38" t="s">
        <v>160</v>
      </c>
    </row>
    <row r="555" spans="1:16" x14ac:dyDescent="0.25">
      <c r="A555" s="52" t="s">
        <v>1074</v>
      </c>
      <c r="B555" s="52" t="s">
        <v>103</v>
      </c>
      <c r="C555" s="35">
        <v>2900</v>
      </c>
      <c r="D555" s="53">
        <v>3</v>
      </c>
      <c r="E555" s="53">
        <v>135</v>
      </c>
      <c r="F555" s="52" t="s">
        <v>35</v>
      </c>
      <c r="G555" s="52" t="s">
        <v>16</v>
      </c>
      <c r="H555" s="52" t="s">
        <v>29</v>
      </c>
      <c r="I555" s="52" t="s">
        <v>19</v>
      </c>
      <c r="J555" s="52" t="s">
        <v>9</v>
      </c>
      <c r="K555" s="52"/>
      <c r="L555" s="35">
        <v>2900</v>
      </c>
      <c r="M555" s="35">
        <v>21.481481481481481</v>
      </c>
      <c r="N555" s="35">
        <v>966.66666666666663</v>
      </c>
      <c r="O555" s="38" t="s">
        <v>172</v>
      </c>
      <c r="P555" s="38" t="s">
        <v>475</v>
      </c>
    </row>
    <row r="556" spans="1:16" x14ac:dyDescent="0.25">
      <c r="A556" s="52" t="s">
        <v>7136</v>
      </c>
      <c r="B556" s="52" t="s">
        <v>4571</v>
      </c>
      <c r="C556" s="35">
        <v>2900</v>
      </c>
      <c r="D556" s="53">
        <v>2</v>
      </c>
      <c r="E556" s="53">
        <v>130</v>
      </c>
      <c r="F556" s="52" t="s">
        <v>35</v>
      </c>
      <c r="G556" s="52" t="s">
        <v>16</v>
      </c>
      <c r="H556" s="52" t="s">
        <v>29</v>
      </c>
      <c r="I556" s="52" t="s">
        <v>30</v>
      </c>
      <c r="J556" s="52" t="s">
        <v>9</v>
      </c>
      <c r="K556" s="52"/>
      <c r="L556" s="35">
        <v>2900</v>
      </c>
      <c r="M556" s="35">
        <v>22.307692307692307</v>
      </c>
      <c r="N556" s="35">
        <v>1450</v>
      </c>
      <c r="O556" s="38" t="s">
        <v>172</v>
      </c>
      <c r="P556" s="38" t="s">
        <v>7052</v>
      </c>
    </row>
    <row r="557" spans="1:16" x14ac:dyDescent="0.25">
      <c r="A557" s="52" t="s">
        <v>7137</v>
      </c>
      <c r="B557" s="52" t="s">
        <v>4571</v>
      </c>
      <c r="C557" s="35">
        <v>2900</v>
      </c>
      <c r="D557" s="53">
        <v>2</v>
      </c>
      <c r="E557" s="53">
        <v>130</v>
      </c>
      <c r="F557" s="52" t="s">
        <v>35</v>
      </c>
      <c r="G557" s="52" t="s">
        <v>16</v>
      </c>
      <c r="H557" s="52" t="s">
        <v>29</v>
      </c>
      <c r="I557" s="52" t="s">
        <v>30</v>
      </c>
      <c r="J557" s="52" t="s">
        <v>9</v>
      </c>
      <c r="K557" s="52"/>
      <c r="L557" s="35">
        <v>2900</v>
      </c>
      <c r="M557" s="35">
        <v>22.307692307692307</v>
      </c>
      <c r="N557" s="35">
        <v>1450</v>
      </c>
      <c r="O557" s="38" t="s">
        <v>172</v>
      </c>
      <c r="P557" s="38" t="s">
        <v>7052</v>
      </c>
    </row>
    <row r="558" spans="1:16" x14ac:dyDescent="0.25">
      <c r="A558" s="52" t="s">
        <v>7138</v>
      </c>
      <c r="B558" s="52" t="s">
        <v>4571</v>
      </c>
      <c r="C558" s="35">
        <v>2900</v>
      </c>
      <c r="D558" s="53">
        <v>2</v>
      </c>
      <c r="E558" s="53">
        <v>130</v>
      </c>
      <c r="F558" s="52" t="s">
        <v>35</v>
      </c>
      <c r="G558" s="52" t="s">
        <v>16</v>
      </c>
      <c r="H558" s="52" t="s">
        <v>29</v>
      </c>
      <c r="I558" s="52" t="s">
        <v>30</v>
      </c>
      <c r="J558" s="52" t="s">
        <v>9</v>
      </c>
      <c r="K558" s="52"/>
      <c r="L558" s="35">
        <v>2900</v>
      </c>
      <c r="M558" s="35">
        <v>22.307692307692307</v>
      </c>
      <c r="N558" s="35">
        <v>1450</v>
      </c>
      <c r="O558" s="38" t="s">
        <v>172</v>
      </c>
      <c r="P558" s="38" t="s">
        <v>7052</v>
      </c>
    </row>
    <row r="559" spans="1:16" x14ac:dyDescent="0.25">
      <c r="A559" s="52" t="s">
        <v>7139</v>
      </c>
      <c r="B559" s="52" t="s">
        <v>4571</v>
      </c>
      <c r="C559" s="35">
        <v>2900</v>
      </c>
      <c r="D559" s="53">
        <v>2</v>
      </c>
      <c r="E559" s="53">
        <v>130</v>
      </c>
      <c r="F559" s="52" t="s">
        <v>35</v>
      </c>
      <c r="G559" s="52" t="s">
        <v>16</v>
      </c>
      <c r="H559" s="52" t="s">
        <v>29</v>
      </c>
      <c r="I559" s="52" t="s">
        <v>30</v>
      </c>
      <c r="J559" s="52" t="s">
        <v>9</v>
      </c>
      <c r="K559" s="52"/>
      <c r="L559" s="35">
        <v>2900</v>
      </c>
      <c r="M559" s="35">
        <v>22.307692307692307</v>
      </c>
      <c r="N559" s="35">
        <v>1450</v>
      </c>
      <c r="O559" s="38" t="s">
        <v>172</v>
      </c>
      <c r="P559" s="38" t="s">
        <v>7052</v>
      </c>
    </row>
    <row r="560" spans="1:16" x14ac:dyDescent="0.25">
      <c r="A560" s="52" t="s">
        <v>7141</v>
      </c>
      <c r="B560" s="52" t="s">
        <v>4571</v>
      </c>
      <c r="C560" s="35">
        <v>2900</v>
      </c>
      <c r="D560" s="53">
        <v>3</v>
      </c>
      <c r="E560" s="53">
        <v>125</v>
      </c>
      <c r="F560" s="52" t="s">
        <v>35</v>
      </c>
      <c r="G560" s="52" t="s">
        <v>16</v>
      </c>
      <c r="H560" s="52" t="s">
        <v>29</v>
      </c>
      <c r="I560" s="52" t="s">
        <v>19</v>
      </c>
      <c r="J560" s="52" t="s">
        <v>9</v>
      </c>
      <c r="K560" s="52"/>
      <c r="L560" s="35">
        <v>2900</v>
      </c>
      <c r="M560" s="35">
        <v>23.2</v>
      </c>
      <c r="N560" s="35">
        <v>966.66666666666663</v>
      </c>
      <c r="O560" s="38" t="s">
        <v>172</v>
      </c>
      <c r="P560" s="38" t="s">
        <v>7052</v>
      </c>
    </row>
    <row r="561" spans="1:16" x14ac:dyDescent="0.25">
      <c r="A561" s="52" t="s">
        <v>7144</v>
      </c>
      <c r="B561" s="52" t="s">
        <v>4571</v>
      </c>
      <c r="C561" s="35">
        <v>2900</v>
      </c>
      <c r="D561" s="53">
        <v>3</v>
      </c>
      <c r="E561" s="53">
        <v>123</v>
      </c>
      <c r="F561" s="52" t="s">
        <v>35</v>
      </c>
      <c r="G561" s="52" t="s">
        <v>16</v>
      </c>
      <c r="H561" s="52" t="s">
        <v>29</v>
      </c>
      <c r="I561" s="52" t="s">
        <v>19</v>
      </c>
      <c r="J561" s="52" t="s">
        <v>9</v>
      </c>
      <c r="K561" s="52"/>
      <c r="L561" s="35">
        <v>2900</v>
      </c>
      <c r="M561" s="35">
        <v>23.577235772357724</v>
      </c>
      <c r="N561" s="35">
        <v>966.66666666666663</v>
      </c>
      <c r="O561" s="38" t="s">
        <v>172</v>
      </c>
      <c r="P561" s="38" t="s">
        <v>7052</v>
      </c>
    </row>
    <row r="562" spans="1:16" x14ac:dyDescent="0.25">
      <c r="A562" t="s">
        <v>1354</v>
      </c>
      <c r="B562" t="s">
        <v>103</v>
      </c>
      <c r="C562" s="16">
        <v>2895</v>
      </c>
      <c r="D562" s="17">
        <v>4</v>
      </c>
      <c r="E562" s="17">
        <v>164</v>
      </c>
      <c r="F562" t="s">
        <v>22</v>
      </c>
      <c r="G562" t="s">
        <v>22</v>
      </c>
      <c r="H562" t="s">
        <v>23</v>
      </c>
      <c r="I562" t="s">
        <v>23</v>
      </c>
      <c r="J562" t="s">
        <v>9</v>
      </c>
      <c r="L562" s="16">
        <v>2895</v>
      </c>
      <c r="M562" s="16">
        <v>17.652439024390244</v>
      </c>
      <c r="N562" s="16">
        <v>723.75</v>
      </c>
      <c r="O562" s="1" t="s">
        <v>172</v>
      </c>
      <c r="P562" s="1" t="s">
        <v>475</v>
      </c>
    </row>
    <row r="563" spans="1:16" x14ac:dyDescent="0.25">
      <c r="A563" t="s">
        <v>822</v>
      </c>
      <c r="B563" t="s">
        <v>103</v>
      </c>
      <c r="C563" s="16">
        <v>2855</v>
      </c>
      <c r="D563" s="17">
        <v>2</v>
      </c>
      <c r="E563" s="17">
        <v>67</v>
      </c>
      <c r="F563" t="s">
        <v>87</v>
      </c>
      <c r="G563" t="s">
        <v>16</v>
      </c>
      <c r="H563" t="s">
        <v>29</v>
      </c>
      <c r="I563" t="s">
        <v>19</v>
      </c>
      <c r="J563" t="s">
        <v>20</v>
      </c>
      <c r="L563" s="16">
        <v>2855</v>
      </c>
      <c r="M563" s="16">
        <v>42.611940298507463</v>
      </c>
      <c r="N563" s="16">
        <v>1427.5</v>
      </c>
      <c r="O563" s="1" t="s">
        <v>172</v>
      </c>
      <c r="P563" s="1" t="s">
        <v>160</v>
      </c>
    </row>
    <row r="564" spans="1:16" x14ac:dyDescent="0.25">
      <c r="A564" s="52" t="s">
        <v>558</v>
      </c>
      <c r="B564" s="52" t="s">
        <v>103</v>
      </c>
      <c r="C564" s="35">
        <v>2855</v>
      </c>
      <c r="D564" s="53">
        <v>2</v>
      </c>
      <c r="E564" s="53">
        <v>66</v>
      </c>
      <c r="F564" s="52" t="s">
        <v>35</v>
      </c>
      <c r="G564" s="52" t="s">
        <v>16</v>
      </c>
      <c r="H564" s="52" t="s">
        <v>29</v>
      </c>
      <c r="I564" s="52" t="s">
        <v>19</v>
      </c>
      <c r="J564" s="52" t="s">
        <v>20</v>
      </c>
      <c r="K564" s="52"/>
      <c r="L564" s="35">
        <v>2855</v>
      </c>
      <c r="M564" s="35">
        <v>43.257575757575758</v>
      </c>
      <c r="N564" s="35">
        <v>1427.5</v>
      </c>
      <c r="O564" s="38" t="s">
        <v>172</v>
      </c>
      <c r="P564" s="38" t="s">
        <v>160</v>
      </c>
    </row>
    <row r="565" spans="1:16" x14ac:dyDescent="0.25">
      <c r="A565" t="s">
        <v>498</v>
      </c>
      <c r="B565" t="s">
        <v>103</v>
      </c>
      <c r="C565" s="16">
        <v>2850</v>
      </c>
      <c r="D565" s="17">
        <v>3</v>
      </c>
      <c r="E565" s="17">
        <v>115</v>
      </c>
      <c r="F565" t="s">
        <v>52</v>
      </c>
      <c r="G565" t="s">
        <v>16</v>
      </c>
      <c r="H565" t="s">
        <v>29</v>
      </c>
      <c r="I565" t="s">
        <v>19</v>
      </c>
      <c r="J565" t="s">
        <v>88</v>
      </c>
      <c r="K565">
        <v>150</v>
      </c>
      <c r="L565" s="16">
        <v>3000</v>
      </c>
      <c r="M565" s="16">
        <v>26.086956521739129</v>
      </c>
      <c r="N565" s="16">
        <v>1000</v>
      </c>
      <c r="O565" s="1" t="s">
        <v>172</v>
      </c>
      <c r="P565" s="1" t="s">
        <v>160</v>
      </c>
    </row>
    <row r="566" spans="1:16" x14ac:dyDescent="0.25">
      <c r="A566" t="s">
        <v>756</v>
      </c>
      <c r="B566" t="s">
        <v>103</v>
      </c>
      <c r="C566" s="16">
        <v>2850</v>
      </c>
      <c r="D566" s="17">
        <v>3</v>
      </c>
      <c r="E566" s="17">
        <v>142</v>
      </c>
      <c r="F566" t="s">
        <v>37</v>
      </c>
      <c r="G566" t="s">
        <v>16</v>
      </c>
      <c r="H566" t="s">
        <v>29</v>
      </c>
      <c r="I566" t="s">
        <v>19</v>
      </c>
      <c r="J566" t="s">
        <v>20</v>
      </c>
      <c r="L566" s="16">
        <v>2850</v>
      </c>
      <c r="M566" s="16">
        <v>20.070422535211268</v>
      </c>
      <c r="N566" s="16">
        <v>950</v>
      </c>
      <c r="O566" s="1" t="s">
        <v>172</v>
      </c>
      <c r="P566" s="1" t="s">
        <v>160</v>
      </c>
    </row>
    <row r="567" spans="1:16" x14ac:dyDescent="0.25">
      <c r="A567" s="52" t="s">
        <v>679</v>
      </c>
      <c r="B567" s="52" t="s">
        <v>103</v>
      </c>
      <c r="C567" s="35">
        <v>2815</v>
      </c>
      <c r="D567" s="53">
        <v>1</v>
      </c>
      <c r="E567" s="53">
        <v>80</v>
      </c>
      <c r="F567" s="52" t="s">
        <v>41</v>
      </c>
      <c r="G567" s="52" t="s">
        <v>16</v>
      </c>
      <c r="H567" s="52" t="s">
        <v>29</v>
      </c>
      <c r="I567" s="52" t="s">
        <v>19</v>
      </c>
      <c r="J567" s="52" t="s">
        <v>20</v>
      </c>
      <c r="K567" s="52"/>
      <c r="L567" s="35">
        <v>2815</v>
      </c>
      <c r="M567" s="35">
        <v>35.1875</v>
      </c>
      <c r="N567" s="35">
        <v>2815</v>
      </c>
      <c r="O567" s="38" t="s">
        <v>172</v>
      </c>
      <c r="P567" s="38" t="s">
        <v>160</v>
      </c>
    </row>
    <row r="568" spans="1:16" x14ac:dyDescent="0.25">
      <c r="A568" t="s">
        <v>7959</v>
      </c>
      <c r="B568" t="s">
        <v>4571</v>
      </c>
      <c r="C568" s="35">
        <v>2800</v>
      </c>
      <c r="D568" s="17">
        <v>3</v>
      </c>
      <c r="E568" s="17">
        <v>250</v>
      </c>
      <c r="F568" t="s">
        <v>22</v>
      </c>
      <c r="G568" t="s">
        <v>22</v>
      </c>
      <c r="H568" t="s">
        <v>23</v>
      </c>
      <c r="I568" t="s">
        <v>23</v>
      </c>
      <c r="J568" t="s">
        <v>9</v>
      </c>
      <c r="L568" s="35">
        <v>2800</v>
      </c>
      <c r="M568" s="35">
        <v>11.2</v>
      </c>
      <c r="N568" s="35">
        <v>933.33333333333337</v>
      </c>
      <c r="O568" s="38" t="s">
        <v>172</v>
      </c>
      <c r="P568" s="38" t="s">
        <v>4582</v>
      </c>
    </row>
    <row r="569" spans="1:16" x14ac:dyDescent="0.25">
      <c r="A569" t="s">
        <v>887</v>
      </c>
      <c r="B569" t="s">
        <v>103</v>
      </c>
      <c r="C569" s="16">
        <v>2800</v>
      </c>
      <c r="D569" s="17">
        <v>2</v>
      </c>
      <c r="E569" s="17">
        <v>70</v>
      </c>
      <c r="F569" t="s">
        <v>56</v>
      </c>
      <c r="G569" t="s">
        <v>16</v>
      </c>
      <c r="H569" t="s">
        <v>18</v>
      </c>
      <c r="I569" t="s">
        <v>19</v>
      </c>
      <c r="J569" t="s">
        <v>20</v>
      </c>
      <c r="L569" s="16">
        <v>2800</v>
      </c>
      <c r="M569" s="16">
        <v>40</v>
      </c>
      <c r="N569" s="16">
        <v>1400</v>
      </c>
      <c r="O569" s="1" t="s">
        <v>172</v>
      </c>
      <c r="P569" s="1" t="s">
        <v>160</v>
      </c>
    </row>
    <row r="570" spans="1:16" x14ac:dyDescent="0.25">
      <c r="A570" t="s">
        <v>7443</v>
      </c>
      <c r="B570" t="s">
        <v>4571</v>
      </c>
      <c r="C570" s="35">
        <v>2800</v>
      </c>
      <c r="D570" s="17">
        <v>3</v>
      </c>
      <c r="E570" s="17">
        <v>105</v>
      </c>
      <c r="F570" t="s">
        <v>56</v>
      </c>
      <c r="G570" t="s">
        <v>16</v>
      </c>
      <c r="H570" t="s">
        <v>18</v>
      </c>
      <c r="I570" t="s">
        <v>19</v>
      </c>
      <c r="J570" t="s">
        <v>9</v>
      </c>
      <c r="L570" s="35">
        <v>2800</v>
      </c>
      <c r="M570" s="35">
        <v>26.666666666666668</v>
      </c>
      <c r="N570" s="35">
        <v>933.33333333333337</v>
      </c>
      <c r="O570" s="38" t="s">
        <v>172</v>
      </c>
      <c r="P570" s="38" t="s">
        <v>4582</v>
      </c>
    </row>
    <row r="571" spans="1:16" x14ac:dyDescent="0.25">
      <c r="A571" t="s">
        <v>857</v>
      </c>
      <c r="B571" t="s">
        <v>103</v>
      </c>
      <c r="C571" s="16">
        <v>2800</v>
      </c>
      <c r="D571" s="17">
        <v>3</v>
      </c>
      <c r="E571" s="17">
        <v>136</v>
      </c>
      <c r="F571" t="s">
        <v>56</v>
      </c>
      <c r="G571" t="s">
        <v>16</v>
      </c>
      <c r="H571" t="s">
        <v>29</v>
      </c>
      <c r="I571" t="s">
        <v>19</v>
      </c>
      <c r="J571" t="s">
        <v>20</v>
      </c>
      <c r="L571" s="16">
        <v>2800</v>
      </c>
      <c r="M571" s="16">
        <v>20.588235294117649</v>
      </c>
      <c r="N571" s="16">
        <v>933.33333333333337</v>
      </c>
      <c r="O571" s="1" t="s">
        <v>172</v>
      </c>
      <c r="P571" s="1" t="s">
        <v>160</v>
      </c>
    </row>
    <row r="572" spans="1:16" x14ac:dyDescent="0.25">
      <c r="A572" t="s">
        <v>7420</v>
      </c>
      <c r="B572" t="s">
        <v>4571</v>
      </c>
      <c r="C572" s="35">
        <v>2800</v>
      </c>
      <c r="D572" s="17">
        <v>3</v>
      </c>
      <c r="E572" s="17">
        <v>180</v>
      </c>
      <c r="F572" t="s">
        <v>56</v>
      </c>
      <c r="G572" t="s">
        <v>16</v>
      </c>
      <c r="H572" t="s">
        <v>29</v>
      </c>
      <c r="I572" t="s">
        <v>19</v>
      </c>
      <c r="J572" t="s">
        <v>9</v>
      </c>
      <c r="L572" s="35">
        <v>2800</v>
      </c>
      <c r="M572" s="35">
        <v>15.555555555555555</v>
      </c>
      <c r="N572" s="35">
        <v>933.33333333333337</v>
      </c>
      <c r="O572" s="38" t="s">
        <v>172</v>
      </c>
      <c r="P572" s="38" t="s">
        <v>4582</v>
      </c>
    </row>
    <row r="573" spans="1:16" x14ac:dyDescent="0.25">
      <c r="A573" t="s">
        <v>966</v>
      </c>
      <c r="B573" t="s">
        <v>103</v>
      </c>
      <c r="C573" s="16">
        <v>2800</v>
      </c>
      <c r="D573" s="17">
        <v>3</v>
      </c>
      <c r="E573" s="17">
        <v>96</v>
      </c>
      <c r="F573" t="s">
        <v>52</v>
      </c>
      <c r="G573" t="s">
        <v>16</v>
      </c>
      <c r="H573" t="s">
        <v>29</v>
      </c>
      <c r="I573" t="s">
        <v>30</v>
      </c>
      <c r="J573" t="s">
        <v>20</v>
      </c>
      <c r="L573" s="16">
        <v>2800</v>
      </c>
      <c r="M573" s="16">
        <v>29.166666666666668</v>
      </c>
      <c r="N573" s="16">
        <v>933.33333333333337</v>
      </c>
      <c r="O573" s="1" t="s">
        <v>172</v>
      </c>
      <c r="P573" s="1" t="s">
        <v>160</v>
      </c>
    </row>
    <row r="574" spans="1:16" x14ac:dyDescent="0.25">
      <c r="A574" t="s">
        <v>1191</v>
      </c>
      <c r="B574" t="s">
        <v>103</v>
      </c>
      <c r="C574" s="16">
        <v>2800</v>
      </c>
      <c r="D574" s="17">
        <v>5</v>
      </c>
      <c r="E574" s="17">
        <v>200</v>
      </c>
      <c r="F574" t="s">
        <v>37</v>
      </c>
      <c r="G574" t="s">
        <v>16</v>
      </c>
      <c r="H574" t="s">
        <v>29</v>
      </c>
      <c r="I574" t="s">
        <v>19</v>
      </c>
      <c r="J574" t="s">
        <v>9</v>
      </c>
      <c r="L574" s="16">
        <v>2800</v>
      </c>
      <c r="M574" s="16">
        <v>14</v>
      </c>
      <c r="N574" s="16">
        <v>560</v>
      </c>
      <c r="O574" s="1" t="s">
        <v>172</v>
      </c>
      <c r="P574" s="1" t="s">
        <v>474</v>
      </c>
    </row>
    <row r="575" spans="1:16" x14ac:dyDescent="0.25">
      <c r="A575" t="s">
        <v>745</v>
      </c>
      <c r="B575" t="s">
        <v>103</v>
      </c>
      <c r="C575" s="16">
        <v>2800</v>
      </c>
      <c r="D575" s="17">
        <v>2</v>
      </c>
      <c r="E575" s="17">
        <v>76</v>
      </c>
      <c r="F575" t="s">
        <v>37</v>
      </c>
      <c r="G575" t="s">
        <v>16</v>
      </c>
      <c r="H575" t="s">
        <v>29</v>
      </c>
      <c r="I575" t="s">
        <v>19</v>
      </c>
      <c r="J575" t="s">
        <v>20</v>
      </c>
      <c r="L575" s="16">
        <v>2800</v>
      </c>
      <c r="M575" s="16">
        <v>36.842105263157897</v>
      </c>
      <c r="N575" s="16">
        <v>1400</v>
      </c>
      <c r="O575" s="1" t="s">
        <v>172</v>
      </c>
      <c r="P575" s="1" t="s">
        <v>160</v>
      </c>
    </row>
    <row r="576" spans="1:16" x14ac:dyDescent="0.25">
      <c r="A576" s="52" t="s">
        <v>7303</v>
      </c>
      <c r="B576" s="52" t="s">
        <v>4571</v>
      </c>
      <c r="C576" s="35">
        <v>2800</v>
      </c>
      <c r="D576" s="53">
        <v>3</v>
      </c>
      <c r="E576" s="53">
        <v>178</v>
      </c>
      <c r="F576" s="52" t="s">
        <v>41</v>
      </c>
      <c r="G576" s="52" t="s">
        <v>16</v>
      </c>
      <c r="H576" s="52" t="s">
        <v>29</v>
      </c>
      <c r="I576" s="52" t="s">
        <v>19</v>
      </c>
      <c r="J576" s="52" t="s">
        <v>9</v>
      </c>
      <c r="K576" s="52"/>
      <c r="L576" s="35">
        <v>2800</v>
      </c>
      <c r="M576" s="35">
        <v>15.730337078651685</v>
      </c>
      <c r="N576" s="35">
        <v>933.33333333333337</v>
      </c>
      <c r="O576" s="38" t="s">
        <v>172</v>
      </c>
      <c r="P576" s="38" t="s">
        <v>7052</v>
      </c>
    </row>
    <row r="577" spans="1:16" x14ac:dyDescent="0.25">
      <c r="A577" s="52" t="s">
        <v>1135</v>
      </c>
      <c r="B577" s="52" t="s">
        <v>103</v>
      </c>
      <c r="C577" s="35">
        <v>2800</v>
      </c>
      <c r="D577" s="53">
        <v>3</v>
      </c>
      <c r="E577" s="53">
        <v>170</v>
      </c>
      <c r="F577" s="52" t="s">
        <v>17</v>
      </c>
      <c r="G577" s="52" t="s">
        <v>16</v>
      </c>
      <c r="H577" s="52" t="s">
        <v>29</v>
      </c>
      <c r="I577" s="52" t="s">
        <v>19</v>
      </c>
      <c r="J577" s="52" t="s">
        <v>9</v>
      </c>
      <c r="K577" s="52"/>
      <c r="L577" s="35">
        <v>2800</v>
      </c>
      <c r="M577" s="35">
        <v>16.470588235294116</v>
      </c>
      <c r="N577" s="35">
        <v>933.33333333333337</v>
      </c>
      <c r="O577" s="38" t="s">
        <v>172</v>
      </c>
      <c r="P577" s="38" t="s">
        <v>475</v>
      </c>
    </row>
    <row r="578" spans="1:16" x14ac:dyDescent="0.25">
      <c r="A578" s="52" t="s">
        <v>556</v>
      </c>
      <c r="B578" s="52" t="s">
        <v>103</v>
      </c>
      <c r="C578" s="35">
        <v>2800</v>
      </c>
      <c r="D578" s="53">
        <v>1</v>
      </c>
      <c r="E578" s="53">
        <v>70</v>
      </c>
      <c r="F578" s="52" t="s">
        <v>35</v>
      </c>
      <c r="G578" s="52" t="s">
        <v>16</v>
      </c>
      <c r="H578" s="52" t="s">
        <v>29</v>
      </c>
      <c r="I578" s="52" t="s">
        <v>19</v>
      </c>
      <c r="J578" s="52" t="s">
        <v>20</v>
      </c>
      <c r="K578" s="52"/>
      <c r="L578" s="35">
        <v>2800</v>
      </c>
      <c r="M578" s="35">
        <v>40</v>
      </c>
      <c r="N578" s="35">
        <v>2800</v>
      </c>
      <c r="O578" s="38" t="s">
        <v>172</v>
      </c>
      <c r="P578" s="38" t="s">
        <v>160</v>
      </c>
    </row>
    <row r="579" spans="1:16" x14ac:dyDescent="0.25">
      <c r="A579" s="52" t="s">
        <v>7105</v>
      </c>
      <c r="B579" s="52" t="s">
        <v>4571</v>
      </c>
      <c r="C579" s="35">
        <v>2800</v>
      </c>
      <c r="D579" s="53">
        <v>3</v>
      </c>
      <c r="E579" s="53">
        <v>181</v>
      </c>
      <c r="F579" s="52" t="s">
        <v>35</v>
      </c>
      <c r="G579" s="52" t="s">
        <v>16</v>
      </c>
      <c r="H579" s="52" t="s">
        <v>29</v>
      </c>
      <c r="I579" s="52" t="s">
        <v>19</v>
      </c>
      <c r="J579" s="52" t="s">
        <v>9</v>
      </c>
      <c r="K579" s="52"/>
      <c r="L579" s="35">
        <v>2800</v>
      </c>
      <c r="M579" s="35">
        <v>15.469613259668508</v>
      </c>
      <c r="N579" s="35">
        <v>933.33333333333337</v>
      </c>
      <c r="O579" s="38" t="s">
        <v>172</v>
      </c>
      <c r="P579" s="38" t="s">
        <v>160</v>
      </c>
    </row>
    <row r="580" spans="1:16" x14ac:dyDescent="0.25">
      <c r="A580" s="52" t="s">
        <v>7120</v>
      </c>
      <c r="B580" s="52" t="s">
        <v>4571</v>
      </c>
      <c r="C580" s="35">
        <v>2800</v>
      </c>
      <c r="D580" s="53">
        <v>2</v>
      </c>
      <c r="E580" s="53">
        <v>142</v>
      </c>
      <c r="F580" s="52" t="s">
        <v>35</v>
      </c>
      <c r="G580" s="52" t="s">
        <v>16</v>
      </c>
      <c r="H580" s="52" t="s">
        <v>29</v>
      </c>
      <c r="I580" s="52" t="s">
        <v>19</v>
      </c>
      <c r="J580" s="52" t="s">
        <v>9</v>
      </c>
      <c r="K580" s="52"/>
      <c r="L580" s="35">
        <v>2800</v>
      </c>
      <c r="M580" s="35">
        <v>19.718309859154928</v>
      </c>
      <c r="N580" s="35">
        <v>1400</v>
      </c>
      <c r="O580" s="38" t="s">
        <v>172</v>
      </c>
      <c r="P580" s="38" t="s">
        <v>7052</v>
      </c>
    </row>
    <row r="581" spans="1:16" x14ac:dyDescent="0.25">
      <c r="A581" s="52" t="s">
        <v>7668</v>
      </c>
      <c r="B581" s="52" t="s">
        <v>4571</v>
      </c>
      <c r="C581" s="35">
        <v>2800</v>
      </c>
      <c r="D581" s="53">
        <v>2</v>
      </c>
      <c r="E581" s="53">
        <v>128</v>
      </c>
      <c r="F581" s="52" t="s">
        <v>35</v>
      </c>
      <c r="G581" s="52" t="s">
        <v>16</v>
      </c>
      <c r="H581" s="52" t="s">
        <v>29</v>
      </c>
      <c r="I581" s="52" t="s">
        <v>19</v>
      </c>
      <c r="J581" s="52" t="s">
        <v>20</v>
      </c>
      <c r="K581" s="52"/>
      <c r="L581" s="35">
        <v>2800</v>
      </c>
      <c r="M581" s="35">
        <v>21.875</v>
      </c>
      <c r="N581" s="35">
        <v>1400</v>
      </c>
      <c r="O581" s="38" t="s">
        <v>172</v>
      </c>
      <c r="P581" s="38" t="s">
        <v>7052</v>
      </c>
    </row>
    <row r="582" spans="1:16" x14ac:dyDescent="0.25">
      <c r="A582" t="s">
        <v>1333</v>
      </c>
      <c r="B582" t="s">
        <v>103</v>
      </c>
      <c r="C582" s="16">
        <v>2750</v>
      </c>
      <c r="D582" s="17">
        <v>5</v>
      </c>
      <c r="E582" s="17">
        <v>300</v>
      </c>
      <c r="F582" t="s">
        <v>22</v>
      </c>
      <c r="G582" t="s">
        <v>22</v>
      </c>
      <c r="H582" t="s">
        <v>23</v>
      </c>
      <c r="I582" t="s">
        <v>23</v>
      </c>
      <c r="J582" t="s">
        <v>9</v>
      </c>
      <c r="L582" s="16">
        <v>2750</v>
      </c>
      <c r="M582" s="16">
        <v>9.1666666666666661</v>
      </c>
      <c r="N582" s="16">
        <v>550</v>
      </c>
      <c r="O582" s="1" t="s">
        <v>172</v>
      </c>
      <c r="P582" s="1" t="s">
        <v>474</v>
      </c>
    </row>
    <row r="583" spans="1:16" x14ac:dyDescent="0.25">
      <c r="A583" s="52" t="s">
        <v>950</v>
      </c>
      <c r="B583" s="52" t="s">
        <v>103</v>
      </c>
      <c r="C583" s="35">
        <v>2750</v>
      </c>
      <c r="D583" s="53">
        <v>2</v>
      </c>
      <c r="E583" s="53">
        <v>92</v>
      </c>
      <c r="F583" s="52" t="s">
        <v>41</v>
      </c>
      <c r="G583" s="52" t="s">
        <v>16</v>
      </c>
      <c r="H583" s="52" t="s">
        <v>29</v>
      </c>
      <c r="I583" s="52" t="s">
        <v>30</v>
      </c>
      <c r="J583" s="52" t="s">
        <v>20</v>
      </c>
      <c r="K583" s="52"/>
      <c r="L583" s="35">
        <v>2750</v>
      </c>
      <c r="M583" s="35">
        <v>29.891304347826086</v>
      </c>
      <c r="N583" s="35">
        <v>1375</v>
      </c>
      <c r="O583" s="38" t="s">
        <v>172</v>
      </c>
      <c r="P583" s="38" t="s">
        <v>160</v>
      </c>
    </row>
    <row r="584" spans="1:16" x14ac:dyDescent="0.25">
      <c r="A584" s="52" t="s">
        <v>7304</v>
      </c>
      <c r="B584" s="52" t="s">
        <v>4571</v>
      </c>
      <c r="C584" s="35">
        <v>2750</v>
      </c>
      <c r="D584" s="53">
        <v>4</v>
      </c>
      <c r="E584" s="53">
        <v>170</v>
      </c>
      <c r="F584" s="52" t="s">
        <v>41</v>
      </c>
      <c r="G584" s="52" t="s">
        <v>16</v>
      </c>
      <c r="H584" s="52" t="s">
        <v>29</v>
      </c>
      <c r="I584" s="52" t="s">
        <v>19</v>
      </c>
      <c r="J584" s="52" t="s">
        <v>9</v>
      </c>
      <c r="K584" s="52"/>
      <c r="L584" s="35">
        <v>2750</v>
      </c>
      <c r="M584" s="35">
        <v>16.176470588235293</v>
      </c>
      <c r="N584" s="35">
        <v>687.5</v>
      </c>
      <c r="O584" s="38" t="s">
        <v>172</v>
      </c>
      <c r="P584" s="38" t="s">
        <v>160</v>
      </c>
    </row>
    <row r="585" spans="1:16" x14ac:dyDescent="0.25">
      <c r="A585" s="52" t="s">
        <v>7786</v>
      </c>
      <c r="B585" s="52" t="s">
        <v>4571</v>
      </c>
      <c r="C585" s="35">
        <v>2750</v>
      </c>
      <c r="D585" s="53">
        <v>3</v>
      </c>
      <c r="E585" s="53">
        <v>115</v>
      </c>
      <c r="F585" s="52" t="s">
        <v>41</v>
      </c>
      <c r="G585" s="52" t="s">
        <v>16</v>
      </c>
      <c r="H585" s="52" t="s">
        <v>29</v>
      </c>
      <c r="I585" s="52" t="s">
        <v>19</v>
      </c>
      <c r="J585" s="52" t="s">
        <v>20</v>
      </c>
      <c r="K585" s="52"/>
      <c r="L585" s="35">
        <v>2750</v>
      </c>
      <c r="M585" s="35">
        <v>23.913043478260871</v>
      </c>
      <c r="N585" s="35">
        <v>916.66666666666663</v>
      </c>
      <c r="O585" s="38" t="s">
        <v>172</v>
      </c>
      <c r="P585" s="38" t="s">
        <v>160</v>
      </c>
    </row>
    <row r="586" spans="1:16" x14ac:dyDescent="0.25">
      <c r="A586" s="52" t="s">
        <v>7787</v>
      </c>
      <c r="B586" s="52" t="s">
        <v>4571</v>
      </c>
      <c r="C586" s="35">
        <v>2750</v>
      </c>
      <c r="D586" s="53">
        <v>3</v>
      </c>
      <c r="E586" s="53">
        <v>115</v>
      </c>
      <c r="F586" s="52" t="s">
        <v>41</v>
      </c>
      <c r="G586" s="52" t="s">
        <v>16</v>
      </c>
      <c r="H586" s="52" t="s">
        <v>29</v>
      </c>
      <c r="I586" s="52" t="s">
        <v>19</v>
      </c>
      <c r="J586" s="52" t="s">
        <v>20</v>
      </c>
      <c r="K586" s="52"/>
      <c r="L586" s="35">
        <v>2750</v>
      </c>
      <c r="M586" s="35">
        <v>23.913043478260871</v>
      </c>
      <c r="N586" s="35">
        <v>916.66666666666663</v>
      </c>
      <c r="O586" s="38" t="s">
        <v>172</v>
      </c>
      <c r="P586" s="38" t="s">
        <v>160</v>
      </c>
    </row>
    <row r="587" spans="1:16" x14ac:dyDescent="0.25">
      <c r="A587" s="52" t="s">
        <v>391</v>
      </c>
      <c r="B587" s="52" t="s">
        <v>104</v>
      </c>
      <c r="C587" s="35">
        <v>2750</v>
      </c>
      <c r="D587" s="53">
        <v>4</v>
      </c>
      <c r="E587" s="52">
        <v>180</v>
      </c>
      <c r="F587" s="52" t="s">
        <v>17</v>
      </c>
      <c r="G587" s="52" t="s">
        <v>16</v>
      </c>
      <c r="H587" s="52" t="s">
        <v>29</v>
      </c>
      <c r="I587" s="52" t="s">
        <v>19</v>
      </c>
      <c r="J587" s="52" t="s">
        <v>9</v>
      </c>
      <c r="K587" s="52"/>
      <c r="L587" s="56">
        <v>2750</v>
      </c>
      <c r="M587" s="56">
        <v>15.277777777777779</v>
      </c>
      <c r="N587" s="56">
        <v>687.5</v>
      </c>
      <c r="O587" s="52" t="s">
        <v>183</v>
      </c>
      <c r="P587" s="52" t="s">
        <v>160</v>
      </c>
    </row>
    <row r="588" spans="1:16" x14ac:dyDescent="0.25">
      <c r="A588" s="52" t="s">
        <v>7274</v>
      </c>
      <c r="B588" s="52" t="s">
        <v>4571</v>
      </c>
      <c r="C588" s="35">
        <v>2750</v>
      </c>
      <c r="D588" s="53">
        <v>2</v>
      </c>
      <c r="E588" s="53">
        <v>90</v>
      </c>
      <c r="F588" s="52" t="s">
        <v>17</v>
      </c>
      <c r="G588" s="52" t="s">
        <v>16</v>
      </c>
      <c r="H588" s="52" t="s">
        <v>29</v>
      </c>
      <c r="I588" s="52" t="s">
        <v>30</v>
      </c>
      <c r="J588" s="52" t="s">
        <v>9</v>
      </c>
      <c r="K588" s="52"/>
      <c r="L588" s="35">
        <v>2750</v>
      </c>
      <c r="M588" s="35">
        <v>30.555555555555557</v>
      </c>
      <c r="N588" s="35">
        <v>1375</v>
      </c>
      <c r="O588" s="38" t="s">
        <v>172</v>
      </c>
      <c r="P588" s="38" t="s">
        <v>7052</v>
      </c>
    </row>
    <row r="589" spans="1:16" x14ac:dyDescent="0.25">
      <c r="A589" s="52" t="s">
        <v>7275</v>
      </c>
      <c r="B589" s="52" t="s">
        <v>4571</v>
      </c>
      <c r="C589" s="35">
        <v>2750</v>
      </c>
      <c r="D589" s="53">
        <v>2</v>
      </c>
      <c r="E589" s="53">
        <v>90</v>
      </c>
      <c r="F589" s="52" t="s">
        <v>17</v>
      </c>
      <c r="G589" s="52" t="s">
        <v>16</v>
      </c>
      <c r="H589" s="52" t="s">
        <v>29</v>
      </c>
      <c r="I589" s="52" t="s">
        <v>30</v>
      </c>
      <c r="J589" s="52" t="s">
        <v>9</v>
      </c>
      <c r="K589" s="52"/>
      <c r="L589" s="35">
        <v>2750</v>
      </c>
      <c r="M589" s="35">
        <v>30.555555555555557</v>
      </c>
      <c r="N589" s="35">
        <v>1375</v>
      </c>
      <c r="O589" s="38" t="s">
        <v>172</v>
      </c>
      <c r="P589" s="38" t="s">
        <v>7052</v>
      </c>
    </row>
    <row r="590" spans="1:16" x14ac:dyDescent="0.25">
      <c r="A590" s="52" t="s">
        <v>1062</v>
      </c>
      <c r="B590" s="52" t="s">
        <v>103</v>
      </c>
      <c r="C590" s="35">
        <v>2750</v>
      </c>
      <c r="D590" s="53">
        <v>4</v>
      </c>
      <c r="E590" s="53">
        <v>157</v>
      </c>
      <c r="F590" s="52" t="s">
        <v>35</v>
      </c>
      <c r="G590" s="52" t="s">
        <v>16</v>
      </c>
      <c r="H590" s="52" t="s">
        <v>29</v>
      </c>
      <c r="I590" s="52" t="s">
        <v>19</v>
      </c>
      <c r="J590" s="52" t="s">
        <v>9</v>
      </c>
      <c r="K590" s="52"/>
      <c r="L590" s="35">
        <v>2750</v>
      </c>
      <c r="M590" s="35">
        <v>17.515923566878982</v>
      </c>
      <c r="N590" s="35">
        <v>687.5</v>
      </c>
      <c r="O590" s="38" t="s">
        <v>172</v>
      </c>
      <c r="P590" s="38" t="s">
        <v>474</v>
      </c>
    </row>
    <row r="591" spans="1:16" x14ac:dyDescent="0.25">
      <c r="A591" s="52" t="s">
        <v>551</v>
      </c>
      <c r="B591" s="52" t="s">
        <v>103</v>
      </c>
      <c r="C591" s="35">
        <v>2735</v>
      </c>
      <c r="D591" s="53">
        <v>2</v>
      </c>
      <c r="E591" s="53">
        <v>70</v>
      </c>
      <c r="F591" s="52" t="s">
        <v>35</v>
      </c>
      <c r="G591" s="52" t="s">
        <v>16</v>
      </c>
      <c r="H591" s="52" t="s">
        <v>29</v>
      </c>
      <c r="I591" s="52" t="s">
        <v>19</v>
      </c>
      <c r="J591" s="52" t="s">
        <v>20</v>
      </c>
      <c r="K591" s="52"/>
      <c r="L591" s="35">
        <v>2735</v>
      </c>
      <c r="M591" s="35">
        <v>39.071428571428569</v>
      </c>
      <c r="N591" s="35">
        <v>1367.5</v>
      </c>
      <c r="O591" s="38" t="s">
        <v>172</v>
      </c>
      <c r="P591" s="38" t="s">
        <v>160</v>
      </c>
    </row>
    <row r="592" spans="1:16" x14ac:dyDescent="0.25">
      <c r="A592" t="s">
        <v>978</v>
      </c>
      <c r="B592" t="s">
        <v>103</v>
      </c>
      <c r="C592" s="16">
        <v>2715</v>
      </c>
      <c r="D592" s="17">
        <v>2</v>
      </c>
      <c r="E592" s="17">
        <v>90</v>
      </c>
      <c r="F592" t="s">
        <v>56</v>
      </c>
      <c r="G592" t="s">
        <v>16</v>
      </c>
      <c r="H592" t="s">
        <v>29</v>
      </c>
      <c r="I592" t="s">
        <v>30</v>
      </c>
      <c r="J592" t="s">
        <v>20</v>
      </c>
      <c r="L592" s="16">
        <v>2715</v>
      </c>
      <c r="M592" s="16">
        <v>30.166666666666668</v>
      </c>
      <c r="N592" s="16">
        <v>1357.5</v>
      </c>
      <c r="O592" s="1" t="s">
        <v>172</v>
      </c>
      <c r="P592" s="1" t="s">
        <v>160</v>
      </c>
    </row>
    <row r="593" spans="1:16" x14ac:dyDescent="0.25">
      <c r="A593" t="s">
        <v>7961</v>
      </c>
      <c r="B593" t="s">
        <v>4571</v>
      </c>
      <c r="C593" s="35">
        <v>2700</v>
      </c>
      <c r="D593" s="17">
        <v>3</v>
      </c>
      <c r="E593" s="17">
        <v>190</v>
      </c>
      <c r="F593" t="s">
        <v>22</v>
      </c>
      <c r="G593" t="s">
        <v>22</v>
      </c>
      <c r="H593" t="s">
        <v>23</v>
      </c>
      <c r="I593" t="s">
        <v>23</v>
      </c>
      <c r="J593" t="s">
        <v>9</v>
      </c>
      <c r="L593" s="35">
        <v>2700</v>
      </c>
      <c r="M593" s="35">
        <v>14.210526315789474</v>
      </c>
      <c r="N593" s="35">
        <v>900</v>
      </c>
      <c r="O593" s="38" t="s">
        <v>172</v>
      </c>
      <c r="P593" s="38" t="s">
        <v>7052</v>
      </c>
    </row>
    <row r="594" spans="1:16" x14ac:dyDescent="0.25">
      <c r="A594" t="s">
        <v>7964</v>
      </c>
      <c r="B594" t="s">
        <v>4571</v>
      </c>
      <c r="C594" s="35">
        <v>2700</v>
      </c>
      <c r="D594" s="17">
        <v>2</v>
      </c>
      <c r="E594" s="17">
        <v>175</v>
      </c>
      <c r="F594" t="s">
        <v>22</v>
      </c>
      <c r="G594" t="s">
        <v>22</v>
      </c>
      <c r="H594" t="s">
        <v>23</v>
      </c>
      <c r="I594" t="s">
        <v>23</v>
      </c>
      <c r="J594" t="s">
        <v>9</v>
      </c>
      <c r="L594" s="35">
        <v>2700</v>
      </c>
      <c r="M594" s="35">
        <v>15.428571428571429</v>
      </c>
      <c r="N594" s="35">
        <v>1350</v>
      </c>
      <c r="O594" s="38" t="s">
        <v>172</v>
      </c>
      <c r="P594" s="38" t="s">
        <v>4582</v>
      </c>
    </row>
    <row r="595" spans="1:16" x14ac:dyDescent="0.25">
      <c r="A595" t="s">
        <v>1345</v>
      </c>
      <c r="B595" t="s">
        <v>103</v>
      </c>
      <c r="C595" s="16">
        <v>2700</v>
      </c>
      <c r="D595" s="17">
        <v>3</v>
      </c>
      <c r="E595" s="17">
        <v>279</v>
      </c>
      <c r="F595" t="s">
        <v>22</v>
      </c>
      <c r="G595" t="s">
        <v>22</v>
      </c>
      <c r="H595" t="s">
        <v>23</v>
      </c>
      <c r="I595" t="s">
        <v>23</v>
      </c>
      <c r="J595" t="s">
        <v>9</v>
      </c>
      <c r="L595" s="16">
        <v>2700</v>
      </c>
      <c r="M595" s="16">
        <v>9.67741935483871</v>
      </c>
      <c r="N595" s="16">
        <v>900</v>
      </c>
      <c r="O595" s="1" t="s">
        <v>172</v>
      </c>
      <c r="P595" s="1" t="s">
        <v>474</v>
      </c>
    </row>
    <row r="596" spans="1:16" x14ac:dyDescent="0.25">
      <c r="A596" t="s">
        <v>881</v>
      </c>
      <c r="B596" t="s">
        <v>103</v>
      </c>
      <c r="C596" s="16">
        <v>2700</v>
      </c>
      <c r="D596" s="17">
        <v>2</v>
      </c>
      <c r="E596" s="17">
        <v>90</v>
      </c>
      <c r="F596" t="s">
        <v>56</v>
      </c>
      <c r="G596" t="s">
        <v>16</v>
      </c>
      <c r="H596" t="s">
        <v>18</v>
      </c>
      <c r="I596" t="s">
        <v>19</v>
      </c>
      <c r="J596" t="s">
        <v>20</v>
      </c>
      <c r="L596" s="16">
        <v>2700</v>
      </c>
      <c r="M596" s="16">
        <v>30</v>
      </c>
      <c r="N596" s="16">
        <v>1350</v>
      </c>
      <c r="O596" s="1" t="s">
        <v>172</v>
      </c>
      <c r="P596" s="1" t="s">
        <v>160</v>
      </c>
    </row>
    <row r="597" spans="1:16" x14ac:dyDescent="0.25">
      <c r="A597" t="s">
        <v>7266</v>
      </c>
      <c r="B597" t="s">
        <v>4571</v>
      </c>
      <c r="C597" s="35">
        <v>2700</v>
      </c>
      <c r="D597" s="17">
        <v>2</v>
      </c>
      <c r="E597" s="17">
        <v>100</v>
      </c>
      <c r="F597" t="s">
        <v>17</v>
      </c>
      <c r="G597" t="s">
        <v>16</v>
      </c>
      <c r="H597" t="s">
        <v>18</v>
      </c>
      <c r="I597" t="s">
        <v>19</v>
      </c>
      <c r="J597" t="s">
        <v>9</v>
      </c>
      <c r="L597" s="35">
        <v>2700</v>
      </c>
      <c r="M597" s="35">
        <v>27</v>
      </c>
      <c r="N597" s="35">
        <v>1350</v>
      </c>
      <c r="O597" s="38" t="s">
        <v>172</v>
      </c>
      <c r="P597" s="38" t="s">
        <v>7052</v>
      </c>
    </row>
    <row r="598" spans="1:16" x14ac:dyDescent="0.25">
      <c r="A598" t="s">
        <v>7267</v>
      </c>
      <c r="B598" t="s">
        <v>4571</v>
      </c>
      <c r="C598" s="35">
        <v>2700</v>
      </c>
      <c r="D598" s="17">
        <v>2</v>
      </c>
      <c r="E598" s="17">
        <v>100</v>
      </c>
      <c r="F598" t="s">
        <v>17</v>
      </c>
      <c r="G598" t="s">
        <v>16</v>
      </c>
      <c r="H598" t="s">
        <v>18</v>
      </c>
      <c r="I598" t="s">
        <v>19</v>
      </c>
      <c r="J598" t="s">
        <v>9</v>
      </c>
      <c r="L598" s="35">
        <v>2700</v>
      </c>
      <c r="M598" s="35">
        <v>27</v>
      </c>
      <c r="N598" s="35">
        <v>1350</v>
      </c>
      <c r="O598" s="38" t="s">
        <v>172</v>
      </c>
      <c r="P598" s="38" t="s">
        <v>7052</v>
      </c>
    </row>
    <row r="599" spans="1:16" x14ac:dyDescent="0.25">
      <c r="A599" t="s">
        <v>1023</v>
      </c>
      <c r="B599" t="s">
        <v>103</v>
      </c>
      <c r="C599" s="35">
        <v>2700</v>
      </c>
      <c r="D599" s="17">
        <v>2</v>
      </c>
      <c r="E599" s="17">
        <v>130</v>
      </c>
      <c r="F599" t="s">
        <v>35</v>
      </c>
      <c r="G599" t="s">
        <v>16</v>
      </c>
      <c r="H599" t="s">
        <v>18</v>
      </c>
      <c r="I599" t="s">
        <v>19</v>
      </c>
      <c r="J599" t="s">
        <v>9</v>
      </c>
      <c r="L599" s="35">
        <v>2700</v>
      </c>
      <c r="M599" s="35">
        <v>20.76923076923077</v>
      </c>
      <c r="N599" s="35">
        <v>1350</v>
      </c>
      <c r="O599" s="38" t="s">
        <v>172</v>
      </c>
      <c r="P599" s="38" t="s">
        <v>474</v>
      </c>
    </row>
    <row r="600" spans="1:16" x14ac:dyDescent="0.25">
      <c r="A600" t="s">
        <v>7642</v>
      </c>
      <c r="B600" t="s">
        <v>4571</v>
      </c>
      <c r="C600" s="35">
        <v>2700</v>
      </c>
      <c r="D600" s="17">
        <v>3</v>
      </c>
      <c r="E600" s="17">
        <v>131</v>
      </c>
      <c r="F600" t="s">
        <v>8009</v>
      </c>
      <c r="G600" t="s">
        <v>16</v>
      </c>
      <c r="H600" t="s">
        <v>29</v>
      </c>
      <c r="I600" t="s">
        <v>30</v>
      </c>
      <c r="J600" t="s">
        <v>9</v>
      </c>
      <c r="L600" s="35">
        <v>2700</v>
      </c>
      <c r="M600" s="35">
        <v>20.610687022900763</v>
      </c>
      <c r="N600" s="35">
        <v>900</v>
      </c>
      <c r="O600" s="38" t="s">
        <v>172</v>
      </c>
      <c r="P600" s="38" t="s">
        <v>7052</v>
      </c>
    </row>
    <row r="601" spans="1:16" x14ac:dyDescent="0.25">
      <c r="A601" t="s">
        <v>7643</v>
      </c>
      <c r="B601" t="s">
        <v>4571</v>
      </c>
      <c r="C601" s="35">
        <v>2700</v>
      </c>
      <c r="D601" s="17">
        <v>3</v>
      </c>
      <c r="E601" s="17">
        <v>131</v>
      </c>
      <c r="F601" t="s">
        <v>8009</v>
      </c>
      <c r="G601" t="s">
        <v>16</v>
      </c>
      <c r="H601" t="s">
        <v>29</v>
      </c>
      <c r="I601" t="s">
        <v>30</v>
      </c>
      <c r="J601" t="s">
        <v>9</v>
      </c>
      <c r="L601" s="35">
        <v>2700</v>
      </c>
      <c r="M601" s="35">
        <v>20.610687022900763</v>
      </c>
      <c r="N601" s="35">
        <v>900</v>
      </c>
      <c r="O601" s="38" t="s">
        <v>172</v>
      </c>
      <c r="P601" s="38" t="s">
        <v>7052</v>
      </c>
    </row>
    <row r="602" spans="1:16" x14ac:dyDescent="0.25">
      <c r="A602" t="s">
        <v>7921</v>
      </c>
      <c r="B602" t="s">
        <v>4571</v>
      </c>
      <c r="C602" s="35">
        <v>2700</v>
      </c>
      <c r="D602" s="17">
        <v>2</v>
      </c>
      <c r="E602" s="17">
        <v>90</v>
      </c>
      <c r="F602" t="s">
        <v>56</v>
      </c>
      <c r="G602" t="s">
        <v>16</v>
      </c>
      <c r="H602" t="s">
        <v>29</v>
      </c>
      <c r="I602" t="s">
        <v>19</v>
      </c>
      <c r="J602" t="s">
        <v>20</v>
      </c>
      <c r="L602" s="35">
        <v>2700</v>
      </c>
      <c r="M602" s="35">
        <v>30</v>
      </c>
      <c r="N602" s="35">
        <v>1350</v>
      </c>
      <c r="O602" s="38" t="s">
        <v>172</v>
      </c>
      <c r="P602" s="38" t="s">
        <v>4582</v>
      </c>
    </row>
    <row r="603" spans="1:16" x14ac:dyDescent="0.25">
      <c r="A603" t="s">
        <v>1222</v>
      </c>
      <c r="B603" t="s">
        <v>103</v>
      </c>
      <c r="C603" s="16">
        <v>2700</v>
      </c>
      <c r="D603" s="17">
        <v>3</v>
      </c>
      <c r="E603" s="17">
        <v>138</v>
      </c>
      <c r="F603" t="s">
        <v>52</v>
      </c>
      <c r="G603" t="s">
        <v>16</v>
      </c>
      <c r="H603" t="s">
        <v>29</v>
      </c>
      <c r="I603" t="s">
        <v>19</v>
      </c>
      <c r="J603" t="s">
        <v>9</v>
      </c>
      <c r="L603" s="16">
        <v>2700</v>
      </c>
      <c r="M603" s="16">
        <v>19.565217391304348</v>
      </c>
      <c r="N603" s="16">
        <v>900</v>
      </c>
      <c r="O603" s="1" t="s">
        <v>172</v>
      </c>
      <c r="P603" s="1" t="s">
        <v>160</v>
      </c>
    </row>
    <row r="604" spans="1:16" x14ac:dyDescent="0.25">
      <c r="A604" t="s">
        <v>788</v>
      </c>
      <c r="B604" t="s">
        <v>103</v>
      </c>
      <c r="C604" s="16">
        <v>2700</v>
      </c>
      <c r="D604" s="17">
        <v>2</v>
      </c>
      <c r="E604" s="17">
        <v>85</v>
      </c>
      <c r="F604" t="s">
        <v>52</v>
      </c>
      <c r="G604" t="s">
        <v>16</v>
      </c>
      <c r="H604" t="s">
        <v>29</v>
      </c>
      <c r="I604" t="s">
        <v>19</v>
      </c>
      <c r="J604" t="s">
        <v>20</v>
      </c>
      <c r="L604" s="16">
        <v>2700</v>
      </c>
      <c r="M604" s="16">
        <v>31.764705882352942</v>
      </c>
      <c r="N604" s="16">
        <v>1350</v>
      </c>
      <c r="O604" s="1" t="s">
        <v>172</v>
      </c>
      <c r="P604" s="1" t="s">
        <v>160</v>
      </c>
    </row>
    <row r="605" spans="1:16" x14ac:dyDescent="0.25">
      <c r="A605" t="s">
        <v>813</v>
      </c>
      <c r="B605" t="s">
        <v>103</v>
      </c>
      <c r="C605" s="16">
        <v>2700</v>
      </c>
      <c r="D605" s="17">
        <v>3</v>
      </c>
      <c r="E605" s="17">
        <v>127</v>
      </c>
      <c r="F605" t="s">
        <v>52</v>
      </c>
      <c r="G605" t="s">
        <v>16</v>
      </c>
      <c r="H605" t="s">
        <v>29</v>
      </c>
      <c r="I605" t="s">
        <v>19</v>
      </c>
      <c r="J605" t="s">
        <v>20</v>
      </c>
      <c r="L605" s="16">
        <v>2700</v>
      </c>
      <c r="M605" s="16">
        <v>21.259842519685041</v>
      </c>
      <c r="N605" s="16">
        <v>900</v>
      </c>
      <c r="O605" s="1" t="s">
        <v>172</v>
      </c>
      <c r="P605" s="1" t="s">
        <v>160</v>
      </c>
    </row>
    <row r="606" spans="1:16" x14ac:dyDescent="0.25">
      <c r="A606" t="s">
        <v>7856</v>
      </c>
      <c r="B606" t="s">
        <v>4571</v>
      </c>
      <c r="C606" s="35">
        <v>2700</v>
      </c>
      <c r="D606" s="17">
        <v>4</v>
      </c>
      <c r="E606" s="17">
        <v>160</v>
      </c>
      <c r="F606" t="s">
        <v>52</v>
      </c>
      <c r="G606" t="s">
        <v>16</v>
      </c>
      <c r="H606" t="s">
        <v>29</v>
      </c>
      <c r="I606" t="s">
        <v>19</v>
      </c>
      <c r="J606" t="s">
        <v>20</v>
      </c>
      <c r="L606" s="35">
        <v>2700</v>
      </c>
      <c r="M606" s="35">
        <v>16.875</v>
      </c>
      <c r="N606" s="35">
        <v>675</v>
      </c>
      <c r="O606" s="38" t="s">
        <v>172</v>
      </c>
      <c r="P606" s="38" t="s">
        <v>160</v>
      </c>
    </row>
    <row r="607" spans="1:16" x14ac:dyDescent="0.25">
      <c r="A607" t="s">
        <v>7364</v>
      </c>
      <c r="B607" t="s">
        <v>4571</v>
      </c>
      <c r="C607" s="35">
        <v>2700</v>
      </c>
      <c r="D607" s="17">
        <v>2</v>
      </c>
      <c r="E607" s="17">
        <v>108</v>
      </c>
      <c r="F607" t="s">
        <v>37</v>
      </c>
      <c r="G607" t="s">
        <v>16</v>
      </c>
      <c r="H607" t="s">
        <v>29</v>
      </c>
      <c r="I607" t="s">
        <v>30</v>
      </c>
      <c r="J607" t="s">
        <v>9</v>
      </c>
      <c r="L607" s="35">
        <v>2700</v>
      </c>
      <c r="M607" s="35">
        <v>25</v>
      </c>
      <c r="N607" s="35">
        <v>1350</v>
      </c>
      <c r="O607" s="38" t="s">
        <v>172</v>
      </c>
      <c r="P607" s="38" t="s">
        <v>7052</v>
      </c>
    </row>
    <row r="608" spans="1:16" x14ac:dyDescent="0.25">
      <c r="A608" s="52" t="s">
        <v>7795</v>
      </c>
      <c r="B608" s="52" t="s">
        <v>4571</v>
      </c>
      <c r="C608" s="35">
        <v>2700</v>
      </c>
      <c r="D608" s="53">
        <v>2</v>
      </c>
      <c r="E608" s="53">
        <v>83</v>
      </c>
      <c r="F608" s="52" t="s">
        <v>41</v>
      </c>
      <c r="G608" s="52" t="s">
        <v>16</v>
      </c>
      <c r="H608" s="52" t="s">
        <v>29</v>
      </c>
      <c r="I608" s="52" t="s">
        <v>19</v>
      </c>
      <c r="J608" s="52" t="s">
        <v>20</v>
      </c>
      <c r="K608" s="52"/>
      <c r="L608" s="35">
        <v>2700</v>
      </c>
      <c r="M608" s="35">
        <v>32.53012048192771</v>
      </c>
      <c r="N608" s="35">
        <v>1350</v>
      </c>
      <c r="O608" s="38" t="s">
        <v>172</v>
      </c>
      <c r="P608" s="38" t="s">
        <v>160</v>
      </c>
    </row>
    <row r="609" spans="1:16" x14ac:dyDescent="0.25">
      <c r="A609" s="52" t="s">
        <v>938</v>
      </c>
      <c r="B609" s="52" t="s">
        <v>103</v>
      </c>
      <c r="C609" s="35">
        <v>2700</v>
      </c>
      <c r="D609" s="53">
        <v>3</v>
      </c>
      <c r="E609" s="53">
        <v>75</v>
      </c>
      <c r="F609" s="52" t="s">
        <v>17</v>
      </c>
      <c r="G609" s="52" t="s">
        <v>16</v>
      </c>
      <c r="H609" s="52" t="s">
        <v>29</v>
      </c>
      <c r="I609" s="52" t="s">
        <v>30</v>
      </c>
      <c r="J609" s="52" t="s">
        <v>20</v>
      </c>
      <c r="K609" s="52"/>
      <c r="L609" s="35">
        <v>2700</v>
      </c>
      <c r="M609" s="35">
        <v>36</v>
      </c>
      <c r="N609" s="35">
        <v>900</v>
      </c>
      <c r="O609" s="38" t="s">
        <v>172</v>
      </c>
      <c r="P609" s="38" t="s">
        <v>160</v>
      </c>
    </row>
    <row r="610" spans="1:16" x14ac:dyDescent="0.25">
      <c r="A610" s="52" t="s">
        <v>7212</v>
      </c>
      <c r="B610" s="52" t="s">
        <v>4571</v>
      </c>
      <c r="C610" s="35">
        <v>2700</v>
      </c>
      <c r="D610" s="53">
        <v>2</v>
      </c>
      <c r="E610" s="53">
        <v>180</v>
      </c>
      <c r="F610" s="52" t="s">
        <v>17</v>
      </c>
      <c r="G610" s="52" t="s">
        <v>16</v>
      </c>
      <c r="H610" s="52" t="s">
        <v>29</v>
      </c>
      <c r="I610" s="52" t="s">
        <v>19</v>
      </c>
      <c r="J610" s="52" t="s">
        <v>9</v>
      </c>
      <c r="K610" s="52"/>
      <c r="L610" s="35">
        <v>2700</v>
      </c>
      <c r="M610" s="35">
        <v>15</v>
      </c>
      <c r="N610" s="35">
        <v>1350</v>
      </c>
      <c r="O610" s="38" t="s">
        <v>172</v>
      </c>
      <c r="P610" s="38" t="s">
        <v>7052</v>
      </c>
    </row>
    <row r="611" spans="1:16" x14ac:dyDescent="0.25">
      <c r="A611" s="52" t="s">
        <v>7247</v>
      </c>
      <c r="B611" s="52" t="s">
        <v>4571</v>
      </c>
      <c r="C611" s="35">
        <v>2700</v>
      </c>
      <c r="D611" s="53">
        <v>2</v>
      </c>
      <c r="E611" s="53">
        <v>122</v>
      </c>
      <c r="F611" s="52" t="s">
        <v>17</v>
      </c>
      <c r="G611" s="52" t="s">
        <v>16</v>
      </c>
      <c r="H611" s="52" t="s">
        <v>29</v>
      </c>
      <c r="I611" s="52" t="s">
        <v>19</v>
      </c>
      <c r="J611" s="52" t="s">
        <v>9</v>
      </c>
      <c r="K611" s="52"/>
      <c r="L611" s="35">
        <v>2700</v>
      </c>
      <c r="M611" s="35">
        <v>22.131147540983605</v>
      </c>
      <c r="N611" s="35">
        <v>1350</v>
      </c>
      <c r="O611" s="38" t="s">
        <v>172</v>
      </c>
      <c r="P611" s="38" t="s">
        <v>7052</v>
      </c>
    </row>
    <row r="612" spans="1:16" x14ac:dyDescent="0.25">
      <c r="A612" s="52" t="s">
        <v>7249</v>
      </c>
      <c r="B612" s="52" t="s">
        <v>4571</v>
      </c>
      <c r="C612" s="35">
        <v>2700</v>
      </c>
      <c r="D612" s="53">
        <v>3</v>
      </c>
      <c r="E612" s="53">
        <v>120</v>
      </c>
      <c r="F612" s="52" t="s">
        <v>17</v>
      </c>
      <c r="G612" s="52" t="s">
        <v>16</v>
      </c>
      <c r="H612" s="52" t="s">
        <v>29</v>
      </c>
      <c r="I612" s="52" t="s">
        <v>30</v>
      </c>
      <c r="J612" s="52" t="s">
        <v>9</v>
      </c>
      <c r="K612" s="52"/>
      <c r="L612" s="35">
        <v>2700</v>
      </c>
      <c r="M612" s="35">
        <v>22.5</v>
      </c>
      <c r="N612" s="35">
        <v>900</v>
      </c>
      <c r="O612" s="38" t="s">
        <v>172</v>
      </c>
      <c r="P612" s="38" t="s">
        <v>7052</v>
      </c>
    </row>
    <row r="613" spans="1:16" x14ac:dyDescent="0.25">
      <c r="A613" s="52" t="s">
        <v>7250</v>
      </c>
      <c r="B613" s="52" t="s">
        <v>4571</v>
      </c>
      <c r="C613" s="35">
        <v>2700</v>
      </c>
      <c r="D613" s="53">
        <v>3</v>
      </c>
      <c r="E613" s="53">
        <v>120</v>
      </c>
      <c r="F613" s="52" t="s">
        <v>17</v>
      </c>
      <c r="G613" s="52" t="s">
        <v>16</v>
      </c>
      <c r="H613" s="52" t="s">
        <v>29</v>
      </c>
      <c r="I613" s="52" t="s">
        <v>30</v>
      </c>
      <c r="J613" s="52" t="s">
        <v>9</v>
      </c>
      <c r="K613" s="52"/>
      <c r="L613" s="35">
        <v>2700</v>
      </c>
      <c r="M613" s="35">
        <v>22.5</v>
      </c>
      <c r="N613" s="35">
        <v>900</v>
      </c>
      <c r="O613" s="38" t="s">
        <v>172</v>
      </c>
      <c r="P613" s="38" t="s">
        <v>7052</v>
      </c>
    </row>
    <row r="614" spans="1:16" x14ac:dyDescent="0.25">
      <c r="A614" s="52" t="s">
        <v>544</v>
      </c>
      <c r="B614" s="52" t="s">
        <v>103</v>
      </c>
      <c r="C614" s="35">
        <v>2700</v>
      </c>
      <c r="D614" s="53">
        <v>2</v>
      </c>
      <c r="E614" s="53">
        <v>85</v>
      </c>
      <c r="F614" s="52" t="s">
        <v>35</v>
      </c>
      <c r="G614" s="52" t="s">
        <v>16</v>
      </c>
      <c r="H614" s="52" t="s">
        <v>29</v>
      </c>
      <c r="I614" s="52" t="s">
        <v>19</v>
      </c>
      <c r="J614" s="52" t="s">
        <v>20</v>
      </c>
      <c r="K614" s="52"/>
      <c r="L614" s="35">
        <v>2700</v>
      </c>
      <c r="M614" s="35">
        <v>31.764705882352942</v>
      </c>
      <c r="N614" s="35">
        <v>1350</v>
      </c>
      <c r="O614" s="38" t="s">
        <v>172</v>
      </c>
      <c r="P614" s="38" t="s">
        <v>160</v>
      </c>
    </row>
    <row r="615" spans="1:16" x14ac:dyDescent="0.25">
      <c r="A615" s="52" t="s">
        <v>577</v>
      </c>
      <c r="B615" s="52" t="s">
        <v>103</v>
      </c>
      <c r="C615" s="35">
        <v>2700</v>
      </c>
      <c r="D615" s="53">
        <v>3</v>
      </c>
      <c r="E615" s="53">
        <v>108</v>
      </c>
      <c r="F615" s="52" t="s">
        <v>35</v>
      </c>
      <c r="G615" s="52" t="s">
        <v>16</v>
      </c>
      <c r="H615" s="52" t="s">
        <v>29</v>
      </c>
      <c r="I615" s="52" t="s">
        <v>19</v>
      </c>
      <c r="J615" s="52" t="s">
        <v>20</v>
      </c>
      <c r="K615" s="52"/>
      <c r="L615" s="35">
        <v>2700</v>
      </c>
      <c r="M615" s="35">
        <v>25</v>
      </c>
      <c r="N615" s="35">
        <v>900</v>
      </c>
      <c r="O615" s="38" t="s">
        <v>172</v>
      </c>
      <c r="P615" s="38" t="s">
        <v>160</v>
      </c>
    </row>
    <row r="616" spans="1:16" x14ac:dyDescent="0.25">
      <c r="A616" s="52" t="s">
        <v>7110</v>
      </c>
      <c r="B616" s="52" t="s">
        <v>4571</v>
      </c>
      <c r="C616" s="35">
        <v>2700</v>
      </c>
      <c r="D616" s="53">
        <v>3</v>
      </c>
      <c r="E616" s="53">
        <v>166</v>
      </c>
      <c r="F616" s="52" t="s">
        <v>35</v>
      </c>
      <c r="G616" s="52" t="s">
        <v>16</v>
      </c>
      <c r="H616" s="52" t="s">
        <v>29</v>
      </c>
      <c r="I616" s="52" t="s">
        <v>30</v>
      </c>
      <c r="J616" s="52" t="s">
        <v>9</v>
      </c>
      <c r="K616" s="52"/>
      <c r="L616" s="35">
        <v>2700</v>
      </c>
      <c r="M616" s="35">
        <v>16.265060240963855</v>
      </c>
      <c r="N616" s="35">
        <v>900</v>
      </c>
      <c r="O616" s="38" t="s">
        <v>172</v>
      </c>
      <c r="P616" s="38" t="s">
        <v>7052</v>
      </c>
    </row>
    <row r="617" spans="1:16" x14ac:dyDescent="0.25">
      <c r="A617" s="52" t="s">
        <v>7156</v>
      </c>
      <c r="B617" s="52" t="s">
        <v>4571</v>
      </c>
      <c r="C617" s="35">
        <v>2700</v>
      </c>
      <c r="D617" s="53">
        <v>3</v>
      </c>
      <c r="E617" s="53">
        <v>100</v>
      </c>
      <c r="F617" s="52" t="s">
        <v>35</v>
      </c>
      <c r="G617" s="52" t="s">
        <v>16</v>
      </c>
      <c r="H617" s="52" t="s">
        <v>29</v>
      </c>
      <c r="I617" s="52" t="s">
        <v>19</v>
      </c>
      <c r="J617" s="52" t="s">
        <v>9</v>
      </c>
      <c r="K617" s="52"/>
      <c r="L617" s="35">
        <v>2700</v>
      </c>
      <c r="M617" s="35">
        <v>27</v>
      </c>
      <c r="N617" s="35">
        <v>900</v>
      </c>
      <c r="O617" s="38" t="s">
        <v>172</v>
      </c>
      <c r="P617" s="38" t="s">
        <v>7052</v>
      </c>
    </row>
    <row r="618" spans="1:16" x14ac:dyDescent="0.25">
      <c r="A618" s="52" t="s">
        <v>7157</v>
      </c>
      <c r="B618" s="52" t="s">
        <v>4571</v>
      </c>
      <c r="C618" s="35">
        <v>2700</v>
      </c>
      <c r="D618" s="53">
        <v>3</v>
      </c>
      <c r="E618" s="53">
        <v>100</v>
      </c>
      <c r="F618" s="52" t="s">
        <v>35</v>
      </c>
      <c r="G618" s="52" t="s">
        <v>16</v>
      </c>
      <c r="H618" s="52" t="s">
        <v>29</v>
      </c>
      <c r="I618" s="52" t="s">
        <v>19</v>
      </c>
      <c r="J618" s="52" t="s">
        <v>9</v>
      </c>
      <c r="K618" s="52"/>
      <c r="L618" s="35">
        <v>2700</v>
      </c>
      <c r="M618" s="35">
        <v>27</v>
      </c>
      <c r="N618" s="35">
        <v>900</v>
      </c>
      <c r="O618" s="38" t="s">
        <v>172</v>
      </c>
      <c r="P618" s="38" t="s">
        <v>7052</v>
      </c>
    </row>
    <row r="619" spans="1:16" x14ac:dyDescent="0.25">
      <c r="A619" s="52" t="s">
        <v>598</v>
      </c>
      <c r="B619" s="52" t="s">
        <v>103</v>
      </c>
      <c r="C619" s="35">
        <v>2675</v>
      </c>
      <c r="D619" s="53">
        <v>1</v>
      </c>
      <c r="E619" s="53">
        <v>60</v>
      </c>
      <c r="F619" s="52" t="s">
        <v>17</v>
      </c>
      <c r="G619" s="52" t="s">
        <v>16</v>
      </c>
      <c r="H619" s="52" t="s">
        <v>29</v>
      </c>
      <c r="I619" s="52" t="s">
        <v>19</v>
      </c>
      <c r="J619" s="52" t="s">
        <v>20</v>
      </c>
      <c r="K619" s="52"/>
      <c r="L619" s="35">
        <v>2675</v>
      </c>
      <c r="M619" s="35">
        <v>44.583333333333336</v>
      </c>
      <c r="N619" s="35">
        <v>2675</v>
      </c>
      <c r="O619" s="38" t="s">
        <v>172</v>
      </c>
      <c r="P619" s="38" t="s">
        <v>160</v>
      </c>
    </row>
    <row r="620" spans="1:16" x14ac:dyDescent="0.25">
      <c r="A620" s="52" t="s">
        <v>599</v>
      </c>
      <c r="B620" s="52" t="s">
        <v>103</v>
      </c>
      <c r="C620" s="35">
        <v>2675</v>
      </c>
      <c r="D620" s="53">
        <v>1</v>
      </c>
      <c r="E620" s="53">
        <v>60</v>
      </c>
      <c r="F620" s="52" t="s">
        <v>17</v>
      </c>
      <c r="G620" s="52" t="s">
        <v>16</v>
      </c>
      <c r="H620" s="52" t="s">
        <v>29</v>
      </c>
      <c r="I620" s="52" t="s">
        <v>19</v>
      </c>
      <c r="J620" s="52" t="s">
        <v>20</v>
      </c>
      <c r="K620" s="52"/>
      <c r="L620" s="35">
        <v>2675</v>
      </c>
      <c r="M620" s="35">
        <v>44.583333333333336</v>
      </c>
      <c r="N620" s="35">
        <v>2675</v>
      </c>
      <c r="O620" s="38" t="s">
        <v>172</v>
      </c>
      <c r="P620" s="38" t="s">
        <v>160</v>
      </c>
    </row>
    <row r="621" spans="1:16" x14ac:dyDescent="0.25">
      <c r="A621" t="s">
        <v>629</v>
      </c>
      <c r="B621" t="s">
        <v>103</v>
      </c>
      <c r="C621" s="35">
        <v>2650</v>
      </c>
      <c r="D621" s="17">
        <v>1</v>
      </c>
      <c r="E621" s="17">
        <v>160</v>
      </c>
      <c r="F621" t="s">
        <v>17</v>
      </c>
      <c r="G621" t="s">
        <v>16</v>
      </c>
      <c r="H621" t="s">
        <v>18</v>
      </c>
      <c r="I621" t="s">
        <v>19</v>
      </c>
      <c r="J621" t="s">
        <v>20</v>
      </c>
      <c r="L621" s="35">
        <v>2650</v>
      </c>
      <c r="M621" s="35">
        <v>16.5625</v>
      </c>
      <c r="N621" s="35">
        <v>2650</v>
      </c>
      <c r="O621" s="38" t="s">
        <v>172</v>
      </c>
      <c r="P621" s="38" t="s">
        <v>160</v>
      </c>
    </row>
    <row r="622" spans="1:16" x14ac:dyDescent="0.25">
      <c r="A622" t="s">
        <v>7426</v>
      </c>
      <c r="B622" t="s">
        <v>4571</v>
      </c>
      <c r="C622" s="35">
        <v>2650</v>
      </c>
      <c r="D622" s="17">
        <v>3</v>
      </c>
      <c r="E622" s="17">
        <v>160</v>
      </c>
      <c r="F622" t="s">
        <v>56</v>
      </c>
      <c r="G622" t="s">
        <v>16</v>
      </c>
      <c r="H622" t="s">
        <v>29</v>
      </c>
      <c r="I622" t="s">
        <v>19</v>
      </c>
      <c r="J622" t="s">
        <v>9</v>
      </c>
      <c r="L622" s="35">
        <v>2650</v>
      </c>
      <c r="M622" s="35">
        <v>16.5625</v>
      </c>
      <c r="N622" s="35">
        <v>883.33333333333337</v>
      </c>
      <c r="O622" s="38" t="s">
        <v>172</v>
      </c>
      <c r="P622" s="38" t="s">
        <v>7052</v>
      </c>
    </row>
    <row r="623" spans="1:16" x14ac:dyDescent="0.25">
      <c r="A623" s="52" t="s">
        <v>1011</v>
      </c>
      <c r="B623" s="52" t="s">
        <v>103</v>
      </c>
      <c r="C623" s="35">
        <v>2650</v>
      </c>
      <c r="D623" s="53">
        <v>2</v>
      </c>
      <c r="E623" s="53">
        <v>108</v>
      </c>
      <c r="F623" s="52" t="s">
        <v>479</v>
      </c>
      <c r="G623" s="52" t="s">
        <v>16</v>
      </c>
      <c r="H623" s="52" t="s">
        <v>29</v>
      </c>
      <c r="I623" s="52" t="s">
        <v>19</v>
      </c>
      <c r="J623" s="52" t="s">
        <v>9</v>
      </c>
      <c r="K623" s="52"/>
      <c r="L623" s="35">
        <v>2650</v>
      </c>
      <c r="M623" s="35">
        <v>24.537037037037038</v>
      </c>
      <c r="N623" s="35">
        <v>1325</v>
      </c>
      <c r="O623" s="38" t="s">
        <v>172</v>
      </c>
      <c r="P623" s="38" t="s">
        <v>160</v>
      </c>
    </row>
    <row r="624" spans="1:16" x14ac:dyDescent="0.25">
      <c r="A624" t="s">
        <v>7602</v>
      </c>
      <c r="B624" t="s">
        <v>4571</v>
      </c>
      <c r="C624" s="35">
        <v>2600</v>
      </c>
      <c r="D624" s="17">
        <v>4</v>
      </c>
      <c r="E624" s="17">
        <v>215</v>
      </c>
      <c r="F624" t="s">
        <v>22</v>
      </c>
      <c r="G624" t="s">
        <v>22</v>
      </c>
      <c r="H624" t="s">
        <v>23</v>
      </c>
      <c r="I624" t="s">
        <v>23</v>
      </c>
      <c r="J624" t="s">
        <v>9</v>
      </c>
      <c r="L624" s="35">
        <v>2600</v>
      </c>
      <c r="M624" s="35">
        <v>12.093023255813954</v>
      </c>
      <c r="N624" s="35">
        <v>650</v>
      </c>
      <c r="O624" s="38" t="s">
        <v>172</v>
      </c>
      <c r="P624" s="38" t="s">
        <v>7052</v>
      </c>
    </row>
    <row r="625" spans="1:16" x14ac:dyDescent="0.25">
      <c r="A625" t="s">
        <v>7636</v>
      </c>
      <c r="B625" t="s">
        <v>4571</v>
      </c>
      <c r="C625" s="35">
        <v>2600</v>
      </c>
      <c r="D625" s="17">
        <v>3</v>
      </c>
      <c r="E625" s="17">
        <v>90</v>
      </c>
      <c r="F625" t="s">
        <v>22</v>
      </c>
      <c r="G625" t="s">
        <v>22</v>
      </c>
      <c r="H625" t="s">
        <v>23</v>
      </c>
      <c r="I625" t="s">
        <v>23</v>
      </c>
      <c r="J625" t="s">
        <v>9</v>
      </c>
      <c r="L625" s="35">
        <v>2600</v>
      </c>
      <c r="M625" s="35">
        <v>28.888888888888889</v>
      </c>
      <c r="N625" s="35">
        <v>866.66666666666663</v>
      </c>
      <c r="O625" s="38" t="s">
        <v>172</v>
      </c>
      <c r="P625" s="38" t="s">
        <v>4582</v>
      </c>
    </row>
    <row r="626" spans="1:16" x14ac:dyDescent="0.25">
      <c r="A626" t="s">
        <v>1363</v>
      </c>
      <c r="B626" t="s">
        <v>103</v>
      </c>
      <c r="C626" s="16">
        <v>2600</v>
      </c>
      <c r="D626" s="17">
        <v>4</v>
      </c>
      <c r="E626" s="17">
        <v>170</v>
      </c>
      <c r="F626" t="s">
        <v>22</v>
      </c>
      <c r="G626" t="s">
        <v>22</v>
      </c>
      <c r="H626" t="s">
        <v>23</v>
      </c>
      <c r="I626" t="s">
        <v>23</v>
      </c>
      <c r="J626" t="s">
        <v>9</v>
      </c>
      <c r="L626" s="16">
        <v>2600</v>
      </c>
      <c r="M626" s="16">
        <v>15.294117647058824</v>
      </c>
      <c r="N626" s="16">
        <v>650</v>
      </c>
      <c r="O626" s="1" t="s">
        <v>172</v>
      </c>
      <c r="P626" s="1" t="s">
        <v>474</v>
      </c>
    </row>
    <row r="627" spans="1:16" x14ac:dyDescent="0.25">
      <c r="A627" t="s">
        <v>233</v>
      </c>
      <c r="B627" t="s">
        <v>104</v>
      </c>
      <c r="C627" s="16">
        <v>2600</v>
      </c>
      <c r="D627" s="17">
        <v>8</v>
      </c>
      <c r="E627">
        <v>340</v>
      </c>
      <c r="F627" t="s">
        <v>22</v>
      </c>
      <c r="G627" t="s">
        <v>22</v>
      </c>
      <c r="H627" t="s">
        <v>23</v>
      </c>
      <c r="I627" t="s">
        <v>23</v>
      </c>
      <c r="J627" t="s">
        <v>9</v>
      </c>
      <c r="L627" s="6">
        <v>2600</v>
      </c>
      <c r="M627" s="6">
        <v>7.6470588235294121</v>
      </c>
      <c r="N627" s="6">
        <v>325</v>
      </c>
      <c r="O627" t="s">
        <v>183</v>
      </c>
      <c r="P627" t="s">
        <v>203</v>
      </c>
    </row>
    <row r="628" spans="1:16" x14ac:dyDescent="0.25">
      <c r="A628" t="s">
        <v>7257</v>
      </c>
      <c r="B628" t="s">
        <v>4571</v>
      </c>
      <c r="C628" s="35">
        <v>2600</v>
      </c>
      <c r="D628" s="17">
        <v>3</v>
      </c>
      <c r="E628" s="17">
        <v>114</v>
      </c>
      <c r="F628" t="s">
        <v>17</v>
      </c>
      <c r="G628" t="s">
        <v>16</v>
      </c>
      <c r="H628" t="s">
        <v>18</v>
      </c>
      <c r="I628" t="s">
        <v>30</v>
      </c>
      <c r="J628" t="s">
        <v>9</v>
      </c>
      <c r="L628" s="35">
        <v>2600</v>
      </c>
      <c r="M628" s="35">
        <v>22.807017543859651</v>
      </c>
      <c r="N628" s="35">
        <v>866.66666666666663</v>
      </c>
      <c r="O628" s="38" t="s">
        <v>172</v>
      </c>
      <c r="P628" s="38" t="s">
        <v>7052</v>
      </c>
    </row>
    <row r="629" spans="1:16" x14ac:dyDescent="0.25">
      <c r="A629" t="s">
        <v>898</v>
      </c>
      <c r="B629" t="s">
        <v>103</v>
      </c>
      <c r="C629" s="16">
        <v>2600</v>
      </c>
      <c r="D629" s="17">
        <v>4</v>
      </c>
      <c r="E629" s="17">
        <v>70</v>
      </c>
      <c r="F629" t="s">
        <v>8009</v>
      </c>
      <c r="G629" t="s">
        <v>16</v>
      </c>
      <c r="H629" t="s">
        <v>29</v>
      </c>
      <c r="I629" t="s">
        <v>19</v>
      </c>
      <c r="J629" t="s">
        <v>20</v>
      </c>
      <c r="L629" s="16">
        <v>2600</v>
      </c>
      <c r="M629" s="16">
        <v>37.142857142857146</v>
      </c>
      <c r="N629" s="16">
        <v>650</v>
      </c>
      <c r="O629" s="1" t="s">
        <v>172</v>
      </c>
      <c r="P629" s="1" t="s">
        <v>160</v>
      </c>
    </row>
    <row r="630" spans="1:16" x14ac:dyDescent="0.25">
      <c r="A630" t="s">
        <v>855</v>
      </c>
      <c r="B630" t="s">
        <v>103</v>
      </c>
      <c r="C630" s="16">
        <v>2600</v>
      </c>
      <c r="D630" s="17">
        <v>4</v>
      </c>
      <c r="E630" s="17">
        <v>65</v>
      </c>
      <c r="F630" t="s">
        <v>56</v>
      </c>
      <c r="G630" t="s">
        <v>16</v>
      </c>
      <c r="H630" t="s">
        <v>29</v>
      </c>
      <c r="I630" t="s">
        <v>19</v>
      </c>
      <c r="J630" t="s">
        <v>20</v>
      </c>
      <c r="L630" s="16">
        <v>2600</v>
      </c>
      <c r="M630" s="16">
        <v>40</v>
      </c>
      <c r="N630" s="16">
        <v>650</v>
      </c>
      <c r="O630" s="1" t="s">
        <v>172</v>
      </c>
      <c r="P630" s="1" t="s">
        <v>160</v>
      </c>
    </row>
    <row r="631" spans="1:16" x14ac:dyDescent="0.25">
      <c r="A631" t="s">
        <v>802</v>
      </c>
      <c r="B631" t="s">
        <v>103</v>
      </c>
      <c r="C631" s="16">
        <v>2600</v>
      </c>
      <c r="D631" s="17">
        <v>4</v>
      </c>
      <c r="E631" s="17">
        <v>150</v>
      </c>
      <c r="F631" t="s">
        <v>52</v>
      </c>
      <c r="G631" t="s">
        <v>16</v>
      </c>
      <c r="H631" t="s">
        <v>29</v>
      </c>
      <c r="I631" t="s">
        <v>19</v>
      </c>
      <c r="J631" t="s">
        <v>20</v>
      </c>
      <c r="L631" s="16">
        <v>2600</v>
      </c>
      <c r="M631" s="16">
        <v>17.333333333333332</v>
      </c>
      <c r="N631" s="16">
        <v>650</v>
      </c>
      <c r="O631" s="1" t="s">
        <v>172</v>
      </c>
      <c r="P631" s="1" t="s">
        <v>160</v>
      </c>
    </row>
    <row r="632" spans="1:16" x14ac:dyDescent="0.25">
      <c r="A632" t="s">
        <v>818</v>
      </c>
      <c r="B632" t="s">
        <v>103</v>
      </c>
      <c r="C632" s="16">
        <v>2600</v>
      </c>
      <c r="D632" s="17">
        <v>4</v>
      </c>
      <c r="E632" s="17">
        <v>150</v>
      </c>
      <c r="F632" t="s">
        <v>52</v>
      </c>
      <c r="G632" t="s">
        <v>16</v>
      </c>
      <c r="H632" t="s">
        <v>29</v>
      </c>
      <c r="I632" t="s">
        <v>19</v>
      </c>
      <c r="J632" t="s">
        <v>20</v>
      </c>
      <c r="L632" s="16">
        <v>2600</v>
      </c>
      <c r="M632" s="16">
        <v>17.333333333333332</v>
      </c>
      <c r="N632" s="16">
        <v>650</v>
      </c>
      <c r="O632" s="1" t="s">
        <v>172</v>
      </c>
      <c r="P632" s="1" t="s">
        <v>160</v>
      </c>
    </row>
    <row r="633" spans="1:16" x14ac:dyDescent="0.25">
      <c r="A633" t="s">
        <v>959</v>
      </c>
      <c r="B633" t="s">
        <v>103</v>
      </c>
      <c r="C633" s="16">
        <v>2600</v>
      </c>
      <c r="D633" s="17">
        <v>2</v>
      </c>
      <c r="E633" s="17">
        <v>75</v>
      </c>
      <c r="F633" t="s">
        <v>37</v>
      </c>
      <c r="G633" t="s">
        <v>16</v>
      </c>
      <c r="H633" t="s">
        <v>29</v>
      </c>
      <c r="I633" t="s">
        <v>30</v>
      </c>
      <c r="J633" t="s">
        <v>20</v>
      </c>
      <c r="L633" s="16">
        <v>2600</v>
      </c>
      <c r="M633" s="16">
        <v>34.666666666666664</v>
      </c>
      <c r="N633" s="16">
        <v>1300</v>
      </c>
      <c r="O633" s="1" t="s">
        <v>172</v>
      </c>
      <c r="P633" s="1" t="s">
        <v>160</v>
      </c>
    </row>
    <row r="634" spans="1:16" x14ac:dyDescent="0.25">
      <c r="A634" s="52" t="s">
        <v>7843</v>
      </c>
      <c r="B634" s="52" t="s">
        <v>4571</v>
      </c>
      <c r="C634" s="35">
        <v>2600</v>
      </c>
      <c r="D634" s="53">
        <v>3</v>
      </c>
      <c r="E634" s="53">
        <v>73</v>
      </c>
      <c r="F634" s="52" t="s">
        <v>37</v>
      </c>
      <c r="G634" s="52" t="s">
        <v>16</v>
      </c>
      <c r="H634" s="52" t="s">
        <v>29</v>
      </c>
      <c r="I634" s="52" t="s">
        <v>19</v>
      </c>
      <c r="J634" s="52" t="s">
        <v>20</v>
      </c>
      <c r="K634" s="52"/>
      <c r="L634" s="35">
        <v>2600</v>
      </c>
      <c r="M634" s="35">
        <v>35.61643835616438</v>
      </c>
      <c r="N634" s="35">
        <v>866.66666666666663</v>
      </c>
      <c r="O634" s="38" t="s">
        <v>172</v>
      </c>
      <c r="P634" s="38" t="s">
        <v>160</v>
      </c>
    </row>
    <row r="635" spans="1:16" x14ac:dyDescent="0.25">
      <c r="A635" s="52" t="s">
        <v>1185</v>
      </c>
      <c r="B635" s="52" t="s">
        <v>103</v>
      </c>
      <c r="C635" s="35">
        <v>2600</v>
      </c>
      <c r="D635" s="53">
        <v>3</v>
      </c>
      <c r="E635" s="53">
        <v>135</v>
      </c>
      <c r="F635" s="52" t="s">
        <v>41</v>
      </c>
      <c r="G635" s="52" t="s">
        <v>16</v>
      </c>
      <c r="H635" s="52" t="s">
        <v>29</v>
      </c>
      <c r="I635" s="52" t="s">
        <v>19</v>
      </c>
      <c r="J635" s="52" t="s">
        <v>9</v>
      </c>
      <c r="K635" s="52"/>
      <c r="L635" s="35">
        <v>2600</v>
      </c>
      <c r="M635" s="35">
        <v>19.25925925925926</v>
      </c>
      <c r="N635" s="35">
        <v>866.66666666666663</v>
      </c>
      <c r="O635" s="38" t="s">
        <v>172</v>
      </c>
      <c r="P635" s="38" t="s">
        <v>160</v>
      </c>
    </row>
    <row r="636" spans="1:16" x14ac:dyDescent="0.25">
      <c r="A636" s="52" t="s">
        <v>675</v>
      </c>
      <c r="B636" s="52" t="s">
        <v>103</v>
      </c>
      <c r="C636" s="35">
        <v>2600</v>
      </c>
      <c r="D636" s="53">
        <v>3</v>
      </c>
      <c r="E636" s="53">
        <v>145</v>
      </c>
      <c r="F636" s="52" t="s">
        <v>41</v>
      </c>
      <c r="G636" s="52" t="s">
        <v>16</v>
      </c>
      <c r="H636" s="52" t="s">
        <v>29</v>
      </c>
      <c r="I636" s="52" t="s">
        <v>19</v>
      </c>
      <c r="J636" s="52" t="s">
        <v>20</v>
      </c>
      <c r="K636" s="52"/>
      <c r="L636" s="35">
        <v>2600</v>
      </c>
      <c r="M636" s="35">
        <v>17.931034482758619</v>
      </c>
      <c r="N636" s="35">
        <v>866.66666666666663</v>
      </c>
      <c r="O636" s="38" t="s">
        <v>172</v>
      </c>
      <c r="P636" s="38" t="s">
        <v>160</v>
      </c>
    </row>
    <row r="637" spans="1:16" x14ac:dyDescent="0.25">
      <c r="A637" s="52" t="s">
        <v>7785</v>
      </c>
      <c r="B637" s="52" t="s">
        <v>4571</v>
      </c>
      <c r="C637" s="35">
        <v>2600</v>
      </c>
      <c r="D637" s="53">
        <v>3</v>
      </c>
      <c r="E637" s="53">
        <v>133</v>
      </c>
      <c r="F637" s="52" t="s">
        <v>41</v>
      </c>
      <c r="G637" s="52" t="s">
        <v>16</v>
      </c>
      <c r="H637" s="52" t="s">
        <v>29</v>
      </c>
      <c r="I637" s="52" t="s">
        <v>19</v>
      </c>
      <c r="J637" s="52" t="s">
        <v>20</v>
      </c>
      <c r="K637" s="52"/>
      <c r="L637" s="35">
        <v>2600</v>
      </c>
      <c r="M637" s="35">
        <v>19.548872180451127</v>
      </c>
      <c r="N637" s="35">
        <v>866.66666666666663</v>
      </c>
      <c r="O637" s="38" t="s">
        <v>172</v>
      </c>
      <c r="P637" s="38" t="s">
        <v>7052</v>
      </c>
    </row>
    <row r="638" spans="1:16" x14ac:dyDescent="0.25">
      <c r="A638" s="52" t="s">
        <v>7256</v>
      </c>
      <c r="B638" s="52" t="s">
        <v>4571</v>
      </c>
      <c r="C638" s="35">
        <v>2600</v>
      </c>
      <c r="D638" s="53">
        <v>2</v>
      </c>
      <c r="E638" s="53">
        <v>115</v>
      </c>
      <c r="F638" s="52" t="s">
        <v>17</v>
      </c>
      <c r="G638" s="52" t="s">
        <v>16</v>
      </c>
      <c r="H638" s="52" t="s">
        <v>29</v>
      </c>
      <c r="I638" s="52" t="s">
        <v>19</v>
      </c>
      <c r="J638" s="52" t="s">
        <v>9</v>
      </c>
      <c r="K638" s="52"/>
      <c r="L638" s="35">
        <v>2600</v>
      </c>
      <c r="M638" s="35">
        <v>22.608695652173914</v>
      </c>
      <c r="N638" s="35">
        <v>1300</v>
      </c>
      <c r="O638" s="38" t="s">
        <v>172</v>
      </c>
      <c r="P638" s="38" t="s">
        <v>4582</v>
      </c>
    </row>
    <row r="639" spans="1:16" x14ac:dyDescent="0.25">
      <c r="A639" s="52" t="s">
        <v>7262</v>
      </c>
      <c r="B639" s="52" t="s">
        <v>4571</v>
      </c>
      <c r="C639" s="35">
        <v>2600</v>
      </c>
      <c r="D639" s="53">
        <v>2</v>
      </c>
      <c r="E639" s="53">
        <v>105</v>
      </c>
      <c r="F639" s="52" t="s">
        <v>17</v>
      </c>
      <c r="G639" s="52" t="s">
        <v>16</v>
      </c>
      <c r="H639" s="52" t="s">
        <v>29</v>
      </c>
      <c r="I639" s="52" t="s">
        <v>30</v>
      </c>
      <c r="J639" s="52" t="s">
        <v>9</v>
      </c>
      <c r="K639" s="52"/>
      <c r="L639" s="35">
        <v>2600</v>
      </c>
      <c r="M639" s="35">
        <v>24.761904761904763</v>
      </c>
      <c r="N639" s="35">
        <v>1300</v>
      </c>
      <c r="O639" s="38" t="s">
        <v>172</v>
      </c>
      <c r="P639" s="38" t="s">
        <v>7052</v>
      </c>
    </row>
    <row r="640" spans="1:16" x14ac:dyDescent="0.25">
      <c r="A640" s="52" t="s">
        <v>7263</v>
      </c>
      <c r="B640" s="52" t="s">
        <v>4571</v>
      </c>
      <c r="C640" s="35">
        <v>2600</v>
      </c>
      <c r="D640" s="53">
        <v>2</v>
      </c>
      <c r="E640" s="53">
        <v>105</v>
      </c>
      <c r="F640" s="52" t="s">
        <v>17</v>
      </c>
      <c r="G640" s="52" t="s">
        <v>16</v>
      </c>
      <c r="H640" s="52" t="s">
        <v>29</v>
      </c>
      <c r="I640" s="52" t="s">
        <v>30</v>
      </c>
      <c r="J640" s="52" t="s">
        <v>9</v>
      </c>
      <c r="K640" s="52"/>
      <c r="L640" s="35">
        <v>2600</v>
      </c>
      <c r="M640" s="35">
        <v>24.761904761904763</v>
      </c>
      <c r="N640" s="35">
        <v>1300</v>
      </c>
      <c r="O640" s="38" t="s">
        <v>172</v>
      </c>
      <c r="P640" s="38" t="s">
        <v>7052</v>
      </c>
    </row>
    <row r="641" spans="1:16" x14ac:dyDescent="0.25">
      <c r="A641" s="52" t="s">
        <v>7276</v>
      </c>
      <c r="B641" s="52" t="s">
        <v>4571</v>
      </c>
      <c r="C641" s="35">
        <v>2600</v>
      </c>
      <c r="D641" s="53">
        <v>2</v>
      </c>
      <c r="E641" s="53">
        <v>90</v>
      </c>
      <c r="F641" s="52" t="s">
        <v>17</v>
      </c>
      <c r="G641" s="52" t="s">
        <v>16</v>
      </c>
      <c r="H641" s="52" t="s">
        <v>29</v>
      </c>
      <c r="I641" s="52" t="s">
        <v>19</v>
      </c>
      <c r="J641" s="52" t="s">
        <v>9</v>
      </c>
      <c r="K641" s="52"/>
      <c r="L641" s="35">
        <v>2600</v>
      </c>
      <c r="M641" s="35">
        <v>28.888888888888889</v>
      </c>
      <c r="N641" s="35">
        <v>1300</v>
      </c>
      <c r="O641" s="38" t="s">
        <v>172</v>
      </c>
      <c r="P641" s="38" t="s">
        <v>7052</v>
      </c>
    </row>
    <row r="642" spans="1:16" x14ac:dyDescent="0.25">
      <c r="A642" s="52" t="s">
        <v>1028</v>
      </c>
      <c r="B642" s="52" t="s">
        <v>103</v>
      </c>
      <c r="C642" s="35">
        <v>2600</v>
      </c>
      <c r="D642" s="53">
        <v>3</v>
      </c>
      <c r="E642" s="53">
        <v>136</v>
      </c>
      <c r="F642" s="52" t="s">
        <v>35</v>
      </c>
      <c r="G642" s="52" t="s">
        <v>16</v>
      </c>
      <c r="H642" s="52" t="s">
        <v>29</v>
      </c>
      <c r="I642" s="52" t="s">
        <v>19</v>
      </c>
      <c r="J642" s="52" t="s">
        <v>9</v>
      </c>
      <c r="K642" s="52"/>
      <c r="L642" s="35">
        <v>2600</v>
      </c>
      <c r="M642" s="35">
        <v>19.117647058823529</v>
      </c>
      <c r="N642" s="35">
        <v>866.66666666666663</v>
      </c>
      <c r="O642" s="38" t="s">
        <v>172</v>
      </c>
      <c r="P642" s="38" t="s">
        <v>160</v>
      </c>
    </row>
    <row r="643" spans="1:16" x14ac:dyDescent="0.25">
      <c r="A643" s="52" t="s">
        <v>7132</v>
      </c>
      <c r="B643" s="52" t="s">
        <v>4571</v>
      </c>
      <c r="C643" s="35">
        <v>2600</v>
      </c>
      <c r="D643" s="53">
        <v>3</v>
      </c>
      <c r="E643" s="53">
        <v>130</v>
      </c>
      <c r="F643" s="52" t="s">
        <v>35</v>
      </c>
      <c r="G643" s="52" t="s">
        <v>16</v>
      </c>
      <c r="H643" s="52" t="s">
        <v>29</v>
      </c>
      <c r="I643" s="52" t="s">
        <v>19</v>
      </c>
      <c r="J643" s="52" t="s">
        <v>9</v>
      </c>
      <c r="K643" s="52"/>
      <c r="L643" s="35">
        <v>2600</v>
      </c>
      <c r="M643" s="35">
        <v>20</v>
      </c>
      <c r="N643" s="35">
        <v>866.66666666666663</v>
      </c>
      <c r="O643" s="38" t="s">
        <v>172</v>
      </c>
      <c r="P643" s="38" t="s">
        <v>4582</v>
      </c>
    </row>
    <row r="644" spans="1:16" x14ac:dyDescent="0.25">
      <c r="A644" s="52" t="s">
        <v>7140</v>
      </c>
      <c r="B644" s="52" t="s">
        <v>4571</v>
      </c>
      <c r="C644" s="35">
        <v>2600</v>
      </c>
      <c r="D644" s="53">
        <v>2</v>
      </c>
      <c r="E644" s="53">
        <v>130</v>
      </c>
      <c r="F644" s="52" t="s">
        <v>35</v>
      </c>
      <c r="G644" s="52" t="s">
        <v>16</v>
      </c>
      <c r="H644" s="52" t="s">
        <v>29</v>
      </c>
      <c r="I644" s="52" t="s">
        <v>19</v>
      </c>
      <c r="J644" s="52" t="s">
        <v>9</v>
      </c>
      <c r="K644" s="52"/>
      <c r="L644" s="35">
        <v>2600</v>
      </c>
      <c r="M644" s="35">
        <v>20</v>
      </c>
      <c r="N644" s="35">
        <v>1300</v>
      </c>
      <c r="O644" s="38" t="s">
        <v>172</v>
      </c>
      <c r="P644" s="38" t="s">
        <v>7052</v>
      </c>
    </row>
    <row r="645" spans="1:16" x14ac:dyDescent="0.25">
      <c r="A645" s="52" t="s">
        <v>7660</v>
      </c>
      <c r="B645" s="52" t="s">
        <v>4571</v>
      </c>
      <c r="C645" s="35">
        <v>2600</v>
      </c>
      <c r="D645" s="53">
        <v>4</v>
      </c>
      <c r="E645" s="53">
        <v>200</v>
      </c>
      <c r="F645" s="52" t="s">
        <v>35</v>
      </c>
      <c r="G645" s="52" t="s">
        <v>16</v>
      </c>
      <c r="H645" s="52" t="s">
        <v>29</v>
      </c>
      <c r="I645" s="52" t="s">
        <v>19</v>
      </c>
      <c r="J645" s="52" t="s">
        <v>20</v>
      </c>
      <c r="K645" s="52"/>
      <c r="L645" s="35">
        <v>2600</v>
      </c>
      <c r="M645" s="35">
        <v>13</v>
      </c>
      <c r="N645" s="35">
        <v>650</v>
      </c>
      <c r="O645" s="38" t="s">
        <v>172</v>
      </c>
      <c r="P645" s="38" t="s">
        <v>4582</v>
      </c>
    </row>
    <row r="646" spans="1:16" x14ac:dyDescent="0.25">
      <c r="A646" t="s">
        <v>1332</v>
      </c>
      <c r="B646" t="s">
        <v>103</v>
      </c>
      <c r="C646" s="16">
        <v>2595</v>
      </c>
      <c r="D646" s="17">
        <v>4</v>
      </c>
      <c r="E646" s="17">
        <v>156</v>
      </c>
      <c r="F646" t="s">
        <v>22</v>
      </c>
      <c r="G646" t="s">
        <v>22</v>
      </c>
      <c r="H646" t="s">
        <v>23</v>
      </c>
      <c r="I646" t="s">
        <v>23</v>
      </c>
      <c r="J646" t="s">
        <v>9</v>
      </c>
      <c r="L646" s="16">
        <v>2595</v>
      </c>
      <c r="M646" s="16">
        <v>16.634615384615383</v>
      </c>
      <c r="N646" s="16">
        <v>648.75</v>
      </c>
      <c r="O646" s="1" t="s">
        <v>172</v>
      </c>
      <c r="P646" s="1" t="s">
        <v>475</v>
      </c>
    </row>
    <row r="647" spans="1:16" x14ac:dyDescent="0.25">
      <c r="A647" t="s">
        <v>7875</v>
      </c>
      <c r="B647" t="s">
        <v>4571</v>
      </c>
      <c r="C647" s="35">
        <v>2565</v>
      </c>
      <c r="D647" s="17">
        <v>2</v>
      </c>
      <c r="E647" s="17">
        <v>74</v>
      </c>
      <c r="F647" t="s">
        <v>52</v>
      </c>
      <c r="G647" t="s">
        <v>16</v>
      </c>
      <c r="H647" t="s">
        <v>29</v>
      </c>
      <c r="I647" t="s">
        <v>19</v>
      </c>
      <c r="J647" t="s">
        <v>20</v>
      </c>
      <c r="L647" s="35">
        <v>2565</v>
      </c>
      <c r="M647" s="35">
        <v>34.662162162162161</v>
      </c>
      <c r="N647" s="35">
        <v>1282.5</v>
      </c>
      <c r="O647" s="38" t="s">
        <v>172</v>
      </c>
      <c r="P647" s="38" t="s">
        <v>160</v>
      </c>
    </row>
    <row r="648" spans="1:16" x14ac:dyDescent="0.25">
      <c r="A648" s="52" t="s">
        <v>572</v>
      </c>
      <c r="B648" s="52" t="s">
        <v>103</v>
      </c>
      <c r="C648" s="35">
        <v>2530</v>
      </c>
      <c r="D648" s="53">
        <v>2</v>
      </c>
      <c r="E648" s="53">
        <v>71</v>
      </c>
      <c r="F648" s="52" t="s">
        <v>35</v>
      </c>
      <c r="G648" s="52" t="s">
        <v>16</v>
      </c>
      <c r="H648" s="52" t="s">
        <v>29</v>
      </c>
      <c r="I648" s="52" t="s">
        <v>19</v>
      </c>
      <c r="J648" s="52" t="s">
        <v>20</v>
      </c>
      <c r="K648" s="52"/>
      <c r="L648" s="35">
        <v>2530</v>
      </c>
      <c r="M648" s="35">
        <v>35.633802816901408</v>
      </c>
      <c r="N648" s="35">
        <v>1265</v>
      </c>
      <c r="O648" s="38" t="s">
        <v>172</v>
      </c>
      <c r="P648" s="38" t="s">
        <v>160</v>
      </c>
    </row>
    <row r="649" spans="1:16" x14ac:dyDescent="0.25">
      <c r="A649" t="s">
        <v>7609</v>
      </c>
      <c r="B649" t="s">
        <v>4571</v>
      </c>
      <c r="C649" s="35">
        <v>2500</v>
      </c>
      <c r="D649" s="17">
        <v>4</v>
      </c>
      <c r="E649" s="17">
        <v>205</v>
      </c>
      <c r="F649" t="s">
        <v>22</v>
      </c>
      <c r="G649" t="s">
        <v>22</v>
      </c>
      <c r="H649" t="s">
        <v>23</v>
      </c>
      <c r="I649" t="s">
        <v>23</v>
      </c>
      <c r="J649" t="s">
        <v>9</v>
      </c>
      <c r="L649" s="35">
        <v>2500</v>
      </c>
      <c r="M649" s="35">
        <v>12.195121951219512</v>
      </c>
      <c r="N649" s="35">
        <v>625</v>
      </c>
      <c r="O649" s="38" t="s">
        <v>172</v>
      </c>
      <c r="P649" s="38" t="s">
        <v>7052</v>
      </c>
    </row>
    <row r="650" spans="1:16" x14ac:dyDescent="0.25">
      <c r="A650" t="s">
        <v>7628</v>
      </c>
      <c r="B650" t="s">
        <v>4571</v>
      </c>
      <c r="C650" s="35">
        <v>2500</v>
      </c>
      <c r="D650" s="17">
        <v>3</v>
      </c>
      <c r="E650" s="17">
        <v>126</v>
      </c>
      <c r="F650" t="s">
        <v>22</v>
      </c>
      <c r="G650" t="s">
        <v>22</v>
      </c>
      <c r="H650" t="s">
        <v>23</v>
      </c>
      <c r="I650" t="s">
        <v>23</v>
      </c>
      <c r="J650" t="s">
        <v>9</v>
      </c>
      <c r="L650" s="35">
        <v>2500</v>
      </c>
      <c r="M650" s="35">
        <v>19.841269841269842</v>
      </c>
      <c r="N650" s="35">
        <v>833.33333333333337</v>
      </c>
      <c r="O650" s="38" t="s">
        <v>172</v>
      </c>
      <c r="P650" s="38" t="s">
        <v>7052</v>
      </c>
    </row>
    <row r="651" spans="1:16" x14ac:dyDescent="0.25">
      <c r="A651" t="s">
        <v>7965</v>
      </c>
      <c r="B651" t="s">
        <v>4571</v>
      </c>
      <c r="C651" s="35">
        <v>2500</v>
      </c>
      <c r="D651" s="17">
        <v>3</v>
      </c>
      <c r="E651" s="17">
        <v>160</v>
      </c>
      <c r="F651" t="s">
        <v>22</v>
      </c>
      <c r="G651" t="s">
        <v>22</v>
      </c>
      <c r="H651" t="s">
        <v>23</v>
      </c>
      <c r="I651" t="s">
        <v>23</v>
      </c>
      <c r="J651" t="s">
        <v>9</v>
      </c>
      <c r="L651" s="35">
        <v>2500</v>
      </c>
      <c r="M651" s="35">
        <v>15.625</v>
      </c>
      <c r="N651" s="35">
        <v>833.33333333333337</v>
      </c>
      <c r="O651" s="38" t="s">
        <v>172</v>
      </c>
      <c r="P651" s="38" t="s">
        <v>7052</v>
      </c>
    </row>
    <row r="652" spans="1:16" x14ac:dyDescent="0.25">
      <c r="A652" t="s">
        <v>7967</v>
      </c>
      <c r="B652" t="s">
        <v>4571</v>
      </c>
      <c r="C652" s="35">
        <v>2500</v>
      </c>
      <c r="D652" s="17">
        <v>2</v>
      </c>
      <c r="E652" s="17">
        <v>150</v>
      </c>
      <c r="F652" t="s">
        <v>22</v>
      </c>
      <c r="G652" t="s">
        <v>22</v>
      </c>
      <c r="H652" t="s">
        <v>23</v>
      </c>
      <c r="I652" t="s">
        <v>23</v>
      </c>
      <c r="J652" t="s">
        <v>9</v>
      </c>
      <c r="L652" s="35">
        <v>2500</v>
      </c>
      <c r="M652" s="35">
        <v>16.666666666666668</v>
      </c>
      <c r="N652" s="35">
        <v>1250</v>
      </c>
      <c r="O652" s="38" t="s">
        <v>172</v>
      </c>
      <c r="P652" s="38" t="s">
        <v>7052</v>
      </c>
    </row>
    <row r="653" spans="1:16" x14ac:dyDescent="0.25">
      <c r="A653" t="s">
        <v>238</v>
      </c>
      <c r="B653" t="s">
        <v>104</v>
      </c>
      <c r="C653" s="16">
        <v>2500</v>
      </c>
      <c r="D653" s="17">
        <v>6</v>
      </c>
      <c r="E653">
        <v>765</v>
      </c>
      <c r="F653" t="s">
        <v>22</v>
      </c>
      <c r="G653" t="s">
        <v>22</v>
      </c>
      <c r="H653" t="s">
        <v>23</v>
      </c>
      <c r="I653" t="s">
        <v>23</v>
      </c>
      <c r="J653" t="s">
        <v>9</v>
      </c>
      <c r="L653" s="6">
        <v>2500</v>
      </c>
      <c r="M653" s="6">
        <v>3.2679738562091503</v>
      </c>
      <c r="N653" s="6">
        <v>416.66666666666669</v>
      </c>
      <c r="O653" t="s">
        <v>183</v>
      </c>
      <c r="P653" t="s">
        <v>203</v>
      </c>
    </row>
    <row r="654" spans="1:16" x14ac:dyDescent="0.25">
      <c r="A654" t="s">
        <v>243</v>
      </c>
      <c r="B654" t="s">
        <v>104</v>
      </c>
      <c r="C654" s="16">
        <v>2500</v>
      </c>
      <c r="D654" s="17">
        <v>4</v>
      </c>
      <c r="E654">
        <v>320</v>
      </c>
      <c r="F654" t="s">
        <v>22</v>
      </c>
      <c r="G654" t="s">
        <v>22</v>
      </c>
      <c r="H654" t="s">
        <v>23</v>
      </c>
      <c r="I654" t="s">
        <v>23</v>
      </c>
      <c r="J654" t="s">
        <v>9</v>
      </c>
      <c r="L654" s="6">
        <v>2500</v>
      </c>
      <c r="M654" s="6">
        <v>7.8125</v>
      </c>
      <c r="N654" s="6">
        <v>625</v>
      </c>
      <c r="O654" t="s">
        <v>183</v>
      </c>
      <c r="P654" t="s">
        <v>206</v>
      </c>
    </row>
    <row r="655" spans="1:16" x14ac:dyDescent="0.25">
      <c r="A655" t="s">
        <v>7734</v>
      </c>
      <c r="B655" t="s">
        <v>4571</v>
      </c>
      <c r="C655" s="35">
        <v>2500</v>
      </c>
      <c r="D655" s="17">
        <v>3</v>
      </c>
      <c r="E655" s="17">
        <v>101</v>
      </c>
      <c r="F655" t="s">
        <v>17</v>
      </c>
      <c r="G655" t="s">
        <v>16</v>
      </c>
      <c r="H655" t="s">
        <v>18</v>
      </c>
      <c r="I655" t="s">
        <v>30</v>
      </c>
      <c r="J655" t="s">
        <v>20</v>
      </c>
      <c r="L655" s="35">
        <v>2500</v>
      </c>
      <c r="M655" s="35">
        <v>24.752475247524753</v>
      </c>
      <c r="N655" s="35">
        <v>833.33333333333337</v>
      </c>
      <c r="O655" s="38" t="s">
        <v>172</v>
      </c>
      <c r="P655" s="38" t="s">
        <v>160</v>
      </c>
    </row>
    <row r="656" spans="1:16" x14ac:dyDescent="0.25">
      <c r="A656" t="s">
        <v>861</v>
      </c>
      <c r="B656" t="s">
        <v>103</v>
      </c>
      <c r="C656" s="16">
        <v>2500</v>
      </c>
      <c r="D656" s="17">
        <v>3</v>
      </c>
      <c r="E656" s="17">
        <v>143</v>
      </c>
      <c r="F656" t="s">
        <v>56</v>
      </c>
      <c r="G656" t="s">
        <v>16</v>
      </c>
      <c r="H656" t="s">
        <v>29</v>
      </c>
      <c r="I656" t="s">
        <v>19</v>
      </c>
      <c r="J656" t="s">
        <v>20</v>
      </c>
      <c r="L656" s="16">
        <v>2500</v>
      </c>
      <c r="M656" s="16">
        <v>17.482517482517483</v>
      </c>
      <c r="N656" s="16">
        <v>833.33333333333337</v>
      </c>
      <c r="O656" s="1" t="s">
        <v>172</v>
      </c>
      <c r="P656" s="1" t="s">
        <v>160</v>
      </c>
    </row>
    <row r="657" spans="1:16" x14ac:dyDescent="0.25">
      <c r="A657" t="s">
        <v>7428</v>
      </c>
      <c r="B657" t="s">
        <v>4571</v>
      </c>
      <c r="C657" s="35">
        <v>2500</v>
      </c>
      <c r="D657" s="17">
        <v>2</v>
      </c>
      <c r="E657" s="17">
        <v>145</v>
      </c>
      <c r="F657" t="s">
        <v>56</v>
      </c>
      <c r="G657" t="s">
        <v>16</v>
      </c>
      <c r="H657" t="s">
        <v>29</v>
      </c>
      <c r="I657" t="s">
        <v>19</v>
      </c>
      <c r="J657" t="s">
        <v>9</v>
      </c>
      <c r="L657" s="35">
        <v>2500</v>
      </c>
      <c r="M657" s="35">
        <v>17.241379310344829</v>
      </c>
      <c r="N657" s="35">
        <v>1250</v>
      </c>
      <c r="O657" s="38" t="s">
        <v>172</v>
      </c>
      <c r="P657" s="38" t="s">
        <v>7052</v>
      </c>
    </row>
    <row r="658" spans="1:16" x14ac:dyDescent="0.25">
      <c r="A658" t="s">
        <v>7429</v>
      </c>
      <c r="B658" t="s">
        <v>4571</v>
      </c>
      <c r="C658" s="35">
        <v>2500</v>
      </c>
      <c r="D658" s="17">
        <v>2</v>
      </c>
      <c r="E658" s="17">
        <v>145</v>
      </c>
      <c r="F658" t="s">
        <v>56</v>
      </c>
      <c r="G658" t="s">
        <v>16</v>
      </c>
      <c r="H658" t="s">
        <v>29</v>
      </c>
      <c r="I658" t="s">
        <v>19</v>
      </c>
      <c r="J658" t="s">
        <v>9</v>
      </c>
      <c r="L658" s="35">
        <v>2500</v>
      </c>
      <c r="M658" s="35">
        <v>17.241379310344829</v>
      </c>
      <c r="N658" s="35">
        <v>1250</v>
      </c>
      <c r="O658" s="38" t="s">
        <v>172</v>
      </c>
      <c r="P658" s="38" t="s">
        <v>7052</v>
      </c>
    </row>
    <row r="659" spans="1:16" x14ac:dyDescent="0.25">
      <c r="A659" t="s">
        <v>7431</v>
      </c>
      <c r="B659" t="s">
        <v>4571</v>
      </c>
      <c r="C659" s="35">
        <v>2500</v>
      </c>
      <c r="D659" s="17">
        <v>3</v>
      </c>
      <c r="E659" s="17">
        <v>130</v>
      </c>
      <c r="F659" t="s">
        <v>56</v>
      </c>
      <c r="G659" t="s">
        <v>16</v>
      </c>
      <c r="H659" t="s">
        <v>29</v>
      </c>
      <c r="I659" t="s">
        <v>19</v>
      </c>
      <c r="J659" t="s">
        <v>9</v>
      </c>
      <c r="L659" s="35">
        <v>2500</v>
      </c>
      <c r="M659" s="35">
        <v>19.23076923076923</v>
      </c>
      <c r="N659" s="35">
        <v>833.33333333333337</v>
      </c>
      <c r="O659" s="38" t="s">
        <v>172</v>
      </c>
      <c r="P659" s="38" t="s">
        <v>7052</v>
      </c>
    </row>
    <row r="660" spans="1:16" x14ac:dyDescent="0.25">
      <c r="A660" t="s">
        <v>7432</v>
      </c>
      <c r="B660" t="s">
        <v>4571</v>
      </c>
      <c r="C660" s="35">
        <v>2500</v>
      </c>
      <c r="D660" s="17">
        <v>3</v>
      </c>
      <c r="E660" s="17">
        <v>130</v>
      </c>
      <c r="F660" t="s">
        <v>56</v>
      </c>
      <c r="G660" t="s">
        <v>16</v>
      </c>
      <c r="H660" t="s">
        <v>29</v>
      </c>
      <c r="I660" t="s">
        <v>19</v>
      </c>
      <c r="J660" t="s">
        <v>9</v>
      </c>
      <c r="L660" s="35">
        <v>2500</v>
      </c>
      <c r="M660" s="35">
        <v>19.23076923076923</v>
      </c>
      <c r="N660" s="35">
        <v>833.33333333333337</v>
      </c>
      <c r="O660" s="38" t="s">
        <v>172</v>
      </c>
      <c r="P660" s="38" t="s">
        <v>7052</v>
      </c>
    </row>
    <row r="661" spans="1:16" x14ac:dyDescent="0.25">
      <c r="A661" t="s">
        <v>842</v>
      </c>
      <c r="B661" t="s">
        <v>103</v>
      </c>
      <c r="C661" s="16">
        <v>2500</v>
      </c>
      <c r="D661" s="17">
        <v>2</v>
      </c>
      <c r="E661" s="17">
        <v>80</v>
      </c>
      <c r="F661" t="s">
        <v>43</v>
      </c>
      <c r="G661" t="s">
        <v>16</v>
      </c>
      <c r="H661" t="s">
        <v>29</v>
      </c>
      <c r="I661" t="s">
        <v>19</v>
      </c>
      <c r="J661" t="s">
        <v>20</v>
      </c>
      <c r="L661" s="16">
        <v>2500</v>
      </c>
      <c r="M661" s="16">
        <v>31.25</v>
      </c>
      <c r="N661" s="16">
        <v>1250</v>
      </c>
      <c r="O661" s="1" t="s">
        <v>172</v>
      </c>
      <c r="P661" s="1" t="s">
        <v>160</v>
      </c>
    </row>
    <row r="662" spans="1:16" x14ac:dyDescent="0.25">
      <c r="A662" t="s">
        <v>826</v>
      </c>
      <c r="B662" t="s">
        <v>103</v>
      </c>
      <c r="C662" s="16">
        <v>2500</v>
      </c>
      <c r="D662" s="17">
        <v>2</v>
      </c>
      <c r="E662" s="17">
        <v>90</v>
      </c>
      <c r="F662" t="s">
        <v>87</v>
      </c>
      <c r="G662" t="s">
        <v>16</v>
      </c>
      <c r="H662" t="s">
        <v>29</v>
      </c>
      <c r="I662" t="s">
        <v>19</v>
      </c>
      <c r="J662" t="s">
        <v>20</v>
      </c>
      <c r="L662" s="16">
        <v>2500</v>
      </c>
      <c r="M662" s="16">
        <v>27.777777777777779</v>
      </c>
      <c r="N662" s="16">
        <v>1250</v>
      </c>
      <c r="O662" s="1" t="s">
        <v>172</v>
      </c>
      <c r="P662" s="1" t="s">
        <v>160</v>
      </c>
    </row>
    <row r="663" spans="1:16" x14ac:dyDescent="0.25">
      <c r="A663" t="s">
        <v>7388</v>
      </c>
      <c r="B663" t="s">
        <v>4571</v>
      </c>
      <c r="C663" s="35">
        <v>2500</v>
      </c>
      <c r="D663" s="17">
        <v>3</v>
      </c>
      <c r="E663" s="17">
        <v>142</v>
      </c>
      <c r="F663" t="s">
        <v>87</v>
      </c>
      <c r="G663" t="s">
        <v>16</v>
      </c>
      <c r="H663" t="s">
        <v>29</v>
      </c>
      <c r="I663" t="s">
        <v>19</v>
      </c>
      <c r="J663" t="s">
        <v>9</v>
      </c>
      <c r="L663" s="35">
        <v>2500</v>
      </c>
      <c r="M663" s="35">
        <v>17.6056338028169</v>
      </c>
      <c r="N663" s="35">
        <v>833.33333333333337</v>
      </c>
      <c r="O663" s="38" t="s">
        <v>172</v>
      </c>
      <c r="P663" s="38" t="s">
        <v>4582</v>
      </c>
    </row>
    <row r="664" spans="1:16" x14ac:dyDescent="0.25">
      <c r="A664" t="s">
        <v>7378</v>
      </c>
      <c r="B664" t="s">
        <v>4571</v>
      </c>
      <c r="C664" s="35">
        <v>2500</v>
      </c>
      <c r="D664" s="17">
        <v>3</v>
      </c>
      <c r="E664" s="17">
        <v>125</v>
      </c>
      <c r="F664" t="s">
        <v>52</v>
      </c>
      <c r="G664" t="s">
        <v>16</v>
      </c>
      <c r="H664" t="s">
        <v>29</v>
      </c>
      <c r="I664" t="s">
        <v>19</v>
      </c>
      <c r="J664" t="s">
        <v>9</v>
      </c>
      <c r="L664" s="35">
        <v>2500</v>
      </c>
      <c r="M664" s="35">
        <v>20</v>
      </c>
      <c r="N664" s="35">
        <v>833.33333333333337</v>
      </c>
      <c r="O664" s="38" t="s">
        <v>172</v>
      </c>
      <c r="P664" s="38" t="s">
        <v>160</v>
      </c>
    </row>
    <row r="665" spans="1:16" x14ac:dyDescent="0.25">
      <c r="A665" t="s">
        <v>7871</v>
      </c>
      <c r="B665" t="s">
        <v>4571</v>
      </c>
      <c r="C665" s="35">
        <v>2500</v>
      </c>
      <c r="D665" s="17">
        <v>2</v>
      </c>
      <c r="E665" s="17">
        <v>90</v>
      </c>
      <c r="F665" t="s">
        <v>52</v>
      </c>
      <c r="G665" t="s">
        <v>16</v>
      </c>
      <c r="H665" t="s">
        <v>29</v>
      </c>
      <c r="I665" t="s">
        <v>19</v>
      </c>
      <c r="J665" t="s">
        <v>20</v>
      </c>
      <c r="L665" s="35">
        <v>2500</v>
      </c>
      <c r="M665" s="35">
        <v>27.777777777777779</v>
      </c>
      <c r="N665" s="35">
        <v>1250</v>
      </c>
      <c r="O665" s="38" t="s">
        <v>172</v>
      </c>
      <c r="P665" s="38" t="s">
        <v>160</v>
      </c>
    </row>
    <row r="666" spans="1:16" x14ac:dyDescent="0.25">
      <c r="A666" t="s">
        <v>1190</v>
      </c>
      <c r="B666" t="s">
        <v>103</v>
      </c>
      <c r="C666" s="16">
        <v>2500</v>
      </c>
      <c r="D666" s="17">
        <v>2</v>
      </c>
      <c r="E666" s="17">
        <v>155</v>
      </c>
      <c r="F666" t="s">
        <v>37</v>
      </c>
      <c r="G666" t="s">
        <v>16</v>
      </c>
      <c r="H666" t="s">
        <v>29</v>
      </c>
      <c r="I666" t="s">
        <v>19</v>
      </c>
      <c r="J666" t="s">
        <v>9</v>
      </c>
      <c r="L666" s="16">
        <v>2500</v>
      </c>
      <c r="M666" s="16">
        <v>16.129032258064516</v>
      </c>
      <c r="N666" s="16">
        <v>1250</v>
      </c>
      <c r="O666" s="1" t="s">
        <v>172</v>
      </c>
      <c r="P666" s="1" t="s">
        <v>160</v>
      </c>
    </row>
    <row r="667" spans="1:16" x14ac:dyDescent="0.25">
      <c r="A667" t="s">
        <v>961</v>
      </c>
      <c r="B667" t="s">
        <v>103</v>
      </c>
      <c r="C667" s="16">
        <v>2500</v>
      </c>
      <c r="D667" s="17">
        <v>2</v>
      </c>
      <c r="E667" s="17">
        <v>110</v>
      </c>
      <c r="F667" t="s">
        <v>37</v>
      </c>
      <c r="G667" t="s">
        <v>16</v>
      </c>
      <c r="H667" t="s">
        <v>29</v>
      </c>
      <c r="I667" t="s">
        <v>30</v>
      </c>
      <c r="J667" t="s">
        <v>20</v>
      </c>
      <c r="L667" s="16">
        <v>2500</v>
      </c>
      <c r="M667" s="16">
        <v>22.727272727272727</v>
      </c>
      <c r="N667" s="16">
        <v>1250</v>
      </c>
      <c r="O667" s="1" t="s">
        <v>172</v>
      </c>
      <c r="P667" s="1" t="s">
        <v>160</v>
      </c>
    </row>
    <row r="668" spans="1:16" x14ac:dyDescent="0.25">
      <c r="A668" t="s">
        <v>7354</v>
      </c>
      <c r="B668" t="s">
        <v>4571</v>
      </c>
      <c r="C668" s="35">
        <v>2500</v>
      </c>
      <c r="D668" s="17">
        <v>3</v>
      </c>
      <c r="E668" s="17">
        <v>135</v>
      </c>
      <c r="F668" t="s">
        <v>37</v>
      </c>
      <c r="G668" t="s">
        <v>16</v>
      </c>
      <c r="H668" t="s">
        <v>29</v>
      </c>
      <c r="I668" t="s">
        <v>19</v>
      </c>
      <c r="J668" t="s">
        <v>9</v>
      </c>
      <c r="L668" s="35">
        <v>2500</v>
      </c>
      <c r="M668" s="35">
        <v>18.518518518518519</v>
      </c>
      <c r="N668" s="35">
        <v>833.33333333333337</v>
      </c>
      <c r="O668" s="38" t="s">
        <v>172</v>
      </c>
      <c r="P668" s="38" t="s">
        <v>4582</v>
      </c>
    </row>
    <row r="669" spans="1:16" x14ac:dyDescent="0.25">
      <c r="A669" s="52" t="s">
        <v>7815</v>
      </c>
      <c r="B669" s="52" t="s">
        <v>4571</v>
      </c>
      <c r="C669" s="35">
        <v>2500</v>
      </c>
      <c r="D669" s="53">
        <v>2</v>
      </c>
      <c r="E669" s="53">
        <v>125</v>
      </c>
      <c r="F669" s="52" t="s">
        <v>37</v>
      </c>
      <c r="G669" s="52" t="s">
        <v>16</v>
      </c>
      <c r="H669" s="52" t="s">
        <v>29</v>
      </c>
      <c r="I669" s="52" t="s">
        <v>19</v>
      </c>
      <c r="J669" s="52" t="s">
        <v>20</v>
      </c>
      <c r="K669" s="52"/>
      <c r="L669" s="35">
        <v>2500</v>
      </c>
      <c r="M669" s="35">
        <v>20</v>
      </c>
      <c r="N669" s="35">
        <v>1250</v>
      </c>
      <c r="O669" s="38" t="s">
        <v>172</v>
      </c>
      <c r="P669" s="38" t="s">
        <v>4582</v>
      </c>
    </row>
    <row r="670" spans="1:16" x14ac:dyDescent="0.25">
      <c r="A670" s="52" t="s">
        <v>7848</v>
      </c>
      <c r="B670" s="52" t="s">
        <v>4571</v>
      </c>
      <c r="C670" s="35">
        <v>2500</v>
      </c>
      <c r="D670" s="53">
        <v>1</v>
      </c>
      <c r="E670" s="53">
        <v>60</v>
      </c>
      <c r="F670" s="52" t="s">
        <v>37</v>
      </c>
      <c r="G670" s="52" t="s">
        <v>16</v>
      </c>
      <c r="H670" s="52" t="s">
        <v>29</v>
      </c>
      <c r="I670" s="52" t="s">
        <v>19</v>
      </c>
      <c r="J670" s="52" t="s">
        <v>20</v>
      </c>
      <c r="K670" s="52"/>
      <c r="L670" s="35">
        <v>2500</v>
      </c>
      <c r="M670" s="35">
        <v>41.666666666666664</v>
      </c>
      <c r="N670" s="35">
        <v>2500</v>
      </c>
      <c r="O670" s="38" t="s">
        <v>172</v>
      </c>
      <c r="P670" s="38" t="s">
        <v>7052</v>
      </c>
    </row>
    <row r="671" spans="1:16" x14ac:dyDescent="0.25">
      <c r="A671" s="52" t="s">
        <v>7305</v>
      </c>
      <c r="B671" s="52" t="s">
        <v>4571</v>
      </c>
      <c r="C671" s="35">
        <v>2500</v>
      </c>
      <c r="D671" s="53">
        <v>3</v>
      </c>
      <c r="E671" s="53">
        <v>160</v>
      </c>
      <c r="F671" s="52" t="s">
        <v>41</v>
      </c>
      <c r="G671" s="52" t="s">
        <v>16</v>
      </c>
      <c r="H671" s="52" t="s">
        <v>29</v>
      </c>
      <c r="I671" s="52" t="s">
        <v>30</v>
      </c>
      <c r="J671" s="52" t="s">
        <v>9</v>
      </c>
      <c r="K671" s="52"/>
      <c r="L671" s="35">
        <v>2500</v>
      </c>
      <c r="M671" s="35">
        <v>15.625</v>
      </c>
      <c r="N671" s="35">
        <v>833.33333333333337</v>
      </c>
      <c r="O671" s="38" t="s">
        <v>172</v>
      </c>
      <c r="P671" s="38" t="s">
        <v>7052</v>
      </c>
    </row>
    <row r="672" spans="1:16" x14ac:dyDescent="0.25">
      <c r="A672" s="52" t="s">
        <v>7321</v>
      </c>
      <c r="B672" s="52" t="s">
        <v>4571</v>
      </c>
      <c r="C672" s="35">
        <v>2500</v>
      </c>
      <c r="D672" s="53">
        <v>3</v>
      </c>
      <c r="E672" s="53">
        <v>115</v>
      </c>
      <c r="F672" s="52" t="s">
        <v>41</v>
      </c>
      <c r="G672" s="52" t="s">
        <v>16</v>
      </c>
      <c r="H672" s="52" t="s">
        <v>29</v>
      </c>
      <c r="I672" s="52" t="s">
        <v>19</v>
      </c>
      <c r="J672" s="52" t="s">
        <v>9</v>
      </c>
      <c r="K672" s="52"/>
      <c r="L672" s="35">
        <v>2500</v>
      </c>
      <c r="M672" s="35">
        <v>21.739130434782609</v>
      </c>
      <c r="N672" s="35">
        <v>833.33333333333337</v>
      </c>
      <c r="O672" s="38" t="s">
        <v>172</v>
      </c>
      <c r="P672" s="38" t="s">
        <v>7052</v>
      </c>
    </row>
    <row r="673" spans="1:16" x14ac:dyDescent="0.25">
      <c r="A673" s="52" t="s">
        <v>1095</v>
      </c>
      <c r="B673" s="52" t="s">
        <v>103</v>
      </c>
      <c r="C673" s="35">
        <v>2500</v>
      </c>
      <c r="D673" s="53">
        <v>3</v>
      </c>
      <c r="E673" s="53">
        <v>143</v>
      </c>
      <c r="F673" s="52" t="s">
        <v>17</v>
      </c>
      <c r="G673" s="52" t="s">
        <v>16</v>
      </c>
      <c r="H673" s="52" t="s">
        <v>29</v>
      </c>
      <c r="I673" s="52" t="s">
        <v>19</v>
      </c>
      <c r="J673" s="52" t="s">
        <v>9</v>
      </c>
      <c r="K673" s="52"/>
      <c r="L673" s="35">
        <v>2500</v>
      </c>
      <c r="M673" s="35">
        <v>17.482517482517483</v>
      </c>
      <c r="N673" s="35">
        <v>833.33333333333337</v>
      </c>
      <c r="O673" s="38" t="s">
        <v>172</v>
      </c>
      <c r="P673" s="38" t="s">
        <v>474</v>
      </c>
    </row>
    <row r="674" spans="1:16" x14ac:dyDescent="0.25">
      <c r="A674" s="52" t="s">
        <v>1134</v>
      </c>
      <c r="B674" s="52" t="s">
        <v>103</v>
      </c>
      <c r="C674" s="35">
        <v>2500</v>
      </c>
      <c r="D674" s="53">
        <v>2</v>
      </c>
      <c r="E674" s="53">
        <v>106</v>
      </c>
      <c r="F674" s="52" t="s">
        <v>17</v>
      </c>
      <c r="G674" s="52" t="s">
        <v>16</v>
      </c>
      <c r="H674" s="52" t="s">
        <v>29</v>
      </c>
      <c r="I674" s="52" t="s">
        <v>19</v>
      </c>
      <c r="J674" s="52" t="s">
        <v>9</v>
      </c>
      <c r="K674" s="52"/>
      <c r="L674" s="35">
        <v>2500</v>
      </c>
      <c r="M674" s="35">
        <v>23.584905660377359</v>
      </c>
      <c r="N674" s="35">
        <v>1250</v>
      </c>
      <c r="O674" s="38" t="s">
        <v>172</v>
      </c>
      <c r="P674" s="38" t="s">
        <v>475</v>
      </c>
    </row>
    <row r="675" spans="1:16" x14ac:dyDescent="0.25">
      <c r="A675" s="52" t="s">
        <v>7217</v>
      </c>
      <c r="B675" s="52" t="s">
        <v>4571</v>
      </c>
      <c r="C675" s="35">
        <v>2500</v>
      </c>
      <c r="D675" s="53">
        <v>2</v>
      </c>
      <c r="E675" s="53">
        <v>170</v>
      </c>
      <c r="F675" s="52" t="s">
        <v>17</v>
      </c>
      <c r="G675" s="52" t="s">
        <v>16</v>
      </c>
      <c r="H675" s="52" t="s">
        <v>29</v>
      </c>
      <c r="I675" s="52" t="s">
        <v>19</v>
      </c>
      <c r="J675" s="52" t="s">
        <v>9</v>
      </c>
      <c r="K675" s="52"/>
      <c r="L675" s="35">
        <v>2500</v>
      </c>
      <c r="M675" s="35">
        <v>14.705882352941176</v>
      </c>
      <c r="N675" s="35">
        <v>1250</v>
      </c>
      <c r="O675" s="38" t="s">
        <v>172</v>
      </c>
      <c r="P675" s="38" t="s">
        <v>7052</v>
      </c>
    </row>
    <row r="676" spans="1:16" x14ac:dyDescent="0.25">
      <c r="A676" s="52" t="s">
        <v>7223</v>
      </c>
      <c r="B676" s="52" t="s">
        <v>4571</v>
      </c>
      <c r="C676" s="35">
        <v>2500</v>
      </c>
      <c r="D676" s="53">
        <v>2</v>
      </c>
      <c r="E676" s="53">
        <v>160</v>
      </c>
      <c r="F676" s="52" t="s">
        <v>17</v>
      </c>
      <c r="G676" s="52" t="s">
        <v>16</v>
      </c>
      <c r="H676" s="52" t="s">
        <v>29</v>
      </c>
      <c r="I676" s="52" t="s">
        <v>19</v>
      </c>
      <c r="J676" s="52" t="s">
        <v>9</v>
      </c>
      <c r="K676" s="52"/>
      <c r="L676" s="35">
        <v>2500</v>
      </c>
      <c r="M676" s="35">
        <v>15.625</v>
      </c>
      <c r="N676" s="35">
        <v>1250</v>
      </c>
      <c r="O676" s="38" t="s">
        <v>172</v>
      </c>
      <c r="P676" s="38" t="s">
        <v>7052</v>
      </c>
    </row>
    <row r="677" spans="1:16" x14ac:dyDescent="0.25">
      <c r="A677" s="52" t="s">
        <v>7241</v>
      </c>
      <c r="B677" s="52" t="s">
        <v>4571</v>
      </c>
      <c r="C677" s="35">
        <v>2500</v>
      </c>
      <c r="D677" s="53">
        <v>2</v>
      </c>
      <c r="E677" s="53">
        <v>127</v>
      </c>
      <c r="F677" s="52" t="s">
        <v>17</v>
      </c>
      <c r="G677" s="52" t="s">
        <v>16</v>
      </c>
      <c r="H677" s="52" t="s">
        <v>29</v>
      </c>
      <c r="I677" s="52" t="s">
        <v>19</v>
      </c>
      <c r="J677" s="52" t="s">
        <v>9</v>
      </c>
      <c r="K677" s="52"/>
      <c r="L677" s="35">
        <v>2500</v>
      </c>
      <c r="M677" s="35">
        <v>19.685039370078741</v>
      </c>
      <c r="N677" s="35">
        <v>1250</v>
      </c>
      <c r="O677" s="38" t="s">
        <v>172</v>
      </c>
      <c r="P677" s="38" t="s">
        <v>7052</v>
      </c>
    </row>
    <row r="678" spans="1:16" x14ac:dyDescent="0.25">
      <c r="A678" s="52" t="s">
        <v>7244</v>
      </c>
      <c r="B678" s="52" t="s">
        <v>4571</v>
      </c>
      <c r="C678" s="35">
        <v>2500</v>
      </c>
      <c r="D678" s="53">
        <v>2</v>
      </c>
      <c r="E678" s="53">
        <v>125</v>
      </c>
      <c r="F678" s="52" t="s">
        <v>17</v>
      </c>
      <c r="G678" s="52" t="s">
        <v>16</v>
      </c>
      <c r="H678" s="52" t="s">
        <v>29</v>
      </c>
      <c r="I678" s="52" t="s">
        <v>19</v>
      </c>
      <c r="J678" s="52" t="s">
        <v>9</v>
      </c>
      <c r="K678" s="52"/>
      <c r="L678" s="35">
        <v>2500</v>
      </c>
      <c r="M678" s="35">
        <v>20</v>
      </c>
      <c r="N678" s="35">
        <v>1250</v>
      </c>
      <c r="O678" s="38" t="s">
        <v>172</v>
      </c>
      <c r="P678" s="38" t="s">
        <v>7052</v>
      </c>
    </row>
    <row r="679" spans="1:16" x14ac:dyDescent="0.25">
      <c r="A679" s="52" t="s">
        <v>7245</v>
      </c>
      <c r="B679" s="52" t="s">
        <v>4571</v>
      </c>
      <c r="C679" s="35">
        <v>2500</v>
      </c>
      <c r="D679" s="53">
        <v>2</v>
      </c>
      <c r="E679" s="53">
        <v>125</v>
      </c>
      <c r="F679" s="52" t="s">
        <v>17</v>
      </c>
      <c r="G679" s="52" t="s">
        <v>16</v>
      </c>
      <c r="H679" s="52" t="s">
        <v>29</v>
      </c>
      <c r="I679" s="52" t="s">
        <v>19</v>
      </c>
      <c r="J679" s="52" t="s">
        <v>9</v>
      </c>
      <c r="K679" s="52"/>
      <c r="L679" s="35">
        <v>2500</v>
      </c>
      <c r="M679" s="35">
        <v>20</v>
      </c>
      <c r="N679" s="35">
        <v>1250</v>
      </c>
      <c r="O679" s="38" t="s">
        <v>172</v>
      </c>
      <c r="P679" s="38" t="s">
        <v>7052</v>
      </c>
    </row>
    <row r="680" spans="1:16" x14ac:dyDescent="0.25">
      <c r="A680" s="52" t="s">
        <v>7252</v>
      </c>
      <c r="B680" s="52" t="s">
        <v>4571</v>
      </c>
      <c r="C680" s="35">
        <v>2500</v>
      </c>
      <c r="D680" s="53">
        <v>2</v>
      </c>
      <c r="E680" s="53">
        <v>120</v>
      </c>
      <c r="F680" s="52" t="s">
        <v>17</v>
      </c>
      <c r="G680" s="52" t="s">
        <v>16</v>
      </c>
      <c r="H680" s="52" t="s">
        <v>29</v>
      </c>
      <c r="I680" s="52" t="s">
        <v>30</v>
      </c>
      <c r="J680" s="52" t="s">
        <v>9</v>
      </c>
      <c r="K680" s="52"/>
      <c r="L680" s="35">
        <v>2500</v>
      </c>
      <c r="M680" s="35">
        <v>20.833333333333332</v>
      </c>
      <c r="N680" s="35">
        <v>1250</v>
      </c>
      <c r="O680" s="38" t="s">
        <v>172</v>
      </c>
      <c r="P680" s="38" t="s">
        <v>7052</v>
      </c>
    </row>
    <row r="681" spans="1:16" x14ac:dyDescent="0.25">
      <c r="A681" s="52" t="s">
        <v>7281</v>
      </c>
      <c r="B681" s="52" t="s">
        <v>4571</v>
      </c>
      <c r="C681" s="35">
        <v>2500</v>
      </c>
      <c r="D681" s="53">
        <v>2</v>
      </c>
      <c r="E681" s="53">
        <v>86</v>
      </c>
      <c r="F681" s="52" t="s">
        <v>17</v>
      </c>
      <c r="G681" s="52" t="s">
        <v>16</v>
      </c>
      <c r="H681" s="52" t="s">
        <v>29</v>
      </c>
      <c r="I681" s="52" t="s">
        <v>19</v>
      </c>
      <c r="J681" s="52" t="s">
        <v>9</v>
      </c>
      <c r="K681" s="52"/>
      <c r="L681" s="35">
        <v>2500</v>
      </c>
      <c r="M681" s="35">
        <v>29.069767441860463</v>
      </c>
      <c r="N681" s="35">
        <v>1250</v>
      </c>
      <c r="O681" s="38" t="s">
        <v>172</v>
      </c>
      <c r="P681" s="38" t="s">
        <v>160</v>
      </c>
    </row>
    <row r="682" spans="1:16" x14ac:dyDescent="0.25">
      <c r="A682" s="52" t="s">
        <v>7725</v>
      </c>
      <c r="B682" s="52" t="s">
        <v>4571</v>
      </c>
      <c r="C682" s="35">
        <v>2500</v>
      </c>
      <c r="D682" s="53">
        <v>3</v>
      </c>
      <c r="E682" s="53">
        <v>155</v>
      </c>
      <c r="F682" s="52" t="s">
        <v>17</v>
      </c>
      <c r="G682" s="52" t="s">
        <v>16</v>
      </c>
      <c r="H682" s="52" t="s">
        <v>29</v>
      </c>
      <c r="I682" s="52" t="s">
        <v>19</v>
      </c>
      <c r="J682" s="52" t="s">
        <v>20</v>
      </c>
      <c r="K682" s="52"/>
      <c r="L682" s="35">
        <v>2500</v>
      </c>
      <c r="M682" s="35">
        <v>16.129032258064516</v>
      </c>
      <c r="N682" s="35">
        <v>833.33333333333337</v>
      </c>
      <c r="O682" s="38" t="s">
        <v>172</v>
      </c>
      <c r="P682" s="38" t="s">
        <v>7052</v>
      </c>
    </row>
    <row r="683" spans="1:16" x14ac:dyDescent="0.25">
      <c r="A683" s="52" t="s">
        <v>7747</v>
      </c>
      <c r="B683" s="52" t="s">
        <v>4571</v>
      </c>
      <c r="C683" s="35">
        <v>2500</v>
      </c>
      <c r="D683" s="53">
        <v>2</v>
      </c>
      <c r="E683" s="53">
        <v>75</v>
      </c>
      <c r="F683" s="52" t="s">
        <v>17</v>
      </c>
      <c r="G683" s="52" t="s">
        <v>16</v>
      </c>
      <c r="H683" s="52" t="s">
        <v>29</v>
      </c>
      <c r="I683" s="52" t="s">
        <v>19</v>
      </c>
      <c r="J683" s="52" t="s">
        <v>20</v>
      </c>
      <c r="K683" s="52"/>
      <c r="L683" s="35">
        <v>2500</v>
      </c>
      <c r="M683" s="35">
        <v>33.333333333333336</v>
      </c>
      <c r="N683" s="35">
        <v>1250</v>
      </c>
      <c r="O683" s="38" t="s">
        <v>172</v>
      </c>
      <c r="P683" s="38" t="s">
        <v>160</v>
      </c>
    </row>
    <row r="684" spans="1:16" x14ac:dyDescent="0.25">
      <c r="A684" s="52" t="s">
        <v>1065</v>
      </c>
      <c r="B684" s="52" t="s">
        <v>103</v>
      </c>
      <c r="C684" s="35">
        <v>2500</v>
      </c>
      <c r="D684" s="53">
        <v>2</v>
      </c>
      <c r="E684" s="53">
        <v>106</v>
      </c>
      <c r="F684" s="52" t="s">
        <v>35</v>
      </c>
      <c r="G684" s="52" t="s">
        <v>16</v>
      </c>
      <c r="H684" s="52" t="s">
        <v>29</v>
      </c>
      <c r="I684" s="52" t="s">
        <v>19</v>
      </c>
      <c r="J684" s="52" t="s">
        <v>9</v>
      </c>
      <c r="K684" s="52"/>
      <c r="L684" s="35">
        <v>2500</v>
      </c>
      <c r="M684" s="35">
        <v>23.584905660377359</v>
      </c>
      <c r="N684" s="35">
        <v>1250</v>
      </c>
      <c r="O684" s="38" t="s">
        <v>172</v>
      </c>
      <c r="P684" s="38" t="s">
        <v>475</v>
      </c>
    </row>
    <row r="685" spans="1:16" x14ac:dyDescent="0.25">
      <c r="A685" s="52" t="s">
        <v>1072</v>
      </c>
      <c r="B685" s="52" t="s">
        <v>103</v>
      </c>
      <c r="C685" s="35">
        <v>2500</v>
      </c>
      <c r="D685" s="53">
        <v>2</v>
      </c>
      <c r="E685" s="53">
        <v>131</v>
      </c>
      <c r="F685" s="52" t="s">
        <v>35</v>
      </c>
      <c r="G685" s="52" t="s">
        <v>16</v>
      </c>
      <c r="H685" s="52" t="s">
        <v>29</v>
      </c>
      <c r="I685" s="52" t="s">
        <v>19</v>
      </c>
      <c r="J685" s="52" t="s">
        <v>9</v>
      </c>
      <c r="K685" s="52"/>
      <c r="L685" s="35">
        <v>2500</v>
      </c>
      <c r="M685" s="35">
        <v>19.083969465648856</v>
      </c>
      <c r="N685" s="35">
        <v>1250</v>
      </c>
      <c r="O685" s="38" t="s">
        <v>172</v>
      </c>
      <c r="P685" s="38" t="s">
        <v>475</v>
      </c>
    </row>
    <row r="686" spans="1:16" x14ac:dyDescent="0.25">
      <c r="A686" s="52" t="s">
        <v>561</v>
      </c>
      <c r="B686" s="52" t="s">
        <v>103</v>
      </c>
      <c r="C686" s="35">
        <v>2500</v>
      </c>
      <c r="D686" s="53">
        <v>2</v>
      </c>
      <c r="E686" s="53">
        <v>80</v>
      </c>
      <c r="F686" s="52" t="s">
        <v>35</v>
      </c>
      <c r="G686" s="52" t="s">
        <v>16</v>
      </c>
      <c r="H686" s="52" t="s">
        <v>29</v>
      </c>
      <c r="I686" s="52" t="s">
        <v>19</v>
      </c>
      <c r="J686" s="52" t="s">
        <v>20</v>
      </c>
      <c r="K686" s="52"/>
      <c r="L686" s="35">
        <v>2500</v>
      </c>
      <c r="M686" s="35">
        <v>31.25</v>
      </c>
      <c r="N686" s="35">
        <v>1250</v>
      </c>
      <c r="O686" s="38" t="s">
        <v>172</v>
      </c>
      <c r="P686" s="38" t="s">
        <v>160</v>
      </c>
    </row>
    <row r="687" spans="1:16" x14ac:dyDescent="0.25">
      <c r="A687" s="52" t="s">
        <v>7098</v>
      </c>
      <c r="B687" s="52" t="s">
        <v>4571</v>
      </c>
      <c r="C687" s="35">
        <v>2500</v>
      </c>
      <c r="D687" s="53">
        <v>2</v>
      </c>
      <c r="E687" s="53">
        <v>210</v>
      </c>
      <c r="F687" s="52" t="s">
        <v>35</v>
      </c>
      <c r="G687" s="52" t="s">
        <v>16</v>
      </c>
      <c r="H687" s="52" t="s">
        <v>29</v>
      </c>
      <c r="I687" s="52" t="s">
        <v>19</v>
      </c>
      <c r="J687" s="52" t="s">
        <v>9</v>
      </c>
      <c r="K687" s="52"/>
      <c r="L687" s="35">
        <v>2500</v>
      </c>
      <c r="M687" s="35">
        <v>11.904761904761905</v>
      </c>
      <c r="N687" s="35">
        <v>1250</v>
      </c>
      <c r="O687" s="38" t="s">
        <v>172</v>
      </c>
      <c r="P687" s="38" t="s">
        <v>7052</v>
      </c>
    </row>
    <row r="688" spans="1:16" x14ac:dyDescent="0.25">
      <c r="A688" s="52" t="s">
        <v>7107</v>
      </c>
      <c r="B688" s="52" t="s">
        <v>4571</v>
      </c>
      <c r="C688" s="35">
        <v>2500</v>
      </c>
      <c r="D688" s="53">
        <v>4</v>
      </c>
      <c r="E688" s="53">
        <v>175</v>
      </c>
      <c r="F688" s="52" t="s">
        <v>35</v>
      </c>
      <c r="G688" s="52" t="s">
        <v>16</v>
      </c>
      <c r="H688" s="52" t="s">
        <v>29</v>
      </c>
      <c r="I688" s="52" t="s">
        <v>19</v>
      </c>
      <c r="J688" s="52" t="s">
        <v>9</v>
      </c>
      <c r="K688" s="52"/>
      <c r="L688" s="35">
        <v>2500</v>
      </c>
      <c r="M688" s="35">
        <v>14.285714285714286</v>
      </c>
      <c r="N688" s="35">
        <v>625</v>
      </c>
      <c r="O688" s="38" t="s">
        <v>172</v>
      </c>
      <c r="P688" s="38" t="s">
        <v>160</v>
      </c>
    </row>
    <row r="689" spans="1:16" x14ac:dyDescent="0.25">
      <c r="A689" s="52" t="s">
        <v>7109</v>
      </c>
      <c r="B689" s="52" t="s">
        <v>4571</v>
      </c>
      <c r="C689" s="35">
        <v>2500</v>
      </c>
      <c r="D689" s="53">
        <v>2</v>
      </c>
      <c r="E689" s="53">
        <v>170</v>
      </c>
      <c r="F689" s="52" t="s">
        <v>35</v>
      </c>
      <c r="G689" s="52" t="s">
        <v>16</v>
      </c>
      <c r="H689" s="52" t="s">
        <v>29</v>
      </c>
      <c r="I689" s="52" t="s">
        <v>30</v>
      </c>
      <c r="J689" s="52" t="s">
        <v>9</v>
      </c>
      <c r="K689" s="52"/>
      <c r="L689" s="35">
        <v>2500</v>
      </c>
      <c r="M689" s="35">
        <v>14.705882352941176</v>
      </c>
      <c r="N689" s="35">
        <v>1250</v>
      </c>
      <c r="O689" s="38" t="s">
        <v>172</v>
      </c>
      <c r="P689" s="38" t="s">
        <v>7052</v>
      </c>
    </row>
    <row r="690" spans="1:16" x14ac:dyDescent="0.25">
      <c r="A690" s="52" t="s">
        <v>7112</v>
      </c>
      <c r="B690" s="52" t="s">
        <v>4571</v>
      </c>
      <c r="C690" s="35">
        <v>2500</v>
      </c>
      <c r="D690" s="53">
        <v>2</v>
      </c>
      <c r="E690" s="53">
        <v>156</v>
      </c>
      <c r="F690" s="52" t="s">
        <v>35</v>
      </c>
      <c r="G690" s="52" t="s">
        <v>16</v>
      </c>
      <c r="H690" s="52" t="s">
        <v>29</v>
      </c>
      <c r="I690" s="52" t="s">
        <v>19</v>
      </c>
      <c r="J690" s="52" t="s">
        <v>9</v>
      </c>
      <c r="K690" s="52"/>
      <c r="L690" s="35">
        <v>2500</v>
      </c>
      <c r="M690" s="35">
        <v>16.025641025641026</v>
      </c>
      <c r="N690" s="35">
        <v>1250</v>
      </c>
      <c r="O690" s="38" t="s">
        <v>172</v>
      </c>
      <c r="P690" s="38" t="s">
        <v>4582</v>
      </c>
    </row>
    <row r="691" spans="1:16" x14ac:dyDescent="0.25">
      <c r="A691" s="52" t="s">
        <v>7121</v>
      </c>
      <c r="B691" s="52" t="s">
        <v>4571</v>
      </c>
      <c r="C691" s="35">
        <v>2500</v>
      </c>
      <c r="D691" s="53">
        <v>2</v>
      </c>
      <c r="E691" s="53">
        <v>142</v>
      </c>
      <c r="F691" s="52" t="s">
        <v>35</v>
      </c>
      <c r="G691" s="52" t="s">
        <v>16</v>
      </c>
      <c r="H691" s="52" t="s">
        <v>29</v>
      </c>
      <c r="I691" s="52" t="s">
        <v>19</v>
      </c>
      <c r="J691" s="52" t="s">
        <v>9</v>
      </c>
      <c r="K691" s="52"/>
      <c r="L691" s="35">
        <v>2500</v>
      </c>
      <c r="M691" s="35">
        <v>17.6056338028169</v>
      </c>
      <c r="N691" s="35">
        <v>1250</v>
      </c>
      <c r="O691" s="38" t="s">
        <v>172</v>
      </c>
      <c r="P691" s="38" t="s">
        <v>7052</v>
      </c>
    </row>
    <row r="692" spans="1:16" x14ac:dyDescent="0.25">
      <c r="A692" s="52" t="s">
        <v>7122</v>
      </c>
      <c r="B692" s="52" t="s">
        <v>4571</v>
      </c>
      <c r="C692" s="35">
        <v>2500</v>
      </c>
      <c r="D692" s="53">
        <v>2</v>
      </c>
      <c r="E692" s="53">
        <v>142</v>
      </c>
      <c r="F692" s="52" t="s">
        <v>35</v>
      </c>
      <c r="G692" s="52" t="s">
        <v>16</v>
      </c>
      <c r="H692" s="52" t="s">
        <v>29</v>
      </c>
      <c r="I692" s="52" t="s">
        <v>19</v>
      </c>
      <c r="J692" s="52" t="s">
        <v>9</v>
      </c>
      <c r="K692" s="52"/>
      <c r="L692" s="35">
        <v>2500</v>
      </c>
      <c r="M692" s="35">
        <v>17.6056338028169</v>
      </c>
      <c r="N692" s="35">
        <v>1250</v>
      </c>
      <c r="O692" s="38" t="s">
        <v>172</v>
      </c>
      <c r="P692" s="38" t="s">
        <v>7052</v>
      </c>
    </row>
    <row r="693" spans="1:16" x14ac:dyDescent="0.25">
      <c r="A693" s="52" t="s">
        <v>7123</v>
      </c>
      <c r="B693" s="52" t="s">
        <v>4571</v>
      </c>
      <c r="C693" s="35">
        <v>2500</v>
      </c>
      <c r="D693" s="53">
        <v>2</v>
      </c>
      <c r="E693" s="53">
        <v>140</v>
      </c>
      <c r="F693" s="52" t="s">
        <v>35</v>
      </c>
      <c r="G693" s="52" t="s">
        <v>16</v>
      </c>
      <c r="H693" s="52" t="s">
        <v>29</v>
      </c>
      <c r="I693" s="52" t="s">
        <v>30</v>
      </c>
      <c r="J693" s="52" t="s">
        <v>9</v>
      </c>
      <c r="K693" s="52"/>
      <c r="L693" s="35">
        <v>2500</v>
      </c>
      <c r="M693" s="35">
        <v>17.857142857142858</v>
      </c>
      <c r="N693" s="35">
        <v>1250</v>
      </c>
      <c r="O693" s="38" t="s">
        <v>172</v>
      </c>
      <c r="P693" s="38" t="s">
        <v>7052</v>
      </c>
    </row>
    <row r="694" spans="1:16" x14ac:dyDescent="0.25">
      <c r="A694" s="52" t="s">
        <v>511</v>
      </c>
      <c r="B694" s="52" t="s">
        <v>103</v>
      </c>
      <c r="C694" s="35">
        <v>2500</v>
      </c>
      <c r="D694" s="53">
        <v>2</v>
      </c>
      <c r="E694" s="53">
        <v>98</v>
      </c>
      <c r="F694" s="52" t="s">
        <v>451</v>
      </c>
      <c r="G694" s="52" t="s">
        <v>16</v>
      </c>
      <c r="H694" s="52" t="s">
        <v>29</v>
      </c>
      <c r="I694" s="52" t="s">
        <v>19</v>
      </c>
      <c r="J694" s="52" t="s">
        <v>20</v>
      </c>
      <c r="K694" s="52"/>
      <c r="L694" s="35">
        <v>2500</v>
      </c>
      <c r="M694" s="35">
        <v>25.510204081632654</v>
      </c>
      <c r="N694" s="35">
        <v>1250</v>
      </c>
      <c r="O694" s="38" t="s">
        <v>172</v>
      </c>
      <c r="P694" s="38" t="s">
        <v>160</v>
      </c>
    </row>
    <row r="695" spans="1:16" x14ac:dyDescent="0.25">
      <c r="A695" s="52" t="s">
        <v>7080</v>
      </c>
      <c r="B695" s="52" t="s">
        <v>4571</v>
      </c>
      <c r="C695" s="35">
        <v>2500</v>
      </c>
      <c r="D695" s="53">
        <v>3</v>
      </c>
      <c r="E695" s="53">
        <v>105</v>
      </c>
      <c r="F695" s="52" t="s">
        <v>478</v>
      </c>
      <c r="G695" s="52" t="s">
        <v>16</v>
      </c>
      <c r="H695" s="52" t="s">
        <v>29</v>
      </c>
      <c r="I695" s="52" t="s">
        <v>19</v>
      </c>
      <c r="J695" s="52" t="s">
        <v>9</v>
      </c>
      <c r="K695" s="52"/>
      <c r="L695" s="35">
        <v>2500</v>
      </c>
      <c r="M695" s="35">
        <v>23.80952380952381</v>
      </c>
      <c r="N695" s="35">
        <v>833.33333333333337</v>
      </c>
      <c r="O695" s="38" t="s">
        <v>172</v>
      </c>
      <c r="P695" s="38" t="s">
        <v>160</v>
      </c>
    </row>
    <row r="696" spans="1:16" x14ac:dyDescent="0.25">
      <c r="A696" s="52" t="s">
        <v>7074</v>
      </c>
      <c r="B696" s="52" t="s">
        <v>4571</v>
      </c>
      <c r="C696" s="35">
        <v>2490</v>
      </c>
      <c r="D696" s="53">
        <v>3</v>
      </c>
      <c r="E696" s="53">
        <v>140</v>
      </c>
      <c r="F696" s="52" t="s">
        <v>41</v>
      </c>
      <c r="G696" s="52" t="s">
        <v>16</v>
      </c>
      <c r="H696" s="52" t="s">
        <v>29</v>
      </c>
      <c r="I696" s="52" t="s">
        <v>19</v>
      </c>
      <c r="J696" s="52" t="s">
        <v>88</v>
      </c>
      <c r="K696" s="52">
        <v>200</v>
      </c>
      <c r="L696" s="35">
        <v>2690</v>
      </c>
      <c r="M696" s="35">
        <v>19.214285714285715</v>
      </c>
      <c r="N696" s="35">
        <v>896.66666666666663</v>
      </c>
      <c r="O696" s="38" t="s">
        <v>172</v>
      </c>
      <c r="P696" s="38" t="s">
        <v>4582</v>
      </c>
    </row>
    <row r="697" spans="1:16" x14ac:dyDescent="0.25">
      <c r="A697" s="52" t="s">
        <v>555</v>
      </c>
      <c r="B697" s="52" t="s">
        <v>103</v>
      </c>
      <c r="C697" s="35">
        <v>2470</v>
      </c>
      <c r="D697" s="53">
        <v>1</v>
      </c>
      <c r="E697" s="53">
        <v>48</v>
      </c>
      <c r="F697" s="52" t="s">
        <v>35</v>
      </c>
      <c r="G697" s="52" t="s">
        <v>16</v>
      </c>
      <c r="H697" s="52" t="s">
        <v>29</v>
      </c>
      <c r="I697" s="52" t="s">
        <v>19</v>
      </c>
      <c r="J697" s="52" t="s">
        <v>20</v>
      </c>
      <c r="K697" s="52"/>
      <c r="L697" s="35">
        <v>2470</v>
      </c>
      <c r="M697" s="35">
        <v>51.458333333333336</v>
      </c>
      <c r="N697" s="35">
        <v>2470</v>
      </c>
      <c r="O697" s="38" t="s">
        <v>172</v>
      </c>
      <c r="P697" s="38" t="s">
        <v>160</v>
      </c>
    </row>
    <row r="698" spans="1:16" x14ac:dyDescent="0.25">
      <c r="A698" t="s">
        <v>7932</v>
      </c>
      <c r="B698" t="s">
        <v>4571</v>
      </c>
      <c r="C698" s="35">
        <v>2460</v>
      </c>
      <c r="D698" s="17">
        <v>2</v>
      </c>
      <c r="E698" s="17">
        <v>56</v>
      </c>
      <c r="F698" t="s">
        <v>56</v>
      </c>
      <c r="G698" t="s">
        <v>16</v>
      </c>
      <c r="H698" t="s">
        <v>29</v>
      </c>
      <c r="I698" t="s">
        <v>19</v>
      </c>
      <c r="J698" t="s">
        <v>20</v>
      </c>
      <c r="L698" s="35">
        <v>2460</v>
      </c>
      <c r="M698" s="35">
        <v>43.928571428571431</v>
      </c>
      <c r="N698" s="35">
        <v>1230</v>
      </c>
      <c r="O698" s="38" t="s">
        <v>172</v>
      </c>
      <c r="P698" s="38" t="s">
        <v>7052</v>
      </c>
    </row>
    <row r="699" spans="1:16" x14ac:dyDescent="0.25">
      <c r="A699" s="52" t="s">
        <v>657</v>
      </c>
      <c r="B699" s="52" t="s">
        <v>103</v>
      </c>
      <c r="C699" s="35">
        <v>2450</v>
      </c>
      <c r="D699" s="53">
        <v>1</v>
      </c>
      <c r="E699" s="53">
        <v>58</v>
      </c>
      <c r="F699" s="52" t="s">
        <v>17</v>
      </c>
      <c r="G699" s="52" t="s">
        <v>16</v>
      </c>
      <c r="H699" s="52" t="s">
        <v>29</v>
      </c>
      <c r="I699" s="52" t="s">
        <v>19</v>
      </c>
      <c r="J699" s="52" t="s">
        <v>20</v>
      </c>
      <c r="K699" s="52"/>
      <c r="L699" s="35">
        <v>2450</v>
      </c>
      <c r="M699" s="35">
        <v>42.241379310344826</v>
      </c>
      <c r="N699" s="35">
        <v>2450</v>
      </c>
      <c r="O699" s="38" t="s">
        <v>172</v>
      </c>
      <c r="P699" s="38" t="s">
        <v>160</v>
      </c>
    </row>
    <row r="700" spans="1:16" x14ac:dyDescent="0.25">
      <c r="A700" s="52" t="s">
        <v>928</v>
      </c>
      <c r="B700" s="52" t="s">
        <v>103</v>
      </c>
      <c r="C700" s="35">
        <v>2450</v>
      </c>
      <c r="D700" s="53">
        <v>1</v>
      </c>
      <c r="E700" s="53">
        <v>65</v>
      </c>
      <c r="F700" s="52" t="s">
        <v>17</v>
      </c>
      <c r="G700" s="52" t="s">
        <v>16</v>
      </c>
      <c r="H700" s="52" t="s">
        <v>29</v>
      </c>
      <c r="I700" s="52" t="s">
        <v>30</v>
      </c>
      <c r="J700" s="52" t="s">
        <v>20</v>
      </c>
      <c r="K700" s="52"/>
      <c r="L700" s="35">
        <v>2450</v>
      </c>
      <c r="M700" s="35">
        <v>37.692307692307693</v>
      </c>
      <c r="N700" s="35">
        <v>2450</v>
      </c>
      <c r="O700" s="38" t="s">
        <v>172</v>
      </c>
      <c r="P700" s="38" t="s">
        <v>160</v>
      </c>
    </row>
    <row r="701" spans="1:16" x14ac:dyDescent="0.25">
      <c r="A701" s="52" t="s">
        <v>7188</v>
      </c>
      <c r="B701" s="52" t="s">
        <v>4571</v>
      </c>
      <c r="C701" s="35">
        <v>2450</v>
      </c>
      <c r="D701" s="53">
        <v>1</v>
      </c>
      <c r="E701" s="53">
        <v>60</v>
      </c>
      <c r="F701" s="52" t="s">
        <v>7042</v>
      </c>
      <c r="G701" s="52" t="s">
        <v>16</v>
      </c>
      <c r="H701" s="52" t="s">
        <v>29</v>
      </c>
      <c r="I701" s="52" t="s">
        <v>19</v>
      </c>
      <c r="J701" s="52" t="s">
        <v>9</v>
      </c>
      <c r="K701" s="52"/>
      <c r="L701" s="35">
        <v>2450</v>
      </c>
      <c r="M701" s="35">
        <v>40.833333333333336</v>
      </c>
      <c r="N701" s="35">
        <v>2450</v>
      </c>
      <c r="O701" s="38" t="s">
        <v>172</v>
      </c>
      <c r="P701" s="38" t="s">
        <v>160</v>
      </c>
    </row>
    <row r="702" spans="1:16" x14ac:dyDescent="0.25">
      <c r="A702" s="52" t="s">
        <v>7189</v>
      </c>
      <c r="B702" s="52" t="s">
        <v>4571</v>
      </c>
      <c r="C702" s="35">
        <v>2450</v>
      </c>
      <c r="D702" s="53">
        <v>1</v>
      </c>
      <c r="E702" s="53">
        <v>60</v>
      </c>
      <c r="F702" s="52" t="s">
        <v>7042</v>
      </c>
      <c r="G702" s="52" t="s">
        <v>16</v>
      </c>
      <c r="H702" s="52" t="s">
        <v>29</v>
      </c>
      <c r="I702" s="52" t="s">
        <v>19</v>
      </c>
      <c r="J702" s="52" t="s">
        <v>9</v>
      </c>
      <c r="K702" s="52"/>
      <c r="L702" s="35">
        <v>2450</v>
      </c>
      <c r="M702" s="35">
        <v>40.833333333333336</v>
      </c>
      <c r="N702" s="35">
        <v>2450</v>
      </c>
      <c r="O702" s="38" t="s">
        <v>172</v>
      </c>
      <c r="P702" s="38" t="s">
        <v>160</v>
      </c>
    </row>
    <row r="703" spans="1:16" x14ac:dyDescent="0.25">
      <c r="A703" t="s">
        <v>827</v>
      </c>
      <c r="B703" t="s">
        <v>103</v>
      </c>
      <c r="C703" s="16">
        <v>2430</v>
      </c>
      <c r="D703" s="17">
        <v>2</v>
      </c>
      <c r="E703" s="17">
        <v>57</v>
      </c>
      <c r="F703" t="s">
        <v>87</v>
      </c>
      <c r="G703" t="s">
        <v>16</v>
      </c>
      <c r="H703" t="s">
        <v>29</v>
      </c>
      <c r="I703" t="s">
        <v>19</v>
      </c>
      <c r="J703" t="s">
        <v>20</v>
      </c>
      <c r="L703" s="16">
        <v>2430</v>
      </c>
      <c r="M703" s="16">
        <v>42.631578947368418</v>
      </c>
      <c r="N703" s="16">
        <v>1215</v>
      </c>
      <c r="O703" s="1" t="s">
        <v>172</v>
      </c>
      <c r="P703" s="1" t="s">
        <v>160</v>
      </c>
    </row>
    <row r="704" spans="1:16" x14ac:dyDescent="0.25">
      <c r="A704" t="s">
        <v>768</v>
      </c>
      <c r="B704" t="s">
        <v>103</v>
      </c>
      <c r="C704" s="16">
        <v>2430</v>
      </c>
      <c r="D704" s="17">
        <v>2</v>
      </c>
      <c r="E704" s="17">
        <v>57</v>
      </c>
      <c r="F704" t="s">
        <v>37</v>
      </c>
      <c r="G704" t="s">
        <v>16</v>
      </c>
      <c r="H704" t="s">
        <v>29</v>
      </c>
      <c r="I704" t="s">
        <v>19</v>
      </c>
      <c r="J704" t="s">
        <v>20</v>
      </c>
      <c r="L704" s="16">
        <v>2430</v>
      </c>
      <c r="M704" s="16">
        <v>42.631578947368418</v>
      </c>
      <c r="N704" s="16">
        <v>1215</v>
      </c>
      <c r="O704" s="1" t="s">
        <v>172</v>
      </c>
      <c r="P704" s="1" t="s">
        <v>160</v>
      </c>
    </row>
    <row r="705" spans="1:16" x14ac:dyDescent="0.25">
      <c r="A705" t="s">
        <v>7614</v>
      </c>
      <c r="B705" t="s">
        <v>4571</v>
      </c>
      <c r="C705" s="35">
        <v>2400</v>
      </c>
      <c r="D705" s="17">
        <v>3</v>
      </c>
      <c r="E705" s="17">
        <v>180</v>
      </c>
      <c r="F705" t="s">
        <v>22</v>
      </c>
      <c r="G705" t="s">
        <v>22</v>
      </c>
      <c r="H705" t="s">
        <v>23</v>
      </c>
      <c r="I705" t="s">
        <v>23</v>
      </c>
      <c r="J705" t="s">
        <v>9</v>
      </c>
      <c r="L705" s="35">
        <v>2400</v>
      </c>
      <c r="M705" s="35">
        <v>13.333333333333334</v>
      </c>
      <c r="N705" s="35">
        <v>800</v>
      </c>
      <c r="O705" s="38" t="s">
        <v>172</v>
      </c>
      <c r="P705" s="38" t="s">
        <v>4582</v>
      </c>
    </row>
    <row r="706" spans="1:16" x14ac:dyDescent="0.25">
      <c r="A706" t="s">
        <v>895</v>
      </c>
      <c r="B706" t="s">
        <v>103</v>
      </c>
      <c r="C706" s="16">
        <v>2400</v>
      </c>
      <c r="D706" s="17">
        <v>2</v>
      </c>
      <c r="E706" s="17">
        <v>120</v>
      </c>
      <c r="F706" t="s">
        <v>56</v>
      </c>
      <c r="G706" t="s">
        <v>16</v>
      </c>
      <c r="H706" t="s">
        <v>18</v>
      </c>
      <c r="I706" t="s">
        <v>19</v>
      </c>
      <c r="J706" t="s">
        <v>20</v>
      </c>
      <c r="L706" s="16">
        <v>2400</v>
      </c>
      <c r="M706" s="16">
        <v>20</v>
      </c>
      <c r="N706" s="16">
        <v>1200</v>
      </c>
      <c r="O706" s="1" t="s">
        <v>172</v>
      </c>
      <c r="P706" s="1" t="s">
        <v>160</v>
      </c>
    </row>
    <row r="707" spans="1:16" x14ac:dyDescent="0.25">
      <c r="A707" t="s">
        <v>947</v>
      </c>
      <c r="B707" t="s">
        <v>103</v>
      </c>
      <c r="C707" s="16">
        <v>2400</v>
      </c>
      <c r="D707" s="17">
        <v>4</v>
      </c>
      <c r="E707" s="17">
        <v>65</v>
      </c>
      <c r="F707" t="s">
        <v>41</v>
      </c>
      <c r="G707" t="s">
        <v>16</v>
      </c>
      <c r="H707" t="s">
        <v>18</v>
      </c>
      <c r="I707" t="s">
        <v>30</v>
      </c>
      <c r="J707" t="s">
        <v>20</v>
      </c>
      <c r="L707" s="16">
        <v>2400</v>
      </c>
      <c r="M707" s="16">
        <v>36.92307692307692</v>
      </c>
      <c r="N707" s="16">
        <v>600</v>
      </c>
      <c r="O707" s="1" t="s">
        <v>172</v>
      </c>
      <c r="P707" s="1" t="s">
        <v>160</v>
      </c>
    </row>
    <row r="708" spans="1:16" x14ac:dyDescent="0.25">
      <c r="A708" t="s">
        <v>7676</v>
      </c>
      <c r="B708" t="s">
        <v>4571</v>
      </c>
      <c r="C708" s="35">
        <v>2400</v>
      </c>
      <c r="D708" s="17">
        <v>2</v>
      </c>
      <c r="E708" s="17">
        <v>94</v>
      </c>
      <c r="F708" t="s">
        <v>35</v>
      </c>
      <c r="G708" t="s">
        <v>16</v>
      </c>
      <c r="H708" t="s">
        <v>18</v>
      </c>
      <c r="I708" t="s">
        <v>19</v>
      </c>
      <c r="J708" t="s">
        <v>20</v>
      </c>
      <c r="L708" s="35">
        <v>2400</v>
      </c>
      <c r="M708" s="35">
        <v>25.531914893617021</v>
      </c>
      <c r="N708" s="35">
        <v>1200</v>
      </c>
      <c r="O708" s="38" t="s">
        <v>172</v>
      </c>
      <c r="P708" s="38" t="s">
        <v>4582</v>
      </c>
    </row>
    <row r="709" spans="1:16" x14ac:dyDescent="0.25">
      <c r="A709" t="s">
        <v>7421</v>
      </c>
      <c r="B709" t="s">
        <v>4571</v>
      </c>
      <c r="C709" s="35">
        <v>2400</v>
      </c>
      <c r="D709" s="17">
        <v>3</v>
      </c>
      <c r="E709" s="17">
        <v>176</v>
      </c>
      <c r="F709" t="s">
        <v>56</v>
      </c>
      <c r="G709" t="s">
        <v>16</v>
      </c>
      <c r="H709" t="s">
        <v>29</v>
      </c>
      <c r="I709" t="s">
        <v>19</v>
      </c>
      <c r="J709" t="s">
        <v>9</v>
      </c>
      <c r="L709" s="35">
        <v>2400</v>
      </c>
      <c r="M709" s="35">
        <v>13.636363636363637</v>
      </c>
      <c r="N709" s="35">
        <v>800</v>
      </c>
      <c r="O709" s="38" t="s">
        <v>172</v>
      </c>
      <c r="P709" s="38" t="s">
        <v>7052</v>
      </c>
    </row>
    <row r="710" spans="1:16" x14ac:dyDescent="0.25">
      <c r="A710" t="s">
        <v>968</v>
      </c>
      <c r="B710" t="s">
        <v>103</v>
      </c>
      <c r="C710" s="16">
        <v>2400</v>
      </c>
      <c r="D710" s="17">
        <v>3</v>
      </c>
      <c r="E710" s="17">
        <v>80</v>
      </c>
      <c r="F710" t="s">
        <v>87</v>
      </c>
      <c r="G710" t="s">
        <v>16</v>
      </c>
      <c r="H710" t="s">
        <v>29</v>
      </c>
      <c r="I710" t="s">
        <v>30</v>
      </c>
      <c r="J710" t="s">
        <v>20</v>
      </c>
      <c r="L710" s="16">
        <v>2400</v>
      </c>
      <c r="M710" s="16">
        <v>30</v>
      </c>
      <c r="N710" s="16">
        <v>800</v>
      </c>
      <c r="O710" s="1" t="s">
        <v>172</v>
      </c>
      <c r="P710" s="1" t="s">
        <v>160</v>
      </c>
    </row>
    <row r="711" spans="1:16" x14ac:dyDescent="0.25">
      <c r="A711" t="s">
        <v>503</v>
      </c>
      <c r="B711" t="s">
        <v>103</v>
      </c>
      <c r="C711" s="16">
        <v>2400</v>
      </c>
      <c r="D711" s="17">
        <v>1</v>
      </c>
      <c r="E711" s="17">
        <v>56</v>
      </c>
      <c r="F711" t="s">
        <v>52</v>
      </c>
      <c r="G711" t="s">
        <v>16</v>
      </c>
      <c r="H711" t="s">
        <v>29</v>
      </c>
      <c r="I711" t="s">
        <v>19</v>
      </c>
      <c r="J711" t="s">
        <v>88</v>
      </c>
      <c r="K711">
        <v>180</v>
      </c>
      <c r="L711" s="16">
        <v>2580</v>
      </c>
      <c r="M711" s="16">
        <v>46.071428571428569</v>
      </c>
      <c r="N711" s="16">
        <v>2580</v>
      </c>
      <c r="O711" s="1" t="s">
        <v>172</v>
      </c>
      <c r="P711" s="1" t="s">
        <v>160</v>
      </c>
    </row>
    <row r="712" spans="1:16" x14ac:dyDescent="0.25">
      <c r="A712" t="s">
        <v>729</v>
      </c>
      <c r="B712" t="s">
        <v>103</v>
      </c>
      <c r="C712" s="16">
        <v>2400</v>
      </c>
      <c r="D712" s="17">
        <v>2</v>
      </c>
      <c r="E712" s="17">
        <v>82</v>
      </c>
      <c r="F712" t="s">
        <v>37</v>
      </c>
      <c r="G712" t="s">
        <v>16</v>
      </c>
      <c r="H712" t="s">
        <v>29</v>
      </c>
      <c r="I712" t="s">
        <v>19</v>
      </c>
      <c r="J712" t="s">
        <v>20</v>
      </c>
      <c r="L712" s="16">
        <v>2400</v>
      </c>
      <c r="M712" s="16">
        <v>29.26829268292683</v>
      </c>
      <c r="N712" s="16">
        <v>1200</v>
      </c>
      <c r="O712" s="1" t="s">
        <v>172</v>
      </c>
      <c r="P712" s="1" t="s">
        <v>160</v>
      </c>
    </row>
    <row r="713" spans="1:16" x14ac:dyDescent="0.25">
      <c r="A713" t="s">
        <v>7353</v>
      </c>
      <c r="B713" t="s">
        <v>4571</v>
      </c>
      <c r="C713" s="35">
        <v>2400</v>
      </c>
      <c r="D713" s="17">
        <v>4</v>
      </c>
      <c r="E713" s="17">
        <v>140</v>
      </c>
      <c r="F713" t="s">
        <v>37</v>
      </c>
      <c r="G713" t="s">
        <v>16</v>
      </c>
      <c r="H713" t="s">
        <v>29</v>
      </c>
      <c r="I713" t="s">
        <v>19</v>
      </c>
      <c r="J713" t="s">
        <v>9</v>
      </c>
      <c r="L713" s="35">
        <v>2400</v>
      </c>
      <c r="M713" s="35">
        <v>17.142857142857142</v>
      </c>
      <c r="N713" s="35">
        <v>600</v>
      </c>
      <c r="O713" s="38" t="s">
        <v>172</v>
      </c>
      <c r="P713" s="38" t="s">
        <v>160</v>
      </c>
    </row>
    <row r="714" spans="1:16" x14ac:dyDescent="0.25">
      <c r="A714" s="52" t="s">
        <v>7308</v>
      </c>
      <c r="B714" s="52" t="s">
        <v>4571</v>
      </c>
      <c r="C714" s="35">
        <v>2400</v>
      </c>
      <c r="D714" s="53">
        <v>2</v>
      </c>
      <c r="E714" s="53">
        <v>153</v>
      </c>
      <c r="F714" s="52" t="s">
        <v>41</v>
      </c>
      <c r="G714" s="52" t="s">
        <v>16</v>
      </c>
      <c r="H714" s="52" t="s">
        <v>29</v>
      </c>
      <c r="I714" s="52" t="s">
        <v>30</v>
      </c>
      <c r="J714" s="52" t="s">
        <v>9</v>
      </c>
      <c r="K714" s="52"/>
      <c r="L714" s="35">
        <v>2400</v>
      </c>
      <c r="M714" s="35">
        <v>15.686274509803921</v>
      </c>
      <c r="N714" s="35">
        <v>1200</v>
      </c>
      <c r="O714" s="38" t="s">
        <v>172</v>
      </c>
      <c r="P714" s="38" t="s">
        <v>7052</v>
      </c>
    </row>
    <row r="715" spans="1:16" x14ac:dyDescent="0.25">
      <c r="A715" s="52" t="s">
        <v>7309</v>
      </c>
      <c r="B715" s="52" t="s">
        <v>4571</v>
      </c>
      <c r="C715" s="35">
        <v>2400</v>
      </c>
      <c r="D715" s="53">
        <v>2</v>
      </c>
      <c r="E715" s="53">
        <v>150</v>
      </c>
      <c r="F715" s="52" t="s">
        <v>41</v>
      </c>
      <c r="G715" s="52" t="s">
        <v>16</v>
      </c>
      <c r="H715" s="52" t="s">
        <v>29</v>
      </c>
      <c r="I715" s="52" t="s">
        <v>19</v>
      </c>
      <c r="J715" s="52" t="s">
        <v>9</v>
      </c>
      <c r="K715" s="52"/>
      <c r="L715" s="35">
        <v>2400</v>
      </c>
      <c r="M715" s="35">
        <v>16</v>
      </c>
      <c r="N715" s="35">
        <v>1200</v>
      </c>
      <c r="O715" s="38" t="s">
        <v>172</v>
      </c>
      <c r="P715" s="38" t="s">
        <v>7052</v>
      </c>
    </row>
    <row r="716" spans="1:16" x14ac:dyDescent="0.25">
      <c r="A716" s="52" t="s">
        <v>7337</v>
      </c>
      <c r="B716" s="52" t="s">
        <v>4571</v>
      </c>
      <c r="C716" s="35">
        <v>2400</v>
      </c>
      <c r="D716" s="53">
        <v>2</v>
      </c>
      <c r="E716" s="53">
        <v>92</v>
      </c>
      <c r="F716" s="52" t="s">
        <v>41</v>
      </c>
      <c r="G716" s="52" t="s">
        <v>16</v>
      </c>
      <c r="H716" s="52" t="s">
        <v>29</v>
      </c>
      <c r="I716" s="52" t="s">
        <v>30</v>
      </c>
      <c r="J716" s="52" t="s">
        <v>9</v>
      </c>
      <c r="K716" s="52"/>
      <c r="L716" s="35">
        <v>2400</v>
      </c>
      <c r="M716" s="35">
        <v>26.086956521739129</v>
      </c>
      <c r="N716" s="35">
        <v>1200</v>
      </c>
      <c r="O716" s="38" t="s">
        <v>172</v>
      </c>
      <c r="P716" s="38" t="s">
        <v>7052</v>
      </c>
    </row>
    <row r="717" spans="1:16" x14ac:dyDescent="0.25">
      <c r="A717" s="52" t="s">
        <v>7338</v>
      </c>
      <c r="B717" s="52" t="s">
        <v>4571</v>
      </c>
      <c r="C717" s="35">
        <v>2400</v>
      </c>
      <c r="D717" s="53">
        <v>2</v>
      </c>
      <c r="E717" s="53">
        <v>92</v>
      </c>
      <c r="F717" s="52" t="s">
        <v>41</v>
      </c>
      <c r="G717" s="52" t="s">
        <v>16</v>
      </c>
      <c r="H717" s="52" t="s">
        <v>29</v>
      </c>
      <c r="I717" s="52" t="s">
        <v>30</v>
      </c>
      <c r="J717" s="52" t="s">
        <v>9</v>
      </c>
      <c r="K717" s="52"/>
      <c r="L717" s="35">
        <v>2400</v>
      </c>
      <c r="M717" s="35">
        <v>26.086956521739129</v>
      </c>
      <c r="N717" s="35">
        <v>1200</v>
      </c>
      <c r="O717" s="38" t="s">
        <v>172</v>
      </c>
      <c r="P717" s="38" t="s">
        <v>7052</v>
      </c>
    </row>
    <row r="718" spans="1:16" x14ac:dyDescent="0.25">
      <c r="A718" s="52" t="s">
        <v>7234</v>
      </c>
      <c r="B718" s="52" t="s">
        <v>4571</v>
      </c>
      <c r="C718" s="35">
        <v>2400</v>
      </c>
      <c r="D718" s="53">
        <v>2</v>
      </c>
      <c r="E718" s="53">
        <v>133</v>
      </c>
      <c r="F718" s="52" t="s">
        <v>17</v>
      </c>
      <c r="G718" s="52" t="s">
        <v>16</v>
      </c>
      <c r="H718" s="52" t="s">
        <v>29</v>
      </c>
      <c r="I718" s="52" t="s">
        <v>30</v>
      </c>
      <c r="J718" s="52" t="s">
        <v>9</v>
      </c>
      <c r="K718" s="52"/>
      <c r="L718" s="35">
        <v>2400</v>
      </c>
      <c r="M718" s="35">
        <v>18.045112781954888</v>
      </c>
      <c r="N718" s="35">
        <v>1200</v>
      </c>
      <c r="O718" s="38" t="s">
        <v>172</v>
      </c>
      <c r="P718" s="38" t="s">
        <v>7052</v>
      </c>
    </row>
    <row r="719" spans="1:16" x14ac:dyDescent="0.25">
      <c r="A719" s="52" t="s">
        <v>7235</v>
      </c>
      <c r="B719" s="52" t="s">
        <v>4571</v>
      </c>
      <c r="C719" s="35">
        <v>2400</v>
      </c>
      <c r="D719" s="53">
        <v>2</v>
      </c>
      <c r="E719" s="53">
        <v>133</v>
      </c>
      <c r="F719" s="52" t="s">
        <v>17</v>
      </c>
      <c r="G719" s="52" t="s">
        <v>16</v>
      </c>
      <c r="H719" s="52" t="s">
        <v>29</v>
      </c>
      <c r="I719" s="52" t="s">
        <v>30</v>
      </c>
      <c r="J719" s="52" t="s">
        <v>9</v>
      </c>
      <c r="K719" s="52"/>
      <c r="L719" s="35">
        <v>2400</v>
      </c>
      <c r="M719" s="35">
        <v>18.045112781954888</v>
      </c>
      <c r="N719" s="35">
        <v>1200</v>
      </c>
      <c r="O719" s="38" t="s">
        <v>172</v>
      </c>
      <c r="P719" s="38" t="s">
        <v>7052</v>
      </c>
    </row>
    <row r="720" spans="1:16" x14ac:dyDescent="0.25">
      <c r="A720" s="52" t="s">
        <v>7270</v>
      </c>
      <c r="B720" s="52" t="s">
        <v>4571</v>
      </c>
      <c r="C720" s="35">
        <v>2400</v>
      </c>
      <c r="D720" s="53">
        <v>2</v>
      </c>
      <c r="E720" s="53">
        <v>97</v>
      </c>
      <c r="F720" s="52" t="s">
        <v>17</v>
      </c>
      <c r="G720" s="52" t="s">
        <v>16</v>
      </c>
      <c r="H720" s="52" t="s">
        <v>29</v>
      </c>
      <c r="I720" s="52" t="s">
        <v>30</v>
      </c>
      <c r="J720" s="52" t="s">
        <v>9</v>
      </c>
      <c r="K720" s="52"/>
      <c r="L720" s="35">
        <v>2400</v>
      </c>
      <c r="M720" s="35">
        <v>24.742268041237114</v>
      </c>
      <c r="N720" s="35">
        <v>1200</v>
      </c>
      <c r="O720" s="38" t="s">
        <v>172</v>
      </c>
      <c r="P720" s="38" t="s">
        <v>7052</v>
      </c>
    </row>
    <row r="721" spans="1:16" x14ac:dyDescent="0.25">
      <c r="A721" s="52" t="s">
        <v>7723</v>
      </c>
      <c r="B721" s="52" t="s">
        <v>4571</v>
      </c>
      <c r="C721" s="35">
        <v>2400</v>
      </c>
      <c r="D721" s="53">
        <v>4</v>
      </c>
      <c r="E721" s="53">
        <v>175</v>
      </c>
      <c r="F721" s="52" t="s">
        <v>17</v>
      </c>
      <c r="G721" s="52" t="s">
        <v>16</v>
      </c>
      <c r="H721" s="52" t="s">
        <v>29</v>
      </c>
      <c r="I721" s="52" t="s">
        <v>19</v>
      </c>
      <c r="J721" s="52" t="s">
        <v>20</v>
      </c>
      <c r="K721" s="52"/>
      <c r="L721" s="35">
        <v>2400</v>
      </c>
      <c r="M721" s="35">
        <v>13.714285714285714</v>
      </c>
      <c r="N721" s="35">
        <v>600</v>
      </c>
      <c r="O721" s="38" t="s">
        <v>172</v>
      </c>
      <c r="P721" s="38" t="s">
        <v>7052</v>
      </c>
    </row>
    <row r="722" spans="1:16" x14ac:dyDescent="0.25">
      <c r="A722" s="52" t="s">
        <v>7666</v>
      </c>
      <c r="B722" s="52" t="s">
        <v>4571</v>
      </c>
      <c r="C722" s="35">
        <v>2400</v>
      </c>
      <c r="D722" s="53">
        <v>3</v>
      </c>
      <c r="E722" s="53">
        <v>152</v>
      </c>
      <c r="F722" s="52" t="s">
        <v>35</v>
      </c>
      <c r="G722" s="52" t="s">
        <v>16</v>
      </c>
      <c r="H722" s="52" t="s">
        <v>29</v>
      </c>
      <c r="I722" s="52" t="s">
        <v>19</v>
      </c>
      <c r="J722" s="52" t="s">
        <v>20</v>
      </c>
      <c r="K722" s="52"/>
      <c r="L722" s="35">
        <v>2400</v>
      </c>
      <c r="M722" s="35">
        <v>15.789473684210526</v>
      </c>
      <c r="N722" s="35">
        <v>800</v>
      </c>
      <c r="O722" s="38" t="s">
        <v>172</v>
      </c>
      <c r="P722" s="38" t="s">
        <v>7052</v>
      </c>
    </row>
    <row r="723" spans="1:16" x14ac:dyDescent="0.25">
      <c r="A723" s="52" t="s">
        <v>7078</v>
      </c>
      <c r="B723" s="52" t="s">
        <v>4571</v>
      </c>
      <c r="C723" s="35">
        <v>2400</v>
      </c>
      <c r="D723" s="53">
        <v>3</v>
      </c>
      <c r="E723" s="53">
        <v>180</v>
      </c>
      <c r="F723" s="52" t="s">
        <v>1628</v>
      </c>
      <c r="G723" s="52" t="s">
        <v>16</v>
      </c>
      <c r="H723" s="52" t="s">
        <v>29</v>
      </c>
      <c r="I723" s="52" t="s">
        <v>19</v>
      </c>
      <c r="J723" s="52" t="s">
        <v>9</v>
      </c>
      <c r="K723" s="52"/>
      <c r="L723" s="35">
        <v>2400</v>
      </c>
      <c r="M723" s="35">
        <v>13.333333333333334</v>
      </c>
      <c r="N723" s="35">
        <v>800</v>
      </c>
      <c r="O723" s="38" t="s">
        <v>172</v>
      </c>
      <c r="P723" s="38" t="s">
        <v>160</v>
      </c>
    </row>
    <row r="724" spans="1:16" x14ac:dyDescent="0.25">
      <c r="A724" s="52" t="s">
        <v>501</v>
      </c>
      <c r="B724" s="52" t="s">
        <v>103</v>
      </c>
      <c r="C724" s="35">
        <v>2400</v>
      </c>
      <c r="D724" s="53">
        <v>1</v>
      </c>
      <c r="E724" s="53">
        <v>84</v>
      </c>
      <c r="F724" s="52" t="s">
        <v>476</v>
      </c>
      <c r="G724" s="52" t="s">
        <v>16</v>
      </c>
      <c r="H724" s="52" t="s">
        <v>29</v>
      </c>
      <c r="I724" s="52" t="s">
        <v>19</v>
      </c>
      <c r="J724" s="52" t="s">
        <v>88</v>
      </c>
      <c r="K724" s="52">
        <v>170</v>
      </c>
      <c r="L724" s="35">
        <v>2570</v>
      </c>
      <c r="M724" s="35">
        <v>30.595238095238095</v>
      </c>
      <c r="N724" s="35">
        <v>2570</v>
      </c>
      <c r="O724" s="38" t="s">
        <v>172</v>
      </c>
      <c r="P724" s="38" t="s">
        <v>160</v>
      </c>
    </row>
    <row r="725" spans="1:16" x14ac:dyDescent="0.25">
      <c r="A725" s="52" t="s">
        <v>7649</v>
      </c>
      <c r="B725" s="52" t="s">
        <v>4571</v>
      </c>
      <c r="C725" s="35">
        <v>2400</v>
      </c>
      <c r="D725" s="53">
        <v>2</v>
      </c>
      <c r="E725" s="53">
        <v>90</v>
      </c>
      <c r="F725" s="52" t="s">
        <v>95</v>
      </c>
      <c r="G725" s="52" t="s">
        <v>16</v>
      </c>
      <c r="H725" s="52" t="s">
        <v>29</v>
      </c>
      <c r="I725" s="52" t="s">
        <v>19</v>
      </c>
      <c r="J725" s="52" t="s">
        <v>20</v>
      </c>
      <c r="K725" s="52"/>
      <c r="L725" s="35">
        <v>2400</v>
      </c>
      <c r="M725" s="35">
        <v>26.666666666666668</v>
      </c>
      <c r="N725" s="35">
        <v>1200</v>
      </c>
      <c r="O725" s="38" t="s">
        <v>172</v>
      </c>
      <c r="P725" s="38" t="s">
        <v>7052</v>
      </c>
    </row>
    <row r="726" spans="1:16" x14ac:dyDescent="0.25">
      <c r="A726" t="s">
        <v>7073</v>
      </c>
      <c r="B726" t="s">
        <v>4571</v>
      </c>
      <c r="C726" s="35">
        <v>2399</v>
      </c>
      <c r="D726" s="17">
        <v>2</v>
      </c>
      <c r="E726" s="17">
        <v>94</v>
      </c>
      <c r="F726" t="s">
        <v>87</v>
      </c>
      <c r="G726" t="s">
        <v>16</v>
      </c>
      <c r="H726" t="s">
        <v>29</v>
      </c>
      <c r="I726" t="s">
        <v>19</v>
      </c>
      <c r="J726" t="s">
        <v>88</v>
      </c>
      <c r="K726">
        <v>150</v>
      </c>
      <c r="L726" s="35">
        <v>2549</v>
      </c>
      <c r="M726" s="35">
        <v>27.117021276595743</v>
      </c>
      <c r="N726" s="35">
        <v>1274.5</v>
      </c>
      <c r="O726" s="38" t="s">
        <v>172</v>
      </c>
      <c r="P726" s="38" t="s">
        <v>7052</v>
      </c>
    </row>
    <row r="727" spans="1:16" x14ac:dyDescent="0.25">
      <c r="A727" t="s">
        <v>7886</v>
      </c>
      <c r="B727" t="s">
        <v>4571</v>
      </c>
      <c r="C727" s="35">
        <v>2399</v>
      </c>
      <c r="D727" s="17">
        <v>2</v>
      </c>
      <c r="E727" s="17">
        <v>94</v>
      </c>
      <c r="F727" t="s">
        <v>87</v>
      </c>
      <c r="G727" t="s">
        <v>16</v>
      </c>
      <c r="H727" t="s">
        <v>29</v>
      </c>
      <c r="I727" t="s">
        <v>19</v>
      </c>
      <c r="J727" t="s">
        <v>20</v>
      </c>
      <c r="L727" s="35">
        <v>2399</v>
      </c>
      <c r="M727" s="35">
        <v>25.521276595744681</v>
      </c>
      <c r="N727" s="35">
        <v>1199.5</v>
      </c>
      <c r="O727" s="38" t="s">
        <v>172</v>
      </c>
      <c r="P727" s="38" t="s">
        <v>7052</v>
      </c>
    </row>
    <row r="728" spans="1:16" x14ac:dyDescent="0.25">
      <c r="A728" t="s">
        <v>7254</v>
      </c>
      <c r="B728" t="s">
        <v>4571</v>
      </c>
      <c r="C728" s="35">
        <v>2350</v>
      </c>
      <c r="D728" s="17">
        <v>2</v>
      </c>
      <c r="E728" s="17">
        <v>120</v>
      </c>
      <c r="F728" t="s">
        <v>17</v>
      </c>
      <c r="G728" t="s">
        <v>16</v>
      </c>
      <c r="H728" t="s">
        <v>18</v>
      </c>
      <c r="I728" t="s">
        <v>19</v>
      </c>
      <c r="J728" t="s">
        <v>9</v>
      </c>
      <c r="L728" s="35">
        <v>2350</v>
      </c>
      <c r="M728" s="35">
        <v>19.583333333333332</v>
      </c>
      <c r="N728" s="35">
        <v>1175</v>
      </c>
      <c r="O728" s="38" t="s">
        <v>172</v>
      </c>
      <c r="P728" s="38" t="s">
        <v>7052</v>
      </c>
    </row>
    <row r="729" spans="1:16" x14ac:dyDescent="0.25">
      <c r="A729" t="s">
        <v>7414</v>
      </c>
      <c r="B729" t="s">
        <v>4571</v>
      </c>
      <c r="C729" s="35">
        <v>2350</v>
      </c>
      <c r="D729" s="17">
        <v>2</v>
      </c>
      <c r="E729" s="17">
        <v>198</v>
      </c>
      <c r="F729" t="s">
        <v>56</v>
      </c>
      <c r="G729" t="s">
        <v>16</v>
      </c>
      <c r="H729" t="s">
        <v>29</v>
      </c>
      <c r="I729" t="s">
        <v>19</v>
      </c>
      <c r="J729" t="s">
        <v>9</v>
      </c>
      <c r="L729" s="35">
        <v>2350</v>
      </c>
      <c r="M729" s="35">
        <v>11.868686868686869</v>
      </c>
      <c r="N729" s="35">
        <v>1175</v>
      </c>
      <c r="O729" s="38" t="s">
        <v>172</v>
      </c>
      <c r="P729" s="38" t="s">
        <v>7052</v>
      </c>
    </row>
    <row r="730" spans="1:16" x14ac:dyDescent="0.25">
      <c r="A730" t="s">
        <v>7356</v>
      </c>
      <c r="B730" t="s">
        <v>4571</v>
      </c>
      <c r="C730" s="35">
        <v>2350</v>
      </c>
      <c r="D730" s="17">
        <v>3</v>
      </c>
      <c r="E730" s="17">
        <v>134</v>
      </c>
      <c r="F730" t="s">
        <v>37</v>
      </c>
      <c r="G730" t="s">
        <v>16</v>
      </c>
      <c r="H730" t="s">
        <v>29</v>
      </c>
      <c r="I730" t="s">
        <v>19</v>
      </c>
      <c r="J730" t="s">
        <v>9</v>
      </c>
      <c r="L730" s="35">
        <v>2350</v>
      </c>
      <c r="M730" s="35">
        <v>17.53731343283582</v>
      </c>
      <c r="N730" s="35">
        <v>783.33333333333337</v>
      </c>
      <c r="O730" s="38" t="s">
        <v>172</v>
      </c>
      <c r="P730" s="38" t="s">
        <v>4582</v>
      </c>
    </row>
    <row r="731" spans="1:16" x14ac:dyDescent="0.25">
      <c r="A731" t="s">
        <v>7359</v>
      </c>
      <c r="B731" t="s">
        <v>4571</v>
      </c>
      <c r="C731" s="35">
        <v>2350</v>
      </c>
      <c r="D731" s="17">
        <v>3</v>
      </c>
      <c r="E731" s="17">
        <v>120</v>
      </c>
      <c r="F731" t="s">
        <v>37</v>
      </c>
      <c r="G731" t="s">
        <v>16</v>
      </c>
      <c r="H731" t="s">
        <v>29</v>
      </c>
      <c r="I731" t="s">
        <v>19</v>
      </c>
      <c r="J731" t="s">
        <v>9</v>
      </c>
      <c r="L731" s="35">
        <v>2350</v>
      </c>
      <c r="M731" s="35">
        <v>19.583333333333332</v>
      </c>
      <c r="N731" s="35">
        <v>783.33333333333337</v>
      </c>
      <c r="O731" s="38" t="s">
        <v>172</v>
      </c>
      <c r="P731" s="38" t="s">
        <v>7052</v>
      </c>
    </row>
    <row r="732" spans="1:16" x14ac:dyDescent="0.25">
      <c r="A732" s="52" t="s">
        <v>1187</v>
      </c>
      <c r="B732" s="52" t="s">
        <v>103</v>
      </c>
      <c r="C732" s="35">
        <v>2350</v>
      </c>
      <c r="D732" s="53">
        <v>3</v>
      </c>
      <c r="E732" s="53">
        <v>149</v>
      </c>
      <c r="F732" s="52" t="s">
        <v>41</v>
      </c>
      <c r="G732" s="52" t="s">
        <v>16</v>
      </c>
      <c r="H732" s="52" t="s">
        <v>29</v>
      </c>
      <c r="I732" s="52" t="s">
        <v>19</v>
      </c>
      <c r="J732" s="52" t="s">
        <v>9</v>
      </c>
      <c r="K732" s="52"/>
      <c r="L732" s="35">
        <v>2350</v>
      </c>
      <c r="M732" s="35">
        <v>15.771812080536913</v>
      </c>
      <c r="N732" s="35">
        <v>783.33333333333337</v>
      </c>
      <c r="O732" s="38" t="s">
        <v>172</v>
      </c>
      <c r="P732" s="38" t="s">
        <v>474</v>
      </c>
    </row>
    <row r="733" spans="1:16" x14ac:dyDescent="0.25">
      <c r="A733" s="52" t="s">
        <v>7253</v>
      </c>
      <c r="B733" s="52" t="s">
        <v>4571</v>
      </c>
      <c r="C733" s="35">
        <v>2350</v>
      </c>
      <c r="D733" s="53">
        <v>2</v>
      </c>
      <c r="E733" s="53">
        <v>120</v>
      </c>
      <c r="F733" s="52" t="s">
        <v>17</v>
      </c>
      <c r="G733" s="52" t="s">
        <v>16</v>
      </c>
      <c r="H733" s="52" t="s">
        <v>29</v>
      </c>
      <c r="I733" s="52" t="s">
        <v>19</v>
      </c>
      <c r="J733" s="52" t="s">
        <v>9</v>
      </c>
      <c r="K733" s="52"/>
      <c r="L733" s="35">
        <v>2350</v>
      </c>
      <c r="M733" s="35">
        <v>19.583333333333332</v>
      </c>
      <c r="N733" s="35">
        <v>1175</v>
      </c>
      <c r="O733" s="38" t="s">
        <v>172</v>
      </c>
      <c r="P733" s="38" t="s">
        <v>7052</v>
      </c>
    </row>
    <row r="734" spans="1:16" x14ac:dyDescent="0.25">
      <c r="A734" s="52" t="s">
        <v>1047</v>
      </c>
      <c r="B734" s="52" t="s">
        <v>103</v>
      </c>
      <c r="C734" s="35">
        <v>2350</v>
      </c>
      <c r="D734" s="53">
        <v>3</v>
      </c>
      <c r="E734" s="53">
        <v>204</v>
      </c>
      <c r="F734" s="52" t="s">
        <v>35</v>
      </c>
      <c r="G734" s="52" t="s">
        <v>16</v>
      </c>
      <c r="H734" s="52" t="s">
        <v>29</v>
      </c>
      <c r="I734" s="52" t="s">
        <v>19</v>
      </c>
      <c r="J734" s="52" t="s">
        <v>9</v>
      </c>
      <c r="K734" s="52"/>
      <c r="L734" s="35">
        <v>2350</v>
      </c>
      <c r="M734" s="35">
        <v>11.519607843137255</v>
      </c>
      <c r="N734" s="35">
        <v>783.33333333333337</v>
      </c>
      <c r="O734" s="38" t="s">
        <v>172</v>
      </c>
      <c r="P734" s="38" t="s">
        <v>474</v>
      </c>
    </row>
    <row r="735" spans="1:16" x14ac:dyDescent="0.25">
      <c r="A735" s="52" t="s">
        <v>921</v>
      </c>
      <c r="B735" s="52" t="s">
        <v>103</v>
      </c>
      <c r="C735" s="35">
        <v>2350</v>
      </c>
      <c r="D735" s="53">
        <v>2</v>
      </c>
      <c r="E735" s="53">
        <v>47</v>
      </c>
      <c r="F735" s="52" t="s">
        <v>35</v>
      </c>
      <c r="G735" s="52" t="s">
        <v>16</v>
      </c>
      <c r="H735" s="52" t="s">
        <v>29</v>
      </c>
      <c r="I735" s="52" t="s">
        <v>30</v>
      </c>
      <c r="J735" s="52" t="s">
        <v>20</v>
      </c>
      <c r="K735" s="52"/>
      <c r="L735" s="35">
        <v>2350</v>
      </c>
      <c r="M735" s="35">
        <v>50</v>
      </c>
      <c r="N735" s="35">
        <v>1175</v>
      </c>
      <c r="O735" s="38" t="s">
        <v>172</v>
      </c>
      <c r="P735" s="38" t="s">
        <v>160</v>
      </c>
    </row>
    <row r="736" spans="1:16" x14ac:dyDescent="0.25">
      <c r="A736" s="52" t="s">
        <v>563</v>
      </c>
      <c r="B736" s="52" t="s">
        <v>103</v>
      </c>
      <c r="C736" s="35">
        <v>2340</v>
      </c>
      <c r="D736" s="53">
        <v>2</v>
      </c>
      <c r="E736" s="53">
        <v>57</v>
      </c>
      <c r="F736" s="52" t="s">
        <v>35</v>
      </c>
      <c r="G736" s="52" t="s">
        <v>16</v>
      </c>
      <c r="H736" s="52" t="s">
        <v>29</v>
      </c>
      <c r="I736" s="52" t="s">
        <v>19</v>
      </c>
      <c r="J736" s="52" t="s">
        <v>20</v>
      </c>
      <c r="K736" s="52"/>
      <c r="L736" s="35">
        <v>2340</v>
      </c>
      <c r="M736" s="35">
        <v>41.05263157894737</v>
      </c>
      <c r="N736" s="35">
        <v>1170</v>
      </c>
      <c r="O736" s="38" t="s">
        <v>172</v>
      </c>
      <c r="P736" s="38" t="s">
        <v>160</v>
      </c>
    </row>
    <row r="737" spans="1:16" x14ac:dyDescent="0.25">
      <c r="A737" t="s">
        <v>735</v>
      </c>
      <c r="B737" t="s">
        <v>103</v>
      </c>
      <c r="C737" s="16">
        <v>2300</v>
      </c>
      <c r="D737" s="17">
        <v>2</v>
      </c>
      <c r="E737" s="17">
        <v>142</v>
      </c>
      <c r="F737" t="s">
        <v>37</v>
      </c>
      <c r="G737" t="s">
        <v>16</v>
      </c>
      <c r="H737" t="s">
        <v>18</v>
      </c>
      <c r="I737" t="s">
        <v>19</v>
      </c>
      <c r="J737" t="s">
        <v>20</v>
      </c>
      <c r="L737" s="16">
        <v>2300</v>
      </c>
      <c r="M737" s="16">
        <v>16.197183098591548</v>
      </c>
      <c r="N737" s="16">
        <v>1150</v>
      </c>
      <c r="O737" s="1" t="s">
        <v>172</v>
      </c>
      <c r="P737" s="1" t="s">
        <v>160</v>
      </c>
    </row>
    <row r="738" spans="1:16" x14ac:dyDescent="0.25">
      <c r="A738" t="s">
        <v>592</v>
      </c>
      <c r="B738" t="s">
        <v>103</v>
      </c>
      <c r="C738" s="35">
        <v>2300</v>
      </c>
      <c r="D738" s="17">
        <v>3</v>
      </c>
      <c r="E738" s="17">
        <v>144</v>
      </c>
      <c r="F738" t="s">
        <v>17</v>
      </c>
      <c r="G738" t="s">
        <v>16</v>
      </c>
      <c r="H738" t="s">
        <v>18</v>
      </c>
      <c r="I738" t="s">
        <v>19</v>
      </c>
      <c r="J738" t="s">
        <v>20</v>
      </c>
      <c r="L738" s="35">
        <v>2300</v>
      </c>
      <c r="M738" s="35">
        <v>15.972222222222221</v>
      </c>
      <c r="N738" s="35">
        <v>766.66666666666663</v>
      </c>
      <c r="O738" s="38" t="s">
        <v>172</v>
      </c>
      <c r="P738" s="38" t="s">
        <v>160</v>
      </c>
    </row>
    <row r="739" spans="1:16" x14ac:dyDescent="0.25">
      <c r="A739" t="s">
        <v>7645</v>
      </c>
      <c r="B739" t="s">
        <v>4571</v>
      </c>
      <c r="C739" s="35">
        <v>2300</v>
      </c>
      <c r="D739" s="17">
        <v>2</v>
      </c>
      <c r="E739" s="17">
        <v>120</v>
      </c>
      <c r="F739" t="s">
        <v>8009</v>
      </c>
      <c r="G739" t="s">
        <v>16</v>
      </c>
      <c r="H739" t="s">
        <v>29</v>
      </c>
      <c r="I739" t="s">
        <v>30</v>
      </c>
      <c r="J739" t="s">
        <v>9</v>
      </c>
      <c r="L739" s="35">
        <v>2300</v>
      </c>
      <c r="M739" s="35">
        <v>19.166666666666668</v>
      </c>
      <c r="N739" s="35">
        <v>1150</v>
      </c>
      <c r="O739" s="38" t="s">
        <v>172</v>
      </c>
      <c r="P739" s="38" t="s">
        <v>7052</v>
      </c>
    </row>
    <row r="740" spans="1:16" x14ac:dyDescent="0.25">
      <c r="A740" t="s">
        <v>1262</v>
      </c>
      <c r="B740" t="s">
        <v>103</v>
      </c>
      <c r="C740" s="16">
        <v>2300</v>
      </c>
      <c r="D740" s="17">
        <v>2</v>
      </c>
      <c r="E740" s="17">
        <v>85</v>
      </c>
      <c r="F740" t="s">
        <v>56</v>
      </c>
      <c r="G740" t="s">
        <v>16</v>
      </c>
      <c r="H740" t="s">
        <v>29</v>
      </c>
      <c r="I740" t="s">
        <v>19</v>
      </c>
      <c r="J740" t="s">
        <v>9</v>
      </c>
      <c r="L740" s="16">
        <v>2300</v>
      </c>
      <c r="M740" s="16">
        <v>27.058823529411764</v>
      </c>
      <c r="N740" s="16">
        <v>1150</v>
      </c>
      <c r="O740" s="1" t="s">
        <v>172</v>
      </c>
      <c r="P740" s="1" t="s">
        <v>475</v>
      </c>
    </row>
    <row r="741" spans="1:16" x14ac:dyDescent="0.25">
      <c r="A741" t="s">
        <v>7422</v>
      </c>
      <c r="B741" t="s">
        <v>4571</v>
      </c>
      <c r="C741" s="35">
        <v>2300</v>
      </c>
      <c r="D741" s="17">
        <v>3</v>
      </c>
      <c r="E741" s="17">
        <v>175</v>
      </c>
      <c r="F741" t="s">
        <v>56</v>
      </c>
      <c r="G741" t="s">
        <v>16</v>
      </c>
      <c r="H741" t="s">
        <v>29</v>
      </c>
      <c r="I741" t="s">
        <v>19</v>
      </c>
      <c r="J741" t="s">
        <v>9</v>
      </c>
      <c r="L741" s="35">
        <v>2300</v>
      </c>
      <c r="M741" s="35">
        <v>13.142857142857142</v>
      </c>
      <c r="N741" s="35">
        <v>766.66666666666663</v>
      </c>
      <c r="O741" s="38" t="s">
        <v>172</v>
      </c>
      <c r="P741" s="38" t="s">
        <v>7052</v>
      </c>
    </row>
    <row r="742" spans="1:16" x14ac:dyDescent="0.25">
      <c r="A742" t="s">
        <v>7436</v>
      </c>
      <c r="B742" t="s">
        <v>4571</v>
      </c>
      <c r="C742" s="35">
        <v>2300</v>
      </c>
      <c r="D742" s="17">
        <v>2</v>
      </c>
      <c r="E742" s="17">
        <v>120</v>
      </c>
      <c r="F742" t="s">
        <v>56</v>
      </c>
      <c r="G742" t="s">
        <v>16</v>
      </c>
      <c r="H742" t="s">
        <v>29</v>
      </c>
      <c r="I742" t="s">
        <v>30</v>
      </c>
      <c r="J742" t="s">
        <v>9</v>
      </c>
      <c r="L742" s="35">
        <v>2300</v>
      </c>
      <c r="M742" s="35">
        <v>19.166666666666668</v>
      </c>
      <c r="N742" s="35">
        <v>1150</v>
      </c>
      <c r="O742" s="38" t="s">
        <v>172</v>
      </c>
      <c r="P742" s="38" t="s">
        <v>7052</v>
      </c>
    </row>
    <row r="743" spans="1:16" x14ac:dyDescent="0.25">
      <c r="A743" t="s">
        <v>7440</v>
      </c>
      <c r="B743" t="s">
        <v>4571</v>
      </c>
      <c r="C743" s="35">
        <v>2300</v>
      </c>
      <c r="D743" s="17">
        <v>2</v>
      </c>
      <c r="E743" s="17">
        <v>110</v>
      </c>
      <c r="F743" t="s">
        <v>56</v>
      </c>
      <c r="G743" t="s">
        <v>16</v>
      </c>
      <c r="H743" t="s">
        <v>29</v>
      </c>
      <c r="I743" t="s">
        <v>30</v>
      </c>
      <c r="J743" t="s">
        <v>9</v>
      </c>
      <c r="L743" s="35">
        <v>2300</v>
      </c>
      <c r="M743" s="35">
        <v>20.90909090909091</v>
      </c>
      <c r="N743" s="35">
        <v>1150</v>
      </c>
      <c r="O743" s="38" t="s">
        <v>172</v>
      </c>
      <c r="P743" s="38" t="s">
        <v>7052</v>
      </c>
    </row>
    <row r="744" spans="1:16" x14ac:dyDescent="0.25">
      <c r="A744" t="s">
        <v>847</v>
      </c>
      <c r="B744" t="s">
        <v>103</v>
      </c>
      <c r="C744" s="16">
        <v>2300</v>
      </c>
      <c r="D744" s="17">
        <v>2</v>
      </c>
      <c r="E744" s="17">
        <v>100</v>
      </c>
      <c r="F744" t="s">
        <v>141</v>
      </c>
      <c r="G744" t="s">
        <v>16</v>
      </c>
      <c r="H744" t="s">
        <v>29</v>
      </c>
      <c r="I744" t="s">
        <v>19</v>
      </c>
      <c r="J744" t="s">
        <v>20</v>
      </c>
      <c r="L744" s="16">
        <v>2300</v>
      </c>
      <c r="M744" s="16">
        <v>23</v>
      </c>
      <c r="N744" s="16">
        <v>1150</v>
      </c>
      <c r="O744" s="1" t="s">
        <v>172</v>
      </c>
      <c r="P744" s="1" t="s">
        <v>160</v>
      </c>
    </row>
    <row r="745" spans="1:16" x14ac:dyDescent="0.25">
      <c r="A745" t="s">
        <v>851</v>
      </c>
      <c r="B745" t="s">
        <v>103</v>
      </c>
      <c r="C745" s="16">
        <v>2300</v>
      </c>
      <c r="D745" s="17">
        <v>1</v>
      </c>
      <c r="E745" s="17">
        <v>62</v>
      </c>
      <c r="F745" t="s">
        <v>141</v>
      </c>
      <c r="G745" t="s">
        <v>16</v>
      </c>
      <c r="H745" t="s">
        <v>29</v>
      </c>
      <c r="I745" t="s">
        <v>19</v>
      </c>
      <c r="J745" t="s">
        <v>20</v>
      </c>
      <c r="L745" s="16">
        <v>2300</v>
      </c>
      <c r="M745" s="16">
        <v>37.096774193548384</v>
      </c>
      <c r="N745" s="16">
        <v>2300</v>
      </c>
      <c r="O745" s="1" t="s">
        <v>172</v>
      </c>
      <c r="P745" s="1" t="s">
        <v>160</v>
      </c>
    </row>
    <row r="746" spans="1:16" x14ac:dyDescent="0.25">
      <c r="A746" t="s">
        <v>970</v>
      </c>
      <c r="B746" t="s">
        <v>103</v>
      </c>
      <c r="C746" s="16">
        <v>2300</v>
      </c>
      <c r="D746" s="17">
        <v>2</v>
      </c>
      <c r="E746" s="17">
        <v>65</v>
      </c>
      <c r="F746" t="s">
        <v>141</v>
      </c>
      <c r="G746" t="s">
        <v>16</v>
      </c>
      <c r="H746" t="s">
        <v>29</v>
      </c>
      <c r="I746" t="s">
        <v>30</v>
      </c>
      <c r="J746" t="s">
        <v>20</v>
      </c>
      <c r="L746" s="16">
        <v>2300</v>
      </c>
      <c r="M746" s="16">
        <v>35.384615384615387</v>
      </c>
      <c r="N746" s="16">
        <v>1150</v>
      </c>
      <c r="O746" s="1" t="s">
        <v>172</v>
      </c>
      <c r="P746" s="1" t="s">
        <v>160</v>
      </c>
    </row>
    <row r="747" spans="1:16" x14ac:dyDescent="0.25">
      <c r="A747" t="s">
        <v>845</v>
      </c>
      <c r="B747" t="s">
        <v>103</v>
      </c>
      <c r="C747" s="16">
        <v>2300</v>
      </c>
      <c r="D747" s="17">
        <v>1</v>
      </c>
      <c r="E747" s="17">
        <v>65</v>
      </c>
      <c r="F747" t="s">
        <v>43</v>
      </c>
      <c r="G747" t="s">
        <v>16</v>
      </c>
      <c r="H747" t="s">
        <v>29</v>
      </c>
      <c r="I747" t="s">
        <v>19</v>
      </c>
      <c r="J747" t="s">
        <v>20</v>
      </c>
      <c r="L747" s="16">
        <v>2300</v>
      </c>
      <c r="M747" s="16">
        <v>35.384615384615387</v>
      </c>
      <c r="N747" s="16">
        <v>2300</v>
      </c>
      <c r="O747" s="1" t="s">
        <v>172</v>
      </c>
      <c r="P747" s="1" t="s">
        <v>160</v>
      </c>
    </row>
    <row r="748" spans="1:16" x14ac:dyDescent="0.25">
      <c r="A748" t="s">
        <v>846</v>
      </c>
      <c r="B748" t="s">
        <v>103</v>
      </c>
      <c r="C748" s="16">
        <v>2300</v>
      </c>
      <c r="D748" s="17">
        <v>1</v>
      </c>
      <c r="E748" s="17">
        <v>65</v>
      </c>
      <c r="F748" t="s">
        <v>43</v>
      </c>
      <c r="G748" t="s">
        <v>16</v>
      </c>
      <c r="H748" t="s">
        <v>29</v>
      </c>
      <c r="I748" t="s">
        <v>19</v>
      </c>
      <c r="J748" t="s">
        <v>20</v>
      </c>
      <c r="L748" s="16">
        <v>2300</v>
      </c>
      <c r="M748" s="16">
        <v>35.384615384615387</v>
      </c>
      <c r="N748" s="16">
        <v>2300</v>
      </c>
      <c r="O748" s="1" t="s">
        <v>172</v>
      </c>
      <c r="P748" s="1" t="s">
        <v>160</v>
      </c>
    </row>
    <row r="749" spans="1:16" x14ac:dyDescent="0.25">
      <c r="A749" t="s">
        <v>7397</v>
      </c>
      <c r="B749" t="s">
        <v>4571</v>
      </c>
      <c r="C749" s="35">
        <v>2300</v>
      </c>
      <c r="D749" s="17">
        <v>3</v>
      </c>
      <c r="E749" s="17">
        <v>133</v>
      </c>
      <c r="F749" t="s">
        <v>43</v>
      </c>
      <c r="G749" t="s">
        <v>16</v>
      </c>
      <c r="H749" t="s">
        <v>29</v>
      </c>
      <c r="I749" t="s">
        <v>19</v>
      </c>
      <c r="J749" t="s">
        <v>9</v>
      </c>
      <c r="L749" s="35">
        <v>2300</v>
      </c>
      <c r="M749" s="35">
        <v>17.293233082706767</v>
      </c>
      <c r="N749" s="35">
        <v>766.66666666666663</v>
      </c>
      <c r="O749" s="38" t="s">
        <v>172</v>
      </c>
      <c r="P749" s="38" t="s">
        <v>160</v>
      </c>
    </row>
    <row r="750" spans="1:16" x14ac:dyDescent="0.25">
      <c r="A750" t="s">
        <v>824</v>
      </c>
      <c r="B750" t="s">
        <v>103</v>
      </c>
      <c r="C750" s="16">
        <v>2300</v>
      </c>
      <c r="D750" s="17">
        <v>1</v>
      </c>
      <c r="E750" s="17">
        <v>49</v>
      </c>
      <c r="F750" t="s">
        <v>87</v>
      </c>
      <c r="G750" t="s">
        <v>16</v>
      </c>
      <c r="H750" t="s">
        <v>29</v>
      </c>
      <c r="I750" t="s">
        <v>19</v>
      </c>
      <c r="J750" t="s">
        <v>20</v>
      </c>
      <c r="L750" s="16">
        <v>2300</v>
      </c>
      <c r="M750" s="16">
        <v>46.938775510204081</v>
      </c>
      <c r="N750" s="16">
        <v>2300</v>
      </c>
      <c r="O750" s="1" t="s">
        <v>172</v>
      </c>
      <c r="P750" s="1" t="s">
        <v>160</v>
      </c>
    </row>
    <row r="751" spans="1:16" x14ac:dyDescent="0.25">
      <c r="A751" t="s">
        <v>7066</v>
      </c>
      <c r="B751" t="s">
        <v>4571</v>
      </c>
      <c r="C751" s="35">
        <v>2300</v>
      </c>
      <c r="D751" s="17">
        <v>3</v>
      </c>
      <c r="E751" s="17">
        <v>130</v>
      </c>
      <c r="F751" t="s">
        <v>87</v>
      </c>
      <c r="G751" t="s">
        <v>16</v>
      </c>
      <c r="H751" t="s">
        <v>29</v>
      </c>
      <c r="I751" t="s">
        <v>19</v>
      </c>
      <c r="J751" t="s">
        <v>88</v>
      </c>
      <c r="K751">
        <v>100</v>
      </c>
      <c r="L751" s="35">
        <v>2400</v>
      </c>
      <c r="M751" s="35">
        <v>18.46153846153846</v>
      </c>
      <c r="N751" s="35">
        <v>800</v>
      </c>
      <c r="O751" s="38" t="s">
        <v>172</v>
      </c>
      <c r="P751" s="38" t="s">
        <v>160</v>
      </c>
    </row>
    <row r="752" spans="1:16" x14ac:dyDescent="0.25">
      <c r="A752" t="s">
        <v>7366</v>
      </c>
      <c r="B752" t="s">
        <v>4571</v>
      </c>
      <c r="C752" s="35">
        <v>2300</v>
      </c>
      <c r="D752" s="17">
        <v>2</v>
      </c>
      <c r="E752" s="17">
        <v>100</v>
      </c>
      <c r="F752" t="s">
        <v>37</v>
      </c>
      <c r="G752" t="s">
        <v>16</v>
      </c>
      <c r="H752" t="s">
        <v>29</v>
      </c>
      <c r="I752" t="s">
        <v>19</v>
      </c>
      <c r="J752" t="s">
        <v>9</v>
      </c>
      <c r="L752" s="35">
        <v>2300</v>
      </c>
      <c r="M752" s="35">
        <v>23</v>
      </c>
      <c r="N752" s="35">
        <v>1150</v>
      </c>
      <c r="O752" s="38" t="s">
        <v>172</v>
      </c>
      <c r="P752" s="38" t="s">
        <v>7052</v>
      </c>
    </row>
    <row r="753" spans="1:16" x14ac:dyDescent="0.25">
      <c r="A753" s="52" t="s">
        <v>1154</v>
      </c>
      <c r="B753" s="52" t="s">
        <v>103</v>
      </c>
      <c r="C753" s="35">
        <v>2300</v>
      </c>
      <c r="D753" s="53">
        <v>3</v>
      </c>
      <c r="E753" s="53">
        <v>174</v>
      </c>
      <c r="F753" s="52" t="s">
        <v>41</v>
      </c>
      <c r="G753" s="52" t="s">
        <v>16</v>
      </c>
      <c r="H753" s="52" t="s">
        <v>29</v>
      </c>
      <c r="I753" s="52" t="s">
        <v>19</v>
      </c>
      <c r="J753" s="52" t="s">
        <v>9</v>
      </c>
      <c r="K753" s="52"/>
      <c r="L753" s="35">
        <v>2300</v>
      </c>
      <c r="M753" s="35">
        <v>13.218390804597702</v>
      </c>
      <c r="N753" s="35">
        <v>766.66666666666663</v>
      </c>
      <c r="O753" s="38" t="s">
        <v>172</v>
      </c>
      <c r="P753" s="38" t="s">
        <v>475</v>
      </c>
    </row>
    <row r="754" spans="1:16" x14ac:dyDescent="0.25">
      <c r="A754" s="52" t="s">
        <v>1178</v>
      </c>
      <c r="B754" s="52" t="s">
        <v>103</v>
      </c>
      <c r="C754" s="35">
        <v>2300</v>
      </c>
      <c r="D754" s="53">
        <v>3</v>
      </c>
      <c r="E754" s="53">
        <v>165</v>
      </c>
      <c r="F754" s="52" t="s">
        <v>41</v>
      </c>
      <c r="G754" s="52" t="s">
        <v>16</v>
      </c>
      <c r="H754" s="52" t="s">
        <v>29</v>
      </c>
      <c r="I754" s="52" t="s">
        <v>19</v>
      </c>
      <c r="J754" s="52" t="s">
        <v>9</v>
      </c>
      <c r="K754" s="52"/>
      <c r="L754" s="35">
        <v>2300</v>
      </c>
      <c r="M754" s="35">
        <v>13.939393939393939</v>
      </c>
      <c r="N754" s="35">
        <v>766.66666666666663</v>
      </c>
      <c r="O754" s="38" t="s">
        <v>172</v>
      </c>
      <c r="P754" s="38" t="s">
        <v>474</v>
      </c>
    </row>
    <row r="755" spans="1:16" x14ac:dyDescent="0.25">
      <c r="A755" s="52" t="s">
        <v>7310</v>
      </c>
      <c r="B755" s="52" t="s">
        <v>4571</v>
      </c>
      <c r="C755" s="35">
        <v>2300</v>
      </c>
      <c r="D755" s="53">
        <v>3</v>
      </c>
      <c r="E755" s="53">
        <v>140</v>
      </c>
      <c r="F755" s="52" t="s">
        <v>41</v>
      </c>
      <c r="G755" s="52" t="s">
        <v>16</v>
      </c>
      <c r="H755" s="52" t="s">
        <v>29</v>
      </c>
      <c r="I755" s="52" t="s">
        <v>19</v>
      </c>
      <c r="J755" s="52" t="s">
        <v>9</v>
      </c>
      <c r="K755" s="52"/>
      <c r="L755" s="35">
        <v>2300</v>
      </c>
      <c r="M755" s="35">
        <v>16.428571428571427</v>
      </c>
      <c r="N755" s="35">
        <v>766.66666666666663</v>
      </c>
      <c r="O755" s="38" t="s">
        <v>172</v>
      </c>
      <c r="P755" s="38" t="s">
        <v>4582</v>
      </c>
    </row>
    <row r="756" spans="1:16" x14ac:dyDescent="0.25">
      <c r="A756" s="52" t="s">
        <v>1132</v>
      </c>
      <c r="B756" s="52" t="s">
        <v>103</v>
      </c>
      <c r="C756" s="35">
        <v>2300</v>
      </c>
      <c r="D756" s="53">
        <v>3</v>
      </c>
      <c r="E756" s="53">
        <v>149</v>
      </c>
      <c r="F756" s="52" t="s">
        <v>17</v>
      </c>
      <c r="G756" s="52" t="s">
        <v>16</v>
      </c>
      <c r="H756" s="52" t="s">
        <v>29</v>
      </c>
      <c r="I756" s="52" t="s">
        <v>19</v>
      </c>
      <c r="J756" s="52" t="s">
        <v>9</v>
      </c>
      <c r="K756" s="52"/>
      <c r="L756" s="35">
        <v>2300</v>
      </c>
      <c r="M756" s="35">
        <v>15.436241610738255</v>
      </c>
      <c r="N756" s="35">
        <v>766.66666666666663</v>
      </c>
      <c r="O756" s="38" t="s">
        <v>172</v>
      </c>
      <c r="P756" s="38" t="s">
        <v>474</v>
      </c>
    </row>
    <row r="757" spans="1:16" x14ac:dyDescent="0.25">
      <c r="A757" s="52" t="s">
        <v>604</v>
      </c>
      <c r="B757" s="52" t="s">
        <v>103</v>
      </c>
      <c r="C757" s="35">
        <v>2300</v>
      </c>
      <c r="D757" s="53">
        <v>2</v>
      </c>
      <c r="E757" s="53">
        <v>120</v>
      </c>
      <c r="F757" s="52" t="s">
        <v>17</v>
      </c>
      <c r="G757" s="52" t="s">
        <v>16</v>
      </c>
      <c r="H757" s="52" t="s">
        <v>29</v>
      </c>
      <c r="I757" s="52" t="s">
        <v>19</v>
      </c>
      <c r="J757" s="52" t="s">
        <v>20</v>
      </c>
      <c r="K757" s="52"/>
      <c r="L757" s="35">
        <v>2300</v>
      </c>
      <c r="M757" s="35">
        <v>19.166666666666668</v>
      </c>
      <c r="N757" s="35">
        <v>1150</v>
      </c>
      <c r="O757" s="38" t="s">
        <v>172</v>
      </c>
      <c r="P757" s="38" t="s">
        <v>160</v>
      </c>
    </row>
    <row r="758" spans="1:16" x14ac:dyDescent="0.25">
      <c r="A758" s="52" t="s">
        <v>535</v>
      </c>
      <c r="B758" s="52" t="s">
        <v>103</v>
      </c>
      <c r="C758" s="35">
        <v>2300</v>
      </c>
      <c r="D758" s="53">
        <v>2</v>
      </c>
      <c r="E758" s="53">
        <v>64</v>
      </c>
      <c r="F758" s="52" t="s">
        <v>35</v>
      </c>
      <c r="G758" s="52" t="s">
        <v>16</v>
      </c>
      <c r="H758" s="52" t="s">
        <v>29</v>
      </c>
      <c r="I758" s="52" t="s">
        <v>19</v>
      </c>
      <c r="J758" s="52" t="s">
        <v>20</v>
      </c>
      <c r="K758" s="52"/>
      <c r="L758" s="35">
        <v>2300</v>
      </c>
      <c r="M758" s="35">
        <v>35.9375</v>
      </c>
      <c r="N758" s="35">
        <v>1150</v>
      </c>
      <c r="O758" s="38" t="s">
        <v>172</v>
      </c>
      <c r="P758" s="38" t="s">
        <v>160</v>
      </c>
    </row>
    <row r="759" spans="1:16" x14ac:dyDescent="0.25">
      <c r="A759" s="52" t="s">
        <v>7116</v>
      </c>
      <c r="B759" s="52" t="s">
        <v>4571</v>
      </c>
      <c r="C759" s="35">
        <v>2300</v>
      </c>
      <c r="D759" s="53">
        <v>3</v>
      </c>
      <c r="E759" s="53">
        <v>149</v>
      </c>
      <c r="F759" s="52" t="s">
        <v>35</v>
      </c>
      <c r="G759" s="52" t="s">
        <v>16</v>
      </c>
      <c r="H759" s="52" t="s">
        <v>29</v>
      </c>
      <c r="I759" s="52" t="s">
        <v>19</v>
      </c>
      <c r="J759" s="52" t="s">
        <v>9</v>
      </c>
      <c r="K759" s="52"/>
      <c r="L759" s="35">
        <v>2300</v>
      </c>
      <c r="M759" s="35">
        <v>15.436241610738255</v>
      </c>
      <c r="N759" s="35">
        <v>766.66666666666663</v>
      </c>
      <c r="O759" s="38" t="s">
        <v>172</v>
      </c>
      <c r="P759" s="38" t="s">
        <v>160</v>
      </c>
    </row>
    <row r="760" spans="1:16" x14ac:dyDescent="0.25">
      <c r="A760" s="52" t="s">
        <v>7126</v>
      </c>
      <c r="B760" s="52" t="s">
        <v>4571</v>
      </c>
      <c r="C760" s="35">
        <v>2300</v>
      </c>
      <c r="D760" s="53">
        <v>3</v>
      </c>
      <c r="E760" s="53">
        <v>136</v>
      </c>
      <c r="F760" s="52" t="s">
        <v>35</v>
      </c>
      <c r="G760" s="52" t="s">
        <v>16</v>
      </c>
      <c r="H760" s="52" t="s">
        <v>29</v>
      </c>
      <c r="I760" s="52" t="s">
        <v>19</v>
      </c>
      <c r="J760" s="52" t="s">
        <v>9</v>
      </c>
      <c r="K760" s="52"/>
      <c r="L760" s="35">
        <v>2300</v>
      </c>
      <c r="M760" s="35">
        <v>16.911764705882351</v>
      </c>
      <c r="N760" s="35">
        <v>766.66666666666663</v>
      </c>
      <c r="O760" s="38" t="s">
        <v>172</v>
      </c>
      <c r="P760" s="38" t="s">
        <v>4582</v>
      </c>
    </row>
    <row r="761" spans="1:16" x14ac:dyDescent="0.25">
      <c r="A761" s="52" t="s">
        <v>7151</v>
      </c>
      <c r="B761" s="52" t="s">
        <v>4571</v>
      </c>
      <c r="C761" s="35">
        <v>2300</v>
      </c>
      <c r="D761" s="53">
        <v>3</v>
      </c>
      <c r="E761" s="53">
        <v>116</v>
      </c>
      <c r="F761" s="52" t="s">
        <v>35</v>
      </c>
      <c r="G761" s="52" t="s">
        <v>16</v>
      </c>
      <c r="H761" s="52" t="s">
        <v>29</v>
      </c>
      <c r="I761" s="52" t="s">
        <v>19</v>
      </c>
      <c r="J761" s="52" t="s">
        <v>9</v>
      </c>
      <c r="K761" s="52"/>
      <c r="L761" s="35">
        <v>2300</v>
      </c>
      <c r="M761" s="35">
        <v>19.827586206896552</v>
      </c>
      <c r="N761" s="35">
        <v>766.66666666666663</v>
      </c>
      <c r="O761" s="38" t="s">
        <v>172</v>
      </c>
      <c r="P761" s="38" t="s">
        <v>7052</v>
      </c>
    </row>
    <row r="762" spans="1:16" x14ac:dyDescent="0.25">
      <c r="A762" s="52" t="s">
        <v>7159</v>
      </c>
      <c r="B762" s="52" t="s">
        <v>4571</v>
      </c>
      <c r="C762" s="35">
        <v>2300</v>
      </c>
      <c r="D762" s="53">
        <v>2</v>
      </c>
      <c r="E762" s="53">
        <v>100</v>
      </c>
      <c r="F762" s="52" t="s">
        <v>35</v>
      </c>
      <c r="G762" s="52" t="s">
        <v>16</v>
      </c>
      <c r="H762" s="52" t="s">
        <v>29</v>
      </c>
      <c r="I762" s="52" t="s">
        <v>30</v>
      </c>
      <c r="J762" s="52" t="s">
        <v>9</v>
      </c>
      <c r="K762" s="52"/>
      <c r="L762" s="35">
        <v>2300</v>
      </c>
      <c r="M762" s="35">
        <v>23</v>
      </c>
      <c r="N762" s="35">
        <v>1150</v>
      </c>
      <c r="O762" s="38" t="s">
        <v>172</v>
      </c>
      <c r="P762" s="38" t="s">
        <v>7052</v>
      </c>
    </row>
    <row r="763" spans="1:16" x14ac:dyDescent="0.25">
      <c r="A763" t="s">
        <v>850</v>
      </c>
      <c r="B763" t="s">
        <v>103</v>
      </c>
      <c r="C763" s="16">
        <v>2299</v>
      </c>
      <c r="D763" s="17">
        <v>2</v>
      </c>
      <c r="E763" s="17">
        <v>75</v>
      </c>
      <c r="F763" t="s">
        <v>141</v>
      </c>
      <c r="G763" t="s">
        <v>16</v>
      </c>
      <c r="H763" t="s">
        <v>29</v>
      </c>
      <c r="I763" t="s">
        <v>19</v>
      </c>
      <c r="J763" t="s">
        <v>20</v>
      </c>
      <c r="L763" s="16">
        <v>2299</v>
      </c>
      <c r="M763" s="16">
        <v>30.653333333333332</v>
      </c>
      <c r="N763" s="16">
        <v>1149.5</v>
      </c>
      <c r="O763" s="1" t="s">
        <v>172</v>
      </c>
      <c r="P763" s="1" t="s">
        <v>160</v>
      </c>
    </row>
    <row r="764" spans="1:16" x14ac:dyDescent="0.25">
      <c r="A764" t="s">
        <v>969</v>
      </c>
      <c r="B764" t="s">
        <v>103</v>
      </c>
      <c r="C764" s="16">
        <v>2290</v>
      </c>
      <c r="D764" s="17">
        <v>2</v>
      </c>
      <c r="E764" s="17">
        <v>81</v>
      </c>
      <c r="F764" t="s">
        <v>141</v>
      </c>
      <c r="G764" t="s">
        <v>16</v>
      </c>
      <c r="H764" t="s">
        <v>29</v>
      </c>
      <c r="I764" t="s">
        <v>30</v>
      </c>
      <c r="J764" t="s">
        <v>20</v>
      </c>
      <c r="L764" s="16">
        <v>2290</v>
      </c>
      <c r="M764" s="16">
        <v>28.271604938271604</v>
      </c>
      <c r="N764" s="16">
        <v>1145</v>
      </c>
      <c r="O764" s="1" t="s">
        <v>172</v>
      </c>
      <c r="P764" s="1" t="s">
        <v>160</v>
      </c>
    </row>
    <row r="765" spans="1:16" x14ac:dyDescent="0.25">
      <c r="A765" s="52" t="s">
        <v>539</v>
      </c>
      <c r="B765" s="52" t="s">
        <v>103</v>
      </c>
      <c r="C765" s="35">
        <v>2290</v>
      </c>
      <c r="D765" s="53">
        <v>1</v>
      </c>
      <c r="E765" s="53">
        <v>85</v>
      </c>
      <c r="F765" s="52" t="s">
        <v>35</v>
      </c>
      <c r="G765" s="52" t="s">
        <v>16</v>
      </c>
      <c r="H765" s="52" t="s">
        <v>29</v>
      </c>
      <c r="I765" s="52" t="s">
        <v>19</v>
      </c>
      <c r="J765" s="52" t="s">
        <v>20</v>
      </c>
      <c r="K765" s="52"/>
      <c r="L765" s="35">
        <v>2290</v>
      </c>
      <c r="M765" s="35">
        <v>26.941176470588236</v>
      </c>
      <c r="N765" s="35">
        <v>2290</v>
      </c>
      <c r="O765" s="38" t="s">
        <v>172</v>
      </c>
      <c r="P765" s="38" t="s">
        <v>160</v>
      </c>
    </row>
    <row r="766" spans="1:16" x14ac:dyDescent="0.25">
      <c r="A766" s="52" t="s">
        <v>673</v>
      </c>
      <c r="B766" s="52" t="s">
        <v>103</v>
      </c>
      <c r="C766" s="35">
        <v>2270</v>
      </c>
      <c r="D766" s="53">
        <v>1</v>
      </c>
      <c r="E766" s="53">
        <v>50</v>
      </c>
      <c r="F766" s="52" t="s">
        <v>41</v>
      </c>
      <c r="G766" s="52" t="s">
        <v>16</v>
      </c>
      <c r="H766" s="52" t="s">
        <v>29</v>
      </c>
      <c r="I766" s="52" t="s">
        <v>19</v>
      </c>
      <c r="J766" s="52" t="s">
        <v>20</v>
      </c>
      <c r="K766" s="52"/>
      <c r="L766" s="35">
        <v>2270</v>
      </c>
      <c r="M766" s="35">
        <v>45.4</v>
      </c>
      <c r="N766" s="35">
        <v>2270</v>
      </c>
      <c r="O766" s="38" t="s">
        <v>172</v>
      </c>
      <c r="P766" s="38" t="s">
        <v>160</v>
      </c>
    </row>
    <row r="767" spans="1:16" x14ac:dyDescent="0.25">
      <c r="A767" s="52" t="s">
        <v>674</v>
      </c>
      <c r="B767" s="52" t="s">
        <v>103</v>
      </c>
      <c r="C767" s="35">
        <v>2270</v>
      </c>
      <c r="D767" s="53">
        <v>1</v>
      </c>
      <c r="E767" s="53">
        <v>50</v>
      </c>
      <c r="F767" s="52" t="s">
        <v>41</v>
      </c>
      <c r="G767" s="52" t="s">
        <v>16</v>
      </c>
      <c r="H767" s="52" t="s">
        <v>29</v>
      </c>
      <c r="I767" s="52" t="s">
        <v>19</v>
      </c>
      <c r="J767" s="52" t="s">
        <v>20</v>
      </c>
      <c r="K767" s="52"/>
      <c r="L767" s="35">
        <v>2270</v>
      </c>
      <c r="M767" s="35">
        <v>45.4</v>
      </c>
      <c r="N767" s="35">
        <v>2270</v>
      </c>
      <c r="O767" s="38" t="s">
        <v>172</v>
      </c>
      <c r="P767" s="38" t="s">
        <v>160</v>
      </c>
    </row>
    <row r="768" spans="1:16" x14ac:dyDescent="0.25">
      <c r="A768" t="s">
        <v>7632</v>
      </c>
      <c r="B768" t="s">
        <v>4571</v>
      </c>
      <c r="C768" s="35">
        <v>2250</v>
      </c>
      <c r="D768" s="17">
        <v>3</v>
      </c>
      <c r="E768" s="17">
        <v>100</v>
      </c>
      <c r="F768" t="s">
        <v>22</v>
      </c>
      <c r="G768" t="s">
        <v>22</v>
      </c>
      <c r="H768" t="s">
        <v>23</v>
      </c>
      <c r="I768" t="s">
        <v>23</v>
      </c>
      <c r="J768" t="s">
        <v>9</v>
      </c>
      <c r="L768" s="35">
        <v>2250</v>
      </c>
      <c r="M768" s="35">
        <v>22.5</v>
      </c>
      <c r="N768" s="35">
        <v>750</v>
      </c>
      <c r="O768" s="38" t="s">
        <v>172</v>
      </c>
      <c r="P768" s="38" t="s">
        <v>4582</v>
      </c>
    </row>
    <row r="769" spans="1:16" x14ac:dyDescent="0.25">
      <c r="A769" t="s">
        <v>7895</v>
      </c>
      <c r="B769" t="s">
        <v>4571</v>
      </c>
      <c r="C769" s="35">
        <v>2250</v>
      </c>
      <c r="D769" s="17">
        <v>4</v>
      </c>
      <c r="E769" s="17">
        <v>121</v>
      </c>
      <c r="F769" t="s">
        <v>43</v>
      </c>
      <c r="G769" t="s">
        <v>16</v>
      </c>
      <c r="H769" t="s">
        <v>29</v>
      </c>
      <c r="I769" t="s">
        <v>19</v>
      </c>
      <c r="J769" t="s">
        <v>20</v>
      </c>
      <c r="L769" s="35">
        <v>2250</v>
      </c>
      <c r="M769" s="35">
        <v>18.595041322314049</v>
      </c>
      <c r="N769" s="35">
        <v>562.5</v>
      </c>
      <c r="O769" s="38" t="s">
        <v>172</v>
      </c>
      <c r="P769" s="38" t="s">
        <v>160</v>
      </c>
    </row>
    <row r="770" spans="1:16" x14ac:dyDescent="0.25">
      <c r="A770" t="s">
        <v>804</v>
      </c>
      <c r="B770" t="s">
        <v>103</v>
      </c>
      <c r="C770" s="16">
        <v>2250</v>
      </c>
      <c r="D770" s="17">
        <v>3</v>
      </c>
      <c r="E770" s="17">
        <v>106</v>
      </c>
      <c r="F770" t="s">
        <v>52</v>
      </c>
      <c r="G770" t="s">
        <v>16</v>
      </c>
      <c r="H770" t="s">
        <v>29</v>
      </c>
      <c r="I770" t="s">
        <v>19</v>
      </c>
      <c r="J770" t="s">
        <v>20</v>
      </c>
      <c r="L770" s="16">
        <v>2250</v>
      </c>
      <c r="M770" s="16">
        <v>21.226415094339622</v>
      </c>
      <c r="N770" s="16">
        <v>750</v>
      </c>
      <c r="O770" s="1" t="s">
        <v>172</v>
      </c>
      <c r="P770" s="1" t="s">
        <v>160</v>
      </c>
    </row>
    <row r="771" spans="1:16" x14ac:dyDescent="0.25">
      <c r="A771" t="s">
        <v>805</v>
      </c>
      <c r="B771" t="s">
        <v>103</v>
      </c>
      <c r="C771" s="16">
        <v>2250</v>
      </c>
      <c r="D771" s="17">
        <v>3</v>
      </c>
      <c r="E771" s="17">
        <v>106</v>
      </c>
      <c r="F771" t="s">
        <v>52</v>
      </c>
      <c r="G771" t="s">
        <v>16</v>
      </c>
      <c r="H771" t="s">
        <v>29</v>
      </c>
      <c r="I771" t="s">
        <v>19</v>
      </c>
      <c r="J771" t="s">
        <v>20</v>
      </c>
      <c r="L771" s="16">
        <v>2250</v>
      </c>
      <c r="M771" s="16">
        <v>21.226415094339622</v>
      </c>
      <c r="N771" s="16">
        <v>750</v>
      </c>
      <c r="O771" s="1" t="s">
        <v>172</v>
      </c>
      <c r="P771" s="1" t="s">
        <v>160</v>
      </c>
    </row>
    <row r="772" spans="1:16" x14ac:dyDescent="0.25">
      <c r="A772" t="s">
        <v>7350</v>
      </c>
      <c r="B772" t="s">
        <v>4571</v>
      </c>
      <c r="C772" s="35">
        <v>2250</v>
      </c>
      <c r="D772" s="17">
        <v>3</v>
      </c>
      <c r="E772" s="17">
        <v>250</v>
      </c>
      <c r="F772" t="s">
        <v>37</v>
      </c>
      <c r="G772" t="s">
        <v>16</v>
      </c>
      <c r="H772" t="s">
        <v>29</v>
      </c>
      <c r="I772" t="s">
        <v>30</v>
      </c>
      <c r="J772" t="s">
        <v>9</v>
      </c>
      <c r="L772" s="35">
        <v>2250</v>
      </c>
      <c r="M772" s="35">
        <v>9</v>
      </c>
      <c r="N772" s="35">
        <v>750</v>
      </c>
      <c r="O772" s="38" t="s">
        <v>172</v>
      </c>
      <c r="P772" s="38" t="s">
        <v>7052</v>
      </c>
    </row>
    <row r="773" spans="1:16" x14ac:dyDescent="0.25">
      <c r="A773" s="52" t="s">
        <v>1277</v>
      </c>
      <c r="B773" s="52" t="s">
        <v>103</v>
      </c>
      <c r="C773" s="35">
        <v>2250</v>
      </c>
      <c r="D773" s="53">
        <v>3</v>
      </c>
      <c r="E773" s="53">
        <v>121</v>
      </c>
      <c r="F773" s="52" t="s">
        <v>17</v>
      </c>
      <c r="G773" s="52" t="s">
        <v>16</v>
      </c>
      <c r="H773" s="52" t="s">
        <v>29</v>
      </c>
      <c r="I773" s="52" t="s">
        <v>30</v>
      </c>
      <c r="J773" s="52" t="s">
        <v>9</v>
      </c>
      <c r="K773" s="52"/>
      <c r="L773" s="35">
        <v>2250</v>
      </c>
      <c r="M773" s="35">
        <v>18.595041322314049</v>
      </c>
      <c r="N773" s="35">
        <v>750</v>
      </c>
      <c r="O773" s="38" t="s">
        <v>172</v>
      </c>
      <c r="P773" s="38" t="s">
        <v>474</v>
      </c>
    </row>
    <row r="774" spans="1:16" x14ac:dyDescent="0.25">
      <c r="A774" t="s">
        <v>1233</v>
      </c>
      <c r="B774" t="s">
        <v>103</v>
      </c>
      <c r="C774" s="16">
        <v>2245</v>
      </c>
      <c r="D774" s="17">
        <v>3</v>
      </c>
      <c r="E774" s="17">
        <v>112</v>
      </c>
      <c r="F774" t="s">
        <v>43</v>
      </c>
      <c r="G774" t="s">
        <v>16</v>
      </c>
      <c r="H774" t="s">
        <v>29</v>
      </c>
      <c r="I774" t="s">
        <v>19</v>
      </c>
      <c r="J774" t="s">
        <v>9</v>
      </c>
      <c r="L774" s="16">
        <v>2245</v>
      </c>
      <c r="M774" s="16">
        <v>20.044642857142858</v>
      </c>
      <c r="N774" s="16">
        <v>748.33333333333337</v>
      </c>
      <c r="O774" s="1" t="s">
        <v>172</v>
      </c>
      <c r="P774" s="1" t="s">
        <v>475</v>
      </c>
    </row>
    <row r="775" spans="1:16" x14ac:dyDescent="0.25">
      <c r="A775" t="s">
        <v>1234</v>
      </c>
      <c r="B775" t="s">
        <v>103</v>
      </c>
      <c r="C775" s="16">
        <v>2245</v>
      </c>
      <c r="D775" s="17">
        <v>3</v>
      </c>
      <c r="E775" s="17">
        <v>109</v>
      </c>
      <c r="F775" t="s">
        <v>43</v>
      </c>
      <c r="G775" t="s">
        <v>16</v>
      </c>
      <c r="H775" t="s">
        <v>29</v>
      </c>
      <c r="I775" t="s">
        <v>19</v>
      </c>
      <c r="J775" t="s">
        <v>9</v>
      </c>
      <c r="L775" s="16">
        <v>2245</v>
      </c>
      <c r="M775" s="16">
        <v>20.596330275229359</v>
      </c>
      <c r="N775" s="16">
        <v>748.33333333333337</v>
      </c>
      <c r="O775" s="1" t="s">
        <v>172</v>
      </c>
      <c r="P775" s="1" t="s">
        <v>475</v>
      </c>
    </row>
    <row r="776" spans="1:16" x14ac:dyDescent="0.25">
      <c r="A776" t="s">
        <v>1226</v>
      </c>
      <c r="B776" t="s">
        <v>103</v>
      </c>
      <c r="C776" s="16">
        <v>2245</v>
      </c>
      <c r="D776" s="17">
        <v>3</v>
      </c>
      <c r="E776" s="17">
        <v>113</v>
      </c>
      <c r="F776" t="s">
        <v>87</v>
      </c>
      <c r="G776" t="s">
        <v>16</v>
      </c>
      <c r="H776" t="s">
        <v>29</v>
      </c>
      <c r="I776" t="s">
        <v>19</v>
      </c>
      <c r="J776" t="s">
        <v>9</v>
      </c>
      <c r="L776" s="16">
        <v>2245</v>
      </c>
      <c r="M776" s="16">
        <v>19.86725663716814</v>
      </c>
      <c r="N776" s="16">
        <v>748.33333333333337</v>
      </c>
      <c r="O776" s="1" t="s">
        <v>172</v>
      </c>
      <c r="P776" s="1" t="s">
        <v>475</v>
      </c>
    </row>
    <row r="777" spans="1:16" x14ac:dyDescent="0.25">
      <c r="A777" s="52" t="s">
        <v>507</v>
      </c>
      <c r="B777" s="52" t="s">
        <v>103</v>
      </c>
      <c r="C777" s="35">
        <v>2240</v>
      </c>
      <c r="D777" s="53">
        <v>2</v>
      </c>
      <c r="E777" s="53">
        <v>50</v>
      </c>
      <c r="F777" s="52" t="s">
        <v>28</v>
      </c>
      <c r="G777" s="52" t="s">
        <v>16</v>
      </c>
      <c r="H777" s="52" t="s">
        <v>29</v>
      </c>
      <c r="I777" s="52" t="s">
        <v>19</v>
      </c>
      <c r="J777" s="52" t="s">
        <v>20</v>
      </c>
      <c r="K777" s="52"/>
      <c r="L777" s="35">
        <v>2240</v>
      </c>
      <c r="M777" s="35">
        <v>44.8</v>
      </c>
      <c r="N777" s="35">
        <v>1120</v>
      </c>
      <c r="O777" s="38" t="s">
        <v>172</v>
      </c>
      <c r="P777" s="38" t="s">
        <v>160</v>
      </c>
    </row>
    <row r="778" spans="1:16" x14ac:dyDescent="0.25">
      <c r="A778" s="52" t="s">
        <v>1118</v>
      </c>
      <c r="B778" s="52" t="s">
        <v>103</v>
      </c>
      <c r="C778" s="35">
        <v>2215</v>
      </c>
      <c r="D778" s="53">
        <v>1</v>
      </c>
      <c r="E778" s="53">
        <v>42</v>
      </c>
      <c r="F778" s="52" t="s">
        <v>17</v>
      </c>
      <c r="G778" s="52" t="s">
        <v>16</v>
      </c>
      <c r="H778" s="52" t="s">
        <v>29</v>
      </c>
      <c r="I778" s="52" t="s">
        <v>19</v>
      </c>
      <c r="J778" s="52" t="s">
        <v>9</v>
      </c>
      <c r="K778" s="52"/>
      <c r="L778" s="35">
        <v>2215</v>
      </c>
      <c r="M778" s="35">
        <v>52.738095238095241</v>
      </c>
      <c r="N778" s="35">
        <v>2215</v>
      </c>
      <c r="O778" s="38" t="s">
        <v>172</v>
      </c>
      <c r="P778" s="38" t="s">
        <v>160</v>
      </c>
    </row>
    <row r="779" spans="1:16" x14ac:dyDescent="0.25">
      <c r="A779" t="s">
        <v>1223</v>
      </c>
      <c r="B779" t="s">
        <v>103</v>
      </c>
      <c r="C779" s="16">
        <v>2205</v>
      </c>
      <c r="D779" s="17">
        <v>3</v>
      </c>
      <c r="E779" s="17">
        <v>122</v>
      </c>
      <c r="F779" t="s">
        <v>52</v>
      </c>
      <c r="G779" t="s">
        <v>16</v>
      </c>
      <c r="H779" t="s">
        <v>29</v>
      </c>
      <c r="I779" t="s">
        <v>19</v>
      </c>
      <c r="J779" t="s">
        <v>9</v>
      </c>
      <c r="L779" s="16">
        <v>2205</v>
      </c>
      <c r="M779" s="16">
        <v>18.07377049180328</v>
      </c>
      <c r="N779" s="16">
        <v>735</v>
      </c>
      <c r="O779" s="1" t="s">
        <v>172</v>
      </c>
      <c r="P779" s="1" t="s">
        <v>160</v>
      </c>
    </row>
    <row r="780" spans="1:16" x14ac:dyDescent="0.25">
      <c r="A780" t="s">
        <v>7966</v>
      </c>
      <c r="B780" t="s">
        <v>4571</v>
      </c>
      <c r="C780" s="35">
        <v>2200</v>
      </c>
      <c r="D780" s="17">
        <v>3</v>
      </c>
      <c r="E780" s="17">
        <v>150</v>
      </c>
      <c r="F780" t="s">
        <v>22</v>
      </c>
      <c r="G780" t="s">
        <v>22</v>
      </c>
      <c r="H780" t="s">
        <v>23</v>
      </c>
      <c r="I780" t="s">
        <v>23</v>
      </c>
      <c r="J780" t="s">
        <v>9</v>
      </c>
      <c r="L780" s="35">
        <v>2200</v>
      </c>
      <c r="M780" s="35">
        <v>14.666666666666666</v>
      </c>
      <c r="N780" s="35">
        <v>733.33333333333337</v>
      </c>
      <c r="O780" s="38" t="s">
        <v>172</v>
      </c>
      <c r="P780" s="38" t="s">
        <v>7052</v>
      </c>
    </row>
    <row r="781" spans="1:16" x14ac:dyDescent="0.25">
      <c r="A781" t="s">
        <v>1329</v>
      </c>
      <c r="B781" t="s">
        <v>103</v>
      </c>
      <c r="C781" s="16">
        <v>2200</v>
      </c>
      <c r="D781" s="17">
        <v>5</v>
      </c>
      <c r="E781" s="17">
        <v>240</v>
      </c>
      <c r="F781" t="s">
        <v>22</v>
      </c>
      <c r="G781" t="s">
        <v>22</v>
      </c>
      <c r="H781" t="s">
        <v>23</v>
      </c>
      <c r="I781" t="s">
        <v>23</v>
      </c>
      <c r="J781" t="s">
        <v>9</v>
      </c>
      <c r="L781" s="16">
        <v>2200</v>
      </c>
      <c r="M781" s="16">
        <v>9.1666666666666661</v>
      </c>
      <c r="N781" s="16">
        <v>440</v>
      </c>
      <c r="O781" s="1" t="s">
        <v>172</v>
      </c>
      <c r="P781" s="1" t="s">
        <v>474</v>
      </c>
    </row>
    <row r="782" spans="1:16" x14ac:dyDescent="0.25">
      <c r="A782" t="s">
        <v>1343</v>
      </c>
      <c r="B782" t="s">
        <v>103</v>
      </c>
      <c r="C782" s="16">
        <v>2200</v>
      </c>
      <c r="D782" s="17">
        <v>3</v>
      </c>
      <c r="E782" s="17">
        <v>280</v>
      </c>
      <c r="F782" t="s">
        <v>22</v>
      </c>
      <c r="G782" t="s">
        <v>22</v>
      </c>
      <c r="H782" t="s">
        <v>23</v>
      </c>
      <c r="I782" t="s">
        <v>23</v>
      </c>
      <c r="J782" t="s">
        <v>9</v>
      </c>
      <c r="L782" s="16">
        <v>2200</v>
      </c>
      <c r="M782" s="16">
        <v>7.8571428571428568</v>
      </c>
      <c r="N782" s="16">
        <v>733.33333333333337</v>
      </c>
      <c r="O782" s="1" t="s">
        <v>172</v>
      </c>
      <c r="P782" s="1" t="s">
        <v>474</v>
      </c>
    </row>
    <row r="783" spans="1:16" x14ac:dyDescent="0.25">
      <c r="A783" t="s">
        <v>7441</v>
      </c>
      <c r="B783" t="s">
        <v>4571</v>
      </c>
      <c r="C783" s="35">
        <v>2200</v>
      </c>
      <c r="D783" s="17">
        <v>3</v>
      </c>
      <c r="E783" s="17">
        <v>109</v>
      </c>
      <c r="F783" t="s">
        <v>56</v>
      </c>
      <c r="G783" t="s">
        <v>16</v>
      </c>
      <c r="H783" t="s">
        <v>18</v>
      </c>
      <c r="I783" t="s">
        <v>19</v>
      </c>
      <c r="J783" t="s">
        <v>9</v>
      </c>
      <c r="L783" s="35">
        <v>2200</v>
      </c>
      <c r="M783" s="35">
        <v>20.183486238532112</v>
      </c>
      <c r="N783" s="35">
        <v>733.33333333333337</v>
      </c>
      <c r="O783" s="38" t="s">
        <v>172</v>
      </c>
      <c r="P783" s="38" t="s">
        <v>7052</v>
      </c>
    </row>
    <row r="784" spans="1:16" x14ac:dyDescent="0.25">
      <c r="A784" t="s">
        <v>758</v>
      </c>
      <c r="B784" t="s">
        <v>103</v>
      </c>
      <c r="C784" s="16">
        <v>2200</v>
      </c>
      <c r="D784" s="17">
        <v>3</v>
      </c>
      <c r="E784" s="17">
        <v>101</v>
      </c>
      <c r="F784" t="s">
        <v>37</v>
      </c>
      <c r="G784" t="s">
        <v>16</v>
      </c>
      <c r="H784" t="s">
        <v>18</v>
      </c>
      <c r="I784" t="s">
        <v>19</v>
      </c>
      <c r="J784" t="s">
        <v>20</v>
      </c>
      <c r="L784" s="16">
        <v>2200</v>
      </c>
      <c r="M784" s="16">
        <v>21.782178217821784</v>
      </c>
      <c r="N784" s="16">
        <v>733.33333333333337</v>
      </c>
      <c r="O784" s="1" t="s">
        <v>172</v>
      </c>
      <c r="P784" s="1" t="s">
        <v>160</v>
      </c>
    </row>
    <row r="785" spans="1:16" x14ac:dyDescent="0.25">
      <c r="A785" t="s">
        <v>7318</v>
      </c>
      <c r="B785" t="s">
        <v>4571</v>
      </c>
      <c r="C785" s="35">
        <v>2200</v>
      </c>
      <c r="D785" s="17">
        <v>2</v>
      </c>
      <c r="E785" s="17">
        <v>124</v>
      </c>
      <c r="F785" t="s">
        <v>41</v>
      </c>
      <c r="G785" t="s">
        <v>16</v>
      </c>
      <c r="H785" t="s">
        <v>18</v>
      </c>
      <c r="I785" t="s">
        <v>19</v>
      </c>
      <c r="J785" t="s">
        <v>9</v>
      </c>
      <c r="L785" s="35">
        <v>2200</v>
      </c>
      <c r="M785" s="35">
        <v>17.741935483870968</v>
      </c>
      <c r="N785" s="35">
        <v>1100</v>
      </c>
      <c r="O785" s="38" t="s">
        <v>172</v>
      </c>
      <c r="P785" s="38" t="s">
        <v>7052</v>
      </c>
    </row>
    <row r="786" spans="1:16" x14ac:dyDescent="0.25">
      <c r="A786" t="s">
        <v>521</v>
      </c>
      <c r="B786" t="s">
        <v>103</v>
      </c>
      <c r="C786" s="35">
        <v>2200</v>
      </c>
      <c r="D786" s="17">
        <v>2</v>
      </c>
      <c r="E786" s="17">
        <v>95</v>
      </c>
      <c r="F786" t="s">
        <v>35</v>
      </c>
      <c r="G786" t="s">
        <v>16</v>
      </c>
      <c r="H786" t="s">
        <v>18</v>
      </c>
      <c r="I786" t="s">
        <v>19</v>
      </c>
      <c r="J786" t="s">
        <v>20</v>
      </c>
      <c r="L786" s="35">
        <v>2200</v>
      </c>
      <c r="M786" s="35">
        <v>23.157894736842106</v>
      </c>
      <c r="N786" s="35">
        <v>1100</v>
      </c>
      <c r="O786" s="38" t="s">
        <v>172</v>
      </c>
      <c r="P786" s="38" t="s">
        <v>160</v>
      </c>
    </row>
    <row r="787" spans="1:16" x14ac:dyDescent="0.25">
      <c r="A787" t="s">
        <v>581</v>
      </c>
      <c r="B787" t="s">
        <v>103</v>
      </c>
      <c r="C787" s="35">
        <v>2200</v>
      </c>
      <c r="D787" s="17">
        <v>3</v>
      </c>
      <c r="E787" s="17">
        <v>95</v>
      </c>
      <c r="F787" t="s">
        <v>35</v>
      </c>
      <c r="G787" t="s">
        <v>16</v>
      </c>
      <c r="H787" t="s">
        <v>18</v>
      </c>
      <c r="I787" t="s">
        <v>19</v>
      </c>
      <c r="J787" t="s">
        <v>20</v>
      </c>
      <c r="L787" s="35">
        <v>2200</v>
      </c>
      <c r="M787" s="35">
        <v>23.157894736842106</v>
      </c>
      <c r="N787" s="35">
        <v>733.33333333333337</v>
      </c>
      <c r="O787" s="38" t="s">
        <v>172</v>
      </c>
      <c r="P787" s="38" t="s">
        <v>160</v>
      </c>
    </row>
    <row r="788" spans="1:16" x14ac:dyDescent="0.25">
      <c r="A788" t="s">
        <v>7646</v>
      </c>
      <c r="B788" t="s">
        <v>4571</v>
      </c>
      <c r="C788" s="35">
        <v>2200</v>
      </c>
      <c r="D788" s="17">
        <v>2</v>
      </c>
      <c r="E788" s="17">
        <v>100</v>
      </c>
      <c r="F788" t="s">
        <v>8009</v>
      </c>
      <c r="G788" t="s">
        <v>16</v>
      </c>
      <c r="H788" t="s">
        <v>29</v>
      </c>
      <c r="I788" t="s">
        <v>30</v>
      </c>
      <c r="J788" t="s">
        <v>9</v>
      </c>
      <c r="L788" s="35">
        <v>2200</v>
      </c>
      <c r="M788" s="35">
        <v>22</v>
      </c>
      <c r="N788" s="35">
        <v>1100</v>
      </c>
      <c r="O788" s="38" t="s">
        <v>172</v>
      </c>
      <c r="P788" s="38" t="s">
        <v>7052</v>
      </c>
    </row>
    <row r="789" spans="1:16" x14ac:dyDescent="0.25">
      <c r="A789" t="s">
        <v>840</v>
      </c>
      <c r="B789" t="s">
        <v>103</v>
      </c>
      <c r="C789" s="16">
        <v>2200</v>
      </c>
      <c r="D789" s="17">
        <v>1</v>
      </c>
      <c r="E789" s="17">
        <v>84</v>
      </c>
      <c r="F789" t="s">
        <v>43</v>
      </c>
      <c r="G789" t="s">
        <v>16</v>
      </c>
      <c r="H789" t="s">
        <v>29</v>
      </c>
      <c r="I789" t="s">
        <v>19</v>
      </c>
      <c r="J789" t="s">
        <v>20</v>
      </c>
      <c r="L789" s="16">
        <v>2200</v>
      </c>
      <c r="M789" s="16">
        <v>26.19047619047619</v>
      </c>
      <c r="N789" s="16">
        <v>2200</v>
      </c>
      <c r="O789" s="1" t="s">
        <v>172</v>
      </c>
      <c r="P789" s="1" t="s">
        <v>160</v>
      </c>
    </row>
    <row r="790" spans="1:16" x14ac:dyDescent="0.25">
      <c r="A790" t="s">
        <v>7389</v>
      </c>
      <c r="B790" t="s">
        <v>4571</v>
      </c>
      <c r="C790" s="35">
        <v>2200</v>
      </c>
      <c r="D790" s="17">
        <v>1</v>
      </c>
      <c r="E790" s="17">
        <v>140</v>
      </c>
      <c r="F790" t="s">
        <v>87</v>
      </c>
      <c r="G790" t="s">
        <v>16</v>
      </c>
      <c r="H790" t="s">
        <v>29</v>
      </c>
      <c r="I790" t="s">
        <v>19</v>
      </c>
      <c r="J790" t="s">
        <v>9</v>
      </c>
      <c r="L790" s="35">
        <v>2200</v>
      </c>
      <c r="M790" s="35">
        <v>15.714285714285714</v>
      </c>
      <c r="N790" s="35">
        <v>2200</v>
      </c>
      <c r="O790" s="38" t="s">
        <v>172</v>
      </c>
      <c r="P790" s="38" t="s">
        <v>4582</v>
      </c>
    </row>
    <row r="791" spans="1:16" x14ac:dyDescent="0.25">
      <c r="A791" t="s">
        <v>810</v>
      </c>
      <c r="B791" t="s">
        <v>103</v>
      </c>
      <c r="C791" s="16">
        <v>2200</v>
      </c>
      <c r="D791" s="17">
        <v>3</v>
      </c>
      <c r="E791" s="17">
        <v>100</v>
      </c>
      <c r="F791" t="s">
        <v>52</v>
      </c>
      <c r="G791" t="s">
        <v>16</v>
      </c>
      <c r="H791" t="s">
        <v>29</v>
      </c>
      <c r="I791" t="s">
        <v>19</v>
      </c>
      <c r="J791" t="s">
        <v>20</v>
      </c>
      <c r="L791" s="16">
        <v>2200</v>
      </c>
      <c r="M791" s="16">
        <v>22</v>
      </c>
      <c r="N791" s="16">
        <v>733.33333333333337</v>
      </c>
      <c r="O791" s="1" t="s">
        <v>172</v>
      </c>
      <c r="P791" s="1" t="s">
        <v>160</v>
      </c>
    </row>
    <row r="792" spans="1:16" x14ac:dyDescent="0.25">
      <c r="A792" t="s">
        <v>326</v>
      </c>
      <c r="B792" t="s">
        <v>104</v>
      </c>
      <c r="C792" s="16">
        <v>2200</v>
      </c>
      <c r="D792" s="17">
        <v>2</v>
      </c>
      <c r="E792">
        <v>98</v>
      </c>
      <c r="F792" t="s">
        <v>37</v>
      </c>
      <c r="G792" t="s">
        <v>16</v>
      </c>
      <c r="H792" t="s">
        <v>29</v>
      </c>
      <c r="I792" t="s">
        <v>19</v>
      </c>
      <c r="J792" t="s">
        <v>9</v>
      </c>
      <c r="L792" s="6">
        <v>2200</v>
      </c>
      <c r="M792" s="6">
        <v>22.448979591836736</v>
      </c>
      <c r="N792" s="6">
        <v>1100</v>
      </c>
      <c r="O792" t="s">
        <v>183</v>
      </c>
      <c r="P792" t="s">
        <v>160</v>
      </c>
    </row>
    <row r="793" spans="1:16" x14ac:dyDescent="0.25">
      <c r="A793" t="s">
        <v>1192</v>
      </c>
      <c r="B793" t="s">
        <v>103</v>
      </c>
      <c r="C793" s="16">
        <v>2200</v>
      </c>
      <c r="D793" s="17">
        <v>3</v>
      </c>
      <c r="E793" s="17">
        <v>160</v>
      </c>
      <c r="F793" t="s">
        <v>37</v>
      </c>
      <c r="G793" t="s">
        <v>16</v>
      </c>
      <c r="H793" t="s">
        <v>29</v>
      </c>
      <c r="I793" t="s">
        <v>19</v>
      </c>
      <c r="J793" t="s">
        <v>9</v>
      </c>
      <c r="L793" s="16">
        <v>2200</v>
      </c>
      <c r="M793" s="16">
        <v>13.75</v>
      </c>
      <c r="N793" s="16">
        <v>733.33333333333337</v>
      </c>
      <c r="O793" s="1" t="s">
        <v>172</v>
      </c>
      <c r="P793" s="1" t="s">
        <v>475</v>
      </c>
    </row>
    <row r="794" spans="1:16" x14ac:dyDescent="0.25">
      <c r="A794" t="s">
        <v>750</v>
      </c>
      <c r="B794" t="s">
        <v>103</v>
      </c>
      <c r="C794" s="16">
        <v>2200</v>
      </c>
      <c r="D794" s="17">
        <v>3</v>
      </c>
      <c r="E794" s="17">
        <v>107</v>
      </c>
      <c r="F794" t="s">
        <v>37</v>
      </c>
      <c r="G794" t="s">
        <v>16</v>
      </c>
      <c r="H794" t="s">
        <v>29</v>
      </c>
      <c r="I794" t="s">
        <v>19</v>
      </c>
      <c r="J794" t="s">
        <v>20</v>
      </c>
      <c r="L794" s="16">
        <v>2200</v>
      </c>
      <c r="M794" s="16">
        <v>20.560747663551403</v>
      </c>
      <c r="N794" s="16">
        <v>733.33333333333337</v>
      </c>
      <c r="O794" s="1" t="s">
        <v>172</v>
      </c>
      <c r="P794" s="1" t="s">
        <v>160</v>
      </c>
    </row>
    <row r="795" spans="1:16" x14ac:dyDescent="0.25">
      <c r="A795" t="s">
        <v>7355</v>
      </c>
      <c r="B795" t="s">
        <v>4571</v>
      </c>
      <c r="C795" s="35">
        <v>2200</v>
      </c>
      <c r="D795" s="17">
        <v>2</v>
      </c>
      <c r="E795" s="17">
        <v>135</v>
      </c>
      <c r="F795" t="s">
        <v>37</v>
      </c>
      <c r="G795" t="s">
        <v>16</v>
      </c>
      <c r="H795" t="s">
        <v>29</v>
      </c>
      <c r="I795" t="s">
        <v>19</v>
      </c>
      <c r="J795" t="s">
        <v>9</v>
      </c>
      <c r="L795" s="35">
        <v>2200</v>
      </c>
      <c r="M795" s="35">
        <v>16.296296296296298</v>
      </c>
      <c r="N795" s="35">
        <v>1100</v>
      </c>
      <c r="O795" s="38" t="s">
        <v>172</v>
      </c>
      <c r="P795" s="38" t="s">
        <v>7052</v>
      </c>
    </row>
    <row r="796" spans="1:16" x14ac:dyDescent="0.25">
      <c r="A796" s="52" t="s">
        <v>671</v>
      </c>
      <c r="B796" s="52" t="s">
        <v>103</v>
      </c>
      <c r="C796" s="35">
        <v>2200</v>
      </c>
      <c r="D796" s="53">
        <v>2</v>
      </c>
      <c r="E796" s="53">
        <v>105</v>
      </c>
      <c r="F796" s="52" t="s">
        <v>41</v>
      </c>
      <c r="G796" s="52" t="s">
        <v>16</v>
      </c>
      <c r="H796" s="52" t="s">
        <v>29</v>
      </c>
      <c r="I796" s="52" t="s">
        <v>19</v>
      </c>
      <c r="J796" s="52" t="s">
        <v>20</v>
      </c>
      <c r="K796" s="52"/>
      <c r="L796" s="35">
        <v>2200</v>
      </c>
      <c r="M796" s="35">
        <v>20.952380952380953</v>
      </c>
      <c r="N796" s="35">
        <v>1100</v>
      </c>
      <c r="O796" s="38" t="s">
        <v>172</v>
      </c>
      <c r="P796" s="38" t="s">
        <v>160</v>
      </c>
    </row>
    <row r="797" spans="1:16" x14ac:dyDescent="0.25">
      <c r="A797" s="52" t="s">
        <v>716</v>
      </c>
      <c r="B797" s="52" t="s">
        <v>103</v>
      </c>
      <c r="C797" s="35">
        <v>2200</v>
      </c>
      <c r="D797" s="53">
        <v>2</v>
      </c>
      <c r="E797" s="53">
        <v>86</v>
      </c>
      <c r="F797" s="52" t="s">
        <v>41</v>
      </c>
      <c r="G797" s="52" t="s">
        <v>16</v>
      </c>
      <c r="H797" s="52" t="s">
        <v>29</v>
      </c>
      <c r="I797" s="52" t="s">
        <v>19</v>
      </c>
      <c r="J797" s="52" t="s">
        <v>20</v>
      </c>
      <c r="K797" s="52"/>
      <c r="L797" s="35">
        <v>2200</v>
      </c>
      <c r="M797" s="35">
        <v>25.581395348837209</v>
      </c>
      <c r="N797" s="35">
        <v>1100</v>
      </c>
      <c r="O797" s="38" t="s">
        <v>172</v>
      </c>
      <c r="P797" s="38" t="s">
        <v>160</v>
      </c>
    </row>
    <row r="798" spans="1:16" x14ac:dyDescent="0.25">
      <c r="A798" s="52" t="s">
        <v>722</v>
      </c>
      <c r="B798" s="52" t="s">
        <v>103</v>
      </c>
      <c r="C798" s="35">
        <v>2200</v>
      </c>
      <c r="D798" s="53">
        <v>1</v>
      </c>
      <c r="E798" s="53">
        <v>80</v>
      </c>
      <c r="F798" s="52" t="s">
        <v>41</v>
      </c>
      <c r="G798" s="52" t="s">
        <v>16</v>
      </c>
      <c r="H798" s="52" t="s">
        <v>29</v>
      </c>
      <c r="I798" s="52" t="s">
        <v>19</v>
      </c>
      <c r="J798" s="52" t="s">
        <v>20</v>
      </c>
      <c r="K798" s="52"/>
      <c r="L798" s="35">
        <v>2200</v>
      </c>
      <c r="M798" s="35">
        <v>27.5</v>
      </c>
      <c r="N798" s="35">
        <v>2200</v>
      </c>
      <c r="O798" s="38" t="s">
        <v>172</v>
      </c>
      <c r="P798" s="38" t="s">
        <v>160</v>
      </c>
    </row>
    <row r="799" spans="1:16" x14ac:dyDescent="0.25">
      <c r="A799" s="52" t="s">
        <v>7068</v>
      </c>
      <c r="B799" s="52" t="s">
        <v>4571</v>
      </c>
      <c r="C799" s="35">
        <v>2200</v>
      </c>
      <c r="D799" s="53">
        <v>4</v>
      </c>
      <c r="E799" s="53">
        <v>133</v>
      </c>
      <c r="F799" s="52" t="s">
        <v>41</v>
      </c>
      <c r="G799" s="52" t="s">
        <v>16</v>
      </c>
      <c r="H799" s="52" t="s">
        <v>29</v>
      </c>
      <c r="I799" s="52" t="s">
        <v>19</v>
      </c>
      <c r="J799" s="52" t="s">
        <v>88</v>
      </c>
      <c r="K799" s="52">
        <v>125</v>
      </c>
      <c r="L799" s="35">
        <v>2325</v>
      </c>
      <c r="M799" s="35">
        <v>17.481203007518797</v>
      </c>
      <c r="N799" s="35">
        <v>581.25</v>
      </c>
      <c r="O799" s="38" t="s">
        <v>172</v>
      </c>
      <c r="P799" s="38" t="s">
        <v>160</v>
      </c>
    </row>
    <row r="800" spans="1:16" x14ac:dyDescent="0.25">
      <c r="A800" s="52" t="s">
        <v>1137</v>
      </c>
      <c r="B800" s="52" t="s">
        <v>103</v>
      </c>
      <c r="C800" s="35">
        <v>2200</v>
      </c>
      <c r="D800" s="53">
        <v>1</v>
      </c>
      <c r="E800" s="53">
        <v>67</v>
      </c>
      <c r="F800" s="52" t="s">
        <v>17</v>
      </c>
      <c r="G800" s="52" t="s">
        <v>16</v>
      </c>
      <c r="H800" s="52" t="s">
        <v>29</v>
      </c>
      <c r="I800" s="52" t="s">
        <v>19</v>
      </c>
      <c r="J800" s="52" t="s">
        <v>9</v>
      </c>
      <c r="K800" s="52"/>
      <c r="L800" s="35">
        <v>2200</v>
      </c>
      <c r="M800" s="35">
        <v>32.835820895522389</v>
      </c>
      <c r="N800" s="35">
        <v>2200</v>
      </c>
      <c r="O800" s="38" t="s">
        <v>172</v>
      </c>
      <c r="P800" s="38" t="s">
        <v>160</v>
      </c>
    </row>
    <row r="801" spans="1:16" x14ac:dyDescent="0.25">
      <c r="A801" s="52" t="s">
        <v>931</v>
      </c>
      <c r="B801" s="52" t="s">
        <v>103</v>
      </c>
      <c r="C801" s="35">
        <v>2200</v>
      </c>
      <c r="D801" s="53">
        <v>2</v>
      </c>
      <c r="E801" s="53">
        <v>103</v>
      </c>
      <c r="F801" s="52" t="s">
        <v>17</v>
      </c>
      <c r="G801" s="52" t="s">
        <v>16</v>
      </c>
      <c r="H801" s="52" t="s">
        <v>29</v>
      </c>
      <c r="I801" s="52" t="s">
        <v>30</v>
      </c>
      <c r="J801" s="52" t="s">
        <v>20</v>
      </c>
      <c r="K801" s="52"/>
      <c r="L801" s="35">
        <v>2200</v>
      </c>
      <c r="M801" s="35">
        <v>21.359223300970875</v>
      </c>
      <c r="N801" s="35">
        <v>1100</v>
      </c>
      <c r="O801" s="38" t="s">
        <v>172</v>
      </c>
      <c r="P801" s="38" t="s">
        <v>160</v>
      </c>
    </row>
    <row r="802" spans="1:16" x14ac:dyDescent="0.25">
      <c r="A802" s="52" t="s">
        <v>7248</v>
      </c>
      <c r="B802" s="52" t="s">
        <v>4571</v>
      </c>
      <c r="C802" s="35">
        <v>2200</v>
      </c>
      <c r="D802" s="53">
        <v>2</v>
      </c>
      <c r="E802" s="53">
        <v>121</v>
      </c>
      <c r="F802" s="52" t="s">
        <v>17</v>
      </c>
      <c r="G802" s="52" t="s">
        <v>16</v>
      </c>
      <c r="H802" s="52" t="s">
        <v>29</v>
      </c>
      <c r="I802" s="52" t="s">
        <v>19</v>
      </c>
      <c r="J802" s="52" t="s">
        <v>9</v>
      </c>
      <c r="K802" s="52"/>
      <c r="L802" s="35">
        <v>2200</v>
      </c>
      <c r="M802" s="35">
        <v>18.181818181818183</v>
      </c>
      <c r="N802" s="35">
        <v>1100</v>
      </c>
      <c r="O802" s="38" t="s">
        <v>172</v>
      </c>
      <c r="P802" s="38" t="s">
        <v>7052</v>
      </c>
    </row>
    <row r="803" spans="1:16" x14ac:dyDescent="0.25">
      <c r="A803" s="52" t="s">
        <v>7282</v>
      </c>
      <c r="B803" s="52" t="s">
        <v>4571</v>
      </c>
      <c r="C803" s="35">
        <v>2200</v>
      </c>
      <c r="D803" s="53">
        <v>2</v>
      </c>
      <c r="E803" s="53">
        <v>85</v>
      </c>
      <c r="F803" s="52" t="s">
        <v>17</v>
      </c>
      <c r="G803" s="52" t="s">
        <v>16</v>
      </c>
      <c r="H803" s="52" t="s">
        <v>29</v>
      </c>
      <c r="I803" s="52" t="s">
        <v>19</v>
      </c>
      <c r="J803" s="52" t="s">
        <v>9</v>
      </c>
      <c r="K803" s="52"/>
      <c r="L803" s="35">
        <v>2200</v>
      </c>
      <c r="M803" s="35">
        <v>25.882352941176471</v>
      </c>
      <c r="N803" s="35">
        <v>1100</v>
      </c>
      <c r="O803" s="38" t="s">
        <v>172</v>
      </c>
      <c r="P803" s="38" t="s">
        <v>160</v>
      </c>
    </row>
    <row r="804" spans="1:16" x14ac:dyDescent="0.25">
      <c r="A804" s="52" t="s">
        <v>7736</v>
      </c>
      <c r="B804" s="52" t="s">
        <v>4571</v>
      </c>
      <c r="C804" s="35">
        <v>2200</v>
      </c>
      <c r="D804" s="53">
        <v>2</v>
      </c>
      <c r="E804" s="53">
        <v>100</v>
      </c>
      <c r="F804" s="52" t="s">
        <v>17</v>
      </c>
      <c r="G804" s="52" t="s">
        <v>16</v>
      </c>
      <c r="H804" s="52" t="s">
        <v>29</v>
      </c>
      <c r="I804" s="52" t="s">
        <v>19</v>
      </c>
      <c r="J804" s="52" t="s">
        <v>20</v>
      </c>
      <c r="K804" s="52"/>
      <c r="L804" s="35">
        <v>2200</v>
      </c>
      <c r="M804" s="35">
        <v>22</v>
      </c>
      <c r="N804" s="35">
        <v>1100</v>
      </c>
      <c r="O804" s="38" t="s">
        <v>172</v>
      </c>
      <c r="P804" s="38" t="s">
        <v>7052</v>
      </c>
    </row>
    <row r="805" spans="1:16" x14ac:dyDescent="0.25">
      <c r="A805" s="52" t="s">
        <v>7737</v>
      </c>
      <c r="B805" s="52" t="s">
        <v>4571</v>
      </c>
      <c r="C805" s="35">
        <v>2200</v>
      </c>
      <c r="D805" s="53">
        <v>2</v>
      </c>
      <c r="E805" s="53">
        <v>100</v>
      </c>
      <c r="F805" s="52" t="s">
        <v>17</v>
      </c>
      <c r="G805" s="52" t="s">
        <v>16</v>
      </c>
      <c r="H805" s="52" t="s">
        <v>29</v>
      </c>
      <c r="I805" s="52" t="s">
        <v>19</v>
      </c>
      <c r="J805" s="52" t="s">
        <v>20</v>
      </c>
      <c r="K805" s="52"/>
      <c r="L805" s="35">
        <v>2200</v>
      </c>
      <c r="M805" s="35">
        <v>22</v>
      </c>
      <c r="N805" s="35">
        <v>1100</v>
      </c>
      <c r="O805" s="38" t="s">
        <v>172</v>
      </c>
      <c r="P805" s="38" t="s">
        <v>7052</v>
      </c>
    </row>
    <row r="806" spans="1:16" x14ac:dyDescent="0.25">
      <c r="A806" s="52" t="s">
        <v>911</v>
      </c>
      <c r="B806" s="52" t="s">
        <v>103</v>
      </c>
      <c r="C806" s="35">
        <v>2200</v>
      </c>
      <c r="D806" s="53">
        <v>3</v>
      </c>
      <c r="E806" s="53">
        <v>75</v>
      </c>
      <c r="F806" s="52" t="s">
        <v>35</v>
      </c>
      <c r="G806" s="52" t="s">
        <v>16</v>
      </c>
      <c r="H806" s="52" t="s">
        <v>29</v>
      </c>
      <c r="I806" s="52" t="s">
        <v>30</v>
      </c>
      <c r="J806" s="52" t="s">
        <v>20</v>
      </c>
      <c r="K806" s="52"/>
      <c r="L806" s="35">
        <v>2200</v>
      </c>
      <c r="M806" s="35">
        <v>29.333333333333332</v>
      </c>
      <c r="N806" s="35">
        <v>733.33333333333337</v>
      </c>
      <c r="O806" s="38" t="s">
        <v>172</v>
      </c>
      <c r="P806" s="38" t="s">
        <v>160</v>
      </c>
    </row>
    <row r="807" spans="1:16" x14ac:dyDescent="0.25">
      <c r="A807" s="52" t="s">
        <v>7111</v>
      </c>
      <c r="B807" s="52" t="s">
        <v>4571</v>
      </c>
      <c r="C807" s="35">
        <v>2200</v>
      </c>
      <c r="D807" s="53">
        <v>3</v>
      </c>
      <c r="E807" s="53">
        <v>165</v>
      </c>
      <c r="F807" s="52" t="s">
        <v>35</v>
      </c>
      <c r="G807" s="52" t="s">
        <v>16</v>
      </c>
      <c r="H807" s="52" t="s">
        <v>29</v>
      </c>
      <c r="I807" s="52" t="s">
        <v>19</v>
      </c>
      <c r="J807" s="52" t="s">
        <v>9</v>
      </c>
      <c r="K807" s="52"/>
      <c r="L807" s="35">
        <v>2200</v>
      </c>
      <c r="M807" s="35">
        <v>13.333333333333334</v>
      </c>
      <c r="N807" s="35">
        <v>733.33333333333337</v>
      </c>
      <c r="O807" s="38" t="s">
        <v>172</v>
      </c>
      <c r="P807" s="38" t="s">
        <v>4582</v>
      </c>
    </row>
    <row r="808" spans="1:16" x14ac:dyDescent="0.25">
      <c r="A808" s="52" t="s">
        <v>7669</v>
      </c>
      <c r="B808" s="52" t="s">
        <v>4571</v>
      </c>
      <c r="C808" s="35">
        <v>2200</v>
      </c>
      <c r="D808" s="53">
        <v>3</v>
      </c>
      <c r="E808" s="53">
        <v>113</v>
      </c>
      <c r="F808" s="52" t="s">
        <v>35</v>
      </c>
      <c r="G808" s="52" t="s">
        <v>16</v>
      </c>
      <c r="H808" s="52" t="s">
        <v>29</v>
      </c>
      <c r="I808" s="52" t="s">
        <v>19</v>
      </c>
      <c r="J808" s="52" t="s">
        <v>20</v>
      </c>
      <c r="K808" s="52"/>
      <c r="L808" s="35">
        <v>2200</v>
      </c>
      <c r="M808" s="35">
        <v>19.469026548672566</v>
      </c>
      <c r="N808" s="35">
        <v>733.33333333333337</v>
      </c>
      <c r="O808" s="38" t="s">
        <v>172</v>
      </c>
      <c r="P808" s="38" t="s">
        <v>7052</v>
      </c>
    </row>
    <row r="809" spans="1:16" x14ac:dyDescent="0.25">
      <c r="A809" s="52" t="s">
        <v>7656</v>
      </c>
      <c r="B809" s="52" t="s">
        <v>4571</v>
      </c>
      <c r="C809" s="35">
        <v>2200</v>
      </c>
      <c r="D809" s="53">
        <v>2</v>
      </c>
      <c r="E809" s="53">
        <v>80</v>
      </c>
      <c r="F809" s="52" t="s">
        <v>476</v>
      </c>
      <c r="G809" s="52" t="s">
        <v>16</v>
      </c>
      <c r="H809" s="52" t="s">
        <v>29</v>
      </c>
      <c r="I809" s="52" t="s">
        <v>19</v>
      </c>
      <c r="J809" s="52" t="s">
        <v>20</v>
      </c>
      <c r="K809" s="52"/>
      <c r="L809" s="35">
        <v>2200</v>
      </c>
      <c r="M809" s="35">
        <v>27.5</v>
      </c>
      <c r="N809" s="35">
        <v>1100</v>
      </c>
      <c r="O809" s="38" t="s">
        <v>172</v>
      </c>
      <c r="P809" s="38" t="s">
        <v>160</v>
      </c>
    </row>
    <row r="810" spans="1:16" x14ac:dyDescent="0.25">
      <c r="A810" s="52" t="s">
        <v>912</v>
      </c>
      <c r="B810" s="52" t="s">
        <v>103</v>
      </c>
      <c r="C810" s="35">
        <v>2190</v>
      </c>
      <c r="D810" s="53">
        <v>1</v>
      </c>
      <c r="E810" s="53">
        <v>78</v>
      </c>
      <c r="F810" s="52" t="s">
        <v>35</v>
      </c>
      <c r="G810" s="52" t="s">
        <v>16</v>
      </c>
      <c r="H810" s="52" t="s">
        <v>29</v>
      </c>
      <c r="I810" s="52" t="s">
        <v>30</v>
      </c>
      <c r="J810" s="52" t="s">
        <v>20</v>
      </c>
      <c r="K810" s="52"/>
      <c r="L810" s="35">
        <v>2190</v>
      </c>
      <c r="M810" s="35">
        <v>28.076923076923077</v>
      </c>
      <c r="N810" s="35">
        <v>2190</v>
      </c>
      <c r="O810" s="38" t="s">
        <v>172</v>
      </c>
      <c r="P810" s="38" t="s">
        <v>160</v>
      </c>
    </row>
    <row r="811" spans="1:16" x14ac:dyDescent="0.25">
      <c r="A811" s="52" t="s">
        <v>1098</v>
      </c>
      <c r="B811" s="52" t="s">
        <v>103</v>
      </c>
      <c r="C811" s="35">
        <v>2175</v>
      </c>
      <c r="D811" s="53">
        <v>3</v>
      </c>
      <c r="E811" s="53">
        <v>144</v>
      </c>
      <c r="F811" s="52" t="s">
        <v>17</v>
      </c>
      <c r="G811" s="52" t="s">
        <v>16</v>
      </c>
      <c r="H811" s="52" t="s">
        <v>29</v>
      </c>
      <c r="I811" s="52" t="s">
        <v>19</v>
      </c>
      <c r="J811" s="52" t="s">
        <v>9</v>
      </c>
      <c r="K811" s="52"/>
      <c r="L811" s="35">
        <v>2175</v>
      </c>
      <c r="M811" s="35">
        <v>15.104166666666666</v>
      </c>
      <c r="N811" s="35">
        <v>725</v>
      </c>
      <c r="O811" s="38" t="s">
        <v>172</v>
      </c>
      <c r="P811" s="38" t="s">
        <v>160</v>
      </c>
    </row>
    <row r="812" spans="1:16" x14ac:dyDescent="0.25">
      <c r="A812" t="s">
        <v>767</v>
      </c>
      <c r="B812" t="s">
        <v>103</v>
      </c>
      <c r="C812" s="16">
        <v>2160</v>
      </c>
      <c r="D812" s="17">
        <v>1</v>
      </c>
      <c r="E812" s="17">
        <v>45</v>
      </c>
      <c r="F812" t="s">
        <v>37</v>
      </c>
      <c r="G812" t="s">
        <v>16</v>
      </c>
      <c r="H812" t="s">
        <v>29</v>
      </c>
      <c r="I812" t="s">
        <v>19</v>
      </c>
      <c r="J812" t="s">
        <v>20</v>
      </c>
      <c r="L812" s="16">
        <v>2160</v>
      </c>
      <c r="M812" s="16">
        <v>48</v>
      </c>
      <c r="N812" s="16">
        <v>2160</v>
      </c>
      <c r="O812" s="1" t="s">
        <v>172</v>
      </c>
      <c r="P812" s="1" t="s">
        <v>160</v>
      </c>
    </row>
    <row r="813" spans="1:16" x14ac:dyDescent="0.25">
      <c r="A813" s="52" t="s">
        <v>627</v>
      </c>
      <c r="B813" s="52" t="s">
        <v>103</v>
      </c>
      <c r="C813" s="35">
        <v>2160</v>
      </c>
      <c r="D813" s="53">
        <v>1</v>
      </c>
      <c r="E813" s="53">
        <v>45</v>
      </c>
      <c r="F813" s="52" t="s">
        <v>17</v>
      </c>
      <c r="G813" s="52" t="s">
        <v>16</v>
      </c>
      <c r="H813" s="52" t="s">
        <v>29</v>
      </c>
      <c r="I813" s="52" t="s">
        <v>19</v>
      </c>
      <c r="J813" s="52" t="s">
        <v>20</v>
      </c>
      <c r="K813" s="52"/>
      <c r="L813" s="35">
        <v>2160</v>
      </c>
      <c r="M813" s="35">
        <v>48</v>
      </c>
      <c r="N813" s="35">
        <v>2160</v>
      </c>
      <c r="O813" s="38" t="s">
        <v>172</v>
      </c>
      <c r="P813" s="38" t="s">
        <v>160</v>
      </c>
    </row>
    <row r="814" spans="1:16" x14ac:dyDescent="0.25">
      <c r="A814" s="52" t="s">
        <v>7760</v>
      </c>
      <c r="B814" s="52" t="s">
        <v>4571</v>
      </c>
      <c r="C814" s="35">
        <v>2160</v>
      </c>
      <c r="D814" s="53">
        <v>2</v>
      </c>
      <c r="E814" s="53">
        <v>64</v>
      </c>
      <c r="F814" s="52" t="s">
        <v>17</v>
      </c>
      <c r="G814" s="52" t="s">
        <v>16</v>
      </c>
      <c r="H814" s="52" t="s">
        <v>29</v>
      </c>
      <c r="I814" s="52" t="s">
        <v>19</v>
      </c>
      <c r="J814" s="52" t="s">
        <v>20</v>
      </c>
      <c r="K814" s="52"/>
      <c r="L814" s="35">
        <v>2160</v>
      </c>
      <c r="M814" s="35">
        <v>33.75</v>
      </c>
      <c r="N814" s="35">
        <v>1080</v>
      </c>
      <c r="O814" s="38" t="s">
        <v>172</v>
      </c>
      <c r="P814" s="38" t="s">
        <v>160</v>
      </c>
    </row>
    <row r="815" spans="1:16" x14ac:dyDescent="0.25">
      <c r="A815" s="52" t="s">
        <v>1162</v>
      </c>
      <c r="B815" s="52" t="s">
        <v>103</v>
      </c>
      <c r="C815" s="35">
        <v>2150</v>
      </c>
      <c r="D815" s="53">
        <v>3</v>
      </c>
      <c r="E815" s="53">
        <v>142</v>
      </c>
      <c r="F815" s="52" t="s">
        <v>41</v>
      </c>
      <c r="G815" s="52" t="s">
        <v>16</v>
      </c>
      <c r="H815" s="52" t="s">
        <v>29</v>
      </c>
      <c r="I815" s="52" t="s">
        <v>19</v>
      </c>
      <c r="J815" s="52" t="s">
        <v>9</v>
      </c>
      <c r="K815" s="52"/>
      <c r="L815" s="35">
        <v>2150</v>
      </c>
      <c r="M815" s="35">
        <v>15.140845070422536</v>
      </c>
      <c r="N815" s="35">
        <v>716.66666666666663</v>
      </c>
      <c r="O815" s="38" t="s">
        <v>172</v>
      </c>
      <c r="P815" s="38" t="s">
        <v>160</v>
      </c>
    </row>
    <row r="816" spans="1:16" x14ac:dyDescent="0.25">
      <c r="A816" s="52" t="s">
        <v>704</v>
      </c>
      <c r="B816" s="52" t="s">
        <v>103</v>
      </c>
      <c r="C816" s="35">
        <v>2150</v>
      </c>
      <c r="D816" s="53">
        <v>2</v>
      </c>
      <c r="E816" s="53">
        <v>60</v>
      </c>
      <c r="F816" s="52" t="s">
        <v>41</v>
      </c>
      <c r="G816" s="52" t="s">
        <v>16</v>
      </c>
      <c r="H816" s="52" t="s">
        <v>29</v>
      </c>
      <c r="I816" s="52" t="s">
        <v>19</v>
      </c>
      <c r="J816" s="52" t="s">
        <v>20</v>
      </c>
      <c r="K816" s="52"/>
      <c r="L816" s="35">
        <v>2150</v>
      </c>
      <c r="M816" s="35">
        <v>35.833333333333336</v>
      </c>
      <c r="N816" s="35">
        <v>1075</v>
      </c>
      <c r="O816" s="38" t="s">
        <v>172</v>
      </c>
      <c r="P816" s="38" t="s">
        <v>160</v>
      </c>
    </row>
    <row r="817" spans="1:16" x14ac:dyDescent="0.25">
      <c r="A817" s="52" t="s">
        <v>1101</v>
      </c>
      <c r="B817" s="52" t="s">
        <v>103</v>
      </c>
      <c r="C817" s="35">
        <v>2150</v>
      </c>
      <c r="D817" s="53">
        <v>3</v>
      </c>
      <c r="E817" s="53">
        <v>170</v>
      </c>
      <c r="F817" s="52" t="s">
        <v>17</v>
      </c>
      <c r="G817" s="52" t="s">
        <v>16</v>
      </c>
      <c r="H817" s="52" t="s">
        <v>29</v>
      </c>
      <c r="I817" s="52" t="s">
        <v>19</v>
      </c>
      <c r="J817" s="52" t="s">
        <v>9</v>
      </c>
      <c r="K817" s="52"/>
      <c r="L817" s="35">
        <v>2150</v>
      </c>
      <c r="M817" s="35">
        <v>12.647058823529411</v>
      </c>
      <c r="N817" s="35">
        <v>716.66666666666663</v>
      </c>
      <c r="O817" s="38" t="s">
        <v>172</v>
      </c>
      <c r="P817" s="38" t="s">
        <v>160</v>
      </c>
    </row>
    <row r="818" spans="1:16" x14ac:dyDescent="0.25">
      <c r="A818" s="52" t="s">
        <v>545</v>
      </c>
      <c r="B818" s="52" t="s">
        <v>103</v>
      </c>
      <c r="C818" s="35">
        <v>2113</v>
      </c>
      <c r="D818" s="53">
        <v>3</v>
      </c>
      <c r="E818" s="53">
        <v>126</v>
      </c>
      <c r="F818" s="52" t="s">
        <v>35</v>
      </c>
      <c r="G818" s="52" t="s">
        <v>16</v>
      </c>
      <c r="H818" s="52" t="s">
        <v>29</v>
      </c>
      <c r="I818" s="52" t="s">
        <v>19</v>
      </c>
      <c r="J818" s="52" t="s">
        <v>20</v>
      </c>
      <c r="K818" s="52"/>
      <c r="L818" s="35">
        <v>2113</v>
      </c>
      <c r="M818" s="35">
        <v>16.769841269841269</v>
      </c>
      <c r="N818" s="35">
        <v>704.33333333333337</v>
      </c>
      <c r="O818" s="38" t="s">
        <v>172</v>
      </c>
      <c r="P818" s="38" t="s">
        <v>480</v>
      </c>
    </row>
    <row r="819" spans="1:16" x14ac:dyDescent="0.25">
      <c r="A819" t="s">
        <v>7963</v>
      </c>
      <c r="B819" t="s">
        <v>4571</v>
      </c>
      <c r="C819" s="35">
        <v>2100</v>
      </c>
      <c r="D819" s="17">
        <v>3</v>
      </c>
      <c r="E819" s="17">
        <v>175</v>
      </c>
      <c r="F819" t="s">
        <v>22</v>
      </c>
      <c r="G819" t="s">
        <v>22</v>
      </c>
      <c r="H819" t="s">
        <v>23</v>
      </c>
      <c r="I819" t="s">
        <v>23</v>
      </c>
      <c r="J819" t="s">
        <v>9</v>
      </c>
      <c r="L819" s="35">
        <v>2100</v>
      </c>
      <c r="M819" s="35">
        <v>12</v>
      </c>
      <c r="N819" s="35">
        <v>700</v>
      </c>
      <c r="O819" s="38" t="s">
        <v>172</v>
      </c>
      <c r="P819" s="38" t="s">
        <v>4582</v>
      </c>
    </row>
    <row r="820" spans="1:16" x14ac:dyDescent="0.25">
      <c r="A820" t="s">
        <v>1293</v>
      </c>
      <c r="B820" t="s">
        <v>103</v>
      </c>
      <c r="C820" s="16">
        <v>2100</v>
      </c>
      <c r="D820" s="17">
        <v>4</v>
      </c>
      <c r="E820" s="17">
        <v>220</v>
      </c>
      <c r="F820" t="s">
        <v>22</v>
      </c>
      <c r="G820" t="s">
        <v>22</v>
      </c>
      <c r="H820" t="s">
        <v>23</v>
      </c>
      <c r="I820" t="s">
        <v>23</v>
      </c>
      <c r="J820" t="s">
        <v>9</v>
      </c>
      <c r="L820" s="16">
        <v>2100</v>
      </c>
      <c r="M820" s="16">
        <v>9.545454545454545</v>
      </c>
      <c r="N820" s="16">
        <v>525</v>
      </c>
      <c r="O820" s="1" t="s">
        <v>172</v>
      </c>
      <c r="P820" s="1" t="s">
        <v>474</v>
      </c>
    </row>
    <row r="821" spans="1:16" x14ac:dyDescent="0.25">
      <c r="A821" t="s">
        <v>1246</v>
      </c>
      <c r="B821" t="s">
        <v>103</v>
      </c>
      <c r="C821" s="16">
        <v>2100</v>
      </c>
      <c r="D821" s="17">
        <v>3</v>
      </c>
      <c r="E821" s="17">
        <v>123</v>
      </c>
      <c r="F821" t="s">
        <v>56</v>
      </c>
      <c r="G821" t="s">
        <v>16</v>
      </c>
      <c r="H821" t="s">
        <v>29</v>
      </c>
      <c r="I821" t="s">
        <v>19</v>
      </c>
      <c r="J821" t="s">
        <v>9</v>
      </c>
      <c r="L821" s="16">
        <v>2100</v>
      </c>
      <c r="M821" s="16">
        <v>17.073170731707318</v>
      </c>
      <c r="N821" s="16">
        <v>700</v>
      </c>
      <c r="O821" s="1" t="s">
        <v>172</v>
      </c>
      <c r="P821" s="1" t="s">
        <v>475</v>
      </c>
    </row>
    <row r="822" spans="1:16" x14ac:dyDescent="0.25">
      <c r="A822" t="s">
        <v>859</v>
      </c>
      <c r="B822" t="s">
        <v>103</v>
      </c>
      <c r="C822" s="16">
        <v>2100</v>
      </c>
      <c r="D822" s="17">
        <v>1</v>
      </c>
      <c r="E822" s="17">
        <v>103</v>
      </c>
      <c r="F822" t="s">
        <v>56</v>
      </c>
      <c r="G822" t="s">
        <v>16</v>
      </c>
      <c r="H822" t="s">
        <v>29</v>
      </c>
      <c r="I822" t="s">
        <v>19</v>
      </c>
      <c r="J822" t="s">
        <v>20</v>
      </c>
      <c r="L822" s="16">
        <v>2100</v>
      </c>
      <c r="M822" s="16">
        <v>20.388349514563107</v>
      </c>
      <c r="N822" s="16">
        <v>2100</v>
      </c>
      <c r="O822" s="1" t="s">
        <v>172</v>
      </c>
      <c r="P822" s="1" t="s">
        <v>160</v>
      </c>
    </row>
    <row r="823" spans="1:16" x14ac:dyDescent="0.25">
      <c r="A823" t="s">
        <v>843</v>
      </c>
      <c r="B823" t="s">
        <v>103</v>
      </c>
      <c r="C823" s="16">
        <v>2100</v>
      </c>
      <c r="D823" s="17">
        <v>3</v>
      </c>
      <c r="E823" s="17">
        <v>93</v>
      </c>
      <c r="F823" t="s">
        <v>43</v>
      </c>
      <c r="G823" t="s">
        <v>16</v>
      </c>
      <c r="H823" t="s">
        <v>29</v>
      </c>
      <c r="I823" t="s">
        <v>19</v>
      </c>
      <c r="J823" t="s">
        <v>20</v>
      </c>
      <c r="L823" s="16">
        <v>2100</v>
      </c>
      <c r="M823" s="16">
        <v>22.580645161290324</v>
      </c>
      <c r="N823" s="16">
        <v>700</v>
      </c>
      <c r="O823" s="1" t="s">
        <v>172</v>
      </c>
      <c r="P823" s="1" t="s">
        <v>160</v>
      </c>
    </row>
    <row r="824" spans="1:16" x14ac:dyDescent="0.25">
      <c r="A824" t="s">
        <v>7398</v>
      </c>
      <c r="B824" t="s">
        <v>4571</v>
      </c>
      <c r="C824" s="35">
        <v>2100</v>
      </c>
      <c r="D824" s="17">
        <v>3</v>
      </c>
      <c r="E824" s="17">
        <v>120</v>
      </c>
      <c r="F824" t="s">
        <v>43</v>
      </c>
      <c r="G824" t="s">
        <v>16</v>
      </c>
      <c r="H824" t="s">
        <v>29</v>
      </c>
      <c r="I824" t="s">
        <v>19</v>
      </c>
      <c r="J824" t="s">
        <v>9</v>
      </c>
      <c r="L824" s="35">
        <v>2100</v>
      </c>
      <c r="M824" s="35">
        <v>17.5</v>
      </c>
      <c r="N824" s="35">
        <v>700</v>
      </c>
      <c r="O824" s="38" t="s">
        <v>172</v>
      </c>
      <c r="P824" s="38" t="s">
        <v>160</v>
      </c>
    </row>
    <row r="825" spans="1:16" x14ac:dyDescent="0.25">
      <c r="A825" t="s">
        <v>493</v>
      </c>
      <c r="B825" t="s">
        <v>103</v>
      </c>
      <c r="C825" s="16">
        <v>2100</v>
      </c>
      <c r="D825" s="17">
        <v>2</v>
      </c>
      <c r="E825" s="17">
        <v>98</v>
      </c>
      <c r="F825" t="s">
        <v>87</v>
      </c>
      <c r="G825" t="s">
        <v>16</v>
      </c>
      <c r="H825" t="s">
        <v>29</v>
      </c>
      <c r="I825" t="s">
        <v>19</v>
      </c>
      <c r="J825" t="s">
        <v>88</v>
      </c>
      <c r="K825">
        <v>100</v>
      </c>
      <c r="L825" s="16">
        <v>2200</v>
      </c>
      <c r="M825" s="16">
        <v>22.448979591836736</v>
      </c>
      <c r="N825" s="16">
        <v>1100</v>
      </c>
      <c r="O825" s="1" t="s">
        <v>172</v>
      </c>
      <c r="P825" s="1" t="s">
        <v>160</v>
      </c>
    </row>
    <row r="826" spans="1:16" x14ac:dyDescent="0.25">
      <c r="A826" t="s">
        <v>7072</v>
      </c>
      <c r="B826" t="s">
        <v>4571</v>
      </c>
      <c r="C826" s="35">
        <v>2100</v>
      </c>
      <c r="D826" s="17">
        <v>3</v>
      </c>
      <c r="E826" s="17">
        <v>150</v>
      </c>
      <c r="F826" t="s">
        <v>87</v>
      </c>
      <c r="G826" t="s">
        <v>16</v>
      </c>
      <c r="H826" t="s">
        <v>29</v>
      </c>
      <c r="I826" t="s">
        <v>19</v>
      </c>
      <c r="J826" t="s">
        <v>88</v>
      </c>
      <c r="K826">
        <v>150</v>
      </c>
      <c r="L826" s="35">
        <v>2250</v>
      </c>
      <c r="M826" s="35">
        <v>15</v>
      </c>
      <c r="N826" s="35">
        <v>750</v>
      </c>
      <c r="O826" s="38" t="s">
        <v>172</v>
      </c>
      <c r="P826" s="38" t="s">
        <v>160</v>
      </c>
    </row>
    <row r="827" spans="1:16" x14ac:dyDescent="0.25">
      <c r="A827" t="s">
        <v>815</v>
      </c>
      <c r="B827" t="s">
        <v>103</v>
      </c>
      <c r="C827" s="16">
        <v>2100</v>
      </c>
      <c r="D827" s="17">
        <v>2</v>
      </c>
      <c r="E827" s="17">
        <v>98</v>
      </c>
      <c r="F827" t="s">
        <v>52</v>
      </c>
      <c r="G827" t="s">
        <v>16</v>
      </c>
      <c r="H827" t="s">
        <v>29</v>
      </c>
      <c r="I827" t="s">
        <v>19</v>
      </c>
      <c r="J827" t="s">
        <v>20</v>
      </c>
      <c r="L827" s="16">
        <v>2100</v>
      </c>
      <c r="M827" s="16">
        <v>21.428571428571427</v>
      </c>
      <c r="N827" s="16">
        <v>1050</v>
      </c>
      <c r="O827" s="1" t="s">
        <v>172</v>
      </c>
      <c r="P827" s="1" t="s">
        <v>160</v>
      </c>
    </row>
    <row r="828" spans="1:16" x14ac:dyDescent="0.25">
      <c r="A828" t="s">
        <v>7051</v>
      </c>
      <c r="B828" t="s">
        <v>4571</v>
      </c>
      <c r="C828" s="35">
        <v>2100</v>
      </c>
      <c r="D828" s="17">
        <v>3</v>
      </c>
      <c r="E828" s="17">
        <v>134</v>
      </c>
      <c r="F828" t="s">
        <v>52</v>
      </c>
      <c r="G828" t="s">
        <v>16</v>
      </c>
      <c r="H828" t="s">
        <v>29</v>
      </c>
      <c r="I828" t="s">
        <v>30</v>
      </c>
      <c r="J828" t="s">
        <v>88</v>
      </c>
      <c r="K828">
        <v>50</v>
      </c>
      <c r="L828" s="35">
        <v>2150</v>
      </c>
      <c r="M828" s="35">
        <v>16.044776119402986</v>
      </c>
      <c r="N828" s="35">
        <v>716.66666666666663</v>
      </c>
      <c r="O828" s="38" t="s">
        <v>172</v>
      </c>
      <c r="P828" s="38" t="s">
        <v>7052</v>
      </c>
    </row>
    <row r="829" spans="1:16" x14ac:dyDescent="0.25">
      <c r="A829" t="s">
        <v>7376</v>
      </c>
      <c r="B829" t="s">
        <v>4571</v>
      </c>
      <c r="C829" s="35">
        <v>2100</v>
      </c>
      <c r="D829" s="17">
        <v>3</v>
      </c>
      <c r="E829" s="17">
        <v>134</v>
      </c>
      <c r="F829" t="s">
        <v>52</v>
      </c>
      <c r="G829" t="s">
        <v>16</v>
      </c>
      <c r="H829" t="s">
        <v>29</v>
      </c>
      <c r="I829" t="s">
        <v>19</v>
      </c>
      <c r="J829" t="s">
        <v>9</v>
      </c>
      <c r="L829" s="35">
        <v>2100</v>
      </c>
      <c r="M829" s="35">
        <v>15.671641791044776</v>
      </c>
      <c r="N829" s="35">
        <v>700</v>
      </c>
      <c r="O829" s="38" t="s">
        <v>172</v>
      </c>
      <c r="P829" s="38" t="s">
        <v>7052</v>
      </c>
    </row>
    <row r="830" spans="1:16" x14ac:dyDescent="0.25">
      <c r="A830" t="s">
        <v>7377</v>
      </c>
      <c r="B830" t="s">
        <v>4571</v>
      </c>
      <c r="C830" s="35">
        <v>2100</v>
      </c>
      <c r="D830" s="17">
        <v>3</v>
      </c>
      <c r="E830" s="17">
        <v>128</v>
      </c>
      <c r="F830" t="s">
        <v>52</v>
      </c>
      <c r="G830" t="s">
        <v>16</v>
      </c>
      <c r="H830" t="s">
        <v>29</v>
      </c>
      <c r="I830" t="s">
        <v>19</v>
      </c>
      <c r="J830" t="s">
        <v>9</v>
      </c>
      <c r="L830" s="35">
        <v>2100</v>
      </c>
      <c r="M830" s="35">
        <v>16.40625</v>
      </c>
      <c r="N830" s="35">
        <v>700</v>
      </c>
      <c r="O830" s="38" t="s">
        <v>172</v>
      </c>
      <c r="P830" s="38" t="s">
        <v>7052</v>
      </c>
    </row>
    <row r="831" spans="1:16" x14ac:dyDescent="0.25">
      <c r="A831" s="52" t="s">
        <v>7827</v>
      </c>
      <c r="B831" s="52" t="s">
        <v>4571</v>
      </c>
      <c r="C831" s="35">
        <v>2100</v>
      </c>
      <c r="D831" s="53">
        <v>3</v>
      </c>
      <c r="E831" s="53">
        <v>90</v>
      </c>
      <c r="F831" s="52" t="s">
        <v>37</v>
      </c>
      <c r="G831" s="52" t="s">
        <v>16</v>
      </c>
      <c r="H831" s="52" t="s">
        <v>29</v>
      </c>
      <c r="I831" s="52" t="s">
        <v>19</v>
      </c>
      <c r="J831" s="52" t="s">
        <v>20</v>
      </c>
      <c r="K831" s="52"/>
      <c r="L831" s="35">
        <v>2100</v>
      </c>
      <c r="M831" s="35">
        <v>23.333333333333332</v>
      </c>
      <c r="N831" s="35">
        <v>700</v>
      </c>
      <c r="O831" s="38" t="s">
        <v>172</v>
      </c>
      <c r="P831" s="38" t="s">
        <v>160</v>
      </c>
    </row>
    <row r="832" spans="1:16" x14ac:dyDescent="0.25">
      <c r="A832" s="52" t="s">
        <v>1146</v>
      </c>
      <c r="B832" s="52" t="s">
        <v>103</v>
      </c>
      <c r="C832" s="35">
        <v>2100</v>
      </c>
      <c r="D832" s="53">
        <v>3</v>
      </c>
      <c r="E832" s="53">
        <v>175</v>
      </c>
      <c r="F832" s="52" t="s">
        <v>41</v>
      </c>
      <c r="G832" s="52" t="s">
        <v>16</v>
      </c>
      <c r="H832" s="52" t="s">
        <v>29</v>
      </c>
      <c r="I832" s="52" t="s">
        <v>19</v>
      </c>
      <c r="J832" s="52" t="s">
        <v>9</v>
      </c>
      <c r="K832" s="52"/>
      <c r="L832" s="35">
        <v>2100</v>
      </c>
      <c r="M832" s="35">
        <v>12</v>
      </c>
      <c r="N832" s="35">
        <v>700</v>
      </c>
      <c r="O832" s="38" t="s">
        <v>172</v>
      </c>
      <c r="P832" s="38" t="s">
        <v>474</v>
      </c>
    </row>
    <row r="833" spans="1:16" x14ac:dyDescent="0.25">
      <c r="A833" s="52" t="s">
        <v>1183</v>
      </c>
      <c r="B833" s="52" t="s">
        <v>103</v>
      </c>
      <c r="C833" s="35">
        <v>2100</v>
      </c>
      <c r="D833" s="53">
        <v>4</v>
      </c>
      <c r="E833" s="53">
        <v>115</v>
      </c>
      <c r="F833" s="52" t="s">
        <v>41</v>
      </c>
      <c r="G833" s="52" t="s">
        <v>16</v>
      </c>
      <c r="H833" s="52" t="s">
        <v>29</v>
      </c>
      <c r="I833" s="52" t="s">
        <v>19</v>
      </c>
      <c r="J833" s="52" t="s">
        <v>9</v>
      </c>
      <c r="K833" s="52"/>
      <c r="L833" s="35">
        <v>2100</v>
      </c>
      <c r="M833" s="35">
        <v>18.260869565217391</v>
      </c>
      <c r="N833" s="35">
        <v>525</v>
      </c>
      <c r="O833" s="38" t="s">
        <v>172</v>
      </c>
      <c r="P833" s="38" t="s">
        <v>474</v>
      </c>
    </row>
    <row r="834" spans="1:16" x14ac:dyDescent="0.25">
      <c r="A834" s="52" t="s">
        <v>506</v>
      </c>
      <c r="B834" s="52" t="s">
        <v>103</v>
      </c>
      <c r="C834" s="35">
        <v>2100</v>
      </c>
      <c r="D834" s="53">
        <v>2</v>
      </c>
      <c r="E834" s="53">
        <v>80</v>
      </c>
      <c r="F834" s="52" t="s">
        <v>41</v>
      </c>
      <c r="G834" s="52" t="s">
        <v>16</v>
      </c>
      <c r="H834" s="52" t="s">
        <v>29</v>
      </c>
      <c r="I834" s="52" t="s">
        <v>19</v>
      </c>
      <c r="J834" s="52" t="s">
        <v>88</v>
      </c>
      <c r="K834" s="52">
        <v>300</v>
      </c>
      <c r="L834" s="35">
        <v>2400</v>
      </c>
      <c r="M834" s="35">
        <v>30</v>
      </c>
      <c r="N834" s="35">
        <v>1200</v>
      </c>
      <c r="O834" s="38" t="s">
        <v>172</v>
      </c>
      <c r="P834" s="38" t="s">
        <v>160</v>
      </c>
    </row>
    <row r="835" spans="1:16" x14ac:dyDescent="0.25">
      <c r="A835" s="52" t="s">
        <v>7311</v>
      </c>
      <c r="B835" s="52" t="s">
        <v>4571</v>
      </c>
      <c r="C835" s="35">
        <v>2100</v>
      </c>
      <c r="D835" s="53">
        <v>2</v>
      </c>
      <c r="E835" s="53">
        <v>139</v>
      </c>
      <c r="F835" s="52" t="s">
        <v>41</v>
      </c>
      <c r="G835" s="52" t="s">
        <v>16</v>
      </c>
      <c r="H835" s="52" t="s">
        <v>29</v>
      </c>
      <c r="I835" s="52" t="s">
        <v>19</v>
      </c>
      <c r="J835" s="52" t="s">
        <v>9</v>
      </c>
      <c r="K835" s="52"/>
      <c r="L835" s="35">
        <v>2100</v>
      </c>
      <c r="M835" s="35">
        <v>15.107913669064748</v>
      </c>
      <c r="N835" s="35">
        <v>1050</v>
      </c>
      <c r="O835" s="38" t="s">
        <v>172</v>
      </c>
      <c r="P835" s="38" t="s">
        <v>7052</v>
      </c>
    </row>
    <row r="836" spans="1:16" x14ac:dyDescent="0.25">
      <c r="A836" s="52" t="s">
        <v>7314</v>
      </c>
      <c r="B836" s="52" t="s">
        <v>4571</v>
      </c>
      <c r="C836" s="35">
        <v>2100</v>
      </c>
      <c r="D836" s="53">
        <v>3</v>
      </c>
      <c r="E836" s="53">
        <v>130</v>
      </c>
      <c r="F836" s="52" t="s">
        <v>41</v>
      </c>
      <c r="G836" s="52" t="s">
        <v>16</v>
      </c>
      <c r="H836" s="52" t="s">
        <v>29</v>
      </c>
      <c r="I836" s="52" t="s">
        <v>19</v>
      </c>
      <c r="J836" s="52" t="s">
        <v>9</v>
      </c>
      <c r="K836" s="52"/>
      <c r="L836" s="35">
        <v>2100</v>
      </c>
      <c r="M836" s="35">
        <v>16.153846153846153</v>
      </c>
      <c r="N836" s="35">
        <v>700</v>
      </c>
      <c r="O836" s="38" t="s">
        <v>172</v>
      </c>
      <c r="P836" s="38" t="s">
        <v>4582</v>
      </c>
    </row>
    <row r="837" spans="1:16" x14ac:dyDescent="0.25">
      <c r="A837" s="52" t="s">
        <v>1102</v>
      </c>
      <c r="B837" s="52" t="s">
        <v>103</v>
      </c>
      <c r="C837" s="35">
        <v>2100</v>
      </c>
      <c r="D837" s="53">
        <v>3</v>
      </c>
      <c r="E837" s="53">
        <v>147</v>
      </c>
      <c r="F837" s="52" t="s">
        <v>17</v>
      </c>
      <c r="G837" s="52" t="s">
        <v>16</v>
      </c>
      <c r="H837" s="52" t="s">
        <v>29</v>
      </c>
      <c r="I837" s="52" t="s">
        <v>19</v>
      </c>
      <c r="J837" s="52" t="s">
        <v>9</v>
      </c>
      <c r="K837" s="52"/>
      <c r="L837" s="35">
        <v>2100</v>
      </c>
      <c r="M837" s="35">
        <v>14.285714285714286</v>
      </c>
      <c r="N837" s="35">
        <v>700</v>
      </c>
      <c r="O837" s="38" t="s">
        <v>172</v>
      </c>
      <c r="P837" s="38" t="s">
        <v>474</v>
      </c>
    </row>
    <row r="838" spans="1:16" x14ac:dyDescent="0.25">
      <c r="A838" s="52" t="s">
        <v>7291</v>
      </c>
      <c r="B838" s="52" t="s">
        <v>4571</v>
      </c>
      <c r="C838" s="35">
        <v>2100</v>
      </c>
      <c r="D838" s="53">
        <v>1</v>
      </c>
      <c r="E838" s="53">
        <v>65</v>
      </c>
      <c r="F838" s="52" t="s">
        <v>17</v>
      </c>
      <c r="G838" s="52" t="s">
        <v>16</v>
      </c>
      <c r="H838" s="52" t="s">
        <v>29</v>
      </c>
      <c r="I838" s="52" t="s">
        <v>19</v>
      </c>
      <c r="J838" s="52" t="s">
        <v>9</v>
      </c>
      <c r="K838" s="52"/>
      <c r="L838" s="35">
        <v>2100</v>
      </c>
      <c r="M838" s="35">
        <v>32.307692307692307</v>
      </c>
      <c r="N838" s="35">
        <v>2100</v>
      </c>
      <c r="O838" s="38" t="s">
        <v>172</v>
      </c>
      <c r="P838" s="38" t="s">
        <v>7052</v>
      </c>
    </row>
    <row r="839" spans="1:16" x14ac:dyDescent="0.25">
      <c r="A839" s="52" t="s">
        <v>7294</v>
      </c>
      <c r="B839" s="52" t="s">
        <v>4571</v>
      </c>
      <c r="C839" s="35">
        <v>2100</v>
      </c>
      <c r="D839" s="53">
        <v>1</v>
      </c>
      <c r="E839" s="53">
        <v>55</v>
      </c>
      <c r="F839" s="52" t="s">
        <v>17</v>
      </c>
      <c r="G839" s="52" t="s">
        <v>16</v>
      </c>
      <c r="H839" s="52" t="s">
        <v>29</v>
      </c>
      <c r="I839" s="52" t="s">
        <v>19</v>
      </c>
      <c r="J839" s="52" t="s">
        <v>9</v>
      </c>
      <c r="K839" s="52"/>
      <c r="L839" s="35">
        <v>2100</v>
      </c>
      <c r="M839" s="35">
        <v>38.18181818181818</v>
      </c>
      <c r="N839" s="35">
        <v>2100</v>
      </c>
      <c r="O839" s="38" t="s">
        <v>172</v>
      </c>
      <c r="P839" s="38" t="s">
        <v>7052</v>
      </c>
    </row>
    <row r="840" spans="1:16" x14ac:dyDescent="0.25">
      <c r="A840" s="52" t="s">
        <v>7738</v>
      </c>
      <c r="B840" s="52" t="s">
        <v>4571</v>
      </c>
      <c r="C840" s="35">
        <v>2100</v>
      </c>
      <c r="D840" s="53">
        <v>2</v>
      </c>
      <c r="E840" s="53">
        <v>100</v>
      </c>
      <c r="F840" s="52" t="s">
        <v>17</v>
      </c>
      <c r="G840" s="52" t="s">
        <v>16</v>
      </c>
      <c r="H840" s="52" t="s">
        <v>29</v>
      </c>
      <c r="I840" s="52" t="s">
        <v>19</v>
      </c>
      <c r="J840" s="52" t="s">
        <v>20</v>
      </c>
      <c r="K840" s="52"/>
      <c r="L840" s="35">
        <v>2100</v>
      </c>
      <c r="M840" s="35">
        <v>21</v>
      </c>
      <c r="N840" s="35">
        <v>1050</v>
      </c>
      <c r="O840" s="38" t="s">
        <v>172</v>
      </c>
      <c r="P840" s="38" t="s">
        <v>7052</v>
      </c>
    </row>
    <row r="841" spans="1:16" x14ac:dyDescent="0.25">
      <c r="A841" s="52" t="s">
        <v>518</v>
      </c>
      <c r="B841" s="52" t="s">
        <v>103</v>
      </c>
      <c r="C841" s="35">
        <v>2100</v>
      </c>
      <c r="D841" s="53">
        <v>1</v>
      </c>
      <c r="E841" s="53">
        <v>40</v>
      </c>
      <c r="F841" s="52" t="s">
        <v>35</v>
      </c>
      <c r="G841" s="52" t="s">
        <v>16</v>
      </c>
      <c r="H841" s="52" t="s">
        <v>29</v>
      </c>
      <c r="I841" s="52" t="s">
        <v>19</v>
      </c>
      <c r="J841" s="52" t="s">
        <v>20</v>
      </c>
      <c r="K841" s="52"/>
      <c r="L841" s="35">
        <v>2100</v>
      </c>
      <c r="M841" s="35">
        <v>52.5</v>
      </c>
      <c r="N841" s="35">
        <v>2100</v>
      </c>
      <c r="O841" s="38" t="s">
        <v>172</v>
      </c>
      <c r="P841" s="38" t="s">
        <v>160</v>
      </c>
    </row>
    <row r="842" spans="1:16" x14ac:dyDescent="0.25">
      <c r="A842" s="52" t="s">
        <v>519</v>
      </c>
      <c r="B842" s="52" t="s">
        <v>103</v>
      </c>
      <c r="C842" s="35">
        <v>2100</v>
      </c>
      <c r="D842" s="53">
        <v>1</v>
      </c>
      <c r="E842" s="53">
        <v>40</v>
      </c>
      <c r="F842" s="52" t="s">
        <v>35</v>
      </c>
      <c r="G842" s="52" t="s">
        <v>16</v>
      </c>
      <c r="H842" s="52" t="s">
        <v>29</v>
      </c>
      <c r="I842" s="52" t="s">
        <v>19</v>
      </c>
      <c r="J842" s="52" t="s">
        <v>20</v>
      </c>
      <c r="K842" s="52"/>
      <c r="L842" s="35">
        <v>2100</v>
      </c>
      <c r="M842" s="35">
        <v>52.5</v>
      </c>
      <c r="N842" s="35">
        <v>2100</v>
      </c>
      <c r="O842" s="38" t="s">
        <v>172</v>
      </c>
      <c r="P842" s="38" t="s">
        <v>160</v>
      </c>
    </row>
    <row r="843" spans="1:16" x14ac:dyDescent="0.25">
      <c r="A843" s="52" t="s">
        <v>536</v>
      </c>
      <c r="B843" s="52" t="s">
        <v>103</v>
      </c>
      <c r="C843" s="35">
        <v>2100</v>
      </c>
      <c r="D843" s="53">
        <v>3</v>
      </c>
      <c r="E843" s="53">
        <v>126</v>
      </c>
      <c r="F843" s="52" t="s">
        <v>35</v>
      </c>
      <c r="G843" s="52" t="s">
        <v>16</v>
      </c>
      <c r="H843" s="52" t="s">
        <v>29</v>
      </c>
      <c r="I843" s="52" t="s">
        <v>19</v>
      </c>
      <c r="J843" s="52" t="s">
        <v>20</v>
      </c>
      <c r="K843" s="52"/>
      <c r="L843" s="35">
        <v>2100</v>
      </c>
      <c r="M843" s="35">
        <v>16.666666666666668</v>
      </c>
      <c r="N843" s="35">
        <v>700</v>
      </c>
      <c r="O843" s="38" t="s">
        <v>172</v>
      </c>
      <c r="P843" s="38" t="s">
        <v>160</v>
      </c>
    </row>
    <row r="844" spans="1:16" x14ac:dyDescent="0.25">
      <c r="A844" s="52" t="s">
        <v>564</v>
      </c>
      <c r="B844" s="52" t="s">
        <v>103</v>
      </c>
      <c r="C844" s="35">
        <v>2100</v>
      </c>
      <c r="D844" s="53">
        <v>4</v>
      </c>
      <c r="E844" s="53">
        <v>110</v>
      </c>
      <c r="F844" s="52" t="s">
        <v>35</v>
      </c>
      <c r="G844" s="52" t="s">
        <v>16</v>
      </c>
      <c r="H844" s="52" t="s">
        <v>29</v>
      </c>
      <c r="I844" s="52" t="s">
        <v>19</v>
      </c>
      <c r="J844" s="52" t="s">
        <v>20</v>
      </c>
      <c r="K844" s="52"/>
      <c r="L844" s="35">
        <v>2100</v>
      </c>
      <c r="M844" s="35">
        <v>19.09090909090909</v>
      </c>
      <c r="N844" s="35">
        <v>525</v>
      </c>
      <c r="O844" s="38" t="s">
        <v>172</v>
      </c>
      <c r="P844" s="38" t="s">
        <v>160</v>
      </c>
    </row>
    <row r="845" spans="1:16" x14ac:dyDescent="0.25">
      <c r="A845" s="52" t="s">
        <v>1164</v>
      </c>
      <c r="B845" s="52" t="s">
        <v>103</v>
      </c>
      <c r="C845" s="35">
        <v>2095</v>
      </c>
      <c r="D845" s="53">
        <v>2</v>
      </c>
      <c r="E845" s="53">
        <v>83</v>
      </c>
      <c r="F845" s="52" t="s">
        <v>41</v>
      </c>
      <c r="G845" s="52" t="s">
        <v>16</v>
      </c>
      <c r="H845" s="52" t="s">
        <v>29</v>
      </c>
      <c r="I845" s="52" t="s">
        <v>19</v>
      </c>
      <c r="J845" s="52" t="s">
        <v>9</v>
      </c>
      <c r="K845" s="52"/>
      <c r="L845" s="35">
        <v>2095</v>
      </c>
      <c r="M845" s="35">
        <v>25.240963855421686</v>
      </c>
      <c r="N845" s="35">
        <v>1047.5</v>
      </c>
      <c r="O845" s="38" t="s">
        <v>172</v>
      </c>
      <c r="P845" s="38" t="s">
        <v>160</v>
      </c>
    </row>
    <row r="846" spans="1:16" x14ac:dyDescent="0.25">
      <c r="A846" s="52" t="s">
        <v>1112</v>
      </c>
      <c r="B846" s="52" t="s">
        <v>103</v>
      </c>
      <c r="C846" s="35">
        <v>2095</v>
      </c>
      <c r="D846" s="53">
        <v>2</v>
      </c>
      <c r="E846" s="53">
        <v>88</v>
      </c>
      <c r="F846" s="52" t="s">
        <v>17</v>
      </c>
      <c r="G846" s="52" t="s">
        <v>16</v>
      </c>
      <c r="H846" s="52" t="s">
        <v>29</v>
      </c>
      <c r="I846" s="52" t="s">
        <v>19</v>
      </c>
      <c r="J846" s="52" t="s">
        <v>9</v>
      </c>
      <c r="K846" s="52"/>
      <c r="L846" s="35">
        <v>2095</v>
      </c>
      <c r="M846" s="35">
        <v>23.806818181818183</v>
      </c>
      <c r="N846" s="35">
        <v>1047.5</v>
      </c>
      <c r="O846" s="38" t="s">
        <v>172</v>
      </c>
      <c r="P846" s="38" t="s">
        <v>160</v>
      </c>
    </row>
    <row r="847" spans="1:16" x14ac:dyDescent="0.25">
      <c r="A847" t="s">
        <v>784</v>
      </c>
      <c r="B847" t="s">
        <v>103</v>
      </c>
      <c r="C847" s="16">
        <v>2090</v>
      </c>
      <c r="D847" s="17">
        <v>2</v>
      </c>
      <c r="E847" s="17">
        <v>105</v>
      </c>
      <c r="F847" t="s">
        <v>37</v>
      </c>
      <c r="G847" t="s">
        <v>16</v>
      </c>
      <c r="H847" t="s">
        <v>18</v>
      </c>
      <c r="I847" t="s">
        <v>19</v>
      </c>
      <c r="J847" t="s">
        <v>20</v>
      </c>
      <c r="L847" s="16">
        <v>2090</v>
      </c>
      <c r="M847" s="16">
        <v>19.904761904761905</v>
      </c>
      <c r="N847" s="16">
        <v>1045</v>
      </c>
      <c r="O847" s="1" t="s">
        <v>172</v>
      </c>
      <c r="P847" s="1" t="s">
        <v>160</v>
      </c>
    </row>
    <row r="848" spans="1:16" x14ac:dyDescent="0.25">
      <c r="A848" t="s">
        <v>743</v>
      </c>
      <c r="B848" t="s">
        <v>103</v>
      </c>
      <c r="C848" s="16">
        <v>2080</v>
      </c>
      <c r="D848" s="17">
        <v>1</v>
      </c>
      <c r="E848" s="17">
        <v>50</v>
      </c>
      <c r="F848" t="s">
        <v>37</v>
      </c>
      <c r="G848" t="s">
        <v>16</v>
      </c>
      <c r="H848" t="s">
        <v>29</v>
      </c>
      <c r="I848" t="s">
        <v>19</v>
      </c>
      <c r="J848" t="s">
        <v>20</v>
      </c>
      <c r="L848" s="16">
        <v>2080</v>
      </c>
      <c r="M848" s="16">
        <v>41.6</v>
      </c>
      <c r="N848" s="16">
        <v>2080</v>
      </c>
      <c r="O848" s="1" t="s">
        <v>172</v>
      </c>
      <c r="P848" s="1" t="s">
        <v>160</v>
      </c>
    </row>
    <row r="849" spans="1:16" x14ac:dyDescent="0.25">
      <c r="A849" t="s">
        <v>744</v>
      </c>
      <c r="B849" t="s">
        <v>103</v>
      </c>
      <c r="C849" s="16">
        <v>2080</v>
      </c>
      <c r="D849" s="17">
        <v>1</v>
      </c>
      <c r="E849" s="17">
        <v>50</v>
      </c>
      <c r="F849" t="s">
        <v>37</v>
      </c>
      <c r="G849" t="s">
        <v>16</v>
      </c>
      <c r="H849" t="s">
        <v>29</v>
      </c>
      <c r="I849" t="s">
        <v>19</v>
      </c>
      <c r="J849" t="s">
        <v>20</v>
      </c>
      <c r="L849" s="16">
        <v>2080</v>
      </c>
      <c r="M849" s="16">
        <v>41.6</v>
      </c>
      <c r="N849" s="16">
        <v>2080</v>
      </c>
      <c r="O849" s="1" t="s">
        <v>172</v>
      </c>
      <c r="P849" s="1" t="s">
        <v>160</v>
      </c>
    </row>
    <row r="850" spans="1:16" x14ac:dyDescent="0.25">
      <c r="A850" s="52" t="s">
        <v>7190</v>
      </c>
      <c r="B850" s="52" t="s">
        <v>4571</v>
      </c>
      <c r="C850" s="35">
        <v>2050</v>
      </c>
      <c r="D850" s="53">
        <v>1</v>
      </c>
      <c r="E850" s="53">
        <v>60</v>
      </c>
      <c r="F850" s="52" t="s">
        <v>7042</v>
      </c>
      <c r="G850" s="52" t="s">
        <v>16</v>
      </c>
      <c r="H850" s="52" t="s">
        <v>29</v>
      </c>
      <c r="I850" s="52" t="s">
        <v>19</v>
      </c>
      <c r="J850" s="52" t="s">
        <v>9</v>
      </c>
      <c r="K850" s="52"/>
      <c r="L850" s="35">
        <v>2050</v>
      </c>
      <c r="M850" s="35">
        <v>34.166666666666664</v>
      </c>
      <c r="N850" s="35">
        <v>2050</v>
      </c>
      <c r="O850" s="38" t="s">
        <v>172</v>
      </c>
      <c r="P850" s="38" t="s">
        <v>160</v>
      </c>
    </row>
    <row r="851" spans="1:16" x14ac:dyDescent="0.25">
      <c r="A851" s="52" t="s">
        <v>550</v>
      </c>
      <c r="B851" s="52" t="s">
        <v>103</v>
      </c>
      <c r="C851" s="35">
        <v>2050</v>
      </c>
      <c r="D851" s="53">
        <v>1</v>
      </c>
      <c r="E851" s="53">
        <v>62</v>
      </c>
      <c r="F851" s="52" t="s">
        <v>35</v>
      </c>
      <c r="G851" s="52" t="s">
        <v>16</v>
      </c>
      <c r="H851" s="52" t="s">
        <v>29</v>
      </c>
      <c r="I851" s="52" t="s">
        <v>19</v>
      </c>
      <c r="J851" s="52" t="s">
        <v>20</v>
      </c>
      <c r="K851" s="52"/>
      <c r="L851" s="35">
        <v>2050</v>
      </c>
      <c r="M851" s="35">
        <v>33.064516129032256</v>
      </c>
      <c r="N851" s="35">
        <v>2050</v>
      </c>
      <c r="O851" s="38" t="s">
        <v>172</v>
      </c>
      <c r="P851" s="38" t="s">
        <v>160</v>
      </c>
    </row>
    <row r="852" spans="1:16" x14ac:dyDescent="0.25">
      <c r="A852" s="52" t="s">
        <v>1078</v>
      </c>
      <c r="B852" s="52" t="s">
        <v>103</v>
      </c>
      <c r="C852" s="35">
        <v>2025</v>
      </c>
      <c r="D852" s="53">
        <v>3</v>
      </c>
      <c r="E852" s="53">
        <v>120</v>
      </c>
      <c r="F852" s="52" t="s">
        <v>35</v>
      </c>
      <c r="G852" s="52" t="s">
        <v>16</v>
      </c>
      <c r="H852" s="52" t="s">
        <v>29</v>
      </c>
      <c r="I852" s="52" t="s">
        <v>19</v>
      </c>
      <c r="J852" s="52" t="s">
        <v>9</v>
      </c>
      <c r="K852" s="52"/>
      <c r="L852" s="35">
        <v>2025</v>
      </c>
      <c r="M852" s="35">
        <v>16.875</v>
      </c>
      <c r="N852" s="35">
        <v>675</v>
      </c>
      <c r="O852" s="38" t="s">
        <v>172</v>
      </c>
      <c r="P852" s="38" t="s">
        <v>474</v>
      </c>
    </row>
    <row r="853" spans="1:16" x14ac:dyDescent="0.25">
      <c r="A853" t="s">
        <v>7629</v>
      </c>
      <c r="B853" t="s">
        <v>4571</v>
      </c>
      <c r="C853" s="35">
        <v>2000</v>
      </c>
      <c r="D853" s="17">
        <v>2</v>
      </c>
      <c r="E853" s="17">
        <v>121</v>
      </c>
      <c r="F853" t="s">
        <v>22</v>
      </c>
      <c r="G853" t="s">
        <v>22</v>
      </c>
      <c r="H853" t="s">
        <v>23</v>
      </c>
      <c r="I853" t="s">
        <v>23</v>
      </c>
      <c r="J853" t="s">
        <v>9</v>
      </c>
      <c r="L853" s="35">
        <v>2000</v>
      </c>
      <c r="M853" s="35">
        <v>16.528925619834709</v>
      </c>
      <c r="N853" s="35">
        <v>1000</v>
      </c>
      <c r="O853" s="38" t="s">
        <v>172</v>
      </c>
      <c r="P853" s="38" t="s">
        <v>4582</v>
      </c>
    </row>
    <row r="854" spans="1:16" x14ac:dyDescent="0.25">
      <c r="A854" t="s">
        <v>7633</v>
      </c>
      <c r="B854" t="s">
        <v>4571</v>
      </c>
      <c r="C854" s="35">
        <v>2000</v>
      </c>
      <c r="D854" s="17">
        <v>2</v>
      </c>
      <c r="E854" s="17">
        <v>100</v>
      </c>
      <c r="F854" t="s">
        <v>22</v>
      </c>
      <c r="G854" t="s">
        <v>22</v>
      </c>
      <c r="H854" t="s">
        <v>23</v>
      </c>
      <c r="I854" t="s">
        <v>23</v>
      </c>
      <c r="J854" t="s">
        <v>9</v>
      </c>
      <c r="L854" s="35">
        <v>2000</v>
      </c>
      <c r="M854" s="35">
        <v>20</v>
      </c>
      <c r="N854" s="35">
        <v>1000</v>
      </c>
      <c r="O854" s="38" t="s">
        <v>172</v>
      </c>
      <c r="P854" s="38" t="s">
        <v>7052</v>
      </c>
    </row>
    <row r="855" spans="1:16" x14ac:dyDescent="0.25">
      <c r="A855" t="s">
        <v>249</v>
      </c>
      <c r="B855" t="s">
        <v>104</v>
      </c>
      <c r="C855" s="16">
        <v>2000</v>
      </c>
      <c r="D855" s="17">
        <v>7</v>
      </c>
      <c r="E855">
        <v>262</v>
      </c>
      <c r="F855" t="s">
        <v>22</v>
      </c>
      <c r="G855" t="s">
        <v>22</v>
      </c>
      <c r="H855" t="s">
        <v>23</v>
      </c>
      <c r="I855" t="s">
        <v>23</v>
      </c>
      <c r="J855" t="s">
        <v>9</v>
      </c>
      <c r="L855" s="6">
        <v>2000</v>
      </c>
      <c r="M855" s="6">
        <v>7.6335877862595423</v>
      </c>
      <c r="N855" s="6">
        <v>285.71428571428572</v>
      </c>
      <c r="O855" t="s">
        <v>183</v>
      </c>
      <c r="P855" t="s">
        <v>160</v>
      </c>
    </row>
    <row r="856" spans="1:16" x14ac:dyDescent="0.25">
      <c r="A856" t="s">
        <v>900</v>
      </c>
      <c r="B856" t="s">
        <v>103</v>
      </c>
      <c r="C856" s="16">
        <v>2000</v>
      </c>
      <c r="D856" s="17">
        <v>2</v>
      </c>
      <c r="E856" s="17">
        <v>86</v>
      </c>
      <c r="F856" t="s">
        <v>8009</v>
      </c>
      <c r="G856" t="s">
        <v>16</v>
      </c>
      <c r="H856" t="s">
        <v>18</v>
      </c>
      <c r="I856" t="s">
        <v>19</v>
      </c>
      <c r="J856" t="s">
        <v>20</v>
      </c>
      <c r="L856" s="16">
        <v>2000</v>
      </c>
      <c r="M856" s="16">
        <v>23.255813953488371</v>
      </c>
      <c r="N856" s="16">
        <v>1000</v>
      </c>
      <c r="O856" s="1" t="s">
        <v>172</v>
      </c>
      <c r="P856" s="1" t="s">
        <v>160</v>
      </c>
    </row>
    <row r="857" spans="1:16" x14ac:dyDescent="0.25">
      <c r="A857" t="s">
        <v>714</v>
      </c>
      <c r="B857" t="s">
        <v>103</v>
      </c>
      <c r="C857" s="16">
        <v>2000</v>
      </c>
      <c r="D857" s="17">
        <v>2</v>
      </c>
      <c r="E857" s="17">
        <v>97</v>
      </c>
      <c r="F857" t="s">
        <v>41</v>
      </c>
      <c r="G857" t="s">
        <v>16</v>
      </c>
      <c r="H857" t="s">
        <v>18</v>
      </c>
      <c r="I857" t="s">
        <v>19</v>
      </c>
      <c r="J857" t="s">
        <v>20</v>
      </c>
      <c r="L857" s="16">
        <v>2000</v>
      </c>
      <c r="M857" s="16">
        <v>20.618556701030929</v>
      </c>
      <c r="N857" s="16">
        <v>1000</v>
      </c>
      <c r="O857" s="1" t="s">
        <v>172</v>
      </c>
      <c r="P857" s="1" t="s">
        <v>160</v>
      </c>
    </row>
    <row r="858" spans="1:16" x14ac:dyDescent="0.25">
      <c r="A858" t="s">
        <v>1083</v>
      </c>
      <c r="B858" t="s">
        <v>103</v>
      </c>
      <c r="C858" s="35">
        <v>2000</v>
      </c>
      <c r="D858" s="17">
        <v>1</v>
      </c>
      <c r="E858" s="17">
        <v>76</v>
      </c>
      <c r="F858" t="s">
        <v>17</v>
      </c>
      <c r="G858" t="s">
        <v>16</v>
      </c>
      <c r="H858" t="s">
        <v>18</v>
      </c>
      <c r="I858" t="s">
        <v>19</v>
      </c>
      <c r="J858" t="s">
        <v>9</v>
      </c>
      <c r="L858" s="35">
        <v>2000</v>
      </c>
      <c r="M858" s="35">
        <v>26.315789473684209</v>
      </c>
      <c r="N858" s="35">
        <v>2000</v>
      </c>
      <c r="O858" s="38" t="s">
        <v>172</v>
      </c>
      <c r="P858" s="38" t="s">
        <v>475</v>
      </c>
    </row>
    <row r="859" spans="1:16" x14ac:dyDescent="0.25">
      <c r="A859" t="s">
        <v>7218</v>
      </c>
      <c r="B859" t="s">
        <v>4571</v>
      </c>
      <c r="C859" s="35">
        <v>2000</v>
      </c>
      <c r="D859" s="17">
        <v>2</v>
      </c>
      <c r="E859" s="17">
        <v>170</v>
      </c>
      <c r="F859" t="s">
        <v>17</v>
      </c>
      <c r="G859" t="s">
        <v>16</v>
      </c>
      <c r="H859" t="s">
        <v>18</v>
      </c>
      <c r="I859" t="s">
        <v>19</v>
      </c>
      <c r="J859" t="s">
        <v>9</v>
      </c>
      <c r="L859" s="35">
        <v>2000</v>
      </c>
      <c r="M859" s="35">
        <v>11.764705882352942</v>
      </c>
      <c r="N859" s="35">
        <v>1000</v>
      </c>
      <c r="O859" s="38" t="s">
        <v>172</v>
      </c>
      <c r="P859" s="38" t="s">
        <v>4582</v>
      </c>
    </row>
    <row r="860" spans="1:16" x14ac:dyDescent="0.25">
      <c r="A860" t="s">
        <v>7240</v>
      </c>
      <c r="B860" t="s">
        <v>4571</v>
      </c>
      <c r="C860" s="35">
        <v>2000</v>
      </c>
      <c r="D860" s="17">
        <v>2</v>
      </c>
      <c r="E860" s="17">
        <v>130</v>
      </c>
      <c r="F860" t="s">
        <v>17</v>
      </c>
      <c r="G860" t="s">
        <v>16</v>
      </c>
      <c r="H860" t="s">
        <v>18</v>
      </c>
      <c r="I860" t="s">
        <v>30</v>
      </c>
      <c r="J860" t="s">
        <v>9</v>
      </c>
      <c r="L860" s="35">
        <v>2000</v>
      </c>
      <c r="M860" s="35">
        <v>15.384615384615385</v>
      </c>
      <c r="N860" s="35">
        <v>1000</v>
      </c>
      <c r="O860" s="38" t="s">
        <v>172</v>
      </c>
      <c r="P860" s="38" t="s">
        <v>7052</v>
      </c>
    </row>
    <row r="861" spans="1:16" x14ac:dyDescent="0.25">
      <c r="A861" t="s">
        <v>1012</v>
      </c>
      <c r="B861" t="s">
        <v>103</v>
      </c>
      <c r="C861" s="35">
        <v>2000</v>
      </c>
      <c r="D861" s="17">
        <v>1</v>
      </c>
      <c r="E861" s="17">
        <v>76</v>
      </c>
      <c r="F861" t="s">
        <v>35</v>
      </c>
      <c r="G861" t="s">
        <v>16</v>
      </c>
      <c r="H861" t="s">
        <v>18</v>
      </c>
      <c r="I861" t="s">
        <v>19</v>
      </c>
      <c r="J861" t="s">
        <v>9</v>
      </c>
      <c r="L861" s="35">
        <v>2000</v>
      </c>
      <c r="M861" s="35">
        <v>26.315789473684209</v>
      </c>
      <c r="N861" s="35">
        <v>2000</v>
      </c>
      <c r="O861" s="38" t="s">
        <v>172</v>
      </c>
      <c r="P861" s="38" t="s">
        <v>475</v>
      </c>
    </row>
    <row r="862" spans="1:16" x14ac:dyDescent="0.25">
      <c r="A862" t="s">
        <v>7113</v>
      </c>
      <c r="B862" t="s">
        <v>4571</v>
      </c>
      <c r="C862" s="35">
        <v>2000</v>
      </c>
      <c r="D862" s="17">
        <v>3</v>
      </c>
      <c r="E862" s="17">
        <v>155</v>
      </c>
      <c r="F862" t="s">
        <v>35</v>
      </c>
      <c r="G862" t="s">
        <v>16</v>
      </c>
      <c r="H862" t="s">
        <v>18</v>
      </c>
      <c r="I862" t="s">
        <v>19</v>
      </c>
      <c r="J862" t="s">
        <v>9</v>
      </c>
      <c r="L862" s="35">
        <v>2000</v>
      </c>
      <c r="M862" s="35">
        <v>12.903225806451612</v>
      </c>
      <c r="N862" s="35">
        <v>666.66666666666663</v>
      </c>
      <c r="O862" s="38" t="s">
        <v>172</v>
      </c>
      <c r="P862" s="38" t="s">
        <v>7052</v>
      </c>
    </row>
    <row r="863" spans="1:16" x14ac:dyDescent="0.25">
      <c r="A863" t="s">
        <v>268</v>
      </c>
      <c r="B863" t="s">
        <v>104</v>
      </c>
      <c r="C863" s="16">
        <v>2000</v>
      </c>
      <c r="D863" s="17">
        <v>2</v>
      </c>
      <c r="E863">
        <v>99</v>
      </c>
      <c r="F863" t="s">
        <v>56</v>
      </c>
      <c r="G863" t="s">
        <v>16</v>
      </c>
      <c r="H863" t="s">
        <v>29</v>
      </c>
      <c r="I863" t="s">
        <v>19</v>
      </c>
      <c r="J863" t="s">
        <v>9</v>
      </c>
      <c r="L863" s="6">
        <v>2000</v>
      </c>
      <c r="M863" s="6">
        <v>20.202020202020201</v>
      </c>
      <c r="N863" s="6">
        <v>1000</v>
      </c>
      <c r="O863" t="s">
        <v>183</v>
      </c>
      <c r="P863" t="s">
        <v>160</v>
      </c>
    </row>
    <row r="864" spans="1:16" x14ac:dyDescent="0.25">
      <c r="A864" t="s">
        <v>7410</v>
      </c>
      <c r="B864" t="s">
        <v>4571</v>
      </c>
      <c r="C864" s="35">
        <v>2000</v>
      </c>
      <c r="D864" s="17">
        <v>3</v>
      </c>
      <c r="E864" s="17">
        <v>260</v>
      </c>
      <c r="F864" t="s">
        <v>56</v>
      </c>
      <c r="G864" t="s">
        <v>16</v>
      </c>
      <c r="H864" t="s">
        <v>29</v>
      </c>
      <c r="I864" t="s">
        <v>19</v>
      </c>
      <c r="J864" t="s">
        <v>9</v>
      </c>
      <c r="L864" s="35">
        <v>2000</v>
      </c>
      <c r="M864" s="35">
        <v>7.6923076923076925</v>
      </c>
      <c r="N864" s="35">
        <v>666.66666666666663</v>
      </c>
      <c r="O864" s="38" t="s">
        <v>172</v>
      </c>
      <c r="P864" s="38" t="s">
        <v>4582</v>
      </c>
    </row>
    <row r="865" spans="1:16" x14ac:dyDescent="0.25">
      <c r="A865" t="s">
        <v>7448</v>
      </c>
      <c r="B865" t="s">
        <v>4571</v>
      </c>
      <c r="C865" s="35">
        <v>2000</v>
      </c>
      <c r="D865" s="17">
        <v>2</v>
      </c>
      <c r="E865" s="17">
        <v>100</v>
      </c>
      <c r="F865" t="s">
        <v>56</v>
      </c>
      <c r="G865" t="s">
        <v>16</v>
      </c>
      <c r="H865" t="s">
        <v>29</v>
      </c>
      <c r="I865" t="s">
        <v>19</v>
      </c>
      <c r="J865" t="s">
        <v>9</v>
      </c>
      <c r="L865" s="35">
        <v>2000</v>
      </c>
      <c r="M865" s="35">
        <v>20</v>
      </c>
      <c r="N865" s="35">
        <v>1000</v>
      </c>
      <c r="O865" s="38" t="s">
        <v>172</v>
      </c>
      <c r="P865" s="38" t="s">
        <v>4582</v>
      </c>
    </row>
    <row r="866" spans="1:16" x14ac:dyDescent="0.25">
      <c r="A866" t="s">
        <v>1241</v>
      </c>
      <c r="B866" t="s">
        <v>103</v>
      </c>
      <c r="C866" s="16">
        <v>2000</v>
      </c>
      <c r="D866" s="17">
        <v>3</v>
      </c>
      <c r="E866" s="17">
        <v>126</v>
      </c>
      <c r="F866" t="s">
        <v>141</v>
      </c>
      <c r="G866" t="s">
        <v>16</v>
      </c>
      <c r="H866" t="s">
        <v>29</v>
      </c>
      <c r="I866" t="s">
        <v>19</v>
      </c>
      <c r="J866" t="s">
        <v>9</v>
      </c>
      <c r="L866" s="16">
        <v>2000</v>
      </c>
      <c r="M866" s="16">
        <v>15.873015873015873</v>
      </c>
      <c r="N866" s="16">
        <v>666.66666666666663</v>
      </c>
      <c r="O866" s="1" t="s">
        <v>172</v>
      </c>
      <c r="P866" s="1" t="s">
        <v>160</v>
      </c>
    </row>
    <row r="867" spans="1:16" x14ac:dyDescent="0.25">
      <c r="A867" t="s">
        <v>825</v>
      </c>
      <c r="B867" t="s">
        <v>103</v>
      </c>
      <c r="C867" s="16">
        <v>2000</v>
      </c>
      <c r="D867" s="17">
        <v>1</v>
      </c>
      <c r="E867" s="17">
        <v>75</v>
      </c>
      <c r="F867" t="s">
        <v>87</v>
      </c>
      <c r="G867" t="s">
        <v>16</v>
      </c>
      <c r="H867" t="s">
        <v>29</v>
      </c>
      <c r="I867" t="s">
        <v>19</v>
      </c>
      <c r="J867" t="s">
        <v>20</v>
      </c>
      <c r="L867" s="16">
        <v>2000</v>
      </c>
      <c r="M867" s="16">
        <v>26.666666666666668</v>
      </c>
      <c r="N867" s="16">
        <v>2000</v>
      </c>
      <c r="O867" s="1" t="s">
        <v>172</v>
      </c>
      <c r="P867" s="1" t="s">
        <v>160</v>
      </c>
    </row>
    <row r="868" spans="1:16" x14ac:dyDescent="0.25">
      <c r="A868" t="s">
        <v>808</v>
      </c>
      <c r="B868" t="s">
        <v>103</v>
      </c>
      <c r="C868" s="16">
        <v>2000</v>
      </c>
      <c r="D868" s="17">
        <v>3</v>
      </c>
      <c r="E868" s="17">
        <v>95</v>
      </c>
      <c r="F868" t="s">
        <v>52</v>
      </c>
      <c r="G868" t="s">
        <v>16</v>
      </c>
      <c r="H868" t="s">
        <v>29</v>
      </c>
      <c r="I868" t="s">
        <v>19</v>
      </c>
      <c r="J868" t="s">
        <v>20</v>
      </c>
      <c r="L868" s="16">
        <v>2000</v>
      </c>
      <c r="M868" s="16">
        <v>21.05263157894737</v>
      </c>
      <c r="N868" s="16">
        <v>666.66666666666663</v>
      </c>
      <c r="O868" s="1" t="s">
        <v>172</v>
      </c>
      <c r="P868" s="1" t="s">
        <v>160</v>
      </c>
    </row>
    <row r="869" spans="1:16" x14ac:dyDescent="0.25">
      <c r="A869" t="s">
        <v>7375</v>
      </c>
      <c r="B869" t="s">
        <v>4571</v>
      </c>
      <c r="C869" s="35">
        <v>2000</v>
      </c>
      <c r="D869" s="17">
        <v>4</v>
      </c>
      <c r="E869" s="17">
        <v>172</v>
      </c>
      <c r="F869" t="s">
        <v>52</v>
      </c>
      <c r="G869" t="s">
        <v>16</v>
      </c>
      <c r="H869" t="s">
        <v>29</v>
      </c>
      <c r="I869" t="s">
        <v>19</v>
      </c>
      <c r="J869" t="s">
        <v>9</v>
      </c>
      <c r="L869" s="35">
        <v>2000</v>
      </c>
      <c r="M869" s="35">
        <v>11.627906976744185</v>
      </c>
      <c r="N869" s="35">
        <v>500</v>
      </c>
      <c r="O869" s="38" t="s">
        <v>172</v>
      </c>
      <c r="P869" s="38" t="s">
        <v>7052</v>
      </c>
    </row>
    <row r="870" spans="1:16" x14ac:dyDescent="0.25">
      <c r="A870" t="s">
        <v>7859</v>
      </c>
      <c r="B870" t="s">
        <v>4571</v>
      </c>
      <c r="C870" s="35">
        <v>2000</v>
      </c>
      <c r="D870" s="17">
        <v>4</v>
      </c>
      <c r="E870" s="17">
        <v>124</v>
      </c>
      <c r="F870" t="s">
        <v>52</v>
      </c>
      <c r="G870" t="s">
        <v>16</v>
      </c>
      <c r="H870" t="s">
        <v>29</v>
      </c>
      <c r="I870" t="s">
        <v>19</v>
      </c>
      <c r="J870" t="s">
        <v>20</v>
      </c>
      <c r="L870" s="35">
        <v>2000</v>
      </c>
      <c r="M870" s="35">
        <v>16.129032258064516</v>
      </c>
      <c r="N870" s="35">
        <v>500</v>
      </c>
      <c r="O870" s="38" t="s">
        <v>172</v>
      </c>
      <c r="P870" s="38" t="s">
        <v>160</v>
      </c>
    </row>
    <row r="871" spans="1:16" x14ac:dyDescent="0.25">
      <c r="A871" t="s">
        <v>7860</v>
      </c>
      <c r="B871" t="s">
        <v>4571</v>
      </c>
      <c r="C871" s="35">
        <v>2000</v>
      </c>
      <c r="D871" s="17">
        <v>2</v>
      </c>
      <c r="E871" s="17">
        <v>120</v>
      </c>
      <c r="F871" t="s">
        <v>52</v>
      </c>
      <c r="G871" t="s">
        <v>16</v>
      </c>
      <c r="H871" t="s">
        <v>29</v>
      </c>
      <c r="I871" t="s">
        <v>19</v>
      </c>
      <c r="J871" t="s">
        <v>20</v>
      </c>
      <c r="L871" s="35">
        <v>2000</v>
      </c>
      <c r="M871" s="35">
        <v>16.666666666666668</v>
      </c>
      <c r="N871" s="35">
        <v>1000</v>
      </c>
      <c r="O871" s="38" t="s">
        <v>172</v>
      </c>
      <c r="P871" s="38" t="s">
        <v>7052</v>
      </c>
    </row>
    <row r="872" spans="1:16" x14ac:dyDescent="0.25">
      <c r="A872" t="s">
        <v>7866</v>
      </c>
      <c r="B872" t="s">
        <v>4571</v>
      </c>
      <c r="C872" s="35">
        <v>2000</v>
      </c>
      <c r="D872" s="17">
        <v>3</v>
      </c>
      <c r="E872" s="17">
        <v>92</v>
      </c>
      <c r="F872" t="s">
        <v>52</v>
      </c>
      <c r="G872" t="s">
        <v>16</v>
      </c>
      <c r="H872" t="s">
        <v>29</v>
      </c>
      <c r="I872" t="s">
        <v>19</v>
      </c>
      <c r="J872" t="s">
        <v>20</v>
      </c>
      <c r="L872" s="35">
        <v>2000</v>
      </c>
      <c r="M872" s="35">
        <v>21.739130434782609</v>
      </c>
      <c r="N872" s="35">
        <v>666.66666666666663</v>
      </c>
      <c r="O872" s="38" t="s">
        <v>172</v>
      </c>
      <c r="P872" s="38" t="s">
        <v>4582</v>
      </c>
    </row>
    <row r="873" spans="1:16" x14ac:dyDescent="0.25">
      <c r="A873" s="52" t="s">
        <v>7813</v>
      </c>
      <c r="B873" s="52" t="s">
        <v>4571</v>
      </c>
      <c r="C873" s="35">
        <v>2000</v>
      </c>
      <c r="D873" s="53">
        <v>3</v>
      </c>
      <c r="E873" s="53">
        <v>145</v>
      </c>
      <c r="F873" s="52" t="s">
        <v>37</v>
      </c>
      <c r="G873" s="52" t="s">
        <v>16</v>
      </c>
      <c r="H873" s="52" t="s">
        <v>29</v>
      </c>
      <c r="I873" s="52" t="s">
        <v>19</v>
      </c>
      <c r="J873" s="52" t="s">
        <v>20</v>
      </c>
      <c r="K873" s="52"/>
      <c r="L873" s="35">
        <v>2000</v>
      </c>
      <c r="M873" s="35">
        <v>13.793103448275861</v>
      </c>
      <c r="N873" s="35">
        <v>666.66666666666663</v>
      </c>
      <c r="O873" s="38" t="s">
        <v>172</v>
      </c>
      <c r="P873" s="38" t="s">
        <v>160</v>
      </c>
    </row>
    <row r="874" spans="1:16" x14ac:dyDescent="0.25">
      <c r="A874" s="52" t="s">
        <v>7837</v>
      </c>
      <c r="B874" s="52" t="s">
        <v>4571</v>
      </c>
      <c r="C874" s="35">
        <v>2000</v>
      </c>
      <c r="D874" s="53">
        <v>2</v>
      </c>
      <c r="E874" s="53">
        <v>80</v>
      </c>
      <c r="F874" s="52" t="s">
        <v>37</v>
      </c>
      <c r="G874" s="52" t="s">
        <v>16</v>
      </c>
      <c r="H874" s="52" t="s">
        <v>29</v>
      </c>
      <c r="I874" s="52" t="s">
        <v>19</v>
      </c>
      <c r="J874" s="52" t="s">
        <v>20</v>
      </c>
      <c r="K874" s="52"/>
      <c r="L874" s="35">
        <v>2000</v>
      </c>
      <c r="M874" s="35">
        <v>25</v>
      </c>
      <c r="N874" s="35">
        <v>1000</v>
      </c>
      <c r="O874" s="38" t="s">
        <v>172</v>
      </c>
      <c r="P874" s="38" t="s">
        <v>7052</v>
      </c>
    </row>
    <row r="875" spans="1:16" x14ac:dyDescent="0.25">
      <c r="A875" s="52" t="s">
        <v>7838</v>
      </c>
      <c r="B875" s="52" t="s">
        <v>4571</v>
      </c>
      <c r="C875" s="35">
        <v>2000</v>
      </c>
      <c r="D875" s="53">
        <v>2</v>
      </c>
      <c r="E875" s="53">
        <v>80</v>
      </c>
      <c r="F875" s="52" t="s">
        <v>37</v>
      </c>
      <c r="G875" s="52" t="s">
        <v>16</v>
      </c>
      <c r="H875" s="52" t="s">
        <v>29</v>
      </c>
      <c r="I875" s="52" t="s">
        <v>19</v>
      </c>
      <c r="J875" s="52" t="s">
        <v>20</v>
      </c>
      <c r="K875" s="52"/>
      <c r="L875" s="35">
        <v>2000</v>
      </c>
      <c r="M875" s="35">
        <v>25</v>
      </c>
      <c r="N875" s="35">
        <v>1000</v>
      </c>
      <c r="O875" s="38" t="s">
        <v>172</v>
      </c>
      <c r="P875" s="38" t="s">
        <v>7052</v>
      </c>
    </row>
    <row r="876" spans="1:16" x14ac:dyDescent="0.25">
      <c r="A876" s="52" t="s">
        <v>1157</v>
      </c>
      <c r="B876" s="52" t="s">
        <v>103</v>
      </c>
      <c r="C876" s="35">
        <v>2000</v>
      </c>
      <c r="D876" s="53">
        <v>1</v>
      </c>
      <c r="E876" s="53">
        <v>76</v>
      </c>
      <c r="F876" s="52" t="s">
        <v>41</v>
      </c>
      <c r="G876" s="52" t="s">
        <v>16</v>
      </c>
      <c r="H876" s="52" t="s">
        <v>29</v>
      </c>
      <c r="I876" s="52" t="s">
        <v>19</v>
      </c>
      <c r="J876" s="52" t="s">
        <v>9</v>
      </c>
      <c r="K876" s="52"/>
      <c r="L876" s="35">
        <v>2000</v>
      </c>
      <c r="M876" s="35">
        <v>26.315789473684209</v>
      </c>
      <c r="N876" s="35">
        <v>2000</v>
      </c>
      <c r="O876" s="38" t="s">
        <v>172</v>
      </c>
      <c r="P876" s="38" t="s">
        <v>475</v>
      </c>
    </row>
    <row r="877" spans="1:16" x14ac:dyDescent="0.25">
      <c r="A877" s="52" t="s">
        <v>686</v>
      </c>
      <c r="B877" s="52" t="s">
        <v>103</v>
      </c>
      <c r="C877" s="35">
        <v>2000</v>
      </c>
      <c r="D877" s="53">
        <v>3</v>
      </c>
      <c r="E877" s="53">
        <v>76</v>
      </c>
      <c r="F877" s="52" t="s">
        <v>41</v>
      </c>
      <c r="G877" s="52" t="s">
        <v>16</v>
      </c>
      <c r="H877" s="52" t="s">
        <v>29</v>
      </c>
      <c r="I877" s="52" t="s">
        <v>19</v>
      </c>
      <c r="J877" s="52" t="s">
        <v>20</v>
      </c>
      <c r="K877" s="52"/>
      <c r="L877" s="35">
        <v>2000</v>
      </c>
      <c r="M877" s="35">
        <v>26.315789473684209</v>
      </c>
      <c r="N877" s="35">
        <v>666.66666666666663</v>
      </c>
      <c r="O877" s="38" t="s">
        <v>172</v>
      </c>
      <c r="P877" s="38" t="s">
        <v>160</v>
      </c>
    </row>
    <row r="878" spans="1:16" x14ac:dyDescent="0.25">
      <c r="A878" s="52" t="s">
        <v>688</v>
      </c>
      <c r="B878" s="52" t="s">
        <v>103</v>
      </c>
      <c r="C878" s="35">
        <v>2000</v>
      </c>
      <c r="D878" s="53">
        <v>2</v>
      </c>
      <c r="E878" s="53">
        <v>63</v>
      </c>
      <c r="F878" s="52" t="s">
        <v>41</v>
      </c>
      <c r="G878" s="52" t="s">
        <v>16</v>
      </c>
      <c r="H878" s="52" t="s">
        <v>29</v>
      </c>
      <c r="I878" s="52" t="s">
        <v>19</v>
      </c>
      <c r="J878" s="52" t="s">
        <v>20</v>
      </c>
      <c r="K878" s="52"/>
      <c r="L878" s="35">
        <v>2000</v>
      </c>
      <c r="M878" s="35">
        <v>31.746031746031747</v>
      </c>
      <c r="N878" s="35">
        <v>1000</v>
      </c>
      <c r="O878" s="38" t="s">
        <v>172</v>
      </c>
      <c r="P878" s="38" t="s">
        <v>160</v>
      </c>
    </row>
    <row r="879" spans="1:16" x14ac:dyDescent="0.25">
      <c r="A879" s="52" t="s">
        <v>943</v>
      </c>
      <c r="B879" s="52" t="s">
        <v>103</v>
      </c>
      <c r="C879" s="35">
        <v>2000</v>
      </c>
      <c r="D879" s="53">
        <v>3</v>
      </c>
      <c r="E879" s="53">
        <v>88</v>
      </c>
      <c r="F879" s="52" t="s">
        <v>41</v>
      </c>
      <c r="G879" s="52" t="s">
        <v>16</v>
      </c>
      <c r="H879" s="52" t="s">
        <v>29</v>
      </c>
      <c r="I879" s="52" t="s">
        <v>30</v>
      </c>
      <c r="J879" s="52" t="s">
        <v>20</v>
      </c>
      <c r="K879" s="52"/>
      <c r="L879" s="35">
        <v>2000</v>
      </c>
      <c r="M879" s="35">
        <v>22.727272727272727</v>
      </c>
      <c r="N879" s="35">
        <v>666.66666666666663</v>
      </c>
      <c r="O879" s="38" t="s">
        <v>172</v>
      </c>
      <c r="P879" s="38" t="s">
        <v>160</v>
      </c>
    </row>
    <row r="880" spans="1:16" x14ac:dyDescent="0.25">
      <c r="A880" s="52" t="s">
        <v>7327</v>
      </c>
      <c r="B880" s="52" t="s">
        <v>4571</v>
      </c>
      <c r="C880" s="35">
        <v>2000</v>
      </c>
      <c r="D880" s="53">
        <v>2</v>
      </c>
      <c r="E880" s="53">
        <v>100</v>
      </c>
      <c r="F880" s="52" t="s">
        <v>41</v>
      </c>
      <c r="G880" s="52" t="s">
        <v>16</v>
      </c>
      <c r="H880" s="52" t="s">
        <v>29</v>
      </c>
      <c r="I880" s="52" t="s">
        <v>19</v>
      </c>
      <c r="J880" s="52" t="s">
        <v>9</v>
      </c>
      <c r="K880" s="52"/>
      <c r="L880" s="35">
        <v>2000</v>
      </c>
      <c r="M880" s="35">
        <v>20</v>
      </c>
      <c r="N880" s="35">
        <v>1000</v>
      </c>
      <c r="O880" s="38" t="s">
        <v>172</v>
      </c>
      <c r="P880" s="38" t="s">
        <v>4582</v>
      </c>
    </row>
    <row r="881" spans="1:16" x14ac:dyDescent="0.25">
      <c r="A881" s="52" t="s">
        <v>7328</v>
      </c>
      <c r="B881" s="52" t="s">
        <v>4571</v>
      </c>
      <c r="C881" s="35">
        <v>2000</v>
      </c>
      <c r="D881" s="53">
        <v>2</v>
      </c>
      <c r="E881" s="53">
        <v>100</v>
      </c>
      <c r="F881" s="52" t="s">
        <v>41</v>
      </c>
      <c r="G881" s="52" t="s">
        <v>16</v>
      </c>
      <c r="H881" s="52" t="s">
        <v>29</v>
      </c>
      <c r="I881" s="52" t="s">
        <v>19</v>
      </c>
      <c r="J881" s="52" t="s">
        <v>9</v>
      </c>
      <c r="K881" s="52"/>
      <c r="L881" s="35">
        <v>2000</v>
      </c>
      <c r="M881" s="35">
        <v>20</v>
      </c>
      <c r="N881" s="35">
        <v>1000</v>
      </c>
      <c r="O881" s="38" t="s">
        <v>172</v>
      </c>
      <c r="P881" s="38" t="s">
        <v>4582</v>
      </c>
    </row>
    <row r="882" spans="1:16" x14ac:dyDescent="0.25">
      <c r="A882" s="52" t="s">
        <v>7340</v>
      </c>
      <c r="B882" s="52" t="s">
        <v>4571</v>
      </c>
      <c r="C882" s="35">
        <v>2000</v>
      </c>
      <c r="D882" s="53">
        <v>2</v>
      </c>
      <c r="E882" s="53">
        <v>90</v>
      </c>
      <c r="F882" s="52" t="s">
        <v>41</v>
      </c>
      <c r="G882" s="52" t="s">
        <v>16</v>
      </c>
      <c r="H882" s="52" t="s">
        <v>29</v>
      </c>
      <c r="I882" s="52" t="s">
        <v>19</v>
      </c>
      <c r="J882" s="52" t="s">
        <v>9</v>
      </c>
      <c r="K882" s="52"/>
      <c r="L882" s="35">
        <v>2000</v>
      </c>
      <c r="M882" s="35">
        <v>22.222222222222221</v>
      </c>
      <c r="N882" s="35">
        <v>1000</v>
      </c>
      <c r="O882" s="38" t="s">
        <v>172</v>
      </c>
      <c r="P882" s="38" t="s">
        <v>7052</v>
      </c>
    </row>
    <row r="883" spans="1:16" x14ac:dyDescent="0.25">
      <c r="A883" s="52" t="s">
        <v>1108</v>
      </c>
      <c r="B883" s="52" t="s">
        <v>103</v>
      </c>
      <c r="C883" s="35">
        <v>2000</v>
      </c>
      <c r="D883" s="53">
        <v>2</v>
      </c>
      <c r="E883" s="53">
        <v>83</v>
      </c>
      <c r="F883" s="52" t="s">
        <v>17</v>
      </c>
      <c r="G883" s="52" t="s">
        <v>16</v>
      </c>
      <c r="H883" s="52" t="s">
        <v>29</v>
      </c>
      <c r="I883" s="52" t="s">
        <v>19</v>
      </c>
      <c r="J883" s="52" t="s">
        <v>9</v>
      </c>
      <c r="K883" s="52"/>
      <c r="L883" s="35">
        <v>2000</v>
      </c>
      <c r="M883" s="35">
        <v>24.096385542168676</v>
      </c>
      <c r="N883" s="35">
        <v>1000</v>
      </c>
      <c r="O883" s="38" t="s">
        <v>172</v>
      </c>
      <c r="P883" s="38" t="s">
        <v>160</v>
      </c>
    </row>
    <row r="884" spans="1:16" x14ac:dyDescent="0.25">
      <c r="A884" s="52" t="s">
        <v>614</v>
      </c>
      <c r="B884" s="52" t="s">
        <v>103</v>
      </c>
      <c r="C884" s="35">
        <v>2000</v>
      </c>
      <c r="D884" s="53">
        <v>1</v>
      </c>
      <c r="E884" s="53">
        <v>65</v>
      </c>
      <c r="F884" s="52" t="s">
        <v>17</v>
      </c>
      <c r="G884" s="52" t="s">
        <v>16</v>
      </c>
      <c r="H884" s="52" t="s">
        <v>29</v>
      </c>
      <c r="I884" s="52" t="s">
        <v>19</v>
      </c>
      <c r="J884" s="52" t="s">
        <v>20</v>
      </c>
      <c r="K884" s="52"/>
      <c r="L884" s="35">
        <v>2000</v>
      </c>
      <c r="M884" s="35">
        <v>30.76923076923077</v>
      </c>
      <c r="N884" s="35">
        <v>2000</v>
      </c>
      <c r="O884" s="38" t="s">
        <v>172</v>
      </c>
      <c r="P884" s="38" t="s">
        <v>160</v>
      </c>
    </row>
    <row r="885" spans="1:16" x14ac:dyDescent="0.25">
      <c r="A885" s="52" t="s">
        <v>7064</v>
      </c>
      <c r="B885" s="52" t="s">
        <v>4571</v>
      </c>
      <c r="C885" s="35">
        <v>2000</v>
      </c>
      <c r="D885" s="53">
        <v>2</v>
      </c>
      <c r="E885" s="53">
        <v>72</v>
      </c>
      <c r="F885" s="52" t="s">
        <v>17</v>
      </c>
      <c r="G885" s="52" t="s">
        <v>16</v>
      </c>
      <c r="H885" s="52" t="s">
        <v>29</v>
      </c>
      <c r="I885" s="52" t="s">
        <v>19</v>
      </c>
      <c r="J885" s="52" t="s">
        <v>88</v>
      </c>
      <c r="K885" s="52">
        <v>100</v>
      </c>
      <c r="L885" s="35">
        <v>2100</v>
      </c>
      <c r="M885" s="35">
        <v>29.166666666666668</v>
      </c>
      <c r="N885" s="35">
        <v>1050</v>
      </c>
      <c r="O885" s="38" t="s">
        <v>172</v>
      </c>
      <c r="P885" s="38" t="s">
        <v>160</v>
      </c>
    </row>
    <row r="886" spans="1:16" x14ac:dyDescent="0.25">
      <c r="A886" s="52" t="s">
        <v>7233</v>
      </c>
      <c r="B886" s="52" t="s">
        <v>4571</v>
      </c>
      <c r="C886" s="35">
        <v>2000</v>
      </c>
      <c r="D886" s="53">
        <v>2</v>
      </c>
      <c r="E886" s="53">
        <v>135</v>
      </c>
      <c r="F886" s="52" t="s">
        <v>17</v>
      </c>
      <c r="G886" s="52" t="s">
        <v>16</v>
      </c>
      <c r="H886" s="52" t="s">
        <v>29</v>
      </c>
      <c r="I886" s="52" t="s">
        <v>19</v>
      </c>
      <c r="J886" s="52" t="s">
        <v>9</v>
      </c>
      <c r="K886" s="52"/>
      <c r="L886" s="35">
        <v>2000</v>
      </c>
      <c r="M886" s="35">
        <v>14.814814814814815</v>
      </c>
      <c r="N886" s="35">
        <v>1000</v>
      </c>
      <c r="O886" s="38" t="s">
        <v>172</v>
      </c>
      <c r="P886" s="38" t="s">
        <v>7052</v>
      </c>
    </row>
    <row r="887" spans="1:16" x14ac:dyDescent="0.25">
      <c r="A887" s="52" t="s">
        <v>7279</v>
      </c>
      <c r="B887" s="52" t="s">
        <v>4571</v>
      </c>
      <c r="C887" s="35">
        <v>2000</v>
      </c>
      <c r="D887" s="53">
        <v>2</v>
      </c>
      <c r="E887" s="53">
        <v>88</v>
      </c>
      <c r="F887" s="52" t="s">
        <v>17</v>
      </c>
      <c r="G887" s="52" t="s">
        <v>16</v>
      </c>
      <c r="H887" s="52" t="s">
        <v>29</v>
      </c>
      <c r="I887" s="52" t="s">
        <v>19</v>
      </c>
      <c r="J887" s="52" t="s">
        <v>9</v>
      </c>
      <c r="K887" s="52"/>
      <c r="L887" s="35">
        <v>2000</v>
      </c>
      <c r="M887" s="35">
        <v>22.727272727272727</v>
      </c>
      <c r="N887" s="35">
        <v>1000</v>
      </c>
      <c r="O887" s="38" t="s">
        <v>172</v>
      </c>
      <c r="P887" s="38" t="s">
        <v>7052</v>
      </c>
    </row>
    <row r="888" spans="1:16" x14ac:dyDescent="0.25">
      <c r="A888" s="52" t="s">
        <v>7731</v>
      </c>
      <c r="B888" s="52" t="s">
        <v>4571</v>
      </c>
      <c r="C888" s="35">
        <v>2000</v>
      </c>
      <c r="D888" s="53">
        <v>2</v>
      </c>
      <c r="E888" s="53">
        <v>120</v>
      </c>
      <c r="F888" s="52" t="s">
        <v>17</v>
      </c>
      <c r="G888" s="52" t="s">
        <v>16</v>
      </c>
      <c r="H888" s="52" t="s">
        <v>29</v>
      </c>
      <c r="I888" s="52" t="s">
        <v>19</v>
      </c>
      <c r="J888" s="52" t="s">
        <v>20</v>
      </c>
      <c r="K888" s="52"/>
      <c r="L888" s="35">
        <v>2000</v>
      </c>
      <c r="M888" s="35">
        <v>16.666666666666668</v>
      </c>
      <c r="N888" s="35">
        <v>1000</v>
      </c>
      <c r="O888" s="38" t="s">
        <v>172</v>
      </c>
      <c r="P888" s="38" t="s">
        <v>4582</v>
      </c>
    </row>
    <row r="889" spans="1:16" x14ac:dyDescent="0.25">
      <c r="A889" s="52" t="s">
        <v>7191</v>
      </c>
      <c r="B889" s="52" t="s">
        <v>4571</v>
      </c>
      <c r="C889" s="35">
        <v>2000</v>
      </c>
      <c r="D889" s="53">
        <v>2</v>
      </c>
      <c r="E889" s="53">
        <v>78</v>
      </c>
      <c r="F889" s="52" t="s">
        <v>7043</v>
      </c>
      <c r="G889" s="52" t="s">
        <v>16</v>
      </c>
      <c r="H889" s="52" t="s">
        <v>29</v>
      </c>
      <c r="I889" s="52" t="s">
        <v>19</v>
      </c>
      <c r="J889" s="52" t="s">
        <v>9</v>
      </c>
      <c r="K889" s="52"/>
      <c r="L889" s="35">
        <v>2000</v>
      </c>
      <c r="M889" s="35">
        <v>25.641025641025642</v>
      </c>
      <c r="N889" s="35">
        <v>1000</v>
      </c>
      <c r="O889" s="38" t="s">
        <v>172</v>
      </c>
      <c r="P889" s="38" t="s">
        <v>160</v>
      </c>
    </row>
    <row r="890" spans="1:16" x14ac:dyDescent="0.25">
      <c r="A890" s="52" t="s">
        <v>904</v>
      </c>
      <c r="B890" s="52" t="s">
        <v>103</v>
      </c>
      <c r="C890" s="35">
        <v>2000</v>
      </c>
      <c r="D890" s="53">
        <v>1</v>
      </c>
      <c r="E890" s="53">
        <v>40</v>
      </c>
      <c r="F890" s="52" t="s">
        <v>35</v>
      </c>
      <c r="G890" s="52" t="s">
        <v>16</v>
      </c>
      <c r="H890" s="52" t="s">
        <v>29</v>
      </c>
      <c r="I890" s="52" t="s">
        <v>30</v>
      </c>
      <c r="J890" s="52" t="s">
        <v>20</v>
      </c>
      <c r="K890" s="52"/>
      <c r="L890" s="35">
        <v>2000</v>
      </c>
      <c r="M890" s="35">
        <v>50</v>
      </c>
      <c r="N890" s="35">
        <v>2000</v>
      </c>
      <c r="O890" s="38" t="s">
        <v>172</v>
      </c>
      <c r="P890" s="38" t="s">
        <v>160</v>
      </c>
    </row>
    <row r="891" spans="1:16" x14ac:dyDescent="0.25">
      <c r="A891" s="52" t="s">
        <v>905</v>
      </c>
      <c r="B891" s="52" t="s">
        <v>103</v>
      </c>
      <c r="C891" s="35">
        <v>2000</v>
      </c>
      <c r="D891" s="53">
        <v>1</v>
      </c>
      <c r="E891" s="53">
        <v>40</v>
      </c>
      <c r="F891" s="52" t="s">
        <v>35</v>
      </c>
      <c r="G891" s="52" t="s">
        <v>16</v>
      </c>
      <c r="H891" s="52" t="s">
        <v>29</v>
      </c>
      <c r="I891" s="52" t="s">
        <v>30</v>
      </c>
      <c r="J891" s="52" t="s">
        <v>20</v>
      </c>
      <c r="K891" s="52"/>
      <c r="L891" s="35">
        <v>2000</v>
      </c>
      <c r="M891" s="35">
        <v>50</v>
      </c>
      <c r="N891" s="35">
        <v>2000</v>
      </c>
      <c r="O891" s="38" t="s">
        <v>172</v>
      </c>
      <c r="P891" s="38" t="s">
        <v>160</v>
      </c>
    </row>
    <row r="892" spans="1:16" x14ac:dyDescent="0.25">
      <c r="A892" s="52" t="s">
        <v>7133</v>
      </c>
      <c r="B892" s="52" t="s">
        <v>4571</v>
      </c>
      <c r="C892" s="35">
        <v>2000</v>
      </c>
      <c r="D892" s="53">
        <v>3</v>
      </c>
      <c r="E892" s="53">
        <v>130</v>
      </c>
      <c r="F892" s="52" t="s">
        <v>35</v>
      </c>
      <c r="G892" s="52" t="s">
        <v>16</v>
      </c>
      <c r="H892" s="52" t="s">
        <v>29</v>
      </c>
      <c r="I892" s="52" t="s">
        <v>19</v>
      </c>
      <c r="J892" s="52" t="s">
        <v>9</v>
      </c>
      <c r="K892" s="52"/>
      <c r="L892" s="35">
        <v>2000</v>
      </c>
      <c r="M892" s="35">
        <v>15.384615384615385</v>
      </c>
      <c r="N892" s="35">
        <v>666.66666666666663</v>
      </c>
      <c r="O892" s="38" t="s">
        <v>172</v>
      </c>
      <c r="P892" s="38" t="s">
        <v>4582</v>
      </c>
    </row>
    <row r="893" spans="1:16" x14ac:dyDescent="0.25">
      <c r="A893" s="52" t="s">
        <v>7142</v>
      </c>
      <c r="B893" s="52" t="s">
        <v>4571</v>
      </c>
      <c r="C893" s="35">
        <v>2000</v>
      </c>
      <c r="D893" s="53">
        <v>2</v>
      </c>
      <c r="E893" s="53">
        <v>125</v>
      </c>
      <c r="F893" s="52" t="s">
        <v>35</v>
      </c>
      <c r="G893" s="52" t="s">
        <v>16</v>
      </c>
      <c r="H893" s="52" t="s">
        <v>29</v>
      </c>
      <c r="I893" s="52" t="s">
        <v>19</v>
      </c>
      <c r="J893" s="52" t="s">
        <v>9</v>
      </c>
      <c r="K893" s="52"/>
      <c r="L893" s="35">
        <v>2000</v>
      </c>
      <c r="M893" s="35">
        <v>16</v>
      </c>
      <c r="N893" s="35">
        <v>1000</v>
      </c>
      <c r="O893" s="38" t="s">
        <v>172</v>
      </c>
      <c r="P893" s="38" t="s">
        <v>160</v>
      </c>
    </row>
    <row r="894" spans="1:16" x14ac:dyDescent="0.25">
      <c r="A894" s="52" t="s">
        <v>7148</v>
      </c>
      <c r="B894" s="52" t="s">
        <v>4571</v>
      </c>
      <c r="C894" s="35">
        <v>2000</v>
      </c>
      <c r="D894" s="53">
        <v>2</v>
      </c>
      <c r="E894" s="53">
        <v>120</v>
      </c>
      <c r="F894" s="52" t="s">
        <v>35</v>
      </c>
      <c r="G894" s="52" t="s">
        <v>16</v>
      </c>
      <c r="H894" s="52" t="s">
        <v>29</v>
      </c>
      <c r="I894" s="52" t="s">
        <v>19</v>
      </c>
      <c r="J894" s="52" t="s">
        <v>9</v>
      </c>
      <c r="K894" s="52"/>
      <c r="L894" s="35">
        <v>2000</v>
      </c>
      <c r="M894" s="35">
        <v>16.666666666666668</v>
      </c>
      <c r="N894" s="35">
        <v>1000</v>
      </c>
      <c r="O894" s="38" t="s">
        <v>172</v>
      </c>
      <c r="P894" s="38" t="s">
        <v>7052</v>
      </c>
    </row>
    <row r="895" spans="1:16" x14ac:dyDescent="0.25">
      <c r="A895" s="52" t="s">
        <v>7174</v>
      </c>
      <c r="B895" s="52" t="s">
        <v>4571</v>
      </c>
      <c r="C895" s="35">
        <v>2000</v>
      </c>
      <c r="D895" s="53">
        <v>2</v>
      </c>
      <c r="E895" s="53">
        <v>75</v>
      </c>
      <c r="F895" s="52" t="s">
        <v>35</v>
      </c>
      <c r="G895" s="52" t="s">
        <v>16</v>
      </c>
      <c r="H895" s="52" t="s">
        <v>29</v>
      </c>
      <c r="I895" s="52" t="s">
        <v>19</v>
      </c>
      <c r="J895" s="52" t="s">
        <v>9</v>
      </c>
      <c r="K895" s="52"/>
      <c r="L895" s="35">
        <v>2000</v>
      </c>
      <c r="M895" s="35">
        <v>26.666666666666668</v>
      </c>
      <c r="N895" s="35">
        <v>1000</v>
      </c>
      <c r="O895" s="38" t="s">
        <v>172</v>
      </c>
      <c r="P895" s="38" t="s">
        <v>7052</v>
      </c>
    </row>
    <row r="896" spans="1:16" x14ac:dyDescent="0.25">
      <c r="A896" s="52" t="s">
        <v>7180</v>
      </c>
      <c r="B896" s="52" t="s">
        <v>4571</v>
      </c>
      <c r="C896" s="35">
        <v>2000</v>
      </c>
      <c r="D896" s="53">
        <v>1</v>
      </c>
      <c r="E896" s="53">
        <v>70</v>
      </c>
      <c r="F896" s="52" t="s">
        <v>35</v>
      </c>
      <c r="G896" s="52" t="s">
        <v>16</v>
      </c>
      <c r="H896" s="52" t="s">
        <v>29</v>
      </c>
      <c r="I896" s="52" t="s">
        <v>19</v>
      </c>
      <c r="J896" s="52" t="s">
        <v>9</v>
      </c>
      <c r="K896" s="52"/>
      <c r="L896" s="35">
        <v>2000</v>
      </c>
      <c r="M896" s="35">
        <v>28.571428571428573</v>
      </c>
      <c r="N896" s="35">
        <v>2000</v>
      </c>
      <c r="O896" s="38" t="s">
        <v>172</v>
      </c>
      <c r="P896" s="38" t="s">
        <v>4582</v>
      </c>
    </row>
    <row r="897" spans="1:16" x14ac:dyDescent="0.25">
      <c r="A897" s="52" t="s">
        <v>7665</v>
      </c>
      <c r="B897" s="52" t="s">
        <v>4571</v>
      </c>
      <c r="C897" s="35">
        <v>2000</v>
      </c>
      <c r="D897" s="53">
        <v>2</v>
      </c>
      <c r="E897" s="53">
        <v>158</v>
      </c>
      <c r="F897" s="52" t="s">
        <v>35</v>
      </c>
      <c r="G897" s="52" t="s">
        <v>16</v>
      </c>
      <c r="H897" s="52" t="s">
        <v>29</v>
      </c>
      <c r="I897" s="52" t="s">
        <v>19</v>
      </c>
      <c r="J897" s="52" t="s">
        <v>20</v>
      </c>
      <c r="K897" s="52"/>
      <c r="L897" s="35">
        <v>2000</v>
      </c>
      <c r="M897" s="35">
        <v>12.658227848101266</v>
      </c>
      <c r="N897" s="35">
        <v>1000</v>
      </c>
      <c r="O897" s="38" t="s">
        <v>172</v>
      </c>
      <c r="P897" s="38" t="s">
        <v>7052</v>
      </c>
    </row>
    <row r="898" spans="1:16" x14ac:dyDescent="0.25">
      <c r="A898" s="52" t="s">
        <v>7087</v>
      </c>
      <c r="B898" s="52" t="s">
        <v>4571</v>
      </c>
      <c r="C898" s="35">
        <v>2000</v>
      </c>
      <c r="D898" s="53">
        <v>3</v>
      </c>
      <c r="E898" s="53">
        <v>83</v>
      </c>
      <c r="F898" s="52" t="s">
        <v>7086</v>
      </c>
      <c r="G898" s="52" t="s">
        <v>16</v>
      </c>
      <c r="H898" s="52" t="s">
        <v>29</v>
      </c>
      <c r="I898" s="52" t="s">
        <v>19</v>
      </c>
      <c r="J898" s="52" t="s">
        <v>9</v>
      </c>
      <c r="K898" s="52"/>
      <c r="L898" s="35">
        <v>2000</v>
      </c>
      <c r="M898" s="35">
        <v>24.096385542168676</v>
      </c>
      <c r="N898" s="35">
        <v>666.66666666666663</v>
      </c>
      <c r="O898" s="38" t="s">
        <v>172</v>
      </c>
      <c r="P898" s="38" t="s">
        <v>160</v>
      </c>
    </row>
    <row r="899" spans="1:16" x14ac:dyDescent="0.25">
      <c r="A899" s="52" t="s">
        <v>7088</v>
      </c>
      <c r="B899" s="52" t="s">
        <v>4571</v>
      </c>
      <c r="C899" s="35">
        <v>2000</v>
      </c>
      <c r="D899" s="53">
        <v>3</v>
      </c>
      <c r="E899" s="53">
        <v>83</v>
      </c>
      <c r="F899" s="52" t="s">
        <v>7086</v>
      </c>
      <c r="G899" s="52" t="s">
        <v>16</v>
      </c>
      <c r="H899" s="52" t="s">
        <v>29</v>
      </c>
      <c r="I899" s="52" t="s">
        <v>19</v>
      </c>
      <c r="J899" s="52" t="s">
        <v>9</v>
      </c>
      <c r="K899" s="52"/>
      <c r="L899" s="35">
        <v>2000</v>
      </c>
      <c r="M899" s="35">
        <v>24.096385542168676</v>
      </c>
      <c r="N899" s="35">
        <v>666.66666666666663</v>
      </c>
      <c r="O899" s="38" t="s">
        <v>172</v>
      </c>
      <c r="P899" s="38" t="s">
        <v>160</v>
      </c>
    </row>
    <row r="900" spans="1:16" x14ac:dyDescent="0.25">
      <c r="A900" s="52" t="s">
        <v>489</v>
      </c>
      <c r="B900" s="52" t="s">
        <v>103</v>
      </c>
      <c r="C900" s="35">
        <v>2000</v>
      </c>
      <c r="D900" s="53">
        <v>4</v>
      </c>
      <c r="E900" s="53">
        <v>115</v>
      </c>
      <c r="F900" s="52" t="s">
        <v>28</v>
      </c>
      <c r="G900" s="52" t="s">
        <v>16</v>
      </c>
      <c r="H900" s="52" t="s">
        <v>29</v>
      </c>
      <c r="I900" s="52" t="s">
        <v>19</v>
      </c>
      <c r="J900" s="52" t="s">
        <v>88</v>
      </c>
      <c r="K900" s="52">
        <v>100</v>
      </c>
      <c r="L900" s="35">
        <v>2100</v>
      </c>
      <c r="M900" s="35">
        <v>18.260869565217391</v>
      </c>
      <c r="N900" s="35">
        <v>525</v>
      </c>
      <c r="O900" s="38" t="s">
        <v>172</v>
      </c>
      <c r="P900" s="38" t="s">
        <v>160</v>
      </c>
    </row>
    <row r="901" spans="1:16" x14ac:dyDescent="0.25">
      <c r="A901" t="s">
        <v>7962</v>
      </c>
      <c r="B901" t="s">
        <v>4571</v>
      </c>
      <c r="C901" s="35">
        <v>1999</v>
      </c>
      <c r="D901" s="17">
        <v>3</v>
      </c>
      <c r="E901" s="17">
        <v>190</v>
      </c>
      <c r="F901" t="s">
        <v>22</v>
      </c>
      <c r="G901" t="s">
        <v>22</v>
      </c>
      <c r="H901" t="s">
        <v>23</v>
      </c>
      <c r="I901" t="s">
        <v>23</v>
      </c>
      <c r="J901" t="s">
        <v>9</v>
      </c>
      <c r="L901" s="35">
        <v>1999</v>
      </c>
      <c r="M901" s="35">
        <v>10.521052631578947</v>
      </c>
      <c r="N901" s="35">
        <v>666.33333333333337</v>
      </c>
      <c r="O901" s="38" t="s">
        <v>172</v>
      </c>
      <c r="P901" s="38" t="s">
        <v>4582</v>
      </c>
    </row>
    <row r="902" spans="1:16" x14ac:dyDescent="0.25">
      <c r="A902" t="s">
        <v>352</v>
      </c>
      <c r="B902" t="s">
        <v>104</v>
      </c>
      <c r="C902" s="16">
        <v>1990</v>
      </c>
      <c r="D902" s="17">
        <v>3</v>
      </c>
      <c r="E902">
        <v>80</v>
      </c>
      <c r="F902" t="s">
        <v>41</v>
      </c>
      <c r="G902" t="s">
        <v>16</v>
      </c>
      <c r="H902" t="s">
        <v>18</v>
      </c>
      <c r="I902" t="s">
        <v>19</v>
      </c>
      <c r="J902" t="s">
        <v>251</v>
      </c>
      <c r="L902" s="6">
        <v>1990</v>
      </c>
      <c r="M902" s="6">
        <v>24.875</v>
      </c>
      <c r="N902" s="6">
        <v>663.33333333333337</v>
      </c>
      <c r="O902" t="s">
        <v>183</v>
      </c>
      <c r="P902" t="s">
        <v>160</v>
      </c>
    </row>
    <row r="903" spans="1:16" x14ac:dyDescent="0.25">
      <c r="A903" s="52" t="s">
        <v>7329</v>
      </c>
      <c r="B903" s="52" t="s">
        <v>4571</v>
      </c>
      <c r="C903" s="35">
        <v>1990</v>
      </c>
      <c r="D903" s="53">
        <v>2</v>
      </c>
      <c r="E903" s="53">
        <v>100</v>
      </c>
      <c r="F903" s="52" t="s">
        <v>41</v>
      </c>
      <c r="G903" s="52" t="s">
        <v>16</v>
      </c>
      <c r="H903" s="52" t="s">
        <v>29</v>
      </c>
      <c r="I903" s="52" t="s">
        <v>19</v>
      </c>
      <c r="J903" s="52" t="s">
        <v>9</v>
      </c>
      <c r="K903" s="52"/>
      <c r="L903" s="35">
        <v>1990</v>
      </c>
      <c r="M903" s="35">
        <v>19.899999999999999</v>
      </c>
      <c r="N903" s="35">
        <v>995</v>
      </c>
      <c r="O903" s="38" t="s">
        <v>172</v>
      </c>
      <c r="P903" s="38" t="s">
        <v>7052</v>
      </c>
    </row>
    <row r="904" spans="1:16" x14ac:dyDescent="0.25">
      <c r="A904" s="52" t="s">
        <v>7330</v>
      </c>
      <c r="B904" s="52" t="s">
        <v>4571</v>
      </c>
      <c r="C904" s="35">
        <v>1990</v>
      </c>
      <c r="D904" s="53">
        <v>2</v>
      </c>
      <c r="E904" s="53">
        <v>100</v>
      </c>
      <c r="F904" s="52" t="s">
        <v>41</v>
      </c>
      <c r="G904" s="52" t="s">
        <v>16</v>
      </c>
      <c r="H904" s="52" t="s">
        <v>29</v>
      </c>
      <c r="I904" s="52" t="s">
        <v>19</v>
      </c>
      <c r="J904" s="52" t="s">
        <v>9</v>
      </c>
      <c r="K904" s="52"/>
      <c r="L904" s="35">
        <v>1990</v>
      </c>
      <c r="M904" s="35">
        <v>19.899999999999999</v>
      </c>
      <c r="N904" s="35">
        <v>995</v>
      </c>
      <c r="O904" s="38" t="s">
        <v>172</v>
      </c>
      <c r="P904" s="38" t="s">
        <v>7052</v>
      </c>
    </row>
    <row r="905" spans="1:16" x14ac:dyDescent="0.25">
      <c r="A905" s="52" t="s">
        <v>706</v>
      </c>
      <c r="B905" s="52" t="s">
        <v>103</v>
      </c>
      <c r="C905" s="35">
        <v>1980</v>
      </c>
      <c r="D905" s="53">
        <v>1</v>
      </c>
      <c r="E905" s="53">
        <v>70</v>
      </c>
      <c r="F905" s="52" t="s">
        <v>41</v>
      </c>
      <c r="G905" s="52" t="s">
        <v>16</v>
      </c>
      <c r="H905" s="52" t="s">
        <v>29</v>
      </c>
      <c r="I905" s="52" t="s">
        <v>19</v>
      </c>
      <c r="J905" s="52" t="s">
        <v>20</v>
      </c>
      <c r="K905" s="52"/>
      <c r="L905" s="35">
        <v>1980</v>
      </c>
      <c r="M905" s="35">
        <v>28.285714285714285</v>
      </c>
      <c r="N905" s="35">
        <v>1980</v>
      </c>
      <c r="O905" s="38" t="s">
        <v>172</v>
      </c>
      <c r="P905" s="38" t="s">
        <v>160</v>
      </c>
    </row>
    <row r="906" spans="1:16" x14ac:dyDescent="0.25">
      <c r="A906" t="s">
        <v>7390</v>
      </c>
      <c r="B906" t="s">
        <v>4571</v>
      </c>
      <c r="C906" s="35">
        <v>1950</v>
      </c>
      <c r="D906" s="17">
        <v>3</v>
      </c>
      <c r="E906" s="17">
        <v>120</v>
      </c>
      <c r="F906" t="s">
        <v>87</v>
      </c>
      <c r="G906" t="s">
        <v>16</v>
      </c>
      <c r="H906" t="s">
        <v>29</v>
      </c>
      <c r="I906" t="s">
        <v>19</v>
      </c>
      <c r="J906" t="s">
        <v>9</v>
      </c>
      <c r="L906" s="35">
        <v>1950</v>
      </c>
      <c r="M906" s="35">
        <v>16.25</v>
      </c>
      <c r="N906" s="35">
        <v>650</v>
      </c>
      <c r="O906" s="38" t="s">
        <v>172</v>
      </c>
      <c r="P906" s="38" t="s">
        <v>160</v>
      </c>
    </row>
    <row r="907" spans="1:16" x14ac:dyDescent="0.25">
      <c r="A907" t="s">
        <v>747</v>
      </c>
      <c r="B907" t="s">
        <v>103</v>
      </c>
      <c r="C907" s="16">
        <v>1950</v>
      </c>
      <c r="D907" s="17">
        <v>3</v>
      </c>
      <c r="E907" s="17">
        <v>92</v>
      </c>
      <c r="F907" t="s">
        <v>37</v>
      </c>
      <c r="G907" t="s">
        <v>16</v>
      </c>
      <c r="H907" t="s">
        <v>29</v>
      </c>
      <c r="I907" t="s">
        <v>19</v>
      </c>
      <c r="J907" t="s">
        <v>20</v>
      </c>
      <c r="L907" s="16">
        <v>1950</v>
      </c>
      <c r="M907" s="16">
        <v>21.195652173913043</v>
      </c>
      <c r="N907" s="16">
        <v>650</v>
      </c>
      <c r="O907" s="1" t="s">
        <v>172</v>
      </c>
      <c r="P907" s="1" t="s">
        <v>160</v>
      </c>
    </row>
    <row r="908" spans="1:16" x14ac:dyDescent="0.25">
      <c r="A908" s="52" t="s">
        <v>1159</v>
      </c>
      <c r="B908" s="52" t="s">
        <v>103</v>
      </c>
      <c r="C908" s="35">
        <v>1950</v>
      </c>
      <c r="D908" s="53">
        <v>4</v>
      </c>
      <c r="E908" s="53">
        <v>186</v>
      </c>
      <c r="F908" s="52" t="s">
        <v>41</v>
      </c>
      <c r="G908" s="52" t="s">
        <v>16</v>
      </c>
      <c r="H908" s="52" t="s">
        <v>29</v>
      </c>
      <c r="I908" s="52" t="s">
        <v>19</v>
      </c>
      <c r="J908" s="52" t="s">
        <v>9</v>
      </c>
      <c r="K908" s="52"/>
      <c r="L908" s="35">
        <v>1950</v>
      </c>
      <c r="M908" s="35">
        <v>10.483870967741936</v>
      </c>
      <c r="N908" s="35">
        <v>487.5</v>
      </c>
      <c r="O908" s="38" t="s">
        <v>172</v>
      </c>
      <c r="P908" s="38" t="s">
        <v>475</v>
      </c>
    </row>
    <row r="909" spans="1:16" x14ac:dyDescent="0.25">
      <c r="A909" s="52" t="s">
        <v>639</v>
      </c>
      <c r="B909" s="52" t="s">
        <v>103</v>
      </c>
      <c r="C909" s="35">
        <v>1950</v>
      </c>
      <c r="D909" s="53">
        <v>3</v>
      </c>
      <c r="E909" s="53">
        <v>113</v>
      </c>
      <c r="F909" s="52" t="s">
        <v>17</v>
      </c>
      <c r="G909" s="52" t="s">
        <v>16</v>
      </c>
      <c r="H909" s="52" t="s">
        <v>29</v>
      </c>
      <c r="I909" s="52" t="s">
        <v>19</v>
      </c>
      <c r="J909" s="52" t="s">
        <v>20</v>
      </c>
      <c r="K909" s="52"/>
      <c r="L909" s="35">
        <v>1950</v>
      </c>
      <c r="M909" s="35">
        <v>17.256637168141594</v>
      </c>
      <c r="N909" s="35">
        <v>650</v>
      </c>
      <c r="O909" s="38" t="s">
        <v>172</v>
      </c>
      <c r="P909" s="38" t="s">
        <v>474</v>
      </c>
    </row>
    <row r="910" spans="1:16" x14ac:dyDescent="0.25">
      <c r="A910" s="52" t="s">
        <v>7268</v>
      </c>
      <c r="B910" s="52" t="s">
        <v>4571</v>
      </c>
      <c r="C910" s="35">
        <v>1950</v>
      </c>
      <c r="D910" s="53">
        <v>2</v>
      </c>
      <c r="E910" s="53">
        <v>98</v>
      </c>
      <c r="F910" s="52" t="s">
        <v>17</v>
      </c>
      <c r="G910" s="52" t="s">
        <v>16</v>
      </c>
      <c r="H910" s="52" t="s">
        <v>29</v>
      </c>
      <c r="I910" s="52" t="s">
        <v>30</v>
      </c>
      <c r="J910" s="52" t="s">
        <v>9</v>
      </c>
      <c r="K910" s="52"/>
      <c r="L910" s="35">
        <v>1950</v>
      </c>
      <c r="M910" s="35">
        <v>19.897959183673468</v>
      </c>
      <c r="N910" s="35">
        <v>975</v>
      </c>
      <c r="O910" s="38" t="s">
        <v>172</v>
      </c>
      <c r="P910" s="38" t="s">
        <v>7052</v>
      </c>
    </row>
    <row r="911" spans="1:16" x14ac:dyDescent="0.25">
      <c r="A911" s="52" t="s">
        <v>915</v>
      </c>
      <c r="B911" s="52" t="s">
        <v>103</v>
      </c>
      <c r="C911" s="35">
        <v>1950</v>
      </c>
      <c r="D911" s="53">
        <v>1</v>
      </c>
      <c r="E911" s="53">
        <v>75</v>
      </c>
      <c r="F911" s="52" t="s">
        <v>35</v>
      </c>
      <c r="G911" s="52" t="s">
        <v>16</v>
      </c>
      <c r="H911" s="52" t="s">
        <v>29</v>
      </c>
      <c r="I911" s="52" t="s">
        <v>30</v>
      </c>
      <c r="J911" s="52" t="s">
        <v>20</v>
      </c>
      <c r="K911" s="52"/>
      <c r="L911" s="35">
        <v>1950</v>
      </c>
      <c r="M911" s="35">
        <v>26</v>
      </c>
      <c r="N911" s="35">
        <v>1950</v>
      </c>
      <c r="O911" s="38" t="s">
        <v>172</v>
      </c>
      <c r="P911" s="38" t="s">
        <v>160</v>
      </c>
    </row>
    <row r="912" spans="1:16" x14ac:dyDescent="0.25">
      <c r="A912" s="52" t="s">
        <v>7670</v>
      </c>
      <c r="B912" s="52" t="s">
        <v>4571</v>
      </c>
      <c r="C912" s="35">
        <v>1950</v>
      </c>
      <c r="D912" s="53">
        <v>3</v>
      </c>
      <c r="E912" s="53">
        <v>110</v>
      </c>
      <c r="F912" s="52" t="s">
        <v>35</v>
      </c>
      <c r="G912" s="52" t="s">
        <v>16</v>
      </c>
      <c r="H912" s="52" t="s">
        <v>29</v>
      </c>
      <c r="I912" s="52" t="s">
        <v>19</v>
      </c>
      <c r="J912" s="52" t="s">
        <v>20</v>
      </c>
      <c r="K912" s="52"/>
      <c r="L912" s="35">
        <v>1950</v>
      </c>
      <c r="M912" s="35">
        <v>17.727272727272727</v>
      </c>
      <c r="N912" s="35">
        <v>650</v>
      </c>
      <c r="O912" s="38" t="s">
        <v>172</v>
      </c>
      <c r="P912" s="38" t="s">
        <v>160</v>
      </c>
    </row>
    <row r="913" spans="1:16" x14ac:dyDescent="0.25">
      <c r="A913" s="52" t="s">
        <v>7076</v>
      </c>
      <c r="B913" s="52" t="s">
        <v>4571</v>
      </c>
      <c r="C913" s="35">
        <v>1950</v>
      </c>
      <c r="D913" s="53">
        <v>2</v>
      </c>
      <c r="E913" s="53">
        <v>69</v>
      </c>
      <c r="F913" s="52" t="s">
        <v>28</v>
      </c>
      <c r="G913" s="52" t="s">
        <v>16</v>
      </c>
      <c r="H913" s="52" t="s">
        <v>29</v>
      </c>
      <c r="I913" s="52" t="s">
        <v>19</v>
      </c>
      <c r="J913" s="52" t="s">
        <v>9</v>
      </c>
      <c r="K913" s="52"/>
      <c r="L913" s="35">
        <v>1950</v>
      </c>
      <c r="M913" s="35">
        <v>28.260869565217391</v>
      </c>
      <c r="N913" s="35">
        <v>975</v>
      </c>
      <c r="O913" s="38" t="s">
        <v>172</v>
      </c>
      <c r="P913" s="38" t="s">
        <v>160</v>
      </c>
    </row>
    <row r="914" spans="1:16" x14ac:dyDescent="0.25">
      <c r="A914" s="52" t="s">
        <v>625</v>
      </c>
      <c r="B914" s="52" t="s">
        <v>103</v>
      </c>
      <c r="C914" s="35">
        <v>1920</v>
      </c>
      <c r="D914" s="53">
        <v>1</v>
      </c>
      <c r="E914" s="53">
        <v>42</v>
      </c>
      <c r="F914" s="52" t="s">
        <v>17</v>
      </c>
      <c r="G914" s="52" t="s">
        <v>16</v>
      </c>
      <c r="H914" s="52" t="s">
        <v>29</v>
      </c>
      <c r="I914" s="52" t="s">
        <v>19</v>
      </c>
      <c r="J914" s="52" t="s">
        <v>20</v>
      </c>
      <c r="K914" s="52"/>
      <c r="L914" s="35">
        <v>1920</v>
      </c>
      <c r="M914" s="35">
        <v>45.714285714285715</v>
      </c>
      <c r="N914" s="35">
        <v>1920</v>
      </c>
      <c r="O914" s="38" t="s">
        <v>172</v>
      </c>
      <c r="P914" s="38" t="s">
        <v>160</v>
      </c>
    </row>
    <row r="915" spans="1:16" x14ac:dyDescent="0.25">
      <c r="A915" t="s">
        <v>982</v>
      </c>
      <c r="B915" t="s">
        <v>103</v>
      </c>
      <c r="C915" s="16">
        <v>1900</v>
      </c>
      <c r="D915" s="17">
        <v>2</v>
      </c>
      <c r="E915" s="17">
        <v>70</v>
      </c>
      <c r="F915" t="s">
        <v>56</v>
      </c>
      <c r="G915" t="s">
        <v>16</v>
      </c>
      <c r="H915" t="s">
        <v>18</v>
      </c>
      <c r="I915" t="s">
        <v>30</v>
      </c>
      <c r="J915" t="s">
        <v>20</v>
      </c>
      <c r="L915" s="16">
        <v>1900</v>
      </c>
      <c r="M915" s="16">
        <v>27.142857142857142</v>
      </c>
      <c r="N915" s="16">
        <v>950</v>
      </c>
      <c r="O915" s="1" t="s">
        <v>172</v>
      </c>
      <c r="P915" s="1" t="s">
        <v>160</v>
      </c>
    </row>
    <row r="916" spans="1:16" x14ac:dyDescent="0.25">
      <c r="A916" t="s">
        <v>676</v>
      </c>
      <c r="B916" t="s">
        <v>103</v>
      </c>
      <c r="C916" s="16">
        <v>1900</v>
      </c>
      <c r="D916" s="17">
        <v>2</v>
      </c>
      <c r="E916" s="17">
        <v>67</v>
      </c>
      <c r="F916" t="s">
        <v>41</v>
      </c>
      <c r="G916" t="s">
        <v>16</v>
      </c>
      <c r="H916" t="s">
        <v>18</v>
      </c>
      <c r="I916" t="s">
        <v>19</v>
      </c>
      <c r="J916" t="s">
        <v>20</v>
      </c>
      <c r="L916" s="16">
        <v>1900</v>
      </c>
      <c r="M916" s="16">
        <v>28.35820895522388</v>
      </c>
      <c r="N916" s="16">
        <v>950</v>
      </c>
      <c r="O916" s="1" t="s">
        <v>172</v>
      </c>
      <c r="P916" s="1" t="s">
        <v>160</v>
      </c>
    </row>
    <row r="917" spans="1:16" x14ac:dyDescent="0.25">
      <c r="A917" t="s">
        <v>677</v>
      </c>
      <c r="B917" t="s">
        <v>103</v>
      </c>
      <c r="C917" s="16">
        <v>1900</v>
      </c>
      <c r="D917" s="17">
        <v>2</v>
      </c>
      <c r="E917" s="17">
        <v>67</v>
      </c>
      <c r="F917" t="s">
        <v>41</v>
      </c>
      <c r="G917" t="s">
        <v>16</v>
      </c>
      <c r="H917" t="s">
        <v>18</v>
      </c>
      <c r="I917" t="s">
        <v>19</v>
      </c>
      <c r="J917" t="s">
        <v>20</v>
      </c>
      <c r="L917" s="16">
        <v>1900</v>
      </c>
      <c r="M917" s="16">
        <v>28.35820895522388</v>
      </c>
      <c r="N917" s="16">
        <v>950</v>
      </c>
      <c r="O917" s="1" t="s">
        <v>172</v>
      </c>
      <c r="P917" s="1" t="s">
        <v>160</v>
      </c>
    </row>
    <row r="918" spans="1:16" x14ac:dyDescent="0.25">
      <c r="A918" t="s">
        <v>7730</v>
      </c>
      <c r="B918" t="s">
        <v>4571</v>
      </c>
      <c r="C918" s="35">
        <v>1900</v>
      </c>
      <c r="D918" s="17">
        <v>4</v>
      </c>
      <c r="E918" s="17">
        <v>120</v>
      </c>
      <c r="F918" t="s">
        <v>17</v>
      </c>
      <c r="G918" t="s">
        <v>16</v>
      </c>
      <c r="H918" t="s">
        <v>18</v>
      </c>
      <c r="I918" t="s">
        <v>19</v>
      </c>
      <c r="J918" t="s">
        <v>20</v>
      </c>
      <c r="L918" s="35">
        <v>1900</v>
      </c>
      <c r="M918" s="35">
        <v>15.833333333333334</v>
      </c>
      <c r="N918" s="35">
        <v>475</v>
      </c>
      <c r="O918" s="38" t="s">
        <v>172</v>
      </c>
      <c r="P918" s="38" t="s">
        <v>160</v>
      </c>
    </row>
    <row r="919" spans="1:16" x14ac:dyDescent="0.25">
      <c r="A919" t="s">
        <v>7430</v>
      </c>
      <c r="B919" t="s">
        <v>4571</v>
      </c>
      <c r="C919" s="35">
        <v>1900</v>
      </c>
      <c r="D919" s="17">
        <v>3</v>
      </c>
      <c r="E919" s="17">
        <v>133</v>
      </c>
      <c r="F919" t="s">
        <v>56</v>
      </c>
      <c r="G919" t="s">
        <v>16</v>
      </c>
      <c r="H919" t="s">
        <v>29</v>
      </c>
      <c r="I919" t="s">
        <v>19</v>
      </c>
      <c r="J919" t="s">
        <v>9</v>
      </c>
      <c r="L919" s="35">
        <v>1900</v>
      </c>
      <c r="M919" s="35">
        <v>14.285714285714286</v>
      </c>
      <c r="N919" s="35">
        <v>633.33333333333337</v>
      </c>
      <c r="O919" s="38" t="s">
        <v>172</v>
      </c>
      <c r="P919" s="38" t="s">
        <v>4582</v>
      </c>
    </row>
    <row r="920" spans="1:16" x14ac:dyDescent="0.25">
      <c r="A920" t="s">
        <v>7433</v>
      </c>
      <c r="B920" t="s">
        <v>4571</v>
      </c>
      <c r="C920" s="35">
        <v>1900</v>
      </c>
      <c r="D920" s="17">
        <v>3</v>
      </c>
      <c r="E920" s="17">
        <v>128</v>
      </c>
      <c r="F920" t="s">
        <v>56</v>
      </c>
      <c r="G920" t="s">
        <v>16</v>
      </c>
      <c r="H920" t="s">
        <v>29</v>
      </c>
      <c r="I920" t="s">
        <v>19</v>
      </c>
      <c r="J920" t="s">
        <v>9</v>
      </c>
      <c r="L920" s="35">
        <v>1900</v>
      </c>
      <c r="M920" s="35">
        <v>14.84375</v>
      </c>
      <c r="N920" s="35">
        <v>633.33333333333337</v>
      </c>
      <c r="O920" s="38" t="s">
        <v>172</v>
      </c>
      <c r="P920" s="38" t="s">
        <v>7052</v>
      </c>
    </row>
    <row r="921" spans="1:16" x14ac:dyDescent="0.25">
      <c r="A921" t="s">
        <v>7435</v>
      </c>
      <c r="B921" t="s">
        <v>4571</v>
      </c>
      <c r="C921" s="35">
        <v>1900</v>
      </c>
      <c r="D921" s="17">
        <v>2</v>
      </c>
      <c r="E921" s="17">
        <v>125</v>
      </c>
      <c r="F921" t="s">
        <v>56</v>
      </c>
      <c r="G921" t="s">
        <v>16</v>
      </c>
      <c r="H921" t="s">
        <v>29</v>
      </c>
      <c r="I921" t="s">
        <v>19</v>
      </c>
      <c r="J921" t="s">
        <v>9</v>
      </c>
      <c r="L921" s="35">
        <v>1900</v>
      </c>
      <c r="M921" s="35">
        <v>15.2</v>
      </c>
      <c r="N921" s="35">
        <v>950</v>
      </c>
      <c r="O921" s="38" t="s">
        <v>172</v>
      </c>
      <c r="P921" s="38" t="s">
        <v>4582</v>
      </c>
    </row>
    <row r="922" spans="1:16" x14ac:dyDescent="0.25">
      <c r="A922" t="s">
        <v>844</v>
      </c>
      <c r="B922" t="s">
        <v>103</v>
      </c>
      <c r="C922" s="16">
        <v>1900</v>
      </c>
      <c r="D922" s="17">
        <v>3</v>
      </c>
      <c r="E922" s="17">
        <v>140</v>
      </c>
      <c r="F922" t="s">
        <v>43</v>
      </c>
      <c r="G922" t="s">
        <v>16</v>
      </c>
      <c r="H922" t="s">
        <v>29</v>
      </c>
      <c r="I922" t="s">
        <v>19</v>
      </c>
      <c r="J922" t="s">
        <v>20</v>
      </c>
      <c r="L922" s="16">
        <v>1900</v>
      </c>
      <c r="M922" s="16">
        <v>13.571428571428571</v>
      </c>
      <c r="N922" s="16">
        <v>633.33333333333337</v>
      </c>
      <c r="O922" s="1" t="s">
        <v>172</v>
      </c>
      <c r="P922" s="1" t="s">
        <v>160</v>
      </c>
    </row>
    <row r="923" spans="1:16" x14ac:dyDescent="0.25">
      <c r="A923" t="s">
        <v>7382</v>
      </c>
      <c r="B923" t="s">
        <v>4571</v>
      </c>
      <c r="C923" s="35">
        <v>1900</v>
      </c>
      <c r="D923" s="17">
        <v>2</v>
      </c>
      <c r="E923" s="17">
        <v>90</v>
      </c>
      <c r="F923" t="s">
        <v>52</v>
      </c>
      <c r="G923" t="s">
        <v>16</v>
      </c>
      <c r="H923" t="s">
        <v>29</v>
      </c>
      <c r="I923" t="s">
        <v>19</v>
      </c>
      <c r="J923" t="s">
        <v>9</v>
      </c>
      <c r="L923" s="35">
        <v>1900</v>
      </c>
      <c r="M923" s="35">
        <v>21.111111111111111</v>
      </c>
      <c r="N923" s="35">
        <v>950</v>
      </c>
      <c r="O923" s="38" t="s">
        <v>172</v>
      </c>
      <c r="P923" s="38" t="s">
        <v>7052</v>
      </c>
    </row>
    <row r="924" spans="1:16" x14ac:dyDescent="0.25">
      <c r="A924" t="s">
        <v>725</v>
      </c>
      <c r="B924" t="s">
        <v>103</v>
      </c>
      <c r="C924" s="16">
        <v>1900</v>
      </c>
      <c r="D924" s="17">
        <v>2</v>
      </c>
      <c r="E924" s="17">
        <v>102</v>
      </c>
      <c r="F924" t="s">
        <v>37</v>
      </c>
      <c r="G924" t="s">
        <v>16</v>
      </c>
      <c r="H924" t="s">
        <v>29</v>
      </c>
      <c r="I924" t="s">
        <v>19</v>
      </c>
      <c r="J924" t="s">
        <v>20</v>
      </c>
      <c r="L924" s="16">
        <v>1900</v>
      </c>
      <c r="M924" s="16">
        <v>18.627450980392158</v>
      </c>
      <c r="N924" s="16">
        <v>950</v>
      </c>
      <c r="O924" s="1" t="s">
        <v>172</v>
      </c>
      <c r="P924" s="1" t="s">
        <v>160</v>
      </c>
    </row>
    <row r="925" spans="1:16" x14ac:dyDescent="0.25">
      <c r="A925" s="52" t="s">
        <v>7817</v>
      </c>
      <c r="B925" s="52" t="s">
        <v>4571</v>
      </c>
      <c r="C925" s="35">
        <v>1900</v>
      </c>
      <c r="D925" s="53">
        <v>3</v>
      </c>
      <c r="E925" s="53">
        <v>120</v>
      </c>
      <c r="F925" s="52" t="s">
        <v>37</v>
      </c>
      <c r="G925" s="52" t="s">
        <v>16</v>
      </c>
      <c r="H925" s="52" t="s">
        <v>29</v>
      </c>
      <c r="I925" s="52" t="s">
        <v>19</v>
      </c>
      <c r="J925" s="52" t="s">
        <v>20</v>
      </c>
      <c r="K925" s="52"/>
      <c r="L925" s="35">
        <v>1900</v>
      </c>
      <c r="M925" s="35">
        <v>15.833333333333334</v>
      </c>
      <c r="N925" s="35">
        <v>633.33333333333337</v>
      </c>
      <c r="O925" s="38" t="s">
        <v>172</v>
      </c>
      <c r="P925" s="38" t="s">
        <v>4582</v>
      </c>
    </row>
    <row r="926" spans="1:16" x14ac:dyDescent="0.25">
      <c r="A926" s="52" t="s">
        <v>7818</v>
      </c>
      <c r="B926" s="52" t="s">
        <v>4571</v>
      </c>
      <c r="C926" s="35">
        <v>1900</v>
      </c>
      <c r="D926" s="53">
        <v>3</v>
      </c>
      <c r="E926" s="53">
        <v>110</v>
      </c>
      <c r="F926" s="52" t="s">
        <v>37</v>
      </c>
      <c r="G926" s="52" t="s">
        <v>16</v>
      </c>
      <c r="H926" s="52" t="s">
        <v>29</v>
      </c>
      <c r="I926" s="52" t="s">
        <v>19</v>
      </c>
      <c r="J926" s="52" t="s">
        <v>20</v>
      </c>
      <c r="K926" s="52"/>
      <c r="L926" s="35">
        <v>1900</v>
      </c>
      <c r="M926" s="35">
        <v>17.272727272727273</v>
      </c>
      <c r="N926" s="35">
        <v>633.33333333333337</v>
      </c>
      <c r="O926" s="38" t="s">
        <v>172</v>
      </c>
      <c r="P926" s="38" t="s">
        <v>160</v>
      </c>
    </row>
    <row r="927" spans="1:16" x14ac:dyDescent="0.25">
      <c r="A927" s="52" t="s">
        <v>7847</v>
      </c>
      <c r="B927" s="52" t="s">
        <v>4571</v>
      </c>
      <c r="C927" s="35">
        <v>1900</v>
      </c>
      <c r="D927" s="53">
        <v>2</v>
      </c>
      <c r="E927" s="53">
        <v>61</v>
      </c>
      <c r="F927" s="52" t="s">
        <v>37</v>
      </c>
      <c r="G927" s="52" t="s">
        <v>16</v>
      </c>
      <c r="H927" s="52" t="s">
        <v>29</v>
      </c>
      <c r="I927" s="52" t="s">
        <v>19</v>
      </c>
      <c r="J927" s="52" t="s">
        <v>20</v>
      </c>
      <c r="K927" s="52"/>
      <c r="L927" s="35">
        <v>1900</v>
      </c>
      <c r="M927" s="35">
        <v>31.147540983606557</v>
      </c>
      <c r="N927" s="35">
        <v>950</v>
      </c>
      <c r="O927" s="38" t="s">
        <v>172</v>
      </c>
      <c r="P927" s="38" t="s">
        <v>160</v>
      </c>
    </row>
    <row r="928" spans="1:16" x14ac:dyDescent="0.25">
      <c r="A928" s="52" t="s">
        <v>1085</v>
      </c>
      <c r="B928" s="52" t="s">
        <v>103</v>
      </c>
      <c r="C928" s="35">
        <v>1900</v>
      </c>
      <c r="D928" s="53">
        <v>3</v>
      </c>
      <c r="E928" s="53">
        <v>149</v>
      </c>
      <c r="F928" s="52" t="s">
        <v>17</v>
      </c>
      <c r="G928" s="52" t="s">
        <v>16</v>
      </c>
      <c r="H928" s="52" t="s">
        <v>29</v>
      </c>
      <c r="I928" s="52" t="s">
        <v>19</v>
      </c>
      <c r="J928" s="52" t="s">
        <v>9</v>
      </c>
      <c r="K928" s="52"/>
      <c r="L928" s="35">
        <v>1900</v>
      </c>
      <c r="M928" s="35">
        <v>12.751677852348994</v>
      </c>
      <c r="N928" s="35">
        <v>633.33333333333337</v>
      </c>
      <c r="O928" s="38" t="s">
        <v>172</v>
      </c>
      <c r="P928" s="38" t="s">
        <v>160</v>
      </c>
    </row>
    <row r="929" spans="1:16" x14ac:dyDescent="0.25">
      <c r="A929" s="52" t="s">
        <v>1103</v>
      </c>
      <c r="B929" s="52" t="s">
        <v>103</v>
      </c>
      <c r="C929" s="35">
        <v>1900</v>
      </c>
      <c r="D929" s="53">
        <v>3</v>
      </c>
      <c r="E929" s="53">
        <v>118</v>
      </c>
      <c r="F929" s="52" t="s">
        <v>17</v>
      </c>
      <c r="G929" s="52" t="s">
        <v>16</v>
      </c>
      <c r="H929" s="52" t="s">
        <v>29</v>
      </c>
      <c r="I929" s="52" t="s">
        <v>19</v>
      </c>
      <c r="J929" s="52" t="s">
        <v>9</v>
      </c>
      <c r="K929" s="52"/>
      <c r="L929" s="35">
        <v>1900</v>
      </c>
      <c r="M929" s="35">
        <v>16.101694915254239</v>
      </c>
      <c r="N929" s="35">
        <v>633.33333333333337</v>
      </c>
      <c r="O929" s="38" t="s">
        <v>172</v>
      </c>
      <c r="P929" s="38" t="s">
        <v>474</v>
      </c>
    </row>
    <row r="930" spans="1:16" x14ac:dyDescent="0.25">
      <c r="A930" s="52" t="s">
        <v>1117</v>
      </c>
      <c r="B930" s="52" t="s">
        <v>103</v>
      </c>
      <c r="C930" s="35">
        <v>1900</v>
      </c>
      <c r="D930" s="53">
        <v>3</v>
      </c>
      <c r="E930" s="53">
        <v>156</v>
      </c>
      <c r="F930" s="52" t="s">
        <v>17</v>
      </c>
      <c r="G930" s="52" t="s">
        <v>16</v>
      </c>
      <c r="H930" s="52" t="s">
        <v>29</v>
      </c>
      <c r="I930" s="52" t="s">
        <v>19</v>
      </c>
      <c r="J930" s="52" t="s">
        <v>9</v>
      </c>
      <c r="K930" s="52"/>
      <c r="L930" s="35">
        <v>1900</v>
      </c>
      <c r="M930" s="35">
        <v>12.179487179487179</v>
      </c>
      <c r="N930" s="35">
        <v>633.33333333333337</v>
      </c>
      <c r="O930" s="38" t="s">
        <v>172</v>
      </c>
      <c r="P930" s="38" t="s">
        <v>160</v>
      </c>
    </row>
    <row r="931" spans="1:16" x14ac:dyDescent="0.25">
      <c r="A931" s="52" t="s">
        <v>1133</v>
      </c>
      <c r="B931" s="52" t="s">
        <v>103</v>
      </c>
      <c r="C931" s="35">
        <v>1900</v>
      </c>
      <c r="D931" s="53">
        <v>2</v>
      </c>
      <c r="E931" s="53">
        <v>90</v>
      </c>
      <c r="F931" s="52" t="s">
        <v>17</v>
      </c>
      <c r="G931" s="52" t="s">
        <v>16</v>
      </c>
      <c r="H931" s="52" t="s">
        <v>29</v>
      </c>
      <c r="I931" s="52" t="s">
        <v>19</v>
      </c>
      <c r="J931" s="52" t="s">
        <v>9</v>
      </c>
      <c r="K931" s="52"/>
      <c r="L931" s="35">
        <v>1900</v>
      </c>
      <c r="M931" s="35">
        <v>21.111111111111111</v>
      </c>
      <c r="N931" s="35">
        <v>950</v>
      </c>
      <c r="O931" s="38" t="s">
        <v>172</v>
      </c>
      <c r="P931" s="38" t="s">
        <v>160</v>
      </c>
    </row>
    <row r="932" spans="1:16" x14ac:dyDescent="0.25">
      <c r="A932" s="52" t="s">
        <v>1144</v>
      </c>
      <c r="B932" s="52" t="s">
        <v>103</v>
      </c>
      <c r="C932" s="35">
        <v>1900</v>
      </c>
      <c r="D932" s="53">
        <v>2</v>
      </c>
      <c r="E932" s="53">
        <v>117</v>
      </c>
      <c r="F932" s="52" t="s">
        <v>17</v>
      </c>
      <c r="G932" s="52" t="s">
        <v>16</v>
      </c>
      <c r="H932" s="52" t="s">
        <v>29</v>
      </c>
      <c r="I932" s="52" t="s">
        <v>19</v>
      </c>
      <c r="J932" s="52" t="s">
        <v>9</v>
      </c>
      <c r="K932" s="52"/>
      <c r="L932" s="35">
        <v>1900</v>
      </c>
      <c r="M932" s="35">
        <v>16.239316239316238</v>
      </c>
      <c r="N932" s="35">
        <v>950</v>
      </c>
      <c r="O932" s="38" t="s">
        <v>172</v>
      </c>
      <c r="P932" s="38" t="s">
        <v>474</v>
      </c>
    </row>
    <row r="933" spans="1:16" x14ac:dyDescent="0.25">
      <c r="A933" s="52" t="s">
        <v>7724</v>
      </c>
      <c r="B933" s="52" t="s">
        <v>4571</v>
      </c>
      <c r="C933" s="35">
        <v>1900</v>
      </c>
      <c r="D933" s="53">
        <v>3</v>
      </c>
      <c r="E933" s="53">
        <v>160</v>
      </c>
      <c r="F933" s="52" t="s">
        <v>17</v>
      </c>
      <c r="G933" s="52" t="s">
        <v>16</v>
      </c>
      <c r="H933" s="52" t="s">
        <v>29</v>
      </c>
      <c r="I933" s="52" t="s">
        <v>19</v>
      </c>
      <c r="J933" s="52" t="s">
        <v>20</v>
      </c>
      <c r="K933" s="52"/>
      <c r="L933" s="35">
        <v>1900</v>
      </c>
      <c r="M933" s="35">
        <v>11.875</v>
      </c>
      <c r="N933" s="35">
        <v>633.33333333333337</v>
      </c>
      <c r="O933" s="38" t="s">
        <v>172</v>
      </c>
      <c r="P933" s="38" t="s">
        <v>7052</v>
      </c>
    </row>
    <row r="934" spans="1:16" x14ac:dyDescent="0.25">
      <c r="A934" s="52" t="s">
        <v>7192</v>
      </c>
      <c r="B934" s="52" t="s">
        <v>4571</v>
      </c>
      <c r="C934" s="35">
        <v>1900</v>
      </c>
      <c r="D934" s="53">
        <v>2</v>
      </c>
      <c r="E934" s="53">
        <v>80</v>
      </c>
      <c r="F934" s="52" t="s">
        <v>7193</v>
      </c>
      <c r="G934" s="52" t="s">
        <v>16</v>
      </c>
      <c r="H934" s="52" t="s">
        <v>29</v>
      </c>
      <c r="I934" s="52" t="s">
        <v>19</v>
      </c>
      <c r="J934" s="52" t="s">
        <v>9</v>
      </c>
      <c r="K934" s="52"/>
      <c r="L934" s="35">
        <v>1900</v>
      </c>
      <c r="M934" s="35">
        <v>23.75</v>
      </c>
      <c r="N934" s="35">
        <v>950</v>
      </c>
      <c r="O934" s="38" t="s">
        <v>172</v>
      </c>
      <c r="P934" s="38" t="s">
        <v>160</v>
      </c>
    </row>
    <row r="935" spans="1:16" x14ac:dyDescent="0.25">
      <c r="A935" s="52" t="s">
        <v>1014</v>
      </c>
      <c r="B935" s="52" t="s">
        <v>103</v>
      </c>
      <c r="C935" s="35">
        <v>1900</v>
      </c>
      <c r="D935" s="53">
        <v>2</v>
      </c>
      <c r="E935" s="53">
        <v>110</v>
      </c>
      <c r="F935" s="52" t="s">
        <v>35</v>
      </c>
      <c r="G935" s="52" t="s">
        <v>16</v>
      </c>
      <c r="H935" s="52" t="s">
        <v>29</v>
      </c>
      <c r="I935" s="52" t="s">
        <v>19</v>
      </c>
      <c r="J935" s="52" t="s">
        <v>9</v>
      </c>
      <c r="K935" s="52"/>
      <c r="L935" s="35">
        <v>1900</v>
      </c>
      <c r="M935" s="35">
        <v>17.272727272727273</v>
      </c>
      <c r="N935" s="35">
        <v>950</v>
      </c>
      <c r="O935" s="38" t="s">
        <v>172</v>
      </c>
      <c r="P935" s="38" t="s">
        <v>160</v>
      </c>
    </row>
    <row r="936" spans="1:16" x14ac:dyDescent="0.25">
      <c r="A936" s="52" t="s">
        <v>1070</v>
      </c>
      <c r="B936" s="52" t="s">
        <v>103</v>
      </c>
      <c r="C936" s="35">
        <v>1900</v>
      </c>
      <c r="D936" s="53">
        <v>3</v>
      </c>
      <c r="E936" s="53">
        <v>158</v>
      </c>
      <c r="F936" s="52" t="s">
        <v>35</v>
      </c>
      <c r="G936" s="52" t="s">
        <v>16</v>
      </c>
      <c r="H936" s="52" t="s">
        <v>29</v>
      </c>
      <c r="I936" s="52" t="s">
        <v>19</v>
      </c>
      <c r="J936" s="52" t="s">
        <v>9</v>
      </c>
      <c r="K936" s="52"/>
      <c r="L936" s="35">
        <v>1900</v>
      </c>
      <c r="M936" s="35">
        <v>12.025316455696203</v>
      </c>
      <c r="N936" s="35">
        <v>633.33333333333337</v>
      </c>
      <c r="O936" s="38" t="s">
        <v>172</v>
      </c>
      <c r="P936" s="38" t="s">
        <v>474</v>
      </c>
    </row>
    <row r="937" spans="1:16" x14ac:dyDescent="0.25">
      <c r="A937" s="52" t="s">
        <v>514</v>
      </c>
      <c r="B937" s="52" t="s">
        <v>103</v>
      </c>
      <c r="C937" s="35">
        <v>1900</v>
      </c>
      <c r="D937" s="53">
        <v>2</v>
      </c>
      <c r="E937" s="53">
        <v>98</v>
      </c>
      <c r="F937" s="52" t="s">
        <v>35</v>
      </c>
      <c r="G937" s="52" t="s">
        <v>16</v>
      </c>
      <c r="H937" s="52" t="s">
        <v>29</v>
      </c>
      <c r="I937" s="52" t="s">
        <v>19</v>
      </c>
      <c r="J937" s="52" t="s">
        <v>20</v>
      </c>
      <c r="K937" s="52"/>
      <c r="L937" s="35">
        <v>1900</v>
      </c>
      <c r="M937" s="35">
        <v>19.387755102040817</v>
      </c>
      <c r="N937" s="35">
        <v>950</v>
      </c>
      <c r="O937" s="38" t="s">
        <v>172</v>
      </c>
      <c r="P937" s="38" t="s">
        <v>160</v>
      </c>
    </row>
    <row r="938" spans="1:16" x14ac:dyDescent="0.25">
      <c r="A938" s="52" t="s">
        <v>516</v>
      </c>
      <c r="B938" s="52" t="s">
        <v>103</v>
      </c>
      <c r="C938" s="35">
        <v>1900</v>
      </c>
      <c r="D938" s="53">
        <v>1</v>
      </c>
      <c r="E938" s="53">
        <v>40</v>
      </c>
      <c r="F938" s="52" t="s">
        <v>35</v>
      </c>
      <c r="G938" s="52" t="s">
        <v>16</v>
      </c>
      <c r="H938" s="52" t="s">
        <v>29</v>
      </c>
      <c r="I938" s="52" t="s">
        <v>19</v>
      </c>
      <c r="J938" s="52" t="s">
        <v>20</v>
      </c>
      <c r="K938" s="52"/>
      <c r="L938" s="35">
        <v>1900</v>
      </c>
      <c r="M938" s="35">
        <v>47.5</v>
      </c>
      <c r="N938" s="35">
        <v>1900</v>
      </c>
      <c r="O938" s="38" t="s">
        <v>172</v>
      </c>
      <c r="P938" s="38" t="s">
        <v>160</v>
      </c>
    </row>
    <row r="939" spans="1:16" x14ac:dyDescent="0.25">
      <c r="A939" s="52" t="s">
        <v>517</v>
      </c>
      <c r="B939" s="52" t="s">
        <v>103</v>
      </c>
      <c r="C939" s="35">
        <v>1900</v>
      </c>
      <c r="D939" s="53">
        <v>1</v>
      </c>
      <c r="E939" s="53">
        <v>40</v>
      </c>
      <c r="F939" s="52" t="s">
        <v>35</v>
      </c>
      <c r="G939" s="52" t="s">
        <v>16</v>
      </c>
      <c r="H939" s="52" t="s">
        <v>29</v>
      </c>
      <c r="I939" s="52" t="s">
        <v>19</v>
      </c>
      <c r="J939" s="52" t="s">
        <v>20</v>
      </c>
      <c r="K939" s="52"/>
      <c r="L939" s="35">
        <v>1900</v>
      </c>
      <c r="M939" s="35">
        <v>47.5</v>
      </c>
      <c r="N939" s="35">
        <v>1900</v>
      </c>
      <c r="O939" s="38" t="s">
        <v>172</v>
      </c>
      <c r="P939" s="38" t="s">
        <v>160</v>
      </c>
    </row>
    <row r="940" spans="1:16" x14ac:dyDescent="0.25">
      <c r="A940" s="52" t="s">
        <v>7146</v>
      </c>
      <c r="B940" s="52" t="s">
        <v>4571</v>
      </c>
      <c r="C940" s="35">
        <v>1900</v>
      </c>
      <c r="D940" s="53">
        <v>3</v>
      </c>
      <c r="E940" s="53">
        <v>120</v>
      </c>
      <c r="F940" s="52" t="s">
        <v>35</v>
      </c>
      <c r="G940" s="52" t="s">
        <v>16</v>
      </c>
      <c r="H940" s="52" t="s">
        <v>29</v>
      </c>
      <c r="I940" s="52" t="s">
        <v>19</v>
      </c>
      <c r="J940" s="52" t="s">
        <v>9</v>
      </c>
      <c r="K940" s="52"/>
      <c r="L940" s="35">
        <v>1900</v>
      </c>
      <c r="M940" s="35">
        <v>15.833333333333334</v>
      </c>
      <c r="N940" s="35">
        <v>633.33333333333337</v>
      </c>
      <c r="O940" s="38" t="s">
        <v>172</v>
      </c>
      <c r="P940" s="38" t="s">
        <v>7052</v>
      </c>
    </row>
    <row r="941" spans="1:16" x14ac:dyDescent="0.25">
      <c r="A941" s="52" t="s">
        <v>7166</v>
      </c>
      <c r="B941" s="52" t="s">
        <v>4571</v>
      </c>
      <c r="C941" s="35">
        <v>1900</v>
      </c>
      <c r="D941" s="53">
        <v>3</v>
      </c>
      <c r="E941" s="53">
        <v>86</v>
      </c>
      <c r="F941" s="52" t="s">
        <v>35</v>
      </c>
      <c r="G941" s="52" t="s">
        <v>16</v>
      </c>
      <c r="H941" s="52" t="s">
        <v>29</v>
      </c>
      <c r="I941" s="52" t="s">
        <v>19</v>
      </c>
      <c r="J941" s="52" t="s">
        <v>9</v>
      </c>
      <c r="K941" s="52"/>
      <c r="L941" s="35">
        <v>1900</v>
      </c>
      <c r="M941" s="35">
        <v>22.093023255813954</v>
      </c>
      <c r="N941" s="35">
        <v>633.33333333333337</v>
      </c>
      <c r="O941" s="38" t="s">
        <v>172</v>
      </c>
      <c r="P941" s="38" t="s">
        <v>7052</v>
      </c>
    </row>
    <row r="942" spans="1:16" x14ac:dyDescent="0.25">
      <c r="A942" t="s">
        <v>1273</v>
      </c>
      <c r="B942" t="s">
        <v>103</v>
      </c>
      <c r="C942" s="16">
        <v>1895</v>
      </c>
      <c r="D942" s="17">
        <v>2</v>
      </c>
      <c r="E942" s="17">
        <v>115</v>
      </c>
      <c r="F942" t="s">
        <v>2803</v>
      </c>
      <c r="G942" t="s">
        <v>16</v>
      </c>
      <c r="H942" t="s">
        <v>29</v>
      </c>
      <c r="I942" t="s">
        <v>482</v>
      </c>
      <c r="J942" t="s">
        <v>9</v>
      </c>
      <c r="L942" s="16">
        <v>1895</v>
      </c>
      <c r="M942" s="16">
        <v>16.478260869565219</v>
      </c>
      <c r="N942" s="16">
        <v>947.5</v>
      </c>
      <c r="O942" s="1" t="s">
        <v>172</v>
      </c>
      <c r="P942" s="1" t="s">
        <v>474</v>
      </c>
    </row>
    <row r="943" spans="1:16" x14ac:dyDescent="0.25">
      <c r="A943" s="52" t="s">
        <v>1123</v>
      </c>
      <c r="B943" s="52" t="s">
        <v>103</v>
      </c>
      <c r="C943" s="35">
        <v>1895</v>
      </c>
      <c r="D943" s="53">
        <v>2</v>
      </c>
      <c r="E943" s="53">
        <v>78</v>
      </c>
      <c r="F943" s="52" t="s">
        <v>17</v>
      </c>
      <c r="G943" s="52" t="s">
        <v>16</v>
      </c>
      <c r="H943" s="52" t="s">
        <v>29</v>
      </c>
      <c r="I943" s="52" t="s">
        <v>19</v>
      </c>
      <c r="J943" s="52" t="s">
        <v>9</v>
      </c>
      <c r="K943" s="52"/>
      <c r="L943" s="35">
        <v>1895</v>
      </c>
      <c r="M943" s="35">
        <v>24.294871794871796</v>
      </c>
      <c r="N943" s="35">
        <v>947.5</v>
      </c>
      <c r="O943" s="38" t="s">
        <v>172</v>
      </c>
      <c r="P943" s="38" t="s">
        <v>160</v>
      </c>
    </row>
    <row r="944" spans="1:16" x14ac:dyDescent="0.25">
      <c r="A944" t="s">
        <v>7365</v>
      </c>
      <c r="B944" t="s">
        <v>4571</v>
      </c>
      <c r="C944" s="35">
        <v>1890</v>
      </c>
      <c r="D944" s="17">
        <v>3</v>
      </c>
      <c r="E944" s="17">
        <v>100</v>
      </c>
      <c r="F944" t="s">
        <v>37</v>
      </c>
      <c r="G944" t="s">
        <v>16</v>
      </c>
      <c r="H944" t="s">
        <v>29</v>
      </c>
      <c r="I944" t="s">
        <v>19</v>
      </c>
      <c r="J944" t="s">
        <v>9</v>
      </c>
      <c r="L944" s="35">
        <v>1890</v>
      </c>
      <c r="M944" s="35">
        <v>18.899999999999999</v>
      </c>
      <c r="N944" s="35">
        <v>630</v>
      </c>
      <c r="O944" s="38" t="s">
        <v>172</v>
      </c>
      <c r="P944" s="38" t="s">
        <v>160</v>
      </c>
    </row>
    <row r="945" spans="1:16" x14ac:dyDescent="0.25">
      <c r="A945" s="52" t="s">
        <v>7805</v>
      </c>
      <c r="B945" s="52" t="s">
        <v>4571</v>
      </c>
      <c r="C945" s="35">
        <v>1890</v>
      </c>
      <c r="D945" s="53">
        <v>1</v>
      </c>
      <c r="E945" s="53">
        <v>60</v>
      </c>
      <c r="F945" s="52" t="s">
        <v>41</v>
      </c>
      <c r="G945" s="52" t="s">
        <v>16</v>
      </c>
      <c r="H945" s="52" t="s">
        <v>29</v>
      </c>
      <c r="I945" s="52" t="s">
        <v>19</v>
      </c>
      <c r="J945" s="52" t="s">
        <v>20</v>
      </c>
      <c r="K945" s="52"/>
      <c r="L945" s="35">
        <v>1890</v>
      </c>
      <c r="M945" s="35">
        <v>31.5</v>
      </c>
      <c r="N945" s="35">
        <v>1890</v>
      </c>
      <c r="O945" s="38" t="s">
        <v>172</v>
      </c>
      <c r="P945" s="38" t="s">
        <v>160</v>
      </c>
    </row>
    <row r="946" spans="1:16" x14ac:dyDescent="0.25">
      <c r="A946" s="52" t="s">
        <v>7806</v>
      </c>
      <c r="B946" s="52" t="s">
        <v>4571</v>
      </c>
      <c r="C946" s="35">
        <v>1890</v>
      </c>
      <c r="D946" s="53">
        <v>1</v>
      </c>
      <c r="E946" s="53">
        <v>60</v>
      </c>
      <c r="F946" s="52" t="s">
        <v>41</v>
      </c>
      <c r="G946" s="52" t="s">
        <v>16</v>
      </c>
      <c r="H946" s="52" t="s">
        <v>29</v>
      </c>
      <c r="I946" s="52" t="s">
        <v>19</v>
      </c>
      <c r="J946" s="52" t="s">
        <v>20</v>
      </c>
      <c r="K946" s="52"/>
      <c r="L946" s="35">
        <v>1890</v>
      </c>
      <c r="M946" s="35">
        <v>31.5</v>
      </c>
      <c r="N946" s="35">
        <v>1890</v>
      </c>
      <c r="O946" s="38" t="s">
        <v>172</v>
      </c>
      <c r="P946" s="38" t="s">
        <v>160</v>
      </c>
    </row>
    <row r="947" spans="1:16" x14ac:dyDescent="0.25">
      <c r="A947" s="52" t="s">
        <v>1110</v>
      </c>
      <c r="B947" s="52" t="s">
        <v>103</v>
      </c>
      <c r="C947" s="35">
        <v>1870</v>
      </c>
      <c r="D947" s="53">
        <v>3</v>
      </c>
      <c r="E947" s="53">
        <v>126</v>
      </c>
      <c r="F947" s="52" t="s">
        <v>17</v>
      </c>
      <c r="G947" s="52" t="s">
        <v>16</v>
      </c>
      <c r="H947" s="52" t="s">
        <v>29</v>
      </c>
      <c r="I947" s="52" t="s">
        <v>19</v>
      </c>
      <c r="J947" s="52" t="s">
        <v>9</v>
      </c>
      <c r="K947" s="52"/>
      <c r="L947" s="35">
        <v>1870</v>
      </c>
      <c r="M947" s="35">
        <v>14.841269841269842</v>
      </c>
      <c r="N947" s="35">
        <v>623.33333333333337</v>
      </c>
      <c r="O947" s="38" t="s">
        <v>172</v>
      </c>
      <c r="P947" s="38" t="s">
        <v>160</v>
      </c>
    </row>
    <row r="948" spans="1:16" x14ac:dyDescent="0.25">
      <c r="A948" s="52" t="s">
        <v>554</v>
      </c>
      <c r="B948" s="52" t="s">
        <v>103</v>
      </c>
      <c r="C948" s="35">
        <v>1860</v>
      </c>
      <c r="D948" s="53">
        <v>1</v>
      </c>
      <c r="E948" s="53">
        <v>56</v>
      </c>
      <c r="F948" s="52" t="s">
        <v>35</v>
      </c>
      <c r="G948" s="52" t="s">
        <v>16</v>
      </c>
      <c r="H948" s="52" t="s">
        <v>29</v>
      </c>
      <c r="I948" s="52" t="s">
        <v>19</v>
      </c>
      <c r="J948" s="52" t="s">
        <v>20</v>
      </c>
      <c r="K948" s="52"/>
      <c r="L948" s="35">
        <v>1860</v>
      </c>
      <c r="M948" s="35">
        <v>33.214285714285715</v>
      </c>
      <c r="N948" s="35">
        <v>1860</v>
      </c>
      <c r="O948" s="38" t="s">
        <v>172</v>
      </c>
      <c r="P948" s="38" t="s">
        <v>160</v>
      </c>
    </row>
    <row r="949" spans="1:16" x14ac:dyDescent="0.25">
      <c r="A949" s="52" t="s">
        <v>7705</v>
      </c>
      <c r="B949" s="52" t="s">
        <v>4571</v>
      </c>
      <c r="C949" s="35">
        <v>1855</v>
      </c>
      <c r="D949" s="53">
        <v>1</v>
      </c>
      <c r="E949" s="53">
        <v>50</v>
      </c>
      <c r="F949" s="52" t="s">
        <v>35</v>
      </c>
      <c r="G949" s="52" t="s">
        <v>16</v>
      </c>
      <c r="H949" s="52" t="s">
        <v>29</v>
      </c>
      <c r="I949" s="52" t="s">
        <v>19</v>
      </c>
      <c r="J949" s="52" t="s">
        <v>20</v>
      </c>
      <c r="K949" s="52"/>
      <c r="L949" s="35">
        <v>1855</v>
      </c>
      <c r="M949" s="35">
        <v>37.1</v>
      </c>
      <c r="N949" s="35">
        <v>1855</v>
      </c>
      <c r="O949" s="38" t="s">
        <v>172</v>
      </c>
      <c r="P949" s="38" t="s">
        <v>4582</v>
      </c>
    </row>
    <row r="950" spans="1:16" x14ac:dyDescent="0.25">
      <c r="A950" t="s">
        <v>783</v>
      </c>
      <c r="B950" t="s">
        <v>103</v>
      </c>
      <c r="C950" s="16">
        <v>1850</v>
      </c>
      <c r="D950" s="17">
        <v>4</v>
      </c>
      <c r="E950" s="17">
        <v>80</v>
      </c>
      <c r="F950" t="s">
        <v>37</v>
      </c>
      <c r="G950" t="s">
        <v>16</v>
      </c>
      <c r="H950" t="s">
        <v>18</v>
      </c>
      <c r="I950" t="s">
        <v>19</v>
      </c>
      <c r="J950" t="s">
        <v>20</v>
      </c>
      <c r="L950" s="16">
        <v>1850</v>
      </c>
      <c r="M950" s="16">
        <v>23.125</v>
      </c>
      <c r="N950" s="16">
        <v>462.5</v>
      </c>
      <c r="O950" s="1" t="s">
        <v>172</v>
      </c>
      <c r="P950" s="1" t="s">
        <v>160</v>
      </c>
    </row>
    <row r="951" spans="1:16" x14ac:dyDescent="0.25">
      <c r="A951" t="s">
        <v>951</v>
      </c>
      <c r="B951" t="s">
        <v>103</v>
      </c>
      <c r="C951" s="16">
        <v>1850</v>
      </c>
      <c r="D951" s="17">
        <v>1</v>
      </c>
      <c r="E951" s="17">
        <v>79</v>
      </c>
      <c r="F951" t="s">
        <v>41</v>
      </c>
      <c r="G951" t="s">
        <v>16</v>
      </c>
      <c r="H951" t="s">
        <v>18</v>
      </c>
      <c r="I951" t="s">
        <v>30</v>
      </c>
      <c r="J951" t="s">
        <v>20</v>
      </c>
      <c r="L951" s="16">
        <v>1850</v>
      </c>
      <c r="M951" s="16">
        <v>23.417721518987342</v>
      </c>
      <c r="N951" s="16">
        <v>1850</v>
      </c>
      <c r="O951" s="1" t="s">
        <v>172</v>
      </c>
      <c r="P951" s="1" t="s">
        <v>160</v>
      </c>
    </row>
    <row r="952" spans="1:16" x14ac:dyDescent="0.25">
      <c r="A952" t="s">
        <v>923</v>
      </c>
      <c r="B952" t="s">
        <v>103</v>
      </c>
      <c r="C952" s="35">
        <v>1850</v>
      </c>
      <c r="D952" s="17">
        <v>1</v>
      </c>
      <c r="E952" s="17">
        <v>40</v>
      </c>
      <c r="F952" t="s">
        <v>35</v>
      </c>
      <c r="G952" t="s">
        <v>16</v>
      </c>
      <c r="H952" t="s">
        <v>18</v>
      </c>
      <c r="I952" t="s">
        <v>30</v>
      </c>
      <c r="J952" t="s">
        <v>20</v>
      </c>
      <c r="L952" s="35">
        <v>1850</v>
      </c>
      <c r="M952" s="35">
        <v>46.25</v>
      </c>
      <c r="N952" s="35">
        <v>1850</v>
      </c>
      <c r="O952" s="38" t="s">
        <v>172</v>
      </c>
      <c r="P952" s="38" t="s">
        <v>160</v>
      </c>
    </row>
    <row r="953" spans="1:16" x14ac:dyDescent="0.25">
      <c r="A953" t="s">
        <v>835</v>
      </c>
      <c r="B953" t="s">
        <v>103</v>
      </c>
      <c r="C953" s="16">
        <v>1850</v>
      </c>
      <c r="D953" s="17">
        <v>3</v>
      </c>
      <c r="E953" s="17">
        <v>80</v>
      </c>
      <c r="F953" t="s">
        <v>87</v>
      </c>
      <c r="G953" t="s">
        <v>16</v>
      </c>
      <c r="H953" t="s">
        <v>29</v>
      </c>
      <c r="I953" t="s">
        <v>19</v>
      </c>
      <c r="J953" t="s">
        <v>20</v>
      </c>
      <c r="L953" s="16">
        <v>1850</v>
      </c>
      <c r="M953" s="16">
        <v>23.125</v>
      </c>
      <c r="N953" s="16">
        <v>616.66666666666663</v>
      </c>
      <c r="O953" s="1" t="s">
        <v>172</v>
      </c>
      <c r="P953" s="1" t="s">
        <v>160</v>
      </c>
    </row>
    <row r="954" spans="1:16" x14ac:dyDescent="0.25">
      <c r="A954" t="s">
        <v>748</v>
      </c>
      <c r="B954" t="s">
        <v>103</v>
      </c>
      <c r="C954" s="16">
        <v>1850</v>
      </c>
      <c r="D954" s="17">
        <v>2</v>
      </c>
      <c r="E954" s="17">
        <v>66</v>
      </c>
      <c r="F954" t="s">
        <v>37</v>
      </c>
      <c r="G954" t="s">
        <v>16</v>
      </c>
      <c r="H954" t="s">
        <v>29</v>
      </c>
      <c r="I954" t="s">
        <v>19</v>
      </c>
      <c r="J954" t="s">
        <v>20</v>
      </c>
      <c r="L954" s="16">
        <v>1850</v>
      </c>
      <c r="M954" s="16">
        <v>28.030303030303031</v>
      </c>
      <c r="N954" s="16">
        <v>925</v>
      </c>
      <c r="O954" s="1" t="s">
        <v>172</v>
      </c>
      <c r="P954" s="1" t="s">
        <v>160</v>
      </c>
    </row>
    <row r="955" spans="1:16" x14ac:dyDescent="0.25">
      <c r="A955" s="52" t="s">
        <v>465</v>
      </c>
      <c r="B955" s="52" t="s">
        <v>104</v>
      </c>
      <c r="C955" s="35">
        <v>1850</v>
      </c>
      <c r="D955" s="53">
        <v>2</v>
      </c>
      <c r="E955" s="52">
        <v>125</v>
      </c>
      <c r="F955" s="52" t="s">
        <v>17</v>
      </c>
      <c r="G955" s="52" t="s">
        <v>16</v>
      </c>
      <c r="H955" s="52" t="s">
        <v>29</v>
      </c>
      <c r="I955" s="52" t="s">
        <v>30</v>
      </c>
      <c r="J955" s="52" t="s">
        <v>9</v>
      </c>
      <c r="K955" s="52"/>
      <c r="L955" s="56">
        <v>1850</v>
      </c>
      <c r="M955" s="56">
        <v>14.8</v>
      </c>
      <c r="N955" s="56">
        <v>925</v>
      </c>
      <c r="O955" s="52" t="s">
        <v>183</v>
      </c>
      <c r="P955" s="52" t="s">
        <v>160</v>
      </c>
    </row>
    <row r="956" spans="1:16" x14ac:dyDescent="0.25">
      <c r="A956" s="52" t="s">
        <v>7242</v>
      </c>
      <c r="B956" s="52" t="s">
        <v>4571</v>
      </c>
      <c r="C956" s="35">
        <v>1850</v>
      </c>
      <c r="D956" s="53">
        <v>2</v>
      </c>
      <c r="E956" s="53">
        <v>127</v>
      </c>
      <c r="F956" s="52" t="s">
        <v>17</v>
      </c>
      <c r="G956" s="52" t="s">
        <v>16</v>
      </c>
      <c r="H956" s="52" t="s">
        <v>29</v>
      </c>
      <c r="I956" s="52" t="s">
        <v>19</v>
      </c>
      <c r="J956" s="52" t="s">
        <v>9</v>
      </c>
      <c r="K956" s="52"/>
      <c r="L956" s="35">
        <v>1850</v>
      </c>
      <c r="M956" s="35">
        <v>14.566929133858268</v>
      </c>
      <c r="N956" s="35">
        <v>925</v>
      </c>
      <c r="O956" s="38" t="s">
        <v>172</v>
      </c>
      <c r="P956" s="38" t="s">
        <v>4582</v>
      </c>
    </row>
    <row r="957" spans="1:16" x14ac:dyDescent="0.25">
      <c r="A957" s="52" t="s">
        <v>7733</v>
      </c>
      <c r="B957" s="52" t="s">
        <v>4571</v>
      </c>
      <c r="C957" s="35">
        <v>1850</v>
      </c>
      <c r="D957" s="53">
        <v>2</v>
      </c>
      <c r="E957" s="53">
        <v>110</v>
      </c>
      <c r="F957" s="52" t="s">
        <v>17</v>
      </c>
      <c r="G957" s="52" t="s">
        <v>16</v>
      </c>
      <c r="H957" s="52" t="s">
        <v>29</v>
      </c>
      <c r="I957" s="52" t="s">
        <v>19</v>
      </c>
      <c r="J957" s="52" t="s">
        <v>20</v>
      </c>
      <c r="K957" s="52"/>
      <c r="L957" s="35">
        <v>1850</v>
      </c>
      <c r="M957" s="35">
        <v>16.818181818181817</v>
      </c>
      <c r="N957" s="35">
        <v>925</v>
      </c>
      <c r="O957" s="38" t="s">
        <v>172</v>
      </c>
      <c r="P957" s="38" t="s">
        <v>4582</v>
      </c>
    </row>
    <row r="958" spans="1:16" x14ac:dyDescent="0.25">
      <c r="A958" t="s">
        <v>7613</v>
      </c>
      <c r="B958" t="s">
        <v>4571</v>
      </c>
      <c r="C958" s="35">
        <v>1800</v>
      </c>
      <c r="D958" s="17">
        <v>3</v>
      </c>
      <c r="E958" s="17">
        <v>185</v>
      </c>
      <c r="F958" t="s">
        <v>22</v>
      </c>
      <c r="G958" t="s">
        <v>22</v>
      </c>
      <c r="H958" t="s">
        <v>23</v>
      </c>
      <c r="I958" t="s">
        <v>23</v>
      </c>
      <c r="J958" t="s">
        <v>9</v>
      </c>
      <c r="L958" s="35">
        <v>1800</v>
      </c>
      <c r="M958" s="35">
        <v>9.7297297297297298</v>
      </c>
      <c r="N958" s="35">
        <v>600</v>
      </c>
      <c r="O958" s="38" t="s">
        <v>172</v>
      </c>
      <c r="P958" s="38" t="s">
        <v>7052</v>
      </c>
    </row>
    <row r="959" spans="1:16" x14ac:dyDescent="0.25">
      <c r="A959" t="s">
        <v>7631</v>
      </c>
      <c r="B959" t="s">
        <v>4571</v>
      </c>
      <c r="C959" s="35">
        <v>1800</v>
      </c>
      <c r="D959" s="17">
        <v>2</v>
      </c>
      <c r="E959" s="17">
        <v>120</v>
      </c>
      <c r="F959" t="s">
        <v>22</v>
      </c>
      <c r="G959" t="s">
        <v>22</v>
      </c>
      <c r="H959" t="s">
        <v>23</v>
      </c>
      <c r="I959" t="s">
        <v>23</v>
      </c>
      <c r="J959" t="s">
        <v>9</v>
      </c>
      <c r="L959" s="35">
        <v>1800</v>
      </c>
      <c r="M959" s="35">
        <v>15</v>
      </c>
      <c r="N959" s="35">
        <v>900</v>
      </c>
      <c r="O959" s="38" t="s">
        <v>172</v>
      </c>
      <c r="P959" s="38" t="s">
        <v>4582</v>
      </c>
    </row>
    <row r="960" spans="1:16" x14ac:dyDescent="0.25">
      <c r="A960" t="s">
        <v>7976</v>
      </c>
      <c r="B960" t="s">
        <v>4571</v>
      </c>
      <c r="C960" s="35">
        <v>1800</v>
      </c>
      <c r="D960" s="17">
        <v>2</v>
      </c>
      <c r="E960" s="17">
        <v>80</v>
      </c>
      <c r="F960" t="s">
        <v>22</v>
      </c>
      <c r="G960" t="s">
        <v>22</v>
      </c>
      <c r="H960" t="s">
        <v>23</v>
      </c>
      <c r="I960" t="s">
        <v>23</v>
      </c>
      <c r="J960" t="s">
        <v>9</v>
      </c>
      <c r="L960" s="35">
        <v>1800</v>
      </c>
      <c r="M960" s="35">
        <v>22.5</v>
      </c>
      <c r="N960" s="35">
        <v>900</v>
      </c>
      <c r="O960" s="38" t="s">
        <v>172</v>
      </c>
      <c r="P960" s="38" t="s">
        <v>160</v>
      </c>
    </row>
    <row r="961" spans="1:16" x14ac:dyDescent="0.25">
      <c r="A961" t="s">
        <v>1289</v>
      </c>
      <c r="B961" t="s">
        <v>103</v>
      </c>
      <c r="C961" s="16">
        <v>1800</v>
      </c>
      <c r="D961" s="17">
        <v>6</v>
      </c>
      <c r="E961" s="17">
        <v>280</v>
      </c>
      <c r="F961" t="s">
        <v>22</v>
      </c>
      <c r="G961" t="s">
        <v>22</v>
      </c>
      <c r="H961" t="s">
        <v>23</v>
      </c>
      <c r="I961" t="s">
        <v>23</v>
      </c>
      <c r="J961" t="s">
        <v>9</v>
      </c>
      <c r="L961" s="16">
        <v>1800</v>
      </c>
      <c r="M961" s="16">
        <v>6.4285714285714288</v>
      </c>
      <c r="N961" s="16">
        <v>300</v>
      </c>
      <c r="O961" s="1" t="s">
        <v>172</v>
      </c>
      <c r="P961" s="1" t="s">
        <v>474</v>
      </c>
    </row>
    <row r="962" spans="1:16" x14ac:dyDescent="0.25">
      <c r="A962" t="s">
        <v>1292</v>
      </c>
      <c r="B962" t="s">
        <v>103</v>
      </c>
      <c r="C962" s="16">
        <v>1800</v>
      </c>
      <c r="D962" s="17">
        <v>3</v>
      </c>
      <c r="E962" s="17">
        <v>148</v>
      </c>
      <c r="F962" t="s">
        <v>22</v>
      </c>
      <c r="G962" t="s">
        <v>22</v>
      </c>
      <c r="H962" t="s">
        <v>23</v>
      </c>
      <c r="I962" t="s">
        <v>23</v>
      </c>
      <c r="J962" t="s">
        <v>9</v>
      </c>
      <c r="L962" s="16">
        <v>1800</v>
      </c>
      <c r="M962" s="16">
        <v>12.162162162162161</v>
      </c>
      <c r="N962" s="16">
        <v>600</v>
      </c>
      <c r="O962" s="1" t="s">
        <v>172</v>
      </c>
      <c r="P962" s="1" t="s">
        <v>474</v>
      </c>
    </row>
    <row r="963" spans="1:16" x14ac:dyDescent="0.25">
      <c r="A963" t="s">
        <v>7647</v>
      </c>
      <c r="B963" t="s">
        <v>4571</v>
      </c>
      <c r="C963" s="35">
        <v>1800</v>
      </c>
      <c r="D963" s="17">
        <v>2</v>
      </c>
      <c r="E963" s="17">
        <v>95</v>
      </c>
      <c r="F963" t="s">
        <v>8009</v>
      </c>
      <c r="G963" t="s">
        <v>16</v>
      </c>
      <c r="H963" t="s">
        <v>18</v>
      </c>
      <c r="I963" t="s">
        <v>19</v>
      </c>
      <c r="J963" t="s">
        <v>9</v>
      </c>
      <c r="L963" s="35">
        <v>1800</v>
      </c>
      <c r="M963" s="35">
        <v>18.94736842105263</v>
      </c>
      <c r="N963" s="35">
        <v>900</v>
      </c>
      <c r="O963" s="38" t="s">
        <v>172</v>
      </c>
      <c r="P963" s="38" t="s">
        <v>7052</v>
      </c>
    </row>
    <row r="964" spans="1:16" x14ac:dyDescent="0.25">
      <c r="A964" t="s">
        <v>327</v>
      </c>
      <c r="B964" t="s">
        <v>104</v>
      </c>
      <c r="C964" s="16">
        <v>1800</v>
      </c>
      <c r="D964" s="17">
        <v>4</v>
      </c>
      <c r="E964">
        <v>70</v>
      </c>
      <c r="F964" t="s">
        <v>37</v>
      </c>
      <c r="G964" t="s">
        <v>16</v>
      </c>
      <c r="H964" t="s">
        <v>18</v>
      </c>
      <c r="I964" t="s">
        <v>19</v>
      </c>
      <c r="J964" t="s">
        <v>251</v>
      </c>
      <c r="L964" s="6">
        <v>1800</v>
      </c>
      <c r="M964" s="6">
        <v>25.714285714285715</v>
      </c>
      <c r="N964" s="6">
        <v>450</v>
      </c>
      <c r="O964" t="s">
        <v>183</v>
      </c>
      <c r="P964" t="s">
        <v>160</v>
      </c>
    </row>
    <row r="965" spans="1:16" x14ac:dyDescent="0.25">
      <c r="A965" t="s">
        <v>7741</v>
      </c>
      <c r="B965" t="s">
        <v>4571</v>
      </c>
      <c r="C965" s="35">
        <v>1800</v>
      </c>
      <c r="D965" s="17">
        <v>2</v>
      </c>
      <c r="E965" s="17">
        <v>90</v>
      </c>
      <c r="F965" t="s">
        <v>17</v>
      </c>
      <c r="G965" t="s">
        <v>16</v>
      </c>
      <c r="H965" t="s">
        <v>18</v>
      </c>
      <c r="I965" t="s">
        <v>19</v>
      </c>
      <c r="J965" t="s">
        <v>20</v>
      </c>
      <c r="L965" s="35">
        <v>1800</v>
      </c>
      <c r="M965" s="35">
        <v>20</v>
      </c>
      <c r="N965" s="35">
        <v>900</v>
      </c>
      <c r="O965" s="38" t="s">
        <v>172</v>
      </c>
      <c r="P965" s="38" t="s">
        <v>160</v>
      </c>
    </row>
    <row r="966" spans="1:16" x14ac:dyDescent="0.25">
      <c r="A966" t="s">
        <v>549</v>
      </c>
      <c r="B966" t="s">
        <v>103</v>
      </c>
      <c r="C966" s="35">
        <v>1800</v>
      </c>
      <c r="D966" s="17">
        <v>2</v>
      </c>
      <c r="E966" s="17">
        <v>112</v>
      </c>
      <c r="F966" t="s">
        <v>35</v>
      </c>
      <c r="G966" t="s">
        <v>16</v>
      </c>
      <c r="H966" t="s">
        <v>18</v>
      </c>
      <c r="I966" t="s">
        <v>19</v>
      </c>
      <c r="J966" t="s">
        <v>20</v>
      </c>
      <c r="L966" s="35">
        <v>1800</v>
      </c>
      <c r="M966" s="35">
        <v>16.071428571428573</v>
      </c>
      <c r="N966" s="35">
        <v>900</v>
      </c>
      <c r="O966" s="38" t="s">
        <v>172</v>
      </c>
      <c r="P966" s="38" t="s">
        <v>160</v>
      </c>
    </row>
    <row r="967" spans="1:16" x14ac:dyDescent="0.25">
      <c r="A967" t="s">
        <v>991</v>
      </c>
      <c r="B967" t="s">
        <v>103</v>
      </c>
      <c r="C967" s="16">
        <v>1800</v>
      </c>
      <c r="D967" s="17">
        <v>2</v>
      </c>
      <c r="E967" s="17">
        <v>63</v>
      </c>
      <c r="F967" t="s">
        <v>8009</v>
      </c>
      <c r="G967" t="s">
        <v>16</v>
      </c>
      <c r="H967" t="s">
        <v>29</v>
      </c>
      <c r="I967" t="s">
        <v>30</v>
      </c>
      <c r="J967" t="s">
        <v>20</v>
      </c>
      <c r="L967" s="16">
        <v>1800</v>
      </c>
      <c r="M967" s="16">
        <v>28.571428571428573</v>
      </c>
      <c r="N967" s="16">
        <v>900</v>
      </c>
      <c r="O967" s="1" t="s">
        <v>172</v>
      </c>
      <c r="P967" s="1" t="s">
        <v>160</v>
      </c>
    </row>
    <row r="968" spans="1:16" x14ac:dyDescent="0.25">
      <c r="A968" t="s">
        <v>992</v>
      </c>
      <c r="B968" t="s">
        <v>103</v>
      </c>
      <c r="C968" s="16">
        <v>1800</v>
      </c>
      <c r="D968" s="17">
        <v>2</v>
      </c>
      <c r="E968" s="17">
        <v>63</v>
      </c>
      <c r="F968" t="s">
        <v>8009</v>
      </c>
      <c r="G968" t="s">
        <v>16</v>
      </c>
      <c r="H968" t="s">
        <v>29</v>
      </c>
      <c r="I968" t="s">
        <v>30</v>
      </c>
      <c r="J968" t="s">
        <v>20</v>
      </c>
      <c r="L968" s="16">
        <v>1800</v>
      </c>
      <c r="M968" s="16">
        <v>28.571428571428573</v>
      </c>
      <c r="N968" s="16">
        <v>900</v>
      </c>
      <c r="O968" s="1" t="s">
        <v>172</v>
      </c>
      <c r="P968" s="1" t="s">
        <v>160</v>
      </c>
    </row>
    <row r="969" spans="1:16" x14ac:dyDescent="0.25">
      <c r="A969" t="s">
        <v>269</v>
      </c>
      <c r="B969" t="s">
        <v>104</v>
      </c>
      <c r="C969" s="16">
        <v>1800</v>
      </c>
      <c r="D969" s="17">
        <v>4</v>
      </c>
      <c r="E969">
        <v>100</v>
      </c>
      <c r="F969" t="s">
        <v>56</v>
      </c>
      <c r="G969" t="s">
        <v>16</v>
      </c>
      <c r="H969" t="s">
        <v>29</v>
      </c>
      <c r="I969" t="s">
        <v>19</v>
      </c>
      <c r="J969" t="s">
        <v>251</v>
      </c>
      <c r="L969" s="6">
        <v>1800</v>
      </c>
      <c r="M969" s="6">
        <v>18</v>
      </c>
      <c r="N969" s="6">
        <v>450</v>
      </c>
      <c r="O969" t="s">
        <v>183</v>
      </c>
      <c r="P969" t="s">
        <v>160</v>
      </c>
    </row>
    <row r="970" spans="1:16" x14ac:dyDescent="0.25">
      <c r="A970" t="s">
        <v>7437</v>
      </c>
      <c r="B970" t="s">
        <v>4571</v>
      </c>
      <c r="C970" s="35">
        <v>1800</v>
      </c>
      <c r="D970" s="17">
        <v>2</v>
      </c>
      <c r="E970" s="17">
        <v>120</v>
      </c>
      <c r="F970" t="s">
        <v>56</v>
      </c>
      <c r="G970" t="s">
        <v>16</v>
      </c>
      <c r="H970" t="s">
        <v>29</v>
      </c>
      <c r="I970" t="s">
        <v>19</v>
      </c>
      <c r="J970" t="s">
        <v>9</v>
      </c>
      <c r="L970" s="35">
        <v>1800</v>
      </c>
      <c r="M970" s="35">
        <v>15</v>
      </c>
      <c r="N970" s="35">
        <v>900</v>
      </c>
      <c r="O970" s="38" t="s">
        <v>172</v>
      </c>
      <c r="P970" s="38" t="s">
        <v>4582</v>
      </c>
    </row>
    <row r="971" spans="1:16" x14ac:dyDescent="0.25">
      <c r="A971" t="s">
        <v>7439</v>
      </c>
      <c r="B971" t="s">
        <v>4571</v>
      </c>
      <c r="C971" s="35">
        <v>1800</v>
      </c>
      <c r="D971" s="17">
        <v>3</v>
      </c>
      <c r="E971" s="17">
        <v>112</v>
      </c>
      <c r="F971" t="s">
        <v>56</v>
      </c>
      <c r="G971" t="s">
        <v>16</v>
      </c>
      <c r="H971" t="s">
        <v>29</v>
      </c>
      <c r="I971" t="s">
        <v>19</v>
      </c>
      <c r="J971" t="s">
        <v>9</v>
      </c>
      <c r="L971" s="35">
        <v>1800</v>
      </c>
      <c r="M971" s="35">
        <v>16.071428571428573</v>
      </c>
      <c r="N971" s="35">
        <v>600</v>
      </c>
      <c r="O971" s="38" t="s">
        <v>172</v>
      </c>
      <c r="P971" s="38" t="s">
        <v>4582</v>
      </c>
    </row>
    <row r="972" spans="1:16" x14ac:dyDescent="0.25">
      <c r="A972" t="s">
        <v>7454</v>
      </c>
      <c r="B972" t="s">
        <v>4571</v>
      </c>
      <c r="C972" s="35">
        <v>1800</v>
      </c>
      <c r="D972" s="17">
        <v>2</v>
      </c>
      <c r="E972" s="17">
        <v>80</v>
      </c>
      <c r="F972" t="s">
        <v>56</v>
      </c>
      <c r="G972" t="s">
        <v>16</v>
      </c>
      <c r="H972" t="s">
        <v>29</v>
      </c>
      <c r="I972" t="s">
        <v>19</v>
      </c>
      <c r="J972" t="s">
        <v>9</v>
      </c>
      <c r="L972" s="35">
        <v>1800</v>
      </c>
      <c r="M972" s="35">
        <v>22.5</v>
      </c>
      <c r="N972" s="35">
        <v>900</v>
      </c>
      <c r="O972" s="38" t="s">
        <v>172</v>
      </c>
      <c r="P972" s="38" t="s">
        <v>7052</v>
      </c>
    </row>
    <row r="973" spans="1:16" x14ac:dyDescent="0.25">
      <c r="A973" t="s">
        <v>7402</v>
      </c>
      <c r="B973" t="s">
        <v>4571</v>
      </c>
      <c r="C973" s="35">
        <v>1800</v>
      </c>
      <c r="D973" s="17">
        <v>3</v>
      </c>
      <c r="E973" s="17">
        <v>123</v>
      </c>
      <c r="F973" t="s">
        <v>141</v>
      </c>
      <c r="G973" t="s">
        <v>16</v>
      </c>
      <c r="H973" t="s">
        <v>29</v>
      </c>
      <c r="I973" t="s">
        <v>30</v>
      </c>
      <c r="J973" t="s">
        <v>9</v>
      </c>
      <c r="L973" s="35">
        <v>1800</v>
      </c>
      <c r="M973" s="35">
        <v>14.634146341463415</v>
      </c>
      <c r="N973" s="35">
        <v>600</v>
      </c>
      <c r="O973" s="38" t="s">
        <v>172</v>
      </c>
      <c r="P973" s="38" t="s">
        <v>7052</v>
      </c>
    </row>
    <row r="974" spans="1:16" x14ac:dyDescent="0.25">
      <c r="A974" t="s">
        <v>7896</v>
      </c>
      <c r="B974" t="s">
        <v>4571</v>
      </c>
      <c r="C974" s="35">
        <v>1800</v>
      </c>
      <c r="D974" s="17">
        <v>2</v>
      </c>
      <c r="E974" s="17">
        <v>120</v>
      </c>
      <c r="F974" t="s">
        <v>43</v>
      </c>
      <c r="G974" t="s">
        <v>16</v>
      </c>
      <c r="H974" t="s">
        <v>29</v>
      </c>
      <c r="I974" t="s">
        <v>19</v>
      </c>
      <c r="J974" t="s">
        <v>20</v>
      </c>
      <c r="L974" s="35">
        <v>1800</v>
      </c>
      <c r="M974" s="35">
        <v>15</v>
      </c>
      <c r="N974" s="35">
        <v>900</v>
      </c>
      <c r="O974" s="38" t="s">
        <v>172</v>
      </c>
      <c r="P974" s="38" t="s">
        <v>4582</v>
      </c>
    </row>
    <row r="975" spans="1:16" x14ac:dyDescent="0.25">
      <c r="A975" t="s">
        <v>7899</v>
      </c>
      <c r="B975" t="s">
        <v>4571</v>
      </c>
      <c r="C975" s="35">
        <v>1800</v>
      </c>
      <c r="D975" s="17">
        <v>2</v>
      </c>
      <c r="E975" s="17">
        <v>85</v>
      </c>
      <c r="F975" t="s">
        <v>43</v>
      </c>
      <c r="G975" t="s">
        <v>16</v>
      </c>
      <c r="H975" t="s">
        <v>29</v>
      </c>
      <c r="I975" t="s">
        <v>19</v>
      </c>
      <c r="J975" t="s">
        <v>20</v>
      </c>
      <c r="L975" s="35">
        <v>1800</v>
      </c>
      <c r="M975" s="35">
        <v>21.176470588235293</v>
      </c>
      <c r="N975" s="35">
        <v>900</v>
      </c>
      <c r="O975" s="38" t="s">
        <v>172</v>
      </c>
      <c r="P975" s="38" t="s">
        <v>7052</v>
      </c>
    </row>
    <row r="976" spans="1:16" x14ac:dyDescent="0.25">
      <c r="A976" t="s">
        <v>7394</v>
      </c>
      <c r="B976" t="s">
        <v>4571</v>
      </c>
      <c r="C976" s="35">
        <v>1800</v>
      </c>
      <c r="D976" s="17">
        <v>3</v>
      </c>
      <c r="E976" s="17">
        <v>97</v>
      </c>
      <c r="F976" t="s">
        <v>87</v>
      </c>
      <c r="G976" t="s">
        <v>16</v>
      </c>
      <c r="H976" t="s">
        <v>29</v>
      </c>
      <c r="I976" t="s">
        <v>19</v>
      </c>
      <c r="J976" t="s">
        <v>9</v>
      </c>
      <c r="L976" s="35">
        <v>1800</v>
      </c>
      <c r="M976" s="35">
        <v>18.556701030927837</v>
      </c>
      <c r="N976" s="35">
        <v>600</v>
      </c>
      <c r="O976" s="38" t="s">
        <v>172</v>
      </c>
      <c r="P976" s="38" t="s">
        <v>160</v>
      </c>
    </row>
    <row r="977" spans="1:16" x14ac:dyDescent="0.25">
      <c r="A977" t="s">
        <v>7885</v>
      </c>
      <c r="B977" t="s">
        <v>4571</v>
      </c>
      <c r="C977" s="35">
        <v>1800</v>
      </c>
      <c r="D977" s="17">
        <v>3</v>
      </c>
      <c r="E977" s="17">
        <v>130</v>
      </c>
      <c r="F977" t="s">
        <v>87</v>
      </c>
      <c r="G977" t="s">
        <v>16</v>
      </c>
      <c r="H977" t="s">
        <v>29</v>
      </c>
      <c r="I977" t="s">
        <v>19</v>
      </c>
      <c r="J977" t="s">
        <v>20</v>
      </c>
      <c r="L977" s="35">
        <v>1800</v>
      </c>
      <c r="M977" s="35">
        <v>13.846153846153847</v>
      </c>
      <c r="N977" s="35">
        <v>600</v>
      </c>
      <c r="O977" s="38" t="s">
        <v>172</v>
      </c>
      <c r="P977" s="38" t="s">
        <v>160</v>
      </c>
    </row>
    <row r="978" spans="1:16" x14ac:dyDescent="0.25">
      <c r="A978" t="s">
        <v>797</v>
      </c>
      <c r="B978" t="s">
        <v>103</v>
      </c>
      <c r="C978" s="16">
        <v>1800</v>
      </c>
      <c r="D978" s="17">
        <v>2</v>
      </c>
      <c r="E978" s="17">
        <v>62</v>
      </c>
      <c r="F978" t="s">
        <v>52</v>
      </c>
      <c r="G978" t="s">
        <v>16</v>
      </c>
      <c r="H978" t="s">
        <v>29</v>
      </c>
      <c r="I978" t="s">
        <v>19</v>
      </c>
      <c r="J978" t="s">
        <v>20</v>
      </c>
      <c r="L978" s="16">
        <v>1800</v>
      </c>
      <c r="M978" s="16">
        <v>29.032258064516128</v>
      </c>
      <c r="N978" s="16">
        <v>900</v>
      </c>
      <c r="O978" s="1" t="s">
        <v>172</v>
      </c>
      <c r="P978" s="1" t="s">
        <v>160</v>
      </c>
    </row>
    <row r="979" spans="1:16" x14ac:dyDescent="0.25">
      <c r="A979" t="s">
        <v>7071</v>
      </c>
      <c r="B979" t="s">
        <v>4571</v>
      </c>
      <c r="C979" s="35">
        <v>1800</v>
      </c>
      <c r="D979" s="17">
        <v>3</v>
      </c>
      <c r="E979" s="17">
        <v>135</v>
      </c>
      <c r="F979" t="s">
        <v>37</v>
      </c>
      <c r="G979" t="s">
        <v>16</v>
      </c>
      <c r="H979" t="s">
        <v>29</v>
      </c>
      <c r="I979" t="s">
        <v>19</v>
      </c>
      <c r="J979" t="s">
        <v>88</v>
      </c>
      <c r="K979">
        <v>150</v>
      </c>
      <c r="L979" s="35">
        <v>1950</v>
      </c>
      <c r="M979" s="35">
        <v>14.444444444444445</v>
      </c>
      <c r="N979" s="35">
        <v>650</v>
      </c>
      <c r="O979" s="38" t="s">
        <v>172</v>
      </c>
      <c r="P979" s="38" t="s">
        <v>160</v>
      </c>
    </row>
    <row r="980" spans="1:16" x14ac:dyDescent="0.25">
      <c r="A980" t="s">
        <v>7360</v>
      </c>
      <c r="B980" t="s">
        <v>4571</v>
      </c>
      <c r="C980" s="35">
        <v>1800</v>
      </c>
      <c r="D980" s="17">
        <v>3</v>
      </c>
      <c r="E980" s="17">
        <v>120</v>
      </c>
      <c r="F980" t="s">
        <v>37</v>
      </c>
      <c r="G980" t="s">
        <v>16</v>
      </c>
      <c r="H980" t="s">
        <v>29</v>
      </c>
      <c r="I980" t="s">
        <v>19</v>
      </c>
      <c r="J980" t="s">
        <v>9</v>
      </c>
      <c r="L980" s="35">
        <v>1800</v>
      </c>
      <c r="M980" s="35">
        <v>15</v>
      </c>
      <c r="N980" s="35">
        <v>600</v>
      </c>
      <c r="O980" s="38" t="s">
        <v>172</v>
      </c>
      <c r="P980" s="38" t="s">
        <v>160</v>
      </c>
    </row>
    <row r="981" spans="1:16" x14ac:dyDescent="0.25">
      <c r="A981" s="52" t="s">
        <v>7829</v>
      </c>
      <c r="B981" s="52" t="s">
        <v>4571</v>
      </c>
      <c r="C981" s="35">
        <v>1800</v>
      </c>
      <c r="D981" s="53">
        <v>2</v>
      </c>
      <c r="E981" s="53">
        <v>90</v>
      </c>
      <c r="F981" s="52" t="s">
        <v>37</v>
      </c>
      <c r="G981" s="52" t="s">
        <v>16</v>
      </c>
      <c r="H981" s="52" t="s">
        <v>29</v>
      </c>
      <c r="I981" s="52" t="s">
        <v>19</v>
      </c>
      <c r="J981" s="52" t="s">
        <v>20</v>
      </c>
      <c r="K981" s="52"/>
      <c r="L981" s="35">
        <v>1800</v>
      </c>
      <c r="M981" s="35">
        <v>20</v>
      </c>
      <c r="N981" s="35">
        <v>900</v>
      </c>
      <c r="O981" s="38" t="s">
        <v>172</v>
      </c>
      <c r="P981" s="38" t="s">
        <v>160</v>
      </c>
    </row>
    <row r="982" spans="1:16" x14ac:dyDescent="0.25">
      <c r="A982" s="52" t="s">
        <v>7833</v>
      </c>
      <c r="B982" s="52" t="s">
        <v>4571</v>
      </c>
      <c r="C982" s="35">
        <v>1800</v>
      </c>
      <c r="D982" s="53">
        <v>2</v>
      </c>
      <c r="E982" s="53">
        <v>84</v>
      </c>
      <c r="F982" s="52" t="s">
        <v>37</v>
      </c>
      <c r="G982" s="52" t="s">
        <v>16</v>
      </c>
      <c r="H982" s="52" t="s">
        <v>29</v>
      </c>
      <c r="I982" s="52" t="s">
        <v>19</v>
      </c>
      <c r="J982" s="52" t="s">
        <v>20</v>
      </c>
      <c r="K982" s="52"/>
      <c r="L982" s="35">
        <v>1800</v>
      </c>
      <c r="M982" s="35">
        <v>21.428571428571427</v>
      </c>
      <c r="N982" s="35">
        <v>900</v>
      </c>
      <c r="O982" s="38" t="s">
        <v>172</v>
      </c>
      <c r="P982" s="38" t="s">
        <v>4582</v>
      </c>
    </row>
    <row r="983" spans="1:16" x14ac:dyDescent="0.25">
      <c r="A983" s="52" t="s">
        <v>1167</v>
      </c>
      <c r="B983" s="52" t="s">
        <v>103</v>
      </c>
      <c r="C983" s="35">
        <v>1800</v>
      </c>
      <c r="D983" s="53">
        <v>1</v>
      </c>
      <c r="E983" s="53">
        <v>83</v>
      </c>
      <c r="F983" s="52" t="s">
        <v>41</v>
      </c>
      <c r="G983" s="52" t="s">
        <v>16</v>
      </c>
      <c r="H983" s="52" t="s">
        <v>29</v>
      </c>
      <c r="I983" s="52" t="s">
        <v>19</v>
      </c>
      <c r="J983" s="52" t="s">
        <v>9</v>
      </c>
      <c r="K983" s="52"/>
      <c r="L983" s="35">
        <v>1800</v>
      </c>
      <c r="M983" s="35">
        <v>21.686746987951807</v>
      </c>
      <c r="N983" s="35">
        <v>1800</v>
      </c>
      <c r="O983" s="38" t="s">
        <v>172</v>
      </c>
      <c r="P983" s="38" t="s">
        <v>160</v>
      </c>
    </row>
    <row r="984" spans="1:16" x14ac:dyDescent="0.25">
      <c r="A984" s="52" t="s">
        <v>7050</v>
      </c>
      <c r="B984" s="52" t="s">
        <v>4571</v>
      </c>
      <c r="C984" s="35">
        <v>1800</v>
      </c>
      <c r="D984" s="53">
        <v>3</v>
      </c>
      <c r="E984" s="53">
        <v>140</v>
      </c>
      <c r="F984" s="52" t="s">
        <v>41</v>
      </c>
      <c r="G984" s="52" t="s">
        <v>16</v>
      </c>
      <c r="H984" s="52" t="s">
        <v>29</v>
      </c>
      <c r="I984" s="52" t="s">
        <v>30</v>
      </c>
      <c r="J984" s="52" t="s">
        <v>88</v>
      </c>
      <c r="K984" s="52">
        <v>50</v>
      </c>
      <c r="L984" s="35">
        <v>1850</v>
      </c>
      <c r="M984" s="35">
        <v>13.214285714285714</v>
      </c>
      <c r="N984" s="35">
        <v>616.66666666666663</v>
      </c>
      <c r="O984" s="38" t="s">
        <v>172</v>
      </c>
      <c r="P984" s="38" t="s">
        <v>4582</v>
      </c>
    </row>
    <row r="985" spans="1:16" x14ac:dyDescent="0.25">
      <c r="A985" s="52" t="s">
        <v>7065</v>
      </c>
      <c r="B985" s="52" t="s">
        <v>4571</v>
      </c>
      <c r="C985" s="35">
        <v>1800</v>
      </c>
      <c r="D985" s="53">
        <v>2</v>
      </c>
      <c r="E985" s="53">
        <v>72</v>
      </c>
      <c r="F985" s="52" t="s">
        <v>41</v>
      </c>
      <c r="G985" s="52" t="s">
        <v>16</v>
      </c>
      <c r="H985" s="52" t="s">
        <v>29</v>
      </c>
      <c r="I985" s="52" t="s">
        <v>19</v>
      </c>
      <c r="J985" s="52" t="s">
        <v>88</v>
      </c>
      <c r="K985" s="52">
        <v>100</v>
      </c>
      <c r="L985" s="35">
        <v>1900</v>
      </c>
      <c r="M985" s="35">
        <v>26.388888888888889</v>
      </c>
      <c r="N985" s="35">
        <v>950</v>
      </c>
      <c r="O985" s="38" t="s">
        <v>172</v>
      </c>
      <c r="P985" s="38" t="s">
        <v>7052</v>
      </c>
    </row>
    <row r="986" spans="1:16" x14ac:dyDescent="0.25">
      <c r="A986" s="52" t="s">
        <v>7331</v>
      </c>
      <c r="B986" s="52" t="s">
        <v>4571</v>
      </c>
      <c r="C986" s="35">
        <v>1800</v>
      </c>
      <c r="D986" s="53">
        <v>2</v>
      </c>
      <c r="E986" s="53">
        <v>100</v>
      </c>
      <c r="F986" s="52" t="s">
        <v>41</v>
      </c>
      <c r="G986" s="52" t="s">
        <v>16</v>
      </c>
      <c r="H986" s="52" t="s">
        <v>29</v>
      </c>
      <c r="I986" s="52" t="s">
        <v>19</v>
      </c>
      <c r="J986" s="52" t="s">
        <v>9</v>
      </c>
      <c r="K986" s="52"/>
      <c r="L986" s="35">
        <v>1800</v>
      </c>
      <c r="M986" s="35">
        <v>18</v>
      </c>
      <c r="N986" s="35">
        <v>900</v>
      </c>
      <c r="O986" s="38" t="s">
        <v>172</v>
      </c>
      <c r="P986" s="38" t="s">
        <v>4582</v>
      </c>
    </row>
    <row r="987" spans="1:16" x14ac:dyDescent="0.25">
      <c r="A987" s="52" t="s">
        <v>7332</v>
      </c>
      <c r="B987" s="52" t="s">
        <v>4571</v>
      </c>
      <c r="C987" s="35">
        <v>1800</v>
      </c>
      <c r="D987" s="53">
        <v>2</v>
      </c>
      <c r="E987" s="53">
        <v>100</v>
      </c>
      <c r="F987" s="52" t="s">
        <v>41</v>
      </c>
      <c r="G987" s="52" t="s">
        <v>16</v>
      </c>
      <c r="H987" s="52" t="s">
        <v>29</v>
      </c>
      <c r="I987" s="52" t="s">
        <v>19</v>
      </c>
      <c r="J987" s="52" t="s">
        <v>9</v>
      </c>
      <c r="K987" s="52"/>
      <c r="L987" s="35">
        <v>1800</v>
      </c>
      <c r="M987" s="35">
        <v>18</v>
      </c>
      <c r="N987" s="35">
        <v>900</v>
      </c>
      <c r="O987" s="38" t="s">
        <v>172</v>
      </c>
      <c r="P987" s="38" t="s">
        <v>4582</v>
      </c>
    </row>
    <row r="988" spans="1:16" x14ac:dyDescent="0.25">
      <c r="A988" s="52" t="s">
        <v>7797</v>
      </c>
      <c r="B988" s="52" t="s">
        <v>4571</v>
      </c>
      <c r="C988" s="35">
        <v>1800</v>
      </c>
      <c r="D988" s="53">
        <v>2</v>
      </c>
      <c r="E988" s="53">
        <v>80</v>
      </c>
      <c r="F988" s="52" t="s">
        <v>41</v>
      </c>
      <c r="G988" s="52" t="s">
        <v>16</v>
      </c>
      <c r="H988" s="52" t="s">
        <v>29</v>
      </c>
      <c r="I988" s="52" t="s">
        <v>19</v>
      </c>
      <c r="J988" s="52" t="s">
        <v>20</v>
      </c>
      <c r="K988" s="52"/>
      <c r="L988" s="35">
        <v>1800</v>
      </c>
      <c r="M988" s="35">
        <v>22.5</v>
      </c>
      <c r="N988" s="35">
        <v>900</v>
      </c>
      <c r="O988" s="38" t="s">
        <v>172</v>
      </c>
      <c r="P988" s="38" t="s">
        <v>160</v>
      </c>
    </row>
    <row r="989" spans="1:16" x14ac:dyDescent="0.25">
      <c r="A989" s="52" t="s">
        <v>200</v>
      </c>
      <c r="B989" s="52" t="s">
        <v>104</v>
      </c>
      <c r="C989" s="35">
        <v>1800</v>
      </c>
      <c r="D989" s="53">
        <v>3</v>
      </c>
      <c r="E989" s="52">
        <v>125</v>
      </c>
      <c r="F989" s="52" t="s">
        <v>17</v>
      </c>
      <c r="G989" s="52" t="s">
        <v>16</v>
      </c>
      <c r="H989" s="52" t="s">
        <v>29</v>
      </c>
      <c r="I989" s="52" t="s">
        <v>19</v>
      </c>
      <c r="J989" s="52" t="s">
        <v>88</v>
      </c>
      <c r="K989" s="55">
        <v>125</v>
      </c>
      <c r="L989" s="56">
        <v>1925</v>
      </c>
      <c r="M989" s="56">
        <v>15.4</v>
      </c>
      <c r="N989" s="56">
        <v>641.66666666666663</v>
      </c>
      <c r="O989" s="52" t="s">
        <v>183</v>
      </c>
      <c r="P989" s="52" t="s">
        <v>160</v>
      </c>
    </row>
    <row r="990" spans="1:16" x14ac:dyDescent="0.25">
      <c r="A990" s="52" t="s">
        <v>7239</v>
      </c>
      <c r="B990" s="52" t="s">
        <v>4571</v>
      </c>
      <c r="C990" s="35">
        <v>1800</v>
      </c>
      <c r="D990" s="53">
        <v>3</v>
      </c>
      <c r="E990" s="53">
        <v>130</v>
      </c>
      <c r="F990" s="52" t="s">
        <v>17</v>
      </c>
      <c r="G990" s="52" t="s">
        <v>16</v>
      </c>
      <c r="H990" s="52" t="s">
        <v>29</v>
      </c>
      <c r="I990" s="52" t="s">
        <v>19</v>
      </c>
      <c r="J990" s="52" t="s">
        <v>9</v>
      </c>
      <c r="K990" s="52"/>
      <c r="L990" s="35">
        <v>1800</v>
      </c>
      <c r="M990" s="35">
        <v>13.846153846153847</v>
      </c>
      <c r="N990" s="35">
        <v>600</v>
      </c>
      <c r="O990" s="38" t="s">
        <v>172</v>
      </c>
      <c r="P990" s="38" t="s">
        <v>7052</v>
      </c>
    </row>
    <row r="991" spans="1:16" x14ac:dyDescent="0.25">
      <c r="A991" s="52" t="s">
        <v>7255</v>
      </c>
      <c r="B991" s="52" t="s">
        <v>4571</v>
      </c>
      <c r="C991" s="35">
        <v>1800</v>
      </c>
      <c r="D991" s="53">
        <v>2</v>
      </c>
      <c r="E991" s="53">
        <v>120</v>
      </c>
      <c r="F991" s="52" t="s">
        <v>17</v>
      </c>
      <c r="G991" s="52" t="s">
        <v>16</v>
      </c>
      <c r="H991" s="52" t="s">
        <v>29</v>
      </c>
      <c r="I991" s="52" t="s">
        <v>19</v>
      </c>
      <c r="J991" s="52" t="s">
        <v>9</v>
      </c>
      <c r="K991" s="52"/>
      <c r="L991" s="35">
        <v>1800</v>
      </c>
      <c r="M991" s="35">
        <v>15</v>
      </c>
      <c r="N991" s="35">
        <v>900</v>
      </c>
      <c r="O991" s="38" t="s">
        <v>172</v>
      </c>
      <c r="P991" s="38" t="s">
        <v>7052</v>
      </c>
    </row>
    <row r="992" spans="1:16" x14ac:dyDescent="0.25">
      <c r="A992" s="52" t="s">
        <v>7732</v>
      </c>
      <c r="B992" s="52" t="s">
        <v>4571</v>
      </c>
      <c r="C992" s="35">
        <v>1800</v>
      </c>
      <c r="D992" s="53">
        <v>4</v>
      </c>
      <c r="E992" s="53">
        <v>117</v>
      </c>
      <c r="F992" s="52" t="s">
        <v>17</v>
      </c>
      <c r="G992" s="52" t="s">
        <v>16</v>
      </c>
      <c r="H992" s="52" t="s">
        <v>29</v>
      </c>
      <c r="I992" s="52" t="s">
        <v>19</v>
      </c>
      <c r="J992" s="52" t="s">
        <v>20</v>
      </c>
      <c r="K992" s="52"/>
      <c r="L992" s="35">
        <v>1800</v>
      </c>
      <c r="M992" s="35">
        <v>15.384615384615385</v>
      </c>
      <c r="N992" s="35">
        <v>450</v>
      </c>
      <c r="O992" s="38" t="s">
        <v>172</v>
      </c>
      <c r="P992" s="38" t="s">
        <v>160</v>
      </c>
    </row>
    <row r="993" spans="1:16" x14ac:dyDescent="0.25">
      <c r="A993" s="52" t="s">
        <v>7743</v>
      </c>
      <c r="B993" s="52" t="s">
        <v>4571</v>
      </c>
      <c r="C993" s="35">
        <v>1800</v>
      </c>
      <c r="D993" s="53">
        <v>2</v>
      </c>
      <c r="E993" s="53">
        <v>85</v>
      </c>
      <c r="F993" s="52" t="s">
        <v>17</v>
      </c>
      <c r="G993" s="52" t="s">
        <v>16</v>
      </c>
      <c r="H993" s="52" t="s">
        <v>29</v>
      </c>
      <c r="I993" s="52" t="s">
        <v>30</v>
      </c>
      <c r="J993" s="52" t="s">
        <v>20</v>
      </c>
      <c r="K993" s="52"/>
      <c r="L993" s="35">
        <v>1800</v>
      </c>
      <c r="M993" s="35">
        <v>21.176470588235293</v>
      </c>
      <c r="N993" s="35">
        <v>900</v>
      </c>
      <c r="O993" s="38" t="s">
        <v>172</v>
      </c>
      <c r="P993" s="38" t="s">
        <v>7052</v>
      </c>
    </row>
    <row r="994" spans="1:16" x14ac:dyDescent="0.25">
      <c r="A994" s="52" t="s">
        <v>1017</v>
      </c>
      <c r="B994" s="52" t="s">
        <v>103</v>
      </c>
      <c r="C994" s="35">
        <v>1800</v>
      </c>
      <c r="D994" s="53">
        <v>2</v>
      </c>
      <c r="E994" s="53">
        <v>100</v>
      </c>
      <c r="F994" s="52" t="s">
        <v>35</v>
      </c>
      <c r="G994" s="52" t="s">
        <v>16</v>
      </c>
      <c r="H994" s="52" t="s">
        <v>29</v>
      </c>
      <c r="I994" s="52" t="s">
        <v>19</v>
      </c>
      <c r="J994" s="52" t="s">
        <v>9</v>
      </c>
      <c r="K994" s="52"/>
      <c r="L994" s="35">
        <v>1800</v>
      </c>
      <c r="M994" s="35">
        <v>18</v>
      </c>
      <c r="N994" s="35">
        <v>900</v>
      </c>
      <c r="O994" s="38" t="s">
        <v>172</v>
      </c>
      <c r="P994" s="38" t="s">
        <v>160</v>
      </c>
    </row>
    <row r="995" spans="1:16" x14ac:dyDescent="0.25">
      <c r="A995" s="52" t="s">
        <v>1027</v>
      </c>
      <c r="B995" s="52" t="s">
        <v>103</v>
      </c>
      <c r="C995" s="35">
        <v>1800</v>
      </c>
      <c r="D995" s="53">
        <v>2</v>
      </c>
      <c r="E995" s="53">
        <v>90</v>
      </c>
      <c r="F995" s="52" t="s">
        <v>35</v>
      </c>
      <c r="G995" s="52" t="s">
        <v>16</v>
      </c>
      <c r="H995" s="52" t="s">
        <v>29</v>
      </c>
      <c r="I995" s="52" t="s">
        <v>19</v>
      </c>
      <c r="J995" s="52" t="s">
        <v>9</v>
      </c>
      <c r="K995" s="52"/>
      <c r="L995" s="35">
        <v>1800</v>
      </c>
      <c r="M995" s="35">
        <v>20</v>
      </c>
      <c r="N995" s="35">
        <v>900</v>
      </c>
      <c r="O995" s="38" t="s">
        <v>172</v>
      </c>
      <c r="P995" s="38" t="s">
        <v>160</v>
      </c>
    </row>
    <row r="996" spans="1:16" x14ac:dyDescent="0.25">
      <c r="A996" s="52" t="s">
        <v>7163</v>
      </c>
      <c r="B996" s="52" t="s">
        <v>4571</v>
      </c>
      <c r="C996" s="35">
        <v>1800</v>
      </c>
      <c r="D996" s="53">
        <v>2</v>
      </c>
      <c r="E996" s="53">
        <v>90</v>
      </c>
      <c r="F996" s="52" t="s">
        <v>35</v>
      </c>
      <c r="G996" s="52" t="s">
        <v>16</v>
      </c>
      <c r="H996" s="52" t="s">
        <v>29</v>
      </c>
      <c r="I996" s="52" t="s">
        <v>19</v>
      </c>
      <c r="J996" s="52" t="s">
        <v>9</v>
      </c>
      <c r="K996" s="52"/>
      <c r="L996" s="35">
        <v>1800</v>
      </c>
      <c r="M996" s="35">
        <v>20</v>
      </c>
      <c r="N996" s="35">
        <v>900</v>
      </c>
      <c r="O996" s="38" t="s">
        <v>172</v>
      </c>
      <c r="P996" s="38" t="s">
        <v>7052</v>
      </c>
    </row>
    <row r="997" spans="1:16" x14ac:dyDescent="0.25">
      <c r="A997" s="52" t="s">
        <v>7172</v>
      </c>
      <c r="B997" s="52" t="s">
        <v>4571</v>
      </c>
      <c r="C997" s="35">
        <v>1800</v>
      </c>
      <c r="D997" s="53">
        <v>2</v>
      </c>
      <c r="E997" s="53">
        <v>80</v>
      </c>
      <c r="F997" s="52" t="s">
        <v>35</v>
      </c>
      <c r="G997" s="52" t="s">
        <v>16</v>
      </c>
      <c r="H997" s="52" t="s">
        <v>29</v>
      </c>
      <c r="I997" s="52" t="s">
        <v>19</v>
      </c>
      <c r="J997" s="52" t="s">
        <v>9</v>
      </c>
      <c r="K997" s="52"/>
      <c r="L997" s="35">
        <v>1800</v>
      </c>
      <c r="M997" s="35">
        <v>22.5</v>
      </c>
      <c r="N997" s="35">
        <v>900</v>
      </c>
      <c r="O997" s="38" t="s">
        <v>172</v>
      </c>
      <c r="P997" s="38" t="s">
        <v>160</v>
      </c>
    </row>
    <row r="998" spans="1:16" x14ac:dyDescent="0.25">
      <c r="A998" s="52" t="s">
        <v>579</v>
      </c>
      <c r="B998" s="52" t="s">
        <v>103</v>
      </c>
      <c r="C998" s="35">
        <v>1790</v>
      </c>
      <c r="D998" s="53">
        <v>2</v>
      </c>
      <c r="E998" s="53">
        <v>95</v>
      </c>
      <c r="F998" s="52" t="s">
        <v>35</v>
      </c>
      <c r="G998" s="52" t="s">
        <v>16</v>
      </c>
      <c r="H998" s="52" t="s">
        <v>29</v>
      </c>
      <c r="I998" s="52" t="s">
        <v>19</v>
      </c>
      <c r="J998" s="52" t="s">
        <v>20</v>
      </c>
      <c r="K998" s="52"/>
      <c r="L998" s="35">
        <v>1790</v>
      </c>
      <c r="M998" s="35">
        <v>18.842105263157894</v>
      </c>
      <c r="N998" s="35">
        <v>895</v>
      </c>
      <c r="O998" s="38" t="s">
        <v>172</v>
      </c>
      <c r="P998" s="38" t="s">
        <v>160</v>
      </c>
    </row>
    <row r="999" spans="1:16" x14ac:dyDescent="0.25">
      <c r="A999" t="s">
        <v>1334</v>
      </c>
      <c r="B999" t="s">
        <v>103</v>
      </c>
      <c r="C999" s="16">
        <v>1750</v>
      </c>
      <c r="D999" s="17">
        <v>3</v>
      </c>
      <c r="E999" s="17">
        <v>300</v>
      </c>
      <c r="F999" t="s">
        <v>22</v>
      </c>
      <c r="G999" t="s">
        <v>22</v>
      </c>
      <c r="H999" t="s">
        <v>23</v>
      </c>
      <c r="I999" t="s">
        <v>23</v>
      </c>
      <c r="J999" t="s">
        <v>9</v>
      </c>
      <c r="L999" s="16">
        <v>1750</v>
      </c>
      <c r="M999" s="16">
        <v>5.833333333333333</v>
      </c>
      <c r="N999" s="16">
        <v>583.33333333333337</v>
      </c>
      <c r="O999" s="1" t="s">
        <v>172</v>
      </c>
      <c r="P999" s="1" t="s">
        <v>475</v>
      </c>
    </row>
    <row r="1000" spans="1:16" x14ac:dyDescent="0.25">
      <c r="A1000" t="s">
        <v>852</v>
      </c>
      <c r="B1000" t="s">
        <v>103</v>
      </c>
      <c r="C1000" s="16">
        <v>1750</v>
      </c>
      <c r="D1000" s="17">
        <v>2</v>
      </c>
      <c r="E1000" s="17">
        <v>78</v>
      </c>
      <c r="F1000" t="s">
        <v>93</v>
      </c>
      <c r="G1000" t="s">
        <v>16</v>
      </c>
      <c r="H1000" t="s">
        <v>29</v>
      </c>
      <c r="I1000" t="s">
        <v>19</v>
      </c>
      <c r="J1000" t="s">
        <v>20</v>
      </c>
      <c r="L1000" s="16">
        <v>1750</v>
      </c>
      <c r="M1000" s="16">
        <v>22.435897435897434</v>
      </c>
      <c r="N1000" s="16">
        <v>875</v>
      </c>
      <c r="O1000" s="1" t="s">
        <v>172</v>
      </c>
      <c r="P1000" s="1" t="s">
        <v>160</v>
      </c>
    </row>
    <row r="1001" spans="1:16" x14ac:dyDescent="0.25">
      <c r="A1001" t="s">
        <v>1211</v>
      </c>
      <c r="B1001" t="s">
        <v>103</v>
      </c>
      <c r="C1001" s="16">
        <v>1750</v>
      </c>
      <c r="D1001" s="17">
        <v>2</v>
      </c>
      <c r="E1001" s="17">
        <v>107</v>
      </c>
      <c r="F1001" t="s">
        <v>52</v>
      </c>
      <c r="G1001" t="s">
        <v>16</v>
      </c>
      <c r="H1001" t="s">
        <v>29</v>
      </c>
      <c r="I1001" t="s">
        <v>19</v>
      </c>
      <c r="J1001" t="s">
        <v>9</v>
      </c>
      <c r="L1001" s="16">
        <v>1750</v>
      </c>
      <c r="M1001" s="16">
        <v>16.355140186915889</v>
      </c>
      <c r="N1001" s="16">
        <v>875</v>
      </c>
      <c r="O1001" s="1" t="s">
        <v>172</v>
      </c>
      <c r="P1001" s="1" t="s">
        <v>475</v>
      </c>
    </row>
    <row r="1002" spans="1:16" x14ac:dyDescent="0.25">
      <c r="A1002" t="s">
        <v>1196</v>
      </c>
      <c r="B1002" t="s">
        <v>103</v>
      </c>
      <c r="C1002" s="16">
        <v>1750</v>
      </c>
      <c r="D1002" s="17">
        <v>4</v>
      </c>
      <c r="E1002" s="17">
        <v>116</v>
      </c>
      <c r="F1002" t="s">
        <v>37</v>
      </c>
      <c r="G1002" t="s">
        <v>16</v>
      </c>
      <c r="H1002" t="s">
        <v>29</v>
      </c>
      <c r="I1002" t="s">
        <v>19</v>
      </c>
      <c r="J1002" t="s">
        <v>9</v>
      </c>
      <c r="L1002" s="16">
        <v>1750</v>
      </c>
      <c r="M1002" s="16">
        <v>15.086206896551724</v>
      </c>
      <c r="N1002" s="16">
        <v>437.5</v>
      </c>
      <c r="O1002" s="1" t="s">
        <v>172</v>
      </c>
      <c r="P1002" s="1" t="s">
        <v>160</v>
      </c>
    </row>
    <row r="1003" spans="1:16" x14ac:dyDescent="0.25">
      <c r="A1003" t="s">
        <v>746</v>
      </c>
      <c r="B1003" t="s">
        <v>103</v>
      </c>
      <c r="C1003" s="16">
        <v>1750</v>
      </c>
      <c r="D1003" s="17">
        <v>3</v>
      </c>
      <c r="E1003" s="17">
        <v>81</v>
      </c>
      <c r="F1003" t="s">
        <v>37</v>
      </c>
      <c r="G1003" t="s">
        <v>16</v>
      </c>
      <c r="H1003" t="s">
        <v>29</v>
      </c>
      <c r="I1003" t="s">
        <v>19</v>
      </c>
      <c r="J1003" t="s">
        <v>20</v>
      </c>
      <c r="L1003" s="16">
        <v>1750</v>
      </c>
      <c r="M1003" s="16">
        <v>21.604938271604937</v>
      </c>
      <c r="N1003" s="16">
        <v>583.33333333333337</v>
      </c>
      <c r="O1003" s="1" t="s">
        <v>172</v>
      </c>
      <c r="P1003" s="1" t="s">
        <v>160</v>
      </c>
    </row>
    <row r="1004" spans="1:16" x14ac:dyDescent="0.25">
      <c r="A1004" s="52" t="s">
        <v>7811</v>
      </c>
      <c r="B1004" s="52" t="s">
        <v>4571</v>
      </c>
      <c r="C1004" s="35">
        <v>1750</v>
      </c>
      <c r="D1004" s="53">
        <v>3</v>
      </c>
      <c r="E1004" s="53">
        <v>197</v>
      </c>
      <c r="F1004" s="52" t="s">
        <v>37</v>
      </c>
      <c r="G1004" s="52" t="s">
        <v>16</v>
      </c>
      <c r="H1004" s="52" t="s">
        <v>29</v>
      </c>
      <c r="I1004" s="52" t="s">
        <v>19</v>
      </c>
      <c r="J1004" s="52" t="s">
        <v>20</v>
      </c>
      <c r="K1004" s="52"/>
      <c r="L1004" s="35">
        <v>1750</v>
      </c>
      <c r="M1004" s="35">
        <v>8.8832487309644677</v>
      </c>
      <c r="N1004" s="35">
        <v>583.33333333333337</v>
      </c>
      <c r="O1004" s="38" t="s">
        <v>172</v>
      </c>
      <c r="P1004" s="38" t="s">
        <v>4582</v>
      </c>
    </row>
    <row r="1005" spans="1:16" x14ac:dyDescent="0.25">
      <c r="A1005" s="52" t="s">
        <v>7812</v>
      </c>
      <c r="B1005" s="52" t="s">
        <v>4571</v>
      </c>
      <c r="C1005" s="35">
        <v>1750</v>
      </c>
      <c r="D1005" s="53">
        <v>4</v>
      </c>
      <c r="E1005" s="53">
        <v>160</v>
      </c>
      <c r="F1005" s="52" t="s">
        <v>37</v>
      </c>
      <c r="G1005" s="52" t="s">
        <v>16</v>
      </c>
      <c r="H1005" s="52" t="s">
        <v>29</v>
      </c>
      <c r="I1005" s="52" t="s">
        <v>19</v>
      </c>
      <c r="J1005" s="52" t="s">
        <v>20</v>
      </c>
      <c r="K1005" s="52"/>
      <c r="L1005" s="35">
        <v>1750</v>
      </c>
      <c r="M1005" s="35">
        <v>10.9375</v>
      </c>
      <c r="N1005" s="35">
        <v>437.5</v>
      </c>
      <c r="O1005" s="38" t="s">
        <v>172</v>
      </c>
      <c r="P1005" s="38" t="s">
        <v>4582</v>
      </c>
    </row>
    <row r="1006" spans="1:16" x14ac:dyDescent="0.25">
      <c r="A1006" s="52" t="s">
        <v>7819</v>
      </c>
      <c r="B1006" s="52" t="s">
        <v>4571</v>
      </c>
      <c r="C1006" s="35">
        <v>1750</v>
      </c>
      <c r="D1006" s="53">
        <v>1</v>
      </c>
      <c r="E1006" s="53">
        <v>105</v>
      </c>
      <c r="F1006" s="52" t="s">
        <v>37</v>
      </c>
      <c r="G1006" s="52" t="s">
        <v>16</v>
      </c>
      <c r="H1006" s="52" t="s">
        <v>29</v>
      </c>
      <c r="I1006" s="52" t="s">
        <v>19</v>
      </c>
      <c r="J1006" s="52" t="s">
        <v>20</v>
      </c>
      <c r="K1006" s="52"/>
      <c r="L1006" s="35">
        <v>1750</v>
      </c>
      <c r="M1006" s="35">
        <v>16.666666666666668</v>
      </c>
      <c r="N1006" s="35">
        <v>1750</v>
      </c>
      <c r="O1006" s="38" t="s">
        <v>172</v>
      </c>
      <c r="P1006" s="38" t="s">
        <v>160</v>
      </c>
    </row>
    <row r="1007" spans="1:16" x14ac:dyDescent="0.25">
      <c r="A1007" s="52" t="s">
        <v>7820</v>
      </c>
      <c r="B1007" s="52" t="s">
        <v>4571</v>
      </c>
      <c r="C1007" s="35">
        <v>1750</v>
      </c>
      <c r="D1007" s="53">
        <v>1</v>
      </c>
      <c r="E1007" s="53">
        <v>105</v>
      </c>
      <c r="F1007" s="52" t="s">
        <v>37</v>
      </c>
      <c r="G1007" s="52" t="s">
        <v>16</v>
      </c>
      <c r="H1007" s="52" t="s">
        <v>29</v>
      </c>
      <c r="I1007" s="52" t="s">
        <v>19</v>
      </c>
      <c r="J1007" s="52" t="s">
        <v>20</v>
      </c>
      <c r="K1007" s="52"/>
      <c r="L1007" s="35">
        <v>1750</v>
      </c>
      <c r="M1007" s="35">
        <v>16.666666666666668</v>
      </c>
      <c r="N1007" s="35">
        <v>1750</v>
      </c>
      <c r="O1007" s="38" t="s">
        <v>172</v>
      </c>
      <c r="P1007" s="38" t="s">
        <v>160</v>
      </c>
    </row>
    <row r="1008" spans="1:16" x14ac:dyDescent="0.25">
      <c r="A1008" s="52" t="s">
        <v>949</v>
      </c>
      <c r="B1008" s="52" t="s">
        <v>103</v>
      </c>
      <c r="C1008" s="35">
        <v>1750</v>
      </c>
      <c r="D1008" s="53">
        <v>1</v>
      </c>
      <c r="E1008" s="53">
        <v>63</v>
      </c>
      <c r="F1008" s="52" t="s">
        <v>41</v>
      </c>
      <c r="G1008" s="52" t="s">
        <v>16</v>
      </c>
      <c r="H1008" s="52" t="s">
        <v>29</v>
      </c>
      <c r="I1008" s="52" t="s">
        <v>30</v>
      </c>
      <c r="J1008" s="52" t="s">
        <v>20</v>
      </c>
      <c r="K1008" s="52"/>
      <c r="L1008" s="35">
        <v>1750</v>
      </c>
      <c r="M1008" s="35">
        <v>27.777777777777779</v>
      </c>
      <c r="N1008" s="35">
        <v>1750</v>
      </c>
      <c r="O1008" s="38" t="s">
        <v>172</v>
      </c>
      <c r="P1008" s="38" t="s">
        <v>160</v>
      </c>
    </row>
    <row r="1009" spans="1:16" x14ac:dyDescent="0.25">
      <c r="A1009" s="52" t="s">
        <v>7312</v>
      </c>
      <c r="B1009" s="52" t="s">
        <v>4571</v>
      </c>
      <c r="C1009" s="35">
        <v>1750</v>
      </c>
      <c r="D1009" s="53">
        <v>3</v>
      </c>
      <c r="E1009" s="53">
        <v>135</v>
      </c>
      <c r="F1009" s="52" t="s">
        <v>41</v>
      </c>
      <c r="G1009" s="52" t="s">
        <v>16</v>
      </c>
      <c r="H1009" s="52" t="s">
        <v>29</v>
      </c>
      <c r="I1009" s="52" t="s">
        <v>19</v>
      </c>
      <c r="J1009" s="52" t="s">
        <v>9</v>
      </c>
      <c r="K1009" s="52"/>
      <c r="L1009" s="35">
        <v>1750</v>
      </c>
      <c r="M1009" s="35">
        <v>12.962962962962964</v>
      </c>
      <c r="N1009" s="35">
        <v>583.33333333333337</v>
      </c>
      <c r="O1009" s="38" t="s">
        <v>172</v>
      </c>
      <c r="P1009" s="38" t="s">
        <v>4582</v>
      </c>
    </row>
    <row r="1010" spans="1:16" x14ac:dyDescent="0.25">
      <c r="A1010" s="52" t="s">
        <v>1143</v>
      </c>
      <c r="B1010" s="52" t="s">
        <v>103</v>
      </c>
      <c r="C1010" s="35">
        <v>1750</v>
      </c>
      <c r="D1010" s="53">
        <v>3</v>
      </c>
      <c r="E1010" s="53">
        <v>120</v>
      </c>
      <c r="F1010" s="52" t="s">
        <v>17</v>
      </c>
      <c r="G1010" s="52" t="s">
        <v>16</v>
      </c>
      <c r="H1010" s="52" t="s">
        <v>29</v>
      </c>
      <c r="I1010" s="52" t="s">
        <v>19</v>
      </c>
      <c r="J1010" s="52" t="s">
        <v>9</v>
      </c>
      <c r="K1010" s="52"/>
      <c r="L1010" s="35">
        <v>1750</v>
      </c>
      <c r="M1010" s="35">
        <v>14.583333333333334</v>
      </c>
      <c r="N1010" s="35">
        <v>583.33333333333337</v>
      </c>
      <c r="O1010" s="38" t="s">
        <v>172</v>
      </c>
      <c r="P1010" s="38" t="s">
        <v>474</v>
      </c>
    </row>
    <row r="1011" spans="1:16" x14ac:dyDescent="0.25">
      <c r="A1011" s="52" t="s">
        <v>637</v>
      </c>
      <c r="B1011" s="52" t="s">
        <v>103</v>
      </c>
      <c r="C1011" s="35">
        <v>1750</v>
      </c>
      <c r="D1011" s="53">
        <v>1</v>
      </c>
      <c r="E1011" s="53">
        <v>66</v>
      </c>
      <c r="F1011" s="52" t="s">
        <v>17</v>
      </c>
      <c r="G1011" s="52" t="s">
        <v>16</v>
      </c>
      <c r="H1011" s="52" t="s">
        <v>29</v>
      </c>
      <c r="I1011" s="52" t="s">
        <v>19</v>
      </c>
      <c r="J1011" s="52" t="s">
        <v>20</v>
      </c>
      <c r="K1011" s="52"/>
      <c r="L1011" s="35">
        <v>1750</v>
      </c>
      <c r="M1011" s="35">
        <v>26.515151515151516</v>
      </c>
      <c r="N1011" s="35">
        <v>1750</v>
      </c>
      <c r="O1011" s="38" t="s">
        <v>172</v>
      </c>
      <c r="P1011" s="38" t="s">
        <v>160</v>
      </c>
    </row>
    <row r="1012" spans="1:16" x14ac:dyDescent="0.25">
      <c r="A1012" s="52" t="s">
        <v>509</v>
      </c>
      <c r="B1012" s="52" t="s">
        <v>103</v>
      </c>
      <c r="C1012" s="35">
        <v>1750</v>
      </c>
      <c r="D1012" s="53">
        <v>1</v>
      </c>
      <c r="E1012" s="53">
        <v>65</v>
      </c>
      <c r="F1012" s="52" t="s">
        <v>478</v>
      </c>
      <c r="G1012" s="52" t="s">
        <v>16</v>
      </c>
      <c r="H1012" s="52" t="s">
        <v>29</v>
      </c>
      <c r="I1012" s="52" t="s">
        <v>19</v>
      </c>
      <c r="J1012" s="52" t="s">
        <v>20</v>
      </c>
      <c r="K1012" s="52"/>
      <c r="L1012" s="35">
        <v>1750</v>
      </c>
      <c r="M1012" s="35">
        <v>26.923076923076923</v>
      </c>
      <c r="N1012" s="35">
        <v>1750</v>
      </c>
      <c r="O1012" s="38" t="s">
        <v>172</v>
      </c>
      <c r="P1012" s="38" t="s">
        <v>160</v>
      </c>
    </row>
    <row r="1013" spans="1:16" x14ac:dyDescent="0.25">
      <c r="A1013" s="52" t="s">
        <v>7264</v>
      </c>
      <c r="B1013" s="52" t="s">
        <v>4571</v>
      </c>
      <c r="C1013" s="35">
        <v>1735</v>
      </c>
      <c r="D1013" s="53">
        <v>3</v>
      </c>
      <c r="E1013" s="53">
        <v>102</v>
      </c>
      <c r="F1013" s="52" t="s">
        <v>17</v>
      </c>
      <c r="G1013" s="52" t="s">
        <v>16</v>
      </c>
      <c r="H1013" s="52" t="s">
        <v>29</v>
      </c>
      <c r="I1013" s="52" t="s">
        <v>19</v>
      </c>
      <c r="J1013" s="52" t="s">
        <v>9</v>
      </c>
      <c r="K1013" s="52"/>
      <c r="L1013" s="35">
        <v>1735</v>
      </c>
      <c r="M1013" s="35">
        <v>17.009803921568629</v>
      </c>
      <c r="N1013" s="35">
        <v>578.33333333333337</v>
      </c>
      <c r="O1013" s="38" t="s">
        <v>172</v>
      </c>
      <c r="P1013" s="38" t="s">
        <v>160</v>
      </c>
    </row>
    <row r="1014" spans="1:16" x14ac:dyDescent="0.25">
      <c r="A1014" s="52" t="s">
        <v>670</v>
      </c>
      <c r="B1014" s="52" t="s">
        <v>103</v>
      </c>
      <c r="C1014" s="35">
        <v>1720</v>
      </c>
      <c r="D1014" s="53">
        <v>2</v>
      </c>
      <c r="E1014" s="53">
        <v>71</v>
      </c>
      <c r="F1014" s="52" t="s">
        <v>41</v>
      </c>
      <c r="G1014" s="52" t="s">
        <v>16</v>
      </c>
      <c r="H1014" s="52" t="s">
        <v>29</v>
      </c>
      <c r="I1014" s="52" t="s">
        <v>19</v>
      </c>
      <c r="J1014" s="52" t="s">
        <v>20</v>
      </c>
      <c r="K1014" s="52"/>
      <c r="L1014" s="35">
        <v>1720</v>
      </c>
      <c r="M1014" s="35">
        <v>24.225352112676056</v>
      </c>
      <c r="N1014" s="35">
        <v>860</v>
      </c>
      <c r="O1014" s="38" t="s">
        <v>172</v>
      </c>
      <c r="P1014" s="38" t="s">
        <v>160</v>
      </c>
    </row>
    <row r="1015" spans="1:16" x14ac:dyDescent="0.25">
      <c r="A1015" s="52" t="s">
        <v>7089</v>
      </c>
      <c r="B1015" s="52" t="s">
        <v>4571</v>
      </c>
      <c r="C1015" s="35">
        <v>1720</v>
      </c>
      <c r="D1015" s="53">
        <v>1</v>
      </c>
      <c r="E1015" s="53">
        <v>60</v>
      </c>
      <c r="F1015" s="52" t="s">
        <v>7086</v>
      </c>
      <c r="G1015" s="52" t="s">
        <v>16</v>
      </c>
      <c r="H1015" s="52" t="s">
        <v>29</v>
      </c>
      <c r="I1015" s="52" t="s">
        <v>19</v>
      </c>
      <c r="J1015" s="52" t="s">
        <v>9</v>
      </c>
      <c r="K1015" s="52"/>
      <c r="L1015" s="35">
        <v>1720</v>
      </c>
      <c r="M1015" s="35">
        <v>28.666666666666668</v>
      </c>
      <c r="N1015" s="35">
        <v>1720</v>
      </c>
      <c r="O1015" s="38" t="s">
        <v>172</v>
      </c>
      <c r="P1015" s="38" t="s">
        <v>160</v>
      </c>
    </row>
    <row r="1016" spans="1:16" x14ac:dyDescent="0.25">
      <c r="A1016" s="52" t="s">
        <v>7083</v>
      </c>
      <c r="B1016" s="52" t="s">
        <v>4571</v>
      </c>
      <c r="C1016" s="35">
        <v>1720</v>
      </c>
      <c r="D1016" s="53">
        <v>1</v>
      </c>
      <c r="E1016" s="53">
        <v>60</v>
      </c>
      <c r="F1016" s="52" t="s">
        <v>7040</v>
      </c>
      <c r="G1016" s="52" t="s">
        <v>16</v>
      </c>
      <c r="H1016" s="52" t="s">
        <v>29</v>
      </c>
      <c r="I1016" s="52" t="s">
        <v>19</v>
      </c>
      <c r="J1016" s="52" t="s">
        <v>9</v>
      </c>
      <c r="K1016" s="52"/>
      <c r="L1016" s="35">
        <v>1720</v>
      </c>
      <c r="M1016" s="35">
        <v>28.666666666666668</v>
      </c>
      <c r="N1016" s="35">
        <v>1720</v>
      </c>
      <c r="O1016" s="38" t="s">
        <v>172</v>
      </c>
      <c r="P1016" s="38" t="s">
        <v>160</v>
      </c>
    </row>
    <row r="1017" spans="1:16" x14ac:dyDescent="0.25">
      <c r="A1017" s="52" t="s">
        <v>7084</v>
      </c>
      <c r="B1017" s="52" t="s">
        <v>4571</v>
      </c>
      <c r="C1017" s="35">
        <v>1720</v>
      </c>
      <c r="D1017" s="53">
        <v>1</v>
      </c>
      <c r="E1017" s="53">
        <v>60</v>
      </c>
      <c r="F1017" s="52" t="s">
        <v>7040</v>
      </c>
      <c r="G1017" s="52" t="s">
        <v>16</v>
      </c>
      <c r="H1017" s="52" t="s">
        <v>29</v>
      </c>
      <c r="I1017" s="52" t="s">
        <v>19</v>
      </c>
      <c r="J1017" s="52" t="s">
        <v>9</v>
      </c>
      <c r="K1017" s="52"/>
      <c r="L1017" s="35">
        <v>1720</v>
      </c>
      <c r="M1017" s="35">
        <v>28.666666666666668</v>
      </c>
      <c r="N1017" s="35">
        <v>1720</v>
      </c>
      <c r="O1017" s="38" t="s">
        <v>172</v>
      </c>
      <c r="P1017" s="38" t="s">
        <v>160</v>
      </c>
    </row>
    <row r="1018" spans="1:16" x14ac:dyDescent="0.25">
      <c r="A1018" t="s">
        <v>1330</v>
      </c>
      <c r="B1018" t="s">
        <v>103</v>
      </c>
      <c r="C1018" s="16">
        <v>1700</v>
      </c>
      <c r="D1018" s="17">
        <v>3</v>
      </c>
      <c r="E1018" s="17">
        <v>259</v>
      </c>
      <c r="F1018" t="s">
        <v>22</v>
      </c>
      <c r="G1018" t="s">
        <v>22</v>
      </c>
      <c r="H1018" t="s">
        <v>23</v>
      </c>
      <c r="I1018" t="s">
        <v>23</v>
      </c>
      <c r="J1018" t="s">
        <v>9</v>
      </c>
      <c r="L1018" s="16">
        <v>1700</v>
      </c>
      <c r="M1018" s="16">
        <v>6.5637065637065639</v>
      </c>
      <c r="N1018" s="16">
        <v>566.66666666666663</v>
      </c>
      <c r="O1018" s="1" t="s">
        <v>172</v>
      </c>
      <c r="P1018" s="1" t="s">
        <v>475</v>
      </c>
    </row>
    <row r="1019" spans="1:16" x14ac:dyDescent="0.25">
      <c r="A1019" t="s">
        <v>997</v>
      </c>
      <c r="B1019" t="s">
        <v>103</v>
      </c>
      <c r="C1019" s="16">
        <v>1700</v>
      </c>
      <c r="D1019" s="17">
        <v>3</v>
      </c>
      <c r="E1019" s="17">
        <v>130</v>
      </c>
      <c r="F1019" t="s">
        <v>22</v>
      </c>
      <c r="G1019" t="s">
        <v>22</v>
      </c>
      <c r="H1019" t="s">
        <v>23</v>
      </c>
      <c r="I1019" t="s">
        <v>23</v>
      </c>
      <c r="J1019" t="s">
        <v>20</v>
      </c>
      <c r="L1019" s="16">
        <v>1700</v>
      </c>
      <c r="M1019" s="16">
        <v>13.076923076923077</v>
      </c>
      <c r="N1019" s="16">
        <v>566.66666666666663</v>
      </c>
      <c r="O1019" s="1" t="s">
        <v>172</v>
      </c>
      <c r="P1019" s="1" t="s">
        <v>475</v>
      </c>
    </row>
    <row r="1020" spans="1:16" x14ac:dyDescent="0.25">
      <c r="A1020" t="s">
        <v>1001</v>
      </c>
      <c r="B1020" t="s">
        <v>103</v>
      </c>
      <c r="C1020" s="16">
        <v>1700</v>
      </c>
      <c r="D1020" s="17">
        <v>4</v>
      </c>
      <c r="E1020" s="17">
        <v>200</v>
      </c>
      <c r="F1020" t="s">
        <v>22</v>
      </c>
      <c r="G1020" t="s">
        <v>22</v>
      </c>
      <c r="H1020" t="s">
        <v>23</v>
      </c>
      <c r="I1020" t="s">
        <v>23</v>
      </c>
      <c r="J1020" t="s">
        <v>20</v>
      </c>
      <c r="L1020" s="16">
        <v>1700</v>
      </c>
      <c r="M1020" s="16">
        <v>8.5</v>
      </c>
      <c r="N1020" s="16">
        <v>425</v>
      </c>
      <c r="O1020" s="1" t="s">
        <v>172</v>
      </c>
      <c r="P1020" s="1" t="s">
        <v>474</v>
      </c>
    </row>
    <row r="1021" spans="1:16" x14ac:dyDescent="0.25">
      <c r="A1021" t="s">
        <v>885</v>
      </c>
      <c r="B1021" t="s">
        <v>103</v>
      </c>
      <c r="C1021" s="16">
        <v>1700</v>
      </c>
      <c r="D1021" s="17">
        <v>1</v>
      </c>
      <c r="E1021" s="17">
        <v>61</v>
      </c>
      <c r="F1021" t="s">
        <v>56</v>
      </c>
      <c r="G1021" t="s">
        <v>16</v>
      </c>
      <c r="H1021" t="s">
        <v>18</v>
      </c>
      <c r="I1021" t="s">
        <v>19</v>
      </c>
      <c r="J1021" t="s">
        <v>20</v>
      </c>
      <c r="L1021" s="16">
        <v>1700</v>
      </c>
      <c r="M1021" s="16">
        <v>27.868852459016395</v>
      </c>
      <c r="N1021" s="16">
        <v>1700</v>
      </c>
      <c r="O1021" s="1" t="s">
        <v>172</v>
      </c>
      <c r="P1021" s="1" t="s">
        <v>160</v>
      </c>
    </row>
    <row r="1022" spans="1:16" x14ac:dyDescent="0.25">
      <c r="A1022" t="s">
        <v>7450</v>
      </c>
      <c r="B1022" t="s">
        <v>4571</v>
      </c>
      <c r="C1022" s="35">
        <v>1700</v>
      </c>
      <c r="D1022" s="17">
        <v>2</v>
      </c>
      <c r="E1022" s="17">
        <v>93</v>
      </c>
      <c r="F1022" t="s">
        <v>56</v>
      </c>
      <c r="G1022" t="s">
        <v>16</v>
      </c>
      <c r="H1022" t="s">
        <v>18</v>
      </c>
      <c r="I1022" t="s">
        <v>19</v>
      </c>
      <c r="J1022" t="s">
        <v>9</v>
      </c>
      <c r="L1022" s="35">
        <v>1700</v>
      </c>
      <c r="M1022" s="35">
        <v>18.27956989247312</v>
      </c>
      <c r="N1022" s="35">
        <v>850</v>
      </c>
      <c r="O1022" s="38" t="s">
        <v>172</v>
      </c>
      <c r="P1022" s="38" t="s">
        <v>4582</v>
      </c>
    </row>
    <row r="1023" spans="1:16" x14ac:dyDescent="0.25">
      <c r="A1023" t="s">
        <v>726</v>
      </c>
      <c r="B1023" t="s">
        <v>103</v>
      </c>
      <c r="C1023" s="16">
        <v>1700</v>
      </c>
      <c r="D1023" s="17">
        <v>1</v>
      </c>
      <c r="E1023" s="17">
        <v>42</v>
      </c>
      <c r="F1023" t="s">
        <v>37</v>
      </c>
      <c r="G1023" t="s">
        <v>16</v>
      </c>
      <c r="H1023" t="s">
        <v>18</v>
      </c>
      <c r="I1023" t="s">
        <v>19</v>
      </c>
      <c r="J1023" t="s">
        <v>20</v>
      </c>
      <c r="L1023" s="16">
        <v>1700</v>
      </c>
      <c r="M1023" s="16">
        <v>40.476190476190474</v>
      </c>
      <c r="N1023" s="16">
        <v>1700</v>
      </c>
      <c r="O1023" s="1" t="s">
        <v>172</v>
      </c>
      <c r="P1023" s="1" t="s">
        <v>160</v>
      </c>
    </row>
    <row r="1024" spans="1:16" x14ac:dyDescent="0.25">
      <c r="A1024" t="s">
        <v>7800</v>
      </c>
      <c r="B1024" t="s">
        <v>4571</v>
      </c>
      <c r="C1024" s="35">
        <v>1700</v>
      </c>
      <c r="D1024" s="17">
        <v>2</v>
      </c>
      <c r="E1024" s="17">
        <v>73</v>
      </c>
      <c r="F1024" t="s">
        <v>41</v>
      </c>
      <c r="G1024" t="s">
        <v>16</v>
      </c>
      <c r="H1024" t="s">
        <v>18</v>
      </c>
      <c r="I1024" t="s">
        <v>19</v>
      </c>
      <c r="J1024" t="s">
        <v>20</v>
      </c>
      <c r="L1024" s="35">
        <v>1700</v>
      </c>
      <c r="M1024" s="35">
        <v>23.287671232876711</v>
      </c>
      <c r="N1024" s="35">
        <v>850</v>
      </c>
      <c r="O1024" s="38" t="s">
        <v>172</v>
      </c>
      <c r="P1024" s="38" t="s">
        <v>7052</v>
      </c>
    </row>
    <row r="1025" spans="1:16" x14ac:dyDescent="0.25">
      <c r="A1025" t="s">
        <v>7292</v>
      </c>
      <c r="B1025" t="s">
        <v>4571</v>
      </c>
      <c r="C1025" s="35">
        <v>1700</v>
      </c>
      <c r="D1025" s="17">
        <v>2</v>
      </c>
      <c r="E1025" s="17">
        <v>61</v>
      </c>
      <c r="F1025" t="s">
        <v>17</v>
      </c>
      <c r="G1025" t="s">
        <v>16</v>
      </c>
      <c r="H1025" t="s">
        <v>18</v>
      </c>
      <c r="I1025" t="s">
        <v>19</v>
      </c>
      <c r="J1025" t="s">
        <v>9</v>
      </c>
      <c r="L1025" s="35">
        <v>1700</v>
      </c>
      <c r="M1025" s="35">
        <v>27.868852459016395</v>
      </c>
      <c r="N1025" s="35">
        <v>850</v>
      </c>
      <c r="O1025" s="38" t="s">
        <v>172</v>
      </c>
      <c r="P1025" s="38" t="s">
        <v>7052</v>
      </c>
    </row>
    <row r="1026" spans="1:16" x14ac:dyDescent="0.25">
      <c r="A1026" t="s">
        <v>7697</v>
      </c>
      <c r="B1026" t="s">
        <v>4571</v>
      </c>
      <c r="C1026" s="35">
        <v>1700</v>
      </c>
      <c r="D1026" s="17">
        <v>1</v>
      </c>
      <c r="E1026" s="17">
        <v>69</v>
      </c>
      <c r="F1026" t="s">
        <v>35</v>
      </c>
      <c r="G1026" t="s">
        <v>16</v>
      </c>
      <c r="H1026" t="s">
        <v>18</v>
      </c>
      <c r="I1026" t="s">
        <v>19</v>
      </c>
      <c r="J1026" t="s">
        <v>20</v>
      </c>
      <c r="L1026" s="35">
        <v>1700</v>
      </c>
      <c r="M1026" s="35">
        <v>24.637681159420289</v>
      </c>
      <c r="N1026" s="35">
        <v>1700</v>
      </c>
      <c r="O1026" s="38" t="s">
        <v>172</v>
      </c>
      <c r="P1026" s="38" t="s">
        <v>160</v>
      </c>
    </row>
    <row r="1027" spans="1:16" x14ac:dyDescent="0.25">
      <c r="A1027" t="s">
        <v>1283</v>
      </c>
      <c r="B1027" t="s">
        <v>103</v>
      </c>
      <c r="C1027" s="16">
        <v>1700</v>
      </c>
      <c r="D1027" s="17">
        <v>2</v>
      </c>
      <c r="E1027" s="17">
        <v>109</v>
      </c>
      <c r="F1027" t="s">
        <v>56</v>
      </c>
      <c r="G1027" t="s">
        <v>16</v>
      </c>
      <c r="H1027" t="s">
        <v>29</v>
      </c>
      <c r="I1027" t="s">
        <v>30</v>
      </c>
      <c r="J1027" t="s">
        <v>9</v>
      </c>
      <c r="L1027" s="16">
        <v>1700</v>
      </c>
      <c r="M1027" s="16">
        <v>15.596330275229358</v>
      </c>
      <c r="N1027" s="16">
        <v>850</v>
      </c>
      <c r="O1027" s="1" t="s">
        <v>172</v>
      </c>
      <c r="P1027" s="1" t="s">
        <v>474</v>
      </c>
    </row>
    <row r="1028" spans="1:16" x14ac:dyDescent="0.25">
      <c r="A1028" t="s">
        <v>820</v>
      </c>
      <c r="B1028" t="s">
        <v>103</v>
      </c>
      <c r="C1028" s="16">
        <v>1700</v>
      </c>
      <c r="D1028" s="17">
        <v>1</v>
      </c>
      <c r="E1028" s="17">
        <v>35</v>
      </c>
      <c r="F1028" t="s">
        <v>87</v>
      </c>
      <c r="G1028" t="s">
        <v>16</v>
      </c>
      <c r="H1028" t="s">
        <v>29</v>
      </c>
      <c r="I1028" t="s">
        <v>19</v>
      </c>
      <c r="J1028" t="s">
        <v>20</v>
      </c>
      <c r="L1028" s="16">
        <v>1700</v>
      </c>
      <c r="M1028" s="16">
        <v>48.571428571428569</v>
      </c>
      <c r="N1028" s="16">
        <v>1700</v>
      </c>
      <c r="O1028" s="1" t="s">
        <v>172</v>
      </c>
      <c r="P1028" s="1" t="s">
        <v>160</v>
      </c>
    </row>
    <row r="1029" spans="1:16" x14ac:dyDescent="0.25">
      <c r="A1029" t="s">
        <v>7392</v>
      </c>
      <c r="B1029" t="s">
        <v>4571</v>
      </c>
      <c r="C1029" s="35">
        <v>1700</v>
      </c>
      <c r="D1029" s="17">
        <v>3</v>
      </c>
      <c r="E1029" s="17">
        <v>100</v>
      </c>
      <c r="F1029" t="s">
        <v>87</v>
      </c>
      <c r="G1029" t="s">
        <v>16</v>
      </c>
      <c r="H1029" t="s">
        <v>29</v>
      </c>
      <c r="I1029" t="s">
        <v>19</v>
      </c>
      <c r="J1029" t="s">
        <v>9</v>
      </c>
      <c r="L1029" s="35">
        <v>1700</v>
      </c>
      <c r="M1029" s="35">
        <v>17</v>
      </c>
      <c r="N1029" s="35">
        <v>566.66666666666663</v>
      </c>
      <c r="O1029" s="38" t="s">
        <v>172</v>
      </c>
      <c r="P1029" s="38" t="s">
        <v>160</v>
      </c>
    </row>
    <row r="1030" spans="1:16" x14ac:dyDescent="0.25">
      <c r="A1030" t="s">
        <v>1210</v>
      </c>
      <c r="B1030" t="s">
        <v>103</v>
      </c>
      <c r="C1030" s="16">
        <v>1700</v>
      </c>
      <c r="D1030" s="17">
        <v>2</v>
      </c>
      <c r="E1030" s="17">
        <v>101</v>
      </c>
      <c r="F1030" t="s">
        <v>52</v>
      </c>
      <c r="G1030" t="s">
        <v>16</v>
      </c>
      <c r="H1030" t="s">
        <v>29</v>
      </c>
      <c r="I1030" t="s">
        <v>19</v>
      </c>
      <c r="J1030" t="s">
        <v>9</v>
      </c>
      <c r="L1030" s="16">
        <v>1700</v>
      </c>
      <c r="M1030" s="16">
        <v>16.831683168316832</v>
      </c>
      <c r="N1030" s="16">
        <v>850</v>
      </c>
      <c r="O1030" s="1" t="s">
        <v>172</v>
      </c>
      <c r="P1030" s="1" t="s">
        <v>475</v>
      </c>
    </row>
    <row r="1031" spans="1:16" x14ac:dyDescent="0.25">
      <c r="A1031" t="s">
        <v>800</v>
      </c>
      <c r="B1031" t="s">
        <v>103</v>
      </c>
      <c r="C1031" s="16">
        <v>1700</v>
      </c>
      <c r="D1031" s="17">
        <v>3</v>
      </c>
      <c r="E1031" s="17">
        <v>90</v>
      </c>
      <c r="F1031" t="s">
        <v>52</v>
      </c>
      <c r="G1031" t="s">
        <v>16</v>
      </c>
      <c r="H1031" t="s">
        <v>29</v>
      </c>
      <c r="I1031" t="s">
        <v>19</v>
      </c>
      <c r="J1031" t="s">
        <v>20</v>
      </c>
      <c r="L1031" s="16">
        <v>1700</v>
      </c>
      <c r="M1031" s="16">
        <v>18.888888888888889</v>
      </c>
      <c r="N1031" s="16">
        <v>566.66666666666663</v>
      </c>
      <c r="O1031" s="1" t="s">
        <v>172</v>
      </c>
      <c r="P1031" s="1" t="s">
        <v>160</v>
      </c>
    </row>
    <row r="1032" spans="1:16" x14ac:dyDescent="0.25">
      <c r="A1032" t="s">
        <v>965</v>
      </c>
      <c r="B1032" t="s">
        <v>103</v>
      </c>
      <c r="C1032" s="16">
        <v>1700</v>
      </c>
      <c r="D1032" s="17">
        <v>2</v>
      </c>
      <c r="E1032" s="17">
        <v>84</v>
      </c>
      <c r="F1032" t="s">
        <v>52</v>
      </c>
      <c r="G1032" t="s">
        <v>16</v>
      </c>
      <c r="H1032" t="s">
        <v>29</v>
      </c>
      <c r="I1032" t="s">
        <v>30</v>
      </c>
      <c r="J1032" t="s">
        <v>20</v>
      </c>
      <c r="L1032" s="16">
        <v>1700</v>
      </c>
      <c r="M1032" s="16">
        <v>20.238095238095237</v>
      </c>
      <c r="N1032" s="16">
        <v>850</v>
      </c>
      <c r="O1032" s="1" t="s">
        <v>172</v>
      </c>
      <c r="P1032" s="1" t="s">
        <v>160</v>
      </c>
    </row>
    <row r="1033" spans="1:16" x14ac:dyDescent="0.25">
      <c r="A1033" t="s">
        <v>7381</v>
      </c>
      <c r="B1033" t="s">
        <v>4571</v>
      </c>
      <c r="C1033" s="35">
        <v>1700</v>
      </c>
      <c r="D1033" s="17">
        <v>3</v>
      </c>
      <c r="E1033" s="17">
        <v>104</v>
      </c>
      <c r="F1033" t="s">
        <v>52</v>
      </c>
      <c r="G1033" t="s">
        <v>16</v>
      </c>
      <c r="H1033" t="s">
        <v>29</v>
      </c>
      <c r="I1033" t="s">
        <v>19</v>
      </c>
      <c r="J1033" t="s">
        <v>9</v>
      </c>
      <c r="L1033" s="35">
        <v>1700</v>
      </c>
      <c r="M1033" s="35">
        <v>16.346153846153847</v>
      </c>
      <c r="N1033" s="35">
        <v>566.66666666666663</v>
      </c>
      <c r="O1033" s="38" t="s">
        <v>172</v>
      </c>
      <c r="P1033" s="38" t="s">
        <v>160</v>
      </c>
    </row>
    <row r="1034" spans="1:16" x14ac:dyDescent="0.25">
      <c r="A1034" t="s">
        <v>7865</v>
      </c>
      <c r="B1034" t="s">
        <v>4571</v>
      </c>
      <c r="C1034" s="35">
        <v>1700</v>
      </c>
      <c r="D1034" s="17">
        <v>2</v>
      </c>
      <c r="E1034" s="17">
        <v>102</v>
      </c>
      <c r="F1034" t="s">
        <v>52</v>
      </c>
      <c r="G1034" t="s">
        <v>16</v>
      </c>
      <c r="H1034" t="s">
        <v>29</v>
      </c>
      <c r="I1034" t="s">
        <v>19</v>
      </c>
      <c r="J1034" t="s">
        <v>20</v>
      </c>
      <c r="L1034" s="35">
        <v>1700</v>
      </c>
      <c r="M1034" s="35">
        <v>16.666666666666668</v>
      </c>
      <c r="N1034" s="35">
        <v>850</v>
      </c>
      <c r="O1034" s="38" t="s">
        <v>172</v>
      </c>
      <c r="P1034" s="38" t="s">
        <v>7052</v>
      </c>
    </row>
    <row r="1035" spans="1:16" x14ac:dyDescent="0.25">
      <c r="A1035" s="52" t="s">
        <v>7823</v>
      </c>
      <c r="B1035" s="52" t="s">
        <v>4571</v>
      </c>
      <c r="C1035" s="35">
        <v>1700</v>
      </c>
      <c r="D1035" s="53">
        <v>2</v>
      </c>
      <c r="E1035" s="53">
        <v>100</v>
      </c>
      <c r="F1035" s="52" t="s">
        <v>37</v>
      </c>
      <c r="G1035" s="52" t="s">
        <v>16</v>
      </c>
      <c r="H1035" s="52" t="s">
        <v>29</v>
      </c>
      <c r="I1035" s="52" t="s">
        <v>19</v>
      </c>
      <c r="J1035" s="52" t="s">
        <v>20</v>
      </c>
      <c r="K1035" s="52"/>
      <c r="L1035" s="35">
        <v>1700</v>
      </c>
      <c r="M1035" s="35">
        <v>17</v>
      </c>
      <c r="N1035" s="35">
        <v>850</v>
      </c>
      <c r="O1035" s="38" t="s">
        <v>172</v>
      </c>
      <c r="P1035" s="38" t="s">
        <v>160</v>
      </c>
    </row>
    <row r="1036" spans="1:16" x14ac:dyDescent="0.25">
      <c r="A1036" s="52" t="s">
        <v>1149</v>
      </c>
      <c r="B1036" s="52" t="s">
        <v>103</v>
      </c>
      <c r="C1036" s="35">
        <v>1700</v>
      </c>
      <c r="D1036" s="53">
        <v>3</v>
      </c>
      <c r="E1036" s="53">
        <v>185</v>
      </c>
      <c r="F1036" s="52" t="s">
        <v>41</v>
      </c>
      <c r="G1036" s="52" t="s">
        <v>16</v>
      </c>
      <c r="H1036" s="52" t="s">
        <v>29</v>
      </c>
      <c r="I1036" s="52" t="s">
        <v>19</v>
      </c>
      <c r="J1036" s="52" t="s">
        <v>9</v>
      </c>
      <c r="K1036" s="52"/>
      <c r="L1036" s="35">
        <v>1700</v>
      </c>
      <c r="M1036" s="35">
        <v>9.1891891891891895</v>
      </c>
      <c r="N1036" s="35">
        <v>566.66666666666663</v>
      </c>
      <c r="O1036" s="38" t="s">
        <v>172</v>
      </c>
      <c r="P1036" s="38" t="s">
        <v>475</v>
      </c>
    </row>
    <row r="1037" spans="1:16" x14ac:dyDescent="0.25">
      <c r="A1037" s="52" t="s">
        <v>1086</v>
      </c>
      <c r="B1037" s="52" t="s">
        <v>103</v>
      </c>
      <c r="C1037" s="35">
        <v>1700</v>
      </c>
      <c r="D1037" s="53">
        <v>1</v>
      </c>
      <c r="E1037" s="53">
        <v>123</v>
      </c>
      <c r="F1037" s="52" t="s">
        <v>17</v>
      </c>
      <c r="G1037" s="52" t="s">
        <v>16</v>
      </c>
      <c r="H1037" s="52" t="s">
        <v>29</v>
      </c>
      <c r="I1037" s="52" t="s">
        <v>19</v>
      </c>
      <c r="J1037" s="52" t="s">
        <v>9</v>
      </c>
      <c r="K1037" s="52"/>
      <c r="L1037" s="35">
        <v>1700</v>
      </c>
      <c r="M1037" s="35">
        <v>13.821138211382113</v>
      </c>
      <c r="N1037" s="35">
        <v>1700</v>
      </c>
      <c r="O1037" s="38" t="s">
        <v>172</v>
      </c>
      <c r="P1037" s="38" t="s">
        <v>475</v>
      </c>
    </row>
    <row r="1038" spans="1:16" x14ac:dyDescent="0.25">
      <c r="A1038" s="52" t="s">
        <v>1278</v>
      </c>
      <c r="B1038" s="52" t="s">
        <v>103</v>
      </c>
      <c r="C1038" s="35">
        <v>1700</v>
      </c>
      <c r="D1038" s="53">
        <v>3</v>
      </c>
      <c r="E1038" s="53">
        <v>118</v>
      </c>
      <c r="F1038" s="52" t="s">
        <v>17</v>
      </c>
      <c r="G1038" s="52" t="s">
        <v>16</v>
      </c>
      <c r="H1038" s="52" t="s">
        <v>29</v>
      </c>
      <c r="I1038" s="52" t="s">
        <v>30</v>
      </c>
      <c r="J1038" s="52" t="s">
        <v>9</v>
      </c>
      <c r="K1038" s="52"/>
      <c r="L1038" s="35">
        <v>1700</v>
      </c>
      <c r="M1038" s="35">
        <v>14.40677966101695</v>
      </c>
      <c r="N1038" s="35">
        <v>566.66666666666663</v>
      </c>
      <c r="O1038" s="38" t="s">
        <v>172</v>
      </c>
      <c r="P1038" s="38" t="s">
        <v>160</v>
      </c>
    </row>
    <row r="1039" spans="1:16" x14ac:dyDescent="0.25">
      <c r="A1039" s="52" t="s">
        <v>609</v>
      </c>
      <c r="B1039" s="52" t="s">
        <v>103</v>
      </c>
      <c r="C1039" s="35">
        <v>1700</v>
      </c>
      <c r="D1039" s="53">
        <v>3</v>
      </c>
      <c r="E1039" s="53">
        <v>87</v>
      </c>
      <c r="F1039" s="52" t="s">
        <v>17</v>
      </c>
      <c r="G1039" s="52" t="s">
        <v>16</v>
      </c>
      <c r="H1039" s="52" t="s">
        <v>29</v>
      </c>
      <c r="I1039" s="52" t="s">
        <v>19</v>
      </c>
      <c r="J1039" s="52" t="s">
        <v>20</v>
      </c>
      <c r="K1039" s="52"/>
      <c r="L1039" s="35">
        <v>1700</v>
      </c>
      <c r="M1039" s="35">
        <v>19.540229885057471</v>
      </c>
      <c r="N1039" s="35">
        <v>566.66666666666663</v>
      </c>
      <c r="O1039" s="38" t="s">
        <v>172</v>
      </c>
      <c r="P1039" s="38" t="s">
        <v>160</v>
      </c>
    </row>
    <row r="1040" spans="1:16" x14ac:dyDescent="0.25">
      <c r="A1040" s="52" t="s">
        <v>932</v>
      </c>
      <c r="B1040" s="52" t="s">
        <v>103</v>
      </c>
      <c r="C1040" s="35">
        <v>1700</v>
      </c>
      <c r="D1040" s="53">
        <v>1</v>
      </c>
      <c r="E1040" s="53">
        <v>79</v>
      </c>
      <c r="F1040" s="52" t="s">
        <v>17</v>
      </c>
      <c r="G1040" s="52" t="s">
        <v>16</v>
      </c>
      <c r="H1040" s="52" t="s">
        <v>29</v>
      </c>
      <c r="I1040" s="52" t="s">
        <v>30</v>
      </c>
      <c r="J1040" s="52" t="s">
        <v>20</v>
      </c>
      <c r="K1040" s="52"/>
      <c r="L1040" s="35">
        <v>1700</v>
      </c>
      <c r="M1040" s="35">
        <v>21.518987341772153</v>
      </c>
      <c r="N1040" s="35">
        <v>1700</v>
      </c>
      <c r="O1040" s="38" t="s">
        <v>172</v>
      </c>
      <c r="P1040" s="38" t="s">
        <v>160</v>
      </c>
    </row>
    <row r="1041" spans="1:16" x14ac:dyDescent="0.25">
      <c r="A1041" s="52" t="s">
        <v>940</v>
      </c>
      <c r="B1041" s="52" t="s">
        <v>103</v>
      </c>
      <c r="C1041" s="35">
        <v>1700</v>
      </c>
      <c r="D1041" s="53">
        <v>2</v>
      </c>
      <c r="E1041" s="53">
        <v>75</v>
      </c>
      <c r="F1041" s="52" t="s">
        <v>17</v>
      </c>
      <c r="G1041" s="52" t="s">
        <v>16</v>
      </c>
      <c r="H1041" s="52" t="s">
        <v>29</v>
      </c>
      <c r="I1041" s="52" t="s">
        <v>30</v>
      </c>
      <c r="J1041" s="52" t="s">
        <v>20</v>
      </c>
      <c r="K1041" s="52"/>
      <c r="L1041" s="35">
        <v>1700</v>
      </c>
      <c r="M1041" s="35">
        <v>22.666666666666668</v>
      </c>
      <c r="N1041" s="35">
        <v>850</v>
      </c>
      <c r="O1041" s="38" t="s">
        <v>172</v>
      </c>
      <c r="P1041" s="38" t="s">
        <v>160</v>
      </c>
    </row>
    <row r="1042" spans="1:16" x14ac:dyDescent="0.25">
      <c r="A1042" s="52" t="s">
        <v>7246</v>
      </c>
      <c r="B1042" s="52" t="s">
        <v>4571</v>
      </c>
      <c r="C1042" s="35">
        <v>1700</v>
      </c>
      <c r="D1042" s="53">
        <v>2</v>
      </c>
      <c r="E1042" s="53">
        <v>125</v>
      </c>
      <c r="F1042" s="52" t="s">
        <v>17</v>
      </c>
      <c r="G1042" s="52" t="s">
        <v>16</v>
      </c>
      <c r="H1042" s="52" t="s">
        <v>29</v>
      </c>
      <c r="I1042" s="52" t="s">
        <v>19</v>
      </c>
      <c r="J1042" s="52" t="s">
        <v>9</v>
      </c>
      <c r="K1042" s="52"/>
      <c r="L1042" s="35">
        <v>1700</v>
      </c>
      <c r="M1042" s="35">
        <v>13.6</v>
      </c>
      <c r="N1042" s="35">
        <v>850</v>
      </c>
      <c r="O1042" s="38" t="s">
        <v>172</v>
      </c>
      <c r="P1042" s="38" t="s">
        <v>7052</v>
      </c>
    </row>
    <row r="1043" spans="1:16" x14ac:dyDescent="0.25">
      <c r="A1043" s="52" t="s">
        <v>7277</v>
      </c>
      <c r="B1043" s="52" t="s">
        <v>4571</v>
      </c>
      <c r="C1043" s="35">
        <v>1700</v>
      </c>
      <c r="D1043" s="53">
        <v>2</v>
      </c>
      <c r="E1043" s="53">
        <v>90</v>
      </c>
      <c r="F1043" s="52" t="s">
        <v>17</v>
      </c>
      <c r="G1043" s="52" t="s">
        <v>16</v>
      </c>
      <c r="H1043" s="52" t="s">
        <v>29</v>
      </c>
      <c r="I1043" s="52" t="s">
        <v>19</v>
      </c>
      <c r="J1043" s="52" t="s">
        <v>9</v>
      </c>
      <c r="K1043" s="52"/>
      <c r="L1043" s="35">
        <v>1700</v>
      </c>
      <c r="M1043" s="35">
        <v>18.888888888888889</v>
      </c>
      <c r="N1043" s="35">
        <v>850</v>
      </c>
      <c r="O1043" s="38" t="s">
        <v>172</v>
      </c>
      <c r="P1043" s="38" t="s">
        <v>4582</v>
      </c>
    </row>
    <row r="1044" spans="1:16" x14ac:dyDescent="0.25">
      <c r="A1044" s="52" t="s">
        <v>7278</v>
      </c>
      <c r="B1044" s="52" t="s">
        <v>4571</v>
      </c>
      <c r="C1044" s="35">
        <v>1700</v>
      </c>
      <c r="D1044" s="53">
        <v>2</v>
      </c>
      <c r="E1044" s="53">
        <v>90</v>
      </c>
      <c r="F1044" s="52" t="s">
        <v>17</v>
      </c>
      <c r="G1044" s="52" t="s">
        <v>16</v>
      </c>
      <c r="H1044" s="52" t="s">
        <v>29</v>
      </c>
      <c r="I1044" s="52" t="s">
        <v>19</v>
      </c>
      <c r="J1044" s="52" t="s">
        <v>9</v>
      </c>
      <c r="K1044" s="52"/>
      <c r="L1044" s="35">
        <v>1700</v>
      </c>
      <c r="M1044" s="35">
        <v>18.888888888888889</v>
      </c>
      <c r="N1044" s="35">
        <v>850</v>
      </c>
      <c r="O1044" s="38" t="s">
        <v>172</v>
      </c>
      <c r="P1044" s="38" t="s">
        <v>7052</v>
      </c>
    </row>
    <row r="1045" spans="1:16" x14ac:dyDescent="0.25">
      <c r="A1045" s="52" t="s">
        <v>7755</v>
      </c>
      <c r="B1045" s="52" t="s">
        <v>4571</v>
      </c>
      <c r="C1045" s="35">
        <v>1700</v>
      </c>
      <c r="D1045" s="53">
        <v>1</v>
      </c>
      <c r="E1045" s="53">
        <v>70</v>
      </c>
      <c r="F1045" s="52" t="s">
        <v>17</v>
      </c>
      <c r="G1045" s="52" t="s">
        <v>16</v>
      </c>
      <c r="H1045" s="52" t="s">
        <v>29</v>
      </c>
      <c r="I1045" s="52" t="s">
        <v>19</v>
      </c>
      <c r="J1045" s="52" t="s">
        <v>20</v>
      </c>
      <c r="K1045" s="52"/>
      <c r="L1045" s="35">
        <v>1700</v>
      </c>
      <c r="M1045" s="35">
        <v>24.285714285714285</v>
      </c>
      <c r="N1045" s="35">
        <v>1700</v>
      </c>
      <c r="O1045" s="38" t="s">
        <v>172</v>
      </c>
      <c r="P1045" s="38" t="s">
        <v>160</v>
      </c>
    </row>
    <row r="1046" spans="1:16" x14ac:dyDescent="0.25">
      <c r="A1046" s="52" t="s">
        <v>470</v>
      </c>
      <c r="B1046" s="52" t="s">
        <v>104</v>
      </c>
      <c r="C1046" s="35">
        <v>1700</v>
      </c>
      <c r="D1046" s="53">
        <v>3</v>
      </c>
      <c r="E1046" s="52">
        <v>150</v>
      </c>
      <c r="F1046" s="52" t="s">
        <v>35</v>
      </c>
      <c r="G1046" s="52" t="s">
        <v>16</v>
      </c>
      <c r="H1046" s="52" t="s">
        <v>29</v>
      </c>
      <c r="I1046" s="52" t="s">
        <v>30</v>
      </c>
      <c r="J1046" s="52" t="s">
        <v>9</v>
      </c>
      <c r="K1046" s="52"/>
      <c r="L1046" s="56">
        <v>1700</v>
      </c>
      <c r="M1046" s="56">
        <v>11.333333333333334</v>
      </c>
      <c r="N1046" s="56">
        <v>566.66666666666663</v>
      </c>
      <c r="O1046" s="52" t="s">
        <v>183</v>
      </c>
      <c r="P1046" s="52" t="s">
        <v>160</v>
      </c>
    </row>
    <row r="1047" spans="1:16" x14ac:dyDescent="0.25">
      <c r="A1047" s="52" t="s">
        <v>7059</v>
      </c>
      <c r="B1047" s="52" t="s">
        <v>4571</v>
      </c>
      <c r="C1047" s="35">
        <v>1700</v>
      </c>
      <c r="D1047" s="53">
        <v>4</v>
      </c>
      <c r="E1047" s="53">
        <v>130</v>
      </c>
      <c r="F1047" s="52" t="s">
        <v>35</v>
      </c>
      <c r="G1047" s="52" t="s">
        <v>16</v>
      </c>
      <c r="H1047" s="52" t="s">
        <v>29</v>
      </c>
      <c r="I1047" s="52" t="s">
        <v>19</v>
      </c>
      <c r="J1047" s="52" t="s">
        <v>88</v>
      </c>
      <c r="K1047" s="52">
        <v>80</v>
      </c>
      <c r="L1047" s="35">
        <v>1780</v>
      </c>
      <c r="M1047" s="35">
        <v>13.692307692307692</v>
      </c>
      <c r="N1047" s="35">
        <v>445</v>
      </c>
      <c r="O1047" s="38" t="s">
        <v>172</v>
      </c>
      <c r="P1047" s="38" t="s">
        <v>160</v>
      </c>
    </row>
    <row r="1048" spans="1:16" x14ac:dyDescent="0.25">
      <c r="A1048" s="52" t="s">
        <v>7182</v>
      </c>
      <c r="B1048" s="52" t="s">
        <v>4571</v>
      </c>
      <c r="C1048" s="35">
        <v>1700</v>
      </c>
      <c r="D1048" s="53">
        <v>1</v>
      </c>
      <c r="E1048" s="53">
        <v>50</v>
      </c>
      <c r="F1048" s="52" t="s">
        <v>35</v>
      </c>
      <c r="G1048" s="52" t="s">
        <v>16</v>
      </c>
      <c r="H1048" s="52" t="s">
        <v>29</v>
      </c>
      <c r="I1048" s="52" t="s">
        <v>19</v>
      </c>
      <c r="J1048" s="52" t="s">
        <v>9</v>
      </c>
      <c r="K1048" s="52"/>
      <c r="L1048" s="35">
        <v>1700</v>
      </c>
      <c r="M1048" s="35">
        <v>34</v>
      </c>
      <c r="N1048" s="35">
        <v>1700</v>
      </c>
      <c r="O1048" s="38" t="s">
        <v>172</v>
      </c>
      <c r="P1048" s="38" t="s">
        <v>7052</v>
      </c>
    </row>
    <row r="1049" spans="1:16" x14ac:dyDescent="0.25">
      <c r="A1049" s="52" t="s">
        <v>7046</v>
      </c>
      <c r="B1049" s="52" t="s">
        <v>4571</v>
      </c>
      <c r="C1049" s="35">
        <v>1700</v>
      </c>
      <c r="D1049" s="53">
        <v>2</v>
      </c>
      <c r="E1049" s="53">
        <v>96</v>
      </c>
      <c r="F1049" s="52" t="s">
        <v>28</v>
      </c>
      <c r="G1049" s="52" t="s">
        <v>16</v>
      </c>
      <c r="H1049" s="52" t="s">
        <v>29</v>
      </c>
      <c r="I1049" s="52" t="s">
        <v>19</v>
      </c>
      <c r="J1049" s="52" t="s">
        <v>88</v>
      </c>
      <c r="K1049" s="52">
        <v>50</v>
      </c>
      <c r="L1049" s="35">
        <v>1750</v>
      </c>
      <c r="M1049" s="35">
        <v>18.229166666666668</v>
      </c>
      <c r="N1049" s="35">
        <v>875</v>
      </c>
      <c r="O1049" s="38" t="s">
        <v>172</v>
      </c>
      <c r="P1049" s="38" t="s">
        <v>160</v>
      </c>
    </row>
    <row r="1050" spans="1:16" x14ac:dyDescent="0.25">
      <c r="A1050" s="52" t="s">
        <v>1122</v>
      </c>
      <c r="B1050" s="52" t="s">
        <v>103</v>
      </c>
      <c r="C1050" s="35">
        <v>1695</v>
      </c>
      <c r="D1050" s="53">
        <v>1</v>
      </c>
      <c r="E1050" s="53">
        <v>64</v>
      </c>
      <c r="F1050" s="52" t="s">
        <v>17</v>
      </c>
      <c r="G1050" s="52" t="s">
        <v>16</v>
      </c>
      <c r="H1050" s="52" t="s">
        <v>29</v>
      </c>
      <c r="I1050" s="52" t="s">
        <v>19</v>
      </c>
      <c r="J1050" s="52" t="s">
        <v>9</v>
      </c>
      <c r="K1050" s="52"/>
      <c r="L1050" s="35">
        <v>1695</v>
      </c>
      <c r="M1050" s="35">
        <v>26.484375</v>
      </c>
      <c r="N1050" s="35">
        <v>1695</v>
      </c>
      <c r="O1050" s="38" t="s">
        <v>172</v>
      </c>
      <c r="P1050" s="38" t="s">
        <v>160</v>
      </c>
    </row>
    <row r="1051" spans="1:16" x14ac:dyDescent="0.25">
      <c r="A1051" s="52" t="s">
        <v>495</v>
      </c>
      <c r="B1051" s="52" t="s">
        <v>103</v>
      </c>
      <c r="C1051" s="35">
        <v>1695</v>
      </c>
      <c r="D1051" s="53">
        <v>2</v>
      </c>
      <c r="E1051" s="53">
        <v>87</v>
      </c>
      <c r="F1051" s="52" t="s">
        <v>35</v>
      </c>
      <c r="G1051" s="52" t="s">
        <v>16</v>
      </c>
      <c r="H1051" s="52" t="s">
        <v>29</v>
      </c>
      <c r="I1051" s="52" t="s">
        <v>19</v>
      </c>
      <c r="J1051" s="52" t="s">
        <v>88</v>
      </c>
      <c r="K1051" s="52">
        <v>150</v>
      </c>
      <c r="L1051" s="35">
        <v>1845</v>
      </c>
      <c r="M1051" s="35">
        <v>21.206896551724139</v>
      </c>
      <c r="N1051" s="35">
        <v>922.5</v>
      </c>
      <c r="O1051" s="38" t="s">
        <v>172</v>
      </c>
      <c r="P1051" s="38" t="s">
        <v>474</v>
      </c>
    </row>
    <row r="1052" spans="1:16" x14ac:dyDescent="0.25">
      <c r="A1052" t="s">
        <v>733</v>
      </c>
      <c r="B1052" t="s">
        <v>103</v>
      </c>
      <c r="C1052" s="16">
        <v>1675</v>
      </c>
      <c r="D1052" s="17">
        <v>2</v>
      </c>
      <c r="E1052" s="17">
        <v>65</v>
      </c>
      <c r="F1052" t="s">
        <v>37</v>
      </c>
      <c r="G1052" t="s">
        <v>16</v>
      </c>
      <c r="H1052" t="s">
        <v>29</v>
      </c>
      <c r="I1052" t="s">
        <v>19</v>
      </c>
      <c r="J1052" t="s">
        <v>20</v>
      </c>
      <c r="L1052" s="16">
        <v>1675</v>
      </c>
      <c r="M1052" s="16">
        <v>25.76923076923077</v>
      </c>
      <c r="N1052" s="16">
        <v>837.5</v>
      </c>
      <c r="O1052" s="1" t="s">
        <v>172</v>
      </c>
      <c r="P1052" s="1" t="s">
        <v>160</v>
      </c>
    </row>
    <row r="1053" spans="1:16" x14ac:dyDescent="0.25">
      <c r="A1053" s="52" t="s">
        <v>520</v>
      </c>
      <c r="B1053" s="52" t="s">
        <v>103</v>
      </c>
      <c r="C1053" s="35">
        <v>1670</v>
      </c>
      <c r="D1053" s="53">
        <v>1</v>
      </c>
      <c r="E1053" s="53">
        <v>31</v>
      </c>
      <c r="F1053" s="52" t="s">
        <v>35</v>
      </c>
      <c r="G1053" s="52" t="s">
        <v>16</v>
      </c>
      <c r="H1053" s="52" t="s">
        <v>29</v>
      </c>
      <c r="I1053" s="52" t="s">
        <v>19</v>
      </c>
      <c r="J1053" s="52" t="s">
        <v>20</v>
      </c>
      <c r="K1053" s="52"/>
      <c r="L1053" s="35">
        <v>1670</v>
      </c>
      <c r="M1053" s="35">
        <v>53.87096774193548</v>
      </c>
      <c r="N1053" s="35">
        <v>1670</v>
      </c>
      <c r="O1053" s="38" t="s">
        <v>172</v>
      </c>
      <c r="P1053" s="38" t="s">
        <v>160</v>
      </c>
    </row>
    <row r="1054" spans="1:16" x14ac:dyDescent="0.25">
      <c r="A1054" s="52" t="s">
        <v>7259</v>
      </c>
      <c r="B1054" s="52" t="s">
        <v>4571</v>
      </c>
      <c r="C1054" s="35">
        <v>1655</v>
      </c>
      <c r="D1054" s="53">
        <v>3</v>
      </c>
      <c r="E1054" s="53">
        <v>108</v>
      </c>
      <c r="F1054" s="52" t="s">
        <v>17</v>
      </c>
      <c r="G1054" s="52" t="s">
        <v>16</v>
      </c>
      <c r="H1054" s="52" t="s">
        <v>29</v>
      </c>
      <c r="I1054" s="52" t="s">
        <v>19</v>
      </c>
      <c r="J1054" s="52" t="s">
        <v>9</v>
      </c>
      <c r="K1054" s="52"/>
      <c r="L1054" s="35">
        <v>1655</v>
      </c>
      <c r="M1054" s="35">
        <v>15.324074074074074</v>
      </c>
      <c r="N1054" s="35">
        <v>551.66666666666663</v>
      </c>
      <c r="O1054" s="38" t="s">
        <v>172</v>
      </c>
      <c r="P1054" s="38" t="s">
        <v>160</v>
      </c>
    </row>
    <row r="1055" spans="1:16" x14ac:dyDescent="0.25">
      <c r="A1055" s="52" t="s">
        <v>7260</v>
      </c>
      <c r="B1055" s="52" t="s">
        <v>4571</v>
      </c>
      <c r="C1055" s="35">
        <v>1655</v>
      </c>
      <c r="D1055" s="53">
        <v>3</v>
      </c>
      <c r="E1055" s="53">
        <v>108</v>
      </c>
      <c r="F1055" s="52" t="s">
        <v>17</v>
      </c>
      <c r="G1055" s="52" t="s">
        <v>16</v>
      </c>
      <c r="H1055" s="52" t="s">
        <v>29</v>
      </c>
      <c r="I1055" s="52" t="s">
        <v>19</v>
      </c>
      <c r="J1055" s="52" t="s">
        <v>9</v>
      </c>
      <c r="K1055" s="52"/>
      <c r="L1055" s="35">
        <v>1655</v>
      </c>
      <c r="M1055" s="35">
        <v>15.324074074074074</v>
      </c>
      <c r="N1055" s="35">
        <v>551.66666666666663</v>
      </c>
      <c r="O1055" s="38" t="s">
        <v>172</v>
      </c>
      <c r="P1055" s="38" t="s">
        <v>160</v>
      </c>
    </row>
    <row r="1056" spans="1:16" x14ac:dyDescent="0.25">
      <c r="A1056" t="s">
        <v>1339</v>
      </c>
      <c r="B1056" t="s">
        <v>103</v>
      </c>
      <c r="C1056" s="16">
        <v>1650</v>
      </c>
      <c r="D1056" s="17">
        <v>3</v>
      </c>
      <c r="E1056" s="17">
        <v>270</v>
      </c>
      <c r="F1056" t="s">
        <v>22</v>
      </c>
      <c r="G1056" t="s">
        <v>22</v>
      </c>
      <c r="H1056" t="s">
        <v>23</v>
      </c>
      <c r="I1056" t="s">
        <v>23</v>
      </c>
      <c r="J1056" t="s">
        <v>9</v>
      </c>
      <c r="L1056" s="16">
        <v>1650</v>
      </c>
      <c r="M1056" s="16">
        <v>6.1111111111111107</v>
      </c>
      <c r="N1056" s="16">
        <v>550</v>
      </c>
      <c r="O1056" s="1" t="s">
        <v>172</v>
      </c>
      <c r="P1056" s="1" t="s">
        <v>480</v>
      </c>
    </row>
    <row r="1057" spans="1:16" x14ac:dyDescent="0.25">
      <c r="A1057" t="s">
        <v>972</v>
      </c>
      <c r="B1057" t="s">
        <v>103</v>
      </c>
      <c r="C1057" s="16">
        <v>1650</v>
      </c>
      <c r="D1057" s="17">
        <v>2</v>
      </c>
      <c r="E1057" s="17">
        <v>80</v>
      </c>
      <c r="F1057" t="s">
        <v>56</v>
      </c>
      <c r="G1057" t="s">
        <v>16</v>
      </c>
      <c r="H1057" t="s">
        <v>29</v>
      </c>
      <c r="I1057" t="s">
        <v>30</v>
      </c>
      <c r="J1057" t="s">
        <v>20</v>
      </c>
      <c r="L1057" s="16">
        <v>1650</v>
      </c>
      <c r="M1057" s="16">
        <v>20.625</v>
      </c>
      <c r="N1057" s="16">
        <v>825</v>
      </c>
      <c r="O1057" s="1" t="s">
        <v>172</v>
      </c>
      <c r="P1057" s="1" t="s">
        <v>160</v>
      </c>
    </row>
    <row r="1058" spans="1:16" x14ac:dyDescent="0.25">
      <c r="A1058" t="s">
        <v>7902</v>
      </c>
      <c r="B1058" t="s">
        <v>4571</v>
      </c>
      <c r="C1058" s="35">
        <v>1650</v>
      </c>
      <c r="D1058" s="17">
        <v>3</v>
      </c>
      <c r="E1058" s="17">
        <v>104</v>
      </c>
      <c r="F1058" t="s">
        <v>141</v>
      </c>
      <c r="G1058" t="s">
        <v>16</v>
      </c>
      <c r="H1058" t="s">
        <v>29</v>
      </c>
      <c r="I1058" t="s">
        <v>19</v>
      </c>
      <c r="J1058" t="s">
        <v>20</v>
      </c>
      <c r="L1058" s="35">
        <v>1650</v>
      </c>
      <c r="M1058" s="35">
        <v>15.865384615384615</v>
      </c>
      <c r="N1058" s="35">
        <v>550</v>
      </c>
      <c r="O1058" s="38" t="s">
        <v>172</v>
      </c>
      <c r="P1058" s="38" t="s">
        <v>160</v>
      </c>
    </row>
    <row r="1059" spans="1:16" x14ac:dyDescent="0.25">
      <c r="A1059" t="s">
        <v>502</v>
      </c>
      <c r="B1059" t="s">
        <v>103</v>
      </c>
      <c r="C1059" s="16">
        <v>1650</v>
      </c>
      <c r="D1059" s="17">
        <v>1</v>
      </c>
      <c r="E1059" s="17">
        <v>65</v>
      </c>
      <c r="F1059" t="s">
        <v>52</v>
      </c>
      <c r="G1059" t="s">
        <v>16</v>
      </c>
      <c r="H1059" t="s">
        <v>29</v>
      </c>
      <c r="I1059" t="s">
        <v>19</v>
      </c>
      <c r="J1059" t="s">
        <v>88</v>
      </c>
      <c r="K1059">
        <v>180</v>
      </c>
      <c r="L1059" s="16">
        <v>1830</v>
      </c>
      <c r="M1059" s="16">
        <v>28.153846153846153</v>
      </c>
      <c r="N1059" s="16">
        <v>1830</v>
      </c>
      <c r="O1059" s="1" t="s">
        <v>172</v>
      </c>
      <c r="P1059" s="1" t="s">
        <v>160</v>
      </c>
    </row>
    <row r="1060" spans="1:16" x14ac:dyDescent="0.25">
      <c r="A1060" t="s">
        <v>1204</v>
      </c>
      <c r="B1060" t="s">
        <v>103</v>
      </c>
      <c r="C1060" s="16">
        <v>1650</v>
      </c>
      <c r="D1060" s="17">
        <v>3</v>
      </c>
      <c r="E1060" s="17">
        <v>98</v>
      </c>
      <c r="F1060" t="s">
        <v>37</v>
      </c>
      <c r="G1060" t="s">
        <v>16</v>
      </c>
      <c r="H1060" t="s">
        <v>29</v>
      </c>
      <c r="I1060" t="s">
        <v>19</v>
      </c>
      <c r="J1060" t="s">
        <v>9</v>
      </c>
      <c r="L1060" s="16">
        <v>1650</v>
      </c>
      <c r="M1060" s="16">
        <v>16.836734693877553</v>
      </c>
      <c r="N1060" s="16">
        <v>550</v>
      </c>
      <c r="O1060" s="1" t="s">
        <v>172</v>
      </c>
      <c r="P1060" s="1" t="s">
        <v>160</v>
      </c>
    </row>
    <row r="1061" spans="1:16" x14ac:dyDescent="0.25">
      <c r="A1061" t="s">
        <v>962</v>
      </c>
      <c r="B1061" t="s">
        <v>103</v>
      </c>
      <c r="C1061" s="16">
        <v>1650</v>
      </c>
      <c r="D1061" s="17">
        <v>3</v>
      </c>
      <c r="E1061" s="17">
        <v>59</v>
      </c>
      <c r="F1061" t="s">
        <v>37</v>
      </c>
      <c r="G1061" t="s">
        <v>16</v>
      </c>
      <c r="H1061" t="s">
        <v>29</v>
      </c>
      <c r="I1061" t="s">
        <v>30</v>
      </c>
      <c r="J1061" t="s">
        <v>20</v>
      </c>
      <c r="L1061" s="16">
        <v>1650</v>
      </c>
      <c r="M1061" s="16">
        <v>27.966101694915253</v>
      </c>
      <c r="N1061" s="16">
        <v>550</v>
      </c>
      <c r="O1061" s="1" t="s">
        <v>172</v>
      </c>
      <c r="P1061" s="1" t="s">
        <v>160</v>
      </c>
    </row>
    <row r="1062" spans="1:16" x14ac:dyDescent="0.25">
      <c r="A1062" t="s">
        <v>7352</v>
      </c>
      <c r="B1062" t="s">
        <v>4571</v>
      </c>
      <c r="C1062" s="35">
        <v>1650</v>
      </c>
      <c r="D1062" s="17">
        <v>3</v>
      </c>
      <c r="E1062" s="17">
        <v>147</v>
      </c>
      <c r="F1062" t="s">
        <v>37</v>
      </c>
      <c r="G1062" t="s">
        <v>16</v>
      </c>
      <c r="H1062" t="s">
        <v>29</v>
      </c>
      <c r="I1062" t="s">
        <v>19</v>
      </c>
      <c r="J1062" t="s">
        <v>9</v>
      </c>
      <c r="L1062" s="35">
        <v>1650</v>
      </c>
      <c r="M1062" s="35">
        <v>11.224489795918368</v>
      </c>
      <c r="N1062" s="35">
        <v>550</v>
      </c>
      <c r="O1062" s="38" t="s">
        <v>172</v>
      </c>
      <c r="P1062" s="38" t="s">
        <v>160</v>
      </c>
    </row>
    <row r="1063" spans="1:16" x14ac:dyDescent="0.25">
      <c r="A1063" s="52" t="s">
        <v>719</v>
      </c>
      <c r="B1063" s="52" t="s">
        <v>103</v>
      </c>
      <c r="C1063" s="35">
        <v>1650</v>
      </c>
      <c r="D1063" s="53">
        <v>2</v>
      </c>
      <c r="E1063" s="53">
        <v>60</v>
      </c>
      <c r="F1063" s="52" t="s">
        <v>41</v>
      </c>
      <c r="G1063" s="52" t="s">
        <v>16</v>
      </c>
      <c r="H1063" s="52" t="s">
        <v>29</v>
      </c>
      <c r="I1063" s="52" t="s">
        <v>19</v>
      </c>
      <c r="J1063" s="52" t="s">
        <v>20</v>
      </c>
      <c r="K1063" s="52"/>
      <c r="L1063" s="35">
        <v>1650</v>
      </c>
      <c r="M1063" s="35">
        <v>27.5</v>
      </c>
      <c r="N1063" s="35">
        <v>825</v>
      </c>
      <c r="O1063" s="38" t="s">
        <v>172</v>
      </c>
      <c r="P1063" s="38" t="s">
        <v>160</v>
      </c>
    </row>
    <row r="1064" spans="1:16" x14ac:dyDescent="0.25">
      <c r="A1064" s="52" t="s">
        <v>7789</v>
      </c>
      <c r="B1064" s="52" t="s">
        <v>4571</v>
      </c>
      <c r="C1064" s="35">
        <v>1650</v>
      </c>
      <c r="D1064" s="53">
        <v>2</v>
      </c>
      <c r="E1064" s="53">
        <v>100</v>
      </c>
      <c r="F1064" s="52" t="s">
        <v>41</v>
      </c>
      <c r="G1064" s="52" t="s">
        <v>16</v>
      </c>
      <c r="H1064" s="52" t="s">
        <v>29</v>
      </c>
      <c r="I1064" s="52" t="s">
        <v>19</v>
      </c>
      <c r="J1064" s="52" t="s">
        <v>20</v>
      </c>
      <c r="K1064" s="52"/>
      <c r="L1064" s="35">
        <v>1650</v>
      </c>
      <c r="M1064" s="35">
        <v>16.5</v>
      </c>
      <c r="N1064" s="35">
        <v>825</v>
      </c>
      <c r="O1064" s="38" t="s">
        <v>172</v>
      </c>
      <c r="P1064" s="38" t="s">
        <v>160</v>
      </c>
    </row>
    <row r="1065" spans="1:16" x14ac:dyDescent="0.25">
      <c r="A1065" s="52" t="s">
        <v>7793</v>
      </c>
      <c r="B1065" s="52" t="s">
        <v>4571</v>
      </c>
      <c r="C1065" s="35">
        <v>1650</v>
      </c>
      <c r="D1065" s="53">
        <v>2</v>
      </c>
      <c r="E1065" s="53">
        <v>90</v>
      </c>
      <c r="F1065" s="52" t="s">
        <v>41</v>
      </c>
      <c r="G1065" s="52" t="s">
        <v>16</v>
      </c>
      <c r="H1065" s="52" t="s">
        <v>29</v>
      </c>
      <c r="I1065" s="52" t="s">
        <v>19</v>
      </c>
      <c r="J1065" s="52" t="s">
        <v>20</v>
      </c>
      <c r="K1065" s="52"/>
      <c r="L1065" s="35">
        <v>1650</v>
      </c>
      <c r="M1065" s="35">
        <v>18.333333333333332</v>
      </c>
      <c r="N1065" s="35">
        <v>825</v>
      </c>
      <c r="O1065" s="38" t="s">
        <v>172</v>
      </c>
      <c r="P1065" s="38" t="s">
        <v>160</v>
      </c>
    </row>
    <row r="1066" spans="1:16" x14ac:dyDescent="0.25">
      <c r="A1066" s="52" t="s">
        <v>487</v>
      </c>
      <c r="B1066" s="52" t="s">
        <v>103</v>
      </c>
      <c r="C1066" s="35">
        <v>1650</v>
      </c>
      <c r="D1066" s="53">
        <v>2</v>
      </c>
      <c r="E1066" s="53">
        <v>70</v>
      </c>
      <c r="F1066" s="52" t="s">
        <v>35</v>
      </c>
      <c r="G1066" s="52" t="s">
        <v>16</v>
      </c>
      <c r="H1066" s="52" t="s">
        <v>29</v>
      </c>
      <c r="I1066" s="52" t="s">
        <v>19</v>
      </c>
      <c r="J1066" s="52" t="s">
        <v>88</v>
      </c>
      <c r="K1066" s="52">
        <v>80</v>
      </c>
      <c r="L1066" s="35">
        <v>1730</v>
      </c>
      <c r="M1066" s="35">
        <v>24.714285714285715</v>
      </c>
      <c r="N1066" s="35">
        <v>865</v>
      </c>
      <c r="O1066" s="38" t="s">
        <v>172</v>
      </c>
      <c r="P1066" s="38" t="s">
        <v>474</v>
      </c>
    </row>
    <row r="1067" spans="1:16" x14ac:dyDescent="0.25">
      <c r="A1067" t="s">
        <v>1208</v>
      </c>
      <c r="B1067" t="s">
        <v>103</v>
      </c>
      <c r="C1067" s="16">
        <v>1638</v>
      </c>
      <c r="D1067" s="17">
        <v>2</v>
      </c>
      <c r="E1067" s="17">
        <v>77</v>
      </c>
      <c r="F1067" t="s">
        <v>37</v>
      </c>
      <c r="G1067" t="s">
        <v>16</v>
      </c>
      <c r="H1067" t="s">
        <v>29</v>
      </c>
      <c r="I1067" t="s">
        <v>19</v>
      </c>
      <c r="J1067" t="s">
        <v>9</v>
      </c>
      <c r="L1067" s="16">
        <v>1638</v>
      </c>
      <c r="M1067" s="16">
        <v>21.272727272727273</v>
      </c>
      <c r="N1067" s="16">
        <v>819</v>
      </c>
      <c r="O1067" s="1" t="s">
        <v>172</v>
      </c>
      <c r="P1067" s="1" t="s">
        <v>160</v>
      </c>
    </row>
    <row r="1068" spans="1:16" x14ac:dyDescent="0.25">
      <c r="A1068" t="s">
        <v>239</v>
      </c>
      <c r="B1068" t="s">
        <v>104</v>
      </c>
      <c r="C1068" s="16">
        <v>1630</v>
      </c>
      <c r="D1068" s="17">
        <v>7</v>
      </c>
      <c r="E1068">
        <v>192</v>
      </c>
      <c r="F1068" t="s">
        <v>22</v>
      </c>
      <c r="G1068" t="s">
        <v>22</v>
      </c>
      <c r="H1068" t="s">
        <v>23</v>
      </c>
      <c r="I1068" t="s">
        <v>23</v>
      </c>
      <c r="J1068" t="s">
        <v>9</v>
      </c>
      <c r="L1068" s="6">
        <v>1630</v>
      </c>
      <c r="M1068" s="6">
        <v>8.4895833333333339</v>
      </c>
      <c r="N1068" s="6">
        <v>232.85714285714286</v>
      </c>
      <c r="O1068" t="s">
        <v>183</v>
      </c>
      <c r="P1068" t="s">
        <v>203</v>
      </c>
    </row>
    <row r="1069" spans="1:16" x14ac:dyDescent="0.25">
      <c r="A1069" t="s">
        <v>7399</v>
      </c>
      <c r="B1069" t="s">
        <v>4571</v>
      </c>
      <c r="C1069" s="35">
        <v>1620</v>
      </c>
      <c r="D1069" s="17">
        <v>2</v>
      </c>
      <c r="E1069" s="17">
        <v>103</v>
      </c>
      <c r="F1069" t="s">
        <v>43</v>
      </c>
      <c r="G1069" t="s">
        <v>16</v>
      </c>
      <c r="H1069" t="s">
        <v>29</v>
      </c>
      <c r="I1069" t="s">
        <v>19</v>
      </c>
      <c r="J1069" t="s">
        <v>9</v>
      </c>
      <c r="L1069" s="35">
        <v>1620</v>
      </c>
      <c r="M1069" s="35">
        <v>15.728155339805825</v>
      </c>
      <c r="N1069" s="35">
        <v>810</v>
      </c>
      <c r="O1069" s="38" t="s">
        <v>172</v>
      </c>
      <c r="P1069" s="38" t="s">
        <v>160</v>
      </c>
    </row>
    <row r="1070" spans="1:16" x14ac:dyDescent="0.25">
      <c r="A1070" s="52" t="s">
        <v>7659</v>
      </c>
      <c r="B1070" s="52" t="s">
        <v>4571</v>
      </c>
      <c r="C1070" s="35">
        <v>1620</v>
      </c>
      <c r="D1070" s="53">
        <v>1</v>
      </c>
      <c r="E1070" s="53">
        <v>104</v>
      </c>
      <c r="F1070" s="52" t="s">
        <v>451</v>
      </c>
      <c r="G1070" s="52" t="s">
        <v>16</v>
      </c>
      <c r="H1070" s="52" t="s">
        <v>29</v>
      </c>
      <c r="I1070" s="52" t="s">
        <v>19</v>
      </c>
      <c r="J1070" s="52" t="s">
        <v>20</v>
      </c>
      <c r="K1070" s="52"/>
      <c r="L1070" s="35">
        <v>1620</v>
      </c>
      <c r="M1070" s="35">
        <v>15.576923076923077</v>
      </c>
      <c r="N1070" s="35">
        <v>1620</v>
      </c>
      <c r="O1070" s="38" t="s">
        <v>172</v>
      </c>
      <c r="P1070" s="38" t="s">
        <v>160</v>
      </c>
    </row>
    <row r="1071" spans="1:16" x14ac:dyDescent="0.25">
      <c r="A1071" t="s">
        <v>1199</v>
      </c>
      <c r="B1071" t="s">
        <v>103</v>
      </c>
      <c r="C1071" s="16">
        <v>1610</v>
      </c>
      <c r="D1071" s="17">
        <v>1</v>
      </c>
      <c r="E1071" s="17">
        <v>45</v>
      </c>
      <c r="F1071" t="s">
        <v>37</v>
      </c>
      <c r="G1071" t="s">
        <v>16</v>
      </c>
      <c r="H1071" t="s">
        <v>29</v>
      </c>
      <c r="I1071" t="s">
        <v>19</v>
      </c>
      <c r="J1071" t="s">
        <v>9</v>
      </c>
      <c r="L1071" s="16">
        <v>1610</v>
      </c>
      <c r="M1071" s="16">
        <v>35.777777777777779</v>
      </c>
      <c r="N1071" s="16">
        <v>1610</v>
      </c>
      <c r="O1071" s="1" t="s">
        <v>172</v>
      </c>
      <c r="P1071" s="1" t="s">
        <v>160</v>
      </c>
    </row>
    <row r="1072" spans="1:16" x14ac:dyDescent="0.25">
      <c r="A1072" t="s">
        <v>7598</v>
      </c>
      <c r="B1072" t="s">
        <v>4571</v>
      </c>
      <c r="C1072" s="35">
        <v>1600</v>
      </c>
      <c r="D1072" s="17">
        <v>3</v>
      </c>
      <c r="E1072" s="17">
        <v>240</v>
      </c>
      <c r="F1072" t="s">
        <v>22</v>
      </c>
      <c r="G1072" t="s">
        <v>22</v>
      </c>
      <c r="H1072" t="s">
        <v>23</v>
      </c>
      <c r="I1072" t="s">
        <v>23</v>
      </c>
      <c r="J1072" t="s">
        <v>9</v>
      </c>
      <c r="L1072" s="35">
        <v>1600</v>
      </c>
      <c r="M1072" s="35">
        <v>6.666666666666667</v>
      </c>
      <c r="N1072" s="35">
        <v>533.33333333333337</v>
      </c>
      <c r="O1072" s="38" t="s">
        <v>172</v>
      </c>
      <c r="P1072" s="38" t="s">
        <v>4582</v>
      </c>
    </row>
    <row r="1073" spans="1:16" x14ac:dyDescent="0.25">
      <c r="A1073" t="s">
        <v>7918</v>
      </c>
      <c r="B1073" t="s">
        <v>4571</v>
      </c>
      <c r="C1073" s="35">
        <v>1600</v>
      </c>
      <c r="D1073" s="17">
        <v>2</v>
      </c>
      <c r="E1073" s="17">
        <v>93</v>
      </c>
      <c r="F1073" t="s">
        <v>56</v>
      </c>
      <c r="G1073" t="s">
        <v>16</v>
      </c>
      <c r="H1073" t="s">
        <v>18</v>
      </c>
      <c r="I1073" t="s">
        <v>19</v>
      </c>
      <c r="J1073" t="s">
        <v>20</v>
      </c>
      <c r="L1073" s="35">
        <v>1600</v>
      </c>
      <c r="M1073" s="35">
        <v>17.204301075268816</v>
      </c>
      <c r="N1073" s="35">
        <v>800</v>
      </c>
      <c r="O1073" s="38" t="s">
        <v>172</v>
      </c>
      <c r="P1073" s="38" t="s">
        <v>4582</v>
      </c>
    </row>
    <row r="1074" spans="1:16" x14ac:dyDescent="0.25">
      <c r="A1074" t="s">
        <v>664</v>
      </c>
      <c r="B1074" t="s">
        <v>103</v>
      </c>
      <c r="C1074" s="16">
        <v>1600</v>
      </c>
      <c r="D1074" s="17">
        <v>1</v>
      </c>
      <c r="E1074" s="17">
        <v>65</v>
      </c>
      <c r="F1074" t="s">
        <v>41</v>
      </c>
      <c r="G1074" t="s">
        <v>16</v>
      </c>
      <c r="H1074" t="s">
        <v>18</v>
      </c>
      <c r="I1074" t="s">
        <v>19</v>
      </c>
      <c r="J1074" t="s">
        <v>20</v>
      </c>
      <c r="L1074" s="16">
        <v>1600</v>
      </c>
      <c r="M1074" s="16">
        <v>24.615384615384617</v>
      </c>
      <c r="N1074" s="16">
        <v>1600</v>
      </c>
      <c r="O1074" s="1" t="s">
        <v>172</v>
      </c>
      <c r="P1074" s="1" t="s">
        <v>160</v>
      </c>
    </row>
    <row r="1075" spans="1:16" x14ac:dyDescent="0.25">
      <c r="A1075" t="s">
        <v>622</v>
      </c>
      <c r="B1075" t="s">
        <v>103</v>
      </c>
      <c r="C1075" s="35">
        <v>1600</v>
      </c>
      <c r="D1075" s="17">
        <v>2</v>
      </c>
      <c r="E1075" s="17">
        <v>50</v>
      </c>
      <c r="F1075" t="s">
        <v>17</v>
      </c>
      <c r="G1075" t="s">
        <v>16</v>
      </c>
      <c r="H1075" t="s">
        <v>18</v>
      </c>
      <c r="I1075" t="s">
        <v>19</v>
      </c>
      <c r="J1075" t="s">
        <v>20</v>
      </c>
      <c r="L1075" s="35">
        <v>1600</v>
      </c>
      <c r="M1075" s="35">
        <v>32</v>
      </c>
      <c r="N1075" s="35">
        <v>800</v>
      </c>
      <c r="O1075" s="38" t="s">
        <v>172</v>
      </c>
      <c r="P1075" s="38" t="s">
        <v>160</v>
      </c>
    </row>
    <row r="1076" spans="1:16" x14ac:dyDescent="0.25">
      <c r="A1076" t="s">
        <v>630</v>
      </c>
      <c r="B1076" t="s">
        <v>103</v>
      </c>
      <c r="C1076" s="35">
        <v>1600</v>
      </c>
      <c r="D1076" s="17">
        <v>4</v>
      </c>
      <c r="E1076" s="17">
        <v>121</v>
      </c>
      <c r="F1076" t="s">
        <v>17</v>
      </c>
      <c r="G1076" t="s">
        <v>16</v>
      </c>
      <c r="H1076" t="s">
        <v>18</v>
      </c>
      <c r="I1076" t="s">
        <v>19</v>
      </c>
      <c r="J1076" t="s">
        <v>20</v>
      </c>
      <c r="L1076" s="35">
        <v>1600</v>
      </c>
      <c r="M1076" s="35">
        <v>13.223140495867769</v>
      </c>
      <c r="N1076" s="35">
        <v>400</v>
      </c>
      <c r="O1076" s="38" t="s">
        <v>172</v>
      </c>
      <c r="P1076" s="38" t="s">
        <v>160</v>
      </c>
    </row>
    <row r="1077" spans="1:16" x14ac:dyDescent="0.25">
      <c r="A1077" t="s">
        <v>7761</v>
      </c>
      <c r="B1077" t="s">
        <v>4571</v>
      </c>
      <c r="C1077" s="35">
        <v>1600</v>
      </c>
      <c r="D1077" s="17">
        <v>1</v>
      </c>
      <c r="E1077" s="17">
        <v>64</v>
      </c>
      <c r="F1077" t="s">
        <v>17</v>
      </c>
      <c r="G1077" t="s">
        <v>16</v>
      </c>
      <c r="H1077" t="s">
        <v>18</v>
      </c>
      <c r="I1077" t="s">
        <v>19</v>
      </c>
      <c r="J1077" t="s">
        <v>20</v>
      </c>
      <c r="L1077" s="35">
        <v>1600</v>
      </c>
      <c r="M1077" s="35">
        <v>25</v>
      </c>
      <c r="N1077" s="35">
        <v>1600</v>
      </c>
      <c r="O1077" s="38" t="s">
        <v>172</v>
      </c>
      <c r="P1077" s="38" t="s">
        <v>160</v>
      </c>
    </row>
    <row r="1078" spans="1:16" x14ac:dyDescent="0.25">
      <c r="A1078" t="s">
        <v>522</v>
      </c>
      <c r="B1078" t="s">
        <v>103</v>
      </c>
      <c r="C1078" s="35">
        <v>1600</v>
      </c>
      <c r="D1078" s="17">
        <v>3</v>
      </c>
      <c r="E1078" s="17">
        <v>90</v>
      </c>
      <c r="F1078" t="s">
        <v>35</v>
      </c>
      <c r="G1078" t="s">
        <v>16</v>
      </c>
      <c r="H1078" t="s">
        <v>18</v>
      </c>
      <c r="I1078" t="s">
        <v>19</v>
      </c>
      <c r="J1078" t="s">
        <v>20</v>
      </c>
      <c r="L1078" s="35">
        <v>1600</v>
      </c>
      <c r="M1078" s="35">
        <v>17.777777777777779</v>
      </c>
      <c r="N1078" s="35">
        <v>533.33333333333337</v>
      </c>
      <c r="O1078" s="38" t="s">
        <v>172</v>
      </c>
      <c r="P1078" s="38" t="s">
        <v>475</v>
      </c>
    </row>
    <row r="1079" spans="1:16" x14ac:dyDescent="0.25">
      <c r="A1079" t="s">
        <v>533</v>
      </c>
      <c r="B1079" t="s">
        <v>103</v>
      </c>
      <c r="C1079" s="35">
        <v>1600</v>
      </c>
      <c r="D1079" s="17">
        <v>2</v>
      </c>
      <c r="E1079" s="17">
        <v>70</v>
      </c>
      <c r="F1079" t="s">
        <v>35</v>
      </c>
      <c r="G1079" t="s">
        <v>16</v>
      </c>
      <c r="H1079" t="s">
        <v>18</v>
      </c>
      <c r="I1079" t="s">
        <v>19</v>
      </c>
      <c r="J1079" t="s">
        <v>20</v>
      </c>
      <c r="L1079" s="35">
        <v>1600</v>
      </c>
      <c r="M1079" s="35">
        <v>22.857142857142858</v>
      </c>
      <c r="N1079" s="35">
        <v>800</v>
      </c>
      <c r="O1079" s="38" t="s">
        <v>172</v>
      </c>
      <c r="P1079" s="38" t="s">
        <v>160</v>
      </c>
    </row>
    <row r="1080" spans="1:16" x14ac:dyDescent="0.25">
      <c r="A1080" t="s">
        <v>7640</v>
      </c>
      <c r="B1080" t="s">
        <v>4571</v>
      </c>
      <c r="C1080" s="35">
        <v>1600</v>
      </c>
      <c r="D1080" s="17">
        <v>3</v>
      </c>
      <c r="E1080" s="17">
        <v>140</v>
      </c>
      <c r="F1080" t="s">
        <v>8009</v>
      </c>
      <c r="G1080" t="s">
        <v>16</v>
      </c>
      <c r="H1080" t="s">
        <v>29</v>
      </c>
      <c r="I1080" t="s">
        <v>19</v>
      </c>
      <c r="J1080" t="s">
        <v>9</v>
      </c>
      <c r="L1080" s="35">
        <v>1600</v>
      </c>
      <c r="M1080" s="35">
        <v>11.428571428571429</v>
      </c>
      <c r="N1080" s="35">
        <v>533.33333333333337</v>
      </c>
      <c r="O1080" s="38" t="s">
        <v>172</v>
      </c>
      <c r="P1080" s="38" t="s">
        <v>4582</v>
      </c>
    </row>
    <row r="1081" spans="1:16" x14ac:dyDescent="0.25">
      <c r="A1081" t="s">
        <v>7911</v>
      </c>
      <c r="B1081" t="s">
        <v>4571</v>
      </c>
      <c r="C1081" s="35">
        <v>1600</v>
      </c>
      <c r="D1081" s="17">
        <v>2</v>
      </c>
      <c r="E1081" s="17">
        <v>164</v>
      </c>
      <c r="F1081" t="s">
        <v>56</v>
      </c>
      <c r="G1081" t="s">
        <v>16</v>
      </c>
      <c r="H1081" t="s">
        <v>29</v>
      </c>
      <c r="I1081" t="s">
        <v>19</v>
      </c>
      <c r="J1081" t="s">
        <v>20</v>
      </c>
      <c r="L1081" s="35">
        <v>1600</v>
      </c>
      <c r="M1081" s="35">
        <v>9.7560975609756095</v>
      </c>
      <c r="N1081" s="35">
        <v>800</v>
      </c>
      <c r="O1081" s="38" t="s">
        <v>172</v>
      </c>
      <c r="P1081" s="38" t="s">
        <v>7052</v>
      </c>
    </row>
    <row r="1082" spans="1:16" x14ac:dyDescent="0.25">
      <c r="A1082" t="s">
        <v>833</v>
      </c>
      <c r="B1082" t="s">
        <v>103</v>
      </c>
      <c r="C1082" s="16">
        <v>1600</v>
      </c>
      <c r="D1082" s="17">
        <v>2</v>
      </c>
      <c r="E1082" s="17">
        <v>90</v>
      </c>
      <c r="F1082" t="s">
        <v>87</v>
      </c>
      <c r="G1082" t="s">
        <v>16</v>
      </c>
      <c r="H1082" t="s">
        <v>29</v>
      </c>
      <c r="I1082" t="s">
        <v>19</v>
      </c>
      <c r="J1082" t="s">
        <v>20</v>
      </c>
      <c r="L1082" s="16">
        <v>1600</v>
      </c>
      <c r="M1082" s="16">
        <v>17.777777777777779</v>
      </c>
      <c r="N1082" s="16">
        <v>800</v>
      </c>
      <c r="O1082" s="1" t="s">
        <v>172</v>
      </c>
      <c r="P1082" s="1" t="s">
        <v>160</v>
      </c>
    </row>
    <row r="1083" spans="1:16" x14ac:dyDescent="0.25">
      <c r="A1083" t="s">
        <v>7884</v>
      </c>
      <c r="B1083" t="s">
        <v>4571</v>
      </c>
      <c r="C1083" s="35">
        <v>1600</v>
      </c>
      <c r="D1083" s="17">
        <v>4</v>
      </c>
      <c r="E1083" s="17">
        <v>147</v>
      </c>
      <c r="F1083" t="s">
        <v>87</v>
      </c>
      <c r="G1083" t="s">
        <v>16</v>
      </c>
      <c r="H1083" t="s">
        <v>29</v>
      </c>
      <c r="I1083" t="s">
        <v>19</v>
      </c>
      <c r="J1083" t="s">
        <v>20</v>
      </c>
      <c r="L1083" s="35">
        <v>1600</v>
      </c>
      <c r="M1083" s="35">
        <v>10.884353741496598</v>
      </c>
      <c r="N1083" s="35">
        <v>400</v>
      </c>
      <c r="O1083" s="38" t="s">
        <v>172</v>
      </c>
      <c r="P1083" s="38" t="s">
        <v>4582</v>
      </c>
    </row>
    <row r="1084" spans="1:16" x14ac:dyDescent="0.25">
      <c r="A1084" t="s">
        <v>306</v>
      </c>
      <c r="B1084" t="s">
        <v>104</v>
      </c>
      <c r="C1084" s="16">
        <v>1600</v>
      </c>
      <c r="D1084" s="17">
        <v>3</v>
      </c>
      <c r="E1084">
        <v>120</v>
      </c>
      <c r="F1084" t="s">
        <v>52</v>
      </c>
      <c r="G1084" t="s">
        <v>16</v>
      </c>
      <c r="H1084" t="s">
        <v>29</v>
      </c>
      <c r="I1084" t="s">
        <v>19</v>
      </c>
      <c r="J1084" t="s">
        <v>9</v>
      </c>
      <c r="L1084" s="6">
        <v>1600</v>
      </c>
      <c r="M1084" s="6">
        <v>13.333333333333334</v>
      </c>
      <c r="N1084" s="6">
        <v>533.33333333333337</v>
      </c>
      <c r="O1084" t="s">
        <v>183</v>
      </c>
      <c r="P1084" t="s">
        <v>206</v>
      </c>
    </row>
    <row r="1085" spans="1:16" x14ac:dyDescent="0.25">
      <c r="A1085" t="s">
        <v>7861</v>
      </c>
      <c r="B1085" t="s">
        <v>4571</v>
      </c>
      <c r="C1085" s="35">
        <v>1600</v>
      </c>
      <c r="D1085" s="17">
        <v>3</v>
      </c>
      <c r="E1085" s="17">
        <v>118</v>
      </c>
      <c r="F1085" t="s">
        <v>52</v>
      </c>
      <c r="G1085" t="s">
        <v>16</v>
      </c>
      <c r="H1085" t="s">
        <v>29</v>
      </c>
      <c r="I1085" t="s">
        <v>19</v>
      </c>
      <c r="J1085" t="s">
        <v>20</v>
      </c>
      <c r="L1085" s="35">
        <v>1600</v>
      </c>
      <c r="M1085" s="35">
        <v>13.559322033898304</v>
      </c>
      <c r="N1085" s="35">
        <v>533.33333333333337</v>
      </c>
      <c r="O1085" s="38" t="s">
        <v>172</v>
      </c>
      <c r="P1085" s="38" t="s">
        <v>160</v>
      </c>
    </row>
    <row r="1086" spans="1:16" x14ac:dyDescent="0.25">
      <c r="A1086" t="s">
        <v>7862</v>
      </c>
      <c r="B1086" t="s">
        <v>4571</v>
      </c>
      <c r="C1086" s="35">
        <v>1600</v>
      </c>
      <c r="D1086" s="17">
        <v>2</v>
      </c>
      <c r="E1086" s="17">
        <v>115</v>
      </c>
      <c r="F1086" t="s">
        <v>52</v>
      </c>
      <c r="G1086" t="s">
        <v>16</v>
      </c>
      <c r="H1086" t="s">
        <v>29</v>
      </c>
      <c r="I1086" t="s">
        <v>30</v>
      </c>
      <c r="J1086" t="s">
        <v>20</v>
      </c>
      <c r="L1086" s="35">
        <v>1600</v>
      </c>
      <c r="M1086" s="35">
        <v>13.913043478260869</v>
      </c>
      <c r="N1086" s="35">
        <v>800</v>
      </c>
      <c r="O1086" s="38" t="s">
        <v>172</v>
      </c>
      <c r="P1086" s="38" t="s">
        <v>160</v>
      </c>
    </row>
    <row r="1087" spans="1:16" x14ac:dyDescent="0.25">
      <c r="A1087" t="s">
        <v>7867</v>
      </c>
      <c r="B1087" t="s">
        <v>4571</v>
      </c>
      <c r="C1087" s="35">
        <v>1600</v>
      </c>
      <c r="D1087" s="17">
        <v>4</v>
      </c>
      <c r="E1087" s="17">
        <v>90</v>
      </c>
      <c r="F1087" t="s">
        <v>52</v>
      </c>
      <c r="G1087" t="s">
        <v>16</v>
      </c>
      <c r="H1087" t="s">
        <v>29</v>
      </c>
      <c r="I1087" t="s">
        <v>19</v>
      </c>
      <c r="J1087" t="s">
        <v>20</v>
      </c>
      <c r="L1087" s="35">
        <v>1600</v>
      </c>
      <c r="M1087" s="35">
        <v>17.777777777777779</v>
      </c>
      <c r="N1087" s="35">
        <v>400</v>
      </c>
      <c r="O1087" s="38" t="s">
        <v>172</v>
      </c>
      <c r="P1087" s="38" t="s">
        <v>160</v>
      </c>
    </row>
    <row r="1088" spans="1:16" x14ac:dyDescent="0.25">
      <c r="A1088" t="s">
        <v>7868</v>
      </c>
      <c r="B1088" t="s">
        <v>4571</v>
      </c>
      <c r="C1088" s="35">
        <v>1600</v>
      </c>
      <c r="D1088" s="17">
        <v>4</v>
      </c>
      <c r="E1088" s="17">
        <v>90</v>
      </c>
      <c r="F1088" t="s">
        <v>52</v>
      </c>
      <c r="G1088" t="s">
        <v>16</v>
      </c>
      <c r="H1088" t="s">
        <v>29</v>
      </c>
      <c r="I1088" t="s">
        <v>19</v>
      </c>
      <c r="J1088" t="s">
        <v>20</v>
      </c>
      <c r="L1088" s="35">
        <v>1600</v>
      </c>
      <c r="M1088" s="35">
        <v>17.777777777777779</v>
      </c>
      <c r="N1088" s="35">
        <v>400</v>
      </c>
      <c r="O1088" s="38" t="s">
        <v>172</v>
      </c>
      <c r="P1088" s="38" t="s">
        <v>160</v>
      </c>
    </row>
    <row r="1089" spans="1:16" x14ac:dyDescent="0.25">
      <c r="A1089" t="s">
        <v>7869</v>
      </c>
      <c r="B1089" t="s">
        <v>4571</v>
      </c>
      <c r="C1089" s="35">
        <v>1600</v>
      </c>
      <c r="D1089" s="17">
        <v>4</v>
      </c>
      <c r="E1089" s="17">
        <v>90</v>
      </c>
      <c r="F1089" t="s">
        <v>52</v>
      </c>
      <c r="G1089" t="s">
        <v>16</v>
      </c>
      <c r="H1089" t="s">
        <v>29</v>
      </c>
      <c r="I1089" t="s">
        <v>19</v>
      </c>
      <c r="J1089" t="s">
        <v>20</v>
      </c>
      <c r="L1089" s="35">
        <v>1600</v>
      </c>
      <c r="M1089" s="35">
        <v>17.777777777777779</v>
      </c>
      <c r="N1089" s="35">
        <v>400</v>
      </c>
      <c r="O1089" s="38" t="s">
        <v>172</v>
      </c>
      <c r="P1089" s="38" t="s">
        <v>160</v>
      </c>
    </row>
    <row r="1090" spans="1:16" x14ac:dyDescent="0.25">
      <c r="A1090" t="s">
        <v>7870</v>
      </c>
      <c r="B1090" t="s">
        <v>4571</v>
      </c>
      <c r="C1090" s="35">
        <v>1600</v>
      </c>
      <c r="D1090" s="17">
        <v>4</v>
      </c>
      <c r="E1090" s="17">
        <v>90</v>
      </c>
      <c r="F1090" t="s">
        <v>52</v>
      </c>
      <c r="G1090" t="s">
        <v>16</v>
      </c>
      <c r="H1090" t="s">
        <v>29</v>
      </c>
      <c r="I1090" t="s">
        <v>19</v>
      </c>
      <c r="J1090" t="s">
        <v>20</v>
      </c>
      <c r="L1090" s="35">
        <v>1600</v>
      </c>
      <c r="M1090" s="35">
        <v>17.777777777777779</v>
      </c>
      <c r="N1090" s="35">
        <v>400</v>
      </c>
      <c r="O1090" s="38" t="s">
        <v>172</v>
      </c>
      <c r="P1090" s="38" t="s">
        <v>160</v>
      </c>
    </row>
    <row r="1091" spans="1:16" x14ac:dyDescent="0.25">
      <c r="A1091" t="s">
        <v>7879</v>
      </c>
      <c r="B1091" t="s">
        <v>4571</v>
      </c>
      <c r="C1091" s="35">
        <v>1600</v>
      </c>
      <c r="D1091" s="17">
        <v>2</v>
      </c>
      <c r="E1091" s="17">
        <v>60</v>
      </c>
      <c r="F1091" t="s">
        <v>52</v>
      </c>
      <c r="G1091" t="s">
        <v>16</v>
      </c>
      <c r="H1091" t="s">
        <v>29</v>
      </c>
      <c r="I1091" t="s">
        <v>19</v>
      </c>
      <c r="J1091" t="s">
        <v>20</v>
      </c>
      <c r="L1091" s="35">
        <v>1600</v>
      </c>
      <c r="M1091" s="35">
        <v>26.666666666666668</v>
      </c>
      <c r="N1091" s="35">
        <v>800</v>
      </c>
      <c r="O1091" s="38" t="s">
        <v>172</v>
      </c>
      <c r="P1091" s="38" t="s">
        <v>160</v>
      </c>
    </row>
    <row r="1092" spans="1:16" x14ac:dyDescent="0.25">
      <c r="A1092" t="s">
        <v>1189</v>
      </c>
      <c r="B1092" t="s">
        <v>103</v>
      </c>
      <c r="C1092" s="16">
        <v>1600</v>
      </c>
      <c r="D1092" s="17">
        <v>3</v>
      </c>
      <c r="E1092" s="17">
        <v>120</v>
      </c>
      <c r="F1092" t="s">
        <v>37</v>
      </c>
      <c r="G1092" t="s">
        <v>16</v>
      </c>
      <c r="H1092" t="s">
        <v>29</v>
      </c>
      <c r="I1092" t="s">
        <v>19</v>
      </c>
      <c r="J1092" t="s">
        <v>9</v>
      </c>
      <c r="L1092" s="16">
        <v>1600</v>
      </c>
      <c r="M1092" s="16">
        <v>13.333333333333334</v>
      </c>
      <c r="N1092" s="16">
        <v>533.33333333333337</v>
      </c>
      <c r="O1092" s="1" t="s">
        <v>172</v>
      </c>
      <c r="P1092" s="1" t="s">
        <v>475</v>
      </c>
    </row>
    <row r="1093" spans="1:16" x14ac:dyDescent="0.25">
      <c r="A1093" t="s">
        <v>7371</v>
      </c>
      <c r="B1093" t="s">
        <v>4571</v>
      </c>
      <c r="C1093" s="35">
        <v>1600</v>
      </c>
      <c r="D1093" s="17">
        <v>2</v>
      </c>
      <c r="E1093" s="17">
        <v>80</v>
      </c>
      <c r="F1093" t="s">
        <v>37</v>
      </c>
      <c r="G1093" t="s">
        <v>16</v>
      </c>
      <c r="H1093" t="s">
        <v>29</v>
      </c>
      <c r="I1093" t="s">
        <v>19</v>
      </c>
      <c r="J1093" t="s">
        <v>9</v>
      </c>
      <c r="L1093" s="35">
        <v>1600</v>
      </c>
      <c r="M1093" s="35">
        <v>20</v>
      </c>
      <c r="N1093" s="35">
        <v>800</v>
      </c>
      <c r="O1093" s="38" t="s">
        <v>172</v>
      </c>
      <c r="P1093" s="38" t="s">
        <v>4582</v>
      </c>
    </row>
    <row r="1094" spans="1:16" x14ac:dyDescent="0.25">
      <c r="A1094" s="52" t="s">
        <v>720</v>
      </c>
      <c r="B1094" s="52" t="s">
        <v>103</v>
      </c>
      <c r="C1094" s="35">
        <v>1600</v>
      </c>
      <c r="D1094" s="53">
        <v>3</v>
      </c>
      <c r="E1094" s="53">
        <v>109</v>
      </c>
      <c r="F1094" s="52" t="s">
        <v>41</v>
      </c>
      <c r="G1094" s="52" t="s">
        <v>16</v>
      </c>
      <c r="H1094" s="52" t="s">
        <v>29</v>
      </c>
      <c r="I1094" s="52" t="s">
        <v>19</v>
      </c>
      <c r="J1094" s="52" t="s">
        <v>20</v>
      </c>
      <c r="K1094" s="52"/>
      <c r="L1094" s="35">
        <v>1600</v>
      </c>
      <c r="M1094" s="35">
        <v>14.678899082568808</v>
      </c>
      <c r="N1094" s="35">
        <v>533.33333333333337</v>
      </c>
      <c r="O1094" s="38" t="s">
        <v>172</v>
      </c>
      <c r="P1094" s="38" t="s">
        <v>160</v>
      </c>
    </row>
    <row r="1095" spans="1:16" x14ac:dyDescent="0.25">
      <c r="A1095" s="52" t="s">
        <v>7334</v>
      </c>
      <c r="B1095" s="52" t="s">
        <v>4571</v>
      </c>
      <c r="C1095" s="35">
        <v>1600</v>
      </c>
      <c r="D1095" s="53">
        <v>2</v>
      </c>
      <c r="E1095" s="53">
        <v>95</v>
      </c>
      <c r="F1095" s="52" t="s">
        <v>41</v>
      </c>
      <c r="G1095" s="52" t="s">
        <v>16</v>
      </c>
      <c r="H1095" s="52" t="s">
        <v>29</v>
      </c>
      <c r="I1095" s="52" t="s">
        <v>19</v>
      </c>
      <c r="J1095" s="52" t="s">
        <v>9</v>
      </c>
      <c r="K1095" s="52"/>
      <c r="L1095" s="35">
        <v>1600</v>
      </c>
      <c r="M1095" s="35">
        <v>16.842105263157894</v>
      </c>
      <c r="N1095" s="35">
        <v>800</v>
      </c>
      <c r="O1095" s="38" t="s">
        <v>172</v>
      </c>
      <c r="P1095" s="38" t="s">
        <v>4582</v>
      </c>
    </row>
    <row r="1096" spans="1:16" x14ac:dyDescent="0.25">
      <c r="A1096" s="52" t="s">
        <v>603</v>
      </c>
      <c r="B1096" s="52" t="s">
        <v>103</v>
      </c>
      <c r="C1096" s="35">
        <v>1600</v>
      </c>
      <c r="D1096" s="53">
        <v>2</v>
      </c>
      <c r="E1096" s="53">
        <v>57</v>
      </c>
      <c r="F1096" s="52" t="s">
        <v>17</v>
      </c>
      <c r="G1096" s="52" t="s">
        <v>16</v>
      </c>
      <c r="H1096" s="52" t="s">
        <v>29</v>
      </c>
      <c r="I1096" s="52" t="s">
        <v>19</v>
      </c>
      <c r="J1096" s="52" t="s">
        <v>20</v>
      </c>
      <c r="K1096" s="52"/>
      <c r="L1096" s="35">
        <v>1600</v>
      </c>
      <c r="M1096" s="35">
        <v>28.07017543859649</v>
      </c>
      <c r="N1096" s="35">
        <v>800</v>
      </c>
      <c r="O1096" s="38" t="s">
        <v>172</v>
      </c>
      <c r="P1096" s="38" t="s">
        <v>160</v>
      </c>
    </row>
    <row r="1097" spans="1:16" x14ac:dyDescent="0.25">
      <c r="A1097" s="52" t="s">
        <v>649</v>
      </c>
      <c r="B1097" s="52" t="s">
        <v>103</v>
      </c>
      <c r="C1097" s="35">
        <v>1600</v>
      </c>
      <c r="D1097" s="53">
        <v>3</v>
      </c>
      <c r="E1097" s="53">
        <v>100</v>
      </c>
      <c r="F1097" s="52" t="s">
        <v>17</v>
      </c>
      <c r="G1097" s="52" t="s">
        <v>16</v>
      </c>
      <c r="H1097" s="52" t="s">
        <v>29</v>
      </c>
      <c r="I1097" s="52" t="s">
        <v>19</v>
      </c>
      <c r="J1097" s="52" t="s">
        <v>20</v>
      </c>
      <c r="K1097" s="52"/>
      <c r="L1097" s="35">
        <v>1600</v>
      </c>
      <c r="M1097" s="35">
        <v>16</v>
      </c>
      <c r="N1097" s="35">
        <v>533.33333333333337</v>
      </c>
      <c r="O1097" s="38" t="s">
        <v>172</v>
      </c>
      <c r="P1097" s="38" t="s">
        <v>160</v>
      </c>
    </row>
    <row r="1098" spans="1:16" x14ac:dyDescent="0.25">
      <c r="A1098" s="52" t="s">
        <v>7047</v>
      </c>
      <c r="B1098" s="52" t="s">
        <v>4571</v>
      </c>
      <c r="C1098" s="35">
        <v>1600</v>
      </c>
      <c r="D1098" s="53">
        <v>2</v>
      </c>
      <c r="E1098" s="53">
        <v>80</v>
      </c>
      <c r="F1098" s="52" t="s">
        <v>17</v>
      </c>
      <c r="G1098" s="52" t="s">
        <v>16</v>
      </c>
      <c r="H1098" s="52" t="s">
        <v>29</v>
      </c>
      <c r="I1098" s="52" t="s">
        <v>19</v>
      </c>
      <c r="J1098" s="52" t="s">
        <v>88</v>
      </c>
      <c r="K1098" s="52">
        <v>50</v>
      </c>
      <c r="L1098" s="35">
        <v>1650</v>
      </c>
      <c r="M1098" s="35">
        <v>20.625</v>
      </c>
      <c r="N1098" s="35">
        <v>825</v>
      </c>
      <c r="O1098" s="38" t="s">
        <v>172</v>
      </c>
      <c r="P1098" s="38" t="s">
        <v>4582</v>
      </c>
    </row>
    <row r="1099" spans="1:16" x14ac:dyDescent="0.25">
      <c r="A1099" s="52" t="s">
        <v>7048</v>
      </c>
      <c r="B1099" s="52" t="s">
        <v>4571</v>
      </c>
      <c r="C1099" s="35">
        <v>1600</v>
      </c>
      <c r="D1099" s="53">
        <v>2</v>
      </c>
      <c r="E1099" s="53">
        <v>80</v>
      </c>
      <c r="F1099" s="52" t="s">
        <v>17</v>
      </c>
      <c r="G1099" s="52" t="s">
        <v>16</v>
      </c>
      <c r="H1099" s="52" t="s">
        <v>29</v>
      </c>
      <c r="I1099" s="52" t="s">
        <v>19</v>
      </c>
      <c r="J1099" s="52" t="s">
        <v>88</v>
      </c>
      <c r="K1099" s="52">
        <v>50</v>
      </c>
      <c r="L1099" s="35">
        <v>1650</v>
      </c>
      <c r="M1099" s="35">
        <v>20.625</v>
      </c>
      <c r="N1099" s="35">
        <v>825</v>
      </c>
      <c r="O1099" s="38" t="s">
        <v>172</v>
      </c>
      <c r="P1099" s="38" t="s">
        <v>4582</v>
      </c>
    </row>
    <row r="1100" spans="1:16" x14ac:dyDescent="0.25">
      <c r="A1100" s="52" t="s">
        <v>7063</v>
      </c>
      <c r="B1100" s="52" t="s">
        <v>4571</v>
      </c>
      <c r="C1100" s="35">
        <v>1600</v>
      </c>
      <c r="D1100" s="53">
        <v>3</v>
      </c>
      <c r="E1100" s="53">
        <v>126</v>
      </c>
      <c r="F1100" s="52" t="s">
        <v>17</v>
      </c>
      <c r="G1100" s="52" t="s">
        <v>16</v>
      </c>
      <c r="H1100" s="52" t="s">
        <v>29</v>
      </c>
      <c r="I1100" s="52" t="s">
        <v>19</v>
      </c>
      <c r="J1100" s="52" t="s">
        <v>88</v>
      </c>
      <c r="K1100" s="52">
        <v>100</v>
      </c>
      <c r="L1100" s="35">
        <v>1700</v>
      </c>
      <c r="M1100" s="35">
        <v>13.492063492063492</v>
      </c>
      <c r="N1100" s="35">
        <v>566.66666666666663</v>
      </c>
      <c r="O1100" s="38" t="s">
        <v>172</v>
      </c>
      <c r="P1100" s="38" t="s">
        <v>4582</v>
      </c>
    </row>
    <row r="1101" spans="1:16" x14ac:dyDescent="0.25">
      <c r="A1101" s="52" t="s">
        <v>7208</v>
      </c>
      <c r="B1101" s="52" t="s">
        <v>4571</v>
      </c>
      <c r="C1101" s="35">
        <v>1600</v>
      </c>
      <c r="D1101" s="53">
        <v>3</v>
      </c>
      <c r="E1101" s="53">
        <v>185</v>
      </c>
      <c r="F1101" s="52" t="s">
        <v>17</v>
      </c>
      <c r="G1101" s="52" t="s">
        <v>16</v>
      </c>
      <c r="H1101" s="52" t="s">
        <v>29</v>
      </c>
      <c r="I1101" s="52" t="s">
        <v>19</v>
      </c>
      <c r="J1101" s="52" t="s">
        <v>9</v>
      </c>
      <c r="K1101" s="52"/>
      <c r="L1101" s="35">
        <v>1600</v>
      </c>
      <c r="M1101" s="35">
        <v>8.6486486486486491</v>
      </c>
      <c r="N1101" s="35">
        <v>533.33333333333337</v>
      </c>
      <c r="O1101" s="38" t="s">
        <v>172</v>
      </c>
      <c r="P1101" s="38" t="s">
        <v>4582</v>
      </c>
    </row>
    <row r="1102" spans="1:16" x14ac:dyDescent="0.25">
      <c r="A1102" s="52" t="s">
        <v>7209</v>
      </c>
      <c r="B1102" s="52" t="s">
        <v>4571</v>
      </c>
      <c r="C1102" s="35">
        <v>1600</v>
      </c>
      <c r="D1102" s="53">
        <v>3</v>
      </c>
      <c r="E1102" s="53">
        <v>183</v>
      </c>
      <c r="F1102" s="52" t="s">
        <v>17</v>
      </c>
      <c r="G1102" s="52" t="s">
        <v>16</v>
      </c>
      <c r="H1102" s="52" t="s">
        <v>29</v>
      </c>
      <c r="I1102" s="52" t="s">
        <v>19</v>
      </c>
      <c r="J1102" s="52" t="s">
        <v>9</v>
      </c>
      <c r="K1102" s="52"/>
      <c r="L1102" s="35">
        <v>1600</v>
      </c>
      <c r="M1102" s="35">
        <v>8.7431693989071047</v>
      </c>
      <c r="N1102" s="35">
        <v>533.33333333333337</v>
      </c>
      <c r="O1102" s="38" t="s">
        <v>172</v>
      </c>
      <c r="P1102" s="38" t="s">
        <v>4582</v>
      </c>
    </row>
    <row r="1103" spans="1:16" x14ac:dyDescent="0.25">
      <c r="A1103" s="52" t="s">
        <v>7739</v>
      </c>
      <c r="B1103" s="52" t="s">
        <v>4571</v>
      </c>
      <c r="C1103" s="35">
        <v>1600</v>
      </c>
      <c r="D1103" s="53">
        <v>2</v>
      </c>
      <c r="E1103" s="53">
        <v>95</v>
      </c>
      <c r="F1103" s="52" t="s">
        <v>17</v>
      </c>
      <c r="G1103" s="52" t="s">
        <v>16</v>
      </c>
      <c r="H1103" s="52" t="s">
        <v>29</v>
      </c>
      <c r="I1103" s="52" t="s">
        <v>19</v>
      </c>
      <c r="J1103" s="52" t="s">
        <v>20</v>
      </c>
      <c r="K1103" s="52"/>
      <c r="L1103" s="35">
        <v>1600</v>
      </c>
      <c r="M1103" s="35">
        <v>16.842105263157894</v>
      </c>
      <c r="N1103" s="35">
        <v>800</v>
      </c>
      <c r="O1103" s="38" t="s">
        <v>172</v>
      </c>
      <c r="P1103" s="38" t="s">
        <v>160</v>
      </c>
    </row>
    <row r="1104" spans="1:16" x14ac:dyDescent="0.25">
      <c r="A1104" s="52" t="s">
        <v>444</v>
      </c>
      <c r="B1104" s="52" t="s">
        <v>104</v>
      </c>
      <c r="C1104" s="35">
        <v>1600</v>
      </c>
      <c r="D1104" s="53">
        <v>4</v>
      </c>
      <c r="E1104" s="52">
        <v>115</v>
      </c>
      <c r="F1104" s="52" t="s">
        <v>35</v>
      </c>
      <c r="G1104" s="52" t="s">
        <v>16</v>
      </c>
      <c r="H1104" s="52" t="s">
        <v>29</v>
      </c>
      <c r="I1104" s="52" t="s">
        <v>19</v>
      </c>
      <c r="J1104" s="52" t="s">
        <v>251</v>
      </c>
      <c r="K1104" s="52"/>
      <c r="L1104" s="56">
        <v>1600</v>
      </c>
      <c r="M1104" s="56">
        <v>13.913043478260869</v>
      </c>
      <c r="N1104" s="56">
        <v>400</v>
      </c>
      <c r="O1104" s="52" t="s">
        <v>183</v>
      </c>
      <c r="P1104" s="52" t="s">
        <v>160</v>
      </c>
    </row>
    <row r="1105" spans="1:16" x14ac:dyDescent="0.25">
      <c r="A1105" s="52" t="s">
        <v>527</v>
      </c>
      <c r="B1105" s="52" t="s">
        <v>103</v>
      </c>
      <c r="C1105" s="35">
        <v>1600</v>
      </c>
      <c r="D1105" s="53">
        <v>1</v>
      </c>
      <c r="E1105" s="53">
        <v>100</v>
      </c>
      <c r="F1105" s="52" t="s">
        <v>35</v>
      </c>
      <c r="G1105" s="52" t="s">
        <v>16</v>
      </c>
      <c r="H1105" s="52" t="s">
        <v>29</v>
      </c>
      <c r="I1105" s="52" t="s">
        <v>19</v>
      </c>
      <c r="J1105" s="52" t="s">
        <v>20</v>
      </c>
      <c r="K1105" s="52"/>
      <c r="L1105" s="35">
        <v>1600</v>
      </c>
      <c r="M1105" s="35">
        <v>16</v>
      </c>
      <c r="N1105" s="35">
        <v>1600</v>
      </c>
      <c r="O1105" s="38" t="s">
        <v>172</v>
      </c>
      <c r="P1105" s="38" t="s">
        <v>160</v>
      </c>
    </row>
    <row r="1106" spans="1:16" x14ac:dyDescent="0.25">
      <c r="A1106" s="52" t="s">
        <v>7106</v>
      </c>
      <c r="B1106" s="52" t="s">
        <v>4571</v>
      </c>
      <c r="C1106" s="35">
        <v>1600</v>
      </c>
      <c r="D1106" s="53">
        <v>2</v>
      </c>
      <c r="E1106" s="53">
        <v>180</v>
      </c>
      <c r="F1106" s="52" t="s">
        <v>35</v>
      </c>
      <c r="G1106" s="52" t="s">
        <v>16</v>
      </c>
      <c r="H1106" s="52" t="s">
        <v>29</v>
      </c>
      <c r="I1106" s="52" t="s">
        <v>19</v>
      </c>
      <c r="J1106" s="52" t="s">
        <v>9</v>
      </c>
      <c r="K1106" s="52"/>
      <c r="L1106" s="35">
        <v>1600</v>
      </c>
      <c r="M1106" s="35">
        <v>8.8888888888888893</v>
      </c>
      <c r="N1106" s="35">
        <v>800</v>
      </c>
      <c r="O1106" s="38" t="s">
        <v>172</v>
      </c>
      <c r="P1106" s="38" t="s">
        <v>7052</v>
      </c>
    </row>
    <row r="1107" spans="1:16" x14ac:dyDescent="0.25">
      <c r="A1107" s="52" t="s">
        <v>7178</v>
      </c>
      <c r="B1107" s="52" t="s">
        <v>4571</v>
      </c>
      <c r="C1107" s="35">
        <v>1600</v>
      </c>
      <c r="D1107" s="53">
        <v>2</v>
      </c>
      <c r="E1107" s="53">
        <v>72</v>
      </c>
      <c r="F1107" s="52" t="s">
        <v>35</v>
      </c>
      <c r="G1107" s="52" t="s">
        <v>16</v>
      </c>
      <c r="H1107" s="52" t="s">
        <v>29</v>
      </c>
      <c r="I1107" s="52" t="s">
        <v>19</v>
      </c>
      <c r="J1107" s="52" t="s">
        <v>9</v>
      </c>
      <c r="K1107" s="52"/>
      <c r="L1107" s="35">
        <v>1600</v>
      </c>
      <c r="M1107" s="35">
        <v>22.222222222222221</v>
      </c>
      <c r="N1107" s="35">
        <v>800</v>
      </c>
      <c r="O1107" s="38" t="s">
        <v>172</v>
      </c>
      <c r="P1107" s="38" t="s">
        <v>160</v>
      </c>
    </row>
    <row r="1108" spans="1:16" x14ac:dyDescent="0.25">
      <c r="A1108" s="52" t="s">
        <v>7680</v>
      </c>
      <c r="B1108" s="52" t="s">
        <v>4571</v>
      </c>
      <c r="C1108" s="35">
        <v>1600</v>
      </c>
      <c r="D1108" s="53">
        <v>2</v>
      </c>
      <c r="E1108" s="53">
        <v>84</v>
      </c>
      <c r="F1108" s="52" t="s">
        <v>35</v>
      </c>
      <c r="G1108" s="52" t="s">
        <v>16</v>
      </c>
      <c r="H1108" s="52" t="s">
        <v>29</v>
      </c>
      <c r="I1108" s="52" t="s">
        <v>19</v>
      </c>
      <c r="J1108" s="52" t="s">
        <v>20</v>
      </c>
      <c r="K1108" s="52"/>
      <c r="L1108" s="35">
        <v>1600</v>
      </c>
      <c r="M1108" s="35">
        <v>19.047619047619047</v>
      </c>
      <c r="N1108" s="35">
        <v>800</v>
      </c>
      <c r="O1108" s="38" t="s">
        <v>172</v>
      </c>
      <c r="P1108" s="38" t="s">
        <v>160</v>
      </c>
    </row>
    <row r="1109" spans="1:16" x14ac:dyDescent="0.25">
      <c r="A1109" s="52" t="s">
        <v>7686</v>
      </c>
      <c r="B1109" s="52" t="s">
        <v>4571</v>
      </c>
      <c r="C1109" s="35">
        <v>1600</v>
      </c>
      <c r="D1109" s="53">
        <v>3</v>
      </c>
      <c r="E1109" s="53">
        <v>80</v>
      </c>
      <c r="F1109" s="52" t="s">
        <v>35</v>
      </c>
      <c r="G1109" s="52" t="s">
        <v>16</v>
      </c>
      <c r="H1109" s="52" t="s">
        <v>29</v>
      </c>
      <c r="I1109" s="52" t="s">
        <v>19</v>
      </c>
      <c r="J1109" s="52" t="s">
        <v>20</v>
      </c>
      <c r="K1109" s="52"/>
      <c r="L1109" s="35">
        <v>1600</v>
      </c>
      <c r="M1109" s="35">
        <v>20</v>
      </c>
      <c r="N1109" s="35">
        <v>533.33333333333337</v>
      </c>
      <c r="O1109" s="38" t="s">
        <v>172</v>
      </c>
      <c r="P1109" s="38" t="s">
        <v>160</v>
      </c>
    </row>
    <row r="1110" spans="1:16" x14ac:dyDescent="0.25">
      <c r="A1110" s="52" t="s">
        <v>7650</v>
      </c>
      <c r="B1110" s="52" t="s">
        <v>4571</v>
      </c>
      <c r="C1110" s="35">
        <v>1600</v>
      </c>
      <c r="D1110" s="53">
        <v>3</v>
      </c>
      <c r="E1110" s="53">
        <v>80</v>
      </c>
      <c r="F1110" s="52" t="s">
        <v>28</v>
      </c>
      <c r="G1110" s="52" t="s">
        <v>16</v>
      </c>
      <c r="H1110" s="52" t="s">
        <v>29</v>
      </c>
      <c r="I1110" s="52" t="s">
        <v>19</v>
      </c>
      <c r="J1110" s="52" t="s">
        <v>20</v>
      </c>
      <c r="K1110" s="52"/>
      <c r="L1110" s="35">
        <v>1600</v>
      </c>
      <c r="M1110" s="35">
        <v>20</v>
      </c>
      <c r="N1110" s="35">
        <v>533.33333333333337</v>
      </c>
      <c r="O1110" s="38" t="s">
        <v>172</v>
      </c>
      <c r="P1110" s="38" t="s">
        <v>160</v>
      </c>
    </row>
    <row r="1111" spans="1:16" x14ac:dyDescent="0.25">
      <c r="A1111" s="52" t="s">
        <v>7324</v>
      </c>
      <c r="B1111" s="52" t="s">
        <v>4571</v>
      </c>
      <c r="C1111" s="35">
        <v>1595</v>
      </c>
      <c r="D1111" s="53">
        <v>3</v>
      </c>
      <c r="E1111" s="53">
        <v>103</v>
      </c>
      <c r="F1111" s="52" t="s">
        <v>41</v>
      </c>
      <c r="G1111" s="52" t="s">
        <v>16</v>
      </c>
      <c r="H1111" s="52" t="s">
        <v>29</v>
      </c>
      <c r="I1111" s="52" t="s">
        <v>19</v>
      </c>
      <c r="J1111" s="52" t="s">
        <v>9</v>
      </c>
      <c r="K1111" s="52"/>
      <c r="L1111" s="35">
        <v>1595</v>
      </c>
      <c r="M1111" s="35">
        <v>15.485436893203884</v>
      </c>
      <c r="N1111" s="35">
        <v>531.66666666666663</v>
      </c>
      <c r="O1111" s="38" t="s">
        <v>172</v>
      </c>
      <c r="P1111" s="38" t="s">
        <v>4582</v>
      </c>
    </row>
    <row r="1112" spans="1:16" x14ac:dyDescent="0.25">
      <c r="A1112" t="s">
        <v>884</v>
      </c>
      <c r="B1112" t="s">
        <v>103</v>
      </c>
      <c r="C1112" s="16">
        <v>1590</v>
      </c>
      <c r="D1112" s="17">
        <v>2</v>
      </c>
      <c r="E1112" s="17">
        <v>81</v>
      </c>
      <c r="F1112" t="s">
        <v>56</v>
      </c>
      <c r="G1112" t="s">
        <v>16</v>
      </c>
      <c r="H1112" t="s">
        <v>18</v>
      </c>
      <c r="I1112" t="s">
        <v>19</v>
      </c>
      <c r="J1112" t="s">
        <v>20</v>
      </c>
      <c r="L1112" s="16">
        <v>1590</v>
      </c>
      <c r="M1112" s="16">
        <v>19.62962962962963</v>
      </c>
      <c r="N1112" s="16">
        <v>795</v>
      </c>
      <c r="O1112" s="1" t="s">
        <v>172</v>
      </c>
      <c r="P1112" s="1" t="s">
        <v>160</v>
      </c>
    </row>
    <row r="1113" spans="1:16" x14ac:dyDescent="0.25">
      <c r="A1113" t="s">
        <v>819</v>
      </c>
      <c r="B1113" t="s">
        <v>103</v>
      </c>
      <c r="C1113" s="16">
        <v>1590</v>
      </c>
      <c r="D1113" s="17">
        <v>1</v>
      </c>
      <c r="E1113" s="17">
        <v>66</v>
      </c>
      <c r="F1113" t="s">
        <v>87</v>
      </c>
      <c r="G1113" t="s">
        <v>16</v>
      </c>
      <c r="H1113" t="s">
        <v>29</v>
      </c>
      <c r="I1113" t="s">
        <v>19</v>
      </c>
      <c r="J1113" t="s">
        <v>20</v>
      </c>
      <c r="L1113" s="16">
        <v>1590</v>
      </c>
      <c r="M1113" s="16">
        <v>24.09090909090909</v>
      </c>
      <c r="N1113" s="16">
        <v>1590</v>
      </c>
      <c r="O1113" s="1" t="s">
        <v>172</v>
      </c>
      <c r="P1113" s="1" t="s">
        <v>160</v>
      </c>
    </row>
    <row r="1114" spans="1:16" x14ac:dyDescent="0.25">
      <c r="A1114" t="s">
        <v>749</v>
      </c>
      <c r="B1114" t="s">
        <v>103</v>
      </c>
      <c r="C1114" s="16">
        <v>1590</v>
      </c>
      <c r="D1114" s="17">
        <v>2</v>
      </c>
      <c r="E1114" s="17">
        <v>83</v>
      </c>
      <c r="F1114" t="s">
        <v>37</v>
      </c>
      <c r="G1114" t="s">
        <v>16</v>
      </c>
      <c r="H1114" t="s">
        <v>29</v>
      </c>
      <c r="I1114" t="s">
        <v>19</v>
      </c>
      <c r="J1114" t="s">
        <v>20</v>
      </c>
      <c r="L1114" s="16">
        <v>1590</v>
      </c>
      <c r="M1114" s="16">
        <v>19.156626506024097</v>
      </c>
      <c r="N1114" s="16">
        <v>795</v>
      </c>
      <c r="O1114" s="1" t="s">
        <v>172</v>
      </c>
      <c r="P1114" s="1" t="s">
        <v>160</v>
      </c>
    </row>
    <row r="1115" spans="1:16" x14ac:dyDescent="0.25">
      <c r="A1115" t="s">
        <v>752</v>
      </c>
      <c r="B1115" t="s">
        <v>103</v>
      </c>
      <c r="C1115" s="16">
        <v>1590</v>
      </c>
      <c r="D1115" s="17">
        <v>1</v>
      </c>
      <c r="E1115" s="17">
        <v>60</v>
      </c>
      <c r="F1115" t="s">
        <v>37</v>
      </c>
      <c r="G1115" t="s">
        <v>16</v>
      </c>
      <c r="H1115" t="s">
        <v>29</v>
      </c>
      <c r="I1115" t="s">
        <v>19</v>
      </c>
      <c r="J1115" t="s">
        <v>20</v>
      </c>
      <c r="L1115" s="16">
        <v>1590</v>
      </c>
      <c r="M1115" s="16">
        <v>26.5</v>
      </c>
      <c r="N1115" s="16">
        <v>1590</v>
      </c>
      <c r="O1115" s="1" t="s">
        <v>172</v>
      </c>
      <c r="P1115" s="1" t="s">
        <v>160</v>
      </c>
    </row>
    <row r="1116" spans="1:16" x14ac:dyDescent="0.25">
      <c r="A1116" s="52" t="s">
        <v>7287</v>
      </c>
      <c r="B1116" s="52" t="s">
        <v>4571</v>
      </c>
      <c r="C1116" s="35">
        <v>1580</v>
      </c>
      <c r="D1116" s="53">
        <v>2</v>
      </c>
      <c r="E1116" s="53">
        <v>75</v>
      </c>
      <c r="F1116" s="52" t="s">
        <v>17</v>
      </c>
      <c r="G1116" s="52" t="s">
        <v>16</v>
      </c>
      <c r="H1116" s="52" t="s">
        <v>29</v>
      </c>
      <c r="I1116" s="52" t="s">
        <v>30</v>
      </c>
      <c r="J1116" s="52" t="s">
        <v>9</v>
      </c>
      <c r="K1116" s="52"/>
      <c r="L1116" s="35">
        <v>1580</v>
      </c>
      <c r="M1116" s="35">
        <v>21.066666666666666</v>
      </c>
      <c r="N1116" s="35">
        <v>790</v>
      </c>
      <c r="O1116" s="38" t="s">
        <v>172</v>
      </c>
      <c r="P1116" s="38" t="s">
        <v>160</v>
      </c>
    </row>
    <row r="1117" spans="1:16" x14ac:dyDescent="0.25">
      <c r="A1117" t="s">
        <v>288</v>
      </c>
      <c r="B1117" t="s">
        <v>104</v>
      </c>
      <c r="C1117" s="16">
        <v>1575</v>
      </c>
      <c r="D1117" s="17">
        <v>3</v>
      </c>
      <c r="E1117">
        <v>90</v>
      </c>
      <c r="F1117" t="s">
        <v>56</v>
      </c>
      <c r="G1117" t="s">
        <v>16</v>
      </c>
      <c r="H1117" t="s">
        <v>18</v>
      </c>
      <c r="I1117" t="s">
        <v>19</v>
      </c>
      <c r="J1117" t="s">
        <v>251</v>
      </c>
      <c r="L1117" s="6">
        <v>1575</v>
      </c>
      <c r="M1117" s="6">
        <v>17.5</v>
      </c>
      <c r="N1117" s="6">
        <v>525</v>
      </c>
      <c r="O1117" t="s">
        <v>183</v>
      </c>
      <c r="P1117" t="s">
        <v>160</v>
      </c>
    </row>
    <row r="1118" spans="1:16" x14ac:dyDescent="0.25">
      <c r="A1118" t="s">
        <v>323</v>
      </c>
      <c r="B1118" t="s">
        <v>104</v>
      </c>
      <c r="C1118" s="16">
        <v>1575</v>
      </c>
      <c r="D1118" s="17">
        <v>2</v>
      </c>
      <c r="E1118">
        <v>88</v>
      </c>
      <c r="F1118" t="s">
        <v>37</v>
      </c>
      <c r="G1118" t="s">
        <v>16</v>
      </c>
      <c r="H1118" t="s">
        <v>29</v>
      </c>
      <c r="I1118" t="s">
        <v>19</v>
      </c>
      <c r="J1118" t="s">
        <v>9</v>
      </c>
      <c r="L1118" s="6">
        <v>1575</v>
      </c>
      <c r="M1118" s="6">
        <v>17.897727272727273</v>
      </c>
      <c r="N1118" s="6">
        <v>787.5</v>
      </c>
      <c r="O1118" t="s">
        <v>183</v>
      </c>
      <c r="P1118" t="s">
        <v>160</v>
      </c>
    </row>
    <row r="1119" spans="1:16" x14ac:dyDescent="0.25">
      <c r="A1119" s="52" t="s">
        <v>7149</v>
      </c>
      <c r="B1119" s="52" t="s">
        <v>4571</v>
      </c>
      <c r="C1119" s="35">
        <v>1575</v>
      </c>
      <c r="D1119" s="53">
        <v>2</v>
      </c>
      <c r="E1119" s="53">
        <v>120</v>
      </c>
      <c r="F1119" s="52" t="s">
        <v>35</v>
      </c>
      <c r="G1119" s="52" t="s">
        <v>16</v>
      </c>
      <c r="H1119" s="52" t="s">
        <v>29</v>
      </c>
      <c r="I1119" s="52" t="s">
        <v>19</v>
      </c>
      <c r="J1119" s="52" t="s">
        <v>9</v>
      </c>
      <c r="K1119" s="52"/>
      <c r="L1119" s="35">
        <v>1575</v>
      </c>
      <c r="M1119" s="35">
        <v>13.125</v>
      </c>
      <c r="N1119" s="35">
        <v>787.5</v>
      </c>
      <c r="O1119" s="38" t="s">
        <v>172</v>
      </c>
      <c r="P1119" s="38" t="s">
        <v>4582</v>
      </c>
    </row>
    <row r="1120" spans="1:16" x14ac:dyDescent="0.25">
      <c r="A1120" s="52" t="s">
        <v>1060</v>
      </c>
      <c r="B1120" s="52" t="s">
        <v>103</v>
      </c>
      <c r="C1120" s="35">
        <v>1558</v>
      </c>
      <c r="D1120" s="53">
        <v>2</v>
      </c>
      <c r="E1120" s="53">
        <v>53</v>
      </c>
      <c r="F1120" s="52" t="s">
        <v>35</v>
      </c>
      <c r="G1120" s="52" t="s">
        <v>16</v>
      </c>
      <c r="H1120" s="52" t="s">
        <v>29</v>
      </c>
      <c r="I1120" s="52" t="s">
        <v>19</v>
      </c>
      <c r="J1120" s="52" t="s">
        <v>9</v>
      </c>
      <c r="K1120" s="52"/>
      <c r="L1120" s="35">
        <v>1558</v>
      </c>
      <c r="M1120" s="35">
        <v>29.39622641509434</v>
      </c>
      <c r="N1120" s="35">
        <v>779</v>
      </c>
      <c r="O1120" s="38" t="s">
        <v>172</v>
      </c>
      <c r="P1120" s="38" t="s">
        <v>475</v>
      </c>
    </row>
    <row r="1121" spans="1:16" x14ac:dyDescent="0.25">
      <c r="A1121" t="s">
        <v>7974</v>
      </c>
      <c r="B1121" t="s">
        <v>4571</v>
      </c>
      <c r="C1121" s="35">
        <v>1550</v>
      </c>
      <c r="D1121" s="17">
        <v>2</v>
      </c>
      <c r="E1121" s="17">
        <v>100</v>
      </c>
      <c r="F1121" t="s">
        <v>22</v>
      </c>
      <c r="G1121" t="s">
        <v>22</v>
      </c>
      <c r="H1121" t="s">
        <v>23</v>
      </c>
      <c r="I1121" t="s">
        <v>23</v>
      </c>
      <c r="J1121" t="s">
        <v>9</v>
      </c>
      <c r="L1121" s="35">
        <v>1550</v>
      </c>
      <c r="M1121" s="35">
        <v>15.5</v>
      </c>
      <c r="N1121" s="35">
        <v>775</v>
      </c>
      <c r="O1121" s="38" t="s">
        <v>172</v>
      </c>
      <c r="P1121" s="38" t="s">
        <v>4582</v>
      </c>
    </row>
    <row r="1122" spans="1:16" x14ac:dyDescent="0.25">
      <c r="A1122" t="s">
        <v>644</v>
      </c>
      <c r="B1122" t="s">
        <v>103</v>
      </c>
      <c r="C1122" s="35">
        <v>1550</v>
      </c>
      <c r="D1122" s="17">
        <v>3</v>
      </c>
      <c r="E1122" s="17">
        <v>70</v>
      </c>
      <c r="F1122" t="s">
        <v>17</v>
      </c>
      <c r="G1122" t="s">
        <v>16</v>
      </c>
      <c r="H1122" t="s">
        <v>18</v>
      </c>
      <c r="I1122" t="s">
        <v>19</v>
      </c>
      <c r="J1122" t="s">
        <v>20</v>
      </c>
      <c r="L1122" s="35">
        <v>1550</v>
      </c>
      <c r="M1122" s="35">
        <v>22.142857142857142</v>
      </c>
      <c r="N1122" s="35">
        <v>516.66666666666663</v>
      </c>
      <c r="O1122" s="38" t="s">
        <v>172</v>
      </c>
      <c r="P1122" s="38" t="s">
        <v>160</v>
      </c>
    </row>
    <row r="1123" spans="1:16" x14ac:dyDescent="0.25">
      <c r="A1123" t="s">
        <v>7688</v>
      </c>
      <c r="B1123" t="s">
        <v>4571</v>
      </c>
      <c r="C1123" s="35">
        <v>1550</v>
      </c>
      <c r="D1123" s="17">
        <v>2</v>
      </c>
      <c r="E1123" s="17">
        <v>80</v>
      </c>
      <c r="F1123" t="s">
        <v>35</v>
      </c>
      <c r="G1123" t="s">
        <v>16</v>
      </c>
      <c r="H1123" t="s">
        <v>18</v>
      </c>
      <c r="I1123" t="s">
        <v>19</v>
      </c>
      <c r="J1123" t="s">
        <v>20</v>
      </c>
      <c r="L1123" s="35">
        <v>1550</v>
      </c>
      <c r="M1123" s="35">
        <v>19.375</v>
      </c>
      <c r="N1123" s="35">
        <v>775</v>
      </c>
      <c r="O1123" s="38" t="s">
        <v>172</v>
      </c>
      <c r="P1123" s="38" t="s">
        <v>4582</v>
      </c>
    </row>
    <row r="1124" spans="1:16" x14ac:dyDescent="0.25">
      <c r="A1124" t="s">
        <v>7689</v>
      </c>
      <c r="B1124" t="s">
        <v>4571</v>
      </c>
      <c r="C1124" s="35">
        <v>1550</v>
      </c>
      <c r="D1124" s="17">
        <v>2</v>
      </c>
      <c r="E1124" s="17">
        <v>80</v>
      </c>
      <c r="F1124" t="s">
        <v>35</v>
      </c>
      <c r="G1124" t="s">
        <v>16</v>
      </c>
      <c r="H1124" t="s">
        <v>18</v>
      </c>
      <c r="I1124" t="s">
        <v>19</v>
      </c>
      <c r="J1124" t="s">
        <v>20</v>
      </c>
      <c r="L1124" s="35">
        <v>1550</v>
      </c>
      <c r="M1124" s="35">
        <v>19.375</v>
      </c>
      <c r="N1124" s="35">
        <v>775</v>
      </c>
      <c r="O1124" s="38" t="s">
        <v>172</v>
      </c>
      <c r="P1124" s="38" t="s">
        <v>4582</v>
      </c>
    </row>
    <row r="1125" spans="1:16" x14ac:dyDescent="0.25">
      <c r="A1125" t="s">
        <v>7447</v>
      </c>
      <c r="B1125" t="s">
        <v>4571</v>
      </c>
      <c r="C1125" s="35">
        <v>1550</v>
      </c>
      <c r="D1125" s="17">
        <v>4</v>
      </c>
      <c r="E1125" s="17">
        <v>100</v>
      </c>
      <c r="F1125" t="s">
        <v>56</v>
      </c>
      <c r="G1125" t="s">
        <v>16</v>
      </c>
      <c r="H1125" t="s">
        <v>29</v>
      </c>
      <c r="I1125" t="s">
        <v>30</v>
      </c>
      <c r="J1125" t="s">
        <v>9</v>
      </c>
      <c r="L1125" s="35">
        <v>1550</v>
      </c>
      <c r="M1125" s="35">
        <v>15.5</v>
      </c>
      <c r="N1125" s="35">
        <v>387.5</v>
      </c>
      <c r="O1125" s="38" t="s">
        <v>172</v>
      </c>
      <c r="P1125" s="38" t="s">
        <v>4582</v>
      </c>
    </row>
    <row r="1126" spans="1:16" x14ac:dyDescent="0.25">
      <c r="A1126" t="s">
        <v>839</v>
      </c>
      <c r="B1126" t="s">
        <v>103</v>
      </c>
      <c r="C1126" s="16">
        <v>1550</v>
      </c>
      <c r="D1126" s="17">
        <v>2</v>
      </c>
      <c r="E1126" s="17">
        <v>63</v>
      </c>
      <c r="F1126" t="s">
        <v>43</v>
      </c>
      <c r="G1126" t="s">
        <v>16</v>
      </c>
      <c r="H1126" t="s">
        <v>29</v>
      </c>
      <c r="I1126" t="s">
        <v>19</v>
      </c>
      <c r="J1126" t="s">
        <v>20</v>
      </c>
      <c r="L1126" s="16">
        <v>1550</v>
      </c>
      <c r="M1126" s="16">
        <v>24.603174603174605</v>
      </c>
      <c r="N1126" s="16">
        <v>775</v>
      </c>
      <c r="O1126" s="1" t="s">
        <v>172</v>
      </c>
      <c r="P1126" s="1" t="s">
        <v>160</v>
      </c>
    </row>
    <row r="1127" spans="1:16" x14ac:dyDescent="0.25">
      <c r="A1127" s="52" t="s">
        <v>680</v>
      </c>
      <c r="B1127" s="52" t="s">
        <v>103</v>
      </c>
      <c r="C1127" s="35">
        <v>1550</v>
      </c>
      <c r="D1127" s="53">
        <v>1</v>
      </c>
      <c r="E1127" s="53">
        <v>60</v>
      </c>
      <c r="F1127" s="52" t="s">
        <v>41</v>
      </c>
      <c r="G1127" s="52" t="s">
        <v>16</v>
      </c>
      <c r="H1127" s="52" t="s">
        <v>29</v>
      </c>
      <c r="I1127" s="52" t="s">
        <v>19</v>
      </c>
      <c r="J1127" s="52" t="s">
        <v>20</v>
      </c>
      <c r="K1127" s="52"/>
      <c r="L1127" s="35">
        <v>1550</v>
      </c>
      <c r="M1127" s="35">
        <v>25.833333333333332</v>
      </c>
      <c r="N1127" s="35">
        <v>1550</v>
      </c>
      <c r="O1127" s="38" t="s">
        <v>172</v>
      </c>
      <c r="P1127" s="38" t="s">
        <v>160</v>
      </c>
    </row>
    <row r="1128" spans="1:16" x14ac:dyDescent="0.25">
      <c r="A1128" s="52" t="s">
        <v>687</v>
      </c>
      <c r="B1128" s="52" t="s">
        <v>103</v>
      </c>
      <c r="C1128" s="35">
        <v>1550</v>
      </c>
      <c r="D1128" s="53">
        <v>1</v>
      </c>
      <c r="E1128" s="53">
        <v>56</v>
      </c>
      <c r="F1128" s="52" t="s">
        <v>41</v>
      </c>
      <c r="G1128" s="52" t="s">
        <v>16</v>
      </c>
      <c r="H1128" s="52" t="s">
        <v>29</v>
      </c>
      <c r="I1128" s="52" t="s">
        <v>19</v>
      </c>
      <c r="J1128" s="52" t="s">
        <v>20</v>
      </c>
      <c r="K1128" s="52"/>
      <c r="L1128" s="35">
        <v>1550</v>
      </c>
      <c r="M1128" s="35">
        <v>27.678571428571427</v>
      </c>
      <c r="N1128" s="35">
        <v>1550</v>
      </c>
      <c r="O1128" s="38" t="s">
        <v>172</v>
      </c>
      <c r="P1128" s="38" t="s">
        <v>160</v>
      </c>
    </row>
    <row r="1129" spans="1:16" x14ac:dyDescent="0.25">
      <c r="A1129" s="52" t="s">
        <v>718</v>
      </c>
      <c r="B1129" s="52" t="s">
        <v>103</v>
      </c>
      <c r="C1129" s="35">
        <v>1550</v>
      </c>
      <c r="D1129" s="53">
        <v>3</v>
      </c>
      <c r="E1129" s="53">
        <v>121</v>
      </c>
      <c r="F1129" s="52" t="s">
        <v>41</v>
      </c>
      <c r="G1129" s="52" t="s">
        <v>16</v>
      </c>
      <c r="H1129" s="52" t="s">
        <v>29</v>
      </c>
      <c r="I1129" s="52" t="s">
        <v>19</v>
      </c>
      <c r="J1129" s="52" t="s">
        <v>20</v>
      </c>
      <c r="K1129" s="52"/>
      <c r="L1129" s="35">
        <v>1550</v>
      </c>
      <c r="M1129" s="35">
        <v>12.809917355371901</v>
      </c>
      <c r="N1129" s="35">
        <v>516.66666666666663</v>
      </c>
      <c r="O1129" s="38" t="s">
        <v>172</v>
      </c>
      <c r="P1129" s="38" t="s">
        <v>480</v>
      </c>
    </row>
    <row r="1130" spans="1:16" x14ac:dyDescent="0.25">
      <c r="A1130" s="52" t="s">
        <v>1094</v>
      </c>
      <c r="B1130" s="52" t="s">
        <v>103</v>
      </c>
      <c r="C1130" s="35">
        <v>1550</v>
      </c>
      <c r="D1130" s="53">
        <v>3</v>
      </c>
      <c r="E1130" s="53">
        <v>115</v>
      </c>
      <c r="F1130" s="52" t="s">
        <v>17</v>
      </c>
      <c r="G1130" s="52" t="s">
        <v>16</v>
      </c>
      <c r="H1130" s="52" t="s">
        <v>29</v>
      </c>
      <c r="I1130" s="52" t="s">
        <v>19</v>
      </c>
      <c r="J1130" s="52" t="s">
        <v>9</v>
      </c>
      <c r="K1130" s="52"/>
      <c r="L1130" s="35">
        <v>1550</v>
      </c>
      <c r="M1130" s="35">
        <v>13.478260869565217</v>
      </c>
      <c r="N1130" s="35">
        <v>516.66666666666663</v>
      </c>
      <c r="O1130" s="38" t="s">
        <v>172</v>
      </c>
      <c r="P1130" s="38" t="s">
        <v>480</v>
      </c>
    </row>
    <row r="1131" spans="1:16" x14ac:dyDescent="0.25">
      <c r="A1131" s="52" t="s">
        <v>653</v>
      </c>
      <c r="B1131" s="52" t="s">
        <v>103</v>
      </c>
      <c r="C1131" s="35">
        <v>1550</v>
      </c>
      <c r="D1131" s="53">
        <v>2</v>
      </c>
      <c r="E1131" s="53">
        <v>65</v>
      </c>
      <c r="F1131" s="52" t="s">
        <v>17</v>
      </c>
      <c r="G1131" s="52" t="s">
        <v>16</v>
      </c>
      <c r="H1131" s="52" t="s">
        <v>29</v>
      </c>
      <c r="I1131" s="52" t="s">
        <v>19</v>
      </c>
      <c r="J1131" s="52" t="s">
        <v>20</v>
      </c>
      <c r="K1131" s="52"/>
      <c r="L1131" s="35">
        <v>1550</v>
      </c>
      <c r="M1131" s="35">
        <v>23.846153846153847</v>
      </c>
      <c r="N1131" s="35">
        <v>775</v>
      </c>
      <c r="O1131" s="38" t="s">
        <v>172</v>
      </c>
      <c r="P1131" s="38" t="s">
        <v>160</v>
      </c>
    </row>
    <row r="1132" spans="1:16" x14ac:dyDescent="0.25">
      <c r="A1132" s="52" t="s">
        <v>7186</v>
      </c>
      <c r="B1132" s="52" t="s">
        <v>4571</v>
      </c>
      <c r="C1132" s="35">
        <v>1550</v>
      </c>
      <c r="D1132" s="53">
        <v>1</v>
      </c>
      <c r="E1132" s="53">
        <v>60</v>
      </c>
      <c r="F1132" s="52" t="s">
        <v>94</v>
      </c>
      <c r="G1132" s="52" t="s">
        <v>16</v>
      </c>
      <c r="H1132" s="52" t="s">
        <v>29</v>
      </c>
      <c r="I1132" s="52" t="s">
        <v>19</v>
      </c>
      <c r="J1132" s="52" t="s">
        <v>9</v>
      </c>
      <c r="K1132" s="52"/>
      <c r="L1132" s="35">
        <v>1550</v>
      </c>
      <c r="M1132" s="35">
        <v>25.833333333333332</v>
      </c>
      <c r="N1132" s="35">
        <v>1550</v>
      </c>
      <c r="O1132" s="38" t="s">
        <v>172</v>
      </c>
      <c r="P1132" s="38" t="s">
        <v>160</v>
      </c>
    </row>
    <row r="1133" spans="1:16" x14ac:dyDescent="0.25">
      <c r="A1133" s="52" t="s">
        <v>7695</v>
      </c>
      <c r="B1133" s="52" t="s">
        <v>4571</v>
      </c>
      <c r="C1133" s="35">
        <v>1550</v>
      </c>
      <c r="D1133" s="53">
        <v>2</v>
      </c>
      <c r="E1133" s="53">
        <v>70</v>
      </c>
      <c r="F1133" s="52" t="s">
        <v>35</v>
      </c>
      <c r="G1133" s="52" t="s">
        <v>16</v>
      </c>
      <c r="H1133" s="52" t="s">
        <v>29</v>
      </c>
      <c r="I1133" s="52" t="s">
        <v>19</v>
      </c>
      <c r="J1133" s="52" t="s">
        <v>20</v>
      </c>
      <c r="K1133" s="52"/>
      <c r="L1133" s="35">
        <v>1550</v>
      </c>
      <c r="M1133" s="35">
        <v>22.142857142857142</v>
      </c>
      <c r="N1133" s="35">
        <v>775</v>
      </c>
      <c r="O1133" s="38" t="s">
        <v>172</v>
      </c>
      <c r="P1133" s="38" t="s">
        <v>4582</v>
      </c>
    </row>
    <row r="1134" spans="1:16" x14ac:dyDescent="0.25">
      <c r="A1134" t="s">
        <v>925</v>
      </c>
      <c r="B1134" t="s">
        <v>103</v>
      </c>
      <c r="C1134" s="35">
        <v>1545</v>
      </c>
      <c r="D1134" s="17">
        <v>1</v>
      </c>
      <c r="E1134" s="17">
        <v>55</v>
      </c>
      <c r="F1134" t="s">
        <v>35</v>
      </c>
      <c r="G1134" t="s">
        <v>16</v>
      </c>
      <c r="H1134" t="s">
        <v>18</v>
      </c>
      <c r="I1134" t="s">
        <v>30</v>
      </c>
      <c r="J1134" t="s">
        <v>20</v>
      </c>
      <c r="L1134" s="35">
        <v>1545</v>
      </c>
      <c r="M1134" s="35">
        <v>28.09090909090909</v>
      </c>
      <c r="N1134" s="35">
        <v>1545</v>
      </c>
      <c r="O1134" s="38" t="s">
        <v>172</v>
      </c>
      <c r="P1134" s="38" t="s">
        <v>160</v>
      </c>
    </row>
    <row r="1135" spans="1:16" x14ac:dyDescent="0.25">
      <c r="A1135" s="52" t="s">
        <v>7284</v>
      </c>
      <c r="B1135" s="52" t="s">
        <v>4571</v>
      </c>
      <c r="C1135" s="35">
        <v>1520</v>
      </c>
      <c r="D1135" s="53">
        <v>2</v>
      </c>
      <c r="E1135" s="53">
        <v>81</v>
      </c>
      <c r="F1135" s="52" t="s">
        <v>17</v>
      </c>
      <c r="G1135" s="52" t="s">
        <v>16</v>
      </c>
      <c r="H1135" s="52" t="s">
        <v>29</v>
      </c>
      <c r="I1135" s="52" t="s">
        <v>19</v>
      </c>
      <c r="J1135" s="52" t="s">
        <v>9</v>
      </c>
      <c r="K1135" s="52"/>
      <c r="L1135" s="35">
        <v>1520</v>
      </c>
      <c r="M1135" s="35">
        <v>18.765432098765434</v>
      </c>
      <c r="N1135" s="35">
        <v>760</v>
      </c>
      <c r="O1135" s="38" t="s">
        <v>172</v>
      </c>
      <c r="P1135" s="38" t="s">
        <v>160</v>
      </c>
    </row>
    <row r="1136" spans="1:16" x14ac:dyDescent="0.25">
      <c r="A1136" s="52" t="s">
        <v>7285</v>
      </c>
      <c r="B1136" s="52" t="s">
        <v>4571</v>
      </c>
      <c r="C1136" s="35">
        <v>1520</v>
      </c>
      <c r="D1136" s="53">
        <v>2</v>
      </c>
      <c r="E1136" s="53">
        <v>81</v>
      </c>
      <c r="F1136" s="52" t="s">
        <v>17</v>
      </c>
      <c r="G1136" s="52" t="s">
        <v>16</v>
      </c>
      <c r="H1136" s="52" t="s">
        <v>29</v>
      </c>
      <c r="I1136" s="52" t="s">
        <v>19</v>
      </c>
      <c r="J1136" s="52" t="s">
        <v>9</v>
      </c>
      <c r="K1136" s="52"/>
      <c r="L1136" s="35">
        <v>1520</v>
      </c>
      <c r="M1136" s="35">
        <v>18.765432098765434</v>
      </c>
      <c r="N1136" s="35">
        <v>760</v>
      </c>
      <c r="O1136" s="38" t="s">
        <v>172</v>
      </c>
      <c r="P1136" s="38" t="s">
        <v>160</v>
      </c>
    </row>
    <row r="1137" spans="1:16" x14ac:dyDescent="0.25">
      <c r="A1137" t="s">
        <v>7877</v>
      </c>
      <c r="B1137" t="s">
        <v>4571</v>
      </c>
      <c r="C1137" s="35">
        <v>1515</v>
      </c>
      <c r="D1137" s="17">
        <v>1</v>
      </c>
      <c r="E1137" s="17">
        <v>68</v>
      </c>
      <c r="F1137" t="s">
        <v>52</v>
      </c>
      <c r="G1137" t="s">
        <v>16</v>
      </c>
      <c r="H1137" t="s">
        <v>29</v>
      </c>
      <c r="I1137" t="s">
        <v>19</v>
      </c>
      <c r="J1137" t="s">
        <v>20</v>
      </c>
      <c r="L1137" s="35">
        <v>1515</v>
      </c>
      <c r="M1137" s="35">
        <v>22.279411764705884</v>
      </c>
      <c r="N1137" s="35">
        <v>1515</v>
      </c>
      <c r="O1137" s="38" t="s">
        <v>172</v>
      </c>
      <c r="P1137" s="38" t="s">
        <v>160</v>
      </c>
    </row>
    <row r="1138" spans="1:16" x14ac:dyDescent="0.25">
      <c r="A1138" t="s">
        <v>7624</v>
      </c>
      <c r="B1138" t="s">
        <v>4571</v>
      </c>
      <c r="C1138" s="35">
        <v>1500</v>
      </c>
      <c r="D1138" s="17">
        <v>3</v>
      </c>
      <c r="E1138" s="17">
        <v>157</v>
      </c>
      <c r="F1138" t="s">
        <v>22</v>
      </c>
      <c r="G1138" t="s">
        <v>22</v>
      </c>
      <c r="H1138" t="s">
        <v>23</v>
      </c>
      <c r="I1138" t="s">
        <v>23</v>
      </c>
      <c r="J1138" t="s">
        <v>9</v>
      </c>
      <c r="L1138" s="35">
        <v>1500</v>
      </c>
      <c r="M1138" s="35">
        <v>9.5541401273885356</v>
      </c>
      <c r="N1138" s="35">
        <v>500</v>
      </c>
      <c r="O1138" s="38" t="s">
        <v>172</v>
      </c>
      <c r="P1138" s="38" t="s">
        <v>4582</v>
      </c>
    </row>
    <row r="1139" spans="1:16" x14ac:dyDescent="0.25">
      <c r="A1139" t="s">
        <v>7625</v>
      </c>
      <c r="B1139" t="s">
        <v>4571</v>
      </c>
      <c r="C1139" s="35">
        <v>1500</v>
      </c>
      <c r="D1139" s="17">
        <v>2</v>
      </c>
      <c r="E1139" s="17">
        <v>150</v>
      </c>
      <c r="F1139" t="s">
        <v>22</v>
      </c>
      <c r="G1139" t="s">
        <v>22</v>
      </c>
      <c r="H1139" t="s">
        <v>23</v>
      </c>
      <c r="I1139" t="s">
        <v>23</v>
      </c>
      <c r="J1139" t="s">
        <v>9</v>
      </c>
      <c r="L1139" s="35">
        <v>1500</v>
      </c>
      <c r="M1139" s="35">
        <v>10</v>
      </c>
      <c r="N1139" s="35">
        <v>750</v>
      </c>
      <c r="O1139" s="38" t="s">
        <v>172</v>
      </c>
      <c r="P1139" s="38" t="s">
        <v>4582</v>
      </c>
    </row>
    <row r="1140" spans="1:16" x14ac:dyDescent="0.25">
      <c r="A1140" t="s">
        <v>7955</v>
      </c>
      <c r="B1140" t="s">
        <v>4571</v>
      </c>
      <c r="C1140" s="35">
        <v>1500</v>
      </c>
      <c r="D1140" s="17">
        <v>4</v>
      </c>
      <c r="E1140" s="17">
        <v>350</v>
      </c>
      <c r="F1140" t="s">
        <v>22</v>
      </c>
      <c r="G1140" t="s">
        <v>22</v>
      </c>
      <c r="H1140" t="s">
        <v>23</v>
      </c>
      <c r="I1140" t="s">
        <v>23</v>
      </c>
      <c r="J1140" t="s">
        <v>9</v>
      </c>
      <c r="L1140" s="35">
        <v>1500</v>
      </c>
      <c r="M1140" s="35">
        <v>4.2857142857142856</v>
      </c>
      <c r="N1140" s="35">
        <v>375</v>
      </c>
      <c r="O1140" s="38" t="s">
        <v>172</v>
      </c>
      <c r="P1140" s="38" t="s">
        <v>160</v>
      </c>
    </row>
    <row r="1141" spans="1:16" x14ac:dyDescent="0.25">
      <c r="A1141" t="s">
        <v>996</v>
      </c>
      <c r="B1141" t="s">
        <v>103</v>
      </c>
      <c r="C1141" s="16">
        <v>1500</v>
      </c>
      <c r="D1141" s="17">
        <v>2</v>
      </c>
      <c r="E1141" s="17">
        <v>60</v>
      </c>
      <c r="F1141" t="s">
        <v>22</v>
      </c>
      <c r="G1141" t="s">
        <v>22</v>
      </c>
      <c r="H1141" t="s">
        <v>23</v>
      </c>
      <c r="I1141" t="s">
        <v>23</v>
      </c>
      <c r="J1141" t="s">
        <v>20</v>
      </c>
      <c r="L1141" s="16">
        <v>1500</v>
      </c>
      <c r="M1141" s="16">
        <v>25</v>
      </c>
      <c r="N1141" s="16">
        <v>750</v>
      </c>
      <c r="O1141" s="1" t="s">
        <v>172</v>
      </c>
      <c r="P1141" s="1" t="s">
        <v>160</v>
      </c>
    </row>
    <row r="1142" spans="1:16" x14ac:dyDescent="0.25">
      <c r="A1142" t="s">
        <v>111</v>
      </c>
      <c r="B1142" t="s">
        <v>102</v>
      </c>
      <c r="C1142" s="16">
        <v>1500</v>
      </c>
      <c r="D1142" s="17">
        <v>5</v>
      </c>
      <c r="E1142" s="17">
        <v>450</v>
      </c>
      <c r="F1142" t="s">
        <v>22</v>
      </c>
      <c r="G1142" t="s">
        <v>22</v>
      </c>
      <c r="H1142" t="s">
        <v>23</v>
      </c>
      <c r="I1142" t="s">
        <v>23</v>
      </c>
      <c r="J1142" t="s">
        <v>9</v>
      </c>
      <c r="L1142" s="16">
        <v>1500</v>
      </c>
      <c r="M1142" s="16">
        <v>3.3333333333333335</v>
      </c>
      <c r="N1142" s="16">
        <v>300</v>
      </c>
      <c r="O1142" s="1" t="s">
        <v>183</v>
      </c>
      <c r="P1142" s="1"/>
    </row>
    <row r="1143" spans="1:16" x14ac:dyDescent="0.25">
      <c r="A1143" t="s">
        <v>119</v>
      </c>
      <c r="B1143" t="s">
        <v>102</v>
      </c>
      <c r="C1143" s="16">
        <v>1500</v>
      </c>
      <c r="D1143" s="17">
        <v>3</v>
      </c>
      <c r="E1143" s="17">
        <v>106</v>
      </c>
      <c r="F1143" t="s">
        <v>22</v>
      </c>
      <c r="G1143" t="s">
        <v>22</v>
      </c>
      <c r="H1143" t="s">
        <v>23</v>
      </c>
      <c r="I1143" t="s">
        <v>23</v>
      </c>
      <c r="J1143" t="s">
        <v>9</v>
      </c>
      <c r="L1143" s="16">
        <v>1500</v>
      </c>
      <c r="M1143" s="16">
        <v>14.150943396226415</v>
      </c>
      <c r="N1143" s="16">
        <v>500</v>
      </c>
      <c r="O1143" s="1" t="s">
        <v>183</v>
      </c>
      <c r="P1143" s="1"/>
    </row>
    <row r="1144" spans="1:16" x14ac:dyDescent="0.25">
      <c r="A1144" t="s">
        <v>222</v>
      </c>
      <c r="B1144" t="s">
        <v>104</v>
      </c>
      <c r="C1144" s="16">
        <v>1500</v>
      </c>
      <c r="D1144" s="17">
        <v>3</v>
      </c>
      <c r="E1144">
        <v>150</v>
      </c>
      <c r="F1144" t="s">
        <v>22</v>
      </c>
      <c r="G1144" t="s">
        <v>22</v>
      </c>
      <c r="H1144" t="s">
        <v>23</v>
      </c>
      <c r="I1144" t="s">
        <v>23</v>
      </c>
      <c r="J1144" t="s">
        <v>9</v>
      </c>
      <c r="L1144" s="6">
        <v>1500</v>
      </c>
      <c r="M1144" s="6">
        <v>10</v>
      </c>
      <c r="N1144" s="6">
        <v>500</v>
      </c>
      <c r="O1144" t="s">
        <v>183</v>
      </c>
      <c r="P1144" t="s">
        <v>203</v>
      </c>
    </row>
    <row r="1145" spans="1:16" x14ac:dyDescent="0.25">
      <c r="A1145" t="s">
        <v>7924</v>
      </c>
      <c r="B1145" t="s">
        <v>4571</v>
      </c>
      <c r="C1145" s="35">
        <v>1500</v>
      </c>
      <c r="D1145" s="17">
        <v>3</v>
      </c>
      <c r="E1145" s="17">
        <v>73</v>
      </c>
      <c r="F1145" t="s">
        <v>56</v>
      </c>
      <c r="G1145" t="s">
        <v>16</v>
      </c>
      <c r="H1145" t="s">
        <v>18</v>
      </c>
      <c r="I1145" t="s">
        <v>19</v>
      </c>
      <c r="J1145" t="s">
        <v>20</v>
      </c>
      <c r="L1145" s="35">
        <v>1500</v>
      </c>
      <c r="M1145" s="35">
        <v>20.547945205479451</v>
      </c>
      <c r="N1145" s="35">
        <v>500</v>
      </c>
      <c r="O1145" s="38" t="s">
        <v>172</v>
      </c>
      <c r="P1145" s="38" t="s">
        <v>160</v>
      </c>
    </row>
    <row r="1146" spans="1:16" x14ac:dyDescent="0.25">
      <c r="A1146" t="s">
        <v>765</v>
      </c>
      <c r="B1146" t="s">
        <v>103</v>
      </c>
      <c r="C1146" s="16">
        <v>1500</v>
      </c>
      <c r="D1146" s="17">
        <v>1</v>
      </c>
      <c r="E1146" s="17">
        <v>65</v>
      </c>
      <c r="F1146" t="s">
        <v>37</v>
      </c>
      <c r="G1146" t="s">
        <v>16</v>
      </c>
      <c r="H1146" t="s">
        <v>18</v>
      </c>
      <c r="I1146" t="s">
        <v>19</v>
      </c>
      <c r="J1146" t="s">
        <v>20</v>
      </c>
      <c r="L1146" s="16">
        <v>1500</v>
      </c>
      <c r="M1146" s="16">
        <v>23.076923076923077</v>
      </c>
      <c r="N1146" s="16">
        <v>1500</v>
      </c>
      <c r="O1146" s="1" t="s">
        <v>172</v>
      </c>
      <c r="P1146" s="1" t="s">
        <v>160</v>
      </c>
    </row>
    <row r="1147" spans="1:16" x14ac:dyDescent="0.25">
      <c r="A1147" t="s">
        <v>944</v>
      </c>
      <c r="B1147" t="s">
        <v>103</v>
      </c>
      <c r="C1147" s="16">
        <v>1500</v>
      </c>
      <c r="D1147" s="17">
        <v>1</v>
      </c>
      <c r="E1147" s="17">
        <v>42</v>
      </c>
      <c r="F1147" t="s">
        <v>41</v>
      </c>
      <c r="G1147" t="s">
        <v>16</v>
      </c>
      <c r="H1147" t="s">
        <v>18</v>
      </c>
      <c r="I1147" t="s">
        <v>30</v>
      </c>
      <c r="J1147" t="s">
        <v>20</v>
      </c>
      <c r="L1147" s="16">
        <v>1500</v>
      </c>
      <c r="M1147" s="16">
        <v>35.714285714285715</v>
      </c>
      <c r="N1147" s="16">
        <v>1500</v>
      </c>
      <c r="O1147" s="1" t="s">
        <v>172</v>
      </c>
      <c r="P1147" s="1" t="s">
        <v>160</v>
      </c>
    </row>
    <row r="1148" spans="1:16" x14ac:dyDescent="0.25">
      <c r="A1148" t="s">
        <v>7315</v>
      </c>
      <c r="B1148" t="s">
        <v>4571</v>
      </c>
      <c r="C1148" s="35">
        <v>1500</v>
      </c>
      <c r="D1148" s="17">
        <v>2</v>
      </c>
      <c r="E1148" s="17">
        <v>127</v>
      </c>
      <c r="F1148" t="s">
        <v>41</v>
      </c>
      <c r="G1148" t="s">
        <v>16</v>
      </c>
      <c r="H1148" t="s">
        <v>18</v>
      </c>
      <c r="I1148" t="s">
        <v>19</v>
      </c>
      <c r="J1148" t="s">
        <v>9</v>
      </c>
      <c r="L1148" s="35">
        <v>1500</v>
      </c>
      <c r="M1148" s="35">
        <v>11.811023622047244</v>
      </c>
      <c r="N1148" s="35">
        <v>750</v>
      </c>
      <c r="O1148" s="38" t="s">
        <v>172</v>
      </c>
      <c r="P1148" s="38" t="s">
        <v>4582</v>
      </c>
    </row>
    <row r="1149" spans="1:16" x14ac:dyDescent="0.25">
      <c r="A1149" t="s">
        <v>866</v>
      </c>
      <c r="B1149" t="s">
        <v>103</v>
      </c>
      <c r="C1149" s="16">
        <v>1500</v>
      </c>
      <c r="D1149" s="17">
        <v>2</v>
      </c>
      <c r="E1149" s="17">
        <v>75</v>
      </c>
      <c r="F1149" t="s">
        <v>56</v>
      </c>
      <c r="G1149" t="s">
        <v>16</v>
      </c>
      <c r="H1149" t="s">
        <v>29</v>
      </c>
      <c r="I1149" t="s">
        <v>19</v>
      </c>
      <c r="J1149" t="s">
        <v>20</v>
      </c>
      <c r="L1149" s="16">
        <v>1500</v>
      </c>
      <c r="M1149" s="16">
        <v>20</v>
      </c>
      <c r="N1149" s="16">
        <v>750</v>
      </c>
      <c r="O1149" s="1" t="s">
        <v>172</v>
      </c>
      <c r="P1149" s="1" t="s">
        <v>160</v>
      </c>
    </row>
    <row r="1150" spans="1:16" x14ac:dyDescent="0.25">
      <c r="A1150" t="s">
        <v>870</v>
      </c>
      <c r="B1150" t="s">
        <v>103</v>
      </c>
      <c r="C1150" s="16">
        <v>1500</v>
      </c>
      <c r="D1150" s="17">
        <v>1</v>
      </c>
      <c r="E1150" s="17">
        <v>55</v>
      </c>
      <c r="F1150" t="s">
        <v>56</v>
      </c>
      <c r="G1150" t="s">
        <v>16</v>
      </c>
      <c r="H1150" t="s">
        <v>29</v>
      </c>
      <c r="I1150" t="s">
        <v>19</v>
      </c>
      <c r="J1150" t="s">
        <v>20</v>
      </c>
      <c r="L1150" s="16">
        <v>1500</v>
      </c>
      <c r="M1150" s="16">
        <v>27.272727272727273</v>
      </c>
      <c r="N1150" s="16">
        <v>1500</v>
      </c>
      <c r="O1150" s="1" t="s">
        <v>172</v>
      </c>
      <c r="P1150" s="1" t="s">
        <v>160</v>
      </c>
    </row>
    <row r="1151" spans="1:16" x14ac:dyDescent="0.25">
      <c r="A1151" t="s">
        <v>7442</v>
      </c>
      <c r="B1151" t="s">
        <v>4571</v>
      </c>
      <c r="C1151" s="35">
        <v>1500</v>
      </c>
      <c r="D1151" s="17">
        <v>2</v>
      </c>
      <c r="E1151" s="17">
        <v>109</v>
      </c>
      <c r="F1151" t="s">
        <v>56</v>
      </c>
      <c r="G1151" t="s">
        <v>16</v>
      </c>
      <c r="H1151" t="s">
        <v>29</v>
      </c>
      <c r="I1151" t="s">
        <v>19</v>
      </c>
      <c r="J1151" t="s">
        <v>9</v>
      </c>
      <c r="L1151" s="35">
        <v>1500</v>
      </c>
      <c r="M1151" s="35">
        <v>13.761467889908257</v>
      </c>
      <c r="N1151" s="35">
        <v>750</v>
      </c>
      <c r="O1151" s="38" t="s">
        <v>172</v>
      </c>
      <c r="P1151" s="38" t="s">
        <v>7052</v>
      </c>
    </row>
    <row r="1152" spans="1:16" x14ac:dyDescent="0.25">
      <c r="A1152" t="s">
        <v>7446</v>
      </c>
      <c r="B1152" t="s">
        <v>4571</v>
      </c>
      <c r="C1152" s="35">
        <v>1500</v>
      </c>
      <c r="D1152" s="17">
        <v>2</v>
      </c>
      <c r="E1152" s="17">
        <v>101</v>
      </c>
      <c r="F1152" t="s">
        <v>56</v>
      </c>
      <c r="G1152" t="s">
        <v>16</v>
      </c>
      <c r="H1152" t="s">
        <v>29</v>
      </c>
      <c r="I1152" t="s">
        <v>19</v>
      </c>
      <c r="J1152" t="s">
        <v>9</v>
      </c>
      <c r="L1152" s="35">
        <v>1500</v>
      </c>
      <c r="M1152" s="35">
        <v>14.851485148514852</v>
      </c>
      <c r="N1152" s="35">
        <v>750</v>
      </c>
      <c r="O1152" s="38" t="s">
        <v>172</v>
      </c>
      <c r="P1152" s="38" t="s">
        <v>4582</v>
      </c>
    </row>
    <row r="1153" spans="1:16" x14ac:dyDescent="0.25">
      <c r="A1153" t="s">
        <v>7922</v>
      </c>
      <c r="B1153" t="s">
        <v>4571</v>
      </c>
      <c r="C1153" s="35">
        <v>1500</v>
      </c>
      <c r="D1153" s="17">
        <v>2</v>
      </c>
      <c r="E1153" s="17">
        <v>80</v>
      </c>
      <c r="F1153" t="s">
        <v>56</v>
      </c>
      <c r="G1153" t="s">
        <v>16</v>
      </c>
      <c r="H1153" t="s">
        <v>29</v>
      </c>
      <c r="I1153" t="s">
        <v>19</v>
      </c>
      <c r="J1153" t="s">
        <v>20</v>
      </c>
      <c r="L1153" s="35">
        <v>1500</v>
      </c>
      <c r="M1153" s="35">
        <v>18.75</v>
      </c>
      <c r="N1153" s="35">
        <v>750</v>
      </c>
      <c r="O1153" s="38" t="s">
        <v>172</v>
      </c>
      <c r="P1153" s="38" t="s">
        <v>4582</v>
      </c>
    </row>
    <row r="1154" spans="1:16" x14ac:dyDescent="0.25">
      <c r="A1154" t="s">
        <v>7934</v>
      </c>
      <c r="B1154" t="s">
        <v>4571</v>
      </c>
      <c r="C1154" s="35">
        <v>1500</v>
      </c>
      <c r="D1154" s="17">
        <v>1</v>
      </c>
      <c r="E1154" s="17">
        <v>52</v>
      </c>
      <c r="F1154" t="s">
        <v>56</v>
      </c>
      <c r="G1154" t="s">
        <v>16</v>
      </c>
      <c r="H1154" t="s">
        <v>29</v>
      </c>
      <c r="I1154" t="s">
        <v>19</v>
      </c>
      <c r="J1154" t="s">
        <v>20</v>
      </c>
      <c r="L1154" s="35">
        <v>1500</v>
      </c>
      <c r="M1154" s="35">
        <v>28.846153846153847</v>
      </c>
      <c r="N1154" s="35">
        <v>1500</v>
      </c>
      <c r="O1154" s="38" t="s">
        <v>172</v>
      </c>
      <c r="P1154" s="38" t="s">
        <v>7052</v>
      </c>
    </row>
    <row r="1155" spans="1:16" x14ac:dyDescent="0.25">
      <c r="A1155" t="s">
        <v>841</v>
      </c>
      <c r="B1155" t="s">
        <v>103</v>
      </c>
      <c r="C1155" s="16">
        <v>1500</v>
      </c>
      <c r="D1155" s="17">
        <v>2</v>
      </c>
      <c r="E1155" s="17">
        <v>75</v>
      </c>
      <c r="F1155" t="s">
        <v>43</v>
      </c>
      <c r="G1155" t="s">
        <v>16</v>
      </c>
      <c r="H1155" t="s">
        <v>29</v>
      </c>
      <c r="I1155" t="s">
        <v>19</v>
      </c>
      <c r="J1155" t="s">
        <v>20</v>
      </c>
      <c r="L1155" s="16">
        <v>1500</v>
      </c>
      <c r="M1155" s="16">
        <v>20</v>
      </c>
      <c r="N1155" s="16">
        <v>750</v>
      </c>
      <c r="O1155" s="1" t="s">
        <v>172</v>
      </c>
      <c r="P1155" s="1" t="s">
        <v>160</v>
      </c>
    </row>
    <row r="1156" spans="1:16" x14ac:dyDescent="0.25">
      <c r="A1156" t="s">
        <v>7400</v>
      </c>
      <c r="B1156" t="s">
        <v>4571</v>
      </c>
      <c r="C1156" s="35">
        <v>1500</v>
      </c>
      <c r="D1156" s="17">
        <v>1</v>
      </c>
      <c r="E1156" s="17">
        <v>60</v>
      </c>
      <c r="F1156" t="s">
        <v>43</v>
      </c>
      <c r="G1156" t="s">
        <v>16</v>
      </c>
      <c r="H1156" t="s">
        <v>29</v>
      </c>
      <c r="I1156" t="s">
        <v>19</v>
      </c>
      <c r="J1156" t="s">
        <v>9</v>
      </c>
      <c r="L1156" s="35">
        <v>1500</v>
      </c>
      <c r="M1156" s="35">
        <v>25</v>
      </c>
      <c r="N1156" s="35">
        <v>1500</v>
      </c>
      <c r="O1156" s="38" t="s">
        <v>172</v>
      </c>
      <c r="P1156" s="38" t="s">
        <v>7052</v>
      </c>
    </row>
    <row r="1157" spans="1:16" x14ac:dyDescent="0.25">
      <c r="A1157" t="s">
        <v>823</v>
      </c>
      <c r="B1157" t="s">
        <v>103</v>
      </c>
      <c r="C1157" s="16">
        <v>1500</v>
      </c>
      <c r="D1157" s="17">
        <v>1</v>
      </c>
      <c r="E1157" s="17">
        <v>56</v>
      </c>
      <c r="F1157" t="s">
        <v>87</v>
      </c>
      <c r="G1157" t="s">
        <v>16</v>
      </c>
      <c r="H1157" t="s">
        <v>29</v>
      </c>
      <c r="I1157" t="s">
        <v>19</v>
      </c>
      <c r="J1157" t="s">
        <v>20</v>
      </c>
      <c r="L1157" s="16">
        <v>1500</v>
      </c>
      <c r="M1157" s="16">
        <v>26.785714285714285</v>
      </c>
      <c r="N1157" s="16">
        <v>1500</v>
      </c>
      <c r="O1157" s="1" t="s">
        <v>172</v>
      </c>
      <c r="P1157" s="1" t="s">
        <v>160</v>
      </c>
    </row>
    <row r="1158" spans="1:16" x14ac:dyDescent="0.25">
      <c r="A1158" t="s">
        <v>7891</v>
      </c>
      <c r="B1158" t="s">
        <v>4571</v>
      </c>
      <c r="C1158" s="35">
        <v>1500</v>
      </c>
      <c r="D1158" s="17">
        <v>1</v>
      </c>
      <c r="E1158" s="17">
        <v>60</v>
      </c>
      <c r="F1158" t="s">
        <v>87</v>
      </c>
      <c r="G1158" t="s">
        <v>16</v>
      </c>
      <c r="H1158" t="s">
        <v>29</v>
      </c>
      <c r="I1158" t="s">
        <v>19</v>
      </c>
      <c r="J1158" t="s">
        <v>20</v>
      </c>
      <c r="L1158" s="35">
        <v>1500</v>
      </c>
      <c r="M1158" s="35">
        <v>25</v>
      </c>
      <c r="N1158" s="35">
        <v>1500</v>
      </c>
      <c r="O1158" s="38" t="s">
        <v>172</v>
      </c>
      <c r="P1158" s="38" t="s">
        <v>7052</v>
      </c>
    </row>
    <row r="1159" spans="1:16" x14ac:dyDescent="0.25">
      <c r="A1159" t="s">
        <v>7384</v>
      </c>
      <c r="B1159" t="s">
        <v>4571</v>
      </c>
      <c r="C1159" s="35">
        <v>1500</v>
      </c>
      <c r="D1159" s="17">
        <v>2</v>
      </c>
      <c r="E1159" s="17">
        <v>77</v>
      </c>
      <c r="F1159" t="s">
        <v>52</v>
      </c>
      <c r="G1159" t="s">
        <v>16</v>
      </c>
      <c r="H1159" t="s">
        <v>29</v>
      </c>
      <c r="I1159" t="s">
        <v>19</v>
      </c>
      <c r="J1159" t="s">
        <v>9</v>
      </c>
      <c r="L1159" s="35">
        <v>1500</v>
      </c>
      <c r="M1159" s="35">
        <v>19.480519480519479</v>
      </c>
      <c r="N1159" s="35">
        <v>750</v>
      </c>
      <c r="O1159" s="38" t="s">
        <v>172</v>
      </c>
      <c r="P1159" s="38" t="s">
        <v>4582</v>
      </c>
    </row>
    <row r="1160" spans="1:16" x14ac:dyDescent="0.25">
      <c r="A1160" t="s">
        <v>761</v>
      </c>
      <c r="B1160" t="s">
        <v>103</v>
      </c>
      <c r="C1160" s="16">
        <v>1500</v>
      </c>
      <c r="D1160" s="17">
        <v>2</v>
      </c>
      <c r="E1160" s="17">
        <v>65</v>
      </c>
      <c r="F1160" t="s">
        <v>37</v>
      </c>
      <c r="G1160" t="s">
        <v>16</v>
      </c>
      <c r="H1160" t="s">
        <v>29</v>
      </c>
      <c r="I1160" t="s">
        <v>19</v>
      </c>
      <c r="J1160" t="s">
        <v>20</v>
      </c>
      <c r="L1160" s="16">
        <v>1500</v>
      </c>
      <c r="M1160" s="16">
        <v>23.076923076923077</v>
      </c>
      <c r="N1160" s="16">
        <v>750</v>
      </c>
      <c r="O1160" s="1" t="s">
        <v>172</v>
      </c>
      <c r="P1160" s="1" t="s">
        <v>160</v>
      </c>
    </row>
    <row r="1161" spans="1:16" x14ac:dyDescent="0.25">
      <c r="A1161" t="s">
        <v>7362</v>
      </c>
      <c r="B1161" t="s">
        <v>4571</v>
      </c>
      <c r="C1161" s="35">
        <v>1500</v>
      </c>
      <c r="D1161" s="17">
        <v>3</v>
      </c>
      <c r="E1161" s="17">
        <v>117</v>
      </c>
      <c r="F1161" t="s">
        <v>37</v>
      </c>
      <c r="G1161" t="s">
        <v>16</v>
      </c>
      <c r="H1161" t="s">
        <v>29</v>
      </c>
      <c r="I1161" t="s">
        <v>19</v>
      </c>
      <c r="J1161" t="s">
        <v>9</v>
      </c>
      <c r="L1161" s="35">
        <v>1500</v>
      </c>
      <c r="M1161" s="35">
        <v>12.820512820512821</v>
      </c>
      <c r="N1161" s="35">
        <v>500</v>
      </c>
      <c r="O1161" s="38" t="s">
        <v>172</v>
      </c>
      <c r="P1161" s="38" t="s">
        <v>4582</v>
      </c>
    </row>
    <row r="1162" spans="1:16" x14ac:dyDescent="0.25">
      <c r="A1162" s="52" t="s">
        <v>7814</v>
      </c>
      <c r="B1162" s="52" t="s">
        <v>4571</v>
      </c>
      <c r="C1162" s="35">
        <v>1500</v>
      </c>
      <c r="D1162" s="53">
        <v>4</v>
      </c>
      <c r="E1162" s="53">
        <v>140</v>
      </c>
      <c r="F1162" s="52" t="s">
        <v>37</v>
      </c>
      <c r="G1162" s="52" t="s">
        <v>16</v>
      </c>
      <c r="H1162" s="52" t="s">
        <v>29</v>
      </c>
      <c r="I1162" s="52" t="s">
        <v>19</v>
      </c>
      <c r="J1162" s="52" t="s">
        <v>20</v>
      </c>
      <c r="K1162" s="52"/>
      <c r="L1162" s="35">
        <v>1500</v>
      </c>
      <c r="M1162" s="35">
        <v>10.714285714285714</v>
      </c>
      <c r="N1162" s="35">
        <v>375</v>
      </c>
      <c r="O1162" s="38" t="s">
        <v>172</v>
      </c>
      <c r="P1162" s="38" t="s">
        <v>4582</v>
      </c>
    </row>
    <row r="1163" spans="1:16" x14ac:dyDescent="0.25">
      <c r="A1163" s="52" t="s">
        <v>7830</v>
      </c>
      <c r="B1163" s="52" t="s">
        <v>4571</v>
      </c>
      <c r="C1163" s="35">
        <v>1500</v>
      </c>
      <c r="D1163" s="53">
        <v>2</v>
      </c>
      <c r="E1163" s="53">
        <v>90</v>
      </c>
      <c r="F1163" s="52" t="s">
        <v>37</v>
      </c>
      <c r="G1163" s="52" t="s">
        <v>16</v>
      </c>
      <c r="H1163" s="52" t="s">
        <v>29</v>
      </c>
      <c r="I1163" s="52" t="s">
        <v>19</v>
      </c>
      <c r="J1163" s="52" t="s">
        <v>20</v>
      </c>
      <c r="K1163" s="52"/>
      <c r="L1163" s="35">
        <v>1500</v>
      </c>
      <c r="M1163" s="35">
        <v>16.666666666666668</v>
      </c>
      <c r="N1163" s="35">
        <v>750</v>
      </c>
      <c r="O1163" s="38" t="s">
        <v>172</v>
      </c>
      <c r="P1163" s="38" t="s">
        <v>4582</v>
      </c>
    </row>
    <row r="1164" spans="1:16" x14ac:dyDescent="0.25">
      <c r="A1164" s="52" t="s">
        <v>7845</v>
      </c>
      <c r="B1164" s="52" t="s">
        <v>4571</v>
      </c>
      <c r="C1164" s="35">
        <v>1500</v>
      </c>
      <c r="D1164" s="53">
        <v>1</v>
      </c>
      <c r="E1164" s="53">
        <v>70</v>
      </c>
      <c r="F1164" s="52" t="s">
        <v>37</v>
      </c>
      <c r="G1164" s="52" t="s">
        <v>16</v>
      </c>
      <c r="H1164" s="52" t="s">
        <v>29</v>
      </c>
      <c r="I1164" s="52" t="s">
        <v>19</v>
      </c>
      <c r="J1164" s="52" t="s">
        <v>20</v>
      </c>
      <c r="K1164" s="52"/>
      <c r="L1164" s="35">
        <v>1500</v>
      </c>
      <c r="M1164" s="35">
        <v>21.428571428571427</v>
      </c>
      <c r="N1164" s="35">
        <v>1500</v>
      </c>
      <c r="O1164" s="38" t="s">
        <v>172</v>
      </c>
      <c r="P1164" s="38" t="s">
        <v>160</v>
      </c>
    </row>
    <row r="1165" spans="1:16" x14ac:dyDescent="0.25">
      <c r="A1165" s="52" t="s">
        <v>1172</v>
      </c>
      <c r="B1165" s="52" t="s">
        <v>103</v>
      </c>
      <c r="C1165" s="35">
        <v>1500</v>
      </c>
      <c r="D1165" s="53">
        <v>2</v>
      </c>
      <c r="E1165" s="53">
        <v>84</v>
      </c>
      <c r="F1165" s="52" t="s">
        <v>41</v>
      </c>
      <c r="G1165" s="52" t="s">
        <v>16</v>
      </c>
      <c r="H1165" s="52" t="s">
        <v>29</v>
      </c>
      <c r="I1165" s="52" t="s">
        <v>19</v>
      </c>
      <c r="J1165" s="52" t="s">
        <v>9</v>
      </c>
      <c r="K1165" s="52"/>
      <c r="L1165" s="35">
        <v>1500</v>
      </c>
      <c r="M1165" s="35">
        <v>17.857142857142858</v>
      </c>
      <c r="N1165" s="35">
        <v>750</v>
      </c>
      <c r="O1165" s="38" t="s">
        <v>172</v>
      </c>
      <c r="P1165" s="38" t="s">
        <v>474</v>
      </c>
    </row>
    <row r="1166" spans="1:16" x14ac:dyDescent="0.25">
      <c r="A1166" s="52" t="s">
        <v>1179</v>
      </c>
      <c r="B1166" s="52" t="s">
        <v>103</v>
      </c>
      <c r="C1166" s="35">
        <v>1500</v>
      </c>
      <c r="D1166" s="53">
        <v>3</v>
      </c>
      <c r="E1166" s="53">
        <v>90</v>
      </c>
      <c r="F1166" s="52" t="s">
        <v>41</v>
      </c>
      <c r="G1166" s="52" t="s">
        <v>16</v>
      </c>
      <c r="H1166" s="52" t="s">
        <v>29</v>
      </c>
      <c r="I1166" s="52" t="s">
        <v>19</v>
      </c>
      <c r="J1166" s="52" t="s">
        <v>9</v>
      </c>
      <c r="K1166" s="52"/>
      <c r="L1166" s="35">
        <v>1500</v>
      </c>
      <c r="M1166" s="35">
        <v>16.666666666666668</v>
      </c>
      <c r="N1166" s="35">
        <v>500</v>
      </c>
      <c r="O1166" s="38" t="s">
        <v>172</v>
      </c>
      <c r="P1166" s="38" t="s">
        <v>160</v>
      </c>
    </row>
    <row r="1167" spans="1:16" x14ac:dyDescent="0.25">
      <c r="A1167" s="52" t="s">
        <v>681</v>
      </c>
      <c r="B1167" s="52" t="s">
        <v>103</v>
      </c>
      <c r="C1167" s="35">
        <v>1500</v>
      </c>
      <c r="D1167" s="53">
        <v>2</v>
      </c>
      <c r="E1167" s="53">
        <v>85</v>
      </c>
      <c r="F1167" s="52" t="s">
        <v>41</v>
      </c>
      <c r="G1167" s="52" t="s">
        <v>16</v>
      </c>
      <c r="H1167" s="52" t="s">
        <v>29</v>
      </c>
      <c r="I1167" s="52" t="s">
        <v>19</v>
      </c>
      <c r="J1167" s="52" t="s">
        <v>20</v>
      </c>
      <c r="K1167" s="52"/>
      <c r="L1167" s="35">
        <v>1500</v>
      </c>
      <c r="M1167" s="35">
        <v>17.647058823529413</v>
      </c>
      <c r="N1167" s="35">
        <v>750</v>
      </c>
      <c r="O1167" s="38" t="s">
        <v>172</v>
      </c>
      <c r="P1167" s="38" t="s">
        <v>160</v>
      </c>
    </row>
    <row r="1168" spans="1:16" x14ac:dyDescent="0.25">
      <c r="A1168" s="52" t="s">
        <v>682</v>
      </c>
      <c r="B1168" s="52" t="s">
        <v>103</v>
      </c>
      <c r="C1168" s="35">
        <v>1500</v>
      </c>
      <c r="D1168" s="53">
        <v>3</v>
      </c>
      <c r="E1168" s="53">
        <v>84</v>
      </c>
      <c r="F1168" s="52" t="s">
        <v>41</v>
      </c>
      <c r="G1168" s="52" t="s">
        <v>16</v>
      </c>
      <c r="H1168" s="52" t="s">
        <v>29</v>
      </c>
      <c r="I1168" s="52" t="s">
        <v>19</v>
      </c>
      <c r="J1168" s="52" t="s">
        <v>20</v>
      </c>
      <c r="K1168" s="52"/>
      <c r="L1168" s="35">
        <v>1500</v>
      </c>
      <c r="M1168" s="35">
        <v>17.857142857142858</v>
      </c>
      <c r="N1168" s="35">
        <v>500</v>
      </c>
      <c r="O1168" s="38" t="s">
        <v>172</v>
      </c>
      <c r="P1168" s="38" t="s">
        <v>160</v>
      </c>
    </row>
    <row r="1169" spans="1:16" x14ac:dyDescent="0.25">
      <c r="A1169" s="52" t="s">
        <v>717</v>
      </c>
      <c r="B1169" s="52" t="s">
        <v>103</v>
      </c>
      <c r="C1169" s="35">
        <v>1500</v>
      </c>
      <c r="D1169" s="53">
        <v>2</v>
      </c>
      <c r="E1169" s="53">
        <v>70</v>
      </c>
      <c r="F1169" s="52" t="s">
        <v>41</v>
      </c>
      <c r="G1169" s="52" t="s">
        <v>16</v>
      </c>
      <c r="H1169" s="52" t="s">
        <v>29</v>
      </c>
      <c r="I1169" s="52" t="s">
        <v>19</v>
      </c>
      <c r="J1169" s="52" t="s">
        <v>20</v>
      </c>
      <c r="K1169" s="52"/>
      <c r="L1169" s="35">
        <v>1500</v>
      </c>
      <c r="M1169" s="35">
        <v>21.428571428571427</v>
      </c>
      <c r="N1169" s="35">
        <v>750</v>
      </c>
      <c r="O1169" s="38" t="s">
        <v>172</v>
      </c>
      <c r="P1169" s="38" t="s">
        <v>160</v>
      </c>
    </row>
    <row r="1170" spans="1:16" x14ac:dyDescent="0.25">
      <c r="A1170" s="52" t="s">
        <v>946</v>
      </c>
      <c r="B1170" s="52" t="s">
        <v>103</v>
      </c>
      <c r="C1170" s="35">
        <v>1500</v>
      </c>
      <c r="D1170" s="53">
        <v>1</v>
      </c>
      <c r="E1170" s="53">
        <v>40</v>
      </c>
      <c r="F1170" s="52" t="s">
        <v>41</v>
      </c>
      <c r="G1170" s="52" t="s">
        <v>16</v>
      </c>
      <c r="H1170" s="52" t="s">
        <v>29</v>
      </c>
      <c r="I1170" s="52" t="s">
        <v>30</v>
      </c>
      <c r="J1170" s="52" t="s">
        <v>20</v>
      </c>
      <c r="K1170" s="52"/>
      <c r="L1170" s="35">
        <v>1500</v>
      </c>
      <c r="M1170" s="35">
        <v>37.5</v>
      </c>
      <c r="N1170" s="35">
        <v>1500</v>
      </c>
      <c r="O1170" s="38" t="s">
        <v>172</v>
      </c>
      <c r="P1170" s="38" t="s">
        <v>160</v>
      </c>
    </row>
    <row r="1171" spans="1:16" x14ac:dyDescent="0.25">
      <c r="A1171" s="52" t="s">
        <v>494</v>
      </c>
      <c r="B1171" s="52" t="s">
        <v>103</v>
      </c>
      <c r="C1171" s="35">
        <v>1500</v>
      </c>
      <c r="D1171" s="53">
        <v>1</v>
      </c>
      <c r="E1171" s="53">
        <v>71</v>
      </c>
      <c r="F1171" s="52" t="s">
        <v>41</v>
      </c>
      <c r="G1171" s="52" t="s">
        <v>16</v>
      </c>
      <c r="H1171" s="52" t="s">
        <v>29</v>
      </c>
      <c r="I1171" s="52" t="s">
        <v>19</v>
      </c>
      <c r="J1171" s="52" t="s">
        <v>88</v>
      </c>
      <c r="K1171" s="52">
        <v>110</v>
      </c>
      <c r="L1171" s="35">
        <v>1610</v>
      </c>
      <c r="M1171" s="35">
        <v>22.676056338028168</v>
      </c>
      <c r="N1171" s="35">
        <v>1610</v>
      </c>
      <c r="O1171" s="38" t="s">
        <v>172</v>
      </c>
      <c r="P1171" s="38" t="s">
        <v>160</v>
      </c>
    </row>
    <row r="1172" spans="1:16" x14ac:dyDescent="0.25">
      <c r="A1172" s="52" t="s">
        <v>7319</v>
      </c>
      <c r="B1172" s="52" t="s">
        <v>4571</v>
      </c>
      <c r="C1172" s="35">
        <v>1500</v>
      </c>
      <c r="D1172" s="53">
        <v>2</v>
      </c>
      <c r="E1172" s="53">
        <v>118</v>
      </c>
      <c r="F1172" s="52" t="s">
        <v>41</v>
      </c>
      <c r="G1172" s="52" t="s">
        <v>16</v>
      </c>
      <c r="H1172" s="52" t="s">
        <v>29</v>
      </c>
      <c r="I1172" s="52" t="s">
        <v>19</v>
      </c>
      <c r="J1172" s="52" t="s">
        <v>9</v>
      </c>
      <c r="K1172" s="52"/>
      <c r="L1172" s="35">
        <v>1500</v>
      </c>
      <c r="M1172" s="35">
        <v>12.711864406779661</v>
      </c>
      <c r="N1172" s="35">
        <v>750</v>
      </c>
      <c r="O1172" s="38" t="s">
        <v>172</v>
      </c>
      <c r="P1172" s="38" t="s">
        <v>4582</v>
      </c>
    </row>
    <row r="1173" spans="1:16" x14ac:dyDescent="0.25">
      <c r="A1173" s="52" t="s">
        <v>7320</v>
      </c>
      <c r="B1173" s="52" t="s">
        <v>4571</v>
      </c>
      <c r="C1173" s="35">
        <v>1500</v>
      </c>
      <c r="D1173" s="53">
        <v>2</v>
      </c>
      <c r="E1173" s="53">
        <v>118</v>
      </c>
      <c r="F1173" s="52" t="s">
        <v>41</v>
      </c>
      <c r="G1173" s="52" t="s">
        <v>16</v>
      </c>
      <c r="H1173" s="52" t="s">
        <v>29</v>
      </c>
      <c r="I1173" s="52" t="s">
        <v>19</v>
      </c>
      <c r="J1173" s="52" t="s">
        <v>9</v>
      </c>
      <c r="K1173" s="52"/>
      <c r="L1173" s="35">
        <v>1500</v>
      </c>
      <c r="M1173" s="35">
        <v>12.711864406779661</v>
      </c>
      <c r="N1173" s="35">
        <v>750</v>
      </c>
      <c r="O1173" s="38" t="s">
        <v>172</v>
      </c>
      <c r="P1173" s="38" t="s">
        <v>4582</v>
      </c>
    </row>
    <row r="1174" spans="1:16" x14ac:dyDescent="0.25">
      <c r="A1174" s="52" t="s">
        <v>7346</v>
      </c>
      <c r="B1174" s="52" t="s">
        <v>4571</v>
      </c>
      <c r="C1174" s="35">
        <v>1500</v>
      </c>
      <c r="D1174" s="53">
        <v>1</v>
      </c>
      <c r="E1174" s="53">
        <v>55</v>
      </c>
      <c r="F1174" s="52" t="s">
        <v>41</v>
      </c>
      <c r="G1174" s="52" t="s">
        <v>16</v>
      </c>
      <c r="H1174" s="52" t="s">
        <v>29</v>
      </c>
      <c r="I1174" s="52" t="s">
        <v>19</v>
      </c>
      <c r="J1174" s="52" t="s">
        <v>9</v>
      </c>
      <c r="K1174" s="52"/>
      <c r="L1174" s="35">
        <v>1500</v>
      </c>
      <c r="M1174" s="35">
        <v>27.272727272727273</v>
      </c>
      <c r="N1174" s="35">
        <v>1500</v>
      </c>
      <c r="O1174" s="38" t="s">
        <v>172</v>
      </c>
      <c r="P1174" s="38" t="s">
        <v>7052</v>
      </c>
    </row>
    <row r="1175" spans="1:16" x14ac:dyDescent="0.25">
      <c r="A1175" s="52" t="s">
        <v>7788</v>
      </c>
      <c r="B1175" s="52" t="s">
        <v>4571</v>
      </c>
      <c r="C1175" s="35">
        <v>1500</v>
      </c>
      <c r="D1175" s="53">
        <v>3</v>
      </c>
      <c r="E1175" s="53">
        <v>110</v>
      </c>
      <c r="F1175" s="52" t="s">
        <v>41</v>
      </c>
      <c r="G1175" s="52" t="s">
        <v>16</v>
      </c>
      <c r="H1175" s="52" t="s">
        <v>29</v>
      </c>
      <c r="I1175" s="52" t="s">
        <v>19</v>
      </c>
      <c r="J1175" s="52" t="s">
        <v>20</v>
      </c>
      <c r="K1175" s="52"/>
      <c r="L1175" s="35">
        <v>1500</v>
      </c>
      <c r="M1175" s="35">
        <v>13.636363636363637</v>
      </c>
      <c r="N1175" s="35">
        <v>500</v>
      </c>
      <c r="O1175" s="38" t="s">
        <v>172</v>
      </c>
      <c r="P1175" s="38" t="s">
        <v>160</v>
      </c>
    </row>
    <row r="1176" spans="1:16" x14ac:dyDescent="0.25">
      <c r="A1176" s="52" t="s">
        <v>1119</v>
      </c>
      <c r="B1176" s="52" t="s">
        <v>103</v>
      </c>
      <c r="C1176" s="35">
        <v>1500</v>
      </c>
      <c r="D1176" s="53">
        <v>2</v>
      </c>
      <c r="E1176" s="53">
        <v>85</v>
      </c>
      <c r="F1176" s="52" t="s">
        <v>17</v>
      </c>
      <c r="G1176" s="52" t="s">
        <v>16</v>
      </c>
      <c r="H1176" s="52" t="s">
        <v>29</v>
      </c>
      <c r="I1176" s="52" t="s">
        <v>19</v>
      </c>
      <c r="J1176" s="52" t="s">
        <v>9</v>
      </c>
      <c r="K1176" s="52"/>
      <c r="L1176" s="35">
        <v>1500</v>
      </c>
      <c r="M1176" s="35">
        <v>17.647058823529413</v>
      </c>
      <c r="N1176" s="35">
        <v>750</v>
      </c>
      <c r="O1176" s="38" t="s">
        <v>172</v>
      </c>
      <c r="P1176" s="38" t="s">
        <v>160</v>
      </c>
    </row>
    <row r="1177" spans="1:16" x14ac:dyDescent="0.25">
      <c r="A1177" s="52" t="s">
        <v>606</v>
      </c>
      <c r="B1177" s="52" t="s">
        <v>103</v>
      </c>
      <c r="C1177" s="35">
        <v>1500</v>
      </c>
      <c r="D1177" s="53">
        <v>2</v>
      </c>
      <c r="E1177" s="53">
        <v>84</v>
      </c>
      <c r="F1177" s="52" t="s">
        <v>17</v>
      </c>
      <c r="G1177" s="52" t="s">
        <v>16</v>
      </c>
      <c r="H1177" s="52" t="s">
        <v>29</v>
      </c>
      <c r="I1177" s="52" t="s">
        <v>19</v>
      </c>
      <c r="J1177" s="52" t="s">
        <v>20</v>
      </c>
      <c r="K1177" s="52"/>
      <c r="L1177" s="35">
        <v>1500</v>
      </c>
      <c r="M1177" s="35">
        <v>17.857142857142858</v>
      </c>
      <c r="N1177" s="35">
        <v>750</v>
      </c>
      <c r="O1177" s="38" t="s">
        <v>172</v>
      </c>
      <c r="P1177" s="38" t="s">
        <v>160</v>
      </c>
    </row>
    <row r="1178" spans="1:16" x14ac:dyDescent="0.25">
      <c r="A1178" s="52" t="s">
        <v>7258</v>
      </c>
      <c r="B1178" s="52" t="s">
        <v>4571</v>
      </c>
      <c r="C1178" s="35">
        <v>1500</v>
      </c>
      <c r="D1178" s="53">
        <v>3</v>
      </c>
      <c r="E1178" s="53">
        <v>110</v>
      </c>
      <c r="F1178" s="52" t="s">
        <v>17</v>
      </c>
      <c r="G1178" s="52" t="s">
        <v>16</v>
      </c>
      <c r="H1178" s="52" t="s">
        <v>29</v>
      </c>
      <c r="I1178" s="52" t="s">
        <v>19</v>
      </c>
      <c r="J1178" s="52" t="s">
        <v>9</v>
      </c>
      <c r="K1178" s="52"/>
      <c r="L1178" s="35">
        <v>1500</v>
      </c>
      <c r="M1178" s="35">
        <v>13.636363636363637</v>
      </c>
      <c r="N1178" s="35">
        <v>500</v>
      </c>
      <c r="O1178" s="38" t="s">
        <v>172</v>
      </c>
      <c r="P1178" s="38" t="s">
        <v>160</v>
      </c>
    </row>
    <row r="1179" spans="1:16" x14ac:dyDescent="0.25">
      <c r="A1179" s="52" t="s">
        <v>7728</v>
      </c>
      <c r="B1179" s="52" t="s">
        <v>4571</v>
      </c>
      <c r="C1179" s="35">
        <v>1500</v>
      </c>
      <c r="D1179" s="53">
        <v>4</v>
      </c>
      <c r="E1179" s="53">
        <v>140</v>
      </c>
      <c r="F1179" s="52" t="s">
        <v>17</v>
      </c>
      <c r="G1179" s="52" t="s">
        <v>16</v>
      </c>
      <c r="H1179" s="52" t="s">
        <v>29</v>
      </c>
      <c r="I1179" s="52" t="s">
        <v>19</v>
      </c>
      <c r="J1179" s="52" t="s">
        <v>20</v>
      </c>
      <c r="K1179" s="52"/>
      <c r="L1179" s="35">
        <v>1500</v>
      </c>
      <c r="M1179" s="35">
        <v>10.714285714285714</v>
      </c>
      <c r="N1179" s="35">
        <v>375</v>
      </c>
      <c r="O1179" s="38" t="s">
        <v>172</v>
      </c>
      <c r="P1179" s="38" t="s">
        <v>4582</v>
      </c>
    </row>
    <row r="1180" spans="1:16" x14ac:dyDescent="0.25">
      <c r="A1180" s="52" t="s">
        <v>7729</v>
      </c>
      <c r="B1180" s="52" t="s">
        <v>4571</v>
      </c>
      <c r="C1180" s="35">
        <v>1500</v>
      </c>
      <c r="D1180" s="53">
        <v>3</v>
      </c>
      <c r="E1180" s="53">
        <v>130</v>
      </c>
      <c r="F1180" s="52" t="s">
        <v>17</v>
      </c>
      <c r="G1180" s="52" t="s">
        <v>16</v>
      </c>
      <c r="H1180" s="52" t="s">
        <v>29</v>
      </c>
      <c r="I1180" s="52" t="s">
        <v>19</v>
      </c>
      <c r="J1180" s="52" t="s">
        <v>20</v>
      </c>
      <c r="K1180" s="52"/>
      <c r="L1180" s="35">
        <v>1500</v>
      </c>
      <c r="M1180" s="35">
        <v>11.538461538461538</v>
      </c>
      <c r="N1180" s="35">
        <v>500</v>
      </c>
      <c r="O1180" s="38" t="s">
        <v>172</v>
      </c>
      <c r="P1180" s="38" t="s">
        <v>160</v>
      </c>
    </row>
    <row r="1181" spans="1:16" x14ac:dyDescent="0.25">
      <c r="A1181" s="52" t="s">
        <v>427</v>
      </c>
      <c r="B1181" s="52" t="s">
        <v>104</v>
      </c>
      <c r="C1181" s="35">
        <v>1500</v>
      </c>
      <c r="D1181" s="53">
        <v>3</v>
      </c>
      <c r="E1181" s="52">
        <v>126</v>
      </c>
      <c r="F1181" s="52" t="s">
        <v>35</v>
      </c>
      <c r="G1181" s="52" t="s">
        <v>16</v>
      </c>
      <c r="H1181" s="52" t="s">
        <v>29</v>
      </c>
      <c r="I1181" s="52" t="s">
        <v>19</v>
      </c>
      <c r="J1181" s="52" t="s">
        <v>9</v>
      </c>
      <c r="K1181" s="52"/>
      <c r="L1181" s="56">
        <v>1500</v>
      </c>
      <c r="M1181" s="56">
        <v>11.904761904761905</v>
      </c>
      <c r="N1181" s="56">
        <v>500</v>
      </c>
      <c r="O1181" s="52" t="s">
        <v>183</v>
      </c>
      <c r="P1181" s="52" t="s">
        <v>160</v>
      </c>
    </row>
    <row r="1182" spans="1:16" x14ac:dyDescent="0.25">
      <c r="A1182" s="52" t="s">
        <v>1019</v>
      </c>
      <c r="B1182" s="52" t="s">
        <v>103</v>
      </c>
      <c r="C1182" s="35">
        <v>1500</v>
      </c>
      <c r="D1182" s="53">
        <v>3</v>
      </c>
      <c r="E1182" s="53">
        <v>102</v>
      </c>
      <c r="F1182" s="52" t="s">
        <v>35</v>
      </c>
      <c r="G1182" s="52" t="s">
        <v>16</v>
      </c>
      <c r="H1182" s="52" t="s">
        <v>29</v>
      </c>
      <c r="I1182" s="52" t="s">
        <v>19</v>
      </c>
      <c r="J1182" s="52" t="s">
        <v>9</v>
      </c>
      <c r="K1182" s="52"/>
      <c r="L1182" s="35">
        <v>1500</v>
      </c>
      <c r="M1182" s="35">
        <v>14.705882352941176</v>
      </c>
      <c r="N1182" s="35">
        <v>500</v>
      </c>
      <c r="O1182" s="38" t="s">
        <v>172</v>
      </c>
      <c r="P1182" s="38" t="s">
        <v>480</v>
      </c>
    </row>
    <row r="1183" spans="1:16" x14ac:dyDescent="0.25">
      <c r="A1183" s="52" t="s">
        <v>1049</v>
      </c>
      <c r="B1183" s="52" t="s">
        <v>103</v>
      </c>
      <c r="C1183" s="35">
        <v>1500</v>
      </c>
      <c r="D1183" s="53">
        <v>3</v>
      </c>
      <c r="E1183" s="53">
        <v>105</v>
      </c>
      <c r="F1183" s="52" t="s">
        <v>35</v>
      </c>
      <c r="G1183" s="52" t="s">
        <v>16</v>
      </c>
      <c r="H1183" s="52" t="s">
        <v>29</v>
      </c>
      <c r="I1183" s="52" t="s">
        <v>19</v>
      </c>
      <c r="J1183" s="52" t="s">
        <v>9</v>
      </c>
      <c r="K1183" s="52"/>
      <c r="L1183" s="35">
        <v>1500</v>
      </c>
      <c r="M1183" s="35">
        <v>14.285714285714286</v>
      </c>
      <c r="N1183" s="35">
        <v>500</v>
      </c>
      <c r="O1183" s="38" t="s">
        <v>172</v>
      </c>
      <c r="P1183" s="38" t="s">
        <v>160</v>
      </c>
    </row>
    <row r="1184" spans="1:16" x14ac:dyDescent="0.25">
      <c r="A1184" s="52" t="s">
        <v>1050</v>
      </c>
      <c r="B1184" s="52" t="s">
        <v>103</v>
      </c>
      <c r="C1184" s="35">
        <v>1500</v>
      </c>
      <c r="D1184" s="53">
        <v>3</v>
      </c>
      <c r="E1184" s="53">
        <v>105</v>
      </c>
      <c r="F1184" s="52" t="s">
        <v>35</v>
      </c>
      <c r="G1184" s="52" t="s">
        <v>16</v>
      </c>
      <c r="H1184" s="52" t="s">
        <v>29</v>
      </c>
      <c r="I1184" s="52" t="s">
        <v>19</v>
      </c>
      <c r="J1184" s="52" t="s">
        <v>9</v>
      </c>
      <c r="K1184" s="52"/>
      <c r="L1184" s="35">
        <v>1500</v>
      </c>
      <c r="M1184" s="35">
        <v>14.285714285714286</v>
      </c>
      <c r="N1184" s="35">
        <v>500</v>
      </c>
      <c r="O1184" s="38" t="s">
        <v>172</v>
      </c>
      <c r="P1184" s="38" t="s">
        <v>160</v>
      </c>
    </row>
    <row r="1185" spans="1:16" x14ac:dyDescent="0.25">
      <c r="A1185" s="52" t="s">
        <v>1274</v>
      </c>
      <c r="B1185" s="52" t="s">
        <v>103</v>
      </c>
      <c r="C1185" s="35">
        <v>1500</v>
      </c>
      <c r="D1185" s="53">
        <v>2</v>
      </c>
      <c r="E1185" s="53">
        <v>61</v>
      </c>
      <c r="F1185" s="52" t="s">
        <v>35</v>
      </c>
      <c r="G1185" s="52" t="s">
        <v>16</v>
      </c>
      <c r="H1185" s="52" t="s">
        <v>29</v>
      </c>
      <c r="I1185" s="52" t="s">
        <v>30</v>
      </c>
      <c r="J1185" s="52" t="s">
        <v>9</v>
      </c>
      <c r="K1185" s="52"/>
      <c r="L1185" s="35">
        <v>1500</v>
      </c>
      <c r="M1185" s="35">
        <v>24.590163934426229</v>
      </c>
      <c r="N1185" s="35">
        <v>750</v>
      </c>
      <c r="O1185" s="38" t="s">
        <v>172</v>
      </c>
      <c r="P1185" s="38" t="s">
        <v>475</v>
      </c>
    </row>
    <row r="1186" spans="1:16" x14ac:dyDescent="0.25">
      <c r="A1186" s="52" t="s">
        <v>1275</v>
      </c>
      <c r="B1186" s="52" t="s">
        <v>103</v>
      </c>
      <c r="C1186" s="35">
        <v>1500</v>
      </c>
      <c r="D1186" s="53">
        <v>2</v>
      </c>
      <c r="E1186" s="53">
        <v>61</v>
      </c>
      <c r="F1186" s="52" t="s">
        <v>35</v>
      </c>
      <c r="G1186" s="52" t="s">
        <v>16</v>
      </c>
      <c r="H1186" s="52" t="s">
        <v>29</v>
      </c>
      <c r="I1186" s="52" t="s">
        <v>30</v>
      </c>
      <c r="J1186" s="52" t="s">
        <v>9</v>
      </c>
      <c r="K1186" s="52"/>
      <c r="L1186" s="35">
        <v>1500</v>
      </c>
      <c r="M1186" s="35">
        <v>24.590163934426229</v>
      </c>
      <c r="N1186" s="35">
        <v>750</v>
      </c>
      <c r="O1186" s="38" t="s">
        <v>172</v>
      </c>
      <c r="P1186" s="38" t="s">
        <v>475</v>
      </c>
    </row>
    <row r="1187" spans="1:16" x14ac:dyDescent="0.25">
      <c r="A1187" s="52" t="s">
        <v>443</v>
      </c>
      <c r="B1187" s="52" t="s">
        <v>104</v>
      </c>
      <c r="C1187" s="35">
        <v>1500</v>
      </c>
      <c r="D1187" s="53">
        <v>3</v>
      </c>
      <c r="E1187" s="52">
        <v>120</v>
      </c>
      <c r="F1187" s="52" t="s">
        <v>35</v>
      </c>
      <c r="G1187" s="52" t="s">
        <v>16</v>
      </c>
      <c r="H1187" s="52" t="s">
        <v>29</v>
      </c>
      <c r="I1187" s="52" t="s">
        <v>19</v>
      </c>
      <c r="J1187" s="52" t="s">
        <v>251</v>
      </c>
      <c r="K1187" s="52"/>
      <c r="L1187" s="56">
        <v>1500</v>
      </c>
      <c r="M1187" s="56">
        <v>12.5</v>
      </c>
      <c r="N1187" s="56">
        <v>500</v>
      </c>
      <c r="O1187" s="52" t="s">
        <v>183</v>
      </c>
      <c r="P1187" s="52" t="s">
        <v>160</v>
      </c>
    </row>
    <row r="1188" spans="1:16" x14ac:dyDescent="0.25">
      <c r="A1188" s="52" t="s">
        <v>918</v>
      </c>
      <c r="B1188" s="52" t="s">
        <v>103</v>
      </c>
      <c r="C1188" s="35">
        <v>1500</v>
      </c>
      <c r="D1188" s="53">
        <v>1</v>
      </c>
      <c r="E1188" s="53">
        <v>48</v>
      </c>
      <c r="F1188" s="52" t="s">
        <v>35</v>
      </c>
      <c r="G1188" s="52" t="s">
        <v>16</v>
      </c>
      <c r="H1188" s="52" t="s">
        <v>29</v>
      </c>
      <c r="I1188" s="52" t="s">
        <v>30</v>
      </c>
      <c r="J1188" s="52" t="s">
        <v>20</v>
      </c>
      <c r="K1188" s="52"/>
      <c r="L1188" s="35">
        <v>1500</v>
      </c>
      <c r="M1188" s="35">
        <v>31.25</v>
      </c>
      <c r="N1188" s="35">
        <v>1500</v>
      </c>
      <c r="O1188" s="38" t="s">
        <v>172</v>
      </c>
      <c r="P1188" s="38" t="s">
        <v>160</v>
      </c>
    </row>
    <row r="1189" spans="1:16" x14ac:dyDescent="0.25">
      <c r="A1189" s="52" t="s">
        <v>7125</v>
      </c>
      <c r="B1189" s="52" t="s">
        <v>4571</v>
      </c>
      <c r="C1189" s="35">
        <v>1500</v>
      </c>
      <c r="D1189" s="53">
        <v>4</v>
      </c>
      <c r="E1189" s="53">
        <v>136</v>
      </c>
      <c r="F1189" s="52" t="s">
        <v>35</v>
      </c>
      <c r="G1189" s="52" t="s">
        <v>16</v>
      </c>
      <c r="H1189" s="52" t="s">
        <v>29</v>
      </c>
      <c r="I1189" s="52" t="s">
        <v>19</v>
      </c>
      <c r="J1189" s="52" t="s">
        <v>9</v>
      </c>
      <c r="K1189" s="52"/>
      <c r="L1189" s="35">
        <v>1500</v>
      </c>
      <c r="M1189" s="35">
        <v>11.029411764705882</v>
      </c>
      <c r="N1189" s="35">
        <v>375</v>
      </c>
      <c r="O1189" s="38" t="s">
        <v>172</v>
      </c>
      <c r="P1189" s="38" t="s">
        <v>160</v>
      </c>
    </row>
    <row r="1190" spans="1:16" x14ac:dyDescent="0.25">
      <c r="A1190" s="52" t="s">
        <v>7143</v>
      </c>
      <c r="B1190" s="52" t="s">
        <v>4571</v>
      </c>
      <c r="C1190" s="35">
        <v>1500</v>
      </c>
      <c r="D1190" s="53">
        <v>2</v>
      </c>
      <c r="E1190" s="53">
        <v>124</v>
      </c>
      <c r="F1190" s="52" t="s">
        <v>35</v>
      </c>
      <c r="G1190" s="52" t="s">
        <v>16</v>
      </c>
      <c r="H1190" s="52" t="s">
        <v>29</v>
      </c>
      <c r="I1190" s="52" t="s">
        <v>19</v>
      </c>
      <c r="J1190" s="52" t="s">
        <v>9</v>
      </c>
      <c r="K1190" s="52"/>
      <c r="L1190" s="35">
        <v>1500</v>
      </c>
      <c r="M1190" s="35">
        <v>12.096774193548388</v>
      </c>
      <c r="N1190" s="35">
        <v>750</v>
      </c>
      <c r="O1190" s="38" t="s">
        <v>172</v>
      </c>
      <c r="P1190" s="38" t="s">
        <v>7052</v>
      </c>
    </row>
    <row r="1191" spans="1:16" x14ac:dyDescent="0.25">
      <c r="A1191" s="52" t="s">
        <v>7164</v>
      </c>
      <c r="B1191" s="52" t="s">
        <v>4571</v>
      </c>
      <c r="C1191" s="35">
        <v>1500</v>
      </c>
      <c r="D1191" s="53">
        <v>2</v>
      </c>
      <c r="E1191" s="53">
        <v>90</v>
      </c>
      <c r="F1191" s="52" t="s">
        <v>35</v>
      </c>
      <c r="G1191" s="52" t="s">
        <v>16</v>
      </c>
      <c r="H1191" s="52" t="s">
        <v>29</v>
      </c>
      <c r="I1191" s="52" t="s">
        <v>19</v>
      </c>
      <c r="J1191" s="52" t="s">
        <v>9</v>
      </c>
      <c r="K1191" s="52"/>
      <c r="L1191" s="35">
        <v>1500</v>
      </c>
      <c r="M1191" s="35">
        <v>16.666666666666668</v>
      </c>
      <c r="N1191" s="35">
        <v>750</v>
      </c>
      <c r="O1191" s="38" t="s">
        <v>172</v>
      </c>
      <c r="P1191" s="38" t="s">
        <v>7052</v>
      </c>
    </row>
    <row r="1192" spans="1:16" x14ac:dyDescent="0.25">
      <c r="A1192" s="52" t="s">
        <v>7165</v>
      </c>
      <c r="B1192" s="52" t="s">
        <v>4571</v>
      </c>
      <c r="C1192" s="35">
        <v>1500</v>
      </c>
      <c r="D1192" s="53">
        <v>2</v>
      </c>
      <c r="E1192" s="53">
        <v>90</v>
      </c>
      <c r="F1192" s="52" t="s">
        <v>35</v>
      </c>
      <c r="G1192" s="52" t="s">
        <v>16</v>
      </c>
      <c r="H1192" s="52" t="s">
        <v>29</v>
      </c>
      <c r="I1192" s="52" t="s">
        <v>19</v>
      </c>
      <c r="J1192" s="52" t="s">
        <v>9</v>
      </c>
      <c r="K1192" s="52"/>
      <c r="L1192" s="35">
        <v>1500</v>
      </c>
      <c r="M1192" s="35">
        <v>16.666666666666668</v>
      </c>
      <c r="N1192" s="35">
        <v>750</v>
      </c>
      <c r="O1192" s="38" t="s">
        <v>172</v>
      </c>
      <c r="P1192" s="38" t="s">
        <v>7052</v>
      </c>
    </row>
    <row r="1193" spans="1:16" x14ac:dyDescent="0.25">
      <c r="A1193" s="52" t="s">
        <v>7168</v>
      </c>
      <c r="B1193" s="52" t="s">
        <v>4571</v>
      </c>
      <c r="C1193" s="35">
        <v>1500</v>
      </c>
      <c r="D1193" s="53">
        <v>2</v>
      </c>
      <c r="E1193" s="53">
        <v>84</v>
      </c>
      <c r="F1193" s="52" t="s">
        <v>35</v>
      </c>
      <c r="G1193" s="52" t="s">
        <v>16</v>
      </c>
      <c r="H1193" s="52" t="s">
        <v>29</v>
      </c>
      <c r="I1193" s="52" t="s">
        <v>19</v>
      </c>
      <c r="J1193" s="52" t="s">
        <v>9</v>
      </c>
      <c r="K1193" s="52"/>
      <c r="L1193" s="35">
        <v>1500</v>
      </c>
      <c r="M1193" s="35">
        <v>17.857142857142858</v>
      </c>
      <c r="N1193" s="35">
        <v>750</v>
      </c>
      <c r="O1193" s="38" t="s">
        <v>172</v>
      </c>
      <c r="P1193" s="38" t="s">
        <v>4582</v>
      </c>
    </row>
    <row r="1194" spans="1:16" x14ac:dyDescent="0.25">
      <c r="A1194" s="52" t="s">
        <v>7175</v>
      </c>
      <c r="B1194" s="52" t="s">
        <v>4571</v>
      </c>
      <c r="C1194" s="35">
        <v>1500</v>
      </c>
      <c r="D1194" s="53">
        <v>2</v>
      </c>
      <c r="E1194" s="53">
        <v>75</v>
      </c>
      <c r="F1194" s="52" t="s">
        <v>35</v>
      </c>
      <c r="G1194" s="52" t="s">
        <v>16</v>
      </c>
      <c r="H1194" s="52" t="s">
        <v>29</v>
      </c>
      <c r="I1194" s="52" t="s">
        <v>19</v>
      </c>
      <c r="J1194" s="52" t="s">
        <v>9</v>
      </c>
      <c r="K1194" s="52"/>
      <c r="L1194" s="35">
        <v>1500</v>
      </c>
      <c r="M1194" s="35">
        <v>20</v>
      </c>
      <c r="N1194" s="35">
        <v>750</v>
      </c>
      <c r="O1194" s="38" t="s">
        <v>172</v>
      </c>
      <c r="P1194" s="38" t="s">
        <v>160</v>
      </c>
    </row>
    <row r="1195" spans="1:16" x14ac:dyDescent="0.25">
      <c r="A1195" s="52" t="s">
        <v>7690</v>
      </c>
      <c r="B1195" s="52" t="s">
        <v>4571</v>
      </c>
      <c r="C1195" s="35">
        <v>1500</v>
      </c>
      <c r="D1195" s="53">
        <v>2</v>
      </c>
      <c r="E1195" s="53">
        <v>79</v>
      </c>
      <c r="F1195" s="52" t="s">
        <v>35</v>
      </c>
      <c r="G1195" s="52" t="s">
        <v>16</v>
      </c>
      <c r="H1195" s="52" t="s">
        <v>29</v>
      </c>
      <c r="I1195" s="52" t="s">
        <v>19</v>
      </c>
      <c r="J1195" s="52" t="s">
        <v>20</v>
      </c>
      <c r="K1195" s="52"/>
      <c r="L1195" s="35">
        <v>1500</v>
      </c>
      <c r="M1195" s="35">
        <v>18.9873417721519</v>
      </c>
      <c r="N1195" s="35">
        <v>750</v>
      </c>
      <c r="O1195" s="38" t="s">
        <v>172</v>
      </c>
      <c r="P1195" s="38" t="s">
        <v>160</v>
      </c>
    </row>
    <row r="1196" spans="1:16" x14ac:dyDescent="0.25">
      <c r="A1196" s="52" t="s">
        <v>7691</v>
      </c>
      <c r="B1196" s="52" t="s">
        <v>4571</v>
      </c>
      <c r="C1196" s="35">
        <v>1500</v>
      </c>
      <c r="D1196" s="53">
        <v>3</v>
      </c>
      <c r="E1196" s="53">
        <v>78</v>
      </c>
      <c r="F1196" s="52" t="s">
        <v>35</v>
      </c>
      <c r="G1196" s="52" t="s">
        <v>16</v>
      </c>
      <c r="H1196" s="52" t="s">
        <v>29</v>
      </c>
      <c r="I1196" s="52" t="s">
        <v>19</v>
      </c>
      <c r="J1196" s="52" t="s">
        <v>20</v>
      </c>
      <c r="K1196" s="52"/>
      <c r="L1196" s="35">
        <v>1500</v>
      </c>
      <c r="M1196" s="35">
        <v>19.23076923076923</v>
      </c>
      <c r="N1196" s="35">
        <v>500</v>
      </c>
      <c r="O1196" s="38" t="s">
        <v>172</v>
      </c>
      <c r="P1196" s="38" t="s">
        <v>160</v>
      </c>
    </row>
    <row r="1197" spans="1:16" x14ac:dyDescent="0.25">
      <c r="A1197" t="s">
        <v>7444</v>
      </c>
      <c r="B1197" t="s">
        <v>4571</v>
      </c>
      <c r="C1197" s="35">
        <v>1499</v>
      </c>
      <c r="D1197" s="17">
        <v>2</v>
      </c>
      <c r="E1197" s="17">
        <v>102</v>
      </c>
      <c r="F1197" t="s">
        <v>56</v>
      </c>
      <c r="G1197" t="s">
        <v>16</v>
      </c>
      <c r="H1197" t="s">
        <v>29</v>
      </c>
      <c r="I1197" t="s">
        <v>19</v>
      </c>
      <c r="J1197" t="s">
        <v>9</v>
      </c>
      <c r="L1197" s="35">
        <v>1499</v>
      </c>
      <c r="M1197" s="35">
        <v>14.696078431372548</v>
      </c>
      <c r="N1197" s="35">
        <v>749.5</v>
      </c>
      <c r="O1197" s="38" t="s">
        <v>172</v>
      </c>
      <c r="P1197" s="38" t="s">
        <v>7052</v>
      </c>
    </row>
    <row r="1198" spans="1:16" x14ac:dyDescent="0.25">
      <c r="A1198" t="s">
        <v>7445</v>
      </c>
      <c r="B1198" t="s">
        <v>4571</v>
      </c>
      <c r="C1198" s="35">
        <v>1499</v>
      </c>
      <c r="D1198" s="17">
        <v>2</v>
      </c>
      <c r="E1198" s="17">
        <v>102</v>
      </c>
      <c r="F1198" t="s">
        <v>56</v>
      </c>
      <c r="G1198" t="s">
        <v>16</v>
      </c>
      <c r="H1198" t="s">
        <v>29</v>
      </c>
      <c r="I1198" t="s">
        <v>19</v>
      </c>
      <c r="J1198" t="s">
        <v>9</v>
      </c>
      <c r="L1198" s="35">
        <v>1499</v>
      </c>
      <c r="M1198" s="35">
        <v>14.696078431372548</v>
      </c>
      <c r="N1198" s="35">
        <v>749.5</v>
      </c>
      <c r="O1198" s="38" t="s">
        <v>172</v>
      </c>
      <c r="P1198" s="38" t="s">
        <v>7052</v>
      </c>
    </row>
    <row r="1199" spans="1:16" x14ac:dyDescent="0.25">
      <c r="A1199" t="s">
        <v>7972</v>
      </c>
      <c r="B1199" t="s">
        <v>4571</v>
      </c>
      <c r="C1199" s="35">
        <v>1498</v>
      </c>
      <c r="D1199" s="17">
        <v>2</v>
      </c>
      <c r="E1199" s="17">
        <v>117</v>
      </c>
      <c r="F1199" t="s">
        <v>22</v>
      </c>
      <c r="G1199" t="s">
        <v>22</v>
      </c>
      <c r="H1199" t="s">
        <v>23</v>
      </c>
      <c r="I1199" t="s">
        <v>23</v>
      </c>
      <c r="J1199" t="s">
        <v>9</v>
      </c>
      <c r="L1199" s="35">
        <v>1498</v>
      </c>
      <c r="M1199" s="35">
        <v>12.803418803418804</v>
      </c>
      <c r="N1199" s="35">
        <v>749</v>
      </c>
      <c r="O1199" s="38" t="s">
        <v>172</v>
      </c>
      <c r="P1199" s="38" t="s">
        <v>7052</v>
      </c>
    </row>
    <row r="1200" spans="1:16" x14ac:dyDescent="0.25">
      <c r="A1200" t="s">
        <v>1216</v>
      </c>
      <c r="B1200" t="s">
        <v>103</v>
      </c>
      <c r="C1200" s="16">
        <v>1495</v>
      </c>
      <c r="D1200" s="17">
        <v>4</v>
      </c>
      <c r="E1200" s="17">
        <v>132</v>
      </c>
      <c r="F1200" t="s">
        <v>52</v>
      </c>
      <c r="G1200" t="s">
        <v>16</v>
      </c>
      <c r="H1200" t="s">
        <v>29</v>
      </c>
      <c r="I1200" t="s">
        <v>19</v>
      </c>
      <c r="J1200" t="s">
        <v>9</v>
      </c>
      <c r="L1200" s="16">
        <v>1495</v>
      </c>
      <c r="M1200" s="16">
        <v>11.325757575757576</v>
      </c>
      <c r="N1200" s="16">
        <v>373.75</v>
      </c>
      <c r="O1200" s="1" t="s">
        <v>172</v>
      </c>
      <c r="P1200" s="1" t="s">
        <v>160</v>
      </c>
    </row>
    <row r="1201" spans="1:16" x14ac:dyDescent="0.25">
      <c r="A1201" t="s">
        <v>1202</v>
      </c>
      <c r="B1201" t="s">
        <v>103</v>
      </c>
      <c r="C1201" s="16">
        <v>1495</v>
      </c>
      <c r="D1201" s="17">
        <v>3</v>
      </c>
      <c r="E1201" s="17">
        <v>101</v>
      </c>
      <c r="F1201" t="s">
        <v>37</v>
      </c>
      <c r="G1201" t="s">
        <v>16</v>
      </c>
      <c r="H1201" t="s">
        <v>29</v>
      </c>
      <c r="I1201" t="s">
        <v>19</v>
      </c>
      <c r="J1201" t="s">
        <v>9</v>
      </c>
      <c r="L1201" s="16">
        <v>1495</v>
      </c>
      <c r="M1201" s="16">
        <v>14.801980198019802</v>
      </c>
      <c r="N1201" s="16">
        <v>498.33333333333331</v>
      </c>
      <c r="O1201" s="1" t="s">
        <v>172</v>
      </c>
      <c r="P1201" s="1" t="s">
        <v>160</v>
      </c>
    </row>
    <row r="1202" spans="1:16" x14ac:dyDescent="0.25">
      <c r="A1202" s="52" t="s">
        <v>7280</v>
      </c>
      <c r="B1202" s="52" t="s">
        <v>4571</v>
      </c>
      <c r="C1202" s="35">
        <v>1495</v>
      </c>
      <c r="D1202" s="53">
        <v>2</v>
      </c>
      <c r="E1202" s="53">
        <v>88</v>
      </c>
      <c r="F1202" s="52" t="s">
        <v>17</v>
      </c>
      <c r="G1202" s="52" t="s">
        <v>16</v>
      </c>
      <c r="H1202" s="52" t="s">
        <v>29</v>
      </c>
      <c r="I1202" s="52" t="s">
        <v>19</v>
      </c>
      <c r="J1202" s="52" t="s">
        <v>9</v>
      </c>
      <c r="K1202" s="52"/>
      <c r="L1202" s="35">
        <v>1495</v>
      </c>
      <c r="M1202" s="35">
        <v>16.988636363636363</v>
      </c>
      <c r="N1202" s="35">
        <v>747.5</v>
      </c>
      <c r="O1202" s="38" t="s">
        <v>172</v>
      </c>
      <c r="P1202" s="38" t="s">
        <v>4582</v>
      </c>
    </row>
    <row r="1203" spans="1:16" x14ac:dyDescent="0.25">
      <c r="A1203" t="s">
        <v>570</v>
      </c>
      <c r="B1203" t="s">
        <v>103</v>
      </c>
      <c r="C1203" s="35">
        <v>1490</v>
      </c>
      <c r="D1203" s="17">
        <v>3</v>
      </c>
      <c r="E1203" s="17">
        <v>60</v>
      </c>
      <c r="F1203" t="s">
        <v>35</v>
      </c>
      <c r="G1203" t="s">
        <v>16</v>
      </c>
      <c r="H1203" t="s">
        <v>18</v>
      </c>
      <c r="I1203" t="s">
        <v>19</v>
      </c>
      <c r="J1203" t="s">
        <v>20</v>
      </c>
      <c r="L1203" s="35">
        <v>1490</v>
      </c>
      <c r="M1203" s="35">
        <v>24.833333333333332</v>
      </c>
      <c r="N1203" s="35">
        <v>496.66666666666669</v>
      </c>
      <c r="O1203" s="38" t="s">
        <v>172</v>
      </c>
      <c r="P1203" s="38" t="s">
        <v>480</v>
      </c>
    </row>
    <row r="1204" spans="1:16" x14ac:dyDescent="0.25">
      <c r="A1204" t="s">
        <v>486</v>
      </c>
      <c r="B1204" t="s">
        <v>103</v>
      </c>
      <c r="C1204" s="16">
        <v>1490</v>
      </c>
      <c r="D1204" s="17">
        <v>1</v>
      </c>
      <c r="E1204" s="17">
        <v>30</v>
      </c>
      <c r="F1204" t="s">
        <v>56</v>
      </c>
      <c r="G1204" t="s">
        <v>16</v>
      </c>
      <c r="H1204" t="s">
        <v>29</v>
      </c>
      <c r="I1204" t="s">
        <v>19</v>
      </c>
      <c r="J1204" t="s">
        <v>88</v>
      </c>
      <c r="K1204">
        <v>60</v>
      </c>
      <c r="L1204" s="16">
        <v>1550</v>
      </c>
      <c r="M1204" s="16">
        <v>51.666666666666664</v>
      </c>
      <c r="N1204" s="16">
        <v>1550</v>
      </c>
      <c r="O1204" s="1" t="s">
        <v>172</v>
      </c>
      <c r="P1204" s="1" t="s">
        <v>475</v>
      </c>
    </row>
    <row r="1205" spans="1:16" x14ac:dyDescent="0.25">
      <c r="A1205" s="52" t="s">
        <v>7770</v>
      </c>
      <c r="B1205" s="52" t="s">
        <v>4571</v>
      </c>
      <c r="C1205" s="35">
        <v>1490</v>
      </c>
      <c r="D1205" s="53">
        <v>1</v>
      </c>
      <c r="E1205" s="53">
        <v>54</v>
      </c>
      <c r="F1205" s="52" t="s">
        <v>17</v>
      </c>
      <c r="G1205" s="52" t="s">
        <v>16</v>
      </c>
      <c r="H1205" s="52" t="s">
        <v>29</v>
      </c>
      <c r="I1205" s="52" t="s">
        <v>19</v>
      </c>
      <c r="J1205" s="52" t="s">
        <v>20</v>
      </c>
      <c r="K1205" s="52"/>
      <c r="L1205" s="35">
        <v>1490</v>
      </c>
      <c r="M1205" s="35">
        <v>27.592592592592592</v>
      </c>
      <c r="N1205" s="35">
        <v>1490</v>
      </c>
      <c r="O1205" s="38" t="s">
        <v>172</v>
      </c>
      <c r="P1205" s="38" t="s">
        <v>160</v>
      </c>
    </row>
    <row r="1206" spans="1:16" x14ac:dyDescent="0.25">
      <c r="A1206" t="s">
        <v>7055</v>
      </c>
      <c r="B1206" t="s">
        <v>4571</v>
      </c>
      <c r="C1206" s="35">
        <v>1485</v>
      </c>
      <c r="D1206" s="17">
        <v>3</v>
      </c>
      <c r="E1206" s="17">
        <v>120</v>
      </c>
      <c r="F1206" t="s">
        <v>87</v>
      </c>
      <c r="G1206" t="s">
        <v>16</v>
      </c>
      <c r="H1206" t="s">
        <v>29</v>
      </c>
      <c r="I1206" t="s">
        <v>19</v>
      </c>
      <c r="J1206" t="s">
        <v>88</v>
      </c>
      <c r="K1206">
        <v>65</v>
      </c>
      <c r="L1206" s="35">
        <v>1550</v>
      </c>
      <c r="M1206" s="35">
        <v>12.916666666666666</v>
      </c>
      <c r="N1206" s="35">
        <v>516.66666666666663</v>
      </c>
      <c r="O1206" s="38" t="s">
        <v>172</v>
      </c>
      <c r="P1206" s="38" t="s">
        <v>4582</v>
      </c>
    </row>
    <row r="1207" spans="1:16" x14ac:dyDescent="0.25">
      <c r="A1207" t="s">
        <v>7054</v>
      </c>
      <c r="B1207" t="s">
        <v>4571</v>
      </c>
      <c r="C1207" s="35">
        <v>1485</v>
      </c>
      <c r="D1207" s="17">
        <v>3</v>
      </c>
      <c r="E1207" s="17">
        <v>125</v>
      </c>
      <c r="F1207" t="s">
        <v>37</v>
      </c>
      <c r="G1207" t="s">
        <v>16</v>
      </c>
      <c r="H1207" t="s">
        <v>29</v>
      </c>
      <c r="I1207" t="s">
        <v>19</v>
      </c>
      <c r="J1207" t="s">
        <v>88</v>
      </c>
      <c r="K1207">
        <v>60</v>
      </c>
      <c r="L1207" s="35">
        <v>1545</v>
      </c>
      <c r="M1207" s="35">
        <v>12.36</v>
      </c>
      <c r="N1207" s="35">
        <v>515</v>
      </c>
      <c r="O1207" s="38" t="s">
        <v>172</v>
      </c>
      <c r="P1207" s="38" t="s">
        <v>4582</v>
      </c>
    </row>
    <row r="1208" spans="1:16" x14ac:dyDescent="0.25">
      <c r="A1208" t="s">
        <v>254</v>
      </c>
      <c r="B1208" t="s">
        <v>104</v>
      </c>
      <c r="C1208" s="16">
        <v>1480</v>
      </c>
      <c r="D1208" s="17">
        <v>4</v>
      </c>
      <c r="E1208">
        <v>125</v>
      </c>
      <c r="F1208" t="s">
        <v>8009</v>
      </c>
      <c r="G1208" t="s">
        <v>16</v>
      </c>
      <c r="H1208" t="s">
        <v>18</v>
      </c>
      <c r="I1208" t="s">
        <v>19</v>
      </c>
      <c r="J1208" t="s">
        <v>251</v>
      </c>
      <c r="L1208" s="6">
        <v>1480</v>
      </c>
      <c r="M1208" s="6">
        <v>11.84</v>
      </c>
      <c r="N1208" s="6">
        <v>370</v>
      </c>
      <c r="O1208" t="s">
        <v>183</v>
      </c>
      <c r="P1208" t="s">
        <v>160</v>
      </c>
    </row>
    <row r="1209" spans="1:16" x14ac:dyDescent="0.25">
      <c r="A1209" t="s">
        <v>1207</v>
      </c>
      <c r="B1209" t="s">
        <v>103</v>
      </c>
      <c r="C1209" s="16">
        <v>1480</v>
      </c>
      <c r="D1209" s="17">
        <v>1</v>
      </c>
      <c r="E1209" s="17">
        <v>62</v>
      </c>
      <c r="F1209" t="s">
        <v>37</v>
      </c>
      <c r="G1209" t="s">
        <v>16</v>
      </c>
      <c r="H1209" t="s">
        <v>29</v>
      </c>
      <c r="I1209" t="s">
        <v>19</v>
      </c>
      <c r="J1209" t="s">
        <v>9</v>
      </c>
      <c r="L1209" s="16">
        <v>1480</v>
      </c>
      <c r="M1209" s="16">
        <v>23.870967741935484</v>
      </c>
      <c r="N1209" s="16">
        <v>1480</v>
      </c>
      <c r="O1209" s="1" t="s">
        <v>172</v>
      </c>
      <c r="P1209" s="1" t="s">
        <v>160</v>
      </c>
    </row>
    <row r="1210" spans="1:16" x14ac:dyDescent="0.25">
      <c r="A1210" t="s">
        <v>7372</v>
      </c>
      <c r="B1210" t="s">
        <v>4571</v>
      </c>
      <c r="C1210" s="35">
        <v>1480</v>
      </c>
      <c r="D1210" s="17">
        <v>2</v>
      </c>
      <c r="E1210" s="17">
        <v>59</v>
      </c>
      <c r="F1210" t="s">
        <v>37</v>
      </c>
      <c r="G1210" t="s">
        <v>16</v>
      </c>
      <c r="H1210" t="s">
        <v>29</v>
      </c>
      <c r="I1210" t="s">
        <v>19</v>
      </c>
      <c r="J1210" t="s">
        <v>9</v>
      </c>
      <c r="L1210" s="35">
        <v>1480</v>
      </c>
      <c r="M1210" s="35">
        <v>25.084745762711865</v>
      </c>
      <c r="N1210" s="35">
        <v>740</v>
      </c>
      <c r="O1210" s="38" t="s">
        <v>172</v>
      </c>
      <c r="P1210" s="38" t="s">
        <v>4582</v>
      </c>
    </row>
    <row r="1211" spans="1:16" x14ac:dyDescent="0.25">
      <c r="A1211" s="52" t="s">
        <v>1046</v>
      </c>
      <c r="B1211" s="52" t="s">
        <v>103</v>
      </c>
      <c r="C1211" s="35">
        <v>1460</v>
      </c>
      <c r="D1211" s="53">
        <v>3</v>
      </c>
      <c r="E1211" s="53">
        <v>97</v>
      </c>
      <c r="F1211" s="52" t="s">
        <v>35</v>
      </c>
      <c r="G1211" s="52" t="s">
        <v>16</v>
      </c>
      <c r="H1211" s="52" t="s">
        <v>29</v>
      </c>
      <c r="I1211" s="52" t="s">
        <v>19</v>
      </c>
      <c r="J1211" s="52" t="s">
        <v>9</v>
      </c>
      <c r="K1211" s="52"/>
      <c r="L1211" s="35">
        <v>1460</v>
      </c>
      <c r="M1211" s="35">
        <v>15.051546391752577</v>
      </c>
      <c r="N1211" s="35">
        <v>486.66666666666669</v>
      </c>
      <c r="O1211" s="38" t="s">
        <v>172</v>
      </c>
      <c r="P1211" s="38" t="s">
        <v>160</v>
      </c>
    </row>
    <row r="1212" spans="1:16" x14ac:dyDescent="0.25">
      <c r="A1212" t="s">
        <v>7423</v>
      </c>
      <c r="B1212" t="s">
        <v>4571</v>
      </c>
      <c r="C1212" s="35">
        <v>1450</v>
      </c>
      <c r="D1212" s="17">
        <v>3</v>
      </c>
      <c r="E1212" s="17">
        <v>169</v>
      </c>
      <c r="F1212" t="s">
        <v>56</v>
      </c>
      <c r="G1212" t="s">
        <v>16</v>
      </c>
      <c r="H1212" t="s">
        <v>18</v>
      </c>
      <c r="I1212" t="s">
        <v>19</v>
      </c>
      <c r="J1212" t="s">
        <v>9</v>
      </c>
      <c r="L1212" s="35">
        <v>1450</v>
      </c>
      <c r="M1212" s="35">
        <v>8.5798816568047336</v>
      </c>
      <c r="N1212" s="35">
        <v>483.33333333333331</v>
      </c>
      <c r="O1212" s="38" t="s">
        <v>172</v>
      </c>
      <c r="P1212" s="38" t="s">
        <v>160</v>
      </c>
    </row>
    <row r="1213" spans="1:16" x14ac:dyDescent="0.25">
      <c r="A1213" t="s">
        <v>1269</v>
      </c>
      <c r="B1213" t="s">
        <v>103</v>
      </c>
      <c r="C1213" s="16">
        <v>1450</v>
      </c>
      <c r="D1213" s="17">
        <v>2</v>
      </c>
      <c r="E1213" s="17">
        <v>70</v>
      </c>
      <c r="F1213" t="s">
        <v>56</v>
      </c>
      <c r="G1213" t="s">
        <v>16</v>
      </c>
      <c r="H1213" t="s">
        <v>29</v>
      </c>
      <c r="I1213" t="s">
        <v>19</v>
      </c>
      <c r="J1213" t="s">
        <v>9</v>
      </c>
      <c r="L1213" s="16">
        <v>1450</v>
      </c>
      <c r="M1213" s="16">
        <v>20.714285714285715</v>
      </c>
      <c r="N1213" s="16">
        <v>725</v>
      </c>
      <c r="O1213" s="1" t="s">
        <v>172</v>
      </c>
      <c r="P1213" s="1" t="s">
        <v>474</v>
      </c>
    </row>
    <row r="1214" spans="1:16" x14ac:dyDescent="0.25">
      <c r="A1214" t="s">
        <v>7455</v>
      </c>
      <c r="B1214" t="s">
        <v>4571</v>
      </c>
      <c r="C1214" s="35">
        <v>1450</v>
      </c>
      <c r="D1214" s="17">
        <v>2</v>
      </c>
      <c r="E1214" s="17">
        <v>80</v>
      </c>
      <c r="F1214" t="s">
        <v>56</v>
      </c>
      <c r="G1214" t="s">
        <v>16</v>
      </c>
      <c r="H1214" t="s">
        <v>29</v>
      </c>
      <c r="I1214" t="s">
        <v>30</v>
      </c>
      <c r="J1214" t="s">
        <v>9</v>
      </c>
      <c r="L1214" s="35">
        <v>1450</v>
      </c>
      <c r="M1214" s="35">
        <v>18.125</v>
      </c>
      <c r="N1214" s="35">
        <v>725</v>
      </c>
      <c r="O1214" s="38" t="s">
        <v>172</v>
      </c>
      <c r="P1214" s="38" t="s">
        <v>4582</v>
      </c>
    </row>
    <row r="1215" spans="1:16" x14ac:dyDescent="0.25">
      <c r="A1215" t="s">
        <v>7901</v>
      </c>
      <c r="B1215" t="s">
        <v>4571</v>
      </c>
      <c r="C1215" s="35">
        <v>1450</v>
      </c>
      <c r="D1215" s="17">
        <v>1</v>
      </c>
      <c r="E1215" s="17">
        <v>45</v>
      </c>
      <c r="F1215" t="s">
        <v>43</v>
      </c>
      <c r="G1215" t="s">
        <v>16</v>
      </c>
      <c r="H1215" t="s">
        <v>29</v>
      </c>
      <c r="I1215" t="s">
        <v>19</v>
      </c>
      <c r="J1215" t="s">
        <v>20</v>
      </c>
      <c r="L1215" s="35">
        <v>1450</v>
      </c>
      <c r="M1215" s="35">
        <v>32.222222222222221</v>
      </c>
      <c r="N1215" s="35">
        <v>1450</v>
      </c>
      <c r="O1215" s="38" t="s">
        <v>172</v>
      </c>
      <c r="P1215" s="38" t="s">
        <v>4582</v>
      </c>
    </row>
    <row r="1216" spans="1:16" x14ac:dyDescent="0.25">
      <c r="A1216" t="s">
        <v>730</v>
      </c>
      <c r="B1216" t="s">
        <v>103</v>
      </c>
      <c r="C1216" s="16">
        <v>1450</v>
      </c>
      <c r="D1216" s="17">
        <v>1</v>
      </c>
      <c r="E1216" s="17">
        <v>70</v>
      </c>
      <c r="F1216" t="s">
        <v>37</v>
      </c>
      <c r="G1216" t="s">
        <v>16</v>
      </c>
      <c r="H1216" t="s">
        <v>29</v>
      </c>
      <c r="I1216" t="s">
        <v>19</v>
      </c>
      <c r="J1216" t="s">
        <v>20</v>
      </c>
      <c r="L1216" s="16">
        <v>1450</v>
      </c>
      <c r="M1216" s="16">
        <v>20.714285714285715</v>
      </c>
      <c r="N1216" s="16">
        <v>1450</v>
      </c>
      <c r="O1216" s="1" t="s">
        <v>172</v>
      </c>
      <c r="P1216" s="1" t="s">
        <v>160</v>
      </c>
    </row>
    <row r="1217" spans="1:16" x14ac:dyDescent="0.25">
      <c r="A1217" t="s">
        <v>772</v>
      </c>
      <c r="B1217" t="s">
        <v>103</v>
      </c>
      <c r="C1217" s="16">
        <v>1450</v>
      </c>
      <c r="D1217" s="17">
        <v>1</v>
      </c>
      <c r="E1217" s="17">
        <v>86</v>
      </c>
      <c r="F1217" t="s">
        <v>37</v>
      </c>
      <c r="G1217" t="s">
        <v>16</v>
      </c>
      <c r="H1217" t="s">
        <v>29</v>
      </c>
      <c r="I1217" t="s">
        <v>19</v>
      </c>
      <c r="J1217" t="s">
        <v>20</v>
      </c>
      <c r="L1217" s="16">
        <v>1450</v>
      </c>
      <c r="M1217" s="16">
        <v>16.86046511627907</v>
      </c>
      <c r="N1217" s="16">
        <v>1450</v>
      </c>
      <c r="O1217" s="1" t="s">
        <v>172</v>
      </c>
      <c r="P1217" s="1" t="s">
        <v>160</v>
      </c>
    </row>
    <row r="1218" spans="1:16" x14ac:dyDescent="0.25">
      <c r="A1218" t="s">
        <v>960</v>
      </c>
      <c r="B1218" t="s">
        <v>103</v>
      </c>
      <c r="C1218" s="16">
        <v>1450</v>
      </c>
      <c r="D1218" s="17">
        <v>2</v>
      </c>
      <c r="E1218" s="17">
        <v>70</v>
      </c>
      <c r="F1218" t="s">
        <v>37</v>
      </c>
      <c r="G1218" t="s">
        <v>16</v>
      </c>
      <c r="H1218" t="s">
        <v>29</v>
      </c>
      <c r="I1218" t="s">
        <v>30</v>
      </c>
      <c r="J1218" t="s">
        <v>20</v>
      </c>
      <c r="L1218" s="16">
        <v>1450</v>
      </c>
      <c r="M1218" s="16">
        <v>20.714285714285715</v>
      </c>
      <c r="N1218" s="16">
        <v>725</v>
      </c>
      <c r="O1218" s="1" t="s">
        <v>172</v>
      </c>
      <c r="P1218" s="1" t="s">
        <v>160</v>
      </c>
    </row>
    <row r="1219" spans="1:16" x14ac:dyDescent="0.25">
      <c r="A1219" t="s">
        <v>7368</v>
      </c>
      <c r="B1219" t="s">
        <v>4571</v>
      </c>
      <c r="C1219" s="35">
        <v>1450</v>
      </c>
      <c r="D1219" s="17">
        <v>2</v>
      </c>
      <c r="E1219" s="17">
        <v>82</v>
      </c>
      <c r="F1219" t="s">
        <v>37</v>
      </c>
      <c r="G1219" t="s">
        <v>16</v>
      </c>
      <c r="H1219" t="s">
        <v>29</v>
      </c>
      <c r="I1219" t="s">
        <v>19</v>
      </c>
      <c r="J1219" t="s">
        <v>9</v>
      </c>
      <c r="L1219" s="35">
        <v>1450</v>
      </c>
      <c r="M1219" s="35">
        <v>17.682926829268293</v>
      </c>
      <c r="N1219" s="35">
        <v>725</v>
      </c>
      <c r="O1219" s="38" t="s">
        <v>172</v>
      </c>
      <c r="P1219" s="38" t="s">
        <v>160</v>
      </c>
    </row>
    <row r="1220" spans="1:16" x14ac:dyDescent="0.25">
      <c r="A1220" t="s">
        <v>7369</v>
      </c>
      <c r="B1220" t="s">
        <v>4571</v>
      </c>
      <c r="C1220" s="35">
        <v>1450</v>
      </c>
      <c r="D1220" s="17">
        <v>2</v>
      </c>
      <c r="E1220" s="17">
        <v>82</v>
      </c>
      <c r="F1220" t="s">
        <v>37</v>
      </c>
      <c r="G1220" t="s">
        <v>16</v>
      </c>
      <c r="H1220" t="s">
        <v>29</v>
      </c>
      <c r="I1220" t="s">
        <v>19</v>
      </c>
      <c r="J1220" t="s">
        <v>9</v>
      </c>
      <c r="L1220" s="35">
        <v>1450</v>
      </c>
      <c r="M1220" s="35">
        <v>17.682926829268293</v>
      </c>
      <c r="N1220" s="35">
        <v>725</v>
      </c>
      <c r="O1220" s="38" t="s">
        <v>172</v>
      </c>
      <c r="P1220" s="38" t="s">
        <v>160</v>
      </c>
    </row>
    <row r="1221" spans="1:16" x14ac:dyDescent="0.25">
      <c r="A1221" s="52" t="s">
        <v>7826</v>
      </c>
      <c r="B1221" s="52" t="s">
        <v>4571</v>
      </c>
      <c r="C1221" s="35">
        <v>1450</v>
      </c>
      <c r="D1221" s="53">
        <v>2</v>
      </c>
      <c r="E1221" s="53">
        <v>95</v>
      </c>
      <c r="F1221" s="52" t="s">
        <v>37</v>
      </c>
      <c r="G1221" s="52" t="s">
        <v>16</v>
      </c>
      <c r="H1221" s="52" t="s">
        <v>29</v>
      </c>
      <c r="I1221" s="52" t="s">
        <v>19</v>
      </c>
      <c r="J1221" s="52" t="s">
        <v>20</v>
      </c>
      <c r="K1221" s="52"/>
      <c r="L1221" s="35">
        <v>1450</v>
      </c>
      <c r="M1221" s="35">
        <v>15.263157894736842</v>
      </c>
      <c r="N1221" s="35">
        <v>725</v>
      </c>
      <c r="O1221" s="38" t="s">
        <v>172</v>
      </c>
      <c r="P1221" s="38" t="s">
        <v>160</v>
      </c>
    </row>
    <row r="1222" spans="1:16" x14ac:dyDescent="0.25">
      <c r="A1222" s="52" t="s">
        <v>1171</v>
      </c>
      <c r="B1222" s="52" t="s">
        <v>103</v>
      </c>
      <c r="C1222" s="35">
        <v>1450</v>
      </c>
      <c r="D1222" s="53">
        <v>1</v>
      </c>
      <c r="E1222" s="53">
        <v>80</v>
      </c>
      <c r="F1222" s="52" t="s">
        <v>41</v>
      </c>
      <c r="G1222" s="52" t="s">
        <v>16</v>
      </c>
      <c r="H1222" s="52" t="s">
        <v>29</v>
      </c>
      <c r="I1222" s="52" t="s">
        <v>19</v>
      </c>
      <c r="J1222" s="52" t="s">
        <v>9</v>
      </c>
      <c r="K1222" s="52"/>
      <c r="L1222" s="35">
        <v>1450</v>
      </c>
      <c r="M1222" s="35">
        <v>18.125</v>
      </c>
      <c r="N1222" s="35">
        <v>1450</v>
      </c>
      <c r="O1222" s="38" t="s">
        <v>172</v>
      </c>
      <c r="P1222" s="38" t="s">
        <v>160</v>
      </c>
    </row>
    <row r="1223" spans="1:16" x14ac:dyDescent="0.25">
      <c r="A1223" s="52" t="s">
        <v>691</v>
      </c>
      <c r="B1223" s="52" t="s">
        <v>103</v>
      </c>
      <c r="C1223" s="35">
        <v>1450</v>
      </c>
      <c r="D1223" s="53">
        <v>2</v>
      </c>
      <c r="E1223" s="53">
        <v>60</v>
      </c>
      <c r="F1223" s="52" t="s">
        <v>41</v>
      </c>
      <c r="G1223" s="52" t="s">
        <v>16</v>
      </c>
      <c r="H1223" s="52" t="s">
        <v>29</v>
      </c>
      <c r="I1223" s="52" t="s">
        <v>19</v>
      </c>
      <c r="J1223" s="52" t="s">
        <v>20</v>
      </c>
      <c r="K1223" s="52"/>
      <c r="L1223" s="35">
        <v>1450</v>
      </c>
      <c r="M1223" s="35">
        <v>24.166666666666668</v>
      </c>
      <c r="N1223" s="35">
        <v>725</v>
      </c>
      <c r="O1223" s="38" t="s">
        <v>172</v>
      </c>
      <c r="P1223" s="38" t="s">
        <v>160</v>
      </c>
    </row>
    <row r="1224" spans="1:16" x14ac:dyDescent="0.25">
      <c r="A1224" s="52" t="s">
        <v>491</v>
      </c>
      <c r="B1224" s="52" t="s">
        <v>103</v>
      </c>
      <c r="C1224" s="35">
        <v>1450</v>
      </c>
      <c r="D1224" s="53">
        <v>2</v>
      </c>
      <c r="E1224" s="53">
        <v>79</v>
      </c>
      <c r="F1224" s="52" t="s">
        <v>41</v>
      </c>
      <c r="G1224" s="52" t="s">
        <v>16</v>
      </c>
      <c r="H1224" s="52" t="s">
        <v>29</v>
      </c>
      <c r="I1224" s="52" t="s">
        <v>19</v>
      </c>
      <c r="J1224" s="52" t="s">
        <v>88</v>
      </c>
      <c r="K1224" s="52">
        <v>100</v>
      </c>
      <c r="L1224" s="35">
        <v>1550</v>
      </c>
      <c r="M1224" s="35">
        <v>19.620253164556964</v>
      </c>
      <c r="N1224" s="35">
        <v>775</v>
      </c>
      <c r="O1224" s="38" t="s">
        <v>172</v>
      </c>
      <c r="P1224" s="38" t="s">
        <v>160</v>
      </c>
    </row>
    <row r="1225" spans="1:16" x14ac:dyDescent="0.25">
      <c r="A1225" s="22" t="s">
        <v>492</v>
      </c>
      <c r="B1225" s="23" t="s">
        <v>103</v>
      </c>
      <c r="C1225" s="26">
        <v>1450</v>
      </c>
      <c r="D1225" s="27">
        <v>2</v>
      </c>
      <c r="E1225" s="27">
        <v>79</v>
      </c>
      <c r="F1225" s="23" t="s">
        <v>41</v>
      </c>
      <c r="G1225" s="23" t="s">
        <v>16</v>
      </c>
      <c r="H1225" s="23" t="s">
        <v>29</v>
      </c>
      <c r="I1225" s="23" t="s">
        <v>19</v>
      </c>
      <c r="J1225" s="23" t="s">
        <v>88</v>
      </c>
      <c r="K1225" s="23">
        <v>100</v>
      </c>
      <c r="L1225" s="26">
        <v>1550</v>
      </c>
      <c r="M1225" s="26">
        <v>19.620253164556964</v>
      </c>
      <c r="N1225" s="26">
        <v>775</v>
      </c>
      <c r="O1225" s="28" t="s">
        <v>172</v>
      </c>
      <c r="P1225" s="25" t="s">
        <v>160</v>
      </c>
    </row>
    <row r="1226" spans="1:16" x14ac:dyDescent="0.25">
      <c r="A1226" s="22" t="s">
        <v>7335</v>
      </c>
      <c r="B1226" s="23" t="s">
        <v>4571</v>
      </c>
      <c r="C1226" s="26">
        <v>1450</v>
      </c>
      <c r="D1226" s="27">
        <v>2</v>
      </c>
      <c r="E1226" s="27">
        <v>95</v>
      </c>
      <c r="F1226" s="23" t="s">
        <v>41</v>
      </c>
      <c r="G1226" s="23" t="s">
        <v>16</v>
      </c>
      <c r="H1226" s="23" t="s">
        <v>29</v>
      </c>
      <c r="I1226" s="23" t="s">
        <v>19</v>
      </c>
      <c r="J1226" s="23" t="s">
        <v>9</v>
      </c>
      <c r="K1226" s="23"/>
      <c r="L1226" s="26">
        <v>1450</v>
      </c>
      <c r="M1226" s="26">
        <v>15.263157894736842</v>
      </c>
      <c r="N1226" s="26">
        <v>725</v>
      </c>
      <c r="O1226" s="28" t="s">
        <v>172</v>
      </c>
      <c r="P1226" s="25" t="s">
        <v>160</v>
      </c>
    </row>
    <row r="1227" spans="1:16" x14ac:dyDescent="0.25">
      <c r="A1227" s="22" t="s">
        <v>1090</v>
      </c>
      <c r="B1227" s="23" t="s">
        <v>103</v>
      </c>
      <c r="C1227" s="26">
        <v>1450</v>
      </c>
      <c r="D1227" s="27">
        <v>2</v>
      </c>
      <c r="E1227" s="27">
        <v>70</v>
      </c>
      <c r="F1227" s="23" t="s">
        <v>17</v>
      </c>
      <c r="G1227" s="23" t="s">
        <v>16</v>
      </c>
      <c r="H1227" s="23" t="s">
        <v>29</v>
      </c>
      <c r="I1227" s="23" t="s">
        <v>19</v>
      </c>
      <c r="J1227" s="23" t="s">
        <v>9</v>
      </c>
      <c r="K1227" s="23"/>
      <c r="L1227" s="26">
        <v>1450</v>
      </c>
      <c r="M1227" s="26">
        <v>20.714285714285715</v>
      </c>
      <c r="N1227" s="26">
        <v>725</v>
      </c>
      <c r="O1227" s="28" t="s">
        <v>172</v>
      </c>
      <c r="P1227" s="25" t="s">
        <v>160</v>
      </c>
    </row>
    <row r="1228" spans="1:16" x14ac:dyDescent="0.25">
      <c r="A1228" s="22" t="s">
        <v>397</v>
      </c>
      <c r="B1228" s="23" t="s">
        <v>104</v>
      </c>
      <c r="C1228" s="26">
        <v>1450</v>
      </c>
      <c r="D1228" s="27">
        <v>2</v>
      </c>
      <c r="E1228" s="23">
        <v>135</v>
      </c>
      <c r="F1228" s="23" t="s">
        <v>17</v>
      </c>
      <c r="G1228" s="23" t="s">
        <v>16</v>
      </c>
      <c r="H1228" s="23" t="s">
        <v>29</v>
      </c>
      <c r="I1228" s="23" t="s">
        <v>19</v>
      </c>
      <c r="J1228" s="23" t="s">
        <v>251</v>
      </c>
      <c r="K1228" s="23"/>
      <c r="L1228" s="37">
        <v>1450</v>
      </c>
      <c r="M1228" s="37">
        <v>10.74074074074074</v>
      </c>
      <c r="N1228" s="37">
        <v>725</v>
      </c>
      <c r="O1228" s="24" t="s">
        <v>183</v>
      </c>
      <c r="P1228" s="23" t="s">
        <v>160</v>
      </c>
    </row>
    <row r="1229" spans="1:16" x14ac:dyDescent="0.25">
      <c r="A1229" s="22" t="s">
        <v>7751</v>
      </c>
      <c r="B1229" s="23" t="s">
        <v>4571</v>
      </c>
      <c r="C1229" s="26">
        <v>1450</v>
      </c>
      <c r="D1229" s="27">
        <v>1</v>
      </c>
      <c r="E1229" s="27">
        <v>75</v>
      </c>
      <c r="F1229" s="23" t="s">
        <v>17</v>
      </c>
      <c r="G1229" s="23" t="s">
        <v>16</v>
      </c>
      <c r="H1229" s="23" t="s">
        <v>29</v>
      </c>
      <c r="I1229" s="23" t="s">
        <v>19</v>
      </c>
      <c r="J1229" s="23" t="s">
        <v>20</v>
      </c>
      <c r="K1229" s="23"/>
      <c r="L1229" s="26">
        <v>1450</v>
      </c>
      <c r="M1229" s="26">
        <v>19.333333333333332</v>
      </c>
      <c r="N1229" s="26">
        <v>1450</v>
      </c>
      <c r="O1229" s="28" t="s">
        <v>172</v>
      </c>
      <c r="P1229" s="25" t="s">
        <v>160</v>
      </c>
    </row>
    <row r="1230" spans="1:16" x14ac:dyDescent="0.25">
      <c r="A1230" s="22" t="s">
        <v>7150</v>
      </c>
      <c r="B1230" s="23" t="s">
        <v>4571</v>
      </c>
      <c r="C1230" s="26">
        <v>1450</v>
      </c>
      <c r="D1230" s="27">
        <v>2</v>
      </c>
      <c r="E1230" s="27">
        <v>120</v>
      </c>
      <c r="F1230" s="23" t="s">
        <v>35</v>
      </c>
      <c r="G1230" s="23" t="s">
        <v>16</v>
      </c>
      <c r="H1230" s="23" t="s">
        <v>29</v>
      </c>
      <c r="I1230" s="23" t="s">
        <v>19</v>
      </c>
      <c r="J1230" s="23" t="s">
        <v>9</v>
      </c>
      <c r="K1230" s="23"/>
      <c r="L1230" s="26">
        <v>1450</v>
      </c>
      <c r="M1230" s="26">
        <v>12.083333333333334</v>
      </c>
      <c r="N1230" s="26">
        <v>725</v>
      </c>
      <c r="O1230" s="28" t="s">
        <v>172</v>
      </c>
      <c r="P1230" s="25" t="s">
        <v>7052</v>
      </c>
    </row>
    <row r="1231" spans="1:16" x14ac:dyDescent="0.25">
      <c r="A1231" s="22" t="s">
        <v>7718</v>
      </c>
      <c r="B1231" s="23" t="s">
        <v>4571</v>
      </c>
      <c r="C1231" s="26">
        <v>1450</v>
      </c>
      <c r="D1231" s="27">
        <v>1</v>
      </c>
      <c r="E1231" s="27">
        <v>30</v>
      </c>
      <c r="F1231" s="23" t="s">
        <v>35</v>
      </c>
      <c r="G1231" s="23" t="s">
        <v>16</v>
      </c>
      <c r="H1231" s="23" t="s">
        <v>29</v>
      </c>
      <c r="I1231" s="23" t="s">
        <v>19</v>
      </c>
      <c r="J1231" s="23" t="s">
        <v>20</v>
      </c>
      <c r="K1231" s="23"/>
      <c r="L1231" s="26">
        <v>1450</v>
      </c>
      <c r="M1231" s="26">
        <v>48.333333333333336</v>
      </c>
      <c r="N1231" s="26">
        <v>1450</v>
      </c>
      <c r="O1231" s="28" t="s">
        <v>172</v>
      </c>
      <c r="P1231" s="25" t="s">
        <v>160</v>
      </c>
    </row>
    <row r="1232" spans="1:16" x14ac:dyDescent="0.25">
      <c r="A1232" s="22" t="s">
        <v>1213</v>
      </c>
      <c r="B1232" s="23" t="s">
        <v>103</v>
      </c>
      <c r="C1232" s="26">
        <v>1440</v>
      </c>
      <c r="D1232" s="27">
        <v>3</v>
      </c>
      <c r="E1232" s="27">
        <v>103</v>
      </c>
      <c r="F1232" s="23" t="s">
        <v>52</v>
      </c>
      <c r="G1232" s="23" t="s">
        <v>16</v>
      </c>
      <c r="H1232" s="23" t="s">
        <v>29</v>
      </c>
      <c r="I1232" s="23" t="s">
        <v>19</v>
      </c>
      <c r="J1232" s="23" t="s">
        <v>9</v>
      </c>
      <c r="K1232" s="23"/>
      <c r="L1232" s="26">
        <v>1440</v>
      </c>
      <c r="M1232" s="26">
        <v>13.980582524271844</v>
      </c>
      <c r="N1232" s="26">
        <v>480</v>
      </c>
      <c r="O1232" s="28" t="s">
        <v>172</v>
      </c>
      <c r="P1232" s="25" t="s">
        <v>160</v>
      </c>
    </row>
    <row r="1233" spans="1:16" x14ac:dyDescent="0.25">
      <c r="A1233" s="22" t="s">
        <v>1173</v>
      </c>
      <c r="B1233" s="23" t="s">
        <v>103</v>
      </c>
      <c r="C1233" s="26">
        <v>1440</v>
      </c>
      <c r="D1233" s="27">
        <v>4</v>
      </c>
      <c r="E1233" s="27">
        <v>135</v>
      </c>
      <c r="F1233" s="23" t="s">
        <v>41</v>
      </c>
      <c r="G1233" s="23" t="s">
        <v>16</v>
      </c>
      <c r="H1233" s="23" t="s">
        <v>29</v>
      </c>
      <c r="I1233" s="23" t="s">
        <v>19</v>
      </c>
      <c r="J1233" s="23" t="s">
        <v>9</v>
      </c>
      <c r="K1233" s="23"/>
      <c r="L1233" s="26">
        <v>1440</v>
      </c>
      <c r="M1233" s="26">
        <v>10.666666666666666</v>
      </c>
      <c r="N1233" s="26">
        <v>360</v>
      </c>
      <c r="O1233" s="28" t="s">
        <v>172</v>
      </c>
      <c r="P1233" s="25" t="s">
        <v>480</v>
      </c>
    </row>
    <row r="1234" spans="1:16" x14ac:dyDescent="0.25">
      <c r="A1234" s="22" t="s">
        <v>7763</v>
      </c>
      <c r="B1234" s="23" t="s">
        <v>4571</v>
      </c>
      <c r="C1234" s="26">
        <v>1440</v>
      </c>
      <c r="D1234" s="27">
        <v>1</v>
      </c>
      <c r="E1234" s="27">
        <v>61</v>
      </c>
      <c r="F1234" s="23" t="s">
        <v>17</v>
      </c>
      <c r="G1234" s="23" t="s">
        <v>16</v>
      </c>
      <c r="H1234" s="23" t="s">
        <v>29</v>
      </c>
      <c r="I1234" s="23" t="s">
        <v>30</v>
      </c>
      <c r="J1234" s="23" t="s">
        <v>20</v>
      </c>
      <c r="K1234" s="23"/>
      <c r="L1234" s="26">
        <v>1440</v>
      </c>
      <c r="M1234" s="26">
        <v>23.606557377049182</v>
      </c>
      <c r="N1234" s="26">
        <v>1440</v>
      </c>
      <c r="O1234" s="28" t="s">
        <v>172</v>
      </c>
      <c r="P1234" s="25" t="s">
        <v>160</v>
      </c>
    </row>
    <row r="1235" spans="1:16" x14ac:dyDescent="0.25">
      <c r="A1235" s="22" t="s">
        <v>7764</v>
      </c>
      <c r="B1235" s="23" t="s">
        <v>4571</v>
      </c>
      <c r="C1235" s="26">
        <v>1440</v>
      </c>
      <c r="D1235" s="27">
        <v>1</v>
      </c>
      <c r="E1235" s="27">
        <v>61</v>
      </c>
      <c r="F1235" s="23" t="s">
        <v>17</v>
      </c>
      <c r="G1235" s="23" t="s">
        <v>16</v>
      </c>
      <c r="H1235" s="23" t="s">
        <v>29</v>
      </c>
      <c r="I1235" s="23" t="s">
        <v>30</v>
      </c>
      <c r="J1235" s="23" t="s">
        <v>20</v>
      </c>
      <c r="K1235" s="23"/>
      <c r="L1235" s="26">
        <v>1440</v>
      </c>
      <c r="M1235" s="26">
        <v>23.606557377049182</v>
      </c>
      <c r="N1235" s="26">
        <v>1440</v>
      </c>
      <c r="O1235" s="28" t="s">
        <v>172</v>
      </c>
      <c r="P1235" s="25" t="s">
        <v>160</v>
      </c>
    </row>
    <row r="1236" spans="1:16" x14ac:dyDescent="0.25">
      <c r="A1236" s="22" t="s">
        <v>512</v>
      </c>
      <c r="B1236" s="23" t="s">
        <v>103</v>
      </c>
      <c r="C1236" s="26">
        <v>1440</v>
      </c>
      <c r="D1236" s="27">
        <v>1</v>
      </c>
      <c r="E1236" s="27">
        <v>60</v>
      </c>
      <c r="F1236" s="23" t="s">
        <v>35</v>
      </c>
      <c r="G1236" s="23" t="s">
        <v>16</v>
      </c>
      <c r="H1236" s="23" t="s">
        <v>29</v>
      </c>
      <c r="I1236" s="23" t="s">
        <v>19</v>
      </c>
      <c r="J1236" s="23" t="s">
        <v>20</v>
      </c>
      <c r="K1236" s="23"/>
      <c r="L1236" s="26">
        <v>1440</v>
      </c>
      <c r="M1236" s="26">
        <v>24</v>
      </c>
      <c r="N1236" s="26">
        <v>1440</v>
      </c>
      <c r="O1236" s="28" t="s">
        <v>172</v>
      </c>
      <c r="P1236" s="25" t="s">
        <v>160</v>
      </c>
    </row>
    <row r="1237" spans="1:16" x14ac:dyDescent="0.25">
      <c r="A1237" s="22" t="s">
        <v>7841</v>
      </c>
      <c r="B1237" s="23" t="s">
        <v>4571</v>
      </c>
      <c r="C1237" s="26">
        <v>1425</v>
      </c>
      <c r="D1237" s="27">
        <v>2</v>
      </c>
      <c r="E1237" s="27">
        <v>76</v>
      </c>
      <c r="F1237" s="23" t="s">
        <v>37</v>
      </c>
      <c r="G1237" s="23" t="s">
        <v>16</v>
      </c>
      <c r="H1237" s="23" t="s">
        <v>29</v>
      </c>
      <c r="I1237" s="23" t="s">
        <v>19</v>
      </c>
      <c r="J1237" s="23" t="s">
        <v>20</v>
      </c>
      <c r="K1237" s="23"/>
      <c r="L1237" s="26">
        <v>1425</v>
      </c>
      <c r="M1237" s="26">
        <v>18.75</v>
      </c>
      <c r="N1237" s="26">
        <v>712.5</v>
      </c>
      <c r="O1237" s="28" t="s">
        <v>172</v>
      </c>
      <c r="P1237" s="25" t="s">
        <v>160</v>
      </c>
    </row>
    <row r="1238" spans="1:16" x14ac:dyDescent="0.25">
      <c r="A1238" s="22" t="s">
        <v>7704</v>
      </c>
      <c r="B1238" s="23" t="s">
        <v>4571</v>
      </c>
      <c r="C1238" s="26">
        <v>1420</v>
      </c>
      <c r="D1238" s="27">
        <v>1</v>
      </c>
      <c r="E1238" s="27">
        <v>51</v>
      </c>
      <c r="F1238" s="23" t="s">
        <v>35</v>
      </c>
      <c r="G1238" s="23" t="s">
        <v>16</v>
      </c>
      <c r="H1238" s="23" t="s">
        <v>29</v>
      </c>
      <c r="I1238" s="23" t="s">
        <v>19</v>
      </c>
      <c r="J1238" s="23" t="s">
        <v>20</v>
      </c>
      <c r="K1238" s="23"/>
      <c r="L1238" s="26">
        <v>1420</v>
      </c>
      <c r="M1238" s="26">
        <v>27.843137254901961</v>
      </c>
      <c r="N1238" s="26">
        <v>1420</v>
      </c>
      <c r="O1238" s="28" t="s">
        <v>172</v>
      </c>
      <c r="P1238" s="25" t="s">
        <v>160</v>
      </c>
    </row>
    <row r="1239" spans="1:16" x14ac:dyDescent="0.25">
      <c r="A1239" s="22" t="s">
        <v>736</v>
      </c>
      <c r="B1239" s="23" t="s">
        <v>103</v>
      </c>
      <c r="C1239" s="26">
        <v>1410</v>
      </c>
      <c r="D1239" s="27">
        <v>1</v>
      </c>
      <c r="E1239" s="27">
        <v>48</v>
      </c>
      <c r="F1239" s="23" t="s">
        <v>37</v>
      </c>
      <c r="G1239" s="23" t="s">
        <v>16</v>
      </c>
      <c r="H1239" s="23" t="s">
        <v>29</v>
      </c>
      <c r="I1239" s="23" t="s">
        <v>19</v>
      </c>
      <c r="J1239" s="23" t="s">
        <v>20</v>
      </c>
      <c r="K1239" s="23"/>
      <c r="L1239" s="26">
        <v>1410</v>
      </c>
      <c r="M1239" s="26">
        <v>29.375</v>
      </c>
      <c r="N1239" s="26">
        <v>1410</v>
      </c>
      <c r="O1239" s="28" t="s">
        <v>172</v>
      </c>
      <c r="P1239" s="25" t="s">
        <v>160</v>
      </c>
    </row>
    <row r="1240" spans="1:16" x14ac:dyDescent="0.25">
      <c r="A1240" s="22" t="s">
        <v>485</v>
      </c>
      <c r="B1240" s="23" t="s">
        <v>103</v>
      </c>
      <c r="C1240" s="26">
        <v>1410</v>
      </c>
      <c r="D1240" s="27">
        <v>1</v>
      </c>
      <c r="E1240" s="27">
        <v>30</v>
      </c>
      <c r="F1240" s="23" t="s">
        <v>41</v>
      </c>
      <c r="G1240" s="23" t="s">
        <v>16</v>
      </c>
      <c r="H1240" s="23" t="s">
        <v>29</v>
      </c>
      <c r="I1240" s="23" t="s">
        <v>19</v>
      </c>
      <c r="J1240" s="23" t="s">
        <v>88</v>
      </c>
      <c r="K1240" s="23">
        <v>60</v>
      </c>
      <c r="L1240" s="26">
        <v>1470</v>
      </c>
      <c r="M1240" s="26">
        <v>49</v>
      </c>
      <c r="N1240" s="26">
        <v>1470</v>
      </c>
      <c r="O1240" s="28" t="s">
        <v>172</v>
      </c>
      <c r="P1240" s="25" t="s">
        <v>475</v>
      </c>
    </row>
    <row r="1241" spans="1:16" x14ac:dyDescent="0.25">
      <c r="A1241" s="22" t="s">
        <v>1300</v>
      </c>
      <c r="B1241" s="23" t="s">
        <v>103</v>
      </c>
      <c r="C1241" s="26">
        <v>1400</v>
      </c>
      <c r="D1241" s="27">
        <v>4</v>
      </c>
      <c r="E1241" s="27">
        <v>120</v>
      </c>
      <c r="F1241" s="23" t="s">
        <v>22</v>
      </c>
      <c r="G1241" s="23" t="s">
        <v>22</v>
      </c>
      <c r="H1241" s="23" t="s">
        <v>23</v>
      </c>
      <c r="I1241" s="23" t="s">
        <v>23</v>
      </c>
      <c r="J1241" s="23" t="s">
        <v>9</v>
      </c>
      <c r="K1241" s="23"/>
      <c r="L1241" s="26">
        <v>1400</v>
      </c>
      <c r="M1241" s="26">
        <v>11.666666666666666</v>
      </c>
      <c r="N1241" s="26">
        <v>350</v>
      </c>
      <c r="O1241" s="28" t="s">
        <v>172</v>
      </c>
      <c r="P1241" s="25" t="s">
        <v>474</v>
      </c>
    </row>
    <row r="1242" spans="1:16" x14ac:dyDescent="0.25">
      <c r="A1242" s="22" t="s">
        <v>1061</v>
      </c>
      <c r="B1242" s="23" t="s">
        <v>103</v>
      </c>
      <c r="C1242" s="26">
        <v>1400</v>
      </c>
      <c r="D1242" s="27">
        <v>3</v>
      </c>
      <c r="E1242" s="27">
        <v>110</v>
      </c>
      <c r="F1242" s="23" t="s">
        <v>35</v>
      </c>
      <c r="G1242" s="23" t="s">
        <v>16</v>
      </c>
      <c r="H1242" s="23" t="s">
        <v>18</v>
      </c>
      <c r="I1242" s="23" t="s">
        <v>19</v>
      </c>
      <c r="J1242" s="23" t="s">
        <v>9</v>
      </c>
      <c r="K1242" s="23"/>
      <c r="L1242" s="26">
        <v>1400</v>
      </c>
      <c r="M1242" s="26">
        <v>12.727272727272727</v>
      </c>
      <c r="N1242" s="26">
        <v>466.66666666666669</v>
      </c>
      <c r="O1242" s="28" t="s">
        <v>172</v>
      </c>
      <c r="P1242" s="25" t="s">
        <v>474</v>
      </c>
    </row>
    <row r="1243" spans="1:16" x14ac:dyDescent="0.25">
      <c r="A1243" s="22" t="s">
        <v>914</v>
      </c>
      <c r="B1243" s="23" t="s">
        <v>103</v>
      </c>
      <c r="C1243" s="26">
        <v>1400</v>
      </c>
      <c r="D1243" s="27">
        <v>1</v>
      </c>
      <c r="E1243" s="27">
        <v>80</v>
      </c>
      <c r="F1243" s="23" t="s">
        <v>35</v>
      </c>
      <c r="G1243" s="23" t="s">
        <v>16</v>
      </c>
      <c r="H1243" s="23" t="s">
        <v>18</v>
      </c>
      <c r="I1243" s="23" t="s">
        <v>30</v>
      </c>
      <c r="J1243" s="23" t="s">
        <v>20</v>
      </c>
      <c r="K1243" s="23"/>
      <c r="L1243" s="26">
        <v>1400</v>
      </c>
      <c r="M1243" s="26">
        <v>17.5</v>
      </c>
      <c r="N1243" s="26">
        <v>1400</v>
      </c>
      <c r="O1243" s="28" t="s">
        <v>172</v>
      </c>
      <c r="P1243" s="25" t="s">
        <v>160</v>
      </c>
    </row>
    <row r="1244" spans="1:16" x14ac:dyDescent="0.25">
      <c r="A1244" s="22" t="s">
        <v>1255</v>
      </c>
      <c r="B1244" s="23" t="s">
        <v>103</v>
      </c>
      <c r="C1244" s="26">
        <v>1400</v>
      </c>
      <c r="D1244" s="27">
        <v>3</v>
      </c>
      <c r="E1244" s="27">
        <v>120</v>
      </c>
      <c r="F1244" s="23" t="s">
        <v>56</v>
      </c>
      <c r="G1244" s="23" t="s">
        <v>16</v>
      </c>
      <c r="H1244" s="23" t="s">
        <v>29</v>
      </c>
      <c r="I1244" s="23" t="s">
        <v>19</v>
      </c>
      <c r="J1244" s="23" t="s">
        <v>9</v>
      </c>
      <c r="K1244" s="23"/>
      <c r="L1244" s="26">
        <v>1400</v>
      </c>
      <c r="M1244" s="26">
        <v>11.666666666666666</v>
      </c>
      <c r="N1244" s="26">
        <v>466.66666666666669</v>
      </c>
      <c r="O1244" s="28" t="s">
        <v>172</v>
      </c>
      <c r="P1244" s="25" t="s">
        <v>474</v>
      </c>
    </row>
    <row r="1245" spans="1:16" x14ac:dyDescent="0.25">
      <c r="A1245" s="22" t="s">
        <v>867</v>
      </c>
      <c r="B1245" s="23" t="s">
        <v>103</v>
      </c>
      <c r="C1245" s="26">
        <v>1400</v>
      </c>
      <c r="D1245" s="27">
        <v>2</v>
      </c>
      <c r="E1245" s="27">
        <v>68</v>
      </c>
      <c r="F1245" s="23" t="s">
        <v>56</v>
      </c>
      <c r="G1245" s="23" t="s">
        <v>16</v>
      </c>
      <c r="H1245" s="23" t="s">
        <v>29</v>
      </c>
      <c r="I1245" s="23" t="s">
        <v>19</v>
      </c>
      <c r="J1245" s="23" t="s">
        <v>20</v>
      </c>
      <c r="K1245" s="23"/>
      <c r="L1245" s="26">
        <v>1400</v>
      </c>
      <c r="M1245" s="26">
        <v>20.588235294117649</v>
      </c>
      <c r="N1245" s="26">
        <v>700</v>
      </c>
      <c r="O1245" s="28" t="s">
        <v>172</v>
      </c>
      <c r="P1245" s="25" t="s">
        <v>160</v>
      </c>
    </row>
    <row r="1246" spans="1:16" x14ac:dyDescent="0.25">
      <c r="A1246" s="22" t="s">
        <v>1224</v>
      </c>
      <c r="B1246" s="23" t="s">
        <v>103</v>
      </c>
      <c r="C1246" s="26">
        <v>1400</v>
      </c>
      <c r="D1246" s="27">
        <v>3</v>
      </c>
      <c r="E1246" s="27">
        <v>131</v>
      </c>
      <c r="F1246" s="23" t="s">
        <v>87</v>
      </c>
      <c r="G1246" s="23" t="s">
        <v>16</v>
      </c>
      <c r="H1246" s="23" t="s">
        <v>29</v>
      </c>
      <c r="I1246" s="23" t="s">
        <v>19</v>
      </c>
      <c r="J1246" s="23" t="s">
        <v>9</v>
      </c>
      <c r="K1246" s="23"/>
      <c r="L1246" s="26">
        <v>1400</v>
      </c>
      <c r="M1246" s="26">
        <v>10.687022900763358</v>
      </c>
      <c r="N1246" s="26">
        <v>466.66666666666669</v>
      </c>
      <c r="O1246" s="28" t="s">
        <v>172</v>
      </c>
      <c r="P1246" s="25" t="s">
        <v>480</v>
      </c>
    </row>
    <row r="1247" spans="1:16" x14ac:dyDescent="0.25">
      <c r="A1247" s="22" t="s">
        <v>836</v>
      </c>
      <c r="B1247" s="23" t="s">
        <v>103</v>
      </c>
      <c r="C1247" s="26">
        <v>1400</v>
      </c>
      <c r="D1247" s="27">
        <v>2</v>
      </c>
      <c r="E1247" s="27">
        <v>90</v>
      </c>
      <c r="F1247" s="23" t="s">
        <v>87</v>
      </c>
      <c r="G1247" s="23" t="s">
        <v>16</v>
      </c>
      <c r="H1247" s="23" t="s">
        <v>29</v>
      </c>
      <c r="I1247" s="23" t="s">
        <v>19</v>
      </c>
      <c r="J1247" s="23" t="s">
        <v>20</v>
      </c>
      <c r="K1247" s="23"/>
      <c r="L1247" s="26">
        <v>1400</v>
      </c>
      <c r="M1247" s="26">
        <v>15.555555555555555</v>
      </c>
      <c r="N1247" s="26">
        <v>700</v>
      </c>
      <c r="O1247" s="28" t="s">
        <v>172</v>
      </c>
      <c r="P1247" s="25" t="s">
        <v>160</v>
      </c>
    </row>
    <row r="1248" spans="1:16" x14ac:dyDescent="0.25">
      <c r="A1248" s="22" t="s">
        <v>304</v>
      </c>
      <c r="B1248" s="23" t="s">
        <v>104</v>
      </c>
      <c r="C1248" s="26">
        <v>1400</v>
      </c>
      <c r="D1248" s="27">
        <v>4</v>
      </c>
      <c r="E1248" s="23">
        <v>155</v>
      </c>
      <c r="F1248" s="23" t="s">
        <v>52</v>
      </c>
      <c r="G1248" s="23" t="s">
        <v>16</v>
      </c>
      <c r="H1248" s="23" t="s">
        <v>29</v>
      </c>
      <c r="I1248" s="23" t="s">
        <v>19</v>
      </c>
      <c r="J1248" s="23" t="s">
        <v>9</v>
      </c>
      <c r="K1248" s="23"/>
      <c r="L1248" s="37">
        <v>1400</v>
      </c>
      <c r="M1248" s="37">
        <v>9.0322580645161299</v>
      </c>
      <c r="N1248" s="37">
        <v>350</v>
      </c>
      <c r="O1248" s="24" t="s">
        <v>183</v>
      </c>
      <c r="P1248" s="23" t="s">
        <v>206</v>
      </c>
    </row>
    <row r="1249" spans="1:16" x14ac:dyDescent="0.25">
      <c r="A1249" s="22" t="s">
        <v>316</v>
      </c>
      <c r="B1249" s="23" t="s">
        <v>104</v>
      </c>
      <c r="C1249" s="26">
        <v>1400</v>
      </c>
      <c r="D1249" s="27">
        <v>3</v>
      </c>
      <c r="E1249" s="23">
        <v>129</v>
      </c>
      <c r="F1249" s="23" t="s">
        <v>52</v>
      </c>
      <c r="G1249" s="23" t="s">
        <v>16</v>
      </c>
      <c r="H1249" s="23" t="s">
        <v>29</v>
      </c>
      <c r="I1249" s="23" t="s">
        <v>19</v>
      </c>
      <c r="J1249" s="23" t="s">
        <v>9</v>
      </c>
      <c r="K1249" s="23"/>
      <c r="L1249" s="37">
        <v>1400</v>
      </c>
      <c r="M1249" s="37">
        <v>10.852713178294573</v>
      </c>
      <c r="N1249" s="37">
        <v>466.66666666666669</v>
      </c>
      <c r="O1249" s="24" t="s">
        <v>183</v>
      </c>
      <c r="P1249" s="23" t="s">
        <v>160</v>
      </c>
    </row>
    <row r="1250" spans="1:16" x14ac:dyDescent="0.25">
      <c r="A1250" s="22" t="s">
        <v>7383</v>
      </c>
      <c r="B1250" s="23" t="s">
        <v>4571</v>
      </c>
      <c r="C1250" s="26">
        <v>1400</v>
      </c>
      <c r="D1250" s="27">
        <v>2</v>
      </c>
      <c r="E1250" s="27">
        <v>80</v>
      </c>
      <c r="F1250" s="23" t="s">
        <v>52</v>
      </c>
      <c r="G1250" s="23" t="s">
        <v>16</v>
      </c>
      <c r="H1250" s="23" t="s">
        <v>29</v>
      </c>
      <c r="I1250" s="23" t="s">
        <v>19</v>
      </c>
      <c r="J1250" s="23" t="s">
        <v>9</v>
      </c>
      <c r="K1250" s="23"/>
      <c r="L1250" s="26">
        <v>1400</v>
      </c>
      <c r="M1250" s="26">
        <v>17.5</v>
      </c>
      <c r="N1250" s="26">
        <v>700</v>
      </c>
      <c r="O1250" s="28" t="s">
        <v>172</v>
      </c>
      <c r="P1250" s="25" t="s">
        <v>160</v>
      </c>
    </row>
    <row r="1251" spans="1:16" x14ac:dyDescent="0.25">
      <c r="A1251" s="22" t="s">
        <v>7385</v>
      </c>
      <c r="B1251" s="23" t="s">
        <v>4571</v>
      </c>
      <c r="C1251" s="26">
        <v>1400</v>
      </c>
      <c r="D1251" s="27">
        <v>1</v>
      </c>
      <c r="E1251" s="27">
        <v>70</v>
      </c>
      <c r="F1251" s="23" t="s">
        <v>52</v>
      </c>
      <c r="G1251" s="23" t="s">
        <v>16</v>
      </c>
      <c r="H1251" s="23" t="s">
        <v>29</v>
      </c>
      <c r="I1251" s="23" t="s">
        <v>19</v>
      </c>
      <c r="J1251" s="23" t="s">
        <v>9</v>
      </c>
      <c r="K1251" s="23"/>
      <c r="L1251" s="26">
        <v>1400</v>
      </c>
      <c r="M1251" s="26">
        <v>20</v>
      </c>
      <c r="N1251" s="26">
        <v>1400</v>
      </c>
      <c r="O1251" s="28" t="s">
        <v>172</v>
      </c>
      <c r="P1251" s="25" t="s">
        <v>7052</v>
      </c>
    </row>
    <row r="1252" spans="1:16" x14ac:dyDescent="0.25">
      <c r="A1252" s="22" t="s">
        <v>7872</v>
      </c>
      <c r="B1252" s="23" t="s">
        <v>4571</v>
      </c>
      <c r="C1252" s="26">
        <v>1400</v>
      </c>
      <c r="D1252" s="27">
        <v>2</v>
      </c>
      <c r="E1252" s="27">
        <v>82</v>
      </c>
      <c r="F1252" s="23" t="s">
        <v>52</v>
      </c>
      <c r="G1252" s="23" t="s">
        <v>16</v>
      </c>
      <c r="H1252" s="23" t="s">
        <v>29</v>
      </c>
      <c r="I1252" s="23" t="s">
        <v>19</v>
      </c>
      <c r="J1252" s="23" t="s">
        <v>20</v>
      </c>
      <c r="K1252" s="23"/>
      <c r="L1252" s="26">
        <v>1400</v>
      </c>
      <c r="M1252" s="26">
        <v>17.073170731707318</v>
      </c>
      <c r="N1252" s="26">
        <v>700</v>
      </c>
      <c r="O1252" s="28" t="s">
        <v>172</v>
      </c>
      <c r="P1252" s="25" t="s">
        <v>160</v>
      </c>
    </row>
    <row r="1253" spans="1:16" x14ac:dyDescent="0.25">
      <c r="A1253" s="22" t="s">
        <v>1205</v>
      </c>
      <c r="B1253" s="23" t="s">
        <v>103</v>
      </c>
      <c r="C1253" s="26">
        <v>1400</v>
      </c>
      <c r="D1253" s="27">
        <v>3</v>
      </c>
      <c r="E1253" s="27">
        <v>98</v>
      </c>
      <c r="F1253" s="23" t="s">
        <v>37</v>
      </c>
      <c r="G1253" s="23" t="s">
        <v>16</v>
      </c>
      <c r="H1253" s="23" t="s">
        <v>29</v>
      </c>
      <c r="I1253" s="23" t="s">
        <v>19</v>
      </c>
      <c r="J1253" s="23" t="s">
        <v>9</v>
      </c>
      <c r="K1253" s="23"/>
      <c r="L1253" s="26">
        <v>1400</v>
      </c>
      <c r="M1253" s="26">
        <v>14.285714285714286</v>
      </c>
      <c r="N1253" s="26">
        <v>466.66666666666669</v>
      </c>
      <c r="O1253" s="28" t="s">
        <v>172</v>
      </c>
      <c r="P1253" s="25" t="s">
        <v>160</v>
      </c>
    </row>
    <row r="1254" spans="1:16" x14ac:dyDescent="0.25">
      <c r="A1254" s="22" t="s">
        <v>734</v>
      </c>
      <c r="B1254" s="23" t="s">
        <v>103</v>
      </c>
      <c r="C1254" s="26">
        <v>1400</v>
      </c>
      <c r="D1254" s="27">
        <v>1</v>
      </c>
      <c r="E1254" s="27">
        <v>59</v>
      </c>
      <c r="F1254" s="23" t="s">
        <v>37</v>
      </c>
      <c r="G1254" s="23" t="s">
        <v>16</v>
      </c>
      <c r="H1254" s="23" t="s">
        <v>29</v>
      </c>
      <c r="I1254" s="23" t="s">
        <v>19</v>
      </c>
      <c r="J1254" s="23" t="s">
        <v>20</v>
      </c>
      <c r="K1254" s="23"/>
      <c r="L1254" s="26">
        <v>1400</v>
      </c>
      <c r="M1254" s="26">
        <v>23.728813559322035</v>
      </c>
      <c r="N1254" s="26">
        <v>1400</v>
      </c>
      <c r="O1254" s="28" t="s">
        <v>172</v>
      </c>
      <c r="P1254" s="25" t="s">
        <v>160</v>
      </c>
    </row>
    <row r="1255" spans="1:16" x14ac:dyDescent="0.25">
      <c r="A1255" s="22" t="s">
        <v>740</v>
      </c>
      <c r="B1255" s="23" t="s">
        <v>103</v>
      </c>
      <c r="C1255" s="26">
        <v>1400</v>
      </c>
      <c r="D1255" s="27">
        <v>1</v>
      </c>
      <c r="E1255" s="27">
        <v>52</v>
      </c>
      <c r="F1255" s="23" t="s">
        <v>37</v>
      </c>
      <c r="G1255" s="23" t="s">
        <v>16</v>
      </c>
      <c r="H1255" s="23" t="s">
        <v>29</v>
      </c>
      <c r="I1255" s="23" t="s">
        <v>19</v>
      </c>
      <c r="J1255" s="23" t="s">
        <v>20</v>
      </c>
      <c r="K1255" s="23"/>
      <c r="L1255" s="26">
        <v>1400</v>
      </c>
      <c r="M1255" s="26">
        <v>26.923076923076923</v>
      </c>
      <c r="N1255" s="26">
        <v>1400</v>
      </c>
      <c r="O1255" s="28" t="s">
        <v>172</v>
      </c>
      <c r="P1255" s="25" t="s">
        <v>160</v>
      </c>
    </row>
    <row r="1256" spans="1:16" x14ac:dyDescent="0.25">
      <c r="A1256" s="22" t="s">
        <v>7058</v>
      </c>
      <c r="B1256" s="23" t="s">
        <v>4571</v>
      </c>
      <c r="C1256" s="26">
        <v>1400</v>
      </c>
      <c r="D1256" s="27">
        <v>2</v>
      </c>
      <c r="E1256" s="27">
        <v>57</v>
      </c>
      <c r="F1256" s="23" t="s">
        <v>37</v>
      </c>
      <c r="G1256" s="23" t="s">
        <v>16</v>
      </c>
      <c r="H1256" s="23" t="s">
        <v>29</v>
      </c>
      <c r="I1256" s="23" t="s">
        <v>19</v>
      </c>
      <c r="J1256" s="23" t="s">
        <v>88</v>
      </c>
      <c r="K1256" s="23">
        <v>70</v>
      </c>
      <c r="L1256" s="26">
        <v>1470</v>
      </c>
      <c r="M1256" s="26">
        <v>25.789473684210527</v>
      </c>
      <c r="N1256" s="26">
        <v>735</v>
      </c>
      <c r="O1256" s="28" t="s">
        <v>172</v>
      </c>
      <c r="P1256" s="25" t="s">
        <v>4582</v>
      </c>
    </row>
    <row r="1257" spans="1:16" x14ac:dyDescent="0.25">
      <c r="A1257" s="22" t="s">
        <v>7816</v>
      </c>
      <c r="B1257" s="23" t="s">
        <v>4571</v>
      </c>
      <c r="C1257" s="26">
        <v>1400</v>
      </c>
      <c r="D1257" s="27">
        <v>4</v>
      </c>
      <c r="E1257" s="27">
        <v>120</v>
      </c>
      <c r="F1257" s="23" t="s">
        <v>37</v>
      </c>
      <c r="G1257" s="23" t="s">
        <v>16</v>
      </c>
      <c r="H1257" s="23" t="s">
        <v>29</v>
      </c>
      <c r="I1257" s="23" t="s">
        <v>19</v>
      </c>
      <c r="J1257" s="23" t="s">
        <v>20</v>
      </c>
      <c r="K1257" s="23"/>
      <c r="L1257" s="26">
        <v>1400</v>
      </c>
      <c r="M1257" s="26">
        <v>11.666666666666666</v>
      </c>
      <c r="N1257" s="26">
        <v>350</v>
      </c>
      <c r="O1257" s="28" t="s">
        <v>172</v>
      </c>
      <c r="P1257" s="25" t="s">
        <v>160</v>
      </c>
    </row>
    <row r="1258" spans="1:16" x14ac:dyDescent="0.25">
      <c r="A1258" s="22" t="s">
        <v>7821</v>
      </c>
      <c r="B1258" s="23" t="s">
        <v>4571</v>
      </c>
      <c r="C1258" s="26">
        <v>1400</v>
      </c>
      <c r="D1258" s="27">
        <v>3</v>
      </c>
      <c r="E1258" s="27">
        <v>100</v>
      </c>
      <c r="F1258" s="23" t="s">
        <v>37</v>
      </c>
      <c r="G1258" s="23" t="s">
        <v>16</v>
      </c>
      <c r="H1258" s="23" t="s">
        <v>29</v>
      </c>
      <c r="I1258" s="23" t="s">
        <v>19</v>
      </c>
      <c r="J1258" s="23" t="s">
        <v>20</v>
      </c>
      <c r="K1258" s="23"/>
      <c r="L1258" s="26">
        <v>1400</v>
      </c>
      <c r="M1258" s="26">
        <v>14</v>
      </c>
      <c r="N1258" s="26">
        <v>466.66666666666669</v>
      </c>
      <c r="O1258" s="28" t="s">
        <v>172</v>
      </c>
      <c r="P1258" s="25" t="s">
        <v>160</v>
      </c>
    </row>
    <row r="1259" spans="1:16" x14ac:dyDescent="0.25">
      <c r="A1259" s="22" t="s">
        <v>7822</v>
      </c>
      <c r="B1259" s="23" t="s">
        <v>4571</v>
      </c>
      <c r="C1259" s="26">
        <v>1400</v>
      </c>
      <c r="D1259" s="27">
        <v>3</v>
      </c>
      <c r="E1259" s="27">
        <v>100</v>
      </c>
      <c r="F1259" s="23" t="s">
        <v>37</v>
      </c>
      <c r="G1259" s="23" t="s">
        <v>16</v>
      </c>
      <c r="H1259" s="23" t="s">
        <v>29</v>
      </c>
      <c r="I1259" s="23" t="s">
        <v>19</v>
      </c>
      <c r="J1259" s="23" t="s">
        <v>20</v>
      </c>
      <c r="K1259" s="23"/>
      <c r="L1259" s="26">
        <v>1400</v>
      </c>
      <c r="M1259" s="26">
        <v>14</v>
      </c>
      <c r="N1259" s="26">
        <v>466.66666666666669</v>
      </c>
      <c r="O1259" s="28" t="s">
        <v>172</v>
      </c>
      <c r="P1259" s="25" t="s">
        <v>160</v>
      </c>
    </row>
    <row r="1260" spans="1:16" x14ac:dyDescent="0.25">
      <c r="A1260" s="22" t="s">
        <v>7844</v>
      </c>
      <c r="B1260" s="23" t="s">
        <v>4571</v>
      </c>
      <c r="C1260" s="26">
        <v>1400</v>
      </c>
      <c r="D1260" s="27">
        <v>2</v>
      </c>
      <c r="E1260" s="27">
        <v>70</v>
      </c>
      <c r="F1260" s="23" t="s">
        <v>37</v>
      </c>
      <c r="G1260" s="23" t="s">
        <v>16</v>
      </c>
      <c r="H1260" s="23" t="s">
        <v>29</v>
      </c>
      <c r="I1260" s="23" t="s">
        <v>19</v>
      </c>
      <c r="J1260" s="23" t="s">
        <v>20</v>
      </c>
      <c r="K1260" s="23"/>
      <c r="L1260" s="26">
        <v>1400</v>
      </c>
      <c r="M1260" s="26">
        <v>20</v>
      </c>
      <c r="N1260" s="26">
        <v>700</v>
      </c>
      <c r="O1260" s="28" t="s">
        <v>172</v>
      </c>
      <c r="P1260" s="25" t="s">
        <v>160</v>
      </c>
    </row>
    <row r="1261" spans="1:16" x14ac:dyDescent="0.25">
      <c r="A1261" s="22" t="s">
        <v>1163</v>
      </c>
      <c r="B1261" s="23" t="s">
        <v>103</v>
      </c>
      <c r="C1261" s="26">
        <v>1400</v>
      </c>
      <c r="D1261" s="27">
        <v>1</v>
      </c>
      <c r="E1261" s="27">
        <v>59</v>
      </c>
      <c r="F1261" s="23" t="s">
        <v>41</v>
      </c>
      <c r="G1261" s="23" t="s">
        <v>16</v>
      </c>
      <c r="H1261" s="23" t="s">
        <v>29</v>
      </c>
      <c r="I1261" s="23" t="s">
        <v>19</v>
      </c>
      <c r="J1261" s="23" t="s">
        <v>9</v>
      </c>
      <c r="K1261" s="23"/>
      <c r="L1261" s="26">
        <v>1400</v>
      </c>
      <c r="M1261" s="26">
        <v>23.728813559322035</v>
      </c>
      <c r="N1261" s="26">
        <v>1400</v>
      </c>
      <c r="O1261" s="28" t="s">
        <v>172</v>
      </c>
      <c r="P1261" s="25" t="s">
        <v>160</v>
      </c>
    </row>
    <row r="1262" spans="1:16" x14ac:dyDescent="0.25">
      <c r="A1262" s="22" t="s">
        <v>1177</v>
      </c>
      <c r="B1262" s="23" t="s">
        <v>103</v>
      </c>
      <c r="C1262" s="26">
        <v>1400</v>
      </c>
      <c r="D1262" s="27">
        <v>2</v>
      </c>
      <c r="E1262" s="27">
        <v>90</v>
      </c>
      <c r="F1262" s="23" t="s">
        <v>41</v>
      </c>
      <c r="G1262" s="23" t="s">
        <v>16</v>
      </c>
      <c r="H1262" s="23" t="s">
        <v>29</v>
      </c>
      <c r="I1262" s="23" t="s">
        <v>19</v>
      </c>
      <c r="J1262" s="23" t="s">
        <v>9</v>
      </c>
      <c r="K1262" s="23"/>
      <c r="L1262" s="26">
        <v>1400</v>
      </c>
      <c r="M1262" s="26">
        <v>15.555555555555555</v>
      </c>
      <c r="N1262" s="26">
        <v>700</v>
      </c>
      <c r="O1262" s="28" t="s">
        <v>172</v>
      </c>
      <c r="P1262" s="25" t="s">
        <v>474</v>
      </c>
    </row>
    <row r="1263" spans="1:16" x14ac:dyDescent="0.25">
      <c r="A1263" s="22" t="s">
        <v>660</v>
      </c>
      <c r="B1263" s="23" t="s">
        <v>103</v>
      </c>
      <c r="C1263" s="26">
        <v>1400</v>
      </c>
      <c r="D1263" s="27">
        <v>2</v>
      </c>
      <c r="E1263" s="27">
        <v>85</v>
      </c>
      <c r="F1263" s="23" t="s">
        <v>41</v>
      </c>
      <c r="G1263" s="23" t="s">
        <v>16</v>
      </c>
      <c r="H1263" s="23" t="s">
        <v>29</v>
      </c>
      <c r="I1263" s="23" t="s">
        <v>19</v>
      </c>
      <c r="J1263" s="23" t="s">
        <v>20</v>
      </c>
      <c r="K1263" s="23"/>
      <c r="L1263" s="26">
        <v>1400</v>
      </c>
      <c r="M1263" s="26">
        <v>16.470588235294116</v>
      </c>
      <c r="N1263" s="26">
        <v>700</v>
      </c>
      <c r="O1263" s="28" t="s">
        <v>172</v>
      </c>
      <c r="P1263" s="25" t="s">
        <v>160</v>
      </c>
    </row>
    <row r="1264" spans="1:16" x14ac:dyDescent="0.25">
      <c r="A1264" s="22" t="s">
        <v>661</v>
      </c>
      <c r="B1264" s="23" t="s">
        <v>103</v>
      </c>
      <c r="C1264" s="26">
        <v>1400</v>
      </c>
      <c r="D1264" s="27">
        <v>2</v>
      </c>
      <c r="E1264" s="27">
        <v>85</v>
      </c>
      <c r="F1264" s="23" t="s">
        <v>41</v>
      </c>
      <c r="G1264" s="23" t="s">
        <v>16</v>
      </c>
      <c r="H1264" s="23" t="s">
        <v>29</v>
      </c>
      <c r="I1264" s="23" t="s">
        <v>19</v>
      </c>
      <c r="J1264" s="23" t="s">
        <v>20</v>
      </c>
      <c r="K1264" s="23"/>
      <c r="L1264" s="26">
        <v>1400</v>
      </c>
      <c r="M1264" s="26">
        <v>16.470588235294116</v>
      </c>
      <c r="N1264" s="26">
        <v>700</v>
      </c>
      <c r="O1264" s="28" t="s">
        <v>172</v>
      </c>
      <c r="P1264" s="25" t="s">
        <v>160</v>
      </c>
    </row>
    <row r="1265" spans="1:16" x14ac:dyDescent="0.25">
      <c r="A1265" s="22" t="s">
        <v>685</v>
      </c>
      <c r="B1265" s="23" t="s">
        <v>103</v>
      </c>
      <c r="C1265" s="26">
        <v>1400</v>
      </c>
      <c r="D1265" s="27">
        <v>3</v>
      </c>
      <c r="E1265" s="27">
        <v>100</v>
      </c>
      <c r="F1265" s="23" t="s">
        <v>41</v>
      </c>
      <c r="G1265" s="23" t="s">
        <v>16</v>
      </c>
      <c r="H1265" s="23" t="s">
        <v>29</v>
      </c>
      <c r="I1265" s="23" t="s">
        <v>19</v>
      </c>
      <c r="J1265" s="23" t="s">
        <v>20</v>
      </c>
      <c r="K1265" s="23"/>
      <c r="L1265" s="26">
        <v>1400</v>
      </c>
      <c r="M1265" s="26">
        <v>14</v>
      </c>
      <c r="N1265" s="26">
        <v>466.66666666666669</v>
      </c>
      <c r="O1265" s="28" t="s">
        <v>172</v>
      </c>
      <c r="P1265" s="25" t="s">
        <v>160</v>
      </c>
    </row>
    <row r="1266" spans="1:16" x14ac:dyDescent="0.25">
      <c r="A1266" s="22" t="s">
        <v>699</v>
      </c>
      <c r="B1266" s="23" t="s">
        <v>103</v>
      </c>
      <c r="C1266" s="26">
        <v>1400</v>
      </c>
      <c r="D1266" s="27">
        <v>4</v>
      </c>
      <c r="E1266" s="27">
        <v>91</v>
      </c>
      <c r="F1266" s="23" t="s">
        <v>41</v>
      </c>
      <c r="G1266" s="23" t="s">
        <v>16</v>
      </c>
      <c r="H1266" s="23" t="s">
        <v>29</v>
      </c>
      <c r="I1266" s="23" t="s">
        <v>19</v>
      </c>
      <c r="J1266" s="23" t="s">
        <v>20</v>
      </c>
      <c r="K1266" s="23"/>
      <c r="L1266" s="26">
        <v>1400</v>
      </c>
      <c r="M1266" s="26">
        <v>15.384615384615385</v>
      </c>
      <c r="N1266" s="26">
        <v>350</v>
      </c>
      <c r="O1266" s="28" t="s">
        <v>172</v>
      </c>
      <c r="P1266" s="25" t="s">
        <v>160</v>
      </c>
    </row>
    <row r="1267" spans="1:16" x14ac:dyDescent="0.25">
      <c r="A1267" s="22" t="s">
        <v>703</v>
      </c>
      <c r="B1267" s="23" t="s">
        <v>103</v>
      </c>
      <c r="C1267" s="26">
        <v>1400</v>
      </c>
      <c r="D1267" s="27">
        <v>2</v>
      </c>
      <c r="E1267" s="27">
        <v>79</v>
      </c>
      <c r="F1267" s="23" t="s">
        <v>41</v>
      </c>
      <c r="G1267" s="23" t="s">
        <v>16</v>
      </c>
      <c r="H1267" s="23" t="s">
        <v>29</v>
      </c>
      <c r="I1267" s="23" t="s">
        <v>19</v>
      </c>
      <c r="J1267" s="23" t="s">
        <v>20</v>
      </c>
      <c r="K1267" s="23"/>
      <c r="L1267" s="26">
        <v>1400</v>
      </c>
      <c r="M1267" s="26">
        <v>17.721518987341771</v>
      </c>
      <c r="N1267" s="26">
        <v>700</v>
      </c>
      <c r="O1267" s="28" t="s">
        <v>172</v>
      </c>
      <c r="P1267" s="25" t="s">
        <v>160</v>
      </c>
    </row>
    <row r="1268" spans="1:16" x14ac:dyDescent="0.25">
      <c r="A1268" s="22" t="s">
        <v>7325</v>
      </c>
      <c r="B1268" s="23" t="s">
        <v>4571</v>
      </c>
      <c r="C1268" s="26">
        <v>1400</v>
      </c>
      <c r="D1268" s="27">
        <v>2</v>
      </c>
      <c r="E1268" s="27">
        <v>102</v>
      </c>
      <c r="F1268" s="23" t="s">
        <v>41</v>
      </c>
      <c r="G1268" s="23" t="s">
        <v>16</v>
      </c>
      <c r="H1268" s="23" t="s">
        <v>29</v>
      </c>
      <c r="I1268" s="23" t="s">
        <v>19</v>
      </c>
      <c r="J1268" s="23" t="s">
        <v>9</v>
      </c>
      <c r="K1268" s="23"/>
      <c r="L1268" s="26">
        <v>1400</v>
      </c>
      <c r="M1268" s="26">
        <v>13.725490196078431</v>
      </c>
      <c r="N1268" s="26">
        <v>700</v>
      </c>
      <c r="O1268" s="28" t="s">
        <v>172</v>
      </c>
      <c r="P1268" s="25" t="s">
        <v>160</v>
      </c>
    </row>
    <row r="1269" spans="1:16" x14ac:dyDescent="0.25">
      <c r="A1269" s="22" t="s">
        <v>7326</v>
      </c>
      <c r="B1269" s="23" t="s">
        <v>4571</v>
      </c>
      <c r="C1269" s="26">
        <v>1400</v>
      </c>
      <c r="D1269" s="27">
        <v>3</v>
      </c>
      <c r="E1269" s="27">
        <v>100</v>
      </c>
      <c r="F1269" s="23" t="s">
        <v>41</v>
      </c>
      <c r="G1269" s="23" t="s">
        <v>16</v>
      </c>
      <c r="H1269" s="23" t="s">
        <v>29</v>
      </c>
      <c r="I1269" s="23" t="s">
        <v>19</v>
      </c>
      <c r="J1269" s="23" t="s">
        <v>9</v>
      </c>
      <c r="K1269" s="23"/>
      <c r="L1269" s="26">
        <v>1400</v>
      </c>
      <c r="M1269" s="26">
        <v>14</v>
      </c>
      <c r="N1269" s="26">
        <v>466.66666666666669</v>
      </c>
      <c r="O1269" s="28" t="s">
        <v>172</v>
      </c>
      <c r="P1269" s="25" t="s">
        <v>160</v>
      </c>
    </row>
    <row r="1270" spans="1:16" x14ac:dyDescent="0.25">
      <c r="A1270" s="22" t="s">
        <v>7339</v>
      </c>
      <c r="B1270" s="23" t="s">
        <v>4571</v>
      </c>
      <c r="C1270" s="26">
        <v>1400</v>
      </c>
      <c r="D1270" s="27">
        <v>3</v>
      </c>
      <c r="E1270" s="27">
        <v>90</v>
      </c>
      <c r="F1270" s="23" t="s">
        <v>41</v>
      </c>
      <c r="G1270" s="23" t="s">
        <v>16</v>
      </c>
      <c r="H1270" s="23" t="s">
        <v>29</v>
      </c>
      <c r="I1270" s="23" t="s">
        <v>19</v>
      </c>
      <c r="J1270" s="23" t="s">
        <v>9</v>
      </c>
      <c r="K1270" s="23"/>
      <c r="L1270" s="26">
        <v>1400</v>
      </c>
      <c r="M1270" s="26">
        <v>15.555555555555555</v>
      </c>
      <c r="N1270" s="26">
        <v>466.66666666666669</v>
      </c>
      <c r="O1270" s="28" t="s">
        <v>172</v>
      </c>
      <c r="P1270" s="25" t="s">
        <v>160</v>
      </c>
    </row>
    <row r="1271" spans="1:16" x14ac:dyDescent="0.25">
      <c r="A1271" s="22" t="s">
        <v>7798</v>
      </c>
      <c r="B1271" s="23" t="s">
        <v>4571</v>
      </c>
      <c r="C1271" s="26">
        <v>1400</v>
      </c>
      <c r="D1271" s="27">
        <v>2</v>
      </c>
      <c r="E1271" s="27">
        <v>80</v>
      </c>
      <c r="F1271" s="23" t="s">
        <v>41</v>
      </c>
      <c r="G1271" s="23" t="s">
        <v>16</v>
      </c>
      <c r="H1271" s="23" t="s">
        <v>29</v>
      </c>
      <c r="I1271" s="23" t="s">
        <v>19</v>
      </c>
      <c r="J1271" s="23" t="s">
        <v>20</v>
      </c>
      <c r="K1271" s="23"/>
      <c r="L1271" s="26">
        <v>1400</v>
      </c>
      <c r="M1271" s="26">
        <v>17.5</v>
      </c>
      <c r="N1271" s="26">
        <v>700</v>
      </c>
      <c r="O1271" s="28" t="s">
        <v>172</v>
      </c>
      <c r="P1271" s="25" t="s">
        <v>160</v>
      </c>
    </row>
    <row r="1272" spans="1:16" x14ac:dyDescent="0.25">
      <c r="A1272" s="22" t="s">
        <v>1106</v>
      </c>
      <c r="B1272" s="23" t="s">
        <v>103</v>
      </c>
      <c r="C1272" s="26">
        <v>1400</v>
      </c>
      <c r="D1272" s="27">
        <v>2</v>
      </c>
      <c r="E1272" s="27">
        <v>97</v>
      </c>
      <c r="F1272" s="23" t="s">
        <v>17</v>
      </c>
      <c r="G1272" s="23" t="s">
        <v>16</v>
      </c>
      <c r="H1272" s="23" t="s">
        <v>29</v>
      </c>
      <c r="I1272" s="23" t="s">
        <v>19</v>
      </c>
      <c r="J1272" s="23" t="s">
        <v>9</v>
      </c>
      <c r="K1272" s="23"/>
      <c r="L1272" s="26">
        <v>1400</v>
      </c>
      <c r="M1272" s="26">
        <v>14.43298969072165</v>
      </c>
      <c r="N1272" s="26">
        <v>700</v>
      </c>
      <c r="O1272" s="28" t="s">
        <v>172</v>
      </c>
      <c r="P1272" s="25" t="s">
        <v>160</v>
      </c>
    </row>
    <row r="1273" spans="1:16" x14ac:dyDescent="0.25">
      <c r="A1273" s="22" t="s">
        <v>7271</v>
      </c>
      <c r="B1273" s="23" t="s">
        <v>4571</v>
      </c>
      <c r="C1273" s="26">
        <v>1400</v>
      </c>
      <c r="D1273" s="27">
        <v>3</v>
      </c>
      <c r="E1273" s="27">
        <v>95</v>
      </c>
      <c r="F1273" s="23" t="s">
        <v>17</v>
      </c>
      <c r="G1273" s="23" t="s">
        <v>16</v>
      </c>
      <c r="H1273" s="23" t="s">
        <v>29</v>
      </c>
      <c r="I1273" s="23" t="s">
        <v>19</v>
      </c>
      <c r="J1273" s="23" t="s">
        <v>9</v>
      </c>
      <c r="K1273" s="23"/>
      <c r="L1273" s="26">
        <v>1400</v>
      </c>
      <c r="M1273" s="26">
        <v>14.736842105263158</v>
      </c>
      <c r="N1273" s="26">
        <v>466.66666666666669</v>
      </c>
      <c r="O1273" s="28" t="s">
        <v>172</v>
      </c>
      <c r="P1273" s="25" t="s">
        <v>160</v>
      </c>
    </row>
    <row r="1274" spans="1:16" x14ac:dyDescent="0.25">
      <c r="A1274" s="22" t="s">
        <v>7286</v>
      </c>
      <c r="B1274" s="23" t="s">
        <v>4571</v>
      </c>
      <c r="C1274" s="26">
        <v>1400</v>
      </c>
      <c r="D1274" s="27">
        <v>2</v>
      </c>
      <c r="E1274" s="27">
        <v>79</v>
      </c>
      <c r="F1274" s="23" t="s">
        <v>17</v>
      </c>
      <c r="G1274" s="23" t="s">
        <v>16</v>
      </c>
      <c r="H1274" s="23" t="s">
        <v>29</v>
      </c>
      <c r="I1274" s="23" t="s">
        <v>19</v>
      </c>
      <c r="J1274" s="23" t="s">
        <v>9</v>
      </c>
      <c r="K1274" s="23"/>
      <c r="L1274" s="26">
        <v>1400</v>
      </c>
      <c r="M1274" s="26">
        <v>17.721518987341771</v>
      </c>
      <c r="N1274" s="26">
        <v>700</v>
      </c>
      <c r="O1274" s="28" t="s">
        <v>172</v>
      </c>
      <c r="P1274" s="25" t="s">
        <v>160</v>
      </c>
    </row>
    <row r="1275" spans="1:16" x14ac:dyDescent="0.25">
      <c r="A1275" s="22" t="s">
        <v>1058</v>
      </c>
      <c r="B1275" s="23" t="s">
        <v>103</v>
      </c>
      <c r="C1275" s="26">
        <v>1400</v>
      </c>
      <c r="D1275" s="27">
        <v>3</v>
      </c>
      <c r="E1275" s="27">
        <v>112</v>
      </c>
      <c r="F1275" s="23" t="s">
        <v>35</v>
      </c>
      <c r="G1275" s="23" t="s">
        <v>16</v>
      </c>
      <c r="H1275" s="23" t="s">
        <v>29</v>
      </c>
      <c r="I1275" s="23" t="s">
        <v>19</v>
      </c>
      <c r="J1275" s="23" t="s">
        <v>9</v>
      </c>
      <c r="K1275" s="23"/>
      <c r="L1275" s="26">
        <v>1400</v>
      </c>
      <c r="M1275" s="26">
        <v>12.5</v>
      </c>
      <c r="N1275" s="26">
        <v>466.66666666666669</v>
      </c>
      <c r="O1275" s="28" t="s">
        <v>172</v>
      </c>
      <c r="P1275" s="25" t="s">
        <v>480</v>
      </c>
    </row>
    <row r="1276" spans="1:16" x14ac:dyDescent="0.25">
      <c r="A1276" s="22" t="s">
        <v>524</v>
      </c>
      <c r="B1276" s="23" t="s">
        <v>103</v>
      </c>
      <c r="C1276" s="26">
        <v>1400</v>
      </c>
      <c r="D1276" s="27">
        <v>1</v>
      </c>
      <c r="E1276" s="27">
        <v>70</v>
      </c>
      <c r="F1276" s="23" t="s">
        <v>35</v>
      </c>
      <c r="G1276" s="23" t="s">
        <v>16</v>
      </c>
      <c r="H1276" s="23" t="s">
        <v>29</v>
      </c>
      <c r="I1276" s="23" t="s">
        <v>19</v>
      </c>
      <c r="J1276" s="23" t="s">
        <v>20</v>
      </c>
      <c r="K1276" s="23"/>
      <c r="L1276" s="26">
        <v>1400</v>
      </c>
      <c r="M1276" s="26">
        <v>20</v>
      </c>
      <c r="N1276" s="26">
        <v>1400</v>
      </c>
      <c r="O1276" s="28" t="s">
        <v>172</v>
      </c>
      <c r="P1276" s="25" t="s">
        <v>474</v>
      </c>
    </row>
    <row r="1277" spans="1:16" x14ac:dyDescent="0.25">
      <c r="A1277" s="22" t="s">
        <v>566</v>
      </c>
      <c r="B1277" s="23" t="s">
        <v>103</v>
      </c>
      <c r="C1277" s="26">
        <v>1400</v>
      </c>
      <c r="D1277" s="27">
        <v>1</v>
      </c>
      <c r="E1277" s="27">
        <v>64</v>
      </c>
      <c r="F1277" s="23" t="s">
        <v>35</v>
      </c>
      <c r="G1277" s="23" t="s">
        <v>16</v>
      </c>
      <c r="H1277" s="23" t="s">
        <v>29</v>
      </c>
      <c r="I1277" s="23" t="s">
        <v>19</v>
      </c>
      <c r="J1277" s="23" t="s">
        <v>20</v>
      </c>
      <c r="K1277" s="23"/>
      <c r="L1277" s="26">
        <v>1400</v>
      </c>
      <c r="M1277" s="26">
        <v>21.875</v>
      </c>
      <c r="N1277" s="26">
        <v>1400</v>
      </c>
      <c r="O1277" s="28" t="s">
        <v>172</v>
      </c>
      <c r="P1277" s="25" t="s">
        <v>160</v>
      </c>
    </row>
    <row r="1278" spans="1:16" x14ac:dyDescent="0.25">
      <c r="A1278" s="22" t="s">
        <v>567</v>
      </c>
      <c r="B1278" s="23" t="s">
        <v>103</v>
      </c>
      <c r="C1278" s="26">
        <v>1400</v>
      </c>
      <c r="D1278" s="27">
        <v>1</v>
      </c>
      <c r="E1278" s="27">
        <v>64</v>
      </c>
      <c r="F1278" s="23" t="s">
        <v>35</v>
      </c>
      <c r="G1278" s="23" t="s">
        <v>16</v>
      </c>
      <c r="H1278" s="23" t="s">
        <v>29</v>
      </c>
      <c r="I1278" s="23" t="s">
        <v>19</v>
      </c>
      <c r="J1278" s="23" t="s">
        <v>20</v>
      </c>
      <c r="K1278" s="23"/>
      <c r="L1278" s="26">
        <v>1400</v>
      </c>
      <c r="M1278" s="26">
        <v>21.875</v>
      </c>
      <c r="N1278" s="26">
        <v>1400</v>
      </c>
      <c r="O1278" s="28" t="s">
        <v>172</v>
      </c>
      <c r="P1278" s="25" t="s">
        <v>160</v>
      </c>
    </row>
    <row r="1279" spans="1:16" x14ac:dyDescent="0.25">
      <c r="A1279" s="22" t="s">
        <v>483</v>
      </c>
      <c r="B1279" s="23" t="s">
        <v>103</v>
      </c>
      <c r="C1279" s="26">
        <v>1400</v>
      </c>
      <c r="D1279" s="27">
        <v>2</v>
      </c>
      <c r="E1279" s="27">
        <v>150</v>
      </c>
      <c r="F1279" s="23" t="s">
        <v>35</v>
      </c>
      <c r="G1279" s="23" t="s">
        <v>16</v>
      </c>
      <c r="H1279" s="23" t="s">
        <v>29</v>
      </c>
      <c r="I1279" s="23" t="s">
        <v>19</v>
      </c>
      <c r="J1279" s="23" t="s">
        <v>88</v>
      </c>
      <c r="K1279" s="23">
        <v>50</v>
      </c>
      <c r="L1279" s="26">
        <v>1450</v>
      </c>
      <c r="M1279" s="26">
        <v>9.6666666666666661</v>
      </c>
      <c r="N1279" s="26">
        <v>725</v>
      </c>
      <c r="O1279" s="28" t="s">
        <v>172</v>
      </c>
      <c r="P1279" s="25" t="s">
        <v>474</v>
      </c>
    </row>
    <row r="1280" spans="1:16" x14ac:dyDescent="0.25">
      <c r="A1280" s="22" t="s">
        <v>7161</v>
      </c>
      <c r="B1280" s="23" t="s">
        <v>4571</v>
      </c>
      <c r="C1280" s="26">
        <v>1400</v>
      </c>
      <c r="D1280" s="27">
        <v>3</v>
      </c>
      <c r="E1280" s="27">
        <v>95</v>
      </c>
      <c r="F1280" s="23" t="s">
        <v>35</v>
      </c>
      <c r="G1280" s="23" t="s">
        <v>16</v>
      </c>
      <c r="H1280" s="23" t="s">
        <v>29</v>
      </c>
      <c r="I1280" s="23" t="s">
        <v>19</v>
      </c>
      <c r="J1280" s="23" t="s">
        <v>9</v>
      </c>
      <c r="K1280" s="23"/>
      <c r="L1280" s="26">
        <v>1400</v>
      </c>
      <c r="M1280" s="26">
        <v>14.736842105263158</v>
      </c>
      <c r="N1280" s="26">
        <v>466.66666666666669</v>
      </c>
      <c r="O1280" s="28" t="s">
        <v>172</v>
      </c>
      <c r="P1280" s="25" t="s">
        <v>160</v>
      </c>
    </row>
    <row r="1281" spans="1:16" x14ac:dyDescent="0.25">
      <c r="A1281" s="22" t="s">
        <v>7696</v>
      </c>
      <c r="B1281" s="23" t="s">
        <v>4571</v>
      </c>
      <c r="C1281" s="26">
        <v>1400</v>
      </c>
      <c r="D1281" s="27">
        <v>2</v>
      </c>
      <c r="E1281" s="27">
        <v>70</v>
      </c>
      <c r="F1281" s="23" t="s">
        <v>35</v>
      </c>
      <c r="G1281" s="23" t="s">
        <v>16</v>
      </c>
      <c r="H1281" s="23" t="s">
        <v>29</v>
      </c>
      <c r="I1281" s="23" t="s">
        <v>19</v>
      </c>
      <c r="J1281" s="23" t="s">
        <v>20</v>
      </c>
      <c r="K1281" s="23"/>
      <c r="L1281" s="26">
        <v>1400</v>
      </c>
      <c r="M1281" s="26">
        <v>20</v>
      </c>
      <c r="N1281" s="26">
        <v>700</v>
      </c>
      <c r="O1281" s="28" t="s">
        <v>172</v>
      </c>
      <c r="P1281" s="25" t="s">
        <v>160</v>
      </c>
    </row>
    <row r="1282" spans="1:16" x14ac:dyDescent="0.25">
      <c r="A1282" s="22" t="s">
        <v>546</v>
      </c>
      <c r="B1282" s="23" t="s">
        <v>103</v>
      </c>
      <c r="C1282" s="26">
        <v>1399</v>
      </c>
      <c r="D1282" s="27">
        <v>1</v>
      </c>
      <c r="E1282" s="27">
        <v>21</v>
      </c>
      <c r="F1282" s="23" t="s">
        <v>35</v>
      </c>
      <c r="G1282" s="23" t="s">
        <v>16</v>
      </c>
      <c r="H1282" s="23" t="s">
        <v>18</v>
      </c>
      <c r="I1282" s="23" t="s">
        <v>19</v>
      </c>
      <c r="J1282" s="23" t="s">
        <v>20</v>
      </c>
      <c r="K1282" s="23"/>
      <c r="L1282" s="26">
        <v>1399</v>
      </c>
      <c r="M1282" s="26">
        <v>66.61904761904762</v>
      </c>
      <c r="N1282" s="26">
        <v>1399</v>
      </c>
      <c r="O1282" s="28" t="s">
        <v>172</v>
      </c>
      <c r="P1282" s="25" t="s">
        <v>160</v>
      </c>
    </row>
    <row r="1283" spans="1:16" x14ac:dyDescent="0.25">
      <c r="A1283" s="22" t="s">
        <v>728</v>
      </c>
      <c r="B1283" s="23" t="s">
        <v>103</v>
      </c>
      <c r="C1283" s="26">
        <v>1390</v>
      </c>
      <c r="D1283" s="27">
        <v>1</v>
      </c>
      <c r="E1283" s="27">
        <v>68</v>
      </c>
      <c r="F1283" s="23" t="s">
        <v>37</v>
      </c>
      <c r="G1283" s="23" t="s">
        <v>16</v>
      </c>
      <c r="H1283" s="23" t="s">
        <v>18</v>
      </c>
      <c r="I1283" s="23" t="s">
        <v>19</v>
      </c>
      <c r="J1283" s="23" t="s">
        <v>20</v>
      </c>
      <c r="K1283" s="23"/>
      <c r="L1283" s="26">
        <v>1390</v>
      </c>
      <c r="M1283" s="26">
        <v>20.441176470588236</v>
      </c>
      <c r="N1283" s="26">
        <v>1390</v>
      </c>
      <c r="O1283" s="28" t="s">
        <v>172</v>
      </c>
      <c r="P1283" s="25" t="s">
        <v>160</v>
      </c>
    </row>
    <row r="1284" spans="1:16" x14ac:dyDescent="0.25">
      <c r="A1284" s="22" t="s">
        <v>615</v>
      </c>
      <c r="B1284" s="23" t="s">
        <v>103</v>
      </c>
      <c r="C1284" s="26">
        <v>1390</v>
      </c>
      <c r="D1284" s="27">
        <v>2</v>
      </c>
      <c r="E1284" s="27">
        <v>52</v>
      </c>
      <c r="F1284" s="23" t="s">
        <v>17</v>
      </c>
      <c r="G1284" s="23" t="s">
        <v>16</v>
      </c>
      <c r="H1284" s="23" t="s">
        <v>18</v>
      </c>
      <c r="I1284" s="23" t="s">
        <v>19</v>
      </c>
      <c r="J1284" s="23" t="s">
        <v>20</v>
      </c>
      <c r="K1284" s="23"/>
      <c r="L1284" s="26">
        <v>1390</v>
      </c>
      <c r="M1284" s="26">
        <v>26.73076923076923</v>
      </c>
      <c r="N1284" s="26">
        <v>695</v>
      </c>
      <c r="O1284" s="28" t="s">
        <v>172</v>
      </c>
      <c r="P1284" s="25" t="s">
        <v>160</v>
      </c>
    </row>
    <row r="1285" spans="1:16" x14ac:dyDescent="0.25">
      <c r="A1285" s="22" t="s">
        <v>616</v>
      </c>
      <c r="B1285" s="23" t="s">
        <v>103</v>
      </c>
      <c r="C1285" s="26">
        <v>1390</v>
      </c>
      <c r="D1285" s="27">
        <v>2</v>
      </c>
      <c r="E1285" s="27">
        <v>52</v>
      </c>
      <c r="F1285" s="23" t="s">
        <v>17</v>
      </c>
      <c r="G1285" s="23" t="s">
        <v>16</v>
      </c>
      <c r="H1285" s="23" t="s">
        <v>18</v>
      </c>
      <c r="I1285" s="23" t="s">
        <v>19</v>
      </c>
      <c r="J1285" s="23" t="s">
        <v>20</v>
      </c>
      <c r="K1285" s="23"/>
      <c r="L1285" s="26">
        <v>1390</v>
      </c>
      <c r="M1285" s="26">
        <v>26.73076923076923</v>
      </c>
      <c r="N1285" s="26">
        <v>695</v>
      </c>
      <c r="O1285" s="28" t="s">
        <v>172</v>
      </c>
      <c r="P1285" s="25" t="s">
        <v>160</v>
      </c>
    </row>
    <row r="1286" spans="1:16" x14ac:dyDescent="0.25">
      <c r="A1286" s="22" t="s">
        <v>849</v>
      </c>
      <c r="B1286" s="23" t="s">
        <v>103</v>
      </c>
      <c r="C1286" s="26">
        <v>1390</v>
      </c>
      <c r="D1286" s="27">
        <v>4</v>
      </c>
      <c r="E1286" s="27">
        <v>128</v>
      </c>
      <c r="F1286" s="23" t="s">
        <v>141</v>
      </c>
      <c r="G1286" s="23" t="s">
        <v>16</v>
      </c>
      <c r="H1286" s="23" t="s">
        <v>29</v>
      </c>
      <c r="I1286" s="23" t="s">
        <v>19</v>
      </c>
      <c r="J1286" s="23" t="s">
        <v>20</v>
      </c>
      <c r="K1286" s="23"/>
      <c r="L1286" s="26">
        <v>1390</v>
      </c>
      <c r="M1286" s="26">
        <v>10.859375</v>
      </c>
      <c r="N1286" s="26">
        <v>347.5</v>
      </c>
      <c r="O1286" s="28" t="s">
        <v>172</v>
      </c>
      <c r="P1286" s="25" t="s">
        <v>480</v>
      </c>
    </row>
    <row r="1287" spans="1:16" x14ac:dyDescent="0.25">
      <c r="A1287" s="22" t="s">
        <v>1145</v>
      </c>
      <c r="B1287" s="23" t="s">
        <v>103</v>
      </c>
      <c r="C1287" s="26">
        <v>1390</v>
      </c>
      <c r="D1287" s="27">
        <v>2</v>
      </c>
      <c r="E1287" s="27">
        <v>56</v>
      </c>
      <c r="F1287" s="23" t="s">
        <v>17</v>
      </c>
      <c r="G1287" s="23" t="s">
        <v>16</v>
      </c>
      <c r="H1287" s="23" t="s">
        <v>29</v>
      </c>
      <c r="I1287" s="23" t="s">
        <v>19</v>
      </c>
      <c r="J1287" s="23" t="s">
        <v>9</v>
      </c>
      <c r="K1287" s="23"/>
      <c r="L1287" s="26">
        <v>1390</v>
      </c>
      <c r="M1287" s="26">
        <v>24.821428571428573</v>
      </c>
      <c r="N1287" s="26">
        <v>695</v>
      </c>
      <c r="O1287" s="28" t="s">
        <v>172</v>
      </c>
      <c r="P1287" s="25" t="s">
        <v>474</v>
      </c>
    </row>
    <row r="1288" spans="1:16" x14ac:dyDescent="0.25">
      <c r="A1288" s="22" t="s">
        <v>396</v>
      </c>
      <c r="B1288" s="23" t="s">
        <v>104</v>
      </c>
      <c r="C1288" s="26">
        <v>1390</v>
      </c>
      <c r="D1288" s="27">
        <v>2</v>
      </c>
      <c r="E1288" s="23">
        <v>125</v>
      </c>
      <c r="F1288" s="23" t="s">
        <v>17</v>
      </c>
      <c r="G1288" s="23" t="s">
        <v>16</v>
      </c>
      <c r="H1288" s="23" t="s">
        <v>29</v>
      </c>
      <c r="I1288" s="23" t="s">
        <v>19</v>
      </c>
      <c r="J1288" s="23" t="s">
        <v>251</v>
      </c>
      <c r="K1288" s="23"/>
      <c r="L1288" s="37">
        <v>1390</v>
      </c>
      <c r="M1288" s="37">
        <v>11.12</v>
      </c>
      <c r="N1288" s="37">
        <v>695</v>
      </c>
      <c r="O1288" s="24" t="s">
        <v>183</v>
      </c>
      <c r="P1288" s="23" t="s">
        <v>160</v>
      </c>
    </row>
    <row r="1289" spans="1:16" x14ac:dyDescent="0.25">
      <c r="A1289" s="22" t="s">
        <v>1045</v>
      </c>
      <c r="B1289" s="23" t="s">
        <v>103</v>
      </c>
      <c r="C1289" s="26">
        <v>1390</v>
      </c>
      <c r="D1289" s="27">
        <v>1</v>
      </c>
      <c r="E1289" s="27">
        <v>68</v>
      </c>
      <c r="F1289" s="23" t="s">
        <v>35</v>
      </c>
      <c r="G1289" s="23" t="s">
        <v>16</v>
      </c>
      <c r="H1289" s="23" t="s">
        <v>29</v>
      </c>
      <c r="I1289" s="23" t="s">
        <v>19</v>
      </c>
      <c r="J1289" s="23" t="s">
        <v>9</v>
      </c>
      <c r="K1289" s="23"/>
      <c r="L1289" s="26">
        <v>1390</v>
      </c>
      <c r="M1289" s="26">
        <v>20.441176470588236</v>
      </c>
      <c r="N1289" s="26">
        <v>1390</v>
      </c>
      <c r="O1289" s="28" t="s">
        <v>172</v>
      </c>
      <c r="P1289" s="25" t="s">
        <v>474</v>
      </c>
    </row>
    <row r="1290" spans="1:16" x14ac:dyDescent="0.25">
      <c r="A1290" s="22" t="s">
        <v>7919</v>
      </c>
      <c r="B1290" s="23" t="s">
        <v>4571</v>
      </c>
      <c r="C1290" s="26">
        <v>1385</v>
      </c>
      <c r="D1290" s="27">
        <v>4</v>
      </c>
      <c r="E1290" s="27">
        <v>90</v>
      </c>
      <c r="F1290" s="23" t="s">
        <v>56</v>
      </c>
      <c r="G1290" s="23" t="s">
        <v>16</v>
      </c>
      <c r="H1290" s="23" t="s">
        <v>29</v>
      </c>
      <c r="I1290" s="23" t="s">
        <v>19</v>
      </c>
      <c r="J1290" s="23" t="s">
        <v>20</v>
      </c>
      <c r="K1290" s="23"/>
      <c r="L1290" s="26">
        <v>1385</v>
      </c>
      <c r="M1290" s="26">
        <v>15.388888888888889</v>
      </c>
      <c r="N1290" s="26">
        <v>346.25</v>
      </c>
      <c r="O1290" s="28" t="s">
        <v>172</v>
      </c>
      <c r="P1290" s="25" t="s">
        <v>160</v>
      </c>
    </row>
    <row r="1291" spans="1:16" x14ac:dyDescent="0.25">
      <c r="A1291" s="22" t="s">
        <v>1229</v>
      </c>
      <c r="B1291" s="23" t="s">
        <v>103</v>
      </c>
      <c r="C1291" s="26">
        <v>1375</v>
      </c>
      <c r="D1291" s="27">
        <v>2</v>
      </c>
      <c r="E1291" s="27">
        <v>85</v>
      </c>
      <c r="F1291" s="23" t="s">
        <v>87</v>
      </c>
      <c r="G1291" s="23" t="s">
        <v>16</v>
      </c>
      <c r="H1291" s="23" t="s">
        <v>29</v>
      </c>
      <c r="I1291" s="23" t="s">
        <v>19</v>
      </c>
      <c r="J1291" s="23" t="s">
        <v>9</v>
      </c>
      <c r="K1291" s="23"/>
      <c r="L1291" s="26">
        <v>1375</v>
      </c>
      <c r="M1291" s="26">
        <v>16.176470588235293</v>
      </c>
      <c r="N1291" s="26">
        <v>687.5</v>
      </c>
      <c r="O1291" s="28" t="s">
        <v>172</v>
      </c>
      <c r="P1291" s="25" t="s">
        <v>160</v>
      </c>
    </row>
    <row r="1292" spans="1:16" x14ac:dyDescent="0.25">
      <c r="A1292" s="22" t="s">
        <v>1257</v>
      </c>
      <c r="B1292" s="23" t="s">
        <v>103</v>
      </c>
      <c r="C1292" s="26">
        <v>1370</v>
      </c>
      <c r="D1292" s="27">
        <v>3</v>
      </c>
      <c r="E1292" s="27">
        <v>90</v>
      </c>
      <c r="F1292" s="23" t="s">
        <v>56</v>
      </c>
      <c r="G1292" s="23" t="s">
        <v>16</v>
      </c>
      <c r="H1292" s="23" t="s">
        <v>29</v>
      </c>
      <c r="I1292" s="23" t="s">
        <v>19</v>
      </c>
      <c r="J1292" s="23" t="s">
        <v>9</v>
      </c>
      <c r="K1292" s="23"/>
      <c r="L1292" s="26">
        <v>1370</v>
      </c>
      <c r="M1292" s="26">
        <v>15.222222222222221</v>
      </c>
      <c r="N1292" s="26">
        <v>456.66666666666669</v>
      </c>
      <c r="O1292" s="28" t="s">
        <v>172</v>
      </c>
      <c r="P1292" s="25" t="s">
        <v>480</v>
      </c>
    </row>
    <row r="1293" spans="1:16" x14ac:dyDescent="0.25">
      <c r="A1293" s="22" t="s">
        <v>1258</v>
      </c>
      <c r="B1293" s="23" t="s">
        <v>103</v>
      </c>
      <c r="C1293" s="26">
        <v>1370</v>
      </c>
      <c r="D1293" s="27">
        <v>3</v>
      </c>
      <c r="E1293" s="27">
        <v>90</v>
      </c>
      <c r="F1293" s="23" t="s">
        <v>56</v>
      </c>
      <c r="G1293" s="23" t="s">
        <v>16</v>
      </c>
      <c r="H1293" s="23" t="s">
        <v>29</v>
      </c>
      <c r="I1293" s="23" t="s">
        <v>19</v>
      </c>
      <c r="J1293" s="23" t="s">
        <v>9</v>
      </c>
      <c r="K1293" s="23"/>
      <c r="L1293" s="26">
        <v>1370</v>
      </c>
      <c r="M1293" s="26">
        <v>15.222222222222221</v>
      </c>
      <c r="N1293" s="26">
        <v>456.66666666666669</v>
      </c>
      <c r="O1293" s="28" t="s">
        <v>172</v>
      </c>
      <c r="P1293" s="25" t="s">
        <v>480</v>
      </c>
    </row>
    <row r="1294" spans="1:16" x14ac:dyDescent="0.25">
      <c r="A1294" s="22" t="s">
        <v>7968</v>
      </c>
      <c r="B1294" s="23" t="s">
        <v>4571</v>
      </c>
      <c r="C1294" s="26">
        <v>1365</v>
      </c>
      <c r="D1294" s="27">
        <v>4</v>
      </c>
      <c r="E1294" s="27">
        <v>125</v>
      </c>
      <c r="F1294" s="23" t="s">
        <v>22</v>
      </c>
      <c r="G1294" s="23" t="s">
        <v>22</v>
      </c>
      <c r="H1294" s="23" t="s">
        <v>23</v>
      </c>
      <c r="I1294" s="23" t="s">
        <v>23</v>
      </c>
      <c r="J1294" s="23" t="s">
        <v>9</v>
      </c>
      <c r="K1294" s="23"/>
      <c r="L1294" s="26">
        <v>1365</v>
      </c>
      <c r="M1294" s="26">
        <v>10.92</v>
      </c>
      <c r="N1294" s="26">
        <v>341.25</v>
      </c>
      <c r="O1294" s="28" t="s">
        <v>172</v>
      </c>
      <c r="P1294" s="25" t="s">
        <v>4582</v>
      </c>
    </row>
    <row r="1295" spans="1:16" x14ac:dyDescent="0.25">
      <c r="A1295" s="22" t="s">
        <v>205</v>
      </c>
      <c r="B1295" s="23" t="s">
        <v>104</v>
      </c>
      <c r="C1295" s="26">
        <v>1360</v>
      </c>
      <c r="D1295" s="27">
        <v>3</v>
      </c>
      <c r="E1295" s="23">
        <v>156</v>
      </c>
      <c r="F1295" s="23" t="s">
        <v>93</v>
      </c>
      <c r="G1295" s="23" t="s">
        <v>16</v>
      </c>
      <c r="H1295" s="23" t="s">
        <v>29</v>
      </c>
      <c r="I1295" s="23" t="s">
        <v>19</v>
      </c>
      <c r="J1295" s="23" t="s">
        <v>88</v>
      </c>
      <c r="K1295" s="36">
        <v>60</v>
      </c>
      <c r="L1295" s="37">
        <v>1420</v>
      </c>
      <c r="M1295" s="37">
        <v>9.1025641025641022</v>
      </c>
      <c r="N1295" s="37">
        <v>473.33333333333331</v>
      </c>
      <c r="O1295" s="24" t="s">
        <v>183</v>
      </c>
      <c r="P1295" s="23" t="s">
        <v>206</v>
      </c>
    </row>
    <row r="1296" spans="1:16" x14ac:dyDescent="0.25">
      <c r="A1296" s="22" t="s">
        <v>7169</v>
      </c>
      <c r="B1296" s="23" t="s">
        <v>4571</v>
      </c>
      <c r="C1296" s="26">
        <v>1360</v>
      </c>
      <c r="D1296" s="27">
        <v>2</v>
      </c>
      <c r="E1296" s="27">
        <v>84</v>
      </c>
      <c r="F1296" s="23" t="s">
        <v>35</v>
      </c>
      <c r="G1296" s="23" t="s">
        <v>16</v>
      </c>
      <c r="H1296" s="23" t="s">
        <v>29</v>
      </c>
      <c r="I1296" s="23" t="s">
        <v>19</v>
      </c>
      <c r="J1296" s="23" t="s">
        <v>9</v>
      </c>
      <c r="K1296" s="23"/>
      <c r="L1296" s="26">
        <v>1360</v>
      </c>
      <c r="M1296" s="26">
        <v>16.19047619047619</v>
      </c>
      <c r="N1296" s="26">
        <v>680</v>
      </c>
      <c r="O1296" s="28" t="s">
        <v>172</v>
      </c>
      <c r="P1296" s="25" t="s">
        <v>160</v>
      </c>
    </row>
    <row r="1297" spans="1:16" x14ac:dyDescent="0.25">
      <c r="A1297" s="22" t="s">
        <v>7170</v>
      </c>
      <c r="B1297" s="23" t="s">
        <v>4571</v>
      </c>
      <c r="C1297" s="26">
        <v>1360</v>
      </c>
      <c r="D1297" s="27">
        <v>2</v>
      </c>
      <c r="E1297" s="27">
        <v>84</v>
      </c>
      <c r="F1297" s="23" t="s">
        <v>35</v>
      </c>
      <c r="G1297" s="23" t="s">
        <v>16</v>
      </c>
      <c r="H1297" s="23" t="s">
        <v>29</v>
      </c>
      <c r="I1297" s="23" t="s">
        <v>19</v>
      </c>
      <c r="J1297" s="23" t="s">
        <v>9</v>
      </c>
      <c r="K1297" s="23"/>
      <c r="L1297" s="26">
        <v>1360</v>
      </c>
      <c r="M1297" s="26">
        <v>16.19047619047619</v>
      </c>
      <c r="N1297" s="26">
        <v>680</v>
      </c>
      <c r="O1297" s="28" t="s">
        <v>172</v>
      </c>
      <c r="P1297" s="25" t="s">
        <v>160</v>
      </c>
    </row>
    <row r="1298" spans="1:16" x14ac:dyDescent="0.25">
      <c r="A1298" s="22" t="s">
        <v>537</v>
      </c>
      <c r="B1298" s="23" t="s">
        <v>103</v>
      </c>
      <c r="C1298" s="26">
        <v>1355</v>
      </c>
      <c r="D1298" s="27">
        <v>1</v>
      </c>
      <c r="E1298" s="27">
        <v>51</v>
      </c>
      <c r="F1298" s="23" t="s">
        <v>35</v>
      </c>
      <c r="G1298" s="23" t="s">
        <v>16</v>
      </c>
      <c r="H1298" s="23" t="s">
        <v>29</v>
      </c>
      <c r="I1298" s="23" t="s">
        <v>19</v>
      </c>
      <c r="J1298" s="23" t="s">
        <v>20</v>
      </c>
      <c r="K1298" s="23"/>
      <c r="L1298" s="26">
        <v>1355</v>
      </c>
      <c r="M1298" s="26">
        <v>26.568627450980394</v>
      </c>
      <c r="N1298" s="26">
        <v>1355</v>
      </c>
      <c r="O1298" s="28" t="s">
        <v>172</v>
      </c>
      <c r="P1298" s="25" t="s">
        <v>160</v>
      </c>
    </row>
    <row r="1299" spans="1:16" x14ac:dyDescent="0.25">
      <c r="A1299" s="22" t="s">
        <v>538</v>
      </c>
      <c r="B1299" s="23" t="s">
        <v>103</v>
      </c>
      <c r="C1299" s="26">
        <v>1355</v>
      </c>
      <c r="D1299" s="27">
        <v>1</v>
      </c>
      <c r="E1299" s="27">
        <v>51</v>
      </c>
      <c r="F1299" s="23" t="s">
        <v>35</v>
      </c>
      <c r="G1299" s="23" t="s">
        <v>16</v>
      </c>
      <c r="H1299" s="23" t="s">
        <v>29</v>
      </c>
      <c r="I1299" s="23" t="s">
        <v>19</v>
      </c>
      <c r="J1299" s="23" t="s">
        <v>20</v>
      </c>
      <c r="K1299" s="23"/>
      <c r="L1299" s="26">
        <v>1355</v>
      </c>
      <c r="M1299" s="26">
        <v>26.568627450980394</v>
      </c>
      <c r="N1299" s="26">
        <v>1355</v>
      </c>
      <c r="O1299" s="28" t="s">
        <v>172</v>
      </c>
      <c r="P1299" s="25" t="s">
        <v>160</v>
      </c>
    </row>
    <row r="1300" spans="1:16" x14ac:dyDescent="0.25">
      <c r="A1300" s="22" t="s">
        <v>7970</v>
      </c>
      <c r="B1300" s="23" t="s">
        <v>4571</v>
      </c>
      <c r="C1300" s="26">
        <v>1350</v>
      </c>
      <c r="D1300" s="27">
        <v>3</v>
      </c>
      <c r="E1300" s="27">
        <v>120</v>
      </c>
      <c r="F1300" s="54" t="s">
        <v>7971</v>
      </c>
      <c r="G1300" s="23" t="s">
        <v>22</v>
      </c>
      <c r="H1300" s="23" t="s">
        <v>23</v>
      </c>
      <c r="I1300" s="23" t="s">
        <v>23</v>
      </c>
      <c r="J1300" s="23" t="s">
        <v>9</v>
      </c>
      <c r="K1300" s="23"/>
      <c r="L1300" s="26">
        <v>1350</v>
      </c>
      <c r="M1300" s="26">
        <v>11.25</v>
      </c>
      <c r="N1300" s="26">
        <v>450</v>
      </c>
      <c r="O1300" s="28" t="s">
        <v>172</v>
      </c>
      <c r="P1300" s="25" t="s">
        <v>160</v>
      </c>
    </row>
    <row r="1301" spans="1:16" x14ac:dyDescent="0.25">
      <c r="A1301" s="22" t="s">
        <v>247</v>
      </c>
      <c r="B1301" s="23" t="s">
        <v>104</v>
      </c>
      <c r="C1301" s="26">
        <v>1350</v>
      </c>
      <c r="D1301" s="27">
        <v>4</v>
      </c>
      <c r="E1301" s="23">
        <v>142</v>
      </c>
      <c r="F1301" s="23" t="s">
        <v>22</v>
      </c>
      <c r="G1301" s="23" t="s">
        <v>22</v>
      </c>
      <c r="H1301" s="23" t="s">
        <v>23</v>
      </c>
      <c r="I1301" s="23" t="s">
        <v>23</v>
      </c>
      <c r="J1301" s="23" t="s">
        <v>9</v>
      </c>
      <c r="K1301" s="23"/>
      <c r="L1301" s="37">
        <v>1350</v>
      </c>
      <c r="M1301" s="37">
        <v>9.5070422535211261</v>
      </c>
      <c r="N1301" s="37">
        <v>337.5</v>
      </c>
      <c r="O1301" s="24" t="s">
        <v>183</v>
      </c>
      <c r="P1301" s="23" t="s">
        <v>206</v>
      </c>
    </row>
    <row r="1302" spans="1:16" x14ac:dyDescent="0.25">
      <c r="A1302" s="22" t="s">
        <v>7796</v>
      </c>
      <c r="B1302" s="23" t="s">
        <v>4571</v>
      </c>
      <c r="C1302" s="26">
        <v>1350</v>
      </c>
      <c r="D1302" s="27">
        <v>3</v>
      </c>
      <c r="E1302" s="27">
        <v>80</v>
      </c>
      <c r="F1302" s="23" t="s">
        <v>41</v>
      </c>
      <c r="G1302" s="23" t="s">
        <v>16</v>
      </c>
      <c r="H1302" s="23" t="s">
        <v>18</v>
      </c>
      <c r="I1302" s="23" t="s">
        <v>19</v>
      </c>
      <c r="J1302" s="23" t="s">
        <v>20</v>
      </c>
      <c r="K1302" s="23"/>
      <c r="L1302" s="26">
        <v>1350</v>
      </c>
      <c r="M1302" s="26">
        <v>16.875</v>
      </c>
      <c r="N1302" s="26">
        <v>450</v>
      </c>
      <c r="O1302" s="28" t="s">
        <v>172</v>
      </c>
      <c r="P1302" s="25" t="s">
        <v>4582</v>
      </c>
    </row>
    <row r="1303" spans="1:16" x14ac:dyDescent="0.25">
      <c r="A1303" s="22" t="s">
        <v>7783</v>
      </c>
      <c r="B1303" s="23" t="s">
        <v>4571</v>
      </c>
      <c r="C1303" s="26">
        <v>1350</v>
      </c>
      <c r="D1303" s="27">
        <v>1</v>
      </c>
      <c r="E1303" s="27">
        <v>35</v>
      </c>
      <c r="F1303" s="23" t="s">
        <v>17</v>
      </c>
      <c r="G1303" s="23" t="s">
        <v>16</v>
      </c>
      <c r="H1303" s="23" t="s">
        <v>18</v>
      </c>
      <c r="I1303" s="23" t="s">
        <v>19</v>
      </c>
      <c r="J1303" s="23" t="s">
        <v>20</v>
      </c>
      <c r="K1303" s="23"/>
      <c r="L1303" s="26">
        <v>1350</v>
      </c>
      <c r="M1303" s="26">
        <v>38.571428571428569</v>
      </c>
      <c r="N1303" s="26">
        <v>1350</v>
      </c>
      <c r="O1303" s="28" t="s">
        <v>172</v>
      </c>
      <c r="P1303" s="25" t="s">
        <v>160</v>
      </c>
    </row>
    <row r="1304" spans="1:16" x14ac:dyDescent="0.25">
      <c r="A1304" s="22" t="s">
        <v>1250</v>
      </c>
      <c r="B1304" s="23" t="s">
        <v>103</v>
      </c>
      <c r="C1304" s="26">
        <v>1350</v>
      </c>
      <c r="D1304" s="27">
        <v>2</v>
      </c>
      <c r="E1304" s="27">
        <v>126</v>
      </c>
      <c r="F1304" s="23" t="s">
        <v>56</v>
      </c>
      <c r="G1304" s="23" t="s">
        <v>16</v>
      </c>
      <c r="H1304" s="23" t="s">
        <v>29</v>
      </c>
      <c r="I1304" s="23" t="s">
        <v>19</v>
      </c>
      <c r="J1304" s="23" t="s">
        <v>9</v>
      </c>
      <c r="K1304" s="23"/>
      <c r="L1304" s="26">
        <v>1350</v>
      </c>
      <c r="M1304" s="26">
        <v>10.714285714285714</v>
      </c>
      <c r="N1304" s="26">
        <v>675</v>
      </c>
      <c r="O1304" s="28" t="s">
        <v>172</v>
      </c>
      <c r="P1304" s="25" t="s">
        <v>480</v>
      </c>
    </row>
    <row r="1305" spans="1:16" x14ac:dyDescent="0.25">
      <c r="A1305" s="22" t="s">
        <v>1260</v>
      </c>
      <c r="B1305" s="23" t="s">
        <v>103</v>
      </c>
      <c r="C1305" s="26">
        <v>1350</v>
      </c>
      <c r="D1305" s="27">
        <v>1</v>
      </c>
      <c r="E1305" s="27">
        <v>73</v>
      </c>
      <c r="F1305" s="23" t="s">
        <v>56</v>
      </c>
      <c r="G1305" s="23" t="s">
        <v>16</v>
      </c>
      <c r="H1305" s="23" t="s">
        <v>29</v>
      </c>
      <c r="I1305" s="23" t="s">
        <v>19</v>
      </c>
      <c r="J1305" s="23" t="s">
        <v>9</v>
      </c>
      <c r="K1305" s="23"/>
      <c r="L1305" s="26">
        <v>1350</v>
      </c>
      <c r="M1305" s="26">
        <v>18.493150684931507</v>
      </c>
      <c r="N1305" s="26">
        <v>1350</v>
      </c>
      <c r="O1305" s="28" t="s">
        <v>172</v>
      </c>
      <c r="P1305" s="25" t="s">
        <v>475</v>
      </c>
    </row>
    <row r="1306" spans="1:16" x14ac:dyDescent="0.25">
      <c r="A1306" s="22" t="s">
        <v>7452</v>
      </c>
      <c r="B1306" s="23" t="s">
        <v>4571</v>
      </c>
      <c r="C1306" s="26">
        <v>1350</v>
      </c>
      <c r="D1306" s="27">
        <v>2</v>
      </c>
      <c r="E1306" s="27">
        <v>85</v>
      </c>
      <c r="F1306" s="23" t="s">
        <v>56</v>
      </c>
      <c r="G1306" s="23" t="s">
        <v>16</v>
      </c>
      <c r="H1306" s="23" t="s">
        <v>29</v>
      </c>
      <c r="I1306" s="23" t="s">
        <v>19</v>
      </c>
      <c r="J1306" s="23" t="s">
        <v>9</v>
      </c>
      <c r="K1306" s="23"/>
      <c r="L1306" s="26">
        <v>1350</v>
      </c>
      <c r="M1306" s="26">
        <v>15.882352941176471</v>
      </c>
      <c r="N1306" s="26">
        <v>675</v>
      </c>
      <c r="O1306" s="28" t="s">
        <v>172</v>
      </c>
      <c r="P1306" s="25" t="s">
        <v>160</v>
      </c>
    </row>
    <row r="1307" spans="1:16" x14ac:dyDescent="0.25">
      <c r="A1307" s="22" t="s">
        <v>289</v>
      </c>
      <c r="B1307" s="23" t="s">
        <v>104</v>
      </c>
      <c r="C1307" s="26">
        <v>1350</v>
      </c>
      <c r="D1307" s="27">
        <v>3</v>
      </c>
      <c r="E1307" s="23">
        <v>120</v>
      </c>
      <c r="F1307" s="23" t="s">
        <v>93</v>
      </c>
      <c r="G1307" s="23" t="s">
        <v>16</v>
      </c>
      <c r="H1307" s="23" t="s">
        <v>29</v>
      </c>
      <c r="I1307" s="23" t="s">
        <v>19</v>
      </c>
      <c r="J1307" s="23" t="s">
        <v>9</v>
      </c>
      <c r="K1307" s="23"/>
      <c r="L1307" s="37">
        <v>1350</v>
      </c>
      <c r="M1307" s="37">
        <v>11.25</v>
      </c>
      <c r="N1307" s="37">
        <v>450</v>
      </c>
      <c r="O1307" s="24" t="s">
        <v>183</v>
      </c>
      <c r="P1307" s="23" t="s">
        <v>160</v>
      </c>
    </row>
    <row r="1308" spans="1:16" x14ac:dyDescent="0.25">
      <c r="A1308" s="22" t="s">
        <v>314</v>
      </c>
      <c r="B1308" s="23" t="s">
        <v>104</v>
      </c>
      <c r="C1308" s="26">
        <v>1350</v>
      </c>
      <c r="D1308" s="27">
        <v>3</v>
      </c>
      <c r="E1308" s="23">
        <v>160</v>
      </c>
      <c r="F1308" s="23" t="s">
        <v>52</v>
      </c>
      <c r="G1308" s="23" t="s">
        <v>16</v>
      </c>
      <c r="H1308" s="23" t="s">
        <v>29</v>
      </c>
      <c r="I1308" s="23" t="s">
        <v>19</v>
      </c>
      <c r="J1308" s="23" t="s">
        <v>9</v>
      </c>
      <c r="K1308" s="23"/>
      <c r="L1308" s="37">
        <v>1350</v>
      </c>
      <c r="M1308" s="37">
        <v>8.4375</v>
      </c>
      <c r="N1308" s="37">
        <v>450</v>
      </c>
      <c r="O1308" s="24" t="s">
        <v>183</v>
      </c>
      <c r="P1308" s="23" t="s">
        <v>160</v>
      </c>
    </row>
    <row r="1309" spans="1:16" x14ac:dyDescent="0.25">
      <c r="A1309" s="22" t="s">
        <v>816</v>
      </c>
      <c r="B1309" s="23" t="s">
        <v>103</v>
      </c>
      <c r="C1309" s="26">
        <v>1350</v>
      </c>
      <c r="D1309" s="27">
        <v>1</v>
      </c>
      <c r="E1309" s="27">
        <v>67</v>
      </c>
      <c r="F1309" s="23" t="s">
        <v>52</v>
      </c>
      <c r="G1309" s="23" t="s">
        <v>16</v>
      </c>
      <c r="H1309" s="23" t="s">
        <v>29</v>
      </c>
      <c r="I1309" s="23" t="s">
        <v>19</v>
      </c>
      <c r="J1309" s="23" t="s">
        <v>20</v>
      </c>
      <c r="K1309" s="23"/>
      <c r="L1309" s="26">
        <v>1350</v>
      </c>
      <c r="M1309" s="26">
        <v>20.149253731343283</v>
      </c>
      <c r="N1309" s="26">
        <v>1350</v>
      </c>
      <c r="O1309" s="28" t="s">
        <v>172</v>
      </c>
      <c r="P1309" s="25" t="s">
        <v>160</v>
      </c>
    </row>
    <row r="1310" spans="1:16" x14ac:dyDescent="0.25">
      <c r="A1310" s="22" t="s">
        <v>757</v>
      </c>
      <c r="B1310" s="23" t="s">
        <v>103</v>
      </c>
      <c r="C1310" s="26">
        <v>1350</v>
      </c>
      <c r="D1310" s="27">
        <v>1</v>
      </c>
      <c r="E1310" s="27">
        <v>64</v>
      </c>
      <c r="F1310" s="23" t="s">
        <v>37</v>
      </c>
      <c r="G1310" s="23" t="s">
        <v>16</v>
      </c>
      <c r="H1310" s="23" t="s">
        <v>29</v>
      </c>
      <c r="I1310" s="23" t="s">
        <v>19</v>
      </c>
      <c r="J1310" s="23" t="s">
        <v>20</v>
      </c>
      <c r="K1310" s="23"/>
      <c r="L1310" s="26">
        <v>1350</v>
      </c>
      <c r="M1310" s="26">
        <v>21.09375</v>
      </c>
      <c r="N1310" s="26">
        <v>1350</v>
      </c>
      <c r="O1310" s="28" t="s">
        <v>172</v>
      </c>
      <c r="P1310" s="25" t="s">
        <v>160</v>
      </c>
    </row>
    <row r="1311" spans="1:16" x14ac:dyDescent="0.25">
      <c r="A1311" s="22" t="s">
        <v>7363</v>
      </c>
      <c r="B1311" s="23" t="s">
        <v>4571</v>
      </c>
      <c r="C1311" s="26">
        <v>1350</v>
      </c>
      <c r="D1311" s="27">
        <v>2</v>
      </c>
      <c r="E1311" s="27">
        <v>110</v>
      </c>
      <c r="F1311" s="23" t="s">
        <v>37</v>
      </c>
      <c r="G1311" s="23" t="s">
        <v>16</v>
      </c>
      <c r="H1311" s="23" t="s">
        <v>29</v>
      </c>
      <c r="I1311" s="23" t="s">
        <v>19</v>
      </c>
      <c r="J1311" s="23" t="s">
        <v>9</v>
      </c>
      <c r="K1311" s="23"/>
      <c r="L1311" s="26">
        <v>1350</v>
      </c>
      <c r="M1311" s="26">
        <v>12.272727272727273</v>
      </c>
      <c r="N1311" s="26">
        <v>675</v>
      </c>
      <c r="O1311" s="28" t="s">
        <v>172</v>
      </c>
      <c r="P1311" s="25" t="s">
        <v>160</v>
      </c>
    </row>
    <row r="1312" spans="1:16" x14ac:dyDescent="0.25">
      <c r="A1312" s="22" t="s">
        <v>662</v>
      </c>
      <c r="B1312" s="23" t="s">
        <v>103</v>
      </c>
      <c r="C1312" s="26">
        <v>1350</v>
      </c>
      <c r="D1312" s="27">
        <v>1</v>
      </c>
      <c r="E1312" s="27">
        <v>75</v>
      </c>
      <c r="F1312" s="23" t="s">
        <v>41</v>
      </c>
      <c r="G1312" s="23" t="s">
        <v>16</v>
      </c>
      <c r="H1312" s="23" t="s">
        <v>29</v>
      </c>
      <c r="I1312" s="23" t="s">
        <v>19</v>
      </c>
      <c r="J1312" s="23" t="s">
        <v>20</v>
      </c>
      <c r="K1312" s="23"/>
      <c r="L1312" s="26">
        <v>1350</v>
      </c>
      <c r="M1312" s="26">
        <v>18</v>
      </c>
      <c r="N1312" s="26">
        <v>1350</v>
      </c>
      <c r="O1312" s="28" t="s">
        <v>172</v>
      </c>
      <c r="P1312" s="25" t="s">
        <v>160</v>
      </c>
    </row>
    <row r="1313" spans="1:16" x14ac:dyDescent="0.25">
      <c r="A1313" s="22" t="s">
        <v>665</v>
      </c>
      <c r="B1313" s="23" t="s">
        <v>103</v>
      </c>
      <c r="C1313" s="26">
        <v>1350</v>
      </c>
      <c r="D1313" s="27">
        <v>1</v>
      </c>
      <c r="E1313" s="27">
        <v>75</v>
      </c>
      <c r="F1313" s="23" t="s">
        <v>41</v>
      </c>
      <c r="G1313" s="23" t="s">
        <v>16</v>
      </c>
      <c r="H1313" s="23" t="s">
        <v>29</v>
      </c>
      <c r="I1313" s="23" t="s">
        <v>19</v>
      </c>
      <c r="J1313" s="23" t="s">
        <v>20</v>
      </c>
      <c r="K1313" s="23"/>
      <c r="L1313" s="26">
        <v>1350</v>
      </c>
      <c r="M1313" s="26">
        <v>18</v>
      </c>
      <c r="N1313" s="26">
        <v>1350</v>
      </c>
      <c r="O1313" s="28" t="s">
        <v>172</v>
      </c>
      <c r="P1313" s="25" t="s">
        <v>160</v>
      </c>
    </row>
    <row r="1314" spans="1:16" x14ac:dyDescent="0.25">
      <c r="A1314" s="22" t="s">
        <v>7057</v>
      </c>
      <c r="B1314" s="23" t="s">
        <v>4571</v>
      </c>
      <c r="C1314" s="26">
        <v>1350</v>
      </c>
      <c r="D1314" s="27">
        <v>4</v>
      </c>
      <c r="E1314" s="27">
        <v>140</v>
      </c>
      <c r="F1314" s="23" t="s">
        <v>41</v>
      </c>
      <c r="G1314" s="23" t="s">
        <v>16</v>
      </c>
      <c r="H1314" s="23" t="s">
        <v>29</v>
      </c>
      <c r="I1314" s="23" t="s">
        <v>19</v>
      </c>
      <c r="J1314" s="23" t="s">
        <v>88</v>
      </c>
      <c r="K1314" s="23">
        <v>70</v>
      </c>
      <c r="L1314" s="26">
        <v>1420</v>
      </c>
      <c r="M1314" s="26">
        <v>10.142857142857142</v>
      </c>
      <c r="N1314" s="26">
        <v>355</v>
      </c>
      <c r="O1314" s="28" t="s">
        <v>172</v>
      </c>
      <c r="P1314" s="25" t="s">
        <v>160</v>
      </c>
    </row>
    <row r="1315" spans="1:16" x14ac:dyDescent="0.25">
      <c r="A1315" s="22" t="s">
        <v>7313</v>
      </c>
      <c r="B1315" s="23" t="s">
        <v>4571</v>
      </c>
      <c r="C1315" s="26">
        <v>1350</v>
      </c>
      <c r="D1315" s="27">
        <v>2</v>
      </c>
      <c r="E1315" s="27">
        <v>135</v>
      </c>
      <c r="F1315" s="23" t="s">
        <v>41</v>
      </c>
      <c r="G1315" s="23" t="s">
        <v>16</v>
      </c>
      <c r="H1315" s="23" t="s">
        <v>29</v>
      </c>
      <c r="I1315" s="23" t="s">
        <v>19</v>
      </c>
      <c r="J1315" s="23" t="s">
        <v>9</v>
      </c>
      <c r="K1315" s="23"/>
      <c r="L1315" s="26">
        <v>1350</v>
      </c>
      <c r="M1315" s="26">
        <v>10</v>
      </c>
      <c r="N1315" s="26">
        <v>675</v>
      </c>
      <c r="O1315" s="28" t="s">
        <v>172</v>
      </c>
      <c r="P1315" s="25" t="s">
        <v>4582</v>
      </c>
    </row>
    <row r="1316" spans="1:16" x14ac:dyDescent="0.25">
      <c r="A1316" s="22" t="s">
        <v>7790</v>
      </c>
      <c r="B1316" s="23" t="s">
        <v>4571</v>
      </c>
      <c r="C1316" s="26">
        <v>1350</v>
      </c>
      <c r="D1316" s="27">
        <v>3</v>
      </c>
      <c r="E1316" s="27">
        <v>97</v>
      </c>
      <c r="F1316" s="23" t="s">
        <v>41</v>
      </c>
      <c r="G1316" s="23" t="s">
        <v>16</v>
      </c>
      <c r="H1316" s="23" t="s">
        <v>29</v>
      </c>
      <c r="I1316" s="23" t="s">
        <v>19</v>
      </c>
      <c r="J1316" s="23" t="s">
        <v>20</v>
      </c>
      <c r="K1316" s="23"/>
      <c r="L1316" s="26">
        <v>1350</v>
      </c>
      <c r="M1316" s="26">
        <v>13.917525773195877</v>
      </c>
      <c r="N1316" s="26">
        <v>450</v>
      </c>
      <c r="O1316" s="28" t="s">
        <v>172</v>
      </c>
      <c r="P1316" s="25" t="s">
        <v>160</v>
      </c>
    </row>
    <row r="1317" spans="1:16" x14ac:dyDescent="0.25">
      <c r="A1317" s="22" t="s">
        <v>7791</v>
      </c>
      <c r="B1317" s="23" t="s">
        <v>4571</v>
      </c>
      <c r="C1317" s="26">
        <v>1350</v>
      </c>
      <c r="D1317" s="27">
        <v>3</v>
      </c>
      <c r="E1317" s="27">
        <v>90</v>
      </c>
      <c r="F1317" s="23" t="s">
        <v>41</v>
      </c>
      <c r="G1317" s="23" t="s">
        <v>16</v>
      </c>
      <c r="H1317" s="23" t="s">
        <v>29</v>
      </c>
      <c r="I1317" s="23" t="s">
        <v>19</v>
      </c>
      <c r="J1317" s="23" t="s">
        <v>20</v>
      </c>
      <c r="K1317" s="23"/>
      <c r="L1317" s="26">
        <v>1350</v>
      </c>
      <c r="M1317" s="26">
        <v>15</v>
      </c>
      <c r="N1317" s="26">
        <v>450</v>
      </c>
      <c r="O1317" s="28" t="s">
        <v>172</v>
      </c>
      <c r="P1317" s="25" t="s">
        <v>4582</v>
      </c>
    </row>
    <row r="1318" spans="1:16" x14ac:dyDescent="0.25">
      <c r="A1318" s="22" t="s">
        <v>1088</v>
      </c>
      <c r="B1318" s="23" t="s">
        <v>103</v>
      </c>
      <c r="C1318" s="26">
        <v>1350</v>
      </c>
      <c r="D1318" s="27">
        <v>1</v>
      </c>
      <c r="E1318" s="27">
        <v>90</v>
      </c>
      <c r="F1318" s="23" t="s">
        <v>17</v>
      </c>
      <c r="G1318" s="23" t="s">
        <v>16</v>
      </c>
      <c r="H1318" s="23" t="s">
        <v>29</v>
      </c>
      <c r="I1318" s="23" t="s">
        <v>19</v>
      </c>
      <c r="J1318" s="23" t="s">
        <v>9</v>
      </c>
      <c r="K1318" s="23"/>
      <c r="L1318" s="26">
        <v>1350</v>
      </c>
      <c r="M1318" s="26">
        <v>15</v>
      </c>
      <c r="N1318" s="26">
        <v>1350</v>
      </c>
      <c r="O1318" s="28" t="s">
        <v>172</v>
      </c>
      <c r="P1318" s="25" t="s">
        <v>474</v>
      </c>
    </row>
    <row r="1319" spans="1:16" x14ac:dyDescent="0.25">
      <c r="A1319" s="22" t="s">
        <v>1099</v>
      </c>
      <c r="B1319" s="23" t="s">
        <v>103</v>
      </c>
      <c r="C1319" s="26">
        <v>1350</v>
      </c>
      <c r="D1319" s="27">
        <v>1</v>
      </c>
      <c r="E1319" s="27">
        <v>70</v>
      </c>
      <c r="F1319" s="23" t="s">
        <v>17</v>
      </c>
      <c r="G1319" s="23" t="s">
        <v>16</v>
      </c>
      <c r="H1319" s="23" t="s">
        <v>29</v>
      </c>
      <c r="I1319" s="23" t="s">
        <v>19</v>
      </c>
      <c r="J1319" s="23" t="s">
        <v>9</v>
      </c>
      <c r="K1319" s="23"/>
      <c r="L1319" s="26">
        <v>1350</v>
      </c>
      <c r="M1319" s="26">
        <v>19.285714285714285</v>
      </c>
      <c r="N1319" s="26">
        <v>1350</v>
      </c>
      <c r="O1319" s="28" t="s">
        <v>172</v>
      </c>
      <c r="P1319" s="25" t="s">
        <v>474</v>
      </c>
    </row>
    <row r="1320" spans="1:16" x14ac:dyDescent="0.25">
      <c r="A1320" s="22" t="s">
        <v>201</v>
      </c>
      <c r="B1320" s="23" t="s">
        <v>104</v>
      </c>
      <c r="C1320" s="26">
        <v>1350</v>
      </c>
      <c r="D1320" s="27">
        <v>3</v>
      </c>
      <c r="E1320" s="23">
        <v>135</v>
      </c>
      <c r="F1320" s="23" t="s">
        <v>17</v>
      </c>
      <c r="G1320" s="23" t="s">
        <v>16</v>
      </c>
      <c r="H1320" s="23" t="s">
        <v>29</v>
      </c>
      <c r="I1320" s="23" t="s">
        <v>19</v>
      </c>
      <c r="J1320" s="23" t="s">
        <v>88</v>
      </c>
      <c r="K1320" s="36">
        <v>150</v>
      </c>
      <c r="L1320" s="37">
        <v>1500</v>
      </c>
      <c r="M1320" s="37">
        <v>11.111111111111111</v>
      </c>
      <c r="N1320" s="37">
        <v>500</v>
      </c>
      <c r="O1320" s="24" t="s">
        <v>183</v>
      </c>
      <c r="P1320" s="23" t="s">
        <v>160</v>
      </c>
    </row>
    <row r="1321" spans="1:16" x14ac:dyDescent="0.25">
      <c r="A1321" s="22" t="s">
        <v>7289</v>
      </c>
      <c r="B1321" s="23" t="s">
        <v>4571</v>
      </c>
      <c r="C1321" s="26">
        <v>1350</v>
      </c>
      <c r="D1321" s="27">
        <v>1</v>
      </c>
      <c r="E1321" s="27">
        <v>70</v>
      </c>
      <c r="F1321" s="23" t="s">
        <v>17</v>
      </c>
      <c r="G1321" s="23" t="s">
        <v>16</v>
      </c>
      <c r="H1321" s="23" t="s">
        <v>29</v>
      </c>
      <c r="I1321" s="23" t="s">
        <v>19</v>
      </c>
      <c r="J1321" s="23" t="s">
        <v>9</v>
      </c>
      <c r="K1321" s="23"/>
      <c r="L1321" s="26">
        <v>1350</v>
      </c>
      <c r="M1321" s="26">
        <v>19.285714285714285</v>
      </c>
      <c r="N1321" s="26">
        <v>1350</v>
      </c>
      <c r="O1321" s="28" t="s">
        <v>172</v>
      </c>
      <c r="P1321" s="25" t="s">
        <v>4582</v>
      </c>
    </row>
    <row r="1322" spans="1:16" x14ac:dyDescent="0.25">
      <c r="A1322" s="22" t="s">
        <v>909</v>
      </c>
      <c r="B1322" s="23" t="s">
        <v>103</v>
      </c>
      <c r="C1322" s="26">
        <v>1350</v>
      </c>
      <c r="D1322" s="27">
        <v>1</v>
      </c>
      <c r="E1322" s="27">
        <v>40</v>
      </c>
      <c r="F1322" s="23" t="s">
        <v>35</v>
      </c>
      <c r="G1322" s="23" t="s">
        <v>16</v>
      </c>
      <c r="H1322" s="23" t="s">
        <v>29</v>
      </c>
      <c r="I1322" s="23" t="s">
        <v>30</v>
      </c>
      <c r="J1322" s="23" t="s">
        <v>20</v>
      </c>
      <c r="K1322" s="23"/>
      <c r="L1322" s="26">
        <v>1350</v>
      </c>
      <c r="M1322" s="26">
        <v>33.75</v>
      </c>
      <c r="N1322" s="26">
        <v>1350</v>
      </c>
      <c r="O1322" s="28" t="s">
        <v>172</v>
      </c>
      <c r="P1322" s="25" t="s">
        <v>160</v>
      </c>
    </row>
    <row r="1323" spans="1:16" x14ac:dyDescent="0.25">
      <c r="A1323" s="22" t="s">
        <v>920</v>
      </c>
      <c r="B1323" s="23" t="s">
        <v>103</v>
      </c>
      <c r="C1323" s="26">
        <v>1350</v>
      </c>
      <c r="D1323" s="27">
        <v>2</v>
      </c>
      <c r="E1323" s="27">
        <v>50</v>
      </c>
      <c r="F1323" s="23" t="s">
        <v>35</v>
      </c>
      <c r="G1323" s="23" t="s">
        <v>16</v>
      </c>
      <c r="H1323" s="23" t="s">
        <v>29</v>
      </c>
      <c r="I1323" s="23" t="s">
        <v>30</v>
      </c>
      <c r="J1323" s="23" t="s">
        <v>20</v>
      </c>
      <c r="K1323" s="23"/>
      <c r="L1323" s="26">
        <v>1350</v>
      </c>
      <c r="M1323" s="26">
        <v>27</v>
      </c>
      <c r="N1323" s="26">
        <v>675</v>
      </c>
      <c r="O1323" s="28" t="s">
        <v>172</v>
      </c>
      <c r="P1323" s="25" t="s">
        <v>160</v>
      </c>
    </row>
    <row r="1324" spans="1:16" x14ac:dyDescent="0.25">
      <c r="A1324" s="22" t="s">
        <v>7677</v>
      </c>
      <c r="B1324" s="23" t="s">
        <v>4571</v>
      </c>
      <c r="C1324" s="26">
        <v>1350</v>
      </c>
      <c r="D1324" s="27">
        <v>3</v>
      </c>
      <c r="E1324" s="27">
        <v>93</v>
      </c>
      <c r="F1324" s="23" t="s">
        <v>35</v>
      </c>
      <c r="G1324" s="23" t="s">
        <v>16</v>
      </c>
      <c r="H1324" s="23" t="s">
        <v>29</v>
      </c>
      <c r="I1324" s="23" t="s">
        <v>19</v>
      </c>
      <c r="J1324" s="23" t="s">
        <v>20</v>
      </c>
      <c r="K1324" s="23"/>
      <c r="L1324" s="26">
        <v>1350</v>
      </c>
      <c r="M1324" s="26">
        <v>14.516129032258064</v>
      </c>
      <c r="N1324" s="26">
        <v>450</v>
      </c>
      <c r="O1324" s="28" t="s">
        <v>172</v>
      </c>
      <c r="P1324" s="25" t="s">
        <v>160</v>
      </c>
    </row>
    <row r="1325" spans="1:16" x14ac:dyDescent="0.25">
      <c r="A1325" s="22" t="s">
        <v>7683</v>
      </c>
      <c r="B1325" s="23" t="s">
        <v>4571</v>
      </c>
      <c r="C1325" s="26">
        <v>1350</v>
      </c>
      <c r="D1325" s="27">
        <v>2</v>
      </c>
      <c r="E1325" s="27">
        <v>82</v>
      </c>
      <c r="F1325" s="23" t="s">
        <v>35</v>
      </c>
      <c r="G1325" s="23" t="s">
        <v>16</v>
      </c>
      <c r="H1325" s="23" t="s">
        <v>29</v>
      </c>
      <c r="I1325" s="23" t="s">
        <v>19</v>
      </c>
      <c r="J1325" s="23" t="s">
        <v>20</v>
      </c>
      <c r="K1325" s="23"/>
      <c r="L1325" s="26">
        <v>1350</v>
      </c>
      <c r="M1325" s="26">
        <v>16.463414634146343</v>
      </c>
      <c r="N1325" s="26">
        <v>675</v>
      </c>
      <c r="O1325" s="28" t="s">
        <v>172</v>
      </c>
      <c r="P1325" s="25" t="s">
        <v>160</v>
      </c>
    </row>
    <row r="1326" spans="1:16" x14ac:dyDescent="0.25">
      <c r="A1326" s="22" t="s">
        <v>7684</v>
      </c>
      <c r="B1326" s="23" t="s">
        <v>4571</v>
      </c>
      <c r="C1326" s="26">
        <v>1350</v>
      </c>
      <c r="D1326" s="27">
        <v>1</v>
      </c>
      <c r="E1326" s="27">
        <v>82</v>
      </c>
      <c r="F1326" s="23" t="s">
        <v>35</v>
      </c>
      <c r="G1326" s="23" t="s">
        <v>16</v>
      </c>
      <c r="H1326" s="23" t="s">
        <v>29</v>
      </c>
      <c r="I1326" s="23" t="s">
        <v>19</v>
      </c>
      <c r="J1326" s="23" t="s">
        <v>20</v>
      </c>
      <c r="K1326" s="23"/>
      <c r="L1326" s="26">
        <v>1350</v>
      </c>
      <c r="M1326" s="26">
        <v>16.463414634146343</v>
      </c>
      <c r="N1326" s="26">
        <v>1350</v>
      </c>
      <c r="O1326" s="28" t="s">
        <v>172</v>
      </c>
      <c r="P1326" s="25" t="s">
        <v>160</v>
      </c>
    </row>
    <row r="1327" spans="1:16" x14ac:dyDescent="0.25">
      <c r="A1327" s="22" t="s">
        <v>7685</v>
      </c>
      <c r="B1327" s="23" t="s">
        <v>4571</v>
      </c>
      <c r="C1327" s="26">
        <v>1350</v>
      </c>
      <c r="D1327" s="27">
        <v>1</v>
      </c>
      <c r="E1327" s="27">
        <v>82</v>
      </c>
      <c r="F1327" s="23" t="s">
        <v>35</v>
      </c>
      <c r="G1327" s="23" t="s">
        <v>16</v>
      </c>
      <c r="H1327" s="23" t="s">
        <v>29</v>
      </c>
      <c r="I1327" s="23" t="s">
        <v>19</v>
      </c>
      <c r="J1327" s="23" t="s">
        <v>20</v>
      </c>
      <c r="K1327" s="23"/>
      <c r="L1327" s="26">
        <v>1350</v>
      </c>
      <c r="M1327" s="26">
        <v>16.463414634146343</v>
      </c>
      <c r="N1327" s="26">
        <v>1350</v>
      </c>
      <c r="O1327" s="28" t="s">
        <v>172</v>
      </c>
      <c r="P1327" s="25" t="s">
        <v>160</v>
      </c>
    </row>
    <row r="1328" spans="1:16" x14ac:dyDescent="0.25">
      <c r="A1328" s="22" t="s">
        <v>7653</v>
      </c>
      <c r="B1328" s="23" t="s">
        <v>4571</v>
      </c>
      <c r="C1328" s="26">
        <v>1350</v>
      </c>
      <c r="D1328" s="27">
        <v>1</v>
      </c>
      <c r="E1328" s="27">
        <v>55</v>
      </c>
      <c r="F1328" s="23" t="s">
        <v>28</v>
      </c>
      <c r="G1328" s="23" t="s">
        <v>16</v>
      </c>
      <c r="H1328" s="23" t="s">
        <v>29</v>
      </c>
      <c r="I1328" s="23" t="s">
        <v>30</v>
      </c>
      <c r="J1328" s="23" t="s">
        <v>20</v>
      </c>
      <c r="K1328" s="23"/>
      <c r="L1328" s="26">
        <v>1350</v>
      </c>
      <c r="M1328" s="26">
        <v>24.545454545454547</v>
      </c>
      <c r="N1328" s="26">
        <v>1350</v>
      </c>
      <c r="O1328" s="28" t="s">
        <v>172</v>
      </c>
      <c r="P1328" s="25" t="s">
        <v>7052</v>
      </c>
    </row>
    <row r="1329" spans="1:16" x14ac:dyDescent="0.25">
      <c r="A1329" s="22" t="s">
        <v>484</v>
      </c>
      <c r="B1329" s="23" t="s">
        <v>103</v>
      </c>
      <c r="C1329" s="26">
        <v>1340</v>
      </c>
      <c r="D1329" s="27">
        <v>1</v>
      </c>
      <c r="E1329" s="27">
        <v>30</v>
      </c>
      <c r="F1329" s="23" t="s">
        <v>35</v>
      </c>
      <c r="G1329" s="23" t="s">
        <v>16</v>
      </c>
      <c r="H1329" s="23" t="s">
        <v>29</v>
      </c>
      <c r="I1329" s="23" t="s">
        <v>19</v>
      </c>
      <c r="J1329" s="23" t="s">
        <v>88</v>
      </c>
      <c r="K1329" s="23">
        <v>60</v>
      </c>
      <c r="L1329" s="26">
        <v>1400</v>
      </c>
      <c r="M1329" s="26">
        <v>46.666666666666664</v>
      </c>
      <c r="N1329" s="26">
        <v>1400</v>
      </c>
      <c r="O1329" s="28" t="s">
        <v>172</v>
      </c>
      <c r="P1329" s="25" t="s">
        <v>475</v>
      </c>
    </row>
    <row r="1330" spans="1:16" x14ac:dyDescent="0.25">
      <c r="A1330" s="22" t="s">
        <v>218</v>
      </c>
      <c r="B1330" s="23" t="s">
        <v>104</v>
      </c>
      <c r="C1330" s="26">
        <v>1340</v>
      </c>
      <c r="D1330" s="27">
        <v>3</v>
      </c>
      <c r="E1330" s="23">
        <v>169</v>
      </c>
      <c r="F1330" s="23" t="s">
        <v>35</v>
      </c>
      <c r="G1330" s="23" t="s">
        <v>16</v>
      </c>
      <c r="H1330" s="23" t="s">
        <v>29</v>
      </c>
      <c r="I1330" s="23" t="s">
        <v>19</v>
      </c>
      <c r="J1330" s="23" t="s">
        <v>88</v>
      </c>
      <c r="K1330" s="36">
        <v>60</v>
      </c>
      <c r="L1330" s="37">
        <v>1400</v>
      </c>
      <c r="M1330" s="37">
        <v>8.2840236686390529</v>
      </c>
      <c r="N1330" s="37">
        <v>466.66666666666669</v>
      </c>
      <c r="O1330" s="24" t="s">
        <v>183</v>
      </c>
      <c r="P1330" s="23" t="s">
        <v>206</v>
      </c>
    </row>
    <row r="1331" spans="1:16" x14ac:dyDescent="0.25">
      <c r="A1331" s="22" t="s">
        <v>7703</v>
      </c>
      <c r="B1331" s="23" t="s">
        <v>4571</v>
      </c>
      <c r="C1331" s="26">
        <v>1325</v>
      </c>
      <c r="D1331" s="27">
        <v>1</v>
      </c>
      <c r="E1331" s="27">
        <v>57</v>
      </c>
      <c r="F1331" s="23" t="s">
        <v>35</v>
      </c>
      <c r="G1331" s="23" t="s">
        <v>16</v>
      </c>
      <c r="H1331" s="23" t="s">
        <v>29</v>
      </c>
      <c r="I1331" s="23" t="s">
        <v>19</v>
      </c>
      <c r="J1331" s="23" t="s">
        <v>20</v>
      </c>
      <c r="K1331" s="23"/>
      <c r="L1331" s="26">
        <v>1325</v>
      </c>
      <c r="M1331" s="26">
        <v>23.245614035087719</v>
      </c>
      <c r="N1331" s="26">
        <v>1325</v>
      </c>
      <c r="O1331" s="28" t="s">
        <v>172</v>
      </c>
      <c r="P1331" s="25" t="s">
        <v>160</v>
      </c>
    </row>
    <row r="1332" spans="1:16" x14ac:dyDescent="0.25">
      <c r="A1332" s="22" t="s">
        <v>7049</v>
      </c>
      <c r="B1332" s="23" t="s">
        <v>4571</v>
      </c>
      <c r="C1332" s="26">
        <v>1320</v>
      </c>
      <c r="D1332" s="27">
        <v>2</v>
      </c>
      <c r="E1332" s="27">
        <v>70</v>
      </c>
      <c r="F1332" s="23" t="s">
        <v>17</v>
      </c>
      <c r="G1332" s="23" t="s">
        <v>16</v>
      </c>
      <c r="H1332" s="23" t="s">
        <v>29</v>
      </c>
      <c r="I1332" s="23" t="s">
        <v>19</v>
      </c>
      <c r="J1332" s="23" t="s">
        <v>88</v>
      </c>
      <c r="K1332" s="23">
        <v>50</v>
      </c>
      <c r="L1332" s="26">
        <v>1370</v>
      </c>
      <c r="M1332" s="26">
        <v>19.571428571428573</v>
      </c>
      <c r="N1332" s="26">
        <v>685</v>
      </c>
      <c r="O1332" s="28" t="s">
        <v>172</v>
      </c>
      <c r="P1332" s="25" t="s">
        <v>4582</v>
      </c>
    </row>
    <row r="1333" spans="1:16" x14ac:dyDescent="0.25">
      <c r="A1333" s="22" t="s">
        <v>541</v>
      </c>
      <c r="B1333" s="23" t="s">
        <v>103</v>
      </c>
      <c r="C1333" s="26">
        <v>1320</v>
      </c>
      <c r="D1333" s="27">
        <v>2</v>
      </c>
      <c r="E1333" s="27">
        <v>80</v>
      </c>
      <c r="F1333" s="23" t="s">
        <v>35</v>
      </c>
      <c r="G1333" s="23" t="s">
        <v>16</v>
      </c>
      <c r="H1333" s="23" t="s">
        <v>29</v>
      </c>
      <c r="I1333" s="23" t="s">
        <v>19</v>
      </c>
      <c r="J1333" s="23" t="s">
        <v>20</v>
      </c>
      <c r="K1333" s="23"/>
      <c r="L1333" s="26">
        <v>1320</v>
      </c>
      <c r="M1333" s="26">
        <v>16.5</v>
      </c>
      <c r="N1333" s="26">
        <v>660</v>
      </c>
      <c r="O1333" s="28" t="s">
        <v>172</v>
      </c>
      <c r="P1333" s="25" t="s">
        <v>160</v>
      </c>
    </row>
    <row r="1334" spans="1:16" x14ac:dyDescent="0.25">
      <c r="A1334" s="22" t="s">
        <v>542</v>
      </c>
      <c r="B1334" s="23" t="s">
        <v>103</v>
      </c>
      <c r="C1334" s="26">
        <v>1320</v>
      </c>
      <c r="D1334" s="27">
        <v>2</v>
      </c>
      <c r="E1334" s="27">
        <v>80</v>
      </c>
      <c r="F1334" s="23" t="s">
        <v>35</v>
      </c>
      <c r="G1334" s="23" t="s">
        <v>16</v>
      </c>
      <c r="H1334" s="23" t="s">
        <v>29</v>
      </c>
      <c r="I1334" s="23" t="s">
        <v>19</v>
      </c>
      <c r="J1334" s="23" t="s">
        <v>20</v>
      </c>
      <c r="K1334" s="23"/>
      <c r="L1334" s="26">
        <v>1320</v>
      </c>
      <c r="M1334" s="26">
        <v>16.5</v>
      </c>
      <c r="N1334" s="26">
        <v>660</v>
      </c>
      <c r="O1334" s="28" t="s">
        <v>172</v>
      </c>
      <c r="P1334" s="25" t="s">
        <v>160</v>
      </c>
    </row>
    <row r="1335" spans="1:16" x14ac:dyDescent="0.25">
      <c r="A1335" s="22" t="s">
        <v>7973</v>
      </c>
      <c r="B1335" s="23" t="s">
        <v>4571</v>
      </c>
      <c r="C1335" s="26">
        <v>1300</v>
      </c>
      <c r="D1335" s="27">
        <v>2</v>
      </c>
      <c r="E1335" s="27">
        <v>110</v>
      </c>
      <c r="F1335" s="23" t="s">
        <v>22</v>
      </c>
      <c r="G1335" s="23" t="s">
        <v>22</v>
      </c>
      <c r="H1335" s="23" t="s">
        <v>23</v>
      </c>
      <c r="I1335" s="23" t="s">
        <v>23</v>
      </c>
      <c r="J1335" s="23" t="s">
        <v>9</v>
      </c>
      <c r="K1335" s="23"/>
      <c r="L1335" s="26">
        <v>1300</v>
      </c>
      <c r="M1335" s="26">
        <v>11.818181818181818</v>
      </c>
      <c r="N1335" s="26">
        <v>650</v>
      </c>
      <c r="O1335" s="28" t="s">
        <v>172</v>
      </c>
      <c r="P1335" s="25" t="s">
        <v>4582</v>
      </c>
    </row>
    <row r="1336" spans="1:16" x14ac:dyDescent="0.25">
      <c r="A1336" s="22" t="s">
        <v>1008</v>
      </c>
      <c r="B1336" s="23" t="s">
        <v>103</v>
      </c>
      <c r="C1336" s="26">
        <v>1300</v>
      </c>
      <c r="D1336" s="27">
        <v>4</v>
      </c>
      <c r="E1336" s="27">
        <v>95</v>
      </c>
      <c r="F1336" s="23" t="s">
        <v>22</v>
      </c>
      <c r="G1336" s="23" t="s">
        <v>22</v>
      </c>
      <c r="H1336" s="23" t="s">
        <v>23</v>
      </c>
      <c r="I1336" s="23" t="s">
        <v>23</v>
      </c>
      <c r="J1336" s="23" t="s">
        <v>20</v>
      </c>
      <c r="K1336" s="23"/>
      <c r="L1336" s="26">
        <v>1300</v>
      </c>
      <c r="M1336" s="26">
        <v>13.684210526315789</v>
      </c>
      <c r="N1336" s="26">
        <v>325</v>
      </c>
      <c r="O1336" s="28" t="s">
        <v>172</v>
      </c>
      <c r="P1336" s="25" t="s">
        <v>475</v>
      </c>
    </row>
    <row r="1337" spans="1:16" x14ac:dyDescent="0.25">
      <c r="A1337" s="22" t="s">
        <v>278</v>
      </c>
      <c r="B1337" s="23" t="s">
        <v>104</v>
      </c>
      <c r="C1337" s="26">
        <v>1300</v>
      </c>
      <c r="D1337" s="27">
        <v>4</v>
      </c>
      <c r="E1337" s="23">
        <v>22</v>
      </c>
      <c r="F1337" s="23" t="s">
        <v>56</v>
      </c>
      <c r="G1337" s="23" t="s">
        <v>16</v>
      </c>
      <c r="H1337" s="23" t="s">
        <v>18</v>
      </c>
      <c r="I1337" s="23" t="s">
        <v>19</v>
      </c>
      <c r="J1337" s="23" t="s">
        <v>9</v>
      </c>
      <c r="K1337" s="23"/>
      <c r="L1337" s="37">
        <v>1300</v>
      </c>
      <c r="M1337" s="37">
        <v>59.090909090909093</v>
      </c>
      <c r="N1337" s="37">
        <v>325</v>
      </c>
      <c r="O1337" s="24" t="s">
        <v>183</v>
      </c>
      <c r="P1337" s="23" t="s">
        <v>203</v>
      </c>
    </row>
    <row r="1338" spans="1:16" x14ac:dyDescent="0.25">
      <c r="A1338" s="22" t="s">
        <v>7842</v>
      </c>
      <c r="B1338" s="23" t="s">
        <v>4571</v>
      </c>
      <c r="C1338" s="26">
        <v>1300</v>
      </c>
      <c r="D1338" s="27">
        <v>2</v>
      </c>
      <c r="E1338" s="27">
        <v>75</v>
      </c>
      <c r="F1338" s="23" t="s">
        <v>37</v>
      </c>
      <c r="G1338" s="23" t="s">
        <v>16</v>
      </c>
      <c r="H1338" s="23" t="s">
        <v>18</v>
      </c>
      <c r="I1338" s="23" t="s">
        <v>19</v>
      </c>
      <c r="J1338" s="23" t="s">
        <v>20</v>
      </c>
      <c r="K1338" s="23"/>
      <c r="L1338" s="26">
        <v>1300</v>
      </c>
      <c r="M1338" s="26">
        <v>17.333333333333332</v>
      </c>
      <c r="N1338" s="26">
        <v>650</v>
      </c>
      <c r="O1338" s="28" t="s">
        <v>172</v>
      </c>
      <c r="P1338" s="25" t="s">
        <v>160</v>
      </c>
    </row>
    <row r="1339" spans="1:16" x14ac:dyDescent="0.25">
      <c r="A1339" s="22" t="s">
        <v>346</v>
      </c>
      <c r="B1339" s="23" t="s">
        <v>104</v>
      </c>
      <c r="C1339" s="26">
        <v>1300</v>
      </c>
      <c r="D1339" s="27">
        <v>3</v>
      </c>
      <c r="E1339" s="23">
        <v>90</v>
      </c>
      <c r="F1339" s="23" t="s">
        <v>41</v>
      </c>
      <c r="G1339" s="23" t="s">
        <v>16</v>
      </c>
      <c r="H1339" s="23" t="s">
        <v>18</v>
      </c>
      <c r="I1339" s="23" t="s">
        <v>19</v>
      </c>
      <c r="J1339" s="23" t="s">
        <v>251</v>
      </c>
      <c r="K1339" s="23"/>
      <c r="L1339" s="37">
        <v>1300</v>
      </c>
      <c r="M1339" s="37">
        <v>14.444444444444445</v>
      </c>
      <c r="N1339" s="37">
        <v>433.33333333333331</v>
      </c>
      <c r="O1339" s="24" t="s">
        <v>183</v>
      </c>
      <c r="P1339" s="23" t="s">
        <v>160</v>
      </c>
    </row>
    <row r="1340" spans="1:16" x14ac:dyDescent="0.25">
      <c r="A1340" s="22" t="s">
        <v>7742</v>
      </c>
      <c r="B1340" s="23" t="s">
        <v>4571</v>
      </c>
      <c r="C1340" s="26">
        <v>1300</v>
      </c>
      <c r="D1340" s="27">
        <v>2</v>
      </c>
      <c r="E1340" s="27">
        <v>90</v>
      </c>
      <c r="F1340" s="23" t="s">
        <v>17</v>
      </c>
      <c r="G1340" s="23" t="s">
        <v>16</v>
      </c>
      <c r="H1340" s="23" t="s">
        <v>18</v>
      </c>
      <c r="I1340" s="23" t="s">
        <v>19</v>
      </c>
      <c r="J1340" s="23" t="s">
        <v>20</v>
      </c>
      <c r="K1340" s="23"/>
      <c r="L1340" s="26">
        <v>1300</v>
      </c>
      <c r="M1340" s="26">
        <v>14.444444444444445</v>
      </c>
      <c r="N1340" s="26">
        <v>650</v>
      </c>
      <c r="O1340" s="28" t="s">
        <v>172</v>
      </c>
      <c r="P1340" s="25" t="s">
        <v>160</v>
      </c>
    </row>
    <row r="1341" spans="1:16" x14ac:dyDescent="0.25">
      <c r="A1341" s="22" t="s">
        <v>7771</v>
      </c>
      <c r="B1341" s="23" t="s">
        <v>4571</v>
      </c>
      <c r="C1341" s="26">
        <v>1300</v>
      </c>
      <c r="D1341" s="27">
        <v>2</v>
      </c>
      <c r="E1341" s="27">
        <v>50</v>
      </c>
      <c r="F1341" s="23" t="s">
        <v>17</v>
      </c>
      <c r="G1341" s="23" t="s">
        <v>16</v>
      </c>
      <c r="H1341" s="23" t="s">
        <v>18</v>
      </c>
      <c r="I1341" s="23" t="s">
        <v>19</v>
      </c>
      <c r="J1341" s="23" t="s">
        <v>20</v>
      </c>
      <c r="K1341" s="23"/>
      <c r="L1341" s="26">
        <v>1300</v>
      </c>
      <c r="M1341" s="26">
        <v>26</v>
      </c>
      <c r="N1341" s="26">
        <v>650</v>
      </c>
      <c r="O1341" s="28" t="s">
        <v>172</v>
      </c>
      <c r="P1341" s="25" t="s">
        <v>160</v>
      </c>
    </row>
    <row r="1342" spans="1:16" x14ac:dyDescent="0.25">
      <c r="A1342" s="22" t="s">
        <v>7124</v>
      </c>
      <c r="B1342" s="23" t="s">
        <v>4571</v>
      </c>
      <c r="C1342" s="26">
        <v>1300</v>
      </c>
      <c r="D1342" s="27">
        <v>3</v>
      </c>
      <c r="E1342" s="27">
        <v>139</v>
      </c>
      <c r="F1342" s="23" t="s">
        <v>35</v>
      </c>
      <c r="G1342" s="23" t="s">
        <v>16</v>
      </c>
      <c r="H1342" s="23" t="s">
        <v>18</v>
      </c>
      <c r="I1342" s="23" t="s">
        <v>19</v>
      </c>
      <c r="J1342" s="23" t="s">
        <v>9</v>
      </c>
      <c r="K1342" s="23"/>
      <c r="L1342" s="26">
        <v>1300</v>
      </c>
      <c r="M1342" s="26">
        <v>9.3525179856115113</v>
      </c>
      <c r="N1342" s="26">
        <v>433.33333333333331</v>
      </c>
      <c r="O1342" s="28" t="s">
        <v>172</v>
      </c>
      <c r="P1342" s="25" t="s">
        <v>4582</v>
      </c>
    </row>
    <row r="1343" spans="1:16" x14ac:dyDescent="0.25">
      <c r="A1343" s="22" t="s">
        <v>7672</v>
      </c>
      <c r="B1343" s="23" t="s">
        <v>4571</v>
      </c>
      <c r="C1343" s="26">
        <v>1300</v>
      </c>
      <c r="D1343" s="27">
        <v>3</v>
      </c>
      <c r="E1343" s="27">
        <v>100</v>
      </c>
      <c r="F1343" s="23" t="s">
        <v>35</v>
      </c>
      <c r="G1343" s="23" t="s">
        <v>16</v>
      </c>
      <c r="H1343" s="23" t="s">
        <v>18</v>
      </c>
      <c r="I1343" s="23" t="s">
        <v>19</v>
      </c>
      <c r="J1343" s="23" t="s">
        <v>20</v>
      </c>
      <c r="K1343" s="23"/>
      <c r="L1343" s="26">
        <v>1300</v>
      </c>
      <c r="M1343" s="26">
        <v>13</v>
      </c>
      <c r="N1343" s="26">
        <v>433.33333333333331</v>
      </c>
      <c r="O1343" s="28" t="s">
        <v>172</v>
      </c>
      <c r="P1343" s="25" t="s">
        <v>160</v>
      </c>
    </row>
    <row r="1344" spans="1:16" x14ac:dyDescent="0.25">
      <c r="A1344" s="22" t="s">
        <v>7708</v>
      </c>
      <c r="B1344" s="23" t="s">
        <v>4571</v>
      </c>
      <c r="C1344" s="26">
        <v>1300</v>
      </c>
      <c r="D1344" s="27">
        <v>1</v>
      </c>
      <c r="E1344" s="27">
        <v>47</v>
      </c>
      <c r="F1344" s="23" t="s">
        <v>35</v>
      </c>
      <c r="G1344" s="23" t="s">
        <v>16</v>
      </c>
      <c r="H1344" s="23" t="s">
        <v>18</v>
      </c>
      <c r="I1344" s="23" t="s">
        <v>19</v>
      </c>
      <c r="J1344" s="23" t="s">
        <v>20</v>
      </c>
      <c r="K1344" s="23"/>
      <c r="L1344" s="26">
        <v>1300</v>
      </c>
      <c r="M1344" s="26">
        <v>27.659574468085108</v>
      </c>
      <c r="N1344" s="26">
        <v>1300</v>
      </c>
      <c r="O1344" s="28" t="s">
        <v>172</v>
      </c>
      <c r="P1344" s="25" t="s">
        <v>4582</v>
      </c>
    </row>
    <row r="1345" spans="1:16" x14ac:dyDescent="0.25">
      <c r="A1345" s="22" t="s">
        <v>267</v>
      </c>
      <c r="B1345" s="23" t="s">
        <v>104</v>
      </c>
      <c r="C1345" s="26">
        <v>1300</v>
      </c>
      <c r="D1345" s="27">
        <v>3</v>
      </c>
      <c r="E1345" s="23">
        <v>95</v>
      </c>
      <c r="F1345" s="23" t="s">
        <v>56</v>
      </c>
      <c r="G1345" s="23" t="s">
        <v>16</v>
      </c>
      <c r="H1345" s="23" t="s">
        <v>29</v>
      </c>
      <c r="I1345" s="23" t="s">
        <v>19</v>
      </c>
      <c r="J1345" s="23" t="s">
        <v>9</v>
      </c>
      <c r="K1345" s="23"/>
      <c r="L1345" s="37">
        <v>1300</v>
      </c>
      <c r="M1345" s="37">
        <v>13.684210526315789</v>
      </c>
      <c r="N1345" s="37">
        <v>433.33333333333331</v>
      </c>
      <c r="O1345" s="24" t="s">
        <v>183</v>
      </c>
      <c r="P1345" s="23" t="s">
        <v>160</v>
      </c>
    </row>
    <row r="1346" spans="1:16" x14ac:dyDescent="0.25">
      <c r="A1346" s="22" t="s">
        <v>1249</v>
      </c>
      <c r="B1346" s="23" t="s">
        <v>103</v>
      </c>
      <c r="C1346" s="26">
        <v>1300</v>
      </c>
      <c r="D1346" s="27">
        <v>2</v>
      </c>
      <c r="E1346" s="27">
        <v>96</v>
      </c>
      <c r="F1346" s="23" t="s">
        <v>56</v>
      </c>
      <c r="G1346" s="23" t="s">
        <v>16</v>
      </c>
      <c r="H1346" s="23" t="s">
        <v>29</v>
      </c>
      <c r="I1346" s="23" t="s">
        <v>19</v>
      </c>
      <c r="J1346" s="23" t="s">
        <v>9</v>
      </c>
      <c r="K1346" s="23"/>
      <c r="L1346" s="26">
        <v>1300</v>
      </c>
      <c r="M1346" s="26">
        <v>13.541666666666666</v>
      </c>
      <c r="N1346" s="26">
        <v>650</v>
      </c>
      <c r="O1346" s="28" t="s">
        <v>172</v>
      </c>
      <c r="P1346" s="25" t="s">
        <v>474</v>
      </c>
    </row>
    <row r="1347" spans="1:16" x14ac:dyDescent="0.25">
      <c r="A1347" s="22" t="s">
        <v>1270</v>
      </c>
      <c r="B1347" s="23" t="s">
        <v>103</v>
      </c>
      <c r="C1347" s="26">
        <v>1300</v>
      </c>
      <c r="D1347" s="27">
        <v>3</v>
      </c>
      <c r="E1347" s="27">
        <v>90</v>
      </c>
      <c r="F1347" s="23" t="s">
        <v>56</v>
      </c>
      <c r="G1347" s="23" t="s">
        <v>16</v>
      </c>
      <c r="H1347" s="23" t="s">
        <v>29</v>
      </c>
      <c r="I1347" s="23" t="s">
        <v>19</v>
      </c>
      <c r="J1347" s="23" t="s">
        <v>9</v>
      </c>
      <c r="K1347" s="23"/>
      <c r="L1347" s="26">
        <v>1300</v>
      </c>
      <c r="M1347" s="26">
        <v>14.444444444444445</v>
      </c>
      <c r="N1347" s="26">
        <v>433.33333333333331</v>
      </c>
      <c r="O1347" s="28" t="s">
        <v>172</v>
      </c>
      <c r="P1347" s="25" t="s">
        <v>480</v>
      </c>
    </row>
    <row r="1348" spans="1:16" x14ac:dyDescent="0.25">
      <c r="A1348" s="22" t="s">
        <v>860</v>
      </c>
      <c r="B1348" s="23" t="s">
        <v>103</v>
      </c>
      <c r="C1348" s="26">
        <v>1300</v>
      </c>
      <c r="D1348" s="27">
        <v>2</v>
      </c>
      <c r="E1348" s="27">
        <v>55</v>
      </c>
      <c r="F1348" s="23" t="s">
        <v>56</v>
      </c>
      <c r="G1348" s="23" t="s">
        <v>16</v>
      </c>
      <c r="H1348" s="23" t="s">
        <v>29</v>
      </c>
      <c r="I1348" s="23" t="s">
        <v>19</v>
      </c>
      <c r="J1348" s="23" t="s">
        <v>20</v>
      </c>
      <c r="K1348" s="23"/>
      <c r="L1348" s="26">
        <v>1300</v>
      </c>
      <c r="M1348" s="26">
        <v>23.636363636363637</v>
      </c>
      <c r="N1348" s="26">
        <v>650</v>
      </c>
      <c r="O1348" s="28" t="s">
        <v>172</v>
      </c>
      <c r="P1348" s="25" t="s">
        <v>160</v>
      </c>
    </row>
    <row r="1349" spans="1:16" x14ac:dyDescent="0.25">
      <c r="A1349" s="22" t="s">
        <v>865</v>
      </c>
      <c r="B1349" s="23" t="s">
        <v>103</v>
      </c>
      <c r="C1349" s="26">
        <v>1300</v>
      </c>
      <c r="D1349" s="27">
        <v>1</v>
      </c>
      <c r="E1349" s="27">
        <v>50</v>
      </c>
      <c r="F1349" s="23" t="s">
        <v>56</v>
      </c>
      <c r="G1349" s="23" t="s">
        <v>16</v>
      </c>
      <c r="H1349" s="23" t="s">
        <v>29</v>
      </c>
      <c r="I1349" s="23" t="s">
        <v>19</v>
      </c>
      <c r="J1349" s="23" t="s">
        <v>20</v>
      </c>
      <c r="K1349" s="23"/>
      <c r="L1349" s="26">
        <v>1300</v>
      </c>
      <c r="M1349" s="26">
        <v>26</v>
      </c>
      <c r="N1349" s="26">
        <v>1300</v>
      </c>
      <c r="O1349" s="28" t="s">
        <v>172</v>
      </c>
      <c r="P1349" s="25" t="s">
        <v>160</v>
      </c>
    </row>
    <row r="1350" spans="1:16" x14ac:dyDescent="0.25">
      <c r="A1350" s="22" t="s">
        <v>7927</v>
      </c>
      <c r="B1350" s="23" t="s">
        <v>4571</v>
      </c>
      <c r="C1350" s="26">
        <v>1300</v>
      </c>
      <c r="D1350" s="27">
        <v>1</v>
      </c>
      <c r="E1350" s="27">
        <v>60</v>
      </c>
      <c r="F1350" s="23" t="s">
        <v>56</v>
      </c>
      <c r="G1350" s="23" t="s">
        <v>16</v>
      </c>
      <c r="H1350" s="23" t="s">
        <v>29</v>
      </c>
      <c r="I1350" s="23" t="s">
        <v>19</v>
      </c>
      <c r="J1350" s="23" t="s">
        <v>20</v>
      </c>
      <c r="K1350" s="23"/>
      <c r="L1350" s="26">
        <v>1300</v>
      </c>
      <c r="M1350" s="26">
        <v>21.666666666666668</v>
      </c>
      <c r="N1350" s="26">
        <v>1300</v>
      </c>
      <c r="O1350" s="28" t="s">
        <v>172</v>
      </c>
      <c r="P1350" s="25" t="s">
        <v>4582</v>
      </c>
    </row>
    <row r="1351" spans="1:16" x14ac:dyDescent="0.25">
      <c r="A1351" s="22" t="s">
        <v>7898</v>
      </c>
      <c r="B1351" s="23" t="s">
        <v>4571</v>
      </c>
      <c r="C1351" s="26">
        <v>1300</v>
      </c>
      <c r="D1351" s="27">
        <v>3</v>
      </c>
      <c r="E1351" s="27">
        <v>107</v>
      </c>
      <c r="F1351" s="23" t="s">
        <v>43</v>
      </c>
      <c r="G1351" s="23" t="s">
        <v>16</v>
      </c>
      <c r="H1351" s="23" t="s">
        <v>29</v>
      </c>
      <c r="I1351" s="23" t="s">
        <v>19</v>
      </c>
      <c r="J1351" s="23" t="s">
        <v>20</v>
      </c>
      <c r="K1351" s="23"/>
      <c r="L1351" s="26">
        <v>1300</v>
      </c>
      <c r="M1351" s="26">
        <v>12.149532710280374</v>
      </c>
      <c r="N1351" s="26">
        <v>433.33333333333331</v>
      </c>
      <c r="O1351" s="28" t="s">
        <v>172</v>
      </c>
      <c r="P1351" s="25" t="s">
        <v>160</v>
      </c>
    </row>
    <row r="1352" spans="1:16" x14ac:dyDescent="0.25">
      <c r="A1352" s="22" t="s">
        <v>296</v>
      </c>
      <c r="B1352" s="23" t="s">
        <v>104</v>
      </c>
      <c r="C1352" s="26">
        <v>1300</v>
      </c>
      <c r="D1352" s="27">
        <v>3</v>
      </c>
      <c r="E1352" s="23">
        <v>100</v>
      </c>
      <c r="F1352" s="23" t="s">
        <v>87</v>
      </c>
      <c r="G1352" s="23" t="s">
        <v>16</v>
      </c>
      <c r="H1352" s="23" t="s">
        <v>29</v>
      </c>
      <c r="I1352" s="23" t="s">
        <v>19</v>
      </c>
      <c r="J1352" s="23" t="s">
        <v>9</v>
      </c>
      <c r="K1352" s="23"/>
      <c r="L1352" s="37">
        <v>1300</v>
      </c>
      <c r="M1352" s="37">
        <v>13</v>
      </c>
      <c r="N1352" s="37">
        <v>433.33333333333331</v>
      </c>
      <c r="O1352" s="24" t="s">
        <v>183</v>
      </c>
      <c r="P1352" s="23" t="s">
        <v>160</v>
      </c>
    </row>
    <row r="1353" spans="1:16" x14ac:dyDescent="0.25">
      <c r="A1353" s="22" t="s">
        <v>297</v>
      </c>
      <c r="B1353" s="23" t="s">
        <v>104</v>
      </c>
      <c r="C1353" s="26">
        <v>1300</v>
      </c>
      <c r="D1353" s="27">
        <v>2</v>
      </c>
      <c r="E1353" s="23">
        <v>85</v>
      </c>
      <c r="F1353" s="23" t="s">
        <v>87</v>
      </c>
      <c r="G1353" s="23" t="s">
        <v>16</v>
      </c>
      <c r="H1353" s="23" t="s">
        <v>29</v>
      </c>
      <c r="I1353" s="23" t="s">
        <v>19</v>
      </c>
      <c r="J1353" s="23" t="s">
        <v>9</v>
      </c>
      <c r="K1353" s="23"/>
      <c r="L1353" s="37">
        <v>1300</v>
      </c>
      <c r="M1353" s="37">
        <v>15.294117647058824</v>
      </c>
      <c r="N1353" s="37">
        <v>650</v>
      </c>
      <c r="O1353" s="24" t="s">
        <v>183</v>
      </c>
      <c r="P1353" s="23" t="s">
        <v>160</v>
      </c>
    </row>
    <row r="1354" spans="1:16" x14ac:dyDescent="0.25">
      <c r="A1354" s="22" t="s">
        <v>1228</v>
      </c>
      <c r="B1354" s="23" t="s">
        <v>103</v>
      </c>
      <c r="C1354" s="26">
        <v>1300</v>
      </c>
      <c r="D1354" s="27">
        <v>3</v>
      </c>
      <c r="E1354" s="27">
        <v>129</v>
      </c>
      <c r="F1354" s="23" t="s">
        <v>87</v>
      </c>
      <c r="G1354" s="23" t="s">
        <v>16</v>
      </c>
      <c r="H1354" s="23" t="s">
        <v>29</v>
      </c>
      <c r="I1354" s="23" t="s">
        <v>19</v>
      </c>
      <c r="J1354" s="23" t="s">
        <v>9</v>
      </c>
      <c r="K1354" s="23"/>
      <c r="L1354" s="26">
        <v>1300</v>
      </c>
      <c r="M1354" s="26">
        <v>10.077519379844961</v>
      </c>
      <c r="N1354" s="26">
        <v>433.33333333333331</v>
      </c>
      <c r="O1354" s="28" t="s">
        <v>172</v>
      </c>
      <c r="P1354" s="25" t="s">
        <v>480</v>
      </c>
    </row>
    <row r="1355" spans="1:16" x14ac:dyDescent="0.25">
      <c r="A1355" s="22" t="s">
        <v>7067</v>
      </c>
      <c r="B1355" s="23" t="s">
        <v>4571</v>
      </c>
      <c r="C1355" s="26">
        <v>1300</v>
      </c>
      <c r="D1355" s="27">
        <v>3</v>
      </c>
      <c r="E1355" s="27">
        <v>115</v>
      </c>
      <c r="F1355" s="23" t="s">
        <v>87</v>
      </c>
      <c r="G1355" s="23" t="s">
        <v>16</v>
      </c>
      <c r="H1355" s="23" t="s">
        <v>29</v>
      </c>
      <c r="I1355" s="23" t="s">
        <v>19</v>
      </c>
      <c r="J1355" s="23" t="s">
        <v>88</v>
      </c>
      <c r="K1355" s="23">
        <v>100</v>
      </c>
      <c r="L1355" s="26">
        <v>1400</v>
      </c>
      <c r="M1355" s="26">
        <v>12.173913043478262</v>
      </c>
      <c r="N1355" s="26">
        <v>466.66666666666669</v>
      </c>
      <c r="O1355" s="28" t="s">
        <v>172</v>
      </c>
      <c r="P1355" s="25" t="s">
        <v>160</v>
      </c>
    </row>
    <row r="1356" spans="1:16" x14ac:dyDescent="0.25">
      <c r="A1356" s="22" t="s">
        <v>7890</v>
      </c>
      <c r="B1356" s="23" t="s">
        <v>4571</v>
      </c>
      <c r="C1356" s="26">
        <v>1300</v>
      </c>
      <c r="D1356" s="27">
        <v>2</v>
      </c>
      <c r="E1356" s="27">
        <v>70</v>
      </c>
      <c r="F1356" s="23" t="s">
        <v>87</v>
      </c>
      <c r="G1356" s="23" t="s">
        <v>16</v>
      </c>
      <c r="H1356" s="23" t="s">
        <v>29</v>
      </c>
      <c r="I1356" s="23" t="s">
        <v>30</v>
      </c>
      <c r="J1356" s="23" t="s">
        <v>20</v>
      </c>
      <c r="K1356" s="23"/>
      <c r="L1356" s="26">
        <v>1300</v>
      </c>
      <c r="M1356" s="26">
        <v>18.571428571428573</v>
      </c>
      <c r="N1356" s="26">
        <v>650</v>
      </c>
      <c r="O1356" s="28" t="s">
        <v>172</v>
      </c>
      <c r="P1356" s="25" t="s">
        <v>160</v>
      </c>
    </row>
    <row r="1357" spans="1:16" x14ac:dyDescent="0.25">
      <c r="A1357" s="22" t="s">
        <v>313</v>
      </c>
      <c r="B1357" s="23" t="s">
        <v>104</v>
      </c>
      <c r="C1357" s="26">
        <v>1300</v>
      </c>
      <c r="D1357" s="27">
        <v>2</v>
      </c>
      <c r="E1357" s="23">
        <v>108</v>
      </c>
      <c r="F1357" s="23" t="s">
        <v>52</v>
      </c>
      <c r="G1357" s="23" t="s">
        <v>16</v>
      </c>
      <c r="H1357" s="23" t="s">
        <v>29</v>
      </c>
      <c r="I1357" s="23" t="s">
        <v>19</v>
      </c>
      <c r="J1357" s="23" t="s">
        <v>9</v>
      </c>
      <c r="K1357" s="23"/>
      <c r="L1357" s="37">
        <v>1300</v>
      </c>
      <c r="M1357" s="37">
        <v>12.037037037037036</v>
      </c>
      <c r="N1357" s="37">
        <v>650</v>
      </c>
      <c r="O1357" s="24" t="s">
        <v>183</v>
      </c>
      <c r="P1357" s="23" t="s">
        <v>160</v>
      </c>
    </row>
    <row r="1358" spans="1:16" x14ac:dyDescent="0.25">
      <c r="A1358" s="22" t="s">
        <v>7380</v>
      </c>
      <c r="B1358" s="23" t="s">
        <v>4571</v>
      </c>
      <c r="C1358" s="26">
        <v>1300</v>
      </c>
      <c r="D1358" s="27">
        <v>3</v>
      </c>
      <c r="E1358" s="27">
        <v>113</v>
      </c>
      <c r="F1358" s="23" t="s">
        <v>52</v>
      </c>
      <c r="G1358" s="23" t="s">
        <v>16</v>
      </c>
      <c r="H1358" s="23" t="s">
        <v>29</v>
      </c>
      <c r="I1358" s="23" t="s">
        <v>19</v>
      </c>
      <c r="J1358" s="23" t="s">
        <v>9</v>
      </c>
      <c r="K1358" s="23"/>
      <c r="L1358" s="26">
        <v>1300</v>
      </c>
      <c r="M1358" s="26">
        <v>11.504424778761061</v>
      </c>
      <c r="N1358" s="26">
        <v>433.33333333333331</v>
      </c>
      <c r="O1358" s="28" t="s">
        <v>172</v>
      </c>
      <c r="P1358" s="25" t="s">
        <v>160</v>
      </c>
    </row>
    <row r="1359" spans="1:16" x14ac:dyDescent="0.25">
      <c r="A1359" s="22" t="s">
        <v>7387</v>
      </c>
      <c r="B1359" s="23" t="s">
        <v>4571</v>
      </c>
      <c r="C1359" s="26">
        <v>1300</v>
      </c>
      <c r="D1359" s="27">
        <v>2</v>
      </c>
      <c r="E1359" s="27">
        <v>65</v>
      </c>
      <c r="F1359" s="23" t="s">
        <v>52</v>
      </c>
      <c r="G1359" s="23" t="s">
        <v>16</v>
      </c>
      <c r="H1359" s="23" t="s">
        <v>29</v>
      </c>
      <c r="I1359" s="23" t="s">
        <v>19</v>
      </c>
      <c r="J1359" s="23" t="s">
        <v>9</v>
      </c>
      <c r="K1359" s="23"/>
      <c r="L1359" s="26">
        <v>1300</v>
      </c>
      <c r="M1359" s="26">
        <v>20</v>
      </c>
      <c r="N1359" s="26">
        <v>650</v>
      </c>
      <c r="O1359" s="28" t="s">
        <v>172</v>
      </c>
      <c r="P1359" s="25" t="s">
        <v>4582</v>
      </c>
    </row>
    <row r="1360" spans="1:16" x14ac:dyDescent="0.25">
      <c r="A1360" s="22" t="s">
        <v>329</v>
      </c>
      <c r="B1360" s="23" t="s">
        <v>104</v>
      </c>
      <c r="C1360" s="26">
        <v>1300</v>
      </c>
      <c r="D1360" s="27">
        <v>4</v>
      </c>
      <c r="E1360" s="23">
        <v>120</v>
      </c>
      <c r="F1360" s="23" t="s">
        <v>37</v>
      </c>
      <c r="G1360" s="23" t="s">
        <v>16</v>
      </c>
      <c r="H1360" s="23" t="s">
        <v>29</v>
      </c>
      <c r="I1360" s="23" t="s">
        <v>19</v>
      </c>
      <c r="J1360" s="23" t="s">
        <v>251</v>
      </c>
      <c r="K1360" s="23"/>
      <c r="L1360" s="37">
        <v>1300</v>
      </c>
      <c r="M1360" s="37">
        <v>10.833333333333334</v>
      </c>
      <c r="N1360" s="37">
        <v>325</v>
      </c>
      <c r="O1360" s="24" t="s">
        <v>183</v>
      </c>
      <c r="P1360" s="23" t="s">
        <v>160</v>
      </c>
    </row>
    <row r="1361" spans="1:16" x14ac:dyDescent="0.25">
      <c r="A1361" s="22" t="s">
        <v>331</v>
      </c>
      <c r="B1361" s="23" t="s">
        <v>104</v>
      </c>
      <c r="C1361" s="26">
        <v>1300</v>
      </c>
      <c r="D1361" s="27">
        <v>2</v>
      </c>
      <c r="E1361" s="23">
        <v>70</v>
      </c>
      <c r="F1361" s="23" t="s">
        <v>37</v>
      </c>
      <c r="G1361" s="23" t="s">
        <v>16</v>
      </c>
      <c r="H1361" s="23" t="s">
        <v>29</v>
      </c>
      <c r="I1361" s="23" t="s">
        <v>19</v>
      </c>
      <c r="J1361" s="23" t="s">
        <v>251</v>
      </c>
      <c r="K1361" s="23"/>
      <c r="L1361" s="37">
        <v>1300</v>
      </c>
      <c r="M1361" s="37">
        <v>18.571428571428573</v>
      </c>
      <c r="N1361" s="37">
        <v>650</v>
      </c>
      <c r="O1361" s="24" t="s">
        <v>183</v>
      </c>
      <c r="P1361" s="23" t="s">
        <v>160</v>
      </c>
    </row>
    <row r="1362" spans="1:16" x14ac:dyDescent="0.25">
      <c r="A1362" s="22" t="s">
        <v>786</v>
      </c>
      <c r="B1362" s="23" t="s">
        <v>103</v>
      </c>
      <c r="C1362" s="26">
        <v>1300</v>
      </c>
      <c r="D1362" s="27">
        <v>3</v>
      </c>
      <c r="E1362" s="27">
        <v>84</v>
      </c>
      <c r="F1362" s="23" t="s">
        <v>37</v>
      </c>
      <c r="G1362" s="23" t="s">
        <v>16</v>
      </c>
      <c r="H1362" s="23" t="s">
        <v>29</v>
      </c>
      <c r="I1362" s="23" t="s">
        <v>19</v>
      </c>
      <c r="J1362" s="23" t="s">
        <v>20</v>
      </c>
      <c r="K1362" s="23"/>
      <c r="L1362" s="26">
        <v>1300</v>
      </c>
      <c r="M1362" s="26">
        <v>15.476190476190476</v>
      </c>
      <c r="N1362" s="26">
        <v>433.33333333333331</v>
      </c>
      <c r="O1362" s="28" t="s">
        <v>172</v>
      </c>
      <c r="P1362" s="25" t="s">
        <v>160</v>
      </c>
    </row>
    <row r="1363" spans="1:16" x14ac:dyDescent="0.25">
      <c r="A1363" s="22" t="s">
        <v>7832</v>
      </c>
      <c r="B1363" s="23" t="s">
        <v>4571</v>
      </c>
      <c r="C1363" s="26">
        <v>1300</v>
      </c>
      <c r="D1363" s="27">
        <v>3</v>
      </c>
      <c r="E1363" s="27">
        <v>84</v>
      </c>
      <c r="F1363" s="23" t="s">
        <v>37</v>
      </c>
      <c r="G1363" s="23" t="s">
        <v>16</v>
      </c>
      <c r="H1363" s="23" t="s">
        <v>29</v>
      </c>
      <c r="I1363" s="23" t="s">
        <v>19</v>
      </c>
      <c r="J1363" s="23" t="s">
        <v>20</v>
      </c>
      <c r="K1363" s="23"/>
      <c r="L1363" s="26">
        <v>1300</v>
      </c>
      <c r="M1363" s="26">
        <v>15.476190476190476</v>
      </c>
      <c r="N1363" s="26">
        <v>433.33333333333331</v>
      </c>
      <c r="O1363" s="28" t="s">
        <v>172</v>
      </c>
      <c r="P1363" s="25" t="s">
        <v>160</v>
      </c>
    </row>
    <row r="1364" spans="1:16" x14ac:dyDescent="0.25">
      <c r="A1364" s="22" t="s">
        <v>7839</v>
      </c>
      <c r="B1364" s="23" t="s">
        <v>4571</v>
      </c>
      <c r="C1364" s="26">
        <v>1300</v>
      </c>
      <c r="D1364" s="27">
        <v>1</v>
      </c>
      <c r="E1364" s="27">
        <v>80</v>
      </c>
      <c r="F1364" s="23" t="s">
        <v>37</v>
      </c>
      <c r="G1364" s="23" t="s">
        <v>16</v>
      </c>
      <c r="H1364" s="23" t="s">
        <v>29</v>
      </c>
      <c r="I1364" s="23" t="s">
        <v>30</v>
      </c>
      <c r="J1364" s="23" t="s">
        <v>20</v>
      </c>
      <c r="K1364" s="23"/>
      <c r="L1364" s="26">
        <v>1300</v>
      </c>
      <c r="M1364" s="26">
        <v>16.25</v>
      </c>
      <c r="N1364" s="26">
        <v>1300</v>
      </c>
      <c r="O1364" s="28" t="s">
        <v>172</v>
      </c>
      <c r="P1364" s="25" t="s">
        <v>160</v>
      </c>
    </row>
    <row r="1365" spans="1:16" x14ac:dyDescent="0.25">
      <c r="A1365" s="22" t="s">
        <v>7852</v>
      </c>
      <c r="B1365" s="23" t="s">
        <v>4571</v>
      </c>
      <c r="C1365" s="26">
        <v>1300</v>
      </c>
      <c r="D1365" s="27">
        <v>1</v>
      </c>
      <c r="E1365" s="27">
        <v>50</v>
      </c>
      <c r="F1365" s="23" t="s">
        <v>37</v>
      </c>
      <c r="G1365" s="23" t="s">
        <v>16</v>
      </c>
      <c r="H1365" s="23" t="s">
        <v>29</v>
      </c>
      <c r="I1365" s="23" t="s">
        <v>19</v>
      </c>
      <c r="J1365" s="23" t="s">
        <v>20</v>
      </c>
      <c r="K1365" s="23"/>
      <c r="L1365" s="26">
        <v>1300</v>
      </c>
      <c r="M1365" s="26">
        <v>26</v>
      </c>
      <c r="N1365" s="26">
        <v>1300</v>
      </c>
      <c r="O1365" s="28" t="s">
        <v>172</v>
      </c>
      <c r="P1365" s="25" t="s">
        <v>160</v>
      </c>
    </row>
    <row r="1366" spans="1:16" x14ac:dyDescent="0.25">
      <c r="A1366" s="22" t="s">
        <v>458</v>
      </c>
      <c r="B1366" s="23" t="s">
        <v>104</v>
      </c>
      <c r="C1366" s="26">
        <v>1300</v>
      </c>
      <c r="D1366" s="27">
        <v>3</v>
      </c>
      <c r="E1366" s="23">
        <v>89</v>
      </c>
      <c r="F1366" s="23" t="s">
        <v>41</v>
      </c>
      <c r="G1366" s="23" t="s">
        <v>16</v>
      </c>
      <c r="H1366" s="23" t="s">
        <v>29</v>
      </c>
      <c r="I1366" s="23" t="s">
        <v>30</v>
      </c>
      <c r="J1366" s="23" t="s">
        <v>9</v>
      </c>
      <c r="K1366" s="23"/>
      <c r="L1366" s="37">
        <v>1300</v>
      </c>
      <c r="M1366" s="37">
        <v>14.606741573033707</v>
      </c>
      <c r="N1366" s="37">
        <v>433.33333333333331</v>
      </c>
      <c r="O1366" s="24" t="s">
        <v>183</v>
      </c>
      <c r="P1366" s="23" t="s">
        <v>203</v>
      </c>
    </row>
    <row r="1367" spans="1:16" x14ac:dyDescent="0.25">
      <c r="A1367" s="22" t="s">
        <v>1165</v>
      </c>
      <c r="B1367" s="23" t="s">
        <v>103</v>
      </c>
      <c r="C1367" s="26">
        <v>1300</v>
      </c>
      <c r="D1367" s="27">
        <v>3</v>
      </c>
      <c r="E1367" s="27">
        <v>84</v>
      </c>
      <c r="F1367" s="23" t="s">
        <v>41</v>
      </c>
      <c r="G1367" s="23" t="s">
        <v>16</v>
      </c>
      <c r="H1367" s="23" t="s">
        <v>29</v>
      </c>
      <c r="I1367" s="23" t="s">
        <v>19</v>
      </c>
      <c r="J1367" s="23" t="s">
        <v>9</v>
      </c>
      <c r="K1367" s="23"/>
      <c r="L1367" s="26">
        <v>1300</v>
      </c>
      <c r="M1367" s="26">
        <v>15.476190476190476</v>
      </c>
      <c r="N1367" s="26">
        <v>433.33333333333331</v>
      </c>
      <c r="O1367" s="28" t="s">
        <v>172</v>
      </c>
      <c r="P1367" s="25" t="s">
        <v>160</v>
      </c>
    </row>
    <row r="1368" spans="1:16" x14ac:dyDescent="0.25">
      <c r="A1368" s="22" t="s">
        <v>1168</v>
      </c>
      <c r="B1368" s="23" t="s">
        <v>103</v>
      </c>
      <c r="C1368" s="26">
        <v>1300</v>
      </c>
      <c r="D1368" s="27">
        <v>2</v>
      </c>
      <c r="E1368" s="27">
        <v>80</v>
      </c>
      <c r="F1368" s="23" t="s">
        <v>41</v>
      </c>
      <c r="G1368" s="23" t="s">
        <v>16</v>
      </c>
      <c r="H1368" s="23" t="s">
        <v>29</v>
      </c>
      <c r="I1368" s="23" t="s">
        <v>19</v>
      </c>
      <c r="J1368" s="23" t="s">
        <v>9</v>
      </c>
      <c r="K1368" s="23"/>
      <c r="L1368" s="26">
        <v>1300</v>
      </c>
      <c r="M1368" s="26">
        <v>16.25</v>
      </c>
      <c r="N1368" s="26">
        <v>650</v>
      </c>
      <c r="O1368" s="28" t="s">
        <v>172</v>
      </c>
      <c r="P1368" s="25" t="s">
        <v>160</v>
      </c>
    </row>
    <row r="1369" spans="1:16" x14ac:dyDescent="0.25">
      <c r="A1369" s="22" t="s">
        <v>349</v>
      </c>
      <c r="B1369" s="23" t="s">
        <v>104</v>
      </c>
      <c r="C1369" s="26">
        <v>1300</v>
      </c>
      <c r="D1369" s="27">
        <v>2</v>
      </c>
      <c r="E1369" s="23">
        <v>80</v>
      </c>
      <c r="F1369" s="23" t="s">
        <v>41</v>
      </c>
      <c r="G1369" s="23" t="s">
        <v>16</v>
      </c>
      <c r="H1369" s="23" t="s">
        <v>29</v>
      </c>
      <c r="I1369" s="23" t="s">
        <v>19</v>
      </c>
      <c r="J1369" s="23" t="s">
        <v>251</v>
      </c>
      <c r="K1369" s="23"/>
      <c r="L1369" s="37">
        <v>1300</v>
      </c>
      <c r="M1369" s="37">
        <v>16.25</v>
      </c>
      <c r="N1369" s="37">
        <v>650</v>
      </c>
      <c r="O1369" s="24" t="s">
        <v>183</v>
      </c>
      <c r="P1369" s="23" t="s">
        <v>160</v>
      </c>
    </row>
    <row r="1370" spans="1:16" x14ac:dyDescent="0.25">
      <c r="A1370" s="22" t="s">
        <v>709</v>
      </c>
      <c r="B1370" s="23" t="s">
        <v>103</v>
      </c>
      <c r="C1370" s="26">
        <v>1300</v>
      </c>
      <c r="D1370" s="27">
        <v>1</v>
      </c>
      <c r="E1370" s="27">
        <v>44</v>
      </c>
      <c r="F1370" s="23" t="s">
        <v>41</v>
      </c>
      <c r="G1370" s="23" t="s">
        <v>16</v>
      </c>
      <c r="H1370" s="23" t="s">
        <v>29</v>
      </c>
      <c r="I1370" s="23" t="s">
        <v>19</v>
      </c>
      <c r="J1370" s="23" t="s">
        <v>20</v>
      </c>
      <c r="K1370" s="23"/>
      <c r="L1370" s="26">
        <v>1300</v>
      </c>
      <c r="M1370" s="26">
        <v>29.545454545454547</v>
      </c>
      <c r="N1370" s="26">
        <v>1300</v>
      </c>
      <c r="O1370" s="28" t="s">
        <v>172</v>
      </c>
      <c r="P1370" s="25" t="s">
        <v>474</v>
      </c>
    </row>
    <row r="1371" spans="1:16" x14ac:dyDescent="0.25">
      <c r="A1371" s="22" t="s">
        <v>7322</v>
      </c>
      <c r="B1371" s="23" t="s">
        <v>4571</v>
      </c>
      <c r="C1371" s="26">
        <v>1300</v>
      </c>
      <c r="D1371" s="27">
        <v>3</v>
      </c>
      <c r="E1371" s="27">
        <v>110</v>
      </c>
      <c r="F1371" s="23" t="s">
        <v>41</v>
      </c>
      <c r="G1371" s="23" t="s">
        <v>16</v>
      </c>
      <c r="H1371" s="23" t="s">
        <v>29</v>
      </c>
      <c r="I1371" s="23" t="s">
        <v>19</v>
      </c>
      <c r="J1371" s="23" t="s">
        <v>9</v>
      </c>
      <c r="K1371" s="23"/>
      <c r="L1371" s="26">
        <v>1300</v>
      </c>
      <c r="M1371" s="26">
        <v>11.818181818181818</v>
      </c>
      <c r="N1371" s="26">
        <v>433.33333333333331</v>
      </c>
      <c r="O1371" s="28" t="s">
        <v>172</v>
      </c>
      <c r="P1371" s="25" t="s">
        <v>4582</v>
      </c>
    </row>
    <row r="1372" spans="1:16" x14ac:dyDescent="0.25">
      <c r="A1372" s="22" t="s">
        <v>7343</v>
      </c>
      <c r="B1372" s="23" t="s">
        <v>4571</v>
      </c>
      <c r="C1372" s="26">
        <v>1300</v>
      </c>
      <c r="D1372" s="27">
        <v>1</v>
      </c>
      <c r="E1372" s="27">
        <v>65</v>
      </c>
      <c r="F1372" s="23" t="s">
        <v>41</v>
      </c>
      <c r="G1372" s="23" t="s">
        <v>16</v>
      </c>
      <c r="H1372" s="23" t="s">
        <v>29</v>
      </c>
      <c r="I1372" s="23" t="s">
        <v>19</v>
      </c>
      <c r="J1372" s="23" t="s">
        <v>9</v>
      </c>
      <c r="K1372" s="23"/>
      <c r="L1372" s="26">
        <v>1300</v>
      </c>
      <c r="M1372" s="26">
        <v>20</v>
      </c>
      <c r="N1372" s="26">
        <v>1300</v>
      </c>
      <c r="O1372" s="28" t="s">
        <v>172</v>
      </c>
      <c r="P1372" s="25" t="s">
        <v>160</v>
      </c>
    </row>
    <row r="1373" spans="1:16" x14ac:dyDescent="0.25">
      <c r="A1373" s="22" t="s">
        <v>7801</v>
      </c>
      <c r="B1373" s="23" t="s">
        <v>4571</v>
      </c>
      <c r="C1373" s="26">
        <v>1300</v>
      </c>
      <c r="D1373" s="27">
        <v>2</v>
      </c>
      <c r="E1373" s="27">
        <v>73</v>
      </c>
      <c r="F1373" s="23" t="s">
        <v>41</v>
      </c>
      <c r="G1373" s="23" t="s">
        <v>16</v>
      </c>
      <c r="H1373" s="23" t="s">
        <v>29</v>
      </c>
      <c r="I1373" s="23" t="s">
        <v>19</v>
      </c>
      <c r="J1373" s="23" t="s">
        <v>20</v>
      </c>
      <c r="K1373" s="23"/>
      <c r="L1373" s="26">
        <v>1300</v>
      </c>
      <c r="M1373" s="26">
        <v>17.80821917808219</v>
      </c>
      <c r="N1373" s="26">
        <v>650</v>
      </c>
      <c r="O1373" s="28" t="s">
        <v>172</v>
      </c>
      <c r="P1373" s="25" t="s">
        <v>160</v>
      </c>
    </row>
    <row r="1374" spans="1:16" x14ac:dyDescent="0.25">
      <c r="A1374" s="22" t="s">
        <v>1084</v>
      </c>
      <c r="B1374" s="23" t="s">
        <v>103</v>
      </c>
      <c r="C1374" s="26">
        <v>1300</v>
      </c>
      <c r="D1374" s="27">
        <v>2</v>
      </c>
      <c r="E1374" s="27">
        <v>110</v>
      </c>
      <c r="F1374" s="23" t="s">
        <v>17</v>
      </c>
      <c r="G1374" s="23" t="s">
        <v>16</v>
      </c>
      <c r="H1374" s="23" t="s">
        <v>29</v>
      </c>
      <c r="I1374" s="23" t="s">
        <v>19</v>
      </c>
      <c r="J1374" s="23" t="s">
        <v>9</v>
      </c>
      <c r="K1374" s="23"/>
      <c r="L1374" s="26">
        <v>1300</v>
      </c>
      <c r="M1374" s="26">
        <v>11.818181818181818</v>
      </c>
      <c r="N1374" s="26">
        <v>650</v>
      </c>
      <c r="O1374" s="28" t="s">
        <v>172</v>
      </c>
      <c r="P1374" s="25" t="s">
        <v>474</v>
      </c>
    </row>
    <row r="1375" spans="1:16" x14ac:dyDescent="0.25">
      <c r="A1375" s="22" t="s">
        <v>1111</v>
      </c>
      <c r="B1375" s="23" t="s">
        <v>103</v>
      </c>
      <c r="C1375" s="26">
        <v>1300</v>
      </c>
      <c r="D1375" s="27">
        <v>2</v>
      </c>
      <c r="E1375" s="27">
        <v>80</v>
      </c>
      <c r="F1375" s="23" t="s">
        <v>17</v>
      </c>
      <c r="G1375" s="23" t="s">
        <v>16</v>
      </c>
      <c r="H1375" s="23" t="s">
        <v>29</v>
      </c>
      <c r="I1375" s="23" t="s">
        <v>19</v>
      </c>
      <c r="J1375" s="23" t="s">
        <v>9</v>
      </c>
      <c r="K1375" s="23"/>
      <c r="L1375" s="26">
        <v>1300</v>
      </c>
      <c r="M1375" s="26">
        <v>16.25</v>
      </c>
      <c r="N1375" s="26">
        <v>650</v>
      </c>
      <c r="O1375" s="28" t="s">
        <v>172</v>
      </c>
      <c r="P1375" s="25" t="s">
        <v>475</v>
      </c>
    </row>
    <row r="1376" spans="1:16" x14ac:dyDescent="0.25">
      <c r="A1376" s="22" t="s">
        <v>1128</v>
      </c>
      <c r="B1376" s="23" t="s">
        <v>103</v>
      </c>
      <c r="C1376" s="26">
        <v>1300</v>
      </c>
      <c r="D1376" s="27">
        <v>2</v>
      </c>
      <c r="E1376" s="27">
        <v>54</v>
      </c>
      <c r="F1376" s="23" t="s">
        <v>17</v>
      </c>
      <c r="G1376" s="23" t="s">
        <v>16</v>
      </c>
      <c r="H1376" s="23" t="s">
        <v>29</v>
      </c>
      <c r="I1376" s="23" t="s">
        <v>19</v>
      </c>
      <c r="J1376" s="23" t="s">
        <v>9</v>
      </c>
      <c r="K1376" s="23"/>
      <c r="L1376" s="26">
        <v>1300</v>
      </c>
      <c r="M1376" s="26">
        <v>24.074074074074073</v>
      </c>
      <c r="N1376" s="26">
        <v>650</v>
      </c>
      <c r="O1376" s="28" t="s">
        <v>172</v>
      </c>
      <c r="P1376" s="25" t="s">
        <v>475</v>
      </c>
    </row>
    <row r="1377" spans="1:16" x14ac:dyDescent="0.25">
      <c r="A1377" s="22" t="s">
        <v>1139</v>
      </c>
      <c r="B1377" s="23" t="s">
        <v>103</v>
      </c>
      <c r="C1377" s="26">
        <v>1300</v>
      </c>
      <c r="D1377" s="27">
        <v>1</v>
      </c>
      <c r="E1377" s="27">
        <v>65</v>
      </c>
      <c r="F1377" s="23" t="s">
        <v>17</v>
      </c>
      <c r="G1377" s="23" t="s">
        <v>16</v>
      </c>
      <c r="H1377" s="23" t="s">
        <v>29</v>
      </c>
      <c r="I1377" s="23" t="s">
        <v>19</v>
      </c>
      <c r="J1377" s="23" t="s">
        <v>9</v>
      </c>
      <c r="K1377" s="23"/>
      <c r="L1377" s="26">
        <v>1300</v>
      </c>
      <c r="M1377" s="26">
        <v>20</v>
      </c>
      <c r="N1377" s="26">
        <v>1300</v>
      </c>
      <c r="O1377" s="28" t="s">
        <v>172</v>
      </c>
      <c r="P1377" s="25" t="s">
        <v>474</v>
      </c>
    </row>
    <row r="1378" spans="1:16" x14ac:dyDescent="0.25">
      <c r="A1378" s="22" t="s">
        <v>1140</v>
      </c>
      <c r="B1378" s="23" t="s">
        <v>103</v>
      </c>
      <c r="C1378" s="26">
        <v>1300</v>
      </c>
      <c r="D1378" s="27">
        <v>2</v>
      </c>
      <c r="E1378" s="27">
        <v>96</v>
      </c>
      <c r="F1378" s="23" t="s">
        <v>17</v>
      </c>
      <c r="G1378" s="23" t="s">
        <v>16</v>
      </c>
      <c r="H1378" s="23" t="s">
        <v>29</v>
      </c>
      <c r="I1378" s="23" t="s">
        <v>19</v>
      </c>
      <c r="J1378" s="23" t="s">
        <v>9</v>
      </c>
      <c r="K1378" s="23"/>
      <c r="L1378" s="26">
        <v>1300</v>
      </c>
      <c r="M1378" s="26">
        <v>13.541666666666666</v>
      </c>
      <c r="N1378" s="26">
        <v>650</v>
      </c>
      <c r="O1378" s="28" t="s">
        <v>172</v>
      </c>
      <c r="P1378" s="25" t="s">
        <v>475</v>
      </c>
    </row>
    <row r="1379" spans="1:16" x14ac:dyDescent="0.25">
      <c r="A1379" s="22" t="s">
        <v>392</v>
      </c>
      <c r="B1379" s="23" t="s">
        <v>104</v>
      </c>
      <c r="C1379" s="26">
        <v>1300</v>
      </c>
      <c r="D1379" s="27">
        <v>3</v>
      </c>
      <c r="E1379" s="23">
        <v>120</v>
      </c>
      <c r="F1379" s="23" t="s">
        <v>17</v>
      </c>
      <c r="G1379" s="23" t="s">
        <v>16</v>
      </c>
      <c r="H1379" s="23" t="s">
        <v>29</v>
      </c>
      <c r="I1379" s="23" t="s">
        <v>19</v>
      </c>
      <c r="J1379" s="23" t="s">
        <v>251</v>
      </c>
      <c r="K1379" s="23"/>
      <c r="L1379" s="37">
        <v>1300</v>
      </c>
      <c r="M1379" s="37">
        <v>10.833333333333334</v>
      </c>
      <c r="N1379" s="37">
        <v>433.33333333333331</v>
      </c>
      <c r="O1379" s="24" t="s">
        <v>183</v>
      </c>
      <c r="P1379" s="23" t="s">
        <v>160</v>
      </c>
    </row>
    <row r="1380" spans="1:16" x14ac:dyDescent="0.25">
      <c r="A1380" s="22" t="s">
        <v>597</v>
      </c>
      <c r="B1380" s="23" t="s">
        <v>103</v>
      </c>
      <c r="C1380" s="26">
        <v>1300</v>
      </c>
      <c r="D1380" s="27">
        <v>1</v>
      </c>
      <c r="E1380" s="27">
        <v>65</v>
      </c>
      <c r="F1380" s="23" t="s">
        <v>17</v>
      </c>
      <c r="G1380" s="23" t="s">
        <v>16</v>
      </c>
      <c r="H1380" s="23" t="s">
        <v>29</v>
      </c>
      <c r="I1380" s="23" t="s">
        <v>19</v>
      </c>
      <c r="J1380" s="23" t="s">
        <v>20</v>
      </c>
      <c r="K1380" s="23"/>
      <c r="L1380" s="26">
        <v>1300</v>
      </c>
      <c r="M1380" s="26">
        <v>20</v>
      </c>
      <c r="N1380" s="26">
        <v>1300</v>
      </c>
      <c r="O1380" s="28" t="s">
        <v>172</v>
      </c>
      <c r="P1380" s="25" t="s">
        <v>160</v>
      </c>
    </row>
    <row r="1381" spans="1:16" x14ac:dyDescent="0.25">
      <c r="A1381" s="22" t="s">
        <v>941</v>
      </c>
      <c r="B1381" s="23" t="s">
        <v>103</v>
      </c>
      <c r="C1381" s="26">
        <v>1300</v>
      </c>
      <c r="D1381" s="27">
        <v>1</v>
      </c>
      <c r="E1381" s="27">
        <v>40</v>
      </c>
      <c r="F1381" s="23" t="s">
        <v>17</v>
      </c>
      <c r="G1381" s="23" t="s">
        <v>16</v>
      </c>
      <c r="H1381" s="23" t="s">
        <v>29</v>
      </c>
      <c r="I1381" s="23" t="s">
        <v>30</v>
      </c>
      <c r="J1381" s="23" t="s">
        <v>20</v>
      </c>
      <c r="K1381" s="23"/>
      <c r="L1381" s="26">
        <v>1300</v>
      </c>
      <c r="M1381" s="26">
        <v>32.5</v>
      </c>
      <c r="N1381" s="26">
        <v>1300</v>
      </c>
      <c r="O1381" s="28" t="s">
        <v>172</v>
      </c>
      <c r="P1381" s="25" t="s">
        <v>160</v>
      </c>
    </row>
    <row r="1382" spans="1:16" x14ac:dyDescent="0.25">
      <c r="A1382" s="22" t="s">
        <v>488</v>
      </c>
      <c r="B1382" s="23" t="s">
        <v>103</v>
      </c>
      <c r="C1382" s="26">
        <v>1300</v>
      </c>
      <c r="D1382" s="27">
        <v>2</v>
      </c>
      <c r="E1382" s="27">
        <v>65</v>
      </c>
      <c r="F1382" s="23" t="s">
        <v>17</v>
      </c>
      <c r="G1382" s="23" t="s">
        <v>16</v>
      </c>
      <c r="H1382" s="23" t="s">
        <v>29</v>
      </c>
      <c r="I1382" s="23" t="s">
        <v>19</v>
      </c>
      <c r="J1382" s="23" t="s">
        <v>88</v>
      </c>
      <c r="K1382" s="23">
        <v>95</v>
      </c>
      <c r="L1382" s="26">
        <v>1395</v>
      </c>
      <c r="M1382" s="26">
        <v>21.46153846153846</v>
      </c>
      <c r="N1382" s="26">
        <v>697.5</v>
      </c>
      <c r="O1382" s="28" t="s">
        <v>172</v>
      </c>
      <c r="P1382" s="25" t="s">
        <v>160</v>
      </c>
    </row>
    <row r="1383" spans="1:16" x14ac:dyDescent="0.25">
      <c r="A1383" s="22" t="s">
        <v>7745</v>
      </c>
      <c r="B1383" s="23" t="s">
        <v>4571</v>
      </c>
      <c r="C1383" s="26">
        <v>1300</v>
      </c>
      <c r="D1383" s="27">
        <v>3</v>
      </c>
      <c r="E1383" s="27">
        <v>75</v>
      </c>
      <c r="F1383" s="23" t="s">
        <v>17</v>
      </c>
      <c r="G1383" s="23" t="s">
        <v>16</v>
      </c>
      <c r="H1383" s="23" t="s">
        <v>29</v>
      </c>
      <c r="I1383" s="23" t="s">
        <v>19</v>
      </c>
      <c r="J1383" s="23" t="s">
        <v>20</v>
      </c>
      <c r="K1383" s="23"/>
      <c r="L1383" s="26">
        <v>1300</v>
      </c>
      <c r="M1383" s="26">
        <v>17.333333333333332</v>
      </c>
      <c r="N1383" s="26">
        <v>433.33333333333331</v>
      </c>
      <c r="O1383" s="28" t="s">
        <v>172</v>
      </c>
      <c r="P1383" s="25" t="s">
        <v>160</v>
      </c>
    </row>
    <row r="1384" spans="1:16" x14ac:dyDescent="0.25">
      <c r="A1384" s="22" t="s">
        <v>409</v>
      </c>
      <c r="B1384" s="23" t="s">
        <v>104</v>
      </c>
      <c r="C1384" s="26">
        <v>1300</v>
      </c>
      <c r="D1384" s="27">
        <v>3</v>
      </c>
      <c r="E1384" s="23">
        <v>114</v>
      </c>
      <c r="F1384" s="23" t="s">
        <v>35</v>
      </c>
      <c r="G1384" s="23" t="s">
        <v>16</v>
      </c>
      <c r="H1384" s="23" t="s">
        <v>29</v>
      </c>
      <c r="I1384" s="23" t="s">
        <v>19</v>
      </c>
      <c r="J1384" s="23" t="s">
        <v>9</v>
      </c>
      <c r="K1384" s="23"/>
      <c r="L1384" s="37">
        <v>1300</v>
      </c>
      <c r="M1384" s="37">
        <v>11.403508771929825</v>
      </c>
      <c r="N1384" s="37">
        <v>433.33333333333331</v>
      </c>
      <c r="O1384" s="24" t="s">
        <v>183</v>
      </c>
      <c r="P1384" s="23" t="s">
        <v>203</v>
      </c>
    </row>
    <row r="1385" spans="1:16" x14ac:dyDescent="0.25">
      <c r="A1385" s="22" t="s">
        <v>413</v>
      </c>
      <c r="B1385" s="23" t="s">
        <v>104</v>
      </c>
      <c r="C1385" s="26">
        <v>1300</v>
      </c>
      <c r="D1385" s="27">
        <v>4</v>
      </c>
      <c r="E1385" s="23">
        <v>133</v>
      </c>
      <c r="F1385" s="23" t="s">
        <v>35</v>
      </c>
      <c r="G1385" s="23" t="s">
        <v>16</v>
      </c>
      <c r="H1385" s="23" t="s">
        <v>29</v>
      </c>
      <c r="I1385" s="23" t="s">
        <v>19</v>
      </c>
      <c r="J1385" s="23" t="s">
        <v>9</v>
      </c>
      <c r="K1385" s="23"/>
      <c r="L1385" s="37">
        <v>1300</v>
      </c>
      <c r="M1385" s="37">
        <v>9.7744360902255636</v>
      </c>
      <c r="N1385" s="37">
        <v>325</v>
      </c>
      <c r="O1385" s="24" t="s">
        <v>183</v>
      </c>
      <c r="P1385" s="23" t="s">
        <v>203</v>
      </c>
    </row>
    <row r="1386" spans="1:16" x14ac:dyDescent="0.25">
      <c r="A1386" s="22" t="s">
        <v>1013</v>
      </c>
      <c r="B1386" s="23" t="s">
        <v>103</v>
      </c>
      <c r="C1386" s="26">
        <v>1300</v>
      </c>
      <c r="D1386" s="27">
        <v>1</v>
      </c>
      <c r="E1386" s="27">
        <v>60</v>
      </c>
      <c r="F1386" s="23" t="s">
        <v>35</v>
      </c>
      <c r="G1386" s="23" t="s">
        <v>16</v>
      </c>
      <c r="H1386" s="23" t="s">
        <v>29</v>
      </c>
      <c r="I1386" s="23" t="s">
        <v>19</v>
      </c>
      <c r="J1386" s="23" t="s">
        <v>9</v>
      </c>
      <c r="K1386" s="23"/>
      <c r="L1386" s="26">
        <v>1300</v>
      </c>
      <c r="M1386" s="26">
        <v>21.666666666666668</v>
      </c>
      <c r="N1386" s="26">
        <v>1300</v>
      </c>
      <c r="O1386" s="28" t="s">
        <v>172</v>
      </c>
      <c r="P1386" s="25" t="s">
        <v>160</v>
      </c>
    </row>
    <row r="1387" spans="1:16" x14ac:dyDescent="0.25">
      <c r="A1387" s="22" t="s">
        <v>1015</v>
      </c>
      <c r="B1387" s="23" t="s">
        <v>103</v>
      </c>
      <c r="C1387" s="26">
        <v>1300</v>
      </c>
      <c r="D1387" s="27">
        <v>2</v>
      </c>
      <c r="E1387" s="27">
        <v>70</v>
      </c>
      <c r="F1387" s="23" t="s">
        <v>35</v>
      </c>
      <c r="G1387" s="23" t="s">
        <v>16</v>
      </c>
      <c r="H1387" s="23" t="s">
        <v>29</v>
      </c>
      <c r="I1387" s="23" t="s">
        <v>19</v>
      </c>
      <c r="J1387" s="23" t="s">
        <v>9</v>
      </c>
      <c r="K1387" s="23"/>
      <c r="L1387" s="26">
        <v>1300</v>
      </c>
      <c r="M1387" s="26">
        <v>18.571428571428573</v>
      </c>
      <c r="N1387" s="26">
        <v>650</v>
      </c>
      <c r="O1387" s="28" t="s">
        <v>172</v>
      </c>
      <c r="P1387" s="25" t="s">
        <v>475</v>
      </c>
    </row>
    <row r="1388" spans="1:16" x14ac:dyDescent="0.25">
      <c r="A1388" s="22" t="s">
        <v>1030</v>
      </c>
      <c r="B1388" s="23" t="s">
        <v>103</v>
      </c>
      <c r="C1388" s="26">
        <v>1300</v>
      </c>
      <c r="D1388" s="27">
        <v>4</v>
      </c>
      <c r="E1388" s="27">
        <v>135</v>
      </c>
      <c r="F1388" s="23" t="s">
        <v>35</v>
      </c>
      <c r="G1388" s="23" t="s">
        <v>16</v>
      </c>
      <c r="H1388" s="23" t="s">
        <v>29</v>
      </c>
      <c r="I1388" s="23" t="s">
        <v>19</v>
      </c>
      <c r="J1388" s="23" t="s">
        <v>9</v>
      </c>
      <c r="K1388" s="23"/>
      <c r="L1388" s="26">
        <v>1300</v>
      </c>
      <c r="M1388" s="26">
        <v>9.6296296296296298</v>
      </c>
      <c r="N1388" s="26">
        <v>325</v>
      </c>
      <c r="O1388" s="28" t="s">
        <v>172</v>
      </c>
      <c r="P1388" s="25" t="s">
        <v>474</v>
      </c>
    </row>
    <row r="1389" spans="1:16" x14ac:dyDescent="0.25">
      <c r="A1389" s="22" t="s">
        <v>568</v>
      </c>
      <c r="B1389" s="23" t="s">
        <v>103</v>
      </c>
      <c r="C1389" s="26">
        <v>1300</v>
      </c>
      <c r="D1389" s="27">
        <v>2</v>
      </c>
      <c r="E1389" s="27">
        <v>86</v>
      </c>
      <c r="F1389" s="23" t="s">
        <v>35</v>
      </c>
      <c r="G1389" s="23" t="s">
        <v>16</v>
      </c>
      <c r="H1389" s="23" t="s">
        <v>29</v>
      </c>
      <c r="I1389" s="23" t="s">
        <v>19</v>
      </c>
      <c r="J1389" s="23" t="s">
        <v>20</v>
      </c>
      <c r="K1389" s="23"/>
      <c r="L1389" s="26">
        <v>1300</v>
      </c>
      <c r="M1389" s="26">
        <v>15.116279069767442</v>
      </c>
      <c r="N1389" s="26">
        <v>650</v>
      </c>
      <c r="O1389" s="28" t="s">
        <v>172</v>
      </c>
      <c r="P1389" s="25" t="s">
        <v>160</v>
      </c>
    </row>
    <row r="1390" spans="1:16" x14ac:dyDescent="0.25">
      <c r="A1390" s="22" t="s">
        <v>7709</v>
      </c>
      <c r="B1390" s="23" t="s">
        <v>4571</v>
      </c>
      <c r="C1390" s="26">
        <v>1300</v>
      </c>
      <c r="D1390" s="27">
        <v>1</v>
      </c>
      <c r="E1390" s="27">
        <v>45</v>
      </c>
      <c r="F1390" s="23" t="s">
        <v>35</v>
      </c>
      <c r="G1390" s="23" t="s">
        <v>16</v>
      </c>
      <c r="H1390" s="23" t="s">
        <v>29</v>
      </c>
      <c r="I1390" s="23" t="s">
        <v>19</v>
      </c>
      <c r="J1390" s="23" t="s">
        <v>20</v>
      </c>
      <c r="K1390" s="23"/>
      <c r="L1390" s="26">
        <v>1300</v>
      </c>
      <c r="M1390" s="26">
        <v>28.888888888888889</v>
      </c>
      <c r="N1390" s="26">
        <v>1300</v>
      </c>
      <c r="O1390" s="28" t="s">
        <v>172</v>
      </c>
      <c r="P1390" s="25" t="s">
        <v>160</v>
      </c>
    </row>
    <row r="1391" spans="1:16" x14ac:dyDescent="0.25">
      <c r="A1391" s="22" t="s">
        <v>508</v>
      </c>
      <c r="B1391" s="23" t="s">
        <v>103</v>
      </c>
      <c r="C1391" s="26">
        <v>1300</v>
      </c>
      <c r="D1391" s="27">
        <v>2</v>
      </c>
      <c r="E1391" s="27">
        <v>84</v>
      </c>
      <c r="F1391" s="23" t="s">
        <v>477</v>
      </c>
      <c r="G1391" s="23" t="s">
        <v>16</v>
      </c>
      <c r="H1391" s="23" t="s">
        <v>29</v>
      </c>
      <c r="I1391" s="23" t="s">
        <v>19</v>
      </c>
      <c r="J1391" s="23" t="s">
        <v>20</v>
      </c>
      <c r="K1391" s="23"/>
      <c r="L1391" s="26">
        <v>1300</v>
      </c>
      <c r="M1391" s="26">
        <v>15.476190476190476</v>
      </c>
      <c r="N1391" s="26">
        <v>650</v>
      </c>
      <c r="O1391" s="28" t="s">
        <v>172</v>
      </c>
      <c r="P1391" s="25" t="s">
        <v>160</v>
      </c>
    </row>
    <row r="1392" spans="1:16" x14ac:dyDescent="0.25">
      <c r="A1392" s="22" t="s">
        <v>1325</v>
      </c>
      <c r="B1392" s="23" t="s">
        <v>103</v>
      </c>
      <c r="C1392" s="26">
        <v>1295</v>
      </c>
      <c r="D1392" s="27">
        <v>4</v>
      </c>
      <c r="E1392" s="27">
        <v>200</v>
      </c>
      <c r="F1392" s="23" t="s">
        <v>22</v>
      </c>
      <c r="G1392" s="23" t="s">
        <v>22</v>
      </c>
      <c r="H1392" s="23" t="s">
        <v>23</v>
      </c>
      <c r="I1392" s="23" t="s">
        <v>23</v>
      </c>
      <c r="J1392" s="23" t="s">
        <v>9</v>
      </c>
      <c r="K1392" s="23"/>
      <c r="L1392" s="26">
        <v>1295</v>
      </c>
      <c r="M1392" s="26">
        <v>6.4749999999999996</v>
      </c>
      <c r="N1392" s="26">
        <v>323.75</v>
      </c>
      <c r="O1392" s="28" t="s">
        <v>172</v>
      </c>
      <c r="P1392" s="25" t="s">
        <v>480</v>
      </c>
    </row>
    <row r="1393" spans="1:16" x14ac:dyDescent="0.25">
      <c r="A1393" s="22" t="s">
        <v>1252</v>
      </c>
      <c r="B1393" s="23" t="s">
        <v>103</v>
      </c>
      <c r="C1393" s="26">
        <v>1295</v>
      </c>
      <c r="D1393" s="27">
        <v>3</v>
      </c>
      <c r="E1393" s="27">
        <v>112</v>
      </c>
      <c r="F1393" s="23" t="s">
        <v>56</v>
      </c>
      <c r="G1393" s="23" t="s">
        <v>16</v>
      </c>
      <c r="H1393" s="23" t="s">
        <v>29</v>
      </c>
      <c r="I1393" s="23" t="s">
        <v>19</v>
      </c>
      <c r="J1393" s="23" t="s">
        <v>9</v>
      </c>
      <c r="K1393" s="23"/>
      <c r="L1393" s="26">
        <v>1295</v>
      </c>
      <c r="M1393" s="26">
        <v>11.5625</v>
      </c>
      <c r="N1393" s="26">
        <v>431.66666666666669</v>
      </c>
      <c r="O1393" s="28" t="s">
        <v>172</v>
      </c>
      <c r="P1393" s="25" t="s">
        <v>480</v>
      </c>
    </row>
    <row r="1394" spans="1:16" x14ac:dyDescent="0.25">
      <c r="A1394" s="22" t="s">
        <v>1230</v>
      </c>
      <c r="B1394" s="23" t="s">
        <v>103</v>
      </c>
      <c r="C1394" s="26">
        <v>1295</v>
      </c>
      <c r="D1394" s="27">
        <v>2</v>
      </c>
      <c r="E1394" s="27">
        <v>84</v>
      </c>
      <c r="F1394" s="23" t="s">
        <v>87</v>
      </c>
      <c r="G1394" s="23" t="s">
        <v>16</v>
      </c>
      <c r="H1394" s="23" t="s">
        <v>29</v>
      </c>
      <c r="I1394" s="23" t="s">
        <v>19</v>
      </c>
      <c r="J1394" s="23" t="s">
        <v>9</v>
      </c>
      <c r="K1394" s="23"/>
      <c r="L1394" s="26">
        <v>1295</v>
      </c>
      <c r="M1394" s="26">
        <v>15.416666666666666</v>
      </c>
      <c r="N1394" s="26">
        <v>647.5</v>
      </c>
      <c r="O1394" s="28" t="s">
        <v>172</v>
      </c>
      <c r="P1394" s="25" t="s">
        <v>160</v>
      </c>
    </row>
    <row r="1395" spans="1:16" x14ac:dyDescent="0.25">
      <c r="A1395" s="22" t="s">
        <v>7878</v>
      </c>
      <c r="B1395" s="23" t="s">
        <v>4571</v>
      </c>
      <c r="C1395" s="26">
        <v>1295</v>
      </c>
      <c r="D1395" s="27">
        <v>1</v>
      </c>
      <c r="E1395" s="27">
        <v>66</v>
      </c>
      <c r="F1395" s="23" t="s">
        <v>52</v>
      </c>
      <c r="G1395" s="23" t="s">
        <v>16</v>
      </c>
      <c r="H1395" s="23" t="s">
        <v>29</v>
      </c>
      <c r="I1395" s="23" t="s">
        <v>19</v>
      </c>
      <c r="J1395" s="23" t="s">
        <v>20</v>
      </c>
      <c r="K1395" s="23"/>
      <c r="L1395" s="26">
        <v>1295</v>
      </c>
      <c r="M1395" s="26">
        <v>19.621212121212121</v>
      </c>
      <c r="N1395" s="26">
        <v>1295</v>
      </c>
      <c r="O1395" s="28" t="s">
        <v>172</v>
      </c>
      <c r="P1395" s="25" t="s">
        <v>160</v>
      </c>
    </row>
    <row r="1396" spans="1:16" x14ac:dyDescent="0.25">
      <c r="A1396" s="22" t="s">
        <v>913</v>
      </c>
      <c r="B1396" s="23" t="s">
        <v>103</v>
      </c>
      <c r="C1396" s="26">
        <v>1290</v>
      </c>
      <c r="D1396" s="27">
        <v>1</v>
      </c>
      <c r="E1396" s="27">
        <v>55</v>
      </c>
      <c r="F1396" s="23" t="s">
        <v>35</v>
      </c>
      <c r="G1396" s="23" t="s">
        <v>16</v>
      </c>
      <c r="H1396" s="23" t="s">
        <v>18</v>
      </c>
      <c r="I1396" s="23" t="s">
        <v>30</v>
      </c>
      <c r="J1396" s="23" t="s">
        <v>20</v>
      </c>
      <c r="K1396" s="23"/>
      <c r="L1396" s="26">
        <v>1290</v>
      </c>
      <c r="M1396" s="26">
        <v>23.454545454545453</v>
      </c>
      <c r="N1396" s="26">
        <v>1290</v>
      </c>
      <c r="O1396" s="28" t="s">
        <v>172</v>
      </c>
      <c r="P1396" s="25" t="s">
        <v>160</v>
      </c>
    </row>
    <row r="1397" spans="1:16" x14ac:dyDescent="0.25">
      <c r="A1397" s="22" t="s">
        <v>862</v>
      </c>
      <c r="B1397" s="23" t="s">
        <v>103</v>
      </c>
      <c r="C1397" s="26">
        <v>1290</v>
      </c>
      <c r="D1397" s="27">
        <v>1</v>
      </c>
      <c r="E1397" s="27">
        <v>55</v>
      </c>
      <c r="F1397" s="23" t="s">
        <v>56</v>
      </c>
      <c r="G1397" s="23" t="s">
        <v>16</v>
      </c>
      <c r="H1397" s="23" t="s">
        <v>29</v>
      </c>
      <c r="I1397" s="23" t="s">
        <v>19</v>
      </c>
      <c r="J1397" s="23" t="s">
        <v>20</v>
      </c>
      <c r="K1397" s="23"/>
      <c r="L1397" s="26">
        <v>1290</v>
      </c>
      <c r="M1397" s="26">
        <v>23.454545454545453</v>
      </c>
      <c r="N1397" s="26">
        <v>1290</v>
      </c>
      <c r="O1397" s="28" t="s">
        <v>172</v>
      </c>
      <c r="P1397" s="25" t="s">
        <v>160</v>
      </c>
    </row>
    <row r="1398" spans="1:16" x14ac:dyDescent="0.25">
      <c r="A1398" s="22" t="s">
        <v>971</v>
      </c>
      <c r="B1398" s="23" t="s">
        <v>103</v>
      </c>
      <c r="C1398" s="26">
        <v>1290</v>
      </c>
      <c r="D1398" s="27">
        <v>2</v>
      </c>
      <c r="E1398" s="27">
        <v>54</v>
      </c>
      <c r="F1398" s="23" t="s">
        <v>56</v>
      </c>
      <c r="G1398" s="23" t="s">
        <v>16</v>
      </c>
      <c r="H1398" s="23" t="s">
        <v>29</v>
      </c>
      <c r="I1398" s="23" t="s">
        <v>30</v>
      </c>
      <c r="J1398" s="23" t="s">
        <v>20</v>
      </c>
      <c r="K1398" s="23"/>
      <c r="L1398" s="26">
        <v>1290</v>
      </c>
      <c r="M1398" s="26">
        <v>23.888888888888889</v>
      </c>
      <c r="N1398" s="26">
        <v>645</v>
      </c>
      <c r="O1398" s="28" t="s">
        <v>172</v>
      </c>
      <c r="P1398" s="25" t="s">
        <v>160</v>
      </c>
    </row>
    <row r="1399" spans="1:16" x14ac:dyDescent="0.25">
      <c r="A1399" s="22" t="s">
        <v>1195</v>
      </c>
      <c r="B1399" s="23" t="s">
        <v>103</v>
      </c>
      <c r="C1399" s="26">
        <v>1290</v>
      </c>
      <c r="D1399" s="27">
        <v>4</v>
      </c>
      <c r="E1399" s="27">
        <v>105</v>
      </c>
      <c r="F1399" s="23" t="s">
        <v>37</v>
      </c>
      <c r="G1399" s="23" t="s">
        <v>16</v>
      </c>
      <c r="H1399" s="23" t="s">
        <v>29</v>
      </c>
      <c r="I1399" s="23" t="s">
        <v>19</v>
      </c>
      <c r="J1399" s="23" t="s">
        <v>9</v>
      </c>
      <c r="K1399" s="23"/>
      <c r="L1399" s="26">
        <v>1290</v>
      </c>
      <c r="M1399" s="26">
        <v>12.285714285714286</v>
      </c>
      <c r="N1399" s="26">
        <v>322.5</v>
      </c>
      <c r="O1399" s="28" t="s">
        <v>172</v>
      </c>
      <c r="P1399" s="25" t="s">
        <v>480</v>
      </c>
    </row>
    <row r="1400" spans="1:16" x14ac:dyDescent="0.25">
      <c r="A1400" s="22" t="s">
        <v>596</v>
      </c>
      <c r="B1400" s="23" t="s">
        <v>103</v>
      </c>
      <c r="C1400" s="26">
        <v>1290</v>
      </c>
      <c r="D1400" s="27">
        <v>1</v>
      </c>
      <c r="E1400" s="27">
        <v>65</v>
      </c>
      <c r="F1400" s="23" t="s">
        <v>17</v>
      </c>
      <c r="G1400" s="23" t="s">
        <v>16</v>
      </c>
      <c r="H1400" s="23" t="s">
        <v>29</v>
      </c>
      <c r="I1400" s="23" t="s">
        <v>19</v>
      </c>
      <c r="J1400" s="23" t="s">
        <v>20</v>
      </c>
      <c r="K1400" s="23"/>
      <c r="L1400" s="26">
        <v>1290</v>
      </c>
      <c r="M1400" s="26">
        <v>19.846153846153847</v>
      </c>
      <c r="N1400" s="26">
        <v>1290</v>
      </c>
      <c r="O1400" s="28" t="s">
        <v>172</v>
      </c>
      <c r="P1400" s="25" t="s">
        <v>160</v>
      </c>
    </row>
    <row r="1401" spans="1:16" x14ac:dyDescent="0.25">
      <c r="A1401" s="22" t="s">
        <v>1161</v>
      </c>
      <c r="B1401" s="23" t="s">
        <v>103</v>
      </c>
      <c r="C1401" s="26">
        <v>1275</v>
      </c>
      <c r="D1401" s="27">
        <v>3</v>
      </c>
      <c r="E1401" s="27">
        <v>85</v>
      </c>
      <c r="F1401" s="23" t="s">
        <v>41</v>
      </c>
      <c r="G1401" s="23" t="s">
        <v>16</v>
      </c>
      <c r="H1401" s="23" t="s">
        <v>29</v>
      </c>
      <c r="I1401" s="23" t="s">
        <v>19</v>
      </c>
      <c r="J1401" s="23" t="s">
        <v>9</v>
      </c>
      <c r="K1401" s="23"/>
      <c r="L1401" s="26">
        <v>1275</v>
      </c>
      <c r="M1401" s="26">
        <v>15</v>
      </c>
      <c r="N1401" s="26">
        <v>425</v>
      </c>
      <c r="O1401" s="28" t="s">
        <v>172</v>
      </c>
      <c r="P1401" s="25" t="s">
        <v>480</v>
      </c>
    </row>
    <row r="1402" spans="1:16" x14ac:dyDescent="0.25">
      <c r="A1402" s="22" t="s">
        <v>212</v>
      </c>
      <c r="B1402" s="23" t="s">
        <v>104</v>
      </c>
      <c r="C1402" s="26">
        <v>1270</v>
      </c>
      <c r="D1402" s="27">
        <v>3</v>
      </c>
      <c r="E1402" s="23">
        <v>141</v>
      </c>
      <c r="F1402" s="23" t="s">
        <v>87</v>
      </c>
      <c r="G1402" s="23" t="s">
        <v>16</v>
      </c>
      <c r="H1402" s="23" t="s">
        <v>29</v>
      </c>
      <c r="I1402" s="23" t="s">
        <v>19</v>
      </c>
      <c r="J1402" s="23" t="s">
        <v>88</v>
      </c>
      <c r="K1402" s="36">
        <v>60</v>
      </c>
      <c r="L1402" s="37">
        <v>1330</v>
      </c>
      <c r="M1402" s="37">
        <v>9.4326241134751765</v>
      </c>
      <c r="N1402" s="37">
        <v>443.33333333333331</v>
      </c>
      <c r="O1402" s="24" t="s">
        <v>183</v>
      </c>
      <c r="P1402" s="23" t="s">
        <v>206</v>
      </c>
    </row>
    <row r="1403" spans="1:16" x14ac:dyDescent="0.25">
      <c r="A1403" s="22" t="s">
        <v>7846</v>
      </c>
      <c r="B1403" s="23" t="s">
        <v>4571</v>
      </c>
      <c r="C1403" s="26">
        <v>1270</v>
      </c>
      <c r="D1403" s="27">
        <v>2</v>
      </c>
      <c r="E1403" s="27">
        <v>64</v>
      </c>
      <c r="F1403" s="23" t="s">
        <v>37</v>
      </c>
      <c r="G1403" s="23" t="s">
        <v>16</v>
      </c>
      <c r="H1403" s="23" t="s">
        <v>29</v>
      </c>
      <c r="I1403" s="23" t="s">
        <v>19</v>
      </c>
      <c r="J1403" s="23" t="s">
        <v>20</v>
      </c>
      <c r="K1403" s="23"/>
      <c r="L1403" s="26">
        <v>1270</v>
      </c>
      <c r="M1403" s="26">
        <v>19.84375</v>
      </c>
      <c r="N1403" s="26">
        <v>635</v>
      </c>
      <c r="O1403" s="28" t="s">
        <v>172</v>
      </c>
      <c r="P1403" s="25" t="s">
        <v>160</v>
      </c>
    </row>
    <row r="1404" spans="1:16" x14ac:dyDescent="0.25">
      <c r="A1404" s="22" t="s">
        <v>213</v>
      </c>
      <c r="B1404" s="23" t="s">
        <v>104</v>
      </c>
      <c r="C1404" s="26">
        <v>1260</v>
      </c>
      <c r="D1404" s="27">
        <v>3</v>
      </c>
      <c r="E1404" s="23">
        <v>124</v>
      </c>
      <c r="F1404" s="23" t="s">
        <v>41</v>
      </c>
      <c r="G1404" s="23" t="s">
        <v>16</v>
      </c>
      <c r="H1404" s="23" t="s">
        <v>29</v>
      </c>
      <c r="I1404" s="23" t="s">
        <v>19</v>
      </c>
      <c r="J1404" s="23" t="s">
        <v>88</v>
      </c>
      <c r="K1404" s="36">
        <v>60</v>
      </c>
      <c r="L1404" s="37">
        <v>1320</v>
      </c>
      <c r="M1404" s="37">
        <v>10.64516129032258</v>
      </c>
      <c r="N1404" s="37">
        <v>440</v>
      </c>
      <c r="O1404" s="24" t="s">
        <v>183</v>
      </c>
      <c r="P1404" s="23" t="s">
        <v>206</v>
      </c>
    </row>
    <row r="1405" spans="1:16" x14ac:dyDescent="0.25">
      <c r="A1405" s="22" t="s">
        <v>7173</v>
      </c>
      <c r="B1405" s="23" t="s">
        <v>4571</v>
      </c>
      <c r="C1405" s="26">
        <v>1260</v>
      </c>
      <c r="D1405" s="27">
        <v>2</v>
      </c>
      <c r="E1405" s="27">
        <v>80</v>
      </c>
      <c r="F1405" s="23" t="s">
        <v>35</v>
      </c>
      <c r="G1405" s="23" t="s">
        <v>16</v>
      </c>
      <c r="H1405" s="23" t="s">
        <v>29</v>
      </c>
      <c r="I1405" s="23" t="s">
        <v>30</v>
      </c>
      <c r="J1405" s="23" t="s">
        <v>9</v>
      </c>
      <c r="K1405" s="23"/>
      <c r="L1405" s="26">
        <v>1260</v>
      </c>
      <c r="M1405" s="26">
        <v>15.75</v>
      </c>
      <c r="N1405" s="26">
        <v>630</v>
      </c>
      <c r="O1405" s="28" t="s">
        <v>172</v>
      </c>
      <c r="P1405" s="25" t="s">
        <v>4582</v>
      </c>
    </row>
    <row r="1406" spans="1:16" x14ac:dyDescent="0.25">
      <c r="A1406" s="22" t="s">
        <v>1092</v>
      </c>
      <c r="B1406" s="23" t="s">
        <v>103</v>
      </c>
      <c r="C1406" s="26">
        <v>1255</v>
      </c>
      <c r="D1406" s="27">
        <v>3</v>
      </c>
      <c r="E1406" s="27">
        <v>83</v>
      </c>
      <c r="F1406" s="23" t="s">
        <v>17</v>
      </c>
      <c r="G1406" s="23" t="s">
        <v>16</v>
      </c>
      <c r="H1406" s="23" t="s">
        <v>29</v>
      </c>
      <c r="I1406" s="23" t="s">
        <v>19</v>
      </c>
      <c r="J1406" s="23" t="s">
        <v>9</v>
      </c>
      <c r="K1406" s="23"/>
      <c r="L1406" s="26">
        <v>1255</v>
      </c>
      <c r="M1406" s="26">
        <v>15.120481927710843</v>
      </c>
      <c r="N1406" s="26">
        <v>418.33333333333331</v>
      </c>
      <c r="O1406" s="28" t="s">
        <v>172</v>
      </c>
      <c r="P1406" s="25" t="s">
        <v>480</v>
      </c>
    </row>
    <row r="1407" spans="1:16" x14ac:dyDescent="0.25">
      <c r="A1407" s="22" t="s">
        <v>236</v>
      </c>
      <c r="B1407" s="23" t="s">
        <v>104</v>
      </c>
      <c r="C1407" s="26">
        <v>1250</v>
      </c>
      <c r="D1407" s="27">
        <v>3</v>
      </c>
      <c r="E1407" s="23">
        <v>115</v>
      </c>
      <c r="F1407" s="23" t="s">
        <v>22</v>
      </c>
      <c r="G1407" s="23" t="s">
        <v>22</v>
      </c>
      <c r="H1407" s="23" t="s">
        <v>23</v>
      </c>
      <c r="I1407" s="23" t="s">
        <v>23</v>
      </c>
      <c r="J1407" s="23" t="s">
        <v>9</v>
      </c>
      <c r="K1407" s="23"/>
      <c r="L1407" s="37">
        <v>1250</v>
      </c>
      <c r="M1407" s="37">
        <v>10.869565217391305</v>
      </c>
      <c r="N1407" s="37">
        <v>416.66666666666669</v>
      </c>
      <c r="O1407" s="24" t="s">
        <v>183</v>
      </c>
      <c r="P1407" s="23" t="s">
        <v>203</v>
      </c>
    </row>
    <row r="1408" spans="1:16" x14ac:dyDescent="0.25">
      <c r="A1408" s="22" t="s">
        <v>237</v>
      </c>
      <c r="B1408" s="23" t="s">
        <v>104</v>
      </c>
      <c r="C1408" s="26">
        <v>1250</v>
      </c>
      <c r="D1408" s="27">
        <v>3</v>
      </c>
      <c r="E1408" s="23">
        <v>115</v>
      </c>
      <c r="F1408" s="23" t="s">
        <v>22</v>
      </c>
      <c r="G1408" s="23" t="s">
        <v>22</v>
      </c>
      <c r="H1408" s="23" t="s">
        <v>23</v>
      </c>
      <c r="I1408" s="23" t="s">
        <v>23</v>
      </c>
      <c r="J1408" s="23" t="s">
        <v>9</v>
      </c>
      <c r="K1408" s="23"/>
      <c r="L1408" s="37">
        <v>1250</v>
      </c>
      <c r="M1408" s="37">
        <v>10.869565217391305</v>
      </c>
      <c r="N1408" s="37">
        <v>416.66666666666669</v>
      </c>
      <c r="O1408" s="24" t="s">
        <v>183</v>
      </c>
      <c r="P1408" s="23" t="s">
        <v>203</v>
      </c>
    </row>
    <row r="1409" spans="1:16" x14ac:dyDescent="0.25">
      <c r="A1409" s="22" t="s">
        <v>902</v>
      </c>
      <c r="B1409" s="23" t="s">
        <v>103</v>
      </c>
      <c r="C1409" s="26">
        <v>1250</v>
      </c>
      <c r="D1409" s="27">
        <v>1</v>
      </c>
      <c r="E1409" s="27">
        <v>45</v>
      </c>
      <c r="F1409" s="23" t="s">
        <v>2803</v>
      </c>
      <c r="G1409" s="23" t="s">
        <v>16</v>
      </c>
      <c r="H1409" s="23" t="s">
        <v>18</v>
      </c>
      <c r="I1409" s="23" t="s">
        <v>19</v>
      </c>
      <c r="J1409" s="23" t="s">
        <v>20</v>
      </c>
      <c r="K1409" s="23"/>
      <c r="L1409" s="26">
        <v>1250</v>
      </c>
      <c r="M1409" s="26">
        <v>27.777777777777779</v>
      </c>
      <c r="N1409" s="26">
        <v>1250</v>
      </c>
      <c r="O1409" s="28" t="s">
        <v>172</v>
      </c>
      <c r="P1409" s="25" t="s">
        <v>160</v>
      </c>
    </row>
    <row r="1410" spans="1:16" x14ac:dyDescent="0.25">
      <c r="A1410" s="22" t="s">
        <v>882</v>
      </c>
      <c r="B1410" s="23" t="s">
        <v>103</v>
      </c>
      <c r="C1410" s="26">
        <v>1250</v>
      </c>
      <c r="D1410" s="27">
        <v>1</v>
      </c>
      <c r="E1410" s="27">
        <v>40</v>
      </c>
      <c r="F1410" s="23" t="s">
        <v>56</v>
      </c>
      <c r="G1410" s="23" t="s">
        <v>16</v>
      </c>
      <c r="H1410" s="23" t="s">
        <v>18</v>
      </c>
      <c r="I1410" s="23" t="s">
        <v>19</v>
      </c>
      <c r="J1410" s="23" t="s">
        <v>20</v>
      </c>
      <c r="K1410" s="23"/>
      <c r="L1410" s="26">
        <v>1250</v>
      </c>
      <c r="M1410" s="26">
        <v>31.25</v>
      </c>
      <c r="N1410" s="26">
        <v>1250</v>
      </c>
      <c r="O1410" s="28" t="s">
        <v>172</v>
      </c>
      <c r="P1410" s="25" t="s">
        <v>160</v>
      </c>
    </row>
    <row r="1411" spans="1:16" x14ac:dyDescent="0.25">
      <c r="A1411" s="22" t="s">
        <v>711</v>
      </c>
      <c r="B1411" s="23" t="s">
        <v>103</v>
      </c>
      <c r="C1411" s="26">
        <v>1250</v>
      </c>
      <c r="D1411" s="27">
        <v>2</v>
      </c>
      <c r="E1411" s="27">
        <v>75</v>
      </c>
      <c r="F1411" s="23" t="s">
        <v>41</v>
      </c>
      <c r="G1411" s="23" t="s">
        <v>16</v>
      </c>
      <c r="H1411" s="23" t="s">
        <v>18</v>
      </c>
      <c r="I1411" s="23" t="s">
        <v>19</v>
      </c>
      <c r="J1411" s="23" t="s">
        <v>20</v>
      </c>
      <c r="K1411" s="23"/>
      <c r="L1411" s="26">
        <v>1250</v>
      </c>
      <c r="M1411" s="26">
        <v>16.666666666666668</v>
      </c>
      <c r="N1411" s="26">
        <v>625</v>
      </c>
      <c r="O1411" s="28" t="s">
        <v>172</v>
      </c>
      <c r="P1411" s="25" t="s">
        <v>475</v>
      </c>
    </row>
    <row r="1412" spans="1:16" x14ac:dyDescent="0.25">
      <c r="A1412" s="22" t="s">
        <v>948</v>
      </c>
      <c r="B1412" s="23" t="s">
        <v>103</v>
      </c>
      <c r="C1412" s="26">
        <v>1250</v>
      </c>
      <c r="D1412" s="27">
        <v>2</v>
      </c>
      <c r="E1412" s="27">
        <v>65</v>
      </c>
      <c r="F1412" s="23" t="s">
        <v>41</v>
      </c>
      <c r="G1412" s="23" t="s">
        <v>16</v>
      </c>
      <c r="H1412" s="23" t="s">
        <v>18</v>
      </c>
      <c r="I1412" s="23" t="s">
        <v>30</v>
      </c>
      <c r="J1412" s="23" t="s">
        <v>20</v>
      </c>
      <c r="K1412" s="23"/>
      <c r="L1412" s="26">
        <v>1250</v>
      </c>
      <c r="M1412" s="26">
        <v>19.23076923076923</v>
      </c>
      <c r="N1412" s="26">
        <v>625</v>
      </c>
      <c r="O1412" s="28" t="s">
        <v>172</v>
      </c>
      <c r="P1412" s="25" t="s">
        <v>160</v>
      </c>
    </row>
    <row r="1413" spans="1:16" x14ac:dyDescent="0.25">
      <c r="A1413" s="22" t="s">
        <v>952</v>
      </c>
      <c r="B1413" s="23" t="s">
        <v>103</v>
      </c>
      <c r="C1413" s="26">
        <v>1250</v>
      </c>
      <c r="D1413" s="27">
        <v>1</v>
      </c>
      <c r="E1413" s="27">
        <v>40</v>
      </c>
      <c r="F1413" s="23" t="s">
        <v>41</v>
      </c>
      <c r="G1413" s="23" t="s">
        <v>16</v>
      </c>
      <c r="H1413" s="23" t="s">
        <v>18</v>
      </c>
      <c r="I1413" s="23" t="s">
        <v>30</v>
      </c>
      <c r="J1413" s="23" t="s">
        <v>20</v>
      </c>
      <c r="K1413" s="23"/>
      <c r="L1413" s="26">
        <v>1250</v>
      </c>
      <c r="M1413" s="26">
        <v>31.25</v>
      </c>
      <c r="N1413" s="26">
        <v>1250</v>
      </c>
      <c r="O1413" s="28" t="s">
        <v>172</v>
      </c>
      <c r="P1413" s="25" t="s">
        <v>160</v>
      </c>
    </row>
    <row r="1414" spans="1:16" x14ac:dyDescent="0.25">
      <c r="A1414" s="22" t="s">
        <v>611</v>
      </c>
      <c r="B1414" s="23" t="s">
        <v>103</v>
      </c>
      <c r="C1414" s="26">
        <v>1250</v>
      </c>
      <c r="D1414" s="27">
        <v>2</v>
      </c>
      <c r="E1414" s="27">
        <v>52</v>
      </c>
      <c r="F1414" s="23" t="s">
        <v>17</v>
      </c>
      <c r="G1414" s="23" t="s">
        <v>16</v>
      </c>
      <c r="H1414" s="23" t="s">
        <v>18</v>
      </c>
      <c r="I1414" s="23" t="s">
        <v>19</v>
      </c>
      <c r="J1414" s="23" t="s">
        <v>20</v>
      </c>
      <c r="K1414" s="23"/>
      <c r="L1414" s="26">
        <v>1250</v>
      </c>
      <c r="M1414" s="26">
        <v>24.03846153846154</v>
      </c>
      <c r="N1414" s="26">
        <v>625</v>
      </c>
      <c r="O1414" s="28" t="s">
        <v>172</v>
      </c>
      <c r="P1414" s="25" t="s">
        <v>160</v>
      </c>
    </row>
    <row r="1415" spans="1:16" x14ac:dyDescent="0.25">
      <c r="A1415" s="22" t="s">
        <v>632</v>
      </c>
      <c r="B1415" s="23" t="s">
        <v>103</v>
      </c>
      <c r="C1415" s="26">
        <v>1250</v>
      </c>
      <c r="D1415" s="27">
        <v>2</v>
      </c>
      <c r="E1415" s="27">
        <v>50</v>
      </c>
      <c r="F1415" s="23" t="s">
        <v>17</v>
      </c>
      <c r="G1415" s="23" t="s">
        <v>16</v>
      </c>
      <c r="H1415" s="23" t="s">
        <v>18</v>
      </c>
      <c r="I1415" s="23" t="s">
        <v>19</v>
      </c>
      <c r="J1415" s="23" t="s">
        <v>20</v>
      </c>
      <c r="K1415" s="23"/>
      <c r="L1415" s="26">
        <v>1250</v>
      </c>
      <c r="M1415" s="26">
        <v>25</v>
      </c>
      <c r="N1415" s="26">
        <v>625</v>
      </c>
      <c r="O1415" s="28" t="s">
        <v>172</v>
      </c>
      <c r="P1415" s="25" t="s">
        <v>160</v>
      </c>
    </row>
    <row r="1416" spans="1:16" x14ac:dyDescent="0.25">
      <c r="A1416" s="22" t="s">
        <v>7698</v>
      </c>
      <c r="B1416" s="23" t="s">
        <v>4571</v>
      </c>
      <c r="C1416" s="26">
        <v>1250</v>
      </c>
      <c r="D1416" s="27">
        <v>2</v>
      </c>
      <c r="E1416" s="27">
        <v>68</v>
      </c>
      <c r="F1416" s="23" t="s">
        <v>35</v>
      </c>
      <c r="G1416" s="23" t="s">
        <v>16</v>
      </c>
      <c r="H1416" s="23" t="s">
        <v>18</v>
      </c>
      <c r="I1416" s="23" t="s">
        <v>19</v>
      </c>
      <c r="J1416" s="23" t="s">
        <v>20</v>
      </c>
      <c r="K1416" s="23"/>
      <c r="L1416" s="26">
        <v>1250</v>
      </c>
      <c r="M1416" s="26">
        <v>18.382352941176471</v>
      </c>
      <c r="N1416" s="26">
        <v>625</v>
      </c>
      <c r="O1416" s="28" t="s">
        <v>172</v>
      </c>
      <c r="P1416" s="25" t="s">
        <v>160</v>
      </c>
    </row>
    <row r="1417" spans="1:16" x14ac:dyDescent="0.25">
      <c r="A1417" s="22" t="s">
        <v>853</v>
      </c>
      <c r="B1417" s="23" t="s">
        <v>103</v>
      </c>
      <c r="C1417" s="26">
        <v>1250</v>
      </c>
      <c r="D1417" s="27">
        <v>1</v>
      </c>
      <c r="E1417" s="27">
        <v>37</v>
      </c>
      <c r="F1417" s="23" t="s">
        <v>56</v>
      </c>
      <c r="G1417" s="23" t="s">
        <v>16</v>
      </c>
      <c r="H1417" s="23" t="s">
        <v>29</v>
      </c>
      <c r="I1417" s="23" t="s">
        <v>19</v>
      </c>
      <c r="J1417" s="23" t="s">
        <v>20</v>
      </c>
      <c r="K1417" s="23"/>
      <c r="L1417" s="26">
        <v>1250</v>
      </c>
      <c r="M1417" s="26">
        <v>33.783783783783782</v>
      </c>
      <c r="N1417" s="26">
        <v>1250</v>
      </c>
      <c r="O1417" s="28" t="s">
        <v>172</v>
      </c>
      <c r="P1417" s="25" t="s">
        <v>160</v>
      </c>
    </row>
    <row r="1418" spans="1:16" x14ac:dyDescent="0.25">
      <c r="A1418" s="22" t="s">
        <v>854</v>
      </c>
      <c r="B1418" s="23" t="s">
        <v>103</v>
      </c>
      <c r="C1418" s="26">
        <v>1250</v>
      </c>
      <c r="D1418" s="27">
        <v>1</v>
      </c>
      <c r="E1418" s="27">
        <v>37</v>
      </c>
      <c r="F1418" s="23" t="s">
        <v>56</v>
      </c>
      <c r="G1418" s="23" t="s">
        <v>16</v>
      </c>
      <c r="H1418" s="23" t="s">
        <v>29</v>
      </c>
      <c r="I1418" s="23" t="s">
        <v>19</v>
      </c>
      <c r="J1418" s="23" t="s">
        <v>20</v>
      </c>
      <c r="K1418" s="23"/>
      <c r="L1418" s="26">
        <v>1250</v>
      </c>
      <c r="M1418" s="26">
        <v>33.783783783783782</v>
      </c>
      <c r="N1418" s="26">
        <v>1250</v>
      </c>
      <c r="O1418" s="28" t="s">
        <v>172</v>
      </c>
      <c r="P1418" s="25" t="s">
        <v>160</v>
      </c>
    </row>
    <row r="1419" spans="1:16" x14ac:dyDescent="0.25">
      <c r="A1419" s="22" t="s">
        <v>871</v>
      </c>
      <c r="B1419" s="23" t="s">
        <v>103</v>
      </c>
      <c r="C1419" s="26">
        <v>1250</v>
      </c>
      <c r="D1419" s="27">
        <v>2</v>
      </c>
      <c r="E1419" s="27">
        <v>50</v>
      </c>
      <c r="F1419" s="23" t="s">
        <v>56</v>
      </c>
      <c r="G1419" s="23" t="s">
        <v>16</v>
      </c>
      <c r="H1419" s="23" t="s">
        <v>29</v>
      </c>
      <c r="I1419" s="23" t="s">
        <v>19</v>
      </c>
      <c r="J1419" s="23" t="s">
        <v>20</v>
      </c>
      <c r="K1419" s="23"/>
      <c r="L1419" s="26">
        <v>1250</v>
      </c>
      <c r="M1419" s="26">
        <v>25</v>
      </c>
      <c r="N1419" s="26">
        <v>625</v>
      </c>
      <c r="O1419" s="28" t="s">
        <v>172</v>
      </c>
      <c r="P1419" s="25" t="s">
        <v>160</v>
      </c>
    </row>
    <row r="1420" spans="1:16" x14ac:dyDescent="0.25">
      <c r="A1420" s="22" t="s">
        <v>7928</v>
      </c>
      <c r="B1420" s="23" t="s">
        <v>4571</v>
      </c>
      <c r="C1420" s="26">
        <v>1250</v>
      </c>
      <c r="D1420" s="27">
        <v>1</v>
      </c>
      <c r="E1420" s="27">
        <v>60</v>
      </c>
      <c r="F1420" s="23" t="s">
        <v>56</v>
      </c>
      <c r="G1420" s="23" t="s">
        <v>16</v>
      </c>
      <c r="H1420" s="23" t="s">
        <v>29</v>
      </c>
      <c r="I1420" s="23" t="s">
        <v>19</v>
      </c>
      <c r="J1420" s="23" t="s">
        <v>20</v>
      </c>
      <c r="K1420" s="23"/>
      <c r="L1420" s="26">
        <v>1250</v>
      </c>
      <c r="M1420" s="26">
        <v>20.833333333333332</v>
      </c>
      <c r="N1420" s="26">
        <v>1250</v>
      </c>
      <c r="O1420" s="28" t="s">
        <v>172</v>
      </c>
      <c r="P1420" s="25" t="s">
        <v>4582</v>
      </c>
    </row>
    <row r="1421" spans="1:16" x14ac:dyDescent="0.25">
      <c r="A1421" s="22" t="s">
        <v>207</v>
      </c>
      <c r="B1421" s="23" t="s">
        <v>104</v>
      </c>
      <c r="C1421" s="26">
        <v>1250</v>
      </c>
      <c r="D1421" s="27">
        <v>2</v>
      </c>
      <c r="E1421" s="23">
        <v>107</v>
      </c>
      <c r="F1421" s="23" t="s">
        <v>93</v>
      </c>
      <c r="G1421" s="23" t="s">
        <v>16</v>
      </c>
      <c r="H1421" s="23" t="s">
        <v>29</v>
      </c>
      <c r="I1421" s="23" t="s">
        <v>19</v>
      </c>
      <c r="J1421" s="23" t="s">
        <v>88</v>
      </c>
      <c r="K1421" s="36">
        <v>60</v>
      </c>
      <c r="L1421" s="37">
        <v>1310</v>
      </c>
      <c r="M1421" s="37">
        <v>12.242990654205608</v>
      </c>
      <c r="N1421" s="37">
        <v>655</v>
      </c>
      <c r="O1421" s="24" t="s">
        <v>183</v>
      </c>
      <c r="P1421" s="23" t="s">
        <v>206</v>
      </c>
    </row>
    <row r="1422" spans="1:16" x14ac:dyDescent="0.25">
      <c r="A1422" s="22" t="s">
        <v>208</v>
      </c>
      <c r="B1422" s="23" t="s">
        <v>104</v>
      </c>
      <c r="C1422" s="26">
        <v>1250</v>
      </c>
      <c r="D1422" s="27">
        <v>2</v>
      </c>
      <c r="E1422" s="23">
        <v>107</v>
      </c>
      <c r="F1422" s="23" t="s">
        <v>93</v>
      </c>
      <c r="G1422" s="23" t="s">
        <v>16</v>
      </c>
      <c r="H1422" s="23" t="s">
        <v>29</v>
      </c>
      <c r="I1422" s="23" t="s">
        <v>19</v>
      </c>
      <c r="J1422" s="23" t="s">
        <v>88</v>
      </c>
      <c r="K1422" s="36">
        <v>60</v>
      </c>
      <c r="L1422" s="37">
        <v>1310</v>
      </c>
      <c r="M1422" s="37">
        <v>12.242990654205608</v>
      </c>
      <c r="N1422" s="37">
        <v>655</v>
      </c>
      <c r="O1422" s="24" t="s">
        <v>183</v>
      </c>
      <c r="P1422" s="23" t="s">
        <v>206</v>
      </c>
    </row>
    <row r="1423" spans="1:16" x14ac:dyDescent="0.25">
      <c r="A1423" s="22" t="s">
        <v>1239</v>
      </c>
      <c r="B1423" s="23" t="s">
        <v>103</v>
      </c>
      <c r="C1423" s="26">
        <v>1250</v>
      </c>
      <c r="D1423" s="27">
        <v>1</v>
      </c>
      <c r="E1423" s="27">
        <v>75</v>
      </c>
      <c r="F1423" s="23" t="s">
        <v>43</v>
      </c>
      <c r="G1423" s="23" t="s">
        <v>16</v>
      </c>
      <c r="H1423" s="23" t="s">
        <v>29</v>
      </c>
      <c r="I1423" s="23" t="s">
        <v>19</v>
      </c>
      <c r="J1423" s="23" t="s">
        <v>9</v>
      </c>
      <c r="K1423" s="23"/>
      <c r="L1423" s="26">
        <v>1250</v>
      </c>
      <c r="M1423" s="26">
        <v>16.666666666666668</v>
      </c>
      <c r="N1423" s="26">
        <v>1250</v>
      </c>
      <c r="O1423" s="28" t="s">
        <v>172</v>
      </c>
      <c r="P1423" s="25" t="s">
        <v>160</v>
      </c>
    </row>
    <row r="1424" spans="1:16" x14ac:dyDescent="0.25">
      <c r="A1424" s="22" t="s">
        <v>1240</v>
      </c>
      <c r="B1424" s="23" t="s">
        <v>103</v>
      </c>
      <c r="C1424" s="26">
        <v>1250</v>
      </c>
      <c r="D1424" s="27">
        <v>1</v>
      </c>
      <c r="E1424" s="27">
        <v>75</v>
      </c>
      <c r="F1424" s="23" t="s">
        <v>43</v>
      </c>
      <c r="G1424" s="23" t="s">
        <v>16</v>
      </c>
      <c r="H1424" s="23" t="s">
        <v>29</v>
      </c>
      <c r="I1424" s="23" t="s">
        <v>19</v>
      </c>
      <c r="J1424" s="23" t="s">
        <v>9</v>
      </c>
      <c r="K1424" s="23"/>
      <c r="L1424" s="26">
        <v>1250</v>
      </c>
      <c r="M1424" s="26">
        <v>16.666666666666668</v>
      </c>
      <c r="N1424" s="26">
        <v>1250</v>
      </c>
      <c r="O1424" s="28" t="s">
        <v>172</v>
      </c>
      <c r="P1424" s="25" t="s">
        <v>160</v>
      </c>
    </row>
    <row r="1425" spans="1:16" x14ac:dyDescent="0.25">
      <c r="A1425" s="22" t="s">
        <v>1225</v>
      </c>
      <c r="B1425" s="23" t="s">
        <v>103</v>
      </c>
      <c r="C1425" s="26">
        <v>1250</v>
      </c>
      <c r="D1425" s="27">
        <v>3</v>
      </c>
      <c r="E1425" s="27">
        <v>95</v>
      </c>
      <c r="F1425" s="23" t="s">
        <v>87</v>
      </c>
      <c r="G1425" s="23" t="s">
        <v>16</v>
      </c>
      <c r="H1425" s="23" t="s">
        <v>29</v>
      </c>
      <c r="I1425" s="23" t="s">
        <v>19</v>
      </c>
      <c r="J1425" s="23" t="s">
        <v>9</v>
      </c>
      <c r="K1425" s="23"/>
      <c r="L1425" s="26">
        <v>1250</v>
      </c>
      <c r="M1425" s="26">
        <v>13.157894736842104</v>
      </c>
      <c r="N1425" s="26">
        <v>416.66666666666669</v>
      </c>
      <c r="O1425" s="28" t="s">
        <v>172</v>
      </c>
      <c r="P1425" s="25" t="s">
        <v>480</v>
      </c>
    </row>
    <row r="1426" spans="1:16" x14ac:dyDescent="0.25">
      <c r="A1426" s="22" t="s">
        <v>791</v>
      </c>
      <c r="B1426" s="23" t="s">
        <v>103</v>
      </c>
      <c r="C1426" s="26">
        <v>1250</v>
      </c>
      <c r="D1426" s="27">
        <v>1</v>
      </c>
      <c r="E1426" s="27">
        <v>75</v>
      </c>
      <c r="F1426" s="23" t="s">
        <v>52</v>
      </c>
      <c r="G1426" s="23" t="s">
        <v>16</v>
      </c>
      <c r="H1426" s="23" t="s">
        <v>29</v>
      </c>
      <c r="I1426" s="23" t="s">
        <v>19</v>
      </c>
      <c r="J1426" s="23" t="s">
        <v>20</v>
      </c>
      <c r="K1426" s="23"/>
      <c r="L1426" s="26">
        <v>1250</v>
      </c>
      <c r="M1426" s="26">
        <v>16.666666666666668</v>
      </c>
      <c r="N1426" s="26">
        <v>1250</v>
      </c>
      <c r="O1426" s="28" t="s">
        <v>172</v>
      </c>
      <c r="P1426" s="25" t="s">
        <v>160</v>
      </c>
    </row>
    <row r="1427" spans="1:16" x14ac:dyDescent="0.25">
      <c r="A1427" s="22" t="s">
        <v>7863</v>
      </c>
      <c r="B1427" s="23" t="s">
        <v>4571</v>
      </c>
      <c r="C1427" s="26">
        <v>1250</v>
      </c>
      <c r="D1427" s="27">
        <v>4</v>
      </c>
      <c r="E1427" s="27">
        <v>108</v>
      </c>
      <c r="F1427" s="23" t="s">
        <v>52</v>
      </c>
      <c r="G1427" s="23" t="s">
        <v>16</v>
      </c>
      <c r="H1427" s="23" t="s">
        <v>29</v>
      </c>
      <c r="I1427" s="23" t="s">
        <v>19</v>
      </c>
      <c r="J1427" s="23" t="s">
        <v>20</v>
      </c>
      <c r="K1427" s="23"/>
      <c r="L1427" s="26">
        <v>1250</v>
      </c>
      <c r="M1427" s="26">
        <v>11.574074074074074</v>
      </c>
      <c r="N1427" s="26">
        <v>312.5</v>
      </c>
      <c r="O1427" s="28" t="s">
        <v>172</v>
      </c>
      <c r="P1427" s="25" t="s">
        <v>160</v>
      </c>
    </row>
    <row r="1428" spans="1:16" x14ac:dyDescent="0.25">
      <c r="A1428" s="22" t="s">
        <v>7874</v>
      </c>
      <c r="B1428" s="23" t="s">
        <v>4571</v>
      </c>
      <c r="C1428" s="26">
        <v>1250</v>
      </c>
      <c r="D1428" s="27">
        <v>2</v>
      </c>
      <c r="E1428" s="27">
        <v>75</v>
      </c>
      <c r="F1428" s="23" t="s">
        <v>52</v>
      </c>
      <c r="G1428" s="23" t="s">
        <v>16</v>
      </c>
      <c r="H1428" s="23" t="s">
        <v>29</v>
      </c>
      <c r="I1428" s="23" t="s">
        <v>19</v>
      </c>
      <c r="J1428" s="23" t="s">
        <v>20</v>
      </c>
      <c r="K1428" s="23"/>
      <c r="L1428" s="26">
        <v>1250</v>
      </c>
      <c r="M1428" s="26">
        <v>16.666666666666668</v>
      </c>
      <c r="N1428" s="26">
        <v>625</v>
      </c>
      <c r="O1428" s="28" t="s">
        <v>172</v>
      </c>
      <c r="P1428" s="25" t="s">
        <v>4582</v>
      </c>
    </row>
    <row r="1429" spans="1:16" x14ac:dyDescent="0.25">
      <c r="A1429" s="22" t="s">
        <v>723</v>
      </c>
      <c r="B1429" s="23" t="s">
        <v>103</v>
      </c>
      <c r="C1429" s="26">
        <v>1250</v>
      </c>
      <c r="D1429" s="27">
        <v>1</v>
      </c>
      <c r="E1429" s="27">
        <v>60</v>
      </c>
      <c r="F1429" s="23" t="s">
        <v>37</v>
      </c>
      <c r="G1429" s="23" t="s">
        <v>16</v>
      </c>
      <c r="H1429" s="23" t="s">
        <v>29</v>
      </c>
      <c r="I1429" s="23" t="s">
        <v>19</v>
      </c>
      <c r="J1429" s="23" t="s">
        <v>20</v>
      </c>
      <c r="K1429" s="23"/>
      <c r="L1429" s="26">
        <v>1250</v>
      </c>
      <c r="M1429" s="26">
        <v>20.833333333333332</v>
      </c>
      <c r="N1429" s="26">
        <v>1250</v>
      </c>
      <c r="O1429" s="28" t="s">
        <v>172</v>
      </c>
      <c r="P1429" s="25" t="s">
        <v>160</v>
      </c>
    </row>
    <row r="1430" spans="1:16" x14ac:dyDescent="0.25">
      <c r="A1430" s="22" t="s">
        <v>7370</v>
      </c>
      <c r="B1430" s="23" t="s">
        <v>4571</v>
      </c>
      <c r="C1430" s="26">
        <v>1250</v>
      </c>
      <c r="D1430" s="27">
        <v>3</v>
      </c>
      <c r="E1430" s="27">
        <v>80</v>
      </c>
      <c r="F1430" s="23" t="s">
        <v>37</v>
      </c>
      <c r="G1430" s="23" t="s">
        <v>16</v>
      </c>
      <c r="H1430" s="23" t="s">
        <v>29</v>
      </c>
      <c r="I1430" s="23" t="s">
        <v>19</v>
      </c>
      <c r="J1430" s="23" t="s">
        <v>9</v>
      </c>
      <c r="K1430" s="23"/>
      <c r="L1430" s="26">
        <v>1250</v>
      </c>
      <c r="M1430" s="26">
        <v>15.625</v>
      </c>
      <c r="N1430" s="26">
        <v>416.66666666666669</v>
      </c>
      <c r="O1430" s="28" t="s">
        <v>172</v>
      </c>
      <c r="P1430" s="25" t="s">
        <v>160</v>
      </c>
    </row>
    <row r="1431" spans="1:16" x14ac:dyDescent="0.25">
      <c r="A1431" s="22" t="s">
        <v>337</v>
      </c>
      <c r="B1431" s="23" t="s">
        <v>104</v>
      </c>
      <c r="C1431" s="26">
        <v>1250</v>
      </c>
      <c r="D1431" s="27">
        <v>3</v>
      </c>
      <c r="E1431" s="23">
        <v>84</v>
      </c>
      <c r="F1431" s="23" t="s">
        <v>41</v>
      </c>
      <c r="G1431" s="23" t="s">
        <v>16</v>
      </c>
      <c r="H1431" s="23" t="s">
        <v>29</v>
      </c>
      <c r="I1431" s="23" t="s">
        <v>19</v>
      </c>
      <c r="J1431" s="23" t="s">
        <v>9</v>
      </c>
      <c r="K1431" s="23"/>
      <c r="L1431" s="37">
        <v>1250</v>
      </c>
      <c r="M1431" s="37">
        <v>14.880952380952381</v>
      </c>
      <c r="N1431" s="37">
        <v>416.66666666666669</v>
      </c>
      <c r="O1431" s="24" t="s">
        <v>183</v>
      </c>
      <c r="P1431" s="23" t="s">
        <v>203</v>
      </c>
    </row>
    <row r="1432" spans="1:16" x14ac:dyDescent="0.25">
      <c r="A1432" s="22" t="s">
        <v>1136</v>
      </c>
      <c r="B1432" s="23" t="s">
        <v>103</v>
      </c>
      <c r="C1432" s="26">
        <v>1250</v>
      </c>
      <c r="D1432" s="27">
        <v>2</v>
      </c>
      <c r="E1432" s="27">
        <v>75</v>
      </c>
      <c r="F1432" s="23" t="s">
        <v>17</v>
      </c>
      <c r="G1432" s="23" t="s">
        <v>16</v>
      </c>
      <c r="H1432" s="23" t="s">
        <v>29</v>
      </c>
      <c r="I1432" s="23" t="s">
        <v>19</v>
      </c>
      <c r="J1432" s="23" t="s">
        <v>9</v>
      </c>
      <c r="K1432" s="23"/>
      <c r="L1432" s="26">
        <v>1250</v>
      </c>
      <c r="M1432" s="26">
        <v>16.666666666666668</v>
      </c>
      <c r="N1432" s="26">
        <v>625</v>
      </c>
      <c r="O1432" s="28" t="s">
        <v>172</v>
      </c>
      <c r="P1432" s="25" t="s">
        <v>475</v>
      </c>
    </row>
    <row r="1433" spans="1:16" x14ac:dyDescent="0.25">
      <c r="A1433" s="22" t="s">
        <v>7273</v>
      </c>
      <c r="B1433" s="23" t="s">
        <v>4571</v>
      </c>
      <c r="C1433" s="26">
        <v>1250</v>
      </c>
      <c r="D1433" s="27">
        <v>2</v>
      </c>
      <c r="E1433" s="27">
        <v>92</v>
      </c>
      <c r="F1433" s="23" t="s">
        <v>17</v>
      </c>
      <c r="G1433" s="23" t="s">
        <v>16</v>
      </c>
      <c r="H1433" s="23" t="s">
        <v>29</v>
      </c>
      <c r="I1433" s="23" t="s">
        <v>19</v>
      </c>
      <c r="J1433" s="23" t="s">
        <v>9</v>
      </c>
      <c r="K1433" s="23"/>
      <c r="L1433" s="26">
        <v>1250</v>
      </c>
      <c r="M1433" s="26">
        <v>13.586956521739131</v>
      </c>
      <c r="N1433" s="26">
        <v>625</v>
      </c>
      <c r="O1433" s="28" t="s">
        <v>172</v>
      </c>
      <c r="P1433" s="25" t="s">
        <v>4582</v>
      </c>
    </row>
    <row r="1434" spans="1:16" x14ac:dyDescent="0.25">
      <c r="A1434" s="22" t="s">
        <v>7746</v>
      </c>
      <c r="B1434" s="23" t="s">
        <v>4571</v>
      </c>
      <c r="C1434" s="26">
        <v>1250</v>
      </c>
      <c r="D1434" s="27">
        <v>3</v>
      </c>
      <c r="E1434" s="27">
        <v>75</v>
      </c>
      <c r="F1434" s="23" t="s">
        <v>17</v>
      </c>
      <c r="G1434" s="23" t="s">
        <v>16</v>
      </c>
      <c r="H1434" s="23" t="s">
        <v>29</v>
      </c>
      <c r="I1434" s="23" t="s">
        <v>19</v>
      </c>
      <c r="J1434" s="23" t="s">
        <v>20</v>
      </c>
      <c r="K1434" s="23"/>
      <c r="L1434" s="26">
        <v>1250</v>
      </c>
      <c r="M1434" s="26">
        <v>16.666666666666668</v>
      </c>
      <c r="N1434" s="26">
        <v>416.66666666666669</v>
      </c>
      <c r="O1434" s="28" t="s">
        <v>172</v>
      </c>
      <c r="P1434" s="25" t="s">
        <v>160</v>
      </c>
    </row>
    <row r="1435" spans="1:16" x14ac:dyDescent="0.25">
      <c r="A1435" s="22" t="s">
        <v>7720</v>
      </c>
      <c r="B1435" s="23" t="s">
        <v>4571</v>
      </c>
      <c r="C1435" s="26">
        <v>1250</v>
      </c>
      <c r="D1435" s="27">
        <v>1</v>
      </c>
      <c r="E1435" s="27">
        <v>43</v>
      </c>
      <c r="F1435" s="23" t="s">
        <v>7043</v>
      </c>
      <c r="G1435" s="23" t="s">
        <v>16</v>
      </c>
      <c r="H1435" s="23" t="s">
        <v>29</v>
      </c>
      <c r="I1435" s="23" t="s">
        <v>19</v>
      </c>
      <c r="J1435" s="23" t="s">
        <v>20</v>
      </c>
      <c r="K1435" s="23"/>
      <c r="L1435" s="26">
        <v>1250</v>
      </c>
      <c r="M1435" s="26">
        <v>29.069767441860463</v>
      </c>
      <c r="N1435" s="26">
        <v>1250</v>
      </c>
      <c r="O1435" s="28" t="s">
        <v>172</v>
      </c>
      <c r="P1435" s="25" t="s">
        <v>160</v>
      </c>
    </row>
    <row r="1436" spans="1:16" x14ac:dyDescent="0.25">
      <c r="A1436" s="22" t="s">
        <v>1016</v>
      </c>
      <c r="B1436" s="23" t="s">
        <v>103</v>
      </c>
      <c r="C1436" s="26">
        <v>1250</v>
      </c>
      <c r="D1436" s="27">
        <v>1</v>
      </c>
      <c r="E1436" s="27">
        <v>52</v>
      </c>
      <c r="F1436" s="23" t="s">
        <v>35</v>
      </c>
      <c r="G1436" s="23" t="s">
        <v>16</v>
      </c>
      <c r="H1436" s="23" t="s">
        <v>29</v>
      </c>
      <c r="I1436" s="23" t="s">
        <v>19</v>
      </c>
      <c r="J1436" s="23" t="s">
        <v>9</v>
      </c>
      <c r="K1436" s="23"/>
      <c r="L1436" s="26">
        <v>1250</v>
      </c>
      <c r="M1436" s="26">
        <v>24.03846153846154</v>
      </c>
      <c r="N1436" s="26">
        <v>1250</v>
      </c>
      <c r="O1436" s="28" t="s">
        <v>172</v>
      </c>
      <c r="P1436" s="25" t="s">
        <v>475</v>
      </c>
    </row>
    <row r="1437" spans="1:16" x14ac:dyDescent="0.25">
      <c r="A1437" s="22" t="s">
        <v>1048</v>
      </c>
      <c r="B1437" s="23" t="s">
        <v>103</v>
      </c>
      <c r="C1437" s="26">
        <v>1250</v>
      </c>
      <c r="D1437" s="27">
        <v>2</v>
      </c>
      <c r="E1437" s="27">
        <v>94</v>
      </c>
      <c r="F1437" s="23" t="s">
        <v>35</v>
      </c>
      <c r="G1437" s="23" t="s">
        <v>16</v>
      </c>
      <c r="H1437" s="23" t="s">
        <v>29</v>
      </c>
      <c r="I1437" s="23" t="s">
        <v>19</v>
      </c>
      <c r="J1437" s="23" t="s">
        <v>9</v>
      </c>
      <c r="K1437" s="23"/>
      <c r="L1437" s="26">
        <v>1250</v>
      </c>
      <c r="M1437" s="26">
        <v>13.297872340425531</v>
      </c>
      <c r="N1437" s="26">
        <v>625</v>
      </c>
      <c r="O1437" s="28" t="s">
        <v>172</v>
      </c>
      <c r="P1437" s="25" t="s">
        <v>474</v>
      </c>
    </row>
    <row r="1438" spans="1:16" x14ac:dyDescent="0.25">
      <c r="A1438" s="22" t="s">
        <v>1068</v>
      </c>
      <c r="B1438" s="23" t="s">
        <v>103</v>
      </c>
      <c r="C1438" s="26">
        <v>1250</v>
      </c>
      <c r="D1438" s="27">
        <v>1</v>
      </c>
      <c r="E1438" s="27">
        <v>55</v>
      </c>
      <c r="F1438" s="23" t="s">
        <v>35</v>
      </c>
      <c r="G1438" s="23" t="s">
        <v>16</v>
      </c>
      <c r="H1438" s="23" t="s">
        <v>29</v>
      </c>
      <c r="I1438" s="23" t="s">
        <v>19</v>
      </c>
      <c r="J1438" s="23" t="s">
        <v>9</v>
      </c>
      <c r="K1438" s="23"/>
      <c r="L1438" s="26">
        <v>1250</v>
      </c>
      <c r="M1438" s="26">
        <v>22.727272727272727</v>
      </c>
      <c r="N1438" s="26">
        <v>1250</v>
      </c>
      <c r="O1438" s="28" t="s">
        <v>172</v>
      </c>
      <c r="P1438" s="25" t="s">
        <v>160</v>
      </c>
    </row>
    <row r="1439" spans="1:16" x14ac:dyDescent="0.25">
      <c r="A1439" s="22" t="s">
        <v>574</v>
      </c>
      <c r="B1439" s="23" t="s">
        <v>103</v>
      </c>
      <c r="C1439" s="26">
        <v>1250</v>
      </c>
      <c r="D1439" s="27">
        <v>1</v>
      </c>
      <c r="E1439" s="27">
        <v>50</v>
      </c>
      <c r="F1439" s="23" t="s">
        <v>35</v>
      </c>
      <c r="G1439" s="23" t="s">
        <v>16</v>
      </c>
      <c r="H1439" s="23" t="s">
        <v>29</v>
      </c>
      <c r="I1439" s="23" t="s">
        <v>19</v>
      </c>
      <c r="J1439" s="23" t="s">
        <v>20</v>
      </c>
      <c r="K1439" s="23"/>
      <c r="L1439" s="26">
        <v>1250</v>
      </c>
      <c r="M1439" s="26">
        <v>25</v>
      </c>
      <c r="N1439" s="26">
        <v>1250</v>
      </c>
      <c r="O1439" s="28" t="s">
        <v>172</v>
      </c>
      <c r="P1439" s="25" t="s">
        <v>160</v>
      </c>
    </row>
    <row r="1440" spans="1:16" x14ac:dyDescent="0.25">
      <c r="A1440" s="22" t="s">
        <v>910</v>
      </c>
      <c r="B1440" s="23" t="s">
        <v>103</v>
      </c>
      <c r="C1440" s="26">
        <v>1250</v>
      </c>
      <c r="D1440" s="27">
        <v>1</v>
      </c>
      <c r="E1440" s="27">
        <v>58</v>
      </c>
      <c r="F1440" s="23" t="s">
        <v>35</v>
      </c>
      <c r="G1440" s="23" t="s">
        <v>16</v>
      </c>
      <c r="H1440" s="23" t="s">
        <v>29</v>
      </c>
      <c r="I1440" s="23" t="s">
        <v>30</v>
      </c>
      <c r="J1440" s="23" t="s">
        <v>20</v>
      </c>
      <c r="K1440" s="23"/>
      <c r="L1440" s="26">
        <v>1250</v>
      </c>
      <c r="M1440" s="26">
        <v>21.551724137931036</v>
      </c>
      <c r="N1440" s="26">
        <v>1250</v>
      </c>
      <c r="O1440" s="28" t="s">
        <v>172</v>
      </c>
      <c r="P1440" s="25" t="s">
        <v>160</v>
      </c>
    </row>
    <row r="1441" spans="1:16" x14ac:dyDescent="0.25">
      <c r="A1441" s="22" t="s">
        <v>7679</v>
      </c>
      <c r="B1441" s="23" t="s">
        <v>4571</v>
      </c>
      <c r="C1441" s="26">
        <v>1250</v>
      </c>
      <c r="D1441" s="27">
        <v>2</v>
      </c>
      <c r="E1441" s="27">
        <v>85</v>
      </c>
      <c r="F1441" s="23" t="s">
        <v>35</v>
      </c>
      <c r="G1441" s="23" t="s">
        <v>16</v>
      </c>
      <c r="H1441" s="23" t="s">
        <v>29</v>
      </c>
      <c r="I1441" s="23" t="s">
        <v>19</v>
      </c>
      <c r="J1441" s="23" t="s">
        <v>20</v>
      </c>
      <c r="K1441" s="23"/>
      <c r="L1441" s="26">
        <v>1250</v>
      </c>
      <c r="M1441" s="26">
        <v>14.705882352941176</v>
      </c>
      <c r="N1441" s="26">
        <v>625</v>
      </c>
      <c r="O1441" s="28" t="s">
        <v>172</v>
      </c>
      <c r="P1441" s="25" t="s">
        <v>4582</v>
      </c>
    </row>
    <row r="1442" spans="1:16" x14ac:dyDescent="0.25">
      <c r="A1442" s="22" t="s">
        <v>7681</v>
      </c>
      <c r="B1442" s="23" t="s">
        <v>4571</v>
      </c>
      <c r="C1442" s="26">
        <v>1250</v>
      </c>
      <c r="D1442" s="27">
        <v>2</v>
      </c>
      <c r="E1442" s="27">
        <v>84</v>
      </c>
      <c r="F1442" s="23" t="s">
        <v>35</v>
      </c>
      <c r="G1442" s="23" t="s">
        <v>16</v>
      </c>
      <c r="H1442" s="23" t="s">
        <v>29</v>
      </c>
      <c r="I1442" s="23" t="s">
        <v>19</v>
      </c>
      <c r="J1442" s="23" t="s">
        <v>20</v>
      </c>
      <c r="K1442" s="23"/>
      <c r="L1442" s="26">
        <v>1250</v>
      </c>
      <c r="M1442" s="26">
        <v>14.880952380952381</v>
      </c>
      <c r="N1442" s="26">
        <v>625</v>
      </c>
      <c r="O1442" s="28" t="s">
        <v>172</v>
      </c>
      <c r="P1442" s="25" t="s">
        <v>4582</v>
      </c>
    </row>
    <row r="1443" spans="1:16" x14ac:dyDescent="0.25">
      <c r="A1443" s="22" t="s">
        <v>7682</v>
      </c>
      <c r="B1443" s="23" t="s">
        <v>4571</v>
      </c>
      <c r="C1443" s="26">
        <v>1250</v>
      </c>
      <c r="D1443" s="27">
        <v>2</v>
      </c>
      <c r="E1443" s="27">
        <v>84</v>
      </c>
      <c r="F1443" s="23" t="s">
        <v>35</v>
      </c>
      <c r="G1443" s="23" t="s">
        <v>16</v>
      </c>
      <c r="H1443" s="23" t="s">
        <v>29</v>
      </c>
      <c r="I1443" s="23" t="s">
        <v>19</v>
      </c>
      <c r="J1443" s="23" t="s">
        <v>20</v>
      </c>
      <c r="K1443" s="23"/>
      <c r="L1443" s="26">
        <v>1250</v>
      </c>
      <c r="M1443" s="26">
        <v>14.880952380952381</v>
      </c>
      <c r="N1443" s="26">
        <v>625</v>
      </c>
      <c r="O1443" s="28" t="s">
        <v>172</v>
      </c>
      <c r="P1443" s="25" t="s">
        <v>4582</v>
      </c>
    </row>
    <row r="1444" spans="1:16" x14ac:dyDescent="0.25">
      <c r="A1444" s="22" t="s">
        <v>1235</v>
      </c>
      <c r="B1444" s="23" t="s">
        <v>103</v>
      </c>
      <c r="C1444" s="26">
        <v>1240</v>
      </c>
      <c r="D1444" s="27">
        <v>2</v>
      </c>
      <c r="E1444" s="27">
        <v>171</v>
      </c>
      <c r="F1444" s="23" t="s">
        <v>43</v>
      </c>
      <c r="G1444" s="23" t="s">
        <v>16</v>
      </c>
      <c r="H1444" s="23" t="s">
        <v>29</v>
      </c>
      <c r="I1444" s="23" t="s">
        <v>19</v>
      </c>
      <c r="J1444" s="23" t="s">
        <v>9</v>
      </c>
      <c r="K1444" s="23"/>
      <c r="L1444" s="26">
        <v>1240</v>
      </c>
      <c r="M1444" s="26">
        <v>7.2514619883040936</v>
      </c>
      <c r="N1444" s="26">
        <v>620</v>
      </c>
      <c r="O1444" s="28" t="s">
        <v>172</v>
      </c>
      <c r="P1444" s="25" t="s">
        <v>480</v>
      </c>
    </row>
    <row r="1445" spans="1:16" x14ac:dyDescent="0.25">
      <c r="A1445" s="22" t="s">
        <v>1209</v>
      </c>
      <c r="B1445" s="23" t="s">
        <v>103</v>
      </c>
      <c r="C1445" s="26">
        <v>1240</v>
      </c>
      <c r="D1445" s="27">
        <v>2</v>
      </c>
      <c r="E1445" s="27">
        <v>94</v>
      </c>
      <c r="F1445" s="23" t="s">
        <v>52</v>
      </c>
      <c r="G1445" s="23" t="s">
        <v>16</v>
      </c>
      <c r="H1445" s="23" t="s">
        <v>29</v>
      </c>
      <c r="I1445" s="23" t="s">
        <v>19</v>
      </c>
      <c r="J1445" s="23" t="s">
        <v>9</v>
      </c>
      <c r="K1445" s="23"/>
      <c r="L1445" s="26">
        <v>1240</v>
      </c>
      <c r="M1445" s="26">
        <v>13.191489361702128</v>
      </c>
      <c r="N1445" s="26">
        <v>620</v>
      </c>
      <c r="O1445" s="28" t="s">
        <v>172</v>
      </c>
      <c r="P1445" s="25" t="s">
        <v>480</v>
      </c>
    </row>
    <row r="1446" spans="1:16" x14ac:dyDescent="0.25">
      <c r="A1446" s="22" t="s">
        <v>1059</v>
      </c>
      <c r="B1446" s="23" t="s">
        <v>103</v>
      </c>
      <c r="C1446" s="26">
        <v>1237</v>
      </c>
      <c r="D1446" s="27">
        <v>1</v>
      </c>
      <c r="E1446" s="27">
        <v>37</v>
      </c>
      <c r="F1446" s="23" t="s">
        <v>35</v>
      </c>
      <c r="G1446" s="23" t="s">
        <v>16</v>
      </c>
      <c r="H1446" s="23" t="s">
        <v>29</v>
      </c>
      <c r="I1446" s="23" t="s">
        <v>19</v>
      </c>
      <c r="J1446" s="23" t="s">
        <v>9</v>
      </c>
      <c r="K1446" s="23"/>
      <c r="L1446" s="26">
        <v>1237</v>
      </c>
      <c r="M1446" s="26">
        <v>33.432432432432435</v>
      </c>
      <c r="N1446" s="26">
        <v>1237</v>
      </c>
      <c r="O1446" s="28" t="s">
        <v>172</v>
      </c>
      <c r="P1446" s="25" t="s">
        <v>475</v>
      </c>
    </row>
    <row r="1447" spans="1:16" x14ac:dyDescent="0.25">
      <c r="A1447" s="22" t="s">
        <v>690</v>
      </c>
      <c r="B1447" s="23" t="s">
        <v>103</v>
      </c>
      <c r="C1447" s="26">
        <v>1230</v>
      </c>
      <c r="D1447" s="27">
        <v>2</v>
      </c>
      <c r="E1447" s="27">
        <v>70</v>
      </c>
      <c r="F1447" s="23" t="s">
        <v>41</v>
      </c>
      <c r="G1447" s="23" t="s">
        <v>16</v>
      </c>
      <c r="H1447" s="23" t="s">
        <v>29</v>
      </c>
      <c r="I1447" s="23" t="s">
        <v>19</v>
      </c>
      <c r="J1447" s="23" t="s">
        <v>20</v>
      </c>
      <c r="K1447" s="23"/>
      <c r="L1447" s="26">
        <v>1230</v>
      </c>
      <c r="M1447" s="26">
        <v>17.571428571428573</v>
      </c>
      <c r="N1447" s="26">
        <v>615</v>
      </c>
      <c r="O1447" s="28" t="s">
        <v>172</v>
      </c>
      <c r="P1447" s="25" t="s">
        <v>160</v>
      </c>
    </row>
    <row r="1448" spans="1:16" x14ac:dyDescent="0.25">
      <c r="A1448" s="22" t="s">
        <v>1127</v>
      </c>
      <c r="B1448" s="23" t="s">
        <v>103</v>
      </c>
      <c r="C1448" s="26">
        <v>1230</v>
      </c>
      <c r="D1448" s="27">
        <v>2</v>
      </c>
      <c r="E1448" s="27">
        <v>69</v>
      </c>
      <c r="F1448" s="23" t="s">
        <v>17</v>
      </c>
      <c r="G1448" s="23" t="s">
        <v>16</v>
      </c>
      <c r="H1448" s="23" t="s">
        <v>29</v>
      </c>
      <c r="I1448" s="23" t="s">
        <v>19</v>
      </c>
      <c r="J1448" s="23" t="s">
        <v>9</v>
      </c>
      <c r="K1448" s="23"/>
      <c r="L1448" s="26">
        <v>1230</v>
      </c>
      <c r="M1448" s="26">
        <v>17.826086956521738</v>
      </c>
      <c r="N1448" s="26">
        <v>615</v>
      </c>
      <c r="O1448" s="28" t="s">
        <v>172</v>
      </c>
      <c r="P1448" s="25" t="s">
        <v>480</v>
      </c>
    </row>
    <row r="1449" spans="1:16" x14ac:dyDescent="0.25">
      <c r="A1449" s="22" t="s">
        <v>1039</v>
      </c>
      <c r="B1449" s="23" t="s">
        <v>103</v>
      </c>
      <c r="C1449" s="26">
        <v>1230</v>
      </c>
      <c r="D1449" s="27">
        <v>2</v>
      </c>
      <c r="E1449" s="27">
        <v>76</v>
      </c>
      <c r="F1449" s="23" t="s">
        <v>35</v>
      </c>
      <c r="G1449" s="23" t="s">
        <v>16</v>
      </c>
      <c r="H1449" s="23" t="s">
        <v>29</v>
      </c>
      <c r="I1449" s="23" t="s">
        <v>19</v>
      </c>
      <c r="J1449" s="23" t="s">
        <v>9</v>
      </c>
      <c r="K1449" s="23"/>
      <c r="L1449" s="26">
        <v>1230</v>
      </c>
      <c r="M1449" s="26">
        <v>16.184210526315791</v>
      </c>
      <c r="N1449" s="26">
        <v>615</v>
      </c>
      <c r="O1449" s="28" t="s">
        <v>172</v>
      </c>
      <c r="P1449" s="25" t="s">
        <v>480</v>
      </c>
    </row>
    <row r="1450" spans="1:16" x14ac:dyDescent="0.25">
      <c r="A1450" s="22" t="s">
        <v>7712</v>
      </c>
      <c r="B1450" s="23" t="s">
        <v>4571</v>
      </c>
      <c r="C1450" s="26">
        <v>1220</v>
      </c>
      <c r="D1450" s="27">
        <v>1</v>
      </c>
      <c r="E1450" s="27">
        <v>41</v>
      </c>
      <c r="F1450" s="23" t="s">
        <v>35</v>
      </c>
      <c r="G1450" s="23" t="s">
        <v>16</v>
      </c>
      <c r="H1450" s="23" t="s">
        <v>29</v>
      </c>
      <c r="I1450" s="23" t="s">
        <v>19</v>
      </c>
      <c r="J1450" s="23" t="s">
        <v>20</v>
      </c>
      <c r="K1450" s="23"/>
      <c r="L1450" s="26">
        <v>1220</v>
      </c>
      <c r="M1450" s="26">
        <v>29.756097560975611</v>
      </c>
      <c r="N1450" s="26">
        <v>1220</v>
      </c>
      <c r="O1450" s="28" t="s">
        <v>172</v>
      </c>
      <c r="P1450" s="25" t="s">
        <v>160</v>
      </c>
    </row>
    <row r="1451" spans="1:16" x14ac:dyDescent="0.25">
      <c r="A1451" s="22" t="s">
        <v>446</v>
      </c>
      <c r="B1451" s="23" t="s">
        <v>104</v>
      </c>
      <c r="C1451" s="26">
        <v>1215</v>
      </c>
      <c r="D1451" s="27">
        <v>3</v>
      </c>
      <c r="E1451" s="23">
        <v>80</v>
      </c>
      <c r="F1451" s="23" t="s">
        <v>35</v>
      </c>
      <c r="G1451" s="23" t="s">
        <v>16</v>
      </c>
      <c r="H1451" s="23" t="s">
        <v>18</v>
      </c>
      <c r="I1451" s="23" t="s">
        <v>19</v>
      </c>
      <c r="J1451" s="23" t="s">
        <v>251</v>
      </c>
      <c r="K1451" s="23"/>
      <c r="L1451" s="37">
        <v>1215</v>
      </c>
      <c r="M1451" s="37">
        <v>15.1875</v>
      </c>
      <c r="N1451" s="37">
        <v>405</v>
      </c>
      <c r="O1451" s="24" t="s">
        <v>183</v>
      </c>
      <c r="P1451" s="23" t="s">
        <v>160</v>
      </c>
    </row>
    <row r="1452" spans="1:16" x14ac:dyDescent="0.25">
      <c r="A1452" s="22" t="s">
        <v>7634</v>
      </c>
      <c r="B1452" s="23" t="s">
        <v>4571</v>
      </c>
      <c r="C1452" s="26">
        <v>1200</v>
      </c>
      <c r="D1452" s="27">
        <v>1</v>
      </c>
      <c r="E1452" s="27">
        <v>100</v>
      </c>
      <c r="F1452" s="23" t="s">
        <v>22</v>
      </c>
      <c r="G1452" s="23" t="s">
        <v>22</v>
      </c>
      <c r="H1452" s="23" t="s">
        <v>23</v>
      </c>
      <c r="I1452" s="23" t="s">
        <v>23</v>
      </c>
      <c r="J1452" s="23" t="s">
        <v>9</v>
      </c>
      <c r="K1452" s="23"/>
      <c r="L1452" s="26">
        <v>1200</v>
      </c>
      <c r="M1452" s="26">
        <v>12</v>
      </c>
      <c r="N1452" s="26">
        <v>1200</v>
      </c>
      <c r="O1452" s="28" t="s">
        <v>172</v>
      </c>
      <c r="P1452" s="25" t="s">
        <v>160</v>
      </c>
    </row>
    <row r="1453" spans="1:16" x14ac:dyDescent="0.25">
      <c r="A1453" s="22" t="s">
        <v>7635</v>
      </c>
      <c r="B1453" s="23" t="s">
        <v>4571</v>
      </c>
      <c r="C1453" s="26">
        <v>1200</v>
      </c>
      <c r="D1453" s="27">
        <v>1</v>
      </c>
      <c r="E1453" s="27">
        <v>100</v>
      </c>
      <c r="F1453" s="23" t="s">
        <v>22</v>
      </c>
      <c r="G1453" s="23" t="s">
        <v>22</v>
      </c>
      <c r="H1453" s="23" t="s">
        <v>23</v>
      </c>
      <c r="I1453" s="23" t="s">
        <v>23</v>
      </c>
      <c r="J1453" s="23" t="s">
        <v>9</v>
      </c>
      <c r="K1453" s="23"/>
      <c r="L1453" s="26">
        <v>1200</v>
      </c>
      <c r="M1453" s="26">
        <v>12</v>
      </c>
      <c r="N1453" s="26">
        <v>1200</v>
      </c>
      <c r="O1453" s="28" t="s">
        <v>172</v>
      </c>
      <c r="P1453" s="25" t="s">
        <v>160</v>
      </c>
    </row>
    <row r="1454" spans="1:16" x14ac:dyDescent="0.25">
      <c r="A1454" s="22" t="s">
        <v>7637</v>
      </c>
      <c r="B1454" s="23" t="s">
        <v>4571</v>
      </c>
      <c r="C1454" s="26">
        <v>1200</v>
      </c>
      <c r="D1454" s="27">
        <v>3</v>
      </c>
      <c r="E1454" s="27">
        <v>90</v>
      </c>
      <c r="F1454" s="23" t="s">
        <v>22</v>
      </c>
      <c r="G1454" s="23" t="s">
        <v>22</v>
      </c>
      <c r="H1454" s="23" t="s">
        <v>23</v>
      </c>
      <c r="I1454" s="23" t="s">
        <v>23</v>
      </c>
      <c r="J1454" s="23" t="s">
        <v>9</v>
      </c>
      <c r="K1454" s="23"/>
      <c r="L1454" s="26">
        <v>1200</v>
      </c>
      <c r="M1454" s="26">
        <v>13.333333333333334</v>
      </c>
      <c r="N1454" s="26">
        <v>400</v>
      </c>
      <c r="O1454" s="28" t="s">
        <v>172</v>
      </c>
      <c r="P1454" s="25" t="s">
        <v>160</v>
      </c>
    </row>
    <row r="1455" spans="1:16" x14ac:dyDescent="0.25">
      <c r="A1455" s="22" t="s">
        <v>120</v>
      </c>
      <c r="B1455" s="23" t="s">
        <v>102</v>
      </c>
      <c r="C1455" s="26">
        <v>1200</v>
      </c>
      <c r="D1455" s="27">
        <v>3</v>
      </c>
      <c r="E1455" s="27">
        <v>180</v>
      </c>
      <c r="F1455" s="23" t="s">
        <v>22</v>
      </c>
      <c r="G1455" s="23" t="s">
        <v>22</v>
      </c>
      <c r="H1455" s="23" t="s">
        <v>23</v>
      </c>
      <c r="I1455" s="23" t="s">
        <v>23</v>
      </c>
      <c r="J1455" s="23" t="s">
        <v>9</v>
      </c>
      <c r="K1455" s="23"/>
      <c r="L1455" s="26">
        <v>1200</v>
      </c>
      <c r="M1455" s="26">
        <v>6.666666666666667</v>
      </c>
      <c r="N1455" s="26">
        <v>400</v>
      </c>
      <c r="O1455" s="28" t="s">
        <v>183</v>
      </c>
      <c r="P1455" s="25"/>
    </row>
    <row r="1456" spans="1:16" x14ac:dyDescent="0.25">
      <c r="A1456" s="22" t="s">
        <v>225</v>
      </c>
      <c r="B1456" s="23" t="s">
        <v>104</v>
      </c>
      <c r="C1456" s="26">
        <v>1200</v>
      </c>
      <c r="D1456" s="27">
        <v>4</v>
      </c>
      <c r="E1456" s="23">
        <v>120</v>
      </c>
      <c r="F1456" s="23" t="s">
        <v>22</v>
      </c>
      <c r="G1456" s="23" t="s">
        <v>22</v>
      </c>
      <c r="H1456" s="23" t="s">
        <v>23</v>
      </c>
      <c r="I1456" s="23" t="s">
        <v>23</v>
      </c>
      <c r="J1456" s="23" t="s">
        <v>9</v>
      </c>
      <c r="K1456" s="23"/>
      <c r="L1456" s="37">
        <v>1200</v>
      </c>
      <c r="M1456" s="37">
        <v>10</v>
      </c>
      <c r="N1456" s="37">
        <v>300</v>
      </c>
      <c r="O1456" s="24" t="s">
        <v>183</v>
      </c>
      <c r="P1456" s="23" t="s">
        <v>203</v>
      </c>
    </row>
    <row r="1457" spans="1:16" x14ac:dyDescent="0.25">
      <c r="A1457" s="22" t="s">
        <v>229</v>
      </c>
      <c r="B1457" s="23" t="s">
        <v>104</v>
      </c>
      <c r="C1457" s="26">
        <v>1200</v>
      </c>
      <c r="D1457" s="27">
        <v>5</v>
      </c>
      <c r="E1457" s="23">
        <v>126</v>
      </c>
      <c r="F1457" s="23" t="s">
        <v>22</v>
      </c>
      <c r="G1457" s="23" t="s">
        <v>22</v>
      </c>
      <c r="H1457" s="23" t="s">
        <v>23</v>
      </c>
      <c r="I1457" s="23" t="s">
        <v>23</v>
      </c>
      <c r="J1457" s="23" t="s">
        <v>9</v>
      </c>
      <c r="K1457" s="23"/>
      <c r="L1457" s="37">
        <v>1200</v>
      </c>
      <c r="M1457" s="37">
        <v>9.5238095238095237</v>
      </c>
      <c r="N1457" s="37">
        <v>240</v>
      </c>
      <c r="O1457" s="24" t="s">
        <v>183</v>
      </c>
      <c r="P1457" s="23" t="s">
        <v>203</v>
      </c>
    </row>
    <row r="1458" spans="1:16" x14ac:dyDescent="0.25">
      <c r="A1458" s="22" t="s">
        <v>235</v>
      </c>
      <c r="B1458" s="23" t="s">
        <v>104</v>
      </c>
      <c r="C1458" s="26">
        <v>1200</v>
      </c>
      <c r="D1458" s="27">
        <v>4</v>
      </c>
      <c r="E1458" s="23">
        <v>180</v>
      </c>
      <c r="F1458" s="23" t="s">
        <v>22</v>
      </c>
      <c r="G1458" s="23" t="s">
        <v>22</v>
      </c>
      <c r="H1458" s="23" t="s">
        <v>23</v>
      </c>
      <c r="I1458" s="23" t="s">
        <v>23</v>
      </c>
      <c r="J1458" s="23" t="s">
        <v>9</v>
      </c>
      <c r="K1458" s="23"/>
      <c r="L1458" s="37">
        <v>1200</v>
      </c>
      <c r="M1458" s="37">
        <v>6.666666666666667</v>
      </c>
      <c r="N1458" s="37">
        <v>300</v>
      </c>
      <c r="O1458" s="24" t="s">
        <v>183</v>
      </c>
      <c r="P1458" s="23" t="s">
        <v>203</v>
      </c>
    </row>
    <row r="1459" spans="1:16" x14ac:dyDescent="0.25">
      <c r="A1459" s="22" t="s">
        <v>240</v>
      </c>
      <c r="B1459" s="23" t="s">
        <v>104</v>
      </c>
      <c r="C1459" s="26">
        <v>1200</v>
      </c>
      <c r="D1459" s="27">
        <v>4</v>
      </c>
      <c r="E1459" s="23">
        <v>151</v>
      </c>
      <c r="F1459" s="23" t="s">
        <v>22</v>
      </c>
      <c r="G1459" s="23" t="s">
        <v>22</v>
      </c>
      <c r="H1459" s="23" t="s">
        <v>23</v>
      </c>
      <c r="I1459" s="23" t="s">
        <v>23</v>
      </c>
      <c r="J1459" s="23" t="s">
        <v>9</v>
      </c>
      <c r="K1459" s="23"/>
      <c r="L1459" s="37">
        <v>1200</v>
      </c>
      <c r="M1459" s="37">
        <v>7.9470198675496686</v>
      </c>
      <c r="N1459" s="37">
        <v>300</v>
      </c>
      <c r="O1459" s="24" t="s">
        <v>183</v>
      </c>
      <c r="P1459" s="23" t="s">
        <v>203</v>
      </c>
    </row>
    <row r="1460" spans="1:16" x14ac:dyDescent="0.25">
      <c r="A1460" s="22" t="s">
        <v>7980</v>
      </c>
      <c r="B1460" s="23" t="s">
        <v>4571</v>
      </c>
      <c r="C1460" s="26">
        <v>1200</v>
      </c>
      <c r="D1460" s="27">
        <v>2</v>
      </c>
      <c r="E1460" s="27">
        <v>79</v>
      </c>
      <c r="F1460" t="s">
        <v>8009</v>
      </c>
      <c r="G1460" s="23" t="s">
        <v>16</v>
      </c>
      <c r="H1460" s="23" t="s">
        <v>18</v>
      </c>
      <c r="I1460" s="23" t="s">
        <v>19</v>
      </c>
      <c r="J1460" s="23" t="s">
        <v>20</v>
      </c>
      <c r="K1460" s="23"/>
      <c r="L1460" s="26">
        <v>1200</v>
      </c>
      <c r="M1460" s="26">
        <v>15.189873417721518</v>
      </c>
      <c r="N1460" s="26">
        <v>600</v>
      </c>
      <c r="O1460" s="28" t="s">
        <v>172</v>
      </c>
      <c r="P1460" s="25" t="s">
        <v>4582</v>
      </c>
    </row>
    <row r="1461" spans="1:16" x14ac:dyDescent="0.25">
      <c r="A1461" s="22" t="s">
        <v>872</v>
      </c>
      <c r="B1461" s="23" t="s">
        <v>103</v>
      </c>
      <c r="C1461" s="26">
        <v>1200</v>
      </c>
      <c r="D1461" s="27">
        <v>1</v>
      </c>
      <c r="E1461" s="27">
        <v>70</v>
      </c>
      <c r="F1461" s="23" t="s">
        <v>56</v>
      </c>
      <c r="G1461" s="23" t="s">
        <v>16</v>
      </c>
      <c r="H1461" s="23" t="s">
        <v>18</v>
      </c>
      <c r="I1461" s="23" t="s">
        <v>19</v>
      </c>
      <c r="J1461" s="23" t="s">
        <v>20</v>
      </c>
      <c r="K1461" s="23"/>
      <c r="L1461" s="26">
        <v>1200</v>
      </c>
      <c r="M1461" s="26">
        <v>17.142857142857142</v>
      </c>
      <c r="N1461" s="26">
        <v>1200</v>
      </c>
      <c r="O1461" s="28" t="s">
        <v>172</v>
      </c>
      <c r="P1461" s="25" t="s">
        <v>480</v>
      </c>
    </row>
    <row r="1462" spans="1:16" x14ac:dyDescent="0.25">
      <c r="A1462" s="22" t="s">
        <v>891</v>
      </c>
      <c r="B1462" s="23" t="s">
        <v>103</v>
      </c>
      <c r="C1462" s="26">
        <v>1200</v>
      </c>
      <c r="D1462" s="27">
        <v>2</v>
      </c>
      <c r="E1462" s="27">
        <v>77</v>
      </c>
      <c r="F1462" s="23" t="s">
        <v>56</v>
      </c>
      <c r="G1462" s="23" t="s">
        <v>16</v>
      </c>
      <c r="H1462" s="23" t="s">
        <v>18</v>
      </c>
      <c r="I1462" s="23" t="s">
        <v>19</v>
      </c>
      <c r="J1462" s="23" t="s">
        <v>20</v>
      </c>
      <c r="K1462" s="23"/>
      <c r="L1462" s="26">
        <v>1200</v>
      </c>
      <c r="M1462" s="26">
        <v>15.584415584415584</v>
      </c>
      <c r="N1462" s="26">
        <v>600</v>
      </c>
      <c r="O1462" s="28" t="s">
        <v>172</v>
      </c>
      <c r="P1462" s="25" t="s">
        <v>474</v>
      </c>
    </row>
    <row r="1463" spans="1:16" x14ac:dyDescent="0.25">
      <c r="A1463" s="22" t="s">
        <v>893</v>
      </c>
      <c r="B1463" s="23" t="s">
        <v>103</v>
      </c>
      <c r="C1463" s="26">
        <v>1200</v>
      </c>
      <c r="D1463" s="27">
        <v>2</v>
      </c>
      <c r="E1463" s="27">
        <v>80</v>
      </c>
      <c r="F1463" s="23" t="s">
        <v>56</v>
      </c>
      <c r="G1463" s="23" t="s">
        <v>16</v>
      </c>
      <c r="H1463" s="23" t="s">
        <v>18</v>
      </c>
      <c r="I1463" s="23" t="s">
        <v>19</v>
      </c>
      <c r="J1463" s="23" t="s">
        <v>20</v>
      </c>
      <c r="K1463" s="23"/>
      <c r="L1463" s="26">
        <v>1200</v>
      </c>
      <c r="M1463" s="26">
        <v>15</v>
      </c>
      <c r="N1463" s="26">
        <v>600</v>
      </c>
      <c r="O1463" s="28" t="s">
        <v>172</v>
      </c>
      <c r="P1463" s="25" t="s">
        <v>474</v>
      </c>
    </row>
    <row r="1464" spans="1:16" x14ac:dyDescent="0.25">
      <c r="A1464" s="22" t="s">
        <v>7907</v>
      </c>
      <c r="B1464" s="23" t="s">
        <v>4571</v>
      </c>
      <c r="C1464" s="26">
        <v>1200</v>
      </c>
      <c r="D1464" s="27">
        <v>2</v>
      </c>
      <c r="E1464" s="27">
        <v>186</v>
      </c>
      <c r="F1464" s="23" t="s">
        <v>56</v>
      </c>
      <c r="G1464" s="23" t="s">
        <v>16</v>
      </c>
      <c r="H1464" s="23" t="s">
        <v>18</v>
      </c>
      <c r="I1464" s="23" t="s">
        <v>19</v>
      </c>
      <c r="J1464" s="23" t="s">
        <v>20</v>
      </c>
      <c r="K1464" s="23"/>
      <c r="L1464" s="26">
        <v>1200</v>
      </c>
      <c r="M1464" s="26">
        <v>6.4516129032258061</v>
      </c>
      <c r="N1464" s="26">
        <v>600</v>
      </c>
      <c r="O1464" s="28" t="s">
        <v>172</v>
      </c>
      <c r="P1464" s="25" t="s">
        <v>7052</v>
      </c>
    </row>
    <row r="1465" spans="1:16" x14ac:dyDescent="0.25">
      <c r="A1465" s="22" t="s">
        <v>7929</v>
      </c>
      <c r="B1465" s="23" t="s">
        <v>4571</v>
      </c>
      <c r="C1465" s="26">
        <v>1200</v>
      </c>
      <c r="D1465" s="27">
        <v>1</v>
      </c>
      <c r="E1465" s="27">
        <v>60</v>
      </c>
      <c r="F1465" s="23" t="s">
        <v>56</v>
      </c>
      <c r="G1465" s="23" t="s">
        <v>16</v>
      </c>
      <c r="H1465" s="23" t="s">
        <v>18</v>
      </c>
      <c r="I1465" s="23" t="s">
        <v>19</v>
      </c>
      <c r="J1465" s="23" t="s">
        <v>20</v>
      </c>
      <c r="K1465" s="23"/>
      <c r="L1465" s="26">
        <v>1200</v>
      </c>
      <c r="M1465" s="26">
        <v>20</v>
      </c>
      <c r="N1465" s="26">
        <v>1200</v>
      </c>
      <c r="O1465" s="28" t="s">
        <v>172</v>
      </c>
      <c r="P1465" s="25" t="s">
        <v>160</v>
      </c>
    </row>
    <row r="1466" spans="1:16" x14ac:dyDescent="0.25">
      <c r="A1466" s="22" t="s">
        <v>7944</v>
      </c>
      <c r="B1466" s="23" t="s">
        <v>4571</v>
      </c>
      <c r="C1466" s="26">
        <v>1200</v>
      </c>
      <c r="D1466" s="27">
        <v>1</v>
      </c>
      <c r="E1466" s="27">
        <v>40</v>
      </c>
      <c r="F1466" s="23" t="s">
        <v>56</v>
      </c>
      <c r="G1466" s="23" t="s">
        <v>16</v>
      </c>
      <c r="H1466" s="23" t="s">
        <v>18</v>
      </c>
      <c r="I1466" s="23" t="s">
        <v>19</v>
      </c>
      <c r="J1466" s="23" t="s">
        <v>20</v>
      </c>
      <c r="K1466" s="23"/>
      <c r="L1466" s="26">
        <v>1200</v>
      </c>
      <c r="M1466" s="26">
        <v>30</v>
      </c>
      <c r="N1466" s="26">
        <v>1200</v>
      </c>
      <c r="O1466" s="28" t="s">
        <v>172</v>
      </c>
      <c r="P1466" s="25" t="s">
        <v>160</v>
      </c>
    </row>
    <row r="1467" spans="1:16" x14ac:dyDescent="0.25">
      <c r="A1467" s="22" t="s">
        <v>807</v>
      </c>
      <c r="B1467" s="23" t="s">
        <v>103</v>
      </c>
      <c r="C1467" s="26">
        <v>1200</v>
      </c>
      <c r="D1467" s="27">
        <v>3</v>
      </c>
      <c r="E1467" s="27">
        <v>78</v>
      </c>
      <c r="F1467" s="23" t="s">
        <v>52</v>
      </c>
      <c r="G1467" s="23" t="s">
        <v>16</v>
      </c>
      <c r="H1467" s="23" t="s">
        <v>18</v>
      </c>
      <c r="I1467" s="23" t="s">
        <v>19</v>
      </c>
      <c r="J1467" s="23" t="s">
        <v>20</v>
      </c>
      <c r="K1467" s="23"/>
      <c r="L1467" s="26">
        <v>1200</v>
      </c>
      <c r="M1467" s="26">
        <v>15.384615384615385</v>
      </c>
      <c r="N1467" s="26">
        <v>400</v>
      </c>
      <c r="O1467" s="28" t="s">
        <v>172</v>
      </c>
      <c r="P1467" s="25" t="s">
        <v>160</v>
      </c>
    </row>
    <row r="1468" spans="1:16" x14ac:dyDescent="0.25">
      <c r="A1468" s="22" t="s">
        <v>770</v>
      </c>
      <c r="B1468" s="23" t="s">
        <v>103</v>
      </c>
      <c r="C1468" s="26">
        <v>1200</v>
      </c>
      <c r="D1468" s="27">
        <v>1</v>
      </c>
      <c r="E1468" s="27">
        <v>53</v>
      </c>
      <c r="F1468" s="23" t="s">
        <v>37</v>
      </c>
      <c r="G1468" s="23" t="s">
        <v>16</v>
      </c>
      <c r="H1468" s="23" t="s">
        <v>18</v>
      </c>
      <c r="I1468" s="23" t="s">
        <v>19</v>
      </c>
      <c r="J1468" s="23" t="s">
        <v>20</v>
      </c>
      <c r="K1468" s="23"/>
      <c r="L1468" s="26">
        <v>1200</v>
      </c>
      <c r="M1468" s="26">
        <v>22.641509433962263</v>
      </c>
      <c r="N1468" s="26">
        <v>1200</v>
      </c>
      <c r="O1468" s="28" t="s">
        <v>172</v>
      </c>
      <c r="P1468" s="25" t="s">
        <v>160</v>
      </c>
    </row>
    <row r="1469" spans="1:16" x14ac:dyDescent="0.25">
      <c r="A1469" s="22" t="s">
        <v>390</v>
      </c>
      <c r="B1469" s="23" t="s">
        <v>104</v>
      </c>
      <c r="C1469" s="26">
        <v>1200</v>
      </c>
      <c r="D1469" s="27">
        <v>2</v>
      </c>
      <c r="E1469" s="23">
        <v>82</v>
      </c>
      <c r="F1469" s="23" t="s">
        <v>17</v>
      </c>
      <c r="G1469" s="23" t="s">
        <v>16</v>
      </c>
      <c r="H1469" s="23" t="s">
        <v>18</v>
      </c>
      <c r="I1469" s="23" t="s">
        <v>19</v>
      </c>
      <c r="J1469" s="23" t="s">
        <v>251</v>
      </c>
      <c r="K1469" s="23"/>
      <c r="L1469" s="37">
        <v>1200</v>
      </c>
      <c r="M1469" s="37">
        <v>14.634146341463415</v>
      </c>
      <c r="N1469" s="37">
        <v>600</v>
      </c>
      <c r="O1469" s="24" t="s">
        <v>183</v>
      </c>
      <c r="P1469" s="23" t="s">
        <v>160</v>
      </c>
    </row>
    <row r="1470" spans="1:16" x14ac:dyDescent="0.25">
      <c r="A1470" s="22" t="s">
        <v>398</v>
      </c>
      <c r="B1470" s="23" t="s">
        <v>104</v>
      </c>
      <c r="C1470" s="26">
        <v>1200</v>
      </c>
      <c r="D1470" s="27">
        <v>4</v>
      </c>
      <c r="E1470" s="23">
        <v>121</v>
      </c>
      <c r="F1470" s="23" t="s">
        <v>17</v>
      </c>
      <c r="G1470" s="23" t="s">
        <v>16</v>
      </c>
      <c r="H1470" s="23" t="s">
        <v>18</v>
      </c>
      <c r="I1470" s="23" t="s">
        <v>19</v>
      </c>
      <c r="J1470" s="23" t="s">
        <v>251</v>
      </c>
      <c r="K1470" s="23"/>
      <c r="L1470" s="37">
        <v>1200</v>
      </c>
      <c r="M1470" s="37">
        <v>9.9173553719008272</v>
      </c>
      <c r="N1470" s="37">
        <v>300</v>
      </c>
      <c r="O1470" s="24" t="s">
        <v>183</v>
      </c>
      <c r="P1470" s="23" t="s">
        <v>160</v>
      </c>
    </row>
    <row r="1471" spans="1:16" x14ac:dyDescent="0.25">
      <c r="A1471" s="22" t="s">
        <v>620</v>
      </c>
      <c r="B1471" s="23" t="s">
        <v>103</v>
      </c>
      <c r="C1471" s="26">
        <v>1200</v>
      </c>
      <c r="D1471" s="27">
        <v>3</v>
      </c>
      <c r="E1471" s="27">
        <v>65</v>
      </c>
      <c r="F1471" s="23" t="s">
        <v>17</v>
      </c>
      <c r="G1471" s="23" t="s">
        <v>16</v>
      </c>
      <c r="H1471" s="23" t="s">
        <v>18</v>
      </c>
      <c r="I1471" s="23" t="s">
        <v>19</v>
      </c>
      <c r="J1471" s="23" t="s">
        <v>20</v>
      </c>
      <c r="K1471" s="23"/>
      <c r="L1471" s="26">
        <v>1200</v>
      </c>
      <c r="M1471" s="26">
        <v>18.46153846153846</v>
      </c>
      <c r="N1471" s="26">
        <v>400</v>
      </c>
      <c r="O1471" s="28" t="s">
        <v>172</v>
      </c>
      <c r="P1471" s="25" t="s">
        <v>160</v>
      </c>
    </row>
    <row r="1472" spans="1:16" x14ac:dyDescent="0.25">
      <c r="A1472" s="22" t="s">
        <v>635</v>
      </c>
      <c r="B1472" s="23" t="s">
        <v>103</v>
      </c>
      <c r="C1472" s="26">
        <v>1200</v>
      </c>
      <c r="D1472" s="27">
        <v>3</v>
      </c>
      <c r="E1472" s="27">
        <v>80</v>
      </c>
      <c r="F1472" s="23" t="s">
        <v>17</v>
      </c>
      <c r="G1472" s="23" t="s">
        <v>16</v>
      </c>
      <c r="H1472" s="23" t="s">
        <v>18</v>
      </c>
      <c r="I1472" s="23" t="s">
        <v>19</v>
      </c>
      <c r="J1472" s="23" t="s">
        <v>20</v>
      </c>
      <c r="K1472" s="23"/>
      <c r="L1472" s="26">
        <v>1200</v>
      </c>
      <c r="M1472" s="26">
        <v>15</v>
      </c>
      <c r="N1472" s="26">
        <v>400</v>
      </c>
      <c r="O1472" s="28" t="s">
        <v>172</v>
      </c>
      <c r="P1472" s="25" t="s">
        <v>474</v>
      </c>
    </row>
    <row r="1473" spans="1:16" x14ac:dyDescent="0.25">
      <c r="A1473" s="22" t="s">
        <v>646</v>
      </c>
      <c r="B1473" s="23" t="s">
        <v>103</v>
      </c>
      <c r="C1473" s="26">
        <v>1200</v>
      </c>
      <c r="D1473" s="27">
        <v>2</v>
      </c>
      <c r="E1473" s="27">
        <v>73</v>
      </c>
      <c r="F1473" s="23" t="s">
        <v>17</v>
      </c>
      <c r="G1473" s="23" t="s">
        <v>16</v>
      </c>
      <c r="H1473" s="23" t="s">
        <v>18</v>
      </c>
      <c r="I1473" s="23" t="s">
        <v>19</v>
      </c>
      <c r="J1473" s="23" t="s">
        <v>20</v>
      </c>
      <c r="K1473" s="23"/>
      <c r="L1473" s="26">
        <v>1200</v>
      </c>
      <c r="M1473" s="26">
        <v>16.438356164383563</v>
      </c>
      <c r="N1473" s="26">
        <v>600</v>
      </c>
      <c r="O1473" s="28" t="s">
        <v>172</v>
      </c>
      <c r="P1473" s="25" t="s">
        <v>474</v>
      </c>
    </row>
    <row r="1474" spans="1:16" x14ac:dyDescent="0.25">
      <c r="A1474" s="22" t="s">
        <v>419</v>
      </c>
      <c r="B1474" s="23" t="s">
        <v>104</v>
      </c>
      <c r="C1474" s="26">
        <v>1200</v>
      </c>
      <c r="D1474" s="27">
        <v>4</v>
      </c>
      <c r="E1474" s="23">
        <v>182</v>
      </c>
      <c r="F1474" s="23" t="s">
        <v>35</v>
      </c>
      <c r="G1474" s="23" t="s">
        <v>16</v>
      </c>
      <c r="H1474" s="23" t="s">
        <v>18</v>
      </c>
      <c r="I1474" s="23" t="s">
        <v>19</v>
      </c>
      <c r="J1474" s="23" t="s">
        <v>9</v>
      </c>
      <c r="K1474" s="23"/>
      <c r="L1474" s="37">
        <v>1200</v>
      </c>
      <c r="M1474" s="37">
        <v>6.5934065934065931</v>
      </c>
      <c r="N1474" s="37">
        <v>300</v>
      </c>
      <c r="O1474" s="24" t="s">
        <v>183</v>
      </c>
      <c r="P1474" s="23" t="s">
        <v>203</v>
      </c>
    </row>
    <row r="1475" spans="1:16" x14ac:dyDescent="0.25">
      <c r="A1475" s="22" t="s">
        <v>1276</v>
      </c>
      <c r="B1475" s="23" t="s">
        <v>103</v>
      </c>
      <c r="C1475" s="26">
        <v>1200</v>
      </c>
      <c r="D1475" s="27">
        <v>3</v>
      </c>
      <c r="E1475" s="27">
        <v>105</v>
      </c>
      <c r="F1475" s="23" t="s">
        <v>35</v>
      </c>
      <c r="G1475" s="23" t="s">
        <v>16</v>
      </c>
      <c r="H1475" s="23" t="s">
        <v>18</v>
      </c>
      <c r="I1475" s="23" t="s">
        <v>30</v>
      </c>
      <c r="J1475" s="23" t="s">
        <v>9</v>
      </c>
      <c r="K1475" s="23"/>
      <c r="L1475" s="26">
        <v>1200</v>
      </c>
      <c r="M1475" s="26">
        <v>11.428571428571429</v>
      </c>
      <c r="N1475" s="26">
        <v>400</v>
      </c>
      <c r="O1475" s="28" t="s">
        <v>172</v>
      </c>
      <c r="P1475" s="25" t="s">
        <v>480</v>
      </c>
    </row>
    <row r="1476" spans="1:16" x14ac:dyDescent="0.25">
      <c r="A1476" s="22" t="s">
        <v>534</v>
      </c>
      <c r="B1476" s="23" t="s">
        <v>103</v>
      </c>
      <c r="C1476" s="26">
        <v>1200</v>
      </c>
      <c r="D1476" s="27">
        <v>1</v>
      </c>
      <c r="E1476" s="27">
        <v>54</v>
      </c>
      <c r="F1476" s="23" t="s">
        <v>35</v>
      </c>
      <c r="G1476" s="23" t="s">
        <v>16</v>
      </c>
      <c r="H1476" s="23" t="s">
        <v>18</v>
      </c>
      <c r="I1476" s="23" t="s">
        <v>19</v>
      </c>
      <c r="J1476" s="23" t="s">
        <v>20</v>
      </c>
      <c r="K1476" s="23"/>
      <c r="L1476" s="26">
        <v>1200</v>
      </c>
      <c r="M1476" s="26">
        <v>22.222222222222221</v>
      </c>
      <c r="N1476" s="26">
        <v>1200</v>
      </c>
      <c r="O1476" s="28" t="s">
        <v>172</v>
      </c>
      <c r="P1476" s="25" t="s">
        <v>160</v>
      </c>
    </row>
    <row r="1477" spans="1:16" x14ac:dyDescent="0.25">
      <c r="A1477" s="22" t="s">
        <v>562</v>
      </c>
      <c r="B1477" s="23" t="s">
        <v>103</v>
      </c>
      <c r="C1477" s="26">
        <v>1200</v>
      </c>
      <c r="D1477" s="27">
        <v>3</v>
      </c>
      <c r="E1477" s="27">
        <v>78</v>
      </c>
      <c r="F1477" s="23" t="s">
        <v>35</v>
      </c>
      <c r="G1477" s="23" t="s">
        <v>16</v>
      </c>
      <c r="H1477" s="23" t="s">
        <v>18</v>
      </c>
      <c r="I1477" s="23" t="s">
        <v>19</v>
      </c>
      <c r="J1477" s="23" t="s">
        <v>20</v>
      </c>
      <c r="K1477" s="23"/>
      <c r="L1477" s="26">
        <v>1200</v>
      </c>
      <c r="M1477" s="26">
        <v>15.384615384615385</v>
      </c>
      <c r="N1477" s="26">
        <v>400</v>
      </c>
      <c r="O1477" s="28" t="s">
        <v>172</v>
      </c>
      <c r="P1477" s="25" t="s">
        <v>160</v>
      </c>
    </row>
    <row r="1478" spans="1:16" x14ac:dyDescent="0.25">
      <c r="A1478" s="22" t="s">
        <v>901</v>
      </c>
      <c r="B1478" s="23" t="s">
        <v>103</v>
      </c>
      <c r="C1478" s="26">
        <v>1200</v>
      </c>
      <c r="D1478" s="27">
        <v>1</v>
      </c>
      <c r="E1478" s="27">
        <v>50</v>
      </c>
      <c r="F1478" s="23" t="s">
        <v>2803</v>
      </c>
      <c r="G1478" s="23" t="s">
        <v>16</v>
      </c>
      <c r="H1478" s="23" t="s">
        <v>29</v>
      </c>
      <c r="I1478" s="23" t="s">
        <v>19</v>
      </c>
      <c r="J1478" s="23" t="s">
        <v>20</v>
      </c>
      <c r="K1478" s="23"/>
      <c r="L1478" s="26">
        <v>1200</v>
      </c>
      <c r="M1478" s="26">
        <v>24</v>
      </c>
      <c r="N1478" s="26">
        <v>1200</v>
      </c>
      <c r="O1478" s="28" t="s">
        <v>172</v>
      </c>
      <c r="P1478" s="25" t="s">
        <v>160</v>
      </c>
    </row>
    <row r="1479" spans="1:16" x14ac:dyDescent="0.25">
      <c r="A1479" s="22" t="s">
        <v>7648</v>
      </c>
      <c r="B1479" s="23" t="s">
        <v>4571</v>
      </c>
      <c r="C1479" s="26">
        <v>1200</v>
      </c>
      <c r="D1479" s="27">
        <v>2</v>
      </c>
      <c r="E1479" s="27">
        <v>78</v>
      </c>
      <c r="F1479" t="s">
        <v>8009</v>
      </c>
      <c r="G1479" s="23" t="s">
        <v>16</v>
      </c>
      <c r="H1479" s="23" t="s">
        <v>29</v>
      </c>
      <c r="I1479" s="23" t="s">
        <v>19</v>
      </c>
      <c r="J1479" s="23" t="s">
        <v>9</v>
      </c>
      <c r="K1479" s="23"/>
      <c r="L1479" s="26">
        <v>1200</v>
      </c>
      <c r="M1479" s="26">
        <v>15.384615384615385</v>
      </c>
      <c r="N1479" s="26">
        <v>600</v>
      </c>
      <c r="O1479" s="28" t="s">
        <v>172</v>
      </c>
      <c r="P1479" s="25" t="s">
        <v>4582</v>
      </c>
    </row>
    <row r="1480" spans="1:16" x14ac:dyDescent="0.25">
      <c r="A1480" s="22" t="s">
        <v>257</v>
      </c>
      <c r="B1480" s="23" t="s">
        <v>104</v>
      </c>
      <c r="C1480" s="26">
        <v>1200</v>
      </c>
      <c r="D1480" s="27">
        <v>3</v>
      </c>
      <c r="E1480" s="23">
        <v>127</v>
      </c>
      <c r="F1480" s="23" t="s">
        <v>56</v>
      </c>
      <c r="G1480" s="23" t="s">
        <v>16</v>
      </c>
      <c r="H1480" s="23" t="s">
        <v>29</v>
      </c>
      <c r="I1480" s="23" t="s">
        <v>19</v>
      </c>
      <c r="J1480" s="23" t="s">
        <v>9</v>
      </c>
      <c r="K1480" s="23"/>
      <c r="L1480" s="37">
        <v>1200</v>
      </c>
      <c r="M1480" s="37">
        <v>9.4488188976377945</v>
      </c>
      <c r="N1480" s="37">
        <v>400</v>
      </c>
      <c r="O1480" s="24" t="s">
        <v>183</v>
      </c>
      <c r="P1480" s="23" t="s">
        <v>203</v>
      </c>
    </row>
    <row r="1481" spans="1:16" x14ac:dyDescent="0.25">
      <c r="A1481" s="22" t="s">
        <v>273</v>
      </c>
      <c r="B1481" s="23" t="s">
        <v>104</v>
      </c>
      <c r="C1481" s="26">
        <v>1200</v>
      </c>
      <c r="D1481" s="27">
        <v>3</v>
      </c>
      <c r="E1481" s="23">
        <v>100</v>
      </c>
      <c r="F1481" s="23" t="s">
        <v>56</v>
      </c>
      <c r="G1481" s="23" t="s">
        <v>16</v>
      </c>
      <c r="H1481" s="23" t="s">
        <v>29</v>
      </c>
      <c r="I1481" s="23" t="s">
        <v>19</v>
      </c>
      <c r="J1481" s="23" t="s">
        <v>251</v>
      </c>
      <c r="K1481" s="23"/>
      <c r="L1481" s="37">
        <v>1200</v>
      </c>
      <c r="M1481" s="37">
        <v>12</v>
      </c>
      <c r="N1481" s="37">
        <v>400</v>
      </c>
      <c r="O1481" s="24" t="s">
        <v>183</v>
      </c>
      <c r="P1481" s="23" t="s">
        <v>160</v>
      </c>
    </row>
    <row r="1482" spans="1:16" x14ac:dyDescent="0.25">
      <c r="A1482" s="22" t="s">
        <v>455</v>
      </c>
      <c r="B1482" s="23" t="s">
        <v>104</v>
      </c>
      <c r="C1482" s="26">
        <v>1200</v>
      </c>
      <c r="D1482" s="27">
        <v>1</v>
      </c>
      <c r="E1482" s="23">
        <v>60</v>
      </c>
      <c r="F1482" s="23" t="s">
        <v>56</v>
      </c>
      <c r="G1482" s="23" t="s">
        <v>16</v>
      </c>
      <c r="H1482" s="23" t="s">
        <v>29</v>
      </c>
      <c r="I1482" s="23" t="s">
        <v>30</v>
      </c>
      <c r="J1482" s="23" t="s">
        <v>251</v>
      </c>
      <c r="K1482" s="23"/>
      <c r="L1482" s="37">
        <v>1200</v>
      </c>
      <c r="M1482" s="37">
        <v>20</v>
      </c>
      <c r="N1482" s="37">
        <v>1200</v>
      </c>
      <c r="O1482" s="24" t="s">
        <v>183</v>
      </c>
      <c r="P1482" s="23" t="s">
        <v>160</v>
      </c>
    </row>
    <row r="1483" spans="1:16" x14ac:dyDescent="0.25">
      <c r="A1483" s="22" t="s">
        <v>975</v>
      </c>
      <c r="B1483" s="23" t="s">
        <v>103</v>
      </c>
      <c r="C1483" s="26">
        <v>1200</v>
      </c>
      <c r="D1483" s="27">
        <v>2</v>
      </c>
      <c r="E1483" s="27">
        <v>50</v>
      </c>
      <c r="F1483" s="23" t="s">
        <v>56</v>
      </c>
      <c r="G1483" s="23" t="s">
        <v>16</v>
      </c>
      <c r="H1483" s="23" t="s">
        <v>29</v>
      </c>
      <c r="I1483" s="23" t="s">
        <v>30</v>
      </c>
      <c r="J1483" s="23" t="s">
        <v>20</v>
      </c>
      <c r="K1483" s="23"/>
      <c r="L1483" s="26">
        <v>1200</v>
      </c>
      <c r="M1483" s="26">
        <v>24</v>
      </c>
      <c r="N1483" s="26">
        <v>600</v>
      </c>
      <c r="O1483" s="28" t="s">
        <v>172</v>
      </c>
      <c r="P1483" s="25" t="s">
        <v>160</v>
      </c>
    </row>
    <row r="1484" spans="1:16" x14ac:dyDescent="0.25">
      <c r="A1484" s="22" t="s">
        <v>976</v>
      </c>
      <c r="B1484" s="23" t="s">
        <v>103</v>
      </c>
      <c r="C1484" s="26">
        <v>1200</v>
      </c>
      <c r="D1484" s="27">
        <v>2</v>
      </c>
      <c r="E1484" s="27">
        <v>50</v>
      </c>
      <c r="F1484" s="23" t="s">
        <v>56</v>
      </c>
      <c r="G1484" s="23" t="s">
        <v>16</v>
      </c>
      <c r="H1484" s="23" t="s">
        <v>29</v>
      </c>
      <c r="I1484" s="23" t="s">
        <v>30</v>
      </c>
      <c r="J1484" s="23" t="s">
        <v>20</v>
      </c>
      <c r="K1484" s="23"/>
      <c r="L1484" s="26">
        <v>1200</v>
      </c>
      <c r="M1484" s="26">
        <v>24</v>
      </c>
      <c r="N1484" s="26">
        <v>600</v>
      </c>
      <c r="O1484" s="28" t="s">
        <v>172</v>
      </c>
      <c r="P1484" s="25" t="s">
        <v>160</v>
      </c>
    </row>
    <row r="1485" spans="1:16" x14ac:dyDescent="0.25">
      <c r="A1485" s="22" t="s">
        <v>7451</v>
      </c>
      <c r="B1485" s="23" t="s">
        <v>4571</v>
      </c>
      <c r="C1485" s="26">
        <v>1200</v>
      </c>
      <c r="D1485" s="27">
        <v>3</v>
      </c>
      <c r="E1485" s="27">
        <v>87</v>
      </c>
      <c r="F1485" s="23" t="s">
        <v>56</v>
      </c>
      <c r="G1485" s="23" t="s">
        <v>16</v>
      </c>
      <c r="H1485" s="23" t="s">
        <v>29</v>
      </c>
      <c r="I1485" s="23" t="s">
        <v>19</v>
      </c>
      <c r="J1485" s="23" t="s">
        <v>9</v>
      </c>
      <c r="K1485" s="23"/>
      <c r="L1485" s="26">
        <v>1200</v>
      </c>
      <c r="M1485" s="26">
        <v>13.793103448275861</v>
      </c>
      <c r="N1485" s="26">
        <v>400</v>
      </c>
      <c r="O1485" s="28" t="s">
        <v>172</v>
      </c>
      <c r="P1485" s="25" t="s">
        <v>160</v>
      </c>
    </row>
    <row r="1486" spans="1:16" x14ac:dyDescent="0.25">
      <c r="A1486" s="22" t="s">
        <v>7920</v>
      </c>
      <c r="B1486" s="23" t="s">
        <v>4571</v>
      </c>
      <c r="C1486" s="26">
        <v>1200</v>
      </c>
      <c r="D1486" s="27">
        <v>3</v>
      </c>
      <c r="E1486" s="27">
        <v>90</v>
      </c>
      <c r="F1486" s="23" t="s">
        <v>56</v>
      </c>
      <c r="G1486" s="23" t="s">
        <v>16</v>
      </c>
      <c r="H1486" s="23" t="s">
        <v>29</v>
      </c>
      <c r="I1486" s="23" t="s">
        <v>19</v>
      </c>
      <c r="J1486" s="23" t="s">
        <v>20</v>
      </c>
      <c r="K1486" s="23"/>
      <c r="L1486" s="26">
        <v>1200</v>
      </c>
      <c r="M1486" s="26">
        <v>13.333333333333334</v>
      </c>
      <c r="N1486" s="26">
        <v>400</v>
      </c>
      <c r="O1486" s="28" t="s">
        <v>172</v>
      </c>
      <c r="P1486" s="25" t="s">
        <v>4582</v>
      </c>
    </row>
    <row r="1487" spans="1:16" x14ac:dyDescent="0.25">
      <c r="A1487" s="22" t="s">
        <v>211</v>
      </c>
      <c r="B1487" s="23" t="s">
        <v>104</v>
      </c>
      <c r="C1487" s="26">
        <v>1200</v>
      </c>
      <c r="D1487" s="27">
        <v>3</v>
      </c>
      <c r="E1487" s="23">
        <v>125</v>
      </c>
      <c r="F1487" s="23" t="s">
        <v>43</v>
      </c>
      <c r="G1487" s="23" t="s">
        <v>16</v>
      </c>
      <c r="H1487" s="23" t="s">
        <v>29</v>
      </c>
      <c r="I1487" s="23" t="s">
        <v>19</v>
      </c>
      <c r="J1487" s="23" t="s">
        <v>88</v>
      </c>
      <c r="K1487" s="36">
        <v>60</v>
      </c>
      <c r="L1487" s="37">
        <v>1260</v>
      </c>
      <c r="M1487" s="37">
        <v>10.08</v>
      </c>
      <c r="N1487" s="37">
        <v>420</v>
      </c>
      <c r="O1487" s="24" t="s">
        <v>183</v>
      </c>
      <c r="P1487" s="23" t="s">
        <v>206</v>
      </c>
    </row>
    <row r="1488" spans="1:16" x14ac:dyDescent="0.25">
      <c r="A1488" s="22" t="s">
        <v>7401</v>
      </c>
      <c r="B1488" s="23" t="s">
        <v>4571</v>
      </c>
      <c r="C1488" s="26">
        <v>1200</v>
      </c>
      <c r="D1488" s="27">
        <v>1</v>
      </c>
      <c r="E1488" s="27">
        <v>43</v>
      </c>
      <c r="F1488" s="23" t="s">
        <v>43</v>
      </c>
      <c r="G1488" s="23" t="s">
        <v>16</v>
      </c>
      <c r="H1488" s="23" t="s">
        <v>29</v>
      </c>
      <c r="I1488" s="23" t="s">
        <v>30</v>
      </c>
      <c r="J1488" s="23" t="s">
        <v>9</v>
      </c>
      <c r="K1488" s="23"/>
      <c r="L1488" s="26">
        <v>1200</v>
      </c>
      <c r="M1488" s="26">
        <v>27.906976744186046</v>
      </c>
      <c r="N1488" s="26">
        <v>1200</v>
      </c>
      <c r="O1488" s="28" t="s">
        <v>172</v>
      </c>
      <c r="P1488" s="25" t="s">
        <v>4582</v>
      </c>
    </row>
    <row r="1489" spans="1:16" x14ac:dyDescent="0.25">
      <c r="A1489" s="22" t="s">
        <v>1231</v>
      </c>
      <c r="B1489" s="23" t="s">
        <v>103</v>
      </c>
      <c r="C1489" s="26">
        <v>1200</v>
      </c>
      <c r="D1489" s="27">
        <v>3</v>
      </c>
      <c r="E1489" s="27">
        <v>105</v>
      </c>
      <c r="F1489" s="23" t="s">
        <v>87</v>
      </c>
      <c r="G1489" s="23" t="s">
        <v>16</v>
      </c>
      <c r="H1489" s="23" t="s">
        <v>29</v>
      </c>
      <c r="I1489" s="23" t="s">
        <v>19</v>
      </c>
      <c r="J1489" s="23" t="s">
        <v>9</v>
      </c>
      <c r="K1489" s="23"/>
      <c r="L1489" s="26">
        <v>1200</v>
      </c>
      <c r="M1489" s="26">
        <v>11.428571428571429</v>
      </c>
      <c r="N1489" s="26">
        <v>400</v>
      </c>
      <c r="O1489" s="28" t="s">
        <v>172</v>
      </c>
      <c r="P1489" s="25" t="s">
        <v>480</v>
      </c>
    </row>
    <row r="1490" spans="1:16" x14ac:dyDescent="0.25">
      <c r="A1490" s="22" t="s">
        <v>7391</v>
      </c>
      <c r="B1490" s="23" t="s">
        <v>4571</v>
      </c>
      <c r="C1490" s="26">
        <v>1200</v>
      </c>
      <c r="D1490" s="27">
        <v>2</v>
      </c>
      <c r="E1490" s="27">
        <v>117</v>
      </c>
      <c r="F1490" s="23" t="s">
        <v>87</v>
      </c>
      <c r="G1490" s="23" t="s">
        <v>16</v>
      </c>
      <c r="H1490" s="23" t="s">
        <v>29</v>
      </c>
      <c r="I1490" s="23" t="s">
        <v>19</v>
      </c>
      <c r="J1490" s="23" t="s">
        <v>9</v>
      </c>
      <c r="K1490" s="23"/>
      <c r="L1490" s="26">
        <v>1200</v>
      </c>
      <c r="M1490" s="26">
        <v>10.256410256410257</v>
      </c>
      <c r="N1490" s="26">
        <v>600</v>
      </c>
      <c r="O1490" s="28" t="s">
        <v>172</v>
      </c>
      <c r="P1490" s="25" t="s">
        <v>160</v>
      </c>
    </row>
    <row r="1491" spans="1:16" x14ac:dyDescent="0.25">
      <c r="A1491" s="22" t="s">
        <v>1214</v>
      </c>
      <c r="B1491" s="23" t="s">
        <v>103</v>
      </c>
      <c r="C1491" s="26">
        <v>1200</v>
      </c>
      <c r="D1491" s="27">
        <v>4</v>
      </c>
      <c r="E1491" s="27">
        <v>107</v>
      </c>
      <c r="F1491" s="23" t="s">
        <v>52</v>
      </c>
      <c r="G1491" s="23" t="s">
        <v>16</v>
      </c>
      <c r="H1491" s="23" t="s">
        <v>29</v>
      </c>
      <c r="I1491" s="23" t="s">
        <v>19</v>
      </c>
      <c r="J1491" s="23" t="s">
        <v>9</v>
      </c>
      <c r="K1491" s="23"/>
      <c r="L1491" s="26">
        <v>1200</v>
      </c>
      <c r="M1491" s="26">
        <v>11.214953271028037</v>
      </c>
      <c r="N1491" s="26">
        <v>300</v>
      </c>
      <c r="O1491" s="28" t="s">
        <v>172</v>
      </c>
      <c r="P1491" s="25" t="s">
        <v>480</v>
      </c>
    </row>
    <row r="1492" spans="1:16" x14ac:dyDescent="0.25">
      <c r="A1492" s="22" t="s">
        <v>803</v>
      </c>
      <c r="B1492" s="23" t="s">
        <v>103</v>
      </c>
      <c r="C1492" s="26">
        <v>1200</v>
      </c>
      <c r="D1492" s="27">
        <v>1</v>
      </c>
      <c r="E1492" s="27">
        <v>45</v>
      </c>
      <c r="F1492" s="23" t="s">
        <v>52</v>
      </c>
      <c r="G1492" s="23" t="s">
        <v>16</v>
      </c>
      <c r="H1492" s="23" t="s">
        <v>29</v>
      </c>
      <c r="I1492" s="23" t="s">
        <v>19</v>
      </c>
      <c r="J1492" s="23" t="s">
        <v>20</v>
      </c>
      <c r="K1492" s="23"/>
      <c r="L1492" s="26">
        <v>1200</v>
      </c>
      <c r="M1492" s="26">
        <v>26.666666666666668</v>
      </c>
      <c r="N1492" s="26">
        <v>1200</v>
      </c>
      <c r="O1492" s="28" t="s">
        <v>172</v>
      </c>
      <c r="P1492" s="25" t="s">
        <v>160</v>
      </c>
    </row>
    <row r="1493" spans="1:16" x14ac:dyDescent="0.25">
      <c r="A1493" s="22" t="s">
        <v>817</v>
      </c>
      <c r="B1493" s="23" t="s">
        <v>103</v>
      </c>
      <c r="C1493" s="26">
        <v>1200</v>
      </c>
      <c r="D1493" s="27">
        <v>3</v>
      </c>
      <c r="E1493" s="27">
        <v>80</v>
      </c>
      <c r="F1493" s="23" t="s">
        <v>52</v>
      </c>
      <c r="G1493" s="23" t="s">
        <v>16</v>
      </c>
      <c r="H1493" s="23" t="s">
        <v>29</v>
      </c>
      <c r="I1493" s="23" t="s">
        <v>19</v>
      </c>
      <c r="J1493" s="23" t="s">
        <v>20</v>
      </c>
      <c r="K1493" s="23"/>
      <c r="L1493" s="26">
        <v>1200</v>
      </c>
      <c r="M1493" s="26">
        <v>15</v>
      </c>
      <c r="N1493" s="26">
        <v>400</v>
      </c>
      <c r="O1493" s="28" t="s">
        <v>172</v>
      </c>
      <c r="P1493" s="25" t="s">
        <v>480</v>
      </c>
    </row>
    <row r="1494" spans="1:16" x14ac:dyDescent="0.25">
      <c r="A1494" s="22" t="s">
        <v>7857</v>
      </c>
      <c r="B1494" s="23" t="s">
        <v>4571</v>
      </c>
      <c r="C1494" s="26">
        <v>1200</v>
      </c>
      <c r="D1494" s="27">
        <v>3</v>
      </c>
      <c r="E1494" s="27">
        <v>150</v>
      </c>
      <c r="F1494" s="23" t="s">
        <v>52</v>
      </c>
      <c r="G1494" s="23" t="s">
        <v>16</v>
      </c>
      <c r="H1494" s="23" t="s">
        <v>29</v>
      </c>
      <c r="I1494" s="23" t="s">
        <v>19</v>
      </c>
      <c r="J1494" s="23" t="s">
        <v>20</v>
      </c>
      <c r="K1494" s="23"/>
      <c r="L1494" s="26">
        <v>1200</v>
      </c>
      <c r="M1494" s="26">
        <v>8</v>
      </c>
      <c r="N1494" s="26">
        <v>400</v>
      </c>
      <c r="O1494" s="28" t="s">
        <v>172</v>
      </c>
      <c r="P1494" s="25" t="s">
        <v>160</v>
      </c>
    </row>
    <row r="1495" spans="1:16" x14ac:dyDescent="0.25">
      <c r="A1495" s="22" t="s">
        <v>325</v>
      </c>
      <c r="B1495" s="23" t="s">
        <v>104</v>
      </c>
      <c r="C1495" s="26">
        <v>1200</v>
      </c>
      <c r="D1495" s="27">
        <v>4</v>
      </c>
      <c r="E1495" s="23">
        <v>120</v>
      </c>
      <c r="F1495" s="23" t="s">
        <v>37</v>
      </c>
      <c r="G1495" s="23" t="s">
        <v>16</v>
      </c>
      <c r="H1495" s="23" t="s">
        <v>29</v>
      </c>
      <c r="I1495" s="23" t="s">
        <v>19</v>
      </c>
      <c r="J1495" s="23" t="s">
        <v>251</v>
      </c>
      <c r="K1495" s="23"/>
      <c r="L1495" s="37">
        <v>1200</v>
      </c>
      <c r="M1495" s="37">
        <v>10</v>
      </c>
      <c r="N1495" s="37">
        <v>300</v>
      </c>
      <c r="O1495" s="24" t="s">
        <v>183</v>
      </c>
      <c r="P1495" s="23" t="s">
        <v>160</v>
      </c>
    </row>
    <row r="1496" spans="1:16" x14ac:dyDescent="0.25">
      <c r="A1496" s="22" t="s">
        <v>781</v>
      </c>
      <c r="B1496" s="23" t="s">
        <v>103</v>
      </c>
      <c r="C1496" s="26">
        <v>1200</v>
      </c>
      <c r="D1496" s="27">
        <v>1</v>
      </c>
      <c r="E1496" s="27">
        <v>18</v>
      </c>
      <c r="F1496" s="23" t="s">
        <v>37</v>
      </c>
      <c r="G1496" s="23" t="s">
        <v>16</v>
      </c>
      <c r="H1496" s="23" t="s">
        <v>29</v>
      </c>
      <c r="I1496" s="23" t="s">
        <v>19</v>
      </c>
      <c r="J1496" s="23" t="s">
        <v>20</v>
      </c>
      <c r="K1496" s="23"/>
      <c r="L1496" s="26">
        <v>1200</v>
      </c>
      <c r="M1496" s="26">
        <v>66.666666666666671</v>
      </c>
      <c r="N1496" s="26">
        <v>1200</v>
      </c>
      <c r="O1496" s="28" t="s">
        <v>172</v>
      </c>
      <c r="P1496" s="25" t="s">
        <v>160</v>
      </c>
    </row>
    <row r="1497" spans="1:16" x14ac:dyDescent="0.25">
      <c r="A1497" s="22" t="s">
        <v>7831</v>
      </c>
      <c r="B1497" s="23" t="s">
        <v>4571</v>
      </c>
      <c r="C1497" s="26">
        <v>1200</v>
      </c>
      <c r="D1497" s="27">
        <v>2</v>
      </c>
      <c r="E1497" s="27">
        <v>85</v>
      </c>
      <c r="F1497" s="23" t="s">
        <v>37</v>
      </c>
      <c r="G1497" s="23" t="s">
        <v>16</v>
      </c>
      <c r="H1497" s="23" t="s">
        <v>29</v>
      </c>
      <c r="I1497" s="23" t="s">
        <v>19</v>
      </c>
      <c r="J1497" s="23" t="s">
        <v>20</v>
      </c>
      <c r="K1497" s="23"/>
      <c r="L1497" s="26">
        <v>1200</v>
      </c>
      <c r="M1497" s="26">
        <v>14.117647058823529</v>
      </c>
      <c r="N1497" s="26">
        <v>600</v>
      </c>
      <c r="O1497" s="28" t="s">
        <v>172</v>
      </c>
      <c r="P1497" s="25" t="s">
        <v>4582</v>
      </c>
    </row>
    <row r="1498" spans="1:16" x14ac:dyDescent="0.25">
      <c r="A1498" s="22" t="s">
        <v>7835</v>
      </c>
      <c r="B1498" s="23" t="s">
        <v>4571</v>
      </c>
      <c r="C1498" s="26">
        <v>1200</v>
      </c>
      <c r="D1498" s="27">
        <v>2</v>
      </c>
      <c r="E1498" s="27">
        <v>83</v>
      </c>
      <c r="F1498" s="23" t="s">
        <v>37</v>
      </c>
      <c r="G1498" s="23" t="s">
        <v>16</v>
      </c>
      <c r="H1498" s="23" t="s">
        <v>29</v>
      </c>
      <c r="I1498" s="23" t="s">
        <v>19</v>
      </c>
      <c r="J1498" s="23" t="s">
        <v>20</v>
      </c>
      <c r="K1498" s="23"/>
      <c r="L1498" s="26">
        <v>1200</v>
      </c>
      <c r="M1498" s="26">
        <v>14.457831325301205</v>
      </c>
      <c r="N1498" s="26">
        <v>600</v>
      </c>
      <c r="O1498" s="28" t="s">
        <v>172</v>
      </c>
      <c r="P1498" s="25" t="s">
        <v>4582</v>
      </c>
    </row>
    <row r="1499" spans="1:16" x14ac:dyDescent="0.25">
      <c r="A1499" s="22" t="s">
        <v>1153</v>
      </c>
      <c r="B1499" s="23" t="s">
        <v>103</v>
      </c>
      <c r="C1499" s="26">
        <v>1200</v>
      </c>
      <c r="D1499" s="27">
        <v>2</v>
      </c>
      <c r="E1499" s="27">
        <v>80</v>
      </c>
      <c r="F1499" s="23" t="s">
        <v>41</v>
      </c>
      <c r="G1499" s="23" t="s">
        <v>16</v>
      </c>
      <c r="H1499" s="23" t="s">
        <v>29</v>
      </c>
      <c r="I1499" s="23" t="s">
        <v>19</v>
      </c>
      <c r="J1499" s="23" t="s">
        <v>9</v>
      </c>
      <c r="K1499" s="23"/>
      <c r="L1499" s="26">
        <v>1200</v>
      </c>
      <c r="M1499" s="26">
        <v>15</v>
      </c>
      <c r="N1499" s="26">
        <v>600</v>
      </c>
      <c r="O1499" s="28" t="s">
        <v>172</v>
      </c>
      <c r="P1499" s="25" t="s">
        <v>474</v>
      </c>
    </row>
    <row r="1500" spans="1:16" x14ac:dyDescent="0.25">
      <c r="A1500" s="22" t="s">
        <v>7341</v>
      </c>
      <c r="B1500" s="23" t="s">
        <v>4571</v>
      </c>
      <c r="C1500" s="26">
        <v>1200</v>
      </c>
      <c r="D1500" s="27">
        <v>2</v>
      </c>
      <c r="E1500" s="27">
        <v>70</v>
      </c>
      <c r="F1500" s="23" t="s">
        <v>41</v>
      </c>
      <c r="G1500" s="23" t="s">
        <v>16</v>
      </c>
      <c r="H1500" s="23" t="s">
        <v>29</v>
      </c>
      <c r="I1500" s="23" t="s">
        <v>19</v>
      </c>
      <c r="J1500" s="23" t="s">
        <v>9</v>
      </c>
      <c r="K1500" s="23"/>
      <c r="L1500" s="26">
        <v>1200</v>
      </c>
      <c r="M1500" s="26">
        <v>17.142857142857142</v>
      </c>
      <c r="N1500" s="26">
        <v>600</v>
      </c>
      <c r="O1500" s="28" t="s">
        <v>172</v>
      </c>
      <c r="P1500" s="25" t="s">
        <v>4582</v>
      </c>
    </row>
    <row r="1501" spans="1:16" x14ac:dyDescent="0.25">
      <c r="A1501" s="22" t="s">
        <v>7342</v>
      </c>
      <c r="B1501" s="23" t="s">
        <v>4571</v>
      </c>
      <c r="C1501" s="26">
        <v>1200</v>
      </c>
      <c r="D1501" s="27">
        <v>2</v>
      </c>
      <c r="E1501" s="27">
        <v>70</v>
      </c>
      <c r="F1501" s="23" t="s">
        <v>41</v>
      </c>
      <c r="G1501" s="23" t="s">
        <v>16</v>
      </c>
      <c r="H1501" s="23" t="s">
        <v>29</v>
      </c>
      <c r="I1501" s="23" t="s">
        <v>19</v>
      </c>
      <c r="J1501" s="23" t="s">
        <v>9</v>
      </c>
      <c r="K1501" s="23"/>
      <c r="L1501" s="26">
        <v>1200</v>
      </c>
      <c r="M1501" s="26">
        <v>17.142857142857142</v>
      </c>
      <c r="N1501" s="26">
        <v>600</v>
      </c>
      <c r="O1501" s="28" t="s">
        <v>172</v>
      </c>
      <c r="P1501" s="25" t="s">
        <v>4582</v>
      </c>
    </row>
    <row r="1502" spans="1:16" x14ac:dyDescent="0.25">
      <c r="A1502" s="22" t="s">
        <v>7344</v>
      </c>
      <c r="B1502" s="23" t="s">
        <v>4571</v>
      </c>
      <c r="C1502" s="26">
        <v>1200</v>
      </c>
      <c r="D1502" s="27">
        <v>1</v>
      </c>
      <c r="E1502" s="27">
        <v>62</v>
      </c>
      <c r="F1502" s="23" t="s">
        <v>41</v>
      </c>
      <c r="G1502" s="23" t="s">
        <v>16</v>
      </c>
      <c r="H1502" s="23" t="s">
        <v>29</v>
      </c>
      <c r="I1502" s="23" t="s">
        <v>19</v>
      </c>
      <c r="J1502" s="23" t="s">
        <v>9</v>
      </c>
      <c r="K1502" s="23"/>
      <c r="L1502" s="26">
        <v>1200</v>
      </c>
      <c r="M1502" s="26">
        <v>19.35483870967742</v>
      </c>
      <c r="N1502" s="26">
        <v>1200</v>
      </c>
      <c r="O1502" s="28" t="s">
        <v>172</v>
      </c>
      <c r="P1502" s="25" t="s">
        <v>4582</v>
      </c>
    </row>
    <row r="1503" spans="1:16" x14ac:dyDescent="0.25">
      <c r="A1503" s="22" t="s">
        <v>374</v>
      </c>
      <c r="B1503" s="23" t="s">
        <v>104</v>
      </c>
      <c r="C1503" s="26">
        <v>1200</v>
      </c>
      <c r="D1503" s="27">
        <v>3</v>
      </c>
      <c r="E1503" s="23">
        <v>98</v>
      </c>
      <c r="F1503" s="23" t="s">
        <v>17</v>
      </c>
      <c r="G1503" s="23" t="s">
        <v>16</v>
      </c>
      <c r="H1503" s="23" t="s">
        <v>29</v>
      </c>
      <c r="I1503" s="23" t="s">
        <v>19</v>
      </c>
      <c r="J1503" s="23" t="s">
        <v>9</v>
      </c>
      <c r="K1503" s="23"/>
      <c r="L1503" s="37">
        <v>1200</v>
      </c>
      <c r="M1503" s="37">
        <v>12.244897959183673</v>
      </c>
      <c r="N1503" s="37">
        <v>400</v>
      </c>
      <c r="O1503" s="24" t="s">
        <v>183</v>
      </c>
      <c r="P1503" s="23" t="s">
        <v>203</v>
      </c>
    </row>
    <row r="1504" spans="1:16" x14ac:dyDescent="0.25">
      <c r="A1504" s="22" t="s">
        <v>1079</v>
      </c>
      <c r="B1504" s="23" t="s">
        <v>103</v>
      </c>
      <c r="C1504" s="26">
        <v>1200</v>
      </c>
      <c r="D1504" s="27">
        <v>3</v>
      </c>
      <c r="E1504" s="27">
        <v>90</v>
      </c>
      <c r="F1504" s="23" t="s">
        <v>17</v>
      </c>
      <c r="G1504" s="23" t="s">
        <v>16</v>
      </c>
      <c r="H1504" s="23" t="s">
        <v>29</v>
      </c>
      <c r="I1504" s="23" t="s">
        <v>19</v>
      </c>
      <c r="J1504" s="23" t="s">
        <v>9</v>
      </c>
      <c r="K1504" s="23"/>
      <c r="L1504" s="26">
        <v>1200</v>
      </c>
      <c r="M1504" s="26">
        <v>13.333333333333334</v>
      </c>
      <c r="N1504" s="26">
        <v>400</v>
      </c>
      <c r="O1504" s="28" t="s">
        <v>172</v>
      </c>
      <c r="P1504" s="25" t="s">
        <v>475</v>
      </c>
    </row>
    <row r="1505" spans="1:16" x14ac:dyDescent="0.25">
      <c r="A1505" s="22" t="s">
        <v>1100</v>
      </c>
      <c r="B1505" s="23" t="s">
        <v>103</v>
      </c>
      <c r="C1505" s="26">
        <v>1200</v>
      </c>
      <c r="D1505" s="27">
        <v>2</v>
      </c>
      <c r="E1505" s="27">
        <v>70</v>
      </c>
      <c r="F1505" s="23" t="s">
        <v>17</v>
      </c>
      <c r="G1505" s="23" t="s">
        <v>16</v>
      </c>
      <c r="H1505" s="23" t="s">
        <v>29</v>
      </c>
      <c r="I1505" s="23" t="s">
        <v>19</v>
      </c>
      <c r="J1505" s="23" t="s">
        <v>9</v>
      </c>
      <c r="K1505" s="23"/>
      <c r="L1505" s="26">
        <v>1200</v>
      </c>
      <c r="M1505" s="26">
        <v>17.142857142857142</v>
      </c>
      <c r="N1505" s="26">
        <v>600</v>
      </c>
      <c r="O1505" s="28" t="s">
        <v>172</v>
      </c>
      <c r="P1505" s="25" t="s">
        <v>474</v>
      </c>
    </row>
    <row r="1506" spans="1:16" x14ac:dyDescent="0.25">
      <c r="A1506" s="22" t="s">
        <v>1125</v>
      </c>
      <c r="B1506" s="23" t="s">
        <v>103</v>
      </c>
      <c r="C1506" s="26">
        <v>1200</v>
      </c>
      <c r="D1506" s="27">
        <v>1</v>
      </c>
      <c r="E1506" s="27">
        <v>60</v>
      </c>
      <c r="F1506" s="23" t="s">
        <v>17</v>
      </c>
      <c r="G1506" s="23" t="s">
        <v>16</v>
      </c>
      <c r="H1506" s="23" t="s">
        <v>29</v>
      </c>
      <c r="I1506" s="23" t="s">
        <v>19</v>
      </c>
      <c r="J1506" s="23" t="s">
        <v>9</v>
      </c>
      <c r="K1506" s="23"/>
      <c r="L1506" s="26">
        <v>1200</v>
      </c>
      <c r="M1506" s="26">
        <v>20</v>
      </c>
      <c r="N1506" s="26">
        <v>1200</v>
      </c>
      <c r="O1506" s="28" t="s">
        <v>172</v>
      </c>
      <c r="P1506" s="25" t="s">
        <v>160</v>
      </c>
    </row>
    <row r="1507" spans="1:16" x14ac:dyDescent="0.25">
      <c r="A1507" s="22" t="s">
        <v>1142</v>
      </c>
      <c r="B1507" s="23" t="s">
        <v>103</v>
      </c>
      <c r="C1507" s="26">
        <v>1200</v>
      </c>
      <c r="D1507" s="27">
        <v>1</v>
      </c>
      <c r="E1507" s="27">
        <v>50</v>
      </c>
      <c r="F1507" s="23" t="s">
        <v>17</v>
      </c>
      <c r="G1507" s="23" t="s">
        <v>16</v>
      </c>
      <c r="H1507" s="23" t="s">
        <v>29</v>
      </c>
      <c r="I1507" s="23" t="s">
        <v>19</v>
      </c>
      <c r="J1507" s="23" t="s">
        <v>9</v>
      </c>
      <c r="K1507" s="23"/>
      <c r="L1507" s="26">
        <v>1200</v>
      </c>
      <c r="M1507" s="26">
        <v>24</v>
      </c>
      <c r="N1507" s="26">
        <v>1200</v>
      </c>
      <c r="O1507" s="28" t="s">
        <v>172</v>
      </c>
      <c r="P1507" s="25" t="s">
        <v>160</v>
      </c>
    </row>
    <row r="1508" spans="1:16" x14ac:dyDescent="0.25">
      <c r="A1508" s="22" t="s">
        <v>140</v>
      </c>
      <c r="B1508" s="23" t="s">
        <v>102</v>
      </c>
      <c r="C1508" s="26">
        <v>1200</v>
      </c>
      <c r="D1508" s="27">
        <v>4</v>
      </c>
      <c r="E1508" s="27">
        <v>145</v>
      </c>
      <c r="F1508" s="23" t="s">
        <v>17</v>
      </c>
      <c r="G1508" s="23" t="s">
        <v>16</v>
      </c>
      <c r="H1508" s="23" t="s">
        <v>29</v>
      </c>
      <c r="I1508" s="23" t="s">
        <v>19</v>
      </c>
      <c r="J1508" s="23" t="s">
        <v>20</v>
      </c>
      <c r="K1508" s="23"/>
      <c r="L1508" s="26">
        <v>1200</v>
      </c>
      <c r="M1508" s="26">
        <v>8.2758620689655178</v>
      </c>
      <c r="N1508" s="26">
        <v>300</v>
      </c>
      <c r="O1508" s="28" t="s">
        <v>183</v>
      </c>
      <c r="P1508" s="25"/>
    </row>
    <row r="1509" spans="1:16" x14ac:dyDescent="0.25">
      <c r="A1509" s="22" t="s">
        <v>607</v>
      </c>
      <c r="B1509" s="23" t="s">
        <v>103</v>
      </c>
      <c r="C1509" s="26">
        <v>1200</v>
      </c>
      <c r="D1509" s="27">
        <v>2</v>
      </c>
      <c r="E1509" s="27">
        <v>50</v>
      </c>
      <c r="F1509" s="23" t="s">
        <v>17</v>
      </c>
      <c r="G1509" s="23" t="s">
        <v>16</v>
      </c>
      <c r="H1509" s="23" t="s">
        <v>29</v>
      </c>
      <c r="I1509" s="23" t="s">
        <v>19</v>
      </c>
      <c r="J1509" s="23" t="s">
        <v>20</v>
      </c>
      <c r="K1509" s="23"/>
      <c r="L1509" s="26">
        <v>1200</v>
      </c>
      <c r="M1509" s="26">
        <v>24</v>
      </c>
      <c r="N1509" s="26">
        <v>600</v>
      </c>
      <c r="O1509" s="28" t="s">
        <v>172</v>
      </c>
      <c r="P1509" s="25" t="s">
        <v>160</v>
      </c>
    </row>
    <row r="1510" spans="1:16" x14ac:dyDescent="0.25">
      <c r="A1510" s="22" t="s">
        <v>621</v>
      </c>
      <c r="B1510" s="23" t="s">
        <v>103</v>
      </c>
      <c r="C1510" s="26">
        <v>1200</v>
      </c>
      <c r="D1510" s="27">
        <v>1</v>
      </c>
      <c r="E1510" s="27">
        <v>51</v>
      </c>
      <c r="F1510" s="23" t="s">
        <v>17</v>
      </c>
      <c r="G1510" s="23" t="s">
        <v>16</v>
      </c>
      <c r="H1510" s="23" t="s">
        <v>29</v>
      </c>
      <c r="I1510" s="23" t="s">
        <v>19</v>
      </c>
      <c r="J1510" s="23" t="s">
        <v>20</v>
      </c>
      <c r="K1510" s="23"/>
      <c r="L1510" s="26">
        <v>1200</v>
      </c>
      <c r="M1510" s="26">
        <v>23.529411764705884</v>
      </c>
      <c r="N1510" s="26">
        <v>1200</v>
      </c>
      <c r="O1510" s="28" t="s">
        <v>172</v>
      </c>
      <c r="P1510" s="25" t="s">
        <v>160</v>
      </c>
    </row>
    <row r="1511" spans="1:16" x14ac:dyDescent="0.25">
      <c r="A1511" s="22" t="s">
        <v>643</v>
      </c>
      <c r="B1511" s="23" t="s">
        <v>103</v>
      </c>
      <c r="C1511" s="26">
        <v>1200</v>
      </c>
      <c r="D1511" s="27">
        <v>3</v>
      </c>
      <c r="E1511" s="27">
        <v>87</v>
      </c>
      <c r="F1511" s="23" t="s">
        <v>17</v>
      </c>
      <c r="G1511" s="23" t="s">
        <v>16</v>
      </c>
      <c r="H1511" s="23" t="s">
        <v>29</v>
      </c>
      <c r="I1511" s="23" t="s">
        <v>19</v>
      </c>
      <c r="J1511" s="23" t="s">
        <v>20</v>
      </c>
      <c r="K1511" s="23"/>
      <c r="L1511" s="26">
        <v>1200</v>
      </c>
      <c r="M1511" s="26">
        <v>13.793103448275861</v>
      </c>
      <c r="N1511" s="26">
        <v>400</v>
      </c>
      <c r="O1511" s="28" t="s">
        <v>172</v>
      </c>
      <c r="P1511" s="25" t="s">
        <v>480</v>
      </c>
    </row>
    <row r="1512" spans="1:16" x14ac:dyDescent="0.25">
      <c r="A1512" s="22" t="s">
        <v>937</v>
      </c>
      <c r="B1512" s="23" t="s">
        <v>103</v>
      </c>
      <c r="C1512" s="26">
        <v>1200</v>
      </c>
      <c r="D1512" s="27">
        <v>2</v>
      </c>
      <c r="E1512" s="27">
        <v>55</v>
      </c>
      <c r="F1512" s="23" t="s">
        <v>17</v>
      </c>
      <c r="G1512" s="23" t="s">
        <v>16</v>
      </c>
      <c r="H1512" s="23" t="s">
        <v>29</v>
      </c>
      <c r="I1512" s="23" t="s">
        <v>30</v>
      </c>
      <c r="J1512" s="23" t="s">
        <v>20</v>
      </c>
      <c r="K1512" s="23"/>
      <c r="L1512" s="26">
        <v>1200</v>
      </c>
      <c r="M1512" s="26">
        <v>21.818181818181817</v>
      </c>
      <c r="N1512" s="26">
        <v>600</v>
      </c>
      <c r="O1512" s="28" t="s">
        <v>172</v>
      </c>
      <c r="P1512" s="25" t="s">
        <v>160</v>
      </c>
    </row>
    <row r="1513" spans="1:16" x14ac:dyDescent="0.25">
      <c r="A1513" s="22" t="s">
        <v>7288</v>
      </c>
      <c r="B1513" s="23" t="s">
        <v>4571</v>
      </c>
      <c r="C1513" s="26">
        <v>1200</v>
      </c>
      <c r="D1513" s="27">
        <v>2</v>
      </c>
      <c r="E1513" s="27">
        <v>70</v>
      </c>
      <c r="F1513" s="23" t="s">
        <v>17</v>
      </c>
      <c r="G1513" s="23" t="s">
        <v>16</v>
      </c>
      <c r="H1513" s="23" t="s">
        <v>29</v>
      </c>
      <c r="I1513" s="23" t="s">
        <v>19</v>
      </c>
      <c r="J1513" s="23" t="s">
        <v>9</v>
      </c>
      <c r="K1513" s="23"/>
      <c r="L1513" s="26">
        <v>1200</v>
      </c>
      <c r="M1513" s="26">
        <v>17.142857142857142</v>
      </c>
      <c r="N1513" s="26">
        <v>600</v>
      </c>
      <c r="O1513" s="28" t="s">
        <v>172</v>
      </c>
      <c r="P1513" s="25" t="s">
        <v>160</v>
      </c>
    </row>
    <row r="1514" spans="1:16" x14ac:dyDescent="0.25">
      <c r="A1514" s="22" t="s">
        <v>7735</v>
      </c>
      <c r="B1514" s="23" t="s">
        <v>4571</v>
      </c>
      <c r="C1514" s="26">
        <v>1200</v>
      </c>
      <c r="D1514" s="27">
        <v>3</v>
      </c>
      <c r="E1514" s="27">
        <v>100</v>
      </c>
      <c r="F1514" s="23" t="s">
        <v>17</v>
      </c>
      <c r="G1514" s="23" t="s">
        <v>16</v>
      </c>
      <c r="H1514" s="23" t="s">
        <v>29</v>
      </c>
      <c r="I1514" s="23" t="s">
        <v>19</v>
      </c>
      <c r="J1514" s="23" t="s">
        <v>20</v>
      </c>
      <c r="K1514" s="23"/>
      <c r="L1514" s="26">
        <v>1200</v>
      </c>
      <c r="M1514" s="26">
        <v>12</v>
      </c>
      <c r="N1514" s="26">
        <v>400</v>
      </c>
      <c r="O1514" s="28" t="s">
        <v>172</v>
      </c>
      <c r="P1514" s="25" t="s">
        <v>160</v>
      </c>
    </row>
    <row r="1515" spans="1:16" x14ac:dyDescent="0.25">
      <c r="A1515" s="22" t="s">
        <v>7748</v>
      </c>
      <c r="B1515" s="23" t="s">
        <v>4571</v>
      </c>
      <c r="C1515" s="26">
        <v>1200</v>
      </c>
      <c r="D1515" s="27">
        <v>2</v>
      </c>
      <c r="E1515" s="27">
        <v>75</v>
      </c>
      <c r="F1515" s="23" t="s">
        <v>17</v>
      </c>
      <c r="G1515" s="23" t="s">
        <v>16</v>
      </c>
      <c r="H1515" s="23" t="s">
        <v>29</v>
      </c>
      <c r="I1515" s="23" t="s">
        <v>19</v>
      </c>
      <c r="J1515" s="23" t="s">
        <v>20</v>
      </c>
      <c r="K1515" s="23"/>
      <c r="L1515" s="26">
        <v>1200</v>
      </c>
      <c r="M1515" s="26">
        <v>16</v>
      </c>
      <c r="N1515" s="26">
        <v>600</v>
      </c>
      <c r="O1515" s="28" t="s">
        <v>172</v>
      </c>
      <c r="P1515" s="25" t="s">
        <v>4582</v>
      </c>
    </row>
    <row r="1516" spans="1:16" x14ac:dyDescent="0.25">
      <c r="A1516" s="22" t="s">
        <v>7752</v>
      </c>
      <c r="B1516" s="23" t="s">
        <v>4571</v>
      </c>
      <c r="C1516" s="26">
        <v>1200</v>
      </c>
      <c r="D1516" s="27">
        <v>1</v>
      </c>
      <c r="E1516" s="27">
        <v>75</v>
      </c>
      <c r="F1516" s="23" t="s">
        <v>17</v>
      </c>
      <c r="G1516" s="23" t="s">
        <v>16</v>
      </c>
      <c r="H1516" s="23" t="s">
        <v>29</v>
      </c>
      <c r="I1516" s="23" t="s">
        <v>19</v>
      </c>
      <c r="J1516" s="23" t="s">
        <v>20</v>
      </c>
      <c r="K1516" s="23"/>
      <c r="L1516" s="26">
        <v>1200</v>
      </c>
      <c r="M1516" s="26">
        <v>16</v>
      </c>
      <c r="N1516" s="26">
        <v>1200</v>
      </c>
      <c r="O1516" s="28" t="s">
        <v>172</v>
      </c>
      <c r="P1516" s="25" t="s">
        <v>7052</v>
      </c>
    </row>
    <row r="1517" spans="1:16" x14ac:dyDescent="0.25">
      <c r="A1517" s="22" t="s">
        <v>7754</v>
      </c>
      <c r="B1517" s="23" t="s">
        <v>4571</v>
      </c>
      <c r="C1517" s="26">
        <v>1200</v>
      </c>
      <c r="D1517" s="27">
        <v>3</v>
      </c>
      <c r="E1517" s="27">
        <v>70</v>
      </c>
      <c r="F1517" s="23" t="s">
        <v>17</v>
      </c>
      <c r="G1517" s="23" t="s">
        <v>16</v>
      </c>
      <c r="H1517" s="23" t="s">
        <v>29</v>
      </c>
      <c r="I1517" s="23" t="s">
        <v>19</v>
      </c>
      <c r="J1517" s="23" t="s">
        <v>20</v>
      </c>
      <c r="K1517" s="23"/>
      <c r="L1517" s="26">
        <v>1200</v>
      </c>
      <c r="M1517" s="26">
        <v>17.142857142857142</v>
      </c>
      <c r="N1517" s="26">
        <v>400</v>
      </c>
      <c r="O1517" s="28" t="s">
        <v>172</v>
      </c>
      <c r="P1517" s="25" t="s">
        <v>160</v>
      </c>
    </row>
    <row r="1518" spans="1:16" x14ac:dyDescent="0.25">
      <c r="A1518" s="22" t="s">
        <v>7758</v>
      </c>
      <c r="B1518" s="23" t="s">
        <v>4571</v>
      </c>
      <c r="C1518" s="26">
        <v>1200</v>
      </c>
      <c r="D1518" s="27">
        <v>2</v>
      </c>
      <c r="E1518" s="27">
        <v>65</v>
      </c>
      <c r="F1518" s="23" t="s">
        <v>17</v>
      </c>
      <c r="G1518" s="23" t="s">
        <v>16</v>
      </c>
      <c r="H1518" s="23" t="s">
        <v>29</v>
      </c>
      <c r="I1518" s="23" t="s">
        <v>19</v>
      </c>
      <c r="J1518" s="23" t="s">
        <v>20</v>
      </c>
      <c r="K1518" s="23"/>
      <c r="L1518" s="26">
        <v>1200</v>
      </c>
      <c r="M1518" s="26">
        <v>18.46153846153846</v>
      </c>
      <c r="N1518" s="26">
        <v>600</v>
      </c>
      <c r="O1518" s="28" t="s">
        <v>172</v>
      </c>
      <c r="P1518" s="25" t="s">
        <v>4582</v>
      </c>
    </row>
    <row r="1519" spans="1:16" x14ac:dyDescent="0.25">
      <c r="A1519" s="22" t="s">
        <v>7767</v>
      </c>
      <c r="B1519" s="23" t="s">
        <v>4571</v>
      </c>
      <c r="C1519" s="26">
        <v>1200</v>
      </c>
      <c r="D1519" s="27">
        <v>1</v>
      </c>
      <c r="E1519" s="27">
        <v>58</v>
      </c>
      <c r="F1519" s="23" t="s">
        <v>17</v>
      </c>
      <c r="G1519" s="23" t="s">
        <v>16</v>
      </c>
      <c r="H1519" s="23" t="s">
        <v>29</v>
      </c>
      <c r="I1519" s="23" t="s">
        <v>19</v>
      </c>
      <c r="J1519" s="23" t="s">
        <v>20</v>
      </c>
      <c r="K1519" s="23"/>
      <c r="L1519" s="26">
        <v>1200</v>
      </c>
      <c r="M1519" s="26">
        <v>20.689655172413794</v>
      </c>
      <c r="N1519" s="26">
        <v>1200</v>
      </c>
      <c r="O1519" s="28" t="s">
        <v>172</v>
      </c>
      <c r="P1519" s="25" t="s">
        <v>160</v>
      </c>
    </row>
    <row r="1520" spans="1:16" x14ac:dyDescent="0.25">
      <c r="A1520" s="22" t="s">
        <v>7768</v>
      </c>
      <c r="B1520" s="23" t="s">
        <v>4571</v>
      </c>
      <c r="C1520" s="26">
        <v>1200</v>
      </c>
      <c r="D1520" s="27">
        <v>1</v>
      </c>
      <c r="E1520" s="27">
        <v>57</v>
      </c>
      <c r="F1520" s="23" t="s">
        <v>17</v>
      </c>
      <c r="G1520" s="23" t="s">
        <v>16</v>
      </c>
      <c r="H1520" s="23" t="s">
        <v>29</v>
      </c>
      <c r="I1520" s="23" t="s">
        <v>19</v>
      </c>
      <c r="J1520" s="23" t="s">
        <v>20</v>
      </c>
      <c r="K1520" s="23"/>
      <c r="L1520" s="26">
        <v>1200</v>
      </c>
      <c r="M1520" s="26">
        <v>21.05263157894737</v>
      </c>
      <c r="N1520" s="26">
        <v>1200</v>
      </c>
      <c r="O1520" s="28" t="s">
        <v>172</v>
      </c>
      <c r="P1520" s="25" t="s">
        <v>4582</v>
      </c>
    </row>
    <row r="1521" spans="1:16" x14ac:dyDescent="0.25">
      <c r="A1521" s="22" t="s">
        <v>7772</v>
      </c>
      <c r="B1521" s="23" t="s">
        <v>4571</v>
      </c>
      <c r="C1521" s="26">
        <v>1200</v>
      </c>
      <c r="D1521" s="27">
        <v>1</v>
      </c>
      <c r="E1521" s="27">
        <v>50</v>
      </c>
      <c r="F1521" s="23" t="s">
        <v>17</v>
      </c>
      <c r="G1521" s="23" t="s">
        <v>16</v>
      </c>
      <c r="H1521" s="23" t="s">
        <v>29</v>
      </c>
      <c r="I1521" s="23" t="s">
        <v>19</v>
      </c>
      <c r="J1521" s="23" t="s">
        <v>20</v>
      </c>
      <c r="K1521" s="23"/>
      <c r="L1521" s="26">
        <v>1200</v>
      </c>
      <c r="M1521" s="26">
        <v>24</v>
      </c>
      <c r="N1521" s="26">
        <v>1200</v>
      </c>
      <c r="O1521" s="28" t="s">
        <v>172</v>
      </c>
      <c r="P1521" s="25" t="s">
        <v>160</v>
      </c>
    </row>
    <row r="1522" spans="1:16" x14ac:dyDescent="0.25">
      <c r="A1522" s="22" t="s">
        <v>415</v>
      </c>
      <c r="B1522" s="23" t="s">
        <v>104</v>
      </c>
      <c r="C1522" s="26">
        <v>1200</v>
      </c>
      <c r="D1522" s="27">
        <v>4</v>
      </c>
      <c r="E1522" s="23">
        <v>110</v>
      </c>
      <c r="F1522" s="23" t="s">
        <v>35</v>
      </c>
      <c r="G1522" s="23" t="s">
        <v>16</v>
      </c>
      <c r="H1522" s="23" t="s">
        <v>29</v>
      </c>
      <c r="I1522" s="23" t="s">
        <v>19</v>
      </c>
      <c r="J1522" s="23" t="s">
        <v>9</v>
      </c>
      <c r="K1522" s="23"/>
      <c r="L1522" s="37">
        <v>1200</v>
      </c>
      <c r="M1522" s="37">
        <v>10.909090909090908</v>
      </c>
      <c r="N1522" s="37">
        <v>300</v>
      </c>
      <c r="O1522" s="24" t="s">
        <v>183</v>
      </c>
      <c r="P1522" s="23" t="s">
        <v>203</v>
      </c>
    </row>
    <row r="1523" spans="1:16" x14ac:dyDescent="0.25">
      <c r="A1523" s="22" t="s">
        <v>421</v>
      </c>
      <c r="B1523" s="23" t="s">
        <v>104</v>
      </c>
      <c r="C1523" s="26">
        <v>1200</v>
      </c>
      <c r="D1523" s="27">
        <v>3</v>
      </c>
      <c r="E1523" s="23">
        <v>110</v>
      </c>
      <c r="F1523" s="23" t="s">
        <v>35</v>
      </c>
      <c r="G1523" s="23" t="s">
        <v>16</v>
      </c>
      <c r="H1523" s="23" t="s">
        <v>29</v>
      </c>
      <c r="I1523" s="23" t="s">
        <v>19</v>
      </c>
      <c r="J1523" s="23" t="s">
        <v>9</v>
      </c>
      <c r="K1523" s="23"/>
      <c r="L1523" s="37">
        <v>1200</v>
      </c>
      <c r="M1523" s="37">
        <v>10.909090909090908</v>
      </c>
      <c r="N1523" s="37">
        <v>400</v>
      </c>
      <c r="O1523" s="24" t="s">
        <v>183</v>
      </c>
      <c r="P1523" s="23" t="s">
        <v>206</v>
      </c>
    </row>
    <row r="1524" spans="1:16" x14ac:dyDescent="0.25">
      <c r="A1524" s="22" t="s">
        <v>426</v>
      </c>
      <c r="B1524" s="23" t="s">
        <v>104</v>
      </c>
      <c r="C1524" s="26">
        <v>1200</v>
      </c>
      <c r="D1524" s="27">
        <v>3</v>
      </c>
      <c r="E1524" s="23">
        <v>115</v>
      </c>
      <c r="F1524" s="23" t="s">
        <v>35</v>
      </c>
      <c r="G1524" s="23" t="s">
        <v>16</v>
      </c>
      <c r="H1524" s="23" t="s">
        <v>29</v>
      </c>
      <c r="I1524" s="23" t="s">
        <v>19</v>
      </c>
      <c r="J1524" s="23" t="s">
        <v>9</v>
      </c>
      <c r="K1524" s="23"/>
      <c r="L1524" s="37">
        <v>1200</v>
      </c>
      <c r="M1524" s="37">
        <v>10.434782608695652</v>
      </c>
      <c r="N1524" s="37">
        <v>400</v>
      </c>
      <c r="O1524" s="24" t="s">
        <v>183</v>
      </c>
      <c r="P1524" s="23" t="s">
        <v>206</v>
      </c>
    </row>
    <row r="1525" spans="1:16" x14ac:dyDescent="0.25">
      <c r="A1525" s="22" t="s">
        <v>1018</v>
      </c>
      <c r="B1525" s="23" t="s">
        <v>103</v>
      </c>
      <c r="C1525" s="26">
        <v>1200</v>
      </c>
      <c r="D1525" s="27">
        <v>3</v>
      </c>
      <c r="E1525" s="27">
        <v>90</v>
      </c>
      <c r="F1525" s="23" t="s">
        <v>35</v>
      </c>
      <c r="G1525" s="23" t="s">
        <v>16</v>
      </c>
      <c r="H1525" s="23" t="s">
        <v>29</v>
      </c>
      <c r="I1525" s="23" t="s">
        <v>19</v>
      </c>
      <c r="J1525" s="23" t="s">
        <v>9</v>
      </c>
      <c r="K1525" s="23"/>
      <c r="L1525" s="26">
        <v>1200</v>
      </c>
      <c r="M1525" s="26">
        <v>13.333333333333334</v>
      </c>
      <c r="N1525" s="26">
        <v>400</v>
      </c>
      <c r="O1525" s="28" t="s">
        <v>172</v>
      </c>
      <c r="P1525" s="25" t="s">
        <v>480</v>
      </c>
    </row>
    <row r="1526" spans="1:16" x14ac:dyDescent="0.25">
      <c r="A1526" s="22" t="s">
        <v>1021</v>
      </c>
      <c r="B1526" s="23" t="s">
        <v>103</v>
      </c>
      <c r="C1526" s="26">
        <v>1200</v>
      </c>
      <c r="D1526" s="27">
        <v>1</v>
      </c>
      <c r="E1526" s="27">
        <v>70</v>
      </c>
      <c r="F1526" s="23" t="s">
        <v>35</v>
      </c>
      <c r="G1526" s="23" t="s">
        <v>16</v>
      </c>
      <c r="H1526" s="23" t="s">
        <v>29</v>
      </c>
      <c r="I1526" s="23" t="s">
        <v>19</v>
      </c>
      <c r="J1526" s="23" t="s">
        <v>9</v>
      </c>
      <c r="K1526" s="23"/>
      <c r="L1526" s="26">
        <v>1200</v>
      </c>
      <c r="M1526" s="26">
        <v>17.142857142857142</v>
      </c>
      <c r="N1526" s="26">
        <v>1200</v>
      </c>
      <c r="O1526" s="28" t="s">
        <v>172</v>
      </c>
      <c r="P1526" s="25" t="s">
        <v>160</v>
      </c>
    </row>
    <row r="1527" spans="1:16" x14ac:dyDescent="0.25">
      <c r="A1527" s="22" t="s">
        <v>1022</v>
      </c>
      <c r="B1527" s="23" t="s">
        <v>103</v>
      </c>
      <c r="C1527" s="26">
        <v>1200</v>
      </c>
      <c r="D1527" s="27">
        <v>1</v>
      </c>
      <c r="E1527" s="27">
        <v>70</v>
      </c>
      <c r="F1527" s="23" t="s">
        <v>35</v>
      </c>
      <c r="G1527" s="23" t="s">
        <v>16</v>
      </c>
      <c r="H1527" s="23" t="s">
        <v>29</v>
      </c>
      <c r="I1527" s="23" t="s">
        <v>19</v>
      </c>
      <c r="J1527" s="23" t="s">
        <v>9</v>
      </c>
      <c r="K1527" s="23"/>
      <c r="L1527" s="26">
        <v>1200</v>
      </c>
      <c r="M1527" s="26">
        <v>17.142857142857142</v>
      </c>
      <c r="N1527" s="26">
        <v>1200</v>
      </c>
      <c r="O1527" s="28" t="s">
        <v>172</v>
      </c>
      <c r="P1527" s="25" t="s">
        <v>160</v>
      </c>
    </row>
    <row r="1528" spans="1:16" x14ac:dyDescent="0.25">
      <c r="A1528" s="22" t="s">
        <v>436</v>
      </c>
      <c r="B1528" s="23" t="s">
        <v>104</v>
      </c>
      <c r="C1528" s="26">
        <v>1200</v>
      </c>
      <c r="D1528" s="27">
        <v>3</v>
      </c>
      <c r="E1528" s="23">
        <v>85</v>
      </c>
      <c r="F1528" s="23" t="s">
        <v>35</v>
      </c>
      <c r="G1528" s="23" t="s">
        <v>16</v>
      </c>
      <c r="H1528" s="23" t="s">
        <v>29</v>
      </c>
      <c r="I1528" s="23" t="s">
        <v>19</v>
      </c>
      <c r="J1528" s="23" t="s">
        <v>251</v>
      </c>
      <c r="K1528" s="23"/>
      <c r="L1528" s="37">
        <v>1200</v>
      </c>
      <c r="M1528" s="37">
        <v>14.117647058823529</v>
      </c>
      <c r="N1528" s="37">
        <v>400</v>
      </c>
      <c r="O1528" s="24" t="s">
        <v>183</v>
      </c>
      <c r="P1528" s="23" t="s">
        <v>160</v>
      </c>
    </row>
    <row r="1529" spans="1:16" x14ac:dyDescent="0.25">
      <c r="A1529" s="22" t="s">
        <v>540</v>
      </c>
      <c r="B1529" s="23" t="s">
        <v>103</v>
      </c>
      <c r="C1529" s="26">
        <v>1200</v>
      </c>
      <c r="D1529" s="27">
        <v>1</v>
      </c>
      <c r="E1529" s="27">
        <v>44</v>
      </c>
      <c r="F1529" s="23" t="s">
        <v>35</v>
      </c>
      <c r="G1529" s="23" t="s">
        <v>16</v>
      </c>
      <c r="H1529" s="23" t="s">
        <v>29</v>
      </c>
      <c r="I1529" s="23" t="s">
        <v>19</v>
      </c>
      <c r="J1529" s="23" t="s">
        <v>20</v>
      </c>
      <c r="K1529" s="23"/>
      <c r="L1529" s="26">
        <v>1200</v>
      </c>
      <c r="M1529" s="26">
        <v>27.272727272727273</v>
      </c>
      <c r="N1529" s="26">
        <v>1200</v>
      </c>
      <c r="O1529" s="28" t="s">
        <v>172</v>
      </c>
      <c r="P1529" s="25" t="s">
        <v>160</v>
      </c>
    </row>
    <row r="1530" spans="1:16" x14ac:dyDescent="0.25">
      <c r="A1530" s="22" t="s">
        <v>552</v>
      </c>
      <c r="B1530" s="23" t="s">
        <v>103</v>
      </c>
      <c r="C1530" s="26">
        <v>1200</v>
      </c>
      <c r="D1530" s="27">
        <v>1</v>
      </c>
      <c r="E1530" s="27">
        <v>49</v>
      </c>
      <c r="F1530" s="23" t="s">
        <v>35</v>
      </c>
      <c r="G1530" s="23" t="s">
        <v>16</v>
      </c>
      <c r="H1530" s="23" t="s">
        <v>29</v>
      </c>
      <c r="I1530" s="23" t="s">
        <v>19</v>
      </c>
      <c r="J1530" s="23" t="s">
        <v>20</v>
      </c>
      <c r="K1530" s="23"/>
      <c r="L1530" s="26">
        <v>1200</v>
      </c>
      <c r="M1530" s="26">
        <v>24.489795918367346</v>
      </c>
      <c r="N1530" s="26">
        <v>1200</v>
      </c>
      <c r="O1530" s="28" t="s">
        <v>172</v>
      </c>
      <c r="P1530" s="25" t="s">
        <v>160</v>
      </c>
    </row>
    <row r="1531" spans="1:16" x14ac:dyDescent="0.25">
      <c r="A1531" s="22" t="s">
        <v>560</v>
      </c>
      <c r="B1531" s="23" t="s">
        <v>103</v>
      </c>
      <c r="C1531" s="26">
        <v>1200</v>
      </c>
      <c r="D1531" s="27">
        <v>1</v>
      </c>
      <c r="E1531" s="27">
        <v>60</v>
      </c>
      <c r="F1531" s="23" t="s">
        <v>35</v>
      </c>
      <c r="G1531" s="23" t="s">
        <v>16</v>
      </c>
      <c r="H1531" s="23" t="s">
        <v>29</v>
      </c>
      <c r="I1531" s="23" t="s">
        <v>19</v>
      </c>
      <c r="J1531" s="23" t="s">
        <v>20</v>
      </c>
      <c r="K1531" s="23"/>
      <c r="L1531" s="26">
        <v>1200</v>
      </c>
      <c r="M1531" s="26">
        <v>20</v>
      </c>
      <c r="N1531" s="26">
        <v>1200</v>
      </c>
      <c r="O1531" s="28" t="s">
        <v>172</v>
      </c>
      <c r="P1531" s="25" t="s">
        <v>160</v>
      </c>
    </row>
    <row r="1532" spans="1:16" x14ac:dyDescent="0.25">
      <c r="A1532" s="22" t="s">
        <v>565</v>
      </c>
      <c r="B1532" s="23" t="s">
        <v>103</v>
      </c>
      <c r="C1532" s="26">
        <v>1200</v>
      </c>
      <c r="D1532" s="27">
        <v>1</v>
      </c>
      <c r="E1532" s="27">
        <v>64</v>
      </c>
      <c r="F1532" s="23" t="s">
        <v>35</v>
      </c>
      <c r="G1532" s="23" t="s">
        <v>16</v>
      </c>
      <c r="H1532" s="23" t="s">
        <v>29</v>
      </c>
      <c r="I1532" s="23" t="s">
        <v>19</v>
      </c>
      <c r="J1532" s="23" t="s">
        <v>20</v>
      </c>
      <c r="K1532" s="23"/>
      <c r="L1532" s="26">
        <v>1200</v>
      </c>
      <c r="M1532" s="26">
        <v>18.75</v>
      </c>
      <c r="N1532" s="26">
        <v>1200</v>
      </c>
      <c r="O1532" s="28" t="s">
        <v>172</v>
      </c>
      <c r="P1532" s="25" t="s">
        <v>160</v>
      </c>
    </row>
    <row r="1533" spans="1:16" x14ac:dyDescent="0.25">
      <c r="A1533" s="22" t="s">
        <v>573</v>
      </c>
      <c r="B1533" s="23" t="s">
        <v>103</v>
      </c>
      <c r="C1533" s="26">
        <v>1200</v>
      </c>
      <c r="D1533" s="27">
        <v>2</v>
      </c>
      <c r="E1533" s="27">
        <v>82</v>
      </c>
      <c r="F1533" s="23" t="s">
        <v>35</v>
      </c>
      <c r="G1533" s="23" t="s">
        <v>16</v>
      </c>
      <c r="H1533" s="23" t="s">
        <v>29</v>
      </c>
      <c r="I1533" s="23" t="s">
        <v>19</v>
      </c>
      <c r="J1533" s="23" t="s">
        <v>20</v>
      </c>
      <c r="K1533" s="23"/>
      <c r="L1533" s="26">
        <v>1200</v>
      </c>
      <c r="M1533" s="26">
        <v>14.634146341463415</v>
      </c>
      <c r="N1533" s="26">
        <v>600</v>
      </c>
      <c r="O1533" s="28" t="s">
        <v>172</v>
      </c>
      <c r="P1533" s="25" t="s">
        <v>474</v>
      </c>
    </row>
    <row r="1534" spans="1:16" x14ac:dyDescent="0.25">
      <c r="A1534" s="22" t="s">
        <v>582</v>
      </c>
      <c r="B1534" s="23" t="s">
        <v>103</v>
      </c>
      <c r="C1534" s="26">
        <v>1200</v>
      </c>
      <c r="D1534" s="27">
        <v>3</v>
      </c>
      <c r="E1534" s="27">
        <v>76</v>
      </c>
      <c r="F1534" s="23" t="s">
        <v>35</v>
      </c>
      <c r="G1534" s="23" t="s">
        <v>16</v>
      </c>
      <c r="H1534" s="23" t="s">
        <v>29</v>
      </c>
      <c r="I1534" s="23" t="s">
        <v>19</v>
      </c>
      <c r="J1534" s="23" t="s">
        <v>20</v>
      </c>
      <c r="K1534" s="23"/>
      <c r="L1534" s="26">
        <v>1200</v>
      </c>
      <c r="M1534" s="26">
        <v>15.789473684210526</v>
      </c>
      <c r="N1534" s="26">
        <v>400</v>
      </c>
      <c r="O1534" s="28" t="s">
        <v>172</v>
      </c>
      <c r="P1534" s="25" t="s">
        <v>160</v>
      </c>
    </row>
    <row r="1535" spans="1:16" x14ac:dyDescent="0.25">
      <c r="A1535" s="22" t="s">
        <v>583</v>
      </c>
      <c r="B1535" s="23" t="s">
        <v>103</v>
      </c>
      <c r="C1535" s="26">
        <v>1200</v>
      </c>
      <c r="D1535" s="27">
        <v>3</v>
      </c>
      <c r="E1535" s="27">
        <v>95</v>
      </c>
      <c r="F1535" s="23" t="s">
        <v>35</v>
      </c>
      <c r="G1535" s="23" t="s">
        <v>16</v>
      </c>
      <c r="H1535" s="23" t="s">
        <v>29</v>
      </c>
      <c r="I1535" s="23" t="s">
        <v>19</v>
      </c>
      <c r="J1535" s="23" t="s">
        <v>20</v>
      </c>
      <c r="K1535" s="23"/>
      <c r="L1535" s="26">
        <v>1200</v>
      </c>
      <c r="M1535" s="26">
        <v>12.631578947368421</v>
      </c>
      <c r="N1535" s="26">
        <v>400</v>
      </c>
      <c r="O1535" s="28" t="s">
        <v>172</v>
      </c>
      <c r="P1535" s="25" t="s">
        <v>480</v>
      </c>
    </row>
    <row r="1536" spans="1:16" x14ac:dyDescent="0.25">
      <c r="A1536" s="22" t="s">
        <v>7128</v>
      </c>
      <c r="B1536" s="23" t="s">
        <v>4571</v>
      </c>
      <c r="C1536" s="26">
        <v>1200</v>
      </c>
      <c r="D1536" s="27">
        <v>3</v>
      </c>
      <c r="E1536" s="27">
        <v>132</v>
      </c>
      <c r="F1536" s="23" t="s">
        <v>35</v>
      </c>
      <c r="G1536" s="23" t="s">
        <v>16</v>
      </c>
      <c r="H1536" s="23" t="s">
        <v>29</v>
      </c>
      <c r="I1536" s="23" t="s">
        <v>19</v>
      </c>
      <c r="J1536" s="23" t="s">
        <v>9</v>
      </c>
      <c r="K1536" s="23"/>
      <c r="L1536" s="26">
        <v>1200</v>
      </c>
      <c r="M1536" s="26">
        <v>9.0909090909090917</v>
      </c>
      <c r="N1536" s="26">
        <v>400</v>
      </c>
      <c r="O1536" s="28" t="s">
        <v>172</v>
      </c>
      <c r="P1536" s="25" t="s">
        <v>4582</v>
      </c>
    </row>
    <row r="1537" spans="1:16" x14ac:dyDescent="0.25">
      <c r="A1537" s="22" t="s">
        <v>7658</v>
      </c>
      <c r="B1537" s="23" t="s">
        <v>4571</v>
      </c>
      <c r="C1537" s="26">
        <v>1200</v>
      </c>
      <c r="D1537" s="27">
        <v>1</v>
      </c>
      <c r="E1537" s="27">
        <v>40</v>
      </c>
      <c r="F1537" s="23" t="s">
        <v>476</v>
      </c>
      <c r="G1537" s="23" t="s">
        <v>16</v>
      </c>
      <c r="H1537" s="23" t="s">
        <v>29</v>
      </c>
      <c r="I1537" s="23" t="s">
        <v>19</v>
      </c>
      <c r="J1537" s="23" t="s">
        <v>20</v>
      </c>
      <c r="K1537" s="23"/>
      <c r="L1537" s="26">
        <v>1200</v>
      </c>
      <c r="M1537" s="26">
        <v>30</v>
      </c>
      <c r="N1537" s="26">
        <v>1200</v>
      </c>
      <c r="O1537" s="28" t="s">
        <v>172</v>
      </c>
      <c r="P1537" s="25" t="s">
        <v>4582</v>
      </c>
    </row>
    <row r="1538" spans="1:16" x14ac:dyDescent="0.25">
      <c r="A1538" s="22" t="s">
        <v>831</v>
      </c>
      <c r="B1538" s="23" t="s">
        <v>103</v>
      </c>
      <c r="C1538" s="26">
        <v>1199</v>
      </c>
      <c r="D1538" s="27">
        <v>2</v>
      </c>
      <c r="E1538" s="27">
        <v>65</v>
      </c>
      <c r="F1538" s="23" t="s">
        <v>87</v>
      </c>
      <c r="G1538" s="23" t="s">
        <v>16</v>
      </c>
      <c r="H1538" s="23" t="s">
        <v>29</v>
      </c>
      <c r="I1538" s="23" t="s">
        <v>19</v>
      </c>
      <c r="J1538" s="23" t="s">
        <v>20</v>
      </c>
      <c r="K1538" s="23"/>
      <c r="L1538" s="26">
        <v>1199</v>
      </c>
      <c r="M1538" s="26">
        <v>18.446153846153845</v>
      </c>
      <c r="N1538" s="26">
        <v>599.5</v>
      </c>
      <c r="O1538" s="28" t="s">
        <v>172</v>
      </c>
      <c r="P1538" s="25" t="s">
        <v>160</v>
      </c>
    </row>
    <row r="1539" spans="1:16" x14ac:dyDescent="0.25">
      <c r="A1539" s="22" t="s">
        <v>964</v>
      </c>
      <c r="B1539" s="23" t="s">
        <v>103</v>
      </c>
      <c r="C1539" s="26">
        <v>1195</v>
      </c>
      <c r="D1539" s="27">
        <v>1</v>
      </c>
      <c r="E1539" s="27">
        <v>43</v>
      </c>
      <c r="F1539" s="23" t="s">
        <v>37</v>
      </c>
      <c r="G1539" s="23" t="s">
        <v>16</v>
      </c>
      <c r="H1539" s="23" t="s">
        <v>29</v>
      </c>
      <c r="I1539" s="23" t="s">
        <v>30</v>
      </c>
      <c r="J1539" s="23" t="s">
        <v>20</v>
      </c>
      <c r="K1539" s="23"/>
      <c r="L1539" s="26">
        <v>1195</v>
      </c>
      <c r="M1539" s="26">
        <v>27.790697674418606</v>
      </c>
      <c r="N1539" s="26">
        <v>1195</v>
      </c>
      <c r="O1539" s="28" t="s">
        <v>172</v>
      </c>
      <c r="P1539" s="25" t="s">
        <v>160</v>
      </c>
    </row>
    <row r="1540" spans="1:16" x14ac:dyDescent="0.25">
      <c r="A1540" s="22" t="s">
        <v>698</v>
      </c>
      <c r="B1540" s="23" t="s">
        <v>103</v>
      </c>
      <c r="C1540" s="26">
        <v>1190</v>
      </c>
      <c r="D1540" s="27">
        <v>2</v>
      </c>
      <c r="E1540" s="27">
        <v>66</v>
      </c>
      <c r="F1540" s="23" t="s">
        <v>41</v>
      </c>
      <c r="G1540" s="23" t="s">
        <v>16</v>
      </c>
      <c r="H1540" s="23" t="s">
        <v>18</v>
      </c>
      <c r="I1540" s="23" t="s">
        <v>19</v>
      </c>
      <c r="J1540" s="23" t="s">
        <v>20</v>
      </c>
      <c r="K1540" s="23"/>
      <c r="L1540" s="26">
        <v>1190</v>
      </c>
      <c r="M1540" s="26">
        <v>18.030303030303031</v>
      </c>
      <c r="N1540" s="26">
        <v>595</v>
      </c>
      <c r="O1540" s="28" t="s">
        <v>172</v>
      </c>
      <c r="P1540" s="25" t="s">
        <v>160</v>
      </c>
    </row>
    <row r="1541" spans="1:16" x14ac:dyDescent="0.25">
      <c r="A1541" s="22" t="s">
        <v>830</v>
      </c>
      <c r="B1541" s="23" t="s">
        <v>103</v>
      </c>
      <c r="C1541" s="26">
        <v>1190</v>
      </c>
      <c r="D1541" s="27">
        <v>3</v>
      </c>
      <c r="E1541" s="27">
        <v>96</v>
      </c>
      <c r="F1541" s="23" t="s">
        <v>87</v>
      </c>
      <c r="G1541" s="23" t="s">
        <v>16</v>
      </c>
      <c r="H1541" s="23" t="s">
        <v>29</v>
      </c>
      <c r="I1541" s="23" t="s">
        <v>19</v>
      </c>
      <c r="J1541" s="23" t="s">
        <v>20</v>
      </c>
      <c r="K1541" s="23"/>
      <c r="L1541" s="26">
        <v>1190</v>
      </c>
      <c r="M1541" s="26">
        <v>12.395833333333334</v>
      </c>
      <c r="N1541" s="26">
        <v>396.66666666666669</v>
      </c>
      <c r="O1541" s="28" t="s">
        <v>172</v>
      </c>
      <c r="P1541" s="25" t="s">
        <v>480</v>
      </c>
    </row>
    <row r="1542" spans="1:16" x14ac:dyDescent="0.25">
      <c r="A1542" s="22" t="s">
        <v>945</v>
      </c>
      <c r="B1542" s="23" t="s">
        <v>103</v>
      </c>
      <c r="C1542" s="26">
        <v>1190</v>
      </c>
      <c r="D1542" s="27">
        <v>2</v>
      </c>
      <c r="E1542" s="27">
        <v>65</v>
      </c>
      <c r="F1542" s="23" t="s">
        <v>41</v>
      </c>
      <c r="G1542" s="23" t="s">
        <v>16</v>
      </c>
      <c r="H1542" s="23" t="s">
        <v>29</v>
      </c>
      <c r="I1542" s="23" t="s">
        <v>30</v>
      </c>
      <c r="J1542" s="23" t="s">
        <v>20</v>
      </c>
      <c r="K1542" s="23"/>
      <c r="L1542" s="26">
        <v>1190</v>
      </c>
      <c r="M1542" s="26">
        <v>18.307692307692307</v>
      </c>
      <c r="N1542" s="26">
        <v>595</v>
      </c>
      <c r="O1542" s="28" t="s">
        <v>172</v>
      </c>
      <c r="P1542" s="25" t="s">
        <v>160</v>
      </c>
    </row>
    <row r="1543" spans="1:16" x14ac:dyDescent="0.25">
      <c r="A1543" s="22" t="s">
        <v>924</v>
      </c>
      <c r="B1543" s="23" t="s">
        <v>103</v>
      </c>
      <c r="C1543" s="26">
        <v>1190</v>
      </c>
      <c r="D1543" s="27">
        <v>2</v>
      </c>
      <c r="E1543" s="27">
        <v>50</v>
      </c>
      <c r="F1543" s="23" t="s">
        <v>35</v>
      </c>
      <c r="G1543" s="23" t="s">
        <v>16</v>
      </c>
      <c r="H1543" s="23" t="s">
        <v>29</v>
      </c>
      <c r="I1543" s="23" t="s">
        <v>30</v>
      </c>
      <c r="J1543" s="23" t="s">
        <v>20</v>
      </c>
      <c r="K1543" s="23"/>
      <c r="L1543" s="26">
        <v>1190</v>
      </c>
      <c r="M1543" s="26">
        <v>23.8</v>
      </c>
      <c r="N1543" s="26">
        <v>595</v>
      </c>
      <c r="O1543" s="28" t="s">
        <v>172</v>
      </c>
      <c r="P1543" s="25" t="s">
        <v>160</v>
      </c>
    </row>
    <row r="1544" spans="1:16" x14ac:dyDescent="0.25">
      <c r="A1544" s="22" t="s">
        <v>7655</v>
      </c>
      <c r="B1544" s="23" t="s">
        <v>4571</v>
      </c>
      <c r="C1544" s="26">
        <v>1180</v>
      </c>
      <c r="D1544" s="27">
        <v>3</v>
      </c>
      <c r="E1544" s="27">
        <v>90</v>
      </c>
      <c r="F1544" s="23" t="s">
        <v>476</v>
      </c>
      <c r="G1544" s="23" t="s">
        <v>16</v>
      </c>
      <c r="H1544" s="23" t="s">
        <v>29</v>
      </c>
      <c r="I1544" s="23" t="s">
        <v>19</v>
      </c>
      <c r="J1544" s="23" t="s">
        <v>20</v>
      </c>
      <c r="K1544" s="23"/>
      <c r="L1544" s="26">
        <v>1180</v>
      </c>
      <c r="M1544" s="26">
        <v>13.111111111111111</v>
      </c>
      <c r="N1544" s="26">
        <v>393.33333333333331</v>
      </c>
      <c r="O1544" s="28" t="s">
        <v>172</v>
      </c>
      <c r="P1544" s="25" t="s">
        <v>160</v>
      </c>
    </row>
    <row r="1545" spans="1:16" x14ac:dyDescent="0.25">
      <c r="A1545" s="22" t="s">
        <v>777</v>
      </c>
      <c r="B1545" s="23" t="s">
        <v>103</v>
      </c>
      <c r="C1545" s="26">
        <v>1175</v>
      </c>
      <c r="D1545" s="27">
        <v>3</v>
      </c>
      <c r="E1545" s="27">
        <v>68</v>
      </c>
      <c r="F1545" s="23" t="s">
        <v>37</v>
      </c>
      <c r="G1545" s="23" t="s">
        <v>16</v>
      </c>
      <c r="H1545" s="23" t="s">
        <v>18</v>
      </c>
      <c r="I1545" s="23" t="s">
        <v>19</v>
      </c>
      <c r="J1545" s="23" t="s">
        <v>20</v>
      </c>
      <c r="K1545" s="23"/>
      <c r="L1545" s="26">
        <v>1175</v>
      </c>
      <c r="M1545" s="26">
        <v>17.279411764705884</v>
      </c>
      <c r="N1545" s="26">
        <v>391.66666666666669</v>
      </c>
      <c r="O1545" s="28" t="s">
        <v>172</v>
      </c>
      <c r="P1545" s="25" t="s">
        <v>160</v>
      </c>
    </row>
    <row r="1546" spans="1:16" x14ac:dyDescent="0.25">
      <c r="A1546" s="22" t="s">
        <v>589</v>
      </c>
      <c r="B1546" s="23" t="s">
        <v>103</v>
      </c>
      <c r="C1546" s="26">
        <v>1175</v>
      </c>
      <c r="D1546" s="27">
        <v>3</v>
      </c>
      <c r="E1546" s="27">
        <v>60</v>
      </c>
      <c r="F1546" s="23" t="s">
        <v>17</v>
      </c>
      <c r="G1546" s="23" t="s">
        <v>16</v>
      </c>
      <c r="H1546" s="23" t="s">
        <v>18</v>
      </c>
      <c r="I1546" s="23" t="s">
        <v>19</v>
      </c>
      <c r="J1546" s="23" t="s">
        <v>20</v>
      </c>
      <c r="K1546" s="23"/>
      <c r="L1546" s="26">
        <v>1175</v>
      </c>
      <c r="M1546" s="26">
        <v>19.583333333333332</v>
      </c>
      <c r="N1546" s="26">
        <v>391.66666666666669</v>
      </c>
      <c r="O1546" s="28" t="s">
        <v>172</v>
      </c>
      <c r="P1546" s="25" t="s">
        <v>160</v>
      </c>
    </row>
    <row r="1547" spans="1:16" x14ac:dyDescent="0.25">
      <c r="A1547" s="22" t="s">
        <v>319</v>
      </c>
      <c r="B1547" s="23" t="s">
        <v>104</v>
      </c>
      <c r="C1547" s="26">
        <v>1175</v>
      </c>
      <c r="D1547" s="27">
        <v>3</v>
      </c>
      <c r="E1547" s="23">
        <v>100</v>
      </c>
      <c r="F1547" s="23" t="s">
        <v>37</v>
      </c>
      <c r="G1547" s="23" t="s">
        <v>16</v>
      </c>
      <c r="H1547" s="23" t="s">
        <v>29</v>
      </c>
      <c r="I1547" s="23" t="s">
        <v>19</v>
      </c>
      <c r="J1547" s="23" t="s">
        <v>9</v>
      </c>
      <c r="K1547" s="23"/>
      <c r="L1547" s="37">
        <v>1175</v>
      </c>
      <c r="M1547" s="37">
        <v>11.75</v>
      </c>
      <c r="N1547" s="37">
        <v>391.66666666666669</v>
      </c>
      <c r="O1547" s="24" t="s">
        <v>183</v>
      </c>
      <c r="P1547" s="23" t="s">
        <v>203</v>
      </c>
    </row>
    <row r="1548" spans="1:16" x14ac:dyDescent="0.25">
      <c r="A1548" s="22" t="s">
        <v>1043</v>
      </c>
      <c r="B1548" s="23" t="s">
        <v>103</v>
      </c>
      <c r="C1548" s="26">
        <v>1175</v>
      </c>
      <c r="D1548" s="27">
        <v>2</v>
      </c>
      <c r="E1548" s="27">
        <v>70</v>
      </c>
      <c r="F1548" s="23" t="s">
        <v>35</v>
      </c>
      <c r="G1548" s="23" t="s">
        <v>16</v>
      </c>
      <c r="H1548" s="23" t="s">
        <v>29</v>
      </c>
      <c r="I1548" s="23" t="s">
        <v>19</v>
      </c>
      <c r="J1548" s="23" t="s">
        <v>9</v>
      </c>
      <c r="K1548" s="23"/>
      <c r="L1548" s="26">
        <v>1175</v>
      </c>
      <c r="M1548" s="26">
        <v>16.785714285714285</v>
      </c>
      <c r="N1548" s="26">
        <v>587.5</v>
      </c>
      <c r="O1548" s="28" t="s">
        <v>172</v>
      </c>
      <c r="P1548" s="25" t="s">
        <v>480</v>
      </c>
    </row>
    <row r="1549" spans="1:16" x14ac:dyDescent="0.25">
      <c r="A1549" s="22" t="s">
        <v>362</v>
      </c>
      <c r="B1549" s="23" t="s">
        <v>104</v>
      </c>
      <c r="C1549" s="26">
        <v>1170</v>
      </c>
      <c r="D1549" s="27">
        <v>3</v>
      </c>
      <c r="E1549" s="23">
        <v>106</v>
      </c>
      <c r="F1549" s="23" t="s">
        <v>17</v>
      </c>
      <c r="G1549" s="23" t="s">
        <v>16</v>
      </c>
      <c r="H1549" s="23" t="s">
        <v>29</v>
      </c>
      <c r="I1549" s="23" t="s">
        <v>19</v>
      </c>
      <c r="J1549" s="23" t="s">
        <v>9</v>
      </c>
      <c r="K1549" s="23"/>
      <c r="L1549" s="37">
        <v>1170</v>
      </c>
      <c r="M1549" s="37">
        <v>11.037735849056604</v>
      </c>
      <c r="N1549" s="37">
        <v>390</v>
      </c>
      <c r="O1549" s="24" t="s">
        <v>183</v>
      </c>
      <c r="P1549" s="23" t="s">
        <v>203</v>
      </c>
    </row>
    <row r="1550" spans="1:16" x14ac:dyDescent="0.25">
      <c r="A1550" s="22" t="s">
        <v>7061</v>
      </c>
      <c r="B1550" s="23" t="s">
        <v>4571</v>
      </c>
      <c r="C1550" s="26">
        <v>1170</v>
      </c>
      <c r="D1550" s="27">
        <v>2</v>
      </c>
      <c r="E1550" s="27">
        <v>90</v>
      </c>
      <c r="F1550" s="23" t="s">
        <v>35</v>
      </c>
      <c r="G1550" s="23" t="s">
        <v>16</v>
      </c>
      <c r="H1550" s="23" t="s">
        <v>29</v>
      </c>
      <c r="I1550" s="23" t="s">
        <v>19</v>
      </c>
      <c r="J1550" s="23" t="s">
        <v>88</v>
      </c>
      <c r="K1550" s="23">
        <v>90</v>
      </c>
      <c r="L1550" s="26">
        <v>1260</v>
      </c>
      <c r="M1550" s="26">
        <v>14</v>
      </c>
      <c r="N1550" s="26">
        <v>630</v>
      </c>
      <c r="O1550" s="28" t="s">
        <v>172</v>
      </c>
      <c r="P1550" s="25" t="s">
        <v>160</v>
      </c>
    </row>
    <row r="1551" spans="1:16" x14ac:dyDescent="0.25">
      <c r="A1551" s="22" t="s">
        <v>1200</v>
      </c>
      <c r="B1551" s="23" t="s">
        <v>103</v>
      </c>
      <c r="C1551" s="26">
        <v>1165</v>
      </c>
      <c r="D1551" s="27">
        <v>3</v>
      </c>
      <c r="E1551" s="27">
        <v>111</v>
      </c>
      <c r="F1551" s="23" t="s">
        <v>37</v>
      </c>
      <c r="G1551" s="23" t="s">
        <v>16</v>
      </c>
      <c r="H1551" s="23" t="s">
        <v>29</v>
      </c>
      <c r="I1551" s="23" t="s">
        <v>19</v>
      </c>
      <c r="J1551" s="23" t="s">
        <v>9</v>
      </c>
      <c r="K1551" s="23"/>
      <c r="L1551" s="26">
        <v>1165</v>
      </c>
      <c r="M1551" s="26">
        <v>10.495495495495495</v>
      </c>
      <c r="N1551" s="26">
        <v>388.33333333333331</v>
      </c>
      <c r="O1551" s="28" t="s">
        <v>172</v>
      </c>
      <c r="P1551" s="25" t="s">
        <v>480</v>
      </c>
    </row>
    <row r="1552" spans="1:16" x14ac:dyDescent="0.25">
      <c r="A1552" s="22" t="s">
        <v>1104</v>
      </c>
      <c r="B1552" s="23" t="s">
        <v>103</v>
      </c>
      <c r="C1552" s="26">
        <v>1160</v>
      </c>
      <c r="D1552" s="27">
        <v>1</v>
      </c>
      <c r="E1552" s="27">
        <v>50</v>
      </c>
      <c r="F1552" s="23" t="s">
        <v>17</v>
      </c>
      <c r="G1552" s="23" t="s">
        <v>16</v>
      </c>
      <c r="H1552" s="23" t="s">
        <v>29</v>
      </c>
      <c r="I1552" s="23" t="s">
        <v>19</v>
      </c>
      <c r="J1552" s="23" t="s">
        <v>9</v>
      </c>
      <c r="K1552" s="23"/>
      <c r="L1552" s="26">
        <v>1160</v>
      </c>
      <c r="M1552" s="26">
        <v>23.2</v>
      </c>
      <c r="N1552" s="26">
        <v>1160</v>
      </c>
      <c r="O1552" s="28" t="s">
        <v>172</v>
      </c>
      <c r="P1552" s="25" t="s">
        <v>160</v>
      </c>
    </row>
    <row r="1553" spans="1:16" x14ac:dyDescent="0.25">
      <c r="A1553" s="22" t="s">
        <v>7978</v>
      </c>
      <c r="B1553" s="23" t="s">
        <v>4571</v>
      </c>
      <c r="C1553" s="26">
        <v>1150</v>
      </c>
      <c r="D1553" s="27">
        <v>1</v>
      </c>
      <c r="E1553" s="27">
        <v>55</v>
      </c>
      <c r="F1553" s="23" t="s">
        <v>22</v>
      </c>
      <c r="G1553" s="23" t="s">
        <v>22</v>
      </c>
      <c r="H1553" s="23" t="s">
        <v>23</v>
      </c>
      <c r="I1553" s="23" t="s">
        <v>23</v>
      </c>
      <c r="J1553" s="23" t="s">
        <v>9</v>
      </c>
      <c r="K1553" s="23"/>
      <c r="L1553" s="26">
        <v>1150</v>
      </c>
      <c r="M1553" s="26">
        <v>20.90909090909091</v>
      </c>
      <c r="N1553" s="26">
        <v>1150</v>
      </c>
      <c r="O1553" s="28" t="s">
        <v>172</v>
      </c>
      <c r="P1553" s="25" t="s">
        <v>4582</v>
      </c>
    </row>
    <row r="1554" spans="1:16" x14ac:dyDescent="0.25">
      <c r="A1554" s="22" t="s">
        <v>231</v>
      </c>
      <c r="B1554" s="23" t="s">
        <v>104</v>
      </c>
      <c r="C1554" s="26">
        <v>1150</v>
      </c>
      <c r="D1554" s="27">
        <v>3</v>
      </c>
      <c r="E1554" s="23">
        <v>110</v>
      </c>
      <c r="F1554" s="23" t="s">
        <v>22</v>
      </c>
      <c r="G1554" s="23" t="s">
        <v>22</v>
      </c>
      <c r="H1554" s="23" t="s">
        <v>23</v>
      </c>
      <c r="I1554" s="23" t="s">
        <v>23</v>
      </c>
      <c r="J1554" s="23" t="s">
        <v>9</v>
      </c>
      <c r="K1554" s="23"/>
      <c r="L1554" s="37">
        <v>1150</v>
      </c>
      <c r="M1554" s="37">
        <v>10.454545454545455</v>
      </c>
      <c r="N1554" s="37">
        <v>383.33333333333331</v>
      </c>
      <c r="O1554" s="24" t="s">
        <v>183</v>
      </c>
      <c r="P1554" s="23" t="s">
        <v>203</v>
      </c>
    </row>
    <row r="1555" spans="1:16" x14ac:dyDescent="0.25">
      <c r="A1555" s="22" t="s">
        <v>986</v>
      </c>
      <c r="B1555" s="23" t="s">
        <v>103</v>
      </c>
      <c r="C1555" s="26">
        <v>1150</v>
      </c>
      <c r="D1555" s="27">
        <v>1</v>
      </c>
      <c r="E1555" s="27">
        <v>35</v>
      </c>
      <c r="F1555" s="23" t="s">
        <v>56</v>
      </c>
      <c r="G1555" s="23" t="s">
        <v>16</v>
      </c>
      <c r="H1555" s="23" t="s">
        <v>18</v>
      </c>
      <c r="I1555" s="23" t="s">
        <v>30</v>
      </c>
      <c r="J1555" s="23" t="s">
        <v>20</v>
      </c>
      <c r="K1555" s="23"/>
      <c r="L1555" s="26">
        <v>1150</v>
      </c>
      <c r="M1555" s="26">
        <v>32.857142857142854</v>
      </c>
      <c r="N1555" s="26">
        <v>1150</v>
      </c>
      <c r="O1555" s="28" t="s">
        <v>172</v>
      </c>
      <c r="P1555" s="25" t="s">
        <v>160</v>
      </c>
    </row>
    <row r="1556" spans="1:16" x14ac:dyDescent="0.25">
      <c r="A1556" s="22" t="s">
        <v>7909</v>
      </c>
      <c r="B1556" s="23" t="s">
        <v>4571</v>
      </c>
      <c r="C1556" s="26">
        <v>1150</v>
      </c>
      <c r="D1556" s="27">
        <v>2</v>
      </c>
      <c r="E1556" s="27">
        <v>169</v>
      </c>
      <c r="F1556" s="23" t="s">
        <v>56</v>
      </c>
      <c r="G1556" s="23" t="s">
        <v>16</v>
      </c>
      <c r="H1556" s="23" t="s">
        <v>18</v>
      </c>
      <c r="I1556" s="23" t="s">
        <v>30</v>
      </c>
      <c r="J1556" s="23" t="s">
        <v>20</v>
      </c>
      <c r="K1556" s="23"/>
      <c r="L1556" s="26">
        <v>1150</v>
      </c>
      <c r="M1556" s="26">
        <v>6.8047337278106506</v>
      </c>
      <c r="N1556" s="26">
        <v>575</v>
      </c>
      <c r="O1556" s="28" t="s">
        <v>172</v>
      </c>
      <c r="P1556" s="25" t="s">
        <v>4582</v>
      </c>
    </row>
    <row r="1557" spans="1:16" x14ac:dyDescent="0.25">
      <c r="A1557" s="22" t="s">
        <v>732</v>
      </c>
      <c r="B1557" s="23" t="s">
        <v>103</v>
      </c>
      <c r="C1557" s="26">
        <v>1150</v>
      </c>
      <c r="D1557" s="27">
        <v>3</v>
      </c>
      <c r="E1557" s="27">
        <v>62</v>
      </c>
      <c r="F1557" s="23" t="s">
        <v>37</v>
      </c>
      <c r="G1557" s="23" t="s">
        <v>16</v>
      </c>
      <c r="H1557" s="23" t="s">
        <v>18</v>
      </c>
      <c r="I1557" s="23" t="s">
        <v>19</v>
      </c>
      <c r="J1557" s="23" t="s">
        <v>20</v>
      </c>
      <c r="K1557" s="23"/>
      <c r="L1557" s="26">
        <v>1150</v>
      </c>
      <c r="M1557" s="26">
        <v>18.548387096774192</v>
      </c>
      <c r="N1557" s="26">
        <v>383.33333333333331</v>
      </c>
      <c r="O1557" s="28" t="s">
        <v>172</v>
      </c>
      <c r="P1557" s="25" t="s">
        <v>160</v>
      </c>
    </row>
    <row r="1558" spans="1:16" x14ac:dyDescent="0.25">
      <c r="A1558" s="22" t="s">
        <v>771</v>
      </c>
      <c r="B1558" s="23" t="s">
        <v>103</v>
      </c>
      <c r="C1558" s="26">
        <v>1150</v>
      </c>
      <c r="D1558" s="27">
        <v>3</v>
      </c>
      <c r="E1558" s="27">
        <v>65</v>
      </c>
      <c r="F1558" s="23" t="s">
        <v>37</v>
      </c>
      <c r="G1558" s="23" t="s">
        <v>16</v>
      </c>
      <c r="H1558" s="23" t="s">
        <v>18</v>
      </c>
      <c r="I1558" s="23" t="s">
        <v>19</v>
      </c>
      <c r="J1558" s="23" t="s">
        <v>20</v>
      </c>
      <c r="K1558" s="23"/>
      <c r="L1558" s="26">
        <v>1150</v>
      </c>
      <c r="M1558" s="26">
        <v>17.692307692307693</v>
      </c>
      <c r="N1558" s="26">
        <v>383.33333333333331</v>
      </c>
      <c r="O1558" s="28" t="s">
        <v>172</v>
      </c>
      <c r="P1558" s="25" t="s">
        <v>480</v>
      </c>
    </row>
    <row r="1559" spans="1:16" x14ac:dyDescent="0.25">
      <c r="A1559" s="22" t="s">
        <v>993</v>
      </c>
      <c r="B1559" s="23" t="s">
        <v>103</v>
      </c>
      <c r="C1559" s="26">
        <v>1150</v>
      </c>
      <c r="D1559" s="27">
        <v>1</v>
      </c>
      <c r="E1559" s="27">
        <v>30</v>
      </c>
      <c r="F1559" t="s">
        <v>8009</v>
      </c>
      <c r="G1559" s="23" t="s">
        <v>16</v>
      </c>
      <c r="H1559" s="23" t="s">
        <v>29</v>
      </c>
      <c r="I1559" s="23" t="s">
        <v>30</v>
      </c>
      <c r="J1559" s="23" t="s">
        <v>20</v>
      </c>
      <c r="K1559" s="23"/>
      <c r="L1559" s="26">
        <v>1150</v>
      </c>
      <c r="M1559" s="26">
        <v>38.333333333333336</v>
      </c>
      <c r="N1559" s="26">
        <v>1150</v>
      </c>
      <c r="O1559" s="28" t="s">
        <v>172</v>
      </c>
      <c r="P1559" s="25" t="s">
        <v>160</v>
      </c>
    </row>
    <row r="1560" spans="1:16" x14ac:dyDescent="0.25">
      <c r="A1560" s="22" t="s">
        <v>7942</v>
      </c>
      <c r="B1560" s="23" t="s">
        <v>4571</v>
      </c>
      <c r="C1560" s="26">
        <v>1150</v>
      </c>
      <c r="D1560" s="27">
        <v>1</v>
      </c>
      <c r="E1560" s="27">
        <v>42</v>
      </c>
      <c r="F1560" s="23" t="s">
        <v>56</v>
      </c>
      <c r="G1560" s="23" t="s">
        <v>16</v>
      </c>
      <c r="H1560" s="23" t="s">
        <v>29</v>
      </c>
      <c r="I1560" s="23" t="s">
        <v>19</v>
      </c>
      <c r="J1560" s="23" t="s">
        <v>20</v>
      </c>
      <c r="K1560" s="23"/>
      <c r="L1560" s="26">
        <v>1150</v>
      </c>
      <c r="M1560" s="26">
        <v>27.38095238095238</v>
      </c>
      <c r="N1560" s="26">
        <v>1150</v>
      </c>
      <c r="O1560" s="28" t="s">
        <v>172</v>
      </c>
      <c r="P1560" s="25" t="s">
        <v>7052</v>
      </c>
    </row>
    <row r="1561" spans="1:16" x14ac:dyDescent="0.25">
      <c r="A1561" s="22" t="s">
        <v>806</v>
      </c>
      <c r="B1561" s="23" t="s">
        <v>103</v>
      </c>
      <c r="C1561" s="26">
        <v>1150</v>
      </c>
      <c r="D1561" s="27">
        <v>2</v>
      </c>
      <c r="E1561" s="27">
        <v>60</v>
      </c>
      <c r="F1561" s="23" t="s">
        <v>52</v>
      </c>
      <c r="G1561" s="23" t="s">
        <v>16</v>
      </c>
      <c r="H1561" s="23" t="s">
        <v>29</v>
      </c>
      <c r="I1561" s="23" t="s">
        <v>19</v>
      </c>
      <c r="J1561" s="23" t="s">
        <v>20</v>
      </c>
      <c r="K1561" s="23"/>
      <c r="L1561" s="26">
        <v>1150</v>
      </c>
      <c r="M1561" s="26">
        <v>19.166666666666668</v>
      </c>
      <c r="N1561" s="26">
        <v>575</v>
      </c>
      <c r="O1561" s="28" t="s">
        <v>172</v>
      </c>
      <c r="P1561" s="25" t="s">
        <v>160</v>
      </c>
    </row>
    <row r="1562" spans="1:16" x14ac:dyDescent="0.25">
      <c r="A1562" s="22" t="s">
        <v>1188</v>
      </c>
      <c r="B1562" s="23" t="s">
        <v>103</v>
      </c>
      <c r="C1562" s="26">
        <v>1150</v>
      </c>
      <c r="D1562" s="27">
        <v>3</v>
      </c>
      <c r="E1562" s="27">
        <v>168</v>
      </c>
      <c r="F1562" s="23" t="s">
        <v>37</v>
      </c>
      <c r="G1562" s="23" t="s">
        <v>16</v>
      </c>
      <c r="H1562" s="23" t="s">
        <v>29</v>
      </c>
      <c r="I1562" s="23" t="s">
        <v>19</v>
      </c>
      <c r="J1562" s="23" t="s">
        <v>9</v>
      </c>
      <c r="K1562" s="23"/>
      <c r="L1562" s="26">
        <v>1150</v>
      </c>
      <c r="M1562" s="26">
        <v>6.8452380952380949</v>
      </c>
      <c r="N1562" s="26">
        <v>383.33333333333331</v>
      </c>
      <c r="O1562" s="28" t="s">
        <v>172</v>
      </c>
      <c r="P1562" s="25" t="s">
        <v>475</v>
      </c>
    </row>
    <row r="1563" spans="1:16" x14ac:dyDescent="0.25">
      <c r="A1563" s="22" t="s">
        <v>780</v>
      </c>
      <c r="B1563" s="23" t="s">
        <v>103</v>
      </c>
      <c r="C1563" s="26">
        <v>1150</v>
      </c>
      <c r="D1563" s="27">
        <v>3</v>
      </c>
      <c r="E1563" s="27">
        <v>87</v>
      </c>
      <c r="F1563" s="23" t="s">
        <v>37</v>
      </c>
      <c r="G1563" s="23" t="s">
        <v>16</v>
      </c>
      <c r="H1563" s="23" t="s">
        <v>29</v>
      </c>
      <c r="I1563" s="23" t="s">
        <v>19</v>
      </c>
      <c r="J1563" s="23" t="s">
        <v>20</v>
      </c>
      <c r="K1563" s="23"/>
      <c r="L1563" s="26">
        <v>1150</v>
      </c>
      <c r="M1563" s="26">
        <v>13.218390804597702</v>
      </c>
      <c r="N1563" s="26">
        <v>383.33333333333331</v>
      </c>
      <c r="O1563" s="28" t="s">
        <v>172</v>
      </c>
      <c r="P1563" s="25" t="s">
        <v>480</v>
      </c>
    </row>
    <row r="1564" spans="1:16" x14ac:dyDescent="0.25">
      <c r="A1564" s="22" t="s">
        <v>7840</v>
      </c>
      <c r="B1564" s="23" t="s">
        <v>4571</v>
      </c>
      <c r="C1564" s="26">
        <v>1150</v>
      </c>
      <c r="D1564" s="27">
        <v>1</v>
      </c>
      <c r="E1564" s="27">
        <v>77</v>
      </c>
      <c r="F1564" s="23" t="s">
        <v>37</v>
      </c>
      <c r="G1564" s="23" t="s">
        <v>16</v>
      </c>
      <c r="H1564" s="23" t="s">
        <v>29</v>
      </c>
      <c r="I1564" s="23" t="s">
        <v>30</v>
      </c>
      <c r="J1564" s="23" t="s">
        <v>20</v>
      </c>
      <c r="K1564" s="23"/>
      <c r="L1564" s="26">
        <v>1150</v>
      </c>
      <c r="M1564" s="26">
        <v>14.935064935064934</v>
      </c>
      <c r="N1564" s="26">
        <v>1150</v>
      </c>
      <c r="O1564" s="28" t="s">
        <v>172</v>
      </c>
      <c r="P1564" s="25" t="s">
        <v>160</v>
      </c>
    </row>
    <row r="1565" spans="1:16" x14ac:dyDescent="0.25">
      <c r="A1565" s="22" t="s">
        <v>1158</v>
      </c>
      <c r="B1565" s="23" t="s">
        <v>103</v>
      </c>
      <c r="C1565" s="26">
        <v>1150</v>
      </c>
      <c r="D1565" s="27">
        <v>3</v>
      </c>
      <c r="E1565" s="27">
        <v>95</v>
      </c>
      <c r="F1565" s="23" t="s">
        <v>41</v>
      </c>
      <c r="G1565" s="23" t="s">
        <v>16</v>
      </c>
      <c r="H1565" s="23" t="s">
        <v>29</v>
      </c>
      <c r="I1565" s="23" t="s">
        <v>19</v>
      </c>
      <c r="J1565" s="23" t="s">
        <v>9</v>
      </c>
      <c r="K1565" s="23"/>
      <c r="L1565" s="26">
        <v>1150</v>
      </c>
      <c r="M1565" s="26">
        <v>12.105263157894736</v>
      </c>
      <c r="N1565" s="26">
        <v>383.33333333333331</v>
      </c>
      <c r="O1565" s="28" t="s">
        <v>172</v>
      </c>
      <c r="P1565" s="25" t="s">
        <v>480</v>
      </c>
    </row>
    <row r="1566" spans="1:16" x14ac:dyDescent="0.25">
      <c r="A1566" s="22" t="s">
        <v>1280</v>
      </c>
      <c r="B1566" s="23" t="s">
        <v>103</v>
      </c>
      <c r="C1566" s="26">
        <v>1150</v>
      </c>
      <c r="D1566" s="27">
        <v>1</v>
      </c>
      <c r="E1566" s="27">
        <v>50</v>
      </c>
      <c r="F1566" s="23" t="s">
        <v>41</v>
      </c>
      <c r="G1566" s="23" t="s">
        <v>16</v>
      </c>
      <c r="H1566" s="23" t="s">
        <v>29</v>
      </c>
      <c r="I1566" s="23" t="s">
        <v>30</v>
      </c>
      <c r="J1566" s="23" t="s">
        <v>9</v>
      </c>
      <c r="K1566" s="23"/>
      <c r="L1566" s="26">
        <v>1150</v>
      </c>
      <c r="M1566" s="26">
        <v>23</v>
      </c>
      <c r="N1566" s="26">
        <v>1150</v>
      </c>
      <c r="O1566" s="28" t="s">
        <v>172</v>
      </c>
      <c r="P1566" s="25" t="s">
        <v>160</v>
      </c>
    </row>
    <row r="1567" spans="1:16" x14ac:dyDescent="0.25">
      <c r="A1567" s="22" t="s">
        <v>7333</v>
      </c>
      <c r="B1567" s="23" t="s">
        <v>4571</v>
      </c>
      <c r="C1567" s="26">
        <v>1150</v>
      </c>
      <c r="D1567" s="27">
        <v>2</v>
      </c>
      <c r="E1567" s="27">
        <v>100</v>
      </c>
      <c r="F1567" s="23" t="s">
        <v>41</v>
      </c>
      <c r="G1567" s="23" t="s">
        <v>16</v>
      </c>
      <c r="H1567" s="23" t="s">
        <v>29</v>
      </c>
      <c r="I1567" s="23" t="s">
        <v>19</v>
      </c>
      <c r="J1567" s="23" t="s">
        <v>9</v>
      </c>
      <c r="K1567" s="23"/>
      <c r="L1567" s="26">
        <v>1150</v>
      </c>
      <c r="M1567" s="26">
        <v>11.5</v>
      </c>
      <c r="N1567" s="26">
        <v>575</v>
      </c>
      <c r="O1567" s="28" t="s">
        <v>172</v>
      </c>
      <c r="P1567" s="25" t="s">
        <v>4582</v>
      </c>
    </row>
    <row r="1568" spans="1:16" x14ac:dyDescent="0.25">
      <c r="A1568" s="22" t="s">
        <v>7792</v>
      </c>
      <c r="B1568" s="23" t="s">
        <v>4571</v>
      </c>
      <c r="C1568" s="26">
        <v>1150</v>
      </c>
      <c r="D1568" s="27">
        <v>3</v>
      </c>
      <c r="E1568" s="27">
        <v>90</v>
      </c>
      <c r="F1568" s="23" t="s">
        <v>41</v>
      </c>
      <c r="G1568" s="23" t="s">
        <v>16</v>
      </c>
      <c r="H1568" s="23" t="s">
        <v>29</v>
      </c>
      <c r="I1568" s="23" t="s">
        <v>19</v>
      </c>
      <c r="J1568" s="23" t="s">
        <v>20</v>
      </c>
      <c r="K1568" s="23"/>
      <c r="L1568" s="26">
        <v>1150</v>
      </c>
      <c r="M1568" s="26">
        <v>12.777777777777779</v>
      </c>
      <c r="N1568" s="26">
        <v>383.33333333333331</v>
      </c>
      <c r="O1568" s="28" t="s">
        <v>172</v>
      </c>
      <c r="P1568" s="25" t="s">
        <v>160</v>
      </c>
    </row>
    <row r="1569" spans="1:16" x14ac:dyDescent="0.25">
      <c r="A1569" s="22" t="s">
        <v>1082</v>
      </c>
      <c r="B1569" s="23" t="s">
        <v>103</v>
      </c>
      <c r="C1569" s="26">
        <v>1150</v>
      </c>
      <c r="D1569" s="27">
        <v>3</v>
      </c>
      <c r="E1569" s="27">
        <v>155</v>
      </c>
      <c r="F1569" s="23" t="s">
        <v>17</v>
      </c>
      <c r="G1569" s="23" t="s">
        <v>16</v>
      </c>
      <c r="H1569" s="23" t="s">
        <v>29</v>
      </c>
      <c r="I1569" s="23" t="s">
        <v>19</v>
      </c>
      <c r="J1569" s="23" t="s">
        <v>9</v>
      </c>
      <c r="K1569" s="23"/>
      <c r="L1569" s="26">
        <v>1150</v>
      </c>
      <c r="M1569" s="26">
        <v>7.419354838709677</v>
      </c>
      <c r="N1569" s="26">
        <v>383.33333333333331</v>
      </c>
      <c r="O1569" s="28" t="s">
        <v>172</v>
      </c>
      <c r="P1569" s="25" t="s">
        <v>480</v>
      </c>
    </row>
    <row r="1570" spans="1:16" x14ac:dyDescent="0.25">
      <c r="A1570" s="22" t="s">
        <v>640</v>
      </c>
      <c r="B1570" s="23" t="s">
        <v>103</v>
      </c>
      <c r="C1570" s="26">
        <v>1150</v>
      </c>
      <c r="D1570" s="27">
        <v>1</v>
      </c>
      <c r="E1570" s="27">
        <v>50</v>
      </c>
      <c r="F1570" s="23" t="s">
        <v>17</v>
      </c>
      <c r="G1570" s="23" t="s">
        <v>16</v>
      </c>
      <c r="H1570" s="23" t="s">
        <v>29</v>
      </c>
      <c r="I1570" s="23" t="s">
        <v>19</v>
      </c>
      <c r="J1570" s="23" t="s">
        <v>20</v>
      </c>
      <c r="K1570" s="23"/>
      <c r="L1570" s="26">
        <v>1150</v>
      </c>
      <c r="M1570" s="26">
        <v>23</v>
      </c>
      <c r="N1570" s="26">
        <v>1150</v>
      </c>
      <c r="O1570" s="28" t="s">
        <v>172</v>
      </c>
      <c r="P1570" s="25" t="s">
        <v>160</v>
      </c>
    </row>
    <row r="1571" spans="1:16" x14ac:dyDescent="0.25">
      <c r="A1571" s="22" t="s">
        <v>525</v>
      </c>
      <c r="B1571" s="23" t="s">
        <v>103</v>
      </c>
      <c r="C1571" s="26">
        <v>1150</v>
      </c>
      <c r="D1571" s="27">
        <v>1</v>
      </c>
      <c r="E1571" s="27">
        <v>57</v>
      </c>
      <c r="F1571" s="23" t="s">
        <v>35</v>
      </c>
      <c r="G1571" s="23" t="s">
        <v>16</v>
      </c>
      <c r="H1571" s="23" t="s">
        <v>29</v>
      </c>
      <c r="I1571" s="23" t="s">
        <v>19</v>
      </c>
      <c r="J1571" s="23" t="s">
        <v>20</v>
      </c>
      <c r="K1571" s="23"/>
      <c r="L1571" s="26">
        <v>1150</v>
      </c>
      <c r="M1571" s="26">
        <v>20.17543859649123</v>
      </c>
      <c r="N1571" s="26">
        <v>1150</v>
      </c>
      <c r="O1571" s="28" t="s">
        <v>172</v>
      </c>
      <c r="P1571" s="25" t="s">
        <v>474</v>
      </c>
    </row>
    <row r="1572" spans="1:16" x14ac:dyDescent="0.25">
      <c r="A1572" s="22" t="s">
        <v>919</v>
      </c>
      <c r="B1572" s="23" t="s">
        <v>103</v>
      </c>
      <c r="C1572" s="26">
        <v>1150</v>
      </c>
      <c r="D1572" s="27">
        <v>1</v>
      </c>
      <c r="E1572" s="27">
        <v>82</v>
      </c>
      <c r="F1572" s="23" t="s">
        <v>35</v>
      </c>
      <c r="G1572" s="23" t="s">
        <v>16</v>
      </c>
      <c r="H1572" s="23" t="s">
        <v>29</v>
      </c>
      <c r="I1572" s="23" t="s">
        <v>30</v>
      </c>
      <c r="J1572" s="23" t="s">
        <v>20</v>
      </c>
      <c r="K1572" s="23"/>
      <c r="L1572" s="26">
        <v>1150</v>
      </c>
      <c r="M1572" s="26">
        <v>14.024390243902438</v>
      </c>
      <c r="N1572" s="26">
        <v>1150</v>
      </c>
      <c r="O1572" s="28" t="s">
        <v>172</v>
      </c>
      <c r="P1572" s="25" t="s">
        <v>160</v>
      </c>
    </row>
    <row r="1573" spans="1:16" x14ac:dyDescent="0.25">
      <c r="A1573" s="22" t="s">
        <v>7167</v>
      </c>
      <c r="B1573" s="23" t="s">
        <v>4571</v>
      </c>
      <c r="C1573" s="26">
        <v>1150</v>
      </c>
      <c r="D1573" s="27">
        <v>2</v>
      </c>
      <c r="E1573" s="27">
        <v>85</v>
      </c>
      <c r="F1573" s="23" t="s">
        <v>35</v>
      </c>
      <c r="G1573" s="23" t="s">
        <v>16</v>
      </c>
      <c r="H1573" s="23" t="s">
        <v>29</v>
      </c>
      <c r="I1573" s="23" t="s">
        <v>19</v>
      </c>
      <c r="J1573" s="23" t="s">
        <v>9</v>
      </c>
      <c r="K1573" s="23"/>
      <c r="L1573" s="26">
        <v>1150</v>
      </c>
      <c r="M1573" s="26">
        <v>13.529411764705882</v>
      </c>
      <c r="N1573" s="26">
        <v>575</v>
      </c>
      <c r="O1573" s="28" t="s">
        <v>172</v>
      </c>
      <c r="P1573" s="25" t="s">
        <v>4582</v>
      </c>
    </row>
    <row r="1574" spans="1:16" x14ac:dyDescent="0.25">
      <c r="A1574" s="22" t="s">
        <v>7176</v>
      </c>
      <c r="B1574" s="23" t="s">
        <v>4571</v>
      </c>
      <c r="C1574" s="26">
        <v>1150</v>
      </c>
      <c r="D1574" s="27">
        <v>2</v>
      </c>
      <c r="E1574" s="27">
        <v>75</v>
      </c>
      <c r="F1574" s="23" t="s">
        <v>35</v>
      </c>
      <c r="G1574" s="23" t="s">
        <v>16</v>
      </c>
      <c r="H1574" s="23" t="s">
        <v>29</v>
      </c>
      <c r="I1574" s="23" t="s">
        <v>19</v>
      </c>
      <c r="J1574" s="23" t="s">
        <v>9</v>
      </c>
      <c r="K1574" s="23"/>
      <c r="L1574" s="26">
        <v>1150</v>
      </c>
      <c r="M1574" s="26">
        <v>15.333333333333334</v>
      </c>
      <c r="N1574" s="26">
        <v>575</v>
      </c>
      <c r="O1574" s="28" t="s">
        <v>172</v>
      </c>
      <c r="P1574" s="25" t="s">
        <v>4582</v>
      </c>
    </row>
    <row r="1575" spans="1:16" x14ac:dyDescent="0.25">
      <c r="A1575" s="22" t="s">
        <v>7177</v>
      </c>
      <c r="B1575" s="23" t="s">
        <v>4571</v>
      </c>
      <c r="C1575" s="26">
        <v>1150</v>
      </c>
      <c r="D1575" s="27">
        <v>2</v>
      </c>
      <c r="E1575" s="27">
        <v>75</v>
      </c>
      <c r="F1575" s="23" t="s">
        <v>35</v>
      </c>
      <c r="G1575" s="23" t="s">
        <v>16</v>
      </c>
      <c r="H1575" s="23" t="s">
        <v>29</v>
      </c>
      <c r="I1575" s="23" t="s">
        <v>19</v>
      </c>
      <c r="J1575" s="23" t="s">
        <v>9</v>
      </c>
      <c r="K1575" s="23"/>
      <c r="L1575" s="26">
        <v>1150</v>
      </c>
      <c r="M1575" s="26">
        <v>15.333333333333334</v>
      </c>
      <c r="N1575" s="26">
        <v>575</v>
      </c>
      <c r="O1575" s="28" t="s">
        <v>172</v>
      </c>
      <c r="P1575" s="25" t="s">
        <v>160</v>
      </c>
    </row>
    <row r="1576" spans="1:16" x14ac:dyDescent="0.25">
      <c r="A1576" s="22" t="s">
        <v>7692</v>
      </c>
      <c r="B1576" s="23" t="s">
        <v>4571</v>
      </c>
      <c r="C1576" s="26">
        <v>1150</v>
      </c>
      <c r="D1576" s="27">
        <v>3</v>
      </c>
      <c r="E1576" s="27">
        <v>72</v>
      </c>
      <c r="F1576" s="23" t="s">
        <v>35</v>
      </c>
      <c r="G1576" s="23" t="s">
        <v>16</v>
      </c>
      <c r="H1576" s="23" t="s">
        <v>29</v>
      </c>
      <c r="I1576" s="23" t="s">
        <v>19</v>
      </c>
      <c r="J1576" s="23" t="s">
        <v>20</v>
      </c>
      <c r="K1576" s="23"/>
      <c r="L1576" s="26">
        <v>1150</v>
      </c>
      <c r="M1576" s="26">
        <v>15.972222222222221</v>
      </c>
      <c r="N1576" s="26">
        <v>383.33333333333331</v>
      </c>
      <c r="O1576" s="28" t="s">
        <v>172</v>
      </c>
      <c r="P1576" s="25" t="s">
        <v>160</v>
      </c>
    </row>
    <row r="1577" spans="1:16" x14ac:dyDescent="0.25">
      <c r="A1577" s="22" t="s">
        <v>7652</v>
      </c>
      <c r="B1577" s="23" t="s">
        <v>4571</v>
      </c>
      <c r="C1577" s="26">
        <v>1150</v>
      </c>
      <c r="D1577" s="27">
        <v>2</v>
      </c>
      <c r="E1577" s="27">
        <v>65</v>
      </c>
      <c r="F1577" s="23" t="s">
        <v>28</v>
      </c>
      <c r="G1577" s="23" t="s">
        <v>16</v>
      </c>
      <c r="H1577" s="23" t="s">
        <v>29</v>
      </c>
      <c r="I1577" s="23" t="s">
        <v>19</v>
      </c>
      <c r="J1577" s="23" t="s">
        <v>20</v>
      </c>
      <c r="K1577" s="23"/>
      <c r="L1577" s="26">
        <v>1150</v>
      </c>
      <c r="M1577" s="26">
        <v>17.692307692307693</v>
      </c>
      <c r="N1577" s="26">
        <v>575</v>
      </c>
      <c r="O1577" s="28" t="s">
        <v>172</v>
      </c>
      <c r="P1577" s="25" t="s">
        <v>160</v>
      </c>
    </row>
    <row r="1578" spans="1:16" x14ac:dyDescent="0.25">
      <c r="A1578" s="22" t="s">
        <v>715</v>
      </c>
      <c r="B1578" s="23" t="s">
        <v>103</v>
      </c>
      <c r="C1578" s="26">
        <v>1145</v>
      </c>
      <c r="D1578" s="27">
        <v>3</v>
      </c>
      <c r="E1578" s="27">
        <v>69</v>
      </c>
      <c r="F1578" s="23" t="s">
        <v>41</v>
      </c>
      <c r="G1578" s="23" t="s">
        <v>16</v>
      </c>
      <c r="H1578" s="23" t="s">
        <v>18</v>
      </c>
      <c r="I1578" s="23" t="s">
        <v>19</v>
      </c>
      <c r="J1578" s="23" t="s">
        <v>20</v>
      </c>
      <c r="K1578" s="23"/>
      <c r="L1578" s="26">
        <v>1145</v>
      </c>
      <c r="M1578" s="26">
        <v>16.594202898550726</v>
      </c>
      <c r="N1578" s="26">
        <v>381.66666666666669</v>
      </c>
      <c r="O1578" s="28" t="s">
        <v>172</v>
      </c>
      <c r="P1578" s="25" t="s">
        <v>480</v>
      </c>
    </row>
    <row r="1579" spans="1:16" x14ac:dyDescent="0.25">
      <c r="A1579" s="22" t="s">
        <v>7766</v>
      </c>
      <c r="B1579" s="23" t="s">
        <v>4571</v>
      </c>
      <c r="C1579" s="26">
        <v>1140</v>
      </c>
      <c r="D1579" s="27">
        <v>2</v>
      </c>
      <c r="E1579" s="27">
        <v>60</v>
      </c>
      <c r="F1579" s="23" t="s">
        <v>17</v>
      </c>
      <c r="G1579" s="23" t="s">
        <v>16</v>
      </c>
      <c r="H1579" s="23" t="s">
        <v>29</v>
      </c>
      <c r="I1579" s="23" t="s">
        <v>19</v>
      </c>
      <c r="J1579" s="23" t="s">
        <v>20</v>
      </c>
      <c r="K1579" s="23"/>
      <c r="L1579" s="26">
        <v>1140</v>
      </c>
      <c r="M1579" s="26">
        <v>19</v>
      </c>
      <c r="N1579" s="26">
        <v>570</v>
      </c>
      <c r="O1579" s="28" t="s">
        <v>172</v>
      </c>
      <c r="P1579" s="25" t="s">
        <v>160</v>
      </c>
    </row>
    <row r="1580" spans="1:16" x14ac:dyDescent="0.25">
      <c r="A1580" s="22" t="s">
        <v>812</v>
      </c>
      <c r="B1580" s="23" t="s">
        <v>103</v>
      </c>
      <c r="C1580" s="26">
        <v>1130</v>
      </c>
      <c r="D1580" s="27">
        <v>3</v>
      </c>
      <c r="E1580" s="27">
        <v>56</v>
      </c>
      <c r="F1580" s="23" t="s">
        <v>52</v>
      </c>
      <c r="G1580" s="23" t="s">
        <v>16</v>
      </c>
      <c r="H1580" s="23" t="s">
        <v>18</v>
      </c>
      <c r="I1580" s="23" t="s">
        <v>19</v>
      </c>
      <c r="J1580" s="23" t="s">
        <v>20</v>
      </c>
      <c r="K1580" s="23"/>
      <c r="L1580" s="26">
        <v>1130</v>
      </c>
      <c r="M1580" s="26">
        <v>20.178571428571427</v>
      </c>
      <c r="N1580" s="26">
        <v>376.66666666666669</v>
      </c>
      <c r="O1580" s="28" t="s">
        <v>172</v>
      </c>
      <c r="P1580" s="25" t="s">
        <v>160</v>
      </c>
    </row>
    <row r="1581" spans="1:16" x14ac:dyDescent="0.25">
      <c r="A1581" s="22" t="s">
        <v>789</v>
      </c>
      <c r="B1581" s="23" t="s">
        <v>103</v>
      </c>
      <c r="C1581" s="26">
        <v>1130</v>
      </c>
      <c r="D1581" s="27">
        <v>1</v>
      </c>
      <c r="E1581" s="27">
        <v>43</v>
      </c>
      <c r="F1581" s="23" t="s">
        <v>52</v>
      </c>
      <c r="G1581" s="23" t="s">
        <v>16</v>
      </c>
      <c r="H1581" s="23" t="s">
        <v>29</v>
      </c>
      <c r="I1581" s="23" t="s">
        <v>19</v>
      </c>
      <c r="J1581" s="23" t="s">
        <v>20</v>
      </c>
      <c r="K1581" s="23"/>
      <c r="L1581" s="26">
        <v>1130</v>
      </c>
      <c r="M1581" s="26">
        <v>26.279069767441861</v>
      </c>
      <c r="N1581" s="26">
        <v>1130</v>
      </c>
      <c r="O1581" s="28" t="s">
        <v>172</v>
      </c>
      <c r="P1581" s="25" t="s">
        <v>160</v>
      </c>
    </row>
    <row r="1582" spans="1:16" x14ac:dyDescent="0.25">
      <c r="A1582" s="22" t="s">
        <v>1109</v>
      </c>
      <c r="B1582" s="23" t="s">
        <v>103</v>
      </c>
      <c r="C1582" s="26">
        <v>1130</v>
      </c>
      <c r="D1582" s="27">
        <v>3</v>
      </c>
      <c r="E1582" s="27">
        <v>97</v>
      </c>
      <c r="F1582" s="23" t="s">
        <v>17</v>
      </c>
      <c r="G1582" s="23" t="s">
        <v>16</v>
      </c>
      <c r="H1582" s="23" t="s">
        <v>29</v>
      </c>
      <c r="I1582" s="23" t="s">
        <v>19</v>
      </c>
      <c r="J1582" s="23" t="s">
        <v>9</v>
      </c>
      <c r="K1582" s="23"/>
      <c r="L1582" s="26">
        <v>1130</v>
      </c>
      <c r="M1582" s="26">
        <v>11.649484536082474</v>
      </c>
      <c r="N1582" s="26">
        <v>376.66666666666669</v>
      </c>
      <c r="O1582" s="28" t="s">
        <v>172</v>
      </c>
      <c r="P1582" s="25" t="s">
        <v>480</v>
      </c>
    </row>
    <row r="1583" spans="1:16" x14ac:dyDescent="0.25">
      <c r="A1583" s="22" t="s">
        <v>778</v>
      </c>
      <c r="B1583" s="23" t="s">
        <v>103</v>
      </c>
      <c r="C1583" s="26">
        <v>1125</v>
      </c>
      <c r="D1583" s="27">
        <v>3</v>
      </c>
      <c r="E1583" s="27">
        <v>64</v>
      </c>
      <c r="F1583" s="23" t="s">
        <v>37</v>
      </c>
      <c r="G1583" s="23" t="s">
        <v>16</v>
      </c>
      <c r="H1583" s="23" t="s">
        <v>18</v>
      </c>
      <c r="I1583" s="23" t="s">
        <v>19</v>
      </c>
      <c r="J1583" s="23" t="s">
        <v>20</v>
      </c>
      <c r="K1583" s="23"/>
      <c r="L1583" s="26">
        <v>1125</v>
      </c>
      <c r="M1583" s="26">
        <v>17.578125</v>
      </c>
      <c r="N1583" s="26">
        <v>375</v>
      </c>
      <c r="O1583" s="28" t="s">
        <v>172</v>
      </c>
      <c r="P1583" s="25" t="s">
        <v>480</v>
      </c>
    </row>
    <row r="1584" spans="1:16" x14ac:dyDescent="0.25">
      <c r="A1584" s="22" t="s">
        <v>659</v>
      </c>
      <c r="B1584" s="23" t="s">
        <v>103</v>
      </c>
      <c r="C1584" s="26">
        <v>1125</v>
      </c>
      <c r="D1584" s="27">
        <v>3</v>
      </c>
      <c r="E1584" s="27">
        <v>63</v>
      </c>
      <c r="F1584" s="23" t="s">
        <v>17</v>
      </c>
      <c r="G1584" s="23" t="s">
        <v>16</v>
      </c>
      <c r="H1584" s="23" t="s">
        <v>18</v>
      </c>
      <c r="I1584" s="23" t="s">
        <v>19</v>
      </c>
      <c r="J1584" s="23" t="s">
        <v>20</v>
      </c>
      <c r="K1584" s="23"/>
      <c r="L1584" s="26">
        <v>1125</v>
      </c>
      <c r="M1584" s="26">
        <v>17.857142857142858</v>
      </c>
      <c r="N1584" s="26">
        <v>375</v>
      </c>
      <c r="O1584" s="28" t="s">
        <v>172</v>
      </c>
      <c r="P1584" s="25" t="s">
        <v>480</v>
      </c>
    </row>
    <row r="1585" spans="1:16" x14ac:dyDescent="0.25">
      <c r="A1585" s="22" t="s">
        <v>1256</v>
      </c>
      <c r="B1585" s="23" t="s">
        <v>103</v>
      </c>
      <c r="C1585" s="26">
        <v>1120</v>
      </c>
      <c r="D1585" s="27">
        <v>2</v>
      </c>
      <c r="E1585" s="27">
        <v>66</v>
      </c>
      <c r="F1585" s="23" t="s">
        <v>56</v>
      </c>
      <c r="G1585" s="23" t="s">
        <v>16</v>
      </c>
      <c r="H1585" s="23" t="s">
        <v>29</v>
      </c>
      <c r="I1585" s="23" t="s">
        <v>19</v>
      </c>
      <c r="J1585" s="23" t="s">
        <v>9</v>
      </c>
      <c r="K1585" s="23"/>
      <c r="L1585" s="26">
        <v>1120</v>
      </c>
      <c r="M1585" s="26">
        <v>16.969696969696969</v>
      </c>
      <c r="N1585" s="26">
        <v>560</v>
      </c>
      <c r="O1585" s="28" t="s">
        <v>172</v>
      </c>
      <c r="P1585" s="25" t="s">
        <v>480</v>
      </c>
    </row>
    <row r="1586" spans="1:16" x14ac:dyDescent="0.25">
      <c r="A1586" s="22" t="s">
        <v>402</v>
      </c>
      <c r="B1586" s="23" t="s">
        <v>104</v>
      </c>
      <c r="C1586" s="26">
        <v>1110</v>
      </c>
      <c r="D1586" s="27">
        <v>3</v>
      </c>
      <c r="E1586" s="23">
        <v>139</v>
      </c>
      <c r="F1586" s="23" t="s">
        <v>17</v>
      </c>
      <c r="G1586" s="23" t="s">
        <v>16</v>
      </c>
      <c r="H1586" s="23" t="s">
        <v>29</v>
      </c>
      <c r="I1586" s="23" t="s">
        <v>19</v>
      </c>
      <c r="J1586" s="23" t="s">
        <v>9</v>
      </c>
      <c r="K1586" s="23"/>
      <c r="L1586" s="37">
        <v>1110</v>
      </c>
      <c r="M1586" s="37">
        <v>7.985611510791367</v>
      </c>
      <c r="N1586" s="37">
        <v>370</v>
      </c>
      <c r="O1586" s="24" t="s">
        <v>183</v>
      </c>
      <c r="P1586" s="23" t="s">
        <v>160</v>
      </c>
    </row>
    <row r="1587" spans="1:16" x14ac:dyDescent="0.25">
      <c r="A1587" s="22" t="s">
        <v>585</v>
      </c>
      <c r="B1587" s="23" t="s">
        <v>103</v>
      </c>
      <c r="C1587" s="26">
        <v>1110</v>
      </c>
      <c r="D1587" s="27">
        <v>3</v>
      </c>
      <c r="E1587" s="27">
        <v>65</v>
      </c>
      <c r="F1587" s="23" t="s">
        <v>35</v>
      </c>
      <c r="G1587" s="23" t="s">
        <v>16</v>
      </c>
      <c r="H1587" s="23" t="s">
        <v>29</v>
      </c>
      <c r="I1587" s="23" t="s">
        <v>19</v>
      </c>
      <c r="J1587" s="23" t="s">
        <v>20</v>
      </c>
      <c r="K1587" s="23"/>
      <c r="L1587" s="26">
        <v>1110</v>
      </c>
      <c r="M1587" s="26">
        <v>17.076923076923077</v>
      </c>
      <c r="N1587" s="26">
        <v>370</v>
      </c>
      <c r="O1587" s="28" t="s">
        <v>172</v>
      </c>
      <c r="P1587" s="25" t="s">
        <v>480</v>
      </c>
    </row>
    <row r="1588" spans="1:16" x14ac:dyDescent="0.25">
      <c r="A1588" s="22" t="s">
        <v>7744</v>
      </c>
      <c r="B1588" s="23" t="s">
        <v>4571</v>
      </c>
      <c r="C1588" s="26">
        <v>1105</v>
      </c>
      <c r="D1588" s="27">
        <v>3</v>
      </c>
      <c r="E1588" s="27">
        <v>77</v>
      </c>
      <c r="F1588" s="23" t="s">
        <v>17</v>
      </c>
      <c r="G1588" s="23" t="s">
        <v>16</v>
      </c>
      <c r="H1588" s="23" t="s">
        <v>29</v>
      </c>
      <c r="I1588" s="23" t="s">
        <v>19</v>
      </c>
      <c r="J1588" s="23" t="s">
        <v>20</v>
      </c>
      <c r="K1588" s="23"/>
      <c r="L1588" s="26">
        <v>1105</v>
      </c>
      <c r="M1588" s="26">
        <v>14.35064935064935</v>
      </c>
      <c r="N1588" s="26">
        <v>368.33333333333331</v>
      </c>
      <c r="O1588" s="28" t="s">
        <v>172</v>
      </c>
      <c r="P1588" s="25" t="s">
        <v>160</v>
      </c>
    </row>
    <row r="1589" spans="1:16" x14ac:dyDescent="0.25">
      <c r="A1589" s="22" t="s">
        <v>115</v>
      </c>
      <c r="B1589" s="23" t="s">
        <v>102</v>
      </c>
      <c r="C1589" s="26">
        <v>1100</v>
      </c>
      <c r="D1589" s="27">
        <v>3</v>
      </c>
      <c r="E1589" s="27">
        <v>135</v>
      </c>
      <c r="F1589" s="23" t="s">
        <v>22</v>
      </c>
      <c r="G1589" s="23" t="s">
        <v>22</v>
      </c>
      <c r="H1589" s="23" t="s">
        <v>23</v>
      </c>
      <c r="I1589" s="23" t="s">
        <v>23</v>
      </c>
      <c r="J1589" s="23" t="s">
        <v>9</v>
      </c>
      <c r="K1589" s="23"/>
      <c r="L1589" s="26">
        <v>1100</v>
      </c>
      <c r="M1589" s="26">
        <v>8.1481481481481488</v>
      </c>
      <c r="N1589" s="26">
        <v>366.66666666666669</v>
      </c>
      <c r="O1589" s="28" t="s">
        <v>183</v>
      </c>
      <c r="P1589" s="25"/>
    </row>
    <row r="1590" spans="1:16" x14ac:dyDescent="0.25">
      <c r="A1590" s="22" t="s">
        <v>226</v>
      </c>
      <c r="B1590" s="23" t="s">
        <v>104</v>
      </c>
      <c r="C1590" s="26">
        <v>1100</v>
      </c>
      <c r="D1590" s="27">
        <v>4</v>
      </c>
      <c r="E1590" s="23">
        <v>134</v>
      </c>
      <c r="F1590" s="23" t="s">
        <v>22</v>
      </c>
      <c r="G1590" s="23" t="s">
        <v>22</v>
      </c>
      <c r="H1590" s="23" t="s">
        <v>23</v>
      </c>
      <c r="I1590" s="23" t="s">
        <v>23</v>
      </c>
      <c r="J1590" s="23" t="s">
        <v>9</v>
      </c>
      <c r="K1590" s="23"/>
      <c r="L1590" s="37">
        <v>1100</v>
      </c>
      <c r="M1590" s="37">
        <v>8.2089552238805972</v>
      </c>
      <c r="N1590" s="37">
        <v>275</v>
      </c>
      <c r="O1590" s="24" t="s">
        <v>183</v>
      </c>
      <c r="P1590" s="23" t="s">
        <v>203</v>
      </c>
    </row>
    <row r="1591" spans="1:16" x14ac:dyDescent="0.25">
      <c r="A1591" s="22" t="s">
        <v>230</v>
      </c>
      <c r="B1591" s="23" t="s">
        <v>104</v>
      </c>
      <c r="C1591" s="26">
        <v>1100</v>
      </c>
      <c r="D1591" s="27">
        <v>4</v>
      </c>
      <c r="E1591" s="23">
        <v>200</v>
      </c>
      <c r="F1591" s="23" t="s">
        <v>22</v>
      </c>
      <c r="G1591" s="23" t="s">
        <v>22</v>
      </c>
      <c r="H1591" s="23" t="s">
        <v>23</v>
      </c>
      <c r="I1591" s="23" t="s">
        <v>23</v>
      </c>
      <c r="J1591" s="23" t="s">
        <v>9</v>
      </c>
      <c r="K1591" s="23"/>
      <c r="L1591" s="37">
        <v>1100</v>
      </c>
      <c r="M1591" s="37">
        <v>5.5</v>
      </c>
      <c r="N1591" s="37">
        <v>275</v>
      </c>
      <c r="O1591" s="24" t="s">
        <v>183</v>
      </c>
      <c r="P1591" s="23" t="s">
        <v>203</v>
      </c>
    </row>
    <row r="1592" spans="1:16" x14ac:dyDescent="0.25">
      <c r="A1592" s="22" t="s">
        <v>248</v>
      </c>
      <c r="B1592" s="23" t="s">
        <v>104</v>
      </c>
      <c r="C1592" s="26">
        <v>1100</v>
      </c>
      <c r="D1592" s="27">
        <v>1</v>
      </c>
      <c r="E1592" s="23">
        <v>77</v>
      </c>
      <c r="F1592" s="23" t="s">
        <v>22</v>
      </c>
      <c r="G1592" s="23" t="s">
        <v>22</v>
      </c>
      <c r="H1592" s="23" t="s">
        <v>23</v>
      </c>
      <c r="I1592" s="23" t="s">
        <v>23</v>
      </c>
      <c r="J1592" s="23" t="s">
        <v>9</v>
      </c>
      <c r="K1592" s="23"/>
      <c r="L1592" s="37">
        <v>1100</v>
      </c>
      <c r="M1592" s="37">
        <v>14.285714285714286</v>
      </c>
      <c r="N1592" s="37">
        <v>1100</v>
      </c>
      <c r="O1592" s="24" t="s">
        <v>183</v>
      </c>
      <c r="P1592" s="23" t="s">
        <v>206</v>
      </c>
    </row>
    <row r="1593" spans="1:16" x14ac:dyDescent="0.25">
      <c r="A1593" s="22" t="s">
        <v>888</v>
      </c>
      <c r="B1593" s="23" t="s">
        <v>103</v>
      </c>
      <c r="C1593" s="26">
        <v>1100</v>
      </c>
      <c r="D1593" s="27">
        <v>2</v>
      </c>
      <c r="E1593" s="27">
        <v>90</v>
      </c>
      <c r="F1593" s="23" t="s">
        <v>56</v>
      </c>
      <c r="G1593" s="23" t="s">
        <v>16</v>
      </c>
      <c r="H1593" s="23" t="s">
        <v>18</v>
      </c>
      <c r="I1593" s="23" t="s">
        <v>19</v>
      </c>
      <c r="J1593" s="23" t="s">
        <v>20</v>
      </c>
      <c r="K1593" s="23"/>
      <c r="L1593" s="26">
        <v>1100</v>
      </c>
      <c r="M1593" s="26">
        <v>12.222222222222221</v>
      </c>
      <c r="N1593" s="26">
        <v>550</v>
      </c>
      <c r="O1593" s="28" t="s">
        <v>172</v>
      </c>
      <c r="P1593" s="25" t="s">
        <v>480</v>
      </c>
    </row>
    <row r="1594" spans="1:16" x14ac:dyDescent="0.25">
      <c r="A1594" s="22" t="s">
        <v>897</v>
      </c>
      <c r="B1594" s="23" t="s">
        <v>103</v>
      </c>
      <c r="C1594" s="26">
        <v>1100</v>
      </c>
      <c r="D1594" s="27">
        <v>1</v>
      </c>
      <c r="E1594" s="27">
        <v>55</v>
      </c>
      <c r="F1594" s="23" t="s">
        <v>56</v>
      </c>
      <c r="G1594" s="23" t="s">
        <v>16</v>
      </c>
      <c r="H1594" s="23" t="s">
        <v>18</v>
      </c>
      <c r="I1594" s="23" t="s">
        <v>19</v>
      </c>
      <c r="J1594" s="23" t="s">
        <v>20</v>
      </c>
      <c r="K1594" s="23"/>
      <c r="L1594" s="26">
        <v>1100</v>
      </c>
      <c r="M1594" s="26">
        <v>20</v>
      </c>
      <c r="N1594" s="26">
        <v>1100</v>
      </c>
      <c r="O1594" s="28" t="s">
        <v>172</v>
      </c>
      <c r="P1594" s="25" t="s">
        <v>160</v>
      </c>
    </row>
    <row r="1595" spans="1:16" x14ac:dyDescent="0.25">
      <c r="A1595" s="22" t="s">
        <v>7917</v>
      </c>
      <c r="B1595" s="23" t="s">
        <v>4571</v>
      </c>
      <c r="C1595" s="26">
        <v>1100</v>
      </c>
      <c r="D1595" s="27">
        <v>2</v>
      </c>
      <c r="E1595" s="27">
        <v>100</v>
      </c>
      <c r="F1595" s="23" t="s">
        <v>56</v>
      </c>
      <c r="G1595" s="23" t="s">
        <v>16</v>
      </c>
      <c r="H1595" s="23" t="s">
        <v>18</v>
      </c>
      <c r="I1595" s="23" t="s">
        <v>19</v>
      </c>
      <c r="J1595" s="23" t="s">
        <v>20</v>
      </c>
      <c r="K1595" s="23"/>
      <c r="L1595" s="26">
        <v>1100</v>
      </c>
      <c r="M1595" s="26">
        <v>11</v>
      </c>
      <c r="N1595" s="26">
        <v>550</v>
      </c>
      <c r="O1595" s="28" t="s">
        <v>172</v>
      </c>
      <c r="P1595" s="25" t="s">
        <v>7052</v>
      </c>
    </row>
    <row r="1596" spans="1:16" x14ac:dyDescent="0.25">
      <c r="A1596" s="22" t="s">
        <v>776</v>
      </c>
      <c r="B1596" s="23" t="s">
        <v>103</v>
      </c>
      <c r="C1596" s="26">
        <v>1100</v>
      </c>
      <c r="D1596" s="27">
        <v>3</v>
      </c>
      <c r="E1596" s="27">
        <v>80</v>
      </c>
      <c r="F1596" s="23" t="s">
        <v>37</v>
      </c>
      <c r="G1596" s="23" t="s">
        <v>16</v>
      </c>
      <c r="H1596" s="23" t="s">
        <v>18</v>
      </c>
      <c r="I1596" s="23" t="s">
        <v>19</v>
      </c>
      <c r="J1596" s="23" t="s">
        <v>20</v>
      </c>
      <c r="K1596" s="23"/>
      <c r="L1596" s="26">
        <v>1100</v>
      </c>
      <c r="M1596" s="26">
        <v>13.75</v>
      </c>
      <c r="N1596" s="26">
        <v>366.66666666666669</v>
      </c>
      <c r="O1596" s="28" t="s">
        <v>172</v>
      </c>
      <c r="P1596" s="25" t="s">
        <v>480</v>
      </c>
    </row>
    <row r="1597" spans="1:16" x14ac:dyDescent="0.25">
      <c r="A1597" s="22" t="s">
        <v>678</v>
      </c>
      <c r="B1597" s="23" t="s">
        <v>103</v>
      </c>
      <c r="C1597" s="26">
        <v>1100</v>
      </c>
      <c r="D1597" s="27">
        <v>1</v>
      </c>
      <c r="E1597" s="27">
        <v>40</v>
      </c>
      <c r="F1597" s="23" t="s">
        <v>41</v>
      </c>
      <c r="G1597" s="23" t="s">
        <v>16</v>
      </c>
      <c r="H1597" s="23" t="s">
        <v>18</v>
      </c>
      <c r="I1597" s="23" t="s">
        <v>19</v>
      </c>
      <c r="J1597" s="23" t="s">
        <v>20</v>
      </c>
      <c r="K1597" s="23"/>
      <c r="L1597" s="26">
        <v>1100</v>
      </c>
      <c r="M1597" s="26">
        <v>27.5</v>
      </c>
      <c r="N1597" s="26">
        <v>1100</v>
      </c>
      <c r="O1597" s="28" t="s">
        <v>172</v>
      </c>
      <c r="P1597" s="25" t="s">
        <v>160</v>
      </c>
    </row>
    <row r="1598" spans="1:16" x14ac:dyDescent="0.25">
      <c r="A1598" s="22" t="s">
        <v>628</v>
      </c>
      <c r="B1598" s="23" t="s">
        <v>103</v>
      </c>
      <c r="C1598" s="26">
        <v>1100</v>
      </c>
      <c r="D1598" s="27">
        <v>2</v>
      </c>
      <c r="E1598" s="27">
        <v>50</v>
      </c>
      <c r="F1598" s="23" t="s">
        <v>17</v>
      </c>
      <c r="G1598" s="23" t="s">
        <v>16</v>
      </c>
      <c r="H1598" s="23" t="s">
        <v>18</v>
      </c>
      <c r="I1598" s="23" t="s">
        <v>19</v>
      </c>
      <c r="J1598" s="23" t="s">
        <v>20</v>
      </c>
      <c r="K1598" s="23"/>
      <c r="L1598" s="26">
        <v>1100</v>
      </c>
      <c r="M1598" s="26">
        <v>22</v>
      </c>
      <c r="N1598" s="26">
        <v>550</v>
      </c>
      <c r="O1598" s="28" t="s">
        <v>172</v>
      </c>
      <c r="P1598" s="25" t="s">
        <v>160</v>
      </c>
    </row>
    <row r="1599" spans="1:16" x14ac:dyDescent="0.25">
      <c r="A1599" s="22" t="s">
        <v>634</v>
      </c>
      <c r="B1599" s="23" t="s">
        <v>103</v>
      </c>
      <c r="C1599" s="26">
        <v>1100</v>
      </c>
      <c r="D1599" s="27">
        <v>3</v>
      </c>
      <c r="E1599" s="27">
        <v>62</v>
      </c>
      <c r="F1599" s="23" t="s">
        <v>17</v>
      </c>
      <c r="G1599" s="23" t="s">
        <v>16</v>
      </c>
      <c r="H1599" s="23" t="s">
        <v>18</v>
      </c>
      <c r="I1599" s="23" t="s">
        <v>19</v>
      </c>
      <c r="J1599" s="23" t="s">
        <v>20</v>
      </c>
      <c r="K1599" s="23"/>
      <c r="L1599" s="26">
        <v>1100</v>
      </c>
      <c r="M1599" s="26">
        <v>17.741935483870968</v>
      </c>
      <c r="N1599" s="26">
        <v>366.66666666666669</v>
      </c>
      <c r="O1599" s="28" t="s">
        <v>172</v>
      </c>
      <c r="P1599" s="25" t="s">
        <v>160</v>
      </c>
    </row>
    <row r="1600" spans="1:16" x14ac:dyDescent="0.25">
      <c r="A1600" s="22" t="s">
        <v>7762</v>
      </c>
      <c r="B1600" s="23" t="s">
        <v>4571</v>
      </c>
      <c r="C1600" s="26">
        <v>1100</v>
      </c>
      <c r="D1600" s="27">
        <v>1</v>
      </c>
      <c r="E1600" s="27">
        <v>63</v>
      </c>
      <c r="F1600" s="23" t="s">
        <v>17</v>
      </c>
      <c r="G1600" s="23" t="s">
        <v>16</v>
      </c>
      <c r="H1600" s="23" t="s">
        <v>18</v>
      </c>
      <c r="I1600" s="23" t="s">
        <v>19</v>
      </c>
      <c r="J1600" s="23" t="s">
        <v>20</v>
      </c>
      <c r="K1600" s="23"/>
      <c r="L1600" s="26">
        <v>1100</v>
      </c>
      <c r="M1600" s="26">
        <v>17.460317460317459</v>
      </c>
      <c r="N1600" s="26">
        <v>1100</v>
      </c>
      <c r="O1600" s="28" t="s">
        <v>172</v>
      </c>
      <c r="P1600" s="25" t="s">
        <v>4582</v>
      </c>
    </row>
    <row r="1601" spans="1:16" x14ac:dyDescent="0.25">
      <c r="A1601" s="22" t="s">
        <v>7713</v>
      </c>
      <c r="B1601" s="23" t="s">
        <v>4571</v>
      </c>
      <c r="C1601" s="26">
        <v>1100</v>
      </c>
      <c r="D1601" s="27">
        <v>1</v>
      </c>
      <c r="E1601" s="27">
        <v>40</v>
      </c>
      <c r="F1601" s="23" t="s">
        <v>35</v>
      </c>
      <c r="G1601" s="23" t="s">
        <v>16</v>
      </c>
      <c r="H1601" s="23" t="s">
        <v>18</v>
      </c>
      <c r="I1601" s="23" t="s">
        <v>19</v>
      </c>
      <c r="J1601" s="23" t="s">
        <v>20</v>
      </c>
      <c r="K1601" s="23"/>
      <c r="L1601" s="26">
        <v>1100</v>
      </c>
      <c r="M1601" s="26">
        <v>27.5</v>
      </c>
      <c r="N1601" s="26">
        <v>1100</v>
      </c>
      <c r="O1601" s="28" t="s">
        <v>172</v>
      </c>
      <c r="P1601" s="25" t="s">
        <v>160</v>
      </c>
    </row>
    <row r="1602" spans="1:16" x14ac:dyDescent="0.25">
      <c r="A1602" s="22" t="s">
        <v>7937</v>
      </c>
      <c r="B1602" s="23" t="s">
        <v>4571</v>
      </c>
      <c r="C1602" s="26">
        <v>1100</v>
      </c>
      <c r="D1602" s="27">
        <v>1</v>
      </c>
      <c r="E1602" s="27">
        <v>47</v>
      </c>
      <c r="F1602" s="23" t="s">
        <v>56</v>
      </c>
      <c r="G1602" s="23" t="s">
        <v>16</v>
      </c>
      <c r="H1602" s="23" t="s">
        <v>29</v>
      </c>
      <c r="I1602" s="23" t="s">
        <v>30</v>
      </c>
      <c r="J1602" s="23" t="s">
        <v>20</v>
      </c>
      <c r="K1602" s="23"/>
      <c r="L1602" s="26">
        <v>1100</v>
      </c>
      <c r="M1602" s="26">
        <v>23.404255319148938</v>
      </c>
      <c r="N1602" s="26">
        <v>1100</v>
      </c>
      <c r="O1602" s="28" t="s">
        <v>172</v>
      </c>
      <c r="P1602" s="25" t="s">
        <v>160</v>
      </c>
    </row>
    <row r="1603" spans="1:16" x14ac:dyDescent="0.25">
      <c r="A1603" s="22" t="s">
        <v>7904</v>
      </c>
      <c r="B1603" s="23" t="s">
        <v>4571</v>
      </c>
      <c r="C1603" s="26">
        <v>1100</v>
      </c>
      <c r="D1603" s="27">
        <v>2</v>
      </c>
      <c r="E1603" s="27">
        <v>150</v>
      </c>
      <c r="F1603" s="23" t="s">
        <v>93</v>
      </c>
      <c r="G1603" s="23" t="s">
        <v>16</v>
      </c>
      <c r="H1603" s="23" t="s">
        <v>29</v>
      </c>
      <c r="I1603" s="23" t="s">
        <v>19</v>
      </c>
      <c r="J1603" s="23" t="s">
        <v>20</v>
      </c>
      <c r="K1603" s="23"/>
      <c r="L1603" s="26">
        <v>1100</v>
      </c>
      <c r="M1603" s="26">
        <v>7.333333333333333</v>
      </c>
      <c r="N1603" s="26">
        <v>550</v>
      </c>
      <c r="O1603" s="28" t="s">
        <v>172</v>
      </c>
      <c r="P1603" s="25" t="s">
        <v>4582</v>
      </c>
    </row>
    <row r="1604" spans="1:16" x14ac:dyDescent="0.25">
      <c r="A1604" s="22" t="s">
        <v>210</v>
      </c>
      <c r="B1604" s="23" t="s">
        <v>104</v>
      </c>
      <c r="C1604" s="26">
        <v>1100</v>
      </c>
      <c r="D1604" s="27">
        <v>2</v>
      </c>
      <c r="E1604" s="23">
        <v>111</v>
      </c>
      <c r="F1604" s="23" t="s">
        <v>43</v>
      </c>
      <c r="G1604" s="23" t="s">
        <v>16</v>
      </c>
      <c r="H1604" s="23" t="s">
        <v>29</v>
      </c>
      <c r="I1604" s="23" t="s">
        <v>19</v>
      </c>
      <c r="J1604" s="23" t="s">
        <v>88</v>
      </c>
      <c r="K1604" s="36">
        <v>60</v>
      </c>
      <c r="L1604" s="37">
        <v>1160</v>
      </c>
      <c r="M1604" s="37">
        <v>10.45045045045045</v>
      </c>
      <c r="N1604" s="37">
        <v>580</v>
      </c>
      <c r="O1604" s="24" t="s">
        <v>183</v>
      </c>
      <c r="P1604" s="23" t="s">
        <v>206</v>
      </c>
    </row>
    <row r="1605" spans="1:16" x14ac:dyDescent="0.25">
      <c r="A1605" s="22" t="s">
        <v>7393</v>
      </c>
      <c r="B1605" s="23" t="s">
        <v>4571</v>
      </c>
      <c r="C1605" s="26">
        <v>1100</v>
      </c>
      <c r="D1605" s="27">
        <v>3</v>
      </c>
      <c r="E1605" s="27">
        <v>100</v>
      </c>
      <c r="F1605" s="23" t="s">
        <v>87</v>
      </c>
      <c r="G1605" s="23" t="s">
        <v>16</v>
      </c>
      <c r="H1605" s="23" t="s">
        <v>29</v>
      </c>
      <c r="I1605" s="23" t="s">
        <v>19</v>
      </c>
      <c r="J1605" s="23" t="s">
        <v>9</v>
      </c>
      <c r="K1605" s="23"/>
      <c r="L1605" s="26">
        <v>1100</v>
      </c>
      <c r="M1605" s="26">
        <v>11</v>
      </c>
      <c r="N1605" s="26">
        <v>366.66666666666669</v>
      </c>
      <c r="O1605" s="28" t="s">
        <v>172</v>
      </c>
      <c r="P1605" s="25" t="s">
        <v>160</v>
      </c>
    </row>
    <row r="1606" spans="1:16" x14ac:dyDescent="0.25">
      <c r="A1606" s="22" t="s">
        <v>7887</v>
      </c>
      <c r="B1606" s="23" t="s">
        <v>4571</v>
      </c>
      <c r="C1606" s="26">
        <v>1100</v>
      </c>
      <c r="D1606" s="27">
        <v>3</v>
      </c>
      <c r="E1606" s="27">
        <v>84</v>
      </c>
      <c r="F1606" s="23" t="s">
        <v>87</v>
      </c>
      <c r="G1606" s="23" t="s">
        <v>16</v>
      </c>
      <c r="H1606" s="23" t="s">
        <v>29</v>
      </c>
      <c r="I1606" s="23" t="s">
        <v>19</v>
      </c>
      <c r="J1606" s="23" t="s">
        <v>20</v>
      </c>
      <c r="K1606" s="23"/>
      <c r="L1606" s="26">
        <v>1100</v>
      </c>
      <c r="M1606" s="26">
        <v>13.095238095238095</v>
      </c>
      <c r="N1606" s="26">
        <v>366.66666666666669</v>
      </c>
      <c r="O1606" s="28" t="s">
        <v>172</v>
      </c>
      <c r="P1606" s="25" t="s">
        <v>160</v>
      </c>
    </row>
    <row r="1607" spans="1:16" x14ac:dyDescent="0.25">
      <c r="A1607" s="22" t="s">
        <v>7892</v>
      </c>
      <c r="B1607" s="23" t="s">
        <v>4571</v>
      </c>
      <c r="C1607" s="26">
        <v>1100</v>
      </c>
      <c r="D1607" s="27">
        <v>1</v>
      </c>
      <c r="E1607" s="27">
        <v>56</v>
      </c>
      <c r="F1607" s="23" t="s">
        <v>87</v>
      </c>
      <c r="G1607" s="23" t="s">
        <v>16</v>
      </c>
      <c r="H1607" s="23" t="s">
        <v>29</v>
      </c>
      <c r="I1607" s="23" t="s">
        <v>19</v>
      </c>
      <c r="J1607" s="23" t="s">
        <v>20</v>
      </c>
      <c r="K1607" s="23"/>
      <c r="L1607" s="26">
        <v>1100</v>
      </c>
      <c r="M1607" s="26">
        <v>19.642857142857142</v>
      </c>
      <c r="N1607" s="26">
        <v>1100</v>
      </c>
      <c r="O1607" s="28" t="s">
        <v>172</v>
      </c>
      <c r="P1607" s="25" t="s">
        <v>4582</v>
      </c>
    </row>
    <row r="1608" spans="1:16" x14ac:dyDescent="0.25">
      <c r="A1608" s="22" t="s">
        <v>303</v>
      </c>
      <c r="B1608" s="23" t="s">
        <v>104</v>
      </c>
      <c r="C1608" s="26">
        <v>1100</v>
      </c>
      <c r="D1608" s="27">
        <v>3</v>
      </c>
      <c r="E1608" s="23">
        <v>103</v>
      </c>
      <c r="F1608" s="23" t="s">
        <v>52</v>
      </c>
      <c r="G1608" s="23" t="s">
        <v>16</v>
      </c>
      <c r="H1608" s="23" t="s">
        <v>29</v>
      </c>
      <c r="I1608" s="23" t="s">
        <v>19</v>
      </c>
      <c r="J1608" s="23" t="s">
        <v>9</v>
      </c>
      <c r="K1608" s="23"/>
      <c r="L1608" s="37">
        <v>1100</v>
      </c>
      <c r="M1608" s="37">
        <v>10.679611650485437</v>
      </c>
      <c r="N1608" s="37">
        <v>366.66666666666669</v>
      </c>
      <c r="O1608" s="24" t="s">
        <v>183</v>
      </c>
      <c r="P1608" s="23" t="s">
        <v>206</v>
      </c>
    </row>
    <row r="1609" spans="1:16" x14ac:dyDescent="0.25">
      <c r="A1609" s="22" t="s">
        <v>305</v>
      </c>
      <c r="B1609" s="23" t="s">
        <v>104</v>
      </c>
      <c r="C1609" s="26">
        <v>1100</v>
      </c>
      <c r="D1609" s="27">
        <v>3</v>
      </c>
      <c r="E1609" s="23">
        <v>100</v>
      </c>
      <c r="F1609" s="23" t="s">
        <v>52</v>
      </c>
      <c r="G1609" s="23" t="s">
        <v>16</v>
      </c>
      <c r="H1609" s="23" t="s">
        <v>29</v>
      </c>
      <c r="I1609" s="23" t="s">
        <v>19</v>
      </c>
      <c r="J1609" s="23" t="s">
        <v>9</v>
      </c>
      <c r="K1609" s="23"/>
      <c r="L1609" s="37">
        <v>1100</v>
      </c>
      <c r="M1609" s="37">
        <v>11</v>
      </c>
      <c r="N1609" s="37">
        <v>366.66666666666669</v>
      </c>
      <c r="O1609" s="24" t="s">
        <v>183</v>
      </c>
      <c r="P1609" s="23" t="s">
        <v>206</v>
      </c>
    </row>
    <row r="1610" spans="1:16" x14ac:dyDescent="0.25">
      <c r="A1610" s="22" t="s">
        <v>1219</v>
      </c>
      <c r="B1610" s="23" t="s">
        <v>103</v>
      </c>
      <c r="C1610" s="26">
        <v>1100</v>
      </c>
      <c r="D1610" s="27">
        <v>3</v>
      </c>
      <c r="E1610" s="27">
        <v>75</v>
      </c>
      <c r="F1610" s="23" t="s">
        <v>52</v>
      </c>
      <c r="G1610" s="23" t="s">
        <v>16</v>
      </c>
      <c r="H1610" s="23" t="s">
        <v>29</v>
      </c>
      <c r="I1610" s="23" t="s">
        <v>19</v>
      </c>
      <c r="J1610" s="23" t="s">
        <v>9</v>
      </c>
      <c r="K1610" s="23"/>
      <c r="L1610" s="26">
        <v>1100</v>
      </c>
      <c r="M1610" s="26">
        <v>14.666666666666666</v>
      </c>
      <c r="N1610" s="26">
        <v>366.66666666666669</v>
      </c>
      <c r="O1610" s="28" t="s">
        <v>172</v>
      </c>
      <c r="P1610" s="25" t="s">
        <v>480</v>
      </c>
    </row>
    <row r="1611" spans="1:16" x14ac:dyDescent="0.25">
      <c r="A1611" s="22" t="s">
        <v>1281</v>
      </c>
      <c r="B1611" s="23" t="s">
        <v>103</v>
      </c>
      <c r="C1611" s="26">
        <v>1100</v>
      </c>
      <c r="D1611" s="27">
        <v>1</v>
      </c>
      <c r="E1611" s="27">
        <v>50</v>
      </c>
      <c r="F1611" s="23" t="s">
        <v>52</v>
      </c>
      <c r="G1611" s="23" t="s">
        <v>16</v>
      </c>
      <c r="H1611" s="23" t="s">
        <v>29</v>
      </c>
      <c r="I1611" s="23" t="s">
        <v>30</v>
      </c>
      <c r="J1611" s="23" t="s">
        <v>9</v>
      </c>
      <c r="K1611" s="23"/>
      <c r="L1611" s="26">
        <v>1100</v>
      </c>
      <c r="M1611" s="26">
        <v>22</v>
      </c>
      <c r="N1611" s="26">
        <v>1100</v>
      </c>
      <c r="O1611" s="28" t="s">
        <v>172</v>
      </c>
      <c r="P1611" s="25" t="s">
        <v>160</v>
      </c>
    </row>
    <row r="1612" spans="1:16" x14ac:dyDescent="0.25">
      <c r="A1612" s="22" t="s">
        <v>7864</v>
      </c>
      <c r="B1612" s="23" t="s">
        <v>4571</v>
      </c>
      <c r="C1612" s="26">
        <v>1100</v>
      </c>
      <c r="D1612" s="27">
        <v>3</v>
      </c>
      <c r="E1612" s="27">
        <v>106</v>
      </c>
      <c r="F1612" s="23" t="s">
        <v>52</v>
      </c>
      <c r="G1612" s="23" t="s">
        <v>16</v>
      </c>
      <c r="H1612" s="23" t="s">
        <v>29</v>
      </c>
      <c r="I1612" s="23" t="s">
        <v>19</v>
      </c>
      <c r="J1612" s="23" t="s">
        <v>20</v>
      </c>
      <c r="K1612" s="23"/>
      <c r="L1612" s="26">
        <v>1100</v>
      </c>
      <c r="M1612" s="26">
        <v>10.377358490566039</v>
      </c>
      <c r="N1612" s="26">
        <v>366.66666666666669</v>
      </c>
      <c r="O1612" s="28" t="s">
        <v>172</v>
      </c>
      <c r="P1612" s="25" t="s">
        <v>160</v>
      </c>
    </row>
    <row r="1613" spans="1:16" x14ac:dyDescent="0.25">
      <c r="A1613" s="22" t="s">
        <v>7873</v>
      </c>
      <c r="B1613" s="23" t="s">
        <v>4571</v>
      </c>
      <c r="C1613" s="26">
        <v>1100</v>
      </c>
      <c r="D1613" s="27">
        <v>2</v>
      </c>
      <c r="E1613" s="27">
        <v>82</v>
      </c>
      <c r="F1613" s="23" t="s">
        <v>52</v>
      </c>
      <c r="G1613" s="23" t="s">
        <v>16</v>
      </c>
      <c r="H1613" s="23" t="s">
        <v>29</v>
      </c>
      <c r="I1613" s="23" t="s">
        <v>19</v>
      </c>
      <c r="J1613" s="23" t="s">
        <v>20</v>
      </c>
      <c r="K1613" s="23"/>
      <c r="L1613" s="26">
        <v>1100</v>
      </c>
      <c r="M1613" s="26">
        <v>13.414634146341463</v>
      </c>
      <c r="N1613" s="26">
        <v>550</v>
      </c>
      <c r="O1613" s="28" t="s">
        <v>172</v>
      </c>
      <c r="P1613" s="25" t="s">
        <v>160</v>
      </c>
    </row>
    <row r="1614" spans="1:16" x14ac:dyDescent="0.25">
      <c r="A1614" s="22" t="s">
        <v>1201</v>
      </c>
      <c r="B1614" s="23" t="s">
        <v>103</v>
      </c>
      <c r="C1614" s="26">
        <v>1100</v>
      </c>
      <c r="D1614" s="27">
        <v>2</v>
      </c>
      <c r="E1614" s="27">
        <v>85</v>
      </c>
      <c r="F1614" s="23" t="s">
        <v>37</v>
      </c>
      <c r="G1614" s="23" t="s">
        <v>16</v>
      </c>
      <c r="H1614" s="23" t="s">
        <v>29</v>
      </c>
      <c r="I1614" s="23" t="s">
        <v>19</v>
      </c>
      <c r="J1614" s="23" t="s">
        <v>9</v>
      </c>
      <c r="K1614" s="23"/>
      <c r="L1614" s="26">
        <v>1100</v>
      </c>
      <c r="M1614" s="26">
        <v>12.941176470588236</v>
      </c>
      <c r="N1614" s="26">
        <v>550</v>
      </c>
      <c r="O1614" s="28" t="s">
        <v>172</v>
      </c>
      <c r="P1614" s="25" t="s">
        <v>480</v>
      </c>
    </row>
    <row r="1615" spans="1:16" x14ac:dyDescent="0.25">
      <c r="A1615" s="22" t="s">
        <v>741</v>
      </c>
      <c r="B1615" s="23" t="s">
        <v>103</v>
      </c>
      <c r="C1615" s="26">
        <v>1100</v>
      </c>
      <c r="D1615" s="27">
        <v>3</v>
      </c>
      <c r="E1615" s="27">
        <v>120</v>
      </c>
      <c r="F1615" s="23" t="s">
        <v>37</v>
      </c>
      <c r="G1615" s="23" t="s">
        <v>16</v>
      </c>
      <c r="H1615" s="23" t="s">
        <v>29</v>
      </c>
      <c r="I1615" s="23" t="s">
        <v>19</v>
      </c>
      <c r="J1615" s="23" t="s">
        <v>20</v>
      </c>
      <c r="K1615" s="23"/>
      <c r="L1615" s="26">
        <v>1100</v>
      </c>
      <c r="M1615" s="26">
        <v>9.1666666666666661</v>
      </c>
      <c r="N1615" s="26">
        <v>366.66666666666669</v>
      </c>
      <c r="O1615" s="28" t="s">
        <v>172</v>
      </c>
      <c r="P1615" s="25" t="s">
        <v>480</v>
      </c>
    </row>
    <row r="1616" spans="1:16" x14ac:dyDescent="0.25">
      <c r="A1616" s="22" t="s">
        <v>7367</v>
      </c>
      <c r="B1616" s="23" t="s">
        <v>4571</v>
      </c>
      <c r="C1616" s="26">
        <v>1100</v>
      </c>
      <c r="D1616" s="27">
        <v>2</v>
      </c>
      <c r="E1616" s="27">
        <v>95</v>
      </c>
      <c r="F1616" s="23" t="s">
        <v>37</v>
      </c>
      <c r="G1616" s="23" t="s">
        <v>16</v>
      </c>
      <c r="H1616" s="23" t="s">
        <v>29</v>
      </c>
      <c r="I1616" s="23" t="s">
        <v>19</v>
      </c>
      <c r="J1616" s="23" t="s">
        <v>9</v>
      </c>
      <c r="K1616" s="23"/>
      <c r="L1616" s="26">
        <v>1100</v>
      </c>
      <c r="M1616" s="26">
        <v>11.578947368421053</v>
      </c>
      <c r="N1616" s="26">
        <v>550</v>
      </c>
      <c r="O1616" s="28" t="s">
        <v>172</v>
      </c>
      <c r="P1616" s="25" t="s">
        <v>4582</v>
      </c>
    </row>
    <row r="1617" spans="1:16" x14ac:dyDescent="0.25">
      <c r="A1617" s="22" t="s">
        <v>7828</v>
      </c>
      <c r="B1617" s="23" t="s">
        <v>4571</v>
      </c>
      <c r="C1617" s="26">
        <v>1100</v>
      </c>
      <c r="D1617" s="27">
        <v>3</v>
      </c>
      <c r="E1617" s="27">
        <v>90</v>
      </c>
      <c r="F1617" s="23" t="s">
        <v>37</v>
      </c>
      <c r="G1617" s="23" t="s">
        <v>16</v>
      </c>
      <c r="H1617" s="23" t="s">
        <v>29</v>
      </c>
      <c r="I1617" s="23" t="s">
        <v>19</v>
      </c>
      <c r="J1617" s="23" t="s">
        <v>20</v>
      </c>
      <c r="K1617" s="23"/>
      <c r="L1617" s="26">
        <v>1100</v>
      </c>
      <c r="M1617" s="26">
        <v>12.222222222222221</v>
      </c>
      <c r="N1617" s="26">
        <v>366.66666666666669</v>
      </c>
      <c r="O1617" s="28" t="s">
        <v>172</v>
      </c>
      <c r="P1617" s="25" t="s">
        <v>160</v>
      </c>
    </row>
    <row r="1618" spans="1:16" x14ac:dyDescent="0.25">
      <c r="A1618" s="22" t="s">
        <v>7854</v>
      </c>
      <c r="B1618" s="23" t="s">
        <v>4571</v>
      </c>
      <c r="C1618" s="26">
        <v>1100</v>
      </c>
      <c r="D1618" s="27">
        <v>1</v>
      </c>
      <c r="E1618" s="27">
        <v>35</v>
      </c>
      <c r="F1618" s="23" t="s">
        <v>37</v>
      </c>
      <c r="G1618" s="23" t="s">
        <v>16</v>
      </c>
      <c r="H1618" s="23" t="s">
        <v>29</v>
      </c>
      <c r="I1618" s="23" t="s">
        <v>19</v>
      </c>
      <c r="J1618" s="23" t="s">
        <v>20</v>
      </c>
      <c r="K1618" s="23"/>
      <c r="L1618" s="26">
        <v>1100</v>
      </c>
      <c r="M1618" s="26">
        <v>31.428571428571427</v>
      </c>
      <c r="N1618" s="26">
        <v>1100</v>
      </c>
      <c r="O1618" s="28" t="s">
        <v>172</v>
      </c>
      <c r="P1618" s="25" t="s">
        <v>160</v>
      </c>
    </row>
    <row r="1619" spans="1:16" x14ac:dyDescent="0.25">
      <c r="A1619" s="22" t="s">
        <v>684</v>
      </c>
      <c r="B1619" s="23" t="s">
        <v>103</v>
      </c>
      <c r="C1619" s="26">
        <v>1100</v>
      </c>
      <c r="D1619" s="27">
        <v>2</v>
      </c>
      <c r="E1619" s="27">
        <v>143</v>
      </c>
      <c r="F1619" s="23" t="s">
        <v>41</v>
      </c>
      <c r="G1619" s="23" t="s">
        <v>16</v>
      </c>
      <c r="H1619" s="23" t="s">
        <v>29</v>
      </c>
      <c r="I1619" s="23" t="s">
        <v>19</v>
      </c>
      <c r="J1619" s="23" t="s">
        <v>20</v>
      </c>
      <c r="K1619" s="23"/>
      <c r="L1619" s="26">
        <v>1100</v>
      </c>
      <c r="M1619" s="26">
        <v>7.6923076923076925</v>
      </c>
      <c r="N1619" s="26">
        <v>550</v>
      </c>
      <c r="O1619" s="28" t="s">
        <v>172</v>
      </c>
      <c r="P1619" s="25" t="s">
        <v>480</v>
      </c>
    </row>
    <row r="1620" spans="1:16" x14ac:dyDescent="0.25">
      <c r="A1620" s="22" t="s">
        <v>700</v>
      </c>
      <c r="B1620" s="23" t="s">
        <v>103</v>
      </c>
      <c r="C1620" s="26">
        <v>1100</v>
      </c>
      <c r="D1620" s="27">
        <v>1</v>
      </c>
      <c r="E1620" s="27">
        <v>58</v>
      </c>
      <c r="F1620" s="23" t="s">
        <v>41</v>
      </c>
      <c r="G1620" s="23" t="s">
        <v>16</v>
      </c>
      <c r="H1620" s="23" t="s">
        <v>29</v>
      </c>
      <c r="I1620" s="23" t="s">
        <v>19</v>
      </c>
      <c r="J1620" s="23" t="s">
        <v>20</v>
      </c>
      <c r="K1620" s="23"/>
      <c r="L1620" s="26">
        <v>1100</v>
      </c>
      <c r="M1620" s="26">
        <v>18.96551724137931</v>
      </c>
      <c r="N1620" s="26">
        <v>1100</v>
      </c>
      <c r="O1620" s="28" t="s">
        <v>172</v>
      </c>
      <c r="P1620" s="25" t="s">
        <v>160</v>
      </c>
    </row>
    <row r="1621" spans="1:16" x14ac:dyDescent="0.25">
      <c r="A1621" s="22" t="s">
        <v>7807</v>
      </c>
      <c r="B1621" s="23" t="s">
        <v>4571</v>
      </c>
      <c r="C1621" s="26">
        <v>1100</v>
      </c>
      <c r="D1621" s="27">
        <v>1</v>
      </c>
      <c r="E1621" s="27">
        <v>60</v>
      </c>
      <c r="F1621" s="23" t="s">
        <v>41</v>
      </c>
      <c r="G1621" s="23" t="s">
        <v>16</v>
      </c>
      <c r="H1621" s="23" t="s">
        <v>29</v>
      </c>
      <c r="I1621" s="23" t="s">
        <v>19</v>
      </c>
      <c r="J1621" s="23" t="s">
        <v>20</v>
      </c>
      <c r="K1621" s="23"/>
      <c r="L1621" s="26">
        <v>1100</v>
      </c>
      <c r="M1621" s="26">
        <v>18.333333333333332</v>
      </c>
      <c r="N1621" s="26">
        <v>1100</v>
      </c>
      <c r="O1621" s="28" t="s">
        <v>172</v>
      </c>
      <c r="P1621" s="25" t="s">
        <v>160</v>
      </c>
    </row>
    <row r="1622" spans="1:16" x14ac:dyDescent="0.25">
      <c r="A1622" s="22" t="s">
        <v>367</v>
      </c>
      <c r="B1622" s="23" t="s">
        <v>104</v>
      </c>
      <c r="C1622" s="26">
        <v>1100</v>
      </c>
      <c r="D1622" s="27">
        <v>3</v>
      </c>
      <c r="E1622" s="23">
        <v>107</v>
      </c>
      <c r="F1622" s="23" t="s">
        <v>17</v>
      </c>
      <c r="G1622" s="23" t="s">
        <v>16</v>
      </c>
      <c r="H1622" s="23" t="s">
        <v>29</v>
      </c>
      <c r="I1622" s="23" t="s">
        <v>19</v>
      </c>
      <c r="J1622" s="23" t="s">
        <v>9</v>
      </c>
      <c r="K1622" s="23"/>
      <c r="L1622" s="37">
        <v>1100</v>
      </c>
      <c r="M1622" s="37">
        <v>10.280373831775702</v>
      </c>
      <c r="N1622" s="37">
        <v>366.66666666666669</v>
      </c>
      <c r="O1622" s="24" t="s">
        <v>183</v>
      </c>
      <c r="P1622" s="23" t="s">
        <v>203</v>
      </c>
    </row>
    <row r="1623" spans="1:16" x14ac:dyDescent="0.25">
      <c r="A1623" s="22" t="s">
        <v>368</v>
      </c>
      <c r="B1623" s="23" t="s">
        <v>104</v>
      </c>
      <c r="C1623" s="26">
        <v>1100</v>
      </c>
      <c r="D1623" s="27">
        <v>3</v>
      </c>
      <c r="E1623" s="23">
        <v>90</v>
      </c>
      <c r="F1623" s="23" t="s">
        <v>17</v>
      </c>
      <c r="G1623" s="23" t="s">
        <v>16</v>
      </c>
      <c r="H1623" s="23" t="s">
        <v>29</v>
      </c>
      <c r="I1623" s="23" t="s">
        <v>19</v>
      </c>
      <c r="J1623" s="23" t="s">
        <v>9</v>
      </c>
      <c r="K1623" s="23"/>
      <c r="L1623" s="37">
        <v>1100</v>
      </c>
      <c r="M1623" s="37">
        <v>12.222222222222221</v>
      </c>
      <c r="N1623" s="37">
        <v>366.66666666666669</v>
      </c>
      <c r="O1623" s="24" t="s">
        <v>183</v>
      </c>
      <c r="P1623" s="23" t="s">
        <v>203</v>
      </c>
    </row>
    <row r="1624" spans="1:16" x14ac:dyDescent="0.25">
      <c r="A1624" s="22" t="s">
        <v>373</v>
      </c>
      <c r="B1624" s="23" t="s">
        <v>104</v>
      </c>
      <c r="C1624" s="26">
        <v>1100</v>
      </c>
      <c r="D1624" s="27">
        <v>3</v>
      </c>
      <c r="E1624" s="23">
        <v>112</v>
      </c>
      <c r="F1624" s="23" t="s">
        <v>17</v>
      </c>
      <c r="G1624" s="23" t="s">
        <v>16</v>
      </c>
      <c r="H1624" s="23" t="s">
        <v>29</v>
      </c>
      <c r="I1624" s="23" t="s">
        <v>19</v>
      </c>
      <c r="J1624" s="23" t="s">
        <v>9</v>
      </c>
      <c r="K1624" s="23"/>
      <c r="L1624" s="37">
        <v>1100</v>
      </c>
      <c r="M1624" s="37">
        <v>9.8214285714285712</v>
      </c>
      <c r="N1624" s="37">
        <v>366.66666666666669</v>
      </c>
      <c r="O1624" s="24" t="s">
        <v>183</v>
      </c>
      <c r="P1624" s="23" t="s">
        <v>203</v>
      </c>
    </row>
    <row r="1625" spans="1:16" x14ac:dyDescent="0.25">
      <c r="A1625" s="22" t="s">
        <v>1089</v>
      </c>
      <c r="B1625" s="23" t="s">
        <v>103</v>
      </c>
      <c r="C1625" s="26">
        <v>1100</v>
      </c>
      <c r="D1625" s="27">
        <v>1</v>
      </c>
      <c r="E1625" s="27">
        <v>67</v>
      </c>
      <c r="F1625" s="23" t="s">
        <v>17</v>
      </c>
      <c r="G1625" s="23" t="s">
        <v>16</v>
      </c>
      <c r="H1625" s="23" t="s">
        <v>29</v>
      </c>
      <c r="I1625" s="23" t="s">
        <v>19</v>
      </c>
      <c r="J1625" s="23" t="s">
        <v>9</v>
      </c>
      <c r="K1625" s="23"/>
      <c r="L1625" s="26">
        <v>1100</v>
      </c>
      <c r="M1625" s="26">
        <v>16.417910447761194</v>
      </c>
      <c r="N1625" s="26">
        <v>1100</v>
      </c>
      <c r="O1625" s="28" t="s">
        <v>172</v>
      </c>
      <c r="P1625" s="25" t="s">
        <v>474</v>
      </c>
    </row>
    <row r="1626" spans="1:16" x14ac:dyDescent="0.25">
      <c r="A1626" s="22" t="s">
        <v>1091</v>
      </c>
      <c r="B1626" s="23" t="s">
        <v>103</v>
      </c>
      <c r="C1626" s="26">
        <v>1100</v>
      </c>
      <c r="D1626" s="27">
        <v>1</v>
      </c>
      <c r="E1626" s="27">
        <v>75</v>
      </c>
      <c r="F1626" s="23" t="s">
        <v>17</v>
      </c>
      <c r="G1626" s="23" t="s">
        <v>16</v>
      </c>
      <c r="H1626" s="23" t="s">
        <v>29</v>
      </c>
      <c r="I1626" s="23" t="s">
        <v>19</v>
      </c>
      <c r="J1626" s="23" t="s">
        <v>9</v>
      </c>
      <c r="K1626" s="23"/>
      <c r="L1626" s="26">
        <v>1100</v>
      </c>
      <c r="M1626" s="26">
        <v>14.666666666666666</v>
      </c>
      <c r="N1626" s="26">
        <v>1100</v>
      </c>
      <c r="O1626" s="28" t="s">
        <v>172</v>
      </c>
      <c r="P1626" s="25" t="s">
        <v>475</v>
      </c>
    </row>
    <row r="1627" spans="1:16" x14ac:dyDescent="0.25">
      <c r="A1627" s="22" t="s">
        <v>1124</v>
      </c>
      <c r="B1627" s="23" t="s">
        <v>103</v>
      </c>
      <c r="C1627" s="26">
        <v>1100</v>
      </c>
      <c r="D1627" s="27">
        <v>2</v>
      </c>
      <c r="E1627" s="27">
        <v>80</v>
      </c>
      <c r="F1627" s="23" t="s">
        <v>17</v>
      </c>
      <c r="G1627" s="23" t="s">
        <v>16</v>
      </c>
      <c r="H1627" s="23" t="s">
        <v>29</v>
      </c>
      <c r="I1627" s="23" t="s">
        <v>19</v>
      </c>
      <c r="J1627" s="23" t="s">
        <v>9</v>
      </c>
      <c r="K1627" s="23"/>
      <c r="L1627" s="26">
        <v>1100</v>
      </c>
      <c r="M1627" s="26">
        <v>13.75</v>
      </c>
      <c r="N1627" s="26">
        <v>550</v>
      </c>
      <c r="O1627" s="28" t="s">
        <v>172</v>
      </c>
      <c r="P1627" s="25" t="s">
        <v>160</v>
      </c>
    </row>
    <row r="1628" spans="1:16" x14ac:dyDescent="0.25">
      <c r="A1628" s="22" t="s">
        <v>404</v>
      </c>
      <c r="B1628" s="23" t="s">
        <v>104</v>
      </c>
      <c r="C1628" s="26">
        <v>1100</v>
      </c>
      <c r="D1628" s="27">
        <v>2</v>
      </c>
      <c r="E1628" s="23">
        <v>92</v>
      </c>
      <c r="F1628" s="23" t="s">
        <v>17</v>
      </c>
      <c r="G1628" s="23" t="s">
        <v>16</v>
      </c>
      <c r="H1628" s="23" t="s">
        <v>29</v>
      </c>
      <c r="I1628" s="23" t="s">
        <v>19</v>
      </c>
      <c r="J1628" s="23" t="s">
        <v>251</v>
      </c>
      <c r="K1628" s="23"/>
      <c r="L1628" s="37">
        <v>1100</v>
      </c>
      <c r="M1628" s="37">
        <v>11.956521739130435</v>
      </c>
      <c r="N1628" s="37">
        <v>550</v>
      </c>
      <c r="O1628" s="24" t="s">
        <v>183</v>
      </c>
      <c r="P1628" s="23" t="s">
        <v>160</v>
      </c>
    </row>
    <row r="1629" spans="1:16" x14ac:dyDescent="0.25">
      <c r="A1629" s="22" t="s">
        <v>595</v>
      </c>
      <c r="B1629" s="23" t="s">
        <v>103</v>
      </c>
      <c r="C1629" s="26">
        <v>1100</v>
      </c>
      <c r="D1629" s="27">
        <v>1</v>
      </c>
      <c r="E1629" s="27">
        <v>50</v>
      </c>
      <c r="F1629" s="23" t="s">
        <v>17</v>
      </c>
      <c r="G1629" s="23" t="s">
        <v>16</v>
      </c>
      <c r="H1629" s="23" t="s">
        <v>29</v>
      </c>
      <c r="I1629" s="23" t="s">
        <v>19</v>
      </c>
      <c r="J1629" s="23" t="s">
        <v>20</v>
      </c>
      <c r="K1629" s="23"/>
      <c r="L1629" s="26">
        <v>1100</v>
      </c>
      <c r="M1629" s="26">
        <v>22</v>
      </c>
      <c r="N1629" s="26">
        <v>1100</v>
      </c>
      <c r="O1629" s="28" t="s">
        <v>172</v>
      </c>
      <c r="P1629" s="25" t="s">
        <v>160</v>
      </c>
    </row>
    <row r="1630" spans="1:16" x14ac:dyDescent="0.25">
      <c r="A1630" s="22" t="s">
        <v>642</v>
      </c>
      <c r="B1630" s="23" t="s">
        <v>103</v>
      </c>
      <c r="C1630" s="26">
        <v>1100</v>
      </c>
      <c r="D1630" s="27">
        <v>1</v>
      </c>
      <c r="E1630" s="27">
        <v>50</v>
      </c>
      <c r="F1630" s="23" t="s">
        <v>17</v>
      </c>
      <c r="G1630" s="23" t="s">
        <v>16</v>
      </c>
      <c r="H1630" s="23" t="s">
        <v>29</v>
      </c>
      <c r="I1630" s="23" t="s">
        <v>19</v>
      </c>
      <c r="J1630" s="23" t="s">
        <v>20</v>
      </c>
      <c r="K1630" s="23"/>
      <c r="L1630" s="26">
        <v>1100</v>
      </c>
      <c r="M1630" s="26">
        <v>22</v>
      </c>
      <c r="N1630" s="26">
        <v>1100</v>
      </c>
      <c r="O1630" s="28" t="s">
        <v>172</v>
      </c>
      <c r="P1630" s="25" t="s">
        <v>474</v>
      </c>
    </row>
    <row r="1631" spans="1:16" x14ac:dyDescent="0.25">
      <c r="A1631" s="22" t="s">
        <v>927</v>
      </c>
      <c r="B1631" s="23" t="s">
        <v>103</v>
      </c>
      <c r="C1631" s="26">
        <v>1100</v>
      </c>
      <c r="D1631" s="27">
        <v>1</v>
      </c>
      <c r="E1631" s="27">
        <v>49</v>
      </c>
      <c r="F1631" s="23" t="s">
        <v>17</v>
      </c>
      <c r="G1631" s="23" t="s">
        <v>16</v>
      </c>
      <c r="H1631" s="23" t="s">
        <v>29</v>
      </c>
      <c r="I1631" s="23" t="s">
        <v>30</v>
      </c>
      <c r="J1631" s="23" t="s">
        <v>20</v>
      </c>
      <c r="K1631" s="23"/>
      <c r="L1631" s="26">
        <v>1100</v>
      </c>
      <c r="M1631" s="26">
        <v>22.448979591836736</v>
      </c>
      <c r="N1631" s="26">
        <v>1100</v>
      </c>
      <c r="O1631" s="28" t="s">
        <v>172</v>
      </c>
      <c r="P1631" s="25" t="s">
        <v>160</v>
      </c>
    </row>
    <row r="1632" spans="1:16" x14ac:dyDescent="0.25">
      <c r="A1632" s="22" t="s">
        <v>7283</v>
      </c>
      <c r="B1632" s="23" t="s">
        <v>4571</v>
      </c>
      <c r="C1632" s="26">
        <v>1100</v>
      </c>
      <c r="D1632" s="27">
        <v>2</v>
      </c>
      <c r="E1632" s="27">
        <v>84</v>
      </c>
      <c r="F1632" s="23" t="s">
        <v>17</v>
      </c>
      <c r="G1632" s="23" t="s">
        <v>16</v>
      </c>
      <c r="H1632" s="23" t="s">
        <v>29</v>
      </c>
      <c r="I1632" s="23" t="s">
        <v>19</v>
      </c>
      <c r="J1632" s="23" t="s">
        <v>9</v>
      </c>
      <c r="K1632" s="23"/>
      <c r="L1632" s="26">
        <v>1100</v>
      </c>
      <c r="M1632" s="26">
        <v>13.095238095238095</v>
      </c>
      <c r="N1632" s="26">
        <v>550</v>
      </c>
      <c r="O1632" s="28" t="s">
        <v>172</v>
      </c>
      <c r="P1632" s="25" t="s">
        <v>4582</v>
      </c>
    </row>
    <row r="1633" spans="1:16" x14ac:dyDescent="0.25">
      <c r="A1633" s="22" t="s">
        <v>411</v>
      </c>
      <c r="B1633" s="23" t="s">
        <v>104</v>
      </c>
      <c r="C1633" s="26">
        <v>1100</v>
      </c>
      <c r="D1633" s="27">
        <v>3</v>
      </c>
      <c r="E1633" s="23">
        <v>116</v>
      </c>
      <c r="F1633" s="23" t="s">
        <v>35</v>
      </c>
      <c r="G1633" s="23" t="s">
        <v>16</v>
      </c>
      <c r="H1633" s="23" t="s">
        <v>29</v>
      </c>
      <c r="I1633" s="23" t="s">
        <v>19</v>
      </c>
      <c r="J1633" s="23" t="s">
        <v>9</v>
      </c>
      <c r="K1633" s="23"/>
      <c r="L1633" s="37">
        <v>1100</v>
      </c>
      <c r="M1633" s="37">
        <v>9.4827586206896548</v>
      </c>
      <c r="N1633" s="37">
        <v>366.66666666666669</v>
      </c>
      <c r="O1633" s="24" t="s">
        <v>183</v>
      </c>
      <c r="P1633" s="23" t="s">
        <v>203</v>
      </c>
    </row>
    <row r="1634" spans="1:16" x14ac:dyDescent="0.25">
      <c r="A1634" s="22" t="s">
        <v>1051</v>
      </c>
      <c r="B1634" s="23" t="s">
        <v>103</v>
      </c>
      <c r="C1634" s="26">
        <v>1100</v>
      </c>
      <c r="D1634" s="27">
        <v>3</v>
      </c>
      <c r="E1634" s="27">
        <v>85</v>
      </c>
      <c r="F1634" s="23" t="s">
        <v>35</v>
      </c>
      <c r="G1634" s="23" t="s">
        <v>16</v>
      </c>
      <c r="H1634" s="23" t="s">
        <v>29</v>
      </c>
      <c r="I1634" s="23" t="s">
        <v>19</v>
      </c>
      <c r="J1634" s="23" t="s">
        <v>9</v>
      </c>
      <c r="K1634" s="23"/>
      <c r="L1634" s="26">
        <v>1100</v>
      </c>
      <c r="M1634" s="26">
        <v>12.941176470588236</v>
      </c>
      <c r="N1634" s="26">
        <v>366.66666666666669</v>
      </c>
      <c r="O1634" s="28" t="s">
        <v>172</v>
      </c>
      <c r="P1634" s="25" t="s">
        <v>474</v>
      </c>
    </row>
    <row r="1635" spans="1:16" x14ac:dyDescent="0.25">
      <c r="A1635" s="22" t="s">
        <v>1077</v>
      </c>
      <c r="B1635" s="23" t="s">
        <v>103</v>
      </c>
      <c r="C1635" s="26">
        <v>1100</v>
      </c>
      <c r="D1635" s="27">
        <v>2</v>
      </c>
      <c r="E1635" s="27">
        <v>110</v>
      </c>
      <c r="F1635" s="23" t="s">
        <v>35</v>
      </c>
      <c r="G1635" s="23" t="s">
        <v>16</v>
      </c>
      <c r="H1635" s="23" t="s">
        <v>29</v>
      </c>
      <c r="I1635" s="23" t="s">
        <v>19</v>
      </c>
      <c r="J1635" s="23" t="s">
        <v>9</v>
      </c>
      <c r="K1635" s="23"/>
      <c r="L1635" s="26">
        <v>1100</v>
      </c>
      <c r="M1635" s="26">
        <v>10</v>
      </c>
      <c r="N1635" s="26">
        <v>550</v>
      </c>
      <c r="O1635" s="28" t="s">
        <v>172</v>
      </c>
      <c r="P1635" s="25" t="s">
        <v>474</v>
      </c>
    </row>
    <row r="1636" spans="1:16" x14ac:dyDescent="0.25">
      <c r="A1636" s="22" t="s">
        <v>580</v>
      </c>
      <c r="B1636" s="23" t="s">
        <v>103</v>
      </c>
      <c r="C1636" s="26">
        <v>1100</v>
      </c>
      <c r="D1636" s="27">
        <v>2</v>
      </c>
      <c r="E1636" s="27">
        <v>60</v>
      </c>
      <c r="F1636" s="23" t="s">
        <v>35</v>
      </c>
      <c r="G1636" s="23" t="s">
        <v>16</v>
      </c>
      <c r="H1636" s="23" t="s">
        <v>29</v>
      </c>
      <c r="I1636" s="23" t="s">
        <v>19</v>
      </c>
      <c r="J1636" s="23" t="s">
        <v>20</v>
      </c>
      <c r="K1636" s="23"/>
      <c r="L1636" s="26">
        <v>1100</v>
      </c>
      <c r="M1636" s="26">
        <v>18.333333333333332</v>
      </c>
      <c r="N1636" s="26">
        <v>550</v>
      </c>
      <c r="O1636" s="28" t="s">
        <v>172</v>
      </c>
      <c r="P1636" s="25" t="s">
        <v>160</v>
      </c>
    </row>
    <row r="1637" spans="1:16" x14ac:dyDescent="0.25">
      <c r="A1637" s="22" t="s">
        <v>7153</v>
      </c>
      <c r="B1637" s="23" t="s">
        <v>4571</v>
      </c>
      <c r="C1637" s="26">
        <v>1100</v>
      </c>
      <c r="D1637" s="27">
        <v>3</v>
      </c>
      <c r="E1637" s="27">
        <v>110</v>
      </c>
      <c r="F1637" s="23" t="s">
        <v>35</v>
      </c>
      <c r="G1637" s="23" t="s">
        <v>16</v>
      </c>
      <c r="H1637" s="23" t="s">
        <v>29</v>
      </c>
      <c r="I1637" s="23" t="s">
        <v>19</v>
      </c>
      <c r="J1637" s="23" t="s">
        <v>9</v>
      </c>
      <c r="K1637" s="23"/>
      <c r="L1637" s="26">
        <v>1100</v>
      </c>
      <c r="M1637" s="26">
        <v>10</v>
      </c>
      <c r="N1637" s="26">
        <v>366.66666666666669</v>
      </c>
      <c r="O1637" s="28" t="s">
        <v>172</v>
      </c>
      <c r="P1637" s="25" t="s">
        <v>4582</v>
      </c>
    </row>
    <row r="1638" spans="1:16" x14ac:dyDescent="0.25">
      <c r="A1638" s="22" t="s">
        <v>7701</v>
      </c>
      <c r="B1638" s="23" t="s">
        <v>4571</v>
      </c>
      <c r="C1638" s="26">
        <v>1100</v>
      </c>
      <c r="D1638" s="27">
        <v>1</v>
      </c>
      <c r="E1638" s="27">
        <v>65</v>
      </c>
      <c r="F1638" s="23" t="s">
        <v>35</v>
      </c>
      <c r="G1638" s="23" t="s">
        <v>16</v>
      </c>
      <c r="H1638" s="23" t="s">
        <v>29</v>
      </c>
      <c r="I1638" s="23" t="s">
        <v>19</v>
      </c>
      <c r="J1638" s="23" t="s">
        <v>20</v>
      </c>
      <c r="K1638" s="23"/>
      <c r="L1638" s="26">
        <v>1100</v>
      </c>
      <c r="M1638" s="26">
        <v>16.923076923076923</v>
      </c>
      <c r="N1638" s="26">
        <v>1100</v>
      </c>
      <c r="O1638" s="28" t="s">
        <v>172</v>
      </c>
      <c r="P1638" s="25" t="s">
        <v>4582</v>
      </c>
    </row>
    <row r="1639" spans="1:16" x14ac:dyDescent="0.25">
      <c r="A1639" s="22" t="s">
        <v>7657</v>
      </c>
      <c r="B1639" s="23" t="s">
        <v>4571</v>
      </c>
      <c r="C1639" s="26">
        <v>1100</v>
      </c>
      <c r="D1639" s="27">
        <v>1</v>
      </c>
      <c r="E1639" s="27">
        <v>70</v>
      </c>
      <c r="F1639" s="23" t="s">
        <v>476</v>
      </c>
      <c r="G1639" s="23" t="s">
        <v>16</v>
      </c>
      <c r="H1639" s="23" t="s">
        <v>29</v>
      </c>
      <c r="I1639" s="23" t="s">
        <v>19</v>
      </c>
      <c r="J1639" s="23" t="s">
        <v>20</v>
      </c>
      <c r="K1639" s="23"/>
      <c r="L1639" s="26">
        <v>1100</v>
      </c>
      <c r="M1639" s="26">
        <v>15.714285714285714</v>
      </c>
      <c r="N1639" s="26">
        <v>1100</v>
      </c>
      <c r="O1639" s="28" t="s">
        <v>172</v>
      </c>
      <c r="P1639" s="25" t="s">
        <v>4582</v>
      </c>
    </row>
    <row r="1640" spans="1:16" x14ac:dyDescent="0.25">
      <c r="A1640" s="22" t="s">
        <v>7855</v>
      </c>
      <c r="B1640" s="23" t="s">
        <v>4571</v>
      </c>
      <c r="C1640" s="26">
        <v>1099</v>
      </c>
      <c r="D1640" s="27">
        <v>1</v>
      </c>
      <c r="E1640" s="27">
        <v>30</v>
      </c>
      <c r="F1640" s="23" t="s">
        <v>37</v>
      </c>
      <c r="G1640" s="23" t="s">
        <v>16</v>
      </c>
      <c r="H1640" s="23" t="s">
        <v>29</v>
      </c>
      <c r="I1640" s="23" t="s">
        <v>19</v>
      </c>
      <c r="J1640" s="23" t="s">
        <v>20</v>
      </c>
      <c r="K1640" s="23"/>
      <c r="L1640" s="26">
        <v>1099</v>
      </c>
      <c r="M1640" s="26">
        <v>36.633333333333333</v>
      </c>
      <c r="N1640" s="26">
        <v>1099</v>
      </c>
      <c r="O1640" s="28" t="s">
        <v>172</v>
      </c>
      <c r="P1640" s="25" t="s">
        <v>160</v>
      </c>
    </row>
    <row r="1641" spans="1:16" x14ac:dyDescent="0.25">
      <c r="A1641" s="22" t="s">
        <v>1279</v>
      </c>
      <c r="B1641" s="23" t="s">
        <v>103</v>
      </c>
      <c r="C1641" s="26">
        <v>1099</v>
      </c>
      <c r="D1641" s="27">
        <v>2</v>
      </c>
      <c r="E1641" s="27">
        <v>73</v>
      </c>
      <c r="F1641" s="23" t="s">
        <v>17</v>
      </c>
      <c r="G1641" s="23" t="s">
        <v>16</v>
      </c>
      <c r="H1641" s="23" t="s">
        <v>29</v>
      </c>
      <c r="I1641" s="23" t="s">
        <v>30</v>
      </c>
      <c r="J1641" s="23" t="s">
        <v>9</v>
      </c>
      <c r="K1641" s="23"/>
      <c r="L1641" s="26">
        <v>1099</v>
      </c>
      <c r="M1641" s="26">
        <v>15.054794520547945</v>
      </c>
      <c r="N1641" s="26">
        <v>549.5</v>
      </c>
      <c r="O1641" s="28" t="s">
        <v>172</v>
      </c>
      <c r="P1641" s="25" t="s">
        <v>480</v>
      </c>
    </row>
    <row r="1642" spans="1:16" x14ac:dyDescent="0.25">
      <c r="A1642" s="22" t="s">
        <v>647</v>
      </c>
      <c r="B1642" s="23" t="s">
        <v>103</v>
      </c>
      <c r="C1642" s="26">
        <v>1090</v>
      </c>
      <c r="D1642" s="27">
        <v>3</v>
      </c>
      <c r="E1642" s="27">
        <v>85</v>
      </c>
      <c r="F1642" s="23" t="s">
        <v>17</v>
      </c>
      <c r="G1642" s="23" t="s">
        <v>16</v>
      </c>
      <c r="H1642" s="23" t="s">
        <v>18</v>
      </c>
      <c r="I1642" s="23" t="s">
        <v>19</v>
      </c>
      <c r="J1642" s="23" t="s">
        <v>20</v>
      </c>
      <c r="K1642" s="23"/>
      <c r="L1642" s="26">
        <v>1090</v>
      </c>
      <c r="M1642" s="26">
        <v>12.823529411764707</v>
      </c>
      <c r="N1642" s="26">
        <v>363.33333333333331</v>
      </c>
      <c r="O1642" s="28" t="s">
        <v>172</v>
      </c>
      <c r="P1642" s="25" t="s">
        <v>480</v>
      </c>
    </row>
    <row r="1643" spans="1:16" x14ac:dyDescent="0.25">
      <c r="A1643" s="22" t="s">
        <v>302</v>
      </c>
      <c r="B1643" s="23" t="s">
        <v>104</v>
      </c>
      <c r="C1643" s="26">
        <v>1090</v>
      </c>
      <c r="D1643" s="27">
        <v>2</v>
      </c>
      <c r="E1643" s="23">
        <v>72</v>
      </c>
      <c r="F1643" s="23" t="s">
        <v>52</v>
      </c>
      <c r="G1643" s="23" t="s">
        <v>16</v>
      </c>
      <c r="H1643" s="23" t="s">
        <v>29</v>
      </c>
      <c r="I1643" s="23" t="s">
        <v>19</v>
      </c>
      <c r="J1643" s="23" t="s">
        <v>9</v>
      </c>
      <c r="K1643" s="23"/>
      <c r="L1643" s="37">
        <v>1090</v>
      </c>
      <c r="M1643" s="37">
        <v>15.138888888888889</v>
      </c>
      <c r="N1643" s="37">
        <v>545</v>
      </c>
      <c r="O1643" s="24" t="s">
        <v>183</v>
      </c>
      <c r="P1643" s="23" t="s">
        <v>206</v>
      </c>
    </row>
    <row r="1644" spans="1:16" x14ac:dyDescent="0.25">
      <c r="A1644" s="22" t="s">
        <v>526</v>
      </c>
      <c r="B1644" s="23" t="s">
        <v>103</v>
      </c>
      <c r="C1644" s="26">
        <v>1090</v>
      </c>
      <c r="D1644" s="27">
        <v>3</v>
      </c>
      <c r="E1644" s="27">
        <v>84</v>
      </c>
      <c r="F1644" s="23" t="s">
        <v>35</v>
      </c>
      <c r="G1644" s="23" t="s">
        <v>16</v>
      </c>
      <c r="H1644" s="23" t="s">
        <v>29</v>
      </c>
      <c r="I1644" s="23" t="s">
        <v>19</v>
      </c>
      <c r="J1644" s="23" t="s">
        <v>20</v>
      </c>
      <c r="K1644" s="23"/>
      <c r="L1644" s="26">
        <v>1090</v>
      </c>
      <c r="M1644" s="26">
        <v>12.976190476190476</v>
      </c>
      <c r="N1644" s="26">
        <v>363.33333333333331</v>
      </c>
      <c r="O1644" s="28" t="s">
        <v>172</v>
      </c>
      <c r="P1644" s="25" t="s">
        <v>480</v>
      </c>
    </row>
    <row r="1645" spans="1:16" x14ac:dyDescent="0.25">
      <c r="A1645" s="22" t="s">
        <v>1206</v>
      </c>
      <c r="B1645" s="23" t="s">
        <v>103</v>
      </c>
      <c r="C1645" s="26">
        <v>1088</v>
      </c>
      <c r="D1645" s="27">
        <v>3</v>
      </c>
      <c r="E1645" s="27">
        <v>109</v>
      </c>
      <c r="F1645" s="23" t="s">
        <v>37</v>
      </c>
      <c r="G1645" s="23" t="s">
        <v>16</v>
      </c>
      <c r="H1645" s="23" t="s">
        <v>29</v>
      </c>
      <c r="I1645" s="23" t="s">
        <v>19</v>
      </c>
      <c r="J1645" s="23" t="s">
        <v>9</v>
      </c>
      <c r="K1645" s="23"/>
      <c r="L1645" s="26">
        <v>1088</v>
      </c>
      <c r="M1645" s="26">
        <v>9.9816513761467895</v>
      </c>
      <c r="N1645" s="26">
        <v>362.66666666666669</v>
      </c>
      <c r="O1645" s="28" t="s">
        <v>172</v>
      </c>
      <c r="P1645" s="25" t="s">
        <v>480</v>
      </c>
    </row>
    <row r="1646" spans="1:16" x14ac:dyDescent="0.25">
      <c r="A1646" s="22" t="s">
        <v>631</v>
      </c>
      <c r="B1646" s="23" t="s">
        <v>103</v>
      </c>
      <c r="C1646" s="26">
        <v>1085</v>
      </c>
      <c r="D1646" s="27">
        <v>2</v>
      </c>
      <c r="E1646" s="27">
        <v>79</v>
      </c>
      <c r="F1646" s="23" t="s">
        <v>17</v>
      </c>
      <c r="G1646" s="23" t="s">
        <v>16</v>
      </c>
      <c r="H1646" s="23" t="s">
        <v>29</v>
      </c>
      <c r="I1646" s="23" t="s">
        <v>19</v>
      </c>
      <c r="J1646" s="23" t="s">
        <v>20</v>
      </c>
      <c r="K1646" s="23"/>
      <c r="L1646" s="26">
        <v>1085</v>
      </c>
      <c r="M1646" s="26">
        <v>13.734177215189874</v>
      </c>
      <c r="N1646" s="26">
        <v>542.5</v>
      </c>
      <c r="O1646" s="28" t="s">
        <v>172</v>
      </c>
      <c r="P1646" s="25" t="s">
        <v>480</v>
      </c>
    </row>
    <row r="1647" spans="1:16" x14ac:dyDescent="0.25">
      <c r="A1647" s="22" t="s">
        <v>666</v>
      </c>
      <c r="B1647" s="23" t="s">
        <v>103</v>
      </c>
      <c r="C1647" s="26">
        <v>1080</v>
      </c>
      <c r="D1647" s="27">
        <v>1</v>
      </c>
      <c r="E1647" s="27">
        <v>45</v>
      </c>
      <c r="F1647" s="23" t="s">
        <v>41</v>
      </c>
      <c r="G1647" s="23" t="s">
        <v>16</v>
      </c>
      <c r="H1647" s="23" t="s">
        <v>18</v>
      </c>
      <c r="I1647" s="23" t="s">
        <v>19</v>
      </c>
      <c r="J1647" s="23" t="s">
        <v>20</v>
      </c>
      <c r="K1647" s="23"/>
      <c r="L1647" s="26">
        <v>1080</v>
      </c>
      <c r="M1647" s="26">
        <v>24</v>
      </c>
      <c r="N1647" s="26">
        <v>1080</v>
      </c>
      <c r="O1647" s="28" t="s">
        <v>172</v>
      </c>
      <c r="P1647" s="25" t="s">
        <v>160</v>
      </c>
    </row>
    <row r="1648" spans="1:16" x14ac:dyDescent="0.25">
      <c r="A1648" s="22" t="s">
        <v>702</v>
      </c>
      <c r="B1648" s="23" t="s">
        <v>103</v>
      </c>
      <c r="C1648" s="26">
        <v>1080</v>
      </c>
      <c r="D1648" s="27">
        <v>3</v>
      </c>
      <c r="E1648" s="27">
        <v>81</v>
      </c>
      <c r="F1648" s="23" t="s">
        <v>41</v>
      </c>
      <c r="G1648" s="23" t="s">
        <v>16</v>
      </c>
      <c r="H1648" s="23" t="s">
        <v>29</v>
      </c>
      <c r="I1648" s="23" t="s">
        <v>19</v>
      </c>
      <c r="J1648" s="23" t="s">
        <v>20</v>
      </c>
      <c r="K1648" s="23"/>
      <c r="L1648" s="26">
        <v>1080</v>
      </c>
      <c r="M1648" s="26">
        <v>13.333333333333334</v>
      </c>
      <c r="N1648" s="26">
        <v>360</v>
      </c>
      <c r="O1648" s="28" t="s">
        <v>172</v>
      </c>
      <c r="P1648" s="25" t="s">
        <v>480</v>
      </c>
    </row>
    <row r="1649" spans="1:16" x14ac:dyDescent="0.25">
      <c r="A1649" s="22" t="s">
        <v>612</v>
      </c>
      <c r="B1649" s="23" t="s">
        <v>103</v>
      </c>
      <c r="C1649" s="26">
        <v>1080</v>
      </c>
      <c r="D1649" s="27">
        <v>1</v>
      </c>
      <c r="E1649" s="27">
        <v>48</v>
      </c>
      <c r="F1649" s="23" t="s">
        <v>17</v>
      </c>
      <c r="G1649" s="23" t="s">
        <v>16</v>
      </c>
      <c r="H1649" s="23" t="s">
        <v>29</v>
      </c>
      <c r="I1649" s="23" t="s">
        <v>19</v>
      </c>
      <c r="J1649" s="23" t="s">
        <v>20</v>
      </c>
      <c r="K1649" s="23"/>
      <c r="L1649" s="26">
        <v>1080</v>
      </c>
      <c r="M1649" s="26">
        <v>22.5</v>
      </c>
      <c r="N1649" s="26">
        <v>1080</v>
      </c>
      <c r="O1649" s="28" t="s">
        <v>172</v>
      </c>
      <c r="P1649" s="25" t="s">
        <v>160</v>
      </c>
    </row>
    <row r="1650" spans="1:16" x14ac:dyDescent="0.25">
      <c r="A1650" s="22" t="s">
        <v>1040</v>
      </c>
      <c r="B1650" s="23" t="s">
        <v>103</v>
      </c>
      <c r="C1650" s="26">
        <v>1080</v>
      </c>
      <c r="D1650" s="27">
        <v>2</v>
      </c>
      <c r="E1650" s="27">
        <v>69</v>
      </c>
      <c r="F1650" s="23" t="s">
        <v>35</v>
      </c>
      <c r="G1650" s="23" t="s">
        <v>16</v>
      </c>
      <c r="H1650" s="23" t="s">
        <v>29</v>
      </c>
      <c r="I1650" s="23" t="s">
        <v>19</v>
      </c>
      <c r="J1650" s="23" t="s">
        <v>9</v>
      </c>
      <c r="K1650" s="23"/>
      <c r="L1650" s="26">
        <v>1080</v>
      </c>
      <c r="M1650" s="26">
        <v>15.652173913043478</v>
      </c>
      <c r="N1650" s="26">
        <v>540</v>
      </c>
      <c r="O1650" s="28" t="s">
        <v>172</v>
      </c>
      <c r="P1650" s="25" t="s">
        <v>480</v>
      </c>
    </row>
    <row r="1651" spans="1:16" x14ac:dyDescent="0.25">
      <c r="A1651" s="22" t="s">
        <v>1057</v>
      </c>
      <c r="B1651" s="23" t="s">
        <v>103</v>
      </c>
      <c r="C1651" s="26">
        <v>1080</v>
      </c>
      <c r="D1651" s="27">
        <v>2</v>
      </c>
      <c r="E1651" s="27">
        <v>75</v>
      </c>
      <c r="F1651" s="23" t="s">
        <v>35</v>
      </c>
      <c r="G1651" s="23" t="s">
        <v>16</v>
      </c>
      <c r="H1651" s="23" t="s">
        <v>29</v>
      </c>
      <c r="I1651" s="23" t="s">
        <v>19</v>
      </c>
      <c r="J1651" s="23" t="s">
        <v>9</v>
      </c>
      <c r="K1651" s="23"/>
      <c r="L1651" s="26">
        <v>1080</v>
      </c>
      <c r="M1651" s="26">
        <v>14.4</v>
      </c>
      <c r="N1651" s="26">
        <v>540</v>
      </c>
      <c r="O1651" s="28" t="s">
        <v>172</v>
      </c>
      <c r="P1651" s="25" t="s">
        <v>480</v>
      </c>
    </row>
    <row r="1652" spans="1:16" x14ac:dyDescent="0.25">
      <c r="A1652" s="22" t="s">
        <v>7699</v>
      </c>
      <c r="B1652" s="23" t="s">
        <v>4571</v>
      </c>
      <c r="C1652" s="26">
        <v>1080</v>
      </c>
      <c r="D1652" s="27">
        <v>3</v>
      </c>
      <c r="E1652" s="27">
        <v>67</v>
      </c>
      <c r="F1652" s="23" t="s">
        <v>35</v>
      </c>
      <c r="G1652" s="23" t="s">
        <v>16</v>
      </c>
      <c r="H1652" s="23" t="s">
        <v>29</v>
      </c>
      <c r="I1652" s="23" t="s">
        <v>19</v>
      </c>
      <c r="J1652" s="23" t="s">
        <v>20</v>
      </c>
      <c r="K1652" s="23"/>
      <c r="L1652" s="26">
        <v>1080</v>
      </c>
      <c r="M1652" s="26">
        <v>16.119402985074625</v>
      </c>
      <c r="N1652" s="26">
        <v>360</v>
      </c>
      <c r="O1652" s="28" t="s">
        <v>172</v>
      </c>
      <c r="P1652" s="25" t="s">
        <v>160</v>
      </c>
    </row>
    <row r="1653" spans="1:16" x14ac:dyDescent="0.25">
      <c r="A1653" s="22" t="s">
        <v>7981</v>
      </c>
      <c r="B1653" s="23" t="s">
        <v>4571</v>
      </c>
      <c r="C1653" s="26">
        <v>1075</v>
      </c>
      <c r="D1653" s="27">
        <v>2</v>
      </c>
      <c r="E1653" s="27">
        <v>68</v>
      </c>
      <c r="F1653" t="s">
        <v>8009</v>
      </c>
      <c r="G1653" s="23" t="s">
        <v>16</v>
      </c>
      <c r="H1653" s="23" t="s">
        <v>29</v>
      </c>
      <c r="I1653" s="23" t="s">
        <v>19</v>
      </c>
      <c r="J1653" s="23" t="s">
        <v>20</v>
      </c>
      <c r="K1653" s="23"/>
      <c r="L1653" s="26">
        <v>1075</v>
      </c>
      <c r="M1653" s="26">
        <v>15.808823529411764</v>
      </c>
      <c r="N1653" s="26">
        <v>537.5</v>
      </c>
      <c r="O1653" s="28" t="s">
        <v>172</v>
      </c>
      <c r="P1653" s="25" t="s">
        <v>160</v>
      </c>
    </row>
    <row r="1654" spans="1:16" x14ac:dyDescent="0.25">
      <c r="A1654" s="22" t="s">
        <v>7687</v>
      </c>
      <c r="B1654" s="23" t="s">
        <v>4571</v>
      </c>
      <c r="C1654" s="26">
        <v>1075</v>
      </c>
      <c r="D1654" s="27">
        <v>3</v>
      </c>
      <c r="E1654" s="27">
        <v>80</v>
      </c>
      <c r="F1654" s="23" t="s">
        <v>35</v>
      </c>
      <c r="G1654" s="23" t="s">
        <v>16</v>
      </c>
      <c r="H1654" s="23" t="s">
        <v>29</v>
      </c>
      <c r="I1654" s="23" t="s">
        <v>19</v>
      </c>
      <c r="J1654" s="23" t="s">
        <v>20</v>
      </c>
      <c r="K1654" s="23"/>
      <c r="L1654" s="26">
        <v>1075</v>
      </c>
      <c r="M1654" s="26">
        <v>13.4375</v>
      </c>
      <c r="N1654" s="26">
        <v>358.33333333333331</v>
      </c>
      <c r="O1654" s="28" t="s">
        <v>172</v>
      </c>
      <c r="P1654" s="25" t="s">
        <v>160</v>
      </c>
    </row>
    <row r="1655" spans="1:16" x14ac:dyDescent="0.25">
      <c r="A1655" s="22" t="s">
        <v>876</v>
      </c>
      <c r="B1655" s="23" t="s">
        <v>103</v>
      </c>
      <c r="C1655" s="26">
        <v>1050</v>
      </c>
      <c r="D1655" s="27">
        <v>1</v>
      </c>
      <c r="E1655" s="27">
        <v>41</v>
      </c>
      <c r="F1655" s="23" t="s">
        <v>56</v>
      </c>
      <c r="G1655" s="23" t="s">
        <v>16</v>
      </c>
      <c r="H1655" s="23" t="s">
        <v>18</v>
      </c>
      <c r="I1655" s="23" t="s">
        <v>19</v>
      </c>
      <c r="J1655" s="23" t="s">
        <v>20</v>
      </c>
      <c r="K1655" s="23"/>
      <c r="L1655" s="26">
        <v>1050</v>
      </c>
      <c r="M1655" s="26">
        <v>25.609756097560975</v>
      </c>
      <c r="N1655" s="26">
        <v>1050</v>
      </c>
      <c r="O1655" s="28" t="s">
        <v>172</v>
      </c>
      <c r="P1655" s="25" t="s">
        <v>160</v>
      </c>
    </row>
    <row r="1656" spans="1:16" x14ac:dyDescent="0.25">
      <c r="A1656" s="22" t="s">
        <v>877</v>
      </c>
      <c r="B1656" s="23" t="s">
        <v>103</v>
      </c>
      <c r="C1656" s="26">
        <v>1050</v>
      </c>
      <c r="D1656" s="27">
        <v>1</v>
      </c>
      <c r="E1656" s="27">
        <v>41</v>
      </c>
      <c r="F1656" s="23" t="s">
        <v>56</v>
      </c>
      <c r="G1656" s="23" t="s">
        <v>16</v>
      </c>
      <c r="H1656" s="23" t="s">
        <v>18</v>
      </c>
      <c r="I1656" s="23" t="s">
        <v>19</v>
      </c>
      <c r="J1656" s="23" t="s">
        <v>20</v>
      </c>
      <c r="K1656" s="23"/>
      <c r="L1656" s="26">
        <v>1050</v>
      </c>
      <c r="M1656" s="26">
        <v>25.609756097560975</v>
      </c>
      <c r="N1656" s="26">
        <v>1050</v>
      </c>
      <c r="O1656" s="28" t="s">
        <v>172</v>
      </c>
      <c r="P1656" s="25" t="s">
        <v>160</v>
      </c>
    </row>
    <row r="1657" spans="1:16" x14ac:dyDescent="0.25">
      <c r="A1657" s="22" t="s">
        <v>988</v>
      </c>
      <c r="B1657" s="23" t="s">
        <v>103</v>
      </c>
      <c r="C1657" s="26">
        <v>1050</v>
      </c>
      <c r="D1657" s="27">
        <v>1</v>
      </c>
      <c r="E1657" s="27">
        <v>35</v>
      </c>
      <c r="F1657" s="23" t="s">
        <v>56</v>
      </c>
      <c r="G1657" s="23" t="s">
        <v>16</v>
      </c>
      <c r="H1657" s="23" t="s">
        <v>18</v>
      </c>
      <c r="I1657" s="23" t="s">
        <v>30</v>
      </c>
      <c r="J1657" s="23" t="s">
        <v>20</v>
      </c>
      <c r="K1657" s="23"/>
      <c r="L1657" s="26">
        <v>1050</v>
      </c>
      <c r="M1657" s="26">
        <v>30</v>
      </c>
      <c r="N1657" s="26">
        <v>1050</v>
      </c>
      <c r="O1657" s="28" t="s">
        <v>172</v>
      </c>
      <c r="P1657" s="25" t="s">
        <v>160</v>
      </c>
    </row>
    <row r="1658" spans="1:16" x14ac:dyDescent="0.25">
      <c r="A1658" s="22" t="s">
        <v>956</v>
      </c>
      <c r="B1658" s="23" t="s">
        <v>103</v>
      </c>
      <c r="C1658" s="26">
        <v>1050</v>
      </c>
      <c r="D1658" s="27">
        <v>1</v>
      </c>
      <c r="E1658" s="27">
        <v>46</v>
      </c>
      <c r="F1658" s="23" t="s">
        <v>37</v>
      </c>
      <c r="G1658" s="23" t="s">
        <v>16</v>
      </c>
      <c r="H1658" s="23" t="s">
        <v>18</v>
      </c>
      <c r="I1658" s="23" t="s">
        <v>30</v>
      </c>
      <c r="J1658" s="23" t="s">
        <v>20</v>
      </c>
      <c r="K1658" s="23"/>
      <c r="L1658" s="26">
        <v>1050</v>
      </c>
      <c r="M1658" s="26">
        <v>22.826086956521738</v>
      </c>
      <c r="N1658" s="26">
        <v>1050</v>
      </c>
      <c r="O1658" s="28" t="s">
        <v>172</v>
      </c>
      <c r="P1658" s="25" t="s">
        <v>160</v>
      </c>
    </row>
    <row r="1659" spans="1:16" x14ac:dyDescent="0.25">
      <c r="A1659" s="22" t="s">
        <v>645</v>
      </c>
      <c r="B1659" s="23" t="s">
        <v>103</v>
      </c>
      <c r="C1659" s="26">
        <v>1050</v>
      </c>
      <c r="D1659" s="27">
        <v>1</v>
      </c>
      <c r="E1659" s="27">
        <v>60</v>
      </c>
      <c r="F1659" s="23" t="s">
        <v>17</v>
      </c>
      <c r="G1659" s="23" t="s">
        <v>16</v>
      </c>
      <c r="H1659" s="23" t="s">
        <v>18</v>
      </c>
      <c r="I1659" s="23" t="s">
        <v>19</v>
      </c>
      <c r="J1659" s="23" t="s">
        <v>20</v>
      </c>
      <c r="K1659" s="23"/>
      <c r="L1659" s="26">
        <v>1050</v>
      </c>
      <c r="M1659" s="26">
        <v>17.5</v>
      </c>
      <c r="N1659" s="26">
        <v>1050</v>
      </c>
      <c r="O1659" s="28" t="s">
        <v>172</v>
      </c>
      <c r="P1659" s="25" t="s">
        <v>474</v>
      </c>
    </row>
    <row r="1660" spans="1:16" x14ac:dyDescent="0.25">
      <c r="A1660" s="22" t="s">
        <v>7290</v>
      </c>
      <c r="B1660" s="23" t="s">
        <v>4571</v>
      </c>
      <c r="C1660" s="26">
        <v>1050</v>
      </c>
      <c r="D1660" s="27">
        <v>1</v>
      </c>
      <c r="E1660" s="27">
        <v>70</v>
      </c>
      <c r="F1660" s="23" t="s">
        <v>17</v>
      </c>
      <c r="G1660" s="23" t="s">
        <v>16</v>
      </c>
      <c r="H1660" s="23" t="s">
        <v>18</v>
      </c>
      <c r="I1660" s="23" t="s">
        <v>19</v>
      </c>
      <c r="J1660" s="23" t="s">
        <v>9</v>
      </c>
      <c r="K1660" s="23"/>
      <c r="L1660" s="26">
        <v>1050</v>
      </c>
      <c r="M1660" s="26">
        <v>15</v>
      </c>
      <c r="N1660" s="26">
        <v>1050</v>
      </c>
      <c r="O1660" s="28" t="s">
        <v>172</v>
      </c>
      <c r="P1660" s="25" t="s">
        <v>160</v>
      </c>
    </row>
    <row r="1661" spans="1:16" x14ac:dyDescent="0.25">
      <c r="A1661" s="22" t="s">
        <v>7749</v>
      </c>
      <c r="B1661" s="23" t="s">
        <v>4571</v>
      </c>
      <c r="C1661" s="26">
        <v>1050</v>
      </c>
      <c r="D1661" s="27">
        <v>2</v>
      </c>
      <c r="E1661" s="27">
        <v>75</v>
      </c>
      <c r="F1661" s="23" t="s">
        <v>17</v>
      </c>
      <c r="G1661" s="23" t="s">
        <v>16</v>
      </c>
      <c r="H1661" s="23" t="s">
        <v>18</v>
      </c>
      <c r="I1661" s="23" t="s">
        <v>19</v>
      </c>
      <c r="J1661" s="23" t="s">
        <v>20</v>
      </c>
      <c r="K1661" s="23"/>
      <c r="L1661" s="26">
        <v>1050</v>
      </c>
      <c r="M1661" s="26">
        <v>14</v>
      </c>
      <c r="N1661" s="26">
        <v>525</v>
      </c>
      <c r="O1661" s="28" t="s">
        <v>172</v>
      </c>
      <c r="P1661" s="25" t="s">
        <v>160</v>
      </c>
    </row>
    <row r="1662" spans="1:16" x14ac:dyDescent="0.25">
      <c r="A1662" s="22" t="s">
        <v>121</v>
      </c>
      <c r="B1662" s="23" t="s">
        <v>102</v>
      </c>
      <c r="C1662" s="26">
        <v>1050</v>
      </c>
      <c r="D1662" s="27">
        <v>2</v>
      </c>
      <c r="E1662" s="27">
        <v>90</v>
      </c>
      <c r="F1662" s="23" t="s">
        <v>35</v>
      </c>
      <c r="G1662" s="23" t="s">
        <v>16</v>
      </c>
      <c r="H1662" s="23" t="s">
        <v>18</v>
      </c>
      <c r="I1662" s="23" t="s">
        <v>19</v>
      </c>
      <c r="J1662" s="23" t="s">
        <v>9</v>
      </c>
      <c r="K1662" s="23"/>
      <c r="L1662" s="26">
        <v>1050</v>
      </c>
      <c r="M1662" s="26">
        <v>11.666666666666666</v>
      </c>
      <c r="N1662" s="26">
        <v>525</v>
      </c>
      <c r="O1662" s="28" t="s">
        <v>183</v>
      </c>
      <c r="P1662" s="25"/>
    </row>
    <row r="1663" spans="1:16" x14ac:dyDescent="0.25">
      <c r="A1663" s="22" t="s">
        <v>907</v>
      </c>
      <c r="B1663" s="23" t="s">
        <v>103</v>
      </c>
      <c r="C1663" s="26">
        <v>1050</v>
      </c>
      <c r="D1663" s="27">
        <v>2</v>
      </c>
      <c r="E1663" s="27">
        <v>55</v>
      </c>
      <c r="F1663" s="23" t="s">
        <v>35</v>
      </c>
      <c r="G1663" s="23" t="s">
        <v>16</v>
      </c>
      <c r="H1663" s="23" t="s">
        <v>18</v>
      </c>
      <c r="I1663" s="23" t="s">
        <v>30</v>
      </c>
      <c r="J1663" s="23" t="s">
        <v>20</v>
      </c>
      <c r="K1663" s="23"/>
      <c r="L1663" s="26">
        <v>1050</v>
      </c>
      <c r="M1663" s="26">
        <v>19.09090909090909</v>
      </c>
      <c r="N1663" s="26">
        <v>525</v>
      </c>
      <c r="O1663" s="28" t="s">
        <v>172</v>
      </c>
      <c r="P1663" s="25" t="s">
        <v>160</v>
      </c>
    </row>
    <row r="1664" spans="1:16" x14ac:dyDescent="0.25">
      <c r="A1664" s="22" t="s">
        <v>255</v>
      </c>
      <c r="B1664" s="23" t="s">
        <v>104</v>
      </c>
      <c r="C1664" s="26">
        <v>1050</v>
      </c>
      <c r="D1664" s="27">
        <v>2</v>
      </c>
      <c r="E1664" s="23">
        <v>74</v>
      </c>
      <c r="F1664" s="23" t="s">
        <v>56</v>
      </c>
      <c r="G1664" s="23" t="s">
        <v>16</v>
      </c>
      <c r="H1664" s="23" t="s">
        <v>29</v>
      </c>
      <c r="I1664" s="23" t="s">
        <v>19</v>
      </c>
      <c r="J1664" s="23" t="s">
        <v>9</v>
      </c>
      <c r="K1664" s="23"/>
      <c r="L1664" s="37">
        <v>1050</v>
      </c>
      <c r="M1664" s="37">
        <v>14.189189189189189</v>
      </c>
      <c r="N1664" s="37">
        <v>525</v>
      </c>
      <c r="O1664" s="24" t="s">
        <v>183</v>
      </c>
      <c r="P1664" s="23" t="s">
        <v>203</v>
      </c>
    </row>
    <row r="1665" spans="1:16" x14ac:dyDescent="0.25">
      <c r="A1665" s="22" t="s">
        <v>256</v>
      </c>
      <c r="B1665" s="23" t="s">
        <v>104</v>
      </c>
      <c r="C1665" s="26">
        <v>1050</v>
      </c>
      <c r="D1665" s="27">
        <v>2</v>
      </c>
      <c r="E1665" s="23">
        <v>74</v>
      </c>
      <c r="F1665" s="23" t="s">
        <v>56</v>
      </c>
      <c r="G1665" s="23" t="s">
        <v>16</v>
      </c>
      <c r="H1665" s="23" t="s">
        <v>29</v>
      </c>
      <c r="I1665" s="23" t="s">
        <v>19</v>
      </c>
      <c r="J1665" s="23" t="s">
        <v>9</v>
      </c>
      <c r="K1665" s="23"/>
      <c r="L1665" s="37">
        <v>1050</v>
      </c>
      <c r="M1665" s="37">
        <v>14.189189189189189</v>
      </c>
      <c r="N1665" s="37">
        <v>525</v>
      </c>
      <c r="O1665" s="24" t="s">
        <v>183</v>
      </c>
      <c r="P1665" s="23" t="s">
        <v>203</v>
      </c>
    </row>
    <row r="1666" spans="1:16" x14ac:dyDescent="0.25">
      <c r="A1666" s="22" t="s">
        <v>7905</v>
      </c>
      <c r="B1666" s="23" t="s">
        <v>4571</v>
      </c>
      <c r="C1666" s="26">
        <v>1050</v>
      </c>
      <c r="D1666" s="27">
        <v>2</v>
      </c>
      <c r="E1666" s="27">
        <v>97</v>
      </c>
      <c r="F1666" s="23" t="s">
        <v>93</v>
      </c>
      <c r="G1666" s="23" t="s">
        <v>16</v>
      </c>
      <c r="H1666" s="23" t="s">
        <v>29</v>
      </c>
      <c r="I1666" s="23" t="s">
        <v>19</v>
      </c>
      <c r="J1666" s="23" t="s">
        <v>20</v>
      </c>
      <c r="K1666" s="23"/>
      <c r="L1666" s="26">
        <v>1050</v>
      </c>
      <c r="M1666" s="26">
        <v>10.824742268041238</v>
      </c>
      <c r="N1666" s="26">
        <v>525</v>
      </c>
      <c r="O1666" s="28" t="s">
        <v>172</v>
      </c>
      <c r="P1666" s="25" t="s">
        <v>160</v>
      </c>
    </row>
    <row r="1667" spans="1:16" x14ac:dyDescent="0.25">
      <c r="A1667" s="22" t="s">
        <v>338</v>
      </c>
      <c r="B1667" s="23" t="s">
        <v>104</v>
      </c>
      <c r="C1667" s="26">
        <v>1050</v>
      </c>
      <c r="D1667" s="27">
        <v>2</v>
      </c>
      <c r="E1667" s="23">
        <v>189</v>
      </c>
      <c r="F1667" s="23" t="s">
        <v>41</v>
      </c>
      <c r="G1667" s="23" t="s">
        <v>16</v>
      </c>
      <c r="H1667" s="23" t="s">
        <v>29</v>
      </c>
      <c r="I1667" s="23" t="s">
        <v>19</v>
      </c>
      <c r="J1667" s="23" t="s">
        <v>9</v>
      </c>
      <c r="K1667" s="23"/>
      <c r="L1667" s="37">
        <v>1050</v>
      </c>
      <c r="M1667" s="37">
        <v>5.5555555555555554</v>
      </c>
      <c r="N1667" s="37">
        <v>525</v>
      </c>
      <c r="O1667" s="24" t="s">
        <v>183</v>
      </c>
      <c r="P1667" s="23" t="s">
        <v>203</v>
      </c>
    </row>
    <row r="1668" spans="1:16" x14ac:dyDescent="0.25">
      <c r="A1668" s="22" t="s">
        <v>7794</v>
      </c>
      <c r="B1668" s="23" t="s">
        <v>4571</v>
      </c>
      <c r="C1668" s="26">
        <v>1050</v>
      </c>
      <c r="D1668" s="27">
        <v>3</v>
      </c>
      <c r="E1668" s="27">
        <v>87</v>
      </c>
      <c r="F1668" s="23" t="s">
        <v>41</v>
      </c>
      <c r="G1668" s="23" t="s">
        <v>16</v>
      </c>
      <c r="H1668" s="23" t="s">
        <v>29</v>
      </c>
      <c r="I1668" s="23" t="s">
        <v>19</v>
      </c>
      <c r="J1668" s="23" t="s">
        <v>20</v>
      </c>
      <c r="K1668" s="23"/>
      <c r="L1668" s="26">
        <v>1050</v>
      </c>
      <c r="M1668" s="26">
        <v>12.068965517241379</v>
      </c>
      <c r="N1668" s="26">
        <v>350</v>
      </c>
      <c r="O1668" s="28" t="s">
        <v>172</v>
      </c>
      <c r="P1668" s="25" t="s">
        <v>160</v>
      </c>
    </row>
    <row r="1669" spans="1:16" x14ac:dyDescent="0.25">
      <c r="A1669" s="22" t="s">
        <v>1120</v>
      </c>
      <c r="B1669" s="23" t="s">
        <v>103</v>
      </c>
      <c r="C1669" s="26">
        <v>1050</v>
      </c>
      <c r="D1669" s="27">
        <v>3</v>
      </c>
      <c r="E1669" s="27">
        <v>165</v>
      </c>
      <c r="F1669" s="23" t="s">
        <v>17</v>
      </c>
      <c r="G1669" s="23" t="s">
        <v>16</v>
      </c>
      <c r="H1669" s="23" t="s">
        <v>29</v>
      </c>
      <c r="I1669" s="23" t="s">
        <v>19</v>
      </c>
      <c r="J1669" s="23" t="s">
        <v>9</v>
      </c>
      <c r="K1669" s="23"/>
      <c r="L1669" s="26">
        <v>1050</v>
      </c>
      <c r="M1669" s="26">
        <v>6.3636363636363633</v>
      </c>
      <c r="N1669" s="26">
        <v>350</v>
      </c>
      <c r="O1669" s="28" t="s">
        <v>172</v>
      </c>
      <c r="P1669" s="25" t="s">
        <v>480</v>
      </c>
    </row>
    <row r="1670" spans="1:16" x14ac:dyDescent="0.25">
      <c r="A1670" s="22" t="s">
        <v>1025</v>
      </c>
      <c r="B1670" s="23" t="s">
        <v>103</v>
      </c>
      <c r="C1670" s="26">
        <v>1050</v>
      </c>
      <c r="D1670" s="27">
        <v>1</v>
      </c>
      <c r="E1670" s="27">
        <v>75</v>
      </c>
      <c r="F1670" s="23" t="s">
        <v>35</v>
      </c>
      <c r="G1670" s="23" t="s">
        <v>16</v>
      </c>
      <c r="H1670" s="23" t="s">
        <v>29</v>
      </c>
      <c r="I1670" s="23" t="s">
        <v>19</v>
      </c>
      <c r="J1670" s="23" t="s">
        <v>9</v>
      </c>
      <c r="K1670" s="23"/>
      <c r="L1670" s="26">
        <v>1050</v>
      </c>
      <c r="M1670" s="26">
        <v>14</v>
      </c>
      <c r="N1670" s="26">
        <v>1050</v>
      </c>
      <c r="O1670" s="28" t="s">
        <v>172</v>
      </c>
      <c r="P1670" s="25" t="s">
        <v>480</v>
      </c>
    </row>
    <row r="1671" spans="1:16" x14ac:dyDescent="0.25">
      <c r="A1671" s="22" t="s">
        <v>1035</v>
      </c>
      <c r="B1671" s="23" t="s">
        <v>103</v>
      </c>
      <c r="C1671" s="26">
        <v>1050</v>
      </c>
      <c r="D1671" s="27">
        <v>1</v>
      </c>
      <c r="E1671" s="27">
        <v>50</v>
      </c>
      <c r="F1671" s="23" t="s">
        <v>35</v>
      </c>
      <c r="G1671" s="23" t="s">
        <v>16</v>
      </c>
      <c r="H1671" s="23" t="s">
        <v>29</v>
      </c>
      <c r="I1671" s="23" t="s">
        <v>19</v>
      </c>
      <c r="J1671" s="23" t="s">
        <v>9</v>
      </c>
      <c r="K1671" s="23"/>
      <c r="L1671" s="26">
        <v>1050</v>
      </c>
      <c r="M1671" s="26">
        <v>21</v>
      </c>
      <c r="N1671" s="26">
        <v>1050</v>
      </c>
      <c r="O1671" s="28" t="s">
        <v>172</v>
      </c>
      <c r="P1671" s="25" t="s">
        <v>160</v>
      </c>
    </row>
    <row r="1672" spans="1:16" x14ac:dyDescent="0.25">
      <c r="A1672" s="22" t="s">
        <v>1036</v>
      </c>
      <c r="B1672" s="23" t="s">
        <v>103</v>
      </c>
      <c r="C1672" s="26">
        <v>1050</v>
      </c>
      <c r="D1672" s="27">
        <v>1</v>
      </c>
      <c r="E1672" s="27">
        <v>50</v>
      </c>
      <c r="F1672" s="23" t="s">
        <v>35</v>
      </c>
      <c r="G1672" s="23" t="s">
        <v>16</v>
      </c>
      <c r="H1672" s="23" t="s">
        <v>29</v>
      </c>
      <c r="I1672" s="23" t="s">
        <v>19</v>
      </c>
      <c r="J1672" s="23" t="s">
        <v>9</v>
      </c>
      <c r="K1672" s="23"/>
      <c r="L1672" s="26">
        <v>1050</v>
      </c>
      <c r="M1672" s="26">
        <v>21</v>
      </c>
      <c r="N1672" s="26">
        <v>1050</v>
      </c>
      <c r="O1672" s="28" t="s">
        <v>172</v>
      </c>
      <c r="P1672" s="25" t="s">
        <v>160</v>
      </c>
    </row>
    <row r="1673" spans="1:16" x14ac:dyDescent="0.25">
      <c r="A1673" s="22" t="s">
        <v>7185</v>
      </c>
      <c r="B1673" s="23" t="s">
        <v>4571</v>
      </c>
      <c r="C1673" s="26">
        <v>1050</v>
      </c>
      <c r="D1673" s="27">
        <v>1</v>
      </c>
      <c r="E1673" s="27">
        <v>37</v>
      </c>
      <c r="F1673" s="23" t="s">
        <v>35</v>
      </c>
      <c r="G1673" s="23" t="s">
        <v>16</v>
      </c>
      <c r="H1673" s="23" t="s">
        <v>29</v>
      </c>
      <c r="I1673" s="23" t="s">
        <v>30</v>
      </c>
      <c r="J1673" s="23" t="s">
        <v>9</v>
      </c>
      <c r="K1673" s="23"/>
      <c r="L1673" s="26">
        <v>1050</v>
      </c>
      <c r="M1673" s="26">
        <v>28.378378378378379</v>
      </c>
      <c r="N1673" s="26">
        <v>1050</v>
      </c>
      <c r="O1673" s="28" t="s">
        <v>172</v>
      </c>
      <c r="P1673" s="25" t="s">
        <v>160</v>
      </c>
    </row>
    <row r="1674" spans="1:16" x14ac:dyDescent="0.25">
      <c r="A1674" s="22" t="s">
        <v>663</v>
      </c>
      <c r="B1674" s="23" t="s">
        <v>103</v>
      </c>
      <c r="C1674" s="26">
        <v>1049</v>
      </c>
      <c r="D1674" s="27">
        <v>1</v>
      </c>
      <c r="E1674" s="27">
        <v>50</v>
      </c>
      <c r="F1674" s="23" t="s">
        <v>41</v>
      </c>
      <c r="G1674" s="23" t="s">
        <v>16</v>
      </c>
      <c r="H1674" s="23" t="s">
        <v>29</v>
      </c>
      <c r="I1674" s="23" t="s">
        <v>19</v>
      </c>
      <c r="J1674" s="23" t="s">
        <v>20</v>
      </c>
      <c r="K1674" s="23"/>
      <c r="L1674" s="26">
        <v>1049</v>
      </c>
      <c r="M1674" s="26">
        <v>20.98</v>
      </c>
      <c r="N1674" s="26">
        <v>1049</v>
      </c>
      <c r="O1674" s="28" t="s">
        <v>172</v>
      </c>
      <c r="P1674" s="25" t="s">
        <v>480</v>
      </c>
    </row>
    <row r="1675" spans="1:16" x14ac:dyDescent="0.25">
      <c r="A1675" s="22" t="s">
        <v>908</v>
      </c>
      <c r="B1675" s="23" t="s">
        <v>103</v>
      </c>
      <c r="C1675" s="26">
        <v>1040</v>
      </c>
      <c r="D1675" s="27">
        <v>2</v>
      </c>
      <c r="E1675" s="27">
        <v>55</v>
      </c>
      <c r="F1675" s="23" t="s">
        <v>35</v>
      </c>
      <c r="G1675" s="23" t="s">
        <v>16</v>
      </c>
      <c r="H1675" s="23" t="s">
        <v>18</v>
      </c>
      <c r="I1675" s="23" t="s">
        <v>30</v>
      </c>
      <c r="J1675" s="23" t="s">
        <v>20</v>
      </c>
      <c r="K1675" s="23"/>
      <c r="L1675" s="26">
        <v>1040</v>
      </c>
      <c r="M1675" s="26">
        <v>18.90909090909091</v>
      </c>
      <c r="N1675" s="26">
        <v>520</v>
      </c>
      <c r="O1675" s="28" t="s">
        <v>172</v>
      </c>
      <c r="P1675" s="25" t="s">
        <v>160</v>
      </c>
    </row>
    <row r="1676" spans="1:16" x14ac:dyDescent="0.25">
      <c r="A1676" s="22" t="s">
        <v>215</v>
      </c>
      <c r="B1676" s="23" t="s">
        <v>104</v>
      </c>
      <c r="C1676" s="26">
        <v>1040</v>
      </c>
      <c r="D1676" s="27">
        <v>2</v>
      </c>
      <c r="E1676" s="23">
        <v>95</v>
      </c>
      <c r="F1676" s="23" t="s">
        <v>17</v>
      </c>
      <c r="G1676" s="23" t="s">
        <v>16</v>
      </c>
      <c r="H1676" s="23" t="s">
        <v>29</v>
      </c>
      <c r="I1676" s="23" t="s">
        <v>19</v>
      </c>
      <c r="J1676" s="23" t="s">
        <v>88</v>
      </c>
      <c r="K1676" s="36">
        <v>60</v>
      </c>
      <c r="L1676" s="37">
        <v>1100</v>
      </c>
      <c r="M1676" s="37">
        <v>11.578947368421053</v>
      </c>
      <c r="N1676" s="37">
        <v>550</v>
      </c>
      <c r="O1676" s="24" t="s">
        <v>183</v>
      </c>
      <c r="P1676" s="23" t="s">
        <v>206</v>
      </c>
    </row>
    <row r="1677" spans="1:16" x14ac:dyDescent="0.25">
      <c r="A1677" s="22" t="s">
        <v>216</v>
      </c>
      <c r="B1677" s="23" t="s">
        <v>104</v>
      </c>
      <c r="C1677" s="26">
        <v>1040</v>
      </c>
      <c r="D1677" s="27">
        <v>2</v>
      </c>
      <c r="E1677" s="23">
        <v>95</v>
      </c>
      <c r="F1677" s="23" t="s">
        <v>17</v>
      </c>
      <c r="G1677" s="23" t="s">
        <v>16</v>
      </c>
      <c r="H1677" s="23" t="s">
        <v>29</v>
      </c>
      <c r="I1677" s="23" t="s">
        <v>19</v>
      </c>
      <c r="J1677" s="23" t="s">
        <v>88</v>
      </c>
      <c r="K1677" s="36">
        <v>60</v>
      </c>
      <c r="L1677" s="37">
        <v>1100</v>
      </c>
      <c r="M1677" s="37">
        <v>11.578947368421053</v>
      </c>
      <c r="N1677" s="37">
        <v>550</v>
      </c>
      <c r="O1677" s="24" t="s">
        <v>183</v>
      </c>
      <c r="P1677" s="23" t="s">
        <v>206</v>
      </c>
    </row>
    <row r="1678" spans="1:16" x14ac:dyDescent="0.25">
      <c r="A1678" s="22" t="s">
        <v>287</v>
      </c>
      <c r="B1678" s="23" t="s">
        <v>104</v>
      </c>
      <c r="C1678" s="26">
        <v>1035</v>
      </c>
      <c r="D1678" s="27">
        <v>3</v>
      </c>
      <c r="E1678" s="23">
        <v>102</v>
      </c>
      <c r="F1678" s="23" t="s">
        <v>56</v>
      </c>
      <c r="G1678" s="23" t="s">
        <v>16</v>
      </c>
      <c r="H1678" s="23" t="s">
        <v>29</v>
      </c>
      <c r="I1678" s="23" t="s">
        <v>19</v>
      </c>
      <c r="J1678" s="23" t="s">
        <v>9</v>
      </c>
      <c r="K1678" s="23"/>
      <c r="L1678" s="37">
        <v>1035</v>
      </c>
      <c r="M1678" s="37">
        <v>10.147058823529411</v>
      </c>
      <c r="N1678" s="37">
        <v>345</v>
      </c>
      <c r="O1678" s="24" t="s">
        <v>183</v>
      </c>
      <c r="P1678" s="23" t="s">
        <v>206</v>
      </c>
    </row>
    <row r="1679" spans="1:16" x14ac:dyDescent="0.25">
      <c r="A1679" s="22" t="s">
        <v>1160</v>
      </c>
      <c r="B1679" s="23" t="s">
        <v>103</v>
      </c>
      <c r="C1679" s="26">
        <v>1035</v>
      </c>
      <c r="D1679" s="27">
        <v>2</v>
      </c>
      <c r="E1679" s="27">
        <v>70</v>
      </c>
      <c r="F1679" s="23" t="s">
        <v>41</v>
      </c>
      <c r="G1679" s="23" t="s">
        <v>16</v>
      </c>
      <c r="H1679" s="23" t="s">
        <v>29</v>
      </c>
      <c r="I1679" s="23" t="s">
        <v>19</v>
      </c>
      <c r="J1679" s="23" t="s">
        <v>9</v>
      </c>
      <c r="K1679" s="23"/>
      <c r="L1679" s="26">
        <v>1035</v>
      </c>
      <c r="M1679" s="26">
        <v>14.785714285714286</v>
      </c>
      <c r="N1679" s="26">
        <v>517.5</v>
      </c>
      <c r="O1679" s="28" t="s">
        <v>172</v>
      </c>
      <c r="P1679" s="25" t="s">
        <v>480</v>
      </c>
    </row>
    <row r="1680" spans="1:16" x14ac:dyDescent="0.25">
      <c r="A1680" s="22" t="s">
        <v>1031</v>
      </c>
      <c r="B1680" s="23" t="s">
        <v>103</v>
      </c>
      <c r="C1680" s="26">
        <v>1035</v>
      </c>
      <c r="D1680" s="27">
        <v>2</v>
      </c>
      <c r="E1680" s="27">
        <v>72</v>
      </c>
      <c r="F1680" s="23" t="s">
        <v>35</v>
      </c>
      <c r="G1680" s="23" t="s">
        <v>16</v>
      </c>
      <c r="H1680" s="23" t="s">
        <v>29</v>
      </c>
      <c r="I1680" s="23" t="s">
        <v>19</v>
      </c>
      <c r="J1680" s="23" t="s">
        <v>9</v>
      </c>
      <c r="K1680" s="23"/>
      <c r="L1680" s="26">
        <v>1035</v>
      </c>
      <c r="M1680" s="26">
        <v>14.375</v>
      </c>
      <c r="N1680" s="26">
        <v>517.5</v>
      </c>
      <c r="O1680" s="28" t="s">
        <v>172</v>
      </c>
      <c r="P1680" s="25" t="s">
        <v>475</v>
      </c>
    </row>
    <row r="1681" spans="1:16" x14ac:dyDescent="0.25">
      <c r="A1681" s="22" t="s">
        <v>779</v>
      </c>
      <c r="B1681" s="23" t="s">
        <v>103</v>
      </c>
      <c r="C1681" s="26">
        <v>1030</v>
      </c>
      <c r="D1681" s="27">
        <v>3</v>
      </c>
      <c r="E1681" s="27">
        <v>65</v>
      </c>
      <c r="F1681" s="23" t="s">
        <v>37</v>
      </c>
      <c r="G1681" s="23" t="s">
        <v>16</v>
      </c>
      <c r="H1681" s="23" t="s">
        <v>18</v>
      </c>
      <c r="I1681" s="23" t="s">
        <v>19</v>
      </c>
      <c r="J1681" s="23" t="s">
        <v>20</v>
      </c>
      <c r="K1681" s="23"/>
      <c r="L1681" s="26">
        <v>1030</v>
      </c>
      <c r="M1681" s="26">
        <v>15.846153846153847</v>
      </c>
      <c r="N1681" s="26">
        <v>343.33333333333331</v>
      </c>
      <c r="O1681" s="28" t="s">
        <v>172</v>
      </c>
      <c r="P1681" s="25" t="s">
        <v>480</v>
      </c>
    </row>
    <row r="1682" spans="1:16" x14ac:dyDescent="0.25">
      <c r="A1682" s="22" t="s">
        <v>1251</v>
      </c>
      <c r="B1682" s="23" t="s">
        <v>103</v>
      </c>
      <c r="C1682" s="26">
        <v>1030</v>
      </c>
      <c r="D1682" s="27">
        <v>2</v>
      </c>
      <c r="E1682" s="27">
        <v>93</v>
      </c>
      <c r="F1682" s="23" t="s">
        <v>56</v>
      </c>
      <c r="G1682" s="23" t="s">
        <v>16</v>
      </c>
      <c r="H1682" s="23" t="s">
        <v>29</v>
      </c>
      <c r="I1682" s="23" t="s">
        <v>19</v>
      </c>
      <c r="J1682" s="23" t="s">
        <v>9</v>
      </c>
      <c r="K1682" s="23"/>
      <c r="L1682" s="26">
        <v>1030</v>
      </c>
      <c r="M1682" s="26">
        <v>11.075268817204302</v>
      </c>
      <c r="N1682" s="26">
        <v>515</v>
      </c>
      <c r="O1682" s="28" t="s">
        <v>172</v>
      </c>
      <c r="P1682" s="25" t="s">
        <v>480</v>
      </c>
    </row>
    <row r="1683" spans="1:16" x14ac:dyDescent="0.25">
      <c r="A1683" s="22" t="s">
        <v>1282</v>
      </c>
      <c r="B1683" s="23" t="s">
        <v>103</v>
      </c>
      <c r="C1683" s="26">
        <v>1025</v>
      </c>
      <c r="D1683" s="27">
        <v>1</v>
      </c>
      <c r="E1683" s="27">
        <v>45</v>
      </c>
      <c r="F1683" s="23" t="s">
        <v>87</v>
      </c>
      <c r="G1683" s="23" t="s">
        <v>16</v>
      </c>
      <c r="H1683" s="23" t="s">
        <v>29</v>
      </c>
      <c r="I1683" s="23" t="s">
        <v>30</v>
      </c>
      <c r="J1683" s="23" t="s">
        <v>9</v>
      </c>
      <c r="K1683" s="23"/>
      <c r="L1683" s="26">
        <v>1025</v>
      </c>
      <c r="M1683" s="26">
        <v>22.777777777777779</v>
      </c>
      <c r="N1683" s="26">
        <v>1025</v>
      </c>
      <c r="O1683" s="28" t="s">
        <v>172</v>
      </c>
      <c r="P1683" s="25" t="s">
        <v>480</v>
      </c>
    </row>
    <row r="1684" spans="1:16" x14ac:dyDescent="0.25">
      <c r="A1684" s="22" t="s">
        <v>1194</v>
      </c>
      <c r="B1684" s="23" t="s">
        <v>103</v>
      </c>
      <c r="C1684" s="26">
        <v>1025</v>
      </c>
      <c r="D1684" s="27">
        <v>2</v>
      </c>
      <c r="E1684" s="27">
        <v>73</v>
      </c>
      <c r="F1684" s="23" t="s">
        <v>37</v>
      </c>
      <c r="G1684" s="23" t="s">
        <v>16</v>
      </c>
      <c r="H1684" s="23" t="s">
        <v>29</v>
      </c>
      <c r="I1684" s="23" t="s">
        <v>19</v>
      </c>
      <c r="J1684" s="23" t="s">
        <v>9</v>
      </c>
      <c r="K1684" s="23"/>
      <c r="L1684" s="26">
        <v>1025</v>
      </c>
      <c r="M1684" s="26">
        <v>14.04109589041096</v>
      </c>
      <c r="N1684" s="26">
        <v>512.5</v>
      </c>
      <c r="O1684" s="28" t="s">
        <v>172</v>
      </c>
      <c r="P1684" s="25" t="s">
        <v>480</v>
      </c>
    </row>
    <row r="1685" spans="1:16" x14ac:dyDescent="0.25">
      <c r="A1685" s="22" t="s">
        <v>400</v>
      </c>
      <c r="B1685" s="23" t="s">
        <v>104</v>
      </c>
      <c r="C1685" s="26">
        <v>1025</v>
      </c>
      <c r="D1685" s="27">
        <v>3</v>
      </c>
      <c r="E1685" s="23">
        <v>100</v>
      </c>
      <c r="F1685" s="23" t="s">
        <v>17</v>
      </c>
      <c r="G1685" s="23" t="s">
        <v>16</v>
      </c>
      <c r="H1685" s="23" t="s">
        <v>29</v>
      </c>
      <c r="I1685" s="23" t="s">
        <v>19</v>
      </c>
      <c r="J1685" s="23" t="s">
        <v>9</v>
      </c>
      <c r="K1685" s="23"/>
      <c r="L1685" s="37">
        <v>1025</v>
      </c>
      <c r="M1685" s="37">
        <v>10.25</v>
      </c>
      <c r="N1685" s="37">
        <v>341.66666666666669</v>
      </c>
      <c r="O1685" s="24" t="s">
        <v>183</v>
      </c>
      <c r="P1685" s="23" t="s">
        <v>160</v>
      </c>
    </row>
    <row r="1686" spans="1:16" x14ac:dyDescent="0.25">
      <c r="A1686" s="22" t="s">
        <v>1029</v>
      </c>
      <c r="B1686" s="23" t="s">
        <v>103</v>
      </c>
      <c r="C1686" s="26">
        <v>1025</v>
      </c>
      <c r="D1686" s="27">
        <v>2</v>
      </c>
      <c r="E1686" s="27">
        <v>68</v>
      </c>
      <c r="F1686" s="23" t="s">
        <v>35</v>
      </c>
      <c r="G1686" s="23" t="s">
        <v>16</v>
      </c>
      <c r="H1686" s="23" t="s">
        <v>29</v>
      </c>
      <c r="I1686" s="23" t="s">
        <v>19</v>
      </c>
      <c r="J1686" s="23" t="s">
        <v>9</v>
      </c>
      <c r="K1686" s="23"/>
      <c r="L1686" s="26">
        <v>1025</v>
      </c>
      <c r="M1686" s="26">
        <v>15.073529411764707</v>
      </c>
      <c r="N1686" s="26">
        <v>512.5</v>
      </c>
      <c r="O1686" s="28" t="s">
        <v>172</v>
      </c>
      <c r="P1686" s="25" t="s">
        <v>480</v>
      </c>
    </row>
    <row r="1687" spans="1:16" x14ac:dyDescent="0.25">
      <c r="A1687" s="22" t="s">
        <v>984</v>
      </c>
      <c r="B1687" s="23" t="s">
        <v>103</v>
      </c>
      <c r="C1687" s="26">
        <v>1020</v>
      </c>
      <c r="D1687" s="27">
        <v>2</v>
      </c>
      <c r="E1687" s="27">
        <v>55</v>
      </c>
      <c r="F1687" s="23" t="s">
        <v>56</v>
      </c>
      <c r="G1687" s="23" t="s">
        <v>16</v>
      </c>
      <c r="H1687" s="23" t="s">
        <v>18</v>
      </c>
      <c r="I1687" s="23" t="s">
        <v>30</v>
      </c>
      <c r="J1687" s="23" t="s">
        <v>20</v>
      </c>
      <c r="K1687" s="23"/>
      <c r="L1687" s="26">
        <v>1020</v>
      </c>
      <c r="M1687" s="26">
        <v>18.545454545454547</v>
      </c>
      <c r="N1687" s="26">
        <v>510</v>
      </c>
      <c r="O1687" s="28" t="s">
        <v>172</v>
      </c>
      <c r="P1687" s="25" t="s">
        <v>160</v>
      </c>
    </row>
    <row r="1688" spans="1:16" x14ac:dyDescent="0.25">
      <c r="A1688" s="22" t="s">
        <v>985</v>
      </c>
      <c r="B1688" s="23" t="s">
        <v>103</v>
      </c>
      <c r="C1688" s="26">
        <v>1020</v>
      </c>
      <c r="D1688" s="27">
        <v>2</v>
      </c>
      <c r="E1688" s="27">
        <v>55</v>
      </c>
      <c r="F1688" s="23" t="s">
        <v>56</v>
      </c>
      <c r="G1688" s="23" t="s">
        <v>16</v>
      </c>
      <c r="H1688" s="23" t="s">
        <v>18</v>
      </c>
      <c r="I1688" s="23" t="s">
        <v>30</v>
      </c>
      <c r="J1688" s="23" t="s">
        <v>20</v>
      </c>
      <c r="K1688" s="23"/>
      <c r="L1688" s="26">
        <v>1020</v>
      </c>
      <c r="M1688" s="26">
        <v>18.545454545454547</v>
      </c>
      <c r="N1688" s="26">
        <v>510</v>
      </c>
      <c r="O1688" s="28" t="s">
        <v>172</v>
      </c>
      <c r="P1688" s="25" t="s">
        <v>160</v>
      </c>
    </row>
    <row r="1689" spans="1:16" x14ac:dyDescent="0.25">
      <c r="A1689" s="22" t="s">
        <v>7802</v>
      </c>
      <c r="B1689" s="23" t="s">
        <v>4571</v>
      </c>
      <c r="C1689" s="26">
        <v>1020</v>
      </c>
      <c r="D1689" s="27">
        <v>3</v>
      </c>
      <c r="E1689" s="27">
        <v>66</v>
      </c>
      <c r="F1689" s="23" t="s">
        <v>41</v>
      </c>
      <c r="G1689" s="23" t="s">
        <v>16</v>
      </c>
      <c r="H1689" s="23" t="s">
        <v>18</v>
      </c>
      <c r="I1689" s="23" t="s">
        <v>19</v>
      </c>
      <c r="J1689" s="23" t="s">
        <v>20</v>
      </c>
      <c r="K1689" s="23"/>
      <c r="L1689" s="26">
        <v>1020</v>
      </c>
      <c r="M1689" s="26">
        <v>15.454545454545455</v>
      </c>
      <c r="N1689" s="26">
        <v>340</v>
      </c>
      <c r="O1689" s="28" t="s">
        <v>172</v>
      </c>
      <c r="P1689" s="25" t="s">
        <v>160</v>
      </c>
    </row>
    <row r="1690" spans="1:16" x14ac:dyDescent="0.25">
      <c r="A1690" s="22" t="s">
        <v>7765</v>
      </c>
      <c r="B1690" s="23" t="s">
        <v>4571</v>
      </c>
      <c r="C1690" s="26">
        <v>1020</v>
      </c>
      <c r="D1690" s="27">
        <v>3</v>
      </c>
      <c r="E1690" s="27">
        <v>60</v>
      </c>
      <c r="F1690" s="23" t="s">
        <v>17</v>
      </c>
      <c r="G1690" s="23" t="s">
        <v>16</v>
      </c>
      <c r="H1690" s="23" t="s">
        <v>18</v>
      </c>
      <c r="I1690" s="23" t="s">
        <v>19</v>
      </c>
      <c r="J1690" s="23" t="s">
        <v>20</v>
      </c>
      <c r="K1690" s="23"/>
      <c r="L1690" s="26">
        <v>1020</v>
      </c>
      <c r="M1690" s="26">
        <v>17</v>
      </c>
      <c r="N1690" s="26">
        <v>340</v>
      </c>
      <c r="O1690" s="28" t="s">
        <v>172</v>
      </c>
      <c r="P1690" s="25" t="s">
        <v>160</v>
      </c>
    </row>
    <row r="1691" spans="1:16" x14ac:dyDescent="0.25">
      <c r="A1691" s="22" t="s">
        <v>7693</v>
      </c>
      <c r="B1691" s="23" t="s">
        <v>4571</v>
      </c>
      <c r="C1691" s="26">
        <v>1020</v>
      </c>
      <c r="D1691" s="27">
        <v>3</v>
      </c>
      <c r="E1691" s="27">
        <v>70</v>
      </c>
      <c r="F1691" s="23" t="s">
        <v>35</v>
      </c>
      <c r="G1691" s="23" t="s">
        <v>16</v>
      </c>
      <c r="H1691" s="23" t="s">
        <v>18</v>
      </c>
      <c r="I1691" s="23" t="s">
        <v>19</v>
      </c>
      <c r="J1691" s="23" t="s">
        <v>20</v>
      </c>
      <c r="K1691" s="23"/>
      <c r="L1691" s="26">
        <v>1020</v>
      </c>
      <c r="M1691" s="26">
        <v>14.571428571428571</v>
      </c>
      <c r="N1691" s="26">
        <v>340</v>
      </c>
      <c r="O1691" s="28" t="s">
        <v>172</v>
      </c>
      <c r="P1691" s="25" t="s">
        <v>160</v>
      </c>
    </row>
    <row r="1692" spans="1:16" x14ac:dyDescent="0.25">
      <c r="A1692" s="22" t="s">
        <v>7678</v>
      </c>
      <c r="B1692" s="23" t="s">
        <v>4571</v>
      </c>
      <c r="C1692" s="26">
        <v>1020</v>
      </c>
      <c r="D1692" s="27">
        <v>3</v>
      </c>
      <c r="E1692" s="27">
        <v>93</v>
      </c>
      <c r="F1692" s="23" t="s">
        <v>35</v>
      </c>
      <c r="G1692" s="23" t="s">
        <v>16</v>
      </c>
      <c r="H1692" s="23" t="s">
        <v>29</v>
      </c>
      <c r="I1692" s="23" t="s">
        <v>19</v>
      </c>
      <c r="J1692" s="23" t="s">
        <v>20</v>
      </c>
      <c r="K1692" s="23"/>
      <c r="L1692" s="26">
        <v>1020</v>
      </c>
      <c r="M1692" s="26">
        <v>10.96774193548387</v>
      </c>
      <c r="N1692" s="26">
        <v>340</v>
      </c>
      <c r="O1692" s="28" t="s">
        <v>172</v>
      </c>
      <c r="P1692" s="25" t="s">
        <v>160</v>
      </c>
    </row>
    <row r="1693" spans="1:16" x14ac:dyDescent="0.25">
      <c r="A1693" s="22" t="s">
        <v>1254</v>
      </c>
      <c r="B1693" s="23" t="s">
        <v>103</v>
      </c>
      <c r="C1693" s="26">
        <v>1005</v>
      </c>
      <c r="D1693" s="27">
        <v>2</v>
      </c>
      <c r="E1693" s="27">
        <v>69</v>
      </c>
      <c r="F1693" s="23" t="s">
        <v>56</v>
      </c>
      <c r="G1693" s="23" t="s">
        <v>16</v>
      </c>
      <c r="H1693" s="23" t="s">
        <v>29</v>
      </c>
      <c r="I1693" s="23" t="s">
        <v>19</v>
      </c>
      <c r="J1693" s="23" t="s">
        <v>9</v>
      </c>
      <c r="K1693" s="23"/>
      <c r="L1693" s="26">
        <v>1005</v>
      </c>
      <c r="M1693" s="26">
        <v>14.565217391304348</v>
      </c>
      <c r="N1693" s="26">
        <v>502.5</v>
      </c>
      <c r="O1693" s="28" t="s">
        <v>172</v>
      </c>
      <c r="P1693" s="25" t="s">
        <v>480</v>
      </c>
    </row>
    <row r="1694" spans="1:16" x14ac:dyDescent="0.25">
      <c r="A1694" s="22" t="s">
        <v>7979</v>
      </c>
      <c r="B1694" s="23" t="s">
        <v>4571</v>
      </c>
      <c r="C1694" s="26">
        <v>1000</v>
      </c>
      <c r="D1694" s="27">
        <v>1</v>
      </c>
      <c r="E1694" s="27">
        <v>48</v>
      </c>
      <c r="F1694" s="23" t="s">
        <v>22</v>
      </c>
      <c r="G1694" s="23" t="s">
        <v>22</v>
      </c>
      <c r="H1694" s="23" t="s">
        <v>23</v>
      </c>
      <c r="I1694" s="23" t="s">
        <v>23</v>
      </c>
      <c r="J1694" s="23" t="s">
        <v>9</v>
      </c>
      <c r="K1694" s="23"/>
      <c r="L1694" s="26">
        <v>1000</v>
      </c>
      <c r="M1694" s="26">
        <v>20.833333333333332</v>
      </c>
      <c r="N1694" s="26">
        <v>1000</v>
      </c>
      <c r="O1694" s="28" t="s">
        <v>172</v>
      </c>
      <c r="P1694" s="25" t="s">
        <v>4582</v>
      </c>
    </row>
    <row r="1695" spans="1:16" x14ac:dyDescent="0.25">
      <c r="A1695" s="22" t="s">
        <v>1006</v>
      </c>
      <c r="B1695" s="23" t="s">
        <v>103</v>
      </c>
      <c r="C1695" s="26">
        <v>1000</v>
      </c>
      <c r="D1695" s="27">
        <v>2</v>
      </c>
      <c r="E1695" s="27">
        <v>90</v>
      </c>
      <c r="F1695" s="23" t="s">
        <v>22</v>
      </c>
      <c r="G1695" s="23" t="s">
        <v>22</v>
      </c>
      <c r="H1695" s="23" t="s">
        <v>23</v>
      </c>
      <c r="I1695" s="23" t="s">
        <v>23</v>
      </c>
      <c r="J1695" s="23" t="s">
        <v>20</v>
      </c>
      <c r="K1695" s="23"/>
      <c r="L1695" s="26">
        <v>1000</v>
      </c>
      <c r="M1695" s="26">
        <v>11.111111111111111</v>
      </c>
      <c r="N1695" s="26">
        <v>500</v>
      </c>
      <c r="O1695" s="28" t="s">
        <v>172</v>
      </c>
      <c r="P1695" s="25" t="s">
        <v>475</v>
      </c>
    </row>
    <row r="1696" spans="1:16" x14ac:dyDescent="0.25">
      <c r="A1696" s="22" t="s">
        <v>106</v>
      </c>
      <c r="B1696" s="23" t="s">
        <v>102</v>
      </c>
      <c r="C1696" s="26">
        <v>1000</v>
      </c>
      <c r="D1696" s="27">
        <v>2</v>
      </c>
      <c r="E1696" s="27">
        <v>110</v>
      </c>
      <c r="F1696" s="23" t="s">
        <v>22</v>
      </c>
      <c r="G1696" s="23" t="s">
        <v>22</v>
      </c>
      <c r="H1696" s="23" t="s">
        <v>23</v>
      </c>
      <c r="I1696" s="23" t="s">
        <v>23</v>
      </c>
      <c r="J1696" s="23" t="s">
        <v>9</v>
      </c>
      <c r="K1696" s="23"/>
      <c r="L1696" s="26">
        <v>1000</v>
      </c>
      <c r="M1696" s="26">
        <v>9.0909090909090917</v>
      </c>
      <c r="N1696" s="26">
        <v>500</v>
      </c>
      <c r="O1696" s="28" t="s">
        <v>183</v>
      </c>
      <c r="P1696" s="25"/>
    </row>
    <row r="1697" spans="1:16" x14ac:dyDescent="0.25">
      <c r="A1697" s="22" t="s">
        <v>220</v>
      </c>
      <c r="B1697" s="23" t="s">
        <v>104</v>
      </c>
      <c r="C1697" s="26">
        <v>1000</v>
      </c>
      <c r="D1697" s="27">
        <v>4</v>
      </c>
      <c r="E1697" s="23">
        <v>240</v>
      </c>
      <c r="F1697" s="23" t="s">
        <v>22</v>
      </c>
      <c r="G1697" s="23" t="s">
        <v>22</v>
      </c>
      <c r="H1697" s="23" t="s">
        <v>23</v>
      </c>
      <c r="I1697" s="23" t="s">
        <v>23</v>
      </c>
      <c r="J1697" s="23" t="s">
        <v>9</v>
      </c>
      <c r="K1697" s="23"/>
      <c r="L1697" s="37">
        <v>1000</v>
      </c>
      <c r="M1697" s="37">
        <v>4.166666666666667</v>
      </c>
      <c r="N1697" s="37">
        <v>250</v>
      </c>
      <c r="O1697" s="24" t="s">
        <v>183</v>
      </c>
      <c r="P1697" s="23" t="s">
        <v>203</v>
      </c>
    </row>
    <row r="1698" spans="1:16" x14ac:dyDescent="0.25">
      <c r="A1698" s="22" t="s">
        <v>223</v>
      </c>
      <c r="B1698" s="23" t="s">
        <v>104</v>
      </c>
      <c r="C1698" s="26">
        <v>1000</v>
      </c>
      <c r="D1698" s="27">
        <v>4</v>
      </c>
      <c r="E1698" s="23">
        <v>266</v>
      </c>
      <c r="F1698" s="23" t="s">
        <v>22</v>
      </c>
      <c r="G1698" s="23" t="s">
        <v>22</v>
      </c>
      <c r="H1698" s="23" t="s">
        <v>23</v>
      </c>
      <c r="I1698" s="23" t="s">
        <v>23</v>
      </c>
      <c r="J1698" s="23" t="s">
        <v>9</v>
      </c>
      <c r="K1698" s="23"/>
      <c r="L1698" s="37">
        <v>1000</v>
      </c>
      <c r="M1698" s="37">
        <v>3.7593984962406015</v>
      </c>
      <c r="N1698" s="37">
        <v>250</v>
      </c>
      <c r="O1698" s="24" t="s">
        <v>183</v>
      </c>
      <c r="P1698" s="23" t="s">
        <v>203</v>
      </c>
    </row>
    <row r="1699" spans="1:16" x14ac:dyDescent="0.25">
      <c r="A1699" s="22" t="s">
        <v>224</v>
      </c>
      <c r="B1699" s="23" t="s">
        <v>104</v>
      </c>
      <c r="C1699" s="26">
        <v>1000</v>
      </c>
      <c r="D1699" s="27">
        <v>3</v>
      </c>
      <c r="E1699" s="23">
        <v>153</v>
      </c>
      <c r="F1699" s="23" t="s">
        <v>22</v>
      </c>
      <c r="G1699" s="23" t="s">
        <v>22</v>
      </c>
      <c r="H1699" s="23" t="s">
        <v>23</v>
      </c>
      <c r="I1699" s="23" t="s">
        <v>23</v>
      </c>
      <c r="J1699" s="23" t="s">
        <v>9</v>
      </c>
      <c r="K1699" s="23"/>
      <c r="L1699" s="37">
        <v>1000</v>
      </c>
      <c r="M1699" s="37">
        <v>6.5359477124183005</v>
      </c>
      <c r="N1699" s="37">
        <v>333.33333333333331</v>
      </c>
      <c r="O1699" s="24" t="s">
        <v>183</v>
      </c>
      <c r="P1699" s="23" t="s">
        <v>203</v>
      </c>
    </row>
    <row r="1700" spans="1:16" x14ac:dyDescent="0.25">
      <c r="A1700" s="22" t="s">
        <v>227</v>
      </c>
      <c r="B1700" s="23" t="s">
        <v>104</v>
      </c>
      <c r="C1700" s="26">
        <v>1000</v>
      </c>
      <c r="D1700" s="27">
        <v>4</v>
      </c>
      <c r="E1700" s="23">
        <v>160</v>
      </c>
      <c r="F1700" s="23" t="s">
        <v>22</v>
      </c>
      <c r="G1700" s="23" t="s">
        <v>22</v>
      </c>
      <c r="H1700" s="23" t="s">
        <v>23</v>
      </c>
      <c r="I1700" s="23" t="s">
        <v>23</v>
      </c>
      <c r="J1700" s="23" t="s">
        <v>9</v>
      </c>
      <c r="K1700" s="23"/>
      <c r="L1700" s="37">
        <v>1000</v>
      </c>
      <c r="M1700" s="37">
        <v>6.25</v>
      </c>
      <c r="N1700" s="37">
        <v>250</v>
      </c>
      <c r="O1700" s="24" t="s">
        <v>183</v>
      </c>
      <c r="P1700" s="23" t="s">
        <v>203</v>
      </c>
    </row>
    <row r="1701" spans="1:16" x14ac:dyDescent="0.25">
      <c r="A1701" s="22" t="s">
        <v>903</v>
      </c>
      <c r="B1701" s="23" t="s">
        <v>103</v>
      </c>
      <c r="C1701" s="26">
        <v>1000</v>
      </c>
      <c r="D1701" s="27">
        <v>1</v>
      </c>
      <c r="E1701" s="27">
        <v>71</v>
      </c>
      <c r="F1701" s="23" t="s">
        <v>2803</v>
      </c>
      <c r="G1701" s="23" t="s">
        <v>16</v>
      </c>
      <c r="H1701" s="23" t="s">
        <v>18</v>
      </c>
      <c r="I1701" s="23" t="s">
        <v>19</v>
      </c>
      <c r="J1701" s="23" t="s">
        <v>20</v>
      </c>
      <c r="K1701" s="23"/>
      <c r="L1701" s="26">
        <v>1000</v>
      </c>
      <c r="M1701" s="26">
        <v>14.084507042253522</v>
      </c>
      <c r="N1701" s="26">
        <v>1000</v>
      </c>
      <c r="O1701" s="28" t="s">
        <v>172</v>
      </c>
      <c r="P1701" s="25" t="s">
        <v>474</v>
      </c>
    </row>
    <row r="1702" spans="1:16" x14ac:dyDescent="0.25">
      <c r="A1702" s="22" t="s">
        <v>873</v>
      </c>
      <c r="B1702" s="23" t="s">
        <v>103</v>
      </c>
      <c r="C1702" s="26">
        <v>1000</v>
      </c>
      <c r="D1702" s="27">
        <v>1</v>
      </c>
      <c r="E1702" s="27">
        <v>60</v>
      </c>
      <c r="F1702" s="23" t="s">
        <v>56</v>
      </c>
      <c r="G1702" s="23" t="s">
        <v>16</v>
      </c>
      <c r="H1702" s="23" t="s">
        <v>18</v>
      </c>
      <c r="I1702" s="23" t="s">
        <v>19</v>
      </c>
      <c r="J1702" s="23" t="s">
        <v>20</v>
      </c>
      <c r="K1702" s="23"/>
      <c r="L1702" s="26">
        <v>1000</v>
      </c>
      <c r="M1702" s="26">
        <v>16.666666666666668</v>
      </c>
      <c r="N1702" s="26">
        <v>1000</v>
      </c>
      <c r="O1702" s="28" t="s">
        <v>172</v>
      </c>
      <c r="P1702" s="25" t="s">
        <v>474</v>
      </c>
    </row>
    <row r="1703" spans="1:16" x14ac:dyDescent="0.25">
      <c r="A1703" s="22" t="s">
        <v>892</v>
      </c>
      <c r="B1703" s="23" t="s">
        <v>103</v>
      </c>
      <c r="C1703" s="26">
        <v>1000</v>
      </c>
      <c r="D1703" s="27">
        <v>1</v>
      </c>
      <c r="E1703" s="27">
        <v>85</v>
      </c>
      <c r="F1703" s="23" t="s">
        <v>56</v>
      </c>
      <c r="G1703" s="23" t="s">
        <v>16</v>
      </c>
      <c r="H1703" s="23" t="s">
        <v>18</v>
      </c>
      <c r="I1703" s="23" t="s">
        <v>19</v>
      </c>
      <c r="J1703" s="23" t="s">
        <v>20</v>
      </c>
      <c r="K1703" s="23"/>
      <c r="L1703" s="26">
        <v>1000</v>
      </c>
      <c r="M1703" s="26">
        <v>11.764705882352942</v>
      </c>
      <c r="N1703" s="26">
        <v>1000</v>
      </c>
      <c r="O1703" s="28" t="s">
        <v>172</v>
      </c>
      <c r="P1703" s="25" t="s">
        <v>474</v>
      </c>
    </row>
    <row r="1704" spans="1:16" x14ac:dyDescent="0.25">
      <c r="A1704" s="22" t="s">
        <v>894</v>
      </c>
      <c r="B1704" s="23" t="s">
        <v>103</v>
      </c>
      <c r="C1704" s="26">
        <v>1000</v>
      </c>
      <c r="D1704" s="27">
        <v>2</v>
      </c>
      <c r="E1704" s="27">
        <v>50</v>
      </c>
      <c r="F1704" s="23" t="s">
        <v>56</v>
      </c>
      <c r="G1704" s="23" t="s">
        <v>16</v>
      </c>
      <c r="H1704" s="23" t="s">
        <v>18</v>
      </c>
      <c r="I1704" s="23" t="s">
        <v>19</v>
      </c>
      <c r="J1704" s="23" t="s">
        <v>20</v>
      </c>
      <c r="K1704" s="23"/>
      <c r="L1704" s="26">
        <v>1000</v>
      </c>
      <c r="M1704" s="26">
        <v>20</v>
      </c>
      <c r="N1704" s="26">
        <v>500</v>
      </c>
      <c r="O1704" s="28" t="s">
        <v>172</v>
      </c>
      <c r="P1704" s="25" t="s">
        <v>480</v>
      </c>
    </row>
    <row r="1705" spans="1:16" x14ac:dyDescent="0.25">
      <c r="A1705" s="22" t="s">
        <v>989</v>
      </c>
      <c r="B1705" s="23" t="s">
        <v>103</v>
      </c>
      <c r="C1705" s="26">
        <v>1000</v>
      </c>
      <c r="D1705" s="27">
        <v>1</v>
      </c>
      <c r="E1705" s="27">
        <v>35</v>
      </c>
      <c r="F1705" s="23" t="s">
        <v>56</v>
      </c>
      <c r="G1705" s="23" t="s">
        <v>16</v>
      </c>
      <c r="H1705" s="23" t="s">
        <v>18</v>
      </c>
      <c r="I1705" s="23" t="s">
        <v>30</v>
      </c>
      <c r="J1705" s="23" t="s">
        <v>20</v>
      </c>
      <c r="K1705" s="23"/>
      <c r="L1705" s="26">
        <v>1000</v>
      </c>
      <c r="M1705" s="26">
        <v>28.571428571428573</v>
      </c>
      <c r="N1705" s="26">
        <v>1000</v>
      </c>
      <c r="O1705" s="28" t="s">
        <v>172</v>
      </c>
      <c r="P1705" s="25" t="s">
        <v>160</v>
      </c>
    </row>
    <row r="1706" spans="1:16" x14ac:dyDescent="0.25">
      <c r="A1706" s="22" t="s">
        <v>990</v>
      </c>
      <c r="B1706" s="23" t="s">
        <v>103</v>
      </c>
      <c r="C1706" s="26">
        <v>1000</v>
      </c>
      <c r="D1706" s="27">
        <v>1</v>
      </c>
      <c r="E1706" s="27">
        <v>41</v>
      </c>
      <c r="F1706" s="23" t="s">
        <v>56</v>
      </c>
      <c r="G1706" s="23" t="s">
        <v>16</v>
      </c>
      <c r="H1706" s="23" t="s">
        <v>18</v>
      </c>
      <c r="I1706" s="23" t="s">
        <v>30</v>
      </c>
      <c r="J1706" s="23" t="s">
        <v>20</v>
      </c>
      <c r="K1706" s="23"/>
      <c r="L1706" s="26">
        <v>1000</v>
      </c>
      <c r="M1706" s="26">
        <v>24.390243902439025</v>
      </c>
      <c r="N1706" s="26">
        <v>1000</v>
      </c>
      <c r="O1706" s="28" t="s">
        <v>172</v>
      </c>
      <c r="P1706" s="25" t="s">
        <v>160</v>
      </c>
    </row>
    <row r="1707" spans="1:16" x14ac:dyDescent="0.25">
      <c r="A1707" s="22" t="s">
        <v>7925</v>
      </c>
      <c r="B1707" s="23" t="s">
        <v>4571</v>
      </c>
      <c r="C1707" s="26">
        <v>1000</v>
      </c>
      <c r="D1707" s="27">
        <v>2</v>
      </c>
      <c r="E1707" s="27">
        <v>70</v>
      </c>
      <c r="F1707" s="23" t="s">
        <v>56</v>
      </c>
      <c r="G1707" s="23" t="s">
        <v>16</v>
      </c>
      <c r="H1707" s="23" t="s">
        <v>18</v>
      </c>
      <c r="I1707" s="23" t="s">
        <v>19</v>
      </c>
      <c r="J1707" s="23" t="s">
        <v>20</v>
      </c>
      <c r="K1707" s="23"/>
      <c r="L1707" s="26">
        <v>1000</v>
      </c>
      <c r="M1707" s="26">
        <v>14.285714285714286</v>
      </c>
      <c r="N1707" s="26">
        <v>500</v>
      </c>
      <c r="O1707" s="28" t="s">
        <v>172</v>
      </c>
      <c r="P1707" s="25" t="s">
        <v>160</v>
      </c>
    </row>
    <row r="1708" spans="1:16" x14ac:dyDescent="0.25">
      <c r="A1708" s="22" t="s">
        <v>7950</v>
      </c>
      <c r="B1708" s="23" t="s">
        <v>4571</v>
      </c>
      <c r="C1708" s="26">
        <v>1000</v>
      </c>
      <c r="D1708" s="27">
        <v>1</v>
      </c>
      <c r="E1708" s="27">
        <v>33</v>
      </c>
      <c r="F1708" s="23" t="s">
        <v>56</v>
      </c>
      <c r="G1708" s="23" t="s">
        <v>16</v>
      </c>
      <c r="H1708" s="23" t="s">
        <v>18</v>
      </c>
      <c r="I1708" s="23" t="s">
        <v>19</v>
      </c>
      <c r="J1708" s="23" t="s">
        <v>20</v>
      </c>
      <c r="K1708" s="23"/>
      <c r="L1708" s="26">
        <v>1000</v>
      </c>
      <c r="M1708" s="26">
        <v>30.303030303030305</v>
      </c>
      <c r="N1708" s="26">
        <v>1000</v>
      </c>
      <c r="O1708" s="28" t="s">
        <v>172</v>
      </c>
      <c r="P1708" s="25" t="s">
        <v>4582</v>
      </c>
    </row>
    <row r="1709" spans="1:16" x14ac:dyDescent="0.25">
      <c r="A1709" s="22" t="s">
        <v>787</v>
      </c>
      <c r="B1709" s="23" t="s">
        <v>103</v>
      </c>
      <c r="C1709" s="26">
        <v>1000</v>
      </c>
      <c r="D1709" s="27">
        <v>3</v>
      </c>
      <c r="E1709" s="27">
        <v>57</v>
      </c>
      <c r="F1709" s="23" t="s">
        <v>37</v>
      </c>
      <c r="G1709" s="23" t="s">
        <v>16</v>
      </c>
      <c r="H1709" s="23" t="s">
        <v>18</v>
      </c>
      <c r="I1709" s="23" t="s">
        <v>19</v>
      </c>
      <c r="J1709" s="23" t="s">
        <v>20</v>
      </c>
      <c r="K1709" s="23"/>
      <c r="L1709" s="26">
        <v>1000</v>
      </c>
      <c r="M1709" s="26">
        <v>17.543859649122808</v>
      </c>
      <c r="N1709" s="26">
        <v>333.33333333333331</v>
      </c>
      <c r="O1709" s="28" t="s">
        <v>172</v>
      </c>
      <c r="P1709" s="25" t="s">
        <v>480</v>
      </c>
    </row>
    <row r="1710" spans="1:16" x14ac:dyDescent="0.25">
      <c r="A1710" s="22" t="s">
        <v>672</v>
      </c>
      <c r="B1710" s="23" t="s">
        <v>103</v>
      </c>
      <c r="C1710" s="26">
        <v>1000</v>
      </c>
      <c r="D1710" s="27">
        <v>1</v>
      </c>
      <c r="E1710" s="27">
        <v>37</v>
      </c>
      <c r="F1710" s="23" t="s">
        <v>41</v>
      </c>
      <c r="G1710" s="23" t="s">
        <v>16</v>
      </c>
      <c r="H1710" s="23" t="s">
        <v>18</v>
      </c>
      <c r="I1710" s="23" t="s">
        <v>19</v>
      </c>
      <c r="J1710" s="23" t="s">
        <v>20</v>
      </c>
      <c r="K1710" s="23"/>
      <c r="L1710" s="26">
        <v>1000</v>
      </c>
      <c r="M1710" s="26">
        <v>27.027027027027028</v>
      </c>
      <c r="N1710" s="26">
        <v>1000</v>
      </c>
      <c r="O1710" s="28" t="s">
        <v>172</v>
      </c>
      <c r="P1710" s="25" t="s">
        <v>160</v>
      </c>
    </row>
    <row r="1711" spans="1:16" x14ac:dyDescent="0.25">
      <c r="A1711" s="22" t="s">
        <v>587</v>
      </c>
      <c r="B1711" s="23" t="s">
        <v>103</v>
      </c>
      <c r="C1711" s="26">
        <v>1000</v>
      </c>
      <c r="D1711" s="27">
        <v>2</v>
      </c>
      <c r="E1711" s="27">
        <v>100</v>
      </c>
      <c r="F1711" s="23" t="s">
        <v>17</v>
      </c>
      <c r="G1711" s="23" t="s">
        <v>16</v>
      </c>
      <c r="H1711" s="23" t="s">
        <v>18</v>
      </c>
      <c r="I1711" s="23" t="s">
        <v>19</v>
      </c>
      <c r="J1711" s="23" t="s">
        <v>20</v>
      </c>
      <c r="K1711" s="23"/>
      <c r="L1711" s="26">
        <v>1000</v>
      </c>
      <c r="M1711" s="26">
        <v>10</v>
      </c>
      <c r="N1711" s="26">
        <v>500</v>
      </c>
      <c r="O1711" s="28" t="s">
        <v>172</v>
      </c>
      <c r="P1711" s="25" t="s">
        <v>475</v>
      </c>
    </row>
    <row r="1712" spans="1:16" x14ac:dyDescent="0.25">
      <c r="A1712" s="22" t="s">
        <v>933</v>
      </c>
      <c r="B1712" s="23" t="s">
        <v>103</v>
      </c>
      <c r="C1712" s="26">
        <v>1000</v>
      </c>
      <c r="D1712" s="27">
        <v>1</v>
      </c>
      <c r="E1712" s="27">
        <v>35</v>
      </c>
      <c r="F1712" s="23" t="s">
        <v>17</v>
      </c>
      <c r="G1712" s="23" t="s">
        <v>16</v>
      </c>
      <c r="H1712" s="23" t="s">
        <v>18</v>
      </c>
      <c r="I1712" s="23" t="s">
        <v>30</v>
      </c>
      <c r="J1712" s="23" t="s">
        <v>20</v>
      </c>
      <c r="K1712" s="23"/>
      <c r="L1712" s="26">
        <v>1000</v>
      </c>
      <c r="M1712" s="26">
        <v>28.571428571428573</v>
      </c>
      <c r="N1712" s="26">
        <v>1000</v>
      </c>
      <c r="O1712" s="28" t="s">
        <v>172</v>
      </c>
      <c r="P1712" s="25" t="s">
        <v>160</v>
      </c>
    </row>
    <row r="1713" spans="1:16" x14ac:dyDescent="0.25">
      <c r="A1713" s="22" t="s">
        <v>7769</v>
      </c>
      <c r="B1713" s="23" t="s">
        <v>4571</v>
      </c>
      <c r="C1713" s="26">
        <v>1000</v>
      </c>
      <c r="D1713" s="27">
        <v>1</v>
      </c>
      <c r="E1713" s="27">
        <v>57</v>
      </c>
      <c r="F1713" s="23" t="s">
        <v>17</v>
      </c>
      <c r="G1713" s="23" t="s">
        <v>16</v>
      </c>
      <c r="H1713" s="23" t="s">
        <v>18</v>
      </c>
      <c r="I1713" s="23" t="s">
        <v>19</v>
      </c>
      <c r="J1713" s="23" t="s">
        <v>20</v>
      </c>
      <c r="K1713" s="23"/>
      <c r="L1713" s="26">
        <v>1000</v>
      </c>
      <c r="M1713" s="26">
        <v>17.543859649122808</v>
      </c>
      <c r="N1713" s="26">
        <v>1000</v>
      </c>
      <c r="O1713" s="28" t="s">
        <v>172</v>
      </c>
      <c r="P1713" s="25" t="s">
        <v>4582</v>
      </c>
    </row>
    <row r="1714" spans="1:16" x14ac:dyDescent="0.25">
      <c r="A1714" s="22" t="s">
        <v>922</v>
      </c>
      <c r="B1714" s="23" t="s">
        <v>103</v>
      </c>
      <c r="C1714" s="26">
        <v>1000</v>
      </c>
      <c r="D1714" s="27">
        <v>2</v>
      </c>
      <c r="E1714" s="27">
        <v>45</v>
      </c>
      <c r="F1714" s="23" t="s">
        <v>35</v>
      </c>
      <c r="G1714" s="23" t="s">
        <v>16</v>
      </c>
      <c r="H1714" s="23" t="s">
        <v>18</v>
      </c>
      <c r="I1714" s="23" t="s">
        <v>30</v>
      </c>
      <c r="J1714" s="23" t="s">
        <v>20</v>
      </c>
      <c r="K1714" s="23"/>
      <c r="L1714" s="26">
        <v>1000</v>
      </c>
      <c r="M1714" s="26">
        <v>22.222222222222221</v>
      </c>
      <c r="N1714" s="26">
        <v>500</v>
      </c>
      <c r="O1714" s="28" t="s">
        <v>172</v>
      </c>
      <c r="P1714" s="25" t="s">
        <v>160</v>
      </c>
    </row>
    <row r="1715" spans="1:16" x14ac:dyDescent="0.25">
      <c r="A1715" s="22" t="s">
        <v>926</v>
      </c>
      <c r="B1715" s="23" t="s">
        <v>103</v>
      </c>
      <c r="C1715" s="26">
        <v>1000</v>
      </c>
      <c r="D1715" s="27">
        <v>1</v>
      </c>
      <c r="E1715" s="27">
        <v>57</v>
      </c>
      <c r="F1715" s="23" t="s">
        <v>35</v>
      </c>
      <c r="G1715" s="23" t="s">
        <v>16</v>
      </c>
      <c r="H1715" s="23" t="s">
        <v>18</v>
      </c>
      <c r="I1715" s="23" t="s">
        <v>30</v>
      </c>
      <c r="J1715" s="23" t="s">
        <v>20</v>
      </c>
      <c r="K1715" s="23"/>
      <c r="L1715" s="26">
        <v>1000</v>
      </c>
      <c r="M1715" s="26">
        <v>17.543859649122808</v>
      </c>
      <c r="N1715" s="26">
        <v>1000</v>
      </c>
      <c r="O1715" s="28" t="s">
        <v>172</v>
      </c>
      <c r="P1715" s="25" t="s">
        <v>160</v>
      </c>
    </row>
    <row r="1716" spans="1:16" x14ac:dyDescent="0.25">
      <c r="A1716" s="22" t="s">
        <v>7700</v>
      </c>
      <c r="B1716" s="23" t="s">
        <v>4571</v>
      </c>
      <c r="C1716" s="26">
        <v>1000</v>
      </c>
      <c r="D1716" s="27">
        <v>2</v>
      </c>
      <c r="E1716" s="27">
        <v>65</v>
      </c>
      <c r="F1716" s="23" t="s">
        <v>35</v>
      </c>
      <c r="G1716" s="23" t="s">
        <v>16</v>
      </c>
      <c r="H1716" s="23" t="s">
        <v>18</v>
      </c>
      <c r="I1716" s="23" t="s">
        <v>19</v>
      </c>
      <c r="J1716" s="23" t="s">
        <v>20</v>
      </c>
      <c r="K1716" s="23"/>
      <c r="L1716" s="26">
        <v>1000</v>
      </c>
      <c r="M1716" s="26">
        <v>15.384615384615385</v>
      </c>
      <c r="N1716" s="26">
        <v>500</v>
      </c>
      <c r="O1716" s="28" t="s">
        <v>172</v>
      </c>
      <c r="P1716" s="25" t="s">
        <v>160</v>
      </c>
    </row>
    <row r="1717" spans="1:16" x14ac:dyDescent="0.25">
      <c r="A1717" s="22" t="s">
        <v>7714</v>
      </c>
      <c r="B1717" s="23" t="s">
        <v>4571</v>
      </c>
      <c r="C1717" s="26">
        <v>1000</v>
      </c>
      <c r="D1717" s="27">
        <v>1</v>
      </c>
      <c r="E1717" s="27">
        <v>40</v>
      </c>
      <c r="F1717" s="23" t="s">
        <v>35</v>
      </c>
      <c r="G1717" s="23" t="s">
        <v>16</v>
      </c>
      <c r="H1717" s="23" t="s">
        <v>18</v>
      </c>
      <c r="I1717" s="23" t="s">
        <v>19</v>
      </c>
      <c r="J1717" s="23" t="s">
        <v>20</v>
      </c>
      <c r="K1717" s="23"/>
      <c r="L1717" s="26">
        <v>1000</v>
      </c>
      <c r="M1717" s="26">
        <v>25</v>
      </c>
      <c r="N1717" s="26">
        <v>1000</v>
      </c>
      <c r="O1717" s="28" t="s">
        <v>172</v>
      </c>
      <c r="P1717" s="25" t="s">
        <v>4582</v>
      </c>
    </row>
    <row r="1718" spans="1:16" x14ac:dyDescent="0.25">
      <c r="A1718" s="22" t="s">
        <v>270</v>
      </c>
      <c r="B1718" s="23" t="s">
        <v>104</v>
      </c>
      <c r="C1718" s="26">
        <v>1000</v>
      </c>
      <c r="D1718" s="27">
        <v>2</v>
      </c>
      <c r="E1718" s="23">
        <v>80</v>
      </c>
      <c r="F1718" s="23" t="s">
        <v>56</v>
      </c>
      <c r="G1718" s="23" t="s">
        <v>16</v>
      </c>
      <c r="H1718" s="23" t="s">
        <v>29</v>
      </c>
      <c r="I1718" s="23" t="s">
        <v>19</v>
      </c>
      <c r="J1718" s="23" t="s">
        <v>9</v>
      </c>
      <c r="K1718" s="23"/>
      <c r="L1718" s="37">
        <v>1000</v>
      </c>
      <c r="M1718" s="37">
        <v>12.5</v>
      </c>
      <c r="N1718" s="37">
        <v>500</v>
      </c>
      <c r="O1718" s="24" t="s">
        <v>183</v>
      </c>
      <c r="P1718" s="23" t="s">
        <v>160</v>
      </c>
    </row>
    <row r="1719" spans="1:16" x14ac:dyDescent="0.25">
      <c r="A1719" s="22" t="s">
        <v>7053</v>
      </c>
      <c r="B1719" s="23" t="s">
        <v>4571</v>
      </c>
      <c r="C1719" s="26">
        <v>1000</v>
      </c>
      <c r="D1719" s="27">
        <v>1</v>
      </c>
      <c r="E1719" s="27">
        <v>58</v>
      </c>
      <c r="F1719" s="23" t="s">
        <v>56</v>
      </c>
      <c r="G1719" s="23" t="s">
        <v>16</v>
      </c>
      <c r="H1719" s="23" t="s">
        <v>29</v>
      </c>
      <c r="I1719" s="23" t="s">
        <v>19</v>
      </c>
      <c r="J1719" s="23" t="s">
        <v>88</v>
      </c>
      <c r="K1719" s="23">
        <v>50</v>
      </c>
      <c r="L1719" s="26">
        <v>1050</v>
      </c>
      <c r="M1719" s="26">
        <v>18.103448275862068</v>
      </c>
      <c r="N1719" s="26">
        <v>1050</v>
      </c>
      <c r="O1719" s="28" t="s">
        <v>172</v>
      </c>
      <c r="P1719" s="25" t="s">
        <v>160</v>
      </c>
    </row>
    <row r="1720" spans="1:16" x14ac:dyDescent="0.25">
      <c r="A1720" s="22" t="s">
        <v>295</v>
      </c>
      <c r="B1720" s="23" t="s">
        <v>104</v>
      </c>
      <c r="C1720" s="26">
        <v>1000</v>
      </c>
      <c r="D1720" s="27">
        <v>3</v>
      </c>
      <c r="E1720" s="23">
        <v>103</v>
      </c>
      <c r="F1720" s="23" t="s">
        <v>87</v>
      </c>
      <c r="G1720" s="23" t="s">
        <v>16</v>
      </c>
      <c r="H1720" s="23" t="s">
        <v>29</v>
      </c>
      <c r="I1720" s="23" t="s">
        <v>19</v>
      </c>
      <c r="J1720" s="23" t="s">
        <v>251</v>
      </c>
      <c r="K1720" s="23"/>
      <c r="L1720" s="37">
        <v>1000</v>
      </c>
      <c r="M1720" s="37">
        <v>9.7087378640776691</v>
      </c>
      <c r="N1720" s="37">
        <v>333.33333333333331</v>
      </c>
      <c r="O1720" s="24" t="s">
        <v>183</v>
      </c>
      <c r="P1720" s="23" t="s">
        <v>206</v>
      </c>
    </row>
    <row r="1721" spans="1:16" x14ac:dyDescent="0.25">
      <c r="A1721" s="22" t="s">
        <v>308</v>
      </c>
      <c r="B1721" s="23" t="s">
        <v>104</v>
      </c>
      <c r="C1721" s="26">
        <v>1000</v>
      </c>
      <c r="D1721" s="27">
        <v>3</v>
      </c>
      <c r="E1721" s="23">
        <v>100</v>
      </c>
      <c r="F1721" s="23" t="s">
        <v>52</v>
      </c>
      <c r="G1721" s="23" t="s">
        <v>16</v>
      </c>
      <c r="H1721" s="23" t="s">
        <v>29</v>
      </c>
      <c r="I1721" s="23" t="s">
        <v>19</v>
      </c>
      <c r="J1721" s="23" t="s">
        <v>9</v>
      </c>
      <c r="K1721" s="23"/>
      <c r="L1721" s="37">
        <v>1000</v>
      </c>
      <c r="M1721" s="37">
        <v>10</v>
      </c>
      <c r="N1721" s="37">
        <v>333.33333333333331</v>
      </c>
      <c r="O1721" s="24" t="s">
        <v>183</v>
      </c>
      <c r="P1721" s="23" t="s">
        <v>160</v>
      </c>
    </row>
    <row r="1722" spans="1:16" x14ac:dyDescent="0.25">
      <c r="A1722" s="22" t="s">
        <v>312</v>
      </c>
      <c r="B1722" s="23" t="s">
        <v>104</v>
      </c>
      <c r="C1722" s="26">
        <v>1000</v>
      </c>
      <c r="D1722" s="27">
        <v>3</v>
      </c>
      <c r="E1722" s="23">
        <v>104</v>
      </c>
      <c r="F1722" s="23" t="s">
        <v>52</v>
      </c>
      <c r="G1722" s="23" t="s">
        <v>16</v>
      </c>
      <c r="H1722" s="23" t="s">
        <v>29</v>
      </c>
      <c r="I1722" s="23" t="s">
        <v>19</v>
      </c>
      <c r="J1722" s="23" t="s">
        <v>251</v>
      </c>
      <c r="K1722" s="23"/>
      <c r="L1722" s="37">
        <v>1000</v>
      </c>
      <c r="M1722" s="37">
        <v>9.615384615384615</v>
      </c>
      <c r="N1722" s="37">
        <v>333.33333333333331</v>
      </c>
      <c r="O1722" s="24" t="s">
        <v>183</v>
      </c>
      <c r="P1722" s="23" t="s">
        <v>160</v>
      </c>
    </row>
    <row r="1723" spans="1:16" x14ac:dyDescent="0.25">
      <c r="A1723" s="22" t="s">
        <v>7386</v>
      </c>
      <c r="B1723" s="23" t="s">
        <v>4571</v>
      </c>
      <c r="C1723" s="26">
        <v>1000</v>
      </c>
      <c r="D1723" s="27">
        <v>1</v>
      </c>
      <c r="E1723" s="27">
        <v>70</v>
      </c>
      <c r="F1723" s="23" t="s">
        <v>52</v>
      </c>
      <c r="G1723" s="23" t="s">
        <v>16</v>
      </c>
      <c r="H1723" s="23" t="s">
        <v>29</v>
      </c>
      <c r="I1723" s="23" t="s">
        <v>19</v>
      </c>
      <c r="J1723" s="23" t="s">
        <v>9</v>
      </c>
      <c r="K1723" s="23"/>
      <c r="L1723" s="26">
        <v>1000</v>
      </c>
      <c r="M1723" s="26">
        <v>14.285714285714286</v>
      </c>
      <c r="N1723" s="26">
        <v>1000</v>
      </c>
      <c r="O1723" s="28" t="s">
        <v>172</v>
      </c>
      <c r="P1723" s="25" t="s">
        <v>4582</v>
      </c>
    </row>
    <row r="1724" spans="1:16" x14ac:dyDescent="0.25">
      <c r="A1724" s="22" t="s">
        <v>7876</v>
      </c>
      <c r="B1724" s="23" t="s">
        <v>4571</v>
      </c>
      <c r="C1724" s="26">
        <v>1000</v>
      </c>
      <c r="D1724" s="27">
        <v>2</v>
      </c>
      <c r="E1724" s="27">
        <v>70</v>
      </c>
      <c r="F1724" s="23" t="s">
        <v>52</v>
      </c>
      <c r="G1724" s="23" t="s">
        <v>16</v>
      </c>
      <c r="H1724" s="23" t="s">
        <v>29</v>
      </c>
      <c r="I1724" s="23" t="s">
        <v>19</v>
      </c>
      <c r="J1724" s="23" t="s">
        <v>20</v>
      </c>
      <c r="K1724" s="23"/>
      <c r="L1724" s="26">
        <v>1000</v>
      </c>
      <c r="M1724" s="26">
        <v>14.285714285714286</v>
      </c>
      <c r="N1724" s="26">
        <v>500</v>
      </c>
      <c r="O1724" s="28" t="s">
        <v>172</v>
      </c>
      <c r="P1724" s="25" t="s">
        <v>160</v>
      </c>
    </row>
    <row r="1725" spans="1:16" x14ac:dyDescent="0.25">
      <c r="A1725" s="22" t="s">
        <v>7880</v>
      </c>
      <c r="B1725" s="23" t="s">
        <v>4571</v>
      </c>
      <c r="C1725" s="26">
        <v>1000</v>
      </c>
      <c r="D1725" s="27">
        <v>1</v>
      </c>
      <c r="E1725" s="27">
        <v>60</v>
      </c>
      <c r="F1725" s="23" t="s">
        <v>52</v>
      </c>
      <c r="G1725" s="23" t="s">
        <v>16</v>
      </c>
      <c r="H1725" s="23" t="s">
        <v>29</v>
      </c>
      <c r="I1725" s="23" t="s">
        <v>19</v>
      </c>
      <c r="J1725" s="23" t="s">
        <v>20</v>
      </c>
      <c r="K1725" s="23"/>
      <c r="L1725" s="26">
        <v>1000</v>
      </c>
      <c r="M1725" s="26">
        <v>16.666666666666668</v>
      </c>
      <c r="N1725" s="26">
        <v>1000</v>
      </c>
      <c r="O1725" s="28" t="s">
        <v>172</v>
      </c>
      <c r="P1725" s="25" t="s">
        <v>4582</v>
      </c>
    </row>
    <row r="1726" spans="1:16" x14ac:dyDescent="0.25">
      <c r="A1726" s="22" t="s">
        <v>320</v>
      </c>
      <c r="B1726" s="23" t="s">
        <v>104</v>
      </c>
      <c r="C1726" s="26">
        <v>1000</v>
      </c>
      <c r="D1726" s="27">
        <v>2</v>
      </c>
      <c r="E1726" s="23">
        <v>80</v>
      </c>
      <c r="F1726" s="23" t="s">
        <v>37</v>
      </c>
      <c r="G1726" s="23" t="s">
        <v>16</v>
      </c>
      <c r="H1726" s="23" t="s">
        <v>29</v>
      </c>
      <c r="I1726" s="23" t="s">
        <v>19</v>
      </c>
      <c r="J1726" s="23" t="s">
        <v>9</v>
      </c>
      <c r="K1726" s="23"/>
      <c r="L1726" s="37">
        <v>1000</v>
      </c>
      <c r="M1726" s="37">
        <v>12.5</v>
      </c>
      <c r="N1726" s="37">
        <v>500</v>
      </c>
      <c r="O1726" s="24" t="s">
        <v>183</v>
      </c>
      <c r="P1726" s="23" t="s">
        <v>203</v>
      </c>
    </row>
    <row r="1727" spans="1:16" x14ac:dyDescent="0.25">
      <c r="A1727" s="22" t="s">
        <v>330</v>
      </c>
      <c r="B1727" s="23" t="s">
        <v>104</v>
      </c>
      <c r="C1727" s="26">
        <v>1000</v>
      </c>
      <c r="D1727" s="27">
        <v>2</v>
      </c>
      <c r="E1727" s="23">
        <v>75</v>
      </c>
      <c r="F1727" s="23" t="s">
        <v>37</v>
      </c>
      <c r="G1727" s="23" t="s">
        <v>16</v>
      </c>
      <c r="H1727" s="23" t="s">
        <v>29</v>
      </c>
      <c r="I1727" s="23" t="s">
        <v>19</v>
      </c>
      <c r="J1727" s="23" t="s">
        <v>9</v>
      </c>
      <c r="K1727" s="23"/>
      <c r="L1727" s="37">
        <v>1000</v>
      </c>
      <c r="M1727" s="37">
        <v>13.333333333333334</v>
      </c>
      <c r="N1727" s="37">
        <v>500</v>
      </c>
      <c r="O1727" s="24" t="s">
        <v>183</v>
      </c>
      <c r="P1727" s="23" t="s">
        <v>160</v>
      </c>
    </row>
    <row r="1728" spans="1:16" x14ac:dyDescent="0.25">
      <c r="A1728" s="22" t="s">
        <v>324</v>
      </c>
      <c r="B1728" s="23" t="s">
        <v>104</v>
      </c>
      <c r="C1728" s="26">
        <v>1000</v>
      </c>
      <c r="D1728" s="27">
        <v>4</v>
      </c>
      <c r="E1728" s="23">
        <v>125</v>
      </c>
      <c r="F1728" s="23" t="s">
        <v>37</v>
      </c>
      <c r="G1728" s="23" t="s">
        <v>16</v>
      </c>
      <c r="H1728" s="23" t="s">
        <v>29</v>
      </c>
      <c r="I1728" s="23" t="s">
        <v>19</v>
      </c>
      <c r="J1728" s="23" t="s">
        <v>251</v>
      </c>
      <c r="K1728" s="23"/>
      <c r="L1728" s="37">
        <v>1000</v>
      </c>
      <c r="M1728" s="37">
        <v>8</v>
      </c>
      <c r="N1728" s="37">
        <v>250</v>
      </c>
      <c r="O1728" s="24" t="s">
        <v>183</v>
      </c>
      <c r="P1728" s="23" t="s">
        <v>160</v>
      </c>
    </row>
    <row r="1729" spans="1:16" x14ac:dyDescent="0.25">
      <c r="A1729" s="22" t="s">
        <v>731</v>
      </c>
      <c r="B1729" s="23" t="s">
        <v>103</v>
      </c>
      <c r="C1729" s="26">
        <v>1000</v>
      </c>
      <c r="D1729" s="27">
        <v>1</v>
      </c>
      <c r="E1729" s="27">
        <v>50</v>
      </c>
      <c r="F1729" s="23" t="s">
        <v>37</v>
      </c>
      <c r="G1729" s="23" t="s">
        <v>16</v>
      </c>
      <c r="H1729" s="23" t="s">
        <v>29</v>
      </c>
      <c r="I1729" s="23" t="s">
        <v>19</v>
      </c>
      <c r="J1729" s="23" t="s">
        <v>20</v>
      </c>
      <c r="K1729" s="23"/>
      <c r="L1729" s="26">
        <v>1000</v>
      </c>
      <c r="M1729" s="26">
        <v>20</v>
      </c>
      <c r="N1729" s="26">
        <v>1000</v>
      </c>
      <c r="O1729" s="28" t="s">
        <v>172</v>
      </c>
      <c r="P1729" s="25" t="s">
        <v>160</v>
      </c>
    </row>
    <row r="1730" spans="1:16" x14ac:dyDescent="0.25">
      <c r="A1730" s="22" t="s">
        <v>782</v>
      </c>
      <c r="B1730" s="23" t="s">
        <v>103</v>
      </c>
      <c r="C1730" s="26">
        <v>1000</v>
      </c>
      <c r="D1730" s="27">
        <v>1</v>
      </c>
      <c r="E1730" s="27">
        <v>40</v>
      </c>
      <c r="F1730" s="23" t="s">
        <v>37</v>
      </c>
      <c r="G1730" s="23" t="s">
        <v>16</v>
      </c>
      <c r="H1730" s="23" t="s">
        <v>29</v>
      </c>
      <c r="I1730" s="23" t="s">
        <v>19</v>
      </c>
      <c r="J1730" s="23" t="s">
        <v>20</v>
      </c>
      <c r="K1730" s="23"/>
      <c r="L1730" s="26">
        <v>1000</v>
      </c>
      <c r="M1730" s="26">
        <v>25</v>
      </c>
      <c r="N1730" s="26">
        <v>1000</v>
      </c>
      <c r="O1730" s="28" t="s">
        <v>172</v>
      </c>
      <c r="P1730" s="25" t="s">
        <v>160</v>
      </c>
    </row>
    <row r="1731" spans="1:16" x14ac:dyDescent="0.25">
      <c r="A1731" s="22" t="s">
        <v>957</v>
      </c>
      <c r="B1731" s="23" t="s">
        <v>103</v>
      </c>
      <c r="C1731" s="26">
        <v>1000</v>
      </c>
      <c r="D1731" s="27">
        <v>1</v>
      </c>
      <c r="E1731" s="27">
        <v>40</v>
      </c>
      <c r="F1731" s="23" t="s">
        <v>37</v>
      </c>
      <c r="G1731" s="23" t="s">
        <v>16</v>
      </c>
      <c r="H1731" s="23" t="s">
        <v>29</v>
      </c>
      <c r="I1731" s="23" t="s">
        <v>30</v>
      </c>
      <c r="J1731" s="23" t="s">
        <v>20</v>
      </c>
      <c r="K1731" s="23"/>
      <c r="L1731" s="26">
        <v>1000</v>
      </c>
      <c r="M1731" s="26">
        <v>25</v>
      </c>
      <c r="N1731" s="26">
        <v>1000</v>
      </c>
      <c r="O1731" s="28" t="s">
        <v>172</v>
      </c>
      <c r="P1731" s="25" t="s">
        <v>160</v>
      </c>
    </row>
    <row r="1732" spans="1:16" x14ac:dyDescent="0.25">
      <c r="A1732" s="22" t="s">
        <v>958</v>
      </c>
      <c r="B1732" s="23" t="s">
        <v>103</v>
      </c>
      <c r="C1732" s="26">
        <v>1000</v>
      </c>
      <c r="D1732" s="27">
        <v>1</v>
      </c>
      <c r="E1732" s="27">
        <v>40</v>
      </c>
      <c r="F1732" s="23" t="s">
        <v>37</v>
      </c>
      <c r="G1732" s="23" t="s">
        <v>16</v>
      </c>
      <c r="H1732" s="23" t="s">
        <v>29</v>
      </c>
      <c r="I1732" s="23" t="s">
        <v>30</v>
      </c>
      <c r="J1732" s="23" t="s">
        <v>20</v>
      </c>
      <c r="K1732" s="23"/>
      <c r="L1732" s="26">
        <v>1000</v>
      </c>
      <c r="M1732" s="26">
        <v>25</v>
      </c>
      <c r="N1732" s="26">
        <v>1000</v>
      </c>
      <c r="O1732" s="28" t="s">
        <v>172</v>
      </c>
      <c r="P1732" s="25" t="s">
        <v>160</v>
      </c>
    </row>
    <row r="1733" spans="1:16" x14ac:dyDescent="0.25">
      <c r="A1733" s="22" t="s">
        <v>7853</v>
      </c>
      <c r="B1733" s="23" t="s">
        <v>4571</v>
      </c>
      <c r="C1733" s="26">
        <v>1000</v>
      </c>
      <c r="D1733" s="27">
        <v>1</v>
      </c>
      <c r="E1733" s="27">
        <v>42</v>
      </c>
      <c r="F1733" s="23" t="s">
        <v>37</v>
      </c>
      <c r="G1733" s="23" t="s">
        <v>16</v>
      </c>
      <c r="H1733" s="23" t="s">
        <v>29</v>
      </c>
      <c r="I1733" s="23" t="s">
        <v>30</v>
      </c>
      <c r="J1733" s="23" t="s">
        <v>20</v>
      </c>
      <c r="K1733" s="23"/>
      <c r="L1733" s="26">
        <v>1000</v>
      </c>
      <c r="M1733" s="26">
        <v>23.80952380952381</v>
      </c>
      <c r="N1733" s="26">
        <v>1000</v>
      </c>
      <c r="O1733" s="28" t="s">
        <v>172</v>
      </c>
      <c r="P1733" s="25" t="s">
        <v>7052</v>
      </c>
    </row>
    <row r="1734" spans="1:16" x14ac:dyDescent="0.25">
      <c r="A1734" s="22" t="s">
        <v>341</v>
      </c>
      <c r="B1734" s="23" t="s">
        <v>104</v>
      </c>
      <c r="C1734" s="26">
        <v>1000</v>
      </c>
      <c r="D1734" s="27">
        <v>3</v>
      </c>
      <c r="E1734" s="23">
        <v>80</v>
      </c>
      <c r="F1734" s="23" t="s">
        <v>41</v>
      </c>
      <c r="G1734" s="23" t="s">
        <v>16</v>
      </c>
      <c r="H1734" s="23" t="s">
        <v>29</v>
      </c>
      <c r="I1734" s="23" t="s">
        <v>19</v>
      </c>
      <c r="J1734" s="23" t="s">
        <v>9</v>
      </c>
      <c r="K1734" s="23"/>
      <c r="L1734" s="37">
        <v>1000</v>
      </c>
      <c r="M1734" s="37">
        <v>12.5</v>
      </c>
      <c r="N1734" s="37">
        <v>333.33333333333331</v>
      </c>
      <c r="O1734" s="24" t="s">
        <v>183</v>
      </c>
      <c r="P1734" s="23" t="s">
        <v>206</v>
      </c>
    </row>
    <row r="1735" spans="1:16" x14ac:dyDescent="0.25">
      <c r="A1735" s="22" t="s">
        <v>7347</v>
      </c>
      <c r="B1735" s="23" t="s">
        <v>4571</v>
      </c>
      <c r="C1735" s="26">
        <v>1000</v>
      </c>
      <c r="D1735" s="27">
        <v>1</v>
      </c>
      <c r="E1735" s="27">
        <v>48</v>
      </c>
      <c r="F1735" s="23" t="s">
        <v>41</v>
      </c>
      <c r="G1735" s="23" t="s">
        <v>16</v>
      </c>
      <c r="H1735" s="23" t="s">
        <v>29</v>
      </c>
      <c r="I1735" s="23" t="s">
        <v>19</v>
      </c>
      <c r="J1735" s="23" t="s">
        <v>9</v>
      </c>
      <c r="K1735" s="23"/>
      <c r="L1735" s="26">
        <v>1000</v>
      </c>
      <c r="M1735" s="26">
        <v>20.833333333333332</v>
      </c>
      <c r="N1735" s="26">
        <v>1000</v>
      </c>
      <c r="O1735" s="28" t="s">
        <v>172</v>
      </c>
      <c r="P1735" s="25" t="s">
        <v>160</v>
      </c>
    </row>
    <row r="1736" spans="1:16" x14ac:dyDescent="0.25">
      <c r="A1736" s="22" t="s">
        <v>7810</v>
      </c>
      <c r="B1736" s="23" t="s">
        <v>4571</v>
      </c>
      <c r="C1736" s="26">
        <v>1000</v>
      </c>
      <c r="D1736" s="27">
        <v>1</v>
      </c>
      <c r="E1736" s="27">
        <v>16</v>
      </c>
      <c r="F1736" s="23" t="s">
        <v>41</v>
      </c>
      <c r="G1736" s="23" t="s">
        <v>16</v>
      </c>
      <c r="H1736" s="23" t="s">
        <v>29</v>
      </c>
      <c r="I1736" s="23" t="s">
        <v>19</v>
      </c>
      <c r="J1736" s="23" t="s">
        <v>20</v>
      </c>
      <c r="K1736" s="23"/>
      <c r="L1736" s="26">
        <v>1000</v>
      </c>
      <c r="M1736" s="26">
        <v>62.5</v>
      </c>
      <c r="N1736" s="26">
        <v>1000</v>
      </c>
      <c r="O1736" s="28" t="s">
        <v>172</v>
      </c>
      <c r="P1736" s="25" t="s">
        <v>4582</v>
      </c>
    </row>
    <row r="1737" spans="1:16" x14ac:dyDescent="0.25">
      <c r="A1737" s="22" t="s">
        <v>364</v>
      </c>
      <c r="B1737" s="23" t="s">
        <v>104</v>
      </c>
      <c r="C1737" s="26">
        <v>1000</v>
      </c>
      <c r="D1737" s="27">
        <v>3</v>
      </c>
      <c r="E1737" s="23">
        <v>143</v>
      </c>
      <c r="F1737" s="23" t="s">
        <v>17</v>
      </c>
      <c r="G1737" s="23" t="s">
        <v>16</v>
      </c>
      <c r="H1737" s="23" t="s">
        <v>29</v>
      </c>
      <c r="I1737" s="23" t="s">
        <v>19</v>
      </c>
      <c r="J1737" s="23" t="s">
        <v>9</v>
      </c>
      <c r="K1737" s="23"/>
      <c r="L1737" s="37">
        <v>1000</v>
      </c>
      <c r="M1737" s="37">
        <v>6.9930069930069934</v>
      </c>
      <c r="N1737" s="37">
        <v>333.33333333333331</v>
      </c>
      <c r="O1737" s="24" t="s">
        <v>183</v>
      </c>
      <c r="P1737" s="23" t="s">
        <v>203</v>
      </c>
    </row>
    <row r="1738" spans="1:16" x14ac:dyDescent="0.25">
      <c r="A1738" s="22" t="s">
        <v>381</v>
      </c>
      <c r="B1738" s="23" t="s">
        <v>104</v>
      </c>
      <c r="C1738" s="26">
        <v>1000</v>
      </c>
      <c r="D1738" s="27">
        <v>3</v>
      </c>
      <c r="E1738" s="23">
        <v>80</v>
      </c>
      <c r="F1738" s="23" t="s">
        <v>17</v>
      </c>
      <c r="G1738" s="23" t="s">
        <v>16</v>
      </c>
      <c r="H1738" s="23" t="s">
        <v>29</v>
      </c>
      <c r="I1738" s="23" t="s">
        <v>19</v>
      </c>
      <c r="J1738" s="23" t="s">
        <v>9</v>
      </c>
      <c r="K1738" s="23"/>
      <c r="L1738" s="37">
        <v>1000</v>
      </c>
      <c r="M1738" s="37">
        <v>12.5</v>
      </c>
      <c r="N1738" s="37">
        <v>333.33333333333331</v>
      </c>
      <c r="O1738" s="24" t="s">
        <v>183</v>
      </c>
      <c r="P1738" s="23" t="s">
        <v>206</v>
      </c>
    </row>
    <row r="1739" spans="1:16" x14ac:dyDescent="0.25">
      <c r="A1739" s="22" t="s">
        <v>382</v>
      </c>
      <c r="B1739" s="23" t="s">
        <v>104</v>
      </c>
      <c r="C1739" s="26">
        <v>1000</v>
      </c>
      <c r="D1739" s="27">
        <v>3</v>
      </c>
      <c r="E1739" s="23">
        <v>128</v>
      </c>
      <c r="F1739" s="23" t="s">
        <v>17</v>
      </c>
      <c r="G1739" s="23" t="s">
        <v>16</v>
      </c>
      <c r="H1739" s="23" t="s">
        <v>29</v>
      </c>
      <c r="I1739" s="23" t="s">
        <v>19</v>
      </c>
      <c r="J1739" s="23" t="s">
        <v>9</v>
      </c>
      <c r="K1739" s="23"/>
      <c r="L1739" s="37">
        <v>1000</v>
      </c>
      <c r="M1739" s="37">
        <v>7.8125</v>
      </c>
      <c r="N1739" s="37">
        <v>333.33333333333331</v>
      </c>
      <c r="O1739" s="24" t="s">
        <v>183</v>
      </c>
      <c r="P1739" s="23" t="s">
        <v>206</v>
      </c>
    </row>
    <row r="1740" spans="1:16" x14ac:dyDescent="0.25">
      <c r="A1740" s="22" t="s">
        <v>383</v>
      </c>
      <c r="B1740" s="23" t="s">
        <v>104</v>
      </c>
      <c r="C1740" s="26">
        <v>1000</v>
      </c>
      <c r="D1740" s="27">
        <v>2</v>
      </c>
      <c r="E1740" s="23">
        <v>118</v>
      </c>
      <c r="F1740" s="23" t="s">
        <v>17</v>
      </c>
      <c r="G1740" s="23" t="s">
        <v>16</v>
      </c>
      <c r="H1740" s="23" t="s">
        <v>29</v>
      </c>
      <c r="I1740" s="23" t="s">
        <v>19</v>
      </c>
      <c r="J1740" s="23" t="s">
        <v>9</v>
      </c>
      <c r="K1740" s="23"/>
      <c r="L1740" s="37">
        <v>1000</v>
      </c>
      <c r="M1740" s="37">
        <v>8.4745762711864412</v>
      </c>
      <c r="N1740" s="37">
        <v>500</v>
      </c>
      <c r="O1740" s="24" t="s">
        <v>183</v>
      </c>
      <c r="P1740" s="23" t="s">
        <v>206</v>
      </c>
    </row>
    <row r="1741" spans="1:16" x14ac:dyDescent="0.25">
      <c r="A1741" s="22" t="s">
        <v>399</v>
      </c>
      <c r="B1741" s="23" t="s">
        <v>104</v>
      </c>
      <c r="C1741" s="26">
        <v>1000</v>
      </c>
      <c r="D1741" s="27">
        <v>3</v>
      </c>
      <c r="E1741" s="23">
        <v>90</v>
      </c>
      <c r="F1741" s="23" t="s">
        <v>17</v>
      </c>
      <c r="G1741" s="23" t="s">
        <v>16</v>
      </c>
      <c r="H1741" s="23" t="s">
        <v>29</v>
      </c>
      <c r="I1741" s="23" t="s">
        <v>19</v>
      </c>
      <c r="J1741" s="23" t="s">
        <v>9</v>
      </c>
      <c r="K1741" s="23"/>
      <c r="L1741" s="37">
        <v>1000</v>
      </c>
      <c r="M1741" s="37">
        <v>11.111111111111111</v>
      </c>
      <c r="N1741" s="37">
        <v>333.33333333333331</v>
      </c>
      <c r="O1741" s="24" t="s">
        <v>183</v>
      </c>
      <c r="P1741" s="23" t="s">
        <v>160</v>
      </c>
    </row>
    <row r="1742" spans="1:16" x14ac:dyDescent="0.25">
      <c r="A1742" s="22" t="s">
        <v>394</v>
      </c>
      <c r="B1742" s="23" t="s">
        <v>104</v>
      </c>
      <c r="C1742" s="26">
        <v>1000</v>
      </c>
      <c r="D1742" s="27">
        <v>1</v>
      </c>
      <c r="E1742" s="23">
        <v>65</v>
      </c>
      <c r="F1742" s="23" t="s">
        <v>17</v>
      </c>
      <c r="G1742" s="23" t="s">
        <v>16</v>
      </c>
      <c r="H1742" s="23" t="s">
        <v>29</v>
      </c>
      <c r="I1742" s="23" t="s">
        <v>19</v>
      </c>
      <c r="J1742" s="23" t="s">
        <v>251</v>
      </c>
      <c r="K1742" s="23"/>
      <c r="L1742" s="37">
        <v>1000</v>
      </c>
      <c r="M1742" s="37">
        <v>15.384615384615385</v>
      </c>
      <c r="N1742" s="37">
        <v>1000</v>
      </c>
      <c r="O1742" s="24" t="s">
        <v>183</v>
      </c>
      <c r="P1742" s="23" t="s">
        <v>160</v>
      </c>
    </row>
    <row r="1743" spans="1:16" x14ac:dyDescent="0.25">
      <c r="A1743" s="22" t="s">
        <v>936</v>
      </c>
      <c r="B1743" s="23" t="s">
        <v>103</v>
      </c>
      <c r="C1743" s="26">
        <v>1000</v>
      </c>
      <c r="D1743" s="27">
        <v>1</v>
      </c>
      <c r="E1743" s="27">
        <v>30</v>
      </c>
      <c r="F1743" s="23" t="s">
        <v>17</v>
      </c>
      <c r="G1743" s="23" t="s">
        <v>16</v>
      </c>
      <c r="H1743" s="23" t="s">
        <v>29</v>
      </c>
      <c r="I1743" s="23" t="s">
        <v>30</v>
      </c>
      <c r="J1743" s="23" t="s">
        <v>20</v>
      </c>
      <c r="K1743" s="23"/>
      <c r="L1743" s="26">
        <v>1000</v>
      </c>
      <c r="M1743" s="26">
        <v>33.333333333333336</v>
      </c>
      <c r="N1743" s="26">
        <v>1000</v>
      </c>
      <c r="O1743" s="28" t="s">
        <v>172</v>
      </c>
      <c r="P1743" s="25" t="s">
        <v>160</v>
      </c>
    </row>
    <row r="1744" spans="1:16" x14ac:dyDescent="0.25">
      <c r="A1744" s="22" t="s">
        <v>214</v>
      </c>
      <c r="B1744" s="23" t="s">
        <v>104</v>
      </c>
      <c r="C1744" s="26">
        <v>1000</v>
      </c>
      <c r="D1744" s="27">
        <v>2</v>
      </c>
      <c r="E1744" s="23">
        <v>104</v>
      </c>
      <c r="F1744" s="23" t="s">
        <v>17</v>
      </c>
      <c r="G1744" s="23" t="s">
        <v>16</v>
      </c>
      <c r="H1744" s="23" t="s">
        <v>29</v>
      </c>
      <c r="I1744" s="23" t="s">
        <v>19</v>
      </c>
      <c r="J1744" s="23" t="s">
        <v>88</v>
      </c>
      <c r="K1744" s="36">
        <v>60</v>
      </c>
      <c r="L1744" s="37">
        <v>1060</v>
      </c>
      <c r="M1744" s="37">
        <v>10.192307692307692</v>
      </c>
      <c r="N1744" s="37">
        <v>530</v>
      </c>
      <c r="O1744" s="24" t="s">
        <v>183</v>
      </c>
      <c r="P1744" s="23" t="s">
        <v>206</v>
      </c>
    </row>
    <row r="1745" spans="1:16" x14ac:dyDescent="0.25">
      <c r="A1745" s="22" t="s">
        <v>7069</v>
      </c>
      <c r="B1745" s="23" t="s">
        <v>4571</v>
      </c>
      <c r="C1745" s="26">
        <v>1000</v>
      </c>
      <c r="D1745" s="27">
        <v>2</v>
      </c>
      <c r="E1745" s="27">
        <v>75</v>
      </c>
      <c r="F1745" s="23" t="s">
        <v>17</v>
      </c>
      <c r="G1745" s="23" t="s">
        <v>16</v>
      </c>
      <c r="H1745" s="23" t="s">
        <v>29</v>
      </c>
      <c r="I1745" s="23" t="s">
        <v>19</v>
      </c>
      <c r="J1745" s="23" t="s">
        <v>88</v>
      </c>
      <c r="K1745" s="23">
        <v>150</v>
      </c>
      <c r="L1745" s="26">
        <v>1150</v>
      </c>
      <c r="M1745" s="26">
        <v>15.333333333333334</v>
      </c>
      <c r="N1745" s="26">
        <v>575</v>
      </c>
      <c r="O1745" s="28" t="s">
        <v>172</v>
      </c>
      <c r="P1745" s="25" t="s">
        <v>160</v>
      </c>
    </row>
    <row r="1746" spans="1:16" x14ac:dyDescent="0.25">
      <c r="A1746" s="22" t="s">
        <v>7070</v>
      </c>
      <c r="B1746" s="23" t="s">
        <v>4571</v>
      </c>
      <c r="C1746" s="26">
        <v>1000</v>
      </c>
      <c r="D1746" s="27">
        <v>2</v>
      </c>
      <c r="E1746" s="27">
        <v>75</v>
      </c>
      <c r="F1746" s="23" t="s">
        <v>17</v>
      </c>
      <c r="G1746" s="23" t="s">
        <v>16</v>
      </c>
      <c r="H1746" s="23" t="s">
        <v>29</v>
      </c>
      <c r="I1746" s="23" t="s">
        <v>19</v>
      </c>
      <c r="J1746" s="23" t="s">
        <v>88</v>
      </c>
      <c r="K1746" s="23">
        <v>150</v>
      </c>
      <c r="L1746" s="26">
        <v>1150</v>
      </c>
      <c r="M1746" s="26">
        <v>15.333333333333334</v>
      </c>
      <c r="N1746" s="26">
        <v>575</v>
      </c>
      <c r="O1746" s="28" t="s">
        <v>172</v>
      </c>
      <c r="P1746" s="25" t="s">
        <v>160</v>
      </c>
    </row>
    <row r="1747" spans="1:16" x14ac:dyDescent="0.25">
      <c r="A1747" s="22" t="s">
        <v>7295</v>
      </c>
      <c r="B1747" s="23" t="s">
        <v>4571</v>
      </c>
      <c r="C1747" s="26">
        <v>1000</v>
      </c>
      <c r="D1747" s="27">
        <v>1</v>
      </c>
      <c r="E1747" s="27">
        <v>52</v>
      </c>
      <c r="F1747" s="23" t="s">
        <v>17</v>
      </c>
      <c r="G1747" s="23" t="s">
        <v>16</v>
      </c>
      <c r="H1747" s="23" t="s">
        <v>29</v>
      </c>
      <c r="I1747" s="23" t="s">
        <v>19</v>
      </c>
      <c r="J1747" s="23" t="s">
        <v>9</v>
      </c>
      <c r="K1747" s="23"/>
      <c r="L1747" s="26">
        <v>1000</v>
      </c>
      <c r="M1747" s="26">
        <v>19.23076923076923</v>
      </c>
      <c r="N1747" s="26">
        <v>1000</v>
      </c>
      <c r="O1747" s="28" t="s">
        <v>172</v>
      </c>
      <c r="P1747" s="25" t="s">
        <v>160</v>
      </c>
    </row>
    <row r="1748" spans="1:16" x14ac:dyDescent="0.25">
      <c r="A1748" s="22" t="s">
        <v>7773</v>
      </c>
      <c r="B1748" s="23" t="s">
        <v>4571</v>
      </c>
      <c r="C1748" s="26">
        <v>1000</v>
      </c>
      <c r="D1748" s="27">
        <v>1</v>
      </c>
      <c r="E1748" s="27">
        <v>50</v>
      </c>
      <c r="F1748" s="23" t="s">
        <v>17</v>
      </c>
      <c r="G1748" s="23" t="s">
        <v>16</v>
      </c>
      <c r="H1748" s="23" t="s">
        <v>29</v>
      </c>
      <c r="I1748" s="23" t="s">
        <v>19</v>
      </c>
      <c r="J1748" s="23" t="s">
        <v>20</v>
      </c>
      <c r="K1748" s="23"/>
      <c r="L1748" s="26">
        <v>1000</v>
      </c>
      <c r="M1748" s="26">
        <v>20</v>
      </c>
      <c r="N1748" s="26">
        <v>1000</v>
      </c>
      <c r="O1748" s="28" t="s">
        <v>172</v>
      </c>
      <c r="P1748" s="25" t="s">
        <v>160</v>
      </c>
    </row>
    <row r="1749" spans="1:16" x14ac:dyDescent="0.25">
      <c r="A1749" s="22" t="s">
        <v>7779</v>
      </c>
      <c r="B1749" s="23" t="s">
        <v>4571</v>
      </c>
      <c r="C1749" s="26">
        <v>1000</v>
      </c>
      <c r="D1749" s="27">
        <v>1</v>
      </c>
      <c r="E1749" s="27">
        <v>40</v>
      </c>
      <c r="F1749" s="23" t="s">
        <v>17</v>
      </c>
      <c r="G1749" s="23" t="s">
        <v>16</v>
      </c>
      <c r="H1749" s="23" t="s">
        <v>29</v>
      </c>
      <c r="I1749" s="23" t="s">
        <v>30</v>
      </c>
      <c r="J1749" s="23" t="s">
        <v>20</v>
      </c>
      <c r="K1749" s="23"/>
      <c r="L1749" s="26">
        <v>1000</v>
      </c>
      <c r="M1749" s="26">
        <v>25</v>
      </c>
      <c r="N1749" s="26">
        <v>1000</v>
      </c>
      <c r="O1749" s="28" t="s">
        <v>172</v>
      </c>
      <c r="P1749" s="25" t="s">
        <v>160</v>
      </c>
    </row>
    <row r="1750" spans="1:16" x14ac:dyDescent="0.25">
      <c r="A1750" s="22" t="s">
        <v>468</v>
      </c>
      <c r="B1750" s="23" t="s">
        <v>104</v>
      </c>
      <c r="C1750" s="26">
        <v>1000</v>
      </c>
      <c r="D1750" s="27">
        <v>3</v>
      </c>
      <c r="E1750" s="23">
        <v>103</v>
      </c>
      <c r="F1750" s="23" t="s">
        <v>35</v>
      </c>
      <c r="G1750" s="23" t="s">
        <v>16</v>
      </c>
      <c r="H1750" s="23" t="s">
        <v>29</v>
      </c>
      <c r="I1750" s="23" t="s">
        <v>30</v>
      </c>
      <c r="J1750" s="23" t="s">
        <v>9</v>
      </c>
      <c r="K1750" s="23"/>
      <c r="L1750" s="37">
        <v>1000</v>
      </c>
      <c r="M1750" s="37">
        <v>9.7087378640776691</v>
      </c>
      <c r="N1750" s="37">
        <v>333.33333333333331</v>
      </c>
      <c r="O1750" s="24" t="s">
        <v>183</v>
      </c>
      <c r="P1750" s="23" t="s">
        <v>206</v>
      </c>
    </row>
    <row r="1751" spans="1:16" x14ac:dyDescent="0.25">
      <c r="A1751" s="22" t="s">
        <v>1044</v>
      </c>
      <c r="B1751" s="23" t="s">
        <v>103</v>
      </c>
      <c r="C1751" s="26">
        <v>1000</v>
      </c>
      <c r="D1751" s="27">
        <v>3</v>
      </c>
      <c r="E1751" s="27">
        <v>75</v>
      </c>
      <c r="F1751" s="23" t="s">
        <v>35</v>
      </c>
      <c r="G1751" s="23" t="s">
        <v>16</v>
      </c>
      <c r="H1751" s="23" t="s">
        <v>29</v>
      </c>
      <c r="I1751" s="23" t="s">
        <v>19</v>
      </c>
      <c r="J1751" s="23" t="s">
        <v>9</v>
      </c>
      <c r="K1751" s="23"/>
      <c r="L1751" s="26">
        <v>1000</v>
      </c>
      <c r="M1751" s="26">
        <v>13.333333333333334</v>
      </c>
      <c r="N1751" s="26">
        <v>333.33333333333331</v>
      </c>
      <c r="O1751" s="28" t="s">
        <v>172</v>
      </c>
      <c r="P1751" s="25" t="s">
        <v>480</v>
      </c>
    </row>
    <row r="1752" spans="1:16" x14ac:dyDescent="0.25">
      <c r="A1752" s="22" t="s">
        <v>547</v>
      </c>
      <c r="B1752" s="23" t="s">
        <v>103</v>
      </c>
      <c r="C1752" s="26">
        <v>1000</v>
      </c>
      <c r="D1752" s="27">
        <v>1</v>
      </c>
      <c r="E1752" s="27">
        <v>35</v>
      </c>
      <c r="F1752" s="23" t="s">
        <v>35</v>
      </c>
      <c r="G1752" s="23" t="s">
        <v>16</v>
      </c>
      <c r="H1752" s="23" t="s">
        <v>29</v>
      </c>
      <c r="I1752" s="23" t="s">
        <v>19</v>
      </c>
      <c r="J1752" s="23" t="s">
        <v>20</v>
      </c>
      <c r="K1752" s="23"/>
      <c r="L1752" s="26">
        <v>1000</v>
      </c>
      <c r="M1752" s="26">
        <v>28.571428571428573</v>
      </c>
      <c r="N1752" s="26">
        <v>1000</v>
      </c>
      <c r="O1752" s="28" t="s">
        <v>172</v>
      </c>
      <c r="P1752" s="25" t="s">
        <v>160</v>
      </c>
    </row>
    <row r="1753" spans="1:16" x14ac:dyDescent="0.25">
      <c r="A1753" s="22" t="s">
        <v>7179</v>
      </c>
      <c r="B1753" s="23" t="s">
        <v>4571</v>
      </c>
      <c r="C1753" s="26">
        <v>1000</v>
      </c>
      <c r="D1753" s="27">
        <v>2</v>
      </c>
      <c r="E1753" s="27">
        <v>70</v>
      </c>
      <c r="F1753" s="23" t="s">
        <v>35</v>
      </c>
      <c r="G1753" s="23" t="s">
        <v>16</v>
      </c>
      <c r="H1753" s="23" t="s">
        <v>29</v>
      </c>
      <c r="I1753" s="23" t="s">
        <v>19</v>
      </c>
      <c r="J1753" s="23" t="s">
        <v>9</v>
      </c>
      <c r="K1753" s="23"/>
      <c r="L1753" s="26">
        <v>1000</v>
      </c>
      <c r="M1753" s="26">
        <v>14.285714285714286</v>
      </c>
      <c r="N1753" s="26">
        <v>500</v>
      </c>
      <c r="O1753" s="28" t="s">
        <v>172</v>
      </c>
      <c r="P1753" s="25" t="s">
        <v>4582</v>
      </c>
    </row>
    <row r="1754" spans="1:16" x14ac:dyDescent="0.25">
      <c r="A1754" s="22" t="s">
        <v>7694</v>
      </c>
      <c r="B1754" s="23" t="s">
        <v>4571</v>
      </c>
      <c r="C1754" s="26">
        <v>1000</v>
      </c>
      <c r="D1754" s="27">
        <v>3</v>
      </c>
      <c r="E1754" s="27">
        <v>70</v>
      </c>
      <c r="F1754" s="23" t="s">
        <v>35</v>
      </c>
      <c r="G1754" s="23" t="s">
        <v>16</v>
      </c>
      <c r="H1754" s="23" t="s">
        <v>29</v>
      </c>
      <c r="I1754" s="23" t="s">
        <v>19</v>
      </c>
      <c r="J1754" s="23" t="s">
        <v>20</v>
      </c>
      <c r="K1754" s="23"/>
      <c r="L1754" s="26">
        <v>1000</v>
      </c>
      <c r="M1754" s="26">
        <v>14.285714285714286</v>
      </c>
      <c r="N1754" s="26">
        <v>333.33333333333331</v>
      </c>
      <c r="O1754" s="28" t="s">
        <v>172</v>
      </c>
      <c r="P1754" s="25" t="s">
        <v>160</v>
      </c>
    </row>
    <row r="1755" spans="1:16" x14ac:dyDescent="0.25">
      <c r="A1755" s="22" t="s">
        <v>7706</v>
      </c>
      <c r="B1755" s="23" t="s">
        <v>4571</v>
      </c>
      <c r="C1755" s="26">
        <v>1000</v>
      </c>
      <c r="D1755" s="27">
        <v>1</v>
      </c>
      <c r="E1755" s="27">
        <v>50</v>
      </c>
      <c r="F1755" s="23" t="s">
        <v>35</v>
      </c>
      <c r="G1755" s="23" t="s">
        <v>16</v>
      </c>
      <c r="H1755" s="23" t="s">
        <v>29</v>
      </c>
      <c r="I1755" s="23" t="s">
        <v>19</v>
      </c>
      <c r="J1755" s="23" t="s">
        <v>20</v>
      </c>
      <c r="K1755" s="23"/>
      <c r="L1755" s="26">
        <v>1000</v>
      </c>
      <c r="M1755" s="26">
        <v>20</v>
      </c>
      <c r="N1755" s="26">
        <v>1000</v>
      </c>
      <c r="O1755" s="28" t="s">
        <v>172</v>
      </c>
      <c r="P1755" s="25" t="s">
        <v>160</v>
      </c>
    </row>
    <row r="1756" spans="1:16" x14ac:dyDescent="0.25">
      <c r="A1756" s="22" t="s">
        <v>450</v>
      </c>
      <c r="B1756" s="23" t="s">
        <v>104</v>
      </c>
      <c r="C1756" s="26">
        <v>1000</v>
      </c>
      <c r="D1756" s="27">
        <v>2</v>
      </c>
      <c r="E1756" s="23">
        <v>65</v>
      </c>
      <c r="F1756" s="23" t="s">
        <v>451</v>
      </c>
      <c r="G1756" s="23" t="s">
        <v>16</v>
      </c>
      <c r="H1756" s="23" t="s">
        <v>29</v>
      </c>
      <c r="I1756" s="23" t="s">
        <v>19</v>
      </c>
      <c r="J1756" s="23" t="s">
        <v>251</v>
      </c>
      <c r="K1756" s="23"/>
      <c r="L1756" s="37">
        <v>1000</v>
      </c>
      <c r="M1756" s="37">
        <v>15.384615384615385</v>
      </c>
      <c r="N1756" s="37">
        <v>500</v>
      </c>
      <c r="O1756" s="24" t="s">
        <v>183</v>
      </c>
      <c r="P1756" s="23" t="s">
        <v>160</v>
      </c>
    </row>
    <row r="1757" spans="1:16" x14ac:dyDescent="0.25">
      <c r="A1757" s="22" t="s">
        <v>7938</v>
      </c>
      <c r="B1757" s="23" t="s">
        <v>4571</v>
      </c>
      <c r="C1757" s="26">
        <v>999</v>
      </c>
      <c r="D1757" s="27">
        <v>1</v>
      </c>
      <c r="E1757" s="27">
        <v>45</v>
      </c>
      <c r="F1757" s="23" t="s">
        <v>56</v>
      </c>
      <c r="G1757" s="23" t="s">
        <v>16</v>
      </c>
      <c r="H1757" s="23" t="s">
        <v>18</v>
      </c>
      <c r="I1757" s="23" t="s">
        <v>30</v>
      </c>
      <c r="J1757" s="23" t="s">
        <v>20</v>
      </c>
      <c r="K1757" s="23"/>
      <c r="L1757" s="26">
        <v>999</v>
      </c>
      <c r="M1757" s="26">
        <v>22.2</v>
      </c>
      <c r="N1757" s="26">
        <v>999</v>
      </c>
      <c r="O1757" s="28" t="s">
        <v>172</v>
      </c>
      <c r="P1757" s="25" t="s">
        <v>160</v>
      </c>
    </row>
    <row r="1758" spans="1:16" x14ac:dyDescent="0.25">
      <c r="A1758" s="22" t="s">
        <v>7939</v>
      </c>
      <c r="B1758" s="23" t="s">
        <v>4571</v>
      </c>
      <c r="C1758" s="26">
        <v>999</v>
      </c>
      <c r="D1758" s="27">
        <v>1</v>
      </c>
      <c r="E1758" s="27">
        <v>45</v>
      </c>
      <c r="F1758" s="23" t="s">
        <v>56</v>
      </c>
      <c r="G1758" s="23" t="s">
        <v>16</v>
      </c>
      <c r="H1758" s="23" t="s">
        <v>18</v>
      </c>
      <c r="I1758" s="23" t="s">
        <v>30</v>
      </c>
      <c r="J1758" s="23" t="s">
        <v>20</v>
      </c>
      <c r="K1758" s="23"/>
      <c r="L1758" s="26">
        <v>999</v>
      </c>
      <c r="M1758" s="26">
        <v>22.2</v>
      </c>
      <c r="N1758" s="26">
        <v>999</v>
      </c>
      <c r="O1758" s="28" t="s">
        <v>172</v>
      </c>
      <c r="P1758" s="25" t="s">
        <v>160</v>
      </c>
    </row>
    <row r="1759" spans="1:16" x14ac:dyDescent="0.25">
      <c r="A1759" s="22" t="s">
        <v>7940</v>
      </c>
      <c r="B1759" s="23" t="s">
        <v>4571</v>
      </c>
      <c r="C1759" s="26">
        <v>999</v>
      </c>
      <c r="D1759" s="27">
        <v>1</v>
      </c>
      <c r="E1759" s="27">
        <v>45</v>
      </c>
      <c r="F1759" s="23" t="s">
        <v>56</v>
      </c>
      <c r="G1759" s="23" t="s">
        <v>16</v>
      </c>
      <c r="H1759" s="23" t="s">
        <v>18</v>
      </c>
      <c r="I1759" s="23" t="s">
        <v>19</v>
      </c>
      <c r="J1759" s="23" t="s">
        <v>20</v>
      </c>
      <c r="K1759" s="23"/>
      <c r="L1759" s="26">
        <v>999</v>
      </c>
      <c r="M1759" s="26">
        <v>22.2</v>
      </c>
      <c r="N1759" s="26">
        <v>999</v>
      </c>
      <c r="O1759" s="28" t="s">
        <v>172</v>
      </c>
      <c r="P1759" s="25" t="s">
        <v>160</v>
      </c>
    </row>
    <row r="1760" spans="1:16" x14ac:dyDescent="0.25">
      <c r="A1760" s="22" t="s">
        <v>7945</v>
      </c>
      <c r="B1760" s="23" t="s">
        <v>4571</v>
      </c>
      <c r="C1760" s="26">
        <v>999</v>
      </c>
      <c r="D1760" s="27">
        <v>1</v>
      </c>
      <c r="E1760" s="27">
        <v>40</v>
      </c>
      <c r="F1760" s="23" t="s">
        <v>56</v>
      </c>
      <c r="G1760" s="23" t="s">
        <v>16</v>
      </c>
      <c r="H1760" s="23" t="s">
        <v>18</v>
      </c>
      <c r="I1760" s="23" t="s">
        <v>19</v>
      </c>
      <c r="J1760" s="23" t="s">
        <v>20</v>
      </c>
      <c r="K1760" s="23"/>
      <c r="L1760" s="26">
        <v>999</v>
      </c>
      <c r="M1760" s="26">
        <v>24.975000000000001</v>
      </c>
      <c r="N1760" s="26">
        <v>999</v>
      </c>
      <c r="O1760" s="28" t="s">
        <v>172</v>
      </c>
      <c r="P1760" s="25" t="s">
        <v>160</v>
      </c>
    </row>
    <row r="1761" spans="1:16" x14ac:dyDescent="0.25">
      <c r="A1761" s="22" t="s">
        <v>763</v>
      </c>
      <c r="B1761" s="23" t="s">
        <v>103</v>
      </c>
      <c r="C1761" s="26">
        <v>999</v>
      </c>
      <c r="D1761" s="27">
        <v>2</v>
      </c>
      <c r="E1761" s="27">
        <v>50</v>
      </c>
      <c r="F1761" s="23" t="s">
        <v>37</v>
      </c>
      <c r="G1761" s="23" t="s">
        <v>16</v>
      </c>
      <c r="H1761" s="23" t="s">
        <v>18</v>
      </c>
      <c r="I1761" s="23" t="s">
        <v>19</v>
      </c>
      <c r="J1761" s="23" t="s">
        <v>20</v>
      </c>
      <c r="K1761" s="23"/>
      <c r="L1761" s="26">
        <v>999</v>
      </c>
      <c r="M1761" s="26">
        <v>19.98</v>
      </c>
      <c r="N1761" s="26">
        <v>499.5</v>
      </c>
      <c r="O1761" s="28" t="s">
        <v>172</v>
      </c>
      <c r="P1761" s="25" t="s">
        <v>160</v>
      </c>
    </row>
    <row r="1762" spans="1:16" x14ac:dyDescent="0.25">
      <c r="A1762" s="22" t="s">
        <v>1180</v>
      </c>
      <c r="B1762" s="23" t="s">
        <v>103</v>
      </c>
      <c r="C1762" s="26">
        <v>999</v>
      </c>
      <c r="D1762" s="27">
        <v>2</v>
      </c>
      <c r="E1762" s="27">
        <v>74</v>
      </c>
      <c r="F1762" s="23" t="s">
        <v>41</v>
      </c>
      <c r="G1762" s="23" t="s">
        <v>16</v>
      </c>
      <c r="H1762" s="23" t="s">
        <v>29</v>
      </c>
      <c r="I1762" s="23" t="s">
        <v>19</v>
      </c>
      <c r="J1762" s="23" t="s">
        <v>9</v>
      </c>
      <c r="K1762" s="23"/>
      <c r="L1762" s="26">
        <v>999</v>
      </c>
      <c r="M1762" s="26">
        <v>13.5</v>
      </c>
      <c r="N1762" s="26">
        <v>499.5</v>
      </c>
      <c r="O1762" s="28" t="s">
        <v>172</v>
      </c>
      <c r="P1762" s="25" t="s">
        <v>160</v>
      </c>
    </row>
    <row r="1763" spans="1:16" x14ac:dyDescent="0.25">
      <c r="A1763" s="22" t="s">
        <v>727</v>
      </c>
      <c r="B1763" s="23" t="s">
        <v>103</v>
      </c>
      <c r="C1763" s="26">
        <v>995</v>
      </c>
      <c r="D1763" s="27">
        <v>1</v>
      </c>
      <c r="E1763" s="27">
        <v>40</v>
      </c>
      <c r="F1763" s="23" t="s">
        <v>37</v>
      </c>
      <c r="G1763" s="23" t="s">
        <v>16</v>
      </c>
      <c r="H1763" s="23" t="s">
        <v>18</v>
      </c>
      <c r="I1763" s="23" t="s">
        <v>19</v>
      </c>
      <c r="J1763" s="23" t="s">
        <v>20</v>
      </c>
      <c r="K1763" s="23"/>
      <c r="L1763" s="26">
        <v>995</v>
      </c>
      <c r="M1763" s="26">
        <v>24.875</v>
      </c>
      <c r="N1763" s="26">
        <v>995</v>
      </c>
      <c r="O1763" s="28" t="s">
        <v>172</v>
      </c>
      <c r="P1763" s="25" t="s">
        <v>160</v>
      </c>
    </row>
    <row r="1764" spans="1:16" x14ac:dyDescent="0.25">
      <c r="A1764" s="22" t="s">
        <v>742</v>
      </c>
      <c r="B1764" s="23" t="s">
        <v>103</v>
      </c>
      <c r="C1764" s="26">
        <v>995</v>
      </c>
      <c r="D1764" s="27">
        <v>1</v>
      </c>
      <c r="E1764" s="27">
        <v>57</v>
      </c>
      <c r="F1764" s="23" t="s">
        <v>37</v>
      </c>
      <c r="G1764" s="23" t="s">
        <v>16</v>
      </c>
      <c r="H1764" s="23" t="s">
        <v>29</v>
      </c>
      <c r="I1764" s="23" t="s">
        <v>19</v>
      </c>
      <c r="J1764" s="23" t="s">
        <v>20</v>
      </c>
      <c r="K1764" s="23"/>
      <c r="L1764" s="26">
        <v>995</v>
      </c>
      <c r="M1764" s="26">
        <v>17.456140350877192</v>
      </c>
      <c r="N1764" s="26">
        <v>995</v>
      </c>
      <c r="O1764" s="28" t="s">
        <v>172</v>
      </c>
      <c r="P1764" s="25" t="s">
        <v>474</v>
      </c>
    </row>
    <row r="1765" spans="1:16" x14ac:dyDescent="0.25">
      <c r="A1765" s="22" t="s">
        <v>7774</v>
      </c>
      <c r="B1765" s="23" t="s">
        <v>4571</v>
      </c>
      <c r="C1765" s="26">
        <v>995</v>
      </c>
      <c r="D1765" s="27">
        <v>1</v>
      </c>
      <c r="E1765" s="27">
        <v>50</v>
      </c>
      <c r="F1765" s="23" t="s">
        <v>17</v>
      </c>
      <c r="G1765" s="23" t="s">
        <v>16</v>
      </c>
      <c r="H1765" s="23" t="s">
        <v>29</v>
      </c>
      <c r="I1765" s="23" t="s">
        <v>19</v>
      </c>
      <c r="J1765" s="23" t="s">
        <v>20</v>
      </c>
      <c r="K1765" s="23"/>
      <c r="L1765" s="26">
        <v>995</v>
      </c>
      <c r="M1765" s="26">
        <v>19.899999999999999</v>
      </c>
      <c r="N1765" s="26">
        <v>995</v>
      </c>
      <c r="O1765" s="28" t="s">
        <v>172</v>
      </c>
      <c r="P1765" s="25" t="s">
        <v>160</v>
      </c>
    </row>
    <row r="1766" spans="1:16" x14ac:dyDescent="0.25">
      <c r="A1766" s="22" t="s">
        <v>1024</v>
      </c>
      <c r="B1766" s="23" t="s">
        <v>103</v>
      </c>
      <c r="C1766" s="26">
        <v>995</v>
      </c>
      <c r="D1766" s="27">
        <v>1</v>
      </c>
      <c r="E1766" s="27">
        <v>57</v>
      </c>
      <c r="F1766" s="23" t="s">
        <v>35</v>
      </c>
      <c r="G1766" s="23" t="s">
        <v>16</v>
      </c>
      <c r="H1766" s="23" t="s">
        <v>29</v>
      </c>
      <c r="I1766" s="23" t="s">
        <v>19</v>
      </c>
      <c r="J1766" s="23" t="s">
        <v>9</v>
      </c>
      <c r="K1766" s="23"/>
      <c r="L1766" s="26">
        <v>995</v>
      </c>
      <c r="M1766" s="26">
        <v>17.456140350877192</v>
      </c>
      <c r="N1766" s="26">
        <v>995</v>
      </c>
      <c r="O1766" s="28" t="s">
        <v>172</v>
      </c>
      <c r="P1766" s="25" t="s">
        <v>480</v>
      </c>
    </row>
    <row r="1767" spans="1:16" x14ac:dyDescent="0.25">
      <c r="A1767" s="22" t="s">
        <v>994</v>
      </c>
      <c r="B1767" s="23" t="s">
        <v>103</v>
      </c>
      <c r="C1767" s="26">
        <v>990</v>
      </c>
      <c r="D1767" s="27">
        <v>1</v>
      </c>
      <c r="E1767" s="27">
        <v>32</v>
      </c>
      <c r="F1767" s="23" t="s">
        <v>2803</v>
      </c>
      <c r="G1767" s="23" t="s">
        <v>16</v>
      </c>
      <c r="H1767" s="23" t="s">
        <v>18</v>
      </c>
      <c r="I1767" s="23" t="s">
        <v>30</v>
      </c>
      <c r="J1767" s="23" t="s">
        <v>20</v>
      </c>
      <c r="K1767" s="23"/>
      <c r="L1767" s="26">
        <v>990</v>
      </c>
      <c r="M1767" s="26">
        <v>30.9375</v>
      </c>
      <c r="N1767" s="26">
        <v>990</v>
      </c>
      <c r="O1767" s="28" t="s">
        <v>172</v>
      </c>
      <c r="P1767" s="25" t="s">
        <v>160</v>
      </c>
    </row>
    <row r="1768" spans="1:16" x14ac:dyDescent="0.25">
      <c r="A1768" s="22" t="s">
        <v>7781</v>
      </c>
      <c r="B1768" s="23" t="s">
        <v>4571</v>
      </c>
      <c r="C1768" s="26">
        <v>990</v>
      </c>
      <c r="D1768" s="27">
        <v>1</v>
      </c>
      <c r="E1768" s="27">
        <v>39</v>
      </c>
      <c r="F1768" s="23" t="s">
        <v>17</v>
      </c>
      <c r="G1768" s="23" t="s">
        <v>16</v>
      </c>
      <c r="H1768" s="23" t="s">
        <v>18</v>
      </c>
      <c r="I1768" s="23" t="s">
        <v>19</v>
      </c>
      <c r="J1768" s="23" t="s">
        <v>20</v>
      </c>
      <c r="K1768" s="23"/>
      <c r="L1768" s="26">
        <v>990</v>
      </c>
      <c r="M1768" s="26">
        <v>25.384615384615383</v>
      </c>
      <c r="N1768" s="26">
        <v>990</v>
      </c>
      <c r="O1768" s="28" t="s">
        <v>172</v>
      </c>
      <c r="P1768" s="25" t="s">
        <v>7052</v>
      </c>
    </row>
    <row r="1769" spans="1:16" x14ac:dyDescent="0.25">
      <c r="A1769" s="22" t="s">
        <v>430</v>
      </c>
      <c r="B1769" s="23" t="s">
        <v>104</v>
      </c>
      <c r="C1769" s="26">
        <v>990</v>
      </c>
      <c r="D1769" s="27">
        <v>3</v>
      </c>
      <c r="E1769" s="23">
        <v>83</v>
      </c>
      <c r="F1769" s="23" t="s">
        <v>35</v>
      </c>
      <c r="G1769" s="23" t="s">
        <v>16</v>
      </c>
      <c r="H1769" s="23" t="s">
        <v>18</v>
      </c>
      <c r="I1769" s="23" t="s">
        <v>19</v>
      </c>
      <c r="J1769" s="23" t="s">
        <v>9</v>
      </c>
      <c r="K1769" s="23"/>
      <c r="L1769" s="37">
        <v>990</v>
      </c>
      <c r="M1769" s="37">
        <v>11.927710843373495</v>
      </c>
      <c r="N1769" s="37">
        <v>330</v>
      </c>
      <c r="O1769" s="24" t="s">
        <v>183</v>
      </c>
      <c r="P1769" s="23" t="s">
        <v>160</v>
      </c>
    </row>
    <row r="1770" spans="1:16" x14ac:dyDescent="0.25">
      <c r="A1770" s="22" t="s">
        <v>7453</v>
      </c>
      <c r="B1770" s="23" t="s">
        <v>4571</v>
      </c>
      <c r="C1770" s="26">
        <v>990</v>
      </c>
      <c r="D1770" s="27">
        <v>1</v>
      </c>
      <c r="E1770" s="27">
        <v>85</v>
      </c>
      <c r="F1770" s="23" t="s">
        <v>56</v>
      </c>
      <c r="G1770" s="23" t="s">
        <v>16</v>
      </c>
      <c r="H1770" s="23" t="s">
        <v>29</v>
      </c>
      <c r="I1770" s="23" t="s">
        <v>19</v>
      </c>
      <c r="J1770" s="23" t="s">
        <v>9</v>
      </c>
      <c r="K1770" s="23"/>
      <c r="L1770" s="26">
        <v>990</v>
      </c>
      <c r="M1770" s="26">
        <v>11.647058823529411</v>
      </c>
      <c r="N1770" s="26">
        <v>990</v>
      </c>
      <c r="O1770" s="28" t="s">
        <v>172</v>
      </c>
      <c r="P1770" s="25" t="s">
        <v>7052</v>
      </c>
    </row>
    <row r="1771" spans="1:16" x14ac:dyDescent="0.25">
      <c r="A1771" s="22" t="s">
        <v>209</v>
      </c>
      <c r="B1771" s="23" t="s">
        <v>104</v>
      </c>
      <c r="C1771" s="26">
        <v>990</v>
      </c>
      <c r="D1771" s="27">
        <v>2</v>
      </c>
      <c r="E1771" s="23">
        <v>100</v>
      </c>
      <c r="F1771" s="23" t="s">
        <v>43</v>
      </c>
      <c r="G1771" s="23" t="s">
        <v>16</v>
      </c>
      <c r="H1771" s="23" t="s">
        <v>29</v>
      </c>
      <c r="I1771" s="23" t="s">
        <v>19</v>
      </c>
      <c r="J1771" s="23" t="s">
        <v>88</v>
      </c>
      <c r="K1771" s="36">
        <v>60</v>
      </c>
      <c r="L1771" s="37">
        <v>1050</v>
      </c>
      <c r="M1771" s="37">
        <v>10.5</v>
      </c>
      <c r="N1771" s="37">
        <v>525</v>
      </c>
      <c r="O1771" s="24" t="s">
        <v>183</v>
      </c>
      <c r="P1771" s="23" t="s">
        <v>206</v>
      </c>
    </row>
    <row r="1772" spans="1:16" x14ac:dyDescent="0.25">
      <c r="A1772" s="22" t="s">
        <v>321</v>
      </c>
      <c r="B1772" s="23" t="s">
        <v>104</v>
      </c>
      <c r="C1772" s="26">
        <v>990</v>
      </c>
      <c r="D1772" s="27">
        <v>3</v>
      </c>
      <c r="E1772" s="23">
        <v>115</v>
      </c>
      <c r="F1772" s="23" t="s">
        <v>37</v>
      </c>
      <c r="G1772" s="23" t="s">
        <v>16</v>
      </c>
      <c r="H1772" s="23" t="s">
        <v>29</v>
      </c>
      <c r="I1772" s="23" t="s">
        <v>19</v>
      </c>
      <c r="J1772" s="23" t="s">
        <v>9</v>
      </c>
      <c r="K1772" s="23"/>
      <c r="L1772" s="37">
        <v>990</v>
      </c>
      <c r="M1772" s="37">
        <v>8.6086956521739122</v>
      </c>
      <c r="N1772" s="37">
        <v>330</v>
      </c>
      <c r="O1772" s="24" t="s">
        <v>183</v>
      </c>
      <c r="P1772" s="23" t="s">
        <v>206</v>
      </c>
    </row>
    <row r="1773" spans="1:16" x14ac:dyDescent="0.25">
      <c r="A1773" s="22" t="s">
        <v>619</v>
      </c>
      <c r="B1773" s="23" t="s">
        <v>103</v>
      </c>
      <c r="C1773" s="26">
        <v>990</v>
      </c>
      <c r="D1773" s="27">
        <v>1</v>
      </c>
      <c r="E1773" s="27">
        <v>59</v>
      </c>
      <c r="F1773" s="23" t="s">
        <v>17</v>
      </c>
      <c r="G1773" s="23" t="s">
        <v>16</v>
      </c>
      <c r="H1773" s="23" t="s">
        <v>29</v>
      </c>
      <c r="I1773" s="23" t="s">
        <v>19</v>
      </c>
      <c r="J1773" s="23" t="s">
        <v>20</v>
      </c>
      <c r="K1773" s="23"/>
      <c r="L1773" s="26">
        <v>990</v>
      </c>
      <c r="M1773" s="26">
        <v>16.779661016949152</v>
      </c>
      <c r="N1773" s="26">
        <v>990</v>
      </c>
      <c r="O1773" s="28" t="s">
        <v>172</v>
      </c>
      <c r="P1773" s="25" t="s">
        <v>160</v>
      </c>
    </row>
    <row r="1774" spans="1:16" x14ac:dyDescent="0.25">
      <c r="A1774" s="22" t="s">
        <v>1026</v>
      </c>
      <c r="B1774" s="23" t="s">
        <v>103</v>
      </c>
      <c r="C1774" s="26">
        <v>990</v>
      </c>
      <c r="D1774" s="27">
        <v>1</v>
      </c>
      <c r="E1774" s="27">
        <v>44</v>
      </c>
      <c r="F1774" s="23" t="s">
        <v>35</v>
      </c>
      <c r="G1774" s="23" t="s">
        <v>16</v>
      </c>
      <c r="H1774" s="23" t="s">
        <v>29</v>
      </c>
      <c r="I1774" s="23" t="s">
        <v>19</v>
      </c>
      <c r="J1774" s="23" t="s">
        <v>9</v>
      </c>
      <c r="K1774" s="23"/>
      <c r="L1774" s="26">
        <v>990</v>
      </c>
      <c r="M1774" s="26">
        <v>22.5</v>
      </c>
      <c r="N1774" s="26">
        <v>990</v>
      </c>
      <c r="O1774" s="28" t="s">
        <v>172</v>
      </c>
      <c r="P1774" s="25" t="s">
        <v>160</v>
      </c>
    </row>
    <row r="1775" spans="1:16" x14ac:dyDescent="0.25">
      <c r="A1775" s="22" t="s">
        <v>1037</v>
      </c>
      <c r="B1775" s="23" t="s">
        <v>103</v>
      </c>
      <c r="C1775" s="26">
        <v>990</v>
      </c>
      <c r="D1775" s="27">
        <v>2</v>
      </c>
      <c r="E1775" s="27">
        <v>70</v>
      </c>
      <c r="F1775" s="23" t="s">
        <v>35</v>
      </c>
      <c r="G1775" s="23" t="s">
        <v>16</v>
      </c>
      <c r="H1775" s="23" t="s">
        <v>29</v>
      </c>
      <c r="I1775" s="23" t="s">
        <v>19</v>
      </c>
      <c r="J1775" s="23" t="s">
        <v>9</v>
      </c>
      <c r="K1775" s="23"/>
      <c r="L1775" s="26">
        <v>990</v>
      </c>
      <c r="M1775" s="26">
        <v>14.142857142857142</v>
      </c>
      <c r="N1775" s="26">
        <v>495</v>
      </c>
      <c r="O1775" s="28" t="s">
        <v>172</v>
      </c>
      <c r="P1775" s="25" t="s">
        <v>480</v>
      </c>
    </row>
    <row r="1776" spans="1:16" x14ac:dyDescent="0.25">
      <c r="A1776" s="22" t="s">
        <v>1067</v>
      </c>
      <c r="B1776" s="23" t="s">
        <v>103</v>
      </c>
      <c r="C1776" s="26">
        <v>990</v>
      </c>
      <c r="D1776" s="27">
        <v>3</v>
      </c>
      <c r="E1776" s="27">
        <v>98</v>
      </c>
      <c r="F1776" s="23" t="s">
        <v>35</v>
      </c>
      <c r="G1776" s="23" t="s">
        <v>16</v>
      </c>
      <c r="H1776" s="23" t="s">
        <v>29</v>
      </c>
      <c r="I1776" s="23" t="s">
        <v>19</v>
      </c>
      <c r="J1776" s="23" t="s">
        <v>9</v>
      </c>
      <c r="K1776" s="23"/>
      <c r="L1776" s="26">
        <v>990</v>
      </c>
      <c r="M1776" s="26">
        <v>10.102040816326531</v>
      </c>
      <c r="N1776" s="26">
        <v>330</v>
      </c>
      <c r="O1776" s="28" t="s">
        <v>172</v>
      </c>
      <c r="P1776" s="25" t="s">
        <v>480</v>
      </c>
    </row>
    <row r="1777" spans="1:16" x14ac:dyDescent="0.25">
      <c r="A1777" s="22" t="s">
        <v>878</v>
      </c>
      <c r="B1777" s="23" t="s">
        <v>103</v>
      </c>
      <c r="C1777" s="26">
        <v>985</v>
      </c>
      <c r="D1777" s="27">
        <v>1</v>
      </c>
      <c r="E1777" s="27">
        <v>58</v>
      </c>
      <c r="F1777" s="23" t="s">
        <v>56</v>
      </c>
      <c r="G1777" s="23" t="s">
        <v>16</v>
      </c>
      <c r="H1777" s="23" t="s">
        <v>18</v>
      </c>
      <c r="I1777" s="23" t="s">
        <v>19</v>
      </c>
      <c r="J1777" s="23" t="s">
        <v>20</v>
      </c>
      <c r="K1777" s="23"/>
      <c r="L1777" s="26">
        <v>985</v>
      </c>
      <c r="M1777" s="26">
        <v>16.982758620689655</v>
      </c>
      <c r="N1777" s="26">
        <v>985</v>
      </c>
      <c r="O1777" s="28" t="s">
        <v>172</v>
      </c>
      <c r="P1777" s="25" t="s">
        <v>474</v>
      </c>
    </row>
    <row r="1778" spans="1:16" x14ac:dyDescent="0.25">
      <c r="A1778" s="22" t="s">
        <v>469</v>
      </c>
      <c r="B1778" s="23" t="s">
        <v>104</v>
      </c>
      <c r="C1778" s="26">
        <v>985</v>
      </c>
      <c r="D1778" s="27">
        <v>2</v>
      </c>
      <c r="E1778" s="23">
        <v>97</v>
      </c>
      <c r="F1778" s="23" t="s">
        <v>35</v>
      </c>
      <c r="G1778" s="23" t="s">
        <v>16</v>
      </c>
      <c r="H1778" s="23" t="s">
        <v>29</v>
      </c>
      <c r="I1778" s="23" t="s">
        <v>30</v>
      </c>
      <c r="J1778" s="23" t="s">
        <v>9</v>
      </c>
      <c r="K1778" s="23"/>
      <c r="L1778" s="37">
        <v>985</v>
      </c>
      <c r="M1778" s="37">
        <v>10.154639175257731</v>
      </c>
      <c r="N1778" s="37">
        <v>492.5</v>
      </c>
      <c r="O1778" s="24" t="s">
        <v>183</v>
      </c>
      <c r="P1778" s="23" t="s">
        <v>206</v>
      </c>
    </row>
    <row r="1779" spans="1:16" x14ac:dyDescent="0.25">
      <c r="A1779" s="22" t="s">
        <v>1107</v>
      </c>
      <c r="B1779" s="23" t="s">
        <v>103</v>
      </c>
      <c r="C1779" s="26">
        <v>984</v>
      </c>
      <c r="D1779" s="27">
        <v>2</v>
      </c>
      <c r="E1779" s="27">
        <v>56</v>
      </c>
      <c r="F1779" s="23" t="s">
        <v>17</v>
      </c>
      <c r="G1779" s="23" t="s">
        <v>16</v>
      </c>
      <c r="H1779" s="23" t="s">
        <v>29</v>
      </c>
      <c r="I1779" s="23" t="s">
        <v>19</v>
      </c>
      <c r="J1779" s="23" t="s">
        <v>9</v>
      </c>
      <c r="K1779" s="23"/>
      <c r="L1779" s="26">
        <v>984</v>
      </c>
      <c r="M1779" s="26">
        <v>17.571428571428573</v>
      </c>
      <c r="N1779" s="26">
        <v>492</v>
      </c>
      <c r="O1779" s="28" t="s">
        <v>172</v>
      </c>
      <c r="P1779" s="25" t="s">
        <v>475</v>
      </c>
    </row>
    <row r="1780" spans="1:16" x14ac:dyDescent="0.25">
      <c r="A1780" s="22" t="s">
        <v>7457</v>
      </c>
      <c r="B1780" s="23" t="s">
        <v>4571</v>
      </c>
      <c r="C1780" s="26">
        <v>980</v>
      </c>
      <c r="D1780" s="27">
        <v>1</v>
      </c>
      <c r="E1780" s="27">
        <v>45</v>
      </c>
      <c r="F1780" s="23" t="s">
        <v>56</v>
      </c>
      <c r="G1780" s="23" t="s">
        <v>16</v>
      </c>
      <c r="H1780" s="23" t="s">
        <v>18</v>
      </c>
      <c r="I1780" s="23" t="s">
        <v>19</v>
      </c>
      <c r="J1780" s="23" t="s">
        <v>9</v>
      </c>
      <c r="K1780" s="23"/>
      <c r="L1780" s="26">
        <v>980</v>
      </c>
      <c r="M1780" s="26">
        <v>21.777777777777779</v>
      </c>
      <c r="N1780" s="26">
        <v>980</v>
      </c>
      <c r="O1780" s="28" t="s">
        <v>172</v>
      </c>
      <c r="P1780" s="25" t="s">
        <v>4582</v>
      </c>
    </row>
    <row r="1781" spans="1:16" x14ac:dyDescent="0.25">
      <c r="A1781" s="22" t="s">
        <v>641</v>
      </c>
      <c r="B1781" s="23" t="s">
        <v>103</v>
      </c>
      <c r="C1781" s="26">
        <v>980</v>
      </c>
      <c r="D1781" s="27">
        <v>2</v>
      </c>
      <c r="E1781" s="27">
        <v>52</v>
      </c>
      <c r="F1781" s="23" t="s">
        <v>17</v>
      </c>
      <c r="G1781" s="23" t="s">
        <v>16</v>
      </c>
      <c r="H1781" s="23" t="s">
        <v>18</v>
      </c>
      <c r="I1781" s="23" t="s">
        <v>19</v>
      </c>
      <c r="J1781" s="23" t="s">
        <v>20</v>
      </c>
      <c r="K1781" s="23"/>
      <c r="L1781" s="26">
        <v>980</v>
      </c>
      <c r="M1781" s="26">
        <v>18.846153846153847</v>
      </c>
      <c r="N1781" s="26">
        <v>490</v>
      </c>
      <c r="O1781" s="28" t="s">
        <v>172</v>
      </c>
      <c r="P1781" s="25" t="s">
        <v>480</v>
      </c>
    </row>
    <row r="1782" spans="1:16" x14ac:dyDescent="0.25">
      <c r="A1782" s="22" t="s">
        <v>322</v>
      </c>
      <c r="B1782" s="23" t="s">
        <v>104</v>
      </c>
      <c r="C1782" s="26">
        <v>980</v>
      </c>
      <c r="D1782" s="27">
        <v>3</v>
      </c>
      <c r="E1782" s="23">
        <v>108</v>
      </c>
      <c r="F1782" s="23" t="s">
        <v>37</v>
      </c>
      <c r="G1782" s="23" t="s">
        <v>16</v>
      </c>
      <c r="H1782" s="23" t="s">
        <v>29</v>
      </c>
      <c r="I1782" s="23" t="s">
        <v>19</v>
      </c>
      <c r="J1782" s="23" t="s">
        <v>9</v>
      </c>
      <c r="K1782" s="23"/>
      <c r="L1782" s="37">
        <v>980</v>
      </c>
      <c r="M1782" s="37">
        <v>9.0740740740740744</v>
      </c>
      <c r="N1782" s="37">
        <v>326.66666666666669</v>
      </c>
      <c r="O1782" s="24" t="s">
        <v>183</v>
      </c>
      <c r="P1782" s="23" t="s">
        <v>206</v>
      </c>
    </row>
    <row r="1783" spans="1:16" x14ac:dyDescent="0.25">
      <c r="A1783" s="22" t="s">
        <v>351</v>
      </c>
      <c r="B1783" s="23" t="s">
        <v>104</v>
      </c>
      <c r="C1783" s="26">
        <v>980</v>
      </c>
      <c r="D1783" s="27">
        <v>1</v>
      </c>
      <c r="E1783" s="23">
        <v>55</v>
      </c>
      <c r="F1783" s="23" t="s">
        <v>41</v>
      </c>
      <c r="G1783" s="23" t="s">
        <v>16</v>
      </c>
      <c r="H1783" s="23" t="s">
        <v>29</v>
      </c>
      <c r="I1783" s="23" t="s">
        <v>19</v>
      </c>
      <c r="J1783" s="23" t="s">
        <v>9</v>
      </c>
      <c r="K1783" s="23"/>
      <c r="L1783" s="37">
        <v>980</v>
      </c>
      <c r="M1783" s="37">
        <v>17.818181818181817</v>
      </c>
      <c r="N1783" s="37">
        <v>980</v>
      </c>
      <c r="O1783" s="24" t="s">
        <v>183</v>
      </c>
      <c r="P1783" s="23" t="s">
        <v>160</v>
      </c>
    </row>
    <row r="1784" spans="1:16" x14ac:dyDescent="0.25">
      <c r="A1784" s="22" t="s">
        <v>650</v>
      </c>
      <c r="B1784" s="23" t="s">
        <v>103</v>
      </c>
      <c r="C1784" s="26">
        <v>980</v>
      </c>
      <c r="D1784" s="27">
        <v>1</v>
      </c>
      <c r="E1784" s="27">
        <v>54</v>
      </c>
      <c r="F1784" s="23" t="s">
        <v>17</v>
      </c>
      <c r="G1784" s="23" t="s">
        <v>16</v>
      </c>
      <c r="H1784" s="23" t="s">
        <v>29</v>
      </c>
      <c r="I1784" s="23" t="s">
        <v>19</v>
      </c>
      <c r="J1784" s="23" t="s">
        <v>20</v>
      </c>
      <c r="K1784" s="23"/>
      <c r="L1784" s="26">
        <v>980</v>
      </c>
      <c r="M1784" s="26">
        <v>18.148148148148149</v>
      </c>
      <c r="N1784" s="26">
        <v>980</v>
      </c>
      <c r="O1784" s="28" t="s">
        <v>172</v>
      </c>
      <c r="P1784" s="25" t="s">
        <v>160</v>
      </c>
    </row>
    <row r="1785" spans="1:16" x14ac:dyDescent="0.25">
      <c r="A1785" s="22" t="s">
        <v>500</v>
      </c>
      <c r="B1785" s="23" t="s">
        <v>103</v>
      </c>
      <c r="C1785" s="26">
        <v>980</v>
      </c>
      <c r="D1785" s="27">
        <v>1</v>
      </c>
      <c r="E1785" s="27">
        <v>50</v>
      </c>
      <c r="F1785" s="23" t="s">
        <v>35</v>
      </c>
      <c r="G1785" s="23" t="s">
        <v>16</v>
      </c>
      <c r="H1785" s="23" t="s">
        <v>29</v>
      </c>
      <c r="I1785" s="23" t="s">
        <v>19</v>
      </c>
      <c r="J1785" s="23" t="s">
        <v>88</v>
      </c>
      <c r="K1785" s="23">
        <v>160</v>
      </c>
      <c r="L1785" s="26">
        <v>1140</v>
      </c>
      <c r="M1785" s="26">
        <v>22.8</v>
      </c>
      <c r="N1785" s="26">
        <v>1140</v>
      </c>
      <c r="O1785" s="28" t="s">
        <v>172</v>
      </c>
      <c r="P1785" s="25" t="s">
        <v>160</v>
      </c>
    </row>
    <row r="1786" spans="1:16" x14ac:dyDescent="0.25">
      <c r="A1786" s="22" t="s">
        <v>245</v>
      </c>
      <c r="B1786" s="23" t="s">
        <v>104</v>
      </c>
      <c r="C1786" s="26">
        <v>975</v>
      </c>
      <c r="D1786" s="27">
        <v>4</v>
      </c>
      <c r="E1786" s="23">
        <v>201</v>
      </c>
      <c r="F1786" s="23" t="s">
        <v>22</v>
      </c>
      <c r="G1786" s="23" t="s">
        <v>22</v>
      </c>
      <c r="H1786" s="23" t="s">
        <v>23</v>
      </c>
      <c r="I1786" s="23" t="s">
        <v>23</v>
      </c>
      <c r="J1786" s="23" t="s">
        <v>9</v>
      </c>
      <c r="K1786" s="23"/>
      <c r="L1786" s="37">
        <v>975</v>
      </c>
      <c r="M1786" s="37">
        <v>4.8507462686567164</v>
      </c>
      <c r="N1786" s="37">
        <v>243.75</v>
      </c>
      <c r="O1786" s="24" t="s">
        <v>183</v>
      </c>
      <c r="P1786" s="23" t="s">
        <v>206</v>
      </c>
    </row>
    <row r="1787" spans="1:16" x14ac:dyDescent="0.25">
      <c r="A1787" s="22" t="s">
        <v>773</v>
      </c>
      <c r="B1787" s="23" t="s">
        <v>103</v>
      </c>
      <c r="C1787" s="26">
        <v>975</v>
      </c>
      <c r="D1787" s="27">
        <v>3</v>
      </c>
      <c r="E1787" s="27">
        <v>110</v>
      </c>
      <c r="F1787" s="23" t="s">
        <v>37</v>
      </c>
      <c r="G1787" s="23" t="s">
        <v>16</v>
      </c>
      <c r="H1787" s="23" t="s">
        <v>18</v>
      </c>
      <c r="I1787" s="23" t="s">
        <v>19</v>
      </c>
      <c r="J1787" s="23" t="s">
        <v>20</v>
      </c>
      <c r="K1787" s="23"/>
      <c r="L1787" s="26">
        <v>975</v>
      </c>
      <c r="M1787" s="26">
        <v>8.8636363636363633</v>
      </c>
      <c r="N1787" s="26">
        <v>325</v>
      </c>
      <c r="O1787" s="28" t="s">
        <v>172</v>
      </c>
      <c r="P1787" s="25" t="s">
        <v>474</v>
      </c>
    </row>
    <row r="1788" spans="1:16" x14ac:dyDescent="0.25">
      <c r="A1788" s="22" t="s">
        <v>710</v>
      </c>
      <c r="B1788" s="23" t="s">
        <v>103</v>
      </c>
      <c r="C1788" s="26">
        <v>975</v>
      </c>
      <c r="D1788" s="27">
        <v>2</v>
      </c>
      <c r="E1788" s="27">
        <v>50</v>
      </c>
      <c r="F1788" s="23" t="s">
        <v>41</v>
      </c>
      <c r="G1788" s="23" t="s">
        <v>16</v>
      </c>
      <c r="H1788" s="23" t="s">
        <v>18</v>
      </c>
      <c r="I1788" s="23" t="s">
        <v>19</v>
      </c>
      <c r="J1788" s="23" t="s">
        <v>20</v>
      </c>
      <c r="K1788" s="23"/>
      <c r="L1788" s="26">
        <v>975</v>
      </c>
      <c r="M1788" s="26">
        <v>19.5</v>
      </c>
      <c r="N1788" s="26">
        <v>487.5</v>
      </c>
      <c r="O1788" s="28" t="s">
        <v>172</v>
      </c>
      <c r="P1788" s="25" t="s">
        <v>160</v>
      </c>
    </row>
    <row r="1789" spans="1:16" x14ac:dyDescent="0.25">
      <c r="A1789" s="22" t="s">
        <v>261</v>
      </c>
      <c r="B1789" s="23" t="s">
        <v>104</v>
      </c>
      <c r="C1789" s="26">
        <v>975</v>
      </c>
      <c r="D1789" s="27">
        <v>2</v>
      </c>
      <c r="E1789" s="23">
        <v>70</v>
      </c>
      <c r="F1789" s="23" t="s">
        <v>56</v>
      </c>
      <c r="G1789" s="23" t="s">
        <v>16</v>
      </c>
      <c r="H1789" s="23" t="s">
        <v>29</v>
      </c>
      <c r="I1789" s="23" t="s">
        <v>19</v>
      </c>
      <c r="J1789" s="23" t="s">
        <v>9</v>
      </c>
      <c r="K1789" s="23"/>
      <c r="L1789" s="37">
        <v>975</v>
      </c>
      <c r="M1789" s="37">
        <v>13.928571428571429</v>
      </c>
      <c r="N1789" s="37">
        <v>487.5</v>
      </c>
      <c r="O1789" s="24" t="s">
        <v>183</v>
      </c>
      <c r="P1789" s="23" t="s">
        <v>203</v>
      </c>
    </row>
    <row r="1790" spans="1:16" x14ac:dyDescent="0.25">
      <c r="A1790" s="22" t="s">
        <v>318</v>
      </c>
      <c r="B1790" s="23" t="s">
        <v>104</v>
      </c>
      <c r="C1790" s="26">
        <v>975</v>
      </c>
      <c r="D1790" s="27">
        <v>3</v>
      </c>
      <c r="E1790" s="23">
        <v>117</v>
      </c>
      <c r="F1790" s="23" t="s">
        <v>37</v>
      </c>
      <c r="G1790" s="23" t="s">
        <v>16</v>
      </c>
      <c r="H1790" s="23" t="s">
        <v>29</v>
      </c>
      <c r="I1790" s="23" t="s">
        <v>19</v>
      </c>
      <c r="J1790" s="23" t="s">
        <v>9</v>
      </c>
      <c r="K1790" s="23"/>
      <c r="L1790" s="37">
        <v>975</v>
      </c>
      <c r="M1790" s="37">
        <v>8.3333333333333339</v>
      </c>
      <c r="N1790" s="37">
        <v>325</v>
      </c>
      <c r="O1790" s="24" t="s">
        <v>183</v>
      </c>
      <c r="P1790" s="23" t="s">
        <v>203</v>
      </c>
    </row>
    <row r="1791" spans="1:16" x14ac:dyDescent="0.25">
      <c r="A1791" s="22" t="s">
        <v>1155</v>
      </c>
      <c r="B1791" s="23" t="s">
        <v>103</v>
      </c>
      <c r="C1791" s="26">
        <v>975</v>
      </c>
      <c r="D1791" s="27">
        <v>1</v>
      </c>
      <c r="E1791" s="27">
        <v>50</v>
      </c>
      <c r="F1791" s="23" t="s">
        <v>41</v>
      </c>
      <c r="G1791" s="23" t="s">
        <v>16</v>
      </c>
      <c r="H1791" s="23" t="s">
        <v>29</v>
      </c>
      <c r="I1791" s="23" t="s">
        <v>19</v>
      </c>
      <c r="J1791" s="23" t="s">
        <v>9</v>
      </c>
      <c r="K1791" s="23"/>
      <c r="L1791" s="26">
        <v>975</v>
      </c>
      <c r="M1791" s="26">
        <v>19.5</v>
      </c>
      <c r="N1791" s="26">
        <v>975</v>
      </c>
      <c r="O1791" s="28" t="s">
        <v>172</v>
      </c>
      <c r="P1791" s="25" t="s">
        <v>480</v>
      </c>
    </row>
    <row r="1792" spans="1:16" x14ac:dyDescent="0.25">
      <c r="A1792" s="22" t="s">
        <v>1182</v>
      </c>
      <c r="B1792" s="23" t="s">
        <v>103</v>
      </c>
      <c r="C1792" s="26">
        <v>975</v>
      </c>
      <c r="D1792" s="27">
        <v>2</v>
      </c>
      <c r="E1792" s="27">
        <v>127</v>
      </c>
      <c r="F1792" s="23" t="s">
        <v>41</v>
      </c>
      <c r="G1792" s="23" t="s">
        <v>16</v>
      </c>
      <c r="H1792" s="23" t="s">
        <v>29</v>
      </c>
      <c r="I1792" s="23" t="s">
        <v>19</v>
      </c>
      <c r="J1792" s="23" t="s">
        <v>9</v>
      </c>
      <c r="K1792" s="23"/>
      <c r="L1792" s="26">
        <v>975</v>
      </c>
      <c r="M1792" s="26">
        <v>7.6771653543307083</v>
      </c>
      <c r="N1792" s="26">
        <v>487.5</v>
      </c>
      <c r="O1792" s="28" t="s">
        <v>172</v>
      </c>
      <c r="P1792" s="25" t="s">
        <v>480</v>
      </c>
    </row>
    <row r="1793" spans="1:16" x14ac:dyDescent="0.25">
      <c r="A1793" s="22" t="s">
        <v>442</v>
      </c>
      <c r="B1793" s="23" t="s">
        <v>104</v>
      </c>
      <c r="C1793" s="26">
        <v>975</v>
      </c>
      <c r="D1793" s="27">
        <v>2</v>
      </c>
      <c r="E1793" s="23">
        <v>80</v>
      </c>
      <c r="F1793" s="23" t="s">
        <v>35</v>
      </c>
      <c r="G1793" s="23" t="s">
        <v>16</v>
      </c>
      <c r="H1793" s="23" t="s">
        <v>29</v>
      </c>
      <c r="I1793" s="23" t="s">
        <v>19</v>
      </c>
      <c r="J1793" s="23" t="s">
        <v>9</v>
      </c>
      <c r="K1793" s="23"/>
      <c r="L1793" s="37">
        <v>975</v>
      </c>
      <c r="M1793" s="37">
        <v>12.1875</v>
      </c>
      <c r="N1793" s="37">
        <v>487.5</v>
      </c>
      <c r="O1793" s="24" t="s">
        <v>183</v>
      </c>
      <c r="P1793" s="23" t="s">
        <v>160</v>
      </c>
    </row>
    <row r="1794" spans="1:16" x14ac:dyDescent="0.25">
      <c r="A1794" s="22" t="s">
        <v>1034</v>
      </c>
      <c r="B1794" s="23" t="s">
        <v>103</v>
      </c>
      <c r="C1794" s="26">
        <v>975</v>
      </c>
      <c r="D1794" s="27">
        <v>1</v>
      </c>
      <c r="E1794" s="27">
        <v>60</v>
      </c>
      <c r="F1794" s="23" t="s">
        <v>35</v>
      </c>
      <c r="G1794" s="23" t="s">
        <v>16</v>
      </c>
      <c r="H1794" s="23" t="s">
        <v>29</v>
      </c>
      <c r="I1794" s="23" t="s">
        <v>19</v>
      </c>
      <c r="J1794" s="23" t="s">
        <v>9</v>
      </c>
      <c r="K1794" s="23"/>
      <c r="L1794" s="26">
        <v>975</v>
      </c>
      <c r="M1794" s="26">
        <v>16.25</v>
      </c>
      <c r="N1794" s="26">
        <v>975</v>
      </c>
      <c r="O1794" s="28" t="s">
        <v>172</v>
      </c>
      <c r="P1794" s="25" t="s">
        <v>475</v>
      </c>
    </row>
    <row r="1795" spans="1:16" x14ac:dyDescent="0.25">
      <c r="A1795" s="22" t="s">
        <v>294</v>
      </c>
      <c r="B1795" s="23" t="s">
        <v>104</v>
      </c>
      <c r="C1795" s="26">
        <v>970</v>
      </c>
      <c r="D1795" s="27">
        <v>3</v>
      </c>
      <c r="E1795" s="23">
        <v>120</v>
      </c>
      <c r="F1795" s="23" t="s">
        <v>87</v>
      </c>
      <c r="G1795" s="23" t="s">
        <v>16</v>
      </c>
      <c r="H1795" s="23" t="s">
        <v>29</v>
      </c>
      <c r="I1795" s="23" t="s">
        <v>19</v>
      </c>
      <c r="J1795" s="23" t="s">
        <v>9</v>
      </c>
      <c r="K1795" s="23"/>
      <c r="L1795" s="37">
        <v>970</v>
      </c>
      <c r="M1795" s="37">
        <v>8.0833333333333339</v>
      </c>
      <c r="N1795" s="37">
        <v>323.33333333333331</v>
      </c>
      <c r="O1795" s="24" t="s">
        <v>183</v>
      </c>
      <c r="P1795" s="23" t="s">
        <v>206</v>
      </c>
    </row>
    <row r="1796" spans="1:16" x14ac:dyDescent="0.25">
      <c r="A1796" s="22" t="s">
        <v>425</v>
      </c>
      <c r="B1796" s="23" t="s">
        <v>104</v>
      </c>
      <c r="C1796" s="26">
        <v>970</v>
      </c>
      <c r="D1796" s="27">
        <v>3</v>
      </c>
      <c r="E1796" s="23">
        <v>138</v>
      </c>
      <c r="F1796" s="23" t="s">
        <v>35</v>
      </c>
      <c r="G1796" s="23" t="s">
        <v>16</v>
      </c>
      <c r="H1796" s="23" t="s">
        <v>29</v>
      </c>
      <c r="I1796" s="23" t="s">
        <v>19</v>
      </c>
      <c r="J1796" s="23" t="s">
        <v>9</v>
      </c>
      <c r="K1796" s="23"/>
      <c r="L1796" s="37">
        <v>970</v>
      </c>
      <c r="M1796" s="37">
        <v>7.0289855072463769</v>
      </c>
      <c r="N1796" s="37">
        <v>323.33333333333331</v>
      </c>
      <c r="O1796" s="24" t="s">
        <v>183</v>
      </c>
      <c r="P1796" s="23" t="s">
        <v>206</v>
      </c>
    </row>
    <row r="1797" spans="1:16" x14ac:dyDescent="0.25">
      <c r="A1797" s="22" t="s">
        <v>1038</v>
      </c>
      <c r="B1797" s="23" t="s">
        <v>103</v>
      </c>
      <c r="C1797" s="26">
        <v>970</v>
      </c>
      <c r="D1797" s="27">
        <v>2</v>
      </c>
      <c r="E1797" s="27">
        <v>67</v>
      </c>
      <c r="F1797" s="23" t="s">
        <v>35</v>
      </c>
      <c r="G1797" s="23" t="s">
        <v>16</v>
      </c>
      <c r="H1797" s="23" t="s">
        <v>29</v>
      </c>
      <c r="I1797" s="23" t="s">
        <v>19</v>
      </c>
      <c r="J1797" s="23" t="s">
        <v>9</v>
      </c>
      <c r="K1797" s="23"/>
      <c r="L1797" s="26">
        <v>970</v>
      </c>
      <c r="M1797" s="26">
        <v>14.477611940298507</v>
      </c>
      <c r="N1797" s="26">
        <v>485</v>
      </c>
      <c r="O1797" s="28" t="s">
        <v>172</v>
      </c>
      <c r="P1797" s="25" t="s">
        <v>160</v>
      </c>
    </row>
    <row r="1798" spans="1:16" x14ac:dyDescent="0.25">
      <c r="A1798" s="22" t="s">
        <v>7888</v>
      </c>
      <c r="B1798" s="23" t="s">
        <v>4571</v>
      </c>
      <c r="C1798" s="26">
        <v>965</v>
      </c>
      <c r="D1798" s="27">
        <v>3</v>
      </c>
      <c r="E1798" s="27">
        <v>76</v>
      </c>
      <c r="F1798" s="23" t="s">
        <v>87</v>
      </c>
      <c r="G1798" s="23" t="s">
        <v>16</v>
      </c>
      <c r="H1798" s="23" t="s">
        <v>29</v>
      </c>
      <c r="I1798" s="23" t="s">
        <v>19</v>
      </c>
      <c r="J1798" s="23" t="s">
        <v>20</v>
      </c>
      <c r="K1798" s="23"/>
      <c r="L1798" s="26">
        <v>965</v>
      </c>
      <c r="M1798" s="26">
        <v>12.697368421052632</v>
      </c>
      <c r="N1798" s="26">
        <v>321.66666666666669</v>
      </c>
      <c r="O1798" s="28" t="s">
        <v>172</v>
      </c>
      <c r="P1798" s="25" t="s">
        <v>160</v>
      </c>
    </row>
    <row r="1799" spans="1:16" x14ac:dyDescent="0.25">
      <c r="A1799" s="22" t="s">
        <v>7889</v>
      </c>
      <c r="B1799" s="23" t="s">
        <v>4571</v>
      </c>
      <c r="C1799" s="26">
        <v>965</v>
      </c>
      <c r="D1799" s="27">
        <v>3</v>
      </c>
      <c r="E1799" s="27">
        <v>76</v>
      </c>
      <c r="F1799" s="23" t="s">
        <v>87</v>
      </c>
      <c r="G1799" s="23" t="s">
        <v>16</v>
      </c>
      <c r="H1799" s="23" t="s">
        <v>29</v>
      </c>
      <c r="I1799" s="23" t="s">
        <v>19</v>
      </c>
      <c r="J1799" s="23" t="s">
        <v>20</v>
      </c>
      <c r="K1799" s="23"/>
      <c r="L1799" s="26">
        <v>965</v>
      </c>
      <c r="M1799" s="26">
        <v>12.697368421052632</v>
      </c>
      <c r="N1799" s="26">
        <v>321.66666666666669</v>
      </c>
      <c r="O1799" s="28" t="s">
        <v>172</v>
      </c>
      <c r="P1799" s="25" t="s">
        <v>160</v>
      </c>
    </row>
    <row r="1800" spans="1:16" x14ac:dyDescent="0.25">
      <c r="A1800" s="22" t="s">
        <v>7930</v>
      </c>
      <c r="B1800" s="23" t="s">
        <v>4571</v>
      </c>
      <c r="C1800" s="26">
        <v>960</v>
      </c>
      <c r="D1800" s="27">
        <v>1</v>
      </c>
      <c r="E1800" s="27">
        <v>60</v>
      </c>
      <c r="F1800" s="23" t="s">
        <v>56</v>
      </c>
      <c r="G1800" s="23" t="s">
        <v>16</v>
      </c>
      <c r="H1800" s="23" t="s">
        <v>29</v>
      </c>
      <c r="I1800" s="23" t="s">
        <v>19</v>
      </c>
      <c r="J1800" s="23" t="s">
        <v>20</v>
      </c>
      <c r="K1800" s="23"/>
      <c r="L1800" s="26">
        <v>960</v>
      </c>
      <c r="M1800" s="26">
        <v>16</v>
      </c>
      <c r="N1800" s="26">
        <v>960</v>
      </c>
      <c r="O1800" s="28" t="s">
        <v>172</v>
      </c>
      <c r="P1800" s="25" t="s">
        <v>160</v>
      </c>
    </row>
    <row r="1801" spans="1:16" x14ac:dyDescent="0.25">
      <c r="A1801" s="22" t="s">
        <v>796</v>
      </c>
      <c r="B1801" s="23" t="s">
        <v>103</v>
      </c>
      <c r="C1801" s="26">
        <v>960</v>
      </c>
      <c r="D1801" s="27">
        <v>3</v>
      </c>
      <c r="E1801" s="27">
        <v>82</v>
      </c>
      <c r="F1801" s="23" t="s">
        <v>52</v>
      </c>
      <c r="G1801" s="23" t="s">
        <v>16</v>
      </c>
      <c r="H1801" s="23" t="s">
        <v>29</v>
      </c>
      <c r="I1801" s="23" t="s">
        <v>19</v>
      </c>
      <c r="J1801" s="23" t="s">
        <v>20</v>
      </c>
      <c r="K1801" s="23"/>
      <c r="L1801" s="26">
        <v>960</v>
      </c>
      <c r="M1801" s="26">
        <v>11.707317073170731</v>
      </c>
      <c r="N1801" s="26">
        <v>320</v>
      </c>
      <c r="O1801" s="28" t="s">
        <v>172</v>
      </c>
      <c r="P1801" s="25" t="s">
        <v>480</v>
      </c>
    </row>
    <row r="1802" spans="1:16" x14ac:dyDescent="0.25">
      <c r="A1802" s="22" t="s">
        <v>379</v>
      </c>
      <c r="B1802" s="23" t="s">
        <v>104</v>
      </c>
      <c r="C1802" s="26">
        <v>960</v>
      </c>
      <c r="D1802" s="27">
        <v>3</v>
      </c>
      <c r="E1802" s="23">
        <v>115</v>
      </c>
      <c r="F1802" s="23" t="s">
        <v>17</v>
      </c>
      <c r="G1802" s="23" t="s">
        <v>16</v>
      </c>
      <c r="H1802" s="23" t="s">
        <v>29</v>
      </c>
      <c r="I1802" s="23" t="s">
        <v>19</v>
      </c>
      <c r="J1802" s="23" t="s">
        <v>9</v>
      </c>
      <c r="K1802" s="23"/>
      <c r="L1802" s="37">
        <v>960</v>
      </c>
      <c r="M1802" s="37">
        <v>8.3478260869565215</v>
      </c>
      <c r="N1802" s="37">
        <v>320</v>
      </c>
      <c r="O1802" s="24" t="s">
        <v>183</v>
      </c>
      <c r="P1802" s="23" t="s">
        <v>206</v>
      </c>
    </row>
    <row r="1803" spans="1:16" x14ac:dyDescent="0.25">
      <c r="A1803" s="22" t="s">
        <v>7757</v>
      </c>
      <c r="B1803" s="23" t="s">
        <v>4571</v>
      </c>
      <c r="C1803" s="26">
        <v>960</v>
      </c>
      <c r="D1803" s="27">
        <v>2</v>
      </c>
      <c r="E1803" s="27">
        <v>66</v>
      </c>
      <c r="F1803" s="23" t="s">
        <v>17</v>
      </c>
      <c r="G1803" s="23" t="s">
        <v>16</v>
      </c>
      <c r="H1803" s="23" t="s">
        <v>29</v>
      </c>
      <c r="I1803" s="23" t="s">
        <v>19</v>
      </c>
      <c r="J1803" s="23" t="s">
        <v>20</v>
      </c>
      <c r="K1803" s="23"/>
      <c r="L1803" s="26">
        <v>960</v>
      </c>
      <c r="M1803" s="26">
        <v>14.545454545454545</v>
      </c>
      <c r="N1803" s="26">
        <v>480</v>
      </c>
      <c r="O1803" s="28" t="s">
        <v>172</v>
      </c>
      <c r="P1803" s="25" t="s">
        <v>160</v>
      </c>
    </row>
    <row r="1804" spans="1:16" x14ac:dyDescent="0.25">
      <c r="A1804" s="22" t="s">
        <v>1056</v>
      </c>
      <c r="B1804" s="23" t="s">
        <v>103</v>
      </c>
      <c r="C1804" s="26">
        <v>960</v>
      </c>
      <c r="D1804" s="27">
        <v>1</v>
      </c>
      <c r="E1804" s="27">
        <v>58</v>
      </c>
      <c r="F1804" s="23" t="s">
        <v>35</v>
      </c>
      <c r="G1804" s="23" t="s">
        <v>16</v>
      </c>
      <c r="H1804" s="23" t="s">
        <v>29</v>
      </c>
      <c r="I1804" s="23" t="s">
        <v>19</v>
      </c>
      <c r="J1804" s="23" t="s">
        <v>9</v>
      </c>
      <c r="K1804" s="23"/>
      <c r="L1804" s="26">
        <v>960</v>
      </c>
      <c r="M1804" s="26">
        <v>16.551724137931036</v>
      </c>
      <c r="N1804" s="26">
        <v>960</v>
      </c>
      <c r="O1804" s="28" t="s">
        <v>172</v>
      </c>
      <c r="P1804" s="25" t="s">
        <v>480</v>
      </c>
    </row>
    <row r="1805" spans="1:16" x14ac:dyDescent="0.25">
      <c r="A1805" s="22" t="s">
        <v>420</v>
      </c>
      <c r="B1805" s="23" t="s">
        <v>104</v>
      </c>
      <c r="C1805" s="26">
        <v>955</v>
      </c>
      <c r="D1805" s="27">
        <v>3</v>
      </c>
      <c r="E1805" s="23">
        <v>115</v>
      </c>
      <c r="F1805" s="23" t="s">
        <v>35</v>
      </c>
      <c r="G1805" s="23" t="s">
        <v>16</v>
      </c>
      <c r="H1805" s="23" t="s">
        <v>29</v>
      </c>
      <c r="I1805" s="23" t="s">
        <v>19</v>
      </c>
      <c r="J1805" s="23" t="s">
        <v>9</v>
      </c>
      <c r="K1805" s="23"/>
      <c r="L1805" s="37">
        <v>955</v>
      </c>
      <c r="M1805" s="37">
        <v>8.304347826086957</v>
      </c>
      <c r="N1805" s="37">
        <v>318.33333333333331</v>
      </c>
      <c r="O1805" s="24" t="s">
        <v>183</v>
      </c>
      <c r="P1805" s="23" t="s">
        <v>206</v>
      </c>
    </row>
    <row r="1806" spans="1:16" x14ac:dyDescent="0.25">
      <c r="A1806" s="22" t="s">
        <v>221</v>
      </c>
      <c r="B1806" s="23" t="s">
        <v>104</v>
      </c>
      <c r="C1806" s="26">
        <v>950</v>
      </c>
      <c r="D1806" s="27">
        <v>4</v>
      </c>
      <c r="E1806" s="23">
        <v>135</v>
      </c>
      <c r="F1806" s="23" t="s">
        <v>22</v>
      </c>
      <c r="G1806" s="23" t="s">
        <v>22</v>
      </c>
      <c r="H1806" s="23" t="s">
        <v>23</v>
      </c>
      <c r="I1806" s="23" t="s">
        <v>23</v>
      </c>
      <c r="J1806" s="23" t="s">
        <v>9</v>
      </c>
      <c r="K1806" s="23"/>
      <c r="L1806" s="37">
        <v>950</v>
      </c>
      <c r="M1806" s="37">
        <v>7.0370370370370372</v>
      </c>
      <c r="N1806" s="37">
        <v>237.5</v>
      </c>
      <c r="O1806" s="24" t="s">
        <v>183</v>
      </c>
      <c r="P1806" s="23" t="s">
        <v>203</v>
      </c>
    </row>
    <row r="1807" spans="1:16" x14ac:dyDescent="0.25">
      <c r="A1807" s="22" t="s">
        <v>879</v>
      </c>
      <c r="B1807" s="23" t="s">
        <v>103</v>
      </c>
      <c r="C1807" s="26">
        <v>950</v>
      </c>
      <c r="D1807" s="27">
        <v>1</v>
      </c>
      <c r="E1807" s="27">
        <v>40</v>
      </c>
      <c r="F1807" s="23" t="s">
        <v>56</v>
      </c>
      <c r="G1807" s="23" t="s">
        <v>16</v>
      </c>
      <c r="H1807" s="23" t="s">
        <v>18</v>
      </c>
      <c r="I1807" s="23" t="s">
        <v>19</v>
      </c>
      <c r="J1807" s="23" t="s">
        <v>20</v>
      </c>
      <c r="K1807" s="23"/>
      <c r="L1807" s="26">
        <v>950</v>
      </c>
      <c r="M1807" s="26">
        <v>23.75</v>
      </c>
      <c r="N1807" s="26">
        <v>950</v>
      </c>
      <c r="O1807" s="28" t="s">
        <v>172</v>
      </c>
      <c r="P1807" s="25" t="s">
        <v>160</v>
      </c>
    </row>
    <row r="1808" spans="1:16" x14ac:dyDescent="0.25">
      <c r="A1808" s="22" t="s">
        <v>889</v>
      </c>
      <c r="B1808" s="23" t="s">
        <v>103</v>
      </c>
      <c r="C1808" s="26">
        <v>950</v>
      </c>
      <c r="D1808" s="27">
        <v>2</v>
      </c>
      <c r="E1808" s="27">
        <v>65</v>
      </c>
      <c r="F1808" s="23" t="s">
        <v>56</v>
      </c>
      <c r="G1808" s="23" t="s">
        <v>16</v>
      </c>
      <c r="H1808" s="23" t="s">
        <v>18</v>
      </c>
      <c r="I1808" s="23" t="s">
        <v>19</v>
      </c>
      <c r="J1808" s="23" t="s">
        <v>20</v>
      </c>
      <c r="K1808" s="23"/>
      <c r="L1808" s="26">
        <v>950</v>
      </c>
      <c r="M1808" s="26">
        <v>14.615384615384615</v>
      </c>
      <c r="N1808" s="26">
        <v>475</v>
      </c>
      <c r="O1808" s="28" t="s">
        <v>172</v>
      </c>
      <c r="P1808" s="25" t="s">
        <v>480</v>
      </c>
    </row>
    <row r="1809" spans="1:16" x14ac:dyDescent="0.25">
      <c r="A1809" s="22" t="s">
        <v>896</v>
      </c>
      <c r="B1809" s="23" t="s">
        <v>103</v>
      </c>
      <c r="C1809" s="26">
        <v>950</v>
      </c>
      <c r="D1809" s="27">
        <v>1</v>
      </c>
      <c r="E1809" s="27">
        <v>39</v>
      </c>
      <c r="F1809" s="23" t="s">
        <v>56</v>
      </c>
      <c r="G1809" s="23" t="s">
        <v>16</v>
      </c>
      <c r="H1809" s="23" t="s">
        <v>18</v>
      </c>
      <c r="I1809" s="23" t="s">
        <v>19</v>
      </c>
      <c r="J1809" s="23" t="s">
        <v>20</v>
      </c>
      <c r="K1809" s="23"/>
      <c r="L1809" s="26">
        <v>950</v>
      </c>
      <c r="M1809" s="26">
        <v>24.358974358974358</v>
      </c>
      <c r="N1809" s="26">
        <v>950</v>
      </c>
      <c r="O1809" s="28" t="s">
        <v>172</v>
      </c>
      <c r="P1809" s="25" t="s">
        <v>160</v>
      </c>
    </row>
    <row r="1810" spans="1:16" x14ac:dyDescent="0.25">
      <c r="A1810" s="22" t="s">
        <v>987</v>
      </c>
      <c r="B1810" s="23" t="s">
        <v>103</v>
      </c>
      <c r="C1810" s="26">
        <v>950</v>
      </c>
      <c r="D1810" s="27">
        <v>1</v>
      </c>
      <c r="E1810" s="27">
        <v>32</v>
      </c>
      <c r="F1810" s="23" t="s">
        <v>56</v>
      </c>
      <c r="G1810" s="23" t="s">
        <v>16</v>
      </c>
      <c r="H1810" s="23" t="s">
        <v>18</v>
      </c>
      <c r="I1810" s="23" t="s">
        <v>30</v>
      </c>
      <c r="J1810" s="23" t="s">
        <v>20</v>
      </c>
      <c r="K1810" s="23"/>
      <c r="L1810" s="26">
        <v>950</v>
      </c>
      <c r="M1810" s="26">
        <v>29.6875</v>
      </c>
      <c r="N1810" s="26">
        <v>950</v>
      </c>
      <c r="O1810" s="28" t="s">
        <v>172</v>
      </c>
      <c r="P1810" s="25" t="s">
        <v>160</v>
      </c>
    </row>
    <row r="1811" spans="1:16" x14ac:dyDescent="0.25">
      <c r="A1811" s="22" t="s">
        <v>7926</v>
      </c>
      <c r="B1811" s="23" t="s">
        <v>4571</v>
      </c>
      <c r="C1811" s="26">
        <v>950</v>
      </c>
      <c r="D1811" s="27">
        <v>1</v>
      </c>
      <c r="E1811" s="27">
        <v>70</v>
      </c>
      <c r="F1811" s="23" t="s">
        <v>56</v>
      </c>
      <c r="G1811" s="23" t="s">
        <v>16</v>
      </c>
      <c r="H1811" s="23" t="s">
        <v>18</v>
      </c>
      <c r="I1811" s="23" t="s">
        <v>19</v>
      </c>
      <c r="J1811" s="23" t="s">
        <v>20</v>
      </c>
      <c r="K1811" s="23"/>
      <c r="L1811" s="26">
        <v>950</v>
      </c>
      <c r="M1811" s="26">
        <v>13.571428571428571</v>
      </c>
      <c r="N1811" s="26">
        <v>950</v>
      </c>
      <c r="O1811" s="28" t="s">
        <v>172</v>
      </c>
      <c r="P1811" s="25" t="s">
        <v>4582</v>
      </c>
    </row>
    <row r="1812" spans="1:16" x14ac:dyDescent="0.25">
      <c r="A1812" s="22" t="s">
        <v>739</v>
      </c>
      <c r="B1812" s="23" t="s">
        <v>103</v>
      </c>
      <c r="C1812" s="26">
        <v>950</v>
      </c>
      <c r="D1812" s="27">
        <v>3</v>
      </c>
      <c r="E1812" s="27">
        <v>80</v>
      </c>
      <c r="F1812" s="23" t="s">
        <v>37</v>
      </c>
      <c r="G1812" s="23" t="s">
        <v>16</v>
      </c>
      <c r="H1812" s="23" t="s">
        <v>18</v>
      </c>
      <c r="I1812" s="23" t="s">
        <v>19</v>
      </c>
      <c r="J1812" s="23" t="s">
        <v>20</v>
      </c>
      <c r="K1812" s="23"/>
      <c r="L1812" s="26">
        <v>950</v>
      </c>
      <c r="M1812" s="26">
        <v>11.875</v>
      </c>
      <c r="N1812" s="26">
        <v>316.66666666666669</v>
      </c>
      <c r="O1812" s="28" t="s">
        <v>172</v>
      </c>
      <c r="P1812" s="25" t="s">
        <v>480</v>
      </c>
    </row>
    <row r="1813" spans="1:16" x14ac:dyDescent="0.25">
      <c r="A1813" s="22" t="s">
        <v>769</v>
      </c>
      <c r="B1813" s="23" t="s">
        <v>103</v>
      </c>
      <c r="C1813" s="26">
        <v>950</v>
      </c>
      <c r="D1813" s="27">
        <v>2</v>
      </c>
      <c r="E1813" s="27">
        <v>55</v>
      </c>
      <c r="F1813" s="23" t="s">
        <v>37</v>
      </c>
      <c r="G1813" s="23" t="s">
        <v>16</v>
      </c>
      <c r="H1813" s="23" t="s">
        <v>18</v>
      </c>
      <c r="I1813" s="23" t="s">
        <v>19</v>
      </c>
      <c r="J1813" s="23" t="s">
        <v>20</v>
      </c>
      <c r="K1813" s="23"/>
      <c r="L1813" s="26">
        <v>950</v>
      </c>
      <c r="M1813" s="26">
        <v>17.272727272727273</v>
      </c>
      <c r="N1813" s="26">
        <v>475</v>
      </c>
      <c r="O1813" s="28" t="s">
        <v>172</v>
      </c>
      <c r="P1813" s="25" t="s">
        <v>160</v>
      </c>
    </row>
    <row r="1814" spans="1:16" x14ac:dyDescent="0.25">
      <c r="A1814" s="22" t="s">
        <v>705</v>
      </c>
      <c r="B1814" s="23" t="s">
        <v>103</v>
      </c>
      <c r="C1814" s="26">
        <v>950</v>
      </c>
      <c r="D1814" s="27">
        <v>3</v>
      </c>
      <c r="E1814" s="27">
        <v>65</v>
      </c>
      <c r="F1814" s="23" t="s">
        <v>41</v>
      </c>
      <c r="G1814" s="23" t="s">
        <v>16</v>
      </c>
      <c r="H1814" s="23" t="s">
        <v>18</v>
      </c>
      <c r="I1814" s="23" t="s">
        <v>19</v>
      </c>
      <c r="J1814" s="23" t="s">
        <v>20</v>
      </c>
      <c r="K1814" s="23"/>
      <c r="L1814" s="26">
        <v>950</v>
      </c>
      <c r="M1814" s="26">
        <v>14.615384615384615</v>
      </c>
      <c r="N1814" s="26">
        <v>316.66666666666669</v>
      </c>
      <c r="O1814" s="28" t="s">
        <v>172</v>
      </c>
      <c r="P1814" s="25" t="s">
        <v>480</v>
      </c>
    </row>
    <row r="1815" spans="1:16" x14ac:dyDescent="0.25">
      <c r="A1815" s="22" t="s">
        <v>462</v>
      </c>
      <c r="B1815" s="23" t="s">
        <v>104</v>
      </c>
      <c r="C1815" s="26">
        <v>950</v>
      </c>
      <c r="D1815" s="27">
        <v>2</v>
      </c>
      <c r="E1815" s="23">
        <v>53</v>
      </c>
      <c r="F1815" s="23" t="s">
        <v>17</v>
      </c>
      <c r="G1815" s="23" t="s">
        <v>16</v>
      </c>
      <c r="H1815" s="23" t="s">
        <v>18</v>
      </c>
      <c r="I1815" s="23" t="s">
        <v>30</v>
      </c>
      <c r="J1815" s="23" t="s">
        <v>251</v>
      </c>
      <c r="K1815" s="23"/>
      <c r="L1815" s="37">
        <v>950</v>
      </c>
      <c r="M1815" s="37">
        <v>17.924528301886792</v>
      </c>
      <c r="N1815" s="37">
        <v>475</v>
      </c>
      <c r="O1815" s="24" t="s">
        <v>183</v>
      </c>
      <c r="P1815" s="23" t="s">
        <v>160</v>
      </c>
    </row>
    <row r="1816" spans="1:16" x14ac:dyDescent="0.25">
      <c r="A1816" s="22" t="s">
        <v>613</v>
      </c>
      <c r="B1816" s="23" t="s">
        <v>103</v>
      </c>
      <c r="C1816" s="26">
        <v>950</v>
      </c>
      <c r="D1816" s="27">
        <v>2</v>
      </c>
      <c r="E1816" s="27">
        <v>62</v>
      </c>
      <c r="F1816" s="23" t="s">
        <v>17</v>
      </c>
      <c r="G1816" s="23" t="s">
        <v>16</v>
      </c>
      <c r="H1816" s="23" t="s">
        <v>18</v>
      </c>
      <c r="I1816" s="23" t="s">
        <v>19</v>
      </c>
      <c r="J1816" s="23" t="s">
        <v>20</v>
      </c>
      <c r="K1816" s="23"/>
      <c r="L1816" s="26">
        <v>950</v>
      </c>
      <c r="M1816" s="26">
        <v>15.32258064516129</v>
      </c>
      <c r="N1816" s="26">
        <v>475</v>
      </c>
      <c r="O1816" s="28" t="s">
        <v>172</v>
      </c>
      <c r="P1816" s="25" t="s">
        <v>160</v>
      </c>
    </row>
    <row r="1817" spans="1:16" x14ac:dyDescent="0.25">
      <c r="A1817" s="22" t="s">
        <v>626</v>
      </c>
      <c r="B1817" s="23" t="s">
        <v>103</v>
      </c>
      <c r="C1817" s="26">
        <v>950</v>
      </c>
      <c r="D1817" s="27">
        <v>1</v>
      </c>
      <c r="E1817" s="27">
        <v>50</v>
      </c>
      <c r="F1817" s="23" t="s">
        <v>17</v>
      </c>
      <c r="G1817" s="23" t="s">
        <v>16</v>
      </c>
      <c r="H1817" s="23" t="s">
        <v>18</v>
      </c>
      <c r="I1817" s="23" t="s">
        <v>19</v>
      </c>
      <c r="J1817" s="23" t="s">
        <v>20</v>
      </c>
      <c r="K1817" s="23"/>
      <c r="L1817" s="26">
        <v>950</v>
      </c>
      <c r="M1817" s="26">
        <v>19</v>
      </c>
      <c r="N1817" s="26">
        <v>950</v>
      </c>
      <c r="O1817" s="28" t="s">
        <v>172</v>
      </c>
      <c r="P1817" s="25" t="s">
        <v>160</v>
      </c>
    </row>
    <row r="1818" spans="1:16" x14ac:dyDescent="0.25">
      <c r="A1818" s="22" t="s">
        <v>633</v>
      </c>
      <c r="B1818" s="23" t="s">
        <v>103</v>
      </c>
      <c r="C1818" s="26">
        <v>950</v>
      </c>
      <c r="D1818" s="27">
        <v>1</v>
      </c>
      <c r="E1818" s="27">
        <v>45</v>
      </c>
      <c r="F1818" s="23" t="s">
        <v>17</v>
      </c>
      <c r="G1818" s="23" t="s">
        <v>16</v>
      </c>
      <c r="H1818" s="23" t="s">
        <v>18</v>
      </c>
      <c r="I1818" s="23" t="s">
        <v>19</v>
      </c>
      <c r="J1818" s="23" t="s">
        <v>20</v>
      </c>
      <c r="K1818" s="23"/>
      <c r="L1818" s="26">
        <v>950</v>
      </c>
      <c r="M1818" s="26">
        <v>21.111111111111111</v>
      </c>
      <c r="N1818" s="26">
        <v>950</v>
      </c>
      <c r="O1818" s="28" t="s">
        <v>172</v>
      </c>
      <c r="P1818" s="25" t="s">
        <v>160</v>
      </c>
    </row>
    <row r="1819" spans="1:16" x14ac:dyDescent="0.25">
      <c r="A1819" s="22" t="s">
        <v>942</v>
      </c>
      <c r="B1819" s="23" t="s">
        <v>103</v>
      </c>
      <c r="C1819" s="26">
        <v>950</v>
      </c>
      <c r="D1819" s="27">
        <v>1</v>
      </c>
      <c r="E1819" s="27">
        <v>40</v>
      </c>
      <c r="F1819" s="23" t="s">
        <v>17</v>
      </c>
      <c r="G1819" s="23" t="s">
        <v>16</v>
      </c>
      <c r="H1819" s="23" t="s">
        <v>18</v>
      </c>
      <c r="I1819" s="23" t="s">
        <v>30</v>
      </c>
      <c r="J1819" s="23" t="s">
        <v>20</v>
      </c>
      <c r="K1819" s="23"/>
      <c r="L1819" s="26">
        <v>950</v>
      </c>
      <c r="M1819" s="26">
        <v>23.75</v>
      </c>
      <c r="N1819" s="26">
        <v>950</v>
      </c>
      <c r="O1819" s="28" t="s">
        <v>172</v>
      </c>
      <c r="P1819" s="25" t="s">
        <v>160</v>
      </c>
    </row>
    <row r="1820" spans="1:16" x14ac:dyDescent="0.25">
      <c r="A1820" s="22" t="s">
        <v>412</v>
      </c>
      <c r="B1820" s="23" t="s">
        <v>104</v>
      </c>
      <c r="C1820" s="26">
        <v>950</v>
      </c>
      <c r="D1820" s="27">
        <v>4</v>
      </c>
      <c r="E1820" s="23">
        <v>122</v>
      </c>
      <c r="F1820" s="23" t="s">
        <v>35</v>
      </c>
      <c r="G1820" s="23" t="s">
        <v>16</v>
      </c>
      <c r="H1820" s="23" t="s">
        <v>18</v>
      </c>
      <c r="I1820" s="23" t="s">
        <v>19</v>
      </c>
      <c r="J1820" s="23" t="s">
        <v>251</v>
      </c>
      <c r="K1820" s="23"/>
      <c r="L1820" s="37">
        <v>950</v>
      </c>
      <c r="M1820" s="37">
        <v>7.7868852459016393</v>
      </c>
      <c r="N1820" s="37">
        <v>237.5</v>
      </c>
      <c r="O1820" s="24" t="s">
        <v>183</v>
      </c>
      <c r="P1820" s="23" t="s">
        <v>203</v>
      </c>
    </row>
    <row r="1821" spans="1:16" x14ac:dyDescent="0.25">
      <c r="A1821" s="22" t="s">
        <v>548</v>
      </c>
      <c r="B1821" s="23" t="s">
        <v>103</v>
      </c>
      <c r="C1821" s="26">
        <v>950</v>
      </c>
      <c r="D1821" s="27">
        <v>3</v>
      </c>
      <c r="E1821" s="27">
        <v>72</v>
      </c>
      <c r="F1821" s="23" t="s">
        <v>35</v>
      </c>
      <c r="G1821" s="23" t="s">
        <v>16</v>
      </c>
      <c r="H1821" s="23" t="s">
        <v>18</v>
      </c>
      <c r="I1821" s="23" t="s">
        <v>19</v>
      </c>
      <c r="J1821" s="23" t="s">
        <v>20</v>
      </c>
      <c r="K1821" s="23"/>
      <c r="L1821" s="26">
        <v>950</v>
      </c>
      <c r="M1821" s="26">
        <v>13.194444444444445</v>
      </c>
      <c r="N1821" s="26">
        <v>316.66666666666669</v>
      </c>
      <c r="O1821" s="28" t="s">
        <v>172</v>
      </c>
      <c r="P1821" s="25" t="s">
        <v>480</v>
      </c>
    </row>
    <row r="1822" spans="1:16" x14ac:dyDescent="0.25">
      <c r="A1822" s="22" t="s">
        <v>266</v>
      </c>
      <c r="B1822" s="23" t="s">
        <v>104</v>
      </c>
      <c r="C1822" s="26">
        <v>950</v>
      </c>
      <c r="D1822" s="27">
        <v>2</v>
      </c>
      <c r="E1822" s="23">
        <v>98</v>
      </c>
      <c r="F1822" s="23" t="s">
        <v>56</v>
      </c>
      <c r="G1822" s="23" t="s">
        <v>16</v>
      </c>
      <c r="H1822" s="23" t="s">
        <v>29</v>
      </c>
      <c r="I1822" s="23" t="s">
        <v>19</v>
      </c>
      <c r="J1822" s="23" t="s">
        <v>9</v>
      </c>
      <c r="K1822" s="23"/>
      <c r="L1822" s="37">
        <v>950</v>
      </c>
      <c r="M1822" s="37">
        <v>9.6938775510204085</v>
      </c>
      <c r="N1822" s="37">
        <v>475</v>
      </c>
      <c r="O1822" s="24" t="s">
        <v>183</v>
      </c>
      <c r="P1822" s="23" t="s">
        <v>206</v>
      </c>
    </row>
    <row r="1823" spans="1:16" x14ac:dyDescent="0.25">
      <c r="A1823" s="22" t="s">
        <v>863</v>
      </c>
      <c r="B1823" s="23" t="s">
        <v>103</v>
      </c>
      <c r="C1823" s="26">
        <v>950</v>
      </c>
      <c r="D1823" s="27">
        <v>2</v>
      </c>
      <c r="E1823" s="27">
        <v>76</v>
      </c>
      <c r="F1823" s="23" t="s">
        <v>56</v>
      </c>
      <c r="G1823" s="23" t="s">
        <v>16</v>
      </c>
      <c r="H1823" s="23" t="s">
        <v>29</v>
      </c>
      <c r="I1823" s="23" t="s">
        <v>19</v>
      </c>
      <c r="J1823" s="23" t="s">
        <v>20</v>
      </c>
      <c r="K1823" s="23"/>
      <c r="L1823" s="26">
        <v>950</v>
      </c>
      <c r="M1823" s="26">
        <v>12.5</v>
      </c>
      <c r="N1823" s="26">
        <v>475</v>
      </c>
      <c r="O1823" s="28" t="s">
        <v>172</v>
      </c>
      <c r="P1823" s="25" t="s">
        <v>480</v>
      </c>
    </row>
    <row r="1824" spans="1:16" x14ac:dyDescent="0.25">
      <c r="A1824" s="22" t="s">
        <v>979</v>
      </c>
      <c r="B1824" s="23" t="s">
        <v>103</v>
      </c>
      <c r="C1824" s="26">
        <v>950</v>
      </c>
      <c r="D1824" s="27">
        <v>1</v>
      </c>
      <c r="E1824" s="27">
        <v>41</v>
      </c>
      <c r="F1824" s="23" t="s">
        <v>56</v>
      </c>
      <c r="G1824" s="23" t="s">
        <v>16</v>
      </c>
      <c r="H1824" s="23" t="s">
        <v>29</v>
      </c>
      <c r="I1824" s="23" t="s">
        <v>30</v>
      </c>
      <c r="J1824" s="23" t="s">
        <v>20</v>
      </c>
      <c r="K1824" s="23"/>
      <c r="L1824" s="26">
        <v>950</v>
      </c>
      <c r="M1824" s="26">
        <v>23.170731707317074</v>
      </c>
      <c r="N1824" s="26">
        <v>950</v>
      </c>
      <c r="O1824" s="28" t="s">
        <v>172</v>
      </c>
      <c r="P1824" s="25" t="s">
        <v>160</v>
      </c>
    </row>
    <row r="1825" spans="1:16" x14ac:dyDescent="0.25">
      <c r="A1825" s="22" t="s">
        <v>7456</v>
      </c>
      <c r="B1825" s="23" t="s">
        <v>4571</v>
      </c>
      <c r="C1825" s="26">
        <v>950</v>
      </c>
      <c r="D1825" s="27">
        <v>1</v>
      </c>
      <c r="E1825" s="27">
        <v>54</v>
      </c>
      <c r="F1825" s="23" t="s">
        <v>56</v>
      </c>
      <c r="G1825" s="23" t="s">
        <v>16</v>
      </c>
      <c r="H1825" s="23" t="s">
        <v>29</v>
      </c>
      <c r="I1825" s="23" t="s">
        <v>19</v>
      </c>
      <c r="J1825" s="23" t="s">
        <v>9</v>
      </c>
      <c r="K1825" s="23"/>
      <c r="L1825" s="26">
        <v>950</v>
      </c>
      <c r="M1825" s="26">
        <v>17.592592592592592</v>
      </c>
      <c r="N1825" s="26">
        <v>950</v>
      </c>
      <c r="O1825" s="28" t="s">
        <v>172</v>
      </c>
      <c r="P1825" s="25" t="s">
        <v>4582</v>
      </c>
    </row>
    <row r="1826" spans="1:16" x14ac:dyDescent="0.25">
      <c r="A1826" s="22" t="s">
        <v>140</v>
      </c>
      <c r="B1826" s="23" t="s">
        <v>102</v>
      </c>
      <c r="C1826" s="26">
        <v>950</v>
      </c>
      <c r="D1826" s="27">
        <v>3</v>
      </c>
      <c r="E1826" s="27">
        <v>120</v>
      </c>
      <c r="F1826" s="23" t="s">
        <v>87</v>
      </c>
      <c r="G1826" s="23" t="s">
        <v>16</v>
      </c>
      <c r="H1826" s="23" t="s">
        <v>29</v>
      </c>
      <c r="I1826" s="23" t="s">
        <v>19</v>
      </c>
      <c r="J1826" s="23" t="s">
        <v>9</v>
      </c>
      <c r="K1826" s="23"/>
      <c r="L1826" s="26">
        <v>950</v>
      </c>
      <c r="M1826" s="26">
        <v>7.916666666666667</v>
      </c>
      <c r="N1826" s="26">
        <v>316.66666666666669</v>
      </c>
      <c r="O1826" s="28" t="s">
        <v>183</v>
      </c>
      <c r="P1826" s="25"/>
    </row>
    <row r="1827" spans="1:16" x14ac:dyDescent="0.25">
      <c r="A1827" s="22" t="s">
        <v>146</v>
      </c>
      <c r="B1827" s="23" t="s">
        <v>102</v>
      </c>
      <c r="C1827" s="26">
        <v>950</v>
      </c>
      <c r="D1827" s="27">
        <v>3</v>
      </c>
      <c r="E1827" s="27">
        <v>170</v>
      </c>
      <c r="F1827" s="23" t="s">
        <v>87</v>
      </c>
      <c r="G1827" s="23" t="s">
        <v>16</v>
      </c>
      <c r="H1827" s="23" t="s">
        <v>29</v>
      </c>
      <c r="I1827" s="23" t="s">
        <v>19</v>
      </c>
      <c r="J1827" s="23" t="s">
        <v>9</v>
      </c>
      <c r="K1827" s="23"/>
      <c r="L1827" s="26">
        <v>950</v>
      </c>
      <c r="M1827" s="26">
        <v>5.5882352941176467</v>
      </c>
      <c r="N1827" s="26">
        <v>316.66666666666669</v>
      </c>
      <c r="O1827" s="28" t="s">
        <v>183</v>
      </c>
      <c r="P1827" s="25"/>
    </row>
    <row r="1828" spans="1:16" x14ac:dyDescent="0.25">
      <c r="A1828" s="22" t="s">
        <v>293</v>
      </c>
      <c r="B1828" s="23" t="s">
        <v>104</v>
      </c>
      <c r="C1828" s="26">
        <v>950</v>
      </c>
      <c r="D1828" s="27">
        <v>3</v>
      </c>
      <c r="E1828" s="23">
        <v>114</v>
      </c>
      <c r="F1828" s="23" t="s">
        <v>87</v>
      </c>
      <c r="G1828" s="23" t="s">
        <v>16</v>
      </c>
      <c r="H1828" s="23" t="s">
        <v>29</v>
      </c>
      <c r="I1828" s="23" t="s">
        <v>19</v>
      </c>
      <c r="J1828" s="23" t="s">
        <v>9</v>
      </c>
      <c r="K1828" s="23"/>
      <c r="L1828" s="37">
        <v>950</v>
      </c>
      <c r="M1828" s="37">
        <v>8.3333333333333339</v>
      </c>
      <c r="N1828" s="37">
        <v>316.66666666666669</v>
      </c>
      <c r="O1828" s="24" t="s">
        <v>183</v>
      </c>
      <c r="P1828" s="23" t="s">
        <v>206</v>
      </c>
    </row>
    <row r="1829" spans="1:16" x14ac:dyDescent="0.25">
      <c r="A1829" s="22" t="s">
        <v>1212</v>
      </c>
      <c r="B1829" s="23" t="s">
        <v>103</v>
      </c>
      <c r="C1829" s="26">
        <v>950</v>
      </c>
      <c r="D1829" s="27">
        <v>2</v>
      </c>
      <c r="E1829" s="27">
        <v>73</v>
      </c>
      <c r="F1829" s="23" t="s">
        <v>52</v>
      </c>
      <c r="G1829" s="23" t="s">
        <v>16</v>
      </c>
      <c r="H1829" s="23" t="s">
        <v>29</v>
      </c>
      <c r="I1829" s="23" t="s">
        <v>19</v>
      </c>
      <c r="J1829" s="23" t="s">
        <v>9</v>
      </c>
      <c r="K1829" s="23"/>
      <c r="L1829" s="26">
        <v>950</v>
      </c>
      <c r="M1829" s="26">
        <v>13.013698630136986</v>
      </c>
      <c r="N1829" s="26">
        <v>475</v>
      </c>
      <c r="O1829" s="28" t="s">
        <v>172</v>
      </c>
      <c r="P1829" s="25" t="s">
        <v>480</v>
      </c>
    </row>
    <row r="1830" spans="1:16" x14ac:dyDescent="0.25">
      <c r="A1830" s="22" t="s">
        <v>1197</v>
      </c>
      <c r="B1830" s="23" t="s">
        <v>103</v>
      </c>
      <c r="C1830" s="26">
        <v>950</v>
      </c>
      <c r="D1830" s="27">
        <v>1</v>
      </c>
      <c r="E1830" s="27">
        <v>57</v>
      </c>
      <c r="F1830" s="23" t="s">
        <v>37</v>
      </c>
      <c r="G1830" s="23" t="s">
        <v>16</v>
      </c>
      <c r="H1830" s="23" t="s">
        <v>29</v>
      </c>
      <c r="I1830" s="23" t="s">
        <v>19</v>
      </c>
      <c r="J1830" s="23" t="s">
        <v>9</v>
      </c>
      <c r="K1830" s="23"/>
      <c r="L1830" s="26">
        <v>950</v>
      </c>
      <c r="M1830" s="26">
        <v>16.666666666666668</v>
      </c>
      <c r="N1830" s="26">
        <v>950</v>
      </c>
      <c r="O1830" s="28" t="s">
        <v>172</v>
      </c>
      <c r="P1830" s="25" t="s">
        <v>160</v>
      </c>
    </row>
    <row r="1831" spans="1:16" x14ac:dyDescent="0.25">
      <c r="A1831" s="22" t="s">
        <v>785</v>
      </c>
      <c r="B1831" s="23" t="s">
        <v>103</v>
      </c>
      <c r="C1831" s="26">
        <v>950</v>
      </c>
      <c r="D1831" s="27">
        <v>2</v>
      </c>
      <c r="E1831" s="27">
        <v>85</v>
      </c>
      <c r="F1831" s="23" t="s">
        <v>37</v>
      </c>
      <c r="G1831" s="23" t="s">
        <v>16</v>
      </c>
      <c r="H1831" s="23" t="s">
        <v>29</v>
      </c>
      <c r="I1831" s="23" t="s">
        <v>19</v>
      </c>
      <c r="J1831" s="23" t="s">
        <v>20</v>
      </c>
      <c r="K1831" s="23"/>
      <c r="L1831" s="26">
        <v>950</v>
      </c>
      <c r="M1831" s="26">
        <v>11.176470588235293</v>
      </c>
      <c r="N1831" s="26">
        <v>475</v>
      </c>
      <c r="O1831" s="28" t="s">
        <v>172</v>
      </c>
      <c r="P1831" s="25" t="s">
        <v>480</v>
      </c>
    </row>
    <row r="1832" spans="1:16" x14ac:dyDescent="0.25">
      <c r="A1832" s="22" t="s">
        <v>963</v>
      </c>
      <c r="B1832" s="23" t="s">
        <v>103</v>
      </c>
      <c r="C1832" s="26">
        <v>950</v>
      </c>
      <c r="D1832" s="27">
        <v>1</v>
      </c>
      <c r="E1832" s="27">
        <v>32</v>
      </c>
      <c r="F1832" s="23" t="s">
        <v>37</v>
      </c>
      <c r="G1832" s="23" t="s">
        <v>16</v>
      </c>
      <c r="H1832" s="23" t="s">
        <v>29</v>
      </c>
      <c r="I1832" s="23" t="s">
        <v>30</v>
      </c>
      <c r="J1832" s="23" t="s">
        <v>20</v>
      </c>
      <c r="K1832" s="23"/>
      <c r="L1832" s="26">
        <v>950</v>
      </c>
      <c r="M1832" s="26">
        <v>29.6875</v>
      </c>
      <c r="N1832" s="26">
        <v>950</v>
      </c>
      <c r="O1832" s="28" t="s">
        <v>172</v>
      </c>
      <c r="P1832" s="25" t="s">
        <v>160</v>
      </c>
    </row>
    <row r="1833" spans="1:16" x14ac:dyDescent="0.25">
      <c r="A1833" s="22" t="s">
        <v>342</v>
      </c>
      <c r="B1833" s="23" t="s">
        <v>104</v>
      </c>
      <c r="C1833" s="26">
        <v>950</v>
      </c>
      <c r="D1833" s="27">
        <v>3</v>
      </c>
      <c r="E1833" s="23">
        <v>113</v>
      </c>
      <c r="F1833" s="23" t="s">
        <v>41</v>
      </c>
      <c r="G1833" s="23" t="s">
        <v>16</v>
      </c>
      <c r="H1833" s="23" t="s">
        <v>29</v>
      </c>
      <c r="I1833" s="23" t="s">
        <v>19</v>
      </c>
      <c r="J1833" s="23" t="s">
        <v>9</v>
      </c>
      <c r="K1833" s="23"/>
      <c r="L1833" s="37">
        <v>950</v>
      </c>
      <c r="M1833" s="37">
        <v>8.4070796460176993</v>
      </c>
      <c r="N1833" s="37">
        <v>316.66666666666669</v>
      </c>
      <c r="O1833" s="24" t="s">
        <v>183</v>
      </c>
      <c r="P1833" s="23" t="s">
        <v>206</v>
      </c>
    </row>
    <row r="1834" spans="1:16" x14ac:dyDescent="0.25">
      <c r="A1834" s="22" t="s">
        <v>459</v>
      </c>
      <c r="B1834" s="23" t="s">
        <v>104</v>
      </c>
      <c r="C1834" s="26">
        <v>950</v>
      </c>
      <c r="D1834" s="27">
        <v>3</v>
      </c>
      <c r="E1834" s="23">
        <v>100</v>
      </c>
      <c r="F1834" s="23" t="s">
        <v>41</v>
      </c>
      <c r="G1834" s="23" t="s">
        <v>16</v>
      </c>
      <c r="H1834" s="23" t="s">
        <v>29</v>
      </c>
      <c r="I1834" s="23" t="s">
        <v>30</v>
      </c>
      <c r="J1834" s="23" t="s">
        <v>9</v>
      </c>
      <c r="K1834" s="23"/>
      <c r="L1834" s="37">
        <v>950</v>
      </c>
      <c r="M1834" s="37">
        <v>9.5</v>
      </c>
      <c r="N1834" s="37">
        <v>316.66666666666669</v>
      </c>
      <c r="O1834" s="24" t="s">
        <v>183</v>
      </c>
      <c r="P1834" s="23" t="s">
        <v>203</v>
      </c>
    </row>
    <row r="1835" spans="1:16" x14ac:dyDescent="0.25">
      <c r="A1835" s="22" t="s">
        <v>1174</v>
      </c>
      <c r="B1835" s="23" t="s">
        <v>103</v>
      </c>
      <c r="C1835" s="26">
        <v>950</v>
      </c>
      <c r="D1835" s="27">
        <v>2</v>
      </c>
      <c r="E1835" s="27">
        <v>80</v>
      </c>
      <c r="F1835" s="23" t="s">
        <v>41</v>
      </c>
      <c r="G1835" s="23" t="s">
        <v>16</v>
      </c>
      <c r="H1835" s="23" t="s">
        <v>29</v>
      </c>
      <c r="I1835" s="23" t="s">
        <v>19</v>
      </c>
      <c r="J1835" s="23" t="s">
        <v>9</v>
      </c>
      <c r="K1835" s="23"/>
      <c r="L1835" s="26">
        <v>950</v>
      </c>
      <c r="M1835" s="26">
        <v>11.875</v>
      </c>
      <c r="N1835" s="26">
        <v>475</v>
      </c>
      <c r="O1835" s="28" t="s">
        <v>172</v>
      </c>
      <c r="P1835" s="25" t="s">
        <v>480</v>
      </c>
    </row>
    <row r="1836" spans="1:16" x14ac:dyDescent="0.25">
      <c r="A1836" s="22" t="s">
        <v>7348</v>
      </c>
      <c r="B1836" s="23" t="s">
        <v>4571</v>
      </c>
      <c r="C1836" s="26">
        <v>950</v>
      </c>
      <c r="D1836" s="27">
        <v>1</v>
      </c>
      <c r="E1836" s="27">
        <v>45</v>
      </c>
      <c r="F1836" s="23" t="s">
        <v>41</v>
      </c>
      <c r="G1836" s="23" t="s">
        <v>16</v>
      </c>
      <c r="H1836" s="23" t="s">
        <v>29</v>
      </c>
      <c r="I1836" s="23" t="s">
        <v>19</v>
      </c>
      <c r="J1836" s="23" t="s">
        <v>9</v>
      </c>
      <c r="K1836" s="23"/>
      <c r="L1836" s="26">
        <v>950</v>
      </c>
      <c r="M1836" s="26">
        <v>21.111111111111111</v>
      </c>
      <c r="N1836" s="26">
        <v>950</v>
      </c>
      <c r="O1836" s="28" t="s">
        <v>172</v>
      </c>
      <c r="P1836" s="25" t="s">
        <v>160</v>
      </c>
    </row>
    <row r="1837" spans="1:16" x14ac:dyDescent="0.25">
      <c r="A1837" s="22" t="s">
        <v>372</v>
      </c>
      <c r="B1837" s="23" t="s">
        <v>104</v>
      </c>
      <c r="C1837" s="26">
        <v>950</v>
      </c>
      <c r="D1837" s="27">
        <v>3</v>
      </c>
      <c r="E1837" s="23">
        <v>95</v>
      </c>
      <c r="F1837" s="23" t="s">
        <v>17</v>
      </c>
      <c r="G1837" s="23" t="s">
        <v>16</v>
      </c>
      <c r="H1837" s="23" t="s">
        <v>29</v>
      </c>
      <c r="I1837" s="23" t="s">
        <v>19</v>
      </c>
      <c r="J1837" s="23" t="s">
        <v>9</v>
      </c>
      <c r="K1837" s="23"/>
      <c r="L1837" s="37">
        <v>950</v>
      </c>
      <c r="M1837" s="37">
        <v>10</v>
      </c>
      <c r="N1837" s="37">
        <v>316.66666666666669</v>
      </c>
      <c r="O1837" s="24" t="s">
        <v>183</v>
      </c>
      <c r="P1837" s="23" t="s">
        <v>203</v>
      </c>
    </row>
    <row r="1838" spans="1:16" x14ac:dyDescent="0.25">
      <c r="A1838" s="22" t="s">
        <v>1126</v>
      </c>
      <c r="B1838" s="23" t="s">
        <v>103</v>
      </c>
      <c r="C1838" s="26">
        <v>950</v>
      </c>
      <c r="D1838" s="27">
        <v>1</v>
      </c>
      <c r="E1838" s="27">
        <v>72</v>
      </c>
      <c r="F1838" s="23" t="s">
        <v>17</v>
      </c>
      <c r="G1838" s="23" t="s">
        <v>16</v>
      </c>
      <c r="H1838" s="23" t="s">
        <v>29</v>
      </c>
      <c r="I1838" s="23" t="s">
        <v>19</v>
      </c>
      <c r="J1838" s="23" t="s">
        <v>9</v>
      </c>
      <c r="K1838" s="23"/>
      <c r="L1838" s="26">
        <v>950</v>
      </c>
      <c r="M1838" s="26">
        <v>13.194444444444445</v>
      </c>
      <c r="N1838" s="26">
        <v>950</v>
      </c>
      <c r="O1838" s="28" t="s">
        <v>172</v>
      </c>
      <c r="P1838" s="25" t="s">
        <v>474</v>
      </c>
    </row>
    <row r="1839" spans="1:16" x14ac:dyDescent="0.25">
      <c r="A1839" s="22" t="s">
        <v>1141</v>
      </c>
      <c r="B1839" s="23" t="s">
        <v>103</v>
      </c>
      <c r="C1839" s="26">
        <v>950</v>
      </c>
      <c r="D1839" s="27">
        <v>1</v>
      </c>
      <c r="E1839" s="27">
        <v>65</v>
      </c>
      <c r="F1839" s="23" t="s">
        <v>17</v>
      </c>
      <c r="G1839" s="23" t="s">
        <v>16</v>
      </c>
      <c r="H1839" s="23" t="s">
        <v>29</v>
      </c>
      <c r="I1839" s="23" t="s">
        <v>19</v>
      </c>
      <c r="J1839" s="23" t="s">
        <v>9</v>
      </c>
      <c r="K1839" s="23"/>
      <c r="L1839" s="26">
        <v>950</v>
      </c>
      <c r="M1839" s="26">
        <v>14.615384615384615</v>
      </c>
      <c r="N1839" s="26">
        <v>950</v>
      </c>
      <c r="O1839" s="28" t="s">
        <v>172</v>
      </c>
      <c r="P1839" s="25" t="s">
        <v>160</v>
      </c>
    </row>
    <row r="1840" spans="1:16" x14ac:dyDescent="0.25">
      <c r="A1840" s="22" t="s">
        <v>600</v>
      </c>
      <c r="B1840" s="23" t="s">
        <v>103</v>
      </c>
      <c r="C1840" s="26">
        <v>950</v>
      </c>
      <c r="D1840" s="27">
        <v>3</v>
      </c>
      <c r="E1840" s="27">
        <v>65</v>
      </c>
      <c r="F1840" s="23" t="s">
        <v>17</v>
      </c>
      <c r="G1840" s="23" t="s">
        <v>16</v>
      </c>
      <c r="H1840" s="23" t="s">
        <v>29</v>
      </c>
      <c r="I1840" s="23" t="s">
        <v>19</v>
      </c>
      <c r="J1840" s="23" t="s">
        <v>20</v>
      </c>
      <c r="K1840" s="23"/>
      <c r="L1840" s="26">
        <v>950</v>
      </c>
      <c r="M1840" s="26">
        <v>14.615384615384615</v>
      </c>
      <c r="N1840" s="26">
        <v>316.66666666666669</v>
      </c>
      <c r="O1840" s="28" t="s">
        <v>172</v>
      </c>
      <c r="P1840" s="25" t="s">
        <v>480</v>
      </c>
    </row>
    <row r="1841" spans="1:16" x14ac:dyDescent="0.25">
      <c r="A1841" s="22" t="s">
        <v>638</v>
      </c>
      <c r="B1841" s="23" t="s">
        <v>103</v>
      </c>
      <c r="C1841" s="26">
        <v>950</v>
      </c>
      <c r="D1841" s="27">
        <v>1</v>
      </c>
      <c r="E1841" s="27">
        <v>35</v>
      </c>
      <c r="F1841" s="23" t="s">
        <v>17</v>
      </c>
      <c r="G1841" s="23" t="s">
        <v>16</v>
      </c>
      <c r="H1841" s="23" t="s">
        <v>29</v>
      </c>
      <c r="I1841" s="23" t="s">
        <v>19</v>
      </c>
      <c r="J1841" s="23" t="s">
        <v>20</v>
      </c>
      <c r="K1841" s="23"/>
      <c r="L1841" s="26">
        <v>950</v>
      </c>
      <c r="M1841" s="26">
        <v>27.142857142857142</v>
      </c>
      <c r="N1841" s="26">
        <v>950</v>
      </c>
      <c r="O1841" s="28" t="s">
        <v>172</v>
      </c>
      <c r="P1841" s="25" t="s">
        <v>160</v>
      </c>
    </row>
    <row r="1842" spans="1:16" x14ac:dyDescent="0.25">
      <c r="A1842" s="22" t="s">
        <v>7740</v>
      </c>
      <c r="B1842" s="23" t="s">
        <v>4571</v>
      </c>
      <c r="C1842" s="26">
        <v>950</v>
      </c>
      <c r="D1842" s="27">
        <v>3</v>
      </c>
      <c r="E1842" s="27">
        <v>90</v>
      </c>
      <c r="F1842" s="23" t="s">
        <v>17</v>
      </c>
      <c r="G1842" s="23" t="s">
        <v>16</v>
      </c>
      <c r="H1842" s="23" t="s">
        <v>29</v>
      </c>
      <c r="I1842" s="23" t="s">
        <v>19</v>
      </c>
      <c r="J1842" s="23" t="s">
        <v>20</v>
      </c>
      <c r="K1842" s="23"/>
      <c r="L1842" s="26">
        <v>950</v>
      </c>
      <c r="M1842" s="26">
        <v>10.555555555555555</v>
      </c>
      <c r="N1842" s="26">
        <v>316.66666666666669</v>
      </c>
      <c r="O1842" s="28" t="s">
        <v>172</v>
      </c>
      <c r="P1842" s="25" t="s">
        <v>160</v>
      </c>
    </row>
    <row r="1843" spans="1:16" x14ac:dyDescent="0.25">
      <c r="A1843" s="22" t="s">
        <v>7753</v>
      </c>
      <c r="B1843" s="23" t="s">
        <v>4571</v>
      </c>
      <c r="C1843" s="26">
        <v>950</v>
      </c>
      <c r="D1843" s="27">
        <v>2</v>
      </c>
      <c r="E1843" s="27">
        <v>72</v>
      </c>
      <c r="F1843" s="23" t="s">
        <v>17</v>
      </c>
      <c r="G1843" s="23" t="s">
        <v>16</v>
      </c>
      <c r="H1843" s="23" t="s">
        <v>29</v>
      </c>
      <c r="I1843" s="23" t="s">
        <v>19</v>
      </c>
      <c r="J1843" s="23" t="s">
        <v>20</v>
      </c>
      <c r="K1843" s="23"/>
      <c r="L1843" s="26">
        <v>950</v>
      </c>
      <c r="M1843" s="26">
        <v>13.194444444444445</v>
      </c>
      <c r="N1843" s="26">
        <v>475</v>
      </c>
      <c r="O1843" s="28" t="s">
        <v>172</v>
      </c>
      <c r="P1843" s="25" t="s">
        <v>160</v>
      </c>
    </row>
    <row r="1844" spans="1:16" x14ac:dyDescent="0.25">
      <c r="A1844" s="22" t="s">
        <v>7756</v>
      </c>
      <c r="B1844" s="23" t="s">
        <v>4571</v>
      </c>
      <c r="C1844" s="26">
        <v>950</v>
      </c>
      <c r="D1844" s="27">
        <v>1</v>
      </c>
      <c r="E1844" s="27">
        <v>67</v>
      </c>
      <c r="F1844" s="23" t="s">
        <v>17</v>
      </c>
      <c r="G1844" s="23" t="s">
        <v>16</v>
      </c>
      <c r="H1844" s="23" t="s">
        <v>29</v>
      </c>
      <c r="I1844" s="23" t="s">
        <v>19</v>
      </c>
      <c r="J1844" s="23" t="s">
        <v>20</v>
      </c>
      <c r="K1844" s="23"/>
      <c r="L1844" s="26">
        <v>950</v>
      </c>
      <c r="M1844" s="26">
        <v>14.17910447761194</v>
      </c>
      <c r="N1844" s="26">
        <v>950</v>
      </c>
      <c r="O1844" s="28" t="s">
        <v>172</v>
      </c>
      <c r="P1844" s="25" t="s">
        <v>4582</v>
      </c>
    </row>
    <row r="1845" spans="1:16" x14ac:dyDescent="0.25">
      <c r="A1845" s="22" t="s">
        <v>1041</v>
      </c>
      <c r="B1845" s="23" t="s">
        <v>103</v>
      </c>
      <c r="C1845" s="26">
        <v>950</v>
      </c>
      <c r="D1845" s="27">
        <v>2</v>
      </c>
      <c r="E1845" s="27">
        <v>71</v>
      </c>
      <c r="F1845" s="23" t="s">
        <v>35</v>
      </c>
      <c r="G1845" s="23" t="s">
        <v>16</v>
      </c>
      <c r="H1845" s="23" t="s">
        <v>29</v>
      </c>
      <c r="I1845" s="23" t="s">
        <v>19</v>
      </c>
      <c r="J1845" s="23" t="s">
        <v>9</v>
      </c>
      <c r="K1845" s="23"/>
      <c r="L1845" s="26">
        <v>950</v>
      </c>
      <c r="M1845" s="26">
        <v>13.380281690140846</v>
      </c>
      <c r="N1845" s="26">
        <v>475</v>
      </c>
      <c r="O1845" s="28" t="s">
        <v>172</v>
      </c>
      <c r="P1845" s="25" t="s">
        <v>480</v>
      </c>
    </row>
    <row r="1846" spans="1:16" x14ac:dyDescent="0.25">
      <c r="A1846" s="22" t="s">
        <v>431</v>
      </c>
      <c r="B1846" s="23" t="s">
        <v>104</v>
      </c>
      <c r="C1846" s="26">
        <v>950</v>
      </c>
      <c r="D1846" s="27">
        <v>2</v>
      </c>
      <c r="E1846" s="23">
        <v>70</v>
      </c>
      <c r="F1846" s="23" t="s">
        <v>35</v>
      </c>
      <c r="G1846" s="23" t="s">
        <v>16</v>
      </c>
      <c r="H1846" s="23" t="s">
        <v>29</v>
      </c>
      <c r="I1846" s="23" t="s">
        <v>19</v>
      </c>
      <c r="J1846" s="23" t="s">
        <v>251</v>
      </c>
      <c r="K1846" s="23"/>
      <c r="L1846" s="37">
        <v>950</v>
      </c>
      <c r="M1846" s="37">
        <v>13.571428571428571</v>
      </c>
      <c r="N1846" s="37">
        <v>475</v>
      </c>
      <c r="O1846" s="24" t="s">
        <v>183</v>
      </c>
      <c r="P1846" s="23" t="s">
        <v>160</v>
      </c>
    </row>
    <row r="1847" spans="1:16" x14ac:dyDescent="0.25">
      <c r="A1847" s="22" t="s">
        <v>472</v>
      </c>
      <c r="B1847" s="23" t="s">
        <v>104</v>
      </c>
      <c r="C1847" s="26">
        <v>950</v>
      </c>
      <c r="D1847" s="27">
        <v>2</v>
      </c>
      <c r="E1847" s="23">
        <v>80</v>
      </c>
      <c r="F1847" s="23" t="s">
        <v>35</v>
      </c>
      <c r="G1847" s="23" t="s">
        <v>16</v>
      </c>
      <c r="H1847" s="23" t="s">
        <v>29</v>
      </c>
      <c r="I1847" s="23" t="s">
        <v>30</v>
      </c>
      <c r="J1847" s="23" t="s">
        <v>251</v>
      </c>
      <c r="K1847" s="23"/>
      <c r="L1847" s="37">
        <v>950</v>
      </c>
      <c r="M1847" s="37">
        <v>11.875</v>
      </c>
      <c r="N1847" s="37">
        <v>475</v>
      </c>
      <c r="O1847" s="24" t="s">
        <v>183</v>
      </c>
      <c r="P1847" s="23" t="s">
        <v>160</v>
      </c>
    </row>
    <row r="1848" spans="1:16" x14ac:dyDescent="0.25">
      <c r="A1848" s="22" t="s">
        <v>528</v>
      </c>
      <c r="B1848" s="23" t="s">
        <v>103</v>
      </c>
      <c r="C1848" s="26">
        <v>950</v>
      </c>
      <c r="D1848" s="27">
        <v>2</v>
      </c>
      <c r="E1848" s="27">
        <v>65</v>
      </c>
      <c r="F1848" s="23" t="s">
        <v>35</v>
      </c>
      <c r="G1848" s="23" t="s">
        <v>16</v>
      </c>
      <c r="H1848" s="23" t="s">
        <v>29</v>
      </c>
      <c r="I1848" s="23" t="s">
        <v>19</v>
      </c>
      <c r="J1848" s="23" t="s">
        <v>20</v>
      </c>
      <c r="K1848" s="23"/>
      <c r="L1848" s="26">
        <v>950</v>
      </c>
      <c r="M1848" s="26">
        <v>14.615384615384615</v>
      </c>
      <c r="N1848" s="26">
        <v>475</v>
      </c>
      <c r="O1848" s="28" t="s">
        <v>172</v>
      </c>
      <c r="P1848" s="25" t="s">
        <v>480</v>
      </c>
    </row>
    <row r="1849" spans="1:16" x14ac:dyDescent="0.25">
      <c r="A1849" s="22" t="s">
        <v>916</v>
      </c>
      <c r="B1849" s="23" t="s">
        <v>103</v>
      </c>
      <c r="C1849" s="26">
        <v>950</v>
      </c>
      <c r="D1849" s="27">
        <v>1</v>
      </c>
      <c r="E1849" s="27">
        <v>30</v>
      </c>
      <c r="F1849" s="23" t="s">
        <v>35</v>
      </c>
      <c r="G1849" s="23" t="s">
        <v>16</v>
      </c>
      <c r="H1849" s="23" t="s">
        <v>29</v>
      </c>
      <c r="I1849" s="23" t="s">
        <v>30</v>
      </c>
      <c r="J1849" s="23" t="s">
        <v>20</v>
      </c>
      <c r="K1849" s="23"/>
      <c r="L1849" s="26">
        <v>950</v>
      </c>
      <c r="M1849" s="26">
        <v>31.666666666666668</v>
      </c>
      <c r="N1849" s="26">
        <v>950</v>
      </c>
      <c r="O1849" s="28" t="s">
        <v>172</v>
      </c>
      <c r="P1849" s="25" t="s">
        <v>160</v>
      </c>
    </row>
    <row r="1850" spans="1:16" x14ac:dyDescent="0.25">
      <c r="A1850" s="22" t="s">
        <v>7062</v>
      </c>
      <c r="B1850" s="23" t="s">
        <v>4571</v>
      </c>
      <c r="C1850" s="26">
        <v>950</v>
      </c>
      <c r="D1850" s="27">
        <v>1</v>
      </c>
      <c r="E1850" s="27">
        <v>50</v>
      </c>
      <c r="F1850" s="23" t="s">
        <v>35</v>
      </c>
      <c r="G1850" s="23" t="s">
        <v>16</v>
      </c>
      <c r="H1850" s="23" t="s">
        <v>29</v>
      </c>
      <c r="I1850" s="23" t="s">
        <v>30</v>
      </c>
      <c r="J1850" s="23" t="s">
        <v>88</v>
      </c>
      <c r="K1850" s="23">
        <v>100</v>
      </c>
      <c r="L1850" s="26">
        <v>1050</v>
      </c>
      <c r="M1850" s="26">
        <v>21</v>
      </c>
      <c r="N1850" s="26">
        <v>1050</v>
      </c>
      <c r="O1850" s="28" t="s">
        <v>172</v>
      </c>
      <c r="P1850" s="25" t="s">
        <v>160</v>
      </c>
    </row>
    <row r="1851" spans="1:16" x14ac:dyDescent="0.25">
      <c r="A1851" s="22" t="s">
        <v>464</v>
      </c>
      <c r="B1851" s="23" t="s">
        <v>104</v>
      </c>
      <c r="C1851" s="26">
        <v>945</v>
      </c>
      <c r="D1851" s="27">
        <v>2</v>
      </c>
      <c r="E1851" s="23">
        <v>45</v>
      </c>
      <c r="F1851" s="23" t="s">
        <v>17</v>
      </c>
      <c r="G1851" s="23" t="s">
        <v>16</v>
      </c>
      <c r="H1851" s="23" t="s">
        <v>29</v>
      </c>
      <c r="I1851" s="23" t="s">
        <v>30</v>
      </c>
      <c r="J1851" s="23" t="s">
        <v>251</v>
      </c>
      <c r="K1851" s="23"/>
      <c r="L1851" s="37">
        <v>945</v>
      </c>
      <c r="M1851" s="37">
        <v>21</v>
      </c>
      <c r="N1851" s="37">
        <v>472.5</v>
      </c>
      <c r="O1851" s="24" t="s">
        <v>183</v>
      </c>
      <c r="P1851" s="23" t="s">
        <v>160</v>
      </c>
    </row>
    <row r="1852" spans="1:16" x14ac:dyDescent="0.25">
      <c r="A1852" s="22" t="s">
        <v>219</v>
      </c>
      <c r="B1852" s="23" t="s">
        <v>104</v>
      </c>
      <c r="C1852" s="26">
        <v>945</v>
      </c>
      <c r="D1852" s="27">
        <v>2</v>
      </c>
      <c r="E1852" s="23">
        <v>69</v>
      </c>
      <c r="F1852" s="23" t="s">
        <v>35</v>
      </c>
      <c r="G1852" s="23" t="s">
        <v>16</v>
      </c>
      <c r="H1852" s="23" t="s">
        <v>29</v>
      </c>
      <c r="I1852" s="23" t="s">
        <v>19</v>
      </c>
      <c r="J1852" s="23" t="s">
        <v>88</v>
      </c>
      <c r="K1852" s="36">
        <v>60</v>
      </c>
      <c r="L1852" s="37">
        <v>1005</v>
      </c>
      <c r="M1852" s="37">
        <v>14.565217391304348</v>
      </c>
      <c r="N1852" s="37">
        <v>502.5</v>
      </c>
      <c r="O1852" s="24" t="s">
        <v>183</v>
      </c>
      <c r="P1852" s="23" t="s">
        <v>160</v>
      </c>
    </row>
    <row r="1853" spans="1:16" x14ac:dyDescent="0.25">
      <c r="A1853" s="22" t="s">
        <v>523</v>
      </c>
      <c r="B1853" s="23" t="s">
        <v>103</v>
      </c>
      <c r="C1853" s="26">
        <v>940</v>
      </c>
      <c r="D1853" s="27">
        <v>1</v>
      </c>
      <c r="E1853" s="27">
        <v>50</v>
      </c>
      <c r="F1853" s="23" t="s">
        <v>35</v>
      </c>
      <c r="G1853" s="23" t="s">
        <v>16</v>
      </c>
      <c r="H1853" s="23" t="s">
        <v>18</v>
      </c>
      <c r="I1853" s="23" t="s">
        <v>19</v>
      </c>
      <c r="J1853" s="23" t="s">
        <v>20</v>
      </c>
      <c r="K1853" s="23"/>
      <c r="L1853" s="26">
        <v>940</v>
      </c>
      <c r="M1853" s="26">
        <v>18.8</v>
      </c>
      <c r="N1853" s="26">
        <v>940</v>
      </c>
      <c r="O1853" s="28" t="s">
        <v>172</v>
      </c>
      <c r="P1853" s="25" t="s">
        <v>474</v>
      </c>
    </row>
    <row r="1854" spans="1:16" x14ac:dyDescent="0.25">
      <c r="A1854" s="22" t="s">
        <v>1267</v>
      </c>
      <c r="B1854" s="23" t="s">
        <v>103</v>
      </c>
      <c r="C1854" s="26">
        <v>940</v>
      </c>
      <c r="D1854" s="27">
        <v>2</v>
      </c>
      <c r="E1854" s="27">
        <v>70</v>
      </c>
      <c r="F1854" s="23" t="s">
        <v>56</v>
      </c>
      <c r="G1854" s="23" t="s">
        <v>16</v>
      </c>
      <c r="H1854" s="23" t="s">
        <v>29</v>
      </c>
      <c r="I1854" s="23" t="s">
        <v>19</v>
      </c>
      <c r="J1854" s="23" t="s">
        <v>9</v>
      </c>
      <c r="K1854" s="23"/>
      <c r="L1854" s="26">
        <v>940</v>
      </c>
      <c r="M1854" s="26">
        <v>13.428571428571429</v>
      </c>
      <c r="N1854" s="26">
        <v>470</v>
      </c>
      <c r="O1854" s="28" t="s">
        <v>172</v>
      </c>
      <c r="P1854" s="25" t="s">
        <v>480</v>
      </c>
    </row>
    <row r="1855" spans="1:16" x14ac:dyDescent="0.25">
      <c r="A1855" s="22" t="s">
        <v>1268</v>
      </c>
      <c r="B1855" s="23" t="s">
        <v>103</v>
      </c>
      <c r="C1855" s="26">
        <v>940</v>
      </c>
      <c r="D1855" s="27">
        <v>2</v>
      </c>
      <c r="E1855" s="27">
        <v>130</v>
      </c>
      <c r="F1855" s="23" t="s">
        <v>56</v>
      </c>
      <c r="G1855" s="23" t="s">
        <v>16</v>
      </c>
      <c r="H1855" s="23" t="s">
        <v>29</v>
      </c>
      <c r="I1855" s="23" t="s">
        <v>19</v>
      </c>
      <c r="J1855" s="23" t="s">
        <v>9</v>
      </c>
      <c r="K1855" s="23"/>
      <c r="L1855" s="26">
        <v>940</v>
      </c>
      <c r="M1855" s="26">
        <v>7.2307692307692308</v>
      </c>
      <c r="N1855" s="26">
        <v>470</v>
      </c>
      <c r="O1855" s="28" t="s">
        <v>172</v>
      </c>
      <c r="P1855" s="25" t="s">
        <v>480</v>
      </c>
    </row>
    <row r="1856" spans="1:16" x14ac:dyDescent="0.25">
      <c r="A1856" s="22" t="s">
        <v>7778</v>
      </c>
      <c r="B1856" s="23" t="s">
        <v>4571</v>
      </c>
      <c r="C1856" s="26">
        <v>940</v>
      </c>
      <c r="D1856" s="27">
        <v>1</v>
      </c>
      <c r="E1856" s="27">
        <v>43</v>
      </c>
      <c r="F1856" s="23" t="s">
        <v>17</v>
      </c>
      <c r="G1856" s="23" t="s">
        <v>16</v>
      </c>
      <c r="H1856" s="23" t="s">
        <v>29</v>
      </c>
      <c r="I1856" s="23" t="s">
        <v>19</v>
      </c>
      <c r="J1856" s="23" t="s">
        <v>20</v>
      </c>
      <c r="K1856" s="23"/>
      <c r="L1856" s="26">
        <v>940</v>
      </c>
      <c r="M1856" s="26">
        <v>21.86046511627907</v>
      </c>
      <c r="N1856" s="26">
        <v>940</v>
      </c>
      <c r="O1856" s="28" t="s">
        <v>172</v>
      </c>
      <c r="P1856" s="25" t="s">
        <v>160</v>
      </c>
    </row>
    <row r="1857" spans="1:16" x14ac:dyDescent="0.25">
      <c r="A1857" s="22" t="s">
        <v>424</v>
      </c>
      <c r="B1857" s="23" t="s">
        <v>104</v>
      </c>
      <c r="C1857" s="26">
        <v>940</v>
      </c>
      <c r="D1857" s="27">
        <v>3</v>
      </c>
      <c r="E1857" s="23">
        <v>113</v>
      </c>
      <c r="F1857" s="23" t="s">
        <v>35</v>
      </c>
      <c r="G1857" s="23" t="s">
        <v>16</v>
      </c>
      <c r="H1857" s="23" t="s">
        <v>29</v>
      </c>
      <c r="I1857" s="23" t="s">
        <v>19</v>
      </c>
      <c r="J1857" s="23" t="s">
        <v>9</v>
      </c>
      <c r="K1857" s="23"/>
      <c r="L1857" s="37">
        <v>940</v>
      </c>
      <c r="M1857" s="37">
        <v>8.3185840707964598</v>
      </c>
      <c r="N1857" s="37">
        <v>313.33333333333331</v>
      </c>
      <c r="O1857" s="24" t="s">
        <v>183</v>
      </c>
      <c r="P1857" s="23" t="s">
        <v>206</v>
      </c>
    </row>
    <row r="1858" spans="1:16" x14ac:dyDescent="0.25">
      <c r="A1858" s="22" t="s">
        <v>432</v>
      </c>
      <c r="B1858" s="23" t="s">
        <v>104</v>
      </c>
      <c r="C1858" s="26">
        <v>940</v>
      </c>
      <c r="D1858" s="27">
        <v>3</v>
      </c>
      <c r="E1858" s="23">
        <v>97</v>
      </c>
      <c r="F1858" s="23" t="s">
        <v>35</v>
      </c>
      <c r="G1858" s="23" t="s">
        <v>16</v>
      </c>
      <c r="H1858" s="23" t="s">
        <v>29</v>
      </c>
      <c r="I1858" s="23" t="s">
        <v>19</v>
      </c>
      <c r="J1858" s="23" t="s">
        <v>9</v>
      </c>
      <c r="K1858" s="23"/>
      <c r="L1858" s="37">
        <v>940</v>
      </c>
      <c r="M1858" s="37">
        <v>9.6907216494845354</v>
      </c>
      <c r="N1858" s="37">
        <v>313.33333333333331</v>
      </c>
      <c r="O1858" s="24" t="s">
        <v>183</v>
      </c>
      <c r="P1858" s="23" t="s">
        <v>160</v>
      </c>
    </row>
    <row r="1859" spans="1:16" x14ac:dyDescent="0.25">
      <c r="A1859" s="22" t="s">
        <v>7943</v>
      </c>
      <c r="B1859" s="23" t="s">
        <v>4571</v>
      </c>
      <c r="C1859" s="26">
        <v>935</v>
      </c>
      <c r="D1859" s="27">
        <v>1</v>
      </c>
      <c r="E1859" s="27">
        <v>42</v>
      </c>
      <c r="F1859" s="23" t="s">
        <v>56</v>
      </c>
      <c r="G1859" s="23" t="s">
        <v>16</v>
      </c>
      <c r="H1859" s="23" t="s">
        <v>29</v>
      </c>
      <c r="I1859" s="23" t="s">
        <v>19</v>
      </c>
      <c r="J1859" s="23" t="s">
        <v>20</v>
      </c>
      <c r="K1859" s="23"/>
      <c r="L1859" s="26">
        <v>935</v>
      </c>
      <c r="M1859" s="26">
        <v>22.261904761904763</v>
      </c>
      <c r="N1859" s="26">
        <v>935</v>
      </c>
      <c r="O1859" s="28" t="s">
        <v>172</v>
      </c>
      <c r="P1859" s="25" t="s">
        <v>4582</v>
      </c>
    </row>
    <row r="1860" spans="1:16" x14ac:dyDescent="0.25">
      <c r="A1860" s="22" t="s">
        <v>363</v>
      </c>
      <c r="B1860" s="23" t="s">
        <v>104</v>
      </c>
      <c r="C1860" s="26">
        <v>930</v>
      </c>
      <c r="D1860" s="27">
        <v>1</v>
      </c>
      <c r="E1860" s="23">
        <v>80</v>
      </c>
      <c r="F1860" s="23" t="s">
        <v>17</v>
      </c>
      <c r="G1860" s="23" t="s">
        <v>16</v>
      </c>
      <c r="H1860" s="23" t="s">
        <v>29</v>
      </c>
      <c r="I1860" s="23" t="s">
        <v>19</v>
      </c>
      <c r="J1860" s="23" t="s">
        <v>9</v>
      </c>
      <c r="K1860" s="23"/>
      <c r="L1860" s="37">
        <v>930</v>
      </c>
      <c r="M1860" s="37">
        <v>11.625</v>
      </c>
      <c r="N1860" s="37">
        <v>930</v>
      </c>
      <c r="O1860" s="24" t="s">
        <v>183</v>
      </c>
      <c r="P1860" s="23" t="s">
        <v>203</v>
      </c>
    </row>
    <row r="1861" spans="1:16" x14ac:dyDescent="0.25">
      <c r="A1861" s="22" t="s">
        <v>7060</v>
      </c>
      <c r="B1861" s="23" t="s">
        <v>4571</v>
      </c>
      <c r="C1861" s="26">
        <v>930</v>
      </c>
      <c r="D1861" s="27">
        <v>1</v>
      </c>
      <c r="E1861" s="27">
        <v>40</v>
      </c>
      <c r="F1861" s="23" t="s">
        <v>17</v>
      </c>
      <c r="G1861" s="23" t="s">
        <v>16</v>
      </c>
      <c r="H1861" s="23" t="s">
        <v>29</v>
      </c>
      <c r="I1861" s="23" t="s">
        <v>19</v>
      </c>
      <c r="J1861" s="23" t="s">
        <v>88</v>
      </c>
      <c r="K1861" s="23">
        <v>85</v>
      </c>
      <c r="L1861" s="26">
        <v>1015</v>
      </c>
      <c r="M1861" s="26">
        <v>25.375</v>
      </c>
      <c r="N1861" s="26">
        <v>1015</v>
      </c>
      <c r="O1861" s="28" t="s">
        <v>172</v>
      </c>
      <c r="P1861" s="25" t="s">
        <v>160</v>
      </c>
    </row>
    <row r="1862" spans="1:16" x14ac:dyDescent="0.25">
      <c r="A1862" s="22" t="s">
        <v>7776</v>
      </c>
      <c r="B1862" s="23" t="s">
        <v>4571</v>
      </c>
      <c r="C1862" s="26">
        <v>930</v>
      </c>
      <c r="D1862" s="27">
        <v>2</v>
      </c>
      <c r="E1862" s="27">
        <v>48</v>
      </c>
      <c r="F1862" s="23" t="s">
        <v>17</v>
      </c>
      <c r="G1862" s="23" t="s">
        <v>16</v>
      </c>
      <c r="H1862" s="23" t="s">
        <v>29</v>
      </c>
      <c r="I1862" s="23" t="s">
        <v>19</v>
      </c>
      <c r="J1862" s="23" t="s">
        <v>20</v>
      </c>
      <c r="K1862" s="23"/>
      <c r="L1862" s="26">
        <v>930</v>
      </c>
      <c r="M1862" s="26">
        <v>19.375</v>
      </c>
      <c r="N1862" s="26">
        <v>465</v>
      </c>
      <c r="O1862" s="28" t="s">
        <v>172</v>
      </c>
      <c r="P1862" s="25" t="s">
        <v>160</v>
      </c>
    </row>
    <row r="1863" spans="1:16" x14ac:dyDescent="0.25">
      <c r="A1863" s="22" t="s">
        <v>939</v>
      </c>
      <c r="B1863" s="23" t="s">
        <v>103</v>
      </c>
      <c r="C1863" s="26">
        <v>925</v>
      </c>
      <c r="D1863" s="27">
        <v>2</v>
      </c>
      <c r="E1863" s="27">
        <v>60</v>
      </c>
      <c r="F1863" s="23" t="s">
        <v>17</v>
      </c>
      <c r="G1863" s="23" t="s">
        <v>16</v>
      </c>
      <c r="H1863" s="23" t="s">
        <v>18</v>
      </c>
      <c r="I1863" s="23" t="s">
        <v>30</v>
      </c>
      <c r="J1863" s="23" t="s">
        <v>20</v>
      </c>
      <c r="K1863" s="23"/>
      <c r="L1863" s="26">
        <v>925</v>
      </c>
      <c r="M1863" s="26">
        <v>15.416666666666666</v>
      </c>
      <c r="N1863" s="26">
        <v>462.5</v>
      </c>
      <c r="O1863" s="28" t="s">
        <v>172</v>
      </c>
      <c r="P1863" s="25" t="s">
        <v>160</v>
      </c>
    </row>
    <row r="1864" spans="1:16" x14ac:dyDescent="0.25">
      <c r="A1864" s="22" t="s">
        <v>571</v>
      </c>
      <c r="B1864" s="23" t="s">
        <v>103</v>
      </c>
      <c r="C1864" s="26">
        <v>925</v>
      </c>
      <c r="D1864" s="27">
        <v>3</v>
      </c>
      <c r="E1864" s="27">
        <v>70</v>
      </c>
      <c r="F1864" s="23" t="s">
        <v>35</v>
      </c>
      <c r="G1864" s="23" t="s">
        <v>16</v>
      </c>
      <c r="H1864" s="23" t="s">
        <v>18</v>
      </c>
      <c r="I1864" s="23" t="s">
        <v>19</v>
      </c>
      <c r="J1864" s="23" t="s">
        <v>20</v>
      </c>
      <c r="K1864" s="23"/>
      <c r="L1864" s="26">
        <v>925</v>
      </c>
      <c r="M1864" s="26">
        <v>13.214285714285714</v>
      </c>
      <c r="N1864" s="26">
        <v>308.33333333333331</v>
      </c>
      <c r="O1864" s="28" t="s">
        <v>172</v>
      </c>
      <c r="P1864" s="25" t="s">
        <v>480</v>
      </c>
    </row>
    <row r="1865" spans="1:16" x14ac:dyDescent="0.25">
      <c r="A1865" s="22" t="s">
        <v>317</v>
      </c>
      <c r="B1865" s="23" t="s">
        <v>104</v>
      </c>
      <c r="C1865" s="26">
        <v>925</v>
      </c>
      <c r="D1865" s="27">
        <v>2</v>
      </c>
      <c r="E1865" s="23">
        <v>96</v>
      </c>
      <c r="F1865" s="23" t="s">
        <v>37</v>
      </c>
      <c r="G1865" s="23" t="s">
        <v>16</v>
      </c>
      <c r="H1865" s="23" t="s">
        <v>29</v>
      </c>
      <c r="I1865" s="23" t="s">
        <v>19</v>
      </c>
      <c r="J1865" s="23" t="s">
        <v>9</v>
      </c>
      <c r="K1865" s="23"/>
      <c r="L1865" s="37">
        <v>925</v>
      </c>
      <c r="M1865" s="37">
        <v>9.6354166666666661</v>
      </c>
      <c r="N1865" s="37">
        <v>462.5</v>
      </c>
      <c r="O1865" s="24" t="s">
        <v>183</v>
      </c>
      <c r="P1865" s="23" t="s">
        <v>203</v>
      </c>
    </row>
    <row r="1866" spans="1:16" x14ac:dyDescent="0.25">
      <c r="A1866" s="22" t="s">
        <v>422</v>
      </c>
      <c r="B1866" s="23" t="s">
        <v>104</v>
      </c>
      <c r="C1866" s="26">
        <v>925</v>
      </c>
      <c r="D1866" s="27">
        <v>3</v>
      </c>
      <c r="E1866" s="23">
        <v>83</v>
      </c>
      <c r="F1866" s="23" t="s">
        <v>35</v>
      </c>
      <c r="G1866" s="23" t="s">
        <v>16</v>
      </c>
      <c r="H1866" s="23" t="s">
        <v>29</v>
      </c>
      <c r="I1866" s="23" t="s">
        <v>19</v>
      </c>
      <c r="J1866" s="23" t="s">
        <v>9</v>
      </c>
      <c r="K1866" s="23"/>
      <c r="L1866" s="37">
        <v>925</v>
      </c>
      <c r="M1866" s="37">
        <v>11.144578313253012</v>
      </c>
      <c r="N1866" s="37">
        <v>308.33333333333331</v>
      </c>
      <c r="O1866" s="24" t="s">
        <v>183</v>
      </c>
      <c r="P1866" s="23" t="s">
        <v>206</v>
      </c>
    </row>
    <row r="1867" spans="1:16" x14ac:dyDescent="0.25">
      <c r="A1867" s="22" t="s">
        <v>473</v>
      </c>
      <c r="B1867" s="23" t="s">
        <v>104</v>
      </c>
      <c r="C1867" s="26">
        <v>925</v>
      </c>
      <c r="D1867" s="27">
        <v>2</v>
      </c>
      <c r="E1867" s="23">
        <v>60</v>
      </c>
      <c r="F1867" s="23" t="s">
        <v>35</v>
      </c>
      <c r="G1867" s="23" t="s">
        <v>16</v>
      </c>
      <c r="H1867" s="23" t="s">
        <v>29</v>
      </c>
      <c r="I1867" s="23" t="s">
        <v>30</v>
      </c>
      <c r="J1867" s="23" t="s">
        <v>251</v>
      </c>
      <c r="K1867" s="23"/>
      <c r="L1867" s="37">
        <v>925</v>
      </c>
      <c r="M1867" s="37">
        <v>15.416666666666666</v>
      </c>
      <c r="N1867" s="37">
        <v>462.5</v>
      </c>
      <c r="O1867" s="24" t="s">
        <v>183</v>
      </c>
      <c r="P1867" s="23" t="s">
        <v>160</v>
      </c>
    </row>
    <row r="1868" spans="1:16" x14ac:dyDescent="0.25">
      <c r="A1868" s="22" t="s">
        <v>252</v>
      </c>
      <c r="B1868" s="23" t="s">
        <v>104</v>
      </c>
      <c r="C1868" s="26">
        <v>920</v>
      </c>
      <c r="D1868" s="27">
        <v>2</v>
      </c>
      <c r="E1868" s="23">
        <v>70</v>
      </c>
      <c r="F1868" t="s">
        <v>8009</v>
      </c>
      <c r="G1868" s="23" t="s">
        <v>16</v>
      </c>
      <c r="H1868" s="23" t="s">
        <v>29</v>
      </c>
      <c r="I1868" s="23" t="s">
        <v>19</v>
      </c>
      <c r="J1868" s="23" t="s">
        <v>9</v>
      </c>
      <c r="K1868" s="23"/>
      <c r="L1868" s="37">
        <v>920</v>
      </c>
      <c r="M1868" s="37">
        <v>13.142857142857142</v>
      </c>
      <c r="N1868" s="37">
        <v>460</v>
      </c>
      <c r="O1868" s="24" t="s">
        <v>183</v>
      </c>
      <c r="P1868" s="23" t="s">
        <v>160</v>
      </c>
    </row>
    <row r="1869" spans="1:16" x14ac:dyDescent="0.25">
      <c r="A1869" s="22" t="s">
        <v>1113</v>
      </c>
      <c r="B1869" s="23" t="s">
        <v>103</v>
      </c>
      <c r="C1869" s="26">
        <v>920</v>
      </c>
      <c r="D1869" s="27">
        <v>2</v>
      </c>
      <c r="E1869" s="27">
        <v>65</v>
      </c>
      <c r="F1869" s="23" t="s">
        <v>17</v>
      </c>
      <c r="G1869" s="23" t="s">
        <v>16</v>
      </c>
      <c r="H1869" s="23" t="s">
        <v>29</v>
      </c>
      <c r="I1869" s="23" t="s">
        <v>19</v>
      </c>
      <c r="J1869" s="23" t="s">
        <v>9</v>
      </c>
      <c r="K1869" s="23"/>
      <c r="L1869" s="26">
        <v>920</v>
      </c>
      <c r="M1869" s="26">
        <v>14.153846153846153</v>
      </c>
      <c r="N1869" s="26">
        <v>460</v>
      </c>
      <c r="O1869" s="28" t="s">
        <v>172</v>
      </c>
      <c r="P1869" s="25" t="s">
        <v>480</v>
      </c>
    </row>
    <row r="1870" spans="1:16" x14ac:dyDescent="0.25">
      <c r="A1870" s="22" t="s">
        <v>217</v>
      </c>
      <c r="B1870" s="23" t="s">
        <v>104</v>
      </c>
      <c r="C1870" s="26">
        <v>920</v>
      </c>
      <c r="D1870" s="27">
        <v>3</v>
      </c>
      <c r="E1870" s="23">
        <v>94</v>
      </c>
      <c r="F1870" s="23" t="s">
        <v>17</v>
      </c>
      <c r="G1870" s="23" t="s">
        <v>16</v>
      </c>
      <c r="H1870" s="23" t="s">
        <v>29</v>
      </c>
      <c r="I1870" s="23" t="s">
        <v>19</v>
      </c>
      <c r="J1870" s="23" t="s">
        <v>88</v>
      </c>
      <c r="K1870" s="36">
        <v>60</v>
      </c>
      <c r="L1870" s="37">
        <v>980</v>
      </c>
      <c r="M1870" s="37">
        <v>10.425531914893616</v>
      </c>
      <c r="N1870" s="37">
        <v>326.66666666666669</v>
      </c>
      <c r="O1870" s="24" t="s">
        <v>183</v>
      </c>
      <c r="P1870" s="23" t="s">
        <v>160</v>
      </c>
    </row>
    <row r="1871" spans="1:16" x14ac:dyDescent="0.25">
      <c r="A1871" s="22" t="s">
        <v>7759</v>
      </c>
      <c r="B1871" s="23" t="s">
        <v>4571</v>
      </c>
      <c r="C1871" s="26">
        <v>920</v>
      </c>
      <c r="D1871" s="27">
        <v>2</v>
      </c>
      <c r="E1871" s="27">
        <v>65</v>
      </c>
      <c r="F1871" s="23" t="s">
        <v>17</v>
      </c>
      <c r="G1871" s="23" t="s">
        <v>16</v>
      </c>
      <c r="H1871" s="23" t="s">
        <v>29</v>
      </c>
      <c r="I1871" s="23" t="s">
        <v>19</v>
      </c>
      <c r="J1871" s="23" t="s">
        <v>20</v>
      </c>
      <c r="K1871" s="23"/>
      <c r="L1871" s="26">
        <v>920</v>
      </c>
      <c r="M1871" s="26">
        <v>14.153846153846153</v>
      </c>
      <c r="N1871" s="26">
        <v>460</v>
      </c>
      <c r="O1871" s="28" t="s">
        <v>172</v>
      </c>
      <c r="P1871" s="25" t="s">
        <v>160</v>
      </c>
    </row>
    <row r="1872" spans="1:16" x14ac:dyDescent="0.25">
      <c r="A1872" s="22" t="s">
        <v>377</v>
      </c>
      <c r="B1872" s="23" t="s">
        <v>104</v>
      </c>
      <c r="C1872" s="26">
        <v>915</v>
      </c>
      <c r="D1872" s="27">
        <v>3</v>
      </c>
      <c r="E1872" s="23">
        <v>116</v>
      </c>
      <c r="F1872" s="23" t="s">
        <v>17</v>
      </c>
      <c r="G1872" s="23" t="s">
        <v>16</v>
      </c>
      <c r="H1872" s="23" t="s">
        <v>29</v>
      </c>
      <c r="I1872" s="23" t="s">
        <v>19</v>
      </c>
      <c r="J1872" s="23" t="s">
        <v>9</v>
      </c>
      <c r="K1872" s="23"/>
      <c r="L1872" s="37">
        <v>915</v>
      </c>
      <c r="M1872" s="37">
        <v>7.8879310344827589</v>
      </c>
      <c r="N1872" s="37">
        <v>305</v>
      </c>
      <c r="O1872" s="24" t="s">
        <v>183</v>
      </c>
      <c r="P1872" s="23" t="s">
        <v>206</v>
      </c>
    </row>
    <row r="1873" spans="1:16" x14ac:dyDescent="0.25">
      <c r="A1873" s="22" t="s">
        <v>1220</v>
      </c>
      <c r="B1873" s="23" t="s">
        <v>103</v>
      </c>
      <c r="C1873" s="26">
        <v>905</v>
      </c>
      <c r="D1873" s="27">
        <v>1</v>
      </c>
      <c r="E1873" s="27">
        <v>57</v>
      </c>
      <c r="F1873" s="23" t="s">
        <v>52</v>
      </c>
      <c r="G1873" s="23" t="s">
        <v>16</v>
      </c>
      <c r="H1873" s="23" t="s">
        <v>29</v>
      </c>
      <c r="I1873" s="23" t="s">
        <v>19</v>
      </c>
      <c r="J1873" s="23" t="s">
        <v>9</v>
      </c>
      <c r="K1873" s="23"/>
      <c r="L1873" s="26">
        <v>905</v>
      </c>
      <c r="M1873" s="26">
        <v>15.87719298245614</v>
      </c>
      <c r="N1873" s="26">
        <v>905</v>
      </c>
      <c r="O1873" s="28" t="s">
        <v>172</v>
      </c>
      <c r="P1873" s="25" t="s">
        <v>160</v>
      </c>
    </row>
    <row r="1874" spans="1:16" x14ac:dyDescent="0.25">
      <c r="A1874" s="22" t="s">
        <v>1221</v>
      </c>
      <c r="B1874" s="23" t="s">
        <v>103</v>
      </c>
      <c r="C1874" s="26">
        <v>905</v>
      </c>
      <c r="D1874" s="27">
        <v>1</v>
      </c>
      <c r="E1874" s="27">
        <v>57</v>
      </c>
      <c r="F1874" s="23" t="s">
        <v>52</v>
      </c>
      <c r="G1874" s="23" t="s">
        <v>16</v>
      </c>
      <c r="H1874" s="23" t="s">
        <v>29</v>
      </c>
      <c r="I1874" s="23" t="s">
        <v>19</v>
      </c>
      <c r="J1874" s="23" t="s">
        <v>9</v>
      </c>
      <c r="K1874" s="23"/>
      <c r="L1874" s="26">
        <v>905</v>
      </c>
      <c r="M1874" s="26">
        <v>15.87719298245614</v>
      </c>
      <c r="N1874" s="26">
        <v>905</v>
      </c>
      <c r="O1874" s="28" t="s">
        <v>172</v>
      </c>
      <c r="P1874" s="25" t="s">
        <v>160</v>
      </c>
    </row>
    <row r="1875" spans="1:16" x14ac:dyDescent="0.25">
      <c r="A1875" s="22" t="s">
        <v>315</v>
      </c>
      <c r="B1875" s="23" t="s">
        <v>104</v>
      </c>
      <c r="C1875" s="26">
        <v>903</v>
      </c>
      <c r="D1875" s="27">
        <v>2</v>
      </c>
      <c r="E1875" s="23">
        <v>90</v>
      </c>
      <c r="F1875" s="23" t="s">
        <v>52</v>
      </c>
      <c r="G1875" s="23" t="s">
        <v>16</v>
      </c>
      <c r="H1875" s="23" t="s">
        <v>29</v>
      </c>
      <c r="I1875" s="23" t="s">
        <v>19</v>
      </c>
      <c r="J1875" s="23" t="s">
        <v>9</v>
      </c>
      <c r="K1875" s="23"/>
      <c r="L1875" s="37">
        <v>903</v>
      </c>
      <c r="M1875" s="37">
        <v>10.033333333333333</v>
      </c>
      <c r="N1875" s="37">
        <v>451.5</v>
      </c>
      <c r="O1875" s="24" t="s">
        <v>183</v>
      </c>
      <c r="P1875" s="23" t="s">
        <v>160</v>
      </c>
    </row>
    <row r="1876" spans="1:16" x14ac:dyDescent="0.25">
      <c r="A1876" s="22" t="s">
        <v>241</v>
      </c>
      <c r="B1876" s="23" t="s">
        <v>104</v>
      </c>
      <c r="C1876" s="26">
        <v>900</v>
      </c>
      <c r="D1876" s="27">
        <v>3</v>
      </c>
      <c r="E1876" s="23">
        <v>222</v>
      </c>
      <c r="F1876" s="23" t="s">
        <v>22</v>
      </c>
      <c r="G1876" s="23" t="s">
        <v>22</v>
      </c>
      <c r="H1876" s="23" t="s">
        <v>23</v>
      </c>
      <c r="I1876" s="23" t="s">
        <v>23</v>
      </c>
      <c r="J1876" s="23" t="s">
        <v>9</v>
      </c>
      <c r="K1876" s="23"/>
      <c r="L1876" s="37">
        <v>900</v>
      </c>
      <c r="M1876" s="37">
        <v>4.0540540540540544</v>
      </c>
      <c r="N1876" s="37">
        <v>300</v>
      </c>
      <c r="O1876" s="24" t="s">
        <v>183</v>
      </c>
      <c r="P1876" s="23" t="s">
        <v>206</v>
      </c>
    </row>
    <row r="1877" spans="1:16" x14ac:dyDescent="0.25">
      <c r="A1877" s="22" t="s">
        <v>282</v>
      </c>
      <c r="B1877" s="23" t="s">
        <v>104</v>
      </c>
      <c r="C1877" s="26">
        <v>900</v>
      </c>
      <c r="D1877" s="27">
        <v>3</v>
      </c>
      <c r="E1877" s="23">
        <v>59</v>
      </c>
      <c r="F1877" s="23" t="s">
        <v>56</v>
      </c>
      <c r="G1877" s="23" t="s">
        <v>16</v>
      </c>
      <c r="H1877" s="23" t="s">
        <v>18</v>
      </c>
      <c r="I1877" s="23" t="s">
        <v>19</v>
      </c>
      <c r="J1877" s="23" t="s">
        <v>251</v>
      </c>
      <c r="K1877" s="23"/>
      <c r="L1877" s="37">
        <v>900</v>
      </c>
      <c r="M1877" s="37">
        <v>15.254237288135593</v>
      </c>
      <c r="N1877" s="37">
        <v>300</v>
      </c>
      <c r="O1877" s="24" t="s">
        <v>183</v>
      </c>
      <c r="P1877" s="23" t="s">
        <v>160</v>
      </c>
    </row>
    <row r="1878" spans="1:16" x14ac:dyDescent="0.25">
      <c r="A1878" s="22" t="s">
        <v>890</v>
      </c>
      <c r="B1878" s="23" t="s">
        <v>103</v>
      </c>
      <c r="C1878" s="26">
        <v>900</v>
      </c>
      <c r="D1878" s="27">
        <v>1</v>
      </c>
      <c r="E1878" s="27">
        <v>37</v>
      </c>
      <c r="F1878" s="23" t="s">
        <v>56</v>
      </c>
      <c r="G1878" s="23" t="s">
        <v>16</v>
      </c>
      <c r="H1878" s="23" t="s">
        <v>18</v>
      </c>
      <c r="I1878" s="23" t="s">
        <v>19</v>
      </c>
      <c r="J1878" s="23" t="s">
        <v>20</v>
      </c>
      <c r="K1878" s="23"/>
      <c r="L1878" s="26">
        <v>900</v>
      </c>
      <c r="M1878" s="26">
        <v>24.324324324324323</v>
      </c>
      <c r="N1878" s="26">
        <v>900</v>
      </c>
      <c r="O1878" s="28" t="s">
        <v>172</v>
      </c>
      <c r="P1878" s="25" t="s">
        <v>160</v>
      </c>
    </row>
    <row r="1879" spans="1:16" x14ac:dyDescent="0.25">
      <c r="A1879" s="22" t="s">
        <v>7824</v>
      </c>
      <c r="B1879" s="23" t="s">
        <v>4571</v>
      </c>
      <c r="C1879" s="26">
        <v>900</v>
      </c>
      <c r="D1879" s="27">
        <v>3</v>
      </c>
      <c r="E1879" s="27">
        <v>95</v>
      </c>
      <c r="F1879" s="23" t="s">
        <v>37</v>
      </c>
      <c r="G1879" s="23" t="s">
        <v>16</v>
      </c>
      <c r="H1879" s="23" t="s">
        <v>18</v>
      </c>
      <c r="I1879" s="23" t="s">
        <v>19</v>
      </c>
      <c r="J1879" s="23" t="s">
        <v>20</v>
      </c>
      <c r="K1879" s="23"/>
      <c r="L1879" s="26">
        <v>900</v>
      </c>
      <c r="M1879" s="26">
        <v>9.473684210526315</v>
      </c>
      <c r="N1879" s="26">
        <v>300</v>
      </c>
      <c r="O1879" s="28" t="s">
        <v>172</v>
      </c>
      <c r="P1879" s="25" t="s">
        <v>160</v>
      </c>
    </row>
    <row r="1880" spans="1:16" x14ac:dyDescent="0.25">
      <c r="A1880" s="22" t="s">
        <v>7825</v>
      </c>
      <c r="B1880" s="23" t="s">
        <v>4571</v>
      </c>
      <c r="C1880" s="26">
        <v>900</v>
      </c>
      <c r="D1880" s="27">
        <v>3</v>
      </c>
      <c r="E1880" s="27">
        <v>95</v>
      </c>
      <c r="F1880" s="23" t="s">
        <v>37</v>
      </c>
      <c r="G1880" s="23" t="s">
        <v>16</v>
      </c>
      <c r="H1880" s="23" t="s">
        <v>18</v>
      </c>
      <c r="I1880" s="23" t="s">
        <v>19</v>
      </c>
      <c r="J1880" s="23" t="s">
        <v>20</v>
      </c>
      <c r="K1880" s="23"/>
      <c r="L1880" s="26">
        <v>900</v>
      </c>
      <c r="M1880" s="26">
        <v>9.473684210526315</v>
      </c>
      <c r="N1880" s="26">
        <v>300</v>
      </c>
      <c r="O1880" s="28" t="s">
        <v>172</v>
      </c>
      <c r="P1880" s="25" t="s">
        <v>160</v>
      </c>
    </row>
    <row r="1881" spans="1:16" x14ac:dyDescent="0.25">
      <c r="A1881" s="22" t="s">
        <v>7850</v>
      </c>
      <c r="B1881" s="23" t="s">
        <v>4571</v>
      </c>
      <c r="C1881" s="26">
        <v>900</v>
      </c>
      <c r="D1881" s="27">
        <v>2</v>
      </c>
      <c r="E1881" s="27">
        <v>50</v>
      </c>
      <c r="F1881" s="23" t="s">
        <v>37</v>
      </c>
      <c r="G1881" s="23" t="s">
        <v>16</v>
      </c>
      <c r="H1881" s="23" t="s">
        <v>18</v>
      </c>
      <c r="I1881" s="23" t="s">
        <v>19</v>
      </c>
      <c r="J1881" s="23" t="s">
        <v>20</v>
      </c>
      <c r="K1881" s="23"/>
      <c r="L1881" s="26">
        <v>900</v>
      </c>
      <c r="M1881" s="26">
        <v>18</v>
      </c>
      <c r="N1881" s="26">
        <v>450</v>
      </c>
      <c r="O1881" s="28" t="s">
        <v>172</v>
      </c>
      <c r="P1881" s="25" t="s">
        <v>160</v>
      </c>
    </row>
    <row r="1882" spans="1:16" x14ac:dyDescent="0.25">
      <c r="A1882" s="22" t="s">
        <v>697</v>
      </c>
      <c r="B1882" s="23" t="s">
        <v>103</v>
      </c>
      <c r="C1882" s="26">
        <v>900</v>
      </c>
      <c r="D1882" s="27">
        <v>2</v>
      </c>
      <c r="E1882" s="27">
        <v>65</v>
      </c>
      <c r="F1882" s="23" t="s">
        <v>41</v>
      </c>
      <c r="G1882" s="23" t="s">
        <v>16</v>
      </c>
      <c r="H1882" s="23" t="s">
        <v>18</v>
      </c>
      <c r="I1882" s="23" t="s">
        <v>19</v>
      </c>
      <c r="J1882" s="23" t="s">
        <v>20</v>
      </c>
      <c r="K1882" s="23"/>
      <c r="L1882" s="26">
        <v>900</v>
      </c>
      <c r="M1882" s="26">
        <v>13.846153846153847</v>
      </c>
      <c r="N1882" s="26">
        <v>450</v>
      </c>
      <c r="O1882" s="28" t="s">
        <v>172</v>
      </c>
      <c r="P1882" s="25" t="s">
        <v>480</v>
      </c>
    </row>
    <row r="1883" spans="1:16" x14ac:dyDescent="0.25">
      <c r="A1883" s="22" t="s">
        <v>370</v>
      </c>
      <c r="B1883" s="23" t="s">
        <v>104</v>
      </c>
      <c r="C1883" s="26">
        <v>900</v>
      </c>
      <c r="D1883" s="27">
        <v>3</v>
      </c>
      <c r="E1883" s="23">
        <v>100</v>
      </c>
      <c r="F1883" s="23" t="s">
        <v>17</v>
      </c>
      <c r="G1883" s="23" t="s">
        <v>16</v>
      </c>
      <c r="H1883" s="23" t="s">
        <v>18</v>
      </c>
      <c r="I1883" s="23" t="s">
        <v>19</v>
      </c>
      <c r="J1883" s="23" t="s">
        <v>251</v>
      </c>
      <c r="K1883" s="23"/>
      <c r="L1883" s="37">
        <v>900</v>
      </c>
      <c r="M1883" s="37">
        <v>9</v>
      </c>
      <c r="N1883" s="37">
        <v>300</v>
      </c>
      <c r="O1883" s="24" t="s">
        <v>183</v>
      </c>
      <c r="P1883" s="23" t="s">
        <v>203</v>
      </c>
    </row>
    <row r="1884" spans="1:16" x14ac:dyDescent="0.25">
      <c r="A1884" s="22" t="s">
        <v>403</v>
      </c>
      <c r="B1884" s="23" t="s">
        <v>104</v>
      </c>
      <c r="C1884" s="26">
        <v>900</v>
      </c>
      <c r="D1884" s="27">
        <v>1</v>
      </c>
      <c r="E1884" s="23">
        <v>52</v>
      </c>
      <c r="F1884" s="23" t="s">
        <v>17</v>
      </c>
      <c r="G1884" s="23" t="s">
        <v>16</v>
      </c>
      <c r="H1884" s="23" t="s">
        <v>18</v>
      </c>
      <c r="I1884" s="23" t="s">
        <v>19</v>
      </c>
      <c r="J1884" s="23" t="s">
        <v>251</v>
      </c>
      <c r="K1884" s="23"/>
      <c r="L1884" s="37">
        <v>900</v>
      </c>
      <c r="M1884" s="37">
        <v>17.307692307692307</v>
      </c>
      <c r="N1884" s="37">
        <v>900</v>
      </c>
      <c r="O1884" s="24" t="s">
        <v>183</v>
      </c>
      <c r="P1884" s="23" t="s">
        <v>160</v>
      </c>
    </row>
    <row r="1885" spans="1:16" x14ac:dyDescent="0.25">
      <c r="A1885" s="22" t="s">
        <v>588</v>
      </c>
      <c r="B1885" s="23" t="s">
        <v>103</v>
      </c>
      <c r="C1885" s="26">
        <v>900</v>
      </c>
      <c r="D1885" s="27">
        <v>2</v>
      </c>
      <c r="E1885" s="27">
        <v>70</v>
      </c>
      <c r="F1885" s="23" t="s">
        <v>17</v>
      </c>
      <c r="G1885" s="23" t="s">
        <v>16</v>
      </c>
      <c r="H1885" s="23" t="s">
        <v>18</v>
      </c>
      <c r="I1885" s="23" t="s">
        <v>19</v>
      </c>
      <c r="J1885" s="23" t="s">
        <v>20</v>
      </c>
      <c r="K1885" s="23"/>
      <c r="L1885" s="26">
        <v>900</v>
      </c>
      <c r="M1885" s="26">
        <v>12.857142857142858</v>
      </c>
      <c r="N1885" s="26">
        <v>450</v>
      </c>
      <c r="O1885" s="28" t="s">
        <v>172</v>
      </c>
      <c r="P1885" s="25" t="s">
        <v>474</v>
      </c>
    </row>
    <row r="1886" spans="1:16" x14ac:dyDescent="0.25">
      <c r="A1886" s="22" t="s">
        <v>656</v>
      </c>
      <c r="B1886" s="23" t="s">
        <v>103</v>
      </c>
      <c r="C1886" s="26">
        <v>900</v>
      </c>
      <c r="D1886" s="27">
        <v>2</v>
      </c>
      <c r="E1886" s="27">
        <v>70</v>
      </c>
      <c r="F1886" s="23" t="s">
        <v>17</v>
      </c>
      <c r="G1886" s="23" t="s">
        <v>16</v>
      </c>
      <c r="H1886" s="23" t="s">
        <v>18</v>
      </c>
      <c r="I1886" s="23" t="s">
        <v>19</v>
      </c>
      <c r="J1886" s="23" t="s">
        <v>20</v>
      </c>
      <c r="K1886" s="23"/>
      <c r="L1886" s="26">
        <v>900</v>
      </c>
      <c r="M1886" s="26">
        <v>12.857142857142858</v>
      </c>
      <c r="N1886" s="26">
        <v>450</v>
      </c>
      <c r="O1886" s="28" t="s">
        <v>172</v>
      </c>
      <c r="P1886" s="25" t="s">
        <v>480</v>
      </c>
    </row>
    <row r="1887" spans="1:16" x14ac:dyDescent="0.25">
      <c r="A1887" s="22" t="s">
        <v>934</v>
      </c>
      <c r="B1887" s="23" t="s">
        <v>103</v>
      </c>
      <c r="C1887" s="26">
        <v>900</v>
      </c>
      <c r="D1887" s="27">
        <v>1</v>
      </c>
      <c r="E1887" s="27">
        <v>25</v>
      </c>
      <c r="F1887" s="23" t="s">
        <v>17</v>
      </c>
      <c r="G1887" s="23" t="s">
        <v>16</v>
      </c>
      <c r="H1887" s="23" t="s">
        <v>18</v>
      </c>
      <c r="I1887" s="23" t="s">
        <v>30</v>
      </c>
      <c r="J1887" s="23" t="s">
        <v>20</v>
      </c>
      <c r="K1887" s="23"/>
      <c r="L1887" s="26">
        <v>900</v>
      </c>
      <c r="M1887" s="26">
        <v>36</v>
      </c>
      <c r="N1887" s="26">
        <v>900</v>
      </c>
      <c r="O1887" s="28" t="s">
        <v>172</v>
      </c>
      <c r="P1887" s="25" t="s">
        <v>160</v>
      </c>
    </row>
    <row r="1888" spans="1:16" x14ac:dyDescent="0.25">
      <c r="A1888" s="22" t="s">
        <v>7777</v>
      </c>
      <c r="B1888" s="23" t="s">
        <v>4571</v>
      </c>
      <c r="C1888" s="26">
        <v>900</v>
      </c>
      <c r="D1888" s="27">
        <v>1</v>
      </c>
      <c r="E1888" s="27">
        <v>44</v>
      </c>
      <c r="F1888" s="23" t="s">
        <v>17</v>
      </c>
      <c r="G1888" s="23" t="s">
        <v>16</v>
      </c>
      <c r="H1888" s="23" t="s">
        <v>18</v>
      </c>
      <c r="I1888" s="23" t="s">
        <v>30</v>
      </c>
      <c r="J1888" s="23" t="s">
        <v>20</v>
      </c>
      <c r="K1888" s="23"/>
      <c r="L1888" s="26">
        <v>900</v>
      </c>
      <c r="M1888" s="26">
        <v>20.454545454545453</v>
      </c>
      <c r="N1888" s="26">
        <v>900</v>
      </c>
      <c r="O1888" s="28" t="s">
        <v>172</v>
      </c>
      <c r="P1888" s="25" t="s">
        <v>160</v>
      </c>
    </row>
    <row r="1889" spans="1:16" x14ac:dyDescent="0.25">
      <c r="A1889" s="22" t="s">
        <v>149</v>
      </c>
      <c r="B1889" s="23" t="s">
        <v>102</v>
      </c>
      <c r="C1889" s="26">
        <v>900</v>
      </c>
      <c r="D1889" s="27">
        <v>3</v>
      </c>
      <c r="E1889" s="27">
        <v>95</v>
      </c>
      <c r="F1889" s="23" t="s">
        <v>35</v>
      </c>
      <c r="G1889" s="23" t="s">
        <v>16</v>
      </c>
      <c r="H1889" s="23" t="s">
        <v>18</v>
      </c>
      <c r="I1889" s="23" t="s">
        <v>19</v>
      </c>
      <c r="J1889" s="23" t="s">
        <v>9</v>
      </c>
      <c r="K1889" s="23"/>
      <c r="L1889" s="26">
        <v>900</v>
      </c>
      <c r="M1889" s="26">
        <v>9.473684210526315</v>
      </c>
      <c r="N1889" s="26">
        <v>300</v>
      </c>
      <c r="O1889" s="28" t="s">
        <v>183</v>
      </c>
      <c r="P1889" s="25"/>
    </row>
    <row r="1890" spans="1:16" x14ac:dyDescent="0.25">
      <c r="A1890" s="22" t="s">
        <v>906</v>
      </c>
      <c r="B1890" s="23" t="s">
        <v>103</v>
      </c>
      <c r="C1890" s="26">
        <v>900</v>
      </c>
      <c r="D1890" s="27">
        <v>1</v>
      </c>
      <c r="E1890" s="27">
        <v>25</v>
      </c>
      <c r="F1890" s="23" t="s">
        <v>35</v>
      </c>
      <c r="G1890" s="23" t="s">
        <v>16</v>
      </c>
      <c r="H1890" s="23" t="s">
        <v>18</v>
      </c>
      <c r="I1890" s="23" t="s">
        <v>30</v>
      </c>
      <c r="J1890" s="23" t="s">
        <v>20</v>
      </c>
      <c r="K1890" s="23"/>
      <c r="L1890" s="26">
        <v>900</v>
      </c>
      <c r="M1890" s="26">
        <v>36</v>
      </c>
      <c r="N1890" s="26">
        <v>900</v>
      </c>
      <c r="O1890" s="28" t="s">
        <v>172</v>
      </c>
      <c r="P1890" s="25" t="s">
        <v>160</v>
      </c>
    </row>
    <row r="1891" spans="1:16" x14ac:dyDescent="0.25">
      <c r="A1891" s="22" t="s">
        <v>7674</v>
      </c>
      <c r="B1891" s="23" t="s">
        <v>4571</v>
      </c>
      <c r="C1891" s="26">
        <v>900</v>
      </c>
      <c r="D1891" s="27">
        <v>3</v>
      </c>
      <c r="E1891" s="27">
        <v>95</v>
      </c>
      <c r="F1891" s="23" t="s">
        <v>35</v>
      </c>
      <c r="G1891" s="23" t="s">
        <v>16</v>
      </c>
      <c r="H1891" s="23" t="s">
        <v>18</v>
      </c>
      <c r="I1891" s="23" t="s">
        <v>19</v>
      </c>
      <c r="J1891" s="23" t="s">
        <v>20</v>
      </c>
      <c r="K1891" s="23"/>
      <c r="L1891" s="26">
        <v>900</v>
      </c>
      <c r="M1891" s="26">
        <v>9.473684210526315</v>
      </c>
      <c r="N1891" s="26">
        <v>300</v>
      </c>
      <c r="O1891" s="28" t="s">
        <v>172</v>
      </c>
      <c r="P1891" s="25" t="s">
        <v>160</v>
      </c>
    </row>
    <row r="1892" spans="1:16" x14ac:dyDescent="0.25">
      <c r="A1892" s="22" t="s">
        <v>7675</v>
      </c>
      <c r="B1892" s="23" t="s">
        <v>4571</v>
      </c>
      <c r="C1892" s="26">
        <v>900</v>
      </c>
      <c r="D1892" s="27">
        <v>3</v>
      </c>
      <c r="E1892" s="27">
        <v>95</v>
      </c>
      <c r="F1892" s="23" t="s">
        <v>35</v>
      </c>
      <c r="G1892" s="23" t="s">
        <v>16</v>
      </c>
      <c r="H1892" s="23" t="s">
        <v>18</v>
      </c>
      <c r="I1892" s="23" t="s">
        <v>19</v>
      </c>
      <c r="J1892" s="23" t="s">
        <v>20</v>
      </c>
      <c r="K1892" s="23"/>
      <c r="L1892" s="26">
        <v>900</v>
      </c>
      <c r="M1892" s="26">
        <v>9.473684210526315</v>
      </c>
      <c r="N1892" s="26">
        <v>300</v>
      </c>
      <c r="O1892" s="28" t="s">
        <v>172</v>
      </c>
      <c r="P1892" s="25" t="s">
        <v>160</v>
      </c>
    </row>
    <row r="1893" spans="1:16" x14ac:dyDescent="0.25">
      <c r="A1893" s="22" t="s">
        <v>253</v>
      </c>
      <c r="B1893" s="23" t="s">
        <v>104</v>
      </c>
      <c r="C1893" s="26">
        <v>900</v>
      </c>
      <c r="D1893" s="27">
        <v>1</v>
      </c>
      <c r="E1893" s="23">
        <v>80</v>
      </c>
      <c r="F1893" t="s">
        <v>8009</v>
      </c>
      <c r="G1893" s="23" t="s">
        <v>16</v>
      </c>
      <c r="H1893" s="23" t="s">
        <v>29</v>
      </c>
      <c r="I1893" s="23" t="s">
        <v>19</v>
      </c>
      <c r="J1893" s="23" t="s">
        <v>251</v>
      </c>
      <c r="K1893" s="23"/>
      <c r="L1893" s="37">
        <v>900</v>
      </c>
      <c r="M1893" s="37">
        <v>11.25</v>
      </c>
      <c r="N1893" s="37">
        <v>900</v>
      </c>
      <c r="O1893" s="24" t="s">
        <v>183</v>
      </c>
      <c r="P1893" s="23" t="s">
        <v>160</v>
      </c>
    </row>
    <row r="1894" spans="1:16" x14ac:dyDescent="0.25">
      <c r="A1894" s="22" t="s">
        <v>899</v>
      </c>
      <c r="B1894" s="23" t="s">
        <v>103</v>
      </c>
      <c r="C1894" s="26">
        <v>900</v>
      </c>
      <c r="D1894" s="27">
        <v>1</v>
      </c>
      <c r="E1894" s="27">
        <v>40</v>
      </c>
      <c r="F1894" t="s">
        <v>8009</v>
      </c>
      <c r="G1894" s="23" t="s">
        <v>16</v>
      </c>
      <c r="H1894" s="23" t="s">
        <v>29</v>
      </c>
      <c r="I1894" s="23" t="s">
        <v>19</v>
      </c>
      <c r="J1894" s="23" t="s">
        <v>20</v>
      </c>
      <c r="K1894" s="23"/>
      <c r="L1894" s="26">
        <v>900</v>
      </c>
      <c r="M1894" s="26">
        <v>22.5</v>
      </c>
      <c r="N1894" s="26">
        <v>900</v>
      </c>
      <c r="O1894" s="28" t="s">
        <v>172</v>
      </c>
      <c r="P1894" s="25" t="s">
        <v>160</v>
      </c>
    </row>
    <row r="1895" spans="1:16" x14ac:dyDescent="0.25">
      <c r="A1895" s="22" t="s">
        <v>258</v>
      </c>
      <c r="B1895" s="23" t="s">
        <v>104</v>
      </c>
      <c r="C1895" s="26">
        <v>900</v>
      </c>
      <c r="D1895" s="27">
        <v>2</v>
      </c>
      <c r="E1895" s="23">
        <v>76</v>
      </c>
      <c r="F1895" s="23" t="s">
        <v>56</v>
      </c>
      <c r="G1895" s="23" t="s">
        <v>16</v>
      </c>
      <c r="H1895" s="23" t="s">
        <v>29</v>
      </c>
      <c r="I1895" s="23" t="s">
        <v>19</v>
      </c>
      <c r="J1895" s="23" t="s">
        <v>9</v>
      </c>
      <c r="K1895" s="23"/>
      <c r="L1895" s="37">
        <v>900</v>
      </c>
      <c r="M1895" s="37">
        <v>11.842105263157896</v>
      </c>
      <c r="N1895" s="37">
        <v>450</v>
      </c>
      <c r="O1895" s="24" t="s">
        <v>183</v>
      </c>
      <c r="P1895" s="23" t="s">
        <v>203</v>
      </c>
    </row>
    <row r="1896" spans="1:16" x14ac:dyDescent="0.25">
      <c r="A1896" s="22" t="s">
        <v>274</v>
      </c>
      <c r="B1896" s="23" t="s">
        <v>104</v>
      </c>
      <c r="C1896" s="26">
        <v>900</v>
      </c>
      <c r="D1896" s="27">
        <v>3</v>
      </c>
      <c r="E1896" s="23">
        <v>115</v>
      </c>
      <c r="F1896" s="23" t="s">
        <v>56</v>
      </c>
      <c r="G1896" s="23" t="s">
        <v>16</v>
      </c>
      <c r="H1896" s="23" t="s">
        <v>29</v>
      </c>
      <c r="I1896" s="23" t="s">
        <v>19</v>
      </c>
      <c r="J1896" s="23" t="s">
        <v>9</v>
      </c>
      <c r="K1896" s="23"/>
      <c r="L1896" s="37">
        <v>900</v>
      </c>
      <c r="M1896" s="37">
        <v>7.8260869565217392</v>
      </c>
      <c r="N1896" s="37">
        <v>300</v>
      </c>
      <c r="O1896" s="24" t="s">
        <v>183</v>
      </c>
      <c r="P1896" s="23" t="s">
        <v>160</v>
      </c>
    </row>
    <row r="1897" spans="1:16" x14ac:dyDescent="0.25">
      <c r="A1897" s="22" t="s">
        <v>974</v>
      </c>
      <c r="B1897" s="23" t="s">
        <v>103</v>
      </c>
      <c r="C1897" s="26">
        <v>900</v>
      </c>
      <c r="D1897" s="27">
        <v>1</v>
      </c>
      <c r="E1897" s="27">
        <v>35</v>
      </c>
      <c r="F1897" s="23" t="s">
        <v>56</v>
      </c>
      <c r="G1897" s="23" t="s">
        <v>16</v>
      </c>
      <c r="H1897" s="23" t="s">
        <v>29</v>
      </c>
      <c r="I1897" s="23" t="s">
        <v>30</v>
      </c>
      <c r="J1897" s="23" t="s">
        <v>20</v>
      </c>
      <c r="K1897" s="23"/>
      <c r="L1897" s="26">
        <v>900</v>
      </c>
      <c r="M1897" s="26">
        <v>25.714285714285715</v>
      </c>
      <c r="N1897" s="26">
        <v>900</v>
      </c>
      <c r="O1897" s="28" t="s">
        <v>172</v>
      </c>
      <c r="P1897" s="25" t="s">
        <v>160</v>
      </c>
    </row>
    <row r="1898" spans="1:16" x14ac:dyDescent="0.25">
      <c r="A1898" s="22" t="s">
        <v>980</v>
      </c>
      <c r="B1898" s="23" t="s">
        <v>103</v>
      </c>
      <c r="C1898" s="26">
        <v>900</v>
      </c>
      <c r="D1898" s="27">
        <v>1</v>
      </c>
      <c r="E1898" s="27">
        <v>37</v>
      </c>
      <c r="F1898" s="23" t="s">
        <v>56</v>
      </c>
      <c r="G1898" s="23" t="s">
        <v>16</v>
      </c>
      <c r="H1898" s="23" t="s">
        <v>29</v>
      </c>
      <c r="I1898" s="23" t="s">
        <v>30</v>
      </c>
      <c r="J1898" s="23" t="s">
        <v>20</v>
      </c>
      <c r="K1898" s="23"/>
      <c r="L1898" s="26">
        <v>900</v>
      </c>
      <c r="M1898" s="26">
        <v>24.324324324324323</v>
      </c>
      <c r="N1898" s="26">
        <v>900</v>
      </c>
      <c r="O1898" s="28" t="s">
        <v>172</v>
      </c>
      <c r="P1898" s="25" t="s">
        <v>160</v>
      </c>
    </row>
    <row r="1899" spans="1:16" x14ac:dyDescent="0.25">
      <c r="A1899" s="22" t="s">
        <v>204</v>
      </c>
      <c r="B1899" s="23" t="s">
        <v>104</v>
      </c>
      <c r="C1899" s="26">
        <v>900</v>
      </c>
      <c r="D1899" s="27">
        <v>3</v>
      </c>
      <c r="E1899" s="23">
        <v>97</v>
      </c>
      <c r="F1899" s="23" t="s">
        <v>56</v>
      </c>
      <c r="G1899" s="23" t="s">
        <v>16</v>
      </c>
      <c r="H1899" s="23" t="s">
        <v>29</v>
      </c>
      <c r="I1899" s="23" t="s">
        <v>19</v>
      </c>
      <c r="J1899" s="23" t="s">
        <v>88</v>
      </c>
      <c r="K1899" s="36">
        <v>60</v>
      </c>
      <c r="L1899" s="37">
        <v>960</v>
      </c>
      <c r="M1899" s="37">
        <v>9.8969072164948457</v>
      </c>
      <c r="N1899" s="37">
        <v>320</v>
      </c>
      <c r="O1899" s="24" t="s">
        <v>183</v>
      </c>
      <c r="P1899" s="23" t="s">
        <v>160</v>
      </c>
    </row>
    <row r="1900" spans="1:16" x14ac:dyDescent="0.25">
      <c r="A1900" s="22" t="s">
        <v>7923</v>
      </c>
      <c r="B1900" s="23" t="s">
        <v>4571</v>
      </c>
      <c r="C1900" s="26">
        <v>900</v>
      </c>
      <c r="D1900" s="27">
        <v>2</v>
      </c>
      <c r="E1900" s="27">
        <v>75</v>
      </c>
      <c r="F1900" s="23" t="s">
        <v>56</v>
      </c>
      <c r="G1900" s="23" t="s">
        <v>16</v>
      </c>
      <c r="H1900" s="23" t="s">
        <v>29</v>
      </c>
      <c r="I1900" s="23" t="s">
        <v>19</v>
      </c>
      <c r="J1900" s="23" t="s">
        <v>20</v>
      </c>
      <c r="K1900" s="23"/>
      <c r="L1900" s="26">
        <v>900</v>
      </c>
      <c r="M1900" s="26">
        <v>12</v>
      </c>
      <c r="N1900" s="26">
        <v>450</v>
      </c>
      <c r="O1900" s="28" t="s">
        <v>172</v>
      </c>
      <c r="P1900" s="25" t="s">
        <v>160</v>
      </c>
    </row>
    <row r="1901" spans="1:16" x14ac:dyDescent="0.25">
      <c r="A1901" s="22" t="s">
        <v>290</v>
      </c>
      <c r="B1901" s="23" t="s">
        <v>104</v>
      </c>
      <c r="C1901" s="26">
        <v>900</v>
      </c>
      <c r="D1901" s="27">
        <v>1</v>
      </c>
      <c r="E1901" s="23">
        <v>52</v>
      </c>
      <c r="F1901" s="23" t="s">
        <v>141</v>
      </c>
      <c r="G1901" s="23" t="s">
        <v>16</v>
      </c>
      <c r="H1901" s="23" t="s">
        <v>29</v>
      </c>
      <c r="I1901" s="23" t="s">
        <v>19</v>
      </c>
      <c r="J1901" s="23" t="s">
        <v>251</v>
      </c>
      <c r="K1901" s="23"/>
      <c r="L1901" s="37">
        <v>900</v>
      </c>
      <c r="M1901" s="37">
        <v>17.307692307692307</v>
      </c>
      <c r="N1901" s="37">
        <v>900</v>
      </c>
      <c r="O1901" s="24" t="s">
        <v>183</v>
      </c>
      <c r="P1901" s="23" t="s">
        <v>160</v>
      </c>
    </row>
    <row r="1902" spans="1:16" x14ac:dyDescent="0.25">
      <c r="A1902" s="22" t="s">
        <v>298</v>
      </c>
      <c r="B1902" s="23" t="s">
        <v>104</v>
      </c>
      <c r="C1902" s="26">
        <v>900</v>
      </c>
      <c r="D1902" s="27">
        <v>2</v>
      </c>
      <c r="E1902" s="23">
        <v>89</v>
      </c>
      <c r="F1902" s="23" t="s">
        <v>87</v>
      </c>
      <c r="G1902" s="23" t="s">
        <v>16</v>
      </c>
      <c r="H1902" s="23" t="s">
        <v>29</v>
      </c>
      <c r="I1902" s="23" t="s">
        <v>19</v>
      </c>
      <c r="J1902" s="23" t="s">
        <v>9</v>
      </c>
      <c r="K1902" s="23"/>
      <c r="L1902" s="37">
        <v>900</v>
      </c>
      <c r="M1902" s="37">
        <v>10.112359550561798</v>
      </c>
      <c r="N1902" s="37">
        <v>450</v>
      </c>
      <c r="O1902" s="24" t="s">
        <v>183</v>
      </c>
      <c r="P1902" s="23" t="s">
        <v>160</v>
      </c>
    </row>
    <row r="1903" spans="1:16" x14ac:dyDescent="0.25">
      <c r="A1903" s="22" t="s">
        <v>837</v>
      </c>
      <c r="B1903" s="23" t="s">
        <v>103</v>
      </c>
      <c r="C1903" s="26">
        <v>900</v>
      </c>
      <c r="D1903" s="27">
        <v>3</v>
      </c>
      <c r="E1903" s="27">
        <v>81</v>
      </c>
      <c r="F1903" s="23" t="s">
        <v>87</v>
      </c>
      <c r="G1903" s="23" t="s">
        <v>16</v>
      </c>
      <c r="H1903" s="23" t="s">
        <v>29</v>
      </c>
      <c r="I1903" s="23" t="s">
        <v>19</v>
      </c>
      <c r="J1903" s="23" t="s">
        <v>20</v>
      </c>
      <c r="K1903" s="23"/>
      <c r="L1903" s="26">
        <v>900</v>
      </c>
      <c r="M1903" s="26">
        <v>11.111111111111111</v>
      </c>
      <c r="N1903" s="26">
        <v>300</v>
      </c>
      <c r="O1903" s="28" t="s">
        <v>172</v>
      </c>
      <c r="P1903" s="25" t="s">
        <v>480</v>
      </c>
    </row>
    <row r="1904" spans="1:16" x14ac:dyDescent="0.25">
      <c r="A1904" s="22" t="s">
        <v>128</v>
      </c>
      <c r="B1904" s="23" t="s">
        <v>102</v>
      </c>
      <c r="C1904" s="26">
        <v>900</v>
      </c>
      <c r="D1904" s="27">
        <v>3</v>
      </c>
      <c r="E1904" s="27">
        <v>100</v>
      </c>
      <c r="F1904" s="23" t="s">
        <v>52</v>
      </c>
      <c r="G1904" s="23" t="s">
        <v>16</v>
      </c>
      <c r="H1904" s="23" t="s">
        <v>29</v>
      </c>
      <c r="I1904" s="23" t="s">
        <v>19</v>
      </c>
      <c r="J1904" s="23" t="s">
        <v>9</v>
      </c>
      <c r="K1904" s="23"/>
      <c r="L1904" s="26">
        <v>900</v>
      </c>
      <c r="M1904" s="26">
        <v>9</v>
      </c>
      <c r="N1904" s="26">
        <v>300</v>
      </c>
      <c r="O1904" s="28" t="s">
        <v>183</v>
      </c>
      <c r="P1904" s="25"/>
    </row>
    <row r="1905" spans="1:16" x14ac:dyDescent="0.25">
      <c r="A1905" s="22" t="s">
        <v>140</v>
      </c>
      <c r="B1905" s="23" t="s">
        <v>102</v>
      </c>
      <c r="C1905" s="26">
        <v>900</v>
      </c>
      <c r="D1905" s="27">
        <v>5</v>
      </c>
      <c r="E1905" s="27">
        <v>217</v>
      </c>
      <c r="F1905" s="23" t="s">
        <v>52</v>
      </c>
      <c r="G1905" s="23" t="s">
        <v>16</v>
      </c>
      <c r="H1905" s="23" t="s">
        <v>29</v>
      </c>
      <c r="I1905" s="23" t="s">
        <v>19</v>
      </c>
      <c r="J1905" s="23" t="s">
        <v>9</v>
      </c>
      <c r="K1905" s="23"/>
      <c r="L1905" s="26">
        <v>900</v>
      </c>
      <c r="M1905" s="26">
        <v>4.1474654377880187</v>
      </c>
      <c r="N1905" s="26">
        <v>180</v>
      </c>
      <c r="O1905" s="28" t="s">
        <v>183</v>
      </c>
      <c r="P1905" s="25"/>
    </row>
    <row r="1906" spans="1:16" x14ac:dyDescent="0.25">
      <c r="A1906" s="22" t="s">
        <v>301</v>
      </c>
      <c r="B1906" s="23" t="s">
        <v>104</v>
      </c>
      <c r="C1906" s="26">
        <v>900</v>
      </c>
      <c r="D1906" s="27">
        <v>2</v>
      </c>
      <c r="E1906" s="23">
        <v>108</v>
      </c>
      <c r="F1906" s="23" t="s">
        <v>52</v>
      </c>
      <c r="G1906" s="23" t="s">
        <v>16</v>
      </c>
      <c r="H1906" s="23" t="s">
        <v>29</v>
      </c>
      <c r="I1906" s="23" t="s">
        <v>19</v>
      </c>
      <c r="J1906" s="23" t="s">
        <v>9</v>
      </c>
      <c r="K1906" s="23"/>
      <c r="L1906" s="37">
        <v>900</v>
      </c>
      <c r="M1906" s="37">
        <v>8.3333333333333339</v>
      </c>
      <c r="N1906" s="37">
        <v>450</v>
      </c>
      <c r="O1906" s="24" t="s">
        <v>183</v>
      </c>
      <c r="P1906" s="23" t="s">
        <v>206</v>
      </c>
    </row>
    <row r="1907" spans="1:16" x14ac:dyDescent="0.25">
      <c r="A1907" s="22" t="s">
        <v>1217</v>
      </c>
      <c r="B1907" s="23" t="s">
        <v>103</v>
      </c>
      <c r="C1907" s="26">
        <v>900</v>
      </c>
      <c r="D1907" s="27">
        <v>1</v>
      </c>
      <c r="E1907" s="27">
        <v>55</v>
      </c>
      <c r="F1907" s="23" t="s">
        <v>52</v>
      </c>
      <c r="G1907" s="23" t="s">
        <v>16</v>
      </c>
      <c r="H1907" s="23" t="s">
        <v>29</v>
      </c>
      <c r="I1907" s="23" t="s">
        <v>19</v>
      </c>
      <c r="J1907" s="23" t="s">
        <v>9</v>
      </c>
      <c r="K1907" s="23"/>
      <c r="L1907" s="26">
        <v>900</v>
      </c>
      <c r="M1907" s="26">
        <v>16.363636363636363</v>
      </c>
      <c r="N1907" s="26">
        <v>900</v>
      </c>
      <c r="O1907" s="28" t="s">
        <v>172</v>
      </c>
      <c r="P1907" s="25" t="s">
        <v>160</v>
      </c>
    </row>
    <row r="1908" spans="1:16" x14ac:dyDescent="0.25">
      <c r="A1908" s="22" t="s">
        <v>310</v>
      </c>
      <c r="B1908" s="23" t="s">
        <v>104</v>
      </c>
      <c r="C1908" s="26">
        <v>900</v>
      </c>
      <c r="D1908" s="27">
        <v>1</v>
      </c>
      <c r="E1908" s="23">
        <v>55</v>
      </c>
      <c r="F1908" s="23" t="s">
        <v>52</v>
      </c>
      <c r="G1908" s="23" t="s">
        <v>16</v>
      </c>
      <c r="H1908" s="23" t="s">
        <v>29</v>
      </c>
      <c r="I1908" s="23" t="s">
        <v>19</v>
      </c>
      <c r="J1908" s="23" t="s">
        <v>251</v>
      </c>
      <c r="K1908" s="23"/>
      <c r="L1908" s="37">
        <v>900</v>
      </c>
      <c r="M1908" s="37">
        <v>16.363636363636363</v>
      </c>
      <c r="N1908" s="37">
        <v>900</v>
      </c>
      <c r="O1908" s="24" t="s">
        <v>183</v>
      </c>
      <c r="P1908" s="23" t="s">
        <v>160</v>
      </c>
    </row>
    <row r="1909" spans="1:16" x14ac:dyDescent="0.25">
      <c r="A1909" s="22" t="s">
        <v>334</v>
      </c>
      <c r="B1909" s="23" t="s">
        <v>104</v>
      </c>
      <c r="C1909" s="26">
        <v>900</v>
      </c>
      <c r="D1909" s="27">
        <v>3</v>
      </c>
      <c r="E1909" s="23">
        <v>98</v>
      </c>
      <c r="F1909" s="23" t="s">
        <v>41</v>
      </c>
      <c r="G1909" s="23" t="s">
        <v>16</v>
      </c>
      <c r="H1909" s="23" t="s">
        <v>29</v>
      </c>
      <c r="I1909" s="23" t="s">
        <v>19</v>
      </c>
      <c r="J1909" s="23" t="s">
        <v>9</v>
      </c>
      <c r="K1909" s="23"/>
      <c r="L1909" s="37">
        <v>900</v>
      </c>
      <c r="M1909" s="37">
        <v>9.183673469387756</v>
      </c>
      <c r="N1909" s="37">
        <v>300</v>
      </c>
      <c r="O1909" s="24" t="s">
        <v>183</v>
      </c>
      <c r="P1909" s="23" t="s">
        <v>203</v>
      </c>
    </row>
    <row r="1910" spans="1:16" x14ac:dyDescent="0.25">
      <c r="A1910" s="22" t="s">
        <v>336</v>
      </c>
      <c r="B1910" s="23" t="s">
        <v>104</v>
      </c>
      <c r="C1910" s="26">
        <v>900</v>
      </c>
      <c r="D1910" s="27">
        <v>3</v>
      </c>
      <c r="E1910" s="23">
        <v>104</v>
      </c>
      <c r="F1910" s="23" t="s">
        <v>41</v>
      </c>
      <c r="G1910" s="23" t="s">
        <v>16</v>
      </c>
      <c r="H1910" s="23" t="s">
        <v>29</v>
      </c>
      <c r="I1910" s="23" t="s">
        <v>19</v>
      </c>
      <c r="J1910" s="23" t="s">
        <v>9</v>
      </c>
      <c r="K1910" s="23"/>
      <c r="L1910" s="37">
        <v>900</v>
      </c>
      <c r="M1910" s="37">
        <v>8.6538461538461533</v>
      </c>
      <c r="N1910" s="37">
        <v>300</v>
      </c>
      <c r="O1910" s="24" t="s">
        <v>183</v>
      </c>
      <c r="P1910" s="23" t="s">
        <v>203</v>
      </c>
    </row>
    <row r="1911" spans="1:16" x14ac:dyDescent="0.25">
      <c r="A1911" s="22" t="s">
        <v>339</v>
      </c>
      <c r="B1911" s="23" t="s">
        <v>104</v>
      </c>
      <c r="C1911" s="26">
        <v>900</v>
      </c>
      <c r="D1911" s="27">
        <v>2</v>
      </c>
      <c r="E1911" s="23">
        <v>80</v>
      </c>
      <c r="F1911" s="23" t="s">
        <v>41</v>
      </c>
      <c r="G1911" s="23" t="s">
        <v>16</v>
      </c>
      <c r="H1911" s="23" t="s">
        <v>29</v>
      </c>
      <c r="I1911" s="23" t="s">
        <v>19</v>
      </c>
      <c r="J1911" s="23" t="s">
        <v>9</v>
      </c>
      <c r="K1911" s="23"/>
      <c r="L1911" s="37">
        <v>900</v>
      </c>
      <c r="M1911" s="37">
        <v>11.25</v>
      </c>
      <c r="N1911" s="37">
        <v>450</v>
      </c>
      <c r="O1911" s="24" t="s">
        <v>183</v>
      </c>
      <c r="P1911" s="23" t="s">
        <v>203</v>
      </c>
    </row>
    <row r="1912" spans="1:16" x14ac:dyDescent="0.25">
      <c r="A1912" s="22" t="s">
        <v>1175</v>
      </c>
      <c r="B1912" s="23" t="s">
        <v>103</v>
      </c>
      <c r="C1912" s="26">
        <v>900</v>
      </c>
      <c r="D1912" s="27">
        <v>2</v>
      </c>
      <c r="E1912" s="27">
        <v>81</v>
      </c>
      <c r="F1912" s="23" t="s">
        <v>41</v>
      </c>
      <c r="G1912" s="23" t="s">
        <v>16</v>
      </c>
      <c r="H1912" s="23" t="s">
        <v>29</v>
      </c>
      <c r="I1912" s="23" t="s">
        <v>19</v>
      </c>
      <c r="J1912" s="23" t="s">
        <v>9</v>
      </c>
      <c r="K1912" s="23"/>
      <c r="L1912" s="26">
        <v>900</v>
      </c>
      <c r="M1912" s="26">
        <v>11.111111111111111</v>
      </c>
      <c r="N1912" s="26">
        <v>450</v>
      </c>
      <c r="O1912" s="28" t="s">
        <v>172</v>
      </c>
      <c r="P1912" s="25" t="s">
        <v>474</v>
      </c>
    </row>
    <row r="1913" spans="1:16" x14ac:dyDescent="0.25">
      <c r="A1913" s="22" t="s">
        <v>353</v>
      </c>
      <c r="B1913" s="23" t="s">
        <v>104</v>
      </c>
      <c r="C1913" s="26">
        <v>900</v>
      </c>
      <c r="D1913" s="27">
        <v>2</v>
      </c>
      <c r="E1913" s="23">
        <v>71</v>
      </c>
      <c r="F1913" s="23" t="s">
        <v>41</v>
      </c>
      <c r="G1913" s="23" t="s">
        <v>16</v>
      </c>
      <c r="H1913" s="23" t="s">
        <v>29</v>
      </c>
      <c r="I1913" s="23" t="s">
        <v>19</v>
      </c>
      <c r="J1913" s="23" t="s">
        <v>251</v>
      </c>
      <c r="K1913" s="23"/>
      <c r="L1913" s="37">
        <v>900</v>
      </c>
      <c r="M1913" s="37">
        <v>12.67605633802817</v>
      </c>
      <c r="N1913" s="37">
        <v>450</v>
      </c>
      <c r="O1913" s="24" t="s">
        <v>183</v>
      </c>
      <c r="P1913" s="23" t="s">
        <v>160</v>
      </c>
    </row>
    <row r="1914" spans="1:16" x14ac:dyDescent="0.25">
      <c r="A1914" s="22" t="s">
        <v>7803</v>
      </c>
      <c r="B1914" s="23" t="s">
        <v>4571</v>
      </c>
      <c r="C1914" s="26">
        <v>900</v>
      </c>
      <c r="D1914" s="27">
        <v>1</v>
      </c>
      <c r="E1914" s="27">
        <v>66</v>
      </c>
      <c r="F1914" s="23" t="s">
        <v>41</v>
      </c>
      <c r="G1914" s="23" t="s">
        <v>16</v>
      </c>
      <c r="H1914" s="23" t="s">
        <v>29</v>
      </c>
      <c r="I1914" s="23" t="s">
        <v>30</v>
      </c>
      <c r="J1914" s="23" t="s">
        <v>20</v>
      </c>
      <c r="K1914" s="23"/>
      <c r="L1914" s="26">
        <v>900</v>
      </c>
      <c r="M1914" s="26">
        <v>13.636363636363637</v>
      </c>
      <c r="N1914" s="26">
        <v>900</v>
      </c>
      <c r="O1914" s="28" t="s">
        <v>172</v>
      </c>
      <c r="P1914" s="25" t="s">
        <v>4582</v>
      </c>
    </row>
    <row r="1915" spans="1:16" x14ac:dyDescent="0.25">
      <c r="A1915" s="22" t="s">
        <v>7808</v>
      </c>
      <c r="B1915" s="23" t="s">
        <v>4571</v>
      </c>
      <c r="C1915" s="26">
        <v>900</v>
      </c>
      <c r="D1915" s="27">
        <v>1</v>
      </c>
      <c r="E1915" s="27">
        <v>55</v>
      </c>
      <c r="F1915" s="23" t="s">
        <v>41</v>
      </c>
      <c r="G1915" s="23" t="s">
        <v>16</v>
      </c>
      <c r="H1915" s="23" t="s">
        <v>29</v>
      </c>
      <c r="I1915" s="23" t="s">
        <v>19</v>
      </c>
      <c r="J1915" s="23" t="s">
        <v>20</v>
      </c>
      <c r="K1915" s="23"/>
      <c r="L1915" s="26">
        <v>900</v>
      </c>
      <c r="M1915" s="26">
        <v>16.363636363636363</v>
      </c>
      <c r="N1915" s="26">
        <v>900</v>
      </c>
      <c r="O1915" s="28" t="s">
        <v>172</v>
      </c>
      <c r="P1915" s="25" t="s">
        <v>160</v>
      </c>
    </row>
    <row r="1916" spans="1:16" x14ac:dyDescent="0.25">
      <c r="A1916" s="22" t="s">
        <v>1115</v>
      </c>
      <c r="B1916" s="23" t="s">
        <v>103</v>
      </c>
      <c r="C1916" s="26">
        <v>900</v>
      </c>
      <c r="D1916" s="27">
        <v>1</v>
      </c>
      <c r="E1916" s="27">
        <v>63</v>
      </c>
      <c r="F1916" s="23" t="s">
        <v>17</v>
      </c>
      <c r="G1916" s="23" t="s">
        <v>16</v>
      </c>
      <c r="H1916" s="23" t="s">
        <v>29</v>
      </c>
      <c r="I1916" s="23" t="s">
        <v>19</v>
      </c>
      <c r="J1916" s="23" t="s">
        <v>9</v>
      </c>
      <c r="K1916" s="23"/>
      <c r="L1916" s="26">
        <v>900</v>
      </c>
      <c r="M1916" s="26">
        <v>14.285714285714286</v>
      </c>
      <c r="N1916" s="26">
        <v>900</v>
      </c>
      <c r="O1916" s="28" t="s">
        <v>172</v>
      </c>
      <c r="P1916" s="25" t="s">
        <v>160</v>
      </c>
    </row>
    <row r="1917" spans="1:16" x14ac:dyDescent="0.25">
      <c r="A1917" s="22" t="s">
        <v>624</v>
      </c>
      <c r="B1917" s="23" t="s">
        <v>103</v>
      </c>
      <c r="C1917" s="26">
        <v>900</v>
      </c>
      <c r="D1917" s="27">
        <v>1</v>
      </c>
      <c r="E1917" s="27">
        <v>55</v>
      </c>
      <c r="F1917" s="23" t="s">
        <v>17</v>
      </c>
      <c r="G1917" s="23" t="s">
        <v>16</v>
      </c>
      <c r="H1917" s="23" t="s">
        <v>29</v>
      </c>
      <c r="I1917" s="23" t="s">
        <v>19</v>
      </c>
      <c r="J1917" s="23" t="s">
        <v>20</v>
      </c>
      <c r="K1917" s="23"/>
      <c r="L1917" s="26">
        <v>900</v>
      </c>
      <c r="M1917" s="26">
        <v>16.363636363636363</v>
      </c>
      <c r="N1917" s="26">
        <v>900</v>
      </c>
      <c r="O1917" s="28" t="s">
        <v>172</v>
      </c>
      <c r="P1917" s="25" t="s">
        <v>480</v>
      </c>
    </row>
    <row r="1918" spans="1:16" x14ac:dyDescent="0.25">
      <c r="A1918" s="22" t="s">
        <v>7297</v>
      </c>
      <c r="B1918" s="23" t="s">
        <v>4571</v>
      </c>
      <c r="C1918" s="26">
        <v>900</v>
      </c>
      <c r="D1918" s="27">
        <v>1</v>
      </c>
      <c r="E1918" s="27">
        <v>45</v>
      </c>
      <c r="F1918" s="23" t="s">
        <v>17</v>
      </c>
      <c r="G1918" s="23" t="s">
        <v>16</v>
      </c>
      <c r="H1918" s="23" t="s">
        <v>29</v>
      </c>
      <c r="I1918" s="23" t="s">
        <v>19</v>
      </c>
      <c r="J1918" s="23" t="s">
        <v>9</v>
      </c>
      <c r="K1918" s="23"/>
      <c r="L1918" s="26">
        <v>900</v>
      </c>
      <c r="M1918" s="26">
        <v>20</v>
      </c>
      <c r="N1918" s="26">
        <v>900</v>
      </c>
      <c r="O1918" s="28" t="s">
        <v>172</v>
      </c>
      <c r="P1918" s="25" t="s">
        <v>4582</v>
      </c>
    </row>
    <row r="1919" spans="1:16" x14ac:dyDescent="0.25">
      <c r="A1919" s="22" t="s">
        <v>7780</v>
      </c>
      <c r="B1919" s="23" t="s">
        <v>4571</v>
      </c>
      <c r="C1919" s="26">
        <v>900</v>
      </c>
      <c r="D1919" s="27">
        <v>1</v>
      </c>
      <c r="E1919" s="27">
        <v>40</v>
      </c>
      <c r="F1919" s="23" t="s">
        <v>17</v>
      </c>
      <c r="G1919" s="23" t="s">
        <v>16</v>
      </c>
      <c r="H1919" s="23" t="s">
        <v>29</v>
      </c>
      <c r="I1919" s="23" t="s">
        <v>19</v>
      </c>
      <c r="J1919" s="23" t="s">
        <v>20</v>
      </c>
      <c r="K1919" s="23"/>
      <c r="L1919" s="26">
        <v>900</v>
      </c>
      <c r="M1919" s="26">
        <v>22.5</v>
      </c>
      <c r="N1919" s="26">
        <v>900</v>
      </c>
      <c r="O1919" s="28" t="s">
        <v>172</v>
      </c>
      <c r="P1919" s="25" t="s">
        <v>160</v>
      </c>
    </row>
    <row r="1920" spans="1:16" x14ac:dyDescent="0.25">
      <c r="A1920" s="22" t="s">
        <v>1075</v>
      </c>
      <c r="B1920" s="23" t="s">
        <v>103</v>
      </c>
      <c r="C1920" s="26">
        <v>900</v>
      </c>
      <c r="D1920" s="27">
        <v>2</v>
      </c>
      <c r="E1920" s="27">
        <v>60</v>
      </c>
      <c r="F1920" s="23" t="s">
        <v>35</v>
      </c>
      <c r="G1920" s="23" t="s">
        <v>16</v>
      </c>
      <c r="H1920" s="23" t="s">
        <v>29</v>
      </c>
      <c r="I1920" s="23" t="s">
        <v>19</v>
      </c>
      <c r="J1920" s="23" t="s">
        <v>9</v>
      </c>
      <c r="K1920" s="23"/>
      <c r="L1920" s="26">
        <v>900</v>
      </c>
      <c r="M1920" s="26">
        <v>15</v>
      </c>
      <c r="N1920" s="26">
        <v>450</v>
      </c>
      <c r="O1920" s="28" t="s">
        <v>172</v>
      </c>
      <c r="P1920" s="25" t="s">
        <v>480</v>
      </c>
    </row>
    <row r="1921" spans="1:16" x14ac:dyDescent="0.25">
      <c r="A1921" s="22" t="s">
        <v>416</v>
      </c>
      <c r="B1921" s="23" t="s">
        <v>104</v>
      </c>
      <c r="C1921" s="26">
        <v>900</v>
      </c>
      <c r="D1921" s="27">
        <v>2</v>
      </c>
      <c r="E1921" s="23">
        <v>77</v>
      </c>
      <c r="F1921" s="23" t="s">
        <v>35</v>
      </c>
      <c r="G1921" s="23" t="s">
        <v>16</v>
      </c>
      <c r="H1921" s="23" t="s">
        <v>29</v>
      </c>
      <c r="I1921" s="23" t="s">
        <v>19</v>
      </c>
      <c r="J1921" s="23" t="s">
        <v>251</v>
      </c>
      <c r="K1921" s="23"/>
      <c r="L1921" s="37">
        <v>900</v>
      </c>
      <c r="M1921" s="37">
        <v>11.688311688311689</v>
      </c>
      <c r="N1921" s="37">
        <v>450</v>
      </c>
      <c r="O1921" s="24" t="s">
        <v>183</v>
      </c>
      <c r="P1921" s="23" t="s">
        <v>203</v>
      </c>
    </row>
    <row r="1922" spans="1:16" x14ac:dyDescent="0.25">
      <c r="A1922" s="22" t="s">
        <v>435</v>
      </c>
      <c r="B1922" s="23" t="s">
        <v>104</v>
      </c>
      <c r="C1922" s="26">
        <v>900</v>
      </c>
      <c r="D1922" s="27">
        <v>3</v>
      </c>
      <c r="E1922" s="23">
        <v>90</v>
      </c>
      <c r="F1922" s="23" t="s">
        <v>35</v>
      </c>
      <c r="G1922" s="23" t="s">
        <v>16</v>
      </c>
      <c r="H1922" s="23" t="s">
        <v>29</v>
      </c>
      <c r="I1922" s="23" t="s">
        <v>19</v>
      </c>
      <c r="J1922" s="23" t="s">
        <v>251</v>
      </c>
      <c r="K1922" s="23"/>
      <c r="L1922" s="37">
        <v>900</v>
      </c>
      <c r="M1922" s="37">
        <v>10</v>
      </c>
      <c r="N1922" s="37">
        <v>300</v>
      </c>
      <c r="O1922" s="24" t="s">
        <v>183</v>
      </c>
      <c r="P1922" s="23" t="s">
        <v>160</v>
      </c>
    </row>
    <row r="1923" spans="1:16" x14ac:dyDescent="0.25">
      <c r="A1923" s="22" t="s">
        <v>439</v>
      </c>
      <c r="B1923" s="23" t="s">
        <v>104</v>
      </c>
      <c r="C1923" s="26">
        <v>900</v>
      </c>
      <c r="D1923" s="27">
        <v>1</v>
      </c>
      <c r="E1923" s="23">
        <v>60</v>
      </c>
      <c r="F1923" s="23" t="s">
        <v>35</v>
      </c>
      <c r="G1923" s="23" t="s">
        <v>16</v>
      </c>
      <c r="H1923" s="23" t="s">
        <v>29</v>
      </c>
      <c r="I1923" s="23" t="s">
        <v>19</v>
      </c>
      <c r="J1923" s="23" t="s">
        <v>251</v>
      </c>
      <c r="K1923" s="23"/>
      <c r="L1923" s="37">
        <v>900</v>
      </c>
      <c r="M1923" s="37">
        <v>15</v>
      </c>
      <c r="N1923" s="37">
        <v>900</v>
      </c>
      <c r="O1923" s="24" t="s">
        <v>183</v>
      </c>
      <c r="P1923" s="23" t="s">
        <v>160</v>
      </c>
    </row>
    <row r="1924" spans="1:16" x14ac:dyDescent="0.25">
      <c r="A1924" s="22" t="s">
        <v>447</v>
      </c>
      <c r="B1924" s="23" t="s">
        <v>104</v>
      </c>
      <c r="C1924" s="26">
        <v>900</v>
      </c>
      <c r="D1924" s="27">
        <v>3</v>
      </c>
      <c r="E1924" s="23">
        <v>90</v>
      </c>
      <c r="F1924" s="23" t="s">
        <v>35</v>
      </c>
      <c r="G1924" s="23" t="s">
        <v>16</v>
      </c>
      <c r="H1924" s="23" t="s">
        <v>29</v>
      </c>
      <c r="I1924" s="23" t="s">
        <v>19</v>
      </c>
      <c r="J1924" s="23" t="s">
        <v>251</v>
      </c>
      <c r="K1924" s="23"/>
      <c r="L1924" s="37">
        <v>900</v>
      </c>
      <c r="M1924" s="37">
        <v>10</v>
      </c>
      <c r="N1924" s="37">
        <v>300</v>
      </c>
      <c r="O1924" s="24" t="s">
        <v>183</v>
      </c>
      <c r="P1924" s="23" t="s">
        <v>160</v>
      </c>
    </row>
    <row r="1925" spans="1:16" x14ac:dyDescent="0.25">
      <c r="A1925" s="22" t="s">
        <v>7160</v>
      </c>
      <c r="B1925" s="23" t="s">
        <v>4571</v>
      </c>
      <c r="C1925" s="26">
        <v>900</v>
      </c>
      <c r="D1925" s="27">
        <v>2</v>
      </c>
      <c r="E1925" s="27">
        <v>99</v>
      </c>
      <c r="F1925" s="23" t="s">
        <v>35</v>
      </c>
      <c r="G1925" s="23" t="s">
        <v>16</v>
      </c>
      <c r="H1925" s="23" t="s">
        <v>29</v>
      </c>
      <c r="I1925" s="23" t="s">
        <v>19</v>
      </c>
      <c r="J1925" s="23" t="s">
        <v>9</v>
      </c>
      <c r="K1925" s="23"/>
      <c r="L1925" s="26">
        <v>900</v>
      </c>
      <c r="M1925" s="26">
        <v>9.0909090909090917</v>
      </c>
      <c r="N1925" s="26">
        <v>450</v>
      </c>
      <c r="O1925" s="28" t="s">
        <v>172</v>
      </c>
      <c r="P1925" s="25" t="s">
        <v>4582</v>
      </c>
    </row>
    <row r="1926" spans="1:16" x14ac:dyDescent="0.25">
      <c r="A1926" s="22" t="s">
        <v>7183</v>
      </c>
      <c r="B1926" s="23" t="s">
        <v>4571</v>
      </c>
      <c r="C1926" s="26">
        <v>900</v>
      </c>
      <c r="D1926" s="27">
        <v>1</v>
      </c>
      <c r="E1926" s="27">
        <v>50</v>
      </c>
      <c r="F1926" s="23" t="s">
        <v>35</v>
      </c>
      <c r="G1926" s="23" t="s">
        <v>16</v>
      </c>
      <c r="H1926" s="23" t="s">
        <v>29</v>
      </c>
      <c r="I1926" s="23" t="s">
        <v>30</v>
      </c>
      <c r="J1926" s="23" t="s">
        <v>9</v>
      </c>
      <c r="K1926" s="23"/>
      <c r="L1926" s="26">
        <v>900</v>
      </c>
      <c r="M1926" s="26">
        <v>18</v>
      </c>
      <c r="N1926" s="26">
        <v>900</v>
      </c>
      <c r="O1926" s="28" t="s">
        <v>172</v>
      </c>
      <c r="P1926" s="25" t="s">
        <v>4582</v>
      </c>
    </row>
    <row r="1927" spans="1:16" x14ac:dyDescent="0.25">
      <c r="A1927" s="22" t="s">
        <v>7184</v>
      </c>
      <c r="B1927" s="23" t="s">
        <v>4571</v>
      </c>
      <c r="C1927" s="26">
        <v>900</v>
      </c>
      <c r="D1927" s="27">
        <v>1</v>
      </c>
      <c r="E1927" s="27">
        <v>49</v>
      </c>
      <c r="F1927" s="23" t="s">
        <v>35</v>
      </c>
      <c r="G1927" s="23" t="s">
        <v>16</v>
      </c>
      <c r="H1927" s="23" t="s">
        <v>29</v>
      </c>
      <c r="I1927" s="23" t="s">
        <v>19</v>
      </c>
      <c r="J1927" s="23" t="s">
        <v>9</v>
      </c>
      <c r="K1927" s="23"/>
      <c r="L1927" s="26">
        <v>900</v>
      </c>
      <c r="M1927" s="26">
        <v>18.367346938775512</v>
      </c>
      <c r="N1927" s="26">
        <v>900</v>
      </c>
      <c r="O1927" s="28" t="s">
        <v>172</v>
      </c>
      <c r="P1927" s="25" t="s">
        <v>4582</v>
      </c>
    </row>
    <row r="1928" spans="1:16" x14ac:dyDescent="0.25">
      <c r="A1928" s="22" t="s">
        <v>7654</v>
      </c>
      <c r="B1928" s="23" t="s">
        <v>4571</v>
      </c>
      <c r="C1928" s="26">
        <v>900</v>
      </c>
      <c r="D1928" s="27">
        <v>1</v>
      </c>
      <c r="E1928" s="27">
        <v>30</v>
      </c>
      <c r="F1928" s="23" t="s">
        <v>28</v>
      </c>
      <c r="G1928" s="23" t="s">
        <v>16</v>
      </c>
      <c r="H1928" s="23" t="s">
        <v>29</v>
      </c>
      <c r="I1928" s="23" t="s">
        <v>19</v>
      </c>
      <c r="J1928" s="23" t="s">
        <v>20</v>
      </c>
      <c r="K1928" s="23"/>
      <c r="L1928" s="26">
        <v>900</v>
      </c>
      <c r="M1928" s="26">
        <v>30</v>
      </c>
      <c r="N1928" s="26">
        <v>900</v>
      </c>
      <c r="O1928" s="28" t="s">
        <v>172</v>
      </c>
      <c r="P1928" s="25" t="s">
        <v>4582</v>
      </c>
    </row>
    <row r="1929" spans="1:16" x14ac:dyDescent="0.25">
      <c r="A1929" s="22" t="s">
        <v>354</v>
      </c>
      <c r="B1929" s="23" t="s">
        <v>104</v>
      </c>
      <c r="C1929" s="26">
        <v>895</v>
      </c>
      <c r="D1929" s="27">
        <v>2</v>
      </c>
      <c r="E1929" s="23">
        <v>60</v>
      </c>
      <c r="F1929" s="23" t="s">
        <v>41</v>
      </c>
      <c r="G1929" s="23" t="s">
        <v>16</v>
      </c>
      <c r="H1929" s="23" t="s">
        <v>29</v>
      </c>
      <c r="I1929" s="23" t="s">
        <v>19</v>
      </c>
      <c r="J1929" s="23" t="s">
        <v>9</v>
      </c>
      <c r="K1929" s="23"/>
      <c r="L1929" s="37">
        <v>895</v>
      </c>
      <c r="M1929" s="37">
        <v>14.916666666666666</v>
      </c>
      <c r="N1929" s="37">
        <v>447.5</v>
      </c>
      <c r="O1929" s="24" t="s">
        <v>183</v>
      </c>
      <c r="P1929" s="23" t="s">
        <v>160</v>
      </c>
    </row>
    <row r="1930" spans="1:16" x14ac:dyDescent="0.25">
      <c r="A1930" s="22" t="s">
        <v>1176</v>
      </c>
      <c r="B1930" s="23" t="s">
        <v>103</v>
      </c>
      <c r="C1930" s="26">
        <v>895</v>
      </c>
      <c r="D1930" s="27">
        <v>1</v>
      </c>
      <c r="E1930" s="27">
        <v>53</v>
      </c>
      <c r="F1930" s="23" t="s">
        <v>41</v>
      </c>
      <c r="G1930" s="23" t="s">
        <v>16</v>
      </c>
      <c r="H1930" s="23" t="s">
        <v>29</v>
      </c>
      <c r="I1930" s="23" t="s">
        <v>19</v>
      </c>
      <c r="J1930" s="23" t="s">
        <v>9</v>
      </c>
      <c r="K1930" s="23"/>
      <c r="L1930" s="26">
        <v>895</v>
      </c>
      <c r="M1930" s="26">
        <v>16.886792452830189</v>
      </c>
      <c r="N1930" s="26">
        <v>895</v>
      </c>
      <c r="O1930" s="28" t="s">
        <v>172</v>
      </c>
      <c r="P1930" s="25" t="s">
        <v>160</v>
      </c>
    </row>
    <row r="1931" spans="1:16" x14ac:dyDescent="0.25">
      <c r="A1931" s="22" t="s">
        <v>886</v>
      </c>
      <c r="B1931" s="23" t="s">
        <v>103</v>
      </c>
      <c r="C1931" s="26">
        <v>890</v>
      </c>
      <c r="D1931" s="27">
        <v>2</v>
      </c>
      <c r="E1931" s="27">
        <v>60</v>
      </c>
      <c r="F1931" s="23" t="s">
        <v>56</v>
      </c>
      <c r="G1931" s="23" t="s">
        <v>16</v>
      </c>
      <c r="H1931" s="23" t="s">
        <v>18</v>
      </c>
      <c r="I1931" s="23" t="s">
        <v>19</v>
      </c>
      <c r="J1931" s="23" t="s">
        <v>20</v>
      </c>
      <c r="K1931" s="23"/>
      <c r="L1931" s="26">
        <v>890</v>
      </c>
      <c r="M1931" s="26">
        <v>14.833333333333334</v>
      </c>
      <c r="N1931" s="26">
        <v>445</v>
      </c>
      <c r="O1931" s="28" t="s">
        <v>172</v>
      </c>
      <c r="P1931" s="25" t="s">
        <v>474</v>
      </c>
    </row>
    <row r="1932" spans="1:16" x14ac:dyDescent="0.25">
      <c r="A1932" s="22" t="s">
        <v>623</v>
      </c>
      <c r="B1932" s="23" t="s">
        <v>103</v>
      </c>
      <c r="C1932" s="26">
        <v>890</v>
      </c>
      <c r="D1932" s="27">
        <v>3</v>
      </c>
      <c r="E1932" s="27">
        <v>71</v>
      </c>
      <c r="F1932" s="23" t="s">
        <v>17</v>
      </c>
      <c r="G1932" s="23" t="s">
        <v>16</v>
      </c>
      <c r="H1932" s="23" t="s">
        <v>18</v>
      </c>
      <c r="I1932" s="23" t="s">
        <v>19</v>
      </c>
      <c r="J1932" s="23" t="s">
        <v>20</v>
      </c>
      <c r="K1932" s="23"/>
      <c r="L1932" s="26">
        <v>890</v>
      </c>
      <c r="M1932" s="26">
        <v>12.535211267605634</v>
      </c>
      <c r="N1932" s="26">
        <v>296.66666666666669</v>
      </c>
      <c r="O1932" s="28" t="s">
        <v>172</v>
      </c>
      <c r="P1932" s="25" t="s">
        <v>480</v>
      </c>
    </row>
    <row r="1933" spans="1:16" x14ac:dyDescent="0.25">
      <c r="A1933" s="22" t="s">
        <v>441</v>
      </c>
      <c r="B1933" s="23" t="s">
        <v>104</v>
      </c>
      <c r="C1933" s="26">
        <v>890</v>
      </c>
      <c r="D1933" s="27">
        <v>2</v>
      </c>
      <c r="E1933" s="23">
        <v>76</v>
      </c>
      <c r="F1933" s="23" t="s">
        <v>35</v>
      </c>
      <c r="G1933" s="23" t="s">
        <v>16</v>
      </c>
      <c r="H1933" s="23" t="s">
        <v>18</v>
      </c>
      <c r="I1933" s="23" t="s">
        <v>19</v>
      </c>
      <c r="J1933" s="23" t="s">
        <v>251</v>
      </c>
      <c r="K1933" s="23"/>
      <c r="L1933" s="37">
        <v>890</v>
      </c>
      <c r="M1933" s="37">
        <v>11.710526315789474</v>
      </c>
      <c r="N1933" s="37">
        <v>445</v>
      </c>
      <c r="O1933" s="24" t="s">
        <v>183</v>
      </c>
      <c r="P1933" s="23" t="s">
        <v>160</v>
      </c>
    </row>
    <row r="1934" spans="1:16" x14ac:dyDescent="0.25">
      <c r="A1934" s="22" t="s">
        <v>1245</v>
      </c>
      <c r="B1934" s="23" t="s">
        <v>103</v>
      </c>
      <c r="C1934" s="26">
        <v>890</v>
      </c>
      <c r="D1934" s="27">
        <v>1</v>
      </c>
      <c r="E1934" s="27">
        <v>60</v>
      </c>
      <c r="F1934" s="23" t="s">
        <v>56</v>
      </c>
      <c r="G1934" s="23" t="s">
        <v>16</v>
      </c>
      <c r="H1934" s="23" t="s">
        <v>29</v>
      </c>
      <c r="I1934" s="23" t="s">
        <v>19</v>
      </c>
      <c r="J1934" s="23" t="s">
        <v>9</v>
      </c>
      <c r="K1934" s="23"/>
      <c r="L1934" s="26">
        <v>890</v>
      </c>
      <c r="M1934" s="26">
        <v>14.833333333333334</v>
      </c>
      <c r="N1934" s="26">
        <v>890</v>
      </c>
      <c r="O1934" s="28" t="s">
        <v>172</v>
      </c>
      <c r="P1934" s="25" t="s">
        <v>480</v>
      </c>
    </row>
    <row r="1935" spans="1:16" x14ac:dyDescent="0.25">
      <c r="A1935" s="22" t="s">
        <v>1116</v>
      </c>
      <c r="B1935" s="23" t="s">
        <v>103</v>
      </c>
      <c r="C1935" s="26">
        <v>890</v>
      </c>
      <c r="D1935" s="27">
        <v>1</v>
      </c>
      <c r="E1935" s="27">
        <v>49</v>
      </c>
      <c r="F1935" s="23" t="s">
        <v>17</v>
      </c>
      <c r="G1935" s="23" t="s">
        <v>16</v>
      </c>
      <c r="H1935" s="23" t="s">
        <v>29</v>
      </c>
      <c r="I1935" s="23" t="s">
        <v>19</v>
      </c>
      <c r="J1935" s="23" t="s">
        <v>9</v>
      </c>
      <c r="K1935" s="23"/>
      <c r="L1935" s="26">
        <v>890</v>
      </c>
      <c r="M1935" s="26">
        <v>18.163265306122447</v>
      </c>
      <c r="N1935" s="26">
        <v>890</v>
      </c>
      <c r="O1935" s="28" t="s">
        <v>172</v>
      </c>
      <c r="P1935" s="25" t="s">
        <v>480</v>
      </c>
    </row>
    <row r="1936" spans="1:16" x14ac:dyDescent="0.25">
      <c r="A1936" s="22" t="s">
        <v>7651</v>
      </c>
      <c r="B1936" s="23" t="s">
        <v>4571</v>
      </c>
      <c r="C1936" s="26">
        <v>890</v>
      </c>
      <c r="D1936" s="27">
        <v>3</v>
      </c>
      <c r="E1936" s="27">
        <v>75</v>
      </c>
      <c r="F1936" s="23" t="s">
        <v>28</v>
      </c>
      <c r="G1936" s="23" t="s">
        <v>16</v>
      </c>
      <c r="H1936" s="23" t="s">
        <v>29</v>
      </c>
      <c r="I1936" s="23" t="s">
        <v>19</v>
      </c>
      <c r="J1936" s="23" t="s">
        <v>20</v>
      </c>
      <c r="K1936" s="23"/>
      <c r="L1936" s="26">
        <v>890</v>
      </c>
      <c r="M1936" s="26">
        <v>11.866666666666667</v>
      </c>
      <c r="N1936" s="26">
        <v>296.66666666666669</v>
      </c>
      <c r="O1936" s="28" t="s">
        <v>172</v>
      </c>
      <c r="P1936" s="25" t="s">
        <v>160</v>
      </c>
    </row>
    <row r="1937" spans="1:16" x14ac:dyDescent="0.25">
      <c r="A1937" s="22" t="s">
        <v>275</v>
      </c>
      <c r="B1937" s="23" t="s">
        <v>104</v>
      </c>
      <c r="C1937" s="26">
        <v>885</v>
      </c>
      <c r="D1937" s="27">
        <v>2</v>
      </c>
      <c r="E1937" s="23">
        <v>80</v>
      </c>
      <c r="F1937" s="23" t="s">
        <v>56</v>
      </c>
      <c r="G1937" s="23" t="s">
        <v>16</v>
      </c>
      <c r="H1937" s="23" t="s">
        <v>29</v>
      </c>
      <c r="I1937" s="23" t="s">
        <v>19</v>
      </c>
      <c r="J1937" s="23" t="s">
        <v>9</v>
      </c>
      <c r="K1937" s="23"/>
      <c r="L1937" s="37">
        <v>885</v>
      </c>
      <c r="M1937" s="37">
        <v>11.0625</v>
      </c>
      <c r="N1937" s="37">
        <v>442.5</v>
      </c>
      <c r="O1937" s="24" t="s">
        <v>183</v>
      </c>
      <c r="P1937" s="23" t="s">
        <v>160</v>
      </c>
    </row>
    <row r="1938" spans="1:16" x14ac:dyDescent="0.25">
      <c r="A1938" s="22" t="s">
        <v>7977</v>
      </c>
      <c r="B1938" s="23" t="s">
        <v>4571</v>
      </c>
      <c r="C1938" s="26">
        <v>880</v>
      </c>
      <c r="D1938" s="27">
        <v>2</v>
      </c>
      <c r="E1938" s="27">
        <v>63</v>
      </c>
      <c r="F1938" s="23" t="s">
        <v>22</v>
      </c>
      <c r="G1938" s="23" t="s">
        <v>22</v>
      </c>
      <c r="H1938" s="23" t="s">
        <v>23</v>
      </c>
      <c r="I1938" s="23" t="s">
        <v>23</v>
      </c>
      <c r="J1938" s="23" t="s">
        <v>9</v>
      </c>
      <c r="K1938" s="23"/>
      <c r="L1938" s="26">
        <v>880</v>
      </c>
      <c r="M1938" s="26">
        <v>13.968253968253968</v>
      </c>
      <c r="N1938" s="26">
        <v>440</v>
      </c>
      <c r="O1938" s="28" t="s">
        <v>172</v>
      </c>
      <c r="P1938" s="25" t="s">
        <v>7052</v>
      </c>
    </row>
    <row r="1939" spans="1:16" x14ac:dyDescent="0.25">
      <c r="A1939" s="22" t="s">
        <v>385</v>
      </c>
      <c r="B1939" s="23" t="s">
        <v>104</v>
      </c>
      <c r="C1939" s="26">
        <v>880</v>
      </c>
      <c r="D1939" s="27">
        <v>2</v>
      </c>
      <c r="E1939" s="23">
        <v>54</v>
      </c>
      <c r="F1939" s="23" t="s">
        <v>17</v>
      </c>
      <c r="G1939" s="23" t="s">
        <v>16</v>
      </c>
      <c r="H1939" s="23" t="s">
        <v>18</v>
      </c>
      <c r="I1939" s="23" t="s">
        <v>19</v>
      </c>
      <c r="J1939" s="23" t="s">
        <v>251</v>
      </c>
      <c r="K1939" s="23"/>
      <c r="L1939" s="37">
        <v>880</v>
      </c>
      <c r="M1939" s="37">
        <v>16.296296296296298</v>
      </c>
      <c r="N1939" s="37">
        <v>440</v>
      </c>
      <c r="O1939" s="24" t="s">
        <v>183</v>
      </c>
      <c r="P1939" s="23" t="s">
        <v>160</v>
      </c>
    </row>
    <row r="1940" spans="1:16" x14ac:dyDescent="0.25">
      <c r="A1940" s="22" t="s">
        <v>388</v>
      </c>
      <c r="B1940" s="23" t="s">
        <v>104</v>
      </c>
      <c r="C1940" s="26">
        <v>880</v>
      </c>
      <c r="D1940" s="27">
        <v>2</v>
      </c>
      <c r="E1940" s="23">
        <v>55</v>
      </c>
      <c r="F1940" s="23" t="s">
        <v>17</v>
      </c>
      <c r="G1940" s="23" t="s">
        <v>16</v>
      </c>
      <c r="H1940" s="23" t="s">
        <v>18</v>
      </c>
      <c r="I1940" s="23" t="s">
        <v>19</v>
      </c>
      <c r="J1940" s="23" t="s">
        <v>251</v>
      </c>
      <c r="K1940" s="23"/>
      <c r="L1940" s="37">
        <v>880</v>
      </c>
      <c r="M1940" s="37">
        <v>16</v>
      </c>
      <c r="N1940" s="37">
        <v>440</v>
      </c>
      <c r="O1940" s="24" t="s">
        <v>183</v>
      </c>
      <c r="P1940" s="23" t="s">
        <v>160</v>
      </c>
    </row>
    <row r="1941" spans="1:16" x14ac:dyDescent="0.25">
      <c r="A1941" s="22" t="s">
        <v>7750</v>
      </c>
      <c r="B1941" s="23" t="s">
        <v>4571</v>
      </c>
      <c r="C1941" s="26">
        <v>880</v>
      </c>
      <c r="D1941" s="27">
        <v>2</v>
      </c>
      <c r="E1941" s="27">
        <v>75</v>
      </c>
      <c r="F1941" s="23" t="s">
        <v>17</v>
      </c>
      <c r="G1941" s="23" t="s">
        <v>16</v>
      </c>
      <c r="H1941" s="23" t="s">
        <v>29</v>
      </c>
      <c r="I1941" s="23" t="s">
        <v>19</v>
      </c>
      <c r="J1941" s="23" t="s">
        <v>20</v>
      </c>
      <c r="K1941" s="23"/>
      <c r="L1941" s="26">
        <v>880</v>
      </c>
      <c r="M1941" s="26">
        <v>11.733333333333333</v>
      </c>
      <c r="N1941" s="26">
        <v>440</v>
      </c>
      <c r="O1941" s="28" t="s">
        <v>172</v>
      </c>
      <c r="P1941" s="25" t="s">
        <v>4582</v>
      </c>
    </row>
    <row r="1942" spans="1:16" x14ac:dyDescent="0.25">
      <c r="A1942" s="22" t="s">
        <v>445</v>
      </c>
      <c r="B1942" s="23" t="s">
        <v>104</v>
      </c>
      <c r="C1942" s="26">
        <v>880</v>
      </c>
      <c r="D1942" s="27">
        <v>1</v>
      </c>
      <c r="E1942" s="23">
        <v>60</v>
      </c>
      <c r="F1942" s="23" t="s">
        <v>35</v>
      </c>
      <c r="G1942" s="23" t="s">
        <v>16</v>
      </c>
      <c r="H1942" s="23" t="s">
        <v>29</v>
      </c>
      <c r="I1942" s="23" t="s">
        <v>19</v>
      </c>
      <c r="J1942" s="23" t="s">
        <v>251</v>
      </c>
      <c r="K1942" s="23"/>
      <c r="L1942" s="37">
        <v>880</v>
      </c>
      <c r="M1942" s="37">
        <v>14.666666666666666</v>
      </c>
      <c r="N1942" s="37">
        <v>880</v>
      </c>
      <c r="O1942" s="24" t="s">
        <v>183</v>
      </c>
      <c r="P1942" s="23" t="s">
        <v>160</v>
      </c>
    </row>
    <row r="1943" spans="1:16" x14ac:dyDescent="0.25">
      <c r="A1943" s="22" t="s">
        <v>880</v>
      </c>
      <c r="B1943" s="23" t="s">
        <v>103</v>
      </c>
      <c r="C1943" s="26">
        <v>875</v>
      </c>
      <c r="D1943" s="27">
        <v>1</v>
      </c>
      <c r="E1943" s="27">
        <v>39</v>
      </c>
      <c r="F1943" s="23" t="s">
        <v>56</v>
      </c>
      <c r="G1943" s="23" t="s">
        <v>16</v>
      </c>
      <c r="H1943" s="23" t="s">
        <v>18</v>
      </c>
      <c r="I1943" s="23" t="s">
        <v>19</v>
      </c>
      <c r="J1943" s="23" t="s">
        <v>20</v>
      </c>
      <c r="K1943" s="23"/>
      <c r="L1943" s="26">
        <v>875</v>
      </c>
      <c r="M1943" s="26">
        <v>22.435897435897434</v>
      </c>
      <c r="N1943" s="26">
        <v>875</v>
      </c>
      <c r="O1943" s="28" t="s">
        <v>172</v>
      </c>
      <c r="P1943" s="25" t="s">
        <v>160</v>
      </c>
    </row>
    <row r="1944" spans="1:16" x14ac:dyDescent="0.25">
      <c r="A1944" s="22" t="s">
        <v>7834</v>
      </c>
      <c r="B1944" s="23" t="s">
        <v>4571</v>
      </c>
      <c r="C1944" s="26">
        <v>875</v>
      </c>
      <c r="D1944" s="27">
        <v>2</v>
      </c>
      <c r="E1944" s="27">
        <v>84</v>
      </c>
      <c r="F1944" s="23" t="s">
        <v>37</v>
      </c>
      <c r="G1944" s="23" t="s">
        <v>16</v>
      </c>
      <c r="H1944" s="23" t="s">
        <v>18</v>
      </c>
      <c r="I1944" s="23" t="s">
        <v>19</v>
      </c>
      <c r="J1944" s="23" t="s">
        <v>20</v>
      </c>
      <c r="K1944" s="23"/>
      <c r="L1944" s="26">
        <v>875</v>
      </c>
      <c r="M1944" s="26">
        <v>10.416666666666666</v>
      </c>
      <c r="N1944" s="26">
        <v>437.5</v>
      </c>
      <c r="O1944" s="28" t="s">
        <v>172</v>
      </c>
      <c r="P1944" s="25" t="s">
        <v>160</v>
      </c>
    </row>
    <row r="1945" spans="1:16" x14ac:dyDescent="0.25">
      <c r="A1945" s="22" t="s">
        <v>250</v>
      </c>
      <c r="B1945" s="23" t="s">
        <v>104</v>
      </c>
      <c r="C1945" s="26">
        <v>875</v>
      </c>
      <c r="D1945" s="27">
        <v>2</v>
      </c>
      <c r="E1945" s="23">
        <v>85</v>
      </c>
      <c r="F1945" t="s">
        <v>8009</v>
      </c>
      <c r="G1945" s="23" t="s">
        <v>16</v>
      </c>
      <c r="H1945" s="23" t="s">
        <v>29</v>
      </c>
      <c r="I1945" s="23" t="s">
        <v>19</v>
      </c>
      <c r="J1945" s="23" t="s">
        <v>251</v>
      </c>
      <c r="K1945" s="23"/>
      <c r="L1945" s="37">
        <v>875</v>
      </c>
      <c r="M1945" s="37">
        <v>10.294117647058824</v>
      </c>
      <c r="N1945" s="37">
        <v>437.5</v>
      </c>
      <c r="O1945" s="24" t="s">
        <v>183</v>
      </c>
      <c r="P1945" s="23" t="s">
        <v>160</v>
      </c>
    </row>
    <row r="1946" spans="1:16" x14ac:dyDescent="0.25">
      <c r="A1946" s="22" t="s">
        <v>263</v>
      </c>
      <c r="B1946" s="23" t="s">
        <v>104</v>
      </c>
      <c r="C1946" s="26">
        <v>875</v>
      </c>
      <c r="D1946" s="27">
        <v>2</v>
      </c>
      <c r="E1946" s="23">
        <v>87</v>
      </c>
      <c r="F1946" s="23" t="s">
        <v>56</v>
      </c>
      <c r="G1946" s="23" t="s">
        <v>16</v>
      </c>
      <c r="H1946" s="23" t="s">
        <v>29</v>
      </c>
      <c r="I1946" s="23" t="s">
        <v>19</v>
      </c>
      <c r="J1946" s="23" t="s">
        <v>9</v>
      </c>
      <c r="K1946" s="23"/>
      <c r="L1946" s="37">
        <v>875</v>
      </c>
      <c r="M1946" s="37">
        <v>10.057471264367816</v>
      </c>
      <c r="N1946" s="37">
        <v>437.5</v>
      </c>
      <c r="O1946" s="24" t="s">
        <v>183</v>
      </c>
      <c r="P1946" s="23" t="s">
        <v>206</v>
      </c>
    </row>
    <row r="1947" spans="1:16" x14ac:dyDescent="0.25">
      <c r="A1947" s="22" t="s">
        <v>272</v>
      </c>
      <c r="B1947" s="23" t="s">
        <v>104</v>
      </c>
      <c r="C1947" s="26">
        <v>875</v>
      </c>
      <c r="D1947" s="27">
        <v>2</v>
      </c>
      <c r="E1947" s="23">
        <v>68</v>
      </c>
      <c r="F1947" s="23" t="s">
        <v>56</v>
      </c>
      <c r="G1947" s="23" t="s">
        <v>16</v>
      </c>
      <c r="H1947" s="23" t="s">
        <v>29</v>
      </c>
      <c r="I1947" s="23" t="s">
        <v>19</v>
      </c>
      <c r="J1947" s="23" t="s">
        <v>9</v>
      </c>
      <c r="K1947" s="23"/>
      <c r="L1947" s="37">
        <v>875</v>
      </c>
      <c r="M1947" s="37">
        <v>12.867647058823529</v>
      </c>
      <c r="N1947" s="37">
        <v>437.5</v>
      </c>
      <c r="O1947" s="24" t="s">
        <v>183</v>
      </c>
      <c r="P1947" s="23" t="s">
        <v>160</v>
      </c>
    </row>
    <row r="1948" spans="1:16" x14ac:dyDescent="0.25">
      <c r="A1948" s="22" t="s">
        <v>7946</v>
      </c>
      <c r="B1948" s="23" t="s">
        <v>4571</v>
      </c>
      <c r="C1948" s="26">
        <v>875</v>
      </c>
      <c r="D1948" s="27">
        <v>1</v>
      </c>
      <c r="E1948" s="27">
        <v>40</v>
      </c>
      <c r="F1948" s="23" t="s">
        <v>56</v>
      </c>
      <c r="G1948" s="23" t="s">
        <v>16</v>
      </c>
      <c r="H1948" s="23" t="s">
        <v>29</v>
      </c>
      <c r="I1948" s="23" t="s">
        <v>19</v>
      </c>
      <c r="J1948" s="23" t="s">
        <v>20</v>
      </c>
      <c r="K1948" s="23"/>
      <c r="L1948" s="26">
        <v>875</v>
      </c>
      <c r="M1948" s="26">
        <v>21.875</v>
      </c>
      <c r="N1948" s="26">
        <v>875</v>
      </c>
      <c r="O1948" s="28" t="s">
        <v>172</v>
      </c>
      <c r="P1948" s="25" t="s">
        <v>4582</v>
      </c>
    </row>
    <row r="1949" spans="1:16" x14ac:dyDescent="0.25">
      <c r="A1949" s="22" t="s">
        <v>707</v>
      </c>
      <c r="B1949" s="23" t="s">
        <v>103</v>
      </c>
      <c r="C1949" s="26">
        <v>875</v>
      </c>
      <c r="D1949" s="27">
        <v>1</v>
      </c>
      <c r="E1949" s="27">
        <v>62</v>
      </c>
      <c r="F1949" s="23" t="s">
        <v>41</v>
      </c>
      <c r="G1949" s="23" t="s">
        <v>16</v>
      </c>
      <c r="H1949" s="23" t="s">
        <v>29</v>
      </c>
      <c r="I1949" s="23" t="s">
        <v>19</v>
      </c>
      <c r="J1949" s="23" t="s">
        <v>20</v>
      </c>
      <c r="K1949" s="23"/>
      <c r="L1949" s="26">
        <v>875</v>
      </c>
      <c r="M1949" s="26">
        <v>14.112903225806452</v>
      </c>
      <c r="N1949" s="26">
        <v>875</v>
      </c>
      <c r="O1949" s="28" t="s">
        <v>172</v>
      </c>
      <c r="P1949" s="25" t="s">
        <v>480</v>
      </c>
    </row>
    <row r="1950" spans="1:16" x14ac:dyDescent="0.25">
      <c r="A1950" s="22" t="s">
        <v>590</v>
      </c>
      <c r="B1950" s="23" t="s">
        <v>103</v>
      </c>
      <c r="C1950" s="26">
        <v>875</v>
      </c>
      <c r="D1950" s="27">
        <v>1</v>
      </c>
      <c r="E1950" s="27">
        <v>70</v>
      </c>
      <c r="F1950" s="23" t="s">
        <v>17</v>
      </c>
      <c r="G1950" s="23" t="s">
        <v>16</v>
      </c>
      <c r="H1950" s="23" t="s">
        <v>29</v>
      </c>
      <c r="I1950" s="23" t="s">
        <v>19</v>
      </c>
      <c r="J1950" s="23" t="s">
        <v>20</v>
      </c>
      <c r="K1950" s="23"/>
      <c r="L1950" s="26">
        <v>875</v>
      </c>
      <c r="M1950" s="26">
        <v>12.5</v>
      </c>
      <c r="N1950" s="26">
        <v>875</v>
      </c>
      <c r="O1950" s="28" t="s">
        <v>172</v>
      </c>
      <c r="P1950" s="25" t="s">
        <v>474</v>
      </c>
    </row>
    <row r="1951" spans="1:16" x14ac:dyDescent="0.25">
      <c r="A1951" s="22" t="s">
        <v>113</v>
      </c>
      <c r="B1951" s="23" t="s">
        <v>102</v>
      </c>
      <c r="C1951" s="26">
        <v>850</v>
      </c>
      <c r="D1951" s="27">
        <v>2</v>
      </c>
      <c r="E1951" s="27">
        <v>100</v>
      </c>
      <c r="F1951" s="23" t="s">
        <v>22</v>
      </c>
      <c r="G1951" s="23" t="s">
        <v>22</v>
      </c>
      <c r="H1951" s="23" t="s">
        <v>23</v>
      </c>
      <c r="I1951" s="23" t="s">
        <v>23</v>
      </c>
      <c r="J1951" s="23" t="s">
        <v>9</v>
      </c>
      <c r="K1951" s="23"/>
      <c r="L1951" s="26">
        <v>850</v>
      </c>
      <c r="M1951" s="26">
        <v>8.5</v>
      </c>
      <c r="N1951" s="26">
        <v>425</v>
      </c>
      <c r="O1951" s="28" t="s">
        <v>183</v>
      </c>
      <c r="P1951" s="25"/>
    </row>
    <row r="1952" spans="1:16" x14ac:dyDescent="0.25">
      <c r="A1952" s="22" t="s">
        <v>883</v>
      </c>
      <c r="B1952" s="23" t="s">
        <v>103</v>
      </c>
      <c r="C1952" s="26">
        <v>850</v>
      </c>
      <c r="D1952" s="27">
        <v>2</v>
      </c>
      <c r="E1952" s="27">
        <v>70</v>
      </c>
      <c r="F1952" s="23" t="s">
        <v>56</v>
      </c>
      <c r="G1952" s="23" t="s">
        <v>16</v>
      </c>
      <c r="H1952" s="23" t="s">
        <v>18</v>
      </c>
      <c r="I1952" s="23" t="s">
        <v>19</v>
      </c>
      <c r="J1952" s="23" t="s">
        <v>20</v>
      </c>
      <c r="K1952" s="23"/>
      <c r="L1952" s="26">
        <v>850</v>
      </c>
      <c r="M1952" s="26">
        <v>12.142857142857142</v>
      </c>
      <c r="N1952" s="26">
        <v>425</v>
      </c>
      <c r="O1952" s="28" t="s">
        <v>172</v>
      </c>
      <c r="P1952" s="25" t="s">
        <v>474</v>
      </c>
    </row>
    <row r="1953" spans="1:16" x14ac:dyDescent="0.25">
      <c r="A1953" s="22" t="s">
        <v>737</v>
      </c>
      <c r="B1953" s="23" t="s">
        <v>103</v>
      </c>
      <c r="C1953" s="26">
        <v>850</v>
      </c>
      <c r="D1953" s="27">
        <v>3</v>
      </c>
      <c r="E1953" s="27">
        <v>65</v>
      </c>
      <c r="F1953" s="23" t="s">
        <v>37</v>
      </c>
      <c r="G1953" s="23" t="s">
        <v>16</v>
      </c>
      <c r="H1953" s="23" t="s">
        <v>18</v>
      </c>
      <c r="I1953" s="23" t="s">
        <v>19</v>
      </c>
      <c r="J1953" s="23" t="s">
        <v>20</v>
      </c>
      <c r="K1953" s="23"/>
      <c r="L1953" s="26">
        <v>850</v>
      </c>
      <c r="M1953" s="26">
        <v>13.076923076923077</v>
      </c>
      <c r="N1953" s="26">
        <v>283.33333333333331</v>
      </c>
      <c r="O1953" s="28" t="s">
        <v>172</v>
      </c>
      <c r="P1953" s="25" t="s">
        <v>480</v>
      </c>
    </row>
    <row r="1954" spans="1:16" x14ac:dyDescent="0.25">
      <c r="A1954" s="22" t="s">
        <v>754</v>
      </c>
      <c r="B1954" s="23" t="s">
        <v>103</v>
      </c>
      <c r="C1954" s="26">
        <v>850</v>
      </c>
      <c r="D1954" s="27">
        <v>1</v>
      </c>
      <c r="E1954" s="27">
        <v>38</v>
      </c>
      <c r="F1954" s="23" t="s">
        <v>37</v>
      </c>
      <c r="G1954" s="23" t="s">
        <v>16</v>
      </c>
      <c r="H1954" s="23" t="s">
        <v>18</v>
      </c>
      <c r="I1954" s="23" t="s">
        <v>19</v>
      </c>
      <c r="J1954" s="23" t="s">
        <v>20</v>
      </c>
      <c r="K1954" s="23"/>
      <c r="L1954" s="26">
        <v>850</v>
      </c>
      <c r="M1954" s="26">
        <v>22.368421052631579</v>
      </c>
      <c r="N1954" s="26">
        <v>850</v>
      </c>
      <c r="O1954" s="28" t="s">
        <v>172</v>
      </c>
      <c r="P1954" s="25" t="s">
        <v>160</v>
      </c>
    </row>
    <row r="1955" spans="1:16" x14ac:dyDescent="0.25">
      <c r="A1955" s="22" t="s">
        <v>356</v>
      </c>
      <c r="B1955" s="23" t="s">
        <v>104</v>
      </c>
      <c r="C1955" s="26">
        <v>850</v>
      </c>
      <c r="D1955" s="27">
        <v>3</v>
      </c>
      <c r="E1955" s="23">
        <v>112</v>
      </c>
      <c r="F1955" s="23" t="s">
        <v>17</v>
      </c>
      <c r="G1955" s="23" t="s">
        <v>16</v>
      </c>
      <c r="H1955" s="23" t="s">
        <v>18</v>
      </c>
      <c r="I1955" s="23" t="s">
        <v>19</v>
      </c>
      <c r="J1955" s="23" t="s">
        <v>251</v>
      </c>
      <c r="K1955" s="23"/>
      <c r="L1955" s="37">
        <v>850</v>
      </c>
      <c r="M1955" s="37">
        <v>7.5892857142857144</v>
      </c>
      <c r="N1955" s="37">
        <v>283.33333333333331</v>
      </c>
      <c r="O1955" s="24" t="s">
        <v>183</v>
      </c>
      <c r="P1955" s="23" t="s">
        <v>203</v>
      </c>
    </row>
    <row r="1956" spans="1:16" x14ac:dyDescent="0.25">
      <c r="A1956" s="22" t="s">
        <v>393</v>
      </c>
      <c r="B1956" s="23" t="s">
        <v>104</v>
      </c>
      <c r="C1956" s="26">
        <v>850</v>
      </c>
      <c r="D1956" s="27">
        <v>2</v>
      </c>
      <c r="E1956" s="23">
        <v>46</v>
      </c>
      <c r="F1956" s="23" t="s">
        <v>17</v>
      </c>
      <c r="G1956" s="23" t="s">
        <v>16</v>
      </c>
      <c r="H1956" s="23" t="s">
        <v>18</v>
      </c>
      <c r="I1956" s="23" t="s">
        <v>19</v>
      </c>
      <c r="J1956" s="23" t="s">
        <v>251</v>
      </c>
      <c r="K1956" s="23"/>
      <c r="L1956" s="37">
        <v>850</v>
      </c>
      <c r="M1956" s="37">
        <v>18.478260869565219</v>
      </c>
      <c r="N1956" s="37">
        <v>425</v>
      </c>
      <c r="O1956" s="24" t="s">
        <v>183</v>
      </c>
      <c r="P1956" s="23" t="s">
        <v>160</v>
      </c>
    </row>
    <row r="1957" spans="1:16" x14ac:dyDescent="0.25">
      <c r="A1957" s="22" t="s">
        <v>929</v>
      </c>
      <c r="B1957" s="23" t="s">
        <v>103</v>
      </c>
      <c r="C1957" s="26">
        <v>850</v>
      </c>
      <c r="D1957" s="27">
        <v>1</v>
      </c>
      <c r="E1957" s="27">
        <v>50</v>
      </c>
      <c r="F1957" s="23" t="s">
        <v>17</v>
      </c>
      <c r="G1957" s="23" t="s">
        <v>16</v>
      </c>
      <c r="H1957" s="23" t="s">
        <v>18</v>
      </c>
      <c r="I1957" s="23" t="s">
        <v>30</v>
      </c>
      <c r="J1957" s="23" t="s">
        <v>20</v>
      </c>
      <c r="K1957" s="23"/>
      <c r="L1957" s="26">
        <v>850</v>
      </c>
      <c r="M1957" s="26">
        <v>17</v>
      </c>
      <c r="N1957" s="26">
        <v>850</v>
      </c>
      <c r="O1957" s="28" t="s">
        <v>172</v>
      </c>
      <c r="P1957" s="25" t="s">
        <v>160</v>
      </c>
    </row>
    <row r="1958" spans="1:16" x14ac:dyDescent="0.25">
      <c r="A1958" s="22" t="s">
        <v>930</v>
      </c>
      <c r="B1958" s="23" t="s">
        <v>103</v>
      </c>
      <c r="C1958" s="26">
        <v>850</v>
      </c>
      <c r="D1958" s="27">
        <v>1</v>
      </c>
      <c r="E1958" s="27">
        <v>50</v>
      </c>
      <c r="F1958" s="23" t="s">
        <v>17</v>
      </c>
      <c r="G1958" s="23" t="s">
        <v>16</v>
      </c>
      <c r="H1958" s="23" t="s">
        <v>18</v>
      </c>
      <c r="I1958" s="23" t="s">
        <v>30</v>
      </c>
      <c r="J1958" s="23" t="s">
        <v>20</v>
      </c>
      <c r="K1958" s="23"/>
      <c r="L1958" s="26">
        <v>850</v>
      </c>
      <c r="M1958" s="26">
        <v>17</v>
      </c>
      <c r="N1958" s="26">
        <v>850</v>
      </c>
      <c r="O1958" s="28" t="s">
        <v>172</v>
      </c>
      <c r="P1958" s="25" t="s">
        <v>160</v>
      </c>
    </row>
    <row r="1959" spans="1:16" x14ac:dyDescent="0.25">
      <c r="A1959" s="22" t="s">
        <v>428</v>
      </c>
      <c r="B1959" s="23" t="s">
        <v>104</v>
      </c>
      <c r="C1959" s="26">
        <v>850</v>
      </c>
      <c r="D1959" s="27">
        <v>2</v>
      </c>
      <c r="E1959" s="23">
        <v>75</v>
      </c>
      <c r="F1959" s="23" t="s">
        <v>35</v>
      </c>
      <c r="G1959" s="23" t="s">
        <v>16</v>
      </c>
      <c r="H1959" s="23" t="s">
        <v>18</v>
      </c>
      <c r="I1959" s="23" t="s">
        <v>19</v>
      </c>
      <c r="J1959" s="23" t="s">
        <v>251</v>
      </c>
      <c r="K1959" s="23"/>
      <c r="L1959" s="37">
        <v>850</v>
      </c>
      <c r="M1959" s="37">
        <v>11.333333333333334</v>
      </c>
      <c r="N1959" s="37">
        <v>425</v>
      </c>
      <c r="O1959" s="24" t="s">
        <v>183</v>
      </c>
      <c r="P1959" s="23" t="s">
        <v>160</v>
      </c>
    </row>
    <row r="1960" spans="1:16" x14ac:dyDescent="0.25">
      <c r="A1960" s="22" t="s">
        <v>515</v>
      </c>
      <c r="B1960" s="23" t="s">
        <v>103</v>
      </c>
      <c r="C1960" s="26">
        <v>850</v>
      </c>
      <c r="D1960" s="27">
        <v>1</v>
      </c>
      <c r="E1960" s="27">
        <v>88</v>
      </c>
      <c r="F1960" s="23" t="s">
        <v>35</v>
      </c>
      <c r="G1960" s="23" t="s">
        <v>16</v>
      </c>
      <c r="H1960" s="23" t="s">
        <v>18</v>
      </c>
      <c r="I1960" s="23" t="s">
        <v>19</v>
      </c>
      <c r="J1960" s="23" t="s">
        <v>20</v>
      </c>
      <c r="K1960" s="23"/>
      <c r="L1960" s="26">
        <v>850</v>
      </c>
      <c r="M1960" s="26">
        <v>9.6590909090909083</v>
      </c>
      <c r="N1960" s="26">
        <v>850</v>
      </c>
      <c r="O1960" s="28" t="s">
        <v>172</v>
      </c>
      <c r="P1960" s="25" t="s">
        <v>474</v>
      </c>
    </row>
    <row r="1961" spans="1:16" x14ac:dyDescent="0.25">
      <c r="A1961" s="22" t="s">
        <v>529</v>
      </c>
      <c r="B1961" s="23" t="s">
        <v>103</v>
      </c>
      <c r="C1961" s="26">
        <v>850</v>
      </c>
      <c r="D1961" s="27">
        <v>2</v>
      </c>
      <c r="E1961" s="27">
        <v>65</v>
      </c>
      <c r="F1961" s="23" t="s">
        <v>35</v>
      </c>
      <c r="G1961" s="23" t="s">
        <v>16</v>
      </c>
      <c r="H1961" s="23" t="s">
        <v>18</v>
      </c>
      <c r="I1961" s="23" t="s">
        <v>19</v>
      </c>
      <c r="J1961" s="23" t="s">
        <v>20</v>
      </c>
      <c r="K1961" s="23"/>
      <c r="L1961" s="26">
        <v>850</v>
      </c>
      <c r="M1961" s="26">
        <v>13.076923076923077</v>
      </c>
      <c r="N1961" s="26">
        <v>425</v>
      </c>
      <c r="O1961" s="28" t="s">
        <v>172</v>
      </c>
      <c r="P1961" s="25" t="s">
        <v>475</v>
      </c>
    </row>
    <row r="1962" spans="1:16" x14ac:dyDescent="0.25">
      <c r="A1962" s="22" t="s">
        <v>7702</v>
      </c>
      <c r="B1962" s="23" t="s">
        <v>4571</v>
      </c>
      <c r="C1962" s="26">
        <v>850</v>
      </c>
      <c r="D1962" s="27">
        <v>1</v>
      </c>
      <c r="E1962" s="27">
        <v>65</v>
      </c>
      <c r="F1962" s="23" t="s">
        <v>35</v>
      </c>
      <c r="G1962" s="23" t="s">
        <v>16</v>
      </c>
      <c r="H1962" s="23" t="s">
        <v>18</v>
      </c>
      <c r="I1962" s="23" t="s">
        <v>19</v>
      </c>
      <c r="J1962" s="23" t="s">
        <v>20</v>
      </c>
      <c r="K1962" s="23"/>
      <c r="L1962" s="26">
        <v>850</v>
      </c>
      <c r="M1962" s="26">
        <v>13.076923076923077</v>
      </c>
      <c r="N1962" s="26">
        <v>850</v>
      </c>
      <c r="O1962" s="28" t="s">
        <v>172</v>
      </c>
      <c r="P1962" s="25" t="s">
        <v>4582</v>
      </c>
    </row>
    <row r="1963" spans="1:16" x14ac:dyDescent="0.25">
      <c r="A1963" s="22" t="s">
        <v>259</v>
      </c>
      <c r="B1963" s="23" t="s">
        <v>104</v>
      </c>
      <c r="C1963" s="26">
        <v>850</v>
      </c>
      <c r="D1963" s="27">
        <v>1</v>
      </c>
      <c r="E1963" s="23">
        <v>70</v>
      </c>
      <c r="F1963" s="23" t="s">
        <v>56</v>
      </c>
      <c r="G1963" s="23" t="s">
        <v>16</v>
      </c>
      <c r="H1963" s="23" t="s">
        <v>29</v>
      </c>
      <c r="I1963" s="23" t="s">
        <v>19</v>
      </c>
      <c r="J1963" s="23" t="s">
        <v>9</v>
      </c>
      <c r="K1963" s="23"/>
      <c r="L1963" s="37">
        <v>850</v>
      </c>
      <c r="M1963" s="37">
        <v>12.142857142857142</v>
      </c>
      <c r="N1963" s="37">
        <v>850</v>
      </c>
      <c r="O1963" s="24" t="s">
        <v>183</v>
      </c>
      <c r="P1963" s="23" t="s">
        <v>203</v>
      </c>
    </row>
    <row r="1964" spans="1:16" x14ac:dyDescent="0.25">
      <c r="A1964" s="22" t="s">
        <v>1253</v>
      </c>
      <c r="B1964" s="23" t="s">
        <v>103</v>
      </c>
      <c r="C1964" s="26">
        <v>850</v>
      </c>
      <c r="D1964" s="27">
        <v>1</v>
      </c>
      <c r="E1964" s="27">
        <v>50</v>
      </c>
      <c r="F1964" s="23" t="s">
        <v>56</v>
      </c>
      <c r="G1964" s="23" t="s">
        <v>16</v>
      </c>
      <c r="H1964" s="23" t="s">
        <v>29</v>
      </c>
      <c r="I1964" s="23" t="s">
        <v>19</v>
      </c>
      <c r="J1964" s="23" t="s">
        <v>9</v>
      </c>
      <c r="K1964" s="23"/>
      <c r="L1964" s="26">
        <v>850</v>
      </c>
      <c r="M1964" s="26">
        <v>17</v>
      </c>
      <c r="N1964" s="26">
        <v>850</v>
      </c>
      <c r="O1964" s="28" t="s">
        <v>172</v>
      </c>
      <c r="P1964" s="25" t="s">
        <v>475</v>
      </c>
    </row>
    <row r="1965" spans="1:16" x14ac:dyDescent="0.25">
      <c r="A1965" s="22" t="s">
        <v>856</v>
      </c>
      <c r="B1965" s="23" t="s">
        <v>103</v>
      </c>
      <c r="C1965" s="26">
        <v>850</v>
      </c>
      <c r="D1965" s="27">
        <v>1</v>
      </c>
      <c r="E1965" s="27">
        <v>40</v>
      </c>
      <c r="F1965" s="23" t="s">
        <v>56</v>
      </c>
      <c r="G1965" s="23" t="s">
        <v>16</v>
      </c>
      <c r="H1965" s="23" t="s">
        <v>29</v>
      </c>
      <c r="I1965" s="23" t="s">
        <v>19</v>
      </c>
      <c r="J1965" s="23" t="s">
        <v>20</v>
      </c>
      <c r="K1965" s="23"/>
      <c r="L1965" s="26">
        <v>850</v>
      </c>
      <c r="M1965" s="26">
        <v>21.25</v>
      </c>
      <c r="N1965" s="26">
        <v>850</v>
      </c>
      <c r="O1965" s="28" t="s">
        <v>172</v>
      </c>
      <c r="P1965" s="25" t="s">
        <v>480</v>
      </c>
    </row>
    <row r="1966" spans="1:16" x14ac:dyDescent="0.25">
      <c r="A1966" s="22" t="s">
        <v>858</v>
      </c>
      <c r="B1966" s="23" t="s">
        <v>103</v>
      </c>
      <c r="C1966" s="26">
        <v>850</v>
      </c>
      <c r="D1966" s="27">
        <v>2</v>
      </c>
      <c r="E1966" s="27">
        <v>70</v>
      </c>
      <c r="F1966" s="23" t="s">
        <v>56</v>
      </c>
      <c r="G1966" s="23" t="s">
        <v>16</v>
      </c>
      <c r="H1966" s="23" t="s">
        <v>29</v>
      </c>
      <c r="I1966" s="23" t="s">
        <v>19</v>
      </c>
      <c r="J1966" s="23" t="s">
        <v>20</v>
      </c>
      <c r="K1966" s="23"/>
      <c r="L1966" s="26">
        <v>850</v>
      </c>
      <c r="M1966" s="26">
        <v>12.142857142857142</v>
      </c>
      <c r="N1966" s="26">
        <v>425</v>
      </c>
      <c r="O1966" s="28" t="s">
        <v>172</v>
      </c>
      <c r="P1966" s="25" t="s">
        <v>480</v>
      </c>
    </row>
    <row r="1967" spans="1:16" x14ac:dyDescent="0.25">
      <c r="A1967" s="22" t="s">
        <v>140</v>
      </c>
      <c r="B1967" s="23" t="s">
        <v>102</v>
      </c>
      <c r="C1967" s="26">
        <v>850</v>
      </c>
      <c r="D1967" s="27">
        <v>1</v>
      </c>
      <c r="E1967" s="27">
        <v>99</v>
      </c>
      <c r="F1967" s="23" t="s">
        <v>141</v>
      </c>
      <c r="G1967" s="23" t="s">
        <v>16</v>
      </c>
      <c r="H1967" s="23" t="s">
        <v>29</v>
      </c>
      <c r="I1967" s="23" t="s">
        <v>19</v>
      </c>
      <c r="J1967" s="23" t="s">
        <v>9</v>
      </c>
      <c r="K1967" s="23"/>
      <c r="L1967" s="26">
        <v>850</v>
      </c>
      <c r="M1967" s="26">
        <v>8.5858585858585865</v>
      </c>
      <c r="N1967" s="26">
        <v>850</v>
      </c>
      <c r="O1967" s="28" t="s">
        <v>183</v>
      </c>
      <c r="P1967" s="25"/>
    </row>
    <row r="1968" spans="1:16" x14ac:dyDescent="0.25">
      <c r="A1968" s="22" t="s">
        <v>291</v>
      </c>
      <c r="B1968" s="23" t="s">
        <v>104</v>
      </c>
      <c r="C1968" s="26">
        <v>850</v>
      </c>
      <c r="D1968" s="27">
        <v>2</v>
      </c>
      <c r="E1968" s="23">
        <v>75</v>
      </c>
      <c r="F1968" s="23" t="s">
        <v>141</v>
      </c>
      <c r="G1968" s="23" t="s">
        <v>16</v>
      </c>
      <c r="H1968" s="23" t="s">
        <v>29</v>
      </c>
      <c r="I1968" s="23" t="s">
        <v>19</v>
      </c>
      <c r="J1968" s="23" t="s">
        <v>9</v>
      </c>
      <c r="K1968" s="23"/>
      <c r="L1968" s="37">
        <v>850</v>
      </c>
      <c r="M1968" s="37">
        <v>11.333333333333334</v>
      </c>
      <c r="N1968" s="37">
        <v>425</v>
      </c>
      <c r="O1968" s="24" t="s">
        <v>183</v>
      </c>
      <c r="P1968" s="23" t="s">
        <v>160</v>
      </c>
    </row>
    <row r="1969" spans="1:16" x14ac:dyDescent="0.25">
      <c r="A1969" s="22" t="s">
        <v>299</v>
      </c>
      <c r="B1969" s="23" t="s">
        <v>104</v>
      </c>
      <c r="C1969" s="26">
        <v>850</v>
      </c>
      <c r="D1969" s="27">
        <v>3</v>
      </c>
      <c r="E1969" s="23">
        <v>105</v>
      </c>
      <c r="F1969" s="23" t="s">
        <v>52</v>
      </c>
      <c r="G1969" s="23" t="s">
        <v>16</v>
      </c>
      <c r="H1969" s="23" t="s">
        <v>29</v>
      </c>
      <c r="I1969" s="23" t="s">
        <v>19</v>
      </c>
      <c r="J1969" s="23" t="s">
        <v>9</v>
      </c>
      <c r="K1969" s="23"/>
      <c r="L1969" s="37">
        <v>850</v>
      </c>
      <c r="M1969" s="37">
        <v>8.0952380952380949</v>
      </c>
      <c r="N1969" s="37">
        <v>283.33333333333331</v>
      </c>
      <c r="O1969" s="24" t="s">
        <v>183</v>
      </c>
      <c r="P1969" s="23" t="s">
        <v>203</v>
      </c>
    </row>
    <row r="1970" spans="1:16" x14ac:dyDescent="0.25">
      <c r="A1970" s="22" t="s">
        <v>307</v>
      </c>
      <c r="B1970" s="23" t="s">
        <v>104</v>
      </c>
      <c r="C1970" s="26">
        <v>850</v>
      </c>
      <c r="D1970" s="27">
        <v>1</v>
      </c>
      <c r="E1970" s="23">
        <v>64</v>
      </c>
      <c r="F1970" s="23" t="s">
        <v>52</v>
      </c>
      <c r="G1970" s="23" t="s">
        <v>16</v>
      </c>
      <c r="H1970" s="23" t="s">
        <v>29</v>
      </c>
      <c r="I1970" s="23" t="s">
        <v>19</v>
      </c>
      <c r="J1970" s="23" t="s">
        <v>251</v>
      </c>
      <c r="K1970" s="23"/>
      <c r="L1970" s="37">
        <v>850</v>
      </c>
      <c r="M1970" s="37">
        <v>13.28125</v>
      </c>
      <c r="N1970" s="37">
        <v>850</v>
      </c>
      <c r="O1970" s="24" t="s">
        <v>183</v>
      </c>
      <c r="P1970" s="23" t="s">
        <v>160</v>
      </c>
    </row>
    <row r="1971" spans="1:16" x14ac:dyDescent="0.25">
      <c r="A1971" s="22" t="s">
        <v>140</v>
      </c>
      <c r="B1971" s="23" t="s">
        <v>102</v>
      </c>
      <c r="C1971" s="26">
        <v>850</v>
      </c>
      <c r="D1971" s="27">
        <v>4</v>
      </c>
      <c r="E1971" s="27">
        <v>120</v>
      </c>
      <c r="F1971" s="23" t="s">
        <v>37</v>
      </c>
      <c r="G1971" s="23" t="s">
        <v>16</v>
      </c>
      <c r="H1971" s="23" t="s">
        <v>29</v>
      </c>
      <c r="I1971" s="23" t="s">
        <v>19</v>
      </c>
      <c r="J1971" s="23" t="s">
        <v>9</v>
      </c>
      <c r="K1971" s="23"/>
      <c r="L1971" s="26">
        <v>850</v>
      </c>
      <c r="M1971" s="26">
        <v>7.083333333333333</v>
      </c>
      <c r="N1971" s="26">
        <v>212.5</v>
      </c>
      <c r="O1971" s="28" t="s">
        <v>183</v>
      </c>
      <c r="P1971" s="25"/>
    </row>
    <row r="1972" spans="1:16" x14ac:dyDescent="0.25">
      <c r="A1972" s="22" t="s">
        <v>7849</v>
      </c>
      <c r="B1972" s="23" t="s">
        <v>4571</v>
      </c>
      <c r="C1972" s="26">
        <v>850</v>
      </c>
      <c r="D1972" s="27">
        <v>1</v>
      </c>
      <c r="E1972" s="27">
        <v>60</v>
      </c>
      <c r="F1972" s="23" t="s">
        <v>37</v>
      </c>
      <c r="G1972" s="23" t="s">
        <v>16</v>
      </c>
      <c r="H1972" s="23" t="s">
        <v>29</v>
      </c>
      <c r="I1972" s="23" t="s">
        <v>19</v>
      </c>
      <c r="J1972" s="23" t="s">
        <v>20</v>
      </c>
      <c r="K1972" s="23"/>
      <c r="L1972" s="26">
        <v>850</v>
      </c>
      <c r="M1972" s="26">
        <v>14.166666666666666</v>
      </c>
      <c r="N1972" s="26">
        <v>850</v>
      </c>
      <c r="O1972" s="28" t="s">
        <v>172</v>
      </c>
      <c r="P1972" s="25" t="s">
        <v>160</v>
      </c>
    </row>
    <row r="1973" spans="1:16" x14ac:dyDescent="0.25">
      <c r="A1973" s="22" t="s">
        <v>340</v>
      </c>
      <c r="B1973" s="23" t="s">
        <v>104</v>
      </c>
      <c r="C1973" s="26">
        <v>850</v>
      </c>
      <c r="D1973" s="27">
        <v>3</v>
      </c>
      <c r="E1973" s="23">
        <v>110</v>
      </c>
      <c r="F1973" s="23" t="s">
        <v>41</v>
      </c>
      <c r="G1973" s="23" t="s">
        <v>16</v>
      </c>
      <c r="H1973" s="23" t="s">
        <v>29</v>
      </c>
      <c r="I1973" s="23" t="s">
        <v>19</v>
      </c>
      <c r="J1973" s="23" t="s">
        <v>9</v>
      </c>
      <c r="K1973" s="23"/>
      <c r="L1973" s="37">
        <v>850</v>
      </c>
      <c r="M1973" s="37">
        <v>7.7272727272727275</v>
      </c>
      <c r="N1973" s="37">
        <v>283.33333333333331</v>
      </c>
      <c r="O1973" s="24" t="s">
        <v>183</v>
      </c>
      <c r="P1973" s="23" t="s">
        <v>203</v>
      </c>
    </row>
    <row r="1974" spans="1:16" x14ac:dyDescent="0.25">
      <c r="A1974" s="22" t="s">
        <v>345</v>
      </c>
      <c r="B1974" s="23" t="s">
        <v>104</v>
      </c>
      <c r="C1974" s="26">
        <v>850</v>
      </c>
      <c r="D1974" s="27">
        <v>2</v>
      </c>
      <c r="E1974" s="23">
        <v>79</v>
      </c>
      <c r="F1974" s="23" t="s">
        <v>41</v>
      </c>
      <c r="G1974" s="23" t="s">
        <v>16</v>
      </c>
      <c r="H1974" s="23" t="s">
        <v>29</v>
      </c>
      <c r="I1974" s="23" t="s">
        <v>19</v>
      </c>
      <c r="J1974" s="23" t="s">
        <v>251</v>
      </c>
      <c r="K1974" s="23"/>
      <c r="L1974" s="37">
        <v>850</v>
      </c>
      <c r="M1974" s="37">
        <v>10.759493670886076</v>
      </c>
      <c r="N1974" s="37">
        <v>425</v>
      </c>
      <c r="O1974" s="24" t="s">
        <v>183</v>
      </c>
      <c r="P1974" s="23" t="s">
        <v>160</v>
      </c>
    </row>
    <row r="1975" spans="1:16" x14ac:dyDescent="0.25">
      <c r="A1975" s="22" t="s">
        <v>122</v>
      </c>
      <c r="B1975" s="23" t="s">
        <v>102</v>
      </c>
      <c r="C1975" s="26">
        <v>850</v>
      </c>
      <c r="D1975" s="27">
        <v>3</v>
      </c>
      <c r="E1975" s="27">
        <v>90</v>
      </c>
      <c r="F1975" s="23" t="s">
        <v>17</v>
      </c>
      <c r="G1975" s="23" t="s">
        <v>16</v>
      </c>
      <c r="H1975" s="23" t="s">
        <v>29</v>
      </c>
      <c r="I1975" s="23" t="s">
        <v>19</v>
      </c>
      <c r="J1975" s="23" t="s">
        <v>9</v>
      </c>
      <c r="K1975" s="23"/>
      <c r="L1975" s="26">
        <v>850</v>
      </c>
      <c r="M1975" s="26">
        <v>9.4444444444444446</v>
      </c>
      <c r="N1975" s="26">
        <v>283.33333333333331</v>
      </c>
      <c r="O1975" s="28" t="s">
        <v>183</v>
      </c>
      <c r="P1975" s="25"/>
    </row>
    <row r="1976" spans="1:16" x14ac:dyDescent="0.25">
      <c r="A1976" s="22" t="s">
        <v>140</v>
      </c>
      <c r="B1976" s="23" t="s">
        <v>102</v>
      </c>
      <c r="C1976" s="26">
        <v>850</v>
      </c>
      <c r="D1976" s="27">
        <v>2</v>
      </c>
      <c r="E1976" s="27">
        <v>95</v>
      </c>
      <c r="F1976" s="23" t="s">
        <v>17</v>
      </c>
      <c r="G1976" s="23" t="s">
        <v>16</v>
      </c>
      <c r="H1976" s="23" t="s">
        <v>29</v>
      </c>
      <c r="I1976" s="23" t="s">
        <v>19</v>
      </c>
      <c r="J1976" s="23" t="s">
        <v>9</v>
      </c>
      <c r="K1976" s="23"/>
      <c r="L1976" s="26">
        <v>850</v>
      </c>
      <c r="M1976" s="26">
        <v>8.9473684210526319</v>
      </c>
      <c r="N1976" s="26">
        <v>425</v>
      </c>
      <c r="O1976" s="28" t="s">
        <v>183</v>
      </c>
      <c r="P1976" s="25"/>
    </row>
    <row r="1977" spans="1:16" x14ac:dyDescent="0.25">
      <c r="A1977" s="22" t="s">
        <v>7775</v>
      </c>
      <c r="B1977" s="23" t="s">
        <v>4571</v>
      </c>
      <c r="C1977" s="26">
        <v>850</v>
      </c>
      <c r="D1977" s="27">
        <v>1</v>
      </c>
      <c r="E1977" s="27">
        <v>50</v>
      </c>
      <c r="F1977" s="23" t="s">
        <v>17</v>
      </c>
      <c r="G1977" s="23" t="s">
        <v>16</v>
      </c>
      <c r="H1977" s="23" t="s">
        <v>29</v>
      </c>
      <c r="I1977" s="23" t="s">
        <v>30</v>
      </c>
      <c r="J1977" s="23" t="s">
        <v>20</v>
      </c>
      <c r="K1977" s="23"/>
      <c r="L1977" s="26">
        <v>850</v>
      </c>
      <c r="M1977" s="26">
        <v>17</v>
      </c>
      <c r="N1977" s="26">
        <v>850</v>
      </c>
      <c r="O1977" s="28" t="s">
        <v>172</v>
      </c>
      <c r="P1977" s="25" t="s">
        <v>7052</v>
      </c>
    </row>
    <row r="1978" spans="1:16" x14ac:dyDescent="0.25">
      <c r="A1978" s="22" t="s">
        <v>130</v>
      </c>
      <c r="B1978" s="23" t="s">
        <v>102</v>
      </c>
      <c r="C1978" s="26">
        <v>850</v>
      </c>
      <c r="D1978" s="27">
        <v>3</v>
      </c>
      <c r="E1978" s="27">
        <v>106</v>
      </c>
      <c r="F1978" s="23" t="s">
        <v>35</v>
      </c>
      <c r="G1978" s="23" t="s">
        <v>16</v>
      </c>
      <c r="H1978" s="23" t="s">
        <v>29</v>
      </c>
      <c r="I1978" s="23" t="s">
        <v>19</v>
      </c>
      <c r="J1978" s="23" t="s">
        <v>9</v>
      </c>
      <c r="K1978" s="23"/>
      <c r="L1978" s="26">
        <v>850</v>
      </c>
      <c r="M1978" s="26">
        <v>8.0188679245283012</v>
      </c>
      <c r="N1978" s="26">
        <v>283.33333333333331</v>
      </c>
      <c r="O1978" s="28" t="s">
        <v>183</v>
      </c>
      <c r="P1978" s="25"/>
    </row>
    <row r="1979" spans="1:16" x14ac:dyDescent="0.25">
      <c r="A1979" s="22" t="s">
        <v>147</v>
      </c>
      <c r="B1979" s="23" t="s">
        <v>102</v>
      </c>
      <c r="C1979" s="26">
        <v>850</v>
      </c>
      <c r="D1979" s="27">
        <v>3</v>
      </c>
      <c r="E1979" s="27">
        <v>106</v>
      </c>
      <c r="F1979" s="23" t="s">
        <v>35</v>
      </c>
      <c r="G1979" s="23" t="s">
        <v>16</v>
      </c>
      <c r="H1979" s="23" t="s">
        <v>29</v>
      </c>
      <c r="I1979" s="23" t="s">
        <v>19</v>
      </c>
      <c r="J1979" s="23" t="s">
        <v>9</v>
      </c>
      <c r="K1979" s="23"/>
      <c r="L1979" s="26">
        <v>850</v>
      </c>
      <c r="M1979" s="26">
        <v>8.0188679245283012</v>
      </c>
      <c r="N1979" s="26">
        <v>283.33333333333331</v>
      </c>
      <c r="O1979" s="28" t="s">
        <v>183</v>
      </c>
      <c r="P1979" s="25"/>
    </row>
    <row r="1980" spans="1:16" x14ac:dyDescent="0.25">
      <c r="A1980" s="22" t="s">
        <v>437</v>
      </c>
      <c r="B1980" s="23" t="s">
        <v>104</v>
      </c>
      <c r="C1980" s="26">
        <v>850</v>
      </c>
      <c r="D1980" s="27">
        <v>2</v>
      </c>
      <c r="E1980" s="23">
        <v>80</v>
      </c>
      <c r="F1980" s="23" t="s">
        <v>35</v>
      </c>
      <c r="G1980" s="23" t="s">
        <v>16</v>
      </c>
      <c r="H1980" s="23" t="s">
        <v>29</v>
      </c>
      <c r="I1980" s="23" t="s">
        <v>19</v>
      </c>
      <c r="J1980" s="23" t="s">
        <v>9</v>
      </c>
      <c r="K1980" s="23"/>
      <c r="L1980" s="37">
        <v>850</v>
      </c>
      <c r="M1980" s="37">
        <v>10.625</v>
      </c>
      <c r="N1980" s="37">
        <v>425</v>
      </c>
      <c r="O1980" s="24" t="s">
        <v>183</v>
      </c>
      <c r="P1980" s="23" t="s">
        <v>160</v>
      </c>
    </row>
    <row r="1981" spans="1:16" x14ac:dyDescent="0.25">
      <c r="A1981" s="22" t="s">
        <v>575</v>
      </c>
      <c r="B1981" s="23" t="s">
        <v>103</v>
      </c>
      <c r="C1981" s="26">
        <v>850</v>
      </c>
      <c r="D1981" s="27">
        <v>1</v>
      </c>
      <c r="E1981" s="27">
        <v>62</v>
      </c>
      <c r="F1981" s="23" t="s">
        <v>35</v>
      </c>
      <c r="G1981" s="23" t="s">
        <v>16</v>
      </c>
      <c r="H1981" s="23" t="s">
        <v>29</v>
      </c>
      <c r="I1981" s="23" t="s">
        <v>19</v>
      </c>
      <c r="J1981" s="23" t="s">
        <v>20</v>
      </c>
      <c r="K1981" s="23"/>
      <c r="L1981" s="26">
        <v>850</v>
      </c>
      <c r="M1981" s="26">
        <v>13.709677419354838</v>
      </c>
      <c r="N1981" s="26">
        <v>850</v>
      </c>
      <c r="O1981" s="28" t="s">
        <v>172</v>
      </c>
      <c r="P1981" s="25" t="s">
        <v>474</v>
      </c>
    </row>
    <row r="1982" spans="1:16" x14ac:dyDescent="0.25">
      <c r="A1982" s="22" t="s">
        <v>7181</v>
      </c>
      <c r="B1982" s="23" t="s">
        <v>4571</v>
      </c>
      <c r="C1982" s="26">
        <v>850</v>
      </c>
      <c r="D1982" s="27">
        <v>1</v>
      </c>
      <c r="E1982" s="27">
        <v>52</v>
      </c>
      <c r="F1982" s="23" t="s">
        <v>35</v>
      </c>
      <c r="G1982" s="23" t="s">
        <v>16</v>
      </c>
      <c r="H1982" s="23" t="s">
        <v>29</v>
      </c>
      <c r="I1982" s="23" t="s">
        <v>30</v>
      </c>
      <c r="J1982" s="23" t="s">
        <v>9</v>
      </c>
      <c r="K1982" s="23"/>
      <c r="L1982" s="26">
        <v>850</v>
      </c>
      <c r="M1982" s="26">
        <v>16.346153846153847</v>
      </c>
      <c r="N1982" s="26">
        <v>850</v>
      </c>
      <c r="O1982" s="28" t="s">
        <v>172</v>
      </c>
      <c r="P1982" s="25" t="s">
        <v>4582</v>
      </c>
    </row>
    <row r="1983" spans="1:16" x14ac:dyDescent="0.25">
      <c r="A1983" s="22" t="s">
        <v>7056</v>
      </c>
      <c r="B1983" s="23" t="s">
        <v>4571</v>
      </c>
      <c r="C1983" s="26">
        <v>850</v>
      </c>
      <c r="D1983" s="27">
        <v>1</v>
      </c>
      <c r="E1983" s="27">
        <v>36</v>
      </c>
      <c r="F1983" s="23" t="s">
        <v>28</v>
      </c>
      <c r="G1983" s="23" t="s">
        <v>16</v>
      </c>
      <c r="H1983" s="23" t="s">
        <v>29</v>
      </c>
      <c r="I1983" s="23" t="s">
        <v>19</v>
      </c>
      <c r="J1983" s="23" t="s">
        <v>88</v>
      </c>
      <c r="K1983" s="23">
        <v>70</v>
      </c>
      <c r="L1983" s="26">
        <v>920</v>
      </c>
      <c r="M1983" s="26">
        <v>25.555555555555557</v>
      </c>
      <c r="N1983" s="26">
        <v>920</v>
      </c>
      <c r="O1983" s="28" t="s">
        <v>172</v>
      </c>
      <c r="P1983" s="25" t="s">
        <v>4582</v>
      </c>
    </row>
    <row r="1984" spans="1:16" x14ac:dyDescent="0.25">
      <c r="A1984" s="22" t="s">
        <v>869</v>
      </c>
      <c r="B1984" s="23" t="s">
        <v>103</v>
      </c>
      <c r="C1984" s="26">
        <v>840</v>
      </c>
      <c r="D1984" s="27">
        <v>1</v>
      </c>
      <c r="E1984" s="27">
        <v>36</v>
      </c>
      <c r="F1984" s="23" t="s">
        <v>56</v>
      </c>
      <c r="G1984" s="23" t="s">
        <v>16</v>
      </c>
      <c r="H1984" s="23" t="s">
        <v>29</v>
      </c>
      <c r="I1984" s="23" t="s">
        <v>19</v>
      </c>
      <c r="J1984" s="23" t="s">
        <v>20</v>
      </c>
      <c r="K1984" s="23"/>
      <c r="L1984" s="26">
        <v>840</v>
      </c>
      <c r="M1984" s="26">
        <v>23.333333333333332</v>
      </c>
      <c r="N1984" s="26">
        <v>840</v>
      </c>
      <c r="O1984" s="28" t="s">
        <v>172</v>
      </c>
      <c r="P1984" s="25" t="s">
        <v>480</v>
      </c>
    </row>
    <row r="1985" spans="1:16" x14ac:dyDescent="0.25">
      <c r="A1985" s="22" t="s">
        <v>378</v>
      </c>
      <c r="B1985" s="23" t="s">
        <v>104</v>
      </c>
      <c r="C1985" s="26">
        <v>840</v>
      </c>
      <c r="D1985" s="27">
        <v>2</v>
      </c>
      <c r="E1985" s="23">
        <v>84</v>
      </c>
      <c r="F1985" s="23" t="s">
        <v>17</v>
      </c>
      <c r="G1985" s="23" t="s">
        <v>16</v>
      </c>
      <c r="H1985" s="23" t="s">
        <v>29</v>
      </c>
      <c r="I1985" s="23" t="s">
        <v>19</v>
      </c>
      <c r="J1985" s="23" t="s">
        <v>9</v>
      </c>
      <c r="K1985" s="23"/>
      <c r="L1985" s="37">
        <v>840</v>
      </c>
      <c r="M1985" s="37">
        <v>10</v>
      </c>
      <c r="N1985" s="37">
        <v>420</v>
      </c>
      <c r="O1985" s="24" t="s">
        <v>183</v>
      </c>
      <c r="P1985" s="23" t="s">
        <v>206</v>
      </c>
    </row>
    <row r="1986" spans="1:16" x14ac:dyDescent="0.25">
      <c r="A1986" s="22" t="s">
        <v>7296</v>
      </c>
      <c r="B1986" s="23" t="s">
        <v>4571</v>
      </c>
      <c r="C1986" s="26">
        <v>840</v>
      </c>
      <c r="D1986" s="27">
        <v>1</v>
      </c>
      <c r="E1986" s="27">
        <v>48</v>
      </c>
      <c r="F1986" s="23" t="s">
        <v>17</v>
      </c>
      <c r="G1986" s="23" t="s">
        <v>16</v>
      </c>
      <c r="H1986" s="23" t="s">
        <v>29</v>
      </c>
      <c r="I1986" s="23" t="s">
        <v>19</v>
      </c>
      <c r="J1986" s="23" t="s">
        <v>9</v>
      </c>
      <c r="K1986" s="23"/>
      <c r="L1986" s="26">
        <v>840</v>
      </c>
      <c r="M1986" s="26">
        <v>17.5</v>
      </c>
      <c r="N1986" s="26">
        <v>840</v>
      </c>
      <c r="O1986" s="28" t="s">
        <v>172</v>
      </c>
      <c r="P1986" s="25" t="s">
        <v>4582</v>
      </c>
    </row>
    <row r="1987" spans="1:16" x14ac:dyDescent="0.25">
      <c r="A1987" s="22" t="s">
        <v>408</v>
      </c>
      <c r="B1987" s="23" t="s">
        <v>104</v>
      </c>
      <c r="C1987" s="26">
        <v>840</v>
      </c>
      <c r="D1987" s="27">
        <v>1</v>
      </c>
      <c r="E1987" s="23">
        <v>56</v>
      </c>
      <c r="F1987" s="23" t="s">
        <v>35</v>
      </c>
      <c r="G1987" s="23" t="s">
        <v>16</v>
      </c>
      <c r="H1987" s="23" t="s">
        <v>29</v>
      </c>
      <c r="I1987" s="23" t="s">
        <v>19</v>
      </c>
      <c r="J1987" s="23" t="s">
        <v>9</v>
      </c>
      <c r="K1987" s="23"/>
      <c r="L1987" s="37">
        <v>840</v>
      </c>
      <c r="M1987" s="37">
        <v>15</v>
      </c>
      <c r="N1987" s="37">
        <v>840</v>
      </c>
      <c r="O1987" s="24" t="s">
        <v>183</v>
      </c>
      <c r="P1987" s="23" t="s">
        <v>203</v>
      </c>
    </row>
    <row r="1988" spans="1:16" x14ac:dyDescent="0.25">
      <c r="A1988" s="22" t="s">
        <v>7882</v>
      </c>
      <c r="B1988" s="23" t="s">
        <v>4571</v>
      </c>
      <c r="C1988" s="26">
        <v>835</v>
      </c>
      <c r="D1988" s="27">
        <v>1</v>
      </c>
      <c r="E1988" s="27">
        <v>40</v>
      </c>
      <c r="F1988" s="23" t="s">
        <v>52</v>
      </c>
      <c r="G1988" s="23" t="s">
        <v>16</v>
      </c>
      <c r="H1988" s="23" t="s">
        <v>29</v>
      </c>
      <c r="I1988" s="23" t="s">
        <v>19</v>
      </c>
      <c r="J1988" s="23" t="s">
        <v>20</v>
      </c>
      <c r="K1988" s="23"/>
      <c r="L1988" s="26">
        <v>835</v>
      </c>
      <c r="M1988" s="26">
        <v>20.875</v>
      </c>
      <c r="N1988" s="26">
        <v>835</v>
      </c>
      <c r="O1988" s="28" t="s">
        <v>172</v>
      </c>
      <c r="P1988" s="25" t="s">
        <v>4582</v>
      </c>
    </row>
    <row r="1989" spans="1:16" x14ac:dyDescent="0.25">
      <c r="A1989" s="22" t="s">
        <v>7799</v>
      </c>
      <c r="B1989" s="23" t="s">
        <v>4571</v>
      </c>
      <c r="C1989" s="26">
        <v>830</v>
      </c>
      <c r="D1989" s="27">
        <v>2</v>
      </c>
      <c r="E1989" s="27">
        <v>80</v>
      </c>
      <c r="F1989" s="23" t="s">
        <v>41</v>
      </c>
      <c r="G1989" s="23" t="s">
        <v>16</v>
      </c>
      <c r="H1989" s="23" t="s">
        <v>29</v>
      </c>
      <c r="I1989" s="23" t="s">
        <v>19</v>
      </c>
      <c r="J1989" s="23" t="s">
        <v>20</v>
      </c>
      <c r="K1989" s="23"/>
      <c r="L1989" s="26">
        <v>830</v>
      </c>
      <c r="M1989" s="26">
        <v>10.375</v>
      </c>
      <c r="N1989" s="26">
        <v>415</v>
      </c>
      <c r="O1989" s="28" t="s">
        <v>172</v>
      </c>
      <c r="P1989" s="25" t="s">
        <v>4582</v>
      </c>
    </row>
    <row r="1990" spans="1:16" x14ac:dyDescent="0.25">
      <c r="A1990" s="22" t="s">
        <v>438</v>
      </c>
      <c r="B1990" s="23" t="s">
        <v>104</v>
      </c>
      <c r="C1990" s="26">
        <v>830</v>
      </c>
      <c r="D1990" s="27">
        <v>2</v>
      </c>
      <c r="E1990" s="23">
        <v>70</v>
      </c>
      <c r="F1990" s="23" t="s">
        <v>35</v>
      </c>
      <c r="G1990" s="23" t="s">
        <v>16</v>
      </c>
      <c r="H1990" s="23" t="s">
        <v>29</v>
      </c>
      <c r="I1990" s="23" t="s">
        <v>19</v>
      </c>
      <c r="J1990" s="23" t="s">
        <v>9</v>
      </c>
      <c r="K1990" s="23"/>
      <c r="L1990" s="37">
        <v>830</v>
      </c>
      <c r="M1990" s="37">
        <v>11.857142857142858</v>
      </c>
      <c r="N1990" s="37">
        <v>415</v>
      </c>
      <c r="O1990" s="24" t="s">
        <v>183</v>
      </c>
      <c r="P1990" s="23" t="s">
        <v>160</v>
      </c>
    </row>
    <row r="1991" spans="1:16" x14ac:dyDescent="0.25">
      <c r="A1991" s="22" t="s">
        <v>332</v>
      </c>
      <c r="B1991" s="23" t="s">
        <v>104</v>
      </c>
      <c r="C1991" s="26">
        <v>825</v>
      </c>
      <c r="D1991" s="27">
        <v>2</v>
      </c>
      <c r="E1991" s="23">
        <v>69</v>
      </c>
      <c r="F1991" s="23" t="s">
        <v>37</v>
      </c>
      <c r="G1991" s="23" t="s">
        <v>16</v>
      </c>
      <c r="H1991" s="23" t="s">
        <v>18</v>
      </c>
      <c r="I1991" s="23" t="s">
        <v>19</v>
      </c>
      <c r="J1991" s="23" t="s">
        <v>9</v>
      </c>
      <c r="K1991" s="23"/>
      <c r="L1991" s="37">
        <v>825</v>
      </c>
      <c r="M1991" s="37">
        <v>11.956521739130435</v>
      </c>
      <c r="N1991" s="37">
        <v>412.5</v>
      </c>
      <c r="O1991" s="24" t="s">
        <v>183</v>
      </c>
      <c r="P1991" s="23" t="s">
        <v>160</v>
      </c>
    </row>
    <row r="1992" spans="1:16" x14ac:dyDescent="0.25">
      <c r="A1992" s="22" t="s">
        <v>654</v>
      </c>
      <c r="B1992" s="23" t="s">
        <v>103</v>
      </c>
      <c r="C1992" s="26">
        <v>825</v>
      </c>
      <c r="D1992" s="27">
        <v>2</v>
      </c>
      <c r="E1992" s="27">
        <v>50</v>
      </c>
      <c r="F1992" s="23" t="s">
        <v>17</v>
      </c>
      <c r="G1992" s="23" t="s">
        <v>16</v>
      </c>
      <c r="H1992" s="23" t="s">
        <v>18</v>
      </c>
      <c r="I1992" s="23" t="s">
        <v>19</v>
      </c>
      <c r="J1992" s="23" t="s">
        <v>20</v>
      </c>
      <c r="K1992" s="23"/>
      <c r="L1992" s="26">
        <v>825</v>
      </c>
      <c r="M1992" s="26">
        <v>16.5</v>
      </c>
      <c r="N1992" s="26">
        <v>412.5</v>
      </c>
      <c r="O1992" s="28" t="s">
        <v>172</v>
      </c>
      <c r="P1992" s="25" t="s">
        <v>160</v>
      </c>
    </row>
    <row r="1993" spans="1:16" x14ac:dyDescent="0.25">
      <c r="A1993" s="22" t="s">
        <v>434</v>
      </c>
      <c r="B1993" s="23" t="s">
        <v>104</v>
      </c>
      <c r="C1993" s="26">
        <v>815</v>
      </c>
      <c r="D1993" s="27">
        <v>2</v>
      </c>
      <c r="E1993" s="23">
        <v>84</v>
      </c>
      <c r="F1993" s="23" t="s">
        <v>35</v>
      </c>
      <c r="G1993" s="23" t="s">
        <v>16</v>
      </c>
      <c r="H1993" s="23" t="s">
        <v>29</v>
      </c>
      <c r="I1993" s="23" t="s">
        <v>19</v>
      </c>
      <c r="J1993" s="23" t="s">
        <v>9</v>
      </c>
      <c r="K1993" s="23"/>
      <c r="L1993" s="37">
        <v>815</v>
      </c>
      <c r="M1993" s="37">
        <v>9.7023809523809526</v>
      </c>
      <c r="N1993" s="37">
        <v>407.5</v>
      </c>
      <c r="O1993" s="24" t="s">
        <v>183</v>
      </c>
      <c r="P1993" s="23" t="s">
        <v>160</v>
      </c>
    </row>
    <row r="1994" spans="1:16" x14ac:dyDescent="0.25">
      <c r="A1994" s="22" t="s">
        <v>105</v>
      </c>
      <c r="B1994" s="23" t="s">
        <v>102</v>
      </c>
      <c r="C1994" s="26">
        <v>800</v>
      </c>
      <c r="D1994" s="27">
        <v>2</v>
      </c>
      <c r="E1994" s="27">
        <v>126</v>
      </c>
      <c r="F1994" s="23" t="s">
        <v>22</v>
      </c>
      <c r="G1994" s="23" t="s">
        <v>22</v>
      </c>
      <c r="H1994" s="23" t="s">
        <v>23</v>
      </c>
      <c r="I1994" s="23" t="s">
        <v>23</v>
      </c>
      <c r="J1994" s="23" t="s">
        <v>9</v>
      </c>
      <c r="K1994" s="23"/>
      <c r="L1994" s="26">
        <v>800</v>
      </c>
      <c r="M1994" s="26">
        <v>6.3492063492063489</v>
      </c>
      <c r="N1994" s="26">
        <v>400</v>
      </c>
      <c r="O1994" s="28" t="s">
        <v>183</v>
      </c>
      <c r="P1994" s="25"/>
    </row>
    <row r="1995" spans="1:16" x14ac:dyDescent="0.25">
      <c r="A1995" s="22" t="s">
        <v>120</v>
      </c>
      <c r="B1995" s="23" t="s">
        <v>102</v>
      </c>
      <c r="C1995" s="26">
        <v>800</v>
      </c>
      <c r="D1995" s="27">
        <v>3</v>
      </c>
      <c r="E1995" s="27">
        <v>120</v>
      </c>
      <c r="F1995" s="23" t="s">
        <v>22</v>
      </c>
      <c r="G1995" s="23" t="s">
        <v>22</v>
      </c>
      <c r="H1995" s="23" t="s">
        <v>23</v>
      </c>
      <c r="I1995" s="23" t="s">
        <v>23</v>
      </c>
      <c r="J1995" s="23" t="s">
        <v>9</v>
      </c>
      <c r="K1995" s="23"/>
      <c r="L1995" s="26">
        <v>800</v>
      </c>
      <c r="M1995" s="26">
        <v>6.666666666666667</v>
      </c>
      <c r="N1995" s="26">
        <v>266.66666666666669</v>
      </c>
      <c r="O1995" s="28" t="s">
        <v>183</v>
      </c>
      <c r="P1995" s="25"/>
    </row>
    <row r="1996" spans="1:16" x14ac:dyDescent="0.25">
      <c r="A1996" s="22" t="s">
        <v>228</v>
      </c>
      <c r="B1996" s="23" t="s">
        <v>104</v>
      </c>
      <c r="C1996" s="26">
        <v>800</v>
      </c>
      <c r="D1996" s="27">
        <v>2</v>
      </c>
      <c r="E1996" s="23">
        <v>90</v>
      </c>
      <c r="F1996" s="23" t="s">
        <v>22</v>
      </c>
      <c r="G1996" s="23" t="s">
        <v>22</v>
      </c>
      <c r="H1996" s="23" t="s">
        <v>23</v>
      </c>
      <c r="I1996" s="23" t="s">
        <v>23</v>
      </c>
      <c r="J1996" s="23" t="s">
        <v>9</v>
      </c>
      <c r="K1996" s="23"/>
      <c r="L1996" s="37">
        <v>800</v>
      </c>
      <c r="M1996" s="37">
        <v>8.8888888888888893</v>
      </c>
      <c r="N1996" s="37">
        <v>400</v>
      </c>
      <c r="O1996" s="24" t="s">
        <v>183</v>
      </c>
      <c r="P1996" s="23" t="s">
        <v>203</v>
      </c>
    </row>
    <row r="1997" spans="1:16" x14ac:dyDescent="0.25">
      <c r="A1997" s="22" t="s">
        <v>281</v>
      </c>
      <c r="B1997" s="23" t="s">
        <v>104</v>
      </c>
      <c r="C1997" s="26">
        <v>800</v>
      </c>
      <c r="D1997" s="27">
        <v>1</v>
      </c>
      <c r="E1997" s="23">
        <v>55</v>
      </c>
      <c r="F1997" s="23" t="s">
        <v>56</v>
      </c>
      <c r="G1997" s="23" t="s">
        <v>16</v>
      </c>
      <c r="H1997" s="23" t="s">
        <v>18</v>
      </c>
      <c r="I1997" s="23" t="s">
        <v>19</v>
      </c>
      <c r="J1997" s="23" t="s">
        <v>251</v>
      </c>
      <c r="K1997" s="23"/>
      <c r="L1997" s="37">
        <v>800</v>
      </c>
      <c r="M1997" s="37">
        <v>14.545454545454545</v>
      </c>
      <c r="N1997" s="37">
        <v>800</v>
      </c>
      <c r="O1997" s="24" t="s">
        <v>183</v>
      </c>
      <c r="P1997" s="23" t="s">
        <v>160</v>
      </c>
    </row>
    <row r="1998" spans="1:16" x14ac:dyDescent="0.25">
      <c r="A1998" s="22" t="s">
        <v>7947</v>
      </c>
      <c r="B1998" s="23" t="s">
        <v>4571</v>
      </c>
      <c r="C1998" s="26">
        <v>800</v>
      </c>
      <c r="D1998" s="27">
        <v>1</v>
      </c>
      <c r="E1998" s="27">
        <v>40</v>
      </c>
      <c r="F1998" s="23" t="s">
        <v>56</v>
      </c>
      <c r="G1998" s="23" t="s">
        <v>16</v>
      </c>
      <c r="H1998" s="23" t="s">
        <v>18</v>
      </c>
      <c r="I1998" s="23" t="s">
        <v>19</v>
      </c>
      <c r="J1998" s="23" t="s">
        <v>20</v>
      </c>
      <c r="K1998" s="23"/>
      <c r="L1998" s="26">
        <v>800</v>
      </c>
      <c r="M1998" s="26">
        <v>20</v>
      </c>
      <c r="N1998" s="26">
        <v>800</v>
      </c>
      <c r="O1998" s="28" t="s">
        <v>172</v>
      </c>
      <c r="P1998" s="25" t="s">
        <v>160</v>
      </c>
    </row>
    <row r="1999" spans="1:16" x14ac:dyDescent="0.25">
      <c r="A1999" s="22" t="s">
        <v>7948</v>
      </c>
      <c r="B1999" s="23" t="s">
        <v>4571</v>
      </c>
      <c r="C1999" s="26">
        <v>800</v>
      </c>
      <c r="D1999" s="27">
        <v>1</v>
      </c>
      <c r="E1999" s="27">
        <v>40</v>
      </c>
      <c r="F1999" s="23" t="s">
        <v>56</v>
      </c>
      <c r="G1999" s="23" t="s">
        <v>16</v>
      </c>
      <c r="H1999" s="23" t="s">
        <v>18</v>
      </c>
      <c r="I1999" s="23" t="s">
        <v>19</v>
      </c>
      <c r="J1999" s="23" t="s">
        <v>20</v>
      </c>
      <c r="K1999" s="23"/>
      <c r="L1999" s="26">
        <v>800</v>
      </c>
      <c r="M1999" s="26">
        <v>20</v>
      </c>
      <c r="N1999" s="26">
        <v>800</v>
      </c>
      <c r="O1999" s="28" t="s">
        <v>172</v>
      </c>
      <c r="P1999" s="25" t="s">
        <v>160</v>
      </c>
    </row>
    <row r="2000" spans="1:16" x14ac:dyDescent="0.25">
      <c r="A2000" s="22" t="s">
        <v>7851</v>
      </c>
      <c r="B2000" s="23" t="s">
        <v>4571</v>
      </c>
      <c r="C2000" s="26">
        <v>800</v>
      </c>
      <c r="D2000" s="27">
        <v>2</v>
      </c>
      <c r="E2000" s="27">
        <v>50</v>
      </c>
      <c r="F2000" s="23" t="s">
        <v>37</v>
      </c>
      <c r="G2000" s="23" t="s">
        <v>16</v>
      </c>
      <c r="H2000" s="23" t="s">
        <v>18</v>
      </c>
      <c r="I2000" s="23" t="s">
        <v>19</v>
      </c>
      <c r="J2000" s="23" t="s">
        <v>20</v>
      </c>
      <c r="K2000" s="23"/>
      <c r="L2000" s="26">
        <v>800</v>
      </c>
      <c r="M2000" s="26">
        <v>16</v>
      </c>
      <c r="N2000" s="26">
        <v>400</v>
      </c>
      <c r="O2000" s="28" t="s">
        <v>172</v>
      </c>
      <c r="P2000" s="25" t="s">
        <v>160</v>
      </c>
    </row>
    <row r="2001" spans="1:16" x14ac:dyDescent="0.25">
      <c r="A2001" s="22" t="s">
        <v>708</v>
      </c>
      <c r="B2001" s="23" t="s">
        <v>103</v>
      </c>
      <c r="C2001" s="26">
        <v>800</v>
      </c>
      <c r="D2001" s="27">
        <v>1</v>
      </c>
      <c r="E2001" s="27">
        <v>50</v>
      </c>
      <c r="F2001" s="23" t="s">
        <v>41</v>
      </c>
      <c r="G2001" s="23" t="s">
        <v>16</v>
      </c>
      <c r="H2001" s="23" t="s">
        <v>18</v>
      </c>
      <c r="I2001" s="23" t="s">
        <v>19</v>
      </c>
      <c r="J2001" s="23" t="s">
        <v>20</v>
      </c>
      <c r="K2001" s="23"/>
      <c r="L2001" s="26">
        <v>800</v>
      </c>
      <c r="M2001" s="26">
        <v>16</v>
      </c>
      <c r="N2001" s="26">
        <v>800</v>
      </c>
      <c r="O2001" s="28" t="s">
        <v>172</v>
      </c>
      <c r="P2001" s="25" t="s">
        <v>474</v>
      </c>
    </row>
    <row r="2002" spans="1:16" x14ac:dyDescent="0.25">
      <c r="A2002" s="22" t="s">
        <v>449</v>
      </c>
      <c r="B2002" s="23" t="s">
        <v>104</v>
      </c>
      <c r="C2002" s="26">
        <v>800</v>
      </c>
      <c r="D2002" s="27">
        <v>1</v>
      </c>
      <c r="E2002" s="23">
        <v>55</v>
      </c>
      <c r="F2002" s="23" t="s">
        <v>35</v>
      </c>
      <c r="G2002" s="23" t="s">
        <v>16</v>
      </c>
      <c r="H2002" s="23" t="s">
        <v>18</v>
      </c>
      <c r="I2002" s="23" t="s">
        <v>19</v>
      </c>
      <c r="J2002" s="23" t="s">
        <v>251</v>
      </c>
      <c r="K2002" s="23"/>
      <c r="L2002" s="37">
        <v>800</v>
      </c>
      <c r="M2002" s="37">
        <v>14.545454545454545</v>
      </c>
      <c r="N2002" s="37">
        <v>800</v>
      </c>
      <c r="O2002" s="24" t="s">
        <v>183</v>
      </c>
      <c r="P2002" s="23" t="s">
        <v>160</v>
      </c>
    </row>
    <row r="2003" spans="1:16" x14ac:dyDescent="0.25">
      <c r="A2003" s="22" t="s">
        <v>471</v>
      </c>
      <c r="B2003" s="23" t="s">
        <v>104</v>
      </c>
      <c r="C2003" s="26">
        <v>800</v>
      </c>
      <c r="D2003" s="27">
        <v>1</v>
      </c>
      <c r="E2003" s="23">
        <v>55</v>
      </c>
      <c r="F2003" s="23" t="s">
        <v>35</v>
      </c>
      <c r="G2003" s="23" t="s">
        <v>16</v>
      </c>
      <c r="H2003" s="23" t="s">
        <v>18</v>
      </c>
      <c r="I2003" s="23" t="s">
        <v>30</v>
      </c>
      <c r="J2003" s="23" t="s">
        <v>251</v>
      </c>
      <c r="K2003" s="23"/>
      <c r="L2003" s="37">
        <v>800</v>
      </c>
      <c r="M2003" s="37">
        <v>14.545454545454545</v>
      </c>
      <c r="N2003" s="37">
        <v>800</v>
      </c>
      <c r="O2003" s="24" t="s">
        <v>183</v>
      </c>
      <c r="P2003" s="23" t="s">
        <v>160</v>
      </c>
    </row>
    <row r="2004" spans="1:16" x14ac:dyDescent="0.25">
      <c r="A2004" s="22" t="s">
        <v>569</v>
      </c>
      <c r="B2004" s="23" t="s">
        <v>103</v>
      </c>
      <c r="C2004" s="26">
        <v>800</v>
      </c>
      <c r="D2004" s="27">
        <v>1</v>
      </c>
      <c r="E2004" s="27">
        <v>70</v>
      </c>
      <c r="F2004" s="23" t="s">
        <v>35</v>
      </c>
      <c r="G2004" s="23" t="s">
        <v>16</v>
      </c>
      <c r="H2004" s="23" t="s">
        <v>18</v>
      </c>
      <c r="I2004" s="23" t="s">
        <v>19</v>
      </c>
      <c r="J2004" s="23" t="s">
        <v>20</v>
      </c>
      <c r="K2004" s="23"/>
      <c r="L2004" s="26">
        <v>800</v>
      </c>
      <c r="M2004" s="26">
        <v>11.428571428571429</v>
      </c>
      <c r="N2004" s="26">
        <v>800</v>
      </c>
      <c r="O2004" s="28" t="s">
        <v>172</v>
      </c>
      <c r="P2004" s="25" t="s">
        <v>160</v>
      </c>
    </row>
    <row r="2005" spans="1:16" x14ac:dyDescent="0.25">
      <c r="A2005" s="22" t="s">
        <v>584</v>
      </c>
      <c r="B2005" s="23" t="s">
        <v>103</v>
      </c>
      <c r="C2005" s="26">
        <v>800</v>
      </c>
      <c r="D2005" s="27">
        <v>2</v>
      </c>
      <c r="E2005" s="27">
        <v>52</v>
      </c>
      <c r="F2005" s="23" t="s">
        <v>35</v>
      </c>
      <c r="G2005" s="23" t="s">
        <v>16</v>
      </c>
      <c r="H2005" s="23" t="s">
        <v>18</v>
      </c>
      <c r="I2005" s="23" t="s">
        <v>19</v>
      </c>
      <c r="J2005" s="23" t="s">
        <v>20</v>
      </c>
      <c r="K2005" s="23"/>
      <c r="L2005" s="26">
        <v>800</v>
      </c>
      <c r="M2005" s="26">
        <v>15.384615384615385</v>
      </c>
      <c r="N2005" s="26">
        <v>400</v>
      </c>
      <c r="O2005" s="28" t="s">
        <v>172</v>
      </c>
      <c r="P2005" s="25" t="s">
        <v>475</v>
      </c>
    </row>
    <row r="2006" spans="1:16" x14ac:dyDescent="0.25">
      <c r="A2006" s="22" t="s">
        <v>7710</v>
      </c>
      <c r="B2006" s="23" t="s">
        <v>4571</v>
      </c>
      <c r="C2006" s="26">
        <v>800</v>
      </c>
      <c r="D2006" s="27">
        <v>1</v>
      </c>
      <c r="E2006" s="27">
        <v>45</v>
      </c>
      <c r="F2006" s="23" t="s">
        <v>35</v>
      </c>
      <c r="G2006" s="23" t="s">
        <v>16</v>
      </c>
      <c r="H2006" s="23" t="s">
        <v>18</v>
      </c>
      <c r="I2006" s="23" t="s">
        <v>30</v>
      </c>
      <c r="J2006" s="23" t="s">
        <v>20</v>
      </c>
      <c r="K2006" s="23"/>
      <c r="L2006" s="26">
        <v>800</v>
      </c>
      <c r="M2006" s="26">
        <v>17.777777777777779</v>
      </c>
      <c r="N2006" s="26">
        <v>800</v>
      </c>
      <c r="O2006" s="28" t="s">
        <v>172</v>
      </c>
      <c r="P2006" s="25" t="s">
        <v>4582</v>
      </c>
    </row>
    <row r="2007" spans="1:16" x14ac:dyDescent="0.25">
      <c r="A2007" s="22" t="s">
        <v>1271</v>
      </c>
      <c r="B2007" s="23" t="s">
        <v>103</v>
      </c>
      <c r="C2007" s="26">
        <v>800</v>
      </c>
      <c r="D2007" s="27">
        <v>1</v>
      </c>
      <c r="E2007" s="27">
        <v>93</v>
      </c>
      <c r="F2007" s="23" t="s">
        <v>56</v>
      </c>
      <c r="G2007" s="23" t="s">
        <v>16</v>
      </c>
      <c r="H2007" s="23" t="s">
        <v>29</v>
      </c>
      <c r="I2007" s="23" t="s">
        <v>19</v>
      </c>
      <c r="J2007" s="23" t="s">
        <v>9</v>
      </c>
      <c r="K2007" s="23"/>
      <c r="L2007" s="26">
        <v>800</v>
      </c>
      <c r="M2007" s="26">
        <v>8.6021505376344081</v>
      </c>
      <c r="N2007" s="26">
        <v>800</v>
      </c>
      <c r="O2007" s="28" t="s">
        <v>172</v>
      </c>
      <c r="P2007" s="25" t="s">
        <v>480</v>
      </c>
    </row>
    <row r="2008" spans="1:16" x14ac:dyDescent="0.25">
      <c r="A2008" s="22" t="s">
        <v>981</v>
      </c>
      <c r="B2008" s="23" t="s">
        <v>103</v>
      </c>
      <c r="C2008" s="26">
        <v>800</v>
      </c>
      <c r="D2008" s="27">
        <v>1</v>
      </c>
      <c r="E2008" s="27">
        <v>47</v>
      </c>
      <c r="F2008" s="23" t="s">
        <v>56</v>
      </c>
      <c r="G2008" s="23" t="s">
        <v>16</v>
      </c>
      <c r="H2008" s="23" t="s">
        <v>29</v>
      </c>
      <c r="I2008" s="23" t="s">
        <v>30</v>
      </c>
      <c r="J2008" s="23" t="s">
        <v>20</v>
      </c>
      <c r="K2008" s="23"/>
      <c r="L2008" s="26">
        <v>800</v>
      </c>
      <c r="M2008" s="26">
        <v>17.021276595744681</v>
      </c>
      <c r="N2008" s="26">
        <v>800</v>
      </c>
      <c r="O2008" s="28" t="s">
        <v>172</v>
      </c>
      <c r="P2008" s="25" t="s">
        <v>160</v>
      </c>
    </row>
    <row r="2009" spans="1:16" x14ac:dyDescent="0.25">
      <c r="A2009" s="22" t="s">
        <v>127</v>
      </c>
      <c r="B2009" s="23" t="s">
        <v>102</v>
      </c>
      <c r="C2009" s="26">
        <v>800</v>
      </c>
      <c r="D2009" s="27">
        <v>4</v>
      </c>
      <c r="E2009" s="27">
        <v>90</v>
      </c>
      <c r="F2009" s="23" t="s">
        <v>43</v>
      </c>
      <c r="G2009" s="23" t="s">
        <v>16</v>
      </c>
      <c r="H2009" s="23" t="s">
        <v>29</v>
      </c>
      <c r="I2009" s="23" t="s">
        <v>19</v>
      </c>
      <c r="J2009" s="23" t="s">
        <v>9</v>
      </c>
      <c r="K2009" s="23"/>
      <c r="L2009" s="26">
        <v>800</v>
      </c>
      <c r="M2009" s="26">
        <v>8.8888888888888893</v>
      </c>
      <c r="N2009" s="26">
        <v>200</v>
      </c>
      <c r="O2009" s="28" t="s">
        <v>183</v>
      </c>
      <c r="P2009" s="25"/>
    </row>
    <row r="2010" spans="1:16" x14ac:dyDescent="0.25">
      <c r="A2010" s="22" t="s">
        <v>144</v>
      </c>
      <c r="B2010" s="23" t="s">
        <v>102</v>
      </c>
      <c r="C2010" s="26">
        <v>800</v>
      </c>
      <c r="D2010" s="27">
        <v>3</v>
      </c>
      <c r="E2010" s="27">
        <v>100</v>
      </c>
      <c r="F2010" s="23" t="s">
        <v>52</v>
      </c>
      <c r="G2010" s="23" t="s">
        <v>16</v>
      </c>
      <c r="H2010" s="23" t="s">
        <v>29</v>
      </c>
      <c r="I2010" s="23" t="s">
        <v>19</v>
      </c>
      <c r="J2010" s="23" t="s">
        <v>9</v>
      </c>
      <c r="K2010" s="23"/>
      <c r="L2010" s="26">
        <v>800</v>
      </c>
      <c r="M2010" s="26">
        <v>8</v>
      </c>
      <c r="N2010" s="26">
        <v>266.66666666666669</v>
      </c>
      <c r="O2010" s="28" t="s">
        <v>183</v>
      </c>
      <c r="P2010" s="25"/>
    </row>
    <row r="2011" spans="1:16" x14ac:dyDescent="0.25">
      <c r="A2011" s="22" t="s">
        <v>1218</v>
      </c>
      <c r="B2011" s="23" t="s">
        <v>103</v>
      </c>
      <c r="C2011" s="26">
        <v>800</v>
      </c>
      <c r="D2011" s="27">
        <v>2</v>
      </c>
      <c r="E2011" s="27">
        <v>72</v>
      </c>
      <c r="F2011" s="23" t="s">
        <v>52</v>
      </c>
      <c r="G2011" s="23" t="s">
        <v>16</v>
      </c>
      <c r="H2011" s="23" t="s">
        <v>29</v>
      </c>
      <c r="I2011" s="23" t="s">
        <v>19</v>
      </c>
      <c r="J2011" s="23" t="s">
        <v>9</v>
      </c>
      <c r="K2011" s="23"/>
      <c r="L2011" s="26">
        <v>800</v>
      </c>
      <c r="M2011" s="26">
        <v>11.111111111111111</v>
      </c>
      <c r="N2011" s="26">
        <v>400</v>
      </c>
      <c r="O2011" s="28" t="s">
        <v>172</v>
      </c>
      <c r="P2011" s="25" t="s">
        <v>475</v>
      </c>
    </row>
    <row r="2012" spans="1:16" x14ac:dyDescent="0.25">
      <c r="A2012" s="22" t="s">
        <v>7883</v>
      </c>
      <c r="B2012" s="23" t="s">
        <v>4571</v>
      </c>
      <c r="C2012" s="26">
        <v>800</v>
      </c>
      <c r="D2012" s="27">
        <v>1</v>
      </c>
      <c r="E2012" s="27">
        <v>30</v>
      </c>
      <c r="F2012" s="23" t="s">
        <v>52</v>
      </c>
      <c r="G2012" s="23" t="s">
        <v>16</v>
      </c>
      <c r="H2012" s="23" t="s">
        <v>29</v>
      </c>
      <c r="I2012" s="23" t="s">
        <v>19</v>
      </c>
      <c r="J2012" s="23" t="s">
        <v>20</v>
      </c>
      <c r="K2012" s="23"/>
      <c r="L2012" s="26">
        <v>800</v>
      </c>
      <c r="M2012" s="26">
        <v>26.666666666666668</v>
      </c>
      <c r="N2012" s="26">
        <v>800</v>
      </c>
      <c r="O2012" s="28" t="s">
        <v>172</v>
      </c>
      <c r="P2012" s="25" t="s">
        <v>4582</v>
      </c>
    </row>
    <row r="2013" spans="1:16" x14ac:dyDescent="0.25">
      <c r="A2013" s="22" t="s">
        <v>140</v>
      </c>
      <c r="B2013" s="23" t="s">
        <v>102</v>
      </c>
      <c r="C2013" s="26">
        <v>800</v>
      </c>
      <c r="D2013" s="27">
        <v>3</v>
      </c>
      <c r="E2013" s="27">
        <v>100</v>
      </c>
      <c r="F2013" s="23" t="s">
        <v>37</v>
      </c>
      <c r="G2013" s="23" t="s">
        <v>16</v>
      </c>
      <c r="H2013" s="23" t="s">
        <v>29</v>
      </c>
      <c r="I2013" s="23" t="s">
        <v>19</v>
      </c>
      <c r="J2013" s="23" t="s">
        <v>9</v>
      </c>
      <c r="K2013" s="23"/>
      <c r="L2013" s="26">
        <v>800</v>
      </c>
      <c r="M2013" s="26">
        <v>8</v>
      </c>
      <c r="N2013" s="26">
        <v>266.66666666666669</v>
      </c>
      <c r="O2013" s="28" t="s">
        <v>183</v>
      </c>
      <c r="P2013" s="25"/>
    </row>
    <row r="2014" spans="1:16" x14ac:dyDescent="0.25">
      <c r="A2014" s="22" t="s">
        <v>343</v>
      </c>
      <c r="B2014" s="23" t="s">
        <v>104</v>
      </c>
      <c r="C2014" s="26">
        <v>800</v>
      </c>
      <c r="D2014" s="27">
        <v>3</v>
      </c>
      <c r="E2014" s="23">
        <v>95</v>
      </c>
      <c r="F2014" s="23" t="s">
        <v>41</v>
      </c>
      <c r="G2014" s="23" t="s">
        <v>16</v>
      </c>
      <c r="H2014" s="23" t="s">
        <v>29</v>
      </c>
      <c r="I2014" s="23" t="s">
        <v>19</v>
      </c>
      <c r="J2014" s="23" t="s">
        <v>9</v>
      </c>
      <c r="K2014" s="23"/>
      <c r="L2014" s="37">
        <v>800</v>
      </c>
      <c r="M2014" s="37">
        <v>8.4210526315789469</v>
      </c>
      <c r="N2014" s="37">
        <v>266.66666666666669</v>
      </c>
      <c r="O2014" s="24" t="s">
        <v>183</v>
      </c>
      <c r="P2014" s="23" t="s">
        <v>206</v>
      </c>
    </row>
    <row r="2015" spans="1:16" x14ac:dyDescent="0.25">
      <c r="A2015" s="22" t="s">
        <v>350</v>
      </c>
      <c r="B2015" s="23" t="s">
        <v>104</v>
      </c>
      <c r="C2015" s="26">
        <v>800</v>
      </c>
      <c r="D2015" s="27">
        <v>3</v>
      </c>
      <c r="E2015" s="23">
        <v>92</v>
      </c>
      <c r="F2015" s="23" t="s">
        <v>41</v>
      </c>
      <c r="G2015" s="23" t="s">
        <v>16</v>
      </c>
      <c r="H2015" s="23" t="s">
        <v>29</v>
      </c>
      <c r="I2015" s="23" t="s">
        <v>19</v>
      </c>
      <c r="J2015" s="23" t="s">
        <v>9</v>
      </c>
      <c r="K2015" s="23"/>
      <c r="L2015" s="37">
        <v>800</v>
      </c>
      <c r="M2015" s="37">
        <v>8.695652173913043</v>
      </c>
      <c r="N2015" s="37">
        <v>266.66666666666669</v>
      </c>
      <c r="O2015" s="24" t="s">
        <v>183</v>
      </c>
      <c r="P2015" s="23" t="s">
        <v>160</v>
      </c>
    </row>
    <row r="2016" spans="1:16" x14ac:dyDescent="0.25">
      <c r="A2016" s="22" t="s">
        <v>133</v>
      </c>
      <c r="B2016" s="23" t="s">
        <v>102</v>
      </c>
      <c r="C2016" s="26">
        <v>800</v>
      </c>
      <c r="D2016" s="27">
        <v>3</v>
      </c>
      <c r="E2016" s="27">
        <v>81</v>
      </c>
      <c r="F2016" s="23" t="s">
        <v>41</v>
      </c>
      <c r="G2016" s="23" t="s">
        <v>16</v>
      </c>
      <c r="H2016" s="23" t="s">
        <v>29</v>
      </c>
      <c r="I2016" s="23" t="s">
        <v>19</v>
      </c>
      <c r="J2016" s="23" t="s">
        <v>20</v>
      </c>
      <c r="K2016" s="23"/>
      <c r="L2016" s="26">
        <v>800</v>
      </c>
      <c r="M2016" s="26">
        <v>9.8765432098765427</v>
      </c>
      <c r="N2016" s="26">
        <v>266.66666666666669</v>
      </c>
      <c r="O2016" s="28" t="s">
        <v>183</v>
      </c>
      <c r="P2016" s="25"/>
    </row>
    <row r="2017" spans="1:16" x14ac:dyDescent="0.25">
      <c r="A2017" s="22" t="s">
        <v>7809</v>
      </c>
      <c r="B2017" s="23" t="s">
        <v>4571</v>
      </c>
      <c r="C2017" s="26">
        <v>800</v>
      </c>
      <c r="D2017" s="27">
        <v>1</v>
      </c>
      <c r="E2017" s="27">
        <v>40</v>
      </c>
      <c r="F2017" s="23" t="s">
        <v>41</v>
      </c>
      <c r="G2017" s="23" t="s">
        <v>16</v>
      </c>
      <c r="H2017" s="23" t="s">
        <v>29</v>
      </c>
      <c r="I2017" s="23" t="s">
        <v>19</v>
      </c>
      <c r="J2017" s="23" t="s">
        <v>20</v>
      </c>
      <c r="K2017" s="23"/>
      <c r="L2017" s="26">
        <v>800</v>
      </c>
      <c r="M2017" s="26">
        <v>20</v>
      </c>
      <c r="N2017" s="26">
        <v>800</v>
      </c>
      <c r="O2017" s="28" t="s">
        <v>172</v>
      </c>
      <c r="P2017" s="25" t="s">
        <v>160</v>
      </c>
    </row>
    <row r="2018" spans="1:16" x14ac:dyDescent="0.25">
      <c r="A2018" s="22" t="s">
        <v>355</v>
      </c>
      <c r="B2018" s="23" t="s">
        <v>104</v>
      </c>
      <c r="C2018" s="26">
        <v>800</v>
      </c>
      <c r="D2018" s="27">
        <v>1</v>
      </c>
      <c r="E2018" s="23">
        <v>100</v>
      </c>
      <c r="F2018" s="23" t="s">
        <v>17</v>
      </c>
      <c r="G2018" s="23" t="s">
        <v>16</v>
      </c>
      <c r="H2018" s="23" t="s">
        <v>29</v>
      </c>
      <c r="I2018" s="23" t="s">
        <v>19</v>
      </c>
      <c r="J2018" s="23" t="s">
        <v>9</v>
      </c>
      <c r="K2018" s="23"/>
      <c r="L2018" s="37">
        <v>800</v>
      </c>
      <c r="M2018" s="37">
        <v>8</v>
      </c>
      <c r="N2018" s="37">
        <v>800</v>
      </c>
      <c r="O2018" s="24" t="s">
        <v>183</v>
      </c>
      <c r="P2018" s="23" t="s">
        <v>203</v>
      </c>
    </row>
    <row r="2019" spans="1:16" x14ac:dyDescent="0.25">
      <c r="A2019" s="22" t="s">
        <v>375</v>
      </c>
      <c r="B2019" s="23" t="s">
        <v>104</v>
      </c>
      <c r="C2019" s="26">
        <v>800</v>
      </c>
      <c r="D2019" s="27">
        <v>2</v>
      </c>
      <c r="E2019" s="23">
        <v>75</v>
      </c>
      <c r="F2019" s="23" t="s">
        <v>17</v>
      </c>
      <c r="G2019" s="23" t="s">
        <v>16</v>
      </c>
      <c r="H2019" s="23" t="s">
        <v>29</v>
      </c>
      <c r="I2019" s="23" t="s">
        <v>19</v>
      </c>
      <c r="J2019" s="23" t="s">
        <v>9</v>
      </c>
      <c r="K2019" s="23"/>
      <c r="L2019" s="37">
        <v>800</v>
      </c>
      <c r="M2019" s="37">
        <v>10.666666666666666</v>
      </c>
      <c r="N2019" s="37">
        <v>400</v>
      </c>
      <c r="O2019" s="24" t="s">
        <v>183</v>
      </c>
      <c r="P2019" s="23" t="s">
        <v>203</v>
      </c>
    </row>
    <row r="2020" spans="1:16" x14ac:dyDescent="0.25">
      <c r="A2020" s="22" t="s">
        <v>387</v>
      </c>
      <c r="B2020" s="23" t="s">
        <v>104</v>
      </c>
      <c r="C2020" s="26">
        <v>800</v>
      </c>
      <c r="D2020" s="27">
        <v>2</v>
      </c>
      <c r="E2020" s="23">
        <v>74</v>
      </c>
      <c r="F2020" s="23" t="s">
        <v>17</v>
      </c>
      <c r="G2020" s="23" t="s">
        <v>16</v>
      </c>
      <c r="H2020" s="23" t="s">
        <v>29</v>
      </c>
      <c r="I2020" s="23" t="s">
        <v>19</v>
      </c>
      <c r="J2020" s="23" t="s">
        <v>251</v>
      </c>
      <c r="K2020" s="23"/>
      <c r="L2020" s="37">
        <v>800</v>
      </c>
      <c r="M2020" s="37">
        <v>10.810810810810811</v>
      </c>
      <c r="N2020" s="37">
        <v>400</v>
      </c>
      <c r="O2020" s="24" t="s">
        <v>183</v>
      </c>
      <c r="P2020" s="23" t="s">
        <v>160</v>
      </c>
    </row>
    <row r="2021" spans="1:16" x14ac:dyDescent="0.25">
      <c r="A2021" s="22" t="s">
        <v>401</v>
      </c>
      <c r="B2021" s="23" t="s">
        <v>104</v>
      </c>
      <c r="C2021" s="26">
        <v>800</v>
      </c>
      <c r="D2021" s="27">
        <v>3</v>
      </c>
      <c r="E2021" s="23">
        <v>67</v>
      </c>
      <c r="F2021" s="23" t="s">
        <v>17</v>
      </c>
      <c r="G2021" s="23" t="s">
        <v>16</v>
      </c>
      <c r="H2021" s="23" t="s">
        <v>29</v>
      </c>
      <c r="I2021" s="23" t="s">
        <v>19</v>
      </c>
      <c r="J2021" s="23" t="s">
        <v>251</v>
      </c>
      <c r="K2021" s="23"/>
      <c r="L2021" s="37">
        <v>800</v>
      </c>
      <c r="M2021" s="37">
        <v>11.940298507462687</v>
      </c>
      <c r="N2021" s="37">
        <v>266.66666666666669</v>
      </c>
      <c r="O2021" s="24" t="s">
        <v>183</v>
      </c>
      <c r="P2021" s="23" t="s">
        <v>160</v>
      </c>
    </row>
    <row r="2022" spans="1:16" x14ac:dyDescent="0.25">
      <c r="A2022" s="22" t="s">
        <v>7293</v>
      </c>
      <c r="B2022" s="23" t="s">
        <v>4571</v>
      </c>
      <c r="C2022" s="26">
        <v>800</v>
      </c>
      <c r="D2022" s="27">
        <v>1</v>
      </c>
      <c r="E2022" s="27">
        <v>60</v>
      </c>
      <c r="F2022" s="23" t="s">
        <v>17</v>
      </c>
      <c r="G2022" s="23" t="s">
        <v>16</v>
      </c>
      <c r="H2022" s="23" t="s">
        <v>29</v>
      </c>
      <c r="I2022" s="23" t="s">
        <v>19</v>
      </c>
      <c r="J2022" s="23" t="s">
        <v>9</v>
      </c>
      <c r="K2022" s="23"/>
      <c r="L2022" s="26">
        <v>800</v>
      </c>
      <c r="M2022" s="26">
        <v>13.333333333333334</v>
      </c>
      <c r="N2022" s="26">
        <v>800</v>
      </c>
      <c r="O2022" s="28" t="s">
        <v>172</v>
      </c>
      <c r="P2022" s="25" t="s">
        <v>4582</v>
      </c>
    </row>
    <row r="2023" spans="1:16" x14ac:dyDescent="0.25">
      <c r="A2023" s="22" t="s">
        <v>1042</v>
      </c>
      <c r="B2023" s="23" t="s">
        <v>103</v>
      </c>
      <c r="C2023" s="26">
        <v>800</v>
      </c>
      <c r="D2023" s="27">
        <v>1</v>
      </c>
      <c r="E2023" s="27">
        <v>51</v>
      </c>
      <c r="F2023" s="23" t="s">
        <v>35</v>
      </c>
      <c r="G2023" s="23" t="s">
        <v>16</v>
      </c>
      <c r="H2023" s="23" t="s">
        <v>29</v>
      </c>
      <c r="I2023" s="23" t="s">
        <v>19</v>
      </c>
      <c r="J2023" s="23" t="s">
        <v>9</v>
      </c>
      <c r="K2023" s="23"/>
      <c r="L2023" s="26">
        <v>800</v>
      </c>
      <c r="M2023" s="26">
        <v>15.686274509803921</v>
      </c>
      <c r="N2023" s="26">
        <v>800</v>
      </c>
      <c r="O2023" s="28" t="s">
        <v>172</v>
      </c>
      <c r="P2023" s="25" t="s">
        <v>480</v>
      </c>
    </row>
    <row r="2024" spans="1:16" x14ac:dyDescent="0.25">
      <c r="A2024" s="22" t="s">
        <v>452</v>
      </c>
      <c r="B2024" s="23" t="s">
        <v>104</v>
      </c>
      <c r="C2024" s="26">
        <v>800</v>
      </c>
      <c r="D2024" s="27">
        <v>4</v>
      </c>
      <c r="E2024" s="23">
        <v>100</v>
      </c>
      <c r="F2024" s="23" t="s">
        <v>28</v>
      </c>
      <c r="G2024" s="23" t="s">
        <v>16</v>
      </c>
      <c r="H2024" s="23" t="s">
        <v>29</v>
      </c>
      <c r="I2024" s="23" t="s">
        <v>19</v>
      </c>
      <c r="J2024" s="23" t="s">
        <v>251</v>
      </c>
      <c r="K2024" s="23"/>
      <c r="L2024" s="37">
        <v>800</v>
      </c>
      <c r="M2024" s="37">
        <v>8</v>
      </c>
      <c r="N2024" s="37">
        <v>200</v>
      </c>
      <c r="O2024" s="24" t="s">
        <v>183</v>
      </c>
      <c r="P2024" s="23" t="s">
        <v>160</v>
      </c>
    </row>
    <row r="2025" spans="1:16" x14ac:dyDescent="0.25">
      <c r="A2025" s="22" t="s">
        <v>7881</v>
      </c>
      <c r="B2025" s="23" t="s">
        <v>4571</v>
      </c>
      <c r="C2025" s="26">
        <v>799</v>
      </c>
      <c r="D2025" s="27">
        <v>1</v>
      </c>
      <c r="E2025" s="27">
        <v>50</v>
      </c>
      <c r="F2025" s="23" t="s">
        <v>52</v>
      </c>
      <c r="G2025" s="23" t="s">
        <v>16</v>
      </c>
      <c r="H2025" s="23" t="s">
        <v>29</v>
      </c>
      <c r="I2025" s="23" t="s">
        <v>19</v>
      </c>
      <c r="J2025" s="23" t="s">
        <v>20</v>
      </c>
      <c r="K2025" s="23"/>
      <c r="L2025" s="26">
        <v>799</v>
      </c>
      <c r="M2025" s="26">
        <v>15.98</v>
      </c>
      <c r="N2025" s="26">
        <v>799</v>
      </c>
      <c r="O2025" s="28" t="s">
        <v>172</v>
      </c>
      <c r="P2025" s="25" t="s">
        <v>4582</v>
      </c>
    </row>
    <row r="2026" spans="1:16" x14ac:dyDescent="0.25">
      <c r="A2026" s="22" t="s">
        <v>1000</v>
      </c>
      <c r="B2026" s="23" t="s">
        <v>103</v>
      </c>
      <c r="C2026" s="26">
        <v>795</v>
      </c>
      <c r="D2026" s="27">
        <v>1</v>
      </c>
      <c r="E2026" s="27">
        <v>100</v>
      </c>
      <c r="F2026" s="23" t="s">
        <v>22</v>
      </c>
      <c r="G2026" s="23" t="s">
        <v>22</v>
      </c>
      <c r="H2026" s="23" t="s">
        <v>23</v>
      </c>
      <c r="I2026" s="23" t="s">
        <v>23</v>
      </c>
      <c r="J2026" s="23" t="s">
        <v>20</v>
      </c>
      <c r="K2026" s="23"/>
      <c r="L2026" s="26">
        <v>795</v>
      </c>
      <c r="M2026" s="26">
        <v>7.95</v>
      </c>
      <c r="N2026" s="26">
        <v>795</v>
      </c>
      <c r="O2026" s="28" t="s">
        <v>172</v>
      </c>
      <c r="P2026" s="25" t="s">
        <v>480</v>
      </c>
    </row>
    <row r="2027" spans="1:16" x14ac:dyDescent="0.25">
      <c r="A2027" s="22" t="s">
        <v>300</v>
      </c>
      <c r="B2027" s="23" t="s">
        <v>104</v>
      </c>
      <c r="C2027" s="26">
        <v>795</v>
      </c>
      <c r="D2027" s="27">
        <v>1</v>
      </c>
      <c r="E2027" s="23">
        <v>61</v>
      </c>
      <c r="F2027" s="23" t="s">
        <v>52</v>
      </c>
      <c r="G2027" s="23" t="s">
        <v>16</v>
      </c>
      <c r="H2027" s="23" t="s">
        <v>29</v>
      </c>
      <c r="I2027" s="23" t="s">
        <v>19</v>
      </c>
      <c r="J2027" s="23" t="s">
        <v>9</v>
      </c>
      <c r="K2027" s="23"/>
      <c r="L2027" s="37">
        <v>795</v>
      </c>
      <c r="M2027" s="37">
        <v>13.032786885245901</v>
      </c>
      <c r="N2027" s="37">
        <v>795</v>
      </c>
      <c r="O2027" s="24" t="s">
        <v>183</v>
      </c>
      <c r="P2027" s="23" t="s">
        <v>206</v>
      </c>
    </row>
    <row r="2028" spans="1:16" x14ac:dyDescent="0.25">
      <c r="A2028" s="22" t="s">
        <v>110</v>
      </c>
      <c r="B2028" s="23" t="s">
        <v>102</v>
      </c>
      <c r="C2028" s="26">
        <v>790</v>
      </c>
      <c r="D2028" s="27">
        <v>3</v>
      </c>
      <c r="E2028" s="27">
        <v>70</v>
      </c>
      <c r="F2028" s="23" t="s">
        <v>22</v>
      </c>
      <c r="G2028" s="23" t="s">
        <v>22</v>
      </c>
      <c r="H2028" s="23" t="s">
        <v>23</v>
      </c>
      <c r="I2028" s="23" t="s">
        <v>23</v>
      </c>
      <c r="J2028" s="23" t="s">
        <v>9</v>
      </c>
      <c r="K2028" s="23"/>
      <c r="L2028" s="26">
        <v>790</v>
      </c>
      <c r="M2028" s="26">
        <v>11.285714285714286</v>
      </c>
      <c r="N2028" s="26">
        <v>263.33333333333331</v>
      </c>
      <c r="O2028" s="28" t="s">
        <v>183</v>
      </c>
      <c r="P2028" s="25"/>
    </row>
    <row r="2029" spans="1:16" x14ac:dyDescent="0.25">
      <c r="A2029" s="22" t="s">
        <v>953</v>
      </c>
      <c r="B2029" s="23" t="s">
        <v>103</v>
      </c>
      <c r="C2029" s="26">
        <v>790</v>
      </c>
      <c r="D2029" s="27">
        <v>1</v>
      </c>
      <c r="E2029" s="27">
        <v>31</v>
      </c>
      <c r="F2029" s="23" t="s">
        <v>41</v>
      </c>
      <c r="G2029" s="23" t="s">
        <v>16</v>
      </c>
      <c r="H2029" s="23" t="s">
        <v>18</v>
      </c>
      <c r="I2029" s="23" t="s">
        <v>30</v>
      </c>
      <c r="J2029" s="23" t="s">
        <v>20</v>
      </c>
      <c r="K2029" s="23"/>
      <c r="L2029" s="26">
        <v>790</v>
      </c>
      <c r="M2029" s="26">
        <v>25.483870967741936</v>
      </c>
      <c r="N2029" s="26">
        <v>790</v>
      </c>
      <c r="O2029" s="28" t="s">
        <v>172</v>
      </c>
      <c r="P2029" s="25" t="s">
        <v>160</v>
      </c>
    </row>
    <row r="2030" spans="1:16" x14ac:dyDescent="0.25">
      <c r="A2030" s="22" t="s">
        <v>954</v>
      </c>
      <c r="B2030" s="23" t="s">
        <v>103</v>
      </c>
      <c r="C2030" s="26">
        <v>790</v>
      </c>
      <c r="D2030" s="27">
        <v>1</v>
      </c>
      <c r="E2030" s="27">
        <v>31</v>
      </c>
      <c r="F2030" s="23" t="s">
        <v>41</v>
      </c>
      <c r="G2030" s="23" t="s">
        <v>16</v>
      </c>
      <c r="H2030" s="23" t="s">
        <v>18</v>
      </c>
      <c r="I2030" s="23" t="s">
        <v>30</v>
      </c>
      <c r="J2030" s="23" t="s">
        <v>20</v>
      </c>
      <c r="K2030" s="23"/>
      <c r="L2030" s="26">
        <v>790</v>
      </c>
      <c r="M2030" s="26">
        <v>25.483870967741936</v>
      </c>
      <c r="N2030" s="26">
        <v>790</v>
      </c>
      <c r="O2030" s="28" t="s">
        <v>172</v>
      </c>
      <c r="P2030" s="25" t="s">
        <v>160</v>
      </c>
    </row>
    <row r="2031" spans="1:16" x14ac:dyDescent="0.25">
      <c r="A2031" s="22" t="s">
        <v>244</v>
      </c>
      <c r="B2031" s="23" t="s">
        <v>104</v>
      </c>
      <c r="C2031" s="26">
        <v>780</v>
      </c>
      <c r="D2031" s="27">
        <v>3</v>
      </c>
      <c r="E2031" s="23">
        <v>85</v>
      </c>
      <c r="F2031" s="23" t="s">
        <v>22</v>
      </c>
      <c r="G2031" s="23" t="s">
        <v>22</v>
      </c>
      <c r="H2031" s="23" t="s">
        <v>23</v>
      </c>
      <c r="I2031" s="23" t="s">
        <v>23</v>
      </c>
      <c r="J2031" s="23" t="s">
        <v>9</v>
      </c>
      <c r="K2031" s="23"/>
      <c r="L2031" s="37">
        <v>780</v>
      </c>
      <c r="M2031" s="37">
        <v>9.1764705882352935</v>
      </c>
      <c r="N2031" s="37">
        <v>260</v>
      </c>
      <c r="O2031" s="24" t="s">
        <v>183</v>
      </c>
      <c r="P2031" s="23" t="s">
        <v>206</v>
      </c>
    </row>
    <row r="2032" spans="1:16" x14ac:dyDescent="0.25">
      <c r="A2032" s="22" t="s">
        <v>328</v>
      </c>
      <c r="B2032" s="23" t="s">
        <v>104</v>
      </c>
      <c r="C2032" s="26">
        <v>780</v>
      </c>
      <c r="D2032" s="27">
        <v>3</v>
      </c>
      <c r="E2032" s="23">
        <v>60</v>
      </c>
      <c r="F2032" s="23" t="s">
        <v>37</v>
      </c>
      <c r="G2032" s="23" t="s">
        <v>16</v>
      </c>
      <c r="H2032" s="23" t="s">
        <v>18</v>
      </c>
      <c r="I2032" s="23" t="s">
        <v>19</v>
      </c>
      <c r="J2032" s="23" t="s">
        <v>251</v>
      </c>
      <c r="K2032" s="23"/>
      <c r="L2032" s="37">
        <v>780</v>
      </c>
      <c r="M2032" s="37">
        <v>13</v>
      </c>
      <c r="N2032" s="37">
        <v>260</v>
      </c>
      <c r="O2032" s="24" t="s">
        <v>183</v>
      </c>
      <c r="P2032" s="23" t="s">
        <v>160</v>
      </c>
    </row>
    <row r="2033" spans="1:16" x14ac:dyDescent="0.25">
      <c r="A2033" s="22" t="s">
        <v>333</v>
      </c>
      <c r="B2033" s="23" t="s">
        <v>104</v>
      </c>
      <c r="C2033" s="26">
        <v>780</v>
      </c>
      <c r="D2033" s="27">
        <v>3</v>
      </c>
      <c r="E2033" s="23">
        <v>60</v>
      </c>
      <c r="F2033" s="23" t="s">
        <v>37</v>
      </c>
      <c r="G2033" s="23" t="s">
        <v>16</v>
      </c>
      <c r="H2033" s="23" t="s">
        <v>18</v>
      </c>
      <c r="I2033" s="23" t="s">
        <v>19</v>
      </c>
      <c r="J2033" s="23" t="s">
        <v>251</v>
      </c>
      <c r="K2033" s="23"/>
      <c r="L2033" s="37">
        <v>780</v>
      </c>
      <c r="M2033" s="37">
        <v>13</v>
      </c>
      <c r="N2033" s="37">
        <v>260</v>
      </c>
      <c r="O2033" s="24" t="s">
        <v>183</v>
      </c>
      <c r="P2033" s="23" t="s">
        <v>160</v>
      </c>
    </row>
    <row r="2034" spans="1:16" x14ac:dyDescent="0.25">
      <c r="A2034" s="22" t="s">
        <v>357</v>
      </c>
      <c r="B2034" s="23" t="s">
        <v>104</v>
      </c>
      <c r="C2034" s="26">
        <v>780</v>
      </c>
      <c r="D2034" s="27">
        <v>3</v>
      </c>
      <c r="E2034" s="23">
        <v>95</v>
      </c>
      <c r="F2034" s="23" t="s">
        <v>17</v>
      </c>
      <c r="G2034" s="23" t="s">
        <v>16</v>
      </c>
      <c r="H2034" s="23" t="s">
        <v>18</v>
      </c>
      <c r="I2034" s="23" t="s">
        <v>19</v>
      </c>
      <c r="J2034" s="23" t="s">
        <v>9</v>
      </c>
      <c r="K2034" s="23"/>
      <c r="L2034" s="37">
        <v>780</v>
      </c>
      <c r="M2034" s="37">
        <v>8.2105263157894743</v>
      </c>
      <c r="N2034" s="37">
        <v>260</v>
      </c>
      <c r="O2034" s="24" t="s">
        <v>183</v>
      </c>
      <c r="P2034" s="23" t="s">
        <v>203</v>
      </c>
    </row>
    <row r="2035" spans="1:16" x14ac:dyDescent="0.25">
      <c r="A2035" s="22" t="s">
        <v>389</v>
      </c>
      <c r="B2035" s="23" t="s">
        <v>104</v>
      </c>
      <c r="C2035" s="26">
        <v>780</v>
      </c>
      <c r="D2035" s="27">
        <v>2</v>
      </c>
      <c r="E2035" s="23">
        <v>70</v>
      </c>
      <c r="F2035" s="23" t="s">
        <v>17</v>
      </c>
      <c r="G2035" s="23" t="s">
        <v>16</v>
      </c>
      <c r="H2035" s="23" t="s">
        <v>18</v>
      </c>
      <c r="I2035" s="23" t="s">
        <v>19</v>
      </c>
      <c r="J2035" s="23" t="s">
        <v>251</v>
      </c>
      <c r="K2035" s="23"/>
      <c r="L2035" s="37">
        <v>780</v>
      </c>
      <c r="M2035" s="37">
        <v>11.142857142857142</v>
      </c>
      <c r="N2035" s="37">
        <v>390</v>
      </c>
      <c r="O2035" s="24" t="s">
        <v>183</v>
      </c>
      <c r="P2035" s="23" t="s">
        <v>160</v>
      </c>
    </row>
    <row r="2036" spans="1:16" x14ac:dyDescent="0.25">
      <c r="A2036" s="22" t="s">
        <v>271</v>
      </c>
      <c r="B2036" s="23" t="s">
        <v>104</v>
      </c>
      <c r="C2036" s="26">
        <v>780</v>
      </c>
      <c r="D2036" s="27">
        <v>1</v>
      </c>
      <c r="E2036" s="23">
        <v>60</v>
      </c>
      <c r="F2036" s="23" t="s">
        <v>56</v>
      </c>
      <c r="G2036" s="23" t="s">
        <v>16</v>
      </c>
      <c r="H2036" s="23" t="s">
        <v>29</v>
      </c>
      <c r="I2036" s="23" t="s">
        <v>19</v>
      </c>
      <c r="J2036" s="23" t="s">
        <v>251</v>
      </c>
      <c r="K2036" s="23"/>
      <c r="L2036" s="37">
        <v>780</v>
      </c>
      <c r="M2036" s="37">
        <v>13</v>
      </c>
      <c r="N2036" s="37">
        <v>780</v>
      </c>
      <c r="O2036" s="24" t="s">
        <v>183</v>
      </c>
      <c r="P2036" s="23" t="s">
        <v>160</v>
      </c>
    </row>
    <row r="2037" spans="1:16" x14ac:dyDescent="0.25">
      <c r="A2037" s="22" t="s">
        <v>143</v>
      </c>
      <c r="B2037" s="23" t="s">
        <v>102</v>
      </c>
      <c r="C2037" s="26">
        <v>780</v>
      </c>
      <c r="D2037" s="27">
        <v>3</v>
      </c>
      <c r="E2037" s="27">
        <v>100</v>
      </c>
      <c r="F2037" s="23" t="s">
        <v>41</v>
      </c>
      <c r="G2037" s="23" t="s">
        <v>16</v>
      </c>
      <c r="H2037" s="23" t="s">
        <v>29</v>
      </c>
      <c r="I2037" s="23" t="s">
        <v>19</v>
      </c>
      <c r="J2037" s="23" t="s">
        <v>9</v>
      </c>
      <c r="K2037" s="23"/>
      <c r="L2037" s="26">
        <v>780</v>
      </c>
      <c r="M2037" s="26">
        <v>7.8</v>
      </c>
      <c r="N2037" s="26">
        <v>260</v>
      </c>
      <c r="O2037" s="28" t="s">
        <v>183</v>
      </c>
      <c r="P2037" s="25"/>
    </row>
    <row r="2038" spans="1:16" x14ac:dyDescent="0.25">
      <c r="A2038" s="22" t="s">
        <v>348</v>
      </c>
      <c r="B2038" s="23" t="s">
        <v>104</v>
      </c>
      <c r="C2038" s="26">
        <v>780</v>
      </c>
      <c r="D2038" s="27">
        <v>2</v>
      </c>
      <c r="E2038" s="23">
        <v>60</v>
      </c>
      <c r="F2038" s="23" t="s">
        <v>41</v>
      </c>
      <c r="G2038" s="23" t="s">
        <v>16</v>
      </c>
      <c r="H2038" s="23" t="s">
        <v>29</v>
      </c>
      <c r="I2038" s="23" t="s">
        <v>19</v>
      </c>
      <c r="J2038" s="23" t="s">
        <v>251</v>
      </c>
      <c r="K2038" s="23"/>
      <c r="L2038" s="37">
        <v>780</v>
      </c>
      <c r="M2038" s="37">
        <v>13</v>
      </c>
      <c r="N2038" s="37">
        <v>390</v>
      </c>
      <c r="O2038" s="24" t="s">
        <v>183</v>
      </c>
      <c r="P2038" s="23" t="s">
        <v>160</v>
      </c>
    </row>
    <row r="2039" spans="1:16" x14ac:dyDescent="0.25">
      <c r="A2039" s="22" t="s">
        <v>366</v>
      </c>
      <c r="B2039" s="23" t="s">
        <v>104</v>
      </c>
      <c r="C2039" s="26">
        <v>780</v>
      </c>
      <c r="D2039" s="27">
        <v>2</v>
      </c>
      <c r="E2039" s="23">
        <v>66</v>
      </c>
      <c r="F2039" s="23" t="s">
        <v>17</v>
      </c>
      <c r="G2039" s="23" t="s">
        <v>16</v>
      </c>
      <c r="H2039" s="23" t="s">
        <v>29</v>
      </c>
      <c r="I2039" s="23" t="s">
        <v>19</v>
      </c>
      <c r="J2039" s="23" t="s">
        <v>9</v>
      </c>
      <c r="K2039" s="23"/>
      <c r="L2039" s="37">
        <v>780</v>
      </c>
      <c r="M2039" s="37">
        <v>11.818181818181818</v>
      </c>
      <c r="N2039" s="37">
        <v>390</v>
      </c>
      <c r="O2039" s="24" t="s">
        <v>183</v>
      </c>
      <c r="P2039" s="23" t="s">
        <v>203</v>
      </c>
    </row>
    <row r="2040" spans="1:16" x14ac:dyDescent="0.25">
      <c r="A2040" s="22" t="s">
        <v>359</v>
      </c>
      <c r="B2040" s="23" t="s">
        <v>104</v>
      </c>
      <c r="C2040" s="26">
        <v>780</v>
      </c>
      <c r="D2040" s="27">
        <v>2</v>
      </c>
      <c r="E2040" s="23">
        <v>60</v>
      </c>
      <c r="F2040" s="23" t="s">
        <v>17</v>
      </c>
      <c r="G2040" s="23" t="s">
        <v>16</v>
      </c>
      <c r="H2040" s="23" t="s">
        <v>29</v>
      </c>
      <c r="I2040" s="23" t="s">
        <v>19</v>
      </c>
      <c r="J2040" s="23" t="s">
        <v>251</v>
      </c>
      <c r="K2040" s="23"/>
      <c r="L2040" s="37">
        <v>780</v>
      </c>
      <c r="M2040" s="37">
        <v>13</v>
      </c>
      <c r="N2040" s="37">
        <v>390</v>
      </c>
      <c r="O2040" s="24" t="s">
        <v>183</v>
      </c>
      <c r="P2040" s="23" t="s">
        <v>203</v>
      </c>
    </row>
    <row r="2041" spans="1:16" x14ac:dyDescent="0.25">
      <c r="A2041" s="22" t="s">
        <v>7951</v>
      </c>
      <c r="B2041" s="23" t="s">
        <v>4571</v>
      </c>
      <c r="C2041" s="26">
        <v>775</v>
      </c>
      <c r="D2041" s="27">
        <v>1</v>
      </c>
      <c r="E2041" s="27">
        <v>31</v>
      </c>
      <c r="F2041" s="23" t="s">
        <v>56</v>
      </c>
      <c r="G2041" s="23" t="s">
        <v>16</v>
      </c>
      <c r="H2041" s="23" t="s">
        <v>18</v>
      </c>
      <c r="I2041" s="23" t="s">
        <v>30</v>
      </c>
      <c r="J2041" s="23" t="s">
        <v>20</v>
      </c>
      <c r="K2041" s="23"/>
      <c r="L2041" s="26">
        <v>775</v>
      </c>
      <c r="M2041" s="26">
        <v>25</v>
      </c>
      <c r="N2041" s="26">
        <v>775</v>
      </c>
      <c r="O2041" s="28" t="s">
        <v>172</v>
      </c>
      <c r="P2041" s="25" t="s">
        <v>160</v>
      </c>
    </row>
    <row r="2042" spans="1:16" x14ac:dyDescent="0.25">
      <c r="A2042" s="22" t="s">
        <v>7933</v>
      </c>
      <c r="B2042" s="23" t="s">
        <v>4571</v>
      </c>
      <c r="C2042" s="26">
        <v>760</v>
      </c>
      <c r="D2042" s="27">
        <v>1</v>
      </c>
      <c r="E2042" s="27">
        <v>55</v>
      </c>
      <c r="F2042" s="23" t="s">
        <v>56</v>
      </c>
      <c r="G2042" s="23" t="s">
        <v>16</v>
      </c>
      <c r="H2042" s="23" t="s">
        <v>18</v>
      </c>
      <c r="I2042" s="23" t="s">
        <v>19</v>
      </c>
      <c r="J2042" s="23" t="s">
        <v>20</v>
      </c>
      <c r="K2042" s="23"/>
      <c r="L2042" s="26">
        <v>760</v>
      </c>
      <c r="M2042" s="26">
        <v>13.818181818181818</v>
      </c>
      <c r="N2042" s="26">
        <v>760</v>
      </c>
      <c r="O2042" s="28" t="s">
        <v>172</v>
      </c>
      <c r="P2042" s="25" t="s">
        <v>160</v>
      </c>
    </row>
    <row r="2043" spans="1:16" x14ac:dyDescent="0.25">
      <c r="A2043" s="22" t="s">
        <v>114</v>
      </c>
      <c r="B2043" s="23" t="s">
        <v>102</v>
      </c>
      <c r="C2043" s="26">
        <v>750</v>
      </c>
      <c r="D2043" s="27">
        <v>2</v>
      </c>
      <c r="E2043" s="27">
        <v>80</v>
      </c>
      <c r="F2043" s="23" t="s">
        <v>22</v>
      </c>
      <c r="G2043" s="23" t="s">
        <v>22</v>
      </c>
      <c r="H2043" s="23" t="s">
        <v>23</v>
      </c>
      <c r="I2043" s="23" t="s">
        <v>23</v>
      </c>
      <c r="J2043" s="23" t="s">
        <v>9</v>
      </c>
      <c r="K2043" s="23"/>
      <c r="L2043" s="26">
        <v>750</v>
      </c>
      <c r="M2043" s="26">
        <v>9.375</v>
      </c>
      <c r="N2043" s="26">
        <v>375</v>
      </c>
      <c r="O2043" s="28" t="s">
        <v>183</v>
      </c>
      <c r="P2043" s="25"/>
    </row>
    <row r="2044" spans="1:16" x14ac:dyDescent="0.25">
      <c r="A2044" s="22" t="s">
        <v>242</v>
      </c>
      <c r="B2044" s="23" t="s">
        <v>104</v>
      </c>
      <c r="C2044" s="26">
        <v>750</v>
      </c>
      <c r="D2044" s="27">
        <v>2</v>
      </c>
      <c r="E2044" s="23">
        <v>88</v>
      </c>
      <c r="F2044" s="23" t="s">
        <v>22</v>
      </c>
      <c r="G2044" s="23" t="s">
        <v>22</v>
      </c>
      <c r="H2044" s="23" t="s">
        <v>23</v>
      </c>
      <c r="I2044" s="23" t="s">
        <v>23</v>
      </c>
      <c r="J2044" s="23" t="s">
        <v>9</v>
      </c>
      <c r="K2044" s="23"/>
      <c r="L2044" s="37">
        <v>750</v>
      </c>
      <c r="M2044" s="37">
        <v>8.5227272727272734</v>
      </c>
      <c r="N2044" s="37">
        <v>375</v>
      </c>
      <c r="O2044" s="24" t="s">
        <v>183</v>
      </c>
      <c r="P2044" s="23" t="s">
        <v>206</v>
      </c>
    </row>
    <row r="2045" spans="1:16" x14ac:dyDescent="0.25">
      <c r="A2045" s="22" t="s">
        <v>285</v>
      </c>
      <c r="B2045" s="23" t="s">
        <v>104</v>
      </c>
      <c r="C2045" s="26">
        <v>750</v>
      </c>
      <c r="D2045" s="27">
        <v>2</v>
      </c>
      <c r="E2045" s="23">
        <v>55</v>
      </c>
      <c r="F2045" s="23" t="s">
        <v>56</v>
      </c>
      <c r="G2045" s="23" t="s">
        <v>16</v>
      </c>
      <c r="H2045" s="23" t="s">
        <v>18</v>
      </c>
      <c r="I2045" s="23" t="s">
        <v>19</v>
      </c>
      <c r="J2045" s="23" t="s">
        <v>9</v>
      </c>
      <c r="K2045" s="23"/>
      <c r="L2045" s="37">
        <v>750</v>
      </c>
      <c r="M2045" s="37">
        <v>13.636363636363637</v>
      </c>
      <c r="N2045" s="37">
        <v>375</v>
      </c>
      <c r="O2045" s="24" t="s">
        <v>183</v>
      </c>
      <c r="P2045" s="23" t="s">
        <v>160</v>
      </c>
    </row>
    <row r="2046" spans="1:16" x14ac:dyDescent="0.25">
      <c r="A2046" s="22" t="s">
        <v>280</v>
      </c>
      <c r="B2046" s="23" t="s">
        <v>104</v>
      </c>
      <c r="C2046" s="26">
        <v>750</v>
      </c>
      <c r="D2046" s="27">
        <v>1</v>
      </c>
      <c r="E2046" s="23">
        <v>65</v>
      </c>
      <c r="F2046" s="23" t="s">
        <v>56</v>
      </c>
      <c r="G2046" s="23" t="s">
        <v>16</v>
      </c>
      <c r="H2046" s="23" t="s">
        <v>18</v>
      </c>
      <c r="I2046" s="23" t="s">
        <v>19</v>
      </c>
      <c r="J2046" s="23" t="s">
        <v>251</v>
      </c>
      <c r="K2046" s="23"/>
      <c r="L2046" s="37">
        <v>750</v>
      </c>
      <c r="M2046" s="37">
        <v>11.538461538461538</v>
      </c>
      <c r="N2046" s="37">
        <v>750</v>
      </c>
      <c r="O2046" s="24" t="s">
        <v>183</v>
      </c>
      <c r="P2046" s="23" t="s">
        <v>206</v>
      </c>
    </row>
    <row r="2047" spans="1:16" x14ac:dyDescent="0.25">
      <c r="A2047" s="22" t="s">
        <v>283</v>
      </c>
      <c r="B2047" s="23" t="s">
        <v>104</v>
      </c>
      <c r="C2047" s="26">
        <v>750</v>
      </c>
      <c r="D2047" s="27">
        <v>2</v>
      </c>
      <c r="E2047" s="23">
        <v>50</v>
      </c>
      <c r="F2047" s="23" t="s">
        <v>56</v>
      </c>
      <c r="G2047" s="23" t="s">
        <v>16</v>
      </c>
      <c r="H2047" s="23" t="s">
        <v>18</v>
      </c>
      <c r="I2047" s="23" t="s">
        <v>19</v>
      </c>
      <c r="J2047" s="23" t="s">
        <v>251</v>
      </c>
      <c r="K2047" s="23"/>
      <c r="L2047" s="37">
        <v>750</v>
      </c>
      <c r="M2047" s="37">
        <v>15</v>
      </c>
      <c r="N2047" s="37">
        <v>375</v>
      </c>
      <c r="O2047" s="24" t="s">
        <v>183</v>
      </c>
      <c r="P2047" s="23" t="s">
        <v>160</v>
      </c>
    </row>
    <row r="2048" spans="1:16" x14ac:dyDescent="0.25">
      <c r="A2048" s="22" t="s">
        <v>457</v>
      </c>
      <c r="B2048" s="23" t="s">
        <v>104</v>
      </c>
      <c r="C2048" s="26">
        <v>750</v>
      </c>
      <c r="D2048" s="27">
        <v>1</v>
      </c>
      <c r="E2048" s="23">
        <v>45</v>
      </c>
      <c r="F2048" s="23" t="s">
        <v>56</v>
      </c>
      <c r="G2048" s="23" t="s">
        <v>16</v>
      </c>
      <c r="H2048" s="23" t="s">
        <v>18</v>
      </c>
      <c r="I2048" s="23" t="s">
        <v>30</v>
      </c>
      <c r="J2048" s="23" t="s">
        <v>251</v>
      </c>
      <c r="K2048" s="23"/>
      <c r="L2048" s="37">
        <v>750</v>
      </c>
      <c r="M2048" s="37">
        <v>16.666666666666668</v>
      </c>
      <c r="N2048" s="37">
        <v>750</v>
      </c>
      <c r="O2048" s="24" t="s">
        <v>183</v>
      </c>
      <c r="P2048" s="23" t="s">
        <v>160</v>
      </c>
    </row>
    <row r="2049" spans="1:16" x14ac:dyDescent="0.25">
      <c r="A2049" s="22" t="s">
        <v>386</v>
      </c>
      <c r="B2049" s="23" t="s">
        <v>104</v>
      </c>
      <c r="C2049" s="26">
        <v>750</v>
      </c>
      <c r="D2049" s="27">
        <v>2</v>
      </c>
      <c r="E2049" s="23">
        <v>65</v>
      </c>
      <c r="F2049" s="23" t="s">
        <v>17</v>
      </c>
      <c r="G2049" s="23" t="s">
        <v>16</v>
      </c>
      <c r="H2049" s="23" t="s">
        <v>18</v>
      </c>
      <c r="I2049" s="23" t="s">
        <v>19</v>
      </c>
      <c r="J2049" s="23" t="s">
        <v>251</v>
      </c>
      <c r="K2049" s="23"/>
      <c r="L2049" s="37">
        <v>750</v>
      </c>
      <c r="M2049" s="37">
        <v>11.538461538461538</v>
      </c>
      <c r="N2049" s="37">
        <v>375</v>
      </c>
      <c r="O2049" s="24" t="s">
        <v>183</v>
      </c>
      <c r="P2049" s="23" t="s">
        <v>160</v>
      </c>
    </row>
    <row r="2050" spans="1:16" x14ac:dyDescent="0.25">
      <c r="A2050" s="22" t="s">
        <v>395</v>
      </c>
      <c r="B2050" s="23" t="s">
        <v>104</v>
      </c>
      <c r="C2050" s="26">
        <v>750</v>
      </c>
      <c r="D2050" s="27">
        <v>3</v>
      </c>
      <c r="E2050" s="23">
        <v>79</v>
      </c>
      <c r="F2050" s="23" t="s">
        <v>17</v>
      </c>
      <c r="G2050" s="23" t="s">
        <v>16</v>
      </c>
      <c r="H2050" s="23" t="s">
        <v>18</v>
      </c>
      <c r="I2050" s="23" t="s">
        <v>19</v>
      </c>
      <c r="J2050" s="23" t="s">
        <v>251</v>
      </c>
      <c r="K2050" s="23"/>
      <c r="L2050" s="37">
        <v>750</v>
      </c>
      <c r="M2050" s="37">
        <v>9.4936708860759502</v>
      </c>
      <c r="N2050" s="37">
        <v>250</v>
      </c>
      <c r="O2050" s="24" t="s">
        <v>183</v>
      </c>
      <c r="P2050" s="23" t="s">
        <v>160</v>
      </c>
    </row>
    <row r="2051" spans="1:16" x14ac:dyDescent="0.25">
      <c r="A2051" s="22" t="s">
        <v>935</v>
      </c>
      <c r="B2051" s="23" t="s">
        <v>103</v>
      </c>
      <c r="C2051" s="26">
        <v>750</v>
      </c>
      <c r="D2051" s="27">
        <v>2</v>
      </c>
      <c r="E2051" s="27">
        <v>58</v>
      </c>
      <c r="F2051" s="23" t="s">
        <v>17</v>
      </c>
      <c r="G2051" s="23" t="s">
        <v>16</v>
      </c>
      <c r="H2051" s="23" t="s">
        <v>18</v>
      </c>
      <c r="I2051" s="23" t="s">
        <v>30</v>
      </c>
      <c r="J2051" s="23" t="s">
        <v>20</v>
      </c>
      <c r="K2051" s="23"/>
      <c r="L2051" s="26">
        <v>750</v>
      </c>
      <c r="M2051" s="26">
        <v>12.931034482758621</v>
      </c>
      <c r="N2051" s="26">
        <v>375</v>
      </c>
      <c r="O2051" s="28" t="s">
        <v>172</v>
      </c>
      <c r="P2051" s="25" t="s">
        <v>160</v>
      </c>
    </row>
    <row r="2052" spans="1:16" x14ac:dyDescent="0.25">
      <c r="A2052" s="22" t="s">
        <v>1020</v>
      </c>
      <c r="B2052" s="23" t="s">
        <v>103</v>
      </c>
      <c r="C2052" s="26">
        <v>750</v>
      </c>
      <c r="D2052" s="27">
        <v>1</v>
      </c>
      <c r="E2052" s="27">
        <v>50</v>
      </c>
      <c r="F2052" s="23" t="s">
        <v>35</v>
      </c>
      <c r="G2052" s="23" t="s">
        <v>16</v>
      </c>
      <c r="H2052" s="23" t="s">
        <v>18</v>
      </c>
      <c r="I2052" s="23" t="s">
        <v>19</v>
      </c>
      <c r="J2052" s="23" t="s">
        <v>9</v>
      </c>
      <c r="K2052" s="23"/>
      <c r="L2052" s="26">
        <v>750</v>
      </c>
      <c r="M2052" s="26">
        <v>15</v>
      </c>
      <c r="N2052" s="26">
        <v>750</v>
      </c>
      <c r="O2052" s="28" t="s">
        <v>172</v>
      </c>
      <c r="P2052" s="25" t="s">
        <v>480</v>
      </c>
    </row>
    <row r="2053" spans="1:16" x14ac:dyDescent="0.25">
      <c r="A2053" s="22" t="s">
        <v>7707</v>
      </c>
      <c r="B2053" s="23" t="s">
        <v>4571</v>
      </c>
      <c r="C2053" s="26">
        <v>750</v>
      </c>
      <c r="D2053" s="27">
        <v>1</v>
      </c>
      <c r="E2053" s="27">
        <v>48</v>
      </c>
      <c r="F2053" s="23" t="s">
        <v>35</v>
      </c>
      <c r="G2053" s="23" t="s">
        <v>16</v>
      </c>
      <c r="H2053" s="23" t="s">
        <v>18</v>
      </c>
      <c r="I2053" s="23" t="s">
        <v>19</v>
      </c>
      <c r="J2053" s="23" t="s">
        <v>20</v>
      </c>
      <c r="K2053" s="23"/>
      <c r="L2053" s="26">
        <v>750</v>
      </c>
      <c r="M2053" s="26">
        <v>15.625</v>
      </c>
      <c r="N2053" s="26">
        <v>750</v>
      </c>
      <c r="O2053" s="28" t="s">
        <v>172</v>
      </c>
      <c r="P2053" s="25" t="s">
        <v>160</v>
      </c>
    </row>
    <row r="2054" spans="1:16" x14ac:dyDescent="0.25">
      <c r="A2054" s="22" t="s">
        <v>262</v>
      </c>
      <c r="B2054" s="23" t="s">
        <v>104</v>
      </c>
      <c r="C2054" s="26">
        <v>750</v>
      </c>
      <c r="D2054" s="27">
        <v>1</v>
      </c>
      <c r="E2054" s="23">
        <v>50</v>
      </c>
      <c r="F2054" s="23" t="s">
        <v>56</v>
      </c>
      <c r="G2054" s="23" t="s">
        <v>16</v>
      </c>
      <c r="H2054" s="23" t="s">
        <v>29</v>
      </c>
      <c r="I2054" s="23" t="s">
        <v>19</v>
      </c>
      <c r="J2054" s="23" t="s">
        <v>9</v>
      </c>
      <c r="K2054" s="23"/>
      <c r="L2054" s="37">
        <v>750</v>
      </c>
      <c r="M2054" s="37">
        <v>15</v>
      </c>
      <c r="N2054" s="37">
        <v>750</v>
      </c>
      <c r="O2054" s="24" t="s">
        <v>183</v>
      </c>
      <c r="P2054" s="23" t="s">
        <v>203</v>
      </c>
    </row>
    <row r="2055" spans="1:16" x14ac:dyDescent="0.25">
      <c r="A2055" s="22" t="s">
        <v>7931</v>
      </c>
      <c r="B2055" s="23" t="s">
        <v>4571</v>
      </c>
      <c r="C2055" s="26">
        <v>750</v>
      </c>
      <c r="D2055" s="27">
        <v>1</v>
      </c>
      <c r="E2055" s="27">
        <v>60</v>
      </c>
      <c r="F2055" s="23" t="s">
        <v>56</v>
      </c>
      <c r="G2055" s="23" t="s">
        <v>16</v>
      </c>
      <c r="H2055" s="23" t="s">
        <v>29</v>
      </c>
      <c r="I2055" s="23" t="s">
        <v>19</v>
      </c>
      <c r="J2055" s="23" t="s">
        <v>20</v>
      </c>
      <c r="K2055" s="23"/>
      <c r="L2055" s="26">
        <v>750</v>
      </c>
      <c r="M2055" s="26">
        <v>12.5</v>
      </c>
      <c r="N2055" s="26">
        <v>750</v>
      </c>
      <c r="O2055" s="28" t="s">
        <v>172</v>
      </c>
      <c r="P2055" s="25" t="s">
        <v>4582</v>
      </c>
    </row>
    <row r="2056" spans="1:16" x14ac:dyDescent="0.25">
      <c r="A2056" s="22" t="s">
        <v>7903</v>
      </c>
      <c r="B2056" s="23" t="s">
        <v>4571</v>
      </c>
      <c r="C2056" s="26">
        <v>750</v>
      </c>
      <c r="D2056" s="27">
        <v>1</v>
      </c>
      <c r="E2056" s="27">
        <v>40</v>
      </c>
      <c r="F2056" s="23" t="s">
        <v>141</v>
      </c>
      <c r="G2056" s="23" t="s">
        <v>16</v>
      </c>
      <c r="H2056" s="23" t="s">
        <v>29</v>
      </c>
      <c r="I2056" s="23" t="s">
        <v>19</v>
      </c>
      <c r="J2056" s="23" t="s">
        <v>20</v>
      </c>
      <c r="K2056" s="23"/>
      <c r="L2056" s="26">
        <v>750</v>
      </c>
      <c r="M2056" s="26">
        <v>18.75</v>
      </c>
      <c r="N2056" s="26">
        <v>750</v>
      </c>
      <c r="O2056" s="28" t="s">
        <v>172</v>
      </c>
      <c r="P2056" s="25" t="s">
        <v>160</v>
      </c>
    </row>
    <row r="2057" spans="1:16" x14ac:dyDescent="0.25">
      <c r="A2057" s="22" t="s">
        <v>101</v>
      </c>
      <c r="B2057" s="23" t="s">
        <v>102</v>
      </c>
      <c r="C2057" s="26">
        <v>750</v>
      </c>
      <c r="D2057" s="27">
        <v>2</v>
      </c>
      <c r="E2057" s="27">
        <v>64</v>
      </c>
      <c r="F2057" s="23" t="s">
        <v>43</v>
      </c>
      <c r="G2057" s="23" t="s">
        <v>16</v>
      </c>
      <c r="H2057" s="23" t="s">
        <v>29</v>
      </c>
      <c r="I2057" s="23" t="s">
        <v>19</v>
      </c>
      <c r="J2057" s="23" t="s">
        <v>9</v>
      </c>
      <c r="K2057" s="23"/>
      <c r="L2057" s="26">
        <v>750</v>
      </c>
      <c r="M2057" s="26">
        <v>11.71875</v>
      </c>
      <c r="N2057" s="26">
        <v>375</v>
      </c>
      <c r="O2057" s="28" t="s">
        <v>183</v>
      </c>
      <c r="P2057" s="25"/>
    </row>
    <row r="2058" spans="1:16" x14ac:dyDescent="0.25">
      <c r="A2058" s="22" t="s">
        <v>7900</v>
      </c>
      <c r="B2058" s="23" t="s">
        <v>4571</v>
      </c>
      <c r="C2058" s="26">
        <v>750</v>
      </c>
      <c r="D2058" s="27">
        <v>1</v>
      </c>
      <c r="E2058" s="27">
        <v>61</v>
      </c>
      <c r="F2058" s="23" t="s">
        <v>43</v>
      </c>
      <c r="G2058" s="23" t="s">
        <v>16</v>
      </c>
      <c r="H2058" s="23" t="s">
        <v>29</v>
      </c>
      <c r="I2058" s="23" t="s">
        <v>19</v>
      </c>
      <c r="J2058" s="23" t="s">
        <v>20</v>
      </c>
      <c r="K2058" s="23"/>
      <c r="L2058" s="26">
        <v>750</v>
      </c>
      <c r="M2058" s="26">
        <v>12.295081967213115</v>
      </c>
      <c r="N2058" s="26">
        <v>750</v>
      </c>
      <c r="O2058" s="28" t="s">
        <v>172</v>
      </c>
      <c r="P2058" s="25" t="s">
        <v>4582</v>
      </c>
    </row>
    <row r="2059" spans="1:16" x14ac:dyDescent="0.25">
      <c r="A2059" s="22" t="s">
        <v>125</v>
      </c>
      <c r="B2059" s="23" t="s">
        <v>102</v>
      </c>
      <c r="C2059" s="26">
        <v>750</v>
      </c>
      <c r="D2059" s="27">
        <v>3</v>
      </c>
      <c r="E2059" s="27">
        <v>90</v>
      </c>
      <c r="F2059" s="23" t="s">
        <v>17</v>
      </c>
      <c r="G2059" s="23" t="s">
        <v>16</v>
      </c>
      <c r="H2059" s="23" t="s">
        <v>29</v>
      </c>
      <c r="I2059" s="23" t="s">
        <v>19</v>
      </c>
      <c r="J2059" s="23" t="s">
        <v>20</v>
      </c>
      <c r="K2059" s="23"/>
      <c r="L2059" s="26">
        <v>750</v>
      </c>
      <c r="M2059" s="26">
        <v>8.3333333333333339</v>
      </c>
      <c r="N2059" s="26">
        <v>250</v>
      </c>
      <c r="O2059" s="28" t="s">
        <v>183</v>
      </c>
      <c r="P2059" s="25"/>
    </row>
    <row r="2060" spans="1:16" x14ac:dyDescent="0.25">
      <c r="A2060" s="22" t="s">
        <v>137</v>
      </c>
      <c r="B2060" s="23" t="s">
        <v>102</v>
      </c>
      <c r="C2060" s="26">
        <v>750</v>
      </c>
      <c r="D2060" s="27">
        <v>2</v>
      </c>
      <c r="E2060" s="27">
        <v>75</v>
      </c>
      <c r="F2060" s="23" t="s">
        <v>35</v>
      </c>
      <c r="G2060" s="23" t="s">
        <v>16</v>
      </c>
      <c r="H2060" s="23" t="s">
        <v>29</v>
      </c>
      <c r="I2060" s="23" t="s">
        <v>19</v>
      </c>
      <c r="J2060" s="23" t="s">
        <v>9</v>
      </c>
      <c r="K2060" s="23"/>
      <c r="L2060" s="26">
        <v>750</v>
      </c>
      <c r="M2060" s="26">
        <v>10</v>
      </c>
      <c r="N2060" s="26">
        <v>375</v>
      </c>
      <c r="O2060" s="28" t="s">
        <v>183</v>
      </c>
      <c r="P2060" s="25"/>
    </row>
    <row r="2061" spans="1:16" x14ac:dyDescent="0.25">
      <c r="A2061" s="22" t="s">
        <v>132</v>
      </c>
      <c r="B2061" s="23" t="s">
        <v>102</v>
      </c>
      <c r="C2061" s="26">
        <v>750</v>
      </c>
      <c r="D2061" s="27">
        <v>2</v>
      </c>
      <c r="E2061" s="27">
        <v>70</v>
      </c>
      <c r="F2061" s="23" t="s">
        <v>35</v>
      </c>
      <c r="G2061" s="23" t="s">
        <v>16</v>
      </c>
      <c r="H2061" s="23" t="s">
        <v>29</v>
      </c>
      <c r="I2061" s="23" t="s">
        <v>19</v>
      </c>
      <c r="J2061" s="23" t="s">
        <v>20</v>
      </c>
      <c r="K2061" s="23"/>
      <c r="L2061" s="26">
        <v>750</v>
      </c>
      <c r="M2061" s="26">
        <v>10.714285714285714</v>
      </c>
      <c r="N2061" s="26">
        <v>375</v>
      </c>
      <c r="O2061" s="28" t="s">
        <v>183</v>
      </c>
      <c r="P2061" s="25"/>
    </row>
    <row r="2062" spans="1:16" x14ac:dyDescent="0.25">
      <c r="A2062" s="22" t="s">
        <v>559</v>
      </c>
      <c r="B2062" s="23" t="s">
        <v>103</v>
      </c>
      <c r="C2062" s="26">
        <v>750</v>
      </c>
      <c r="D2062" s="27">
        <v>1</v>
      </c>
      <c r="E2062" s="27">
        <v>38</v>
      </c>
      <c r="F2062" s="23" t="s">
        <v>35</v>
      </c>
      <c r="G2062" s="23" t="s">
        <v>16</v>
      </c>
      <c r="H2062" s="23" t="s">
        <v>29</v>
      </c>
      <c r="I2062" s="23" t="s">
        <v>19</v>
      </c>
      <c r="J2062" s="23" t="s">
        <v>20</v>
      </c>
      <c r="K2062" s="23"/>
      <c r="L2062" s="26">
        <v>750</v>
      </c>
      <c r="M2062" s="26">
        <v>19.736842105263158</v>
      </c>
      <c r="N2062" s="26">
        <v>750</v>
      </c>
      <c r="O2062" s="28" t="s">
        <v>172</v>
      </c>
      <c r="P2062" s="25" t="s">
        <v>160</v>
      </c>
    </row>
    <row r="2063" spans="1:16" x14ac:dyDescent="0.25">
      <c r="A2063" s="22" t="s">
        <v>129</v>
      </c>
      <c r="B2063" s="23" t="s">
        <v>102</v>
      </c>
      <c r="C2063" s="26">
        <v>730</v>
      </c>
      <c r="D2063" s="27">
        <v>1</v>
      </c>
      <c r="E2063" s="27">
        <v>67</v>
      </c>
      <c r="F2063" s="23" t="s">
        <v>56</v>
      </c>
      <c r="G2063" s="23" t="s">
        <v>16</v>
      </c>
      <c r="H2063" s="23" t="s">
        <v>29</v>
      </c>
      <c r="I2063" s="23" t="s">
        <v>19</v>
      </c>
      <c r="J2063" s="23" t="s">
        <v>9</v>
      </c>
      <c r="K2063" s="23"/>
      <c r="L2063" s="26">
        <v>730</v>
      </c>
      <c r="M2063" s="26">
        <v>10.895522388059701</v>
      </c>
      <c r="N2063" s="26">
        <v>730</v>
      </c>
      <c r="O2063" s="28" t="s">
        <v>183</v>
      </c>
      <c r="P2063" s="25"/>
    </row>
    <row r="2064" spans="1:16" x14ac:dyDescent="0.25">
      <c r="A2064" s="22" t="s">
        <v>279</v>
      </c>
      <c r="B2064" s="23" t="s">
        <v>104</v>
      </c>
      <c r="C2064" s="26">
        <v>725</v>
      </c>
      <c r="D2064" s="27">
        <v>3</v>
      </c>
      <c r="E2064" s="23">
        <v>80</v>
      </c>
      <c r="F2064" s="23" t="s">
        <v>56</v>
      </c>
      <c r="G2064" s="23" t="s">
        <v>16</v>
      </c>
      <c r="H2064" s="23" t="s">
        <v>18</v>
      </c>
      <c r="I2064" s="23" t="s">
        <v>19</v>
      </c>
      <c r="J2064" s="23" t="s">
        <v>9</v>
      </c>
      <c r="K2064" s="23"/>
      <c r="L2064" s="37">
        <v>725</v>
      </c>
      <c r="M2064" s="37">
        <v>9.0625</v>
      </c>
      <c r="N2064" s="37">
        <v>241.66666666666666</v>
      </c>
      <c r="O2064" s="24" t="s">
        <v>183</v>
      </c>
      <c r="P2064" s="23" t="s">
        <v>203</v>
      </c>
    </row>
    <row r="2065" spans="1:16" x14ac:dyDescent="0.25">
      <c r="A2065" s="22" t="s">
        <v>380</v>
      </c>
      <c r="B2065" s="23" t="s">
        <v>104</v>
      </c>
      <c r="C2065" s="26">
        <v>725</v>
      </c>
      <c r="D2065" s="27">
        <v>2</v>
      </c>
      <c r="E2065" s="23">
        <v>65</v>
      </c>
      <c r="F2065" s="23" t="s">
        <v>17</v>
      </c>
      <c r="G2065" s="23" t="s">
        <v>16</v>
      </c>
      <c r="H2065" s="23" t="s">
        <v>29</v>
      </c>
      <c r="I2065" s="23" t="s">
        <v>19</v>
      </c>
      <c r="J2065" s="23" t="s">
        <v>9</v>
      </c>
      <c r="K2065" s="23"/>
      <c r="L2065" s="37">
        <v>725</v>
      </c>
      <c r="M2065" s="37">
        <v>11.153846153846153</v>
      </c>
      <c r="N2065" s="37">
        <v>362.5</v>
      </c>
      <c r="O2065" s="24" t="s">
        <v>183</v>
      </c>
      <c r="P2065" s="23" t="s">
        <v>206</v>
      </c>
    </row>
    <row r="2066" spans="1:16" x14ac:dyDescent="0.25">
      <c r="A2066" s="22" t="s">
        <v>109</v>
      </c>
      <c r="B2066" s="23" t="s">
        <v>102</v>
      </c>
      <c r="C2066" s="26">
        <v>720</v>
      </c>
      <c r="D2066" s="27">
        <v>3</v>
      </c>
      <c r="E2066" s="27">
        <v>100</v>
      </c>
      <c r="F2066" s="23" t="s">
        <v>22</v>
      </c>
      <c r="G2066" s="23" t="s">
        <v>22</v>
      </c>
      <c r="H2066" s="23" t="s">
        <v>23</v>
      </c>
      <c r="I2066" s="23" t="s">
        <v>23</v>
      </c>
      <c r="J2066" s="23" t="s">
        <v>9</v>
      </c>
      <c r="K2066" s="23"/>
      <c r="L2066" s="26">
        <v>720</v>
      </c>
      <c r="M2066" s="26">
        <v>7.2</v>
      </c>
      <c r="N2066" s="26">
        <v>240</v>
      </c>
      <c r="O2066" s="28" t="s">
        <v>183</v>
      </c>
      <c r="P2066" s="25"/>
    </row>
    <row r="2067" spans="1:16" x14ac:dyDescent="0.25">
      <c r="A2067" s="22" t="s">
        <v>246</v>
      </c>
      <c r="B2067" s="23" t="s">
        <v>104</v>
      </c>
      <c r="C2067" s="26">
        <v>720</v>
      </c>
      <c r="D2067" s="27">
        <v>3</v>
      </c>
      <c r="E2067" s="23">
        <v>90</v>
      </c>
      <c r="F2067" s="23" t="s">
        <v>22</v>
      </c>
      <c r="G2067" s="23" t="s">
        <v>22</v>
      </c>
      <c r="H2067" s="23" t="s">
        <v>23</v>
      </c>
      <c r="I2067" s="23" t="s">
        <v>23</v>
      </c>
      <c r="J2067" s="23" t="s">
        <v>9</v>
      </c>
      <c r="K2067" s="23"/>
      <c r="L2067" s="37">
        <v>720</v>
      </c>
      <c r="M2067" s="37">
        <v>8</v>
      </c>
      <c r="N2067" s="37">
        <v>240</v>
      </c>
      <c r="O2067" s="24" t="s">
        <v>183</v>
      </c>
      <c r="P2067" s="23" t="s">
        <v>206</v>
      </c>
    </row>
    <row r="2068" spans="1:16" x14ac:dyDescent="0.25">
      <c r="A2068" s="22" t="s">
        <v>667</v>
      </c>
      <c r="B2068" s="23" t="s">
        <v>103</v>
      </c>
      <c r="C2068" s="26">
        <v>720</v>
      </c>
      <c r="D2068" s="27">
        <v>1</v>
      </c>
      <c r="E2068" s="27">
        <v>35</v>
      </c>
      <c r="F2068" s="23" t="s">
        <v>41</v>
      </c>
      <c r="G2068" s="23" t="s">
        <v>16</v>
      </c>
      <c r="H2068" s="23" t="s">
        <v>18</v>
      </c>
      <c r="I2068" s="23" t="s">
        <v>19</v>
      </c>
      <c r="J2068" s="23" t="s">
        <v>20</v>
      </c>
      <c r="K2068" s="23"/>
      <c r="L2068" s="26">
        <v>720</v>
      </c>
      <c r="M2068" s="26">
        <v>20.571428571428573</v>
      </c>
      <c r="N2068" s="26">
        <v>720</v>
      </c>
      <c r="O2068" s="28" t="s">
        <v>172</v>
      </c>
      <c r="P2068" s="25" t="s">
        <v>160</v>
      </c>
    </row>
    <row r="2069" spans="1:16" x14ac:dyDescent="0.25">
      <c r="A2069" s="22" t="s">
        <v>668</v>
      </c>
      <c r="B2069" s="23" t="s">
        <v>103</v>
      </c>
      <c r="C2069" s="26">
        <v>720</v>
      </c>
      <c r="D2069" s="27">
        <v>1</v>
      </c>
      <c r="E2069" s="27">
        <v>35</v>
      </c>
      <c r="F2069" s="23" t="s">
        <v>41</v>
      </c>
      <c r="G2069" s="23" t="s">
        <v>16</v>
      </c>
      <c r="H2069" s="23" t="s">
        <v>18</v>
      </c>
      <c r="I2069" s="23" t="s">
        <v>19</v>
      </c>
      <c r="J2069" s="23" t="s">
        <v>20</v>
      </c>
      <c r="K2069" s="23"/>
      <c r="L2069" s="26">
        <v>720</v>
      </c>
      <c r="M2069" s="26">
        <v>20.571428571428573</v>
      </c>
      <c r="N2069" s="26">
        <v>720</v>
      </c>
      <c r="O2069" s="28" t="s">
        <v>172</v>
      </c>
      <c r="P2069" s="25" t="s">
        <v>160</v>
      </c>
    </row>
    <row r="2070" spans="1:16" x14ac:dyDescent="0.25">
      <c r="A2070" s="22" t="s">
        <v>759</v>
      </c>
      <c r="B2070" s="23" t="s">
        <v>103</v>
      </c>
      <c r="C2070" s="26">
        <v>715</v>
      </c>
      <c r="D2070" s="27">
        <v>2</v>
      </c>
      <c r="E2070" s="27">
        <v>70</v>
      </c>
      <c r="F2070" s="23" t="s">
        <v>37</v>
      </c>
      <c r="G2070" s="23" t="s">
        <v>16</v>
      </c>
      <c r="H2070" s="23" t="s">
        <v>18</v>
      </c>
      <c r="I2070" s="23" t="s">
        <v>19</v>
      </c>
      <c r="J2070" s="23" t="s">
        <v>20</v>
      </c>
      <c r="K2070" s="23"/>
      <c r="L2070" s="26">
        <v>715</v>
      </c>
      <c r="M2070" s="26">
        <v>10.214285714285714</v>
      </c>
      <c r="N2070" s="26">
        <v>357.5</v>
      </c>
      <c r="O2070" s="28" t="s">
        <v>172</v>
      </c>
      <c r="P2070" s="25" t="s">
        <v>160</v>
      </c>
    </row>
    <row r="2071" spans="1:16" x14ac:dyDescent="0.25">
      <c r="A2071" s="22" t="s">
        <v>7715</v>
      </c>
      <c r="B2071" s="23" t="s">
        <v>4571</v>
      </c>
      <c r="C2071" s="26">
        <v>710</v>
      </c>
      <c r="D2071" s="27">
        <v>1</v>
      </c>
      <c r="E2071" s="27">
        <v>39</v>
      </c>
      <c r="F2071" s="23" t="s">
        <v>35</v>
      </c>
      <c r="G2071" s="23" t="s">
        <v>16</v>
      </c>
      <c r="H2071" s="23" t="s">
        <v>18</v>
      </c>
      <c r="I2071" s="23" t="s">
        <v>19</v>
      </c>
      <c r="J2071" s="23" t="s">
        <v>20</v>
      </c>
      <c r="K2071" s="23"/>
      <c r="L2071" s="26">
        <v>710</v>
      </c>
      <c r="M2071" s="26">
        <v>18.205128205128204</v>
      </c>
      <c r="N2071" s="26">
        <v>710</v>
      </c>
      <c r="O2071" s="28" t="s">
        <v>172</v>
      </c>
      <c r="P2071" s="25" t="s">
        <v>4582</v>
      </c>
    </row>
    <row r="2072" spans="1:16" x14ac:dyDescent="0.25">
      <c r="A2072" s="22" t="s">
        <v>7982</v>
      </c>
      <c r="B2072" s="23" t="s">
        <v>4571</v>
      </c>
      <c r="C2072" s="26">
        <v>700</v>
      </c>
      <c r="D2072" s="27">
        <v>1</v>
      </c>
      <c r="E2072" s="27">
        <v>33</v>
      </c>
      <c r="F2072" t="s">
        <v>8009</v>
      </c>
      <c r="G2072" s="23" t="s">
        <v>16</v>
      </c>
      <c r="H2072" s="23" t="s">
        <v>18</v>
      </c>
      <c r="I2072" s="23" t="s">
        <v>30</v>
      </c>
      <c r="J2072" s="23" t="s">
        <v>20</v>
      </c>
      <c r="K2072" s="23"/>
      <c r="L2072" s="26">
        <v>700</v>
      </c>
      <c r="M2072" s="26">
        <v>21.212121212121211</v>
      </c>
      <c r="N2072" s="26">
        <v>700</v>
      </c>
      <c r="O2072" s="28" t="s">
        <v>172</v>
      </c>
      <c r="P2072" s="25" t="s">
        <v>160</v>
      </c>
    </row>
    <row r="2073" spans="1:16" x14ac:dyDescent="0.25">
      <c r="A2073" s="22" t="s">
        <v>284</v>
      </c>
      <c r="B2073" s="23" t="s">
        <v>104</v>
      </c>
      <c r="C2073" s="26">
        <v>700</v>
      </c>
      <c r="D2073" s="27">
        <v>2</v>
      </c>
      <c r="E2073" s="23">
        <v>57</v>
      </c>
      <c r="F2073" s="23" t="s">
        <v>56</v>
      </c>
      <c r="G2073" s="23" t="s">
        <v>16</v>
      </c>
      <c r="H2073" s="23" t="s">
        <v>18</v>
      </c>
      <c r="I2073" s="23" t="s">
        <v>19</v>
      </c>
      <c r="J2073" s="23" t="s">
        <v>251</v>
      </c>
      <c r="K2073" s="23"/>
      <c r="L2073" s="37">
        <v>700</v>
      </c>
      <c r="M2073" s="37">
        <v>12.280701754385966</v>
      </c>
      <c r="N2073" s="37">
        <v>350</v>
      </c>
      <c r="O2073" s="24" t="s">
        <v>183</v>
      </c>
      <c r="P2073" s="23" t="s">
        <v>160</v>
      </c>
    </row>
    <row r="2074" spans="1:16" x14ac:dyDescent="0.25">
      <c r="A2074" s="22" t="s">
        <v>456</v>
      </c>
      <c r="B2074" s="23" t="s">
        <v>104</v>
      </c>
      <c r="C2074" s="26">
        <v>700</v>
      </c>
      <c r="D2074" s="27">
        <v>1</v>
      </c>
      <c r="E2074" s="23">
        <v>69</v>
      </c>
      <c r="F2074" s="23" t="s">
        <v>56</v>
      </c>
      <c r="G2074" s="23" t="s">
        <v>16</v>
      </c>
      <c r="H2074" s="23" t="s">
        <v>18</v>
      </c>
      <c r="I2074" s="23" t="s">
        <v>30</v>
      </c>
      <c r="J2074" s="23" t="s">
        <v>251</v>
      </c>
      <c r="K2074" s="23"/>
      <c r="L2074" s="37">
        <v>700</v>
      </c>
      <c r="M2074" s="37">
        <v>10.144927536231885</v>
      </c>
      <c r="N2074" s="37">
        <v>700</v>
      </c>
      <c r="O2074" s="24" t="s">
        <v>183</v>
      </c>
      <c r="P2074" s="23" t="s">
        <v>160</v>
      </c>
    </row>
    <row r="2075" spans="1:16" x14ac:dyDescent="0.25">
      <c r="A2075" s="22" t="s">
        <v>7936</v>
      </c>
      <c r="B2075" s="23" t="s">
        <v>4571</v>
      </c>
      <c r="C2075" s="26">
        <v>700</v>
      </c>
      <c r="D2075" s="27">
        <v>1</v>
      </c>
      <c r="E2075" s="27">
        <v>49</v>
      </c>
      <c r="F2075" s="23" t="s">
        <v>56</v>
      </c>
      <c r="G2075" s="23" t="s">
        <v>16</v>
      </c>
      <c r="H2075" s="23" t="s">
        <v>18</v>
      </c>
      <c r="I2075" s="23" t="s">
        <v>19</v>
      </c>
      <c r="J2075" s="23" t="s">
        <v>20</v>
      </c>
      <c r="K2075" s="23"/>
      <c r="L2075" s="26">
        <v>700</v>
      </c>
      <c r="M2075" s="26">
        <v>14.285714285714286</v>
      </c>
      <c r="N2075" s="26">
        <v>700</v>
      </c>
      <c r="O2075" s="28" t="s">
        <v>172</v>
      </c>
      <c r="P2075" s="25" t="s">
        <v>160</v>
      </c>
    </row>
    <row r="2076" spans="1:16" x14ac:dyDescent="0.25">
      <c r="A2076" s="22" t="s">
        <v>146</v>
      </c>
      <c r="B2076" s="23" t="s">
        <v>102</v>
      </c>
      <c r="C2076" s="26">
        <v>700</v>
      </c>
      <c r="D2076" s="27">
        <v>3</v>
      </c>
      <c r="E2076" s="27">
        <v>70</v>
      </c>
      <c r="F2076" s="23" t="s">
        <v>37</v>
      </c>
      <c r="G2076" s="23" t="s">
        <v>16</v>
      </c>
      <c r="H2076" s="23" t="s">
        <v>18</v>
      </c>
      <c r="I2076" s="23" t="s">
        <v>19</v>
      </c>
      <c r="J2076" s="23" t="s">
        <v>20</v>
      </c>
      <c r="K2076" s="23"/>
      <c r="L2076" s="26">
        <v>700</v>
      </c>
      <c r="M2076" s="26">
        <v>10</v>
      </c>
      <c r="N2076" s="26">
        <v>233.33333333333334</v>
      </c>
      <c r="O2076" s="28" t="s">
        <v>183</v>
      </c>
      <c r="P2076" s="25"/>
    </row>
    <row r="2077" spans="1:16" x14ac:dyDescent="0.25">
      <c r="A2077" s="22" t="s">
        <v>429</v>
      </c>
      <c r="B2077" s="23" t="s">
        <v>104</v>
      </c>
      <c r="C2077" s="26">
        <v>700</v>
      </c>
      <c r="D2077" s="27">
        <v>1</v>
      </c>
      <c r="E2077" s="23">
        <v>50</v>
      </c>
      <c r="F2077" s="23" t="s">
        <v>35</v>
      </c>
      <c r="G2077" s="23" t="s">
        <v>16</v>
      </c>
      <c r="H2077" s="23" t="s">
        <v>18</v>
      </c>
      <c r="I2077" s="23" t="s">
        <v>19</v>
      </c>
      <c r="J2077" s="23" t="s">
        <v>251</v>
      </c>
      <c r="K2077" s="23"/>
      <c r="L2077" s="37">
        <v>700</v>
      </c>
      <c r="M2077" s="37">
        <v>14</v>
      </c>
      <c r="N2077" s="37">
        <v>700</v>
      </c>
      <c r="O2077" s="24" t="s">
        <v>183</v>
      </c>
      <c r="P2077" s="23" t="s">
        <v>160</v>
      </c>
    </row>
    <row r="2078" spans="1:16" x14ac:dyDescent="0.25">
      <c r="A2078" s="22" t="s">
        <v>466</v>
      </c>
      <c r="B2078" s="23" t="s">
        <v>104</v>
      </c>
      <c r="C2078" s="26">
        <v>700</v>
      </c>
      <c r="D2078" s="27">
        <v>1</v>
      </c>
      <c r="E2078" s="23">
        <v>70</v>
      </c>
      <c r="F2078" s="23" t="s">
        <v>35</v>
      </c>
      <c r="G2078" s="23" t="s">
        <v>16</v>
      </c>
      <c r="H2078" s="23" t="s">
        <v>18</v>
      </c>
      <c r="I2078" s="23" t="s">
        <v>30</v>
      </c>
      <c r="J2078" s="23" t="s">
        <v>251</v>
      </c>
      <c r="K2078" s="23"/>
      <c r="L2078" s="37">
        <v>700</v>
      </c>
      <c r="M2078" s="37">
        <v>10</v>
      </c>
      <c r="N2078" s="37">
        <v>700</v>
      </c>
      <c r="O2078" s="24" t="s">
        <v>183</v>
      </c>
      <c r="P2078" s="23" t="s">
        <v>203</v>
      </c>
    </row>
    <row r="2079" spans="1:16" x14ac:dyDescent="0.25">
      <c r="A2079" s="22" t="s">
        <v>260</v>
      </c>
      <c r="B2079" s="23" t="s">
        <v>104</v>
      </c>
      <c r="C2079" s="26">
        <v>700</v>
      </c>
      <c r="D2079" s="27">
        <v>1</v>
      </c>
      <c r="E2079" s="23">
        <v>50</v>
      </c>
      <c r="F2079" s="23" t="s">
        <v>56</v>
      </c>
      <c r="G2079" s="23" t="s">
        <v>16</v>
      </c>
      <c r="H2079" s="23" t="s">
        <v>29</v>
      </c>
      <c r="I2079" s="23" t="s">
        <v>19</v>
      </c>
      <c r="J2079" s="23" t="s">
        <v>9</v>
      </c>
      <c r="K2079" s="23"/>
      <c r="L2079" s="37">
        <v>700</v>
      </c>
      <c r="M2079" s="37">
        <v>14</v>
      </c>
      <c r="N2079" s="37">
        <v>700</v>
      </c>
      <c r="O2079" s="24" t="s">
        <v>183</v>
      </c>
      <c r="P2079" s="23" t="s">
        <v>203</v>
      </c>
    </row>
    <row r="2080" spans="1:16" x14ac:dyDescent="0.25">
      <c r="A2080" s="22" t="s">
        <v>264</v>
      </c>
      <c r="B2080" s="23" t="s">
        <v>104</v>
      </c>
      <c r="C2080" s="26">
        <v>700</v>
      </c>
      <c r="D2080" s="27">
        <v>2</v>
      </c>
      <c r="E2080" s="23">
        <v>79</v>
      </c>
      <c r="F2080" s="23" t="s">
        <v>56</v>
      </c>
      <c r="G2080" s="23" t="s">
        <v>16</v>
      </c>
      <c r="H2080" s="23" t="s">
        <v>29</v>
      </c>
      <c r="I2080" s="23" t="s">
        <v>19</v>
      </c>
      <c r="J2080" s="23" t="s">
        <v>9</v>
      </c>
      <c r="K2080" s="23"/>
      <c r="L2080" s="37">
        <v>700</v>
      </c>
      <c r="M2080" s="37">
        <v>8.8607594936708853</v>
      </c>
      <c r="N2080" s="37">
        <v>350</v>
      </c>
      <c r="O2080" s="24" t="s">
        <v>183</v>
      </c>
      <c r="P2080" s="23" t="s">
        <v>206</v>
      </c>
    </row>
    <row r="2081" spans="1:16" x14ac:dyDescent="0.25">
      <c r="A2081" s="22" t="s">
        <v>7941</v>
      </c>
      <c r="B2081" s="23" t="s">
        <v>4571</v>
      </c>
      <c r="C2081" s="26">
        <v>700</v>
      </c>
      <c r="D2081" s="27">
        <v>1</v>
      </c>
      <c r="E2081" s="27">
        <v>45</v>
      </c>
      <c r="F2081" s="23" t="s">
        <v>56</v>
      </c>
      <c r="G2081" s="23" t="s">
        <v>16</v>
      </c>
      <c r="H2081" s="23" t="s">
        <v>29</v>
      </c>
      <c r="I2081" s="23" t="s">
        <v>19</v>
      </c>
      <c r="J2081" s="23" t="s">
        <v>20</v>
      </c>
      <c r="K2081" s="23"/>
      <c r="L2081" s="26">
        <v>700</v>
      </c>
      <c r="M2081" s="26">
        <v>15.555555555555555</v>
      </c>
      <c r="N2081" s="26">
        <v>700</v>
      </c>
      <c r="O2081" s="28" t="s">
        <v>172</v>
      </c>
      <c r="P2081" s="25" t="s">
        <v>160</v>
      </c>
    </row>
    <row r="2082" spans="1:16" x14ac:dyDescent="0.25">
      <c r="A2082" s="22" t="s">
        <v>7395</v>
      </c>
      <c r="B2082" s="23" t="s">
        <v>4571</v>
      </c>
      <c r="C2082" s="26">
        <v>700</v>
      </c>
      <c r="D2082" s="27">
        <v>1</v>
      </c>
      <c r="E2082" s="27">
        <v>35</v>
      </c>
      <c r="F2082" s="23" t="s">
        <v>87</v>
      </c>
      <c r="G2082" s="23" t="s">
        <v>16</v>
      </c>
      <c r="H2082" s="23" t="s">
        <v>29</v>
      </c>
      <c r="I2082" s="23" t="s">
        <v>19</v>
      </c>
      <c r="J2082" s="23" t="s">
        <v>9</v>
      </c>
      <c r="K2082" s="23"/>
      <c r="L2082" s="26">
        <v>700</v>
      </c>
      <c r="M2082" s="26">
        <v>20</v>
      </c>
      <c r="N2082" s="26">
        <v>700</v>
      </c>
      <c r="O2082" s="28" t="s">
        <v>172</v>
      </c>
      <c r="P2082" s="25" t="s">
        <v>4582</v>
      </c>
    </row>
    <row r="2083" spans="1:16" x14ac:dyDescent="0.25">
      <c r="A2083" s="22" t="s">
        <v>335</v>
      </c>
      <c r="B2083" s="23" t="s">
        <v>104</v>
      </c>
      <c r="C2083" s="26">
        <v>700</v>
      </c>
      <c r="D2083" s="27">
        <v>2</v>
      </c>
      <c r="E2083" s="23">
        <v>75</v>
      </c>
      <c r="F2083" s="23" t="s">
        <v>41</v>
      </c>
      <c r="G2083" s="23" t="s">
        <v>16</v>
      </c>
      <c r="H2083" s="23" t="s">
        <v>29</v>
      </c>
      <c r="I2083" s="23" t="s">
        <v>19</v>
      </c>
      <c r="J2083" s="23" t="s">
        <v>251</v>
      </c>
      <c r="K2083" s="23"/>
      <c r="L2083" s="37">
        <v>700</v>
      </c>
      <c r="M2083" s="37">
        <v>9.3333333333333339</v>
      </c>
      <c r="N2083" s="37">
        <v>350</v>
      </c>
      <c r="O2083" s="24" t="s">
        <v>183</v>
      </c>
      <c r="P2083" s="23" t="s">
        <v>203</v>
      </c>
    </row>
    <row r="2084" spans="1:16" x14ac:dyDescent="0.25">
      <c r="A2084" s="22" t="s">
        <v>358</v>
      </c>
      <c r="B2084" s="23" t="s">
        <v>104</v>
      </c>
      <c r="C2084" s="26">
        <v>700</v>
      </c>
      <c r="D2084" s="27">
        <v>2</v>
      </c>
      <c r="E2084" s="23">
        <v>69</v>
      </c>
      <c r="F2084" s="23" t="s">
        <v>17</v>
      </c>
      <c r="G2084" s="23" t="s">
        <v>16</v>
      </c>
      <c r="H2084" s="23" t="s">
        <v>29</v>
      </c>
      <c r="I2084" s="23" t="s">
        <v>19</v>
      </c>
      <c r="J2084" s="23" t="s">
        <v>251</v>
      </c>
      <c r="K2084" s="23"/>
      <c r="L2084" s="37">
        <v>700</v>
      </c>
      <c r="M2084" s="37">
        <v>10.144927536231885</v>
      </c>
      <c r="N2084" s="37">
        <v>350</v>
      </c>
      <c r="O2084" s="24" t="s">
        <v>183</v>
      </c>
      <c r="P2084" s="23" t="s">
        <v>203</v>
      </c>
    </row>
    <row r="2085" spans="1:16" x14ac:dyDescent="0.25">
      <c r="A2085" s="22" t="s">
        <v>384</v>
      </c>
      <c r="B2085" s="23" t="s">
        <v>104</v>
      </c>
      <c r="C2085" s="26">
        <v>700</v>
      </c>
      <c r="D2085" s="27">
        <v>2</v>
      </c>
      <c r="E2085" s="23">
        <v>60</v>
      </c>
      <c r="F2085" s="23" t="s">
        <v>17</v>
      </c>
      <c r="G2085" s="23" t="s">
        <v>16</v>
      </c>
      <c r="H2085" s="23" t="s">
        <v>29</v>
      </c>
      <c r="I2085" s="23" t="s">
        <v>19</v>
      </c>
      <c r="J2085" s="23" t="s">
        <v>251</v>
      </c>
      <c r="K2085" s="23"/>
      <c r="L2085" s="37">
        <v>700</v>
      </c>
      <c r="M2085" s="37">
        <v>11.666666666666666</v>
      </c>
      <c r="N2085" s="37">
        <v>350</v>
      </c>
      <c r="O2085" s="24" t="s">
        <v>183</v>
      </c>
      <c r="P2085" s="23" t="s">
        <v>206</v>
      </c>
    </row>
    <row r="2086" spans="1:16" x14ac:dyDescent="0.25">
      <c r="A2086" s="22" t="s">
        <v>463</v>
      </c>
      <c r="B2086" s="23" t="s">
        <v>104</v>
      </c>
      <c r="C2086" s="26">
        <v>700</v>
      </c>
      <c r="D2086" s="27">
        <v>1</v>
      </c>
      <c r="E2086" s="23">
        <v>50</v>
      </c>
      <c r="F2086" s="23" t="s">
        <v>17</v>
      </c>
      <c r="G2086" s="23" t="s">
        <v>16</v>
      </c>
      <c r="H2086" s="23" t="s">
        <v>29</v>
      </c>
      <c r="I2086" s="23" t="s">
        <v>30</v>
      </c>
      <c r="J2086" s="23" t="s">
        <v>251</v>
      </c>
      <c r="K2086" s="23"/>
      <c r="L2086" s="37">
        <v>700</v>
      </c>
      <c r="M2086" s="37">
        <v>14</v>
      </c>
      <c r="N2086" s="37">
        <v>700</v>
      </c>
      <c r="O2086" s="24" t="s">
        <v>183</v>
      </c>
      <c r="P2086" s="23" t="s">
        <v>160</v>
      </c>
    </row>
    <row r="2087" spans="1:16" x14ac:dyDescent="0.25">
      <c r="A2087" s="22" t="s">
        <v>414</v>
      </c>
      <c r="B2087" s="23" t="s">
        <v>104</v>
      </c>
      <c r="C2087" s="26">
        <v>700</v>
      </c>
      <c r="D2087" s="27">
        <v>1</v>
      </c>
      <c r="E2087" s="23">
        <v>50</v>
      </c>
      <c r="F2087" s="23" t="s">
        <v>35</v>
      </c>
      <c r="G2087" s="23" t="s">
        <v>16</v>
      </c>
      <c r="H2087" s="23" t="s">
        <v>29</v>
      </c>
      <c r="I2087" s="23" t="s">
        <v>19</v>
      </c>
      <c r="J2087" s="23" t="s">
        <v>9</v>
      </c>
      <c r="K2087" s="23"/>
      <c r="L2087" s="37">
        <v>700</v>
      </c>
      <c r="M2087" s="37">
        <v>14</v>
      </c>
      <c r="N2087" s="37">
        <v>700</v>
      </c>
      <c r="O2087" s="24" t="s">
        <v>183</v>
      </c>
      <c r="P2087" s="23" t="s">
        <v>203</v>
      </c>
    </row>
    <row r="2088" spans="1:16" x14ac:dyDescent="0.25">
      <c r="A2088" s="22" t="s">
        <v>142</v>
      </c>
      <c r="B2088" s="23" t="s">
        <v>102</v>
      </c>
      <c r="C2088" s="26">
        <v>700</v>
      </c>
      <c r="D2088" s="27">
        <v>2</v>
      </c>
      <c r="E2088" s="27">
        <v>85</v>
      </c>
      <c r="F2088" s="23" t="s">
        <v>35</v>
      </c>
      <c r="G2088" s="23" t="s">
        <v>16</v>
      </c>
      <c r="H2088" s="23" t="s">
        <v>29</v>
      </c>
      <c r="I2088" s="23" t="s">
        <v>19</v>
      </c>
      <c r="J2088" s="23" t="s">
        <v>20</v>
      </c>
      <c r="K2088" s="23"/>
      <c r="L2088" s="26">
        <v>700</v>
      </c>
      <c r="M2088" s="26">
        <v>8.235294117647058</v>
      </c>
      <c r="N2088" s="26">
        <v>350</v>
      </c>
      <c r="O2088" s="28" t="s">
        <v>183</v>
      </c>
      <c r="P2088" s="25"/>
    </row>
    <row r="2089" spans="1:16" x14ac:dyDescent="0.25">
      <c r="A2089" s="22" t="s">
        <v>145</v>
      </c>
      <c r="B2089" s="23" t="s">
        <v>102</v>
      </c>
      <c r="C2089" s="26">
        <v>700</v>
      </c>
      <c r="D2089" s="27">
        <v>2</v>
      </c>
      <c r="E2089" s="27">
        <v>70</v>
      </c>
      <c r="F2089" s="23" t="s">
        <v>35</v>
      </c>
      <c r="G2089" s="23" t="s">
        <v>16</v>
      </c>
      <c r="H2089" s="23" t="s">
        <v>29</v>
      </c>
      <c r="I2089" s="23" t="s">
        <v>30</v>
      </c>
      <c r="J2089" s="23" t="s">
        <v>20</v>
      </c>
      <c r="K2089" s="23"/>
      <c r="L2089" s="26">
        <v>700</v>
      </c>
      <c r="M2089" s="26">
        <v>10</v>
      </c>
      <c r="N2089" s="26">
        <v>350</v>
      </c>
      <c r="O2089" s="28" t="s">
        <v>183</v>
      </c>
      <c r="P2089" s="25"/>
    </row>
    <row r="2090" spans="1:16" x14ac:dyDescent="0.25">
      <c r="A2090" s="22" t="s">
        <v>448</v>
      </c>
      <c r="B2090" s="23" t="s">
        <v>104</v>
      </c>
      <c r="C2090" s="26">
        <v>700</v>
      </c>
      <c r="D2090" s="27">
        <v>1</v>
      </c>
      <c r="E2090" s="23">
        <v>56</v>
      </c>
      <c r="F2090" s="23" t="s">
        <v>35</v>
      </c>
      <c r="G2090" s="23" t="s">
        <v>16</v>
      </c>
      <c r="H2090" s="23" t="s">
        <v>29</v>
      </c>
      <c r="I2090" s="23" t="s">
        <v>19</v>
      </c>
      <c r="J2090" s="23" t="s">
        <v>251</v>
      </c>
      <c r="K2090" s="23"/>
      <c r="L2090" s="37">
        <v>700</v>
      </c>
      <c r="M2090" s="37">
        <v>12.5</v>
      </c>
      <c r="N2090" s="37">
        <v>700</v>
      </c>
      <c r="O2090" s="24" t="s">
        <v>183</v>
      </c>
      <c r="P2090" s="23" t="s">
        <v>160</v>
      </c>
    </row>
    <row r="2091" spans="1:16" x14ac:dyDescent="0.25">
      <c r="A2091" s="22" t="s">
        <v>917</v>
      </c>
      <c r="B2091" s="23" t="s">
        <v>103</v>
      </c>
      <c r="C2091" s="26">
        <v>700</v>
      </c>
      <c r="D2091" s="27">
        <v>2</v>
      </c>
      <c r="E2091" s="27">
        <v>55</v>
      </c>
      <c r="F2091" s="23" t="s">
        <v>35</v>
      </c>
      <c r="G2091" s="23" t="s">
        <v>16</v>
      </c>
      <c r="H2091" s="23" t="s">
        <v>29</v>
      </c>
      <c r="I2091" s="23" t="s">
        <v>30</v>
      </c>
      <c r="J2091" s="23" t="s">
        <v>20</v>
      </c>
      <c r="K2091" s="23"/>
      <c r="L2091" s="26">
        <v>700</v>
      </c>
      <c r="M2091" s="26">
        <v>12.727272727272727</v>
      </c>
      <c r="N2091" s="26">
        <v>350</v>
      </c>
      <c r="O2091" s="28" t="s">
        <v>172</v>
      </c>
      <c r="P2091" s="25" t="s">
        <v>160</v>
      </c>
    </row>
    <row r="2092" spans="1:16" x14ac:dyDescent="0.25">
      <c r="A2092" s="22" t="s">
        <v>7711</v>
      </c>
      <c r="B2092" s="23" t="s">
        <v>4571</v>
      </c>
      <c r="C2092" s="26">
        <v>700</v>
      </c>
      <c r="D2092" s="27">
        <v>1</v>
      </c>
      <c r="E2092" s="27">
        <v>45</v>
      </c>
      <c r="F2092" s="23" t="s">
        <v>35</v>
      </c>
      <c r="G2092" s="23" t="s">
        <v>16</v>
      </c>
      <c r="H2092" s="23" t="s">
        <v>29</v>
      </c>
      <c r="I2092" s="23" t="s">
        <v>19</v>
      </c>
      <c r="J2092" s="23" t="s">
        <v>20</v>
      </c>
      <c r="K2092" s="23"/>
      <c r="L2092" s="26">
        <v>700</v>
      </c>
      <c r="M2092" s="26">
        <v>15.555555555555555</v>
      </c>
      <c r="N2092" s="26">
        <v>700</v>
      </c>
      <c r="O2092" s="28" t="s">
        <v>172</v>
      </c>
      <c r="P2092" s="25" t="s">
        <v>160</v>
      </c>
    </row>
    <row r="2093" spans="1:16" x14ac:dyDescent="0.25">
      <c r="A2093" s="22" t="s">
        <v>7716</v>
      </c>
      <c r="B2093" s="23" t="s">
        <v>4571</v>
      </c>
      <c r="C2093" s="26">
        <v>700</v>
      </c>
      <c r="D2093" s="27">
        <v>1</v>
      </c>
      <c r="E2093" s="27">
        <v>35</v>
      </c>
      <c r="F2093" s="23" t="s">
        <v>35</v>
      </c>
      <c r="G2093" s="23" t="s">
        <v>16</v>
      </c>
      <c r="H2093" s="23" t="s">
        <v>29</v>
      </c>
      <c r="I2093" s="23" t="s">
        <v>19</v>
      </c>
      <c r="J2093" s="23" t="s">
        <v>20</v>
      </c>
      <c r="K2093" s="23"/>
      <c r="L2093" s="26">
        <v>700</v>
      </c>
      <c r="M2093" s="26">
        <v>20</v>
      </c>
      <c r="N2093" s="26">
        <v>700</v>
      </c>
      <c r="O2093" s="28" t="s">
        <v>172</v>
      </c>
      <c r="P2093" s="25" t="s">
        <v>160</v>
      </c>
    </row>
    <row r="2094" spans="1:16" x14ac:dyDescent="0.25">
      <c r="A2094" s="22" t="s">
        <v>286</v>
      </c>
      <c r="B2094" s="23" t="s">
        <v>104</v>
      </c>
      <c r="C2094" s="26">
        <v>695</v>
      </c>
      <c r="D2094" s="27">
        <v>1</v>
      </c>
      <c r="E2094" s="23">
        <v>41</v>
      </c>
      <c r="F2094" s="23" t="s">
        <v>56</v>
      </c>
      <c r="G2094" s="23" t="s">
        <v>16</v>
      </c>
      <c r="H2094" s="23" t="s">
        <v>18</v>
      </c>
      <c r="I2094" s="23" t="s">
        <v>19</v>
      </c>
      <c r="J2094" s="23" t="s">
        <v>251</v>
      </c>
      <c r="K2094" s="23"/>
      <c r="L2094" s="37">
        <v>695</v>
      </c>
      <c r="M2094" s="37">
        <v>16.951219512195124</v>
      </c>
      <c r="N2094" s="37">
        <v>695</v>
      </c>
      <c r="O2094" s="24" t="s">
        <v>183</v>
      </c>
      <c r="P2094" s="23" t="s">
        <v>160</v>
      </c>
    </row>
    <row r="2095" spans="1:16" x14ac:dyDescent="0.25">
      <c r="A2095" s="22" t="s">
        <v>407</v>
      </c>
      <c r="B2095" s="23" t="s">
        <v>104</v>
      </c>
      <c r="C2095" s="26">
        <v>695</v>
      </c>
      <c r="D2095" s="27">
        <v>1</v>
      </c>
      <c r="E2095" s="23">
        <v>115</v>
      </c>
      <c r="F2095" s="23" t="s">
        <v>35</v>
      </c>
      <c r="G2095" s="23" t="s">
        <v>16</v>
      </c>
      <c r="H2095" s="23" t="s">
        <v>29</v>
      </c>
      <c r="I2095" s="23" t="s">
        <v>19</v>
      </c>
      <c r="J2095" s="23" t="s">
        <v>9</v>
      </c>
      <c r="K2095" s="23"/>
      <c r="L2095" s="37">
        <v>695</v>
      </c>
      <c r="M2095" s="37">
        <v>6.0434782608695654</v>
      </c>
      <c r="N2095" s="37">
        <v>695</v>
      </c>
      <c r="O2095" s="24" t="s">
        <v>183</v>
      </c>
      <c r="P2095" s="23" t="s">
        <v>203</v>
      </c>
    </row>
    <row r="2096" spans="1:16" x14ac:dyDescent="0.25">
      <c r="A2096" s="22" t="s">
        <v>433</v>
      </c>
      <c r="B2096" s="23" t="s">
        <v>104</v>
      </c>
      <c r="C2096" s="26">
        <v>695</v>
      </c>
      <c r="D2096" s="27">
        <v>1</v>
      </c>
      <c r="E2096" s="23">
        <v>53</v>
      </c>
      <c r="F2096" s="23" t="s">
        <v>35</v>
      </c>
      <c r="G2096" s="23" t="s">
        <v>16</v>
      </c>
      <c r="H2096" s="23" t="s">
        <v>29</v>
      </c>
      <c r="I2096" s="23" t="s">
        <v>19</v>
      </c>
      <c r="J2096" s="23" t="s">
        <v>9</v>
      </c>
      <c r="K2096" s="23"/>
      <c r="L2096" s="37">
        <v>695</v>
      </c>
      <c r="M2096" s="37">
        <v>13.113207547169811</v>
      </c>
      <c r="N2096" s="37">
        <v>695</v>
      </c>
      <c r="O2096" s="24" t="s">
        <v>183</v>
      </c>
      <c r="P2096" s="23" t="s">
        <v>160</v>
      </c>
    </row>
    <row r="2097" spans="1:16" x14ac:dyDescent="0.25">
      <c r="A2097" s="22" t="s">
        <v>116</v>
      </c>
      <c r="B2097" s="23" t="s">
        <v>102</v>
      </c>
      <c r="C2097" s="26">
        <v>690</v>
      </c>
      <c r="D2097" s="27">
        <v>3</v>
      </c>
      <c r="E2097" s="27">
        <v>70</v>
      </c>
      <c r="F2097" s="23" t="s">
        <v>22</v>
      </c>
      <c r="G2097" s="23" t="s">
        <v>22</v>
      </c>
      <c r="H2097" s="23" t="s">
        <v>23</v>
      </c>
      <c r="I2097" s="23" t="s">
        <v>23</v>
      </c>
      <c r="J2097" s="23" t="s">
        <v>9</v>
      </c>
      <c r="K2097" s="23"/>
      <c r="L2097" s="26">
        <v>690</v>
      </c>
      <c r="M2097" s="26">
        <v>9.8571428571428577</v>
      </c>
      <c r="N2097" s="26">
        <v>230</v>
      </c>
      <c r="O2097" s="28" t="s">
        <v>183</v>
      </c>
      <c r="P2097" s="25"/>
    </row>
    <row r="2098" spans="1:16" x14ac:dyDescent="0.25">
      <c r="A2098" s="22" t="s">
        <v>874</v>
      </c>
      <c r="B2098" s="23" t="s">
        <v>103</v>
      </c>
      <c r="C2098" s="26">
        <v>690</v>
      </c>
      <c r="D2098" s="27">
        <v>1</v>
      </c>
      <c r="E2098" s="27">
        <v>25</v>
      </c>
      <c r="F2098" s="23" t="s">
        <v>56</v>
      </c>
      <c r="G2098" s="23" t="s">
        <v>16</v>
      </c>
      <c r="H2098" s="23" t="s">
        <v>18</v>
      </c>
      <c r="I2098" s="23" t="s">
        <v>19</v>
      </c>
      <c r="J2098" s="23" t="s">
        <v>20</v>
      </c>
      <c r="K2098" s="23"/>
      <c r="L2098" s="26">
        <v>690</v>
      </c>
      <c r="M2098" s="26">
        <v>27.6</v>
      </c>
      <c r="N2098" s="26">
        <v>690</v>
      </c>
      <c r="O2098" s="28" t="s">
        <v>172</v>
      </c>
      <c r="P2098" s="25" t="s">
        <v>160</v>
      </c>
    </row>
    <row r="2099" spans="1:16" x14ac:dyDescent="0.25">
      <c r="A2099" s="22" t="s">
        <v>875</v>
      </c>
      <c r="B2099" s="23" t="s">
        <v>103</v>
      </c>
      <c r="C2099" s="26">
        <v>690</v>
      </c>
      <c r="D2099" s="27">
        <v>1</v>
      </c>
      <c r="E2099" s="27">
        <v>25</v>
      </c>
      <c r="F2099" s="23" t="s">
        <v>56</v>
      </c>
      <c r="G2099" s="23" t="s">
        <v>16</v>
      </c>
      <c r="H2099" s="23" t="s">
        <v>18</v>
      </c>
      <c r="I2099" s="23" t="s">
        <v>19</v>
      </c>
      <c r="J2099" s="23" t="s">
        <v>20</v>
      </c>
      <c r="K2099" s="23"/>
      <c r="L2099" s="26">
        <v>690</v>
      </c>
      <c r="M2099" s="26">
        <v>27.6</v>
      </c>
      <c r="N2099" s="26">
        <v>690</v>
      </c>
      <c r="O2099" s="28" t="s">
        <v>172</v>
      </c>
      <c r="P2099" s="25" t="s">
        <v>160</v>
      </c>
    </row>
    <row r="2100" spans="1:16" x14ac:dyDescent="0.25">
      <c r="A2100" s="22" t="s">
        <v>376</v>
      </c>
      <c r="B2100" s="23" t="s">
        <v>104</v>
      </c>
      <c r="C2100" s="26">
        <v>690</v>
      </c>
      <c r="D2100" s="27">
        <v>3</v>
      </c>
      <c r="E2100" s="23">
        <v>80</v>
      </c>
      <c r="F2100" s="23" t="s">
        <v>17</v>
      </c>
      <c r="G2100" s="23" t="s">
        <v>16</v>
      </c>
      <c r="H2100" s="23" t="s">
        <v>18</v>
      </c>
      <c r="I2100" s="23" t="s">
        <v>19</v>
      </c>
      <c r="J2100" s="23" t="s">
        <v>251</v>
      </c>
      <c r="K2100" s="23"/>
      <c r="L2100" s="37">
        <v>690</v>
      </c>
      <c r="M2100" s="37">
        <v>8.625</v>
      </c>
      <c r="N2100" s="37">
        <v>230</v>
      </c>
      <c r="O2100" s="24" t="s">
        <v>183</v>
      </c>
      <c r="P2100" s="23" t="s">
        <v>203</v>
      </c>
    </row>
    <row r="2101" spans="1:16" x14ac:dyDescent="0.25">
      <c r="A2101" s="22" t="s">
        <v>453</v>
      </c>
      <c r="B2101" s="23" t="s">
        <v>104</v>
      </c>
      <c r="C2101" s="26">
        <v>690</v>
      </c>
      <c r="D2101" s="27">
        <v>2</v>
      </c>
      <c r="E2101" s="23">
        <v>95</v>
      </c>
      <c r="F2101" s="23" t="s">
        <v>56</v>
      </c>
      <c r="G2101" s="23" t="s">
        <v>16</v>
      </c>
      <c r="H2101" s="23" t="s">
        <v>29</v>
      </c>
      <c r="I2101" s="23" t="s">
        <v>30</v>
      </c>
      <c r="J2101" s="23" t="s">
        <v>9</v>
      </c>
      <c r="K2101" s="23"/>
      <c r="L2101" s="37">
        <v>690</v>
      </c>
      <c r="M2101" s="37">
        <v>7.2631578947368425</v>
      </c>
      <c r="N2101" s="37">
        <v>345</v>
      </c>
      <c r="O2101" s="24" t="s">
        <v>183</v>
      </c>
      <c r="P2101" s="23" t="s">
        <v>203</v>
      </c>
    </row>
    <row r="2102" spans="1:16" x14ac:dyDescent="0.25">
      <c r="A2102" s="22" t="s">
        <v>7373</v>
      </c>
      <c r="B2102" s="23" t="s">
        <v>4571</v>
      </c>
      <c r="C2102" s="26">
        <v>690</v>
      </c>
      <c r="D2102" s="27">
        <v>1</v>
      </c>
      <c r="E2102" s="27">
        <v>50</v>
      </c>
      <c r="F2102" s="23" t="s">
        <v>37</v>
      </c>
      <c r="G2102" s="23" t="s">
        <v>16</v>
      </c>
      <c r="H2102" s="23" t="s">
        <v>29</v>
      </c>
      <c r="I2102" s="23" t="s">
        <v>19</v>
      </c>
      <c r="J2102" s="23" t="s">
        <v>9</v>
      </c>
      <c r="K2102" s="23"/>
      <c r="L2102" s="26">
        <v>690</v>
      </c>
      <c r="M2102" s="26">
        <v>13.8</v>
      </c>
      <c r="N2102" s="26">
        <v>690</v>
      </c>
      <c r="O2102" s="28" t="s">
        <v>172</v>
      </c>
      <c r="P2102" s="25" t="s">
        <v>4582</v>
      </c>
    </row>
    <row r="2103" spans="1:16" x14ac:dyDescent="0.25">
      <c r="A2103" s="22" t="s">
        <v>460</v>
      </c>
      <c r="B2103" s="23" t="s">
        <v>104</v>
      </c>
      <c r="C2103" s="26">
        <v>690</v>
      </c>
      <c r="D2103" s="27">
        <v>1</v>
      </c>
      <c r="E2103" s="23">
        <v>54</v>
      </c>
      <c r="F2103" s="23" t="s">
        <v>41</v>
      </c>
      <c r="G2103" s="23" t="s">
        <v>16</v>
      </c>
      <c r="H2103" s="23" t="s">
        <v>29</v>
      </c>
      <c r="I2103" s="23" t="s">
        <v>30</v>
      </c>
      <c r="J2103" s="23" t="s">
        <v>9</v>
      </c>
      <c r="K2103" s="23"/>
      <c r="L2103" s="37">
        <v>690</v>
      </c>
      <c r="M2103" s="37">
        <v>12.777777777777779</v>
      </c>
      <c r="N2103" s="37">
        <v>690</v>
      </c>
      <c r="O2103" s="24" t="s">
        <v>183</v>
      </c>
      <c r="P2103" s="23" t="s">
        <v>203</v>
      </c>
    </row>
    <row r="2104" spans="1:16" x14ac:dyDescent="0.25">
      <c r="A2104" s="22" t="s">
        <v>129</v>
      </c>
      <c r="B2104" s="23" t="s">
        <v>102</v>
      </c>
      <c r="C2104" s="26">
        <v>690</v>
      </c>
      <c r="D2104" s="27">
        <v>1</v>
      </c>
      <c r="E2104" s="27">
        <v>75</v>
      </c>
      <c r="F2104" s="23" t="s">
        <v>17</v>
      </c>
      <c r="G2104" s="23" t="s">
        <v>16</v>
      </c>
      <c r="H2104" s="23" t="s">
        <v>29</v>
      </c>
      <c r="I2104" s="23" t="s">
        <v>19</v>
      </c>
      <c r="J2104" s="23" t="s">
        <v>9</v>
      </c>
      <c r="K2104" s="23"/>
      <c r="L2104" s="26">
        <v>690</v>
      </c>
      <c r="M2104" s="26">
        <v>9.1999999999999993</v>
      </c>
      <c r="N2104" s="26">
        <v>690</v>
      </c>
      <c r="O2104" s="28" t="s">
        <v>183</v>
      </c>
      <c r="P2104" s="25"/>
    </row>
    <row r="2105" spans="1:16" x14ac:dyDescent="0.25">
      <c r="A2105" s="22" t="s">
        <v>344</v>
      </c>
      <c r="B2105" s="23" t="s">
        <v>104</v>
      </c>
      <c r="C2105" s="26">
        <v>675</v>
      </c>
      <c r="D2105" s="27">
        <v>2</v>
      </c>
      <c r="E2105" s="23">
        <v>60</v>
      </c>
      <c r="F2105" s="23" t="s">
        <v>41</v>
      </c>
      <c r="G2105" s="23" t="s">
        <v>16</v>
      </c>
      <c r="H2105" s="23" t="s">
        <v>18</v>
      </c>
      <c r="I2105" s="23" t="s">
        <v>19</v>
      </c>
      <c r="J2105" s="23" t="s">
        <v>251</v>
      </c>
      <c r="K2105" s="23"/>
      <c r="L2105" s="37">
        <v>675</v>
      </c>
      <c r="M2105" s="37">
        <v>11.25</v>
      </c>
      <c r="N2105" s="37">
        <v>337.5</v>
      </c>
      <c r="O2105" s="24" t="s">
        <v>183</v>
      </c>
      <c r="P2105" s="23" t="s">
        <v>160</v>
      </c>
    </row>
    <row r="2106" spans="1:16" x14ac:dyDescent="0.25">
      <c r="A2106" s="22" t="s">
        <v>265</v>
      </c>
      <c r="B2106" s="23" t="s">
        <v>104</v>
      </c>
      <c r="C2106" s="26">
        <v>675</v>
      </c>
      <c r="D2106" s="27">
        <v>1</v>
      </c>
      <c r="E2106" s="23">
        <v>35</v>
      </c>
      <c r="F2106" s="23" t="s">
        <v>56</v>
      </c>
      <c r="G2106" s="23" t="s">
        <v>16</v>
      </c>
      <c r="H2106" s="23" t="s">
        <v>29</v>
      </c>
      <c r="I2106" s="23" t="s">
        <v>19</v>
      </c>
      <c r="J2106" s="23" t="s">
        <v>9</v>
      </c>
      <c r="K2106" s="23"/>
      <c r="L2106" s="37">
        <v>675</v>
      </c>
      <c r="M2106" s="37">
        <v>19.285714285714285</v>
      </c>
      <c r="N2106" s="37">
        <v>675</v>
      </c>
      <c r="O2106" s="24" t="s">
        <v>183</v>
      </c>
      <c r="P2106" s="23" t="s">
        <v>206</v>
      </c>
    </row>
    <row r="2107" spans="1:16" x14ac:dyDescent="0.25">
      <c r="A2107" s="22" t="s">
        <v>454</v>
      </c>
      <c r="B2107" s="23" t="s">
        <v>104</v>
      </c>
      <c r="C2107" s="26">
        <v>675</v>
      </c>
      <c r="D2107" s="27">
        <v>1</v>
      </c>
      <c r="E2107" s="23">
        <v>50</v>
      </c>
      <c r="F2107" s="23" t="s">
        <v>56</v>
      </c>
      <c r="G2107" s="23" t="s">
        <v>16</v>
      </c>
      <c r="H2107" s="23" t="s">
        <v>29</v>
      </c>
      <c r="I2107" s="23" t="s">
        <v>30</v>
      </c>
      <c r="J2107" s="23" t="s">
        <v>9</v>
      </c>
      <c r="K2107" s="23"/>
      <c r="L2107" s="37">
        <v>675</v>
      </c>
      <c r="M2107" s="37">
        <v>13.5</v>
      </c>
      <c r="N2107" s="37">
        <v>675</v>
      </c>
      <c r="O2107" s="24" t="s">
        <v>183</v>
      </c>
      <c r="P2107" s="23" t="s">
        <v>206</v>
      </c>
    </row>
    <row r="2108" spans="1:16" x14ac:dyDescent="0.25">
      <c r="A2108" s="22" t="s">
        <v>117</v>
      </c>
      <c r="B2108" s="23" t="s">
        <v>102</v>
      </c>
      <c r="C2108" s="26">
        <v>670</v>
      </c>
      <c r="D2108" s="27">
        <v>3</v>
      </c>
      <c r="E2108" s="27">
        <v>90</v>
      </c>
      <c r="F2108" s="23" t="s">
        <v>22</v>
      </c>
      <c r="G2108" s="23" t="s">
        <v>22</v>
      </c>
      <c r="H2108" s="23" t="s">
        <v>23</v>
      </c>
      <c r="I2108" s="23" t="s">
        <v>23</v>
      </c>
      <c r="J2108" s="23" t="s">
        <v>9</v>
      </c>
      <c r="K2108" s="23"/>
      <c r="L2108" s="26">
        <v>670</v>
      </c>
      <c r="M2108" s="26">
        <v>7.4444444444444446</v>
      </c>
      <c r="N2108" s="26">
        <v>223.33333333333334</v>
      </c>
      <c r="O2108" s="28" t="s">
        <v>183</v>
      </c>
      <c r="P2108" s="25"/>
    </row>
    <row r="2109" spans="1:16" x14ac:dyDescent="0.25">
      <c r="A2109" s="22" t="s">
        <v>124</v>
      </c>
      <c r="B2109" s="23" t="s">
        <v>102</v>
      </c>
      <c r="C2109" s="26">
        <v>670</v>
      </c>
      <c r="D2109" s="27">
        <v>2</v>
      </c>
      <c r="E2109" s="27">
        <v>65</v>
      </c>
      <c r="F2109" s="23" t="s">
        <v>41</v>
      </c>
      <c r="G2109" s="23" t="s">
        <v>16</v>
      </c>
      <c r="H2109" s="23" t="s">
        <v>29</v>
      </c>
      <c r="I2109" s="23" t="s">
        <v>30</v>
      </c>
      <c r="J2109" s="23" t="s">
        <v>9</v>
      </c>
      <c r="K2109" s="23"/>
      <c r="L2109" s="26">
        <v>670</v>
      </c>
      <c r="M2109" s="26">
        <v>10.307692307692308</v>
      </c>
      <c r="N2109" s="26">
        <v>335</v>
      </c>
      <c r="O2109" s="28" t="s">
        <v>183</v>
      </c>
      <c r="P2109" s="25"/>
    </row>
    <row r="2110" spans="1:16" x14ac:dyDescent="0.25">
      <c r="A2110" s="22" t="s">
        <v>112</v>
      </c>
      <c r="B2110" s="23" t="s">
        <v>102</v>
      </c>
      <c r="C2110" s="26">
        <v>650</v>
      </c>
      <c r="D2110" s="27">
        <v>2</v>
      </c>
      <c r="E2110" s="27">
        <v>70</v>
      </c>
      <c r="F2110" s="23" t="s">
        <v>22</v>
      </c>
      <c r="G2110" s="23" t="s">
        <v>22</v>
      </c>
      <c r="H2110" s="23" t="s">
        <v>23</v>
      </c>
      <c r="I2110" s="23" t="s">
        <v>23</v>
      </c>
      <c r="J2110" s="23" t="s">
        <v>9</v>
      </c>
      <c r="K2110" s="23"/>
      <c r="L2110" s="26">
        <v>650</v>
      </c>
      <c r="M2110" s="26">
        <v>9.2857142857142865</v>
      </c>
      <c r="N2110" s="26">
        <v>325</v>
      </c>
      <c r="O2110" s="28" t="s">
        <v>183</v>
      </c>
      <c r="P2110" s="25"/>
    </row>
    <row r="2111" spans="1:16" x14ac:dyDescent="0.25">
      <c r="A2111" s="22" t="s">
        <v>277</v>
      </c>
      <c r="B2111" s="23" t="s">
        <v>104</v>
      </c>
      <c r="C2111" s="26">
        <v>650</v>
      </c>
      <c r="D2111" s="27">
        <v>1</v>
      </c>
      <c r="E2111" s="23">
        <v>50</v>
      </c>
      <c r="F2111" s="23" t="s">
        <v>56</v>
      </c>
      <c r="G2111" s="23" t="s">
        <v>16</v>
      </c>
      <c r="H2111" s="23" t="s">
        <v>18</v>
      </c>
      <c r="I2111" s="23" t="s">
        <v>19</v>
      </c>
      <c r="J2111" s="23" t="s">
        <v>251</v>
      </c>
      <c r="K2111" s="23"/>
      <c r="L2111" s="37">
        <v>650</v>
      </c>
      <c r="M2111" s="37">
        <v>13</v>
      </c>
      <c r="N2111" s="37">
        <v>650</v>
      </c>
      <c r="O2111" s="24" t="s">
        <v>183</v>
      </c>
      <c r="P2111" s="23" t="s">
        <v>203</v>
      </c>
    </row>
    <row r="2112" spans="1:16" x14ac:dyDescent="0.25">
      <c r="A2112" s="22" t="s">
        <v>983</v>
      </c>
      <c r="B2112" s="23" t="s">
        <v>103</v>
      </c>
      <c r="C2112" s="26">
        <v>650</v>
      </c>
      <c r="D2112" s="27">
        <v>1</v>
      </c>
      <c r="E2112" s="27">
        <v>25</v>
      </c>
      <c r="F2112" s="23" t="s">
        <v>56</v>
      </c>
      <c r="G2112" s="23" t="s">
        <v>16</v>
      </c>
      <c r="H2112" s="23" t="s">
        <v>18</v>
      </c>
      <c r="I2112" s="23" t="s">
        <v>30</v>
      </c>
      <c r="J2112" s="23" t="s">
        <v>20</v>
      </c>
      <c r="K2112" s="23"/>
      <c r="L2112" s="26">
        <v>650</v>
      </c>
      <c r="M2112" s="26">
        <v>26</v>
      </c>
      <c r="N2112" s="26">
        <v>650</v>
      </c>
      <c r="O2112" s="28" t="s">
        <v>172</v>
      </c>
      <c r="P2112" s="25" t="s">
        <v>160</v>
      </c>
    </row>
    <row r="2113" spans="1:16" x14ac:dyDescent="0.25">
      <c r="A2113" s="22" t="s">
        <v>7949</v>
      </c>
      <c r="B2113" s="23" t="s">
        <v>4571</v>
      </c>
      <c r="C2113" s="26">
        <v>650</v>
      </c>
      <c r="D2113" s="27">
        <v>1</v>
      </c>
      <c r="E2113" s="27">
        <v>35</v>
      </c>
      <c r="F2113" s="23" t="s">
        <v>56</v>
      </c>
      <c r="G2113" s="23" t="s">
        <v>16</v>
      </c>
      <c r="H2113" s="23" t="s">
        <v>18</v>
      </c>
      <c r="I2113" s="23" t="s">
        <v>30</v>
      </c>
      <c r="J2113" s="23" t="s">
        <v>20</v>
      </c>
      <c r="K2113" s="23"/>
      <c r="L2113" s="26">
        <v>650</v>
      </c>
      <c r="M2113" s="26">
        <v>18.571428571428573</v>
      </c>
      <c r="N2113" s="26">
        <v>650</v>
      </c>
      <c r="O2113" s="28" t="s">
        <v>172</v>
      </c>
      <c r="P2113" s="25" t="s">
        <v>160</v>
      </c>
    </row>
    <row r="2114" spans="1:16" x14ac:dyDescent="0.25">
      <c r="A2114" s="22" t="s">
        <v>361</v>
      </c>
      <c r="B2114" s="23" t="s">
        <v>104</v>
      </c>
      <c r="C2114" s="26">
        <v>650</v>
      </c>
      <c r="D2114" s="27">
        <v>3</v>
      </c>
      <c r="E2114" s="23">
        <v>90</v>
      </c>
      <c r="F2114" s="23" t="s">
        <v>17</v>
      </c>
      <c r="G2114" s="23" t="s">
        <v>16</v>
      </c>
      <c r="H2114" s="23" t="s">
        <v>18</v>
      </c>
      <c r="I2114" s="23" t="s">
        <v>19</v>
      </c>
      <c r="J2114" s="23" t="s">
        <v>251</v>
      </c>
      <c r="K2114" s="23"/>
      <c r="L2114" s="37">
        <v>650</v>
      </c>
      <c r="M2114" s="37">
        <v>7.2222222222222223</v>
      </c>
      <c r="N2114" s="37">
        <v>216.66666666666666</v>
      </c>
      <c r="O2114" s="24" t="s">
        <v>183</v>
      </c>
      <c r="P2114" s="23" t="s">
        <v>203</v>
      </c>
    </row>
    <row r="2115" spans="1:16" x14ac:dyDescent="0.25">
      <c r="A2115" s="22" t="s">
        <v>406</v>
      </c>
      <c r="B2115" s="23" t="s">
        <v>104</v>
      </c>
      <c r="C2115" s="26">
        <v>650</v>
      </c>
      <c r="D2115" s="27">
        <v>2</v>
      </c>
      <c r="E2115" s="23">
        <v>80</v>
      </c>
      <c r="F2115" s="23" t="s">
        <v>35</v>
      </c>
      <c r="G2115" s="23" t="s">
        <v>16</v>
      </c>
      <c r="H2115" s="23" t="s">
        <v>18</v>
      </c>
      <c r="I2115" s="23" t="s">
        <v>19</v>
      </c>
      <c r="J2115" s="23" t="s">
        <v>251</v>
      </c>
      <c r="K2115" s="23"/>
      <c r="L2115" s="37">
        <v>650</v>
      </c>
      <c r="M2115" s="37">
        <v>8.125</v>
      </c>
      <c r="N2115" s="37">
        <v>325</v>
      </c>
      <c r="O2115" s="24" t="s">
        <v>183</v>
      </c>
      <c r="P2115" s="23" t="s">
        <v>203</v>
      </c>
    </row>
    <row r="2116" spans="1:16" x14ac:dyDescent="0.25">
      <c r="A2116" s="22" t="s">
        <v>292</v>
      </c>
      <c r="B2116" s="23" t="s">
        <v>104</v>
      </c>
      <c r="C2116" s="26">
        <v>650</v>
      </c>
      <c r="D2116" s="27">
        <v>2</v>
      </c>
      <c r="E2116" s="23">
        <v>47</v>
      </c>
      <c r="F2116" s="23" t="s">
        <v>87</v>
      </c>
      <c r="G2116" s="23" t="s">
        <v>16</v>
      </c>
      <c r="H2116" s="23" t="s">
        <v>29</v>
      </c>
      <c r="I2116" s="23" t="s">
        <v>19</v>
      </c>
      <c r="J2116" s="23" t="s">
        <v>251</v>
      </c>
      <c r="K2116" s="23"/>
      <c r="L2116" s="37">
        <v>650</v>
      </c>
      <c r="M2116" s="37">
        <v>13.829787234042554</v>
      </c>
      <c r="N2116" s="37">
        <v>325</v>
      </c>
      <c r="O2116" s="24" t="s">
        <v>183</v>
      </c>
      <c r="P2116" s="23" t="s">
        <v>203</v>
      </c>
    </row>
    <row r="2117" spans="1:16" x14ac:dyDescent="0.25">
      <c r="A2117" s="22" t="s">
        <v>123</v>
      </c>
      <c r="B2117" s="23" t="s">
        <v>102</v>
      </c>
      <c r="C2117" s="26">
        <v>650</v>
      </c>
      <c r="D2117" s="27">
        <v>2</v>
      </c>
      <c r="E2117" s="27">
        <v>106</v>
      </c>
      <c r="F2117" s="23" t="s">
        <v>17</v>
      </c>
      <c r="G2117" s="23" t="s">
        <v>16</v>
      </c>
      <c r="H2117" s="23" t="s">
        <v>29</v>
      </c>
      <c r="I2117" s="23" t="s">
        <v>19</v>
      </c>
      <c r="J2117" s="23" t="s">
        <v>20</v>
      </c>
      <c r="K2117" s="23"/>
      <c r="L2117" s="26">
        <v>650</v>
      </c>
      <c r="M2117" s="26">
        <v>6.132075471698113</v>
      </c>
      <c r="N2117" s="26">
        <v>325</v>
      </c>
      <c r="O2117" s="28" t="s">
        <v>183</v>
      </c>
      <c r="P2117" s="25"/>
    </row>
    <row r="2118" spans="1:16" x14ac:dyDescent="0.25">
      <c r="A2118" s="22" t="s">
        <v>132</v>
      </c>
      <c r="B2118" s="23" t="s">
        <v>102</v>
      </c>
      <c r="C2118" s="26">
        <v>650</v>
      </c>
      <c r="D2118" s="27">
        <v>1</v>
      </c>
      <c r="E2118" s="27">
        <v>53</v>
      </c>
      <c r="F2118" s="23" t="s">
        <v>17</v>
      </c>
      <c r="G2118" s="23" t="s">
        <v>16</v>
      </c>
      <c r="H2118" s="23" t="s">
        <v>29</v>
      </c>
      <c r="I2118" s="23" t="s">
        <v>19</v>
      </c>
      <c r="J2118" s="23" t="s">
        <v>20</v>
      </c>
      <c r="K2118" s="23"/>
      <c r="L2118" s="26">
        <v>650</v>
      </c>
      <c r="M2118" s="26">
        <v>12.264150943396226</v>
      </c>
      <c r="N2118" s="26">
        <v>650</v>
      </c>
      <c r="O2118" s="28" t="s">
        <v>183</v>
      </c>
      <c r="P2118" s="25"/>
    </row>
    <row r="2119" spans="1:16" x14ac:dyDescent="0.25">
      <c r="A2119" s="22" t="s">
        <v>140</v>
      </c>
      <c r="B2119" s="23" t="s">
        <v>102</v>
      </c>
      <c r="C2119" s="26">
        <v>650</v>
      </c>
      <c r="D2119" s="27">
        <v>3</v>
      </c>
      <c r="E2119" s="27">
        <v>80</v>
      </c>
      <c r="F2119" s="23" t="s">
        <v>17</v>
      </c>
      <c r="G2119" s="23" t="s">
        <v>16</v>
      </c>
      <c r="H2119" s="23" t="s">
        <v>29</v>
      </c>
      <c r="I2119" s="23" t="s">
        <v>19</v>
      </c>
      <c r="J2119" s="23" t="s">
        <v>88</v>
      </c>
      <c r="K2119" s="23">
        <v>90</v>
      </c>
      <c r="L2119" s="26">
        <v>1640</v>
      </c>
      <c r="M2119" s="26">
        <v>20.5</v>
      </c>
      <c r="N2119" s="26">
        <v>546.66666666666663</v>
      </c>
      <c r="O2119" s="28" t="s">
        <v>183</v>
      </c>
      <c r="P2119" s="25"/>
    </row>
    <row r="2120" spans="1:16" x14ac:dyDescent="0.25">
      <c r="A2120" s="22" t="s">
        <v>126</v>
      </c>
      <c r="B2120" s="23" t="s">
        <v>102</v>
      </c>
      <c r="C2120" s="26">
        <v>650</v>
      </c>
      <c r="D2120" s="27">
        <v>3</v>
      </c>
      <c r="E2120" s="27">
        <v>70</v>
      </c>
      <c r="F2120" s="23" t="s">
        <v>35</v>
      </c>
      <c r="G2120" s="23" t="s">
        <v>16</v>
      </c>
      <c r="H2120" s="23" t="s">
        <v>29</v>
      </c>
      <c r="I2120" s="23" t="s">
        <v>19</v>
      </c>
      <c r="J2120" s="23" t="s">
        <v>9</v>
      </c>
      <c r="K2120" s="23"/>
      <c r="L2120" s="26">
        <v>650</v>
      </c>
      <c r="M2120" s="26">
        <v>9.2857142857142865</v>
      </c>
      <c r="N2120" s="26">
        <v>216.66666666666666</v>
      </c>
      <c r="O2120" s="28" t="s">
        <v>183</v>
      </c>
      <c r="P2120" s="25"/>
    </row>
    <row r="2121" spans="1:16" x14ac:dyDescent="0.25">
      <c r="A2121" s="22" t="s">
        <v>136</v>
      </c>
      <c r="B2121" s="23" t="s">
        <v>102</v>
      </c>
      <c r="C2121" s="26">
        <v>650</v>
      </c>
      <c r="D2121" s="27">
        <v>1</v>
      </c>
      <c r="E2121" s="27">
        <v>55</v>
      </c>
      <c r="F2121" s="23" t="s">
        <v>35</v>
      </c>
      <c r="G2121" s="23" t="s">
        <v>16</v>
      </c>
      <c r="H2121" s="23" t="s">
        <v>29</v>
      </c>
      <c r="I2121" s="23" t="s">
        <v>19</v>
      </c>
      <c r="J2121" s="23" t="s">
        <v>88</v>
      </c>
      <c r="K2121" s="23">
        <v>50</v>
      </c>
      <c r="L2121" s="26">
        <v>700</v>
      </c>
      <c r="M2121" s="26">
        <v>12.727272727272727</v>
      </c>
      <c r="N2121" s="26">
        <v>700</v>
      </c>
      <c r="O2121" s="28" t="s">
        <v>183</v>
      </c>
      <c r="P2121" s="25"/>
    </row>
    <row r="2122" spans="1:16" x14ac:dyDescent="0.25">
      <c r="A2122" s="22" t="s">
        <v>1272</v>
      </c>
      <c r="B2122" s="23" t="s">
        <v>103</v>
      </c>
      <c r="C2122" s="26">
        <v>625</v>
      </c>
      <c r="D2122" s="27">
        <v>2</v>
      </c>
      <c r="E2122" s="27">
        <v>55</v>
      </c>
      <c r="F2122" s="23" t="s">
        <v>56</v>
      </c>
      <c r="G2122" s="23" t="s">
        <v>16</v>
      </c>
      <c r="H2122" s="23" t="s">
        <v>18</v>
      </c>
      <c r="I2122" s="23" t="s">
        <v>19</v>
      </c>
      <c r="J2122" s="23" t="s">
        <v>9</v>
      </c>
      <c r="K2122" s="23"/>
      <c r="L2122" s="26">
        <v>625</v>
      </c>
      <c r="M2122" s="26">
        <v>11.363636363636363</v>
      </c>
      <c r="N2122" s="26">
        <v>312.5</v>
      </c>
      <c r="O2122" s="28" t="s">
        <v>172</v>
      </c>
      <c r="P2122" s="25" t="s">
        <v>474</v>
      </c>
    </row>
    <row r="2123" spans="1:16" x14ac:dyDescent="0.25">
      <c r="A2123" s="22" t="s">
        <v>405</v>
      </c>
      <c r="B2123" s="23" t="s">
        <v>104</v>
      </c>
      <c r="C2123" s="26">
        <v>625</v>
      </c>
      <c r="D2123" s="27">
        <v>2</v>
      </c>
      <c r="E2123" s="23">
        <v>60</v>
      </c>
      <c r="F2123" s="23" t="s">
        <v>35</v>
      </c>
      <c r="G2123" s="23" t="s">
        <v>16</v>
      </c>
      <c r="H2123" s="23" t="s">
        <v>18</v>
      </c>
      <c r="I2123" s="23" t="s">
        <v>19</v>
      </c>
      <c r="J2123" s="23" t="s">
        <v>251</v>
      </c>
      <c r="K2123" s="23"/>
      <c r="L2123" s="37">
        <v>625</v>
      </c>
      <c r="M2123" s="37">
        <v>10.416666666666666</v>
      </c>
      <c r="N2123" s="37">
        <v>312.5</v>
      </c>
      <c r="O2123" s="24" t="s">
        <v>183</v>
      </c>
      <c r="P2123" s="23" t="s">
        <v>203</v>
      </c>
    </row>
    <row r="2124" spans="1:16" x14ac:dyDescent="0.25">
      <c r="A2124" s="22" t="s">
        <v>7717</v>
      </c>
      <c r="B2124" s="23" t="s">
        <v>4571</v>
      </c>
      <c r="C2124" s="26">
        <v>625</v>
      </c>
      <c r="D2124" s="27">
        <v>1</v>
      </c>
      <c r="E2124" s="27">
        <v>31</v>
      </c>
      <c r="F2124" s="23" t="s">
        <v>35</v>
      </c>
      <c r="G2124" s="23" t="s">
        <v>16</v>
      </c>
      <c r="H2124" s="23" t="s">
        <v>18</v>
      </c>
      <c r="I2124" s="23" t="s">
        <v>19</v>
      </c>
      <c r="J2124" s="23" t="s">
        <v>20</v>
      </c>
      <c r="K2124" s="23"/>
      <c r="L2124" s="26">
        <v>625</v>
      </c>
      <c r="M2124" s="26">
        <v>20.161290322580644</v>
      </c>
      <c r="N2124" s="26">
        <v>625</v>
      </c>
      <c r="O2124" s="28" t="s">
        <v>172</v>
      </c>
      <c r="P2124" s="25" t="s">
        <v>160</v>
      </c>
    </row>
    <row r="2125" spans="1:16" x14ac:dyDescent="0.25">
      <c r="A2125" s="22" t="s">
        <v>7719</v>
      </c>
      <c r="B2125" s="23" t="s">
        <v>4571</v>
      </c>
      <c r="C2125" s="26">
        <v>625</v>
      </c>
      <c r="D2125" s="27">
        <v>1</v>
      </c>
      <c r="E2125" s="27">
        <v>25</v>
      </c>
      <c r="F2125" s="23" t="s">
        <v>35</v>
      </c>
      <c r="G2125" s="23" t="s">
        <v>16</v>
      </c>
      <c r="H2125" s="23" t="s">
        <v>18</v>
      </c>
      <c r="I2125" s="23" t="s">
        <v>19</v>
      </c>
      <c r="J2125" s="23" t="s">
        <v>20</v>
      </c>
      <c r="K2125" s="23"/>
      <c r="L2125" s="26">
        <v>625</v>
      </c>
      <c r="M2125" s="26">
        <v>25</v>
      </c>
      <c r="N2125" s="26">
        <v>625</v>
      </c>
      <c r="O2125" s="28" t="s">
        <v>172</v>
      </c>
      <c r="P2125" s="25" t="s">
        <v>160</v>
      </c>
    </row>
    <row r="2126" spans="1:16" x14ac:dyDescent="0.25">
      <c r="A2126" s="22" t="s">
        <v>7045</v>
      </c>
      <c r="B2126" s="23" t="s">
        <v>4571</v>
      </c>
      <c r="C2126" s="26">
        <v>625</v>
      </c>
      <c r="D2126" s="27">
        <v>1</v>
      </c>
      <c r="E2126" s="27">
        <v>31</v>
      </c>
      <c r="F2126" s="23" t="s">
        <v>56</v>
      </c>
      <c r="G2126" s="23" t="s">
        <v>16</v>
      </c>
      <c r="H2126" s="23" t="s">
        <v>29</v>
      </c>
      <c r="I2126" s="23" t="s">
        <v>19</v>
      </c>
      <c r="J2126" s="23" t="s">
        <v>88</v>
      </c>
      <c r="K2126" s="23">
        <v>30</v>
      </c>
      <c r="L2126" s="26">
        <v>655</v>
      </c>
      <c r="M2126" s="26">
        <v>21.129032258064516</v>
      </c>
      <c r="N2126" s="26">
        <v>655</v>
      </c>
      <c r="O2126" s="28" t="s">
        <v>172</v>
      </c>
      <c r="P2126" s="25" t="s">
        <v>160</v>
      </c>
    </row>
    <row r="2127" spans="1:16" x14ac:dyDescent="0.25">
      <c r="A2127" s="22" t="s">
        <v>140</v>
      </c>
      <c r="B2127" s="23" t="s">
        <v>102</v>
      </c>
      <c r="C2127" s="26">
        <v>625</v>
      </c>
      <c r="D2127" s="27">
        <v>1</v>
      </c>
      <c r="E2127" s="27">
        <v>60</v>
      </c>
      <c r="F2127" s="23" t="s">
        <v>37</v>
      </c>
      <c r="G2127" s="23" t="s">
        <v>16</v>
      </c>
      <c r="H2127" s="23" t="s">
        <v>29</v>
      </c>
      <c r="I2127" s="23" t="s">
        <v>19</v>
      </c>
      <c r="J2127" s="23" t="s">
        <v>20</v>
      </c>
      <c r="K2127" s="23"/>
      <c r="L2127" s="26">
        <v>625</v>
      </c>
      <c r="M2127" s="26">
        <v>10.416666666666666</v>
      </c>
      <c r="N2127" s="26">
        <v>625</v>
      </c>
      <c r="O2127" s="28" t="s">
        <v>183</v>
      </c>
      <c r="P2127" s="25"/>
    </row>
    <row r="2128" spans="1:16" x14ac:dyDescent="0.25">
      <c r="A2128" s="22" t="s">
        <v>371</v>
      </c>
      <c r="B2128" s="23" t="s">
        <v>104</v>
      </c>
      <c r="C2128" s="26">
        <v>625</v>
      </c>
      <c r="D2128" s="27">
        <v>1</v>
      </c>
      <c r="E2128" s="23">
        <v>50</v>
      </c>
      <c r="F2128" s="23" t="s">
        <v>17</v>
      </c>
      <c r="G2128" s="23" t="s">
        <v>16</v>
      </c>
      <c r="H2128" s="23" t="s">
        <v>29</v>
      </c>
      <c r="I2128" s="23" t="s">
        <v>19</v>
      </c>
      <c r="J2128" s="23" t="s">
        <v>251</v>
      </c>
      <c r="K2128" s="23"/>
      <c r="L2128" s="37">
        <v>625</v>
      </c>
      <c r="M2128" s="37">
        <v>12.5</v>
      </c>
      <c r="N2128" s="37">
        <v>625</v>
      </c>
      <c r="O2128" s="24" t="s">
        <v>183</v>
      </c>
      <c r="P2128" s="23" t="s">
        <v>203</v>
      </c>
    </row>
    <row r="2129" spans="1:16" x14ac:dyDescent="0.25">
      <c r="A2129" s="22" t="s">
        <v>423</v>
      </c>
      <c r="B2129" s="23" t="s">
        <v>104</v>
      </c>
      <c r="C2129" s="26">
        <v>620</v>
      </c>
      <c r="D2129" s="27">
        <v>1</v>
      </c>
      <c r="E2129" s="23">
        <v>60</v>
      </c>
      <c r="F2129" s="23" t="s">
        <v>35</v>
      </c>
      <c r="G2129" s="23" t="s">
        <v>16</v>
      </c>
      <c r="H2129" s="23" t="s">
        <v>18</v>
      </c>
      <c r="I2129" s="23" t="s">
        <v>19</v>
      </c>
      <c r="J2129" s="23" t="s">
        <v>251</v>
      </c>
      <c r="K2129" s="23"/>
      <c r="L2129" s="37">
        <v>620</v>
      </c>
      <c r="M2129" s="37">
        <v>10.333333333333334</v>
      </c>
      <c r="N2129" s="37">
        <v>620</v>
      </c>
      <c r="O2129" s="24" t="s">
        <v>183</v>
      </c>
      <c r="P2129" s="23" t="s">
        <v>206</v>
      </c>
    </row>
    <row r="2130" spans="1:16" x14ac:dyDescent="0.25">
      <c r="A2130" s="22" t="s">
        <v>140</v>
      </c>
      <c r="B2130" s="23" t="s">
        <v>102</v>
      </c>
      <c r="C2130" s="26">
        <v>600</v>
      </c>
      <c r="D2130" s="27">
        <v>1</v>
      </c>
      <c r="E2130" s="27">
        <v>55</v>
      </c>
      <c r="F2130" s="23" t="s">
        <v>56</v>
      </c>
      <c r="G2130" s="23" t="s">
        <v>16</v>
      </c>
      <c r="H2130" s="23" t="s">
        <v>18</v>
      </c>
      <c r="I2130" s="23" t="s">
        <v>19</v>
      </c>
      <c r="J2130" s="23" t="s">
        <v>20</v>
      </c>
      <c r="K2130" s="23"/>
      <c r="L2130" s="26">
        <v>600</v>
      </c>
      <c r="M2130" s="26">
        <v>10.909090909090908</v>
      </c>
      <c r="N2130" s="26">
        <v>600</v>
      </c>
      <c r="O2130" s="28" t="s">
        <v>183</v>
      </c>
      <c r="P2130" s="25"/>
    </row>
    <row r="2131" spans="1:16" x14ac:dyDescent="0.25">
      <c r="A2131" s="22" t="s">
        <v>347</v>
      </c>
      <c r="B2131" s="23" t="s">
        <v>104</v>
      </c>
      <c r="C2131" s="26">
        <v>600</v>
      </c>
      <c r="D2131" s="27">
        <v>1</v>
      </c>
      <c r="E2131" s="23">
        <v>60</v>
      </c>
      <c r="F2131" s="23" t="s">
        <v>41</v>
      </c>
      <c r="G2131" s="23" t="s">
        <v>16</v>
      </c>
      <c r="H2131" s="23" t="s">
        <v>18</v>
      </c>
      <c r="I2131" s="23" t="s">
        <v>19</v>
      </c>
      <c r="J2131" s="23" t="s">
        <v>251</v>
      </c>
      <c r="K2131" s="23"/>
      <c r="L2131" s="37">
        <v>600</v>
      </c>
      <c r="M2131" s="37">
        <v>10</v>
      </c>
      <c r="N2131" s="37">
        <v>600</v>
      </c>
      <c r="O2131" s="24" t="s">
        <v>183</v>
      </c>
      <c r="P2131" s="23" t="s">
        <v>160</v>
      </c>
    </row>
    <row r="2132" spans="1:16" x14ac:dyDescent="0.25">
      <c r="A2132" s="22" t="s">
        <v>365</v>
      </c>
      <c r="B2132" s="23" t="s">
        <v>104</v>
      </c>
      <c r="C2132" s="26">
        <v>600</v>
      </c>
      <c r="D2132" s="27">
        <v>3</v>
      </c>
      <c r="E2132" s="23">
        <v>90</v>
      </c>
      <c r="F2132" s="23" t="s">
        <v>17</v>
      </c>
      <c r="G2132" s="23" t="s">
        <v>16</v>
      </c>
      <c r="H2132" s="23" t="s">
        <v>18</v>
      </c>
      <c r="I2132" s="23" t="s">
        <v>19</v>
      </c>
      <c r="J2132" s="23" t="s">
        <v>9</v>
      </c>
      <c r="K2132" s="23"/>
      <c r="L2132" s="37">
        <v>600</v>
      </c>
      <c r="M2132" s="37">
        <v>6.666666666666667</v>
      </c>
      <c r="N2132" s="37">
        <v>200</v>
      </c>
      <c r="O2132" s="24" t="s">
        <v>183</v>
      </c>
      <c r="P2132" s="23" t="s">
        <v>203</v>
      </c>
    </row>
    <row r="2133" spans="1:16" x14ac:dyDescent="0.25">
      <c r="A2133" s="22" t="s">
        <v>369</v>
      </c>
      <c r="B2133" s="23" t="s">
        <v>104</v>
      </c>
      <c r="C2133" s="26">
        <v>600</v>
      </c>
      <c r="D2133" s="27">
        <v>3</v>
      </c>
      <c r="E2133" s="23">
        <v>80</v>
      </c>
      <c r="F2133" s="23" t="s">
        <v>17</v>
      </c>
      <c r="G2133" s="23" t="s">
        <v>16</v>
      </c>
      <c r="H2133" s="23" t="s">
        <v>18</v>
      </c>
      <c r="I2133" s="23" t="s">
        <v>19</v>
      </c>
      <c r="J2133" s="23" t="s">
        <v>9</v>
      </c>
      <c r="K2133" s="23"/>
      <c r="L2133" s="37">
        <v>600</v>
      </c>
      <c r="M2133" s="37">
        <v>7.5</v>
      </c>
      <c r="N2133" s="37">
        <v>200</v>
      </c>
      <c r="O2133" s="24" t="s">
        <v>183</v>
      </c>
      <c r="P2133" s="23" t="s">
        <v>203</v>
      </c>
    </row>
    <row r="2134" spans="1:16" x14ac:dyDescent="0.25">
      <c r="A2134" s="22" t="s">
        <v>655</v>
      </c>
      <c r="B2134" s="23" t="s">
        <v>103</v>
      </c>
      <c r="C2134" s="26">
        <v>600</v>
      </c>
      <c r="D2134" s="27">
        <v>3</v>
      </c>
      <c r="E2134" s="27">
        <v>88</v>
      </c>
      <c r="F2134" s="23" t="s">
        <v>17</v>
      </c>
      <c r="G2134" s="23" t="s">
        <v>16</v>
      </c>
      <c r="H2134" s="23" t="s">
        <v>18</v>
      </c>
      <c r="I2134" s="23" t="s">
        <v>19</v>
      </c>
      <c r="J2134" s="23" t="s">
        <v>20</v>
      </c>
      <c r="K2134" s="23"/>
      <c r="L2134" s="26">
        <v>600</v>
      </c>
      <c r="M2134" s="26">
        <v>6.8181818181818183</v>
      </c>
      <c r="N2134" s="26">
        <v>200</v>
      </c>
      <c r="O2134" s="28" t="s">
        <v>172</v>
      </c>
      <c r="P2134" s="25" t="s">
        <v>475</v>
      </c>
    </row>
    <row r="2135" spans="1:16" x14ac:dyDescent="0.25">
      <c r="A2135" s="22" t="s">
        <v>131</v>
      </c>
      <c r="B2135" s="23" t="s">
        <v>102</v>
      </c>
      <c r="C2135" s="26">
        <v>600</v>
      </c>
      <c r="D2135" s="27">
        <v>1</v>
      </c>
      <c r="E2135" s="27">
        <v>60</v>
      </c>
      <c r="F2135" s="23" t="s">
        <v>56</v>
      </c>
      <c r="G2135" s="23" t="s">
        <v>16</v>
      </c>
      <c r="H2135" s="23" t="s">
        <v>29</v>
      </c>
      <c r="I2135" s="23" t="s">
        <v>30</v>
      </c>
      <c r="J2135" s="23" t="s">
        <v>9</v>
      </c>
      <c r="K2135" s="23"/>
      <c r="L2135" s="26">
        <v>600</v>
      </c>
      <c r="M2135" s="26">
        <v>10</v>
      </c>
      <c r="N2135" s="26">
        <v>600</v>
      </c>
      <c r="O2135" s="28" t="s">
        <v>183</v>
      </c>
      <c r="P2135" s="25"/>
    </row>
    <row r="2136" spans="1:16" x14ac:dyDescent="0.25">
      <c r="A2136" s="22" t="s">
        <v>140</v>
      </c>
      <c r="B2136" s="23" t="s">
        <v>102</v>
      </c>
      <c r="C2136" s="26">
        <v>600</v>
      </c>
      <c r="D2136" s="27">
        <v>2</v>
      </c>
      <c r="E2136" s="27">
        <v>75</v>
      </c>
      <c r="F2136" s="23" t="s">
        <v>41</v>
      </c>
      <c r="G2136" s="23" t="s">
        <v>16</v>
      </c>
      <c r="H2136" s="23" t="s">
        <v>29</v>
      </c>
      <c r="I2136" s="23" t="s">
        <v>19</v>
      </c>
      <c r="J2136" s="23" t="s">
        <v>9</v>
      </c>
      <c r="K2136" s="23"/>
      <c r="L2136" s="26">
        <v>600</v>
      </c>
      <c r="M2136" s="26">
        <v>8</v>
      </c>
      <c r="N2136" s="26">
        <v>300</v>
      </c>
      <c r="O2136" s="28" t="s">
        <v>183</v>
      </c>
      <c r="P2136" s="25"/>
    </row>
    <row r="2137" spans="1:16" x14ac:dyDescent="0.25">
      <c r="A2137" s="22" t="s">
        <v>140</v>
      </c>
      <c r="B2137" s="23" t="s">
        <v>102</v>
      </c>
      <c r="C2137" s="26">
        <v>600</v>
      </c>
      <c r="D2137" s="27">
        <v>1</v>
      </c>
      <c r="E2137" s="27">
        <v>60</v>
      </c>
      <c r="F2137" s="23" t="s">
        <v>17</v>
      </c>
      <c r="G2137" s="23" t="s">
        <v>16</v>
      </c>
      <c r="H2137" s="23" t="s">
        <v>29</v>
      </c>
      <c r="I2137" s="23" t="s">
        <v>19</v>
      </c>
      <c r="J2137" s="23" t="s">
        <v>9</v>
      </c>
      <c r="K2137" s="23"/>
      <c r="L2137" s="26">
        <v>600</v>
      </c>
      <c r="M2137" s="26">
        <v>10</v>
      </c>
      <c r="N2137" s="26">
        <v>600</v>
      </c>
      <c r="O2137" s="28" t="s">
        <v>183</v>
      </c>
      <c r="P2137" s="25"/>
    </row>
    <row r="2138" spans="1:16" x14ac:dyDescent="0.25">
      <c r="A2138" s="22" t="s">
        <v>1121</v>
      </c>
      <c r="B2138" s="23" t="s">
        <v>103</v>
      </c>
      <c r="C2138" s="26">
        <v>600</v>
      </c>
      <c r="D2138" s="27">
        <v>1</v>
      </c>
      <c r="E2138" s="27">
        <v>60</v>
      </c>
      <c r="F2138" s="23" t="s">
        <v>17</v>
      </c>
      <c r="G2138" s="23" t="s">
        <v>16</v>
      </c>
      <c r="H2138" s="23" t="s">
        <v>29</v>
      </c>
      <c r="I2138" s="23" t="s">
        <v>19</v>
      </c>
      <c r="J2138" s="23" t="s">
        <v>9</v>
      </c>
      <c r="K2138" s="23"/>
      <c r="L2138" s="26">
        <v>600</v>
      </c>
      <c r="M2138" s="26">
        <v>10</v>
      </c>
      <c r="N2138" s="26">
        <v>600</v>
      </c>
      <c r="O2138" s="28" t="s">
        <v>172</v>
      </c>
      <c r="P2138" s="25" t="s">
        <v>475</v>
      </c>
    </row>
    <row r="2139" spans="1:16" x14ac:dyDescent="0.25">
      <c r="A2139" s="22" t="s">
        <v>461</v>
      </c>
      <c r="B2139" s="23" t="s">
        <v>104</v>
      </c>
      <c r="C2139" s="26">
        <v>600</v>
      </c>
      <c r="D2139" s="27">
        <v>1</v>
      </c>
      <c r="E2139" s="23">
        <v>63</v>
      </c>
      <c r="F2139" s="23" t="s">
        <v>17</v>
      </c>
      <c r="G2139" s="23" t="s">
        <v>16</v>
      </c>
      <c r="H2139" s="23" t="s">
        <v>29</v>
      </c>
      <c r="I2139" s="23" t="s">
        <v>30</v>
      </c>
      <c r="J2139" s="23" t="s">
        <v>251</v>
      </c>
      <c r="K2139" s="23"/>
      <c r="L2139" s="37">
        <v>600</v>
      </c>
      <c r="M2139" s="37">
        <v>9.5238095238095237</v>
      </c>
      <c r="N2139" s="37">
        <v>600</v>
      </c>
      <c r="O2139" s="24" t="s">
        <v>183</v>
      </c>
      <c r="P2139" s="23" t="s">
        <v>203</v>
      </c>
    </row>
    <row r="2140" spans="1:16" x14ac:dyDescent="0.25">
      <c r="A2140" s="22" t="s">
        <v>202</v>
      </c>
      <c r="B2140" s="23" t="s">
        <v>104</v>
      </c>
      <c r="C2140" s="26">
        <v>600</v>
      </c>
      <c r="D2140" s="27">
        <v>1</v>
      </c>
      <c r="E2140" s="23">
        <v>40</v>
      </c>
      <c r="F2140" s="23" t="s">
        <v>17</v>
      </c>
      <c r="G2140" s="23" t="s">
        <v>16</v>
      </c>
      <c r="H2140" s="23" t="s">
        <v>29</v>
      </c>
      <c r="I2140" s="23" t="s">
        <v>19</v>
      </c>
      <c r="J2140" s="23" t="s">
        <v>88</v>
      </c>
      <c r="K2140" s="36">
        <v>50</v>
      </c>
      <c r="L2140" s="37">
        <v>650</v>
      </c>
      <c r="M2140" s="37">
        <v>16.25</v>
      </c>
      <c r="N2140" s="37">
        <v>650</v>
      </c>
      <c r="O2140" s="24" t="s">
        <v>183</v>
      </c>
      <c r="P2140" s="23" t="s">
        <v>203</v>
      </c>
    </row>
    <row r="2141" spans="1:16" x14ac:dyDescent="0.25">
      <c r="A2141" s="22" t="s">
        <v>467</v>
      </c>
      <c r="B2141" s="23" t="s">
        <v>104</v>
      </c>
      <c r="C2141" s="26">
        <v>600</v>
      </c>
      <c r="D2141" s="27">
        <v>2</v>
      </c>
      <c r="E2141" s="23">
        <v>75</v>
      </c>
      <c r="F2141" s="23" t="s">
        <v>35</v>
      </c>
      <c r="G2141" s="23" t="s">
        <v>16</v>
      </c>
      <c r="H2141" s="23" t="s">
        <v>29</v>
      </c>
      <c r="I2141" s="23" t="s">
        <v>30</v>
      </c>
      <c r="J2141" s="23" t="s">
        <v>251</v>
      </c>
      <c r="K2141" s="23"/>
      <c r="L2141" s="37">
        <v>600</v>
      </c>
      <c r="M2141" s="37">
        <v>8</v>
      </c>
      <c r="N2141" s="37">
        <v>300</v>
      </c>
      <c r="O2141" s="24" t="s">
        <v>183</v>
      </c>
      <c r="P2141" s="23" t="s">
        <v>206</v>
      </c>
    </row>
    <row r="2142" spans="1:16" x14ac:dyDescent="0.25">
      <c r="A2142" s="22" t="s">
        <v>135</v>
      </c>
      <c r="B2142" s="23" t="s">
        <v>102</v>
      </c>
      <c r="C2142" s="26">
        <v>600</v>
      </c>
      <c r="D2142" s="27">
        <v>1</v>
      </c>
      <c r="E2142" s="27">
        <v>65</v>
      </c>
      <c r="F2142" s="23" t="s">
        <v>95</v>
      </c>
      <c r="G2142" s="23" t="s">
        <v>16</v>
      </c>
      <c r="H2142" s="23" t="s">
        <v>29</v>
      </c>
      <c r="I2142" s="23" t="s">
        <v>19</v>
      </c>
      <c r="J2142" s="23" t="s">
        <v>20</v>
      </c>
      <c r="K2142" s="23"/>
      <c r="L2142" s="26">
        <v>600</v>
      </c>
      <c r="M2142" s="26">
        <v>9.2307692307692299</v>
      </c>
      <c r="N2142" s="26">
        <v>600</v>
      </c>
      <c r="O2142" s="28" t="s">
        <v>183</v>
      </c>
      <c r="P2142" s="25"/>
    </row>
    <row r="2143" spans="1:16" x14ac:dyDescent="0.25">
      <c r="A2143" s="22" t="s">
        <v>360</v>
      </c>
      <c r="B2143" s="23" t="s">
        <v>104</v>
      </c>
      <c r="C2143" s="26">
        <v>575</v>
      </c>
      <c r="D2143" s="27">
        <v>2</v>
      </c>
      <c r="E2143" s="23">
        <v>56</v>
      </c>
      <c r="F2143" s="23" t="s">
        <v>17</v>
      </c>
      <c r="G2143" s="23" t="s">
        <v>16</v>
      </c>
      <c r="H2143" s="23" t="s">
        <v>18</v>
      </c>
      <c r="I2143" s="23" t="s">
        <v>19</v>
      </c>
      <c r="J2143" s="23" t="s">
        <v>251</v>
      </c>
      <c r="K2143" s="23"/>
      <c r="L2143" s="37">
        <v>575</v>
      </c>
      <c r="M2143" s="37">
        <v>10.267857142857142</v>
      </c>
      <c r="N2143" s="37">
        <v>287.5</v>
      </c>
      <c r="O2143" s="24" t="s">
        <v>183</v>
      </c>
      <c r="P2143" s="23" t="s">
        <v>203</v>
      </c>
    </row>
    <row r="2144" spans="1:16" x14ac:dyDescent="0.25">
      <c r="A2144" s="22" t="s">
        <v>417</v>
      </c>
      <c r="B2144" s="23" t="s">
        <v>104</v>
      </c>
      <c r="C2144" s="26">
        <v>575</v>
      </c>
      <c r="D2144" s="27">
        <v>1</v>
      </c>
      <c r="E2144" s="23">
        <v>80</v>
      </c>
      <c r="F2144" s="23" t="s">
        <v>35</v>
      </c>
      <c r="G2144" s="23" t="s">
        <v>16</v>
      </c>
      <c r="H2144" s="23" t="s">
        <v>18</v>
      </c>
      <c r="I2144" s="23" t="s">
        <v>19</v>
      </c>
      <c r="J2144" s="23" t="s">
        <v>251</v>
      </c>
      <c r="K2144" s="23"/>
      <c r="L2144" s="37">
        <v>575</v>
      </c>
      <c r="M2144" s="37">
        <v>7.1875</v>
      </c>
      <c r="N2144" s="37">
        <v>575</v>
      </c>
      <c r="O2144" s="24" t="s">
        <v>183</v>
      </c>
      <c r="P2144" s="23" t="s">
        <v>203</v>
      </c>
    </row>
    <row r="2145" spans="1:16" x14ac:dyDescent="0.25">
      <c r="A2145" s="22" t="s">
        <v>440</v>
      </c>
      <c r="B2145" s="23" t="s">
        <v>104</v>
      </c>
      <c r="C2145" s="26">
        <v>575</v>
      </c>
      <c r="D2145" s="27">
        <v>1</v>
      </c>
      <c r="E2145" s="23">
        <v>45</v>
      </c>
      <c r="F2145" s="23" t="s">
        <v>35</v>
      </c>
      <c r="G2145" s="23" t="s">
        <v>16</v>
      </c>
      <c r="H2145" s="23" t="s">
        <v>29</v>
      </c>
      <c r="I2145" s="23" t="s">
        <v>19</v>
      </c>
      <c r="J2145" s="23" t="s">
        <v>251</v>
      </c>
      <c r="K2145" s="23"/>
      <c r="L2145" s="37">
        <v>575</v>
      </c>
      <c r="M2145" s="37">
        <v>12.777777777777779</v>
      </c>
      <c r="N2145" s="37">
        <v>575</v>
      </c>
      <c r="O2145" s="24" t="s">
        <v>183</v>
      </c>
      <c r="P2145" s="23" t="s">
        <v>160</v>
      </c>
    </row>
    <row r="2146" spans="1:16" x14ac:dyDescent="0.25">
      <c r="A2146" s="22" t="s">
        <v>1005</v>
      </c>
      <c r="B2146" s="23" t="s">
        <v>103</v>
      </c>
      <c r="C2146" s="26">
        <v>550</v>
      </c>
      <c r="D2146" s="27">
        <v>2</v>
      </c>
      <c r="E2146" s="27">
        <v>56</v>
      </c>
      <c r="F2146" s="23" t="s">
        <v>22</v>
      </c>
      <c r="G2146" s="23" t="s">
        <v>22</v>
      </c>
      <c r="H2146" s="23" t="s">
        <v>23</v>
      </c>
      <c r="I2146" s="23" t="s">
        <v>23</v>
      </c>
      <c r="J2146" s="23" t="s">
        <v>20</v>
      </c>
      <c r="K2146" s="23"/>
      <c r="L2146" s="26">
        <v>550</v>
      </c>
      <c r="M2146" s="26">
        <v>9.8214285714285712</v>
      </c>
      <c r="N2146" s="26">
        <v>275</v>
      </c>
      <c r="O2146" s="28" t="s">
        <v>172</v>
      </c>
      <c r="P2146" s="25" t="s">
        <v>475</v>
      </c>
    </row>
    <row r="2147" spans="1:16" x14ac:dyDescent="0.25">
      <c r="A2147" s="22" t="s">
        <v>118</v>
      </c>
      <c r="B2147" s="23" t="s">
        <v>102</v>
      </c>
      <c r="C2147" s="26">
        <v>550</v>
      </c>
      <c r="D2147" s="27">
        <v>1</v>
      </c>
      <c r="E2147" s="27">
        <v>50</v>
      </c>
      <c r="F2147" s="23" t="s">
        <v>22</v>
      </c>
      <c r="G2147" s="23" t="s">
        <v>22</v>
      </c>
      <c r="H2147" s="23" t="s">
        <v>23</v>
      </c>
      <c r="I2147" s="23" t="s">
        <v>23</v>
      </c>
      <c r="J2147" s="23" t="s">
        <v>9</v>
      </c>
      <c r="K2147" s="23"/>
      <c r="L2147" s="26">
        <v>550</v>
      </c>
      <c r="M2147" s="26">
        <v>11</v>
      </c>
      <c r="N2147" s="26">
        <v>550</v>
      </c>
      <c r="O2147" s="28" t="s">
        <v>183</v>
      </c>
      <c r="P2147" s="25"/>
    </row>
    <row r="2148" spans="1:16" x14ac:dyDescent="0.25">
      <c r="A2148" s="22" t="s">
        <v>7935</v>
      </c>
      <c r="B2148" s="23" t="s">
        <v>4571</v>
      </c>
      <c r="C2148" s="26">
        <v>550</v>
      </c>
      <c r="D2148" s="27">
        <v>1</v>
      </c>
      <c r="E2148" s="27">
        <v>50</v>
      </c>
      <c r="F2148" s="23" t="s">
        <v>56</v>
      </c>
      <c r="G2148" s="23" t="s">
        <v>16</v>
      </c>
      <c r="H2148" s="23" t="s">
        <v>18</v>
      </c>
      <c r="I2148" s="23" t="s">
        <v>19</v>
      </c>
      <c r="J2148" s="23" t="s">
        <v>20</v>
      </c>
      <c r="K2148" s="23"/>
      <c r="L2148" s="26">
        <v>550</v>
      </c>
      <c r="M2148" s="26">
        <v>11</v>
      </c>
      <c r="N2148" s="26">
        <v>550</v>
      </c>
      <c r="O2148" s="28" t="s">
        <v>172</v>
      </c>
      <c r="P2148" s="25" t="s">
        <v>160</v>
      </c>
    </row>
    <row r="2149" spans="1:16" x14ac:dyDescent="0.25">
      <c r="A2149" s="22" t="s">
        <v>138</v>
      </c>
      <c r="B2149" s="23" t="s">
        <v>102</v>
      </c>
      <c r="C2149" s="26">
        <v>550</v>
      </c>
      <c r="D2149" s="27">
        <v>1</v>
      </c>
      <c r="E2149" s="27">
        <v>59</v>
      </c>
      <c r="F2149" s="23" t="s">
        <v>35</v>
      </c>
      <c r="G2149" s="23" t="s">
        <v>16</v>
      </c>
      <c r="H2149" s="23" t="s">
        <v>18</v>
      </c>
      <c r="I2149" s="23" t="s">
        <v>19</v>
      </c>
      <c r="J2149" s="23" t="s">
        <v>20</v>
      </c>
      <c r="K2149" s="23"/>
      <c r="L2149" s="26">
        <v>550</v>
      </c>
      <c r="M2149" s="26">
        <v>9.3220338983050848</v>
      </c>
      <c r="N2149" s="26">
        <v>550</v>
      </c>
      <c r="O2149" s="28" t="s">
        <v>183</v>
      </c>
      <c r="P2149" s="25"/>
    </row>
    <row r="2150" spans="1:16" x14ac:dyDescent="0.25">
      <c r="A2150" s="22" t="s">
        <v>410</v>
      </c>
      <c r="B2150" s="23" t="s">
        <v>104</v>
      </c>
      <c r="C2150" s="26">
        <v>550</v>
      </c>
      <c r="D2150" s="27">
        <v>1</v>
      </c>
      <c r="E2150" s="23">
        <v>50</v>
      </c>
      <c r="F2150" s="23" t="s">
        <v>35</v>
      </c>
      <c r="G2150" s="23" t="s">
        <v>16</v>
      </c>
      <c r="H2150" s="23" t="s">
        <v>18</v>
      </c>
      <c r="I2150" s="23" t="s">
        <v>19</v>
      </c>
      <c r="J2150" s="23" t="s">
        <v>251</v>
      </c>
      <c r="K2150" s="23"/>
      <c r="L2150" s="37">
        <v>550</v>
      </c>
      <c r="M2150" s="37">
        <v>11</v>
      </c>
      <c r="N2150" s="37">
        <v>550</v>
      </c>
      <c r="O2150" s="24" t="s">
        <v>183</v>
      </c>
      <c r="P2150" s="23" t="s">
        <v>203</v>
      </c>
    </row>
    <row r="2151" spans="1:16" x14ac:dyDescent="0.25">
      <c r="A2151" s="22" t="s">
        <v>418</v>
      </c>
      <c r="B2151" s="23" t="s">
        <v>104</v>
      </c>
      <c r="C2151" s="26">
        <v>550</v>
      </c>
      <c r="D2151" s="27">
        <v>1</v>
      </c>
      <c r="E2151" s="23">
        <v>60</v>
      </c>
      <c r="F2151" s="23" t="s">
        <v>35</v>
      </c>
      <c r="G2151" s="23" t="s">
        <v>16</v>
      </c>
      <c r="H2151" s="23" t="s">
        <v>18</v>
      </c>
      <c r="I2151" s="23" t="s">
        <v>19</v>
      </c>
      <c r="J2151" s="23" t="s">
        <v>251</v>
      </c>
      <c r="K2151" s="23"/>
      <c r="L2151" s="37">
        <v>550</v>
      </c>
      <c r="M2151" s="37">
        <v>9.1666666666666661</v>
      </c>
      <c r="N2151" s="37">
        <v>550</v>
      </c>
      <c r="O2151" s="24" t="s">
        <v>183</v>
      </c>
      <c r="P2151" s="23" t="s">
        <v>203</v>
      </c>
    </row>
    <row r="2152" spans="1:16" x14ac:dyDescent="0.25">
      <c r="A2152" s="22" t="s">
        <v>134</v>
      </c>
      <c r="B2152" s="23" t="s">
        <v>102</v>
      </c>
      <c r="C2152" s="26">
        <v>550</v>
      </c>
      <c r="D2152" s="27">
        <v>1</v>
      </c>
      <c r="E2152" s="27">
        <v>65</v>
      </c>
      <c r="F2152" s="23" t="s">
        <v>56</v>
      </c>
      <c r="G2152" s="23" t="s">
        <v>16</v>
      </c>
      <c r="H2152" s="23" t="s">
        <v>29</v>
      </c>
      <c r="I2152" s="23" t="s">
        <v>19</v>
      </c>
      <c r="J2152" s="23" t="s">
        <v>20</v>
      </c>
      <c r="K2152" s="23"/>
      <c r="L2152" s="26">
        <v>550</v>
      </c>
      <c r="M2152" s="26">
        <v>8.4615384615384617</v>
      </c>
      <c r="N2152" s="26">
        <v>550</v>
      </c>
      <c r="O2152" s="28" t="s">
        <v>183</v>
      </c>
      <c r="P2152" s="25"/>
    </row>
    <row r="2153" spans="1:16" x14ac:dyDescent="0.25">
      <c r="A2153" s="22" t="s">
        <v>7782</v>
      </c>
      <c r="B2153" s="23" t="s">
        <v>4571</v>
      </c>
      <c r="C2153" s="26">
        <v>530</v>
      </c>
      <c r="D2153" s="27">
        <v>1</v>
      </c>
      <c r="E2153" s="27">
        <v>39</v>
      </c>
      <c r="F2153" s="23" t="s">
        <v>17</v>
      </c>
      <c r="G2153" s="23" t="s">
        <v>16</v>
      </c>
      <c r="H2153" s="23" t="s">
        <v>18</v>
      </c>
      <c r="I2153" s="23" t="s">
        <v>19</v>
      </c>
      <c r="J2153" s="23" t="s">
        <v>20</v>
      </c>
      <c r="K2153" s="23"/>
      <c r="L2153" s="26">
        <v>530</v>
      </c>
      <c r="M2153" s="26">
        <v>13.589743589743589</v>
      </c>
      <c r="N2153" s="26">
        <v>530</v>
      </c>
      <c r="O2153" s="28" t="s">
        <v>172</v>
      </c>
      <c r="P2153" s="25" t="s">
        <v>160</v>
      </c>
    </row>
    <row r="2154" spans="1:16" x14ac:dyDescent="0.25">
      <c r="A2154" s="22" t="s">
        <v>148</v>
      </c>
      <c r="B2154" s="23" t="s">
        <v>102</v>
      </c>
      <c r="C2154" s="26">
        <v>520</v>
      </c>
      <c r="D2154" s="27">
        <v>3</v>
      </c>
      <c r="E2154" s="27">
        <v>86</v>
      </c>
      <c r="F2154" s="23" t="s">
        <v>41</v>
      </c>
      <c r="G2154" s="23" t="s">
        <v>16</v>
      </c>
      <c r="H2154" s="23" t="s">
        <v>18</v>
      </c>
      <c r="I2154" s="23" t="s">
        <v>19</v>
      </c>
      <c r="J2154" s="23" t="s">
        <v>20</v>
      </c>
      <c r="K2154" s="23"/>
      <c r="L2154" s="26">
        <v>520</v>
      </c>
      <c r="M2154" s="26">
        <v>6.0465116279069768</v>
      </c>
      <c r="N2154" s="26">
        <v>173.33333333333334</v>
      </c>
      <c r="O2154" s="28" t="s">
        <v>183</v>
      </c>
      <c r="P2154" s="25"/>
    </row>
    <row r="2155" spans="1:16" x14ac:dyDescent="0.25">
      <c r="A2155" s="22" t="s">
        <v>276</v>
      </c>
      <c r="B2155" s="23" t="s">
        <v>104</v>
      </c>
      <c r="C2155" s="26">
        <v>500</v>
      </c>
      <c r="D2155" s="27">
        <v>1</v>
      </c>
      <c r="E2155" s="23">
        <v>50</v>
      </c>
      <c r="F2155" s="23" t="s">
        <v>56</v>
      </c>
      <c r="G2155" s="23" t="s">
        <v>16</v>
      </c>
      <c r="H2155" s="23" t="s">
        <v>18</v>
      </c>
      <c r="I2155" s="23" t="s">
        <v>19</v>
      </c>
      <c r="J2155" s="23" t="s">
        <v>251</v>
      </c>
      <c r="K2155" s="23"/>
      <c r="L2155" s="37">
        <v>500</v>
      </c>
      <c r="M2155" s="37">
        <v>10</v>
      </c>
      <c r="N2155" s="37">
        <v>500</v>
      </c>
      <c r="O2155" s="24" t="s">
        <v>183</v>
      </c>
      <c r="P2155" s="23" t="s">
        <v>203</v>
      </c>
    </row>
    <row r="2156" spans="1:16" x14ac:dyDescent="0.25">
      <c r="A2156" s="22" t="s">
        <v>1071</v>
      </c>
      <c r="B2156" s="23" t="s">
        <v>103</v>
      </c>
      <c r="C2156" s="26">
        <v>495</v>
      </c>
      <c r="D2156" s="27">
        <v>1</v>
      </c>
      <c r="E2156" s="27">
        <v>52</v>
      </c>
      <c r="F2156" s="23" t="s">
        <v>35</v>
      </c>
      <c r="G2156" s="23" t="s">
        <v>16</v>
      </c>
      <c r="H2156" s="23" t="s">
        <v>18</v>
      </c>
      <c r="I2156" s="23" t="s">
        <v>19</v>
      </c>
      <c r="J2156" s="23" t="s">
        <v>9</v>
      </c>
      <c r="K2156" s="23"/>
      <c r="L2156" s="26">
        <v>495</v>
      </c>
      <c r="M2156" s="26">
        <v>9.5192307692307701</v>
      </c>
      <c r="N2156" s="26">
        <v>495</v>
      </c>
      <c r="O2156" s="28" t="s">
        <v>172</v>
      </c>
      <c r="P2156" s="25" t="s">
        <v>474</v>
      </c>
    </row>
    <row r="2157" spans="1:16" x14ac:dyDescent="0.25">
      <c r="A2157" s="22" t="s">
        <v>232</v>
      </c>
      <c r="B2157" s="23" t="s">
        <v>104</v>
      </c>
      <c r="C2157" s="26">
        <v>450</v>
      </c>
      <c r="D2157" s="27">
        <v>1</v>
      </c>
      <c r="E2157" s="23">
        <v>30</v>
      </c>
      <c r="F2157" s="23" t="s">
        <v>22</v>
      </c>
      <c r="G2157" s="23" t="s">
        <v>22</v>
      </c>
      <c r="H2157" s="23" t="s">
        <v>23</v>
      </c>
      <c r="I2157" s="23" t="s">
        <v>23</v>
      </c>
      <c r="J2157" s="23" t="s">
        <v>9</v>
      </c>
      <c r="K2157" s="23"/>
      <c r="L2157" s="37">
        <v>450</v>
      </c>
      <c r="M2157" s="37">
        <v>15</v>
      </c>
      <c r="N2157" s="37">
        <v>450</v>
      </c>
      <c r="O2157" s="24" t="s">
        <v>183</v>
      </c>
      <c r="P2157" s="23" t="s">
        <v>203</v>
      </c>
    </row>
    <row r="2158" spans="1:16" x14ac:dyDescent="0.25">
      <c r="A2158" s="29" t="s">
        <v>139</v>
      </c>
      <c r="B2158" s="30" t="s">
        <v>102</v>
      </c>
      <c r="C2158" s="31">
        <v>430</v>
      </c>
      <c r="D2158" s="32">
        <v>1</v>
      </c>
      <c r="E2158" s="32">
        <v>40</v>
      </c>
      <c r="F2158" s="30" t="s">
        <v>56</v>
      </c>
      <c r="G2158" s="30" t="s">
        <v>16</v>
      </c>
      <c r="H2158" s="30" t="s">
        <v>18</v>
      </c>
      <c r="I2158" s="30" t="s">
        <v>19</v>
      </c>
      <c r="J2158" s="30" t="s">
        <v>9</v>
      </c>
      <c r="K2158" s="30"/>
      <c r="L2158" s="31">
        <v>430</v>
      </c>
      <c r="M2158" s="31">
        <v>10.75</v>
      </c>
      <c r="N2158" s="31">
        <v>430</v>
      </c>
      <c r="O2158" s="33" t="s">
        <v>183</v>
      </c>
      <c r="P2158" s="34"/>
    </row>
  </sheetData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0BB2B-ADFC-446B-88B8-91130784D150}">
  <dimension ref="A1:V5294"/>
  <sheetViews>
    <sheetView workbookViewId="0">
      <selection activeCell="G496" sqref="G496:G4915"/>
    </sheetView>
  </sheetViews>
  <sheetFormatPr baseColWidth="10" defaultRowHeight="15" x14ac:dyDescent="0.25"/>
  <cols>
    <col min="1" max="1" width="77.7109375" bestFit="1" customWidth="1"/>
    <col min="2" max="2" width="12.140625" bestFit="1" customWidth="1"/>
    <col min="3" max="3" width="18.7109375" customWidth="1"/>
    <col min="5" max="5" width="14.28515625" style="1" bestFit="1" customWidth="1"/>
    <col min="6" max="6" width="14.42578125" customWidth="1"/>
    <col min="7" max="7" width="18.42578125" customWidth="1"/>
    <col min="12" max="12" width="14.28515625" bestFit="1" customWidth="1"/>
    <col min="13" max="13" width="14.28515625" customWidth="1"/>
    <col min="14" max="14" width="20.7109375" bestFit="1" customWidth="1"/>
    <col min="17" max="17" width="17.85546875" bestFit="1" customWidth="1"/>
    <col min="18" max="18" width="22.85546875" bestFit="1" customWidth="1"/>
    <col min="19" max="19" width="17.85546875" bestFit="1" customWidth="1"/>
    <col min="20" max="20" width="22.85546875" bestFit="1" customWidth="1"/>
    <col min="21" max="21" width="5" bestFit="1" customWidth="1"/>
    <col min="22" max="22" width="12.5703125" bestFit="1" customWidth="1"/>
  </cols>
  <sheetData>
    <row r="1" spans="1:22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98</v>
      </c>
      <c r="K1" t="s">
        <v>10</v>
      </c>
      <c r="L1" t="s">
        <v>11</v>
      </c>
      <c r="M1" t="s">
        <v>12</v>
      </c>
      <c r="N1" t="s">
        <v>13</v>
      </c>
      <c r="O1" t="s">
        <v>199</v>
      </c>
      <c r="P1" t="s">
        <v>4546</v>
      </c>
    </row>
    <row r="2" spans="1:22" x14ac:dyDescent="0.25">
      <c r="A2" t="s">
        <v>3882</v>
      </c>
      <c r="B2" t="s">
        <v>103</v>
      </c>
      <c r="C2" s="1">
        <v>18500000</v>
      </c>
      <c r="D2">
        <v>9</v>
      </c>
      <c r="E2" s="3">
        <v>2500</v>
      </c>
      <c r="F2" s="1" t="s">
        <v>22</v>
      </c>
      <c r="G2" t="s">
        <v>22</v>
      </c>
      <c r="H2" t="s">
        <v>23</v>
      </c>
      <c r="I2" t="s">
        <v>23</v>
      </c>
      <c r="J2" t="s">
        <v>9</v>
      </c>
      <c r="K2" t="s">
        <v>1372</v>
      </c>
      <c r="L2" s="2">
        <v>18500000</v>
      </c>
      <c r="M2" s="2">
        <v>7400</v>
      </c>
      <c r="N2" s="2">
        <v>2055555.5555555555</v>
      </c>
      <c r="O2" s="2"/>
      <c r="P2" s="5" t="s">
        <v>188</v>
      </c>
      <c r="S2" s="11" t="s">
        <v>170</v>
      </c>
      <c r="T2" s="11" t="s">
        <v>152</v>
      </c>
    </row>
    <row r="3" spans="1:22" x14ac:dyDescent="0.25">
      <c r="A3" t="s">
        <v>3804</v>
      </c>
      <c r="B3" t="s">
        <v>103</v>
      </c>
      <c r="C3" s="1">
        <v>15000000</v>
      </c>
      <c r="D3">
        <v>8</v>
      </c>
      <c r="E3" s="3">
        <v>1700</v>
      </c>
      <c r="F3" s="1" t="s">
        <v>22</v>
      </c>
      <c r="G3" t="s">
        <v>22</v>
      </c>
      <c r="H3" t="s">
        <v>23</v>
      </c>
      <c r="I3" t="s">
        <v>23</v>
      </c>
      <c r="J3" t="s">
        <v>9</v>
      </c>
      <c r="K3" t="s">
        <v>1372</v>
      </c>
      <c r="L3" s="2">
        <v>15000000</v>
      </c>
      <c r="M3" s="2">
        <v>8823.5294117647063</v>
      </c>
      <c r="N3" s="2">
        <v>1875000</v>
      </c>
      <c r="O3" s="2"/>
      <c r="P3" s="5" t="s">
        <v>188</v>
      </c>
      <c r="S3" s="11" t="s">
        <v>159</v>
      </c>
      <c r="T3" t="s">
        <v>22</v>
      </c>
      <c r="U3" t="s">
        <v>16</v>
      </c>
      <c r="V3" t="s">
        <v>153</v>
      </c>
    </row>
    <row r="4" spans="1:22" x14ac:dyDescent="0.25">
      <c r="A4" t="s">
        <v>3833</v>
      </c>
      <c r="B4" t="s">
        <v>103</v>
      </c>
      <c r="C4" s="1">
        <v>15000000</v>
      </c>
      <c r="D4">
        <v>8</v>
      </c>
      <c r="E4" s="3">
        <v>1335</v>
      </c>
      <c r="F4" s="1" t="s">
        <v>22</v>
      </c>
      <c r="G4" t="s">
        <v>22</v>
      </c>
      <c r="H4" t="s">
        <v>23</v>
      </c>
      <c r="I4" t="s">
        <v>23</v>
      </c>
      <c r="J4" t="s">
        <v>9</v>
      </c>
      <c r="K4" t="s">
        <v>1372</v>
      </c>
      <c r="L4" s="2">
        <v>15000000</v>
      </c>
      <c r="M4" s="2">
        <v>11235.955056179775</v>
      </c>
      <c r="N4" s="2">
        <v>1875000</v>
      </c>
      <c r="O4" s="2"/>
      <c r="P4" s="5" t="s">
        <v>188</v>
      </c>
      <c r="S4" s="5" t="s">
        <v>102</v>
      </c>
      <c r="T4" s="51">
        <v>32</v>
      </c>
      <c r="U4" s="51">
        <v>26</v>
      </c>
      <c r="V4" s="51">
        <v>58</v>
      </c>
    </row>
    <row r="5" spans="1:22" x14ac:dyDescent="0.25">
      <c r="A5" t="s">
        <v>3878</v>
      </c>
      <c r="B5" t="s">
        <v>103</v>
      </c>
      <c r="C5" s="1">
        <v>15000000</v>
      </c>
      <c r="D5">
        <v>8</v>
      </c>
      <c r="E5" s="3">
        <v>1300</v>
      </c>
      <c r="F5" s="1" t="s">
        <v>22</v>
      </c>
      <c r="G5" t="s">
        <v>22</v>
      </c>
      <c r="H5" t="s">
        <v>23</v>
      </c>
      <c r="I5" t="s">
        <v>23</v>
      </c>
      <c r="J5" t="s">
        <v>9</v>
      </c>
      <c r="K5" t="s">
        <v>1372</v>
      </c>
      <c r="L5" s="2">
        <v>15000000</v>
      </c>
      <c r="M5" s="2">
        <v>11538.461538461539</v>
      </c>
      <c r="N5" s="2">
        <v>1875000</v>
      </c>
      <c r="O5" s="2"/>
      <c r="P5" s="5" t="s">
        <v>188</v>
      </c>
      <c r="S5" s="5" t="s">
        <v>103</v>
      </c>
      <c r="T5" s="51">
        <v>1012</v>
      </c>
      <c r="U5" s="51">
        <v>1108</v>
      </c>
      <c r="V5" s="51">
        <v>2120</v>
      </c>
    </row>
    <row r="6" spans="1:22" x14ac:dyDescent="0.25">
      <c r="A6" t="s">
        <v>3759</v>
      </c>
      <c r="B6" t="s">
        <v>103</v>
      </c>
      <c r="C6" s="1">
        <v>13500000</v>
      </c>
      <c r="D6">
        <v>6</v>
      </c>
      <c r="E6" s="3">
        <v>1158</v>
      </c>
      <c r="F6" s="1" t="s">
        <v>22</v>
      </c>
      <c r="G6" t="s">
        <v>22</v>
      </c>
      <c r="H6" t="s">
        <v>23</v>
      </c>
      <c r="I6" t="s">
        <v>23</v>
      </c>
      <c r="J6" t="s">
        <v>9</v>
      </c>
      <c r="K6" t="s">
        <v>1372</v>
      </c>
      <c r="L6" s="2">
        <v>13500000</v>
      </c>
      <c r="M6" s="2">
        <v>11658.031088082902</v>
      </c>
      <c r="N6" s="2">
        <v>2250000</v>
      </c>
      <c r="O6" s="2"/>
      <c r="P6" s="5" t="s">
        <v>188</v>
      </c>
      <c r="S6" s="5" t="s">
        <v>104</v>
      </c>
      <c r="T6" s="51">
        <v>323</v>
      </c>
      <c r="U6" s="51">
        <v>321</v>
      </c>
      <c r="V6" s="51">
        <v>644</v>
      </c>
    </row>
    <row r="7" spans="1:22" x14ac:dyDescent="0.25">
      <c r="A7" t="s">
        <v>2649</v>
      </c>
      <c r="B7" t="s">
        <v>103</v>
      </c>
      <c r="C7" s="1">
        <v>13000000</v>
      </c>
      <c r="D7">
        <v>4</v>
      </c>
      <c r="E7">
        <v>350</v>
      </c>
      <c r="F7" s="1" t="s">
        <v>16</v>
      </c>
      <c r="G7" t="s">
        <v>52</v>
      </c>
      <c r="H7" t="s">
        <v>29</v>
      </c>
      <c r="I7" t="s">
        <v>19</v>
      </c>
      <c r="J7" t="s">
        <v>20</v>
      </c>
      <c r="K7" t="s">
        <v>1372</v>
      </c>
      <c r="L7" s="2">
        <v>13000000</v>
      </c>
      <c r="M7" s="2">
        <v>37142.857142857145</v>
      </c>
      <c r="N7" s="2">
        <v>3250000</v>
      </c>
      <c r="O7" s="2"/>
      <c r="P7" s="5" t="s">
        <v>188</v>
      </c>
      <c r="S7" s="5" t="s">
        <v>4571</v>
      </c>
      <c r="T7" s="51">
        <v>638</v>
      </c>
      <c r="U7" s="51">
        <v>1829</v>
      </c>
      <c r="V7" s="51">
        <v>2467</v>
      </c>
    </row>
    <row r="8" spans="1:22" x14ac:dyDescent="0.25">
      <c r="A8" t="s">
        <v>3831</v>
      </c>
      <c r="B8" t="s">
        <v>103</v>
      </c>
      <c r="C8" s="1">
        <v>11000000</v>
      </c>
      <c r="D8">
        <v>7</v>
      </c>
      <c r="E8" s="3">
        <v>2200</v>
      </c>
      <c r="F8" s="1" t="s">
        <v>22</v>
      </c>
      <c r="G8" t="s">
        <v>22</v>
      </c>
      <c r="H8" t="s">
        <v>23</v>
      </c>
      <c r="I8" t="s">
        <v>23</v>
      </c>
      <c r="J8" t="s">
        <v>9</v>
      </c>
      <c r="K8" t="s">
        <v>1372</v>
      </c>
      <c r="L8" s="2">
        <v>11000000</v>
      </c>
      <c r="M8" s="2">
        <v>5000</v>
      </c>
      <c r="N8" s="2">
        <v>1571428.5714285714</v>
      </c>
      <c r="O8" s="2"/>
      <c r="P8" s="5" t="s">
        <v>188</v>
      </c>
      <c r="S8" s="5" t="s">
        <v>153</v>
      </c>
      <c r="T8" s="51">
        <v>2005</v>
      </c>
      <c r="U8" s="51">
        <v>3284</v>
      </c>
      <c r="V8" s="51">
        <v>5289</v>
      </c>
    </row>
    <row r="9" spans="1:22" x14ac:dyDescent="0.25">
      <c r="A9" t="s">
        <v>3848</v>
      </c>
      <c r="B9" t="s">
        <v>103</v>
      </c>
      <c r="C9" s="1">
        <v>9950000</v>
      </c>
      <c r="D9">
        <v>6</v>
      </c>
      <c r="E9" s="3">
        <v>1325</v>
      </c>
      <c r="F9" s="1" t="s">
        <v>22</v>
      </c>
      <c r="G9" t="s">
        <v>22</v>
      </c>
      <c r="H9" t="s">
        <v>23</v>
      </c>
      <c r="I9" t="s">
        <v>23</v>
      </c>
      <c r="J9" t="s">
        <v>9</v>
      </c>
      <c r="K9" t="s">
        <v>1372</v>
      </c>
      <c r="L9" s="2">
        <v>9950000</v>
      </c>
      <c r="M9" s="2">
        <v>7509.433962264151</v>
      </c>
      <c r="N9" s="2">
        <v>1658333.3333333333</v>
      </c>
      <c r="O9" s="2"/>
      <c r="P9" s="5" t="s">
        <v>188</v>
      </c>
    </row>
    <row r="10" spans="1:22" x14ac:dyDescent="0.25">
      <c r="A10" t="s">
        <v>3859</v>
      </c>
      <c r="B10" t="s">
        <v>103</v>
      </c>
      <c r="C10" s="1">
        <v>9950000</v>
      </c>
      <c r="D10">
        <v>6</v>
      </c>
      <c r="E10" s="3">
        <v>1325</v>
      </c>
      <c r="F10" s="1" t="s">
        <v>22</v>
      </c>
      <c r="G10" t="s">
        <v>22</v>
      </c>
      <c r="H10" t="s">
        <v>23</v>
      </c>
      <c r="I10" t="s">
        <v>23</v>
      </c>
      <c r="J10" t="s">
        <v>9</v>
      </c>
      <c r="K10" t="s">
        <v>1372</v>
      </c>
      <c r="L10" s="2">
        <v>9950000</v>
      </c>
      <c r="M10" s="2">
        <v>7509.433962264151</v>
      </c>
      <c r="N10" s="2">
        <v>1658333.3333333333</v>
      </c>
      <c r="O10" s="2"/>
      <c r="P10" s="5" t="s">
        <v>188</v>
      </c>
    </row>
    <row r="11" spans="1:22" x14ac:dyDescent="0.25">
      <c r="A11" t="s">
        <v>3860</v>
      </c>
      <c r="B11" t="s">
        <v>103</v>
      </c>
      <c r="C11" s="1">
        <v>9950000</v>
      </c>
      <c r="D11">
        <v>6</v>
      </c>
      <c r="E11" s="3">
        <v>1325</v>
      </c>
      <c r="F11" s="1" t="s">
        <v>22</v>
      </c>
      <c r="G11" t="s">
        <v>22</v>
      </c>
      <c r="H11" t="s">
        <v>23</v>
      </c>
      <c r="I11" t="s">
        <v>23</v>
      </c>
      <c r="J11" t="s">
        <v>9</v>
      </c>
      <c r="K11" t="s">
        <v>1372</v>
      </c>
      <c r="L11" s="2">
        <v>9950000</v>
      </c>
      <c r="M11" s="2">
        <v>7509.433962264151</v>
      </c>
      <c r="N11" s="2">
        <v>1658333.3333333333</v>
      </c>
      <c r="O11" s="2"/>
      <c r="P11" s="5" t="s">
        <v>188</v>
      </c>
    </row>
    <row r="12" spans="1:22" x14ac:dyDescent="0.25">
      <c r="A12" t="s">
        <v>3852</v>
      </c>
      <c r="B12" t="s">
        <v>103</v>
      </c>
      <c r="C12" s="1">
        <v>9900000</v>
      </c>
      <c r="D12">
        <v>7</v>
      </c>
      <c r="E12" s="3">
        <v>1000</v>
      </c>
      <c r="F12" s="1" t="s">
        <v>22</v>
      </c>
      <c r="G12" t="s">
        <v>22</v>
      </c>
      <c r="H12" t="s">
        <v>23</v>
      </c>
      <c r="I12" t="s">
        <v>23</v>
      </c>
      <c r="J12" t="s">
        <v>9</v>
      </c>
      <c r="K12" t="s">
        <v>1372</v>
      </c>
      <c r="L12" s="2">
        <v>9900000</v>
      </c>
      <c r="M12" s="2">
        <v>9900</v>
      </c>
      <c r="N12" s="2">
        <v>1414285.7142857143</v>
      </c>
      <c r="O12" s="2"/>
      <c r="P12" s="5" t="s">
        <v>188</v>
      </c>
    </row>
    <row r="13" spans="1:22" x14ac:dyDescent="0.25">
      <c r="A13" t="s">
        <v>1631</v>
      </c>
      <c r="B13" t="s">
        <v>103</v>
      </c>
      <c r="C13" s="1">
        <v>9500000</v>
      </c>
      <c r="D13">
        <v>3</v>
      </c>
      <c r="E13">
        <v>462</v>
      </c>
      <c r="F13" s="1" t="s">
        <v>16</v>
      </c>
      <c r="G13" t="s">
        <v>477</v>
      </c>
      <c r="H13" t="s">
        <v>29</v>
      </c>
      <c r="I13" t="s">
        <v>19</v>
      </c>
      <c r="J13" t="s">
        <v>9</v>
      </c>
      <c r="K13" t="s">
        <v>1372</v>
      </c>
      <c r="L13" s="2">
        <v>9500000</v>
      </c>
      <c r="M13" s="2">
        <v>20562.770562770562</v>
      </c>
      <c r="N13" s="2">
        <v>3166666.6666666665</v>
      </c>
      <c r="O13" s="2"/>
      <c r="P13" s="5" t="s">
        <v>188</v>
      </c>
    </row>
    <row r="14" spans="1:22" x14ac:dyDescent="0.25">
      <c r="A14" t="s">
        <v>3764</v>
      </c>
      <c r="B14" t="s">
        <v>103</v>
      </c>
      <c r="C14" s="1">
        <v>9000000</v>
      </c>
      <c r="D14">
        <v>9</v>
      </c>
      <c r="E14" s="3">
        <v>1674</v>
      </c>
      <c r="F14" s="1" t="s">
        <v>22</v>
      </c>
      <c r="G14" t="s">
        <v>22</v>
      </c>
      <c r="H14" t="s">
        <v>23</v>
      </c>
      <c r="I14" t="s">
        <v>23</v>
      </c>
      <c r="J14" t="s">
        <v>9</v>
      </c>
      <c r="K14" t="s">
        <v>1372</v>
      </c>
      <c r="L14" s="2">
        <v>9000000</v>
      </c>
      <c r="M14" s="2">
        <v>5376.3440860215051</v>
      </c>
      <c r="N14" s="2">
        <v>1000000</v>
      </c>
      <c r="O14" s="2"/>
      <c r="P14" s="5" t="s">
        <v>188</v>
      </c>
    </row>
    <row r="15" spans="1:22" x14ac:dyDescent="0.25">
      <c r="A15" t="s">
        <v>3824</v>
      </c>
      <c r="B15" t="s">
        <v>103</v>
      </c>
      <c r="C15" s="1">
        <v>9000000</v>
      </c>
      <c r="D15">
        <v>9</v>
      </c>
      <c r="E15" s="3">
        <v>1674</v>
      </c>
      <c r="F15" s="1" t="s">
        <v>22</v>
      </c>
      <c r="G15" t="s">
        <v>22</v>
      </c>
      <c r="H15" t="s">
        <v>23</v>
      </c>
      <c r="I15" t="s">
        <v>23</v>
      </c>
      <c r="J15" t="s">
        <v>9</v>
      </c>
      <c r="K15" t="s">
        <v>1372</v>
      </c>
      <c r="L15" s="2">
        <v>9000000</v>
      </c>
      <c r="M15" s="2">
        <v>5376.3440860215051</v>
      </c>
      <c r="N15" s="2">
        <v>1000000</v>
      </c>
      <c r="O15" s="2"/>
      <c r="P15" s="5" t="s">
        <v>188</v>
      </c>
    </row>
    <row r="16" spans="1:22" x14ac:dyDescent="0.25">
      <c r="A16" t="s">
        <v>3827</v>
      </c>
      <c r="B16" t="s">
        <v>103</v>
      </c>
      <c r="C16" s="1">
        <v>9000000</v>
      </c>
      <c r="D16">
        <v>9</v>
      </c>
      <c r="E16" s="3">
        <v>1670</v>
      </c>
      <c r="F16" s="1" t="s">
        <v>22</v>
      </c>
      <c r="G16" t="s">
        <v>22</v>
      </c>
      <c r="H16" t="s">
        <v>23</v>
      </c>
      <c r="I16" t="s">
        <v>23</v>
      </c>
      <c r="J16" t="s">
        <v>9</v>
      </c>
      <c r="K16" t="s">
        <v>1372</v>
      </c>
      <c r="L16" s="2">
        <v>9000000</v>
      </c>
      <c r="M16" s="2">
        <v>5389.2215568862275</v>
      </c>
      <c r="N16" s="2">
        <v>1000000</v>
      </c>
      <c r="O16" s="2"/>
      <c r="P16" s="5" t="s">
        <v>188</v>
      </c>
    </row>
    <row r="17" spans="1:16" x14ac:dyDescent="0.25">
      <c r="A17" t="s">
        <v>3828</v>
      </c>
      <c r="B17" t="s">
        <v>103</v>
      </c>
      <c r="C17" s="1">
        <v>9000000</v>
      </c>
      <c r="D17">
        <v>9</v>
      </c>
      <c r="E17" s="3">
        <v>1670</v>
      </c>
      <c r="F17" s="1" t="s">
        <v>22</v>
      </c>
      <c r="G17" t="s">
        <v>22</v>
      </c>
      <c r="H17" t="s">
        <v>23</v>
      </c>
      <c r="I17" t="s">
        <v>23</v>
      </c>
      <c r="J17" t="s">
        <v>9</v>
      </c>
      <c r="K17" t="s">
        <v>1372</v>
      </c>
      <c r="L17" s="2">
        <v>9000000</v>
      </c>
      <c r="M17" s="2">
        <v>5389.2215568862275</v>
      </c>
      <c r="N17" s="2">
        <v>1000000</v>
      </c>
      <c r="O17" s="2"/>
      <c r="P17" s="5" t="s">
        <v>188</v>
      </c>
    </row>
    <row r="18" spans="1:16" x14ac:dyDescent="0.25">
      <c r="A18" t="s">
        <v>3840</v>
      </c>
      <c r="B18" t="s">
        <v>103</v>
      </c>
      <c r="C18" s="1">
        <v>9000000</v>
      </c>
      <c r="D18">
        <v>9</v>
      </c>
      <c r="E18" s="3">
        <v>1674</v>
      </c>
      <c r="F18" s="1" t="s">
        <v>22</v>
      </c>
      <c r="G18" t="s">
        <v>22</v>
      </c>
      <c r="H18" t="s">
        <v>23</v>
      </c>
      <c r="I18" t="s">
        <v>23</v>
      </c>
      <c r="J18" t="s">
        <v>9</v>
      </c>
      <c r="K18" t="s">
        <v>1372</v>
      </c>
      <c r="L18" s="2">
        <v>9000000</v>
      </c>
      <c r="M18" s="2">
        <v>5376.3440860215051</v>
      </c>
      <c r="N18" s="2">
        <v>1000000</v>
      </c>
      <c r="O18" s="2"/>
      <c r="P18" s="5" t="s">
        <v>188</v>
      </c>
    </row>
    <row r="19" spans="1:16" x14ac:dyDescent="0.25">
      <c r="A19" t="s">
        <v>4895</v>
      </c>
      <c r="B19" t="s">
        <v>4571</v>
      </c>
      <c r="C19" s="1">
        <v>8950000</v>
      </c>
      <c r="D19">
        <v>6</v>
      </c>
      <c r="E19">
        <v>764</v>
      </c>
      <c r="F19" s="3" t="s">
        <v>22</v>
      </c>
      <c r="G19" t="s">
        <v>22</v>
      </c>
      <c r="H19" t="s">
        <v>23</v>
      </c>
      <c r="I19" t="s">
        <v>23</v>
      </c>
      <c r="J19" t="s">
        <v>9</v>
      </c>
      <c r="L19" s="2">
        <v>8950000</v>
      </c>
      <c r="M19" s="2">
        <v>11714.659685863875</v>
      </c>
      <c r="N19" s="2">
        <v>1491666.6666666667</v>
      </c>
      <c r="O19" s="2" t="s">
        <v>4582</v>
      </c>
      <c r="P19" s="21" t="s">
        <v>188</v>
      </c>
    </row>
    <row r="20" spans="1:16" x14ac:dyDescent="0.25">
      <c r="A20" t="s">
        <v>3324</v>
      </c>
      <c r="B20" t="s">
        <v>103</v>
      </c>
      <c r="C20" s="1">
        <v>7900000</v>
      </c>
      <c r="D20">
        <v>7</v>
      </c>
      <c r="E20" s="3">
        <v>1515</v>
      </c>
      <c r="F20" s="1" t="s">
        <v>22</v>
      </c>
      <c r="G20" t="s">
        <v>22</v>
      </c>
      <c r="H20" t="s">
        <v>23</v>
      </c>
      <c r="I20" t="s">
        <v>23</v>
      </c>
      <c r="J20" t="s">
        <v>9</v>
      </c>
      <c r="K20" t="s">
        <v>1372</v>
      </c>
      <c r="L20" s="2">
        <v>7900000</v>
      </c>
      <c r="M20" s="2">
        <v>5214.5214521452144</v>
      </c>
      <c r="N20" s="2">
        <v>1128571.4285714286</v>
      </c>
      <c r="O20" s="2"/>
      <c r="P20" s="5" t="s">
        <v>188</v>
      </c>
    </row>
    <row r="21" spans="1:16" x14ac:dyDescent="0.25">
      <c r="A21" t="s">
        <v>3777</v>
      </c>
      <c r="B21" t="s">
        <v>103</v>
      </c>
      <c r="C21" s="1">
        <v>7900000</v>
      </c>
      <c r="D21">
        <v>8</v>
      </c>
      <c r="E21" s="3">
        <v>1515</v>
      </c>
      <c r="F21" s="1" t="s">
        <v>22</v>
      </c>
      <c r="G21" t="s">
        <v>22</v>
      </c>
      <c r="H21" t="s">
        <v>23</v>
      </c>
      <c r="I21" t="s">
        <v>23</v>
      </c>
      <c r="J21" t="s">
        <v>9</v>
      </c>
      <c r="K21" t="s">
        <v>1372</v>
      </c>
      <c r="L21" s="2">
        <v>7900000</v>
      </c>
      <c r="M21" s="2">
        <v>5214.5214521452144</v>
      </c>
      <c r="N21" s="2">
        <v>987500</v>
      </c>
      <c r="O21" s="2"/>
      <c r="P21" s="5" t="s">
        <v>188</v>
      </c>
    </row>
    <row r="22" spans="1:16" x14ac:dyDescent="0.25">
      <c r="A22" t="s">
        <v>3788</v>
      </c>
      <c r="B22" t="s">
        <v>103</v>
      </c>
      <c r="C22" s="1">
        <v>7900000</v>
      </c>
      <c r="D22">
        <v>8</v>
      </c>
      <c r="E22" s="3">
        <v>1515</v>
      </c>
      <c r="F22" s="1" t="s">
        <v>22</v>
      </c>
      <c r="G22" t="s">
        <v>22</v>
      </c>
      <c r="H22" t="s">
        <v>23</v>
      </c>
      <c r="I22" t="s">
        <v>23</v>
      </c>
      <c r="J22" t="s">
        <v>9</v>
      </c>
      <c r="K22" t="s">
        <v>1372</v>
      </c>
      <c r="L22" s="2">
        <v>7900000</v>
      </c>
      <c r="M22" s="2">
        <v>5214.5214521452144</v>
      </c>
      <c r="N22" s="2">
        <v>987500</v>
      </c>
      <c r="O22" s="2"/>
      <c r="P22" s="5" t="s">
        <v>188</v>
      </c>
    </row>
    <row r="23" spans="1:16" x14ac:dyDescent="0.25">
      <c r="A23" t="s">
        <v>2042</v>
      </c>
      <c r="B23" t="s">
        <v>103</v>
      </c>
      <c r="C23" s="1">
        <v>7900000</v>
      </c>
      <c r="D23">
        <v>4</v>
      </c>
      <c r="E23">
        <v>473</v>
      </c>
      <c r="F23" s="1" t="s">
        <v>16</v>
      </c>
      <c r="G23" t="s">
        <v>17</v>
      </c>
      <c r="H23" t="s">
        <v>29</v>
      </c>
      <c r="I23" t="s">
        <v>19</v>
      </c>
      <c r="J23" t="s">
        <v>88</v>
      </c>
      <c r="K23" t="s">
        <v>1372</v>
      </c>
      <c r="L23" s="2">
        <v>7900000</v>
      </c>
      <c r="M23" s="2">
        <v>16701.902748414377</v>
      </c>
      <c r="N23" s="2">
        <v>1975000</v>
      </c>
      <c r="O23" s="2"/>
      <c r="P23" s="5" t="s">
        <v>188</v>
      </c>
    </row>
    <row r="24" spans="1:16" x14ac:dyDescent="0.25">
      <c r="A24" t="s">
        <v>2067</v>
      </c>
      <c r="B24" t="s">
        <v>103</v>
      </c>
      <c r="C24" s="1">
        <v>7900000</v>
      </c>
      <c r="D24">
        <v>4</v>
      </c>
      <c r="E24">
        <v>473</v>
      </c>
      <c r="F24" s="1" t="s">
        <v>16</v>
      </c>
      <c r="G24" t="s">
        <v>17</v>
      </c>
      <c r="H24" t="s">
        <v>29</v>
      </c>
      <c r="I24" t="s">
        <v>19</v>
      </c>
      <c r="J24" t="s">
        <v>9</v>
      </c>
      <c r="K24" t="s">
        <v>1372</v>
      </c>
      <c r="L24" s="2">
        <v>7900000</v>
      </c>
      <c r="M24" s="2">
        <v>16701.902748414377</v>
      </c>
      <c r="N24" s="2">
        <v>1975000</v>
      </c>
      <c r="O24" s="2"/>
      <c r="P24" s="5" t="s">
        <v>188</v>
      </c>
    </row>
    <row r="25" spans="1:16" x14ac:dyDescent="0.25">
      <c r="A25" t="s">
        <v>2148</v>
      </c>
      <c r="B25" t="s">
        <v>103</v>
      </c>
      <c r="C25" s="1">
        <v>7900000</v>
      </c>
      <c r="D25">
        <v>3</v>
      </c>
      <c r="E25">
        <v>473</v>
      </c>
      <c r="F25" s="1" t="s">
        <v>16</v>
      </c>
      <c r="G25" t="s">
        <v>17</v>
      </c>
      <c r="H25" t="s">
        <v>29</v>
      </c>
      <c r="I25" t="s">
        <v>19</v>
      </c>
      <c r="J25" t="s">
        <v>9</v>
      </c>
      <c r="K25" t="s">
        <v>1372</v>
      </c>
      <c r="L25" s="2">
        <v>7900000</v>
      </c>
      <c r="M25" s="2">
        <v>16701.902748414377</v>
      </c>
      <c r="N25" s="2">
        <v>2633333.3333333335</v>
      </c>
      <c r="O25" s="2"/>
      <c r="P25" s="5" t="s">
        <v>188</v>
      </c>
    </row>
    <row r="26" spans="1:16" x14ac:dyDescent="0.25">
      <c r="A26" t="s">
        <v>3886</v>
      </c>
      <c r="B26" t="s">
        <v>103</v>
      </c>
      <c r="C26" s="1">
        <v>7575000</v>
      </c>
      <c r="D26">
        <v>6</v>
      </c>
      <c r="E26" s="3">
        <v>1100</v>
      </c>
      <c r="F26" s="1" t="s">
        <v>22</v>
      </c>
      <c r="G26" t="s">
        <v>22</v>
      </c>
      <c r="H26" t="s">
        <v>23</v>
      </c>
      <c r="I26" t="s">
        <v>23</v>
      </c>
      <c r="J26" t="s">
        <v>9</v>
      </c>
      <c r="K26" t="s">
        <v>1372</v>
      </c>
      <c r="L26" s="2">
        <v>7575000</v>
      </c>
      <c r="M26" s="2">
        <v>6886.363636363636</v>
      </c>
      <c r="N26" s="2">
        <v>1262500</v>
      </c>
      <c r="O26" s="2"/>
      <c r="P26" s="5" t="s">
        <v>188</v>
      </c>
    </row>
    <row r="27" spans="1:16" x14ac:dyDescent="0.25">
      <c r="A27" t="s">
        <v>3239</v>
      </c>
      <c r="B27" t="s">
        <v>103</v>
      </c>
      <c r="C27" s="1">
        <v>7500000</v>
      </c>
      <c r="D27">
        <v>6</v>
      </c>
      <c r="E27" s="3">
        <v>1000</v>
      </c>
      <c r="F27" s="1" t="s">
        <v>22</v>
      </c>
      <c r="G27" t="s">
        <v>22</v>
      </c>
      <c r="H27" t="s">
        <v>23</v>
      </c>
      <c r="I27" t="s">
        <v>23</v>
      </c>
      <c r="J27" t="s">
        <v>9</v>
      </c>
      <c r="K27" t="s">
        <v>1372</v>
      </c>
      <c r="L27" s="2">
        <v>7500000</v>
      </c>
      <c r="M27" s="2">
        <v>7500</v>
      </c>
      <c r="N27" s="2">
        <v>1250000</v>
      </c>
      <c r="O27" s="2"/>
      <c r="P27" s="5" t="s">
        <v>188</v>
      </c>
    </row>
    <row r="28" spans="1:16" x14ac:dyDescent="0.25">
      <c r="A28" t="s">
        <v>3883</v>
      </c>
      <c r="B28" t="s">
        <v>103</v>
      </c>
      <c r="C28" s="1">
        <v>7500000</v>
      </c>
      <c r="D28">
        <v>7</v>
      </c>
      <c r="E28" s="3">
        <v>1000</v>
      </c>
      <c r="F28" s="1" t="s">
        <v>22</v>
      </c>
      <c r="G28" t="s">
        <v>22</v>
      </c>
      <c r="H28" t="s">
        <v>23</v>
      </c>
      <c r="I28" t="s">
        <v>23</v>
      </c>
      <c r="J28" t="s">
        <v>9</v>
      </c>
      <c r="K28" t="s">
        <v>1372</v>
      </c>
      <c r="L28" s="2">
        <v>7500000</v>
      </c>
      <c r="M28" s="2">
        <v>7500</v>
      </c>
      <c r="N28" s="2">
        <v>1071428.5714285714</v>
      </c>
      <c r="O28" s="2"/>
      <c r="P28" s="5" t="s">
        <v>188</v>
      </c>
    </row>
    <row r="29" spans="1:16" x14ac:dyDescent="0.25">
      <c r="A29" t="s">
        <v>2782</v>
      </c>
      <c r="B29" t="s">
        <v>103</v>
      </c>
      <c r="C29" s="1">
        <v>7250000</v>
      </c>
      <c r="D29">
        <v>5</v>
      </c>
      <c r="E29">
        <v>485</v>
      </c>
      <c r="F29" s="1" t="s">
        <v>16</v>
      </c>
      <c r="G29" t="s">
        <v>141</v>
      </c>
      <c r="H29" t="s">
        <v>29</v>
      </c>
      <c r="I29" t="s">
        <v>19</v>
      </c>
      <c r="J29" t="s">
        <v>20</v>
      </c>
      <c r="K29" t="s">
        <v>1372</v>
      </c>
      <c r="L29" s="2">
        <v>7250000</v>
      </c>
      <c r="M29" s="2">
        <v>14948.453608247422</v>
      </c>
      <c r="N29" s="2">
        <v>1450000</v>
      </c>
      <c r="O29" s="2"/>
      <c r="P29" s="5" t="s">
        <v>188</v>
      </c>
    </row>
    <row r="30" spans="1:16" x14ac:dyDescent="0.25">
      <c r="A30" t="s">
        <v>3832</v>
      </c>
      <c r="B30" t="s">
        <v>103</v>
      </c>
      <c r="C30" s="1">
        <v>6900000</v>
      </c>
      <c r="D30">
        <v>6</v>
      </c>
      <c r="E30">
        <v>968</v>
      </c>
      <c r="F30" s="1" t="s">
        <v>22</v>
      </c>
      <c r="G30" t="s">
        <v>22</v>
      </c>
      <c r="H30" t="s">
        <v>23</v>
      </c>
      <c r="I30" t="s">
        <v>23</v>
      </c>
      <c r="J30" t="s">
        <v>9</v>
      </c>
      <c r="K30" t="s">
        <v>1372</v>
      </c>
      <c r="L30" s="2">
        <v>6900000</v>
      </c>
      <c r="M30" s="2">
        <v>7128.0991735537191</v>
      </c>
      <c r="N30" s="2">
        <v>1150000</v>
      </c>
      <c r="O30" s="2"/>
      <c r="P30" s="5" t="s">
        <v>188</v>
      </c>
    </row>
    <row r="31" spans="1:16" x14ac:dyDescent="0.25">
      <c r="A31" t="s">
        <v>3877</v>
      </c>
      <c r="B31" t="s">
        <v>103</v>
      </c>
      <c r="C31" s="1">
        <v>6800000</v>
      </c>
      <c r="D31">
        <v>8</v>
      </c>
      <c r="E31" s="3">
        <v>1500</v>
      </c>
      <c r="F31" s="1" t="s">
        <v>22</v>
      </c>
      <c r="G31" t="s">
        <v>22</v>
      </c>
      <c r="H31" t="s">
        <v>23</v>
      </c>
      <c r="I31" t="s">
        <v>23</v>
      </c>
      <c r="J31" t="s">
        <v>9</v>
      </c>
      <c r="K31" t="s">
        <v>1372</v>
      </c>
      <c r="L31" s="2">
        <v>6800000</v>
      </c>
      <c r="M31" s="2">
        <v>4533.333333333333</v>
      </c>
      <c r="N31" s="2">
        <v>850000</v>
      </c>
      <c r="O31" s="2"/>
      <c r="P31" s="5" t="s">
        <v>188</v>
      </c>
    </row>
    <row r="32" spans="1:16" x14ac:dyDescent="0.25">
      <c r="A32" t="s">
        <v>3779</v>
      </c>
      <c r="B32" t="s">
        <v>103</v>
      </c>
      <c r="C32" s="1">
        <v>6600000</v>
      </c>
      <c r="D32">
        <v>5</v>
      </c>
      <c r="E32">
        <v>544</v>
      </c>
      <c r="F32" s="1" t="s">
        <v>22</v>
      </c>
      <c r="G32" t="s">
        <v>22</v>
      </c>
      <c r="H32" t="s">
        <v>23</v>
      </c>
      <c r="I32" t="s">
        <v>23</v>
      </c>
      <c r="J32" t="s">
        <v>9</v>
      </c>
      <c r="K32" t="s">
        <v>1372</v>
      </c>
      <c r="L32" s="2">
        <v>6600000</v>
      </c>
      <c r="M32" s="2">
        <v>12132.35294117647</v>
      </c>
      <c r="N32" s="2">
        <v>1320000</v>
      </c>
      <c r="O32" s="2"/>
      <c r="P32" s="5" t="s">
        <v>188</v>
      </c>
    </row>
    <row r="33" spans="1:16" x14ac:dyDescent="0.25">
      <c r="A33" t="s">
        <v>3853</v>
      </c>
      <c r="B33" t="s">
        <v>103</v>
      </c>
      <c r="C33" s="1">
        <v>6363000</v>
      </c>
      <c r="D33">
        <v>4</v>
      </c>
      <c r="E33" s="3">
        <v>2500</v>
      </c>
      <c r="F33" s="1" t="s">
        <v>22</v>
      </c>
      <c r="G33" t="s">
        <v>22</v>
      </c>
      <c r="H33" t="s">
        <v>23</v>
      </c>
      <c r="I33" t="s">
        <v>23</v>
      </c>
      <c r="J33" t="s">
        <v>9</v>
      </c>
      <c r="K33" t="s">
        <v>1372</v>
      </c>
      <c r="L33" s="2">
        <v>6363000</v>
      </c>
      <c r="M33" s="2">
        <v>2545.1999999999998</v>
      </c>
      <c r="N33" s="2">
        <v>1590750</v>
      </c>
      <c r="O33" s="2"/>
      <c r="P33" s="5" t="s">
        <v>188</v>
      </c>
    </row>
    <row r="34" spans="1:16" x14ac:dyDescent="0.25">
      <c r="A34" t="s">
        <v>3730</v>
      </c>
      <c r="B34" t="s">
        <v>103</v>
      </c>
      <c r="C34" s="1">
        <v>6300000</v>
      </c>
      <c r="D34">
        <v>5</v>
      </c>
      <c r="E34">
        <v>621</v>
      </c>
      <c r="F34" s="1" t="s">
        <v>22</v>
      </c>
      <c r="G34" t="s">
        <v>22</v>
      </c>
      <c r="H34" t="s">
        <v>23</v>
      </c>
      <c r="I34" t="s">
        <v>23</v>
      </c>
      <c r="J34" t="s">
        <v>9</v>
      </c>
      <c r="K34" t="s">
        <v>1372</v>
      </c>
      <c r="L34" s="2">
        <v>6300000</v>
      </c>
      <c r="M34" s="2">
        <v>10144.927536231884</v>
      </c>
      <c r="N34" s="2">
        <v>1260000</v>
      </c>
      <c r="O34" s="2"/>
      <c r="P34" s="5" t="s">
        <v>188</v>
      </c>
    </row>
    <row r="35" spans="1:16" x14ac:dyDescent="0.25">
      <c r="A35" t="s">
        <v>3731</v>
      </c>
      <c r="B35" t="s">
        <v>103</v>
      </c>
      <c r="C35" s="1">
        <v>6300000</v>
      </c>
      <c r="D35">
        <v>5</v>
      </c>
      <c r="E35">
        <v>621</v>
      </c>
      <c r="F35" s="1" t="s">
        <v>22</v>
      </c>
      <c r="G35" t="s">
        <v>22</v>
      </c>
      <c r="H35" t="s">
        <v>23</v>
      </c>
      <c r="I35" t="s">
        <v>23</v>
      </c>
      <c r="J35" t="s">
        <v>9</v>
      </c>
      <c r="K35" t="s">
        <v>1372</v>
      </c>
      <c r="L35" s="2">
        <v>6300000</v>
      </c>
      <c r="M35" s="2">
        <v>10144.927536231884</v>
      </c>
      <c r="N35" s="2">
        <v>1260000</v>
      </c>
      <c r="O35" s="2"/>
      <c r="P35" s="5" t="s">
        <v>188</v>
      </c>
    </row>
    <row r="36" spans="1:16" x14ac:dyDescent="0.25">
      <c r="A36" t="s">
        <v>3732</v>
      </c>
      <c r="B36" t="s">
        <v>103</v>
      </c>
      <c r="C36" s="1">
        <v>6300000</v>
      </c>
      <c r="D36">
        <v>5</v>
      </c>
      <c r="E36">
        <v>621</v>
      </c>
      <c r="F36" s="1" t="s">
        <v>22</v>
      </c>
      <c r="G36" t="s">
        <v>22</v>
      </c>
      <c r="H36" t="s">
        <v>23</v>
      </c>
      <c r="I36" t="s">
        <v>23</v>
      </c>
      <c r="J36" t="s">
        <v>9</v>
      </c>
      <c r="K36" t="s">
        <v>1372</v>
      </c>
      <c r="L36" s="2">
        <v>6300000</v>
      </c>
      <c r="M36" s="2">
        <v>10144.927536231884</v>
      </c>
      <c r="N36" s="2">
        <v>1260000</v>
      </c>
      <c r="O36" s="2"/>
      <c r="P36" s="5" t="s">
        <v>188</v>
      </c>
    </row>
    <row r="37" spans="1:16" x14ac:dyDescent="0.25">
      <c r="A37" t="s">
        <v>2720</v>
      </c>
      <c r="B37" t="s">
        <v>103</v>
      </c>
      <c r="C37" s="1">
        <v>6200000</v>
      </c>
      <c r="D37">
        <v>3</v>
      </c>
      <c r="E37">
        <v>468</v>
      </c>
      <c r="F37" s="1" t="s">
        <v>16</v>
      </c>
      <c r="G37" t="s">
        <v>87</v>
      </c>
      <c r="H37" t="s">
        <v>29</v>
      </c>
      <c r="I37" t="s">
        <v>19</v>
      </c>
      <c r="J37" t="s">
        <v>9</v>
      </c>
      <c r="K37" t="s">
        <v>1372</v>
      </c>
      <c r="L37" s="2">
        <v>6200000</v>
      </c>
      <c r="M37" s="2">
        <v>13247.863247863248</v>
      </c>
      <c r="N37" s="2">
        <v>2066666.6666666667</v>
      </c>
      <c r="O37" s="2"/>
      <c r="P37" s="5" t="s">
        <v>188</v>
      </c>
    </row>
    <row r="38" spans="1:16" x14ac:dyDescent="0.25">
      <c r="A38" t="s">
        <v>2763</v>
      </c>
      <c r="B38" t="s">
        <v>103</v>
      </c>
      <c r="C38" s="1">
        <v>6200000</v>
      </c>
      <c r="D38">
        <v>5</v>
      </c>
      <c r="E38">
        <v>548</v>
      </c>
      <c r="F38" s="1" t="s">
        <v>16</v>
      </c>
      <c r="G38" t="s">
        <v>43</v>
      </c>
      <c r="H38" t="s">
        <v>29</v>
      </c>
      <c r="I38" t="s">
        <v>19</v>
      </c>
      <c r="J38" t="s">
        <v>9</v>
      </c>
      <c r="K38" t="s">
        <v>1372</v>
      </c>
      <c r="L38" s="2">
        <v>6200000</v>
      </c>
      <c r="M38" s="2">
        <v>11313.868613138686</v>
      </c>
      <c r="N38" s="2">
        <v>1240000</v>
      </c>
      <c r="O38" s="2"/>
      <c r="P38" s="5" t="s">
        <v>188</v>
      </c>
    </row>
    <row r="39" spans="1:16" x14ac:dyDescent="0.25">
      <c r="A39" t="s">
        <v>2765</v>
      </c>
      <c r="B39" t="s">
        <v>103</v>
      </c>
      <c r="C39" s="1">
        <v>6200000</v>
      </c>
      <c r="D39">
        <v>3</v>
      </c>
      <c r="E39">
        <v>548</v>
      </c>
      <c r="F39" s="1" t="s">
        <v>16</v>
      </c>
      <c r="G39" t="s">
        <v>43</v>
      </c>
      <c r="H39" t="s">
        <v>29</v>
      </c>
      <c r="I39" t="s">
        <v>19</v>
      </c>
      <c r="J39" t="s">
        <v>9</v>
      </c>
      <c r="K39" t="s">
        <v>1372</v>
      </c>
      <c r="L39" s="2">
        <v>6200000</v>
      </c>
      <c r="M39" s="2">
        <v>11313.868613138686</v>
      </c>
      <c r="N39" s="2">
        <v>2066666.6666666667</v>
      </c>
      <c r="O39" s="2"/>
      <c r="P39" s="5" t="s">
        <v>188</v>
      </c>
    </row>
    <row r="40" spans="1:16" x14ac:dyDescent="0.25">
      <c r="A40" t="s">
        <v>3805</v>
      </c>
      <c r="B40" t="s">
        <v>103</v>
      </c>
      <c r="C40" s="1">
        <v>6000000</v>
      </c>
      <c r="D40">
        <v>6</v>
      </c>
      <c r="E40">
        <v>700</v>
      </c>
      <c r="F40" s="1" t="s">
        <v>22</v>
      </c>
      <c r="G40" t="s">
        <v>22</v>
      </c>
      <c r="H40" t="s">
        <v>23</v>
      </c>
      <c r="I40" t="s">
        <v>23</v>
      </c>
      <c r="J40" t="s">
        <v>9</v>
      </c>
      <c r="K40" t="s">
        <v>1372</v>
      </c>
      <c r="L40" s="2">
        <v>6000000</v>
      </c>
      <c r="M40" s="2">
        <v>8571.4285714285706</v>
      </c>
      <c r="N40" s="2">
        <v>1000000</v>
      </c>
      <c r="O40" s="2"/>
      <c r="P40" s="5" t="s">
        <v>188</v>
      </c>
    </row>
    <row r="41" spans="1:16" x14ac:dyDescent="0.25">
      <c r="A41" t="s">
        <v>3836</v>
      </c>
      <c r="B41" t="s">
        <v>103</v>
      </c>
      <c r="C41" s="1">
        <v>5975000</v>
      </c>
      <c r="D41">
        <v>7</v>
      </c>
      <c r="E41">
        <v>700</v>
      </c>
      <c r="F41" s="1" t="s">
        <v>22</v>
      </c>
      <c r="G41" t="s">
        <v>22</v>
      </c>
      <c r="H41" t="s">
        <v>23</v>
      </c>
      <c r="I41" t="s">
        <v>23</v>
      </c>
      <c r="J41" t="s">
        <v>9</v>
      </c>
      <c r="K41" t="s">
        <v>1372</v>
      </c>
      <c r="L41" s="2">
        <v>5975000</v>
      </c>
      <c r="M41" s="2">
        <v>8535.7142857142862</v>
      </c>
      <c r="N41" s="2">
        <v>853571.42857142852</v>
      </c>
      <c r="O41" s="2"/>
      <c r="P41" s="5" t="s">
        <v>188</v>
      </c>
    </row>
    <row r="42" spans="1:16" x14ac:dyDescent="0.25">
      <c r="A42" t="s">
        <v>3876</v>
      </c>
      <c r="B42" t="s">
        <v>103</v>
      </c>
      <c r="C42" s="1">
        <v>5800000</v>
      </c>
      <c r="D42">
        <v>7</v>
      </c>
      <c r="E42" s="3">
        <v>1039</v>
      </c>
      <c r="F42" s="1" t="s">
        <v>22</v>
      </c>
      <c r="G42" t="s">
        <v>22</v>
      </c>
      <c r="H42" t="s">
        <v>23</v>
      </c>
      <c r="I42" t="s">
        <v>23</v>
      </c>
      <c r="J42" t="s">
        <v>9</v>
      </c>
      <c r="K42" t="s">
        <v>1372</v>
      </c>
      <c r="L42" s="2">
        <v>5800000</v>
      </c>
      <c r="M42" s="2">
        <v>5582.2906641000964</v>
      </c>
      <c r="N42" s="2">
        <v>828571.42857142852</v>
      </c>
      <c r="O42" s="2"/>
      <c r="P42" s="5" t="s">
        <v>188</v>
      </c>
    </row>
    <row r="43" spans="1:16" x14ac:dyDescent="0.25">
      <c r="A43" t="s">
        <v>3879</v>
      </c>
      <c r="B43" t="s">
        <v>103</v>
      </c>
      <c r="C43" s="1">
        <v>5800000</v>
      </c>
      <c r="D43">
        <v>9</v>
      </c>
      <c r="E43">
        <v>848</v>
      </c>
      <c r="F43" s="1" t="s">
        <v>22</v>
      </c>
      <c r="G43" t="s">
        <v>22</v>
      </c>
      <c r="H43" t="s">
        <v>23</v>
      </c>
      <c r="I43" t="s">
        <v>23</v>
      </c>
      <c r="J43" t="s">
        <v>9</v>
      </c>
      <c r="K43" t="s">
        <v>1372</v>
      </c>
      <c r="L43" s="2">
        <v>5800000</v>
      </c>
      <c r="M43" s="2">
        <v>6839.6226415094343</v>
      </c>
      <c r="N43" s="2">
        <v>644444.4444444445</v>
      </c>
      <c r="O43" s="2"/>
      <c r="P43" s="5" t="s">
        <v>188</v>
      </c>
    </row>
    <row r="44" spans="1:16" x14ac:dyDescent="0.25">
      <c r="A44" t="s">
        <v>2651</v>
      </c>
      <c r="B44" t="s">
        <v>103</v>
      </c>
      <c r="C44" s="1">
        <v>5650000</v>
      </c>
      <c r="D44">
        <v>3</v>
      </c>
      <c r="E44">
        <v>400</v>
      </c>
      <c r="F44" s="1" t="s">
        <v>16</v>
      </c>
      <c r="G44" t="s">
        <v>52</v>
      </c>
      <c r="H44" t="s">
        <v>29</v>
      </c>
      <c r="I44" t="s">
        <v>19</v>
      </c>
      <c r="J44" t="s">
        <v>9</v>
      </c>
      <c r="K44" t="s">
        <v>1372</v>
      </c>
      <c r="L44" s="2">
        <v>5650000</v>
      </c>
      <c r="M44" s="2">
        <v>14125</v>
      </c>
      <c r="N44" s="2">
        <v>1883333.3333333333</v>
      </c>
      <c r="O44" s="2"/>
      <c r="P44" s="5" t="s">
        <v>188</v>
      </c>
    </row>
    <row r="45" spans="1:16" x14ac:dyDescent="0.25">
      <c r="A45" t="s">
        <v>3752</v>
      </c>
      <c r="B45" t="s">
        <v>103</v>
      </c>
      <c r="C45" s="1">
        <v>5500000</v>
      </c>
      <c r="D45">
        <v>8</v>
      </c>
      <c r="E45" s="3">
        <v>1017</v>
      </c>
      <c r="F45" s="1" t="s">
        <v>22</v>
      </c>
      <c r="G45" t="s">
        <v>22</v>
      </c>
      <c r="H45" t="s">
        <v>23</v>
      </c>
      <c r="I45" t="s">
        <v>23</v>
      </c>
      <c r="J45" t="s">
        <v>9</v>
      </c>
      <c r="K45" t="s">
        <v>1372</v>
      </c>
      <c r="L45" s="2">
        <v>5500000</v>
      </c>
      <c r="M45" s="2">
        <v>5408.0629301868239</v>
      </c>
      <c r="N45" s="2">
        <v>687500</v>
      </c>
      <c r="O45" s="2"/>
      <c r="P45" s="5" t="s">
        <v>188</v>
      </c>
    </row>
    <row r="46" spans="1:16" x14ac:dyDescent="0.25">
      <c r="A46" t="s">
        <v>3793</v>
      </c>
      <c r="B46" t="s">
        <v>103</v>
      </c>
      <c r="C46" s="1">
        <v>5500000</v>
      </c>
      <c r="D46">
        <v>7</v>
      </c>
      <c r="E46" s="3">
        <v>1150</v>
      </c>
      <c r="F46" s="1" t="s">
        <v>22</v>
      </c>
      <c r="G46" t="s">
        <v>22</v>
      </c>
      <c r="H46" t="s">
        <v>23</v>
      </c>
      <c r="I46" t="s">
        <v>23</v>
      </c>
      <c r="J46" t="s">
        <v>9</v>
      </c>
      <c r="K46" t="s">
        <v>1372</v>
      </c>
      <c r="L46" s="2">
        <v>5500000</v>
      </c>
      <c r="M46" s="2">
        <v>4782.608695652174</v>
      </c>
      <c r="N46" s="2">
        <v>785714.28571428568</v>
      </c>
      <c r="O46" s="2"/>
      <c r="P46" s="5" t="s">
        <v>188</v>
      </c>
    </row>
    <row r="47" spans="1:16" x14ac:dyDescent="0.25">
      <c r="A47" t="s">
        <v>3844</v>
      </c>
      <c r="B47" t="s">
        <v>103</v>
      </c>
      <c r="C47" s="1">
        <v>5500000</v>
      </c>
      <c r="D47">
        <v>6</v>
      </c>
      <c r="E47" s="3">
        <v>1150</v>
      </c>
      <c r="F47" s="1" t="s">
        <v>22</v>
      </c>
      <c r="G47" t="s">
        <v>22</v>
      </c>
      <c r="H47" t="s">
        <v>23</v>
      </c>
      <c r="I47" t="s">
        <v>23</v>
      </c>
      <c r="J47" t="s">
        <v>9</v>
      </c>
      <c r="K47" t="s">
        <v>1372</v>
      </c>
      <c r="L47" s="2">
        <v>5500000</v>
      </c>
      <c r="M47" s="2">
        <v>4782.608695652174</v>
      </c>
      <c r="N47" s="2">
        <v>916666.66666666663</v>
      </c>
      <c r="O47" s="2"/>
      <c r="P47" s="5" t="s">
        <v>188</v>
      </c>
    </row>
    <row r="48" spans="1:16" x14ac:dyDescent="0.25">
      <c r="A48" t="s">
        <v>3850</v>
      </c>
      <c r="B48" t="s">
        <v>103</v>
      </c>
      <c r="C48" s="1">
        <v>5500000</v>
      </c>
      <c r="D48">
        <v>7</v>
      </c>
      <c r="E48" s="3">
        <v>1150</v>
      </c>
      <c r="F48" s="1" t="s">
        <v>22</v>
      </c>
      <c r="G48" t="s">
        <v>22</v>
      </c>
      <c r="H48" t="s">
        <v>23</v>
      </c>
      <c r="I48" t="s">
        <v>23</v>
      </c>
      <c r="J48" t="s">
        <v>9</v>
      </c>
      <c r="K48" t="s">
        <v>1372</v>
      </c>
      <c r="L48" s="2">
        <v>5500000</v>
      </c>
      <c r="M48" s="2">
        <v>4782.608695652174</v>
      </c>
      <c r="N48" s="2">
        <v>785714.28571428568</v>
      </c>
      <c r="O48" s="2"/>
      <c r="P48" s="5" t="s">
        <v>188</v>
      </c>
    </row>
    <row r="49" spans="1:16" x14ac:dyDescent="0.25">
      <c r="A49" t="s">
        <v>3851</v>
      </c>
      <c r="B49" t="s">
        <v>103</v>
      </c>
      <c r="C49" s="1">
        <v>5500000</v>
      </c>
      <c r="D49">
        <v>7</v>
      </c>
      <c r="E49" s="3">
        <v>1150</v>
      </c>
      <c r="F49" s="1" t="s">
        <v>22</v>
      </c>
      <c r="G49" t="s">
        <v>22</v>
      </c>
      <c r="H49" t="s">
        <v>23</v>
      </c>
      <c r="I49" t="s">
        <v>23</v>
      </c>
      <c r="J49" t="s">
        <v>9</v>
      </c>
      <c r="K49" t="s">
        <v>1372</v>
      </c>
      <c r="L49" s="2">
        <v>5500000</v>
      </c>
      <c r="M49" s="2">
        <v>4782.608695652174</v>
      </c>
      <c r="N49" s="2">
        <v>785714.28571428568</v>
      </c>
      <c r="O49" s="2"/>
      <c r="P49" s="5" t="s">
        <v>188</v>
      </c>
    </row>
    <row r="50" spans="1:16" x14ac:dyDescent="0.25">
      <c r="A50" t="s">
        <v>3854</v>
      </c>
      <c r="B50" t="s">
        <v>103</v>
      </c>
      <c r="C50" s="1">
        <v>5500000</v>
      </c>
      <c r="D50">
        <v>8</v>
      </c>
      <c r="E50" s="3">
        <v>1150</v>
      </c>
      <c r="F50" s="1" t="s">
        <v>22</v>
      </c>
      <c r="G50" t="s">
        <v>22</v>
      </c>
      <c r="H50" t="s">
        <v>23</v>
      </c>
      <c r="I50" t="s">
        <v>23</v>
      </c>
      <c r="J50" t="s">
        <v>9</v>
      </c>
      <c r="K50" t="s">
        <v>1372</v>
      </c>
      <c r="L50" s="2">
        <v>5500000</v>
      </c>
      <c r="M50" s="2">
        <v>4782.608695652174</v>
      </c>
      <c r="N50" s="2">
        <v>687500</v>
      </c>
      <c r="O50" s="2"/>
      <c r="P50" s="5" t="s">
        <v>188</v>
      </c>
    </row>
    <row r="51" spans="1:16" x14ac:dyDescent="0.25">
      <c r="A51" t="s">
        <v>2507</v>
      </c>
      <c r="B51" t="s">
        <v>103</v>
      </c>
      <c r="C51" s="1">
        <v>5500000</v>
      </c>
      <c r="D51">
        <v>4</v>
      </c>
      <c r="E51">
        <v>277</v>
      </c>
      <c r="F51" s="1" t="s">
        <v>16</v>
      </c>
      <c r="G51" t="s">
        <v>37</v>
      </c>
      <c r="H51" t="s">
        <v>29</v>
      </c>
      <c r="I51" t="s">
        <v>19</v>
      </c>
      <c r="J51" t="s">
        <v>9</v>
      </c>
      <c r="K51" t="s">
        <v>1372</v>
      </c>
      <c r="L51" s="2">
        <v>5500000</v>
      </c>
      <c r="M51" s="2">
        <v>19855.595667870035</v>
      </c>
      <c r="N51" s="2">
        <v>1375000</v>
      </c>
      <c r="O51" s="2"/>
      <c r="P51" s="5" t="s">
        <v>188</v>
      </c>
    </row>
    <row r="52" spans="1:16" x14ac:dyDescent="0.25">
      <c r="A52" t="s">
        <v>2043</v>
      </c>
      <c r="B52" t="s">
        <v>103</v>
      </c>
      <c r="C52" s="1">
        <v>5480000</v>
      </c>
      <c r="D52">
        <v>6</v>
      </c>
      <c r="E52">
        <v>441</v>
      </c>
      <c r="F52" s="1" t="s">
        <v>16</v>
      </c>
      <c r="G52" t="s">
        <v>17</v>
      </c>
      <c r="H52" t="s">
        <v>29</v>
      </c>
      <c r="I52" t="s">
        <v>19</v>
      </c>
      <c r="J52" t="s">
        <v>9</v>
      </c>
      <c r="K52" t="s">
        <v>1372</v>
      </c>
      <c r="L52" s="2">
        <v>5480000</v>
      </c>
      <c r="M52" s="2">
        <v>12426.303854875283</v>
      </c>
      <c r="N52" s="2">
        <v>913333.33333333337</v>
      </c>
      <c r="O52" s="2"/>
      <c r="P52" s="5" t="s">
        <v>188</v>
      </c>
    </row>
    <row r="53" spans="1:16" x14ac:dyDescent="0.25">
      <c r="A53" t="s">
        <v>3734</v>
      </c>
      <c r="B53" t="s">
        <v>103</v>
      </c>
      <c r="C53" s="1">
        <v>5420000</v>
      </c>
      <c r="D53">
        <v>8</v>
      </c>
      <c r="E53" s="3">
        <v>2300</v>
      </c>
      <c r="F53" s="1" t="s">
        <v>22</v>
      </c>
      <c r="G53" t="s">
        <v>22</v>
      </c>
      <c r="H53" t="s">
        <v>23</v>
      </c>
      <c r="I53" t="s">
        <v>23</v>
      </c>
      <c r="J53" t="s">
        <v>9</v>
      </c>
      <c r="K53" t="s">
        <v>1372</v>
      </c>
      <c r="L53" s="2">
        <v>5420000</v>
      </c>
      <c r="M53" s="2">
        <v>2356.521739130435</v>
      </c>
      <c r="N53" s="2">
        <v>677500</v>
      </c>
      <c r="O53" s="2"/>
      <c r="P53" s="5" t="s">
        <v>188</v>
      </c>
    </row>
    <row r="54" spans="1:16" x14ac:dyDescent="0.25">
      <c r="A54" t="s">
        <v>2652</v>
      </c>
      <c r="B54" t="s">
        <v>103</v>
      </c>
      <c r="C54" s="1">
        <v>5350000</v>
      </c>
      <c r="D54">
        <v>3</v>
      </c>
      <c r="E54">
        <v>402</v>
      </c>
      <c r="F54" s="1" t="s">
        <v>16</v>
      </c>
      <c r="G54" t="s">
        <v>52</v>
      </c>
      <c r="H54" t="s">
        <v>29</v>
      </c>
      <c r="I54" t="s">
        <v>19</v>
      </c>
      <c r="J54" t="s">
        <v>9</v>
      </c>
      <c r="K54" t="s">
        <v>1372</v>
      </c>
      <c r="L54" s="2">
        <v>5350000</v>
      </c>
      <c r="M54" s="2">
        <v>13308.457711442787</v>
      </c>
      <c r="N54" s="2">
        <v>1783333.3333333333</v>
      </c>
      <c r="O54" s="2"/>
      <c r="P54" s="5" t="s">
        <v>188</v>
      </c>
    </row>
    <row r="55" spans="1:16" x14ac:dyDescent="0.25">
      <c r="A55" t="s">
        <v>4994</v>
      </c>
      <c r="B55" t="s">
        <v>4571</v>
      </c>
      <c r="C55" s="1">
        <v>4800000</v>
      </c>
      <c r="D55">
        <v>5</v>
      </c>
      <c r="E55">
        <v>745</v>
      </c>
      <c r="F55" s="3" t="s">
        <v>22</v>
      </c>
      <c r="G55" t="s">
        <v>22</v>
      </c>
      <c r="H55" t="s">
        <v>23</v>
      </c>
      <c r="I55" t="s">
        <v>23</v>
      </c>
      <c r="J55" t="s">
        <v>9</v>
      </c>
      <c r="L55" s="2">
        <v>4800000</v>
      </c>
      <c r="M55" s="2">
        <v>6442.9530201342286</v>
      </c>
      <c r="N55" s="2">
        <v>960000</v>
      </c>
      <c r="O55" s="2" t="s">
        <v>160</v>
      </c>
      <c r="P55" s="21" t="s">
        <v>188</v>
      </c>
    </row>
    <row r="56" spans="1:16" x14ac:dyDescent="0.25">
      <c r="A56" t="s">
        <v>3789</v>
      </c>
      <c r="B56" t="s">
        <v>103</v>
      </c>
      <c r="C56" s="1">
        <v>4800000</v>
      </c>
      <c r="D56">
        <v>6</v>
      </c>
      <c r="E56">
        <v>500</v>
      </c>
      <c r="F56" s="1" t="s">
        <v>22</v>
      </c>
      <c r="G56" t="s">
        <v>22</v>
      </c>
      <c r="H56" t="s">
        <v>23</v>
      </c>
      <c r="I56" t="s">
        <v>23</v>
      </c>
      <c r="J56" t="s">
        <v>9</v>
      </c>
      <c r="K56" t="s">
        <v>1372</v>
      </c>
      <c r="L56" s="2">
        <v>4800000</v>
      </c>
      <c r="M56" s="2">
        <v>9600</v>
      </c>
      <c r="N56" s="2">
        <v>800000</v>
      </c>
      <c r="O56" s="2"/>
      <c r="P56" s="5" t="s">
        <v>188</v>
      </c>
    </row>
    <row r="57" spans="1:16" x14ac:dyDescent="0.25">
      <c r="A57" t="s">
        <v>3869</v>
      </c>
      <c r="B57" t="s">
        <v>103</v>
      </c>
      <c r="C57" s="1">
        <v>4800000</v>
      </c>
      <c r="D57">
        <v>7</v>
      </c>
      <c r="E57">
        <v>632</v>
      </c>
      <c r="F57" s="1" t="s">
        <v>22</v>
      </c>
      <c r="G57" t="s">
        <v>22</v>
      </c>
      <c r="H57" t="s">
        <v>23</v>
      </c>
      <c r="I57" t="s">
        <v>23</v>
      </c>
      <c r="J57" t="s">
        <v>9</v>
      </c>
      <c r="K57" t="s">
        <v>1372</v>
      </c>
      <c r="L57" s="2">
        <v>4800000</v>
      </c>
      <c r="M57" s="2">
        <v>7594.9367088607596</v>
      </c>
      <c r="N57" s="2">
        <v>685714.28571428568</v>
      </c>
      <c r="O57" s="2"/>
      <c r="P57" s="5" t="s">
        <v>188</v>
      </c>
    </row>
    <row r="58" spans="1:16" x14ac:dyDescent="0.25">
      <c r="A58" t="s">
        <v>2506</v>
      </c>
      <c r="B58" t="s">
        <v>103</v>
      </c>
      <c r="C58" s="1">
        <v>4800000</v>
      </c>
      <c r="D58">
        <v>6</v>
      </c>
      <c r="E58">
        <v>484</v>
      </c>
      <c r="F58" s="1" t="s">
        <v>16</v>
      </c>
      <c r="G58" t="s">
        <v>37</v>
      </c>
      <c r="H58" t="s">
        <v>29</v>
      </c>
      <c r="I58" t="s">
        <v>19</v>
      </c>
      <c r="J58" t="s">
        <v>20</v>
      </c>
      <c r="K58" t="s">
        <v>1372</v>
      </c>
      <c r="L58" s="2">
        <v>4800000</v>
      </c>
      <c r="M58" s="2">
        <v>9917.3553719008269</v>
      </c>
      <c r="N58" s="2">
        <v>800000</v>
      </c>
      <c r="O58" s="2"/>
      <c r="P58" s="5" t="s">
        <v>188</v>
      </c>
    </row>
    <row r="59" spans="1:16" x14ac:dyDescent="0.25">
      <c r="A59" t="s">
        <v>1747</v>
      </c>
      <c r="B59" t="s">
        <v>103</v>
      </c>
      <c r="C59" s="1">
        <v>4750000</v>
      </c>
      <c r="D59">
        <v>4</v>
      </c>
      <c r="E59">
        <v>396</v>
      </c>
      <c r="F59" s="1" t="s">
        <v>16</v>
      </c>
      <c r="G59" t="s">
        <v>35</v>
      </c>
      <c r="H59" t="s">
        <v>29</v>
      </c>
      <c r="I59" t="s">
        <v>19</v>
      </c>
      <c r="J59" t="s">
        <v>88</v>
      </c>
      <c r="K59" t="s">
        <v>1372</v>
      </c>
      <c r="L59" s="2">
        <v>4750000</v>
      </c>
      <c r="M59" s="2">
        <v>11994.949494949495</v>
      </c>
      <c r="N59" s="2">
        <v>1187500</v>
      </c>
      <c r="O59" s="2"/>
      <c r="P59" s="5" t="s">
        <v>188</v>
      </c>
    </row>
    <row r="60" spans="1:16" x14ac:dyDescent="0.25">
      <c r="A60" t="s">
        <v>1859</v>
      </c>
      <c r="B60" t="s">
        <v>103</v>
      </c>
      <c r="C60" s="1">
        <v>4750000</v>
      </c>
      <c r="D60">
        <v>4</v>
      </c>
      <c r="E60">
        <v>310</v>
      </c>
      <c r="F60" s="1" t="s">
        <v>16</v>
      </c>
      <c r="G60" t="s">
        <v>35</v>
      </c>
      <c r="H60" t="s">
        <v>29</v>
      </c>
      <c r="I60" t="s">
        <v>19</v>
      </c>
      <c r="J60" t="s">
        <v>20</v>
      </c>
      <c r="K60" t="s">
        <v>1372</v>
      </c>
      <c r="L60" s="2">
        <v>4750000</v>
      </c>
      <c r="M60" s="2">
        <v>15322.58064516129</v>
      </c>
      <c r="N60" s="2">
        <v>1187500</v>
      </c>
      <c r="O60" s="2"/>
      <c r="P60" s="5" t="s">
        <v>188</v>
      </c>
    </row>
    <row r="61" spans="1:16" x14ac:dyDescent="0.25">
      <c r="A61" t="s">
        <v>3799</v>
      </c>
      <c r="B61" t="s">
        <v>103</v>
      </c>
      <c r="C61" s="1">
        <v>4700000</v>
      </c>
      <c r="D61">
        <v>7</v>
      </c>
      <c r="E61">
        <v>700</v>
      </c>
      <c r="F61" s="1" t="s">
        <v>22</v>
      </c>
      <c r="G61" t="s">
        <v>22</v>
      </c>
      <c r="H61" t="s">
        <v>23</v>
      </c>
      <c r="I61" t="s">
        <v>23</v>
      </c>
      <c r="J61" t="s">
        <v>9</v>
      </c>
      <c r="K61" t="s">
        <v>1372</v>
      </c>
      <c r="L61" s="2">
        <v>4700000</v>
      </c>
      <c r="M61" s="2">
        <v>6714.2857142857147</v>
      </c>
      <c r="N61" s="2">
        <v>671428.57142857148</v>
      </c>
      <c r="O61" s="2"/>
      <c r="P61" s="5" t="s">
        <v>188</v>
      </c>
    </row>
    <row r="62" spans="1:16" x14ac:dyDescent="0.25">
      <c r="A62" t="s">
        <v>3724</v>
      </c>
      <c r="B62" t="s">
        <v>103</v>
      </c>
      <c r="C62" s="1">
        <v>4650000</v>
      </c>
      <c r="D62">
        <v>7</v>
      </c>
      <c r="E62">
        <v>875</v>
      </c>
      <c r="F62" s="1" t="s">
        <v>22</v>
      </c>
      <c r="G62" t="s">
        <v>22</v>
      </c>
      <c r="H62" t="s">
        <v>23</v>
      </c>
      <c r="I62" t="s">
        <v>23</v>
      </c>
      <c r="J62" t="s">
        <v>9</v>
      </c>
      <c r="K62" t="s">
        <v>1372</v>
      </c>
      <c r="L62" s="2">
        <v>4650000</v>
      </c>
      <c r="M62" s="2">
        <v>5314.2857142857147</v>
      </c>
      <c r="N62" s="2">
        <v>664285.71428571432</v>
      </c>
      <c r="O62" s="2"/>
      <c r="P62" s="5" t="s">
        <v>188</v>
      </c>
    </row>
    <row r="63" spans="1:16" x14ac:dyDescent="0.25">
      <c r="A63" t="s">
        <v>3725</v>
      </c>
      <c r="B63" t="s">
        <v>103</v>
      </c>
      <c r="C63" s="1">
        <v>4650000</v>
      </c>
      <c r="D63">
        <v>7</v>
      </c>
      <c r="E63">
        <v>875</v>
      </c>
      <c r="F63" s="1" t="s">
        <v>22</v>
      </c>
      <c r="G63" t="s">
        <v>22</v>
      </c>
      <c r="H63" t="s">
        <v>23</v>
      </c>
      <c r="I63" t="s">
        <v>23</v>
      </c>
      <c r="J63" t="s">
        <v>9</v>
      </c>
      <c r="K63" t="s">
        <v>1372</v>
      </c>
      <c r="L63" s="2">
        <v>4650000</v>
      </c>
      <c r="M63" s="2">
        <v>5314.2857142857147</v>
      </c>
      <c r="N63" s="2">
        <v>664285.71428571432</v>
      </c>
      <c r="O63" s="2"/>
      <c r="P63" s="5" t="s">
        <v>188</v>
      </c>
    </row>
    <row r="64" spans="1:16" x14ac:dyDescent="0.25">
      <c r="A64" t="s">
        <v>3332</v>
      </c>
      <c r="B64" t="s">
        <v>103</v>
      </c>
      <c r="C64" s="1">
        <v>4500000</v>
      </c>
      <c r="D64">
        <v>5</v>
      </c>
      <c r="E64">
        <v>977</v>
      </c>
      <c r="F64" s="1" t="s">
        <v>22</v>
      </c>
      <c r="G64" t="s">
        <v>22</v>
      </c>
      <c r="H64" t="s">
        <v>23</v>
      </c>
      <c r="I64" t="s">
        <v>23</v>
      </c>
      <c r="J64" t="s">
        <v>9</v>
      </c>
      <c r="K64" t="s">
        <v>1372</v>
      </c>
      <c r="L64" s="2">
        <v>4500000</v>
      </c>
      <c r="M64" s="2">
        <v>4605.9365404298878</v>
      </c>
      <c r="N64" s="2">
        <v>900000</v>
      </c>
      <c r="O64" s="2"/>
      <c r="P64" s="5" t="s">
        <v>188</v>
      </c>
    </row>
    <row r="65" spans="1:16" x14ac:dyDescent="0.25">
      <c r="A65" t="s">
        <v>3333</v>
      </c>
      <c r="B65" t="s">
        <v>103</v>
      </c>
      <c r="C65" s="1">
        <v>4500000</v>
      </c>
      <c r="D65">
        <v>5</v>
      </c>
      <c r="E65">
        <v>977</v>
      </c>
      <c r="F65" s="1" t="s">
        <v>22</v>
      </c>
      <c r="G65" t="s">
        <v>22</v>
      </c>
      <c r="H65" t="s">
        <v>23</v>
      </c>
      <c r="I65" t="s">
        <v>23</v>
      </c>
      <c r="J65" t="s">
        <v>9</v>
      </c>
      <c r="K65" t="s">
        <v>1372</v>
      </c>
      <c r="L65" s="2">
        <v>4500000</v>
      </c>
      <c r="M65" s="2">
        <v>4605.9365404298878</v>
      </c>
      <c r="N65" s="2">
        <v>900000</v>
      </c>
      <c r="O65" s="2"/>
      <c r="P65" s="5" t="s">
        <v>188</v>
      </c>
    </row>
    <row r="66" spans="1:16" x14ac:dyDescent="0.25">
      <c r="A66" t="s">
        <v>3849</v>
      </c>
      <c r="B66" t="s">
        <v>103</v>
      </c>
      <c r="C66" s="1">
        <v>4500000</v>
      </c>
      <c r="D66">
        <v>5</v>
      </c>
      <c r="E66">
        <v>610</v>
      </c>
      <c r="F66" s="1" t="s">
        <v>22</v>
      </c>
      <c r="G66" t="s">
        <v>22</v>
      </c>
      <c r="H66" t="s">
        <v>23</v>
      </c>
      <c r="I66" t="s">
        <v>23</v>
      </c>
      <c r="J66" t="s">
        <v>9</v>
      </c>
      <c r="K66" t="s">
        <v>1372</v>
      </c>
      <c r="L66" s="2">
        <v>4500000</v>
      </c>
      <c r="M66" s="2">
        <v>7377.0491803278692</v>
      </c>
      <c r="N66" s="2">
        <v>900000</v>
      </c>
      <c r="O66" s="2"/>
      <c r="P66" s="5" t="s">
        <v>188</v>
      </c>
    </row>
    <row r="67" spans="1:16" x14ac:dyDescent="0.25">
      <c r="A67" t="s">
        <v>3168</v>
      </c>
      <c r="B67" t="s">
        <v>103</v>
      </c>
      <c r="C67" s="1">
        <v>4500000</v>
      </c>
      <c r="D67">
        <v>4</v>
      </c>
      <c r="E67">
        <v>692</v>
      </c>
      <c r="F67" s="1" t="s">
        <v>22</v>
      </c>
      <c r="G67" t="s">
        <v>22</v>
      </c>
      <c r="H67" t="s">
        <v>23</v>
      </c>
      <c r="I67" t="s">
        <v>23</v>
      </c>
      <c r="J67" t="s">
        <v>9</v>
      </c>
      <c r="K67" t="s">
        <v>1372</v>
      </c>
      <c r="L67" s="2">
        <v>4500000</v>
      </c>
      <c r="M67" s="2">
        <v>6502.8901734104047</v>
      </c>
      <c r="N67" s="2">
        <v>1125000</v>
      </c>
      <c r="O67" s="2"/>
      <c r="P67" s="5" t="s">
        <v>188</v>
      </c>
    </row>
    <row r="68" spans="1:16" x14ac:dyDescent="0.25">
      <c r="A68" t="s">
        <v>3423</v>
      </c>
      <c r="B68" t="s">
        <v>103</v>
      </c>
      <c r="C68" s="1">
        <v>4500000</v>
      </c>
      <c r="D68">
        <v>5</v>
      </c>
      <c r="E68">
        <v>480</v>
      </c>
      <c r="F68" s="1" t="s">
        <v>22</v>
      </c>
      <c r="G68" t="s">
        <v>22</v>
      </c>
      <c r="H68" t="s">
        <v>23</v>
      </c>
      <c r="I68" t="s">
        <v>23</v>
      </c>
      <c r="J68" t="s">
        <v>9</v>
      </c>
      <c r="K68" t="s">
        <v>1372</v>
      </c>
      <c r="L68" s="2">
        <v>4500000</v>
      </c>
      <c r="M68" s="2">
        <v>9375</v>
      </c>
      <c r="N68" s="2">
        <v>900000</v>
      </c>
      <c r="O68" s="2"/>
      <c r="P68" s="5" t="s">
        <v>188</v>
      </c>
    </row>
    <row r="69" spans="1:16" x14ac:dyDescent="0.25">
      <c r="A69" t="s">
        <v>3740</v>
      </c>
      <c r="B69" t="s">
        <v>103</v>
      </c>
      <c r="C69" s="1">
        <v>4500000</v>
      </c>
      <c r="D69">
        <v>5</v>
      </c>
      <c r="E69">
        <v>977</v>
      </c>
      <c r="F69" s="1" t="s">
        <v>22</v>
      </c>
      <c r="G69" t="s">
        <v>22</v>
      </c>
      <c r="H69" t="s">
        <v>23</v>
      </c>
      <c r="I69" t="s">
        <v>23</v>
      </c>
      <c r="J69" t="s">
        <v>9</v>
      </c>
      <c r="K69" t="s">
        <v>1372</v>
      </c>
      <c r="L69" s="2">
        <v>4500000</v>
      </c>
      <c r="M69" s="2">
        <v>4605.9365404298878</v>
      </c>
      <c r="N69" s="2">
        <v>900000</v>
      </c>
      <c r="O69" s="2"/>
      <c r="P69" s="5" t="s">
        <v>188</v>
      </c>
    </row>
    <row r="70" spans="1:16" x14ac:dyDescent="0.25">
      <c r="A70" t="s">
        <v>3741</v>
      </c>
      <c r="B70" t="s">
        <v>103</v>
      </c>
      <c r="C70" s="1">
        <v>4500000</v>
      </c>
      <c r="D70">
        <v>6</v>
      </c>
      <c r="E70">
        <v>977</v>
      </c>
      <c r="F70" s="1" t="s">
        <v>22</v>
      </c>
      <c r="G70" t="s">
        <v>22</v>
      </c>
      <c r="H70" t="s">
        <v>23</v>
      </c>
      <c r="I70" t="s">
        <v>23</v>
      </c>
      <c r="J70" t="s">
        <v>9</v>
      </c>
      <c r="K70" t="s">
        <v>1372</v>
      </c>
      <c r="L70" s="2">
        <v>4500000</v>
      </c>
      <c r="M70" s="2">
        <v>4605.9365404298878</v>
      </c>
      <c r="N70" s="2">
        <v>750000</v>
      </c>
      <c r="O70" s="2"/>
      <c r="P70" s="5" t="s">
        <v>188</v>
      </c>
    </row>
    <row r="71" spans="1:16" x14ac:dyDescent="0.25">
      <c r="A71" t="s">
        <v>3745</v>
      </c>
      <c r="B71" t="s">
        <v>103</v>
      </c>
      <c r="C71" s="1">
        <v>4500000</v>
      </c>
      <c r="D71">
        <v>5</v>
      </c>
      <c r="E71">
        <v>977</v>
      </c>
      <c r="F71" s="1" t="s">
        <v>22</v>
      </c>
      <c r="G71" t="s">
        <v>22</v>
      </c>
      <c r="H71" t="s">
        <v>23</v>
      </c>
      <c r="I71" t="s">
        <v>23</v>
      </c>
      <c r="J71" t="s">
        <v>9</v>
      </c>
      <c r="K71" t="s">
        <v>1372</v>
      </c>
      <c r="L71" s="2">
        <v>4500000</v>
      </c>
      <c r="M71" s="2">
        <v>4605.9365404298878</v>
      </c>
      <c r="N71" s="2">
        <v>900000</v>
      </c>
      <c r="O71" s="2"/>
      <c r="P71" s="5" t="s">
        <v>188</v>
      </c>
    </row>
    <row r="72" spans="1:16" x14ac:dyDescent="0.25">
      <c r="A72" t="s">
        <v>3758</v>
      </c>
      <c r="B72" t="s">
        <v>103</v>
      </c>
      <c r="C72" s="1">
        <v>4500000</v>
      </c>
      <c r="D72">
        <v>5</v>
      </c>
      <c r="E72">
        <v>545</v>
      </c>
      <c r="F72" s="1" t="s">
        <v>22</v>
      </c>
      <c r="G72" t="s">
        <v>22</v>
      </c>
      <c r="H72" t="s">
        <v>23</v>
      </c>
      <c r="I72" t="s">
        <v>23</v>
      </c>
      <c r="J72" t="s">
        <v>9</v>
      </c>
      <c r="K72" t="s">
        <v>1372</v>
      </c>
      <c r="L72" s="2">
        <v>4500000</v>
      </c>
      <c r="M72" s="2">
        <v>8256.880733944954</v>
      </c>
      <c r="N72" s="2">
        <v>900000</v>
      </c>
      <c r="O72" s="2"/>
      <c r="P72" s="5" t="s">
        <v>188</v>
      </c>
    </row>
    <row r="73" spans="1:16" x14ac:dyDescent="0.25">
      <c r="A73" t="s">
        <v>3768</v>
      </c>
      <c r="B73" t="s">
        <v>103</v>
      </c>
      <c r="C73" s="1">
        <v>4500000</v>
      </c>
      <c r="D73">
        <v>6</v>
      </c>
      <c r="E73" s="3">
        <v>1104</v>
      </c>
      <c r="F73" s="1" t="s">
        <v>22</v>
      </c>
      <c r="G73" t="s">
        <v>22</v>
      </c>
      <c r="H73" t="s">
        <v>23</v>
      </c>
      <c r="I73" t="s">
        <v>23</v>
      </c>
      <c r="J73" t="s">
        <v>9</v>
      </c>
      <c r="K73" t="s">
        <v>1372</v>
      </c>
      <c r="L73" s="2">
        <v>4500000</v>
      </c>
      <c r="M73" s="2">
        <v>4076.086956521739</v>
      </c>
      <c r="N73" s="2">
        <v>750000</v>
      </c>
      <c r="O73" s="2"/>
      <c r="P73" s="5" t="s">
        <v>188</v>
      </c>
    </row>
    <row r="74" spans="1:16" x14ac:dyDescent="0.25">
      <c r="A74" t="s">
        <v>1870</v>
      </c>
      <c r="B74" t="s">
        <v>103</v>
      </c>
      <c r="C74" s="1">
        <v>4500000</v>
      </c>
      <c r="D74">
        <v>7</v>
      </c>
      <c r="E74">
        <v>489</v>
      </c>
      <c r="F74" s="1" t="s">
        <v>16</v>
      </c>
      <c r="G74" t="s">
        <v>35</v>
      </c>
      <c r="H74" t="s">
        <v>29</v>
      </c>
      <c r="I74" t="s">
        <v>19</v>
      </c>
      <c r="J74" t="s">
        <v>20</v>
      </c>
      <c r="K74" t="s">
        <v>1372</v>
      </c>
      <c r="L74" s="2">
        <v>4500000</v>
      </c>
      <c r="M74" s="2">
        <v>9202.4539877300613</v>
      </c>
      <c r="N74" s="2">
        <v>642857.14285714284</v>
      </c>
      <c r="O74" s="2"/>
      <c r="P74" s="5" t="s">
        <v>188</v>
      </c>
    </row>
    <row r="75" spans="1:16" x14ac:dyDescent="0.25">
      <c r="A75" t="s">
        <v>2488</v>
      </c>
      <c r="B75" t="s">
        <v>103</v>
      </c>
      <c r="C75" s="1">
        <v>4500000</v>
      </c>
      <c r="D75">
        <v>4</v>
      </c>
      <c r="E75">
        <v>312</v>
      </c>
      <c r="F75" s="1" t="s">
        <v>16</v>
      </c>
      <c r="G75" t="s">
        <v>37</v>
      </c>
      <c r="H75" t="s">
        <v>29</v>
      </c>
      <c r="I75" t="s">
        <v>19</v>
      </c>
      <c r="J75" t="s">
        <v>9</v>
      </c>
      <c r="K75" t="s">
        <v>1372</v>
      </c>
      <c r="L75" s="2">
        <v>4500000</v>
      </c>
      <c r="M75" s="2">
        <v>14423.076923076924</v>
      </c>
      <c r="N75" s="2">
        <v>1125000</v>
      </c>
      <c r="O75" s="2"/>
      <c r="P75" s="5" t="s">
        <v>188</v>
      </c>
    </row>
    <row r="76" spans="1:16" x14ac:dyDescent="0.25">
      <c r="A76" t="s">
        <v>5409</v>
      </c>
      <c r="B76" t="s">
        <v>4571</v>
      </c>
      <c r="C76" s="1">
        <v>4400000</v>
      </c>
      <c r="D76">
        <v>3</v>
      </c>
      <c r="E76">
        <v>516</v>
      </c>
      <c r="F76" s="3" t="s">
        <v>22</v>
      </c>
      <c r="G76" t="s">
        <v>22</v>
      </c>
      <c r="H76" t="s">
        <v>23</v>
      </c>
      <c r="I76" t="s">
        <v>23</v>
      </c>
      <c r="J76" t="s">
        <v>9</v>
      </c>
      <c r="L76" s="2">
        <v>4400000</v>
      </c>
      <c r="M76" s="2">
        <v>8527.1317829457366</v>
      </c>
      <c r="N76" s="2">
        <v>1466666.6666666667</v>
      </c>
      <c r="O76" s="2" t="s">
        <v>160</v>
      </c>
      <c r="P76" s="21" t="s">
        <v>188</v>
      </c>
    </row>
    <row r="77" spans="1:16" x14ac:dyDescent="0.25">
      <c r="A77" t="s">
        <v>1765</v>
      </c>
      <c r="B77" t="s">
        <v>103</v>
      </c>
      <c r="C77" s="1">
        <v>4400000</v>
      </c>
      <c r="D77">
        <v>4</v>
      </c>
      <c r="E77">
        <v>463</v>
      </c>
      <c r="F77" s="1" t="s">
        <v>16</v>
      </c>
      <c r="G77" t="s">
        <v>35</v>
      </c>
      <c r="H77" t="s">
        <v>29</v>
      </c>
      <c r="I77" t="s">
        <v>19</v>
      </c>
      <c r="J77" t="s">
        <v>9</v>
      </c>
      <c r="K77" t="s">
        <v>1372</v>
      </c>
      <c r="L77" s="2">
        <v>4400000</v>
      </c>
      <c r="M77" s="2">
        <v>9503.2397408207344</v>
      </c>
      <c r="N77" s="2">
        <v>1100000</v>
      </c>
      <c r="O77" s="2"/>
      <c r="P77" s="5" t="s">
        <v>188</v>
      </c>
    </row>
    <row r="78" spans="1:16" x14ac:dyDescent="0.25">
      <c r="A78" t="s">
        <v>1876</v>
      </c>
      <c r="B78" t="s">
        <v>103</v>
      </c>
      <c r="C78" s="1">
        <v>4400000</v>
      </c>
      <c r="D78">
        <v>4</v>
      </c>
      <c r="E78">
        <v>463</v>
      </c>
      <c r="F78" s="1" t="s">
        <v>16</v>
      </c>
      <c r="G78" t="s">
        <v>35</v>
      </c>
      <c r="H78" t="s">
        <v>29</v>
      </c>
      <c r="I78" t="s">
        <v>19</v>
      </c>
      <c r="J78" t="s">
        <v>9</v>
      </c>
      <c r="K78" t="s">
        <v>1372</v>
      </c>
      <c r="L78" s="2">
        <v>4400000</v>
      </c>
      <c r="M78" s="2">
        <v>9503.2397408207344</v>
      </c>
      <c r="N78" s="2">
        <v>1100000</v>
      </c>
      <c r="O78" s="2"/>
      <c r="P78" s="5" t="s">
        <v>188</v>
      </c>
    </row>
    <row r="79" spans="1:16" x14ac:dyDescent="0.25">
      <c r="A79" t="s">
        <v>1882</v>
      </c>
      <c r="B79" t="s">
        <v>103</v>
      </c>
      <c r="C79" s="1">
        <v>4400000</v>
      </c>
      <c r="D79">
        <v>6</v>
      </c>
      <c r="E79">
        <v>451</v>
      </c>
      <c r="F79" s="1" t="s">
        <v>16</v>
      </c>
      <c r="G79" t="s">
        <v>35</v>
      </c>
      <c r="H79" t="s">
        <v>29</v>
      </c>
      <c r="I79" t="s">
        <v>19</v>
      </c>
      <c r="J79" t="s">
        <v>9</v>
      </c>
      <c r="K79" t="s">
        <v>1372</v>
      </c>
      <c r="L79" s="2">
        <v>4400000</v>
      </c>
      <c r="M79" s="2">
        <v>9756.0975609756097</v>
      </c>
      <c r="N79" s="2">
        <v>733333.33333333337</v>
      </c>
      <c r="O79" s="2"/>
      <c r="P79" s="5" t="s">
        <v>188</v>
      </c>
    </row>
    <row r="80" spans="1:16" x14ac:dyDescent="0.25">
      <c r="A80" t="s">
        <v>1883</v>
      </c>
      <c r="B80" t="s">
        <v>103</v>
      </c>
      <c r="C80" s="1">
        <v>4400000</v>
      </c>
      <c r="D80">
        <v>6</v>
      </c>
      <c r="E80">
        <v>451</v>
      </c>
      <c r="F80" s="1" t="s">
        <v>16</v>
      </c>
      <c r="G80" t="s">
        <v>35</v>
      </c>
      <c r="H80" t="s">
        <v>29</v>
      </c>
      <c r="I80" t="s">
        <v>19</v>
      </c>
      <c r="J80" t="s">
        <v>9</v>
      </c>
      <c r="K80" t="s">
        <v>1372</v>
      </c>
      <c r="L80" s="2">
        <v>4400000</v>
      </c>
      <c r="M80" s="2">
        <v>9756.0975609756097</v>
      </c>
      <c r="N80" s="2">
        <v>733333.33333333337</v>
      </c>
      <c r="O80" s="2"/>
      <c r="P80" s="5" t="s">
        <v>188</v>
      </c>
    </row>
    <row r="81" spans="1:16" x14ac:dyDescent="0.25">
      <c r="A81" t="s">
        <v>2060</v>
      </c>
      <c r="B81" t="s">
        <v>103</v>
      </c>
      <c r="C81" s="1">
        <v>4400000</v>
      </c>
      <c r="D81">
        <v>4</v>
      </c>
      <c r="E81">
        <v>463</v>
      </c>
      <c r="F81" s="1" t="s">
        <v>16</v>
      </c>
      <c r="G81" t="s">
        <v>17</v>
      </c>
      <c r="H81" t="s">
        <v>29</v>
      </c>
      <c r="I81" t="s">
        <v>19</v>
      </c>
      <c r="J81" t="s">
        <v>9</v>
      </c>
      <c r="K81" t="s">
        <v>1372</v>
      </c>
      <c r="L81" s="2">
        <v>4400000</v>
      </c>
      <c r="M81" s="2">
        <v>9503.2397408207344</v>
      </c>
      <c r="N81" s="2">
        <v>1100000</v>
      </c>
      <c r="O81" s="2"/>
      <c r="P81" s="5" t="s">
        <v>188</v>
      </c>
    </row>
    <row r="82" spans="1:16" x14ac:dyDescent="0.25">
      <c r="A82" t="s">
        <v>2081</v>
      </c>
      <c r="B82" t="s">
        <v>103</v>
      </c>
      <c r="C82" s="1">
        <v>4400000</v>
      </c>
      <c r="D82">
        <v>4</v>
      </c>
      <c r="E82">
        <v>463</v>
      </c>
      <c r="F82" s="1" t="s">
        <v>16</v>
      </c>
      <c r="G82" t="s">
        <v>17</v>
      </c>
      <c r="H82" t="s">
        <v>29</v>
      </c>
      <c r="I82" t="s">
        <v>19</v>
      </c>
      <c r="J82" t="s">
        <v>9</v>
      </c>
      <c r="K82" t="s">
        <v>1372</v>
      </c>
      <c r="L82" s="2">
        <v>4400000</v>
      </c>
      <c r="M82" s="2">
        <v>9503.2397408207344</v>
      </c>
      <c r="N82" s="2">
        <v>1100000</v>
      </c>
      <c r="O82" s="2"/>
      <c r="P82" s="5" t="s">
        <v>188</v>
      </c>
    </row>
    <row r="83" spans="1:16" x14ac:dyDescent="0.25">
      <c r="A83" t="s">
        <v>2305</v>
      </c>
      <c r="B83" t="s">
        <v>103</v>
      </c>
      <c r="C83" s="1">
        <v>4400000</v>
      </c>
      <c r="D83">
        <v>4</v>
      </c>
      <c r="E83">
        <v>306</v>
      </c>
      <c r="F83" s="1" t="s">
        <v>16</v>
      </c>
      <c r="G83" t="s">
        <v>41</v>
      </c>
      <c r="H83" t="s">
        <v>29</v>
      </c>
      <c r="I83" t="s">
        <v>19</v>
      </c>
      <c r="J83" t="s">
        <v>20</v>
      </c>
      <c r="K83" t="s">
        <v>1372</v>
      </c>
      <c r="L83" s="2">
        <v>4400000</v>
      </c>
      <c r="M83" s="2">
        <v>14379.084967320261</v>
      </c>
      <c r="N83" s="2">
        <v>1100000</v>
      </c>
      <c r="O83" s="2"/>
      <c r="P83" s="5" t="s">
        <v>188</v>
      </c>
    </row>
    <row r="84" spans="1:16" x14ac:dyDescent="0.25">
      <c r="A84" t="s">
        <v>3733</v>
      </c>
      <c r="B84" t="s">
        <v>103</v>
      </c>
      <c r="C84" s="1">
        <v>4300000</v>
      </c>
      <c r="D84">
        <v>7</v>
      </c>
      <c r="E84">
        <v>963</v>
      </c>
      <c r="F84" s="1" t="s">
        <v>22</v>
      </c>
      <c r="G84" t="s">
        <v>22</v>
      </c>
      <c r="H84" t="s">
        <v>23</v>
      </c>
      <c r="I84" t="s">
        <v>23</v>
      </c>
      <c r="J84" t="s">
        <v>9</v>
      </c>
      <c r="K84" t="s">
        <v>1372</v>
      </c>
      <c r="L84" s="2">
        <v>4300000</v>
      </c>
      <c r="M84" s="2">
        <v>4465.2128764278295</v>
      </c>
      <c r="N84" s="2">
        <v>614285.71428571432</v>
      </c>
      <c r="O84" s="2"/>
      <c r="P84" s="5" t="s">
        <v>188</v>
      </c>
    </row>
    <row r="85" spans="1:16" x14ac:dyDescent="0.25">
      <c r="A85" t="s">
        <v>3154</v>
      </c>
      <c r="B85" t="s">
        <v>103</v>
      </c>
      <c r="C85" s="1">
        <v>4250000</v>
      </c>
      <c r="D85">
        <v>5</v>
      </c>
      <c r="E85">
        <v>395</v>
      </c>
      <c r="F85" s="1" t="s">
        <v>22</v>
      </c>
      <c r="G85" t="s">
        <v>22</v>
      </c>
      <c r="H85" t="s">
        <v>23</v>
      </c>
      <c r="I85" t="s">
        <v>23</v>
      </c>
      <c r="J85" t="s">
        <v>9</v>
      </c>
      <c r="K85" t="s">
        <v>1372</v>
      </c>
      <c r="L85" s="2">
        <v>4250000</v>
      </c>
      <c r="M85" s="2">
        <v>10759.493670886075</v>
      </c>
      <c r="N85" s="2">
        <v>850000</v>
      </c>
      <c r="O85" s="2"/>
      <c r="P85" s="5" t="s">
        <v>188</v>
      </c>
    </row>
    <row r="86" spans="1:16" x14ac:dyDescent="0.25">
      <c r="A86" t="s">
        <v>5543</v>
      </c>
      <c r="B86" t="s">
        <v>4571</v>
      </c>
      <c r="C86" s="1">
        <v>4250000</v>
      </c>
      <c r="D86">
        <v>4</v>
      </c>
      <c r="E86">
        <v>284</v>
      </c>
      <c r="F86" t="s">
        <v>16</v>
      </c>
      <c r="G86" t="s">
        <v>7040</v>
      </c>
      <c r="H86" t="s">
        <v>189</v>
      </c>
      <c r="I86" t="s">
        <v>19</v>
      </c>
      <c r="J86" t="s">
        <v>9</v>
      </c>
      <c r="L86" s="2">
        <v>4250000</v>
      </c>
      <c r="M86" s="2">
        <v>14964.788732394367</v>
      </c>
      <c r="N86" s="2">
        <v>1062500</v>
      </c>
      <c r="O86" s="2" t="s">
        <v>160</v>
      </c>
      <c r="P86" s="21" t="s">
        <v>188</v>
      </c>
    </row>
    <row r="87" spans="1:16" x14ac:dyDescent="0.25">
      <c r="A87" t="s">
        <v>3941</v>
      </c>
      <c r="B87" t="s">
        <v>103</v>
      </c>
      <c r="C87" s="1">
        <v>4200000</v>
      </c>
      <c r="D87">
        <v>6</v>
      </c>
      <c r="E87">
        <v>841</v>
      </c>
      <c r="F87" s="1" t="s">
        <v>22</v>
      </c>
      <c r="G87" t="s">
        <v>22</v>
      </c>
      <c r="H87" t="s">
        <v>23</v>
      </c>
      <c r="I87" t="s">
        <v>23</v>
      </c>
      <c r="J87" t="s">
        <v>9</v>
      </c>
      <c r="K87" t="s">
        <v>1372</v>
      </c>
      <c r="L87" s="2">
        <v>4200000</v>
      </c>
      <c r="M87" s="2">
        <v>4994.0546967895361</v>
      </c>
      <c r="N87" s="2">
        <v>700000</v>
      </c>
      <c r="O87" s="2"/>
      <c r="P87" s="5" t="s">
        <v>188</v>
      </c>
    </row>
    <row r="88" spans="1:16" x14ac:dyDescent="0.25">
      <c r="A88" t="s">
        <v>2133</v>
      </c>
      <c r="B88" t="s">
        <v>103</v>
      </c>
      <c r="C88" s="1">
        <v>4170000</v>
      </c>
      <c r="D88">
        <v>4</v>
      </c>
      <c r="E88">
        <v>355</v>
      </c>
      <c r="F88" s="1" t="s">
        <v>16</v>
      </c>
      <c r="G88" t="s">
        <v>17</v>
      </c>
      <c r="H88" t="s">
        <v>29</v>
      </c>
      <c r="I88" t="s">
        <v>19</v>
      </c>
      <c r="J88" t="s">
        <v>9</v>
      </c>
      <c r="K88" t="s">
        <v>1372</v>
      </c>
      <c r="L88" s="2">
        <v>4170000</v>
      </c>
      <c r="M88" s="2">
        <v>11746.478873239437</v>
      </c>
      <c r="N88" s="2">
        <v>1042500</v>
      </c>
      <c r="O88" s="2"/>
      <c r="P88" s="5" t="s">
        <v>188</v>
      </c>
    </row>
    <row r="89" spans="1:16" x14ac:dyDescent="0.25">
      <c r="A89" t="s">
        <v>1814</v>
      </c>
      <c r="B89" t="s">
        <v>103</v>
      </c>
      <c r="C89" s="1">
        <v>4150000</v>
      </c>
      <c r="D89">
        <v>6</v>
      </c>
      <c r="E89">
        <v>539</v>
      </c>
      <c r="F89" s="1" t="s">
        <v>16</v>
      </c>
      <c r="G89" t="s">
        <v>35</v>
      </c>
      <c r="H89" t="s">
        <v>29</v>
      </c>
      <c r="I89" t="s">
        <v>19</v>
      </c>
      <c r="J89" t="s">
        <v>9</v>
      </c>
      <c r="K89" t="s">
        <v>1372</v>
      </c>
      <c r="L89" s="2">
        <v>4150000</v>
      </c>
      <c r="M89" s="2">
        <v>7699.4434137291282</v>
      </c>
      <c r="N89" s="2">
        <v>691666.66666666663</v>
      </c>
      <c r="O89" s="2"/>
      <c r="P89" s="5" t="s">
        <v>188</v>
      </c>
    </row>
    <row r="90" spans="1:16" x14ac:dyDescent="0.25">
      <c r="A90" t="s">
        <v>1864</v>
      </c>
      <c r="B90" t="s">
        <v>103</v>
      </c>
      <c r="C90" s="1">
        <v>4150000</v>
      </c>
      <c r="D90">
        <v>5</v>
      </c>
      <c r="E90">
        <v>539</v>
      </c>
      <c r="F90" s="1" t="s">
        <v>16</v>
      </c>
      <c r="G90" t="s">
        <v>35</v>
      </c>
      <c r="H90" t="s">
        <v>29</v>
      </c>
      <c r="I90" t="s">
        <v>19</v>
      </c>
      <c r="J90" t="s">
        <v>9</v>
      </c>
      <c r="K90" t="s">
        <v>1372</v>
      </c>
      <c r="L90" s="2">
        <v>4150000</v>
      </c>
      <c r="M90" s="2">
        <v>7699.4434137291282</v>
      </c>
      <c r="N90" s="2">
        <v>830000</v>
      </c>
      <c r="O90" s="2"/>
      <c r="P90" s="5" t="s">
        <v>188</v>
      </c>
    </row>
    <row r="91" spans="1:16" x14ac:dyDescent="0.25">
      <c r="A91" t="s">
        <v>1867</v>
      </c>
      <c r="B91" t="s">
        <v>103</v>
      </c>
      <c r="C91" s="1">
        <v>4150000</v>
      </c>
      <c r="D91">
        <v>5</v>
      </c>
      <c r="E91">
        <v>539</v>
      </c>
      <c r="F91" s="1" t="s">
        <v>16</v>
      </c>
      <c r="G91" t="s">
        <v>35</v>
      </c>
      <c r="H91" t="s">
        <v>29</v>
      </c>
      <c r="I91" t="s">
        <v>19</v>
      </c>
      <c r="J91" t="s">
        <v>9</v>
      </c>
      <c r="K91" t="s">
        <v>1372</v>
      </c>
      <c r="L91" s="2">
        <v>4150000</v>
      </c>
      <c r="M91" s="2">
        <v>7699.4434137291282</v>
      </c>
      <c r="N91" s="2">
        <v>830000</v>
      </c>
      <c r="O91" s="2"/>
      <c r="P91" s="5" t="s">
        <v>188</v>
      </c>
    </row>
    <row r="92" spans="1:16" x14ac:dyDescent="0.25">
      <c r="A92" t="s">
        <v>5127</v>
      </c>
      <c r="B92" t="s">
        <v>4571</v>
      </c>
      <c r="C92" s="1">
        <v>4100000</v>
      </c>
      <c r="D92">
        <v>7</v>
      </c>
      <c r="E92">
        <v>880</v>
      </c>
      <c r="F92" s="3" t="s">
        <v>22</v>
      </c>
      <c r="G92" t="s">
        <v>22</v>
      </c>
      <c r="H92" t="s">
        <v>23</v>
      </c>
      <c r="I92" t="s">
        <v>23</v>
      </c>
      <c r="J92" t="s">
        <v>9</v>
      </c>
      <c r="L92" s="2">
        <v>4100000</v>
      </c>
      <c r="M92" s="2">
        <v>4659.090909090909</v>
      </c>
      <c r="N92" s="2">
        <v>585714.28571428568</v>
      </c>
      <c r="O92" s="2" t="s">
        <v>4587</v>
      </c>
      <c r="P92" s="21" t="s">
        <v>188</v>
      </c>
    </row>
    <row r="93" spans="1:16" x14ac:dyDescent="0.25">
      <c r="A93" t="s">
        <v>2641</v>
      </c>
      <c r="B93" t="s">
        <v>103</v>
      </c>
      <c r="C93" s="1">
        <v>4095000</v>
      </c>
      <c r="D93">
        <v>3</v>
      </c>
      <c r="E93">
        <v>275</v>
      </c>
      <c r="F93" s="1" t="s">
        <v>16</v>
      </c>
      <c r="G93" t="s">
        <v>52</v>
      </c>
      <c r="H93" t="s">
        <v>29</v>
      </c>
      <c r="I93" t="s">
        <v>19</v>
      </c>
      <c r="J93" t="s">
        <v>9</v>
      </c>
      <c r="K93" t="s">
        <v>1372</v>
      </c>
      <c r="L93" s="2">
        <v>4095000</v>
      </c>
      <c r="M93" s="2">
        <v>14890.90909090909</v>
      </c>
      <c r="N93" s="2">
        <v>1365000</v>
      </c>
      <c r="O93" s="2"/>
      <c r="P93" s="5" t="s">
        <v>188</v>
      </c>
    </row>
    <row r="94" spans="1:16" x14ac:dyDescent="0.25">
      <c r="A94" t="s">
        <v>3685</v>
      </c>
      <c r="B94" t="s">
        <v>103</v>
      </c>
      <c r="C94" s="1">
        <v>4000000</v>
      </c>
      <c r="D94">
        <v>6</v>
      </c>
      <c r="E94">
        <v>969</v>
      </c>
      <c r="F94" s="1" t="s">
        <v>22</v>
      </c>
      <c r="G94" t="s">
        <v>22</v>
      </c>
      <c r="H94" t="s">
        <v>23</v>
      </c>
      <c r="I94" t="s">
        <v>23</v>
      </c>
      <c r="J94" t="s">
        <v>9</v>
      </c>
      <c r="K94" t="s">
        <v>1372</v>
      </c>
      <c r="L94" s="2">
        <v>4000000</v>
      </c>
      <c r="M94" s="2">
        <v>4127.9669762641897</v>
      </c>
      <c r="N94" s="2">
        <v>666666.66666666663</v>
      </c>
      <c r="O94" s="2"/>
      <c r="P94" s="5" t="s">
        <v>188</v>
      </c>
    </row>
    <row r="95" spans="1:16" x14ac:dyDescent="0.25">
      <c r="A95" t="s">
        <v>3756</v>
      </c>
      <c r="B95" t="s">
        <v>103</v>
      </c>
      <c r="C95" s="1">
        <v>4000000</v>
      </c>
      <c r="D95">
        <v>6</v>
      </c>
      <c r="E95" s="3">
        <v>1100</v>
      </c>
      <c r="F95" s="1" t="s">
        <v>22</v>
      </c>
      <c r="G95" t="s">
        <v>22</v>
      </c>
      <c r="H95" t="s">
        <v>23</v>
      </c>
      <c r="I95" t="s">
        <v>23</v>
      </c>
      <c r="J95" t="s">
        <v>9</v>
      </c>
      <c r="K95" t="s">
        <v>1372</v>
      </c>
      <c r="L95" s="2">
        <v>4000000</v>
      </c>
      <c r="M95" s="2">
        <v>3636.3636363636365</v>
      </c>
      <c r="N95" s="2">
        <v>666666.66666666663</v>
      </c>
      <c r="O95" s="2"/>
      <c r="P95" s="5" t="s">
        <v>188</v>
      </c>
    </row>
    <row r="96" spans="1:16" x14ac:dyDescent="0.25">
      <c r="A96" t="s">
        <v>3757</v>
      </c>
      <c r="B96" t="s">
        <v>103</v>
      </c>
      <c r="C96" s="1">
        <v>4000000</v>
      </c>
      <c r="D96">
        <v>6</v>
      </c>
      <c r="E96" s="3">
        <v>1100</v>
      </c>
      <c r="F96" s="1" t="s">
        <v>22</v>
      </c>
      <c r="G96" t="s">
        <v>22</v>
      </c>
      <c r="H96" t="s">
        <v>23</v>
      </c>
      <c r="I96" t="s">
        <v>23</v>
      </c>
      <c r="J96" t="s">
        <v>9</v>
      </c>
      <c r="K96" t="s">
        <v>1372</v>
      </c>
      <c r="L96" s="2">
        <v>4000000</v>
      </c>
      <c r="M96" s="2">
        <v>3636.3636363636365</v>
      </c>
      <c r="N96" s="2">
        <v>666666.66666666663</v>
      </c>
      <c r="O96" s="2"/>
      <c r="P96" s="5" t="s">
        <v>188</v>
      </c>
    </row>
    <row r="97" spans="1:16" x14ac:dyDescent="0.25">
      <c r="A97" t="s">
        <v>3837</v>
      </c>
      <c r="B97" t="s">
        <v>103</v>
      </c>
      <c r="C97" s="1">
        <v>3985000</v>
      </c>
      <c r="D97">
        <v>7</v>
      </c>
      <c r="E97" s="3">
        <v>1150</v>
      </c>
      <c r="F97" s="1" t="s">
        <v>22</v>
      </c>
      <c r="G97" t="s">
        <v>22</v>
      </c>
      <c r="H97" t="s">
        <v>23</v>
      </c>
      <c r="I97" t="s">
        <v>23</v>
      </c>
      <c r="J97" t="s">
        <v>9</v>
      </c>
      <c r="K97" t="s">
        <v>1372</v>
      </c>
      <c r="L97" s="2">
        <v>3985000</v>
      </c>
      <c r="M97" s="2">
        <v>3465.217391304348</v>
      </c>
      <c r="N97" s="2">
        <v>569285.71428571432</v>
      </c>
      <c r="O97" s="2"/>
      <c r="P97" s="5" t="s">
        <v>188</v>
      </c>
    </row>
    <row r="98" spans="1:16" x14ac:dyDescent="0.25">
      <c r="A98" t="s">
        <v>2025</v>
      </c>
      <c r="B98" t="s">
        <v>103</v>
      </c>
      <c r="C98" s="1">
        <v>3975000</v>
      </c>
      <c r="D98">
        <v>4</v>
      </c>
      <c r="E98">
        <v>280</v>
      </c>
      <c r="F98" s="1" t="s">
        <v>16</v>
      </c>
      <c r="G98" t="s">
        <v>17</v>
      </c>
      <c r="H98" t="s">
        <v>29</v>
      </c>
      <c r="I98" t="s">
        <v>19</v>
      </c>
      <c r="J98" t="s">
        <v>20</v>
      </c>
      <c r="K98" t="s">
        <v>1372</v>
      </c>
      <c r="L98" s="2">
        <v>3975000</v>
      </c>
      <c r="M98" s="2">
        <v>14196.428571428571</v>
      </c>
      <c r="N98" s="2">
        <v>993750</v>
      </c>
      <c r="O98" s="2"/>
      <c r="P98" s="5" t="s">
        <v>188</v>
      </c>
    </row>
    <row r="99" spans="1:16" x14ac:dyDescent="0.25">
      <c r="A99" t="s">
        <v>3889</v>
      </c>
      <c r="B99" t="s">
        <v>103</v>
      </c>
      <c r="C99" s="1">
        <v>3970000</v>
      </c>
      <c r="D99">
        <v>5</v>
      </c>
      <c r="E99" s="3">
        <v>1185</v>
      </c>
      <c r="F99" s="1" t="s">
        <v>22</v>
      </c>
      <c r="G99" t="s">
        <v>22</v>
      </c>
      <c r="H99" t="s">
        <v>23</v>
      </c>
      <c r="I99" t="s">
        <v>23</v>
      </c>
      <c r="J99" t="s">
        <v>9</v>
      </c>
      <c r="K99" t="s">
        <v>1372</v>
      </c>
      <c r="L99" s="2">
        <v>3970000</v>
      </c>
      <c r="M99" s="2">
        <v>3350.2109704641352</v>
      </c>
      <c r="N99" s="2">
        <v>794000</v>
      </c>
      <c r="O99" s="2"/>
      <c r="P99" s="5" t="s">
        <v>188</v>
      </c>
    </row>
    <row r="100" spans="1:16" x14ac:dyDescent="0.25">
      <c r="A100" t="s">
        <v>3890</v>
      </c>
      <c r="B100" t="s">
        <v>103</v>
      </c>
      <c r="C100" s="1">
        <v>3970000</v>
      </c>
      <c r="D100">
        <v>5</v>
      </c>
      <c r="E100" s="3">
        <v>1185</v>
      </c>
      <c r="F100" s="1" t="s">
        <v>22</v>
      </c>
      <c r="G100" t="s">
        <v>22</v>
      </c>
      <c r="H100" t="s">
        <v>23</v>
      </c>
      <c r="I100" t="s">
        <v>23</v>
      </c>
      <c r="J100" t="s">
        <v>9</v>
      </c>
      <c r="K100" t="s">
        <v>1372</v>
      </c>
      <c r="L100" s="2">
        <v>3970000</v>
      </c>
      <c r="M100" s="2">
        <v>3350.2109704641352</v>
      </c>
      <c r="N100" s="2">
        <v>794000</v>
      </c>
      <c r="O100" s="2"/>
      <c r="P100" s="5" t="s">
        <v>188</v>
      </c>
    </row>
    <row r="101" spans="1:16" x14ac:dyDescent="0.25">
      <c r="A101" t="s">
        <v>3220</v>
      </c>
      <c r="B101" t="s">
        <v>103</v>
      </c>
      <c r="C101" s="1">
        <v>3950000</v>
      </c>
      <c r="D101">
        <v>8</v>
      </c>
      <c r="E101">
        <v>766</v>
      </c>
      <c r="F101" s="1" t="s">
        <v>22</v>
      </c>
      <c r="G101" t="s">
        <v>22</v>
      </c>
      <c r="H101" t="s">
        <v>23</v>
      </c>
      <c r="I101" t="s">
        <v>23</v>
      </c>
      <c r="J101" t="s">
        <v>9</v>
      </c>
      <c r="K101" t="s">
        <v>1372</v>
      </c>
      <c r="L101" s="2">
        <v>3950000</v>
      </c>
      <c r="M101" s="2">
        <v>5156.6579634464752</v>
      </c>
      <c r="N101" s="2">
        <v>493750</v>
      </c>
      <c r="O101" s="2"/>
      <c r="P101" s="5" t="s">
        <v>188</v>
      </c>
    </row>
    <row r="102" spans="1:16" x14ac:dyDescent="0.25">
      <c r="A102" t="s">
        <v>3711</v>
      </c>
      <c r="B102" t="s">
        <v>103</v>
      </c>
      <c r="C102" s="1">
        <v>3950000</v>
      </c>
      <c r="D102">
        <v>7</v>
      </c>
      <c r="E102">
        <v>800</v>
      </c>
      <c r="F102" s="1" t="s">
        <v>22</v>
      </c>
      <c r="G102" t="s">
        <v>22</v>
      </c>
      <c r="H102" t="s">
        <v>23</v>
      </c>
      <c r="I102" t="s">
        <v>23</v>
      </c>
      <c r="J102" t="s">
        <v>9</v>
      </c>
      <c r="K102" t="s">
        <v>1372</v>
      </c>
      <c r="L102" s="2">
        <v>3950000</v>
      </c>
      <c r="M102" s="2">
        <v>4937.5</v>
      </c>
      <c r="N102" s="2">
        <v>564285.71428571432</v>
      </c>
      <c r="O102" s="2"/>
      <c r="P102" s="5" t="s">
        <v>188</v>
      </c>
    </row>
    <row r="103" spans="1:16" x14ac:dyDescent="0.25">
      <c r="A103" t="s">
        <v>3713</v>
      </c>
      <c r="B103" t="s">
        <v>103</v>
      </c>
      <c r="C103" s="1">
        <v>3950000</v>
      </c>
      <c r="D103">
        <v>7</v>
      </c>
      <c r="E103">
        <v>725</v>
      </c>
      <c r="F103" s="1" t="s">
        <v>22</v>
      </c>
      <c r="G103" t="s">
        <v>22</v>
      </c>
      <c r="H103" t="s">
        <v>23</v>
      </c>
      <c r="I103" t="s">
        <v>23</v>
      </c>
      <c r="J103" t="s">
        <v>9</v>
      </c>
      <c r="K103" t="s">
        <v>1372</v>
      </c>
      <c r="L103" s="2">
        <v>3950000</v>
      </c>
      <c r="M103" s="2">
        <v>5448.2758620689656</v>
      </c>
      <c r="N103" s="2">
        <v>564285.71428571432</v>
      </c>
      <c r="O103" s="2"/>
      <c r="P103" s="5" t="s">
        <v>188</v>
      </c>
    </row>
    <row r="104" spans="1:16" x14ac:dyDescent="0.25">
      <c r="A104" t="s">
        <v>3714</v>
      </c>
      <c r="B104" t="s">
        <v>103</v>
      </c>
      <c r="C104" s="1">
        <v>3950000</v>
      </c>
      <c r="D104">
        <v>8</v>
      </c>
      <c r="E104">
        <v>725</v>
      </c>
      <c r="F104" s="1" t="s">
        <v>22</v>
      </c>
      <c r="G104" t="s">
        <v>22</v>
      </c>
      <c r="H104" t="s">
        <v>23</v>
      </c>
      <c r="I104" t="s">
        <v>23</v>
      </c>
      <c r="J104" t="s">
        <v>9</v>
      </c>
      <c r="K104" t="s">
        <v>1372</v>
      </c>
      <c r="L104" s="2">
        <v>3950000</v>
      </c>
      <c r="M104" s="2">
        <v>5448.2758620689656</v>
      </c>
      <c r="N104" s="2">
        <v>493750</v>
      </c>
      <c r="O104" s="2"/>
      <c r="P104" s="5" t="s">
        <v>188</v>
      </c>
    </row>
    <row r="105" spans="1:16" x14ac:dyDescent="0.25">
      <c r="A105" t="s">
        <v>3737</v>
      </c>
      <c r="B105" t="s">
        <v>103</v>
      </c>
      <c r="C105" s="1">
        <v>3950000</v>
      </c>
      <c r="D105">
        <v>7</v>
      </c>
      <c r="E105" s="3">
        <v>2034</v>
      </c>
      <c r="F105" s="1" t="s">
        <v>22</v>
      </c>
      <c r="G105" t="s">
        <v>22</v>
      </c>
      <c r="H105" t="s">
        <v>23</v>
      </c>
      <c r="I105" t="s">
        <v>23</v>
      </c>
      <c r="J105" t="s">
        <v>9</v>
      </c>
      <c r="K105" t="s">
        <v>1372</v>
      </c>
      <c r="L105" s="2">
        <v>3950000</v>
      </c>
      <c r="M105" s="2">
        <v>1941.9862340216323</v>
      </c>
      <c r="N105" s="2">
        <v>564285.71428571432</v>
      </c>
      <c r="O105" s="2"/>
      <c r="P105" s="5" t="s">
        <v>188</v>
      </c>
    </row>
    <row r="106" spans="1:16" x14ac:dyDescent="0.25">
      <c r="A106" t="s">
        <v>3739</v>
      </c>
      <c r="B106" t="s">
        <v>103</v>
      </c>
      <c r="C106" s="1">
        <v>3950000</v>
      </c>
      <c r="D106">
        <v>7</v>
      </c>
      <c r="E106" s="3">
        <v>1900</v>
      </c>
      <c r="F106" s="1" t="s">
        <v>22</v>
      </c>
      <c r="G106" t="s">
        <v>22</v>
      </c>
      <c r="H106" t="s">
        <v>23</v>
      </c>
      <c r="I106" t="s">
        <v>23</v>
      </c>
      <c r="J106" t="s">
        <v>9</v>
      </c>
      <c r="K106" t="s">
        <v>1372</v>
      </c>
      <c r="L106" s="2">
        <v>3950000</v>
      </c>
      <c r="M106" s="2">
        <v>2078.9473684210525</v>
      </c>
      <c r="N106" s="2">
        <v>564285.71428571432</v>
      </c>
      <c r="O106" s="2"/>
      <c r="P106" s="5" t="s">
        <v>188</v>
      </c>
    </row>
    <row r="107" spans="1:16" x14ac:dyDescent="0.25">
      <c r="A107" t="s">
        <v>3791</v>
      </c>
      <c r="B107" t="s">
        <v>103</v>
      </c>
      <c r="C107" s="1">
        <v>3950000</v>
      </c>
      <c r="D107">
        <v>7</v>
      </c>
      <c r="E107" s="3">
        <v>2034</v>
      </c>
      <c r="F107" s="1" t="s">
        <v>22</v>
      </c>
      <c r="G107" t="s">
        <v>22</v>
      </c>
      <c r="H107" t="s">
        <v>23</v>
      </c>
      <c r="I107" t="s">
        <v>23</v>
      </c>
      <c r="J107" t="s">
        <v>9</v>
      </c>
      <c r="K107" t="s">
        <v>1372</v>
      </c>
      <c r="L107" s="2">
        <v>3950000</v>
      </c>
      <c r="M107" s="2">
        <v>1941.9862340216323</v>
      </c>
      <c r="N107" s="2">
        <v>564285.71428571432</v>
      </c>
      <c r="O107" s="2"/>
      <c r="P107" s="5" t="s">
        <v>188</v>
      </c>
    </row>
    <row r="108" spans="1:16" x14ac:dyDescent="0.25">
      <c r="A108" t="s">
        <v>1501</v>
      </c>
      <c r="B108" t="s">
        <v>103</v>
      </c>
      <c r="C108" s="1">
        <v>3950000</v>
      </c>
      <c r="D108">
        <v>4</v>
      </c>
      <c r="E108">
        <v>480</v>
      </c>
      <c r="F108" s="1" t="s">
        <v>16</v>
      </c>
      <c r="G108" t="s">
        <v>56</v>
      </c>
      <c r="H108" t="s">
        <v>29</v>
      </c>
      <c r="I108" t="s">
        <v>19</v>
      </c>
      <c r="J108" t="s">
        <v>9</v>
      </c>
      <c r="K108" t="s">
        <v>1372</v>
      </c>
      <c r="L108" s="2">
        <v>3950000</v>
      </c>
      <c r="M108" s="2">
        <v>8229.1666666666661</v>
      </c>
      <c r="N108" s="2">
        <v>987500</v>
      </c>
      <c r="O108" s="2"/>
      <c r="P108" s="5" t="s">
        <v>188</v>
      </c>
    </row>
    <row r="109" spans="1:16" x14ac:dyDescent="0.25">
      <c r="A109" t="s">
        <v>2642</v>
      </c>
      <c r="B109" t="s">
        <v>103</v>
      </c>
      <c r="C109" s="1">
        <v>3950000</v>
      </c>
      <c r="D109">
        <v>5</v>
      </c>
      <c r="E109">
        <v>412</v>
      </c>
      <c r="F109" s="1" t="s">
        <v>16</v>
      </c>
      <c r="G109" t="s">
        <v>52</v>
      </c>
      <c r="H109" t="s">
        <v>29</v>
      </c>
      <c r="I109" t="s">
        <v>19</v>
      </c>
      <c r="J109" t="s">
        <v>9</v>
      </c>
      <c r="K109" t="s">
        <v>1372</v>
      </c>
      <c r="L109" s="2">
        <v>3950000</v>
      </c>
      <c r="M109" s="2">
        <v>9587.3786407766984</v>
      </c>
      <c r="N109" s="2">
        <v>790000</v>
      </c>
      <c r="O109" s="2"/>
      <c r="P109" s="5" t="s">
        <v>188</v>
      </c>
    </row>
    <row r="110" spans="1:16" x14ac:dyDescent="0.25">
      <c r="A110" t="s">
        <v>2643</v>
      </c>
      <c r="B110" t="s">
        <v>103</v>
      </c>
      <c r="C110" s="1">
        <v>3950000</v>
      </c>
      <c r="D110">
        <v>5</v>
      </c>
      <c r="E110">
        <v>412</v>
      </c>
      <c r="F110" s="1" t="s">
        <v>16</v>
      </c>
      <c r="G110" t="s">
        <v>52</v>
      </c>
      <c r="H110" t="s">
        <v>29</v>
      </c>
      <c r="I110" t="s">
        <v>19</v>
      </c>
      <c r="J110" t="s">
        <v>9</v>
      </c>
      <c r="K110" t="s">
        <v>1372</v>
      </c>
      <c r="L110" s="2">
        <v>3950000</v>
      </c>
      <c r="M110" s="2">
        <v>9587.3786407766984</v>
      </c>
      <c r="N110" s="2">
        <v>790000</v>
      </c>
      <c r="O110" s="2"/>
      <c r="P110" s="5" t="s">
        <v>188</v>
      </c>
    </row>
    <row r="111" spans="1:16" x14ac:dyDescent="0.25">
      <c r="A111" t="s">
        <v>2644</v>
      </c>
      <c r="B111" t="s">
        <v>103</v>
      </c>
      <c r="C111" s="1">
        <v>3950000</v>
      </c>
      <c r="D111">
        <v>5</v>
      </c>
      <c r="E111">
        <v>412</v>
      </c>
      <c r="F111" s="1" t="s">
        <v>16</v>
      </c>
      <c r="G111" t="s">
        <v>52</v>
      </c>
      <c r="H111" t="s">
        <v>29</v>
      </c>
      <c r="I111" t="s">
        <v>19</v>
      </c>
      <c r="J111" t="s">
        <v>9</v>
      </c>
      <c r="K111" t="s">
        <v>1372</v>
      </c>
      <c r="L111" s="2">
        <v>3950000</v>
      </c>
      <c r="M111" s="2">
        <v>9587.3786407766984</v>
      </c>
      <c r="N111" s="2">
        <v>790000</v>
      </c>
      <c r="O111" s="2"/>
      <c r="P111" s="5" t="s">
        <v>188</v>
      </c>
    </row>
    <row r="112" spans="1:16" x14ac:dyDescent="0.25">
      <c r="A112" t="s">
        <v>3857</v>
      </c>
      <c r="B112" t="s">
        <v>103</v>
      </c>
      <c r="C112" s="1">
        <v>3900000</v>
      </c>
      <c r="D112">
        <v>8</v>
      </c>
      <c r="E112">
        <v>512</v>
      </c>
      <c r="F112" s="1" t="s">
        <v>22</v>
      </c>
      <c r="G112" t="s">
        <v>22</v>
      </c>
      <c r="H112" t="s">
        <v>23</v>
      </c>
      <c r="I112" t="s">
        <v>23</v>
      </c>
      <c r="J112" t="s">
        <v>9</v>
      </c>
      <c r="K112" t="s">
        <v>1372</v>
      </c>
      <c r="L112" s="2">
        <v>3900000</v>
      </c>
      <c r="M112" s="2">
        <v>7617.1875</v>
      </c>
      <c r="N112" s="2">
        <v>487500</v>
      </c>
      <c r="O112" s="2"/>
      <c r="P112" s="5" t="s">
        <v>188</v>
      </c>
    </row>
    <row r="113" spans="1:16" x14ac:dyDescent="0.25">
      <c r="A113" t="s">
        <v>3331</v>
      </c>
      <c r="B113" t="s">
        <v>103</v>
      </c>
      <c r="C113" s="1">
        <v>3900000</v>
      </c>
      <c r="D113">
        <v>7</v>
      </c>
      <c r="E113" s="3">
        <v>1031</v>
      </c>
      <c r="F113" s="1" t="s">
        <v>22</v>
      </c>
      <c r="G113" t="s">
        <v>22</v>
      </c>
      <c r="H113" t="s">
        <v>23</v>
      </c>
      <c r="I113" t="s">
        <v>23</v>
      </c>
      <c r="J113" t="s">
        <v>9</v>
      </c>
      <c r="K113" t="s">
        <v>1372</v>
      </c>
      <c r="L113" s="2">
        <v>3900000</v>
      </c>
      <c r="M113" s="2">
        <v>3782.7352085354023</v>
      </c>
      <c r="N113" s="2">
        <v>557142.85714285716</v>
      </c>
      <c r="O113" s="2"/>
      <c r="P113" s="5" t="s">
        <v>188</v>
      </c>
    </row>
    <row r="114" spans="1:16" x14ac:dyDescent="0.25">
      <c r="A114" t="s">
        <v>3738</v>
      </c>
      <c r="B114" t="s">
        <v>103</v>
      </c>
      <c r="C114" s="1">
        <v>3900000</v>
      </c>
      <c r="D114">
        <v>7</v>
      </c>
      <c r="E114" s="3">
        <v>1532</v>
      </c>
      <c r="F114" s="1" t="s">
        <v>22</v>
      </c>
      <c r="G114" t="s">
        <v>22</v>
      </c>
      <c r="H114" t="s">
        <v>23</v>
      </c>
      <c r="I114" t="s">
        <v>23</v>
      </c>
      <c r="J114" t="s">
        <v>9</v>
      </c>
      <c r="K114" t="s">
        <v>1372</v>
      </c>
      <c r="L114" s="2">
        <v>3900000</v>
      </c>
      <c r="M114" s="2">
        <v>2545.6919060052219</v>
      </c>
      <c r="N114" s="2">
        <v>557142.85714285716</v>
      </c>
      <c r="O114" s="2"/>
      <c r="P114" s="5" t="s">
        <v>188</v>
      </c>
    </row>
    <row r="115" spans="1:16" x14ac:dyDescent="0.25">
      <c r="A115" t="s">
        <v>3751</v>
      </c>
      <c r="B115" t="s">
        <v>103</v>
      </c>
      <c r="C115" s="1">
        <v>3900000</v>
      </c>
      <c r="D115">
        <v>5</v>
      </c>
      <c r="E115">
        <v>709</v>
      </c>
      <c r="F115" s="1" t="s">
        <v>22</v>
      </c>
      <c r="G115" t="s">
        <v>22</v>
      </c>
      <c r="H115" t="s">
        <v>23</v>
      </c>
      <c r="I115" t="s">
        <v>23</v>
      </c>
      <c r="J115" t="s">
        <v>9</v>
      </c>
      <c r="K115" t="s">
        <v>1372</v>
      </c>
      <c r="L115" s="2">
        <v>3900000</v>
      </c>
      <c r="M115" s="2">
        <v>5500.7052186177716</v>
      </c>
      <c r="N115" s="2">
        <v>780000</v>
      </c>
      <c r="O115" s="2"/>
      <c r="P115" s="5" t="s">
        <v>188</v>
      </c>
    </row>
    <row r="116" spans="1:16" x14ac:dyDescent="0.25">
      <c r="A116" t="s">
        <v>3795</v>
      </c>
      <c r="B116" t="s">
        <v>103</v>
      </c>
      <c r="C116" s="1">
        <v>3900000</v>
      </c>
      <c r="D116">
        <v>6</v>
      </c>
      <c r="E116" s="3">
        <v>1532</v>
      </c>
      <c r="F116" s="1" t="s">
        <v>22</v>
      </c>
      <c r="G116" t="s">
        <v>22</v>
      </c>
      <c r="H116" t="s">
        <v>23</v>
      </c>
      <c r="I116" t="s">
        <v>23</v>
      </c>
      <c r="J116" t="s">
        <v>9</v>
      </c>
      <c r="K116" t="s">
        <v>1372</v>
      </c>
      <c r="L116" s="2">
        <v>3900000</v>
      </c>
      <c r="M116" s="2">
        <v>2545.6919060052219</v>
      </c>
      <c r="N116" s="2">
        <v>650000</v>
      </c>
      <c r="O116" s="2"/>
      <c r="P116" s="5" t="s">
        <v>188</v>
      </c>
    </row>
    <row r="117" spans="1:16" x14ac:dyDescent="0.25">
      <c r="A117" t="s">
        <v>3881</v>
      </c>
      <c r="B117" t="s">
        <v>103</v>
      </c>
      <c r="C117" s="1">
        <v>3900000</v>
      </c>
      <c r="D117">
        <v>6</v>
      </c>
      <c r="E117">
        <v>512</v>
      </c>
      <c r="F117" s="1" t="s">
        <v>22</v>
      </c>
      <c r="G117" t="s">
        <v>22</v>
      </c>
      <c r="H117" t="s">
        <v>23</v>
      </c>
      <c r="I117" t="s">
        <v>23</v>
      </c>
      <c r="J117" t="s">
        <v>9</v>
      </c>
      <c r="K117" t="s">
        <v>1372</v>
      </c>
      <c r="L117" s="2">
        <v>3900000</v>
      </c>
      <c r="M117" s="2">
        <v>7617.1875</v>
      </c>
      <c r="N117" s="2">
        <v>650000</v>
      </c>
      <c r="O117" s="2"/>
      <c r="P117" s="5" t="s">
        <v>188</v>
      </c>
    </row>
    <row r="118" spans="1:16" x14ac:dyDescent="0.25">
      <c r="A118" t="s">
        <v>2671</v>
      </c>
      <c r="B118" t="s">
        <v>103</v>
      </c>
      <c r="C118" s="1">
        <v>3850000</v>
      </c>
      <c r="D118">
        <v>6</v>
      </c>
      <c r="E118">
        <v>273</v>
      </c>
      <c r="F118" s="1" t="s">
        <v>16</v>
      </c>
      <c r="G118" t="s">
        <v>52</v>
      </c>
      <c r="H118" t="s">
        <v>29</v>
      </c>
      <c r="I118" t="s">
        <v>19</v>
      </c>
      <c r="J118" t="s">
        <v>20</v>
      </c>
      <c r="K118" t="s">
        <v>1372</v>
      </c>
      <c r="L118" s="2">
        <v>3850000</v>
      </c>
      <c r="M118" s="2">
        <v>14102.564102564103</v>
      </c>
      <c r="N118" s="2">
        <v>641666.66666666663</v>
      </c>
      <c r="O118" s="2"/>
      <c r="P118" s="5" t="s">
        <v>188</v>
      </c>
    </row>
    <row r="119" spans="1:16" x14ac:dyDescent="0.25">
      <c r="A119" t="s">
        <v>4990</v>
      </c>
      <c r="B119" t="s">
        <v>4571</v>
      </c>
      <c r="C119" s="1">
        <v>3800000</v>
      </c>
      <c r="D119">
        <v>5</v>
      </c>
      <c r="E119">
        <v>561</v>
      </c>
      <c r="F119" s="3" t="s">
        <v>22</v>
      </c>
      <c r="G119" t="s">
        <v>22</v>
      </c>
      <c r="H119" t="s">
        <v>23</v>
      </c>
      <c r="I119" t="s">
        <v>23</v>
      </c>
      <c r="J119" t="s">
        <v>9</v>
      </c>
      <c r="L119" s="2">
        <v>3800000</v>
      </c>
      <c r="M119" s="2">
        <v>6773.618538324421</v>
      </c>
      <c r="N119" s="2">
        <v>760000</v>
      </c>
      <c r="O119" s="2" t="s">
        <v>160</v>
      </c>
      <c r="P119" s="21" t="s">
        <v>188</v>
      </c>
    </row>
    <row r="120" spans="1:16" x14ac:dyDescent="0.25">
      <c r="A120" t="s">
        <v>5228</v>
      </c>
      <c r="B120" t="s">
        <v>4571</v>
      </c>
      <c r="C120" s="1">
        <v>3800000</v>
      </c>
      <c r="D120">
        <v>7</v>
      </c>
      <c r="E120">
        <v>729</v>
      </c>
      <c r="F120" s="3" t="s">
        <v>22</v>
      </c>
      <c r="G120" t="s">
        <v>22</v>
      </c>
      <c r="H120" t="s">
        <v>23</v>
      </c>
      <c r="I120" t="s">
        <v>23</v>
      </c>
      <c r="J120" t="s">
        <v>9</v>
      </c>
      <c r="L120" s="2">
        <v>3800000</v>
      </c>
      <c r="M120" s="2">
        <v>5212.6200274348421</v>
      </c>
      <c r="N120" s="2">
        <v>542857.14285714284</v>
      </c>
      <c r="O120" s="2" t="s">
        <v>4582</v>
      </c>
      <c r="P120" s="21" t="s">
        <v>188</v>
      </c>
    </row>
    <row r="121" spans="1:16" x14ac:dyDescent="0.25">
      <c r="A121" t="s">
        <v>3326</v>
      </c>
      <c r="B121" t="s">
        <v>103</v>
      </c>
      <c r="C121" s="1">
        <v>3800000</v>
      </c>
      <c r="D121">
        <v>5</v>
      </c>
      <c r="E121">
        <v>756</v>
      </c>
      <c r="F121" s="1" t="s">
        <v>22</v>
      </c>
      <c r="G121" t="s">
        <v>22</v>
      </c>
      <c r="H121" t="s">
        <v>23</v>
      </c>
      <c r="I121" t="s">
        <v>23</v>
      </c>
      <c r="J121" t="s">
        <v>9</v>
      </c>
      <c r="K121" t="s">
        <v>1372</v>
      </c>
      <c r="L121" s="2">
        <v>3800000</v>
      </c>
      <c r="M121" s="2">
        <v>5026.4550264550262</v>
      </c>
      <c r="N121" s="2">
        <v>760000</v>
      </c>
      <c r="O121" s="2"/>
      <c r="P121" s="5" t="s">
        <v>188</v>
      </c>
    </row>
    <row r="122" spans="1:16" x14ac:dyDescent="0.25">
      <c r="A122" t="s">
        <v>3327</v>
      </c>
      <c r="B122" t="s">
        <v>103</v>
      </c>
      <c r="C122" s="1">
        <v>3800000</v>
      </c>
      <c r="D122">
        <v>5</v>
      </c>
      <c r="E122">
        <v>756</v>
      </c>
      <c r="F122" s="1" t="s">
        <v>22</v>
      </c>
      <c r="G122" t="s">
        <v>22</v>
      </c>
      <c r="H122" t="s">
        <v>23</v>
      </c>
      <c r="I122" t="s">
        <v>23</v>
      </c>
      <c r="J122" t="s">
        <v>9</v>
      </c>
      <c r="K122" t="s">
        <v>1372</v>
      </c>
      <c r="L122" s="2">
        <v>3800000</v>
      </c>
      <c r="M122" s="2">
        <v>5026.4550264550262</v>
      </c>
      <c r="N122" s="2">
        <v>760000</v>
      </c>
      <c r="O122" s="2"/>
      <c r="P122" s="5" t="s">
        <v>188</v>
      </c>
    </row>
    <row r="123" spans="1:16" x14ac:dyDescent="0.25">
      <c r="A123" t="s">
        <v>3778</v>
      </c>
      <c r="B123" t="s">
        <v>103</v>
      </c>
      <c r="C123" s="1">
        <v>3800000</v>
      </c>
      <c r="D123">
        <v>5</v>
      </c>
      <c r="E123">
        <v>800</v>
      </c>
      <c r="F123" s="1" t="s">
        <v>22</v>
      </c>
      <c r="G123" t="s">
        <v>22</v>
      </c>
      <c r="H123" t="s">
        <v>23</v>
      </c>
      <c r="I123" t="s">
        <v>23</v>
      </c>
      <c r="J123" t="s">
        <v>9</v>
      </c>
      <c r="K123" t="s">
        <v>1372</v>
      </c>
      <c r="L123" s="2">
        <v>3800000</v>
      </c>
      <c r="M123" s="2">
        <v>4750</v>
      </c>
      <c r="N123" s="2">
        <v>760000</v>
      </c>
      <c r="O123" s="2"/>
      <c r="P123" s="5" t="s">
        <v>188</v>
      </c>
    </row>
    <row r="124" spans="1:16" x14ac:dyDescent="0.25">
      <c r="A124" t="s">
        <v>3823</v>
      </c>
      <c r="B124" t="s">
        <v>103</v>
      </c>
      <c r="C124" s="1">
        <v>3800000</v>
      </c>
      <c r="D124">
        <v>5</v>
      </c>
      <c r="E124">
        <v>700</v>
      </c>
      <c r="F124" s="1" t="s">
        <v>22</v>
      </c>
      <c r="G124" t="s">
        <v>22</v>
      </c>
      <c r="H124" t="s">
        <v>23</v>
      </c>
      <c r="I124" t="s">
        <v>23</v>
      </c>
      <c r="J124" t="s">
        <v>9</v>
      </c>
      <c r="K124" t="s">
        <v>1372</v>
      </c>
      <c r="L124" s="2">
        <v>3800000</v>
      </c>
      <c r="M124" s="2">
        <v>5428.5714285714284</v>
      </c>
      <c r="N124" s="2">
        <v>760000</v>
      </c>
      <c r="O124" s="2"/>
      <c r="P124" s="5" t="s">
        <v>188</v>
      </c>
    </row>
    <row r="125" spans="1:16" x14ac:dyDescent="0.25">
      <c r="A125" t="s">
        <v>3855</v>
      </c>
      <c r="B125" t="s">
        <v>103</v>
      </c>
      <c r="C125" s="1">
        <v>3800000</v>
      </c>
      <c r="D125">
        <v>5</v>
      </c>
      <c r="E125">
        <v>735</v>
      </c>
      <c r="F125" s="1" t="s">
        <v>22</v>
      </c>
      <c r="G125" t="s">
        <v>22</v>
      </c>
      <c r="H125" t="s">
        <v>23</v>
      </c>
      <c r="I125" t="s">
        <v>23</v>
      </c>
      <c r="J125" t="s">
        <v>9</v>
      </c>
      <c r="K125" t="s">
        <v>1372</v>
      </c>
      <c r="L125" s="2">
        <v>3800000</v>
      </c>
      <c r="M125" s="2">
        <v>5170.0680272108848</v>
      </c>
      <c r="N125" s="2">
        <v>760000</v>
      </c>
      <c r="O125" s="2"/>
      <c r="P125" s="5" t="s">
        <v>188</v>
      </c>
    </row>
    <row r="126" spans="1:16" x14ac:dyDescent="0.25">
      <c r="A126" t="s">
        <v>3861</v>
      </c>
      <c r="B126" t="s">
        <v>103</v>
      </c>
      <c r="C126" s="1">
        <v>3800000</v>
      </c>
      <c r="D126">
        <v>6</v>
      </c>
      <c r="E126">
        <v>750</v>
      </c>
      <c r="F126" s="1" t="s">
        <v>22</v>
      </c>
      <c r="G126" t="s">
        <v>22</v>
      </c>
      <c r="H126" t="s">
        <v>23</v>
      </c>
      <c r="I126" t="s">
        <v>23</v>
      </c>
      <c r="J126" t="s">
        <v>9</v>
      </c>
      <c r="K126" t="s">
        <v>1372</v>
      </c>
      <c r="L126" s="2">
        <v>3800000</v>
      </c>
      <c r="M126" s="2">
        <v>5066.666666666667</v>
      </c>
      <c r="N126" s="2">
        <v>633333.33333333337</v>
      </c>
      <c r="O126" s="2"/>
      <c r="P126" s="5" t="s">
        <v>188</v>
      </c>
    </row>
    <row r="127" spans="1:16" x14ac:dyDescent="0.25">
      <c r="A127" t="s">
        <v>3868</v>
      </c>
      <c r="B127" t="s">
        <v>103</v>
      </c>
      <c r="C127" s="1">
        <v>3800000</v>
      </c>
      <c r="D127">
        <v>5</v>
      </c>
      <c r="E127">
        <v>876</v>
      </c>
      <c r="F127" s="1" t="s">
        <v>22</v>
      </c>
      <c r="G127" t="s">
        <v>22</v>
      </c>
      <c r="H127" t="s">
        <v>23</v>
      </c>
      <c r="I127" t="s">
        <v>23</v>
      </c>
      <c r="J127" t="s">
        <v>9</v>
      </c>
      <c r="K127" t="s">
        <v>1372</v>
      </c>
      <c r="L127" s="2">
        <v>3800000</v>
      </c>
      <c r="M127" s="2">
        <v>4337.8995433789951</v>
      </c>
      <c r="N127" s="2">
        <v>760000</v>
      </c>
      <c r="O127" s="2"/>
      <c r="P127" s="5" t="s">
        <v>188</v>
      </c>
    </row>
    <row r="128" spans="1:16" x14ac:dyDescent="0.25">
      <c r="A128" t="s">
        <v>3932</v>
      </c>
      <c r="B128" t="s">
        <v>103</v>
      </c>
      <c r="C128" s="1">
        <v>3800000</v>
      </c>
      <c r="D128">
        <v>5</v>
      </c>
      <c r="E128">
        <v>875</v>
      </c>
      <c r="F128" s="1" t="s">
        <v>22</v>
      </c>
      <c r="G128" t="s">
        <v>22</v>
      </c>
      <c r="H128" t="s">
        <v>23</v>
      </c>
      <c r="I128" t="s">
        <v>23</v>
      </c>
      <c r="J128" t="s">
        <v>9</v>
      </c>
      <c r="K128" t="s">
        <v>1372</v>
      </c>
      <c r="L128" s="2">
        <v>3800000</v>
      </c>
      <c r="M128" s="2">
        <v>4342.8571428571431</v>
      </c>
      <c r="N128" s="2">
        <v>760000</v>
      </c>
      <c r="O128" s="2"/>
      <c r="P128" s="5" t="s">
        <v>188</v>
      </c>
    </row>
    <row r="129" spans="1:16" x14ac:dyDescent="0.25">
      <c r="A129" t="s">
        <v>4022</v>
      </c>
      <c r="B129" t="s">
        <v>103</v>
      </c>
      <c r="C129" s="1">
        <v>3800000</v>
      </c>
      <c r="D129">
        <v>5</v>
      </c>
      <c r="E129">
        <v>875</v>
      </c>
      <c r="F129" s="1" t="s">
        <v>22</v>
      </c>
      <c r="G129" t="s">
        <v>22</v>
      </c>
      <c r="H129" t="s">
        <v>23</v>
      </c>
      <c r="I129" t="s">
        <v>23</v>
      </c>
      <c r="J129" t="s">
        <v>9</v>
      </c>
      <c r="K129" t="s">
        <v>1372</v>
      </c>
      <c r="L129" s="2">
        <v>3800000</v>
      </c>
      <c r="M129" s="2">
        <v>4342.8571428571431</v>
      </c>
      <c r="N129" s="2">
        <v>760000</v>
      </c>
      <c r="O129" s="2"/>
      <c r="P129" s="5" t="s">
        <v>188</v>
      </c>
    </row>
    <row r="130" spans="1:16" x14ac:dyDescent="0.25">
      <c r="A130" t="s">
        <v>1621</v>
      </c>
      <c r="B130" t="s">
        <v>103</v>
      </c>
      <c r="C130" s="1">
        <v>3800000</v>
      </c>
      <c r="D130">
        <v>4</v>
      </c>
      <c r="E130">
        <v>400</v>
      </c>
      <c r="F130" s="1" t="s">
        <v>16</v>
      </c>
      <c r="G130" t="s">
        <v>28</v>
      </c>
      <c r="H130" t="s">
        <v>29</v>
      </c>
      <c r="I130" t="s">
        <v>19</v>
      </c>
      <c r="J130" t="s">
        <v>9</v>
      </c>
      <c r="K130" t="s">
        <v>1372</v>
      </c>
      <c r="L130" s="2">
        <v>3800000</v>
      </c>
      <c r="M130" s="2">
        <v>9500</v>
      </c>
      <c r="N130" s="2">
        <v>950000</v>
      </c>
      <c r="O130" s="2"/>
      <c r="P130" s="5" t="s">
        <v>188</v>
      </c>
    </row>
    <row r="131" spans="1:16" x14ac:dyDescent="0.25">
      <c r="A131" t="s">
        <v>1496</v>
      </c>
      <c r="B131" t="s">
        <v>103</v>
      </c>
      <c r="C131" s="1">
        <v>3800000</v>
      </c>
      <c r="D131">
        <v>3</v>
      </c>
      <c r="E131">
        <v>316</v>
      </c>
      <c r="F131" s="1" t="s">
        <v>16</v>
      </c>
      <c r="G131" t="s">
        <v>56</v>
      </c>
      <c r="H131" t="s">
        <v>29</v>
      </c>
      <c r="I131" t="s">
        <v>19</v>
      </c>
      <c r="J131" t="s">
        <v>20</v>
      </c>
      <c r="K131" t="s">
        <v>1372</v>
      </c>
      <c r="L131" s="2">
        <v>3800000</v>
      </c>
      <c r="M131" s="2">
        <v>12025.316455696202</v>
      </c>
      <c r="N131" s="2">
        <v>1266666.6666666667</v>
      </c>
      <c r="O131" s="2"/>
      <c r="P131" s="5" t="s">
        <v>188</v>
      </c>
    </row>
    <row r="132" spans="1:16" x14ac:dyDescent="0.25">
      <c r="A132" t="s">
        <v>3843</v>
      </c>
      <c r="B132" t="s">
        <v>103</v>
      </c>
      <c r="C132" s="1">
        <v>3790000</v>
      </c>
      <c r="D132">
        <v>5</v>
      </c>
      <c r="E132">
        <v>680</v>
      </c>
      <c r="F132" s="1" t="s">
        <v>22</v>
      </c>
      <c r="G132" t="s">
        <v>22</v>
      </c>
      <c r="H132" t="s">
        <v>23</v>
      </c>
      <c r="I132" t="s">
        <v>23</v>
      </c>
      <c r="J132" t="s">
        <v>9</v>
      </c>
      <c r="K132" t="s">
        <v>1372</v>
      </c>
      <c r="L132" s="2">
        <v>3790000</v>
      </c>
      <c r="M132" s="2">
        <v>5573.5294117647063</v>
      </c>
      <c r="N132" s="2">
        <v>758000</v>
      </c>
      <c r="O132" s="2"/>
      <c r="P132" s="5" t="s">
        <v>188</v>
      </c>
    </row>
    <row r="133" spans="1:16" x14ac:dyDescent="0.25">
      <c r="A133" t="s">
        <v>3229</v>
      </c>
      <c r="B133" t="s">
        <v>103</v>
      </c>
      <c r="C133" s="1">
        <v>3700000</v>
      </c>
      <c r="D133">
        <v>7</v>
      </c>
      <c r="E133">
        <v>562</v>
      </c>
      <c r="F133" s="1" t="s">
        <v>22</v>
      </c>
      <c r="G133" t="s">
        <v>22</v>
      </c>
      <c r="H133" t="s">
        <v>23</v>
      </c>
      <c r="I133" t="s">
        <v>23</v>
      </c>
      <c r="J133" t="s">
        <v>9</v>
      </c>
      <c r="K133" t="s">
        <v>1372</v>
      </c>
      <c r="L133" s="2">
        <v>3700000</v>
      </c>
      <c r="M133" s="2">
        <v>6583.6298932384343</v>
      </c>
      <c r="N133" s="2">
        <v>528571.42857142852</v>
      </c>
      <c r="O133" s="2"/>
      <c r="P133" s="5" t="s">
        <v>188</v>
      </c>
    </row>
    <row r="134" spans="1:16" x14ac:dyDescent="0.25">
      <c r="A134" t="s">
        <v>3862</v>
      </c>
      <c r="B134" t="s">
        <v>103</v>
      </c>
      <c r="C134" s="1">
        <v>3700000</v>
      </c>
      <c r="D134">
        <v>6</v>
      </c>
      <c r="E134">
        <v>750</v>
      </c>
      <c r="F134" s="1" t="s">
        <v>22</v>
      </c>
      <c r="G134" t="s">
        <v>22</v>
      </c>
      <c r="H134" t="s">
        <v>23</v>
      </c>
      <c r="I134" t="s">
        <v>23</v>
      </c>
      <c r="J134" t="s">
        <v>9</v>
      </c>
      <c r="K134" t="s">
        <v>1372</v>
      </c>
      <c r="L134" s="2">
        <v>3700000</v>
      </c>
      <c r="M134" s="2">
        <v>4933.333333333333</v>
      </c>
      <c r="N134" s="2">
        <v>616666.66666666663</v>
      </c>
      <c r="O134" s="2"/>
      <c r="P134" s="5" t="s">
        <v>188</v>
      </c>
    </row>
    <row r="135" spans="1:16" x14ac:dyDescent="0.25">
      <c r="A135" t="s">
        <v>1619</v>
      </c>
      <c r="B135" t="s">
        <v>103</v>
      </c>
      <c r="C135" s="1">
        <v>3700000</v>
      </c>
      <c r="D135">
        <v>3</v>
      </c>
      <c r="E135">
        <v>311</v>
      </c>
      <c r="F135" s="1" t="s">
        <v>16</v>
      </c>
      <c r="G135" t="s">
        <v>28</v>
      </c>
      <c r="H135" t="s">
        <v>29</v>
      </c>
      <c r="I135" t="s">
        <v>19</v>
      </c>
      <c r="J135" t="s">
        <v>9</v>
      </c>
      <c r="K135" t="s">
        <v>1372</v>
      </c>
      <c r="L135" s="2">
        <v>3700000</v>
      </c>
      <c r="M135" s="2">
        <v>11897.106109324759</v>
      </c>
      <c r="N135" s="2">
        <v>1233333.3333333333</v>
      </c>
      <c r="O135" s="2"/>
      <c r="P135" s="5" t="s">
        <v>188</v>
      </c>
    </row>
    <row r="136" spans="1:16" x14ac:dyDescent="0.25">
      <c r="A136" t="s">
        <v>3884</v>
      </c>
      <c r="B136" t="s">
        <v>103</v>
      </c>
      <c r="C136" s="1">
        <v>3650000</v>
      </c>
      <c r="D136">
        <v>6</v>
      </c>
      <c r="E136">
        <v>450</v>
      </c>
      <c r="F136" s="1" t="s">
        <v>22</v>
      </c>
      <c r="G136" t="s">
        <v>22</v>
      </c>
      <c r="H136" t="s">
        <v>23</v>
      </c>
      <c r="I136" t="s">
        <v>23</v>
      </c>
      <c r="J136" t="s">
        <v>9</v>
      </c>
      <c r="K136" t="s">
        <v>1372</v>
      </c>
      <c r="L136" s="2">
        <v>3650000</v>
      </c>
      <c r="M136" s="2">
        <v>8111.1111111111113</v>
      </c>
      <c r="N136" s="2">
        <v>608333.33333333337</v>
      </c>
      <c r="O136" s="2"/>
      <c r="P136" s="5" t="s">
        <v>188</v>
      </c>
    </row>
    <row r="137" spans="1:16" x14ac:dyDescent="0.25">
      <c r="A137" t="s">
        <v>1799</v>
      </c>
      <c r="B137" t="s">
        <v>103</v>
      </c>
      <c r="C137" s="1">
        <v>3645000</v>
      </c>
      <c r="D137">
        <v>5</v>
      </c>
      <c r="E137">
        <v>355</v>
      </c>
      <c r="F137" s="1" t="s">
        <v>16</v>
      </c>
      <c r="G137" t="s">
        <v>35</v>
      </c>
      <c r="H137" t="s">
        <v>29</v>
      </c>
      <c r="I137" t="s">
        <v>19</v>
      </c>
      <c r="J137" t="s">
        <v>20</v>
      </c>
      <c r="K137" t="s">
        <v>1372</v>
      </c>
      <c r="L137" s="2">
        <v>3645000</v>
      </c>
      <c r="M137" s="2">
        <v>10267.605633802817</v>
      </c>
      <c r="N137" s="2">
        <v>729000</v>
      </c>
      <c r="O137" s="2"/>
      <c r="P137" s="5" t="s">
        <v>188</v>
      </c>
    </row>
    <row r="138" spans="1:16" x14ac:dyDescent="0.25">
      <c r="A138" t="s">
        <v>3790</v>
      </c>
      <c r="B138" t="s">
        <v>103</v>
      </c>
      <c r="C138" s="1">
        <v>3600000</v>
      </c>
      <c r="D138">
        <v>7</v>
      </c>
      <c r="E138" s="3">
        <v>1450</v>
      </c>
      <c r="F138" s="1" t="s">
        <v>22</v>
      </c>
      <c r="G138" t="s">
        <v>22</v>
      </c>
      <c r="H138" t="s">
        <v>23</v>
      </c>
      <c r="I138" t="s">
        <v>23</v>
      </c>
      <c r="J138" t="s">
        <v>9</v>
      </c>
      <c r="K138" t="s">
        <v>1372</v>
      </c>
      <c r="L138" s="2">
        <v>3600000</v>
      </c>
      <c r="M138" s="2">
        <v>2482.7586206896553</v>
      </c>
      <c r="N138" s="2">
        <v>514285.71428571426</v>
      </c>
      <c r="O138" s="2"/>
      <c r="P138" s="5" t="s">
        <v>188</v>
      </c>
    </row>
    <row r="139" spans="1:16" x14ac:dyDescent="0.25">
      <c r="A139" t="s">
        <v>2352</v>
      </c>
      <c r="B139" t="s">
        <v>103</v>
      </c>
      <c r="C139" s="1">
        <v>3600000</v>
      </c>
      <c r="D139">
        <v>5</v>
      </c>
      <c r="E139">
        <v>379</v>
      </c>
      <c r="F139" s="1" t="s">
        <v>16</v>
      </c>
      <c r="G139" t="s">
        <v>41</v>
      </c>
      <c r="H139" t="s">
        <v>29</v>
      </c>
      <c r="I139" t="s">
        <v>19</v>
      </c>
      <c r="J139" t="s">
        <v>9</v>
      </c>
      <c r="K139" t="s">
        <v>1372</v>
      </c>
      <c r="L139" s="2">
        <v>3600000</v>
      </c>
      <c r="M139" s="2">
        <v>9498.6807387862791</v>
      </c>
      <c r="N139" s="2">
        <v>720000</v>
      </c>
      <c r="O139" s="2"/>
      <c r="P139" s="5" t="s">
        <v>188</v>
      </c>
    </row>
    <row r="140" spans="1:16" x14ac:dyDescent="0.25">
      <c r="A140" t="s">
        <v>2347</v>
      </c>
      <c r="B140" t="s">
        <v>103</v>
      </c>
      <c r="C140" s="1">
        <v>3600000</v>
      </c>
      <c r="D140">
        <v>5</v>
      </c>
      <c r="E140">
        <v>379</v>
      </c>
      <c r="F140" s="1" t="s">
        <v>16</v>
      </c>
      <c r="G140" t="s">
        <v>41</v>
      </c>
      <c r="H140" t="s">
        <v>29</v>
      </c>
      <c r="I140" t="s">
        <v>19</v>
      </c>
      <c r="J140" t="s">
        <v>20</v>
      </c>
      <c r="K140" t="s">
        <v>1372</v>
      </c>
      <c r="L140" s="2">
        <v>3600000</v>
      </c>
      <c r="M140" s="2">
        <v>9498.6807387862791</v>
      </c>
      <c r="N140" s="2">
        <v>720000</v>
      </c>
      <c r="O140" s="2"/>
      <c r="P140" s="5" t="s">
        <v>188</v>
      </c>
    </row>
    <row r="141" spans="1:16" x14ac:dyDescent="0.25">
      <c r="A141" t="s">
        <v>2359</v>
      </c>
      <c r="B141" t="s">
        <v>103</v>
      </c>
      <c r="C141" s="1">
        <v>3600000</v>
      </c>
      <c r="D141">
        <v>5</v>
      </c>
      <c r="E141">
        <v>379</v>
      </c>
      <c r="F141" s="1" t="s">
        <v>16</v>
      </c>
      <c r="G141" t="s">
        <v>41</v>
      </c>
      <c r="H141" t="s">
        <v>29</v>
      </c>
      <c r="I141" t="s">
        <v>19</v>
      </c>
      <c r="J141" t="s">
        <v>20</v>
      </c>
      <c r="K141" t="s">
        <v>1372</v>
      </c>
      <c r="L141" s="2">
        <v>3600000</v>
      </c>
      <c r="M141" s="2">
        <v>9498.6807387862791</v>
      </c>
      <c r="N141" s="2">
        <v>720000</v>
      </c>
      <c r="O141" s="2"/>
      <c r="P141" s="5" t="s">
        <v>188</v>
      </c>
    </row>
    <row r="142" spans="1:16" x14ac:dyDescent="0.25">
      <c r="A142" t="s">
        <v>2361</v>
      </c>
      <c r="B142" t="s">
        <v>103</v>
      </c>
      <c r="C142" s="1">
        <v>3600000</v>
      </c>
      <c r="D142">
        <v>5</v>
      </c>
      <c r="E142">
        <v>379</v>
      </c>
      <c r="F142" s="1" t="s">
        <v>16</v>
      </c>
      <c r="G142" t="s">
        <v>41</v>
      </c>
      <c r="H142" t="s">
        <v>29</v>
      </c>
      <c r="I142" t="s">
        <v>19</v>
      </c>
      <c r="J142" t="s">
        <v>20</v>
      </c>
      <c r="K142" t="s">
        <v>1372</v>
      </c>
      <c r="L142" s="2">
        <v>3600000</v>
      </c>
      <c r="M142" s="2">
        <v>9498.6807387862791</v>
      </c>
      <c r="N142" s="2">
        <v>720000</v>
      </c>
      <c r="O142" s="2"/>
      <c r="P142" s="5" t="s">
        <v>188</v>
      </c>
    </row>
    <row r="143" spans="1:16" x14ac:dyDescent="0.25">
      <c r="A143" t="s">
        <v>2370</v>
      </c>
      <c r="B143" t="s">
        <v>103</v>
      </c>
      <c r="C143" s="1">
        <v>3600000</v>
      </c>
      <c r="D143">
        <v>5</v>
      </c>
      <c r="E143">
        <v>379</v>
      </c>
      <c r="F143" s="1" t="s">
        <v>16</v>
      </c>
      <c r="G143" t="s">
        <v>41</v>
      </c>
      <c r="H143" t="s">
        <v>29</v>
      </c>
      <c r="I143" t="s">
        <v>19</v>
      </c>
      <c r="J143" t="s">
        <v>20</v>
      </c>
      <c r="K143" t="s">
        <v>1372</v>
      </c>
      <c r="L143" s="2">
        <v>3600000</v>
      </c>
      <c r="M143" s="2">
        <v>9498.6807387862791</v>
      </c>
      <c r="N143" s="2">
        <v>720000</v>
      </c>
      <c r="O143" s="2"/>
      <c r="P143" s="5" t="s">
        <v>188</v>
      </c>
    </row>
    <row r="144" spans="1:16" x14ac:dyDescent="0.25">
      <c r="A144" t="s">
        <v>2388</v>
      </c>
      <c r="B144" t="s">
        <v>103</v>
      </c>
      <c r="C144" s="1">
        <v>3600000</v>
      </c>
      <c r="D144">
        <v>5</v>
      </c>
      <c r="E144">
        <v>379</v>
      </c>
      <c r="F144" s="1" t="s">
        <v>16</v>
      </c>
      <c r="G144" t="s">
        <v>41</v>
      </c>
      <c r="H144" t="s">
        <v>29</v>
      </c>
      <c r="I144" t="s">
        <v>19</v>
      </c>
      <c r="J144" t="s">
        <v>20</v>
      </c>
      <c r="K144" t="s">
        <v>1372</v>
      </c>
      <c r="L144" s="2">
        <v>3600000</v>
      </c>
      <c r="M144" s="2">
        <v>9498.6807387862791</v>
      </c>
      <c r="N144" s="2">
        <v>720000</v>
      </c>
      <c r="O144" s="2"/>
      <c r="P144" s="5" t="s">
        <v>188</v>
      </c>
    </row>
    <row r="145" spans="1:16" x14ac:dyDescent="0.25">
      <c r="A145" t="s">
        <v>1851</v>
      </c>
      <c r="B145" t="s">
        <v>103</v>
      </c>
      <c r="C145" s="1">
        <v>3599000</v>
      </c>
      <c r="D145">
        <v>7</v>
      </c>
      <c r="E145">
        <v>358</v>
      </c>
      <c r="F145" s="1" t="s">
        <v>16</v>
      </c>
      <c r="G145" t="s">
        <v>35</v>
      </c>
      <c r="H145" t="s">
        <v>29</v>
      </c>
      <c r="I145" t="s">
        <v>19</v>
      </c>
      <c r="J145" t="s">
        <v>9</v>
      </c>
      <c r="K145" t="s">
        <v>1372</v>
      </c>
      <c r="L145" s="2">
        <v>3599000</v>
      </c>
      <c r="M145" s="2">
        <v>10053.072625698323</v>
      </c>
      <c r="N145" s="2">
        <v>514142.85714285716</v>
      </c>
      <c r="O145" s="2"/>
      <c r="P145" s="5" t="s">
        <v>188</v>
      </c>
    </row>
    <row r="146" spans="1:16" x14ac:dyDescent="0.25">
      <c r="A146" t="s">
        <v>3164</v>
      </c>
      <c r="B146" t="s">
        <v>103</v>
      </c>
      <c r="C146" s="1">
        <v>3595000</v>
      </c>
      <c r="D146">
        <v>6</v>
      </c>
      <c r="E146">
        <v>690</v>
      </c>
      <c r="F146" s="1" t="s">
        <v>22</v>
      </c>
      <c r="G146" t="s">
        <v>22</v>
      </c>
      <c r="H146" t="s">
        <v>23</v>
      </c>
      <c r="I146" t="s">
        <v>23</v>
      </c>
      <c r="J146" t="s">
        <v>9</v>
      </c>
      <c r="K146" t="s">
        <v>1372</v>
      </c>
      <c r="L146" s="2">
        <v>3595000</v>
      </c>
      <c r="M146" s="2">
        <v>5210.144927536232</v>
      </c>
      <c r="N146" s="2">
        <v>599166.66666666663</v>
      </c>
      <c r="O146" s="2"/>
      <c r="P146" s="5" t="s">
        <v>188</v>
      </c>
    </row>
    <row r="147" spans="1:16" x14ac:dyDescent="0.25">
      <c r="A147" t="s">
        <v>3704</v>
      </c>
      <c r="B147" t="s">
        <v>103</v>
      </c>
      <c r="C147" s="1">
        <v>3500000</v>
      </c>
      <c r="D147">
        <v>5</v>
      </c>
      <c r="E147">
        <v>376</v>
      </c>
      <c r="F147" s="1" t="s">
        <v>22</v>
      </c>
      <c r="G147" t="s">
        <v>22</v>
      </c>
      <c r="H147" t="s">
        <v>23</v>
      </c>
      <c r="I147" t="s">
        <v>23</v>
      </c>
      <c r="J147" t="s">
        <v>9</v>
      </c>
      <c r="K147" t="s">
        <v>1372</v>
      </c>
      <c r="L147" s="2">
        <v>3500000</v>
      </c>
      <c r="M147" s="2">
        <v>9308.510638297872</v>
      </c>
      <c r="N147" s="2">
        <v>700000</v>
      </c>
      <c r="O147" s="2"/>
      <c r="P147" s="5" t="s">
        <v>188</v>
      </c>
    </row>
    <row r="148" spans="1:16" x14ac:dyDescent="0.25">
      <c r="A148" t="s">
        <v>3753</v>
      </c>
      <c r="B148" t="s">
        <v>103</v>
      </c>
      <c r="C148" s="1">
        <v>3500000</v>
      </c>
      <c r="D148">
        <v>4</v>
      </c>
      <c r="E148">
        <v>436</v>
      </c>
      <c r="F148" s="1" t="s">
        <v>22</v>
      </c>
      <c r="G148" t="s">
        <v>22</v>
      </c>
      <c r="H148" t="s">
        <v>23</v>
      </c>
      <c r="I148" t="s">
        <v>23</v>
      </c>
      <c r="J148" t="s">
        <v>9</v>
      </c>
      <c r="K148" t="s">
        <v>1372</v>
      </c>
      <c r="L148" s="2">
        <v>3500000</v>
      </c>
      <c r="M148" s="2">
        <v>8027.5229357798162</v>
      </c>
      <c r="N148" s="2">
        <v>875000</v>
      </c>
      <c r="O148" s="2"/>
      <c r="P148" s="5" t="s">
        <v>188</v>
      </c>
    </row>
    <row r="149" spans="1:16" x14ac:dyDescent="0.25">
      <c r="A149" t="s">
        <v>3813</v>
      </c>
      <c r="B149" t="s">
        <v>103</v>
      </c>
      <c r="C149" s="1">
        <v>3500000</v>
      </c>
      <c r="D149">
        <v>6</v>
      </c>
      <c r="E149">
        <v>870</v>
      </c>
      <c r="F149" s="1" t="s">
        <v>22</v>
      </c>
      <c r="G149" t="s">
        <v>22</v>
      </c>
      <c r="H149" t="s">
        <v>23</v>
      </c>
      <c r="I149" t="s">
        <v>23</v>
      </c>
      <c r="J149" t="s">
        <v>9</v>
      </c>
      <c r="K149" t="s">
        <v>1372</v>
      </c>
      <c r="L149" s="2">
        <v>3500000</v>
      </c>
      <c r="M149" s="2">
        <v>4022.9885057471265</v>
      </c>
      <c r="N149" s="2">
        <v>583333.33333333337</v>
      </c>
      <c r="O149" s="2"/>
      <c r="P149" s="5" t="s">
        <v>188</v>
      </c>
    </row>
    <row r="150" spans="1:16" x14ac:dyDescent="0.25">
      <c r="A150" t="s">
        <v>3814</v>
      </c>
      <c r="B150" t="s">
        <v>103</v>
      </c>
      <c r="C150" s="1">
        <v>3500000</v>
      </c>
      <c r="D150">
        <v>9</v>
      </c>
      <c r="E150" s="3">
        <v>1294</v>
      </c>
      <c r="F150" s="1" t="s">
        <v>22</v>
      </c>
      <c r="G150" t="s">
        <v>22</v>
      </c>
      <c r="H150" t="s">
        <v>23</v>
      </c>
      <c r="I150" t="s">
        <v>23</v>
      </c>
      <c r="J150" t="s">
        <v>9</v>
      </c>
      <c r="K150" t="s">
        <v>1372</v>
      </c>
      <c r="L150" s="2">
        <v>3500000</v>
      </c>
      <c r="M150" s="2">
        <v>2704.7913446676971</v>
      </c>
      <c r="N150" s="2">
        <v>388888.88888888888</v>
      </c>
      <c r="O150" s="2"/>
      <c r="P150" s="5" t="s">
        <v>188</v>
      </c>
    </row>
    <row r="151" spans="1:16" x14ac:dyDescent="0.25">
      <c r="A151" t="s">
        <v>3818</v>
      </c>
      <c r="B151" t="s">
        <v>103</v>
      </c>
      <c r="C151" s="1">
        <v>3500000</v>
      </c>
      <c r="D151">
        <v>6</v>
      </c>
      <c r="E151">
        <v>770</v>
      </c>
      <c r="F151" s="1" t="s">
        <v>22</v>
      </c>
      <c r="G151" t="s">
        <v>22</v>
      </c>
      <c r="H151" t="s">
        <v>23</v>
      </c>
      <c r="I151" t="s">
        <v>23</v>
      </c>
      <c r="J151" t="s">
        <v>9</v>
      </c>
      <c r="K151" t="s">
        <v>1372</v>
      </c>
      <c r="L151" s="2">
        <v>3500000</v>
      </c>
      <c r="M151" s="2">
        <v>4545.454545454545</v>
      </c>
      <c r="N151" s="2">
        <v>583333.33333333337</v>
      </c>
      <c r="O151" s="2"/>
      <c r="P151" s="5" t="s">
        <v>188</v>
      </c>
    </row>
    <row r="152" spans="1:16" x14ac:dyDescent="0.25">
      <c r="A152" t="s">
        <v>3839</v>
      </c>
      <c r="B152" t="s">
        <v>103</v>
      </c>
      <c r="C152" s="1">
        <v>3500000</v>
      </c>
      <c r="D152">
        <v>5</v>
      </c>
      <c r="E152">
        <v>376</v>
      </c>
      <c r="F152" s="1" t="s">
        <v>22</v>
      </c>
      <c r="G152" t="s">
        <v>22</v>
      </c>
      <c r="H152" t="s">
        <v>23</v>
      </c>
      <c r="I152" t="s">
        <v>23</v>
      </c>
      <c r="J152" t="s">
        <v>9</v>
      </c>
      <c r="K152" t="s">
        <v>1372</v>
      </c>
      <c r="L152" s="2">
        <v>3500000</v>
      </c>
      <c r="M152" s="2">
        <v>9308.510638297872</v>
      </c>
      <c r="N152" s="2">
        <v>700000</v>
      </c>
      <c r="O152" s="2"/>
      <c r="P152" s="5" t="s">
        <v>188</v>
      </c>
    </row>
    <row r="153" spans="1:16" x14ac:dyDescent="0.25">
      <c r="A153" t="s">
        <v>1769</v>
      </c>
      <c r="B153" t="s">
        <v>103</v>
      </c>
      <c r="C153" s="1">
        <v>3500000</v>
      </c>
      <c r="D153">
        <v>4</v>
      </c>
      <c r="E153">
        <v>310</v>
      </c>
      <c r="F153" s="1" t="s">
        <v>16</v>
      </c>
      <c r="G153" t="s">
        <v>35</v>
      </c>
      <c r="H153" t="s">
        <v>29</v>
      </c>
      <c r="I153" t="s">
        <v>19</v>
      </c>
      <c r="J153" t="s">
        <v>9</v>
      </c>
      <c r="K153" t="s">
        <v>1372</v>
      </c>
      <c r="L153" s="2">
        <v>3500000</v>
      </c>
      <c r="M153" s="2">
        <v>11290.322580645161</v>
      </c>
      <c r="N153" s="2">
        <v>875000</v>
      </c>
      <c r="O153" s="2"/>
      <c r="P153" s="5" t="s">
        <v>188</v>
      </c>
    </row>
    <row r="154" spans="1:16" x14ac:dyDescent="0.25">
      <c r="A154" t="s">
        <v>1843</v>
      </c>
      <c r="B154" t="s">
        <v>103</v>
      </c>
      <c r="C154" s="1">
        <v>3500000</v>
      </c>
      <c r="D154">
        <v>5</v>
      </c>
      <c r="E154">
        <v>310</v>
      </c>
      <c r="F154" s="1" t="s">
        <v>16</v>
      </c>
      <c r="G154" t="s">
        <v>35</v>
      </c>
      <c r="H154" t="s">
        <v>29</v>
      </c>
      <c r="I154" t="s">
        <v>19</v>
      </c>
      <c r="J154" t="s">
        <v>9</v>
      </c>
      <c r="K154" t="s">
        <v>1372</v>
      </c>
      <c r="L154" s="2">
        <v>3500000</v>
      </c>
      <c r="M154" s="2">
        <v>11290.322580645161</v>
      </c>
      <c r="N154" s="2">
        <v>700000</v>
      </c>
      <c r="O154" s="2"/>
      <c r="P154" s="5" t="s">
        <v>188</v>
      </c>
    </row>
    <row r="155" spans="1:16" x14ac:dyDescent="0.25">
      <c r="A155" t="s">
        <v>2159</v>
      </c>
      <c r="B155" t="s">
        <v>103</v>
      </c>
      <c r="C155" s="1">
        <v>3500000</v>
      </c>
      <c r="D155">
        <v>5</v>
      </c>
      <c r="E155">
        <v>336</v>
      </c>
      <c r="F155" s="1" t="s">
        <v>16</v>
      </c>
      <c r="G155" t="s">
        <v>17</v>
      </c>
      <c r="H155" t="s">
        <v>29</v>
      </c>
      <c r="I155" t="s">
        <v>19</v>
      </c>
      <c r="J155" t="s">
        <v>9</v>
      </c>
      <c r="K155" t="s">
        <v>1372</v>
      </c>
      <c r="L155" s="2">
        <v>3500000</v>
      </c>
      <c r="M155" s="2">
        <v>10416.666666666666</v>
      </c>
      <c r="N155" s="2">
        <v>700000</v>
      </c>
      <c r="O155" s="2"/>
      <c r="P155" s="5" t="s">
        <v>188</v>
      </c>
    </row>
    <row r="156" spans="1:16" x14ac:dyDescent="0.25">
      <c r="A156" t="s">
        <v>1880</v>
      </c>
      <c r="B156" t="s">
        <v>103</v>
      </c>
      <c r="C156" s="1">
        <v>3500000</v>
      </c>
      <c r="D156">
        <v>4</v>
      </c>
      <c r="E156">
        <v>238</v>
      </c>
      <c r="F156" s="1" t="s">
        <v>16</v>
      </c>
      <c r="G156" t="s">
        <v>35</v>
      </c>
      <c r="H156" t="s">
        <v>29</v>
      </c>
      <c r="I156" t="s">
        <v>19</v>
      </c>
      <c r="J156" t="s">
        <v>20</v>
      </c>
      <c r="K156" t="s">
        <v>1372</v>
      </c>
      <c r="L156" s="2">
        <v>3500000</v>
      </c>
      <c r="M156" s="2">
        <v>14705.882352941177</v>
      </c>
      <c r="N156" s="2">
        <v>875000</v>
      </c>
      <c r="O156" s="2"/>
      <c r="P156" s="5" t="s">
        <v>188</v>
      </c>
    </row>
    <row r="157" spans="1:16" x14ac:dyDescent="0.25">
      <c r="A157" t="s">
        <v>5410</v>
      </c>
      <c r="B157" t="s">
        <v>4571</v>
      </c>
      <c r="C157" s="1">
        <v>3450000</v>
      </c>
      <c r="D157">
        <v>6</v>
      </c>
      <c r="E157">
        <v>706</v>
      </c>
      <c r="F157" s="3" t="s">
        <v>22</v>
      </c>
      <c r="G157" t="s">
        <v>22</v>
      </c>
      <c r="H157" t="s">
        <v>23</v>
      </c>
      <c r="I157" t="s">
        <v>23</v>
      </c>
      <c r="J157" t="s">
        <v>9</v>
      </c>
      <c r="L157" s="2">
        <v>3450000</v>
      </c>
      <c r="M157" s="2">
        <v>4886.6855524079319</v>
      </c>
      <c r="N157" s="2">
        <v>575000</v>
      </c>
      <c r="O157" s="2" t="s">
        <v>160</v>
      </c>
      <c r="P157" s="21" t="s">
        <v>188</v>
      </c>
    </row>
    <row r="158" spans="1:16" x14ac:dyDescent="0.25">
      <c r="A158" t="s">
        <v>3719</v>
      </c>
      <c r="B158" t="s">
        <v>103</v>
      </c>
      <c r="C158" s="1">
        <v>3450000</v>
      </c>
      <c r="D158">
        <v>7</v>
      </c>
      <c r="E158">
        <v>631</v>
      </c>
      <c r="F158" s="1" t="s">
        <v>22</v>
      </c>
      <c r="G158" t="s">
        <v>22</v>
      </c>
      <c r="H158" t="s">
        <v>23</v>
      </c>
      <c r="I158" t="s">
        <v>23</v>
      </c>
      <c r="J158" t="s">
        <v>9</v>
      </c>
      <c r="K158" t="s">
        <v>1372</v>
      </c>
      <c r="L158" s="2">
        <v>3450000</v>
      </c>
      <c r="M158" s="2">
        <v>5467.5118858954038</v>
      </c>
      <c r="N158" s="2">
        <v>492857.14285714284</v>
      </c>
      <c r="O158" s="2"/>
      <c r="P158" s="5" t="s">
        <v>188</v>
      </c>
    </row>
    <row r="159" spans="1:16" x14ac:dyDescent="0.25">
      <c r="A159" t="s">
        <v>3720</v>
      </c>
      <c r="B159" t="s">
        <v>103</v>
      </c>
      <c r="C159" s="1">
        <v>3450000</v>
      </c>
      <c r="D159">
        <v>7</v>
      </c>
      <c r="E159">
        <v>631</v>
      </c>
      <c r="F159" s="1" t="s">
        <v>22</v>
      </c>
      <c r="G159" t="s">
        <v>22</v>
      </c>
      <c r="H159" t="s">
        <v>23</v>
      </c>
      <c r="I159" t="s">
        <v>23</v>
      </c>
      <c r="J159" t="s">
        <v>9</v>
      </c>
      <c r="K159" t="s">
        <v>1372</v>
      </c>
      <c r="L159" s="2">
        <v>3450000</v>
      </c>
      <c r="M159" s="2">
        <v>5467.5118858954038</v>
      </c>
      <c r="N159" s="2">
        <v>492857.14285714284</v>
      </c>
      <c r="O159" s="2"/>
      <c r="P159" s="5" t="s">
        <v>188</v>
      </c>
    </row>
    <row r="160" spans="1:16" x14ac:dyDescent="0.25">
      <c r="A160" t="s">
        <v>3785</v>
      </c>
      <c r="B160" t="s">
        <v>103</v>
      </c>
      <c r="C160" s="1">
        <v>3450000</v>
      </c>
      <c r="D160">
        <v>9</v>
      </c>
      <c r="E160" s="3">
        <v>1088</v>
      </c>
      <c r="F160" s="1" t="s">
        <v>22</v>
      </c>
      <c r="G160" t="s">
        <v>22</v>
      </c>
      <c r="H160" t="s">
        <v>23</v>
      </c>
      <c r="I160" t="s">
        <v>23</v>
      </c>
      <c r="J160" t="s">
        <v>9</v>
      </c>
      <c r="K160" t="s">
        <v>1372</v>
      </c>
      <c r="L160" s="2">
        <v>3450000</v>
      </c>
      <c r="M160" s="2">
        <v>3170.955882352941</v>
      </c>
      <c r="N160" s="2">
        <v>383333.33333333331</v>
      </c>
      <c r="O160" s="2"/>
      <c r="P160" s="5" t="s">
        <v>188</v>
      </c>
    </row>
    <row r="161" spans="1:16" x14ac:dyDescent="0.25">
      <c r="A161" t="s">
        <v>3786</v>
      </c>
      <c r="B161" t="s">
        <v>103</v>
      </c>
      <c r="C161" s="1">
        <v>3450000</v>
      </c>
      <c r="D161">
        <v>9</v>
      </c>
      <c r="E161" s="3">
        <v>1088</v>
      </c>
      <c r="F161" s="1" t="s">
        <v>22</v>
      </c>
      <c r="G161" t="s">
        <v>22</v>
      </c>
      <c r="H161" t="s">
        <v>23</v>
      </c>
      <c r="I161" t="s">
        <v>23</v>
      </c>
      <c r="J161" t="s">
        <v>9</v>
      </c>
      <c r="K161" t="s">
        <v>1372</v>
      </c>
      <c r="L161" s="2">
        <v>3450000</v>
      </c>
      <c r="M161" s="2">
        <v>3170.955882352941</v>
      </c>
      <c r="N161" s="2">
        <v>383333.33333333331</v>
      </c>
      <c r="O161" s="2"/>
      <c r="P161" s="5" t="s">
        <v>188</v>
      </c>
    </row>
    <row r="162" spans="1:16" x14ac:dyDescent="0.25">
      <c r="A162" t="s">
        <v>3787</v>
      </c>
      <c r="B162" t="s">
        <v>103</v>
      </c>
      <c r="C162" s="1">
        <v>3450000</v>
      </c>
      <c r="D162">
        <v>9</v>
      </c>
      <c r="E162" s="3">
        <v>1088</v>
      </c>
      <c r="F162" s="1" t="s">
        <v>22</v>
      </c>
      <c r="G162" t="s">
        <v>22</v>
      </c>
      <c r="H162" t="s">
        <v>23</v>
      </c>
      <c r="I162" t="s">
        <v>23</v>
      </c>
      <c r="J162" t="s">
        <v>9</v>
      </c>
      <c r="K162" t="s">
        <v>1372</v>
      </c>
      <c r="L162" s="2">
        <v>3450000</v>
      </c>
      <c r="M162" s="2">
        <v>3170.955882352941</v>
      </c>
      <c r="N162" s="2">
        <v>383333.33333333331</v>
      </c>
      <c r="O162" s="2"/>
      <c r="P162" s="5" t="s">
        <v>188</v>
      </c>
    </row>
    <row r="163" spans="1:16" x14ac:dyDescent="0.25">
      <c r="A163" t="s">
        <v>2122</v>
      </c>
      <c r="B163" t="s">
        <v>103</v>
      </c>
      <c r="C163" s="1">
        <v>3450000</v>
      </c>
      <c r="D163">
        <v>4</v>
      </c>
      <c r="E163">
        <v>450</v>
      </c>
      <c r="F163" s="1" t="s">
        <v>16</v>
      </c>
      <c r="G163" t="s">
        <v>17</v>
      </c>
      <c r="H163" t="s">
        <v>29</v>
      </c>
      <c r="I163" t="s">
        <v>19</v>
      </c>
      <c r="J163" t="s">
        <v>20</v>
      </c>
      <c r="K163" t="s">
        <v>1372</v>
      </c>
      <c r="L163" s="2">
        <v>3450000</v>
      </c>
      <c r="M163" s="2">
        <v>7666.666666666667</v>
      </c>
      <c r="N163" s="2">
        <v>862500</v>
      </c>
      <c r="O163" s="2"/>
      <c r="P163" s="5" t="s">
        <v>188</v>
      </c>
    </row>
    <row r="164" spans="1:16" x14ac:dyDescent="0.25">
      <c r="A164" t="s">
        <v>2069</v>
      </c>
      <c r="B164" t="s">
        <v>103</v>
      </c>
      <c r="C164" s="1">
        <v>3410000</v>
      </c>
      <c r="D164">
        <v>3</v>
      </c>
      <c r="E164">
        <v>284</v>
      </c>
      <c r="F164" s="1" t="s">
        <v>16</v>
      </c>
      <c r="G164" t="s">
        <v>17</v>
      </c>
      <c r="H164" t="s">
        <v>29</v>
      </c>
      <c r="I164" t="s">
        <v>19</v>
      </c>
      <c r="J164" t="s">
        <v>20</v>
      </c>
      <c r="K164" t="s">
        <v>1372</v>
      </c>
      <c r="L164" s="2">
        <v>3410000</v>
      </c>
      <c r="M164" s="2">
        <v>12007.042253521127</v>
      </c>
      <c r="N164" s="2">
        <v>1136666.6666666667</v>
      </c>
      <c r="O164" s="2"/>
      <c r="P164" s="5" t="s">
        <v>188</v>
      </c>
    </row>
    <row r="165" spans="1:16" x14ac:dyDescent="0.25">
      <c r="A165" t="s">
        <v>3173</v>
      </c>
      <c r="B165" t="s">
        <v>103</v>
      </c>
      <c r="C165" s="1">
        <v>3400000</v>
      </c>
      <c r="D165">
        <v>7</v>
      </c>
      <c r="E165">
        <v>691</v>
      </c>
      <c r="F165" s="1" t="s">
        <v>22</v>
      </c>
      <c r="G165" t="s">
        <v>22</v>
      </c>
      <c r="H165" t="s">
        <v>23</v>
      </c>
      <c r="I165" t="s">
        <v>23</v>
      </c>
      <c r="J165" t="s">
        <v>9</v>
      </c>
      <c r="K165" t="s">
        <v>1372</v>
      </c>
      <c r="L165" s="2">
        <v>3400000</v>
      </c>
      <c r="M165" s="2">
        <v>4920.4052098408101</v>
      </c>
      <c r="N165" s="2">
        <v>485714.28571428574</v>
      </c>
      <c r="O165" s="2"/>
      <c r="P165" s="5" t="s">
        <v>188</v>
      </c>
    </row>
    <row r="166" spans="1:16" x14ac:dyDescent="0.25">
      <c r="A166" t="s">
        <v>3237</v>
      </c>
      <c r="B166" t="s">
        <v>103</v>
      </c>
      <c r="C166" s="1">
        <v>3400000</v>
      </c>
      <c r="D166">
        <v>7</v>
      </c>
      <c r="E166">
        <v>691</v>
      </c>
      <c r="F166" s="1" t="s">
        <v>22</v>
      </c>
      <c r="G166" t="s">
        <v>22</v>
      </c>
      <c r="H166" t="s">
        <v>23</v>
      </c>
      <c r="I166" t="s">
        <v>23</v>
      </c>
      <c r="J166" t="s">
        <v>9</v>
      </c>
      <c r="K166" t="s">
        <v>1372</v>
      </c>
      <c r="L166" s="2">
        <v>3400000</v>
      </c>
      <c r="M166" s="2">
        <v>4920.4052098408101</v>
      </c>
      <c r="N166" s="2">
        <v>485714.28571428574</v>
      </c>
      <c r="O166" s="2"/>
      <c r="P166" s="5" t="s">
        <v>188</v>
      </c>
    </row>
    <row r="167" spans="1:16" x14ac:dyDescent="0.25">
      <c r="A167" t="s">
        <v>3247</v>
      </c>
      <c r="B167" t="s">
        <v>103</v>
      </c>
      <c r="C167" s="1">
        <v>3400000</v>
      </c>
      <c r="D167">
        <v>7</v>
      </c>
      <c r="E167">
        <v>691</v>
      </c>
      <c r="F167" s="1" t="s">
        <v>22</v>
      </c>
      <c r="G167" t="s">
        <v>22</v>
      </c>
      <c r="H167" t="s">
        <v>23</v>
      </c>
      <c r="I167" t="s">
        <v>23</v>
      </c>
      <c r="J167" t="s">
        <v>9</v>
      </c>
      <c r="K167" t="s">
        <v>1372</v>
      </c>
      <c r="L167" s="2">
        <v>3400000</v>
      </c>
      <c r="M167" s="2">
        <v>4920.4052098408101</v>
      </c>
      <c r="N167" s="2">
        <v>485714.28571428574</v>
      </c>
      <c r="O167" s="2"/>
      <c r="P167" s="5" t="s">
        <v>188</v>
      </c>
    </row>
    <row r="168" spans="1:16" x14ac:dyDescent="0.25">
      <c r="A168" t="s">
        <v>3318</v>
      </c>
      <c r="B168" t="s">
        <v>103</v>
      </c>
      <c r="C168" s="1">
        <v>3400000</v>
      </c>
      <c r="D168">
        <v>6</v>
      </c>
      <c r="E168">
        <v>852</v>
      </c>
      <c r="F168" s="1" t="s">
        <v>22</v>
      </c>
      <c r="G168" t="s">
        <v>22</v>
      </c>
      <c r="H168" t="s">
        <v>23</v>
      </c>
      <c r="I168" t="s">
        <v>23</v>
      </c>
      <c r="J168" t="s">
        <v>9</v>
      </c>
      <c r="K168" t="s">
        <v>1372</v>
      </c>
      <c r="L168" s="2">
        <v>3400000</v>
      </c>
      <c r="M168" s="2">
        <v>3990.6103286384978</v>
      </c>
      <c r="N168" s="2">
        <v>566666.66666666663</v>
      </c>
      <c r="O168" s="2"/>
      <c r="P168" s="5" t="s">
        <v>188</v>
      </c>
    </row>
    <row r="169" spans="1:16" x14ac:dyDescent="0.25">
      <c r="A169" t="s">
        <v>3319</v>
      </c>
      <c r="B169" t="s">
        <v>103</v>
      </c>
      <c r="C169" s="1">
        <v>3400000</v>
      </c>
      <c r="D169">
        <v>6</v>
      </c>
      <c r="E169">
        <v>852</v>
      </c>
      <c r="F169" s="1" t="s">
        <v>22</v>
      </c>
      <c r="G169" t="s">
        <v>22</v>
      </c>
      <c r="H169" t="s">
        <v>23</v>
      </c>
      <c r="I169" t="s">
        <v>23</v>
      </c>
      <c r="J169" t="s">
        <v>9</v>
      </c>
      <c r="K169" t="s">
        <v>1372</v>
      </c>
      <c r="L169" s="2">
        <v>3400000</v>
      </c>
      <c r="M169" s="2">
        <v>3990.6103286384978</v>
      </c>
      <c r="N169" s="2">
        <v>566666.66666666663</v>
      </c>
      <c r="O169" s="2"/>
      <c r="P169" s="5" t="s">
        <v>188</v>
      </c>
    </row>
    <row r="170" spans="1:16" x14ac:dyDescent="0.25">
      <c r="A170" t="s">
        <v>3366</v>
      </c>
      <c r="B170" t="s">
        <v>103</v>
      </c>
      <c r="C170" s="1">
        <v>3400000</v>
      </c>
      <c r="D170">
        <v>7</v>
      </c>
      <c r="E170">
        <v>600</v>
      </c>
      <c r="F170" s="1" t="s">
        <v>22</v>
      </c>
      <c r="G170" t="s">
        <v>22</v>
      </c>
      <c r="H170" t="s">
        <v>23</v>
      </c>
      <c r="I170" t="s">
        <v>23</v>
      </c>
      <c r="J170" t="s">
        <v>9</v>
      </c>
      <c r="K170" t="s">
        <v>1372</v>
      </c>
      <c r="L170" s="2">
        <v>3400000</v>
      </c>
      <c r="M170" s="2">
        <v>5666.666666666667</v>
      </c>
      <c r="N170" s="2">
        <v>485714.28571428574</v>
      </c>
      <c r="O170" s="2"/>
      <c r="P170" s="5" t="s">
        <v>188</v>
      </c>
    </row>
    <row r="171" spans="1:16" x14ac:dyDescent="0.25">
      <c r="A171" t="s">
        <v>3399</v>
      </c>
      <c r="B171" t="s">
        <v>103</v>
      </c>
      <c r="C171" s="1">
        <v>3400000</v>
      </c>
      <c r="D171">
        <v>7</v>
      </c>
      <c r="E171">
        <v>600</v>
      </c>
      <c r="F171" s="1" t="s">
        <v>22</v>
      </c>
      <c r="G171" t="s">
        <v>22</v>
      </c>
      <c r="H171" t="s">
        <v>23</v>
      </c>
      <c r="I171" t="s">
        <v>23</v>
      </c>
      <c r="J171" t="s">
        <v>9</v>
      </c>
      <c r="K171" t="s">
        <v>1372</v>
      </c>
      <c r="L171" s="2">
        <v>3400000</v>
      </c>
      <c r="M171" s="2">
        <v>5666.666666666667</v>
      </c>
      <c r="N171" s="2">
        <v>485714.28571428574</v>
      </c>
      <c r="O171" s="2"/>
      <c r="P171" s="5" t="s">
        <v>188</v>
      </c>
    </row>
    <row r="172" spans="1:16" x14ac:dyDescent="0.25">
      <c r="A172" t="s">
        <v>3425</v>
      </c>
      <c r="B172" t="s">
        <v>103</v>
      </c>
      <c r="C172" s="1">
        <v>3400000</v>
      </c>
      <c r="D172">
        <v>7</v>
      </c>
      <c r="E172">
        <v>600</v>
      </c>
      <c r="F172" s="1" t="s">
        <v>22</v>
      </c>
      <c r="G172" t="s">
        <v>22</v>
      </c>
      <c r="H172" t="s">
        <v>23</v>
      </c>
      <c r="I172" t="s">
        <v>23</v>
      </c>
      <c r="J172" t="s">
        <v>9</v>
      </c>
      <c r="K172" t="s">
        <v>1372</v>
      </c>
      <c r="L172" s="2">
        <v>3400000</v>
      </c>
      <c r="M172" s="2">
        <v>5666.666666666667</v>
      </c>
      <c r="N172" s="2">
        <v>485714.28571428574</v>
      </c>
      <c r="O172" s="2"/>
      <c r="P172" s="5" t="s">
        <v>188</v>
      </c>
    </row>
    <row r="173" spans="1:16" x14ac:dyDescent="0.25">
      <c r="A173" t="s">
        <v>3765</v>
      </c>
      <c r="B173" t="s">
        <v>103</v>
      </c>
      <c r="C173" s="1">
        <v>3400000</v>
      </c>
      <c r="D173">
        <v>5</v>
      </c>
      <c r="E173">
        <v>420</v>
      </c>
      <c r="F173" s="1" t="s">
        <v>22</v>
      </c>
      <c r="G173" t="s">
        <v>22</v>
      </c>
      <c r="H173" t="s">
        <v>23</v>
      </c>
      <c r="I173" t="s">
        <v>23</v>
      </c>
      <c r="J173" t="s">
        <v>9</v>
      </c>
      <c r="K173" t="s">
        <v>1372</v>
      </c>
      <c r="L173" s="2">
        <v>3400000</v>
      </c>
      <c r="M173" s="2">
        <v>8095.2380952380954</v>
      </c>
      <c r="N173" s="2">
        <v>680000</v>
      </c>
      <c r="O173" s="2"/>
      <c r="P173" s="5" t="s">
        <v>188</v>
      </c>
    </row>
    <row r="174" spans="1:16" x14ac:dyDescent="0.25">
      <c r="A174" t="s">
        <v>3780</v>
      </c>
      <c r="B174" t="s">
        <v>103</v>
      </c>
      <c r="C174" s="1">
        <v>3400000</v>
      </c>
      <c r="D174">
        <v>6</v>
      </c>
      <c r="E174">
        <v>823</v>
      </c>
      <c r="F174" s="1" t="s">
        <v>22</v>
      </c>
      <c r="G174" t="s">
        <v>22</v>
      </c>
      <c r="H174" t="s">
        <v>23</v>
      </c>
      <c r="I174" t="s">
        <v>23</v>
      </c>
      <c r="J174" t="s">
        <v>9</v>
      </c>
      <c r="K174" t="s">
        <v>1372</v>
      </c>
      <c r="L174" s="2">
        <v>3400000</v>
      </c>
      <c r="M174" s="2">
        <v>4131.2272174969621</v>
      </c>
      <c r="N174" s="2">
        <v>566666.66666666663</v>
      </c>
      <c r="O174" s="2"/>
      <c r="P174" s="5" t="s">
        <v>188</v>
      </c>
    </row>
    <row r="175" spans="1:16" x14ac:dyDescent="0.25">
      <c r="A175" t="s">
        <v>2163</v>
      </c>
      <c r="B175" t="s">
        <v>103</v>
      </c>
      <c r="C175" s="1">
        <v>3400000</v>
      </c>
      <c r="D175">
        <v>4</v>
      </c>
      <c r="E175">
        <v>335</v>
      </c>
      <c r="F175" s="1" t="s">
        <v>16</v>
      </c>
      <c r="G175" t="s">
        <v>17</v>
      </c>
      <c r="H175" t="s">
        <v>29</v>
      </c>
      <c r="I175" t="s">
        <v>19</v>
      </c>
      <c r="J175" t="s">
        <v>20</v>
      </c>
      <c r="K175" t="s">
        <v>1372</v>
      </c>
      <c r="L175" s="2">
        <v>3400000</v>
      </c>
      <c r="M175" s="2">
        <v>10149.253731343284</v>
      </c>
      <c r="N175" s="2">
        <v>850000</v>
      </c>
      <c r="O175" s="2"/>
      <c r="P175" s="5" t="s">
        <v>188</v>
      </c>
    </row>
    <row r="176" spans="1:16" x14ac:dyDescent="0.25">
      <c r="A176" t="s">
        <v>2633</v>
      </c>
      <c r="B176" t="s">
        <v>103</v>
      </c>
      <c r="C176" s="1">
        <v>3400000</v>
      </c>
      <c r="D176">
        <v>6</v>
      </c>
      <c r="E176">
        <v>366</v>
      </c>
      <c r="F176" s="1" t="s">
        <v>16</v>
      </c>
      <c r="G176" t="s">
        <v>52</v>
      </c>
      <c r="H176" t="s">
        <v>29</v>
      </c>
      <c r="I176" t="s">
        <v>19</v>
      </c>
      <c r="J176" t="s">
        <v>9</v>
      </c>
      <c r="K176" t="s">
        <v>1372</v>
      </c>
      <c r="L176" s="2">
        <v>3400000</v>
      </c>
      <c r="M176" s="2">
        <v>9289.6174863387987</v>
      </c>
      <c r="N176" s="2">
        <v>566666.66666666663</v>
      </c>
      <c r="O176" s="2"/>
      <c r="P176" s="5" t="s">
        <v>188</v>
      </c>
    </row>
    <row r="177" spans="1:16" x14ac:dyDescent="0.25">
      <c r="A177" t="s">
        <v>2640</v>
      </c>
      <c r="B177" t="s">
        <v>103</v>
      </c>
      <c r="C177" s="1">
        <v>3400000</v>
      </c>
      <c r="D177">
        <v>6</v>
      </c>
      <c r="E177">
        <v>355</v>
      </c>
      <c r="F177" s="1" t="s">
        <v>16</v>
      </c>
      <c r="G177" t="s">
        <v>52</v>
      </c>
      <c r="H177" t="s">
        <v>29</v>
      </c>
      <c r="I177" t="s">
        <v>19</v>
      </c>
      <c r="J177" t="s">
        <v>9</v>
      </c>
      <c r="K177" t="s">
        <v>1372</v>
      </c>
      <c r="L177" s="2">
        <v>3400000</v>
      </c>
      <c r="M177" s="2">
        <v>9577.4647887323936</v>
      </c>
      <c r="N177" s="2">
        <v>566666.66666666663</v>
      </c>
      <c r="O177" s="2"/>
      <c r="P177" s="5" t="s">
        <v>188</v>
      </c>
    </row>
    <row r="178" spans="1:16" x14ac:dyDescent="0.25">
      <c r="A178" t="s">
        <v>2719</v>
      </c>
      <c r="B178" t="s">
        <v>103</v>
      </c>
      <c r="C178" s="1">
        <v>3400000</v>
      </c>
      <c r="D178">
        <v>3</v>
      </c>
      <c r="E178">
        <v>303</v>
      </c>
      <c r="F178" s="1" t="s">
        <v>16</v>
      </c>
      <c r="G178" t="s">
        <v>87</v>
      </c>
      <c r="H178" t="s">
        <v>29</v>
      </c>
      <c r="I178" t="s">
        <v>19</v>
      </c>
      <c r="J178" t="s">
        <v>9</v>
      </c>
      <c r="K178" t="s">
        <v>1372</v>
      </c>
      <c r="L178" s="2">
        <v>3400000</v>
      </c>
      <c r="M178" s="2">
        <v>11221.122112211222</v>
      </c>
      <c r="N178" s="2">
        <v>1133333.3333333333</v>
      </c>
      <c r="O178" s="2"/>
      <c r="P178" s="5" t="s">
        <v>188</v>
      </c>
    </row>
    <row r="179" spans="1:16" x14ac:dyDescent="0.25">
      <c r="A179" t="s">
        <v>2728</v>
      </c>
      <c r="B179" t="s">
        <v>103</v>
      </c>
      <c r="C179" s="1">
        <v>3400000</v>
      </c>
      <c r="D179">
        <v>4</v>
      </c>
      <c r="E179">
        <v>303</v>
      </c>
      <c r="F179" s="1" t="s">
        <v>16</v>
      </c>
      <c r="G179" t="s">
        <v>87</v>
      </c>
      <c r="H179" t="s">
        <v>29</v>
      </c>
      <c r="I179" t="s">
        <v>19</v>
      </c>
      <c r="J179" t="s">
        <v>9</v>
      </c>
      <c r="K179" t="s">
        <v>1372</v>
      </c>
      <c r="L179" s="2">
        <v>3400000</v>
      </c>
      <c r="M179" s="2">
        <v>11221.122112211222</v>
      </c>
      <c r="N179" s="2">
        <v>850000</v>
      </c>
      <c r="O179" s="2"/>
      <c r="P179" s="5" t="s">
        <v>188</v>
      </c>
    </row>
    <row r="180" spans="1:16" x14ac:dyDescent="0.25">
      <c r="A180" t="s">
        <v>3254</v>
      </c>
      <c r="B180" t="s">
        <v>103</v>
      </c>
      <c r="C180" s="1">
        <v>3395000</v>
      </c>
      <c r="D180">
        <v>5</v>
      </c>
      <c r="E180">
        <v>363</v>
      </c>
      <c r="F180" s="1" t="s">
        <v>22</v>
      </c>
      <c r="G180" t="s">
        <v>22</v>
      </c>
      <c r="H180" t="s">
        <v>23</v>
      </c>
      <c r="I180" t="s">
        <v>23</v>
      </c>
      <c r="J180" t="s">
        <v>9</v>
      </c>
      <c r="K180" t="s">
        <v>1372</v>
      </c>
      <c r="L180" s="2">
        <v>3395000</v>
      </c>
      <c r="M180" s="2">
        <v>9352.6170798898074</v>
      </c>
      <c r="N180" s="2">
        <v>679000</v>
      </c>
      <c r="O180" s="2"/>
      <c r="P180" s="5" t="s">
        <v>188</v>
      </c>
    </row>
    <row r="181" spans="1:16" x14ac:dyDescent="0.25">
      <c r="A181" t="s">
        <v>5110</v>
      </c>
      <c r="B181" t="s">
        <v>4571</v>
      </c>
      <c r="C181" s="1">
        <v>3300000</v>
      </c>
      <c r="D181">
        <v>6</v>
      </c>
      <c r="E181">
        <v>447</v>
      </c>
      <c r="F181" s="3" t="s">
        <v>22</v>
      </c>
      <c r="G181" t="s">
        <v>22</v>
      </c>
      <c r="H181" t="s">
        <v>23</v>
      </c>
      <c r="I181" t="s">
        <v>23</v>
      </c>
      <c r="J181" t="s">
        <v>9</v>
      </c>
      <c r="L181" s="2">
        <v>3300000</v>
      </c>
      <c r="M181" s="2">
        <v>7382.5503355704695</v>
      </c>
      <c r="N181" s="2">
        <v>550000</v>
      </c>
      <c r="O181" s="2" t="s">
        <v>4582</v>
      </c>
      <c r="P181" s="21" t="s">
        <v>188</v>
      </c>
    </row>
    <row r="182" spans="1:16" x14ac:dyDescent="0.25">
      <c r="A182" t="s">
        <v>3727</v>
      </c>
      <c r="B182" t="s">
        <v>103</v>
      </c>
      <c r="C182" s="1">
        <v>3300000</v>
      </c>
      <c r="D182">
        <v>6</v>
      </c>
      <c r="E182">
        <v>594</v>
      </c>
      <c r="F182" s="1" t="s">
        <v>22</v>
      </c>
      <c r="G182" t="s">
        <v>22</v>
      </c>
      <c r="H182" t="s">
        <v>23</v>
      </c>
      <c r="I182" t="s">
        <v>23</v>
      </c>
      <c r="J182" t="s">
        <v>9</v>
      </c>
      <c r="K182" t="s">
        <v>1372</v>
      </c>
      <c r="L182" s="2">
        <v>3300000</v>
      </c>
      <c r="M182" s="2">
        <v>5555.5555555555557</v>
      </c>
      <c r="N182" s="2">
        <v>550000</v>
      </c>
      <c r="O182" s="2"/>
      <c r="P182" s="5" t="s">
        <v>188</v>
      </c>
    </row>
    <row r="183" spans="1:16" x14ac:dyDescent="0.25">
      <c r="A183" t="s">
        <v>2072</v>
      </c>
      <c r="B183" t="s">
        <v>103</v>
      </c>
      <c r="C183" s="1">
        <v>3300000</v>
      </c>
      <c r="D183">
        <v>5</v>
      </c>
      <c r="E183">
        <v>487</v>
      </c>
      <c r="F183" s="1" t="s">
        <v>16</v>
      </c>
      <c r="G183" t="s">
        <v>17</v>
      </c>
      <c r="H183" t="s">
        <v>29</v>
      </c>
      <c r="I183" t="s">
        <v>19</v>
      </c>
      <c r="J183" t="s">
        <v>9</v>
      </c>
      <c r="K183" t="s">
        <v>1372</v>
      </c>
      <c r="L183" s="2">
        <v>3300000</v>
      </c>
      <c r="M183" s="2">
        <v>6776.1806981519503</v>
      </c>
      <c r="N183" s="2">
        <v>660000</v>
      </c>
      <c r="O183" s="2"/>
      <c r="P183" s="5" t="s">
        <v>188</v>
      </c>
    </row>
    <row r="184" spans="1:16" x14ac:dyDescent="0.25">
      <c r="A184" t="s">
        <v>2156</v>
      </c>
      <c r="B184" t="s">
        <v>103</v>
      </c>
      <c r="C184" s="1">
        <v>3300000</v>
      </c>
      <c r="D184">
        <v>5</v>
      </c>
      <c r="E184">
        <v>540</v>
      </c>
      <c r="F184" s="1" t="s">
        <v>16</v>
      </c>
      <c r="G184" t="s">
        <v>17</v>
      </c>
      <c r="H184" t="s">
        <v>29</v>
      </c>
      <c r="I184" t="s">
        <v>19</v>
      </c>
      <c r="J184" t="s">
        <v>9</v>
      </c>
      <c r="K184" t="s">
        <v>1372</v>
      </c>
      <c r="L184" s="2">
        <v>3300000</v>
      </c>
      <c r="M184" s="2">
        <v>6111.1111111111113</v>
      </c>
      <c r="N184" s="2">
        <v>660000</v>
      </c>
      <c r="O184" s="2"/>
      <c r="P184" s="5" t="s">
        <v>188</v>
      </c>
    </row>
    <row r="185" spans="1:16" x14ac:dyDescent="0.25">
      <c r="A185" t="s">
        <v>2622</v>
      </c>
      <c r="B185" t="s">
        <v>103</v>
      </c>
      <c r="C185" s="1">
        <v>3300000</v>
      </c>
      <c r="D185">
        <v>4</v>
      </c>
      <c r="E185">
        <v>287</v>
      </c>
      <c r="F185" s="1" t="s">
        <v>16</v>
      </c>
      <c r="G185" t="s">
        <v>52</v>
      </c>
      <c r="H185" t="s">
        <v>29</v>
      </c>
      <c r="I185" t="s">
        <v>19</v>
      </c>
      <c r="J185" t="s">
        <v>9</v>
      </c>
      <c r="K185" t="s">
        <v>1372</v>
      </c>
      <c r="L185" s="2">
        <v>3300000</v>
      </c>
      <c r="M185" s="2">
        <v>11498.257839721255</v>
      </c>
      <c r="N185" s="2">
        <v>825000</v>
      </c>
      <c r="O185" s="2"/>
      <c r="P185" s="5" t="s">
        <v>188</v>
      </c>
    </row>
    <row r="186" spans="1:16" x14ac:dyDescent="0.25">
      <c r="A186" t="s">
        <v>2327</v>
      </c>
      <c r="B186" t="s">
        <v>103</v>
      </c>
      <c r="C186" s="1">
        <v>3300000</v>
      </c>
      <c r="D186">
        <v>3</v>
      </c>
      <c r="E186">
        <v>267</v>
      </c>
      <c r="F186" s="1" t="s">
        <v>16</v>
      </c>
      <c r="G186" t="s">
        <v>41</v>
      </c>
      <c r="H186" t="s">
        <v>29</v>
      </c>
      <c r="I186" t="s">
        <v>19</v>
      </c>
      <c r="J186" t="s">
        <v>20</v>
      </c>
      <c r="K186" t="s">
        <v>1372</v>
      </c>
      <c r="L186" s="2">
        <v>3300000</v>
      </c>
      <c r="M186" s="2">
        <v>12359.550561797752</v>
      </c>
      <c r="N186" s="2">
        <v>1100000</v>
      </c>
      <c r="O186" s="2"/>
      <c r="P186" s="5" t="s">
        <v>188</v>
      </c>
    </row>
    <row r="187" spans="1:16" x14ac:dyDescent="0.25">
      <c r="A187" t="s">
        <v>2769</v>
      </c>
      <c r="B187" t="s">
        <v>103</v>
      </c>
      <c r="C187" s="1">
        <v>3300000</v>
      </c>
      <c r="D187">
        <v>3</v>
      </c>
      <c r="E187">
        <v>228</v>
      </c>
      <c r="F187" s="1" t="s">
        <v>16</v>
      </c>
      <c r="G187" t="s">
        <v>43</v>
      </c>
      <c r="H187" t="s">
        <v>29</v>
      </c>
      <c r="I187" t="s">
        <v>19</v>
      </c>
      <c r="J187" t="s">
        <v>9</v>
      </c>
      <c r="K187" t="s">
        <v>1372</v>
      </c>
      <c r="L187" s="2">
        <v>3300000</v>
      </c>
      <c r="M187" s="2">
        <v>14473.684210526315</v>
      </c>
      <c r="N187" s="2">
        <v>1100000</v>
      </c>
      <c r="O187" s="2"/>
      <c r="P187" s="5" t="s">
        <v>188</v>
      </c>
    </row>
    <row r="188" spans="1:16" x14ac:dyDescent="0.25">
      <c r="A188" t="s">
        <v>3771</v>
      </c>
      <c r="B188" t="s">
        <v>103</v>
      </c>
      <c r="C188" s="1">
        <v>3299000</v>
      </c>
      <c r="D188">
        <v>6</v>
      </c>
      <c r="E188">
        <v>500</v>
      </c>
      <c r="F188" s="1" t="s">
        <v>22</v>
      </c>
      <c r="G188" t="s">
        <v>22</v>
      </c>
      <c r="H188" t="s">
        <v>23</v>
      </c>
      <c r="I188" t="s">
        <v>23</v>
      </c>
      <c r="J188" t="s">
        <v>9</v>
      </c>
      <c r="K188" t="s">
        <v>1372</v>
      </c>
      <c r="L188" s="2">
        <v>3299000</v>
      </c>
      <c r="M188" s="2">
        <v>6598</v>
      </c>
      <c r="N188" s="2">
        <v>549833.33333333337</v>
      </c>
      <c r="O188" s="2"/>
      <c r="P188" s="5" t="s">
        <v>188</v>
      </c>
    </row>
    <row r="189" spans="1:16" x14ac:dyDescent="0.25">
      <c r="A189" t="s">
        <v>3772</v>
      </c>
      <c r="B189" t="s">
        <v>103</v>
      </c>
      <c r="C189" s="1">
        <v>3299000</v>
      </c>
      <c r="D189">
        <v>6</v>
      </c>
      <c r="E189">
        <v>500</v>
      </c>
      <c r="F189" s="1" t="s">
        <v>22</v>
      </c>
      <c r="G189" t="s">
        <v>22</v>
      </c>
      <c r="H189" t="s">
        <v>23</v>
      </c>
      <c r="I189" t="s">
        <v>23</v>
      </c>
      <c r="J189" t="s">
        <v>9</v>
      </c>
      <c r="K189" t="s">
        <v>1372</v>
      </c>
      <c r="L189" s="2">
        <v>3299000</v>
      </c>
      <c r="M189" s="2">
        <v>6598</v>
      </c>
      <c r="N189" s="2">
        <v>549833.33333333337</v>
      </c>
      <c r="O189" s="2"/>
      <c r="P189" s="5" t="s">
        <v>188</v>
      </c>
    </row>
    <row r="190" spans="1:16" x14ac:dyDescent="0.25">
      <c r="A190" t="s">
        <v>7021</v>
      </c>
      <c r="B190" t="s">
        <v>4571</v>
      </c>
      <c r="C190" s="1">
        <v>3295000</v>
      </c>
      <c r="D190">
        <v>3</v>
      </c>
      <c r="E190">
        <v>185</v>
      </c>
      <c r="F190" t="s">
        <v>16</v>
      </c>
      <c r="G190" t="s">
        <v>93</v>
      </c>
      <c r="H190" t="s">
        <v>189</v>
      </c>
      <c r="I190" t="s">
        <v>19</v>
      </c>
      <c r="J190" t="s">
        <v>9</v>
      </c>
      <c r="L190" s="2">
        <v>3295000</v>
      </c>
      <c r="M190" s="2">
        <v>17810.81081081081</v>
      </c>
      <c r="N190" s="2">
        <v>1098333.3333333333</v>
      </c>
      <c r="O190" s="2" t="s">
        <v>160</v>
      </c>
      <c r="P190" s="21" t="s">
        <v>188</v>
      </c>
    </row>
    <row r="191" spans="1:16" x14ac:dyDescent="0.25">
      <c r="A191" t="s">
        <v>2650</v>
      </c>
      <c r="B191" t="s">
        <v>103</v>
      </c>
      <c r="C191" s="1">
        <v>3290000</v>
      </c>
      <c r="D191">
        <v>3</v>
      </c>
      <c r="E191">
        <v>195</v>
      </c>
      <c r="F191" s="1" t="s">
        <v>16</v>
      </c>
      <c r="G191" t="s">
        <v>52</v>
      </c>
      <c r="H191" t="s">
        <v>29</v>
      </c>
      <c r="I191" t="s">
        <v>19</v>
      </c>
      <c r="J191" t="s">
        <v>20</v>
      </c>
      <c r="K191" t="s">
        <v>1372</v>
      </c>
      <c r="L191" s="2">
        <v>3290000</v>
      </c>
      <c r="M191" s="2">
        <v>16871.794871794871</v>
      </c>
      <c r="N191" s="2">
        <v>1096666.6666666667</v>
      </c>
      <c r="O191" s="2"/>
      <c r="P191" s="5" t="s">
        <v>188</v>
      </c>
    </row>
    <row r="192" spans="1:16" x14ac:dyDescent="0.25">
      <c r="A192" t="s">
        <v>2534</v>
      </c>
      <c r="B192" t="s">
        <v>103</v>
      </c>
      <c r="C192" s="1">
        <v>3250000</v>
      </c>
      <c r="D192">
        <v>3</v>
      </c>
      <c r="E192">
        <v>183</v>
      </c>
      <c r="F192" s="1" t="s">
        <v>16</v>
      </c>
      <c r="G192" t="s">
        <v>37</v>
      </c>
      <c r="H192" t="s">
        <v>29</v>
      </c>
      <c r="I192" t="s">
        <v>19</v>
      </c>
      <c r="J192" t="s">
        <v>20</v>
      </c>
      <c r="K192" t="s">
        <v>1372</v>
      </c>
      <c r="L192" s="2">
        <v>3250000</v>
      </c>
      <c r="M192" s="2">
        <v>17759.562841530056</v>
      </c>
      <c r="N192" s="2">
        <v>1083333.3333333333</v>
      </c>
      <c r="O192" s="2"/>
      <c r="P192" s="5" t="s">
        <v>188</v>
      </c>
    </row>
    <row r="193" spans="1:16" x14ac:dyDescent="0.25">
      <c r="A193" t="s">
        <v>4951</v>
      </c>
      <c r="B193" t="s">
        <v>4571</v>
      </c>
      <c r="C193" s="1">
        <v>3200000</v>
      </c>
      <c r="D193">
        <v>4</v>
      </c>
      <c r="E193">
        <v>538</v>
      </c>
      <c r="F193" s="3" t="s">
        <v>22</v>
      </c>
      <c r="G193" t="s">
        <v>22</v>
      </c>
      <c r="H193" t="s">
        <v>23</v>
      </c>
      <c r="I193" t="s">
        <v>23</v>
      </c>
      <c r="J193" t="s">
        <v>9</v>
      </c>
      <c r="L193" s="2">
        <v>3200000</v>
      </c>
      <c r="M193" s="2">
        <v>5947.9553903345723</v>
      </c>
      <c r="N193" s="2">
        <v>800000</v>
      </c>
      <c r="O193" s="2" t="s">
        <v>4582</v>
      </c>
      <c r="P193" s="21" t="s">
        <v>188</v>
      </c>
    </row>
    <row r="194" spans="1:16" x14ac:dyDescent="0.25">
      <c r="A194" t="s">
        <v>5112</v>
      </c>
      <c r="B194" t="s">
        <v>4571</v>
      </c>
      <c r="C194" s="1">
        <v>3200000</v>
      </c>
      <c r="D194">
        <v>4</v>
      </c>
      <c r="E194">
        <v>520</v>
      </c>
      <c r="F194" s="3" t="s">
        <v>22</v>
      </c>
      <c r="G194" t="s">
        <v>22</v>
      </c>
      <c r="H194" t="s">
        <v>23</v>
      </c>
      <c r="I194" t="s">
        <v>23</v>
      </c>
      <c r="J194" t="s">
        <v>9</v>
      </c>
      <c r="L194" s="2">
        <v>3200000</v>
      </c>
      <c r="M194" s="2">
        <v>6153.8461538461543</v>
      </c>
      <c r="N194" s="2">
        <v>800000</v>
      </c>
      <c r="O194" s="2" t="s">
        <v>4582</v>
      </c>
      <c r="P194" s="21" t="s">
        <v>188</v>
      </c>
    </row>
    <row r="195" spans="1:16" x14ac:dyDescent="0.25">
      <c r="A195" t="s">
        <v>5208</v>
      </c>
      <c r="B195" t="s">
        <v>4571</v>
      </c>
      <c r="C195" s="1">
        <v>3200000</v>
      </c>
      <c r="D195">
        <v>5</v>
      </c>
      <c r="E195" s="3">
        <v>2075</v>
      </c>
      <c r="F195" s="3" t="s">
        <v>22</v>
      </c>
      <c r="G195" t="s">
        <v>22</v>
      </c>
      <c r="H195" t="s">
        <v>23</v>
      </c>
      <c r="I195" t="s">
        <v>23</v>
      </c>
      <c r="J195" t="s">
        <v>9</v>
      </c>
      <c r="L195" s="2">
        <v>3200000</v>
      </c>
      <c r="M195" s="2">
        <v>1542.1686746987953</v>
      </c>
      <c r="N195" s="2">
        <v>640000</v>
      </c>
      <c r="O195" s="2" t="s">
        <v>160</v>
      </c>
      <c r="P195" s="21" t="s">
        <v>188</v>
      </c>
    </row>
    <row r="196" spans="1:16" x14ac:dyDescent="0.25">
      <c r="A196" t="s">
        <v>4903</v>
      </c>
      <c r="B196" t="s">
        <v>4571</v>
      </c>
      <c r="C196" s="1">
        <v>3200000</v>
      </c>
      <c r="D196">
        <v>6</v>
      </c>
      <c r="E196" s="3">
        <v>2065</v>
      </c>
      <c r="F196" s="3" t="s">
        <v>22</v>
      </c>
      <c r="G196" t="s">
        <v>22</v>
      </c>
      <c r="H196" t="s">
        <v>23</v>
      </c>
      <c r="I196" t="s">
        <v>23</v>
      </c>
      <c r="J196" t="s">
        <v>20</v>
      </c>
      <c r="L196" s="2">
        <v>3200000</v>
      </c>
      <c r="M196" s="2">
        <v>1549.636803874092</v>
      </c>
      <c r="N196" s="2">
        <v>533333.33333333337</v>
      </c>
      <c r="O196" s="2" t="s">
        <v>160</v>
      </c>
      <c r="P196" s="21" t="s">
        <v>188</v>
      </c>
    </row>
    <row r="197" spans="1:16" x14ac:dyDescent="0.25">
      <c r="A197" t="s">
        <v>4904</v>
      </c>
      <c r="B197" t="s">
        <v>4571</v>
      </c>
      <c r="C197" s="1">
        <v>3200000</v>
      </c>
      <c r="D197">
        <v>6</v>
      </c>
      <c r="E197" s="3">
        <v>2148</v>
      </c>
      <c r="F197" s="3" t="s">
        <v>22</v>
      </c>
      <c r="G197" t="s">
        <v>22</v>
      </c>
      <c r="H197" t="s">
        <v>23</v>
      </c>
      <c r="I197" t="s">
        <v>23</v>
      </c>
      <c r="J197" t="s">
        <v>9</v>
      </c>
      <c r="L197" s="2">
        <v>3200000</v>
      </c>
      <c r="M197" s="2">
        <v>1489.7579143389198</v>
      </c>
      <c r="N197" s="2">
        <v>533333.33333333337</v>
      </c>
      <c r="O197" s="2" t="s">
        <v>160</v>
      </c>
      <c r="P197" s="21" t="s">
        <v>188</v>
      </c>
    </row>
    <row r="198" spans="1:16" x14ac:dyDescent="0.25">
      <c r="A198" t="s">
        <v>5117</v>
      </c>
      <c r="B198" t="s">
        <v>4571</v>
      </c>
      <c r="C198" s="1">
        <v>3200000</v>
      </c>
      <c r="D198">
        <v>6</v>
      </c>
      <c r="E198" s="3">
        <v>2148</v>
      </c>
      <c r="F198" s="3" t="s">
        <v>22</v>
      </c>
      <c r="G198" t="s">
        <v>22</v>
      </c>
      <c r="H198" t="s">
        <v>23</v>
      </c>
      <c r="I198" t="s">
        <v>23</v>
      </c>
      <c r="J198" t="s">
        <v>9</v>
      </c>
      <c r="L198" s="2">
        <v>3200000</v>
      </c>
      <c r="M198" s="2">
        <v>1489.7579143389198</v>
      </c>
      <c r="N198" s="2">
        <v>533333.33333333337</v>
      </c>
      <c r="O198" s="2" t="s">
        <v>160</v>
      </c>
      <c r="P198" s="21" t="s">
        <v>188</v>
      </c>
    </row>
    <row r="199" spans="1:16" x14ac:dyDescent="0.25">
      <c r="A199" t="s">
        <v>3743</v>
      </c>
      <c r="B199" t="s">
        <v>103</v>
      </c>
      <c r="C199" s="1">
        <v>3200000</v>
      </c>
      <c r="D199">
        <v>6</v>
      </c>
      <c r="E199">
        <v>674</v>
      </c>
      <c r="F199" s="1" t="s">
        <v>22</v>
      </c>
      <c r="G199" t="s">
        <v>22</v>
      </c>
      <c r="H199" t="s">
        <v>23</v>
      </c>
      <c r="I199" t="s">
        <v>23</v>
      </c>
      <c r="J199" t="s">
        <v>9</v>
      </c>
      <c r="K199" t="s">
        <v>1372</v>
      </c>
      <c r="L199" s="2">
        <v>3200000</v>
      </c>
      <c r="M199" s="2">
        <v>4747.7744807121662</v>
      </c>
      <c r="N199" s="2">
        <v>533333.33333333337</v>
      </c>
      <c r="O199" s="2"/>
      <c r="P199" s="5" t="s">
        <v>188</v>
      </c>
    </row>
    <row r="200" spans="1:16" x14ac:dyDescent="0.25">
      <c r="A200" t="s">
        <v>3744</v>
      </c>
      <c r="B200" t="s">
        <v>103</v>
      </c>
      <c r="C200" s="1">
        <v>3200000</v>
      </c>
      <c r="D200">
        <v>6</v>
      </c>
      <c r="E200">
        <v>674</v>
      </c>
      <c r="F200" s="1" t="s">
        <v>22</v>
      </c>
      <c r="G200" t="s">
        <v>22</v>
      </c>
      <c r="H200" t="s">
        <v>23</v>
      </c>
      <c r="I200" t="s">
        <v>23</v>
      </c>
      <c r="J200" t="s">
        <v>9</v>
      </c>
      <c r="K200" t="s">
        <v>1372</v>
      </c>
      <c r="L200" s="2">
        <v>3200000</v>
      </c>
      <c r="M200" s="2">
        <v>4747.7744807121662</v>
      </c>
      <c r="N200" s="2">
        <v>533333.33333333337</v>
      </c>
      <c r="O200" s="2"/>
      <c r="P200" s="5" t="s">
        <v>188</v>
      </c>
    </row>
    <row r="201" spans="1:16" x14ac:dyDescent="0.25">
      <c r="A201" t="s">
        <v>3767</v>
      </c>
      <c r="B201" t="s">
        <v>103</v>
      </c>
      <c r="C201" s="1">
        <v>3200000</v>
      </c>
      <c r="D201">
        <v>4</v>
      </c>
      <c r="E201">
        <v>931</v>
      </c>
      <c r="F201" s="1" t="s">
        <v>22</v>
      </c>
      <c r="G201" t="s">
        <v>22</v>
      </c>
      <c r="H201" t="s">
        <v>23</v>
      </c>
      <c r="I201" t="s">
        <v>23</v>
      </c>
      <c r="J201" t="s">
        <v>9</v>
      </c>
      <c r="K201" t="s">
        <v>1372</v>
      </c>
      <c r="L201" s="2">
        <v>3200000</v>
      </c>
      <c r="M201" s="2">
        <v>3437.1643394199787</v>
      </c>
      <c r="N201" s="2">
        <v>800000</v>
      </c>
      <c r="O201" s="2"/>
      <c r="P201" s="5" t="s">
        <v>188</v>
      </c>
    </row>
    <row r="202" spans="1:16" x14ac:dyDescent="0.25">
      <c r="A202" t="s">
        <v>3320</v>
      </c>
      <c r="B202" t="s">
        <v>103</v>
      </c>
      <c r="C202" s="1">
        <v>3200000</v>
      </c>
      <c r="D202">
        <v>5</v>
      </c>
      <c r="E202">
        <v>732</v>
      </c>
      <c r="F202" s="1" t="s">
        <v>22</v>
      </c>
      <c r="G202" t="s">
        <v>22</v>
      </c>
      <c r="H202" t="s">
        <v>23</v>
      </c>
      <c r="I202" t="s">
        <v>23</v>
      </c>
      <c r="J202" t="s">
        <v>9</v>
      </c>
      <c r="K202" t="s">
        <v>1372</v>
      </c>
      <c r="L202" s="2">
        <v>3200000</v>
      </c>
      <c r="M202" s="2">
        <v>4371.5846994535523</v>
      </c>
      <c r="N202" s="2">
        <v>640000</v>
      </c>
      <c r="O202" s="2"/>
      <c r="P202" s="5" t="s">
        <v>188</v>
      </c>
    </row>
    <row r="203" spans="1:16" x14ac:dyDescent="0.25">
      <c r="A203" t="s">
        <v>3328</v>
      </c>
      <c r="B203" t="s">
        <v>103</v>
      </c>
      <c r="C203" s="1">
        <v>3200000</v>
      </c>
      <c r="D203">
        <v>6</v>
      </c>
      <c r="E203">
        <v>818</v>
      </c>
      <c r="F203" s="1" t="s">
        <v>22</v>
      </c>
      <c r="G203" t="s">
        <v>22</v>
      </c>
      <c r="H203" t="s">
        <v>23</v>
      </c>
      <c r="I203" t="s">
        <v>23</v>
      </c>
      <c r="J203" t="s">
        <v>9</v>
      </c>
      <c r="K203" t="s">
        <v>1372</v>
      </c>
      <c r="L203" s="2">
        <v>3200000</v>
      </c>
      <c r="M203" s="2">
        <v>3911.9804400977996</v>
      </c>
      <c r="N203" s="2">
        <v>533333.33333333337</v>
      </c>
      <c r="O203" s="2"/>
      <c r="P203" s="5" t="s">
        <v>188</v>
      </c>
    </row>
    <row r="204" spans="1:16" x14ac:dyDescent="0.25">
      <c r="A204" t="s">
        <v>3726</v>
      </c>
      <c r="B204" t="s">
        <v>103</v>
      </c>
      <c r="C204" s="1">
        <v>3200000</v>
      </c>
      <c r="D204">
        <v>5</v>
      </c>
      <c r="E204">
        <v>720</v>
      </c>
      <c r="F204" s="1" t="s">
        <v>22</v>
      </c>
      <c r="G204" t="s">
        <v>22</v>
      </c>
      <c r="H204" t="s">
        <v>23</v>
      </c>
      <c r="I204" t="s">
        <v>23</v>
      </c>
      <c r="J204" t="s">
        <v>9</v>
      </c>
      <c r="K204" t="s">
        <v>1372</v>
      </c>
      <c r="L204" s="2">
        <v>3200000</v>
      </c>
      <c r="M204" s="2">
        <v>4444.4444444444443</v>
      </c>
      <c r="N204" s="2">
        <v>640000</v>
      </c>
      <c r="O204" s="2"/>
      <c r="P204" s="5" t="s">
        <v>188</v>
      </c>
    </row>
    <row r="205" spans="1:16" x14ac:dyDescent="0.25">
      <c r="A205" t="s">
        <v>3796</v>
      </c>
      <c r="B205" t="s">
        <v>103</v>
      </c>
      <c r="C205" s="1">
        <v>3200000</v>
      </c>
      <c r="D205">
        <v>6</v>
      </c>
      <c r="E205">
        <v>818</v>
      </c>
      <c r="F205" s="1" t="s">
        <v>22</v>
      </c>
      <c r="G205" t="s">
        <v>22</v>
      </c>
      <c r="H205" t="s">
        <v>23</v>
      </c>
      <c r="I205" t="s">
        <v>23</v>
      </c>
      <c r="J205" t="s">
        <v>9</v>
      </c>
      <c r="K205" t="s">
        <v>1372</v>
      </c>
      <c r="L205" s="2">
        <v>3200000</v>
      </c>
      <c r="M205" s="2">
        <v>3911.9804400977996</v>
      </c>
      <c r="N205" s="2">
        <v>533333.33333333337</v>
      </c>
      <c r="O205" s="2"/>
      <c r="P205" s="5" t="s">
        <v>188</v>
      </c>
    </row>
    <row r="206" spans="1:16" x14ac:dyDescent="0.25">
      <c r="A206" t="s">
        <v>3830</v>
      </c>
      <c r="B206" t="s">
        <v>103</v>
      </c>
      <c r="C206" s="1">
        <v>3200000</v>
      </c>
      <c r="D206">
        <v>6</v>
      </c>
      <c r="E206">
        <v>720</v>
      </c>
      <c r="F206" s="1" t="s">
        <v>22</v>
      </c>
      <c r="G206" t="s">
        <v>22</v>
      </c>
      <c r="H206" t="s">
        <v>23</v>
      </c>
      <c r="I206" t="s">
        <v>23</v>
      </c>
      <c r="J206" t="s">
        <v>9</v>
      </c>
      <c r="K206" t="s">
        <v>1372</v>
      </c>
      <c r="L206" s="2">
        <v>3200000</v>
      </c>
      <c r="M206" s="2">
        <v>4444.4444444444443</v>
      </c>
      <c r="N206" s="2">
        <v>533333.33333333337</v>
      </c>
      <c r="O206" s="2"/>
      <c r="P206" s="5" t="s">
        <v>188</v>
      </c>
    </row>
    <row r="207" spans="1:16" x14ac:dyDescent="0.25">
      <c r="A207" t="s">
        <v>1504</v>
      </c>
      <c r="B207" t="s">
        <v>103</v>
      </c>
      <c r="C207" s="1">
        <v>3200000</v>
      </c>
      <c r="D207">
        <v>5</v>
      </c>
      <c r="E207">
        <v>431</v>
      </c>
      <c r="F207" s="1" t="s">
        <v>16</v>
      </c>
      <c r="G207" t="s">
        <v>56</v>
      </c>
      <c r="H207" t="s">
        <v>29</v>
      </c>
      <c r="I207" t="s">
        <v>19</v>
      </c>
      <c r="J207" t="s">
        <v>9</v>
      </c>
      <c r="K207" t="s">
        <v>1372</v>
      </c>
      <c r="L207" s="2">
        <v>3200000</v>
      </c>
      <c r="M207" s="2">
        <v>7424.5939675174013</v>
      </c>
      <c r="N207" s="2">
        <v>640000</v>
      </c>
      <c r="O207" s="2"/>
      <c r="P207" s="5" t="s">
        <v>188</v>
      </c>
    </row>
    <row r="208" spans="1:16" x14ac:dyDescent="0.25">
      <c r="A208" t="s">
        <v>2615</v>
      </c>
      <c r="B208" t="s">
        <v>103</v>
      </c>
      <c r="C208" s="1">
        <v>3200000</v>
      </c>
      <c r="D208">
        <v>4</v>
      </c>
      <c r="E208">
        <v>200</v>
      </c>
      <c r="F208" s="1" t="s">
        <v>16</v>
      </c>
      <c r="G208" t="s">
        <v>52</v>
      </c>
      <c r="H208" t="s">
        <v>29</v>
      </c>
      <c r="I208" t="s">
        <v>19</v>
      </c>
      <c r="J208" t="s">
        <v>20</v>
      </c>
      <c r="K208" t="s">
        <v>1372</v>
      </c>
      <c r="L208" s="2">
        <v>3200000</v>
      </c>
      <c r="M208" s="2">
        <v>16000</v>
      </c>
      <c r="N208" s="2">
        <v>800000</v>
      </c>
      <c r="O208" s="2"/>
      <c r="P208" s="5" t="s">
        <v>188</v>
      </c>
    </row>
    <row r="209" spans="1:16" x14ac:dyDescent="0.25">
      <c r="A209" t="s">
        <v>1735</v>
      </c>
      <c r="B209" t="s">
        <v>103</v>
      </c>
      <c r="C209" s="1">
        <v>3180000</v>
      </c>
      <c r="D209">
        <v>4</v>
      </c>
      <c r="E209">
        <v>250</v>
      </c>
      <c r="F209" s="1" t="s">
        <v>16</v>
      </c>
      <c r="G209" t="s">
        <v>35</v>
      </c>
      <c r="H209" t="s">
        <v>29</v>
      </c>
      <c r="I209" t="s">
        <v>19</v>
      </c>
      <c r="J209" t="s">
        <v>20</v>
      </c>
      <c r="K209" t="s">
        <v>1372</v>
      </c>
      <c r="L209" s="2">
        <v>3180000</v>
      </c>
      <c r="M209" s="2">
        <v>12720</v>
      </c>
      <c r="N209" s="2">
        <v>795000</v>
      </c>
      <c r="O209" s="2"/>
      <c r="P209" s="5" t="s">
        <v>188</v>
      </c>
    </row>
    <row r="210" spans="1:16" x14ac:dyDescent="0.25">
      <c r="A210" t="s">
        <v>5198</v>
      </c>
      <c r="B210" t="s">
        <v>4571</v>
      </c>
      <c r="C210" s="1">
        <v>3150000</v>
      </c>
      <c r="D210">
        <v>7</v>
      </c>
      <c r="E210" s="3">
        <v>1800</v>
      </c>
      <c r="F210" s="3" t="s">
        <v>22</v>
      </c>
      <c r="G210" t="s">
        <v>22</v>
      </c>
      <c r="H210" t="s">
        <v>23</v>
      </c>
      <c r="I210" t="s">
        <v>23</v>
      </c>
      <c r="J210" t="s">
        <v>9</v>
      </c>
      <c r="L210" s="2">
        <v>3150000</v>
      </c>
      <c r="M210" s="2">
        <v>1750</v>
      </c>
      <c r="N210" s="2">
        <v>450000</v>
      </c>
      <c r="O210" s="2" t="s">
        <v>160</v>
      </c>
      <c r="P210" s="21" t="s">
        <v>188</v>
      </c>
    </row>
    <row r="211" spans="1:16" x14ac:dyDescent="0.25">
      <c r="A211" t="s">
        <v>3228</v>
      </c>
      <c r="B211" t="s">
        <v>103</v>
      </c>
      <c r="C211" s="1">
        <v>3150000</v>
      </c>
      <c r="D211">
        <v>4</v>
      </c>
      <c r="E211">
        <v>575</v>
      </c>
      <c r="F211" s="1" t="s">
        <v>22</v>
      </c>
      <c r="G211" t="s">
        <v>22</v>
      </c>
      <c r="H211" t="s">
        <v>23</v>
      </c>
      <c r="I211" t="s">
        <v>23</v>
      </c>
      <c r="J211" t="s">
        <v>9</v>
      </c>
      <c r="K211" t="s">
        <v>1372</v>
      </c>
      <c r="L211" s="2">
        <v>3150000</v>
      </c>
      <c r="M211" s="2">
        <v>5478.260869565217</v>
      </c>
      <c r="N211" s="2">
        <v>787500</v>
      </c>
      <c r="O211" s="2"/>
      <c r="P211" s="5" t="s">
        <v>188</v>
      </c>
    </row>
    <row r="212" spans="1:16" x14ac:dyDescent="0.25">
      <c r="A212" t="s">
        <v>1507</v>
      </c>
      <c r="B212" t="s">
        <v>103</v>
      </c>
      <c r="C212" s="1">
        <v>3150000</v>
      </c>
      <c r="D212">
        <v>5</v>
      </c>
      <c r="E212">
        <v>317</v>
      </c>
      <c r="F212" s="1" t="s">
        <v>16</v>
      </c>
      <c r="G212" t="s">
        <v>56</v>
      </c>
      <c r="H212" t="s">
        <v>29</v>
      </c>
      <c r="I212" t="s">
        <v>19</v>
      </c>
      <c r="J212" t="s">
        <v>9</v>
      </c>
      <c r="K212" t="s">
        <v>1372</v>
      </c>
      <c r="L212" s="2">
        <v>3150000</v>
      </c>
      <c r="M212" s="2">
        <v>9936.9085173501571</v>
      </c>
      <c r="N212" s="2">
        <v>630000</v>
      </c>
      <c r="O212" s="2"/>
      <c r="P212" s="5" t="s">
        <v>188</v>
      </c>
    </row>
    <row r="213" spans="1:16" x14ac:dyDescent="0.25">
      <c r="A213" t="s">
        <v>2365</v>
      </c>
      <c r="B213" t="s">
        <v>103</v>
      </c>
      <c r="C213" s="1">
        <v>3150000</v>
      </c>
      <c r="D213">
        <v>4</v>
      </c>
      <c r="E213">
        <v>244</v>
      </c>
      <c r="F213" s="1" t="s">
        <v>16</v>
      </c>
      <c r="G213" t="s">
        <v>41</v>
      </c>
      <c r="H213" t="s">
        <v>29</v>
      </c>
      <c r="I213" t="s">
        <v>19</v>
      </c>
      <c r="J213" t="s">
        <v>20</v>
      </c>
      <c r="K213" t="s">
        <v>1372</v>
      </c>
      <c r="L213" s="2">
        <v>3150000</v>
      </c>
      <c r="M213" s="2">
        <v>12909.836065573771</v>
      </c>
      <c r="N213" s="2">
        <v>787500</v>
      </c>
      <c r="O213" s="2"/>
      <c r="P213" s="5" t="s">
        <v>188</v>
      </c>
    </row>
    <row r="214" spans="1:16" x14ac:dyDescent="0.25">
      <c r="A214" t="s">
        <v>2366</v>
      </c>
      <c r="B214" t="s">
        <v>103</v>
      </c>
      <c r="C214" s="1">
        <v>3150000</v>
      </c>
      <c r="D214">
        <v>4</v>
      </c>
      <c r="E214">
        <v>244</v>
      </c>
      <c r="F214" s="1" t="s">
        <v>16</v>
      </c>
      <c r="G214" t="s">
        <v>41</v>
      </c>
      <c r="H214" t="s">
        <v>29</v>
      </c>
      <c r="I214" t="s">
        <v>19</v>
      </c>
      <c r="J214" t="s">
        <v>20</v>
      </c>
      <c r="K214" t="s">
        <v>1372</v>
      </c>
      <c r="L214" s="2">
        <v>3150000</v>
      </c>
      <c r="M214" s="2">
        <v>12909.836065573771</v>
      </c>
      <c r="N214" s="2">
        <v>787500</v>
      </c>
      <c r="O214" s="2"/>
      <c r="P214" s="5" t="s">
        <v>188</v>
      </c>
    </row>
    <row r="215" spans="1:16" x14ac:dyDescent="0.25">
      <c r="A215" t="s">
        <v>2387</v>
      </c>
      <c r="B215" t="s">
        <v>103</v>
      </c>
      <c r="C215" s="1">
        <v>3150000</v>
      </c>
      <c r="D215">
        <v>4</v>
      </c>
      <c r="E215">
        <v>244</v>
      </c>
      <c r="F215" s="1" t="s">
        <v>16</v>
      </c>
      <c r="G215" t="s">
        <v>41</v>
      </c>
      <c r="H215" t="s">
        <v>29</v>
      </c>
      <c r="I215" t="s">
        <v>19</v>
      </c>
      <c r="J215" t="s">
        <v>20</v>
      </c>
      <c r="K215" t="s">
        <v>1372</v>
      </c>
      <c r="L215" s="2">
        <v>3150000</v>
      </c>
      <c r="M215" s="2">
        <v>12909.836065573771</v>
      </c>
      <c r="N215" s="2">
        <v>787500</v>
      </c>
      <c r="O215" s="2"/>
      <c r="P215" s="5" t="s">
        <v>188</v>
      </c>
    </row>
    <row r="216" spans="1:16" x14ac:dyDescent="0.25">
      <c r="A216" t="s">
        <v>3774</v>
      </c>
      <c r="B216" t="s">
        <v>103</v>
      </c>
      <c r="C216" s="1">
        <v>3100000</v>
      </c>
      <c r="D216">
        <v>7</v>
      </c>
      <c r="E216">
        <v>804</v>
      </c>
      <c r="F216" s="1" t="s">
        <v>22</v>
      </c>
      <c r="G216" t="s">
        <v>22</v>
      </c>
      <c r="H216" t="s">
        <v>23</v>
      </c>
      <c r="I216" t="s">
        <v>23</v>
      </c>
      <c r="J216" t="s">
        <v>9</v>
      </c>
      <c r="K216" t="s">
        <v>1372</v>
      </c>
      <c r="L216" s="2">
        <v>3100000</v>
      </c>
      <c r="M216" s="2">
        <v>3855.7213930348257</v>
      </c>
      <c r="N216" s="2">
        <v>442857.14285714284</v>
      </c>
      <c r="O216" s="2"/>
      <c r="P216" s="5" t="s">
        <v>188</v>
      </c>
    </row>
    <row r="217" spans="1:16" x14ac:dyDescent="0.25">
      <c r="A217" t="s">
        <v>3806</v>
      </c>
      <c r="B217" t="s">
        <v>103</v>
      </c>
      <c r="C217" s="1">
        <v>3100000</v>
      </c>
      <c r="D217">
        <v>6</v>
      </c>
      <c r="E217">
        <v>807</v>
      </c>
      <c r="F217" s="1" t="s">
        <v>22</v>
      </c>
      <c r="G217" t="s">
        <v>22</v>
      </c>
      <c r="H217" t="s">
        <v>23</v>
      </c>
      <c r="I217" t="s">
        <v>23</v>
      </c>
      <c r="J217" t="s">
        <v>9</v>
      </c>
      <c r="K217" t="s">
        <v>1372</v>
      </c>
      <c r="L217" s="2">
        <v>3100000</v>
      </c>
      <c r="M217" s="2">
        <v>3841.3878562577447</v>
      </c>
      <c r="N217" s="2">
        <v>516666.66666666669</v>
      </c>
      <c r="O217" s="2"/>
      <c r="P217" s="5" t="s">
        <v>188</v>
      </c>
    </row>
    <row r="218" spans="1:16" x14ac:dyDescent="0.25">
      <c r="A218" t="s">
        <v>1485</v>
      </c>
      <c r="B218" t="s">
        <v>103</v>
      </c>
      <c r="C218" s="1">
        <v>3100000</v>
      </c>
      <c r="D218">
        <v>5</v>
      </c>
      <c r="E218">
        <v>375</v>
      </c>
      <c r="F218" s="1" t="s">
        <v>16</v>
      </c>
      <c r="G218" t="s">
        <v>56</v>
      </c>
      <c r="H218" t="s">
        <v>29</v>
      </c>
      <c r="I218" t="s">
        <v>19</v>
      </c>
      <c r="J218" t="s">
        <v>9</v>
      </c>
      <c r="K218" t="s">
        <v>1372</v>
      </c>
      <c r="L218" s="2">
        <v>3100000</v>
      </c>
      <c r="M218" s="2">
        <v>8266.6666666666661</v>
      </c>
      <c r="N218" s="2">
        <v>620000</v>
      </c>
      <c r="O218" s="2"/>
      <c r="P218" s="5" t="s">
        <v>188</v>
      </c>
    </row>
    <row r="219" spans="1:16" x14ac:dyDescent="0.25">
      <c r="A219" t="s">
        <v>2501</v>
      </c>
      <c r="B219" t="s">
        <v>103</v>
      </c>
      <c r="C219" s="1">
        <v>3050000</v>
      </c>
      <c r="D219">
        <v>3</v>
      </c>
      <c r="E219">
        <v>194</v>
      </c>
      <c r="F219" s="1" t="s">
        <v>16</v>
      </c>
      <c r="G219" t="s">
        <v>37</v>
      </c>
      <c r="H219" t="s">
        <v>29</v>
      </c>
      <c r="I219" t="s">
        <v>19</v>
      </c>
      <c r="J219" t="s">
        <v>9</v>
      </c>
      <c r="K219" t="s">
        <v>1372</v>
      </c>
      <c r="L219" s="2">
        <v>3050000</v>
      </c>
      <c r="M219" s="2">
        <v>15721.649484536083</v>
      </c>
      <c r="N219" s="2">
        <v>1016666.6666666666</v>
      </c>
      <c r="O219" s="2"/>
      <c r="P219" s="5" t="s">
        <v>188</v>
      </c>
    </row>
    <row r="220" spans="1:16" x14ac:dyDescent="0.25">
      <c r="A220" t="s">
        <v>3863</v>
      </c>
      <c r="B220" t="s">
        <v>103</v>
      </c>
      <c r="C220" s="1">
        <v>3000000</v>
      </c>
      <c r="D220">
        <v>5</v>
      </c>
      <c r="E220">
        <v>881</v>
      </c>
      <c r="F220" s="1" t="s">
        <v>22</v>
      </c>
      <c r="G220" t="s">
        <v>22</v>
      </c>
      <c r="H220" t="s">
        <v>23</v>
      </c>
      <c r="I220" t="s">
        <v>23</v>
      </c>
      <c r="J220" t="s">
        <v>9</v>
      </c>
      <c r="K220" t="s">
        <v>1372</v>
      </c>
      <c r="L220" s="2">
        <v>3000000</v>
      </c>
      <c r="M220" s="2">
        <v>3405.2213393870602</v>
      </c>
      <c r="N220" s="2">
        <v>600000</v>
      </c>
      <c r="O220" s="2"/>
      <c r="P220" s="5" t="s">
        <v>188</v>
      </c>
    </row>
    <row r="221" spans="1:16" x14ac:dyDescent="0.25">
      <c r="A221" t="s">
        <v>3864</v>
      </c>
      <c r="B221" t="s">
        <v>103</v>
      </c>
      <c r="C221" s="1">
        <v>3000000</v>
      </c>
      <c r="D221">
        <v>5</v>
      </c>
      <c r="E221">
        <v>881</v>
      </c>
      <c r="F221" s="1" t="s">
        <v>22</v>
      </c>
      <c r="G221" t="s">
        <v>22</v>
      </c>
      <c r="H221" t="s">
        <v>23</v>
      </c>
      <c r="I221" t="s">
        <v>23</v>
      </c>
      <c r="J221" t="s">
        <v>9</v>
      </c>
      <c r="K221" t="s">
        <v>1372</v>
      </c>
      <c r="L221" s="2">
        <v>3000000</v>
      </c>
      <c r="M221" s="2">
        <v>3405.2213393870602</v>
      </c>
      <c r="N221" s="2">
        <v>600000</v>
      </c>
      <c r="O221" s="2"/>
      <c r="P221" s="5" t="s">
        <v>188</v>
      </c>
    </row>
    <row r="222" spans="1:16" x14ac:dyDescent="0.25">
      <c r="A222" t="s">
        <v>3865</v>
      </c>
      <c r="B222" t="s">
        <v>103</v>
      </c>
      <c r="C222" s="1">
        <v>3000000</v>
      </c>
      <c r="D222">
        <v>5</v>
      </c>
      <c r="E222">
        <v>881</v>
      </c>
      <c r="F222" s="1" t="s">
        <v>22</v>
      </c>
      <c r="G222" t="s">
        <v>22</v>
      </c>
      <c r="H222" t="s">
        <v>23</v>
      </c>
      <c r="I222" t="s">
        <v>23</v>
      </c>
      <c r="J222" t="s">
        <v>9</v>
      </c>
      <c r="K222" t="s">
        <v>1372</v>
      </c>
      <c r="L222" s="2">
        <v>3000000</v>
      </c>
      <c r="M222" s="2">
        <v>3405.2213393870602</v>
      </c>
      <c r="N222" s="2">
        <v>600000</v>
      </c>
      <c r="O222" s="2"/>
      <c r="P222" s="5" t="s">
        <v>188</v>
      </c>
    </row>
    <row r="223" spans="1:16" x14ac:dyDescent="0.25">
      <c r="A223" t="s">
        <v>3163</v>
      </c>
      <c r="B223" t="s">
        <v>103</v>
      </c>
      <c r="C223" s="1">
        <v>3000000</v>
      </c>
      <c r="D223">
        <v>4</v>
      </c>
      <c r="E223">
        <v>269</v>
      </c>
      <c r="F223" s="1" t="s">
        <v>22</v>
      </c>
      <c r="G223" t="s">
        <v>22</v>
      </c>
      <c r="H223" t="s">
        <v>23</v>
      </c>
      <c r="I223" t="s">
        <v>23</v>
      </c>
      <c r="J223" t="s">
        <v>9</v>
      </c>
      <c r="K223" t="s">
        <v>1372</v>
      </c>
      <c r="L223" s="2">
        <v>3000000</v>
      </c>
      <c r="M223" s="2">
        <v>11152.416356877324</v>
      </c>
      <c r="N223" s="2">
        <v>750000</v>
      </c>
      <c r="O223" s="2"/>
      <c r="P223" s="5" t="s">
        <v>188</v>
      </c>
    </row>
    <row r="224" spans="1:16" x14ac:dyDescent="0.25">
      <c r="A224" t="s">
        <v>3338</v>
      </c>
      <c r="B224" t="s">
        <v>103</v>
      </c>
      <c r="C224" s="1">
        <v>3000000</v>
      </c>
      <c r="D224">
        <v>4</v>
      </c>
      <c r="E224">
        <v>269</v>
      </c>
      <c r="F224" s="1" t="s">
        <v>22</v>
      </c>
      <c r="G224" t="s">
        <v>22</v>
      </c>
      <c r="H224" t="s">
        <v>23</v>
      </c>
      <c r="I224" t="s">
        <v>23</v>
      </c>
      <c r="J224" t="s">
        <v>9</v>
      </c>
      <c r="K224" t="s">
        <v>1372</v>
      </c>
      <c r="L224" s="2">
        <v>3000000</v>
      </c>
      <c r="M224" s="2">
        <v>11152.416356877324</v>
      </c>
      <c r="N224" s="2">
        <v>750000</v>
      </c>
      <c r="O224" s="2"/>
      <c r="P224" s="5" t="s">
        <v>188</v>
      </c>
    </row>
    <row r="225" spans="1:16" x14ac:dyDescent="0.25">
      <c r="A225" t="s">
        <v>2077</v>
      </c>
      <c r="B225" t="s">
        <v>103</v>
      </c>
      <c r="C225" s="1">
        <v>3000000</v>
      </c>
      <c r="D225">
        <v>5</v>
      </c>
      <c r="E225">
        <v>429</v>
      </c>
      <c r="F225" s="1" t="s">
        <v>16</v>
      </c>
      <c r="G225" t="s">
        <v>17</v>
      </c>
      <c r="H225" t="s">
        <v>29</v>
      </c>
      <c r="I225" t="s">
        <v>19</v>
      </c>
      <c r="J225" t="s">
        <v>88</v>
      </c>
      <c r="K225" t="s">
        <v>1372</v>
      </c>
      <c r="L225" s="2">
        <v>3000000</v>
      </c>
      <c r="M225" s="2">
        <v>6993.0069930069931</v>
      </c>
      <c r="N225" s="2">
        <v>600000</v>
      </c>
      <c r="O225" s="2"/>
      <c r="P225" s="5" t="s">
        <v>188</v>
      </c>
    </row>
    <row r="226" spans="1:16" x14ac:dyDescent="0.25">
      <c r="A226" t="s">
        <v>2382</v>
      </c>
      <c r="B226" t="s">
        <v>103</v>
      </c>
      <c r="C226" s="1">
        <v>3000000</v>
      </c>
      <c r="D226">
        <v>4</v>
      </c>
      <c r="E226">
        <v>310</v>
      </c>
      <c r="F226" s="1" t="s">
        <v>16</v>
      </c>
      <c r="G226" t="s">
        <v>41</v>
      </c>
      <c r="H226" t="s">
        <v>29</v>
      </c>
      <c r="I226" t="s">
        <v>19</v>
      </c>
      <c r="J226" t="s">
        <v>9</v>
      </c>
      <c r="K226" t="s">
        <v>1372</v>
      </c>
      <c r="L226" s="2">
        <v>3000000</v>
      </c>
      <c r="M226" s="2">
        <v>9677.4193548387102</v>
      </c>
      <c r="N226" s="2">
        <v>750000</v>
      </c>
      <c r="O226" s="2"/>
      <c r="P226" s="5" t="s">
        <v>188</v>
      </c>
    </row>
    <row r="227" spans="1:16" x14ac:dyDescent="0.25">
      <c r="A227" t="s">
        <v>6695</v>
      </c>
      <c r="B227" t="s">
        <v>4571</v>
      </c>
      <c r="C227" s="1">
        <v>3000000</v>
      </c>
      <c r="D227">
        <v>6</v>
      </c>
      <c r="E227">
        <v>600</v>
      </c>
      <c r="F227" t="s">
        <v>16</v>
      </c>
      <c r="G227" t="s">
        <v>52</v>
      </c>
      <c r="H227" t="s">
        <v>189</v>
      </c>
      <c r="I227" t="s">
        <v>19</v>
      </c>
      <c r="J227" t="s">
        <v>9</v>
      </c>
      <c r="L227" s="2">
        <v>3000000</v>
      </c>
      <c r="M227" s="2">
        <v>5000</v>
      </c>
      <c r="N227" s="2">
        <v>500000</v>
      </c>
      <c r="O227" s="2" t="s">
        <v>4582</v>
      </c>
      <c r="P227" s="21" t="s">
        <v>188</v>
      </c>
    </row>
    <row r="228" spans="1:16" x14ac:dyDescent="0.25">
      <c r="A228" t="s">
        <v>3705</v>
      </c>
      <c r="B228" t="s">
        <v>103</v>
      </c>
      <c r="C228" s="1">
        <v>2990000</v>
      </c>
      <c r="D228">
        <v>6</v>
      </c>
      <c r="E228">
        <v>680</v>
      </c>
      <c r="F228" s="1" t="s">
        <v>22</v>
      </c>
      <c r="G228" t="s">
        <v>22</v>
      </c>
      <c r="H228" t="s">
        <v>23</v>
      </c>
      <c r="I228" t="s">
        <v>23</v>
      </c>
      <c r="J228" t="s">
        <v>9</v>
      </c>
      <c r="K228" t="s">
        <v>1372</v>
      </c>
      <c r="L228" s="2">
        <v>2990000</v>
      </c>
      <c r="M228" s="2">
        <v>4397.0588235294117</v>
      </c>
      <c r="N228" s="2">
        <v>498333.33333333331</v>
      </c>
      <c r="O228" s="2"/>
      <c r="P228" s="5" t="s">
        <v>188</v>
      </c>
    </row>
    <row r="229" spans="1:16" x14ac:dyDescent="0.25">
      <c r="A229" t="s">
        <v>3706</v>
      </c>
      <c r="B229" t="s">
        <v>103</v>
      </c>
      <c r="C229" s="1">
        <v>2990000</v>
      </c>
      <c r="D229">
        <v>6</v>
      </c>
      <c r="E229">
        <v>680</v>
      </c>
      <c r="F229" s="1" t="s">
        <v>22</v>
      </c>
      <c r="G229" t="s">
        <v>22</v>
      </c>
      <c r="H229" t="s">
        <v>23</v>
      </c>
      <c r="I229" t="s">
        <v>23</v>
      </c>
      <c r="J229" t="s">
        <v>9</v>
      </c>
      <c r="K229" t="s">
        <v>1372</v>
      </c>
      <c r="L229" s="2">
        <v>2990000</v>
      </c>
      <c r="M229" s="2">
        <v>4397.0588235294117</v>
      </c>
      <c r="N229" s="2">
        <v>498333.33333333331</v>
      </c>
      <c r="O229" s="2"/>
      <c r="P229" s="5" t="s">
        <v>188</v>
      </c>
    </row>
    <row r="230" spans="1:16" x14ac:dyDescent="0.25">
      <c r="A230" t="s">
        <v>3707</v>
      </c>
      <c r="B230" t="s">
        <v>103</v>
      </c>
      <c r="C230" s="1">
        <v>2990000</v>
      </c>
      <c r="D230">
        <v>6</v>
      </c>
      <c r="E230">
        <v>770</v>
      </c>
      <c r="F230" s="1" t="s">
        <v>22</v>
      </c>
      <c r="G230" t="s">
        <v>22</v>
      </c>
      <c r="H230" t="s">
        <v>23</v>
      </c>
      <c r="I230" t="s">
        <v>23</v>
      </c>
      <c r="J230" t="s">
        <v>9</v>
      </c>
      <c r="K230" t="s">
        <v>1372</v>
      </c>
      <c r="L230" s="2">
        <v>2990000</v>
      </c>
      <c r="M230" s="2">
        <v>3883.1168831168829</v>
      </c>
      <c r="N230" s="2">
        <v>498333.33333333331</v>
      </c>
      <c r="O230" s="2"/>
      <c r="P230" s="5" t="s">
        <v>188</v>
      </c>
    </row>
    <row r="231" spans="1:16" x14ac:dyDescent="0.25">
      <c r="A231" t="s">
        <v>3748</v>
      </c>
      <c r="B231" t="s">
        <v>103</v>
      </c>
      <c r="C231" s="1">
        <v>2990000</v>
      </c>
      <c r="D231">
        <v>6</v>
      </c>
      <c r="E231">
        <v>700</v>
      </c>
      <c r="F231" s="1" t="s">
        <v>22</v>
      </c>
      <c r="G231" t="s">
        <v>22</v>
      </c>
      <c r="H231" t="s">
        <v>23</v>
      </c>
      <c r="I231" t="s">
        <v>23</v>
      </c>
      <c r="J231" t="s">
        <v>9</v>
      </c>
      <c r="K231" t="s">
        <v>1372</v>
      </c>
      <c r="L231" s="2">
        <v>2990000</v>
      </c>
      <c r="M231" s="2">
        <v>4271.4285714285716</v>
      </c>
      <c r="N231" s="2">
        <v>498333.33333333331</v>
      </c>
      <c r="O231" s="2"/>
      <c r="P231" s="5" t="s">
        <v>188</v>
      </c>
    </row>
    <row r="232" spans="1:16" x14ac:dyDescent="0.25">
      <c r="A232" t="s">
        <v>3770</v>
      </c>
      <c r="B232" t="s">
        <v>103</v>
      </c>
      <c r="C232" s="1">
        <v>2990000</v>
      </c>
      <c r="D232">
        <v>6</v>
      </c>
      <c r="E232">
        <v>770</v>
      </c>
      <c r="F232" s="1" t="s">
        <v>22</v>
      </c>
      <c r="G232" t="s">
        <v>22</v>
      </c>
      <c r="H232" t="s">
        <v>23</v>
      </c>
      <c r="I232" t="s">
        <v>23</v>
      </c>
      <c r="J232" t="s">
        <v>9</v>
      </c>
      <c r="K232" t="s">
        <v>1372</v>
      </c>
      <c r="L232" s="2">
        <v>2990000</v>
      </c>
      <c r="M232" s="2">
        <v>3883.1168831168829</v>
      </c>
      <c r="N232" s="2">
        <v>498333.33333333331</v>
      </c>
      <c r="O232" s="2"/>
      <c r="P232" s="5" t="s">
        <v>188</v>
      </c>
    </row>
    <row r="233" spans="1:16" x14ac:dyDescent="0.25">
      <c r="A233" t="s">
        <v>3807</v>
      </c>
      <c r="B233" t="s">
        <v>103</v>
      </c>
      <c r="C233" s="1">
        <v>2990000</v>
      </c>
      <c r="D233">
        <v>6</v>
      </c>
      <c r="E233">
        <v>680</v>
      </c>
      <c r="F233" s="1" t="s">
        <v>22</v>
      </c>
      <c r="G233" t="s">
        <v>22</v>
      </c>
      <c r="H233" t="s">
        <v>23</v>
      </c>
      <c r="I233" t="s">
        <v>23</v>
      </c>
      <c r="J233" t="s">
        <v>9</v>
      </c>
      <c r="K233" t="s">
        <v>1372</v>
      </c>
      <c r="L233" s="2">
        <v>2990000</v>
      </c>
      <c r="M233" s="2">
        <v>4397.0588235294117</v>
      </c>
      <c r="N233" s="2">
        <v>498333.33333333331</v>
      </c>
      <c r="O233" s="2"/>
      <c r="P233" s="5" t="s">
        <v>188</v>
      </c>
    </row>
    <row r="234" spans="1:16" x14ac:dyDescent="0.25">
      <c r="A234" t="s">
        <v>3808</v>
      </c>
      <c r="B234" t="s">
        <v>103</v>
      </c>
      <c r="C234" s="1">
        <v>2990000</v>
      </c>
      <c r="D234">
        <v>6</v>
      </c>
      <c r="E234">
        <v>700</v>
      </c>
      <c r="F234" s="1" t="s">
        <v>22</v>
      </c>
      <c r="G234" t="s">
        <v>22</v>
      </c>
      <c r="H234" t="s">
        <v>23</v>
      </c>
      <c r="I234" t="s">
        <v>23</v>
      </c>
      <c r="J234" t="s">
        <v>9</v>
      </c>
      <c r="K234" t="s">
        <v>1372</v>
      </c>
      <c r="L234" s="2">
        <v>2990000</v>
      </c>
      <c r="M234" s="2">
        <v>4271.4285714285716</v>
      </c>
      <c r="N234" s="2">
        <v>498333.33333333331</v>
      </c>
      <c r="O234" s="2"/>
      <c r="P234" s="5" t="s">
        <v>188</v>
      </c>
    </row>
    <row r="235" spans="1:16" x14ac:dyDescent="0.25">
      <c r="A235" t="s">
        <v>3819</v>
      </c>
      <c r="B235" t="s">
        <v>103</v>
      </c>
      <c r="C235" s="1">
        <v>2990000</v>
      </c>
      <c r="D235">
        <v>6</v>
      </c>
      <c r="E235">
        <v>770</v>
      </c>
      <c r="F235" s="1" t="s">
        <v>22</v>
      </c>
      <c r="G235" t="s">
        <v>22</v>
      </c>
      <c r="H235" t="s">
        <v>23</v>
      </c>
      <c r="I235" t="s">
        <v>23</v>
      </c>
      <c r="J235" t="s">
        <v>9</v>
      </c>
      <c r="K235" t="s">
        <v>1372</v>
      </c>
      <c r="L235" s="2">
        <v>2990000</v>
      </c>
      <c r="M235" s="2">
        <v>3883.1168831168829</v>
      </c>
      <c r="N235" s="2">
        <v>498333.33333333331</v>
      </c>
      <c r="O235" s="2"/>
      <c r="P235" s="5" t="s">
        <v>188</v>
      </c>
    </row>
    <row r="236" spans="1:16" x14ac:dyDescent="0.25">
      <c r="A236" t="s">
        <v>3856</v>
      </c>
      <c r="B236" t="s">
        <v>103</v>
      </c>
      <c r="C236" s="1">
        <v>2990000</v>
      </c>
      <c r="D236">
        <v>6</v>
      </c>
      <c r="E236">
        <v>720</v>
      </c>
      <c r="F236" s="1" t="s">
        <v>22</v>
      </c>
      <c r="G236" t="s">
        <v>22</v>
      </c>
      <c r="H236" t="s">
        <v>23</v>
      </c>
      <c r="I236" t="s">
        <v>23</v>
      </c>
      <c r="J236" t="s">
        <v>9</v>
      </c>
      <c r="K236" t="s">
        <v>1372</v>
      </c>
      <c r="L236" s="2">
        <v>2990000</v>
      </c>
      <c r="M236" s="2">
        <v>4152.7777777777774</v>
      </c>
      <c r="N236" s="2">
        <v>498333.33333333331</v>
      </c>
      <c r="O236" s="2"/>
      <c r="P236" s="5" t="s">
        <v>188</v>
      </c>
    </row>
    <row r="237" spans="1:16" x14ac:dyDescent="0.25">
      <c r="A237" t="s">
        <v>2314</v>
      </c>
      <c r="B237" t="s">
        <v>103</v>
      </c>
      <c r="C237" s="1">
        <v>2990000</v>
      </c>
      <c r="D237">
        <v>4</v>
      </c>
      <c r="E237">
        <v>363</v>
      </c>
      <c r="F237" s="1" t="s">
        <v>16</v>
      </c>
      <c r="G237" t="s">
        <v>41</v>
      </c>
      <c r="H237" t="s">
        <v>29</v>
      </c>
      <c r="I237" t="s">
        <v>19</v>
      </c>
      <c r="J237" t="s">
        <v>9</v>
      </c>
      <c r="K237" t="s">
        <v>1372</v>
      </c>
      <c r="L237" s="2">
        <v>2990000</v>
      </c>
      <c r="M237" s="2">
        <v>8236.9146005509647</v>
      </c>
      <c r="N237" s="2">
        <v>747500</v>
      </c>
      <c r="O237" s="2"/>
      <c r="P237" s="5" t="s">
        <v>188</v>
      </c>
    </row>
    <row r="238" spans="1:16" x14ac:dyDescent="0.25">
      <c r="A238" t="s">
        <v>3702</v>
      </c>
      <c r="B238" t="s">
        <v>103</v>
      </c>
      <c r="C238" s="1">
        <v>2975000</v>
      </c>
      <c r="D238">
        <v>9</v>
      </c>
      <c r="E238" s="3">
        <v>1294</v>
      </c>
      <c r="F238" s="1" t="s">
        <v>22</v>
      </c>
      <c r="G238" t="s">
        <v>22</v>
      </c>
      <c r="H238" t="s">
        <v>23</v>
      </c>
      <c r="I238" t="s">
        <v>23</v>
      </c>
      <c r="J238" t="s">
        <v>9</v>
      </c>
      <c r="K238" t="s">
        <v>1372</v>
      </c>
      <c r="L238" s="2">
        <v>2975000</v>
      </c>
      <c r="M238" s="2">
        <v>2299.0726429675424</v>
      </c>
      <c r="N238" s="2">
        <v>330555.55555555556</v>
      </c>
      <c r="O238" s="2"/>
      <c r="P238" s="5" t="s">
        <v>188</v>
      </c>
    </row>
    <row r="239" spans="1:16" x14ac:dyDescent="0.25">
      <c r="A239" t="s">
        <v>3703</v>
      </c>
      <c r="B239" t="s">
        <v>103</v>
      </c>
      <c r="C239" s="1">
        <v>2975000</v>
      </c>
      <c r="D239">
        <v>9</v>
      </c>
      <c r="E239" s="3">
        <v>1294</v>
      </c>
      <c r="F239" s="1" t="s">
        <v>22</v>
      </c>
      <c r="G239" t="s">
        <v>22</v>
      </c>
      <c r="H239" t="s">
        <v>23</v>
      </c>
      <c r="I239" t="s">
        <v>23</v>
      </c>
      <c r="J239" t="s">
        <v>9</v>
      </c>
      <c r="K239" t="s">
        <v>1372</v>
      </c>
      <c r="L239" s="2">
        <v>2975000</v>
      </c>
      <c r="M239" s="2">
        <v>2299.0726429675424</v>
      </c>
      <c r="N239" s="2">
        <v>330555.55555555556</v>
      </c>
      <c r="O239" s="2"/>
      <c r="P239" s="5" t="s">
        <v>188</v>
      </c>
    </row>
    <row r="240" spans="1:16" x14ac:dyDescent="0.25">
      <c r="A240" t="s">
        <v>3152</v>
      </c>
      <c r="B240" t="s">
        <v>103</v>
      </c>
      <c r="C240" s="1">
        <v>2950000</v>
      </c>
      <c r="D240">
        <v>5</v>
      </c>
      <c r="E240">
        <v>420</v>
      </c>
      <c r="F240" s="1" t="s">
        <v>22</v>
      </c>
      <c r="G240" t="s">
        <v>22</v>
      </c>
      <c r="H240" t="s">
        <v>23</v>
      </c>
      <c r="I240" t="s">
        <v>23</v>
      </c>
      <c r="J240" t="s">
        <v>9</v>
      </c>
      <c r="K240" t="s">
        <v>1372</v>
      </c>
      <c r="L240" s="2">
        <v>2950000</v>
      </c>
      <c r="M240" s="2">
        <v>7023.8095238095239</v>
      </c>
      <c r="N240" s="2">
        <v>590000</v>
      </c>
      <c r="O240" s="2"/>
      <c r="P240" s="5" t="s">
        <v>188</v>
      </c>
    </row>
    <row r="241" spans="1:16" x14ac:dyDescent="0.25">
      <c r="A241" t="s">
        <v>3193</v>
      </c>
      <c r="B241" t="s">
        <v>103</v>
      </c>
      <c r="C241" s="1">
        <v>2950000</v>
      </c>
      <c r="D241">
        <v>5</v>
      </c>
      <c r="E241">
        <v>366</v>
      </c>
      <c r="F241" s="1" t="s">
        <v>22</v>
      </c>
      <c r="G241" t="s">
        <v>22</v>
      </c>
      <c r="H241" t="s">
        <v>23</v>
      </c>
      <c r="I241" t="s">
        <v>23</v>
      </c>
      <c r="J241" t="s">
        <v>9</v>
      </c>
      <c r="K241" t="s">
        <v>1372</v>
      </c>
      <c r="L241" s="2">
        <v>2950000</v>
      </c>
      <c r="M241" s="2">
        <v>8060.109289617486</v>
      </c>
      <c r="N241" s="2">
        <v>590000</v>
      </c>
      <c r="O241" s="2"/>
      <c r="P241" s="5" t="s">
        <v>188</v>
      </c>
    </row>
    <row r="242" spans="1:16" x14ac:dyDescent="0.25">
      <c r="A242" t="s">
        <v>3216</v>
      </c>
      <c r="B242" t="s">
        <v>103</v>
      </c>
      <c r="C242" s="1">
        <v>2950000</v>
      </c>
      <c r="D242">
        <v>5</v>
      </c>
      <c r="E242">
        <v>395</v>
      </c>
      <c r="F242" s="1" t="s">
        <v>22</v>
      </c>
      <c r="G242" t="s">
        <v>22</v>
      </c>
      <c r="H242" t="s">
        <v>23</v>
      </c>
      <c r="I242" t="s">
        <v>23</v>
      </c>
      <c r="J242" t="s">
        <v>9</v>
      </c>
      <c r="K242" t="s">
        <v>1372</v>
      </c>
      <c r="L242" s="2">
        <v>2950000</v>
      </c>
      <c r="M242" s="2">
        <v>7468.3544303797471</v>
      </c>
      <c r="N242" s="2">
        <v>590000</v>
      </c>
      <c r="O242" s="2"/>
      <c r="P242" s="5" t="s">
        <v>188</v>
      </c>
    </row>
    <row r="243" spans="1:16" x14ac:dyDescent="0.25">
      <c r="A243" t="s">
        <v>3232</v>
      </c>
      <c r="B243" t="s">
        <v>103</v>
      </c>
      <c r="C243" s="1">
        <v>2950000</v>
      </c>
      <c r="D243">
        <v>3</v>
      </c>
      <c r="E243">
        <v>585</v>
      </c>
      <c r="F243" s="1" t="s">
        <v>22</v>
      </c>
      <c r="G243" t="s">
        <v>22</v>
      </c>
      <c r="H243" t="s">
        <v>23</v>
      </c>
      <c r="I243" t="s">
        <v>23</v>
      </c>
      <c r="J243" t="s">
        <v>9</v>
      </c>
      <c r="K243" t="s">
        <v>1372</v>
      </c>
      <c r="L243" s="2">
        <v>2950000</v>
      </c>
      <c r="M243" s="2">
        <v>5042.735042735043</v>
      </c>
      <c r="N243" s="2">
        <v>983333.33333333337</v>
      </c>
      <c r="O243" s="2"/>
      <c r="P243" s="5" t="s">
        <v>188</v>
      </c>
    </row>
    <row r="244" spans="1:16" x14ac:dyDescent="0.25">
      <c r="A244" t="s">
        <v>3325</v>
      </c>
      <c r="B244" t="s">
        <v>103</v>
      </c>
      <c r="C244" s="1">
        <v>2950000</v>
      </c>
      <c r="D244">
        <v>4</v>
      </c>
      <c r="E244">
        <v>589</v>
      </c>
      <c r="F244" s="1" t="s">
        <v>22</v>
      </c>
      <c r="G244" t="s">
        <v>22</v>
      </c>
      <c r="H244" t="s">
        <v>23</v>
      </c>
      <c r="I244" t="s">
        <v>23</v>
      </c>
      <c r="J244" t="s">
        <v>9</v>
      </c>
      <c r="K244" t="s">
        <v>1372</v>
      </c>
      <c r="L244" s="2">
        <v>2950000</v>
      </c>
      <c r="M244" s="2">
        <v>5008.4889643463493</v>
      </c>
      <c r="N244" s="2">
        <v>737500</v>
      </c>
      <c r="O244" s="2"/>
      <c r="P244" s="5" t="s">
        <v>188</v>
      </c>
    </row>
    <row r="245" spans="1:16" x14ac:dyDescent="0.25">
      <c r="A245" t="s">
        <v>3398</v>
      </c>
      <c r="B245" t="s">
        <v>103</v>
      </c>
      <c r="C245" s="1">
        <v>2950000</v>
      </c>
      <c r="D245">
        <v>5</v>
      </c>
      <c r="E245">
        <v>366</v>
      </c>
      <c r="F245" s="1" t="s">
        <v>22</v>
      </c>
      <c r="G245" t="s">
        <v>22</v>
      </c>
      <c r="H245" t="s">
        <v>23</v>
      </c>
      <c r="I245" t="s">
        <v>23</v>
      </c>
      <c r="J245" t="s">
        <v>9</v>
      </c>
      <c r="K245" t="s">
        <v>1372</v>
      </c>
      <c r="L245" s="2">
        <v>2950000</v>
      </c>
      <c r="M245" s="2">
        <v>8060.109289617486</v>
      </c>
      <c r="N245" s="2">
        <v>590000</v>
      </c>
      <c r="O245" s="2"/>
      <c r="P245" s="5" t="s">
        <v>188</v>
      </c>
    </row>
    <row r="246" spans="1:16" x14ac:dyDescent="0.25">
      <c r="A246" t="s">
        <v>3416</v>
      </c>
      <c r="B246" t="s">
        <v>103</v>
      </c>
      <c r="C246" s="1">
        <v>2950000</v>
      </c>
      <c r="D246">
        <v>5</v>
      </c>
      <c r="E246">
        <v>389</v>
      </c>
      <c r="F246" s="1" t="s">
        <v>22</v>
      </c>
      <c r="G246" t="s">
        <v>22</v>
      </c>
      <c r="H246" t="s">
        <v>23</v>
      </c>
      <c r="I246" t="s">
        <v>23</v>
      </c>
      <c r="J246" t="s">
        <v>9</v>
      </c>
      <c r="K246" t="s">
        <v>1372</v>
      </c>
      <c r="L246" s="2">
        <v>2950000</v>
      </c>
      <c r="M246" s="2">
        <v>7583.5475578406167</v>
      </c>
      <c r="N246" s="2">
        <v>590000</v>
      </c>
      <c r="O246" s="2"/>
      <c r="P246" s="5" t="s">
        <v>188</v>
      </c>
    </row>
    <row r="247" spans="1:16" x14ac:dyDescent="0.25">
      <c r="A247" t="s">
        <v>3417</v>
      </c>
      <c r="B247" t="s">
        <v>103</v>
      </c>
      <c r="C247" s="1">
        <v>2950000</v>
      </c>
      <c r="D247">
        <v>5</v>
      </c>
      <c r="E247">
        <v>389</v>
      </c>
      <c r="F247" s="1" t="s">
        <v>22</v>
      </c>
      <c r="G247" t="s">
        <v>22</v>
      </c>
      <c r="H247" t="s">
        <v>23</v>
      </c>
      <c r="I247" t="s">
        <v>23</v>
      </c>
      <c r="J247" t="s">
        <v>9</v>
      </c>
      <c r="K247" t="s">
        <v>1372</v>
      </c>
      <c r="L247" s="2">
        <v>2950000</v>
      </c>
      <c r="M247" s="2">
        <v>7583.5475578406167</v>
      </c>
      <c r="N247" s="2">
        <v>590000</v>
      </c>
      <c r="O247" s="2"/>
      <c r="P247" s="5" t="s">
        <v>188</v>
      </c>
    </row>
    <row r="248" spans="1:16" x14ac:dyDescent="0.25">
      <c r="A248" t="s">
        <v>3717</v>
      </c>
      <c r="B248" t="s">
        <v>103</v>
      </c>
      <c r="C248" s="1">
        <v>2950000</v>
      </c>
      <c r="D248">
        <v>7</v>
      </c>
      <c r="E248">
        <v>780</v>
      </c>
      <c r="F248" s="1" t="s">
        <v>22</v>
      </c>
      <c r="G248" t="s">
        <v>22</v>
      </c>
      <c r="H248" t="s">
        <v>23</v>
      </c>
      <c r="I248" t="s">
        <v>23</v>
      </c>
      <c r="J248" t="s">
        <v>9</v>
      </c>
      <c r="K248" t="s">
        <v>1372</v>
      </c>
      <c r="L248" s="2">
        <v>2950000</v>
      </c>
      <c r="M248" s="2">
        <v>3782.0512820512822</v>
      </c>
      <c r="N248" s="2">
        <v>421428.57142857142</v>
      </c>
      <c r="O248" s="2"/>
      <c r="P248" s="5" t="s">
        <v>188</v>
      </c>
    </row>
    <row r="249" spans="1:16" x14ac:dyDescent="0.25">
      <c r="A249" t="s">
        <v>3792</v>
      </c>
      <c r="B249" t="s">
        <v>103</v>
      </c>
      <c r="C249" s="1">
        <v>2950000</v>
      </c>
      <c r="D249">
        <v>4</v>
      </c>
      <c r="E249">
        <v>589</v>
      </c>
      <c r="F249" s="1" t="s">
        <v>22</v>
      </c>
      <c r="G249" t="s">
        <v>22</v>
      </c>
      <c r="H249" t="s">
        <v>23</v>
      </c>
      <c r="I249" t="s">
        <v>23</v>
      </c>
      <c r="J249" t="s">
        <v>9</v>
      </c>
      <c r="K249" t="s">
        <v>1372</v>
      </c>
      <c r="L249" s="2">
        <v>2950000</v>
      </c>
      <c r="M249" s="2">
        <v>5008.4889643463493</v>
      </c>
      <c r="N249" s="2">
        <v>737500</v>
      </c>
      <c r="O249" s="2"/>
      <c r="P249" s="5" t="s">
        <v>188</v>
      </c>
    </row>
    <row r="250" spans="1:16" x14ac:dyDescent="0.25">
      <c r="A250" t="s">
        <v>3872</v>
      </c>
      <c r="B250" t="s">
        <v>103</v>
      </c>
      <c r="C250" s="1">
        <v>2950000</v>
      </c>
      <c r="D250">
        <v>6</v>
      </c>
      <c r="E250" s="3">
        <v>1000</v>
      </c>
      <c r="F250" s="1" t="s">
        <v>22</v>
      </c>
      <c r="G250" t="s">
        <v>22</v>
      </c>
      <c r="H250" t="s">
        <v>23</v>
      </c>
      <c r="I250" t="s">
        <v>23</v>
      </c>
      <c r="J250" t="s">
        <v>9</v>
      </c>
      <c r="K250" t="s">
        <v>1372</v>
      </c>
      <c r="L250" s="2">
        <v>2950000</v>
      </c>
      <c r="M250" s="2">
        <v>2950</v>
      </c>
      <c r="N250" s="2">
        <v>491666.66666666669</v>
      </c>
      <c r="O250" s="2"/>
      <c r="P250" s="5" t="s">
        <v>188</v>
      </c>
    </row>
    <row r="251" spans="1:16" x14ac:dyDescent="0.25">
      <c r="A251" t="s">
        <v>3873</v>
      </c>
      <c r="B251" t="s">
        <v>103</v>
      </c>
      <c r="C251" s="1">
        <v>2950000</v>
      </c>
      <c r="D251">
        <v>6</v>
      </c>
      <c r="E251" s="3">
        <v>1000</v>
      </c>
      <c r="F251" s="1" t="s">
        <v>22</v>
      </c>
      <c r="G251" t="s">
        <v>22</v>
      </c>
      <c r="H251" t="s">
        <v>23</v>
      </c>
      <c r="I251" t="s">
        <v>23</v>
      </c>
      <c r="J251" t="s">
        <v>9</v>
      </c>
      <c r="K251" t="s">
        <v>1372</v>
      </c>
      <c r="L251" s="2">
        <v>2950000</v>
      </c>
      <c r="M251" s="2">
        <v>2950</v>
      </c>
      <c r="N251" s="2">
        <v>491666.66666666669</v>
      </c>
      <c r="O251" s="2"/>
      <c r="P251" s="5" t="s">
        <v>188</v>
      </c>
    </row>
    <row r="252" spans="1:16" x14ac:dyDescent="0.25">
      <c r="A252" t="s">
        <v>3874</v>
      </c>
      <c r="B252" t="s">
        <v>103</v>
      </c>
      <c r="C252" s="1">
        <v>2950000</v>
      </c>
      <c r="D252">
        <v>8</v>
      </c>
      <c r="E252" s="3">
        <v>1715</v>
      </c>
      <c r="F252" s="1" t="s">
        <v>22</v>
      </c>
      <c r="G252" t="s">
        <v>22</v>
      </c>
      <c r="H252" t="s">
        <v>23</v>
      </c>
      <c r="I252" t="s">
        <v>23</v>
      </c>
      <c r="J252" t="s">
        <v>9</v>
      </c>
      <c r="K252" t="s">
        <v>1372</v>
      </c>
      <c r="L252" s="2">
        <v>2950000</v>
      </c>
      <c r="M252" s="2">
        <v>1720.1166180758019</v>
      </c>
      <c r="N252" s="2">
        <v>368750</v>
      </c>
      <c r="O252" s="2"/>
      <c r="P252" s="5" t="s">
        <v>188</v>
      </c>
    </row>
    <row r="253" spans="1:16" x14ac:dyDescent="0.25">
      <c r="A253" t="s">
        <v>3875</v>
      </c>
      <c r="B253" t="s">
        <v>103</v>
      </c>
      <c r="C253" s="1">
        <v>2950000</v>
      </c>
      <c r="D253">
        <v>8</v>
      </c>
      <c r="E253" s="3">
        <v>1715</v>
      </c>
      <c r="F253" s="1" t="s">
        <v>22</v>
      </c>
      <c r="G253" t="s">
        <v>22</v>
      </c>
      <c r="H253" t="s">
        <v>23</v>
      </c>
      <c r="I253" t="s">
        <v>23</v>
      </c>
      <c r="J253" t="s">
        <v>9</v>
      </c>
      <c r="K253" t="s">
        <v>1372</v>
      </c>
      <c r="L253" s="2">
        <v>2950000</v>
      </c>
      <c r="M253" s="2">
        <v>1720.1166180758019</v>
      </c>
      <c r="N253" s="2">
        <v>368750</v>
      </c>
      <c r="O253" s="2"/>
      <c r="P253" s="5" t="s">
        <v>188</v>
      </c>
    </row>
    <row r="254" spans="1:16" x14ac:dyDescent="0.25">
      <c r="A254" t="s">
        <v>3885</v>
      </c>
      <c r="B254" t="s">
        <v>103</v>
      </c>
      <c r="C254" s="1">
        <v>2950000</v>
      </c>
      <c r="D254">
        <v>6</v>
      </c>
      <c r="E254" s="3">
        <v>1220</v>
      </c>
      <c r="F254" s="1" t="s">
        <v>22</v>
      </c>
      <c r="G254" t="s">
        <v>22</v>
      </c>
      <c r="H254" t="s">
        <v>23</v>
      </c>
      <c r="I254" t="s">
        <v>23</v>
      </c>
      <c r="J254" t="s">
        <v>9</v>
      </c>
      <c r="K254" t="s">
        <v>1372</v>
      </c>
      <c r="L254" s="2">
        <v>2950000</v>
      </c>
      <c r="M254" s="2">
        <v>2418.032786885246</v>
      </c>
      <c r="N254" s="2">
        <v>491666.66666666669</v>
      </c>
      <c r="O254" s="2"/>
      <c r="P254" s="5" t="s">
        <v>188</v>
      </c>
    </row>
    <row r="255" spans="1:16" x14ac:dyDescent="0.25">
      <c r="A255" t="s">
        <v>3942</v>
      </c>
      <c r="B255" t="s">
        <v>103</v>
      </c>
      <c r="C255" s="1">
        <v>2950000</v>
      </c>
      <c r="D255">
        <v>8</v>
      </c>
      <c r="E255">
        <v>850</v>
      </c>
      <c r="F255" s="1" t="s">
        <v>22</v>
      </c>
      <c r="G255" t="s">
        <v>22</v>
      </c>
      <c r="H255" t="s">
        <v>23</v>
      </c>
      <c r="I255" t="s">
        <v>23</v>
      </c>
      <c r="J255" t="s">
        <v>9</v>
      </c>
      <c r="K255" t="s">
        <v>1372</v>
      </c>
      <c r="L255" s="2">
        <v>2950000</v>
      </c>
      <c r="M255" s="2">
        <v>3470.5882352941176</v>
      </c>
      <c r="N255" s="2">
        <v>368750</v>
      </c>
      <c r="O255" s="2"/>
      <c r="P255" s="5" t="s">
        <v>188</v>
      </c>
    </row>
    <row r="256" spans="1:16" x14ac:dyDescent="0.25">
      <c r="A256" t="s">
        <v>4025</v>
      </c>
      <c r="B256" t="s">
        <v>103</v>
      </c>
      <c r="C256" s="1">
        <v>2950000</v>
      </c>
      <c r="D256">
        <v>5</v>
      </c>
      <c r="E256">
        <v>780</v>
      </c>
      <c r="F256" s="1" t="s">
        <v>22</v>
      </c>
      <c r="G256" t="s">
        <v>22</v>
      </c>
      <c r="H256" t="s">
        <v>23</v>
      </c>
      <c r="I256" t="s">
        <v>23</v>
      </c>
      <c r="J256" t="s">
        <v>9</v>
      </c>
      <c r="K256" t="s">
        <v>1372</v>
      </c>
      <c r="L256" s="2">
        <v>2950000</v>
      </c>
      <c r="M256" s="2">
        <v>3782.0512820512822</v>
      </c>
      <c r="N256" s="2">
        <v>590000</v>
      </c>
      <c r="O256" s="2"/>
      <c r="P256" s="5" t="s">
        <v>188</v>
      </c>
    </row>
    <row r="257" spans="1:16" x14ac:dyDescent="0.25">
      <c r="A257" t="s">
        <v>4131</v>
      </c>
      <c r="B257" t="s">
        <v>103</v>
      </c>
      <c r="C257" s="1">
        <v>2950000</v>
      </c>
      <c r="D257">
        <v>6</v>
      </c>
      <c r="E257">
        <v>700</v>
      </c>
      <c r="F257" s="1" t="s">
        <v>22</v>
      </c>
      <c r="G257" t="s">
        <v>22</v>
      </c>
      <c r="H257" t="s">
        <v>23</v>
      </c>
      <c r="I257" t="s">
        <v>23</v>
      </c>
      <c r="J257" t="s">
        <v>9</v>
      </c>
      <c r="K257" t="s">
        <v>1372</v>
      </c>
      <c r="L257" s="2">
        <v>2950000</v>
      </c>
      <c r="M257" s="2">
        <v>4214.2857142857147</v>
      </c>
      <c r="N257" s="2">
        <v>491666.66666666669</v>
      </c>
      <c r="O257" s="2"/>
      <c r="P257" s="5" t="s">
        <v>188</v>
      </c>
    </row>
    <row r="258" spans="1:16" x14ac:dyDescent="0.25">
      <c r="A258" t="s">
        <v>3784</v>
      </c>
      <c r="B258" t="s">
        <v>103</v>
      </c>
      <c r="C258" s="1">
        <v>2900000</v>
      </c>
      <c r="D258">
        <v>8</v>
      </c>
      <c r="E258" s="3">
        <v>1597</v>
      </c>
      <c r="F258" s="1" t="s">
        <v>22</v>
      </c>
      <c r="G258" t="s">
        <v>22</v>
      </c>
      <c r="H258" t="s">
        <v>23</v>
      </c>
      <c r="I258" t="s">
        <v>23</v>
      </c>
      <c r="J258" t="s">
        <v>9</v>
      </c>
      <c r="K258" t="s">
        <v>1372</v>
      </c>
      <c r="L258" s="2">
        <v>2900000</v>
      </c>
      <c r="M258" s="2">
        <v>1815.9048215403882</v>
      </c>
      <c r="N258" s="2">
        <v>362500</v>
      </c>
      <c r="O258" s="2"/>
      <c r="P258" s="5" t="s">
        <v>188</v>
      </c>
    </row>
    <row r="259" spans="1:16" x14ac:dyDescent="0.25">
      <c r="A259" t="s">
        <v>3773</v>
      </c>
      <c r="B259" t="s">
        <v>103</v>
      </c>
      <c r="C259" s="1">
        <v>2900000</v>
      </c>
      <c r="D259">
        <v>7</v>
      </c>
      <c r="E259">
        <v>738</v>
      </c>
      <c r="F259" s="1" t="s">
        <v>22</v>
      </c>
      <c r="G259" t="s">
        <v>22</v>
      </c>
      <c r="H259" t="s">
        <v>23</v>
      </c>
      <c r="I259" t="s">
        <v>23</v>
      </c>
      <c r="J259" t="s">
        <v>9</v>
      </c>
      <c r="K259" t="s">
        <v>1372</v>
      </c>
      <c r="L259" s="2">
        <v>2900000</v>
      </c>
      <c r="M259" s="2">
        <v>3929.539295392954</v>
      </c>
      <c r="N259" s="2">
        <v>414285.71428571426</v>
      </c>
      <c r="O259" s="2"/>
      <c r="P259" s="5" t="s">
        <v>188</v>
      </c>
    </row>
    <row r="260" spans="1:16" x14ac:dyDescent="0.25">
      <c r="A260" t="s">
        <v>3802</v>
      </c>
      <c r="B260" t="s">
        <v>103</v>
      </c>
      <c r="C260" s="1">
        <v>2900000</v>
      </c>
      <c r="D260">
        <v>6</v>
      </c>
      <c r="E260">
        <v>738</v>
      </c>
      <c r="F260" s="1" t="s">
        <v>22</v>
      </c>
      <c r="G260" t="s">
        <v>22</v>
      </c>
      <c r="H260" t="s">
        <v>23</v>
      </c>
      <c r="I260" t="s">
        <v>23</v>
      </c>
      <c r="J260" t="s">
        <v>9</v>
      </c>
      <c r="K260" t="s">
        <v>1372</v>
      </c>
      <c r="L260" s="2">
        <v>2900000</v>
      </c>
      <c r="M260" s="2">
        <v>3929.539295392954</v>
      </c>
      <c r="N260" s="2">
        <v>483333.33333333331</v>
      </c>
      <c r="O260" s="2"/>
      <c r="P260" s="5" t="s">
        <v>188</v>
      </c>
    </row>
    <row r="261" spans="1:16" x14ac:dyDescent="0.25">
      <c r="A261" t="s">
        <v>2484</v>
      </c>
      <c r="B261" t="s">
        <v>103</v>
      </c>
      <c r="C261" s="1">
        <v>2900000</v>
      </c>
      <c r="D261">
        <v>4</v>
      </c>
      <c r="E261">
        <v>234</v>
      </c>
      <c r="F261" s="1" t="s">
        <v>16</v>
      </c>
      <c r="G261" t="s">
        <v>37</v>
      </c>
      <c r="H261" t="s">
        <v>29</v>
      </c>
      <c r="I261" t="s">
        <v>19</v>
      </c>
      <c r="J261" t="s">
        <v>9</v>
      </c>
      <c r="K261" t="s">
        <v>1372</v>
      </c>
      <c r="L261" s="2">
        <v>2900000</v>
      </c>
      <c r="M261" s="2">
        <v>12393.162393162393</v>
      </c>
      <c r="N261" s="2">
        <v>725000</v>
      </c>
      <c r="O261" s="2"/>
      <c r="P261" s="5" t="s">
        <v>188</v>
      </c>
    </row>
    <row r="262" spans="1:16" x14ac:dyDescent="0.25">
      <c r="A262" t="s">
        <v>2685</v>
      </c>
      <c r="B262" t="s">
        <v>103</v>
      </c>
      <c r="C262" s="1">
        <v>2898000</v>
      </c>
      <c r="D262">
        <v>3</v>
      </c>
      <c r="E262">
        <v>231</v>
      </c>
      <c r="F262" s="1" t="s">
        <v>16</v>
      </c>
      <c r="G262" t="s">
        <v>52</v>
      </c>
      <c r="H262" t="s">
        <v>29</v>
      </c>
      <c r="I262" t="s">
        <v>30</v>
      </c>
      <c r="J262" t="s">
        <v>20</v>
      </c>
      <c r="K262" t="s">
        <v>1372</v>
      </c>
      <c r="L262" s="2">
        <v>2898000</v>
      </c>
      <c r="M262" s="2">
        <v>12545.454545454546</v>
      </c>
      <c r="N262" s="2">
        <v>966000</v>
      </c>
      <c r="O262" s="2"/>
      <c r="P262" s="5" t="s">
        <v>188</v>
      </c>
    </row>
    <row r="263" spans="1:16" x14ac:dyDescent="0.25">
      <c r="A263" t="s">
        <v>3797</v>
      </c>
      <c r="B263" t="s">
        <v>103</v>
      </c>
      <c r="C263" s="1">
        <v>2895000</v>
      </c>
      <c r="D263">
        <v>7</v>
      </c>
      <c r="E263">
        <v>840</v>
      </c>
      <c r="F263" s="1" t="s">
        <v>22</v>
      </c>
      <c r="G263" t="s">
        <v>22</v>
      </c>
      <c r="H263" t="s">
        <v>23</v>
      </c>
      <c r="I263" t="s">
        <v>23</v>
      </c>
      <c r="J263" t="s">
        <v>9</v>
      </c>
      <c r="K263" t="s">
        <v>1372</v>
      </c>
      <c r="L263" s="2">
        <v>2895000</v>
      </c>
      <c r="M263" s="2">
        <v>3446.4285714285716</v>
      </c>
      <c r="N263" s="2">
        <v>413571.42857142858</v>
      </c>
      <c r="O263" s="2"/>
      <c r="P263" s="5" t="s">
        <v>188</v>
      </c>
    </row>
    <row r="264" spans="1:16" x14ac:dyDescent="0.25">
      <c r="A264" t="s">
        <v>3742</v>
      </c>
      <c r="B264" t="s">
        <v>103</v>
      </c>
      <c r="C264" s="1">
        <v>2895000</v>
      </c>
      <c r="D264">
        <v>7</v>
      </c>
      <c r="E264">
        <v>840</v>
      </c>
      <c r="F264" s="1" t="s">
        <v>22</v>
      </c>
      <c r="G264" t="s">
        <v>22</v>
      </c>
      <c r="H264" t="s">
        <v>23</v>
      </c>
      <c r="I264" t="s">
        <v>23</v>
      </c>
      <c r="J264" t="s">
        <v>9</v>
      </c>
      <c r="K264" t="s">
        <v>1372</v>
      </c>
      <c r="L264" s="2">
        <v>2895000</v>
      </c>
      <c r="M264" s="2">
        <v>3446.4285714285716</v>
      </c>
      <c r="N264" s="2">
        <v>413571.42857142858</v>
      </c>
      <c r="O264" s="2"/>
      <c r="P264" s="5" t="s">
        <v>188</v>
      </c>
    </row>
    <row r="265" spans="1:16" x14ac:dyDescent="0.25">
      <c r="A265" t="s">
        <v>3746</v>
      </c>
      <c r="B265" t="s">
        <v>103</v>
      </c>
      <c r="C265" s="1">
        <v>2895000</v>
      </c>
      <c r="D265">
        <v>7</v>
      </c>
      <c r="E265">
        <v>840</v>
      </c>
      <c r="F265" s="1" t="s">
        <v>22</v>
      </c>
      <c r="G265" t="s">
        <v>22</v>
      </c>
      <c r="H265" t="s">
        <v>23</v>
      </c>
      <c r="I265" t="s">
        <v>23</v>
      </c>
      <c r="J265" t="s">
        <v>9</v>
      </c>
      <c r="K265" t="s">
        <v>1372</v>
      </c>
      <c r="L265" s="2">
        <v>2895000</v>
      </c>
      <c r="M265" s="2">
        <v>3446.4285714285716</v>
      </c>
      <c r="N265" s="2">
        <v>413571.42857142858</v>
      </c>
      <c r="O265" s="2"/>
      <c r="P265" s="5" t="s">
        <v>188</v>
      </c>
    </row>
    <row r="266" spans="1:16" x14ac:dyDescent="0.25">
      <c r="A266" t="s">
        <v>3776</v>
      </c>
      <c r="B266" t="s">
        <v>103</v>
      </c>
      <c r="C266" s="1">
        <v>2895000</v>
      </c>
      <c r="D266">
        <v>7</v>
      </c>
      <c r="E266">
        <v>840</v>
      </c>
      <c r="F266" s="1" t="s">
        <v>22</v>
      </c>
      <c r="G266" t="s">
        <v>22</v>
      </c>
      <c r="H266" t="s">
        <v>23</v>
      </c>
      <c r="I266" t="s">
        <v>23</v>
      </c>
      <c r="J266" t="s">
        <v>9</v>
      </c>
      <c r="K266" t="s">
        <v>1372</v>
      </c>
      <c r="L266" s="2">
        <v>2895000</v>
      </c>
      <c r="M266" s="2">
        <v>3446.4285714285716</v>
      </c>
      <c r="N266" s="2">
        <v>413571.42857142858</v>
      </c>
      <c r="O266" s="2"/>
      <c r="P266" s="5" t="s">
        <v>188</v>
      </c>
    </row>
    <row r="267" spans="1:16" x14ac:dyDescent="0.25">
      <c r="A267" t="s">
        <v>3729</v>
      </c>
      <c r="B267" t="s">
        <v>103</v>
      </c>
      <c r="C267" s="1">
        <v>2890000</v>
      </c>
      <c r="D267">
        <v>5</v>
      </c>
      <c r="E267">
        <v>754</v>
      </c>
      <c r="F267" s="1" t="s">
        <v>22</v>
      </c>
      <c r="G267" t="s">
        <v>22</v>
      </c>
      <c r="H267" t="s">
        <v>23</v>
      </c>
      <c r="I267" t="s">
        <v>23</v>
      </c>
      <c r="J267" t="s">
        <v>9</v>
      </c>
      <c r="K267" t="s">
        <v>1372</v>
      </c>
      <c r="L267" s="2">
        <v>2890000</v>
      </c>
      <c r="M267" s="2">
        <v>3832.8912466843503</v>
      </c>
      <c r="N267" s="2">
        <v>578000</v>
      </c>
      <c r="O267" s="2"/>
      <c r="P267" s="5" t="s">
        <v>188</v>
      </c>
    </row>
    <row r="268" spans="1:16" x14ac:dyDescent="0.25">
      <c r="A268" t="s">
        <v>3829</v>
      </c>
      <c r="B268" t="s">
        <v>103</v>
      </c>
      <c r="C268" s="1">
        <v>2890000</v>
      </c>
      <c r="D268">
        <v>6</v>
      </c>
      <c r="E268">
        <v>568</v>
      </c>
      <c r="F268" s="1" t="s">
        <v>22</v>
      </c>
      <c r="G268" t="s">
        <v>22</v>
      </c>
      <c r="H268" t="s">
        <v>23</v>
      </c>
      <c r="I268" t="s">
        <v>23</v>
      </c>
      <c r="J268" t="s">
        <v>9</v>
      </c>
      <c r="K268" t="s">
        <v>1372</v>
      </c>
      <c r="L268" s="2">
        <v>2890000</v>
      </c>
      <c r="M268" s="2">
        <v>5088.0281690140846</v>
      </c>
      <c r="N268" s="2">
        <v>481666.66666666669</v>
      </c>
      <c r="O268" s="2"/>
      <c r="P268" s="5" t="s">
        <v>188</v>
      </c>
    </row>
    <row r="269" spans="1:16" x14ac:dyDescent="0.25">
      <c r="A269" t="s">
        <v>3846</v>
      </c>
      <c r="B269" t="s">
        <v>103</v>
      </c>
      <c r="C269" s="1">
        <v>2890000</v>
      </c>
      <c r="D269">
        <v>5</v>
      </c>
      <c r="E269">
        <v>568</v>
      </c>
      <c r="F269" s="1" t="s">
        <v>22</v>
      </c>
      <c r="G269" t="s">
        <v>22</v>
      </c>
      <c r="H269" t="s">
        <v>23</v>
      </c>
      <c r="I269" t="s">
        <v>23</v>
      </c>
      <c r="J269" t="s">
        <v>9</v>
      </c>
      <c r="K269" t="s">
        <v>1372</v>
      </c>
      <c r="L269" s="2">
        <v>2890000</v>
      </c>
      <c r="M269" s="2">
        <v>5088.0281690140846</v>
      </c>
      <c r="N269" s="2">
        <v>578000</v>
      </c>
      <c r="O269" s="2"/>
      <c r="P269" s="5" t="s">
        <v>188</v>
      </c>
    </row>
    <row r="270" spans="1:16" x14ac:dyDescent="0.25">
      <c r="A270" t="s">
        <v>3858</v>
      </c>
      <c r="B270" t="s">
        <v>103</v>
      </c>
      <c r="C270" s="1">
        <v>2890000</v>
      </c>
      <c r="D270">
        <v>5</v>
      </c>
      <c r="E270">
        <v>431</v>
      </c>
      <c r="F270" s="1" t="s">
        <v>22</v>
      </c>
      <c r="G270" t="s">
        <v>22</v>
      </c>
      <c r="H270" t="s">
        <v>23</v>
      </c>
      <c r="I270" t="s">
        <v>23</v>
      </c>
      <c r="J270" t="s">
        <v>9</v>
      </c>
      <c r="K270" t="s">
        <v>1372</v>
      </c>
      <c r="L270" s="2">
        <v>2890000</v>
      </c>
      <c r="M270" s="2">
        <v>6705.336426914153</v>
      </c>
      <c r="N270" s="2">
        <v>578000</v>
      </c>
      <c r="O270" s="2"/>
      <c r="P270" s="5" t="s">
        <v>188</v>
      </c>
    </row>
    <row r="271" spans="1:16" x14ac:dyDescent="0.25">
      <c r="A271" t="s">
        <v>3871</v>
      </c>
      <c r="B271" t="s">
        <v>103</v>
      </c>
      <c r="C271" s="1">
        <v>2890000</v>
      </c>
      <c r="D271">
        <v>4</v>
      </c>
      <c r="E271">
        <v>600</v>
      </c>
      <c r="F271" s="1" t="s">
        <v>22</v>
      </c>
      <c r="G271" t="s">
        <v>22</v>
      </c>
      <c r="H271" t="s">
        <v>23</v>
      </c>
      <c r="I271" t="s">
        <v>23</v>
      </c>
      <c r="J271" t="s">
        <v>9</v>
      </c>
      <c r="K271" t="s">
        <v>1372</v>
      </c>
      <c r="L271" s="2">
        <v>2890000</v>
      </c>
      <c r="M271" s="2">
        <v>4816.666666666667</v>
      </c>
      <c r="N271" s="2">
        <v>722500</v>
      </c>
      <c r="O271" s="2"/>
      <c r="P271" s="5" t="s">
        <v>188</v>
      </c>
    </row>
    <row r="272" spans="1:16" x14ac:dyDescent="0.25">
      <c r="A272" t="s">
        <v>3728</v>
      </c>
      <c r="B272" t="s">
        <v>103</v>
      </c>
      <c r="C272" s="1">
        <v>2850000</v>
      </c>
      <c r="D272">
        <v>5</v>
      </c>
      <c r="E272">
        <v>781</v>
      </c>
      <c r="F272" s="1" t="s">
        <v>22</v>
      </c>
      <c r="G272" t="s">
        <v>22</v>
      </c>
      <c r="H272" t="s">
        <v>23</v>
      </c>
      <c r="I272" t="s">
        <v>23</v>
      </c>
      <c r="J272" t="s">
        <v>9</v>
      </c>
      <c r="K272" t="s">
        <v>1372</v>
      </c>
      <c r="L272" s="2">
        <v>2850000</v>
      </c>
      <c r="M272" s="2">
        <v>3649.1677336747757</v>
      </c>
      <c r="N272" s="2">
        <v>570000</v>
      </c>
      <c r="O272" s="2"/>
      <c r="P272" s="5" t="s">
        <v>188</v>
      </c>
    </row>
    <row r="273" spans="1:16" x14ac:dyDescent="0.25">
      <c r="A273" t="s">
        <v>3750</v>
      </c>
      <c r="B273" t="s">
        <v>103</v>
      </c>
      <c r="C273" s="1">
        <v>2850000</v>
      </c>
      <c r="D273">
        <v>5</v>
      </c>
      <c r="E273">
        <v>975</v>
      </c>
      <c r="F273" s="1" t="s">
        <v>22</v>
      </c>
      <c r="G273" t="s">
        <v>22</v>
      </c>
      <c r="H273" t="s">
        <v>23</v>
      </c>
      <c r="I273" t="s">
        <v>23</v>
      </c>
      <c r="J273" t="s">
        <v>9</v>
      </c>
      <c r="K273" t="s">
        <v>1372</v>
      </c>
      <c r="L273" s="2">
        <v>2850000</v>
      </c>
      <c r="M273" s="2">
        <v>2923.0769230769229</v>
      </c>
      <c r="N273" s="2">
        <v>570000</v>
      </c>
      <c r="O273" s="2"/>
      <c r="P273" s="5" t="s">
        <v>188</v>
      </c>
    </row>
    <row r="274" spans="1:16" x14ac:dyDescent="0.25">
      <c r="A274" t="s">
        <v>3826</v>
      </c>
      <c r="B274" t="s">
        <v>103</v>
      </c>
      <c r="C274" s="1">
        <v>2850000</v>
      </c>
      <c r="D274">
        <v>10</v>
      </c>
      <c r="E274">
        <v>711</v>
      </c>
      <c r="F274" s="1" t="s">
        <v>22</v>
      </c>
      <c r="G274" t="s">
        <v>22</v>
      </c>
      <c r="H274" t="s">
        <v>23</v>
      </c>
      <c r="I274" t="s">
        <v>23</v>
      </c>
      <c r="J274" t="s">
        <v>9</v>
      </c>
      <c r="K274" t="s">
        <v>1372</v>
      </c>
      <c r="L274" s="2">
        <v>2850000</v>
      </c>
      <c r="M274" s="2">
        <v>4008.4388185654007</v>
      </c>
      <c r="N274" s="2">
        <v>285000</v>
      </c>
      <c r="O274" s="2"/>
      <c r="P274" s="5" t="s">
        <v>188</v>
      </c>
    </row>
    <row r="275" spans="1:16" x14ac:dyDescent="0.25">
      <c r="A275" t="s">
        <v>5541</v>
      </c>
      <c r="B275" t="s">
        <v>4571</v>
      </c>
      <c r="C275" s="1">
        <v>2850000</v>
      </c>
      <c r="D275">
        <v>4</v>
      </c>
      <c r="E275">
        <v>267</v>
      </c>
      <c r="F275" t="s">
        <v>16</v>
      </c>
      <c r="G275" t="s">
        <v>451</v>
      </c>
      <c r="H275" t="s">
        <v>189</v>
      </c>
      <c r="I275" t="s">
        <v>19</v>
      </c>
      <c r="J275" t="s">
        <v>9</v>
      </c>
      <c r="L275" s="2">
        <v>2850000</v>
      </c>
      <c r="M275" s="2">
        <v>10674.157303370786</v>
      </c>
      <c r="N275" s="2">
        <v>712500</v>
      </c>
      <c r="O275" s="2" t="s">
        <v>160</v>
      </c>
      <c r="P275" s="21" t="s">
        <v>188</v>
      </c>
    </row>
    <row r="276" spans="1:16" x14ac:dyDescent="0.25">
      <c r="A276" t="s">
        <v>4992</v>
      </c>
      <c r="B276" t="s">
        <v>4571</v>
      </c>
      <c r="C276" s="1">
        <v>2800000</v>
      </c>
      <c r="D276">
        <v>4</v>
      </c>
      <c r="E276">
        <v>625</v>
      </c>
      <c r="F276" s="3" t="s">
        <v>22</v>
      </c>
      <c r="G276" t="s">
        <v>22</v>
      </c>
      <c r="H276" t="s">
        <v>23</v>
      </c>
      <c r="I276" t="s">
        <v>23</v>
      </c>
      <c r="J276" t="s">
        <v>9</v>
      </c>
      <c r="L276" s="2">
        <v>2800000</v>
      </c>
      <c r="M276" s="2">
        <v>4480</v>
      </c>
      <c r="N276" s="2">
        <v>700000</v>
      </c>
      <c r="O276" s="2" t="s">
        <v>160</v>
      </c>
      <c r="P276" s="21" t="s">
        <v>188</v>
      </c>
    </row>
    <row r="277" spans="1:16" x14ac:dyDescent="0.25">
      <c r="A277" t="s">
        <v>4993</v>
      </c>
      <c r="B277" t="s">
        <v>4571</v>
      </c>
      <c r="C277" s="1">
        <v>2800000</v>
      </c>
      <c r="D277">
        <v>4</v>
      </c>
      <c r="E277">
        <v>625</v>
      </c>
      <c r="F277" s="3" t="s">
        <v>22</v>
      </c>
      <c r="G277" t="s">
        <v>22</v>
      </c>
      <c r="H277" t="s">
        <v>23</v>
      </c>
      <c r="I277" t="s">
        <v>23</v>
      </c>
      <c r="J277" t="s">
        <v>9</v>
      </c>
      <c r="L277" s="2">
        <v>2800000</v>
      </c>
      <c r="M277" s="2">
        <v>4480</v>
      </c>
      <c r="N277" s="2">
        <v>700000</v>
      </c>
      <c r="O277" s="2" t="s">
        <v>160</v>
      </c>
      <c r="P277" s="21" t="s">
        <v>188</v>
      </c>
    </row>
    <row r="278" spans="1:16" x14ac:dyDescent="0.25">
      <c r="A278" t="s">
        <v>3722</v>
      </c>
      <c r="B278" t="s">
        <v>103</v>
      </c>
      <c r="C278" s="1">
        <v>2800000</v>
      </c>
      <c r="D278">
        <v>6</v>
      </c>
      <c r="E278">
        <v>873</v>
      </c>
      <c r="F278" s="1" t="s">
        <v>22</v>
      </c>
      <c r="G278" t="s">
        <v>22</v>
      </c>
      <c r="H278" t="s">
        <v>23</v>
      </c>
      <c r="I278" t="s">
        <v>23</v>
      </c>
      <c r="J278" t="s">
        <v>9</v>
      </c>
      <c r="K278" t="s">
        <v>1372</v>
      </c>
      <c r="L278" s="2">
        <v>2800000</v>
      </c>
      <c r="M278" s="2">
        <v>3207.3310423825887</v>
      </c>
      <c r="N278" s="2">
        <v>466666.66666666669</v>
      </c>
      <c r="O278" s="2"/>
      <c r="P278" s="5" t="s">
        <v>188</v>
      </c>
    </row>
    <row r="279" spans="1:16" x14ac:dyDescent="0.25">
      <c r="A279" t="s">
        <v>3723</v>
      </c>
      <c r="B279" t="s">
        <v>103</v>
      </c>
      <c r="C279" s="1">
        <v>2800000</v>
      </c>
      <c r="D279">
        <v>6</v>
      </c>
      <c r="E279">
        <v>873</v>
      </c>
      <c r="F279" s="1" t="s">
        <v>22</v>
      </c>
      <c r="G279" t="s">
        <v>22</v>
      </c>
      <c r="H279" t="s">
        <v>23</v>
      </c>
      <c r="I279" t="s">
        <v>23</v>
      </c>
      <c r="J279" t="s">
        <v>9</v>
      </c>
      <c r="K279" t="s">
        <v>1372</v>
      </c>
      <c r="L279" s="2">
        <v>2800000</v>
      </c>
      <c r="M279" s="2">
        <v>3207.3310423825887</v>
      </c>
      <c r="N279" s="2">
        <v>466666.66666666669</v>
      </c>
      <c r="O279" s="2"/>
      <c r="P279" s="5" t="s">
        <v>188</v>
      </c>
    </row>
    <row r="280" spans="1:16" x14ac:dyDescent="0.25">
      <c r="A280" t="s">
        <v>3130</v>
      </c>
      <c r="B280" t="s">
        <v>103</v>
      </c>
      <c r="C280" s="1">
        <v>2800000</v>
      </c>
      <c r="D280">
        <v>10</v>
      </c>
      <c r="E280" s="3">
        <v>1250</v>
      </c>
      <c r="F280" s="1" t="s">
        <v>1609</v>
      </c>
      <c r="G280" t="s">
        <v>22</v>
      </c>
      <c r="H280" t="s">
        <v>23</v>
      </c>
      <c r="I280" t="s">
        <v>23</v>
      </c>
      <c r="J280" t="s">
        <v>20</v>
      </c>
      <c r="K280" t="s">
        <v>1372</v>
      </c>
      <c r="L280" s="2">
        <v>2800000</v>
      </c>
      <c r="M280" s="2">
        <v>2240</v>
      </c>
      <c r="N280" s="2">
        <v>280000</v>
      </c>
      <c r="O280" s="2"/>
      <c r="P280" s="5" t="s">
        <v>188</v>
      </c>
    </row>
    <row r="281" spans="1:16" x14ac:dyDescent="0.25">
      <c r="A281" t="s">
        <v>1742</v>
      </c>
      <c r="B281" t="s">
        <v>103</v>
      </c>
      <c r="C281" s="1">
        <v>2800000</v>
      </c>
      <c r="D281">
        <v>3</v>
      </c>
      <c r="E281">
        <v>204</v>
      </c>
      <c r="F281" s="1" t="s">
        <v>16</v>
      </c>
      <c r="G281" t="s">
        <v>35</v>
      </c>
      <c r="H281" t="s">
        <v>29</v>
      </c>
      <c r="I281" t="s">
        <v>19</v>
      </c>
      <c r="J281" t="s">
        <v>88</v>
      </c>
      <c r="K281" t="s">
        <v>1372</v>
      </c>
      <c r="L281" s="2">
        <v>2800000</v>
      </c>
      <c r="M281" s="2">
        <v>13725.490196078432</v>
      </c>
      <c r="N281" s="2">
        <v>933333.33333333337</v>
      </c>
      <c r="O281" s="2"/>
      <c r="P281" s="5" t="s">
        <v>188</v>
      </c>
    </row>
    <row r="282" spans="1:16" x14ac:dyDescent="0.25">
      <c r="A282" t="s">
        <v>2119</v>
      </c>
      <c r="B282" t="s">
        <v>103</v>
      </c>
      <c r="C282" s="1">
        <v>2800000</v>
      </c>
      <c r="D282">
        <v>5</v>
      </c>
      <c r="E282">
        <v>662</v>
      </c>
      <c r="F282" s="1" t="s">
        <v>16</v>
      </c>
      <c r="G282" t="s">
        <v>17</v>
      </c>
      <c r="H282" t="s">
        <v>29</v>
      </c>
      <c r="I282" t="s">
        <v>19</v>
      </c>
      <c r="J282" t="s">
        <v>9</v>
      </c>
      <c r="K282" t="s">
        <v>1372</v>
      </c>
      <c r="L282" s="2">
        <v>2800000</v>
      </c>
      <c r="M282" s="2">
        <v>4229.6072507552872</v>
      </c>
      <c r="N282" s="2">
        <v>560000</v>
      </c>
      <c r="O282" s="2"/>
      <c r="P282" s="5" t="s">
        <v>188</v>
      </c>
    </row>
    <row r="283" spans="1:16" x14ac:dyDescent="0.25">
      <c r="A283" t="s">
        <v>1832</v>
      </c>
      <c r="B283" t="s">
        <v>103</v>
      </c>
      <c r="C283" s="1">
        <v>2800000</v>
      </c>
      <c r="D283">
        <v>3</v>
      </c>
      <c r="E283">
        <v>204</v>
      </c>
      <c r="F283" s="1" t="s">
        <v>16</v>
      </c>
      <c r="G283" t="s">
        <v>35</v>
      </c>
      <c r="H283" t="s">
        <v>29</v>
      </c>
      <c r="I283" t="s">
        <v>19</v>
      </c>
      <c r="J283" t="s">
        <v>20</v>
      </c>
      <c r="K283" t="s">
        <v>1372</v>
      </c>
      <c r="L283" s="2">
        <v>2800000</v>
      </c>
      <c r="M283" s="2">
        <v>13725.490196078432</v>
      </c>
      <c r="N283" s="2">
        <v>933333.33333333337</v>
      </c>
      <c r="O283" s="2"/>
      <c r="P283" s="5" t="s">
        <v>188</v>
      </c>
    </row>
    <row r="284" spans="1:16" x14ac:dyDescent="0.25">
      <c r="A284" t="s">
        <v>1841</v>
      </c>
      <c r="B284" t="s">
        <v>103</v>
      </c>
      <c r="C284" s="1">
        <v>2800000</v>
      </c>
      <c r="D284">
        <v>2</v>
      </c>
      <c r="E284">
        <v>204</v>
      </c>
      <c r="F284" s="1" t="s">
        <v>16</v>
      </c>
      <c r="G284" t="s">
        <v>35</v>
      </c>
      <c r="H284" t="s">
        <v>29</v>
      </c>
      <c r="I284" t="s">
        <v>19</v>
      </c>
      <c r="J284" t="s">
        <v>20</v>
      </c>
      <c r="K284" t="s">
        <v>1372</v>
      </c>
      <c r="L284" s="2">
        <v>2800000</v>
      </c>
      <c r="M284" s="2">
        <v>13725.490196078432</v>
      </c>
      <c r="N284" s="2">
        <v>1400000</v>
      </c>
      <c r="O284" s="2"/>
      <c r="P284" s="5" t="s">
        <v>188</v>
      </c>
    </row>
    <row r="285" spans="1:16" x14ac:dyDescent="0.25">
      <c r="A285" t="s">
        <v>3783</v>
      </c>
      <c r="B285" t="s">
        <v>103</v>
      </c>
      <c r="C285" s="1">
        <v>2790000</v>
      </c>
      <c r="D285">
        <v>5</v>
      </c>
      <c r="E285">
        <v>400</v>
      </c>
      <c r="F285" s="1" t="s">
        <v>22</v>
      </c>
      <c r="G285" t="s">
        <v>22</v>
      </c>
      <c r="H285" t="s">
        <v>23</v>
      </c>
      <c r="I285" t="s">
        <v>23</v>
      </c>
      <c r="J285" t="s">
        <v>9</v>
      </c>
      <c r="K285" t="s">
        <v>1372</v>
      </c>
      <c r="L285" s="2">
        <v>2790000</v>
      </c>
      <c r="M285" s="2">
        <v>6975</v>
      </c>
      <c r="N285" s="2">
        <v>558000</v>
      </c>
      <c r="O285" s="2"/>
      <c r="P285" s="5" t="s">
        <v>188</v>
      </c>
    </row>
    <row r="286" spans="1:16" x14ac:dyDescent="0.25">
      <c r="A286" t="s">
        <v>4132</v>
      </c>
      <c r="B286" t="s">
        <v>103</v>
      </c>
      <c r="C286" s="1">
        <v>2790000</v>
      </c>
      <c r="D286">
        <v>5</v>
      </c>
      <c r="E286">
        <v>405</v>
      </c>
      <c r="F286" s="1" t="s">
        <v>22</v>
      </c>
      <c r="G286" t="s">
        <v>22</v>
      </c>
      <c r="H286" t="s">
        <v>23</v>
      </c>
      <c r="I286" t="s">
        <v>23</v>
      </c>
      <c r="J286" t="s">
        <v>9</v>
      </c>
      <c r="K286" t="s">
        <v>1372</v>
      </c>
      <c r="L286" s="2">
        <v>2790000</v>
      </c>
      <c r="M286" s="2">
        <v>6888.8888888888887</v>
      </c>
      <c r="N286" s="2">
        <v>558000</v>
      </c>
      <c r="O286" s="2"/>
      <c r="P286" s="5" t="s">
        <v>188</v>
      </c>
    </row>
    <row r="287" spans="1:16" x14ac:dyDescent="0.25">
      <c r="A287" t="s">
        <v>5191</v>
      </c>
      <c r="B287" t="s">
        <v>4571</v>
      </c>
      <c r="C287" s="1">
        <v>2750000</v>
      </c>
      <c r="D287">
        <v>5</v>
      </c>
      <c r="E287">
        <v>259</v>
      </c>
      <c r="F287" s="3" t="s">
        <v>22</v>
      </c>
      <c r="G287" t="s">
        <v>22</v>
      </c>
      <c r="H287" t="s">
        <v>23</v>
      </c>
      <c r="I287" t="s">
        <v>23</v>
      </c>
      <c r="J287" t="s">
        <v>9</v>
      </c>
      <c r="L287" s="2">
        <v>2750000</v>
      </c>
      <c r="M287" s="2">
        <v>10617.760617760618</v>
      </c>
      <c r="N287" s="2">
        <v>550000</v>
      </c>
      <c r="O287" s="2" t="s">
        <v>4582</v>
      </c>
      <c r="P287" s="21" t="s">
        <v>188</v>
      </c>
    </row>
    <row r="288" spans="1:16" x14ac:dyDescent="0.25">
      <c r="A288" t="s">
        <v>5192</v>
      </c>
      <c r="B288" t="s">
        <v>4571</v>
      </c>
      <c r="C288" s="1">
        <v>2750000</v>
      </c>
      <c r="D288">
        <v>5</v>
      </c>
      <c r="E288">
        <v>377</v>
      </c>
      <c r="F288" s="3" t="s">
        <v>22</v>
      </c>
      <c r="G288" t="s">
        <v>22</v>
      </c>
      <c r="H288" t="s">
        <v>23</v>
      </c>
      <c r="I288" t="s">
        <v>23</v>
      </c>
      <c r="J288" t="s">
        <v>20</v>
      </c>
      <c r="L288" s="2">
        <v>2750000</v>
      </c>
      <c r="M288" s="2">
        <v>7294.4297082228113</v>
      </c>
      <c r="N288" s="2">
        <v>550000</v>
      </c>
      <c r="O288" s="2" t="s">
        <v>4582</v>
      </c>
      <c r="P288" s="21" t="s">
        <v>188</v>
      </c>
    </row>
    <row r="289" spans="1:16" x14ac:dyDescent="0.25">
      <c r="A289" t="s">
        <v>5195</v>
      </c>
      <c r="B289" t="s">
        <v>4571</v>
      </c>
      <c r="C289" s="1">
        <v>2750000</v>
      </c>
      <c r="D289">
        <v>5</v>
      </c>
      <c r="E289">
        <v>450</v>
      </c>
      <c r="F289" s="3" t="s">
        <v>22</v>
      </c>
      <c r="G289" t="s">
        <v>22</v>
      </c>
      <c r="H289" t="s">
        <v>23</v>
      </c>
      <c r="I289" t="s">
        <v>23</v>
      </c>
      <c r="J289" t="s">
        <v>9</v>
      </c>
      <c r="L289" s="2">
        <v>2750000</v>
      </c>
      <c r="M289" s="2">
        <v>6111.1111111111113</v>
      </c>
      <c r="N289" s="2">
        <v>550000</v>
      </c>
      <c r="O289" s="2" t="s">
        <v>4582</v>
      </c>
      <c r="P289" s="21" t="s">
        <v>188</v>
      </c>
    </row>
    <row r="290" spans="1:16" x14ac:dyDescent="0.25">
      <c r="A290" t="s">
        <v>5400</v>
      </c>
      <c r="B290" t="s">
        <v>4571</v>
      </c>
      <c r="C290" s="1">
        <v>2750000</v>
      </c>
      <c r="D290">
        <v>5</v>
      </c>
      <c r="E290">
        <v>450</v>
      </c>
      <c r="F290" s="3" t="s">
        <v>22</v>
      </c>
      <c r="G290" t="s">
        <v>22</v>
      </c>
      <c r="H290" t="s">
        <v>23</v>
      </c>
      <c r="I290" t="s">
        <v>23</v>
      </c>
      <c r="J290" t="s">
        <v>9</v>
      </c>
      <c r="L290" s="2">
        <v>2750000</v>
      </c>
      <c r="M290" s="2">
        <v>6111.1111111111113</v>
      </c>
      <c r="N290" s="2">
        <v>550000</v>
      </c>
      <c r="O290" s="2" t="s">
        <v>4582</v>
      </c>
      <c r="P290" s="21" t="s">
        <v>188</v>
      </c>
    </row>
    <row r="291" spans="1:16" x14ac:dyDescent="0.25">
      <c r="A291" t="s">
        <v>5193</v>
      </c>
      <c r="B291" t="s">
        <v>4571</v>
      </c>
      <c r="C291" s="1">
        <v>2750000</v>
      </c>
      <c r="D291">
        <v>6</v>
      </c>
      <c r="E291">
        <v>423</v>
      </c>
      <c r="F291" s="3" t="s">
        <v>22</v>
      </c>
      <c r="G291" t="s">
        <v>22</v>
      </c>
      <c r="H291" t="s">
        <v>23</v>
      </c>
      <c r="I291" t="s">
        <v>23</v>
      </c>
      <c r="J291" t="s">
        <v>9</v>
      </c>
      <c r="L291" s="2">
        <v>2750000</v>
      </c>
      <c r="M291" s="2">
        <v>6501.1820330969267</v>
      </c>
      <c r="N291" s="2">
        <v>458333.33333333331</v>
      </c>
      <c r="O291" s="2" t="s">
        <v>4582</v>
      </c>
      <c r="P291" s="21" t="s">
        <v>188</v>
      </c>
    </row>
    <row r="292" spans="1:16" x14ac:dyDescent="0.25">
      <c r="A292" t="s">
        <v>5194</v>
      </c>
      <c r="B292" t="s">
        <v>4571</v>
      </c>
      <c r="C292" s="1">
        <v>2750000</v>
      </c>
      <c r="D292">
        <v>6</v>
      </c>
      <c r="E292">
        <v>423</v>
      </c>
      <c r="F292" s="3" t="s">
        <v>22</v>
      </c>
      <c r="G292" t="s">
        <v>22</v>
      </c>
      <c r="H292" t="s">
        <v>23</v>
      </c>
      <c r="I292" t="s">
        <v>23</v>
      </c>
      <c r="J292" t="s">
        <v>9</v>
      </c>
      <c r="L292" s="2">
        <v>2750000</v>
      </c>
      <c r="M292" s="2">
        <v>6501.1820330969267</v>
      </c>
      <c r="N292" s="2">
        <v>458333.33333333331</v>
      </c>
      <c r="O292" s="2" t="s">
        <v>4582</v>
      </c>
      <c r="P292" s="21" t="s">
        <v>188</v>
      </c>
    </row>
    <row r="293" spans="1:16" x14ac:dyDescent="0.25">
      <c r="A293" t="s">
        <v>3132</v>
      </c>
      <c r="B293" t="s">
        <v>103</v>
      </c>
      <c r="C293" s="1">
        <v>2700000</v>
      </c>
      <c r="D293">
        <v>8</v>
      </c>
      <c r="E293">
        <v>630</v>
      </c>
      <c r="F293" s="1" t="s">
        <v>22</v>
      </c>
      <c r="G293" t="s">
        <v>22</v>
      </c>
      <c r="H293" t="s">
        <v>23</v>
      </c>
      <c r="I293" t="s">
        <v>23</v>
      </c>
      <c r="J293" t="s">
        <v>9</v>
      </c>
      <c r="K293" t="s">
        <v>1372</v>
      </c>
      <c r="L293" s="2">
        <v>2700000</v>
      </c>
      <c r="M293" s="2">
        <v>4285.7142857142853</v>
      </c>
      <c r="N293" s="2">
        <v>337500</v>
      </c>
      <c r="O293" s="2"/>
      <c r="P293" s="5" t="s">
        <v>188</v>
      </c>
    </row>
    <row r="294" spans="1:16" x14ac:dyDescent="0.25">
      <c r="A294" t="s">
        <v>3715</v>
      </c>
      <c r="B294" t="s">
        <v>103</v>
      </c>
      <c r="C294" s="1">
        <v>2700000</v>
      </c>
      <c r="D294">
        <v>7</v>
      </c>
      <c r="E294" s="3">
        <v>1286</v>
      </c>
      <c r="F294" s="1" t="s">
        <v>22</v>
      </c>
      <c r="G294" t="s">
        <v>22</v>
      </c>
      <c r="H294" t="s">
        <v>23</v>
      </c>
      <c r="I294" t="s">
        <v>23</v>
      </c>
      <c r="J294" t="s">
        <v>9</v>
      </c>
      <c r="K294" t="s">
        <v>1372</v>
      </c>
      <c r="L294" s="2">
        <v>2700000</v>
      </c>
      <c r="M294" s="2">
        <v>2099.5334370139967</v>
      </c>
      <c r="N294" s="2">
        <v>385714.28571428574</v>
      </c>
      <c r="O294" s="2"/>
      <c r="P294" s="5" t="s">
        <v>188</v>
      </c>
    </row>
    <row r="295" spans="1:16" x14ac:dyDescent="0.25">
      <c r="A295" t="s">
        <v>3716</v>
      </c>
      <c r="B295" t="s">
        <v>103</v>
      </c>
      <c r="C295" s="1">
        <v>2700000</v>
      </c>
      <c r="D295">
        <v>7</v>
      </c>
      <c r="E295" s="3">
        <v>1286</v>
      </c>
      <c r="F295" s="1" t="s">
        <v>22</v>
      </c>
      <c r="G295" t="s">
        <v>22</v>
      </c>
      <c r="H295" t="s">
        <v>23</v>
      </c>
      <c r="I295" t="s">
        <v>23</v>
      </c>
      <c r="J295" t="s">
        <v>9</v>
      </c>
      <c r="K295" t="s">
        <v>1372</v>
      </c>
      <c r="L295" s="2">
        <v>2700000</v>
      </c>
      <c r="M295" s="2">
        <v>2099.5334370139967</v>
      </c>
      <c r="N295" s="2">
        <v>385714.28571428574</v>
      </c>
      <c r="O295" s="2"/>
      <c r="P295" s="5" t="s">
        <v>188</v>
      </c>
    </row>
    <row r="296" spans="1:16" x14ac:dyDescent="0.25">
      <c r="A296" t="s">
        <v>1456</v>
      </c>
      <c r="B296" t="s">
        <v>103</v>
      </c>
      <c r="C296" s="1">
        <v>2700000</v>
      </c>
      <c r="D296">
        <v>2</v>
      </c>
      <c r="E296">
        <v>240</v>
      </c>
      <c r="F296" s="1" t="s">
        <v>16</v>
      </c>
      <c r="G296" t="s">
        <v>56</v>
      </c>
      <c r="H296" t="s">
        <v>29</v>
      </c>
      <c r="I296" t="s">
        <v>19</v>
      </c>
      <c r="J296" t="s">
        <v>9</v>
      </c>
      <c r="K296" t="s">
        <v>1372</v>
      </c>
      <c r="L296" s="2">
        <v>2700000</v>
      </c>
      <c r="M296" s="2">
        <v>11250</v>
      </c>
      <c r="N296" s="2">
        <v>1350000</v>
      </c>
      <c r="O296" s="2"/>
      <c r="P296" s="5" t="s">
        <v>188</v>
      </c>
    </row>
    <row r="297" spans="1:16" x14ac:dyDescent="0.25">
      <c r="A297" t="s">
        <v>1472</v>
      </c>
      <c r="B297" t="s">
        <v>103</v>
      </c>
      <c r="C297" s="1">
        <v>2700000</v>
      </c>
      <c r="D297">
        <v>2</v>
      </c>
      <c r="E297">
        <v>220</v>
      </c>
      <c r="F297" s="1" t="s">
        <v>16</v>
      </c>
      <c r="G297" t="s">
        <v>56</v>
      </c>
      <c r="H297" t="s">
        <v>29</v>
      </c>
      <c r="I297" t="s">
        <v>19</v>
      </c>
      <c r="J297" t="s">
        <v>9</v>
      </c>
      <c r="K297" t="s">
        <v>1372</v>
      </c>
      <c r="L297" s="2">
        <v>2700000</v>
      </c>
      <c r="M297" s="2">
        <v>12272.727272727272</v>
      </c>
      <c r="N297" s="2">
        <v>1350000</v>
      </c>
      <c r="O297" s="2"/>
      <c r="P297" s="5" t="s">
        <v>188</v>
      </c>
    </row>
    <row r="298" spans="1:16" x14ac:dyDescent="0.25">
      <c r="A298" t="s">
        <v>1592</v>
      </c>
      <c r="B298" t="s">
        <v>103</v>
      </c>
      <c r="C298" s="1">
        <v>2700000</v>
      </c>
      <c r="D298">
        <v>2</v>
      </c>
      <c r="E298">
        <v>220</v>
      </c>
      <c r="F298" s="1" t="s">
        <v>16</v>
      </c>
      <c r="G298" t="s">
        <v>8009</v>
      </c>
      <c r="H298" t="s">
        <v>29</v>
      </c>
      <c r="I298" t="s">
        <v>19</v>
      </c>
      <c r="J298" t="s">
        <v>9</v>
      </c>
      <c r="K298" t="s">
        <v>1372</v>
      </c>
      <c r="L298" s="2">
        <v>2700000</v>
      </c>
      <c r="M298" s="2">
        <v>12272.727272727272</v>
      </c>
      <c r="N298" s="2">
        <v>1350000</v>
      </c>
      <c r="O298" s="2"/>
      <c r="P298" s="5" t="s">
        <v>188</v>
      </c>
    </row>
    <row r="299" spans="1:16" x14ac:dyDescent="0.25">
      <c r="A299" t="s">
        <v>1872</v>
      </c>
      <c r="B299" t="s">
        <v>103</v>
      </c>
      <c r="C299" s="1">
        <v>2700000</v>
      </c>
      <c r="D299">
        <v>4</v>
      </c>
      <c r="E299">
        <v>286</v>
      </c>
      <c r="F299" s="1" t="s">
        <v>16</v>
      </c>
      <c r="G299" t="s">
        <v>35</v>
      </c>
      <c r="H299" t="s">
        <v>29</v>
      </c>
      <c r="I299" t="s">
        <v>19</v>
      </c>
      <c r="J299" t="s">
        <v>20</v>
      </c>
      <c r="K299" t="s">
        <v>1372</v>
      </c>
      <c r="L299" s="2">
        <v>2700000</v>
      </c>
      <c r="M299" s="2">
        <v>9440.5594405594402</v>
      </c>
      <c r="N299" s="2">
        <v>675000</v>
      </c>
      <c r="O299" s="2"/>
      <c r="P299" s="5" t="s">
        <v>188</v>
      </c>
    </row>
    <row r="300" spans="1:16" x14ac:dyDescent="0.25">
      <c r="A300" t="s">
        <v>2796</v>
      </c>
      <c r="B300" t="s">
        <v>103</v>
      </c>
      <c r="C300" s="1">
        <v>2700000</v>
      </c>
      <c r="D300">
        <v>6</v>
      </c>
      <c r="E300">
        <v>525</v>
      </c>
      <c r="F300" s="1" t="s">
        <v>16</v>
      </c>
      <c r="G300" t="s">
        <v>93</v>
      </c>
      <c r="H300" t="s">
        <v>29</v>
      </c>
      <c r="I300" t="s">
        <v>19</v>
      </c>
      <c r="J300" t="s">
        <v>88</v>
      </c>
      <c r="K300" t="s">
        <v>1372</v>
      </c>
      <c r="L300" s="2">
        <v>2700000</v>
      </c>
      <c r="M300" s="2">
        <v>5142.8571428571431</v>
      </c>
      <c r="N300" s="2">
        <v>450000</v>
      </c>
      <c r="O300" s="2"/>
      <c r="P300" s="5" t="s">
        <v>188</v>
      </c>
    </row>
    <row r="301" spans="1:16" x14ac:dyDescent="0.25">
      <c r="A301" t="s">
        <v>2770</v>
      </c>
      <c r="B301" t="s">
        <v>103</v>
      </c>
      <c r="C301" s="1">
        <v>2700000</v>
      </c>
      <c r="D301">
        <v>4</v>
      </c>
      <c r="E301">
        <v>228</v>
      </c>
      <c r="F301" s="1" t="s">
        <v>16</v>
      </c>
      <c r="G301" t="s">
        <v>43</v>
      </c>
      <c r="H301" t="s">
        <v>29</v>
      </c>
      <c r="I301" t="s">
        <v>19</v>
      </c>
      <c r="J301" t="s">
        <v>20</v>
      </c>
      <c r="K301" t="s">
        <v>1372</v>
      </c>
      <c r="L301" s="2">
        <v>2700000</v>
      </c>
      <c r="M301" s="2">
        <v>11842.105263157895</v>
      </c>
      <c r="N301" s="2">
        <v>675000</v>
      </c>
      <c r="O301" s="2"/>
      <c r="P301" s="5" t="s">
        <v>188</v>
      </c>
    </row>
    <row r="302" spans="1:16" x14ac:dyDescent="0.25">
      <c r="A302" t="s">
        <v>5533</v>
      </c>
      <c r="B302" t="s">
        <v>4571</v>
      </c>
      <c r="C302" s="1">
        <v>2696000</v>
      </c>
      <c r="D302">
        <v>3</v>
      </c>
      <c r="E302">
        <v>374</v>
      </c>
      <c r="F302" t="s">
        <v>16</v>
      </c>
      <c r="G302" t="s">
        <v>476</v>
      </c>
      <c r="H302" t="s">
        <v>189</v>
      </c>
      <c r="I302" t="s">
        <v>19</v>
      </c>
      <c r="J302" t="s">
        <v>9</v>
      </c>
      <c r="L302" s="2">
        <v>2696000</v>
      </c>
      <c r="M302" s="2">
        <v>7208.5561497326207</v>
      </c>
      <c r="N302" s="2">
        <v>898666.66666666663</v>
      </c>
      <c r="O302" s="2" t="s">
        <v>160</v>
      </c>
      <c r="P302" s="21" t="s">
        <v>188</v>
      </c>
    </row>
    <row r="303" spans="1:16" x14ac:dyDescent="0.25">
      <c r="A303" t="s">
        <v>3755</v>
      </c>
      <c r="B303" t="s">
        <v>103</v>
      </c>
      <c r="C303" s="1">
        <v>2695000</v>
      </c>
      <c r="D303">
        <v>4</v>
      </c>
      <c r="E303">
        <v>500</v>
      </c>
      <c r="F303" s="1" t="s">
        <v>22</v>
      </c>
      <c r="G303" t="s">
        <v>22</v>
      </c>
      <c r="H303" t="s">
        <v>23</v>
      </c>
      <c r="I303" t="s">
        <v>23</v>
      </c>
      <c r="J303" t="s">
        <v>9</v>
      </c>
      <c r="K303" t="s">
        <v>1372</v>
      </c>
      <c r="L303" s="2">
        <v>2695000</v>
      </c>
      <c r="M303" s="2">
        <v>5390</v>
      </c>
      <c r="N303" s="2">
        <v>673750</v>
      </c>
      <c r="O303" s="2"/>
      <c r="P303" s="5" t="s">
        <v>188</v>
      </c>
    </row>
    <row r="304" spans="1:16" x14ac:dyDescent="0.25">
      <c r="A304" t="s">
        <v>1744</v>
      </c>
      <c r="B304" t="s">
        <v>103</v>
      </c>
      <c r="C304" s="1">
        <v>2675000</v>
      </c>
      <c r="D304">
        <v>2</v>
      </c>
      <c r="E304">
        <v>220</v>
      </c>
      <c r="F304" s="1" t="s">
        <v>16</v>
      </c>
      <c r="G304" t="s">
        <v>35</v>
      </c>
      <c r="H304" t="s">
        <v>29</v>
      </c>
      <c r="I304" t="s">
        <v>19</v>
      </c>
      <c r="J304" t="s">
        <v>9</v>
      </c>
      <c r="K304" t="s">
        <v>1372</v>
      </c>
      <c r="L304" s="2">
        <v>2675000</v>
      </c>
      <c r="M304" s="2">
        <v>12159.09090909091</v>
      </c>
      <c r="N304" s="2">
        <v>1337500</v>
      </c>
      <c r="O304" s="2"/>
      <c r="P304" s="5" t="s">
        <v>188</v>
      </c>
    </row>
    <row r="305" spans="1:16" x14ac:dyDescent="0.25">
      <c r="A305" t="s">
        <v>1745</v>
      </c>
      <c r="B305" t="s">
        <v>103</v>
      </c>
      <c r="C305" s="1">
        <v>2675000</v>
      </c>
      <c r="D305">
        <v>2</v>
      </c>
      <c r="E305">
        <v>220</v>
      </c>
      <c r="F305" s="1" t="s">
        <v>16</v>
      </c>
      <c r="G305" t="s">
        <v>35</v>
      </c>
      <c r="H305" t="s">
        <v>29</v>
      </c>
      <c r="I305" t="s">
        <v>19</v>
      </c>
      <c r="J305" t="s">
        <v>9</v>
      </c>
      <c r="K305" t="s">
        <v>1372</v>
      </c>
      <c r="L305" s="2">
        <v>2675000</v>
      </c>
      <c r="M305" s="2">
        <v>12159.09090909091</v>
      </c>
      <c r="N305" s="2">
        <v>1337500</v>
      </c>
      <c r="O305" s="2"/>
      <c r="P305" s="5" t="s">
        <v>188</v>
      </c>
    </row>
    <row r="306" spans="1:16" x14ac:dyDescent="0.25">
      <c r="A306" t="s">
        <v>1746</v>
      </c>
      <c r="B306" t="s">
        <v>103</v>
      </c>
      <c r="C306" s="1">
        <v>2675000</v>
      </c>
      <c r="D306">
        <v>2</v>
      </c>
      <c r="E306">
        <v>220</v>
      </c>
      <c r="F306" s="1" t="s">
        <v>16</v>
      </c>
      <c r="G306" t="s">
        <v>35</v>
      </c>
      <c r="H306" t="s">
        <v>29</v>
      </c>
      <c r="I306" t="s">
        <v>19</v>
      </c>
      <c r="J306" t="s">
        <v>9</v>
      </c>
      <c r="K306" t="s">
        <v>1372</v>
      </c>
      <c r="L306" s="2">
        <v>2675000</v>
      </c>
      <c r="M306" s="2">
        <v>12159.09090909091</v>
      </c>
      <c r="N306" s="2">
        <v>1337500</v>
      </c>
      <c r="O306" s="2"/>
      <c r="P306" s="5" t="s">
        <v>188</v>
      </c>
    </row>
    <row r="307" spans="1:16" x14ac:dyDescent="0.25">
      <c r="A307" t="s">
        <v>3816</v>
      </c>
      <c r="B307" t="s">
        <v>103</v>
      </c>
      <c r="C307" s="1">
        <v>2660000</v>
      </c>
      <c r="D307">
        <v>4</v>
      </c>
      <c r="E307">
        <v>530</v>
      </c>
      <c r="F307" s="1" t="s">
        <v>22</v>
      </c>
      <c r="G307" t="s">
        <v>22</v>
      </c>
      <c r="H307" t="s">
        <v>23</v>
      </c>
      <c r="I307" t="s">
        <v>23</v>
      </c>
      <c r="J307" t="s">
        <v>9</v>
      </c>
      <c r="K307" t="s">
        <v>1372</v>
      </c>
      <c r="L307" s="2">
        <v>2660000</v>
      </c>
      <c r="M307" s="2">
        <v>5018.867924528302</v>
      </c>
      <c r="N307" s="2">
        <v>665000</v>
      </c>
      <c r="O307" s="2"/>
      <c r="P307" s="5" t="s">
        <v>188</v>
      </c>
    </row>
    <row r="308" spans="1:16" x14ac:dyDescent="0.25">
      <c r="A308" t="s">
        <v>3888</v>
      </c>
      <c r="B308" t="s">
        <v>103</v>
      </c>
      <c r="C308" s="1">
        <v>2660000</v>
      </c>
      <c r="D308">
        <v>4</v>
      </c>
      <c r="E308">
        <v>535</v>
      </c>
      <c r="F308" s="1" t="s">
        <v>22</v>
      </c>
      <c r="G308" t="s">
        <v>22</v>
      </c>
      <c r="H308" t="s">
        <v>23</v>
      </c>
      <c r="I308" t="s">
        <v>23</v>
      </c>
      <c r="J308" t="s">
        <v>9</v>
      </c>
      <c r="K308" t="s">
        <v>1372</v>
      </c>
      <c r="L308" s="2">
        <v>2660000</v>
      </c>
      <c r="M308" s="2">
        <v>4971.9626168224295</v>
      </c>
      <c r="N308" s="2">
        <v>665000</v>
      </c>
      <c r="O308" s="2"/>
      <c r="P308" s="5" t="s">
        <v>188</v>
      </c>
    </row>
    <row r="309" spans="1:16" x14ac:dyDescent="0.25">
      <c r="A309" t="s">
        <v>3838</v>
      </c>
      <c r="B309" t="s">
        <v>103</v>
      </c>
      <c r="C309" s="1">
        <v>2650000</v>
      </c>
      <c r="D309">
        <v>3</v>
      </c>
      <c r="E309">
        <v>615</v>
      </c>
      <c r="F309" s="1" t="s">
        <v>22</v>
      </c>
      <c r="G309" t="s">
        <v>22</v>
      </c>
      <c r="H309" t="s">
        <v>23</v>
      </c>
      <c r="I309" t="s">
        <v>23</v>
      </c>
      <c r="J309" t="s">
        <v>9</v>
      </c>
      <c r="K309" t="s">
        <v>1372</v>
      </c>
      <c r="L309" s="2">
        <v>2650000</v>
      </c>
      <c r="M309" s="2">
        <v>4308.9430894308944</v>
      </c>
      <c r="N309" s="2">
        <v>883333.33333333337</v>
      </c>
      <c r="O309" s="2"/>
      <c r="P309" s="5" t="s">
        <v>188</v>
      </c>
    </row>
    <row r="310" spans="1:16" x14ac:dyDescent="0.25">
      <c r="A310" t="s">
        <v>2117</v>
      </c>
      <c r="B310" t="s">
        <v>103</v>
      </c>
      <c r="C310" s="1">
        <v>2650000</v>
      </c>
      <c r="D310">
        <v>5</v>
      </c>
      <c r="E310">
        <v>304</v>
      </c>
      <c r="F310" s="1" t="s">
        <v>16</v>
      </c>
      <c r="G310" t="s">
        <v>17</v>
      </c>
      <c r="H310" t="s">
        <v>29</v>
      </c>
      <c r="I310" t="s">
        <v>19</v>
      </c>
      <c r="J310" t="s">
        <v>9</v>
      </c>
      <c r="K310" t="s">
        <v>1372</v>
      </c>
      <c r="L310" s="2">
        <v>2650000</v>
      </c>
      <c r="M310" s="2">
        <v>8717.105263157895</v>
      </c>
      <c r="N310" s="2">
        <v>530000</v>
      </c>
      <c r="O310" s="2"/>
      <c r="P310" s="5" t="s">
        <v>188</v>
      </c>
    </row>
    <row r="311" spans="1:16" x14ac:dyDescent="0.25">
      <c r="A311" t="s">
        <v>2725</v>
      </c>
      <c r="B311" t="s">
        <v>103</v>
      </c>
      <c r="C311" s="1">
        <v>2650000</v>
      </c>
      <c r="D311">
        <v>4</v>
      </c>
      <c r="E311">
        <v>190</v>
      </c>
      <c r="F311" s="1" t="s">
        <v>16</v>
      </c>
      <c r="G311" t="s">
        <v>87</v>
      </c>
      <c r="H311" t="s">
        <v>29</v>
      </c>
      <c r="I311" t="s">
        <v>19</v>
      </c>
      <c r="J311" t="s">
        <v>20</v>
      </c>
      <c r="K311" t="s">
        <v>1372</v>
      </c>
      <c r="L311" s="2">
        <v>2650000</v>
      </c>
      <c r="M311" s="2">
        <v>13947.368421052632</v>
      </c>
      <c r="N311" s="2">
        <v>662500</v>
      </c>
      <c r="O311" s="2"/>
      <c r="P311" s="5" t="s">
        <v>188</v>
      </c>
    </row>
    <row r="312" spans="1:16" x14ac:dyDescent="0.25">
      <c r="A312" t="s">
        <v>2773</v>
      </c>
      <c r="B312" t="s">
        <v>103</v>
      </c>
      <c r="C312" s="1">
        <v>2650000</v>
      </c>
      <c r="D312">
        <v>3</v>
      </c>
      <c r="E312">
        <v>202</v>
      </c>
      <c r="F312" s="1" t="s">
        <v>16</v>
      </c>
      <c r="G312" t="s">
        <v>43</v>
      </c>
      <c r="H312" t="s">
        <v>29</v>
      </c>
      <c r="I312" t="s">
        <v>19</v>
      </c>
      <c r="J312" t="s">
        <v>20</v>
      </c>
      <c r="K312" t="s">
        <v>1372</v>
      </c>
      <c r="L312" s="2">
        <v>2650000</v>
      </c>
      <c r="M312" s="2">
        <v>13118.81188118812</v>
      </c>
      <c r="N312" s="2">
        <v>883333.33333333337</v>
      </c>
      <c r="O312" s="2"/>
      <c r="P312" s="5" t="s">
        <v>188</v>
      </c>
    </row>
    <row r="313" spans="1:16" x14ac:dyDescent="0.25">
      <c r="A313" t="s">
        <v>4991</v>
      </c>
      <c r="B313" t="s">
        <v>4571</v>
      </c>
      <c r="C313" s="1">
        <v>2600000</v>
      </c>
      <c r="D313">
        <v>4</v>
      </c>
      <c r="E313">
        <v>592</v>
      </c>
      <c r="F313" s="3" t="s">
        <v>22</v>
      </c>
      <c r="G313" t="s">
        <v>22</v>
      </c>
      <c r="H313" t="s">
        <v>23</v>
      </c>
      <c r="I313" t="s">
        <v>23</v>
      </c>
      <c r="J313" t="s">
        <v>9</v>
      </c>
      <c r="L313" s="2">
        <v>2600000</v>
      </c>
      <c r="M313" s="2">
        <v>4391.8918918918916</v>
      </c>
      <c r="N313" s="2">
        <v>650000</v>
      </c>
      <c r="O313" s="2" t="s">
        <v>160</v>
      </c>
      <c r="P313" s="21" t="s">
        <v>188</v>
      </c>
    </row>
    <row r="314" spans="1:16" x14ac:dyDescent="0.25">
      <c r="A314" t="s">
        <v>5206</v>
      </c>
      <c r="B314" t="s">
        <v>4571</v>
      </c>
      <c r="C314" s="1">
        <v>2600000</v>
      </c>
      <c r="D314">
        <v>4</v>
      </c>
      <c r="E314">
        <v>577</v>
      </c>
      <c r="F314" s="3" t="s">
        <v>22</v>
      </c>
      <c r="G314" t="s">
        <v>22</v>
      </c>
      <c r="H314" t="s">
        <v>23</v>
      </c>
      <c r="I314" t="s">
        <v>23</v>
      </c>
      <c r="J314" t="s">
        <v>9</v>
      </c>
      <c r="L314" s="2">
        <v>2600000</v>
      </c>
      <c r="M314" s="2">
        <v>4506.0658578856155</v>
      </c>
      <c r="N314" s="2">
        <v>650000</v>
      </c>
      <c r="O314" s="2" t="s">
        <v>160</v>
      </c>
      <c r="P314" s="21" t="s">
        <v>188</v>
      </c>
    </row>
    <row r="315" spans="1:16" x14ac:dyDescent="0.25">
      <c r="A315" t="s">
        <v>5207</v>
      </c>
      <c r="B315" t="s">
        <v>4571</v>
      </c>
      <c r="C315" s="1">
        <v>2600000</v>
      </c>
      <c r="D315">
        <v>4</v>
      </c>
      <c r="E315">
        <v>577</v>
      </c>
      <c r="F315" s="3" t="s">
        <v>22</v>
      </c>
      <c r="G315" t="s">
        <v>22</v>
      </c>
      <c r="H315" t="s">
        <v>23</v>
      </c>
      <c r="I315" t="s">
        <v>23</v>
      </c>
      <c r="J315" t="s">
        <v>9</v>
      </c>
      <c r="L315" s="2">
        <v>2600000</v>
      </c>
      <c r="M315" s="2">
        <v>4506.0658578856155</v>
      </c>
      <c r="N315" s="2">
        <v>650000</v>
      </c>
      <c r="O315" s="2" t="s">
        <v>160</v>
      </c>
      <c r="P315" s="21" t="s">
        <v>188</v>
      </c>
    </row>
    <row r="316" spans="1:16" x14ac:dyDescent="0.25">
      <c r="A316" t="s">
        <v>4859</v>
      </c>
      <c r="B316" t="s">
        <v>4571</v>
      </c>
      <c r="C316" s="1">
        <v>2600000</v>
      </c>
      <c r="D316">
        <v>10</v>
      </c>
      <c r="E316" s="3">
        <v>1273</v>
      </c>
      <c r="F316" s="3" t="s">
        <v>22</v>
      </c>
      <c r="G316" t="s">
        <v>22</v>
      </c>
      <c r="H316" t="s">
        <v>23</v>
      </c>
      <c r="I316" t="s">
        <v>23</v>
      </c>
      <c r="J316" t="s">
        <v>9</v>
      </c>
      <c r="L316" s="2">
        <v>2600000</v>
      </c>
      <c r="M316" s="2">
        <v>2042.41948153967</v>
      </c>
      <c r="N316" s="2">
        <v>260000</v>
      </c>
      <c r="O316" s="2" t="s">
        <v>160</v>
      </c>
      <c r="P316" s="21" t="s">
        <v>188</v>
      </c>
    </row>
    <row r="317" spans="1:16" x14ac:dyDescent="0.25">
      <c r="A317" t="s">
        <v>1607</v>
      </c>
      <c r="B317" t="s">
        <v>103</v>
      </c>
      <c r="C317" s="1">
        <v>2600000</v>
      </c>
      <c r="D317">
        <v>8</v>
      </c>
      <c r="E317" s="3">
        <v>1000</v>
      </c>
      <c r="F317" s="1" t="s">
        <v>22</v>
      </c>
      <c r="G317" t="s">
        <v>22</v>
      </c>
      <c r="H317" t="s">
        <v>23</v>
      </c>
      <c r="I317" t="s">
        <v>23</v>
      </c>
      <c r="J317" t="s">
        <v>9</v>
      </c>
      <c r="K317" t="s">
        <v>1372</v>
      </c>
      <c r="L317" s="2">
        <v>2600000</v>
      </c>
      <c r="M317" s="2">
        <v>2600</v>
      </c>
      <c r="N317" s="2">
        <v>325000</v>
      </c>
      <c r="O317" s="2"/>
      <c r="P317" s="5" t="s">
        <v>188</v>
      </c>
    </row>
    <row r="318" spans="1:16" x14ac:dyDescent="0.25">
      <c r="A318" t="s">
        <v>3376</v>
      </c>
      <c r="B318" t="s">
        <v>103</v>
      </c>
      <c r="C318" s="1">
        <v>2600000</v>
      </c>
      <c r="D318">
        <v>6</v>
      </c>
      <c r="E318">
        <v>565</v>
      </c>
      <c r="F318" s="1" t="s">
        <v>22</v>
      </c>
      <c r="G318" t="s">
        <v>22</v>
      </c>
      <c r="H318" t="s">
        <v>23</v>
      </c>
      <c r="I318" t="s">
        <v>23</v>
      </c>
      <c r="J318" t="s">
        <v>9</v>
      </c>
      <c r="K318" t="s">
        <v>1372</v>
      </c>
      <c r="L318" s="2">
        <v>2600000</v>
      </c>
      <c r="M318" s="2">
        <v>4601.7699115044252</v>
      </c>
      <c r="N318" s="2">
        <v>433333.33333333331</v>
      </c>
      <c r="O318" s="2"/>
      <c r="P318" s="5" t="s">
        <v>188</v>
      </c>
    </row>
    <row r="319" spans="1:16" x14ac:dyDescent="0.25">
      <c r="A319" t="s">
        <v>3867</v>
      </c>
      <c r="B319" t="s">
        <v>103</v>
      </c>
      <c r="C319" s="1">
        <v>2600000</v>
      </c>
      <c r="D319">
        <v>8</v>
      </c>
      <c r="E319">
        <v>811</v>
      </c>
      <c r="F319" s="1" t="s">
        <v>22</v>
      </c>
      <c r="G319" t="s">
        <v>22</v>
      </c>
      <c r="H319" t="s">
        <v>23</v>
      </c>
      <c r="I319" t="s">
        <v>23</v>
      </c>
      <c r="J319" t="s">
        <v>9</v>
      </c>
      <c r="K319" t="s">
        <v>1372</v>
      </c>
      <c r="L319" s="2">
        <v>2600000</v>
      </c>
      <c r="M319" s="2">
        <v>3205.9186189889024</v>
      </c>
      <c r="N319" s="2">
        <v>325000</v>
      </c>
      <c r="O319" s="2"/>
      <c r="P319" s="5" t="s">
        <v>188</v>
      </c>
    </row>
    <row r="320" spans="1:16" x14ac:dyDescent="0.25">
      <c r="A320" t="s">
        <v>3128</v>
      </c>
      <c r="B320" t="s">
        <v>103</v>
      </c>
      <c r="C320" s="1">
        <v>2600000</v>
      </c>
      <c r="D320">
        <v>8</v>
      </c>
      <c r="E320" s="3">
        <v>1200</v>
      </c>
      <c r="F320" s="1" t="s">
        <v>3129</v>
      </c>
      <c r="G320" t="s">
        <v>22</v>
      </c>
      <c r="H320" t="s">
        <v>23</v>
      </c>
      <c r="I320" t="s">
        <v>23</v>
      </c>
      <c r="J320" t="s">
        <v>9</v>
      </c>
      <c r="K320" t="s">
        <v>1372</v>
      </c>
      <c r="L320" s="2">
        <v>2600000</v>
      </c>
      <c r="M320" s="2">
        <v>2166.6666666666665</v>
      </c>
      <c r="N320" s="2">
        <v>325000</v>
      </c>
      <c r="O320" s="2"/>
      <c r="P320" s="5" t="s">
        <v>188</v>
      </c>
    </row>
    <row r="321" spans="1:16" x14ac:dyDescent="0.25">
      <c r="A321" t="s">
        <v>2213</v>
      </c>
      <c r="B321" t="s">
        <v>103</v>
      </c>
      <c r="C321" s="1">
        <v>2600000</v>
      </c>
      <c r="D321">
        <v>4</v>
      </c>
      <c r="E321">
        <v>235</v>
      </c>
      <c r="F321" s="1" t="s">
        <v>16</v>
      </c>
      <c r="G321" t="s">
        <v>17</v>
      </c>
      <c r="H321" t="s">
        <v>18</v>
      </c>
      <c r="I321" t="s">
        <v>19</v>
      </c>
      <c r="J321" t="s">
        <v>9</v>
      </c>
      <c r="K321" t="s">
        <v>1372</v>
      </c>
      <c r="L321" s="2">
        <v>2600000</v>
      </c>
      <c r="M321" s="2">
        <v>11063.829787234043</v>
      </c>
      <c r="N321" s="2">
        <v>650000</v>
      </c>
      <c r="O321" s="2"/>
      <c r="P321" s="5" t="s">
        <v>188</v>
      </c>
    </row>
    <row r="322" spans="1:16" x14ac:dyDescent="0.25">
      <c r="A322" t="s">
        <v>1849</v>
      </c>
      <c r="B322" t="s">
        <v>103</v>
      </c>
      <c r="C322" s="1">
        <v>2600000</v>
      </c>
      <c r="D322">
        <v>5</v>
      </c>
      <c r="E322">
        <v>369</v>
      </c>
      <c r="F322" s="1" t="s">
        <v>16</v>
      </c>
      <c r="G322" t="s">
        <v>35</v>
      </c>
      <c r="H322" t="s">
        <v>29</v>
      </c>
      <c r="I322" t="s">
        <v>19</v>
      </c>
      <c r="J322" t="s">
        <v>9</v>
      </c>
      <c r="K322" t="s">
        <v>1372</v>
      </c>
      <c r="L322" s="2">
        <v>2600000</v>
      </c>
      <c r="M322" s="2">
        <v>7046.0704607046073</v>
      </c>
      <c r="N322" s="2">
        <v>520000</v>
      </c>
      <c r="O322" s="2"/>
      <c r="P322" s="5" t="s">
        <v>188</v>
      </c>
    </row>
    <row r="323" spans="1:16" x14ac:dyDescent="0.25">
      <c r="A323" t="s">
        <v>2147</v>
      </c>
      <c r="B323" t="s">
        <v>103</v>
      </c>
      <c r="C323" s="1">
        <v>2600000</v>
      </c>
      <c r="D323">
        <v>6</v>
      </c>
      <c r="E323">
        <v>423</v>
      </c>
      <c r="F323" s="1" t="s">
        <v>16</v>
      </c>
      <c r="G323" t="s">
        <v>17</v>
      </c>
      <c r="H323" t="s">
        <v>29</v>
      </c>
      <c r="I323" t="s">
        <v>19</v>
      </c>
      <c r="J323" t="s">
        <v>9</v>
      </c>
      <c r="K323" t="s">
        <v>1372</v>
      </c>
      <c r="L323" s="2">
        <v>2600000</v>
      </c>
      <c r="M323" s="2">
        <v>6146.5721040189128</v>
      </c>
      <c r="N323" s="2">
        <v>433333.33333333331</v>
      </c>
      <c r="O323" s="2"/>
      <c r="P323" s="5" t="s">
        <v>188</v>
      </c>
    </row>
    <row r="324" spans="1:16" x14ac:dyDescent="0.25">
      <c r="A324" t="s">
        <v>1875</v>
      </c>
      <c r="B324" t="s">
        <v>103</v>
      </c>
      <c r="C324" s="1">
        <v>2600000</v>
      </c>
      <c r="D324">
        <v>4</v>
      </c>
      <c r="E324">
        <v>247</v>
      </c>
      <c r="F324" s="1" t="s">
        <v>16</v>
      </c>
      <c r="G324" t="s">
        <v>35</v>
      </c>
      <c r="H324" t="s">
        <v>29</v>
      </c>
      <c r="I324" t="s">
        <v>19</v>
      </c>
      <c r="J324" t="s">
        <v>20</v>
      </c>
      <c r="K324" t="s">
        <v>1372</v>
      </c>
      <c r="L324" s="2">
        <v>2600000</v>
      </c>
      <c r="M324" s="2">
        <v>10526.315789473685</v>
      </c>
      <c r="N324" s="2">
        <v>650000</v>
      </c>
      <c r="O324" s="2"/>
      <c r="P324" s="5" t="s">
        <v>188</v>
      </c>
    </row>
    <row r="325" spans="1:16" x14ac:dyDescent="0.25">
      <c r="A325" t="s">
        <v>2668</v>
      </c>
      <c r="B325" t="s">
        <v>103</v>
      </c>
      <c r="C325" s="1">
        <v>2600000</v>
      </c>
      <c r="D325">
        <v>4</v>
      </c>
      <c r="E325">
        <v>306</v>
      </c>
      <c r="F325" s="1" t="s">
        <v>16</v>
      </c>
      <c r="G325" t="s">
        <v>52</v>
      </c>
      <c r="H325" t="s">
        <v>29</v>
      </c>
      <c r="I325" t="s">
        <v>19</v>
      </c>
      <c r="J325" t="s">
        <v>9</v>
      </c>
      <c r="K325" t="s">
        <v>1372</v>
      </c>
      <c r="L325" s="2">
        <v>2600000</v>
      </c>
      <c r="M325" s="2">
        <v>8496.7320261437908</v>
      </c>
      <c r="N325" s="2">
        <v>650000</v>
      </c>
      <c r="O325" s="2"/>
      <c r="P325" s="5" t="s">
        <v>188</v>
      </c>
    </row>
    <row r="326" spans="1:16" x14ac:dyDescent="0.25">
      <c r="A326" t="s">
        <v>2754</v>
      </c>
      <c r="B326" t="s">
        <v>103</v>
      </c>
      <c r="C326" s="1">
        <v>2600000</v>
      </c>
      <c r="D326">
        <v>2</v>
      </c>
      <c r="E326">
        <v>218</v>
      </c>
      <c r="F326" s="1" t="s">
        <v>16</v>
      </c>
      <c r="G326" t="s">
        <v>43</v>
      </c>
      <c r="H326" t="s">
        <v>29</v>
      </c>
      <c r="I326" t="s">
        <v>19</v>
      </c>
      <c r="J326" t="s">
        <v>9</v>
      </c>
      <c r="K326" t="s">
        <v>1372</v>
      </c>
      <c r="L326" s="2">
        <v>2600000</v>
      </c>
      <c r="M326" s="2">
        <v>11926.605504587156</v>
      </c>
      <c r="N326" s="2">
        <v>1300000</v>
      </c>
      <c r="O326" s="2"/>
      <c r="P326" s="5" t="s">
        <v>188</v>
      </c>
    </row>
    <row r="327" spans="1:16" x14ac:dyDescent="0.25">
      <c r="A327" t="s">
        <v>1791</v>
      </c>
      <c r="B327" t="s">
        <v>103</v>
      </c>
      <c r="C327" s="1">
        <v>2575000</v>
      </c>
      <c r="D327">
        <v>4</v>
      </c>
      <c r="E327">
        <v>215</v>
      </c>
      <c r="F327" s="1" t="s">
        <v>16</v>
      </c>
      <c r="G327" t="s">
        <v>35</v>
      </c>
      <c r="H327" t="s">
        <v>29</v>
      </c>
      <c r="I327" t="s">
        <v>19</v>
      </c>
      <c r="J327" t="s">
        <v>20</v>
      </c>
      <c r="K327" t="s">
        <v>1372</v>
      </c>
      <c r="L327" s="2">
        <v>2575000</v>
      </c>
      <c r="M327" s="2">
        <v>11976.744186046511</v>
      </c>
      <c r="N327" s="2">
        <v>643750</v>
      </c>
      <c r="O327" s="2"/>
      <c r="P327" s="5" t="s">
        <v>188</v>
      </c>
    </row>
    <row r="328" spans="1:16" x14ac:dyDescent="0.25">
      <c r="A328" t="s">
        <v>2519</v>
      </c>
      <c r="B328" t="s">
        <v>103</v>
      </c>
      <c r="C328" s="1">
        <v>2550000</v>
      </c>
      <c r="D328">
        <v>8</v>
      </c>
      <c r="E328">
        <v>251</v>
      </c>
      <c r="F328" s="1" t="s">
        <v>16</v>
      </c>
      <c r="G328" t="s">
        <v>37</v>
      </c>
      <c r="H328" t="s">
        <v>29</v>
      </c>
      <c r="I328" t="s">
        <v>19</v>
      </c>
      <c r="J328" t="s">
        <v>20</v>
      </c>
      <c r="K328" t="s">
        <v>1372</v>
      </c>
      <c r="L328" s="2">
        <v>2550000</v>
      </c>
      <c r="M328" s="2">
        <v>10159.362549800797</v>
      </c>
      <c r="N328" s="2">
        <v>318750</v>
      </c>
      <c r="O328" s="2"/>
      <c r="P328" s="5" t="s">
        <v>188</v>
      </c>
    </row>
    <row r="329" spans="1:16" x14ac:dyDescent="0.25">
      <c r="A329" t="s">
        <v>3762</v>
      </c>
      <c r="B329" t="s">
        <v>103</v>
      </c>
      <c r="C329" s="1">
        <v>2545000</v>
      </c>
      <c r="D329">
        <v>5</v>
      </c>
      <c r="E329">
        <v>504</v>
      </c>
      <c r="F329" s="1" t="s">
        <v>22</v>
      </c>
      <c r="G329" t="s">
        <v>22</v>
      </c>
      <c r="H329" t="s">
        <v>23</v>
      </c>
      <c r="I329" t="s">
        <v>23</v>
      </c>
      <c r="J329" t="s">
        <v>9</v>
      </c>
      <c r="K329" t="s">
        <v>1372</v>
      </c>
      <c r="L329" s="2">
        <v>2545000</v>
      </c>
      <c r="M329" s="2">
        <v>5049.6031746031749</v>
      </c>
      <c r="N329" s="2">
        <v>509000</v>
      </c>
      <c r="O329" s="2"/>
      <c r="P329" s="5" t="s">
        <v>188</v>
      </c>
    </row>
    <row r="330" spans="1:16" x14ac:dyDescent="0.25">
      <c r="A330" t="s">
        <v>5098</v>
      </c>
      <c r="B330" t="s">
        <v>4571</v>
      </c>
      <c r="C330" s="1">
        <v>2500000</v>
      </c>
      <c r="D330">
        <v>4</v>
      </c>
      <c r="E330">
        <v>290</v>
      </c>
      <c r="F330" s="3" t="s">
        <v>22</v>
      </c>
      <c r="G330" t="s">
        <v>22</v>
      </c>
      <c r="H330" t="s">
        <v>23</v>
      </c>
      <c r="I330" t="s">
        <v>23</v>
      </c>
      <c r="J330" t="s">
        <v>9</v>
      </c>
      <c r="L330" s="2">
        <v>2500000</v>
      </c>
      <c r="M330" s="2">
        <v>8620.689655172413</v>
      </c>
      <c r="N330" s="2">
        <v>625000</v>
      </c>
      <c r="O330" s="2" t="s">
        <v>160</v>
      </c>
      <c r="P330" s="21" t="s">
        <v>188</v>
      </c>
    </row>
    <row r="331" spans="1:16" x14ac:dyDescent="0.25">
      <c r="A331" t="s">
        <v>5099</v>
      </c>
      <c r="B331" t="s">
        <v>4571</v>
      </c>
      <c r="C331" s="1">
        <v>2500000</v>
      </c>
      <c r="D331">
        <v>4</v>
      </c>
      <c r="E331">
        <v>290</v>
      </c>
      <c r="F331" s="3" t="s">
        <v>22</v>
      </c>
      <c r="G331" t="s">
        <v>22</v>
      </c>
      <c r="H331" t="s">
        <v>23</v>
      </c>
      <c r="I331" t="s">
        <v>23</v>
      </c>
      <c r="J331" t="s">
        <v>9</v>
      </c>
      <c r="L331" s="2">
        <v>2500000</v>
      </c>
      <c r="M331" s="2">
        <v>8620.689655172413</v>
      </c>
      <c r="N331" s="2">
        <v>625000</v>
      </c>
      <c r="O331" s="2" t="s">
        <v>160</v>
      </c>
      <c r="P331" s="21" t="s">
        <v>188</v>
      </c>
    </row>
    <row r="332" spans="1:16" x14ac:dyDescent="0.25">
      <c r="A332" t="s">
        <v>5016</v>
      </c>
      <c r="B332" t="s">
        <v>4571</v>
      </c>
      <c r="C332" s="1">
        <v>2500000</v>
      </c>
      <c r="D332">
        <v>5</v>
      </c>
      <c r="E332">
        <v>454</v>
      </c>
      <c r="F332" s="3" t="s">
        <v>22</v>
      </c>
      <c r="G332" t="s">
        <v>22</v>
      </c>
      <c r="H332" t="s">
        <v>23</v>
      </c>
      <c r="I332" t="s">
        <v>23</v>
      </c>
      <c r="J332" t="s">
        <v>9</v>
      </c>
      <c r="L332" s="2">
        <v>2500000</v>
      </c>
      <c r="M332" s="2">
        <v>5506.6079295154186</v>
      </c>
      <c r="N332" s="2">
        <v>500000</v>
      </c>
      <c r="O332" s="2" t="s">
        <v>160</v>
      </c>
      <c r="P332" s="21" t="s">
        <v>188</v>
      </c>
    </row>
    <row r="333" spans="1:16" x14ac:dyDescent="0.25">
      <c r="A333" t="s">
        <v>5227</v>
      </c>
      <c r="B333" t="s">
        <v>4571</v>
      </c>
      <c r="C333" s="1">
        <v>2500000</v>
      </c>
      <c r="D333">
        <v>6</v>
      </c>
      <c r="E333">
        <v>360</v>
      </c>
      <c r="F333" s="3" t="s">
        <v>22</v>
      </c>
      <c r="G333" t="s">
        <v>22</v>
      </c>
      <c r="H333" t="s">
        <v>23</v>
      </c>
      <c r="I333" t="s">
        <v>23</v>
      </c>
      <c r="J333" t="s">
        <v>9</v>
      </c>
      <c r="L333" s="2">
        <v>2500000</v>
      </c>
      <c r="M333" s="2">
        <v>6944.4444444444443</v>
      </c>
      <c r="N333" s="2">
        <v>416666.66666666669</v>
      </c>
      <c r="O333" s="2" t="s">
        <v>4582</v>
      </c>
      <c r="P333" s="21" t="s">
        <v>188</v>
      </c>
    </row>
    <row r="334" spans="1:16" x14ac:dyDescent="0.25">
      <c r="A334" t="s">
        <v>4857</v>
      </c>
      <c r="B334" t="s">
        <v>4571</v>
      </c>
      <c r="C334" s="1">
        <v>2500000</v>
      </c>
      <c r="D334">
        <v>13</v>
      </c>
      <c r="E334" s="3">
        <v>1048</v>
      </c>
      <c r="F334" s="3" t="s">
        <v>22</v>
      </c>
      <c r="G334" t="s">
        <v>22</v>
      </c>
      <c r="H334" t="s">
        <v>23</v>
      </c>
      <c r="I334" t="s">
        <v>23</v>
      </c>
      <c r="J334" t="s">
        <v>20</v>
      </c>
      <c r="L334" s="2">
        <v>2500000</v>
      </c>
      <c r="M334" s="2">
        <v>2385.4961832061067</v>
      </c>
      <c r="N334" s="2">
        <v>192307.69230769231</v>
      </c>
      <c r="O334" s="2" t="s">
        <v>160</v>
      </c>
      <c r="P334" s="21" t="s">
        <v>188</v>
      </c>
    </row>
    <row r="335" spans="1:16" x14ac:dyDescent="0.25">
      <c r="A335" t="s">
        <v>4858</v>
      </c>
      <c r="B335" t="s">
        <v>4571</v>
      </c>
      <c r="C335" s="1">
        <v>2500000</v>
      </c>
      <c r="D335">
        <v>13</v>
      </c>
      <c r="E335" s="3">
        <v>1048</v>
      </c>
      <c r="F335" s="3" t="s">
        <v>22</v>
      </c>
      <c r="G335" t="s">
        <v>22</v>
      </c>
      <c r="H335" t="s">
        <v>23</v>
      </c>
      <c r="I335" t="s">
        <v>23</v>
      </c>
      <c r="J335" t="s">
        <v>20</v>
      </c>
      <c r="L335" s="2">
        <v>2500000</v>
      </c>
      <c r="M335" s="2">
        <v>2385.4961832061067</v>
      </c>
      <c r="N335" s="2">
        <v>192307.69230769231</v>
      </c>
      <c r="O335" s="2" t="s">
        <v>160</v>
      </c>
      <c r="P335" s="21" t="s">
        <v>188</v>
      </c>
    </row>
    <row r="336" spans="1:16" x14ac:dyDescent="0.25">
      <c r="A336" t="s">
        <v>3206</v>
      </c>
      <c r="B336" t="s">
        <v>103</v>
      </c>
      <c r="C336" s="1">
        <v>2500000</v>
      </c>
      <c r="D336">
        <v>5</v>
      </c>
      <c r="E336">
        <v>500</v>
      </c>
      <c r="F336" s="1" t="s">
        <v>22</v>
      </c>
      <c r="G336" t="s">
        <v>22</v>
      </c>
      <c r="H336" t="s">
        <v>23</v>
      </c>
      <c r="I336" t="s">
        <v>23</v>
      </c>
      <c r="J336" t="s">
        <v>9</v>
      </c>
      <c r="K336" t="s">
        <v>1372</v>
      </c>
      <c r="L336" s="2">
        <v>2500000</v>
      </c>
      <c r="M336" s="2">
        <v>5000</v>
      </c>
      <c r="N336" s="2">
        <v>500000</v>
      </c>
      <c r="O336" s="2"/>
      <c r="P336" s="5" t="s">
        <v>188</v>
      </c>
    </row>
    <row r="337" spans="1:16" x14ac:dyDescent="0.25">
      <c r="A337" t="s">
        <v>3410</v>
      </c>
      <c r="B337" t="s">
        <v>103</v>
      </c>
      <c r="C337" s="1">
        <v>2500000</v>
      </c>
      <c r="D337">
        <v>5</v>
      </c>
      <c r="E337">
        <v>545</v>
      </c>
      <c r="F337" s="1" t="s">
        <v>22</v>
      </c>
      <c r="G337" t="s">
        <v>22</v>
      </c>
      <c r="H337" t="s">
        <v>23</v>
      </c>
      <c r="I337" t="s">
        <v>23</v>
      </c>
      <c r="J337" t="s">
        <v>9</v>
      </c>
      <c r="K337" t="s">
        <v>1372</v>
      </c>
      <c r="L337" s="2">
        <v>2500000</v>
      </c>
      <c r="M337" s="2">
        <v>4587.1559633027518</v>
      </c>
      <c r="N337" s="2">
        <v>500000</v>
      </c>
      <c r="O337" s="2"/>
      <c r="P337" s="5" t="s">
        <v>188</v>
      </c>
    </row>
    <row r="338" spans="1:16" x14ac:dyDescent="0.25">
      <c r="A338" t="s">
        <v>3655</v>
      </c>
      <c r="B338" t="s">
        <v>103</v>
      </c>
      <c r="C338" s="1">
        <v>2500000</v>
      </c>
      <c r="D338">
        <v>6</v>
      </c>
      <c r="E338">
        <v>400</v>
      </c>
      <c r="F338" s="1" t="s">
        <v>22</v>
      </c>
      <c r="G338" t="s">
        <v>22</v>
      </c>
      <c r="H338" t="s">
        <v>23</v>
      </c>
      <c r="I338" t="s">
        <v>23</v>
      </c>
      <c r="J338" t="s">
        <v>9</v>
      </c>
      <c r="K338" t="s">
        <v>1372</v>
      </c>
      <c r="L338" s="2">
        <v>2500000</v>
      </c>
      <c r="M338" s="2">
        <v>6250</v>
      </c>
      <c r="N338" s="2">
        <v>416666.66666666669</v>
      </c>
      <c r="O338" s="2"/>
      <c r="P338" s="5" t="s">
        <v>188</v>
      </c>
    </row>
    <row r="339" spans="1:16" x14ac:dyDescent="0.25">
      <c r="A339" t="s">
        <v>3782</v>
      </c>
      <c r="B339" t="s">
        <v>103</v>
      </c>
      <c r="C339" s="1">
        <v>2500000</v>
      </c>
      <c r="D339">
        <v>11</v>
      </c>
      <c r="E339">
        <v>761</v>
      </c>
      <c r="F339" s="1" t="s">
        <v>22</v>
      </c>
      <c r="G339" t="s">
        <v>22</v>
      </c>
      <c r="H339" t="s">
        <v>23</v>
      </c>
      <c r="I339" t="s">
        <v>23</v>
      </c>
      <c r="J339" t="s">
        <v>9</v>
      </c>
      <c r="K339" t="s">
        <v>1372</v>
      </c>
      <c r="L339" s="2">
        <v>2500000</v>
      </c>
      <c r="M339" s="2">
        <v>3285.1511169513797</v>
      </c>
      <c r="N339" s="2">
        <v>227272.72727272726</v>
      </c>
      <c r="O339" s="2"/>
      <c r="P339" s="5" t="s">
        <v>188</v>
      </c>
    </row>
    <row r="340" spans="1:16" x14ac:dyDescent="0.25">
      <c r="A340" t="s">
        <v>3194</v>
      </c>
      <c r="B340" t="s">
        <v>103</v>
      </c>
      <c r="C340" s="1">
        <v>2500000</v>
      </c>
      <c r="D340">
        <v>5</v>
      </c>
      <c r="E340">
        <v>520</v>
      </c>
      <c r="F340" s="1" t="s">
        <v>22</v>
      </c>
      <c r="G340" t="s">
        <v>22</v>
      </c>
      <c r="H340" t="s">
        <v>23</v>
      </c>
      <c r="I340" t="s">
        <v>23</v>
      </c>
      <c r="J340" t="s">
        <v>9</v>
      </c>
      <c r="K340" t="s">
        <v>1372</v>
      </c>
      <c r="L340" s="2">
        <v>2500000</v>
      </c>
      <c r="M340" s="2">
        <v>4807.6923076923076</v>
      </c>
      <c r="N340" s="2">
        <v>500000</v>
      </c>
      <c r="O340" s="2"/>
      <c r="P340" s="5" t="s">
        <v>188</v>
      </c>
    </row>
    <row r="341" spans="1:16" x14ac:dyDescent="0.25">
      <c r="A341" t="s">
        <v>3342</v>
      </c>
      <c r="B341" t="s">
        <v>103</v>
      </c>
      <c r="C341" s="1">
        <v>2500000</v>
      </c>
      <c r="D341">
        <v>5</v>
      </c>
      <c r="E341">
        <v>540</v>
      </c>
      <c r="F341" s="1" t="s">
        <v>22</v>
      </c>
      <c r="G341" t="s">
        <v>22</v>
      </c>
      <c r="H341" t="s">
        <v>23</v>
      </c>
      <c r="I341" t="s">
        <v>23</v>
      </c>
      <c r="J341" t="s">
        <v>9</v>
      </c>
      <c r="K341" t="s">
        <v>1372</v>
      </c>
      <c r="L341" s="2">
        <v>2500000</v>
      </c>
      <c r="M341" s="2">
        <v>4629.6296296296296</v>
      </c>
      <c r="N341" s="2">
        <v>500000</v>
      </c>
      <c r="O341" s="2"/>
      <c r="P341" s="5" t="s">
        <v>188</v>
      </c>
    </row>
    <row r="342" spans="1:16" x14ac:dyDescent="0.25">
      <c r="A342" t="s">
        <v>3701</v>
      </c>
      <c r="B342" t="s">
        <v>103</v>
      </c>
      <c r="C342" s="1">
        <v>2500000</v>
      </c>
      <c r="D342">
        <v>5</v>
      </c>
      <c r="E342">
        <v>392</v>
      </c>
      <c r="F342" s="1" t="s">
        <v>22</v>
      </c>
      <c r="G342" t="s">
        <v>22</v>
      </c>
      <c r="H342" t="s">
        <v>23</v>
      </c>
      <c r="I342" t="s">
        <v>23</v>
      </c>
      <c r="J342" t="s">
        <v>9</v>
      </c>
      <c r="K342" t="s">
        <v>1372</v>
      </c>
      <c r="L342" s="2">
        <v>2500000</v>
      </c>
      <c r="M342" s="2">
        <v>6377.5510204081629</v>
      </c>
      <c r="N342" s="2">
        <v>500000</v>
      </c>
      <c r="O342" s="2"/>
      <c r="P342" s="5" t="s">
        <v>188</v>
      </c>
    </row>
    <row r="343" spans="1:16" x14ac:dyDescent="0.25">
      <c r="A343" t="s">
        <v>3708</v>
      </c>
      <c r="B343" t="s">
        <v>103</v>
      </c>
      <c r="C343" s="1">
        <v>2500000</v>
      </c>
      <c r="D343">
        <v>5</v>
      </c>
      <c r="E343">
        <v>401</v>
      </c>
      <c r="F343" s="1" t="s">
        <v>22</v>
      </c>
      <c r="G343" t="s">
        <v>22</v>
      </c>
      <c r="H343" t="s">
        <v>23</v>
      </c>
      <c r="I343" t="s">
        <v>23</v>
      </c>
      <c r="J343" t="s">
        <v>9</v>
      </c>
      <c r="K343" t="s">
        <v>1372</v>
      </c>
      <c r="L343" s="2">
        <v>2500000</v>
      </c>
      <c r="M343" s="2">
        <v>6234.4139650872821</v>
      </c>
      <c r="N343" s="2">
        <v>500000</v>
      </c>
      <c r="O343" s="2"/>
      <c r="P343" s="5" t="s">
        <v>188</v>
      </c>
    </row>
    <row r="344" spans="1:16" x14ac:dyDescent="0.25">
      <c r="A344" t="s">
        <v>3718</v>
      </c>
      <c r="B344" t="s">
        <v>103</v>
      </c>
      <c r="C344" s="1">
        <v>2500000</v>
      </c>
      <c r="D344">
        <v>5</v>
      </c>
      <c r="E344">
        <v>541</v>
      </c>
      <c r="F344" s="1" t="s">
        <v>22</v>
      </c>
      <c r="G344" t="s">
        <v>22</v>
      </c>
      <c r="H344" t="s">
        <v>23</v>
      </c>
      <c r="I344" t="s">
        <v>23</v>
      </c>
      <c r="J344" t="s">
        <v>9</v>
      </c>
      <c r="K344" t="s">
        <v>1372</v>
      </c>
      <c r="L344" s="2">
        <v>2500000</v>
      </c>
      <c r="M344" s="2">
        <v>4621.0720887245843</v>
      </c>
      <c r="N344" s="2">
        <v>500000</v>
      </c>
      <c r="O344" s="2"/>
      <c r="P344" s="5" t="s">
        <v>188</v>
      </c>
    </row>
    <row r="345" spans="1:16" x14ac:dyDescent="0.25">
      <c r="A345" t="s">
        <v>3749</v>
      </c>
      <c r="B345" t="s">
        <v>103</v>
      </c>
      <c r="C345" s="1">
        <v>2500000</v>
      </c>
      <c r="D345">
        <v>5</v>
      </c>
      <c r="E345">
        <v>800</v>
      </c>
      <c r="F345" s="1" t="s">
        <v>22</v>
      </c>
      <c r="G345" t="s">
        <v>22</v>
      </c>
      <c r="H345" t="s">
        <v>23</v>
      </c>
      <c r="I345" t="s">
        <v>23</v>
      </c>
      <c r="J345" t="s">
        <v>9</v>
      </c>
      <c r="K345" t="s">
        <v>1372</v>
      </c>
      <c r="L345" s="2">
        <v>2500000</v>
      </c>
      <c r="M345" s="2">
        <v>3125</v>
      </c>
      <c r="N345" s="2">
        <v>500000</v>
      </c>
      <c r="O345" s="2"/>
      <c r="P345" s="5" t="s">
        <v>188</v>
      </c>
    </row>
    <row r="346" spans="1:16" x14ac:dyDescent="0.25">
      <c r="A346" t="s">
        <v>3810</v>
      </c>
      <c r="B346" t="s">
        <v>103</v>
      </c>
      <c r="C346" s="1">
        <v>2500000</v>
      </c>
      <c r="D346">
        <v>6</v>
      </c>
      <c r="E346">
        <v>653</v>
      </c>
      <c r="F346" s="1" t="s">
        <v>22</v>
      </c>
      <c r="G346" t="s">
        <v>22</v>
      </c>
      <c r="H346" t="s">
        <v>23</v>
      </c>
      <c r="I346" t="s">
        <v>23</v>
      </c>
      <c r="J346" t="s">
        <v>9</v>
      </c>
      <c r="K346" t="s">
        <v>1372</v>
      </c>
      <c r="L346" s="2">
        <v>2500000</v>
      </c>
      <c r="M346" s="2">
        <v>3828.4839203675347</v>
      </c>
      <c r="N346" s="2">
        <v>416666.66666666669</v>
      </c>
      <c r="O346" s="2"/>
      <c r="P346" s="5" t="s">
        <v>188</v>
      </c>
    </row>
    <row r="347" spans="1:16" x14ac:dyDescent="0.25">
      <c r="A347" t="s">
        <v>3842</v>
      </c>
      <c r="B347" t="s">
        <v>103</v>
      </c>
      <c r="C347" s="1">
        <v>2500000</v>
      </c>
      <c r="D347">
        <v>5</v>
      </c>
      <c r="E347">
        <v>800</v>
      </c>
      <c r="F347" s="1" t="s">
        <v>22</v>
      </c>
      <c r="G347" t="s">
        <v>22</v>
      </c>
      <c r="H347" t="s">
        <v>23</v>
      </c>
      <c r="I347" t="s">
        <v>23</v>
      </c>
      <c r="J347" t="s">
        <v>9</v>
      </c>
      <c r="K347" t="s">
        <v>1372</v>
      </c>
      <c r="L347" s="2">
        <v>2500000</v>
      </c>
      <c r="M347" s="2">
        <v>3125</v>
      </c>
      <c r="N347" s="2">
        <v>500000</v>
      </c>
      <c r="O347" s="2"/>
      <c r="P347" s="5" t="s">
        <v>188</v>
      </c>
    </row>
    <row r="348" spans="1:16" x14ac:dyDescent="0.25">
      <c r="A348" t="s">
        <v>3870</v>
      </c>
      <c r="B348" t="s">
        <v>103</v>
      </c>
      <c r="C348" s="1">
        <v>2500000</v>
      </c>
      <c r="D348">
        <v>6</v>
      </c>
      <c r="E348">
        <v>726</v>
      </c>
      <c r="F348" s="1" t="s">
        <v>22</v>
      </c>
      <c r="G348" t="s">
        <v>22</v>
      </c>
      <c r="H348" t="s">
        <v>23</v>
      </c>
      <c r="I348" t="s">
        <v>23</v>
      </c>
      <c r="J348" t="s">
        <v>9</v>
      </c>
      <c r="K348" t="s">
        <v>1372</v>
      </c>
      <c r="L348" s="2">
        <v>2500000</v>
      </c>
      <c r="M348" s="2">
        <v>3443.526170798898</v>
      </c>
      <c r="N348" s="2">
        <v>416666.66666666669</v>
      </c>
      <c r="O348" s="2"/>
      <c r="P348" s="5" t="s">
        <v>188</v>
      </c>
    </row>
    <row r="349" spans="1:16" x14ac:dyDescent="0.25">
      <c r="A349" t="s">
        <v>2125</v>
      </c>
      <c r="B349" t="s">
        <v>103</v>
      </c>
      <c r="C349" s="1">
        <v>2500000</v>
      </c>
      <c r="D349">
        <v>4</v>
      </c>
      <c r="E349">
        <v>300</v>
      </c>
      <c r="F349" s="1" t="s">
        <v>16</v>
      </c>
      <c r="G349" t="s">
        <v>17</v>
      </c>
      <c r="H349" t="s">
        <v>29</v>
      </c>
      <c r="I349" t="s">
        <v>19</v>
      </c>
      <c r="J349" t="s">
        <v>9</v>
      </c>
      <c r="K349" t="s">
        <v>1372</v>
      </c>
      <c r="L349" s="2">
        <v>2500000</v>
      </c>
      <c r="M349" s="2">
        <v>8333.3333333333339</v>
      </c>
      <c r="N349" s="2">
        <v>625000</v>
      </c>
      <c r="O349" s="2"/>
      <c r="P349" s="5" t="s">
        <v>188</v>
      </c>
    </row>
    <row r="350" spans="1:16" x14ac:dyDescent="0.25">
      <c r="A350" t="s">
        <v>1766</v>
      </c>
      <c r="B350" t="s">
        <v>103</v>
      </c>
      <c r="C350" s="1">
        <v>2500000</v>
      </c>
      <c r="D350">
        <v>3</v>
      </c>
      <c r="E350">
        <v>227</v>
      </c>
      <c r="F350" s="1" t="s">
        <v>16</v>
      </c>
      <c r="G350" t="s">
        <v>35</v>
      </c>
      <c r="H350" t="s">
        <v>29</v>
      </c>
      <c r="I350" t="s">
        <v>19</v>
      </c>
      <c r="J350" t="s">
        <v>20</v>
      </c>
      <c r="K350" t="s">
        <v>1372</v>
      </c>
      <c r="L350" s="2">
        <v>2500000</v>
      </c>
      <c r="M350" s="2">
        <v>11013.215859030837</v>
      </c>
      <c r="N350" s="2">
        <v>833333.33333333337</v>
      </c>
      <c r="O350" s="2"/>
      <c r="P350" s="5" t="s">
        <v>188</v>
      </c>
    </row>
    <row r="351" spans="1:16" x14ac:dyDescent="0.25">
      <c r="A351" t="s">
        <v>2112</v>
      </c>
      <c r="B351" t="s">
        <v>103</v>
      </c>
      <c r="C351" s="1">
        <v>2500000</v>
      </c>
      <c r="D351">
        <v>3</v>
      </c>
      <c r="E351">
        <v>262</v>
      </c>
      <c r="F351" s="1" t="s">
        <v>16</v>
      </c>
      <c r="G351" t="s">
        <v>17</v>
      </c>
      <c r="H351" t="s">
        <v>29</v>
      </c>
      <c r="I351" t="s">
        <v>19</v>
      </c>
      <c r="J351" t="s">
        <v>20</v>
      </c>
      <c r="K351" t="s">
        <v>1372</v>
      </c>
      <c r="L351" s="2">
        <v>2500000</v>
      </c>
      <c r="M351" s="2">
        <v>9541.9847328244268</v>
      </c>
      <c r="N351" s="2">
        <v>833333.33333333337</v>
      </c>
      <c r="O351" s="2"/>
      <c r="P351" s="5" t="s">
        <v>188</v>
      </c>
    </row>
    <row r="352" spans="1:16" x14ac:dyDescent="0.25">
      <c r="A352" t="s">
        <v>2733</v>
      </c>
      <c r="B352" t="s">
        <v>103</v>
      </c>
      <c r="C352" s="1">
        <v>2500000</v>
      </c>
      <c r="D352">
        <v>5</v>
      </c>
      <c r="E352">
        <v>360</v>
      </c>
      <c r="F352" s="1" t="s">
        <v>16</v>
      </c>
      <c r="G352" t="s">
        <v>87</v>
      </c>
      <c r="H352" t="s">
        <v>29</v>
      </c>
      <c r="I352" t="s">
        <v>19</v>
      </c>
      <c r="J352" t="s">
        <v>9</v>
      </c>
      <c r="K352" t="s">
        <v>1372</v>
      </c>
      <c r="L352" s="2">
        <v>2500000</v>
      </c>
      <c r="M352" s="2">
        <v>6944.4444444444443</v>
      </c>
      <c r="N352" s="2">
        <v>500000</v>
      </c>
      <c r="O352" s="2"/>
      <c r="P352" s="5" t="s">
        <v>188</v>
      </c>
    </row>
    <row r="353" spans="1:16" x14ac:dyDescent="0.25">
      <c r="A353" t="s">
        <v>2350</v>
      </c>
      <c r="B353" t="s">
        <v>103</v>
      </c>
      <c r="C353" s="1">
        <v>2500000</v>
      </c>
      <c r="D353">
        <v>3</v>
      </c>
      <c r="E353">
        <v>238</v>
      </c>
      <c r="F353" s="1" t="s">
        <v>16</v>
      </c>
      <c r="G353" t="s">
        <v>41</v>
      </c>
      <c r="H353" t="s">
        <v>29</v>
      </c>
      <c r="I353" t="s">
        <v>19</v>
      </c>
      <c r="J353" t="s">
        <v>20</v>
      </c>
      <c r="K353" t="s">
        <v>1372</v>
      </c>
      <c r="L353" s="2">
        <v>2500000</v>
      </c>
      <c r="M353" s="2">
        <v>10504.20168067227</v>
      </c>
      <c r="N353" s="2">
        <v>833333.33333333337</v>
      </c>
      <c r="O353" s="2"/>
      <c r="P353" s="5" t="s">
        <v>188</v>
      </c>
    </row>
    <row r="354" spans="1:16" x14ac:dyDescent="0.25">
      <c r="A354" t="s">
        <v>6620</v>
      </c>
      <c r="B354" t="s">
        <v>4571</v>
      </c>
      <c r="C354" s="1">
        <v>2500000</v>
      </c>
      <c r="D354">
        <v>5</v>
      </c>
      <c r="E354">
        <v>330</v>
      </c>
      <c r="F354" t="s">
        <v>16</v>
      </c>
      <c r="G354" t="s">
        <v>37</v>
      </c>
      <c r="H354" t="s">
        <v>189</v>
      </c>
      <c r="I354" t="s">
        <v>19</v>
      </c>
      <c r="J354" t="s">
        <v>9</v>
      </c>
      <c r="L354" s="2">
        <v>2500000</v>
      </c>
      <c r="M354" s="2">
        <v>7575.757575757576</v>
      </c>
      <c r="N354" s="2">
        <v>500000</v>
      </c>
      <c r="O354" s="2" t="s">
        <v>160</v>
      </c>
      <c r="P354" s="21" t="s">
        <v>188</v>
      </c>
    </row>
    <row r="355" spans="1:16" x14ac:dyDescent="0.25">
      <c r="A355" t="s">
        <v>6918</v>
      </c>
      <c r="B355" t="s">
        <v>4571</v>
      </c>
      <c r="C355" s="1">
        <v>2500000</v>
      </c>
      <c r="D355">
        <v>2</v>
      </c>
      <c r="E355">
        <v>236</v>
      </c>
      <c r="F355" t="s">
        <v>16</v>
      </c>
      <c r="G355" t="s">
        <v>43</v>
      </c>
      <c r="H355" t="s">
        <v>189</v>
      </c>
      <c r="I355" t="s">
        <v>19</v>
      </c>
      <c r="J355" t="s">
        <v>9</v>
      </c>
      <c r="L355" s="2">
        <v>2500000</v>
      </c>
      <c r="M355" s="2">
        <v>10593.22033898305</v>
      </c>
      <c r="N355" s="2">
        <v>1250000</v>
      </c>
      <c r="O355" s="2" t="s">
        <v>160</v>
      </c>
      <c r="P355" s="21" t="s">
        <v>188</v>
      </c>
    </row>
    <row r="356" spans="1:16" x14ac:dyDescent="0.25">
      <c r="A356" t="s">
        <v>4910</v>
      </c>
      <c r="B356" t="s">
        <v>4571</v>
      </c>
      <c r="C356" s="1">
        <v>2499000</v>
      </c>
      <c r="D356">
        <v>5</v>
      </c>
      <c r="E356">
        <v>631</v>
      </c>
      <c r="F356" s="3" t="s">
        <v>22</v>
      </c>
      <c r="G356" t="s">
        <v>22</v>
      </c>
      <c r="H356" t="s">
        <v>23</v>
      </c>
      <c r="I356" t="s">
        <v>23</v>
      </c>
      <c r="J356" t="s">
        <v>9</v>
      </c>
      <c r="L356" s="2">
        <v>2499000</v>
      </c>
      <c r="M356" s="2">
        <v>3960.3803486529318</v>
      </c>
      <c r="N356" s="2">
        <v>499800</v>
      </c>
      <c r="O356" s="2" t="s">
        <v>160</v>
      </c>
      <c r="P356" s="21" t="s">
        <v>188</v>
      </c>
    </row>
    <row r="357" spans="1:16" x14ac:dyDescent="0.25">
      <c r="A357" t="s">
        <v>5102</v>
      </c>
      <c r="B357" t="s">
        <v>4571</v>
      </c>
      <c r="C357" s="1">
        <v>2495000</v>
      </c>
      <c r="D357">
        <v>5</v>
      </c>
      <c r="E357">
        <v>553</v>
      </c>
      <c r="F357" s="3" t="s">
        <v>22</v>
      </c>
      <c r="G357" t="s">
        <v>22</v>
      </c>
      <c r="H357" t="s">
        <v>23</v>
      </c>
      <c r="I357" t="s">
        <v>23</v>
      </c>
      <c r="J357" t="s">
        <v>20</v>
      </c>
      <c r="L357" s="2">
        <v>2495000</v>
      </c>
      <c r="M357" s="2">
        <v>4511.7540687160945</v>
      </c>
      <c r="N357" s="2">
        <v>499000</v>
      </c>
      <c r="O357" s="2" t="s">
        <v>160</v>
      </c>
      <c r="P357" s="21" t="s">
        <v>188</v>
      </c>
    </row>
    <row r="358" spans="1:16" x14ac:dyDescent="0.25">
      <c r="A358" t="s">
        <v>5103</v>
      </c>
      <c r="B358" t="s">
        <v>4571</v>
      </c>
      <c r="C358" s="1">
        <v>2495000</v>
      </c>
      <c r="D358">
        <v>5</v>
      </c>
      <c r="E358">
        <v>631</v>
      </c>
      <c r="F358" s="3" t="s">
        <v>22</v>
      </c>
      <c r="G358" t="s">
        <v>22</v>
      </c>
      <c r="H358" t="s">
        <v>23</v>
      </c>
      <c r="I358" t="s">
        <v>23</v>
      </c>
      <c r="J358" t="s">
        <v>9</v>
      </c>
      <c r="L358" s="2">
        <v>2495000</v>
      </c>
      <c r="M358" s="2">
        <v>3954.0412044374011</v>
      </c>
      <c r="N358" s="2">
        <v>499000</v>
      </c>
      <c r="O358" s="2" t="s">
        <v>160</v>
      </c>
      <c r="P358" s="21" t="s">
        <v>188</v>
      </c>
    </row>
    <row r="359" spans="1:16" x14ac:dyDescent="0.25">
      <c r="A359" t="s">
        <v>5104</v>
      </c>
      <c r="B359" t="s">
        <v>4571</v>
      </c>
      <c r="C359" s="1">
        <v>2495000</v>
      </c>
      <c r="D359">
        <v>5</v>
      </c>
      <c r="E359">
        <v>631</v>
      </c>
      <c r="F359" s="3" t="s">
        <v>22</v>
      </c>
      <c r="G359" t="s">
        <v>22</v>
      </c>
      <c r="H359" t="s">
        <v>23</v>
      </c>
      <c r="I359" t="s">
        <v>23</v>
      </c>
      <c r="J359" t="s">
        <v>9</v>
      </c>
      <c r="L359" s="2">
        <v>2495000</v>
      </c>
      <c r="M359" s="2">
        <v>3954.0412044374011</v>
      </c>
      <c r="N359" s="2">
        <v>499000</v>
      </c>
      <c r="O359" s="2" t="s">
        <v>160</v>
      </c>
      <c r="P359" s="21" t="s">
        <v>188</v>
      </c>
    </row>
    <row r="360" spans="1:16" x14ac:dyDescent="0.25">
      <c r="A360" t="s">
        <v>3357</v>
      </c>
      <c r="B360" t="s">
        <v>103</v>
      </c>
      <c r="C360" s="1">
        <v>2495000</v>
      </c>
      <c r="D360">
        <v>4</v>
      </c>
      <c r="E360">
        <v>447</v>
      </c>
      <c r="F360" s="1" t="s">
        <v>22</v>
      </c>
      <c r="G360" t="s">
        <v>22</v>
      </c>
      <c r="H360" t="s">
        <v>23</v>
      </c>
      <c r="I360" t="s">
        <v>23</v>
      </c>
      <c r="J360" t="s">
        <v>9</v>
      </c>
      <c r="K360" t="s">
        <v>1372</v>
      </c>
      <c r="L360" s="2">
        <v>2495000</v>
      </c>
      <c r="M360" s="2">
        <v>5581.6554809843401</v>
      </c>
      <c r="N360" s="2">
        <v>623750</v>
      </c>
      <c r="O360" s="2"/>
      <c r="P360" s="5" t="s">
        <v>188</v>
      </c>
    </row>
    <row r="361" spans="1:16" x14ac:dyDescent="0.25">
      <c r="A361" t="s">
        <v>6086</v>
      </c>
      <c r="B361" t="s">
        <v>4571</v>
      </c>
      <c r="C361" s="1">
        <v>2495000</v>
      </c>
      <c r="D361">
        <v>6</v>
      </c>
      <c r="E361">
        <v>250</v>
      </c>
      <c r="F361" t="s">
        <v>16</v>
      </c>
      <c r="G361" t="s">
        <v>17</v>
      </c>
      <c r="H361" t="s">
        <v>189</v>
      </c>
      <c r="I361" t="s">
        <v>19</v>
      </c>
      <c r="J361" t="s">
        <v>20</v>
      </c>
      <c r="L361" s="2">
        <v>2495000</v>
      </c>
      <c r="M361" s="2">
        <v>9980</v>
      </c>
      <c r="N361" s="2">
        <v>415833.33333333331</v>
      </c>
      <c r="O361" s="2" t="s">
        <v>160</v>
      </c>
      <c r="P361" s="21" t="s">
        <v>188</v>
      </c>
    </row>
    <row r="362" spans="1:16" x14ac:dyDescent="0.25">
      <c r="A362" t="s">
        <v>4126</v>
      </c>
      <c r="B362" t="s">
        <v>103</v>
      </c>
      <c r="C362" s="1">
        <v>2490000</v>
      </c>
      <c r="D362">
        <v>7</v>
      </c>
      <c r="E362" s="3">
        <v>1554</v>
      </c>
      <c r="F362" s="1" t="s">
        <v>22</v>
      </c>
      <c r="G362" t="s">
        <v>22</v>
      </c>
      <c r="H362" t="s">
        <v>23</v>
      </c>
      <c r="I362" t="s">
        <v>23</v>
      </c>
      <c r="J362" t="s">
        <v>9</v>
      </c>
      <c r="K362" t="s">
        <v>1372</v>
      </c>
      <c r="L362" s="2">
        <v>2490000</v>
      </c>
      <c r="M362" s="2">
        <v>1602.3166023166023</v>
      </c>
      <c r="N362" s="2">
        <v>355714.28571428574</v>
      </c>
      <c r="O362" s="2"/>
      <c r="P362" s="5" t="s">
        <v>188</v>
      </c>
    </row>
    <row r="363" spans="1:16" x14ac:dyDescent="0.25">
      <c r="A363" t="s">
        <v>4127</v>
      </c>
      <c r="B363" t="s">
        <v>103</v>
      </c>
      <c r="C363" s="1">
        <v>2490000</v>
      </c>
      <c r="D363">
        <v>7</v>
      </c>
      <c r="E363" s="3">
        <v>1554</v>
      </c>
      <c r="F363" s="1" t="s">
        <v>22</v>
      </c>
      <c r="G363" t="s">
        <v>22</v>
      </c>
      <c r="H363" t="s">
        <v>23</v>
      </c>
      <c r="I363" t="s">
        <v>23</v>
      </c>
      <c r="J363" t="s">
        <v>9</v>
      </c>
      <c r="K363" t="s">
        <v>1372</v>
      </c>
      <c r="L363" s="2">
        <v>2490000</v>
      </c>
      <c r="M363" s="2">
        <v>1602.3166023166023</v>
      </c>
      <c r="N363" s="2">
        <v>355714.28571428574</v>
      </c>
      <c r="O363" s="2"/>
      <c r="P363" s="5" t="s">
        <v>188</v>
      </c>
    </row>
    <row r="364" spans="1:16" x14ac:dyDescent="0.25">
      <c r="A364" t="s">
        <v>4128</v>
      </c>
      <c r="B364" t="s">
        <v>103</v>
      </c>
      <c r="C364" s="1">
        <v>2490000</v>
      </c>
      <c r="D364">
        <v>7</v>
      </c>
      <c r="E364" s="3">
        <v>1554</v>
      </c>
      <c r="F364" s="1" t="s">
        <v>22</v>
      </c>
      <c r="G364" t="s">
        <v>22</v>
      </c>
      <c r="H364" t="s">
        <v>23</v>
      </c>
      <c r="I364" t="s">
        <v>23</v>
      </c>
      <c r="J364" t="s">
        <v>9</v>
      </c>
      <c r="K364" t="s">
        <v>1372</v>
      </c>
      <c r="L364" s="2">
        <v>2490000</v>
      </c>
      <c r="M364" s="2">
        <v>1602.3166023166023</v>
      </c>
      <c r="N364" s="2">
        <v>355714.28571428574</v>
      </c>
      <c r="O364" s="2"/>
      <c r="P364" s="5" t="s">
        <v>188</v>
      </c>
    </row>
    <row r="365" spans="1:16" x14ac:dyDescent="0.25">
      <c r="A365" t="s">
        <v>4129</v>
      </c>
      <c r="B365" t="s">
        <v>103</v>
      </c>
      <c r="C365" s="1">
        <v>2490000</v>
      </c>
      <c r="D365">
        <v>7</v>
      </c>
      <c r="E365" s="3">
        <v>1554</v>
      </c>
      <c r="F365" s="1" t="s">
        <v>22</v>
      </c>
      <c r="G365" t="s">
        <v>22</v>
      </c>
      <c r="H365" t="s">
        <v>23</v>
      </c>
      <c r="I365" t="s">
        <v>23</v>
      </c>
      <c r="J365" t="s">
        <v>9</v>
      </c>
      <c r="K365" t="s">
        <v>1372</v>
      </c>
      <c r="L365" s="2">
        <v>2490000</v>
      </c>
      <c r="M365" s="2">
        <v>1602.3166023166023</v>
      </c>
      <c r="N365" s="2">
        <v>355714.28571428574</v>
      </c>
      <c r="O365" s="2"/>
      <c r="P365" s="5" t="s">
        <v>188</v>
      </c>
    </row>
    <row r="366" spans="1:16" x14ac:dyDescent="0.25">
      <c r="A366" t="s">
        <v>3712</v>
      </c>
      <c r="B366" t="s">
        <v>103</v>
      </c>
      <c r="C366" s="1">
        <v>2480000</v>
      </c>
      <c r="D366">
        <v>7</v>
      </c>
      <c r="E366" s="3">
        <v>1080</v>
      </c>
      <c r="F366" s="1" t="s">
        <v>22</v>
      </c>
      <c r="G366" t="s">
        <v>22</v>
      </c>
      <c r="H366" t="s">
        <v>23</v>
      </c>
      <c r="I366" t="s">
        <v>23</v>
      </c>
      <c r="J366" t="s">
        <v>9</v>
      </c>
      <c r="K366" t="s">
        <v>1372</v>
      </c>
      <c r="L366" s="2">
        <v>2480000</v>
      </c>
      <c r="M366" s="2">
        <v>2296.2962962962961</v>
      </c>
      <c r="N366" s="2">
        <v>354285.71428571426</v>
      </c>
      <c r="O366" s="2"/>
      <c r="P366" s="5" t="s">
        <v>188</v>
      </c>
    </row>
    <row r="367" spans="1:16" x14ac:dyDescent="0.25">
      <c r="A367" t="s">
        <v>3736</v>
      </c>
      <c r="B367" t="s">
        <v>103</v>
      </c>
      <c r="C367" s="1">
        <v>2480000</v>
      </c>
      <c r="D367">
        <v>8</v>
      </c>
      <c r="E367" s="3">
        <v>1080</v>
      </c>
      <c r="F367" s="1" t="s">
        <v>22</v>
      </c>
      <c r="G367" t="s">
        <v>22</v>
      </c>
      <c r="H367" t="s">
        <v>23</v>
      </c>
      <c r="I367" t="s">
        <v>23</v>
      </c>
      <c r="J367" t="s">
        <v>9</v>
      </c>
      <c r="K367" t="s">
        <v>1372</v>
      </c>
      <c r="L367" s="2">
        <v>2480000</v>
      </c>
      <c r="M367" s="2">
        <v>2296.2962962962961</v>
      </c>
      <c r="N367" s="2">
        <v>310000</v>
      </c>
      <c r="O367" s="2"/>
      <c r="P367" s="5" t="s">
        <v>188</v>
      </c>
    </row>
    <row r="368" spans="1:16" x14ac:dyDescent="0.25">
      <c r="A368" t="s">
        <v>3801</v>
      </c>
      <c r="B368" t="s">
        <v>103</v>
      </c>
      <c r="C368" s="1">
        <v>2480000</v>
      </c>
      <c r="D368">
        <v>5</v>
      </c>
      <c r="E368" s="3">
        <v>1050</v>
      </c>
      <c r="F368" s="1" t="s">
        <v>22</v>
      </c>
      <c r="G368" t="s">
        <v>22</v>
      </c>
      <c r="H368" t="s">
        <v>23</v>
      </c>
      <c r="I368" t="s">
        <v>23</v>
      </c>
      <c r="J368" t="s">
        <v>9</v>
      </c>
      <c r="K368" t="s">
        <v>1372</v>
      </c>
      <c r="L368" s="2">
        <v>2480000</v>
      </c>
      <c r="M368" s="2">
        <v>2361.9047619047619</v>
      </c>
      <c r="N368" s="2">
        <v>496000</v>
      </c>
      <c r="O368" s="2"/>
      <c r="P368" s="5" t="s">
        <v>188</v>
      </c>
    </row>
    <row r="369" spans="1:16" x14ac:dyDescent="0.25">
      <c r="A369" t="s">
        <v>2342</v>
      </c>
      <c r="B369" t="s">
        <v>103</v>
      </c>
      <c r="C369" s="1">
        <v>2480000</v>
      </c>
      <c r="D369">
        <v>4</v>
      </c>
      <c r="E369">
        <v>226</v>
      </c>
      <c r="F369" s="1" t="s">
        <v>16</v>
      </c>
      <c r="G369" t="s">
        <v>41</v>
      </c>
      <c r="H369" t="s">
        <v>29</v>
      </c>
      <c r="I369" t="s">
        <v>19</v>
      </c>
      <c r="J369" t="s">
        <v>9</v>
      </c>
      <c r="K369" t="s">
        <v>1372</v>
      </c>
      <c r="L369" s="2">
        <v>2480000</v>
      </c>
      <c r="M369" s="2">
        <v>10973.451327433628</v>
      </c>
      <c r="N369" s="2">
        <v>620000</v>
      </c>
      <c r="O369" s="2"/>
      <c r="P369" s="5" t="s">
        <v>188</v>
      </c>
    </row>
    <row r="370" spans="1:16" x14ac:dyDescent="0.25">
      <c r="A370" t="s">
        <v>3825</v>
      </c>
      <c r="B370" t="s">
        <v>103</v>
      </c>
      <c r="C370" s="1">
        <v>2475000</v>
      </c>
      <c r="D370">
        <v>3</v>
      </c>
      <c r="E370">
        <v>300</v>
      </c>
      <c r="F370" s="1" t="s">
        <v>22</v>
      </c>
      <c r="G370" t="s">
        <v>22</v>
      </c>
      <c r="H370" t="s">
        <v>23</v>
      </c>
      <c r="I370" t="s">
        <v>23</v>
      </c>
      <c r="J370" t="s">
        <v>9</v>
      </c>
      <c r="K370" t="s">
        <v>1372</v>
      </c>
      <c r="L370" s="2">
        <v>2475000</v>
      </c>
      <c r="M370" s="2">
        <v>8250</v>
      </c>
      <c r="N370" s="2">
        <v>825000</v>
      </c>
      <c r="O370" s="2"/>
      <c r="P370" s="5" t="s">
        <v>188</v>
      </c>
    </row>
    <row r="371" spans="1:16" x14ac:dyDescent="0.25">
      <c r="A371" t="s">
        <v>3763</v>
      </c>
      <c r="B371" t="s">
        <v>103</v>
      </c>
      <c r="C371" s="1">
        <v>2455000</v>
      </c>
      <c r="D371">
        <v>5</v>
      </c>
      <c r="E371">
        <v>504</v>
      </c>
      <c r="F371" s="1" t="s">
        <v>22</v>
      </c>
      <c r="G371" t="s">
        <v>22</v>
      </c>
      <c r="H371" t="s">
        <v>23</v>
      </c>
      <c r="I371" t="s">
        <v>23</v>
      </c>
      <c r="J371" t="s">
        <v>9</v>
      </c>
      <c r="K371" t="s">
        <v>1372</v>
      </c>
      <c r="L371" s="2">
        <v>2455000</v>
      </c>
      <c r="M371" s="2">
        <v>4871.0317460317465</v>
      </c>
      <c r="N371" s="2">
        <v>491000</v>
      </c>
      <c r="O371" s="2"/>
      <c r="P371" s="5" t="s">
        <v>188</v>
      </c>
    </row>
    <row r="372" spans="1:16" x14ac:dyDescent="0.25">
      <c r="A372" t="s">
        <v>3721</v>
      </c>
      <c r="B372" t="s">
        <v>103</v>
      </c>
      <c r="C372" s="1">
        <v>2450000</v>
      </c>
      <c r="D372">
        <v>8</v>
      </c>
      <c r="E372" s="3">
        <v>1300</v>
      </c>
      <c r="F372" s="1" t="s">
        <v>22</v>
      </c>
      <c r="G372" t="s">
        <v>22</v>
      </c>
      <c r="H372" t="s">
        <v>23</v>
      </c>
      <c r="I372" t="s">
        <v>23</v>
      </c>
      <c r="J372" t="s">
        <v>9</v>
      </c>
      <c r="K372" t="s">
        <v>1372</v>
      </c>
      <c r="L372" s="2">
        <v>2450000</v>
      </c>
      <c r="M372" s="2">
        <v>1884.6153846153845</v>
      </c>
      <c r="N372" s="2">
        <v>306250</v>
      </c>
      <c r="O372" s="2"/>
      <c r="P372" s="5" t="s">
        <v>188</v>
      </c>
    </row>
    <row r="373" spans="1:16" x14ac:dyDescent="0.25">
      <c r="A373" t="s">
        <v>3760</v>
      </c>
      <c r="B373" t="s">
        <v>103</v>
      </c>
      <c r="C373" s="1">
        <v>2450000</v>
      </c>
      <c r="D373">
        <v>4</v>
      </c>
      <c r="E373">
        <v>482</v>
      </c>
      <c r="F373" s="1" t="s">
        <v>22</v>
      </c>
      <c r="G373" t="s">
        <v>22</v>
      </c>
      <c r="H373" t="s">
        <v>23</v>
      </c>
      <c r="I373" t="s">
        <v>23</v>
      </c>
      <c r="J373" t="s">
        <v>9</v>
      </c>
      <c r="K373" t="s">
        <v>1372</v>
      </c>
      <c r="L373" s="2">
        <v>2450000</v>
      </c>
      <c r="M373" s="2">
        <v>5082.9875518672197</v>
      </c>
      <c r="N373" s="2">
        <v>612500</v>
      </c>
      <c r="O373" s="2"/>
      <c r="P373" s="5" t="s">
        <v>188</v>
      </c>
    </row>
    <row r="374" spans="1:16" x14ac:dyDescent="0.25">
      <c r="A374" t="s">
        <v>3769</v>
      </c>
      <c r="B374" t="s">
        <v>103</v>
      </c>
      <c r="C374" s="1">
        <v>2450000</v>
      </c>
      <c r="D374">
        <v>8</v>
      </c>
      <c r="E374" s="3">
        <v>1252</v>
      </c>
      <c r="F374" s="1" t="s">
        <v>22</v>
      </c>
      <c r="G374" t="s">
        <v>22</v>
      </c>
      <c r="H374" t="s">
        <v>23</v>
      </c>
      <c r="I374" t="s">
        <v>23</v>
      </c>
      <c r="J374" t="s">
        <v>9</v>
      </c>
      <c r="K374" t="s">
        <v>1372</v>
      </c>
      <c r="L374" s="2">
        <v>2450000</v>
      </c>
      <c r="M374" s="2">
        <v>1956.8690095846646</v>
      </c>
      <c r="N374" s="2">
        <v>306250</v>
      </c>
      <c r="O374" s="2"/>
      <c r="P374" s="5" t="s">
        <v>188</v>
      </c>
    </row>
    <row r="375" spans="1:16" x14ac:dyDescent="0.25">
      <c r="A375" t="s">
        <v>3815</v>
      </c>
      <c r="B375" t="s">
        <v>103</v>
      </c>
      <c r="C375" s="1">
        <v>2450000</v>
      </c>
      <c r="D375">
        <v>5</v>
      </c>
      <c r="E375">
        <v>475</v>
      </c>
      <c r="F375" s="1" t="s">
        <v>22</v>
      </c>
      <c r="G375" t="s">
        <v>22</v>
      </c>
      <c r="H375" t="s">
        <v>23</v>
      </c>
      <c r="I375" t="s">
        <v>23</v>
      </c>
      <c r="J375" t="s">
        <v>9</v>
      </c>
      <c r="K375" t="s">
        <v>1372</v>
      </c>
      <c r="L375" s="2">
        <v>2450000</v>
      </c>
      <c r="M375" s="2">
        <v>5157.894736842105</v>
      </c>
      <c r="N375" s="2">
        <v>490000</v>
      </c>
      <c r="O375" s="2"/>
      <c r="P375" s="5" t="s">
        <v>188</v>
      </c>
    </row>
    <row r="376" spans="1:16" x14ac:dyDescent="0.25">
      <c r="A376" t="s">
        <v>3931</v>
      </c>
      <c r="B376" t="s">
        <v>103</v>
      </c>
      <c r="C376" s="1">
        <v>2450000</v>
      </c>
      <c r="D376">
        <v>8</v>
      </c>
      <c r="E376" s="3">
        <v>1252</v>
      </c>
      <c r="F376" s="1" t="s">
        <v>22</v>
      </c>
      <c r="G376" t="s">
        <v>22</v>
      </c>
      <c r="H376" t="s">
        <v>23</v>
      </c>
      <c r="I376" t="s">
        <v>23</v>
      </c>
      <c r="J376" t="s">
        <v>9</v>
      </c>
      <c r="K376" t="s">
        <v>1372</v>
      </c>
      <c r="L376" s="2">
        <v>2450000</v>
      </c>
      <c r="M376" s="2">
        <v>1956.8690095846646</v>
      </c>
      <c r="N376" s="2">
        <v>306250</v>
      </c>
      <c r="O376" s="2"/>
      <c r="P376" s="5" t="s">
        <v>188</v>
      </c>
    </row>
    <row r="377" spans="1:16" x14ac:dyDescent="0.25">
      <c r="A377" t="s">
        <v>3954</v>
      </c>
      <c r="B377" t="s">
        <v>103</v>
      </c>
      <c r="C377" s="1">
        <v>2450000</v>
      </c>
      <c r="D377">
        <v>8</v>
      </c>
      <c r="E377" s="3">
        <v>1253</v>
      </c>
      <c r="F377" s="1" t="s">
        <v>22</v>
      </c>
      <c r="G377" t="s">
        <v>22</v>
      </c>
      <c r="H377" t="s">
        <v>23</v>
      </c>
      <c r="I377" t="s">
        <v>23</v>
      </c>
      <c r="J377" t="s">
        <v>9</v>
      </c>
      <c r="K377" t="s">
        <v>1372</v>
      </c>
      <c r="L377" s="2">
        <v>2450000</v>
      </c>
      <c r="M377" s="2">
        <v>1955.3072625698323</v>
      </c>
      <c r="N377" s="2">
        <v>306250</v>
      </c>
      <c r="O377" s="2"/>
      <c r="P377" s="5" t="s">
        <v>188</v>
      </c>
    </row>
    <row r="378" spans="1:16" x14ac:dyDescent="0.25">
      <c r="A378" t="s">
        <v>3995</v>
      </c>
      <c r="B378" t="s">
        <v>103</v>
      </c>
      <c r="C378" s="1">
        <v>2450000</v>
      </c>
      <c r="D378">
        <v>4</v>
      </c>
      <c r="E378">
        <v>988</v>
      </c>
      <c r="F378" s="1" t="s">
        <v>22</v>
      </c>
      <c r="G378" t="s">
        <v>22</v>
      </c>
      <c r="H378" t="s">
        <v>23</v>
      </c>
      <c r="I378" t="s">
        <v>23</v>
      </c>
      <c r="J378" t="s">
        <v>9</v>
      </c>
      <c r="K378" t="s">
        <v>1372</v>
      </c>
      <c r="L378" s="2">
        <v>2450000</v>
      </c>
      <c r="M378" s="2">
        <v>2479.7570850202428</v>
      </c>
      <c r="N378" s="2">
        <v>612500</v>
      </c>
      <c r="O378" s="2"/>
      <c r="P378" s="5" t="s">
        <v>188</v>
      </c>
    </row>
    <row r="379" spans="1:16" x14ac:dyDescent="0.25">
      <c r="A379" t="s">
        <v>3996</v>
      </c>
      <c r="B379" t="s">
        <v>103</v>
      </c>
      <c r="C379" s="1">
        <v>2450000</v>
      </c>
      <c r="D379">
        <v>4</v>
      </c>
      <c r="E379">
        <v>988</v>
      </c>
      <c r="F379" s="1" t="s">
        <v>22</v>
      </c>
      <c r="G379" t="s">
        <v>22</v>
      </c>
      <c r="H379" t="s">
        <v>23</v>
      </c>
      <c r="I379" t="s">
        <v>23</v>
      </c>
      <c r="J379" t="s">
        <v>9</v>
      </c>
      <c r="K379" t="s">
        <v>1372</v>
      </c>
      <c r="L379" s="2">
        <v>2450000</v>
      </c>
      <c r="M379" s="2">
        <v>2479.7570850202428</v>
      </c>
      <c r="N379" s="2">
        <v>612500</v>
      </c>
      <c r="O379" s="2"/>
      <c r="P379" s="5" t="s">
        <v>188</v>
      </c>
    </row>
    <row r="380" spans="1:16" x14ac:dyDescent="0.25">
      <c r="A380" t="s">
        <v>4987</v>
      </c>
      <c r="B380" t="s">
        <v>4571</v>
      </c>
      <c r="C380" s="1">
        <v>2400000</v>
      </c>
      <c r="D380">
        <v>4</v>
      </c>
      <c r="E380">
        <v>524</v>
      </c>
      <c r="F380" s="3" t="s">
        <v>22</v>
      </c>
      <c r="G380" t="s">
        <v>22</v>
      </c>
      <c r="H380" t="s">
        <v>23</v>
      </c>
      <c r="I380" t="s">
        <v>23</v>
      </c>
      <c r="J380" t="s">
        <v>9</v>
      </c>
      <c r="L380" s="2">
        <v>2400000</v>
      </c>
      <c r="M380" s="2">
        <v>4580.1526717557254</v>
      </c>
      <c r="N380" s="2">
        <v>600000</v>
      </c>
      <c r="O380" s="2" t="s">
        <v>160</v>
      </c>
      <c r="P380" s="21" t="s">
        <v>188</v>
      </c>
    </row>
    <row r="381" spans="1:16" x14ac:dyDescent="0.25">
      <c r="A381" t="s">
        <v>4988</v>
      </c>
      <c r="B381" t="s">
        <v>4571</v>
      </c>
      <c r="C381" s="1">
        <v>2400000</v>
      </c>
      <c r="D381">
        <v>4</v>
      </c>
      <c r="E381">
        <v>528</v>
      </c>
      <c r="F381" s="3" t="s">
        <v>22</v>
      </c>
      <c r="G381" t="s">
        <v>22</v>
      </c>
      <c r="H381" t="s">
        <v>23</v>
      </c>
      <c r="I381" t="s">
        <v>23</v>
      </c>
      <c r="J381" t="s">
        <v>9</v>
      </c>
      <c r="L381" s="2">
        <v>2400000</v>
      </c>
      <c r="M381" s="2">
        <v>4545.454545454545</v>
      </c>
      <c r="N381" s="2">
        <v>600000</v>
      </c>
      <c r="O381" s="2" t="s">
        <v>160</v>
      </c>
      <c r="P381" s="21" t="s">
        <v>188</v>
      </c>
    </row>
    <row r="382" spans="1:16" x14ac:dyDescent="0.25">
      <c r="A382" t="s">
        <v>4989</v>
      </c>
      <c r="B382" t="s">
        <v>4571</v>
      </c>
      <c r="C382" s="1">
        <v>2400000</v>
      </c>
      <c r="D382">
        <v>4</v>
      </c>
      <c r="E382">
        <v>528</v>
      </c>
      <c r="F382" s="3" t="s">
        <v>22</v>
      </c>
      <c r="G382" t="s">
        <v>22</v>
      </c>
      <c r="H382" t="s">
        <v>23</v>
      </c>
      <c r="I382" t="s">
        <v>23</v>
      </c>
      <c r="J382" t="s">
        <v>9</v>
      </c>
      <c r="L382" s="2">
        <v>2400000</v>
      </c>
      <c r="M382" s="2">
        <v>4545.454545454545</v>
      </c>
      <c r="N382" s="2">
        <v>600000</v>
      </c>
      <c r="O382" s="2" t="s">
        <v>160</v>
      </c>
      <c r="P382" s="21" t="s">
        <v>188</v>
      </c>
    </row>
    <row r="383" spans="1:16" x14ac:dyDescent="0.25">
      <c r="A383" t="s">
        <v>5113</v>
      </c>
      <c r="B383" t="s">
        <v>4571</v>
      </c>
      <c r="C383" s="1">
        <v>2400000</v>
      </c>
      <c r="D383">
        <v>6</v>
      </c>
      <c r="E383">
        <v>737</v>
      </c>
      <c r="F383" s="3" t="s">
        <v>22</v>
      </c>
      <c r="G383" t="s">
        <v>22</v>
      </c>
      <c r="H383" t="s">
        <v>23</v>
      </c>
      <c r="I383" t="s">
        <v>23</v>
      </c>
      <c r="J383" t="s">
        <v>9</v>
      </c>
      <c r="L383" s="2">
        <v>2400000</v>
      </c>
      <c r="M383" s="2">
        <v>3256.4450474898235</v>
      </c>
      <c r="N383" s="2">
        <v>400000</v>
      </c>
      <c r="O383" s="2" t="s">
        <v>4582</v>
      </c>
      <c r="P383" s="21" t="s">
        <v>188</v>
      </c>
    </row>
    <row r="384" spans="1:16" x14ac:dyDescent="0.25">
      <c r="A384" t="s">
        <v>3426</v>
      </c>
      <c r="B384" t="s">
        <v>103</v>
      </c>
      <c r="C384" s="1">
        <v>2400000</v>
      </c>
      <c r="D384">
        <v>5</v>
      </c>
      <c r="E384">
        <v>276</v>
      </c>
      <c r="F384" s="1" t="s">
        <v>22</v>
      </c>
      <c r="G384" t="s">
        <v>22</v>
      </c>
      <c r="H384" t="s">
        <v>23</v>
      </c>
      <c r="I384" t="s">
        <v>23</v>
      </c>
      <c r="J384" t="s">
        <v>9</v>
      </c>
      <c r="K384" t="s">
        <v>1372</v>
      </c>
      <c r="L384" s="2">
        <v>2400000</v>
      </c>
      <c r="M384" s="2">
        <v>8695.652173913044</v>
      </c>
      <c r="N384" s="2">
        <v>480000</v>
      </c>
      <c r="O384" s="2"/>
      <c r="P384" s="5" t="s">
        <v>188</v>
      </c>
    </row>
    <row r="385" spans="1:16" x14ac:dyDescent="0.25">
      <c r="A385" t="s">
        <v>3626</v>
      </c>
      <c r="B385" t="s">
        <v>103</v>
      </c>
      <c r="C385" s="1">
        <v>2400000</v>
      </c>
      <c r="D385">
        <v>5</v>
      </c>
      <c r="E385">
        <v>267</v>
      </c>
      <c r="F385" s="1" t="s">
        <v>22</v>
      </c>
      <c r="G385" t="s">
        <v>22</v>
      </c>
      <c r="H385" t="s">
        <v>23</v>
      </c>
      <c r="I385" t="s">
        <v>23</v>
      </c>
      <c r="J385" t="s">
        <v>9</v>
      </c>
      <c r="K385" t="s">
        <v>1372</v>
      </c>
      <c r="L385" s="2">
        <v>2400000</v>
      </c>
      <c r="M385" s="2">
        <v>8988.7640449438204</v>
      </c>
      <c r="N385" s="2">
        <v>480000</v>
      </c>
      <c r="O385" s="2"/>
      <c r="P385" s="5" t="s">
        <v>188</v>
      </c>
    </row>
    <row r="386" spans="1:16" x14ac:dyDescent="0.25">
      <c r="A386" t="s">
        <v>3966</v>
      </c>
      <c r="B386" t="s">
        <v>103</v>
      </c>
      <c r="C386" s="1">
        <v>2400000</v>
      </c>
      <c r="D386">
        <v>7</v>
      </c>
      <c r="E386">
        <v>372</v>
      </c>
      <c r="F386" s="1" t="s">
        <v>22</v>
      </c>
      <c r="G386" t="s">
        <v>22</v>
      </c>
      <c r="H386" t="s">
        <v>23</v>
      </c>
      <c r="I386" t="s">
        <v>23</v>
      </c>
      <c r="J386" t="s">
        <v>9</v>
      </c>
      <c r="K386" t="s">
        <v>1372</v>
      </c>
      <c r="L386" s="2">
        <v>2400000</v>
      </c>
      <c r="M386" s="2">
        <v>6451.6129032258068</v>
      </c>
      <c r="N386" s="2">
        <v>342857.14285714284</v>
      </c>
      <c r="O386" s="2"/>
      <c r="P386" s="5" t="s">
        <v>188</v>
      </c>
    </row>
    <row r="387" spans="1:16" x14ac:dyDescent="0.25">
      <c r="A387" t="s">
        <v>2580</v>
      </c>
      <c r="B387" t="s">
        <v>103</v>
      </c>
      <c r="C387" s="1">
        <v>2400000</v>
      </c>
      <c r="D387">
        <v>4</v>
      </c>
      <c r="E387">
        <v>181</v>
      </c>
      <c r="F387" s="1" t="s">
        <v>16</v>
      </c>
      <c r="G387" t="s">
        <v>37</v>
      </c>
      <c r="H387" t="s">
        <v>18</v>
      </c>
      <c r="I387" t="s">
        <v>19</v>
      </c>
      <c r="J387" t="s">
        <v>20</v>
      </c>
      <c r="K387" t="s">
        <v>1372</v>
      </c>
      <c r="L387" s="2">
        <v>2400000</v>
      </c>
      <c r="M387" s="2">
        <v>13259.668508287294</v>
      </c>
      <c r="N387" s="2">
        <v>600000</v>
      </c>
      <c r="O387" s="2"/>
      <c r="P387" s="5" t="s">
        <v>188</v>
      </c>
    </row>
    <row r="388" spans="1:16" x14ac:dyDescent="0.25">
      <c r="A388" t="s">
        <v>2357</v>
      </c>
      <c r="B388" t="s">
        <v>103</v>
      </c>
      <c r="C388" s="1">
        <v>2400000</v>
      </c>
      <c r="D388">
        <v>3</v>
      </c>
      <c r="E388">
        <v>181</v>
      </c>
      <c r="F388" s="1" t="s">
        <v>16</v>
      </c>
      <c r="G388" t="s">
        <v>41</v>
      </c>
      <c r="H388" t="s">
        <v>29</v>
      </c>
      <c r="I388" t="s">
        <v>19</v>
      </c>
      <c r="J388" t="s">
        <v>20</v>
      </c>
      <c r="K388" t="s">
        <v>1372</v>
      </c>
      <c r="L388" s="2">
        <v>2400000</v>
      </c>
      <c r="M388" s="2">
        <v>13259.668508287294</v>
      </c>
      <c r="N388" s="2">
        <v>800000</v>
      </c>
      <c r="O388" s="2"/>
      <c r="P388" s="5" t="s">
        <v>188</v>
      </c>
    </row>
    <row r="389" spans="1:16" x14ac:dyDescent="0.25">
      <c r="A389" t="s">
        <v>3817</v>
      </c>
      <c r="B389" t="s">
        <v>103</v>
      </c>
      <c r="C389" s="1">
        <v>2390000</v>
      </c>
      <c r="D389">
        <v>6</v>
      </c>
      <c r="E389">
        <v>696</v>
      </c>
      <c r="F389" s="1" t="s">
        <v>22</v>
      </c>
      <c r="G389" t="s">
        <v>22</v>
      </c>
      <c r="H389" t="s">
        <v>23</v>
      </c>
      <c r="I389" t="s">
        <v>23</v>
      </c>
      <c r="J389" t="s">
        <v>9</v>
      </c>
      <c r="K389" t="s">
        <v>1372</v>
      </c>
      <c r="L389" s="2">
        <v>2390000</v>
      </c>
      <c r="M389" s="2">
        <v>3433.9080459770116</v>
      </c>
      <c r="N389" s="2">
        <v>398333.33333333331</v>
      </c>
      <c r="O389" s="2"/>
      <c r="P389" s="5" t="s">
        <v>188</v>
      </c>
    </row>
    <row r="390" spans="1:16" x14ac:dyDescent="0.25">
      <c r="A390" t="s">
        <v>2787</v>
      </c>
      <c r="B390" t="s">
        <v>103</v>
      </c>
      <c r="C390" s="1">
        <v>2390000</v>
      </c>
      <c r="D390">
        <v>3</v>
      </c>
      <c r="E390">
        <v>187</v>
      </c>
      <c r="F390" s="1" t="s">
        <v>16</v>
      </c>
      <c r="G390" t="s">
        <v>141</v>
      </c>
      <c r="H390" t="s">
        <v>29</v>
      </c>
      <c r="I390" t="s">
        <v>19</v>
      </c>
      <c r="J390" t="s">
        <v>9</v>
      </c>
      <c r="K390" t="s">
        <v>1372</v>
      </c>
      <c r="L390" s="2">
        <v>2390000</v>
      </c>
      <c r="M390" s="2">
        <v>12780.748663101604</v>
      </c>
      <c r="N390" s="2">
        <v>796666.66666666663</v>
      </c>
      <c r="O390" s="2"/>
      <c r="P390" s="5" t="s">
        <v>188</v>
      </c>
    </row>
    <row r="391" spans="1:16" x14ac:dyDescent="0.25">
      <c r="A391" t="s">
        <v>3709</v>
      </c>
      <c r="B391" t="s">
        <v>103</v>
      </c>
      <c r="C391" s="1">
        <v>2380000</v>
      </c>
      <c r="D391">
        <v>6</v>
      </c>
      <c r="E391">
        <v>519</v>
      </c>
      <c r="F391" s="1" t="s">
        <v>22</v>
      </c>
      <c r="G391" t="s">
        <v>22</v>
      </c>
      <c r="H391" t="s">
        <v>23</v>
      </c>
      <c r="I391" t="s">
        <v>23</v>
      </c>
      <c r="J391" t="s">
        <v>9</v>
      </c>
      <c r="K391" t="s">
        <v>1372</v>
      </c>
      <c r="L391" s="2">
        <v>2380000</v>
      </c>
      <c r="M391" s="2">
        <v>4585.7418111753368</v>
      </c>
      <c r="N391" s="2">
        <v>396666.66666666669</v>
      </c>
      <c r="O391" s="2"/>
      <c r="P391" s="5" t="s">
        <v>188</v>
      </c>
    </row>
    <row r="392" spans="1:16" x14ac:dyDescent="0.25">
      <c r="A392" t="s">
        <v>3710</v>
      </c>
      <c r="B392" t="s">
        <v>103</v>
      </c>
      <c r="C392" s="1">
        <v>2380000</v>
      </c>
      <c r="D392">
        <v>6</v>
      </c>
      <c r="E392">
        <v>519</v>
      </c>
      <c r="F392" s="1" t="s">
        <v>22</v>
      </c>
      <c r="G392" t="s">
        <v>22</v>
      </c>
      <c r="H392" t="s">
        <v>23</v>
      </c>
      <c r="I392" t="s">
        <v>23</v>
      </c>
      <c r="J392" t="s">
        <v>9</v>
      </c>
      <c r="K392" t="s">
        <v>1372</v>
      </c>
      <c r="L392" s="2">
        <v>2380000</v>
      </c>
      <c r="M392" s="2">
        <v>4585.7418111753368</v>
      </c>
      <c r="N392" s="2">
        <v>396666.66666666669</v>
      </c>
      <c r="O392" s="2"/>
      <c r="P392" s="5" t="s">
        <v>188</v>
      </c>
    </row>
    <row r="393" spans="1:16" x14ac:dyDescent="0.25">
      <c r="A393" t="s">
        <v>3794</v>
      </c>
      <c r="B393" t="s">
        <v>103</v>
      </c>
      <c r="C393" s="1">
        <v>2380000</v>
      </c>
      <c r="D393">
        <v>7</v>
      </c>
      <c r="E393" s="3">
        <v>1100</v>
      </c>
      <c r="F393" s="1" t="s">
        <v>22</v>
      </c>
      <c r="G393" t="s">
        <v>22</v>
      </c>
      <c r="H393" t="s">
        <v>23</v>
      </c>
      <c r="I393" t="s">
        <v>23</v>
      </c>
      <c r="J393" t="s">
        <v>9</v>
      </c>
      <c r="K393" t="s">
        <v>1372</v>
      </c>
      <c r="L393" s="2">
        <v>2380000</v>
      </c>
      <c r="M393" s="2">
        <v>2163.6363636363635</v>
      </c>
      <c r="N393" s="2">
        <v>340000</v>
      </c>
      <c r="O393" s="2"/>
      <c r="P393" s="5" t="s">
        <v>188</v>
      </c>
    </row>
    <row r="394" spans="1:16" x14ac:dyDescent="0.25">
      <c r="A394" t="s">
        <v>5106</v>
      </c>
      <c r="B394" t="s">
        <v>4571</v>
      </c>
      <c r="C394" s="1">
        <v>2350000</v>
      </c>
      <c r="D394">
        <v>4</v>
      </c>
      <c r="E394" s="3">
        <v>1833</v>
      </c>
      <c r="F394" s="3" t="s">
        <v>22</v>
      </c>
      <c r="G394" t="s">
        <v>22</v>
      </c>
      <c r="H394" t="s">
        <v>23</v>
      </c>
      <c r="I394" t="s">
        <v>23</v>
      </c>
      <c r="J394" t="s">
        <v>9</v>
      </c>
      <c r="L394" s="2">
        <v>2350000</v>
      </c>
      <c r="M394" s="2">
        <v>1282.051282051282</v>
      </c>
      <c r="N394" s="2">
        <v>587500</v>
      </c>
      <c r="O394" s="2" t="s">
        <v>4582</v>
      </c>
      <c r="P394" s="21" t="s">
        <v>188</v>
      </c>
    </row>
    <row r="395" spans="1:16" x14ac:dyDescent="0.25">
      <c r="A395" t="s">
        <v>5398</v>
      </c>
      <c r="B395" t="s">
        <v>4571</v>
      </c>
      <c r="C395" s="1">
        <v>2350000</v>
      </c>
      <c r="D395">
        <v>5</v>
      </c>
      <c r="E395">
        <v>644</v>
      </c>
      <c r="F395" s="3" t="s">
        <v>22</v>
      </c>
      <c r="G395" t="s">
        <v>22</v>
      </c>
      <c r="H395" t="s">
        <v>23</v>
      </c>
      <c r="I395" t="s">
        <v>23</v>
      </c>
      <c r="J395" t="s">
        <v>9</v>
      </c>
      <c r="L395" s="2">
        <v>2350000</v>
      </c>
      <c r="M395" s="2">
        <v>3649.0683229813662</v>
      </c>
      <c r="N395" s="2">
        <v>470000</v>
      </c>
      <c r="O395" s="2" t="s">
        <v>160</v>
      </c>
      <c r="P395" s="21" t="s">
        <v>188</v>
      </c>
    </row>
    <row r="396" spans="1:16" x14ac:dyDescent="0.25">
      <c r="A396" t="s">
        <v>3147</v>
      </c>
      <c r="B396" t="s">
        <v>103</v>
      </c>
      <c r="C396" s="1">
        <v>2350000</v>
      </c>
      <c r="D396">
        <v>5</v>
      </c>
      <c r="E396">
        <v>239</v>
      </c>
      <c r="F396" s="1" t="s">
        <v>22</v>
      </c>
      <c r="G396" t="s">
        <v>22</v>
      </c>
      <c r="H396" t="s">
        <v>23</v>
      </c>
      <c r="I396" t="s">
        <v>23</v>
      </c>
      <c r="J396" t="s">
        <v>9</v>
      </c>
      <c r="K396" t="s">
        <v>1372</v>
      </c>
      <c r="L396" s="2">
        <v>2350000</v>
      </c>
      <c r="M396" s="2">
        <v>9832.635983263599</v>
      </c>
      <c r="N396" s="2">
        <v>470000</v>
      </c>
      <c r="O396" s="2"/>
      <c r="P396" s="5" t="s">
        <v>188</v>
      </c>
    </row>
    <row r="397" spans="1:16" x14ac:dyDescent="0.25">
      <c r="A397" t="s">
        <v>3148</v>
      </c>
      <c r="B397" t="s">
        <v>103</v>
      </c>
      <c r="C397" s="1">
        <v>2350000</v>
      </c>
      <c r="D397">
        <v>5</v>
      </c>
      <c r="E397">
        <v>239</v>
      </c>
      <c r="F397" s="1" t="s">
        <v>22</v>
      </c>
      <c r="G397" t="s">
        <v>22</v>
      </c>
      <c r="H397" t="s">
        <v>23</v>
      </c>
      <c r="I397" t="s">
        <v>23</v>
      </c>
      <c r="J397" t="s">
        <v>9</v>
      </c>
      <c r="K397" t="s">
        <v>1372</v>
      </c>
      <c r="L397" s="2">
        <v>2350000</v>
      </c>
      <c r="M397" s="2">
        <v>9832.635983263599</v>
      </c>
      <c r="N397" s="2">
        <v>470000</v>
      </c>
      <c r="O397" s="2"/>
      <c r="P397" s="5" t="s">
        <v>188</v>
      </c>
    </row>
    <row r="398" spans="1:16" x14ac:dyDescent="0.25">
      <c r="A398" t="s">
        <v>3209</v>
      </c>
      <c r="B398" t="s">
        <v>103</v>
      </c>
      <c r="C398" s="1">
        <v>2350000</v>
      </c>
      <c r="D398">
        <v>4</v>
      </c>
      <c r="E398">
        <v>358</v>
      </c>
      <c r="F398" s="1" t="s">
        <v>22</v>
      </c>
      <c r="G398" t="s">
        <v>22</v>
      </c>
      <c r="H398" t="s">
        <v>23</v>
      </c>
      <c r="I398" t="s">
        <v>23</v>
      </c>
      <c r="J398" t="s">
        <v>9</v>
      </c>
      <c r="K398" t="s">
        <v>1372</v>
      </c>
      <c r="L398" s="2">
        <v>2350000</v>
      </c>
      <c r="M398" s="2">
        <v>6564.2458100558661</v>
      </c>
      <c r="N398" s="2">
        <v>587500</v>
      </c>
      <c r="O398" s="2"/>
      <c r="P398" s="5" t="s">
        <v>188</v>
      </c>
    </row>
    <row r="399" spans="1:16" x14ac:dyDescent="0.25">
      <c r="A399" t="s">
        <v>3375</v>
      </c>
      <c r="B399" t="s">
        <v>103</v>
      </c>
      <c r="C399" s="1">
        <v>2350000</v>
      </c>
      <c r="D399">
        <v>4</v>
      </c>
      <c r="E399">
        <v>358</v>
      </c>
      <c r="F399" s="1" t="s">
        <v>22</v>
      </c>
      <c r="G399" t="s">
        <v>22</v>
      </c>
      <c r="H399" t="s">
        <v>23</v>
      </c>
      <c r="I399" t="s">
        <v>23</v>
      </c>
      <c r="J399" t="s">
        <v>9</v>
      </c>
      <c r="K399" t="s">
        <v>1372</v>
      </c>
      <c r="L399" s="2">
        <v>2350000</v>
      </c>
      <c r="M399" s="2">
        <v>6564.2458100558661</v>
      </c>
      <c r="N399" s="2">
        <v>587500</v>
      </c>
      <c r="O399" s="2"/>
      <c r="P399" s="5" t="s">
        <v>188</v>
      </c>
    </row>
    <row r="400" spans="1:16" x14ac:dyDescent="0.25">
      <c r="A400" t="s">
        <v>3834</v>
      </c>
      <c r="B400" t="s">
        <v>103</v>
      </c>
      <c r="C400" s="1">
        <v>2350000</v>
      </c>
      <c r="D400">
        <v>5</v>
      </c>
      <c r="E400">
        <v>246</v>
      </c>
      <c r="F400" s="1" t="s">
        <v>22</v>
      </c>
      <c r="G400" t="s">
        <v>22</v>
      </c>
      <c r="H400" t="s">
        <v>23</v>
      </c>
      <c r="I400" t="s">
        <v>23</v>
      </c>
      <c r="J400" t="s">
        <v>9</v>
      </c>
      <c r="K400" t="s">
        <v>1372</v>
      </c>
      <c r="L400" s="2">
        <v>2350000</v>
      </c>
      <c r="M400" s="2">
        <v>9552.8455284552838</v>
      </c>
      <c r="N400" s="2">
        <v>470000</v>
      </c>
      <c r="O400" s="2"/>
      <c r="P400" s="5" t="s">
        <v>188</v>
      </c>
    </row>
    <row r="401" spans="1:16" x14ac:dyDescent="0.25">
      <c r="A401" t="s">
        <v>3835</v>
      </c>
      <c r="B401" t="s">
        <v>103</v>
      </c>
      <c r="C401" s="1">
        <v>2350000</v>
      </c>
      <c r="D401">
        <v>5</v>
      </c>
      <c r="E401">
        <v>246</v>
      </c>
      <c r="F401" s="1" t="s">
        <v>22</v>
      </c>
      <c r="G401" t="s">
        <v>22</v>
      </c>
      <c r="H401" t="s">
        <v>23</v>
      </c>
      <c r="I401" t="s">
        <v>23</v>
      </c>
      <c r="J401" t="s">
        <v>9</v>
      </c>
      <c r="K401" t="s">
        <v>1372</v>
      </c>
      <c r="L401" s="2">
        <v>2350000</v>
      </c>
      <c r="M401" s="2">
        <v>9552.8455284552838</v>
      </c>
      <c r="N401" s="2">
        <v>470000</v>
      </c>
      <c r="O401" s="2"/>
      <c r="P401" s="5" t="s">
        <v>188</v>
      </c>
    </row>
    <row r="402" spans="1:16" x14ac:dyDescent="0.25">
      <c r="A402" t="s">
        <v>1514</v>
      </c>
      <c r="B402" t="s">
        <v>103</v>
      </c>
      <c r="C402" s="1">
        <v>2350000</v>
      </c>
      <c r="D402">
        <v>3</v>
      </c>
      <c r="E402">
        <v>187</v>
      </c>
      <c r="F402" s="1" t="s">
        <v>16</v>
      </c>
      <c r="G402" t="s">
        <v>56</v>
      </c>
      <c r="H402" t="s">
        <v>29</v>
      </c>
      <c r="I402" t="s">
        <v>19</v>
      </c>
      <c r="J402" t="s">
        <v>9</v>
      </c>
      <c r="K402" t="s">
        <v>1372</v>
      </c>
      <c r="L402" s="2">
        <v>2350000</v>
      </c>
      <c r="M402" s="2">
        <v>12566.844919786095</v>
      </c>
      <c r="N402" s="2">
        <v>783333.33333333337</v>
      </c>
      <c r="O402" s="2"/>
      <c r="P402" s="5" t="s">
        <v>188</v>
      </c>
    </row>
    <row r="403" spans="1:16" x14ac:dyDescent="0.25">
      <c r="A403" t="s">
        <v>2364</v>
      </c>
      <c r="B403" t="s">
        <v>103</v>
      </c>
      <c r="C403" s="1">
        <v>2350000</v>
      </c>
      <c r="D403">
        <v>3</v>
      </c>
      <c r="E403">
        <v>204</v>
      </c>
      <c r="F403" s="1" t="s">
        <v>16</v>
      </c>
      <c r="G403" t="s">
        <v>41</v>
      </c>
      <c r="H403" t="s">
        <v>29</v>
      </c>
      <c r="I403" t="s">
        <v>19</v>
      </c>
      <c r="J403" t="s">
        <v>9</v>
      </c>
      <c r="K403" t="s">
        <v>1372</v>
      </c>
      <c r="L403" s="2">
        <v>2350000</v>
      </c>
      <c r="M403" s="2">
        <v>11519.607843137255</v>
      </c>
      <c r="N403" s="2">
        <v>783333.33333333337</v>
      </c>
      <c r="O403" s="2"/>
      <c r="P403" s="5" t="s">
        <v>188</v>
      </c>
    </row>
    <row r="404" spans="1:16" x14ac:dyDescent="0.25">
      <c r="A404" t="s">
        <v>2351</v>
      </c>
      <c r="B404" t="s">
        <v>103</v>
      </c>
      <c r="C404" s="1">
        <v>2350000</v>
      </c>
      <c r="D404">
        <v>3</v>
      </c>
      <c r="E404">
        <v>204</v>
      </c>
      <c r="F404" s="1" t="s">
        <v>16</v>
      </c>
      <c r="G404" t="s">
        <v>41</v>
      </c>
      <c r="H404" t="s">
        <v>29</v>
      </c>
      <c r="I404" t="s">
        <v>19</v>
      </c>
      <c r="J404" t="s">
        <v>20</v>
      </c>
      <c r="K404" t="s">
        <v>1372</v>
      </c>
      <c r="L404" s="2">
        <v>2350000</v>
      </c>
      <c r="M404" s="2">
        <v>11519.607843137255</v>
      </c>
      <c r="N404" s="2">
        <v>783333.33333333337</v>
      </c>
      <c r="O404" s="2"/>
      <c r="P404" s="5" t="s">
        <v>188</v>
      </c>
    </row>
    <row r="405" spans="1:16" x14ac:dyDescent="0.25">
      <c r="A405" t="s">
        <v>2670</v>
      </c>
      <c r="B405" t="s">
        <v>103</v>
      </c>
      <c r="C405" s="1">
        <v>2350000</v>
      </c>
      <c r="D405">
        <v>4</v>
      </c>
      <c r="E405">
        <v>218</v>
      </c>
      <c r="F405" s="1" t="s">
        <v>16</v>
      </c>
      <c r="G405" t="s">
        <v>52</v>
      </c>
      <c r="H405" t="s">
        <v>29</v>
      </c>
      <c r="I405" t="s">
        <v>19</v>
      </c>
      <c r="J405" t="s">
        <v>20</v>
      </c>
      <c r="K405" t="s">
        <v>1372</v>
      </c>
      <c r="L405" s="2">
        <v>2350000</v>
      </c>
      <c r="M405" s="2">
        <v>10779.816513761469</v>
      </c>
      <c r="N405" s="2">
        <v>587500</v>
      </c>
      <c r="O405" s="2"/>
      <c r="P405" s="5" t="s">
        <v>188</v>
      </c>
    </row>
    <row r="406" spans="1:16" x14ac:dyDescent="0.25">
      <c r="A406" t="s">
        <v>3761</v>
      </c>
      <c r="B406" t="s">
        <v>103</v>
      </c>
      <c r="C406" s="1">
        <v>2345000</v>
      </c>
      <c r="D406">
        <v>5</v>
      </c>
      <c r="E406">
        <v>461</v>
      </c>
      <c r="F406" s="1" t="s">
        <v>22</v>
      </c>
      <c r="G406" t="s">
        <v>22</v>
      </c>
      <c r="H406" t="s">
        <v>23</v>
      </c>
      <c r="I406" t="s">
        <v>23</v>
      </c>
      <c r="J406" t="s">
        <v>9</v>
      </c>
      <c r="K406" t="s">
        <v>1372</v>
      </c>
      <c r="L406" s="2">
        <v>2345000</v>
      </c>
      <c r="M406" s="2">
        <v>5086.7678958785245</v>
      </c>
      <c r="N406" s="2">
        <v>469000</v>
      </c>
      <c r="O406" s="2"/>
      <c r="P406" s="5" t="s">
        <v>188</v>
      </c>
    </row>
    <row r="407" spans="1:16" x14ac:dyDescent="0.25">
      <c r="A407" t="s">
        <v>4995</v>
      </c>
      <c r="B407" t="s">
        <v>4571</v>
      </c>
      <c r="C407" s="1">
        <v>2300000</v>
      </c>
      <c r="D407">
        <v>5</v>
      </c>
      <c r="E407">
        <v>487</v>
      </c>
      <c r="F407" s="3" t="s">
        <v>22</v>
      </c>
      <c r="G407" t="s">
        <v>22</v>
      </c>
      <c r="H407" t="s">
        <v>23</v>
      </c>
      <c r="I407" t="s">
        <v>23</v>
      </c>
      <c r="J407" t="s">
        <v>9</v>
      </c>
      <c r="L407" s="2">
        <v>2300000</v>
      </c>
      <c r="M407" s="2">
        <v>4722.792607802875</v>
      </c>
      <c r="N407" s="2">
        <v>460000</v>
      </c>
      <c r="O407" s="2" t="s">
        <v>160</v>
      </c>
      <c r="P407" s="21" t="s">
        <v>188</v>
      </c>
    </row>
    <row r="408" spans="1:16" x14ac:dyDescent="0.25">
      <c r="A408" t="s">
        <v>4996</v>
      </c>
      <c r="B408" t="s">
        <v>4571</v>
      </c>
      <c r="C408" s="1">
        <v>2300000</v>
      </c>
      <c r="D408">
        <v>5</v>
      </c>
      <c r="E408">
        <v>487</v>
      </c>
      <c r="F408" s="3" t="s">
        <v>22</v>
      </c>
      <c r="G408" t="s">
        <v>22</v>
      </c>
      <c r="H408" t="s">
        <v>23</v>
      </c>
      <c r="I408" t="s">
        <v>23</v>
      </c>
      <c r="J408" t="s">
        <v>20</v>
      </c>
      <c r="L408" s="2">
        <v>2300000</v>
      </c>
      <c r="M408" s="2">
        <v>4722.792607802875</v>
      </c>
      <c r="N408" s="2">
        <v>460000</v>
      </c>
      <c r="O408" s="2" t="s">
        <v>160</v>
      </c>
      <c r="P408" s="21" t="s">
        <v>188</v>
      </c>
    </row>
    <row r="409" spans="1:16" x14ac:dyDescent="0.25">
      <c r="A409" t="s">
        <v>5204</v>
      </c>
      <c r="B409" t="s">
        <v>4571</v>
      </c>
      <c r="C409" s="1">
        <v>2300000</v>
      </c>
      <c r="D409">
        <v>5</v>
      </c>
      <c r="E409">
        <v>487</v>
      </c>
      <c r="F409" s="3" t="s">
        <v>22</v>
      </c>
      <c r="G409" t="s">
        <v>22</v>
      </c>
      <c r="H409" t="s">
        <v>23</v>
      </c>
      <c r="I409" t="s">
        <v>23</v>
      </c>
      <c r="J409" t="s">
        <v>9</v>
      </c>
      <c r="L409" s="2">
        <v>2300000</v>
      </c>
      <c r="M409" s="2">
        <v>4722.792607802875</v>
      </c>
      <c r="N409" s="2">
        <v>460000</v>
      </c>
      <c r="O409" s="2" t="s">
        <v>160</v>
      </c>
      <c r="P409" s="21" t="s">
        <v>188</v>
      </c>
    </row>
    <row r="410" spans="1:16" x14ac:dyDescent="0.25">
      <c r="A410" t="s">
        <v>3381</v>
      </c>
      <c r="B410" t="s">
        <v>103</v>
      </c>
      <c r="C410" s="1">
        <v>2300000</v>
      </c>
      <c r="D410">
        <v>4</v>
      </c>
      <c r="E410">
        <v>350</v>
      </c>
      <c r="F410" s="1" t="s">
        <v>22</v>
      </c>
      <c r="G410" t="s">
        <v>22</v>
      </c>
      <c r="H410" t="s">
        <v>23</v>
      </c>
      <c r="I410" t="s">
        <v>23</v>
      </c>
      <c r="J410" t="s">
        <v>9</v>
      </c>
      <c r="K410" t="s">
        <v>1372</v>
      </c>
      <c r="L410" s="2">
        <v>2300000</v>
      </c>
      <c r="M410" s="2">
        <v>6571.4285714285716</v>
      </c>
      <c r="N410" s="2">
        <v>575000</v>
      </c>
      <c r="O410" s="2"/>
      <c r="P410" s="5" t="s">
        <v>188</v>
      </c>
    </row>
    <row r="411" spans="1:16" x14ac:dyDescent="0.25">
      <c r="A411" t="s">
        <v>3382</v>
      </c>
      <c r="B411" t="s">
        <v>103</v>
      </c>
      <c r="C411" s="1">
        <v>2300000</v>
      </c>
      <c r="D411">
        <v>6</v>
      </c>
      <c r="E411">
        <v>285</v>
      </c>
      <c r="F411" s="1" t="s">
        <v>22</v>
      </c>
      <c r="G411" t="s">
        <v>22</v>
      </c>
      <c r="H411" t="s">
        <v>23</v>
      </c>
      <c r="I411" t="s">
        <v>23</v>
      </c>
      <c r="J411" t="s">
        <v>9</v>
      </c>
      <c r="K411" t="s">
        <v>1372</v>
      </c>
      <c r="L411" s="2">
        <v>2300000</v>
      </c>
      <c r="M411" s="2">
        <v>8070.1754385964914</v>
      </c>
      <c r="N411" s="2">
        <v>383333.33333333331</v>
      </c>
      <c r="O411" s="2"/>
      <c r="P411" s="5" t="s">
        <v>188</v>
      </c>
    </row>
    <row r="412" spans="1:16" x14ac:dyDescent="0.25">
      <c r="A412" t="s">
        <v>2706</v>
      </c>
      <c r="B412" t="s">
        <v>103</v>
      </c>
      <c r="C412" s="1">
        <v>2300000</v>
      </c>
      <c r="D412">
        <v>5</v>
      </c>
      <c r="E412">
        <v>265</v>
      </c>
      <c r="F412" s="1" t="s">
        <v>16</v>
      </c>
      <c r="G412" t="s">
        <v>87</v>
      </c>
      <c r="H412" t="s">
        <v>29</v>
      </c>
      <c r="I412" t="s">
        <v>19</v>
      </c>
      <c r="J412" t="s">
        <v>9</v>
      </c>
      <c r="K412" t="s">
        <v>1372</v>
      </c>
      <c r="L412" s="2">
        <v>2300000</v>
      </c>
      <c r="M412" s="2">
        <v>8679.2452830188686</v>
      </c>
      <c r="N412" s="2">
        <v>460000</v>
      </c>
      <c r="O412" s="2"/>
      <c r="P412" s="5" t="s">
        <v>188</v>
      </c>
    </row>
    <row r="413" spans="1:16" x14ac:dyDescent="0.25">
      <c r="A413" t="s">
        <v>2707</v>
      </c>
      <c r="B413" t="s">
        <v>103</v>
      </c>
      <c r="C413" s="1">
        <v>2300000</v>
      </c>
      <c r="D413">
        <v>5</v>
      </c>
      <c r="E413">
        <v>265</v>
      </c>
      <c r="F413" s="1" t="s">
        <v>16</v>
      </c>
      <c r="G413" t="s">
        <v>87</v>
      </c>
      <c r="H413" t="s">
        <v>29</v>
      </c>
      <c r="I413" t="s">
        <v>19</v>
      </c>
      <c r="J413" t="s">
        <v>9</v>
      </c>
      <c r="K413" t="s">
        <v>1372</v>
      </c>
      <c r="L413" s="2">
        <v>2300000</v>
      </c>
      <c r="M413" s="2">
        <v>8679.2452830188686</v>
      </c>
      <c r="N413" s="2">
        <v>460000</v>
      </c>
      <c r="O413" s="2"/>
      <c r="P413" s="5" t="s">
        <v>188</v>
      </c>
    </row>
    <row r="414" spans="1:16" x14ac:dyDescent="0.25">
      <c r="A414" t="s">
        <v>2708</v>
      </c>
      <c r="B414" t="s">
        <v>103</v>
      </c>
      <c r="C414" s="1">
        <v>2300000</v>
      </c>
      <c r="D414">
        <v>5</v>
      </c>
      <c r="E414">
        <v>265</v>
      </c>
      <c r="F414" s="1" t="s">
        <v>16</v>
      </c>
      <c r="G414" t="s">
        <v>87</v>
      </c>
      <c r="H414" t="s">
        <v>29</v>
      </c>
      <c r="I414" t="s">
        <v>19</v>
      </c>
      <c r="J414" t="s">
        <v>9</v>
      </c>
      <c r="K414" t="s">
        <v>1372</v>
      </c>
      <c r="L414" s="2">
        <v>2300000</v>
      </c>
      <c r="M414" s="2">
        <v>8679.2452830188686</v>
      </c>
      <c r="N414" s="2">
        <v>460000</v>
      </c>
      <c r="O414" s="2"/>
      <c r="P414" s="5" t="s">
        <v>188</v>
      </c>
    </row>
    <row r="415" spans="1:16" x14ac:dyDescent="0.25">
      <c r="A415" t="s">
        <v>2740</v>
      </c>
      <c r="B415" t="s">
        <v>103</v>
      </c>
      <c r="C415" s="1">
        <v>2300000</v>
      </c>
      <c r="D415">
        <v>5</v>
      </c>
      <c r="E415">
        <v>256</v>
      </c>
      <c r="F415" s="1" t="s">
        <v>16</v>
      </c>
      <c r="G415" t="s">
        <v>87</v>
      </c>
      <c r="H415" t="s">
        <v>29</v>
      </c>
      <c r="I415" t="s">
        <v>19</v>
      </c>
      <c r="J415" t="s">
        <v>9</v>
      </c>
      <c r="K415" t="s">
        <v>1372</v>
      </c>
      <c r="L415" s="2">
        <v>2300000</v>
      </c>
      <c r="M415" s="2">
        <v>8984.375</v>
      </c>
      <c r="N415" s="2">
        <v>460000</v>
      </c>
      <c r="O415" s="2"/>
      <c r="P415" s="5" t="s">
        <v>188</v>
      </c>
    </row>
    <row r="416" spans="1:16" x14ac:dyDescent="0.25">
      <c r="A416" t="s">
        <v>6097</v>
      </c>
      <c r="B416" t="s">
        <v>4571</v>
      </c>
      <c r="C416" s="1">
        <v>2300000</v>
      </c>
      <c r="D416">
        <v>4</v>
      </c>
      <c r="E416">
        <v>417</v>
      </c>
      <c r="F416" t="s">
        <v>16</v>
      </c>
      <c r="G416" t="s">
        <v>17</v>
      </c>
      <c r="H416" t="s">
        <v>189</v>
      </c>
      <c r="I416" t="s">
        <v>19</v>
      </c>
      <c r="J416" t="s">
        <v>20</v>
      </c>
      <c r="L416" s="2">
        <v>2300000</v>
      </c>
      <c r="M416" s="2">
        <v>5515.5875299760191</v>
      </c>
      <c r="N416" s="2">
        <v>575000</v>
      </c>
      <c r="O416" s="2" t="s">
        <v>4587</v>
      </c>
      <c r="P416" s="21" t="s">
        <v>188</v>
      </c>
    </row>
    <row r="417" spans="1:16" x14ac:dyDescent="0.25">
      <c r="A417" t="s">
        <v>3735</v>
      </c>
      <c r="B417" t="s">
        <v>103</v>
      </c>
      <c r="C417" s="1">
        <v>2295000</v>
      </c>
      <c r="D417">
        <v>8</v>
      </c>
      <c r="E417" s="3">
        <v>1250</v>
      </c>
      <c r="F417" s="1" t="s">
        <v>22</v>
      </c>
      <c r="G417" t="s">
        <v>22</v>
      </c>
      <c r="H417" t="s">
        <v>23</v>
      </c>
      <c r="I417" t="s">
        <v>23</v>
      </c>
      <c r="J417" t="s">
        <v>9</v>
      </c>
      <c r="K417" t="s">
        <v>1372</v>
      </c>
      <c r="L417" s="2">
        <v>2295000</v>
      </c>
      <c r="M417" s="2">
        <v>1836</v>
      </c>
      <c r="N417" s="2">
        <v>286875</v>
      </c>
      <c r="O417" s="2"/>
      <c r="P417" s="5" t="s">
        <v>188</v>
      </c>
    </row>
    <row r="418" spans="1:16" x14ac:dyDescent="0.25">
      <c r="A418" t="s">
        <v>3798</v>
      </c>
      <c r="B418" t="s">
        <v>103</v>
      </c>
      <c r="C418" s="1">
        <v>2295000</v>
      </c>
      <c r="D418">
        <v>8</v>
      </c>
      <c r="E418" s="3">
        <v>1250</v>
      </c>
      <c r="F418" s="1" t="s">
        <v>22</v>
      </c>
      <c r="G418" t="s">
        <v>22</v>
      </c>
      <c r="H418" t="s">
        <v>23</v>
      </c>
      <c r="I418" t="s">
        <v>23</v>
      </c>
      <c r="J418" t="s">
        <v>9</v>
      </c>
      <c r="K418" t="s">
        <v>1372</v>
      </c>
      <c r="L418" s="2">
        <v>2295000</v>
      </c>
      <c r="M418" s="2">
        <v>1836</v>
      </c>
      <c r="N418" s="2">
        <v>286875</v>
      </c>
      <c r="O418" s="2"/>
      <c r="P418" s="5" t="s">
        <v>188</v>
      </c>
    </row>
    <row r="419" spans="1:16" x14ac:dyDescent="0.25">
      <c r="A419" t="s">
        <v>3803</v>
      </c>
      <c r="B419" t="s">
        <v>103</v>
      </c>
      <c r="C419" s="1">
        <v>2295000</v>
      </c>
      <c r="D419">
        <v>5</v>
      </c>
      <c r="E419">
        <v>305</v>
      </c>
      <c r="F419" s="1" t="s">
        <v>22</v>
      </c>
      <c r="G419" t="s">
        <v>22</v>
      </c>
      <c r="H419" t="s">
        <v>23</v>
      </c>
      <c r="I419" t="s">
        <v>23</v>
      </c>
      <c r="J419" t="s">
        <v>9</v>
      </c>
      <c r="K419" t="s">
        <v>1372</v>
      </c>
      <c r="L419" s="2">
        <v>2295000</v>
      </c>
      <c r="M419" s="2">
        <v>7524.5901639344265</v>
      </c>
      <c r="N419" s="2">
        <v>459000</v>
      </c>
      <c r="O419" s="2"/>
      <c r="P419" s="5" t="s">
        <v>188</v>
      </c>
    </row>
    <row r="420" spans="1:16" x14ac:dyDescent="0.25">
      <c r="A420" t="s">
        <v>3822</v>
      </c>
      <c r="B420" t="s">
        <v>103</v>
      </c>
      <c r="C420" s="1">
        <v>2295000</v>
      </c>
      <c r="D420">
        <v>6</v>
      </c>
      <c r="E420">
        <v>500</v>
      </c>
      <c r="F420" s="1" t="s">
        <v>22</v>
      </c>
      <c r="G420" t="s">
        <v>22</v>
      </c>
      <c r="H420" t="s">
        <v>23</v>
      </c>
      <c r="I420" t="s">
        <v>23</v>
      </c>
      <c r="J420" t="s">
        <v>9</v>
      </c>
      <c r="K420" t="s">
        <v>1372</v>
      </c>
      <c r="L420" s="2">
        <v>2295000</v>
      </c>
      <c r="M420" s="2">
        <v>4590</v>
      </c>
      <c r="N420" s="2">
        <v>382500</v>
      </c>
      <c r="O420" s="2"/>
      <c r="P420" s="5" t="s">
        <v>188</v>
      </c>
    </row>
    <row r="421" spans="1:16" x14ac:dyDescent="0.25">
      <c r="A421" t="s">
        <v>2172</v>
      </c>
      <c r="B421" t="s">
        <v>103</v>
      </c>
      <c r="C421" s="1">
        <v>2290000</v>
      </c>
      <c r="D421">
        <v>4</v>
      </c>
      <c r="E421">
        <v>211</v>
      </c>
      <c r="F421" s="1" t="s">
        <v>16</v>
      </c>
      <c r="G421" t="s">
        <v>17</v>
      </c>
      <c r="H421" t="s">
        <v>29</v>
      </c>
      <c r="I421" t="s">
        <v>19</v>
      </c>
      <c r="J421" t="s">
        <v>20</v>
      </c>
      <c r="K421" t="s">
        <v>1372</v>
      </c>
      <c r="L421" s="2">
        <v>2290000</v>
      </c>
      <c r="M421" s="2">
        <v>10853.080568720379</v>
      </c>
      <c r="N421" s="2">
        <v>572500</v>
      </c>
      <c r="O421" s="2"/>
      <c r="P421" s="5" t="s">
        <v>188</v>
      </c>
    </row>
    <row r="422" spans="1:16" x14ac:dyDescent="0.25">
      <c r="A422" t="s">
        <v>2797</v>
      </c>
      <c r="B422" t="s">
        <v>103</v>
      </c>
      <c r="C422" s="1">
        <v>2290000</v>
      </c>
      <c r="D422">
        <v>4</v>
      </c>
      <c r="E422">
        <v>258</v>
      </c>
      <c r="F422" s="1" t="s">
        <v>16</v>
      </c>
      <c r="G422" t="s">
        <v>93</v>
      </c>
      <c r="H422" t="s">
        <v>29</v>
      </c>
      <c r="I422" t="s">
        <v>19</v>
      </c>
      <c r="J422" t="s">
        <v>9</v>
      </c>
      <c r="K422" t="s">
        <v>1372</v>
      </c>
      <c r="L422" s="2">
        <v>2290000</v>
      </c>
      <c r="M422" s="2">
        <v>8875.9689922480611</v>
      </c>
      <c r="N422" s="2">
        <v>572500</v>
      </c>
      <c r="O422" s="2"/>
      <c r="P422" s="5" t="s">
        <v>188</v>
      </c>
    </row>
    <row r="423" spans="1:16" x14ac:dyDescent="0.25">
      <c r="A423" t="s">
        <v>2799</v>
      </c>
      <c r="B423" t="s">
        <v>103</v>
      </c>
      <c r="C423" s="1">
        <v>2290000</v>
      </c>
      <c r="D423">
        <v>4</v>
      </c>
      <c r="E423">
        <v>258</v>
      </c>
      <c r="F423" s="1" t="s">
        <v>16</v>
      </c>
      <c r="G423" t="s">
        <v>93</v>
      </c>
      <c r="H423" t="s">
        <v>29</v>
      </c>
      <c r="I423" t="s">
        <v>19</v>
      </c>
      <c r="J423" t="s">
        <v>9</v>
      </c>
      <c r="K423" t="s">
        <v>1372</v>
      </c>
      <c r="L423" s="2">
        <v>2290000</v>
      </c>
      <c r="M423" s="2">
        <v>8875.9689922480611</v>
      </c>
      <c r="N423" s="2">
        <v>572500</v>
      </c>
      <c r="O423" s="2"/>
      <c r="P423" s="5" t="s">
        <v>188</v>
      </c>
    </row>
    <row r="424" spans="1:16" x14ac:dyDescent="0.25">
      <c r="A424" t="s">
        <v>2517</v>
      </c>
      <c r="B424" t="s">
        <v>103</v>
      </c>
      <c r="C424" s="1">
        <v>2290000</v>
      </c>
      <c r="D424">
        <v>3</v>
      </c>
      <c r="E424">
        <v>154</v>
      </c>
      <c r="F424" s="1" t="s">
        <v>16</v>
      </c>
      <c r="G424" t="s">
        <v>37</v>
      </c>
      <c r="H424" t="s">
        <v>29</v>
      </c>
      <c r="I424" t="s">
        <v>19</v>
      </c>
      <c r="J424" t="s">
        <v>20</v>
      </c>
      <c r="K424" t="s">
        <v>1372</v>
      </c>
      <c r="L424" s="2">
        <v>2290000</v>
      </c>
      <c r="M424" s="2">
        <v>14870.129870129869</v>
      </c>
      <c r="N424" s="2">
        <v>763333.33333333337</v>
      </c>
      <c r="O424" s="2"/>
      <c r="P424" s="5" t="s">
        <v>188</v>
      </c>
    </row>
    <row r="425" spans="1:16" x14ac:dyDescent="0.25">
      <c r="A425" t="s">
        <v>1815</v>
      </c>
      <c r="B425" t="s">
        <v>103</v>
      </c>
      <c r="C425" s="1">
        <v>2280000</v>
      </c>
      <c r="D425">
        <v>4</v>
      </c>
      <c r="E425">
        <v>174</v>
      </c>
      <c r="F425" s="1" t="s">
        <v>16</v>
      </c>
      <c r="G425" t="s">
        <v>35</v>
      </c>
      <c r="H425" t="s">
        <v>29</v>
      </c>
      <c r="I425" t="s">
        <v>19</v>
      </c>
      <c r="J425" t="s">
        <v>20</v>
      </c>
      <c r="K425" t="s">
        <v>1372</v>
      </c>
      <c r="L425" s="2">
        <v>2280000</v>
      </c>
      <c r="M425" s="2">
        <v>13103.448275862069</v>
      </c>
      <c r="N425" s="2">
        <v>570000</v>
      </c>
      <c r="O425" s="2"/>
      <c r="P425" s="5" t="s">
        <v>188</v>
      </c>
    </row>
    <row r="426" spans="1:16" x14ac:dyDescent="0.25">
      <c r="A426" t="s">
        <v>2744</v>
      </c>
      <c r="B426" t="s">
        <v>103</v>
      </c>
      <c r="C426" s="1">
        <v>2275000</v>
      </c>
      <c r="D426">
        <v>4</v>
      </c>
      <c r="E426">
        <v>218</v>
      </c>
      <c r="F426" s="1" t="s">
        <v>16</v>
      </c>
      <c r="G426" t="s">
        <v>87</v>
      </c>
      <c r="H426" t="s">
        <v>29</v>
      </c>
      <c r="I426" t="s">
        <v>19</v>
      </c>
      <c r="J426" t="s">
        <v>9</v>
      </c>
      <c r="K426" t="s">
        <v>1372</v>
      </c>
      <c r="L426" s="2">
        <v>2275000</v>
      </c>
      <c r="M426" s="2">
        <v>10435.779816513761</v>
      </c>
      <c r="N426" s="2">
        <v>568750</v>
      </c>
      <c r="O426" s="2"/>
      <c r="P426" s="5" t="s">
        <v>188</v>
      </c>
    </row>
    <row r="427" spans="1:16" x14ac:dyDescent="0.25">
      <c r="A427" t="s">
        <v>2436</v>
      </c>
      <c r="B427" t="s">
        <v>103</v>
      </c>
      <c r="C427" s="1">
        <v>2259000</v>
      </c>
      <c r="D427">
        <v>3</v>
      </c>
      <c r="E427">
        <v>197</v>
      </c>
      <c r="F427" s="1" t="s">
        <v>16</v>
      </c>
      <c r="G427" t="s">
        <v>41</v>
      </c>
      <c r="H427" t="s">
        <v>29</v>
      </c>
      <c r="I427" t="s">
        <v>30</v>
      </c>
      <c r="J427" t="s">
        <v>20</v>
      </c>
      <c r="K427" t="s">
        <v>1372</v>
      </c>
      <c r="L427" s="2">
        <v>2259000</v>
      </c>
      <c r="M427" s="2">
        <v>11467.005076142132</v>
      </c>
      <c r="N427" s="2">
        <v>753000</v>
      </c>
      <c r="O427" s="2"/>
      <c r="P427" s="5" t="s">
        <v>188</v>
      </c>
    </row>
    <row r="428" spans="1:16" x14ac:dyDescent="0.25">
      <c r="A428" t="s">
        <v>2437</v>
      </c>
      <c r="B428" t="s">
        <v>103</v>
      </c>
      <c r="C428" s="1">
        <v>2259000</v>
      </c>
      <c r="D428">
        <v>3</v>
      </c>
      <c r="E428">
        <v>197</v>
      </c>
      <c r="F428" s="1" t="s">
        <v>16</v>
      </c>
      <c r="G428" t="s">
        <v>41</v>
      </c>
      <c r="H428" t="s">
        <v>29</v>
      </c>
      <c r="I428" t="s">
        <v>30</v>
      </c>
      <c r="J428" t="s">
        <v>20</v>
      </c>
      <c r="K428" t="s">
        <v>1372</v>
      </c>
      <c r="L428" s="2">
        <v>2259000</v>
      </c>
      <c r="M428" s="2">
        <v>11467.005076142132</v>
      </c>
      <c r="N428" s="2">
        <v>753000</v>
      </c>
      <c r="O428" s="2"/>
      <c r="P428" s="5" t="s">
        <v>188</v>
      </c>
    </row>
    <row r="429" spans="1:16" x14ac:dyDescent="0.25">
      <c r="A429" t="s">
        <v>3334</v>
      </c>
      <c r="B429" t="s">
        <v>103</v>
      </c>
      <c r="C429" s="1">
        <v>2250000</v>
      </c>
      <c r="D429">
        <v>5</v>
      </c>
      <c r="E429">
        <v>636</v>
      </c>
      <c r="F429" s="1" t="s">
        <v>22</v>
      </c>
      <c r="G429" t="s">
        <v>22</v>
      </c>
      <c r="H429" t="s">
        <v>23</v>
      </c>
      <c r="I429" t="s">
        <v>23</v>
      </c>
      <c r="J429" t="s">
        <v>9</v>
      </c>
      <c r="K429" t="s">
        <v>1372</v>
      </c>
      <c r="L429" s="2">
        <v>2250000</v>
      </c>
      <c r="M429" s="2">
        <v>3537.7358490566039</v>
      </c>
      <c r="N429" s="2">
        <v>450000</v>
      </c>
      <c r="O429" s="2"/>
      <c r="P429" s="5" t="s">
        <v>188</v>
      </c>
    </row>
    <row r="430" spans="1:16" x14ac:dyDescent="0.25">
      <c r="A430" t="s">
        <v>3754</v>
      </c>
      <c r="B430" t="s">
        <v>103</v>
      </c>
      <c r="C430" s="1">
        <v>2250000</v>
      </c>
      <c r="D430">
        <v>5</v>
      </c>
      <c r="E430">
        <v>510</v>
      </c>
      <c r="F430" s="1" t="s">
        <v>22</v>
      </c>
      <c r="G430" t="s">
        <v>22</v>
      </c>
      <c r="H430" t="s">
        <v>23</v>
      </c>
      <c r="I430" t="s">
        <v>23</v>
      </c>
      <c r="J430" t="s">
        <v>9</v>
      </c>
      <c r="K430" t="s">
        <v>1372</v>
      </c>
      <c r="L430" s="2">
        <v>2250000</v>
      </c>
      <c r="M430" s="2">
        <v>4411.7647058823532</v>
      </c>
      <c r="N430" s="2">
        <v>450000</v>
      </c>
      <c r="O430" s="2"/>
      <c r="P430" s="5" t="s">
        <v>188</v>
      </c>
    </row>
    <row r="431" spans="1:16" x14ac:dyDescent="0.25">
      <c r="A431" t="s">
        <v>3781</v>
      </c>
      <c r="B431" t="s">
        <v>103</v>
      </c>
      <c r="C431" s="1">
        <v>2250000</v>
      </c>
      <c r="D431">
        <v>6</v>
      </c>
      <c r="E431">
        <v>433</v>
      </c>
      <c r="F431" s="1" t="s">
        <v>22</v>
      </c>
      <c r="G431" t="s">
        <v>22</v>
      </c>
      <c r="H431" t="s">
        <v>23</v>
      </c>
      <c r="I431" t="s">
        <v>23</v>
      </c>
      <c r="J431" t="s">
        <v>9</v>
      </c>
      <c r="K431" t="s">
        <v>1372</v>
      </c>
      <c r="L431" s="2">
        <v>2250000</v>
      </c>
      <c r="M431" s="2">
        <v>5196.3048498845264</v>
      </c>
      <c r="N431" s="2">
        <v>375000</v>
      </c>
      <c r="O431" s="2"/>
      <c r="P431" s="5" t="s">
        <v>188</v>
      </c>
    </row>
    <row r="432" spans="1:16" x14ac:dyDescent="0.25">
      <c r="A432" t="s">
        <v>3841</v>
      </c>
      <c r="B432" t="s">
        <v>103</v>
      </c>
      <c r="C432" s="1">
        <v>2250000</v>
      </c>
      <c r="D432">
        <v>5</v>
      </c>
      <c r="E432">
        <v>783</v>
      </c>
      <c r="F432" s="1" t="s">
        <v>22</v>
      </c>
      <c r="G432" t="s">
        <v>22</v>
      </c>
      <c r="H432" t="s">
        <v>23</v>
      </c>
      <c r="I432" t="s">
        <v>23</v>
      </c>
      <c r="J432" t="s">
        <v>9</v>
      </c>
      <c r="K432" t="s">
        <v>1372</v>
      </c>
      <c r="L432" s="2">
        <v>2250000</v>
      </c>
      <c r="M432" s="2">
        <v>2873.5632183908046</v>
      </c>
      <c r="N432" s="2">
        <v>450000</v>
      </c>
      <c r="O432" s="2"/>
      <c r="P432" s="5" t="s">
        <v>188</v>
      </c>
    </row>
    <row r="433" spans="1:16" x14ac:dyDescent="0.25">
      <c r="A433" t="s">
        <v>2385</v>
      </c>
      <c r="B433" t="s">
        <v>103</v>
      </c>
      <c r="C433" s="1">
        <v>2250000</v>
      </c>
      <c r="D433">
        <v>5</v>
      </c>
      <c r="E433">
        <v>419</v>
      </c>
      <c r="F433" s="1" t="s">
        <v>16</v>
      </c>
      <c r="G433" t="s">
        <v>41</v>
      </c>
      <c r="H433" t="s">
        <v>29</v>
      </c>
      <c r="I433" t="s">
        <v>19</v>
      </c>
      <c r="J433" t="s">
        <v>9</v>
      </c>
      <c r="K433" t="s">
        <v>1372</v>
      </c>
      <c r="L433" s="2">
        <v>2250000</v>
      </c>
      <c r="M433" s="2">
        <v>5369.9284009546536</v>
      </c>
      <c r="N433" s="2">
        <v>450000</v>
      </c>
      <c r="O433" s="2"/>
      <c r="P433" s="5" t="s">
        <v>188</v>
      </c>
    </row>
    <row r="434" spans="1:16" x14ac:dyDescent="0.25">
      <c r="A434" t="s">
        <v>2386</v>
      </c>
      <c r="B434" t="s">
        <v>103</v>
      </c>
      <c r="C434" s="1">
        <v>2250000</v>
      </c>
      <c r="D434">
        <v>5</v>
      </c>
      <c r="E434">
        <v>419</v>
      </c>
      <c r="F434" s="1" t="s">
        <v>16</v>
      </c>
      <c r="G434" t="s">
        <v>41</v>
      </c>
      <c r="H434" t="s">
        <v>29</v>
      </c>
      <c r="I434" t="s">
        <v>19</v>
      </c>
      <c r="J434" t="s">
        <v>9</v>
      </c>
      <c r="K434" t="s">
        <v>1372</v>
      </c>
      <c r="L434" s="2">
        <v>2250000</v>
      </c>
      <c r="M434" s="2">
        <v>5369.9284009546536</v>
      </c>
      <c r="N434" s="2">
        <v>450000</v>
      </c>
      <c r="O434" s="2"/>
      <c r="P434" s="5" t="s">
        <v>188</v>
      </c>
    </row>
    <row r="435" spans="1:16" x14ac:dyDescent="0.25">
      <c r="A435" t="s">
        <v>2167</v>
      </c>
      <c r="B435" t="s">
        <v>103</v>
      </c>
      <c r="C435" s="1">
        <v>2250000</v>
      </c>
      <c r="D435">
        <v>3</v>
      </c>
      <c r="E435">
        <v>178</v>
      </c>
      <c r="F435" s="1" t="s">
        <v>16</v>
      </c>
      <c r="G435" t="s">
        <v>17</v>
      </c>
      <c r="H435" t="s">
        <v>29</v>
      </c>
      <c r="I435" t="s">
        <v>19</v>
      </c>
      <c r="J435" t="s">
        <v>20</v>
      </c>
      <c r="K435" t="s">
        <v>1372</v>
      </c>
      <c r="L435" s="2">
        <v>2250000</v>
      </c>
      <c r="M435" s="2">
        <v>12640.449438202248</v>
      </c>
      <c r="N435" s="2">
        <v>750000</v>
      </c>
      <c r="O435" s="2"/>
      <c r="P435" s="5" t="s">
        <v>188</v>
      </c>
    </row>
    <row r="436" spans="1:16" x14ac:dyDescent="0.25">
      <c r="A436" t="s">
        <v>2638</v>
      </c>
      <c r="B436" t="s">
        <v>103</v>
      </c>
      <c r="C436" s="1">
        <v>2250000</v>
      </c>
      <c r="D436">
        <v>2</v>
      </c>
      <c r="E436">
        <v>173</v>
      </c>
      <c r="F436" s="1" t="s">
        <v>16</v>
      </c>
      <c r="G436" t="s">
        <v>52</v>
      </c>
      <c r="H436" t="s">
        <v>29</v>
      </c>
      <c r="I436" t="s">
        <v>19</v>
      </c>
      <c r="J436" t="s">
        <v>20</v>
      </c>
      <c r="K436" t="s">
        <v>1372</v>
      </c>
      <c r="L436" s="2">
        <v>2250000</v>
      </c>
      <c r="M436" s="2">
        <v>13005.780346820809</v>
      </c>
      <c r="N436" s="2">
        <v>1125000</v>
      </c>
      <c r="O436" s="2"/>
      <c r="P436" s="5" t="s">
        <v>188</v>
      </c>
    </row>
    <row r="437" spans="1:16" x14ac:dyDescent="0.25">
      <c r="A437" t="s">
        <v>4885</v>
      </c>
      <c r="B437" t="s">
        <v>4571</v>
      </c>
      <c r="C437" s="1">
        <v>2200000</v>
      </c>
      <c r="D437">
        <v>4</v>
      </c>
      <c r="E437">
        <v>779</v>
      </c>
      <c r="F437" s="3" t="s">
        <v>22</v>
      </c>
      <c r="G437" t="s">
        <v>22</v>
      </c>
      <c r="H437" t="s">
        <v>23</v>
      </c>
      <c r="I437" t="s">
        <v>23</v>
      </c>
      <c r="J437" t="s">
        <v>9</v>
      </c>
      <c r="L437" s="2">
        <v>2200000</v>
      </c>
      <c r="M437" s="2">
        <v>2824.1335044929397</v>
      </c>
      <c r="N437" s="2">
        <v>550000</v>
      </c>
      <c r="O437" s="2" t="s">
        <v>160</v>
      </c>
      <c r="P437" s="21" t="s">
        <v>188</v>
      </c>
    </row>
    <row r="438" spans="1:16" x14ac:dyDescent="0.25">
      <c r="A438" t="s">
        <v>5049</v>
      </c>
      <c r="B438" t="s">
        <v>4571</v>
      </c>
      <c r="C438" s="1">
        <v>2200000</v>
      </c>
      <c r="D438">
        <v>4</v>
      </c>
      <c r="E438">
        <v>638</v>
      </c>
      <c r="F438" s="3" t="s">
        <v>22</v>
      </c>
      <c r="G438" t="s">
        <v>22</v>
      </c>
      <c r="H438" t="s">
        <v>23</v>
      </c>
      <c r="I438" t="s">
        <v>23</v>
      </c>
      <c r="J438" t="s">
        <v>9</v>
      </c>
      <c r="L438" s="2">
        <v>2200000</v>
      </c>
      <c r="M438" s="2">
        <v>3448.2758620689656</v>
      </c>
      <c r="N438" s="2">
        <v>550000</v>
      </c>
      <c r="O438" s="2" t="s">
        <v>4582</v>
      </c>
      <c r="P438" s="21" t="s">
        <v>188</v>
      </c>
    </row>
    <row r="439" spans="1:16" x14ac:dyDescent="0.25">
      <c r="A439" t="s">
        <v>5149</v>
      </c>
      <c r="B439" t="s">
        <v>4571</v>
      </c>
      <c r="C439" s="1">
        <v>2200000</v>
      </c>
      <c r="D439">
        <v>4</v>
      </c>
      <c r="E439">
        <v>710</v>
      </c>
      <c r="F439" s="3" t="s">
        <v>22</v>
      </c>
      <c r="G439" t="s">
        <v>22</v>
      </c>
      <c r="H439" t="s">
        <v>23</v>
      </c>
      <c r="I439" t="s">
        <v>23</v>
      </c>
      <c r="J439" t="s">
        <v>9</v>
      </c>
      <c r="L439" s="2">
        <v>2200000</v>
      </c>
      <c r="M439" s="2">
        <v>3098.5915492957747</v>
      </c>
      <c r="N439" s="2">
        <v>550000</v>
      </c>
      <c r="O439" s="2" t="s">
        <v>160</v>
      </c>
      <c r="P439" s="21" t="s">
        <v>188</v>
      </c>
    </row>
    <row r="440" spans="1:16" x14ac:dyDescent="0.25">
      <c r="A440" t="s">
        <v>5150</v>
      </c>
      <c r="B440" t="s">
        <v>4571</v>
      </c>
      <c r="C440" s="1">
        <v>2200000</v>
      </c>
      <c r="D440">
        <v>4</v>
      </c>
      <c r="E440">
        <v>710</v>
      </c>
      <c r="F440" s="3" t="s">
        <v>22</v>
      </c>
      <c r="G440" t="s">
        <v>22</v>
      </c>
      <c r="H440" t="s">
        <v>23</v>
      </c>
      <c r="I440" t="s">
        <v>23</v>
      </c>
      <c r="J440" t="s">
        <v>9</v>
      </c>
      <c r="L440" s="2">
        <v>2200000</v>
      </c>
      <c r="M440" s="2">
        <v>3098.5915492957747</v>
      </c>
      <c r="N440" s="2">
        <v>550000</v>
      </c>
      <c r="O440" s="2" t="s">
        <v>160</v>
      </c>
      <c r="P440" s="21" t="s">
        <v>188</v>
      </c>
    </row>
    <row r="441" spans="1:16" x14ac:dyDescent="0.25">
      <c r="A441" t="s">
        <v>4886</v>
      </c>
      <c r="B441" t="s">
        <v>4571</v>
      </c>
      <c r="C441" s="1">
        <v>2200000</v>
      </c>
      <c r="D441">
        <v>5</v>
      </c>
      <c r="E441">
        <v>600</v>
      </c>
      <c r="F441" s="3" t="s">
        <v>22</v>
      </c>
      <c r="G441" t="s">
        <v>22</v>
      </c>
      <c r="H441" t="s">
        <v>23</v>
      </c>
      <c r="I441" t="s">
        <v>23</v>
      </c>
      <c r="J441" t="s">
        <v>9</v>
      </c>
      <c r="L441" s="2">
        <v>2200000</v>
      </c>
      <c r="M441" s="2">
        <v>3666.6666666666665</v>
      </c>
      <c r="N441" s="2">
        <v>440000</v>
      </c>
      <c r="O441" s="2" t="s">
        <v>160</v>
      </c>
      <c r="P441" s="21" t="s">
        <v>188</v>
      </c>
    </row>
    <row r="442" spans="1:16" x14ac:dyDescent="0.25">
      <c r="A442" t="s">
        <v>4887</v>
      </c>
      <c r="B442" t="s">
        <v>4571</v>
      </c>
      <c r="C442" s="1">
        <v>2200000</v>
      </c>
      <c r="D442">
        <v>5</v>
      </c>
      <c r="E442">
        <v>600</v>
      </c>
      <c r="F442" s="3" t="s">
        <v>22</v>
      </c>
      <c r="G442" t="s">
        <v>22</v>
      </c>
      <c r="H442" t="s">
        <v>23</v>
      </c>
      <c r="I442" t="s">
        <v>23</v>
      </c>
      <c r="J442" t="s">
        <v>9</v>
      </c>
      <c r="L442" s="2">
        <v>2200000</v>
      </c>
      <c r="M442" s="2">
        <v>3666.6666666666665</v>
      </c>
      <c r="N442" s="2">
        <v>440000</v>
      </c>
      <c r="O442" s="2" t="s">
        <v>160</v>
      </c>
      <c r="P442" s="21" t="s">
        <v>188</v>
      </c>
    </row>
    <row r="443" spans="1:16" x14ac:dyDescent="0.25">
      <c r="A443" t="s">
        <v>4860</v>
      </c>
      <c r="B443" t="s">
        <v>4571</v>
      </c>
      <c r="C443" s="1">
        <v>2200000</v>
      </c>
      <c r="D443">
        <v>9</v>
      </c>
      <c r="E443" s="3">
        <v>1273</v>
      </c>
      <c r="F443" s="3" t="s">
        <v>22</v>
      </c>
      <c r="G443" t="s">
        <v>22</v>
      </c>
      <c r="H443" t="s">
        <v>23</v>
      </c>
      <c r="I443" t="s">
        <v>23</v>
      </c>
      <c r="J443" t="s">
        <v>20</v>
      </c>
      <c r="L443" s="2">
        <v>2200000</v>
      </c>
      <c r="M443" s="2">
        <v>1728.2010997643363</v>
      </c>
      <c r="N443" s="2">
        <v>244444.44444444444</v>
      </c>
      <c r="O443" s="2" t="s">
        <v>160</v>
      </c>
      <c r="P443" s="21" t="s">
        <v>188</v>
      </c>
    </row>
    <row r="444" spans="1:16" x14ac:dyDescent="0.25">
      <c r="A444" t="s">
        <v>2814</v>
      </c>
      <c r="B444" t="s">
        <v>104</v>
      </c>
      <c r="C444" s="1">
        <v>2200000</v>
      </c>
      <c r="D444">
        <v>7</v>
      </c>
      <c r="E444">
        <v>850</v>
      </c>
      <c r="F444" s="1" t="s">
        <v>22</v>
      </c>
      <c r="G444" t="s">
        <v>22</v>
      </c>
      <c r="H444" t="s">
        <v>23</v>
      </c>
      <c r="I444" t="s">
        <v>23</v>
      </c>
      <c r="J444" t="s">
        <v>9</v>
      </c>
      <c r="K444" t="s">
        <v>1372</v>
      </c>
      <c r="L444" s="2">
        <v>2200000</v>
      </c>
      <c r="M444" s="2">
        <v>2588.2352941176468</v>
      </c>
      <c r="N444" s="2">
        <v>314285.71428571426</v>
      </c>
      <c r="O444" s="2"/>
      <c r="P444" s="5" t="s">
        <v>188</v>
      </c>
    </row>
    <row r="445" spans="1:16" x14ac:dyDescent="0.25">
      <c r="A445" t="s">
        <v>3811</v>
      </c>
      <c r="B445" t="s">
        <v>103</v>
      </c>
      <c r="C445" s="1">
        <v>2200000</v>
      </c>
      <c r="D445">
        <v>7</v>
      </c>
      <c r="E445">
        <v>520</v>
      </c>
      <c r="F445" s="1" t="s">
        <v>22</v>
      </c>
      <c r="G445" t="s">
        <v>22</v>
      </c>
      <c r="H445" t="s">
        <v>23</v>
      </c>
      <c r="I445" t="s">
        <v>23</v>
      </c>
      <c r="J445" t="s">
        <v>9</v>
      </c>
      <c r="K445" t="s">
        <v>1372</v>
      </c>
      <c r="L445" s="2">
        <v>2200000</v>
      </c>
      <c r="M445" s="2">
        <v>4230.7692307692305</v>
      </c>
      <c r="N445" s="2">
        <v>314285.71428571426</v>
      </c>
      <c r="O445" s="2"/>
      <c r="P445" s="5" t="s">
        <v>188</v>
      </c>
    </row>
    <row r="446" spans="1:16" x14ac:dyDescent="0.25">
      <c r="A446" t="s">
        <v>3845</v>
      </c>
      <c r="B446" t="s">
        <v>103</v>
      </c>
      <c r="C446" s="1">
        <v>2200000</v>
      </c>
      <c r="D446">
        <v>7</v>
      </c>
      <c r="E446">
        <v>409</v>
      </c>
      <c r="F446" s="1" t="s">
        <v>22</v>
      </c>
      <c r="G446" t="s">
        <v>22</v>
      </c>
      <c r="H446" t="s">
        <v>23</v>
      </c>
      <c r="I446" t="s">
        <v>23</v>
      </c>
      <c r="J446" t="s">
        <v>9</v>
      </c>
      <c r="K446" t="s">
        <v>1372</v>
      </c>
      <c r="L446" s="2">
        <v>2200000</v>
      </c>
      <c r="M446" s="2">
        <v>5378.9731051344743</v>
      </c>
      <c r="N446" s="2">
        <v>314285.71428571426</v>
      </c>
      <c r="O446" s="2"/>
      <c r="P446" s="5" t="s">
        <v>188</v>
      </c>
    </row>
    <row r="447" spans="1:16" x14ac:dyDescent="0.25">
      <c r="A447" t="s">
        <v>3944</v>
      </c>
      <c r="B447" t="s">
        <v>103</v>
      </c>
      <c r="C447" s="1">
        <v>2200000</v>
      </c>
      <c r="D447">
        <v>6</v>
      </c>
      <c r="E447">
        <v>510</v>
      </c>
      <c r="F447" s="1" t="s">
        <v>22</v>
      </c>
      <c r="G447" t="s">
        <v>22</v>
      </c>
      <c r="H447" t="s">
        <v>23</v>
      </c>
      <c r="I447" t="s">
        <v>23</v>
      </c>
      <c r="J447" t="s">
        <v>9</v>
      </c>
      <c r="K447" t="s">
        <v>1372</v>
      </c>
      <c r="L447" s="2">
        <v>2200000</v>
      </c>
      <c r="M447" s="2">
        <v>4313.7254901960787</v>
      </c>
      <c r="N447" s="2">
        <v>366666.66666666669</v>
      </c>
      <c r="O447" s="2"/>
      <c r="P447" s="5" t="s">
        <v>188</v>
      </c>
    </row>
    <row r="448" spans="1:16" x14ac:dyDescent="0.25">
      <c r="A448" t="s">
        <v>4018</v>
      </c>
      <c r="B448" t="s">
        <v>103</v>
      </c>
      <c r="C448" s="1">
        <v>2200000</v>
      </c>
      <c r="D448">
        <v>6</v>
      </c>
      <c r="E448">
        <v>510</v>
      </c>
      <c r="F448" s="1" t="s">
        <v>22</v>
      </c>
      <c r="G448" t="s">
        <v>22</v>
      </c>
      <c r="H448" t="s">
        <v>23</v>
      </c>
      <c r="I448" t="s">
        <v>23</v>
      </c>
      <c r="J448" t="s">
        <v>9</v>
      </c>
      <c r="K448" t="s">
        <v>1372</v>
      </c>
      <c r="L448" s="2">
        <v>2200000</v>
      </c>
      <c r="M448" s="2">
        <v>4313.7254901960787</v>
      </c>
      <c r="N448" s="2">
        <v>366666.66666666669</v>
      </c>
      <c r="O448" s="2"/>
      <c r="P448" s="5" t="s">
        <v>188</v>
      </c>
    </row>
    <row r="449" spans="1:16" x14ac:dyDescent="0.25">
      <c r="A449" t="s">
        <v>4019</v>
      </c>
      <c r="B449" t="s">
        <v>103</v>
      </c>
      <c r="C449" s="1">
        <v>2200000</v>
      </c>
      <c r="D449">
        <v>6</v>
      </c>
      <c r="E449">
        <v>510</v>
      </c>
      <c r="F449" s="1" t="s">
        <v>22</v>
      </c>
      <c r="G449" t="s">
        <v>22</v>
      </c>
      <c r="H449" t="s">
        <v>23</v>
      </c>
      <c r="I449" t="s">
        <v>23</v>
      </c>
      <c r="J449" t="s">
        <v>9</v>
      </c>
      <c r="K449" t="s">
        <v>1372</v>
      </c>
      <c r="L449" s="2">
        <v>2200000</v>
      </c>
      <c r="M449" s="2">
        <v>4313.7254901960787</v>
      </c>
      <c r="N449" s="2">
        <v>366666.66666666669</v>
      </c>
      <c r="O449" s="2"/>
      <c r="P449" s="5" t="s">
        <v>188</v>
      </c>
    </row>
    <row r="450" spans="1:16" x14ac:dyDescent="0.25">
      <c r="A450" t="s">
        <v>4020</v>
      </c>
      <c r="B450" t="s">
        <v>103</v>
      </c>
      <c r="C450" s="1">
        <v>2200000</v>
      </c>
      <c r="D450">
        <v>6</v>
      </c>
      <c r="E450">
        <v>510</v>
      </c>
      <c r="F450" s="1" t="s">
        <v>22</v>
      </c>
      <c r="G450" t="s">
        <v>22</v>
      </c>
      <c r="H450" t="s">
        <v>23</v>
      </c>
      <c r="I450" t="s">
        <v>23</v>
      </c>
      <c r="J450" t="s">
        <v>9</v>
      </c>
      <c r="K450" t="s">
        <v>1372</v>
      </c>
      <c r="L450" s="2">
        <v>2200000</v>
      </c>
      <c r="M450" s="2">
        <v>4313.7254901960787</v>
      </c>
      <c r="N450" s="2">
        <v>366666.66666666669</v>
      </c>
      <c r="O450" s="2"/>
      <c r="P450" s="5" t="s">
        <v>188</v>
      </c>
    </row>
    <row r="451" spans="1:16" x14ac:dyDescent="0.25">
      <c r="A451" t="s">
        <v>1856</v>
      </c>
      <c r="B451" t="s">
        <v>103</v>
      </c>
      <c r="C451" s="1">
        <v>2200000</v>
      </c>
      <c r="D451">
        <v>3</v>
      </c>
      <c r="E451">
        <v>151</v>
      </c>
      <c r="F451" s="1" t="s">
        <v>16</v>
      </c>
      <c r="G451" t="s">
        <v>35</v>
      </c>
      <c r="H451" t="s">
        <v>29</v>
      </c>
      <c r="I451" t="s">
        <v>19</v>
      </c>
      <c r="J451" t="s">
        <v>20</v>
      </c>
      <c r="K451" t="s">
        <v>1372</v>
      </c>
      <c r="L451" s="2">
        <v>2200000</v>
      </c>
      <c r="M451" s="2">
        <v>14569.53642384106</v>
      </c>
      <c r="N451" s="2">
        <v>733333.33333333337</v>
      </c>
      <c r="O451" s="2"/>
      <c r="P451" s="5" t="s">
        <v>188</v>
      </c>
    </row>
    <row r="452" spans="1:16" x14ac:dyDescent="0.25">
      <c r="A452" t="s">
        <v>6091</v>
      </c>
      <c r="B452" t="s">
        <v>4571</v>
      </c>
      <c r="C452" s="1">
        <v>2200000</v>
      </c>
      <c r="D452">
        <v>4</v>
      </c>
      <c r="E452">
        <v>308</v>
      </c>
      <c r="F452" t="s">
        <v>16</v>
      </c>
      <c r="G452" t="s">
        <v>17</v>
      </c>
      <c r="H452" t="s">
        <v>189</v>
      </c>
      <c r="I452" t="s">
        <v>19</v>
      </c>
      <c r="J452" t="s">
        <v>20</v>
      </c>
      <c r="L452" s="2">
        <v>2200000</v>
      </c>
      <c r="M452" s="2">
        <v>7142.8571428571431</v>
      </c>
      <c r="N452" s="2">
        <v>550000</v>
      </c>
      <c r="O452" s="2" t="s">
        <v>160</v>
      </c>
      <c r="P452" s="21" t="s">
        <v>188</v>
      </c>
    </row>
    <row r="453" spans="1:16" x14ac:dyDescent="0.25">
      <c r="A453" t="s">
        <v>6092</v>
      </c>
      <c r="B453" t="s">
        <v>4571</v>
      </c>
      <c r="C453" s="1">
        <v>2200000</v>
      </c>
      <c r="D453">
        <v>5</v>
      </c>
      <c r="E453">
        <v>310</v>
      </c>
      <c r="F453" t="s">
        <v>16</v>
      </c>
      <c r="G453" t="s">
        <v>17</v>
      </c>
      <c r="H453" t="s">
        <v>189</v>
      </c>
      <c r="I453" t="s">
        <v>19</v>
      </c>
      <c r="J453" t="s">
        <v>20</v>
      </c>
      <c r="L453" s="2">
        <v>2200000</v>
      </c>
      <c r="M453" s="2">
        <v>7096.7741935483873</v>
      </c>
      <c r="N453" s="2">
        <v>440000</v>
      </c>
      <c r="O453" s="2" t="s">
        <v>160</v>
      </c>
      <c r="P453" s="21" t="s">
        <v>188</v>
      </c>
    </row>
    <row r="454" spans="1:16" x14ac:dyDescent="0.25">
      <c r="A454" t="s">
        <v>6626</v>
      </c>
      <c r="B454" t="s">
        <v>4571</v>
      </c>
      <c r="C454" s="1">
        <v>2200000</v>
      </c>
      <c r="D454">
        <v>3</v>
      </c>
      <c r="E454">
        <v>440</v>
      </c>
      <c r="F454" t="s">
        <v>16</v>
      </c>
      <c r="G454" t="s">
        <v>37</v>
      </c>
      <c r="H454" t="s">
        <v>189</v>
      </c>
      <c r="I454" t="s">
        <v>19</v>
      </c>
      <c r="J454" t="s">
        <v>9</v>
      </c>
      <c r="L454" s="2">
        <v>2200000</v>
      </c>
      <c r="M454" s="2">
        <v>5000</v>
      </c>
      <c r="N454" s="2">
        <v>733333.33333333337</v>
      </c>
      <c r="O454" s="2" t="s">
        <v>4587</v>
      </c>
      <c r="P454" s="21" t="s">
        <v>188</v>
      </c>
    </row>
    <row r="455" spans="1:16" x14ac:dyDescent="0.25">
      <c r="A455" t="s">
        <v>5033</v>
      </c>
      <c r="B455" t="s">
        <v>4571</v>
      </c>
      <c r="C455" s="1">
        <v>2190000</v>
      </c>
      <c r="D455">
        <v>5</v>
      </c>
      <c r="E455">
        <v>385</v>
      </c>
      <c r="F455" s="3" t="s">
        <v>22</v>
      </c>
      <c r="G455" t="s">
        <v>22</v>
      </c>
      <c r="H455" t="s">
        <v>23</v>
      </c>
      <c r="I455" t="s">
        <v>23</v>
      </c>
      <c r="J455" t="s">
        <v>9</v>
      </c>
      <c r="L455" s="2">
        <v>2190000</v>
      </c>
      <c r="M455" s="2">
        <v>5688.3116883116882</v>
      </c>
      <c r="N455" s="2">
        <v>438000</v>
      </c>
      <c r="O455" s="2" t="s">
        <v>4582</v>
      </c>
      <c r="P455" s="21" t="s">
        <v>188</v>
      </c>
    </row>
    <row r="456" spans="1:16" x14ac:dyDescent="0.25">
      <c r="A456" t="s">
        <v>5034</v>
      </c>
      <c r="B456" t="s">
        <v>4571</v>
      </c>
      <c r="C456" s="1">
        <v>2190000</v>
      </c>
      <c r="D456">
        <v>5</v>
      </c>
      <c r="E456">
        <v>385</v>
      </c>
      <c r="F456" s="3" t="s">
        <v>22</v>
      </c>
      <c r="G456" t="s">
        <v>22</v>
      </c>
      <c r="H456" t="s">
        <v>23</v>
      </c>
      <c r="I456" t="s">
        <v>23</v>
      </c>
      <c r="J456" t="s">
        <v>9</v>
      </c>
      <c r="L456" s="2">
        <v>2190000</v>
      </c>
      <c r="M456" s="2">
        <v>5688.3116883116882</v>
      </c>
      <c r="N456" s="2">
        <v>438000</v>
      </c>
      <c r="O456" s="2" t="s">
        <v>4582</v>
      </c>
      <c r="P456" s="21" t="s">
        <v>188</v>
      </c>
    </row>
    <row r="457" spans="1:16" x14ac:dyDescent="0.25">
      <c r="A457" t="s">
        <v>5109</v>
      </c>
      <c r="B457" t="s">
        <v>4571</v>
      </c>
      <c r="C457" s="1">
        <v>2190000</v>
      </c>
      <c r="D457">
        <v>5</v>
      </c>
      <c r="E457">
        <v>385</v>
      </c>
      <c r="F457" s="3" t="s">
        <v>22</v>
      </c>
      <c r="G457" t="s">
        <v>22</v>
      </c>
      <c r="H457" t="s">
        <v>23</v>
      </c>
      <c r="I457" t="s">
        <v>23</v>
      </c>
      <c r="J457" t="s">
        <v>9</v>
      </c>
      <c r="L457" s="2">
        <v>2190000</v>
      </c>
      <c r="M457" s="2">
        <v>5688.3116883116882</v>
      </c>
      <c r="N457" s="2">
        <v>438000</v>
      </c>
      <c r="O457" s="2" t="s">
        <v>4582</v>
      </c>
      <c r="P457" s="21" t="s">
        <v>188</v>
      </c>
    </row>
    <row r="458" spans="1:16" x14ac:dyDescent="0.25">
      <c r="A458" t="s">
        <v>5234</v>
      </c>
      <c r="B458" t="s">
        <v>4571</v>
      </c>
      <c r="C458" s="1">
        <v>2190000</v>
      </c>
      <c r="D458">
        <v>5</v>
      </c>
      <c r="E458">
        <v>385</v>
      </c>
      <c r="F458" s="3" t="s">
        <v>22</v>
      </c>
      <c r="G458" t="s">
        <v>22</v>
      </c>
      <c r="H458" t="s">
        <v>23</v>
      </c>
      <c r="I458" t="s">
        <v>23</v>
      </c>
      <c r="J458" t="s">
        <v>9</v>
      </c>
      <c r="L458" s="2">
        <v>2190000</v>
      </c>
      <c r="M458" s="2">
        <v>5688.3116883116882</v>
      </c>
      <c r="N458" s="2">
        <v>438000</v>
      </c>
      <c r="O458" s="2" t="s">
        <v>4582</v>
      </c>
      <c r="P458" s="21" t="s">
        <v>188</v>
      </c>
    </row>
    <row r="459" spans="1:16" x14ac:dyDescent="0.25">
      <c r="A459" t="s">
        <v>5235</v>
      </c>
      <c r="B459" t="s">
        <v>4571</v>
      </c>
      <c r="C459" s="1">
        <v>2190000</v>
      </c>
      <c r="D459">
        <v>5</v>
      </c>
      <c r="E459">
        <v>385</v>
      </c>
      <c r="F459" s="3" t="s">
        <v>22</v>
      </c>
      <c r="G459" t="s">
        <v>22</v>
      </c>
      <c r="H459" t="s">
        <v>23</v>
      </c>
      <c r="I459" t="s">
        <v>23</v>
      </c>
      <c r="J459" t="s">
        <v>9</v>
      </c>
      <c r="L459" s="2">
        <v>2190000</v>
      </c>
      <c r="M459" s="2">
        <v>5688.3116883116882</v>
      </c>
      <c r="N459" s="2">
        <v>438000</v>
      </c>
      <c r="O459" s="2" t="s">
        <v>4582</v>
      </c>
      <c r="P459" s="21" t="s">
        <v>188</v>
      </c>
    </row>
    <row r="460" spans="1:16" x14ac:dyDescent="0.25">
      <c r="A460" t="s">
        <v>3747</v>
      </c>
      <c r="B460" t="s">
        <v>103</v>
      </c>
      <c r="C460" s="1">
        <v>2190000</v>
      </c>
      <c r="D460">
        <v>6</v>
      </c>
      <c r="E460">
        <v>507</v>
      </c>
      <c r="F460" s="1" t="s">
        <v>22</v>
      </c>
      <c r="G460" t="s">
        <v>22</v>
      </c>
      <c r="H460" t="s">
        <v>23</v>
      </c>
      <c r="I460" t="s">
        <v>23</v>
      </c>
      <c r="J460" t="s">
        <v>9</v>
      </c>
      <c r="K460" t="s">
        <v>1372</v>
      </c>
      <c r="L460" s="2">
        <v>2190000</v>
      </c>
      <c r="M460" s="2">
        <v>4319.5266272189347</v>
      </c>
      <c r="N460" s="2">
        <v>365000</v>
      </c>
      <c r="O460" s="2"/>
      <c r="P460" s="5" t="s">
        <v>188</v>
      </c>
    </row>
    <row r="461" spans="1:16" x14ac:dyDescent="0.25">
      <c r="A461" t="s">
        <v>3775</v>
      </c>
      <c r="B461" t="s">
        <v>103</v>
      </c>
      <c r="C461" s="1">
        <v>2190000</v>
      </c>
      <c r="D461">
        <v>8</v>
      </c>
      <c r="E461" s="3">
        <v>1051</v>
      </c>
      <c r="F461" s="1" t="s">
        <v>22</v>
      </c>
      <c r="G461" t="s">
        <v>22</v>
      </c>
      <c r="H461" t="s">
        <v>23</v>
      </c>
      <c r="I461" t="s">
        <v>23</v>
      </c>
      <c r="J461" t="s">
        <v>9</v>
      </c>
      <c r="K461" t="s">
        <v>1372</v>
      </c>
      <c r="L461" s="2">
        <v>2190000</v>
      </c>
      <c r="M461" s="2">
        <v>2083.7297811607991</v>
      </c>
      <c r="N461" s="2">
        <v>273750</v>
      </c>
      <c r="O461" s="2"/>
      <c r="P461" s="5" t="s">
        <v>188</v>
      </c>
    </row>
    <row r="462" spans="1:16" x14ac:dyDescent="0.25">
      <c r="A462" t="s">
        <v>3800</v>
      </c>
      <c r="B462" t="s">
        <v>103</v>
      </c>
      <c r="C462" s="1">
        <v>2190000</v>
      </c>
      <c r="D462">
        <v>6</v>
      </c>
      <c r="E462">
        <v>507</v>
      </c>
      <c r="F462" s="1" t="s">
        <v>22</v>
      </c>
      <c r="G462" t="s">
        <v>22</v>
      </c>
      <c r="H462" t="s">
        <v>23</v>
      </c>
      <c r="I462" t="s">
        <v>23</v>
      </c>
      <c r="J462" t="s">
        <v>9</v>
      </c>
      <c r="K462" t="s">
        <v>1372</v>
      </c>
      <c r="L462" s="2">
        <v>2190000</v>
      </c>
      <c r="M462" s="2">
        <v>4319.5266272189347</v>
      </c>
      <c r="N462" s="2">
        <v>365000</v>
      </c>
      <c r="O462" s="2"/>
      <c r="P462" s="5" t="s">
        <v>188</v>
      </c>
    </row>
    <row r="463" spans="1:16" x14ac:dyDescent="0.25">
      <c r="A463" t="s">
        <v>3821</v>
      </c>
      <c r="B463" t="s">
        <v>103</v>
      </c>
      <c r="C463" s="1">
        <v>2190000</v>
      </c>
      <c r="D463">
        <v>6</v>
      </c>
      <c r="E463">
        <v>510</v>
      </c>
      <c r="F463" s="1" t="s">
        <v>22</v>
      </c>
      <c r="G463" t="s">
        <v>22</v>
      </c>
      <c r="H463" t="s">
        <v>23</v>
      </c>
      <c r="I463" t="s">
        <v>23</v>
      </c>
      <c r="J463" t="s">
        <v>9</v>
      </c>
      <c r="K463" t="s">
        <v>1372</v>
      </c>
      <c r="L463" s="2">
        <v>2190000</v>
      </c>
      <c r="M463" s="2">
        <v>4294.1176470588234</v>
      </c>
      <c r="N463" s="2">
        <v>365000</v>
      </c>
      <c r="O463" s="2"/>
      <c r="P463" s="5" t="s">
        <v>188</v>
      </c>
    </row>
    <row r="464" spans="1:16" x14ac:dyDescent="0.25">
      <c r="A464" t="s">
        <v>3887</v>
      </c>
      <c r="B464" t="s">
        <v>103</v>
      </c>
      <c r="C464" s="1">
        <v>2190000</v>
      </c>
      <c r="D464">
        <v>6</v>
      </c>
      <c r="E464">
        <v>507</v>
      </c>
      <c r="F464" s="1" t="s">
        <v>22</v>
      </c>
      <c r="G464" t="s">
        <v>22</v>
      </c>
      <c r="H464" t="s">
        <v>23</v>
      </c>
      <c r="I464" t="s">
        <v>23</v>
      </c>
      <c r="J464" t="s">
        <v>9</v>
      </c>
      <c r="K464" t="s">
        <v>1372</v>
      </c>
      <c r="L464" s="2">
        <v>2190000</v>
      </c>
      <c r="M464" s="2">
        <v>4319.5266272189347</v>
      </c>
      <c r="N464" s="2">
        <v>365000</v>
      </c>
      <c r="O464" s="2"/>
      <c r="P464" s="5" t="s">
        <v>188</v>
      </c>
    </row>
    <row r="465" spans="1:16" x14ac:dyDescent="0.25">
      <c r="A465" t="s">
        <v>3189</v>
      </c>
      <c r="B465" t="s">
        <v>103</v>
      </c>
      <c r="C465" s="1">
        <v>2180000</v>
      </c>
      <c r="D465">
        <v>5</v>
      </c>
      <c r="E465">
        <v>400</v>
      </c>
      <c r="F465" s="1" t="s">
        <v>22</v>
      </c>
      <c r="G465" t="s">
        <v>22</v>
      </c>
      <c r="H465" t="s">
        <v>23</v>
      </c>
      <c r="I465" t="s">
        <v>23</v>
      </c>
      <c r="J465" t="s">
        <v>9</v>
      </c>
      <c r="K465" t="s">
        <v>1372</v>
      </c>
      <c r="L465" s="2">
        <v>2180000</v>
      </c>
      <c r="M465" s="2">
        <v>5450</v>
      </c>
      <c r="N465" s="2">
        <v>436000</v>
      </c>
      <c r="O465" s="2"/>
      <c r="P465" s="5" t="s">
        <v>188</v>
      </c>
    </row>
    <row r="466" spans="1:16" x14ac:dyDescent="0.25">
      <c r="A466" t="s">
        <v>3343</v>
      </c>
      <c r="B466" t="s">
        <v>103</v>
      </c>
      <c r="C466" s="1">
        <v>2180000</v>
      </c>
      <c r="D466">
        <v>5</v>
      </c>
      <c r="E466">
        <v>400</v>
      </c>
      <c r="F466" s="1" t="s">
        <v>22</v>
      </c>
      <c r="G466" t="s">
        <v>22</v>
      </c>
      <c r="H466" t="s">
        <v>23</v>
      </c>
      <c r="I466" t="s">
        <v>23</v>
      </c>
      <c r="J466" t="s">
        <v>9</v>
      </c>
      <c r="K466" t="s">
        <v>1372</v>
      </c>
      <c r="L466" s="2">
        <v>2180000</v>
      </c>
      <c r="M466" s="2">
        <v>5450</v>
      </c>
      <c r="N466" s="2">
        <v>436000</v>
      </c>
      <c r="O466" s="2"/>
      <c r="P466" s="5" t="s">
        <v>188</v>
      </c>
    </row>
    <row r="467" spans="1:16" x14ac:dyDescent="0.25">
      <c r="A467" t="s">
        <v>3378</v>
      </c>
      <c r="B467" t="s">
        <v>103</v>
      </c>
      <c r="C467" s="1">
        <v>2180000</v>
      </c>
      <c r="D467">
        <v>5</v>
      </c>
      <c r="E467">
        <v>342</v>
      </c>
      <c r="F467" s="1" t="s">
        <v>22</v>
      </c>
      <c r="G467" t="s">
        <v>22</v>
      </c>
      <c r="H467" t="s">
        <v>23</v>
      </c>
      <c r="I467" t="s">
        <v>23</v>
      </c>
      <c r="J467" t="s">
        <v>9</v>
      </c>
      <c r="K467" t="s">
        <v>1372</v>
      </c>
      <c r="L467" s="2">
        <v>2180000</v>
      </c>
      <c r="M467" s="2">
        <v>6374.2690058479529</v>
      </c>
      <c r="N467" s="2">
        <v>436000</v>
      </c>
      <c r="O467" s="2"/>
      <c r="P467" s="5" t="s">
        <v>188</v>
      </c>
    </row>
    <row r="468" spans="1:16" x14ac:dyDescent="0.25">
      <c r="A468" t="s">
        <v>2304</v>
      </c>
      <c r="B468" t="s">
        <v>103</v>
      </c>
      <c r="C468" s="1">
        <v>2180000</v>
      </c>
      <c r="D468">
        <v>5</v>
      </c>
      <c r="E468">
        <v>358</v>
      </c>
      <c r="F468" s="1" t="s">
        <v>16</v>
      </c>
      <c r="G468" t="s">
        <v>41</v>
      </c>
      <c r="H468" t="s">
        <v>29</v>
      </c>
      <c r="I468" t="s">
        <v>19</v>
      </c>
      <c r="J468" t="s">
        <v>20</v>
      </c>
      <c r="K468" t="s">
        <v>1372</v>
      </c>
      <c r="L468" s="2">
        <v>2180000</v>
      </c>
      <c r="M468" s="2">
        <v>6089.3854748603353</v>
      </c>
      <c r="N468" s="2">
        <v>436000</v>
      </c>
      <c r="O468" s="2"/>
      <c r="P468" s="5" t="s">
        <v>188</v>
      </c>
    </row>
    <row r="469" spans="1:16" x14ac:dyDescent="0.25">
      <c r="A469" t="s">
        <v>3809</v>
      </c>
      <c r="B469" t="s">
        <v>103</v>
      </c>
      <c r="C469" s="1">
        <v>2160000</v>
      </c>
      <c r="D469">
        <v>5</v>
      </c>
      <c r="E469">
        <v>678</v>
      </c>
      <c r="F469" s="1" t="s">
        <v>22</v>
      </c>
      <c r="G469" t="s">
        <v>22</v>
      </c>
      <c r="H469" t="s">
        <v>23</v>
      </c>
      <c r="I469" t="s">
        <v>23</v>
      </c>
      <c r="J469" t="s">
        <v>9</v>
      </c>
      <c r="K469" t="s">
        <v>1372</v>
      </c>
      <c r="L469" s="2">
        <v>2160000</v>
      </c>
      <c r="M469" s="2">
        <v>3185.8407079646017</v>
      </c>
      <c r="N469" s="2">
        <v>432000</v>
      </c>
      <c r="O469" s="2"/>
      <c r="P469" s="5" t="s">
        <v>188</v>
      </c>
    </row>
    <row r="470" spans="1:16" x14ac:dyDescent="0.25">
      <c r="A470" t="s">
        <v>3820</v>
      </c>
      <c r="B470" t="s">
        <v>103</v>
      </c>
      <c r="C470" s="1">
        <v>2160000</v>
      </c>
      <c r="D470">
        <v>5</v>
      </c>
      <c r="E470">
        <v>678</v>
      </c>
      <c r="F470" s="1" t="s">
        <v>22</v>
      </c>
      <c r="G470" t="s">
        <v>22</v>
      </c>
      <c r="H470" t="s">
        <v>23</v>
      </c>
      <c r="I470" t="s">
        <v>23</v>
      </c>
      <c r="J470" t="s">
        <v>9</v>
      </c>
      <c r="K470" t="s">
        <v>1372</v>
      </c>
      <c r="L470" s="2">
        <v>2160000</v>
      </c>
      <c r="M470" s="2">
        <v>3185.8407079646017</v>
      </c>
      <c r="N470" s="2">
        <v>432000</v>
      </c>
      <c r="O470" s="2"/>
      <c r="P470" s="5" t="s">
        <v>188</v>
      </c>
    </row>
    <row r="471" spans="1:16" x14ac:dyDescent="0.25">
      <c r="A471" t="s">
        <v>3418</v>
      </c>
      <c r="B471" t="s">
        <v>103</v>
      </c>
      <c r="C471" s="1">
        <v>2150000</v>
      </c>
      <c r="D471">
        <v>4</v>
      </c>
      <c r="E471">
        <v>325</v>
      </c>
      <c r="F471" s="1" t="s">
        <v>22</v>
      </c>
      <c r="G471" t="s">
        <v>22</v>
      </c>
      <c r="H471" t="s">
        <v>23</v>
      </c>
      <c r="I471" t="s">
        <v>23</v>
      </c>
      <c r="J471" t="s">
        <v>9</v>
      </c>
      <c r="K471" t="s">
        <v>1372</v>
      </c>
      <c r="L471" s="2">
        <v>2150000</v>
      </c>
      <c r="M471" s="2">
        <v>6615.3846153846152</v>
      </c>
      <c r="N471" s="2">
        <v>537500</v>
      </c>
      <c r="O471" s="2"/>
      <c r="P471" s="5" t="s">
        <v>188</v>
      </c>
    </row>
    <row r="472" spans="1:16" x14ac:dyDescent="0.25">
      <c r="A472" t="s">
        <v>3766</v>
      </c>
      <c r="B472" t="s">
        <v>103</v>
      </c>
      <c r="C472" s="1">
        <v>2150000</v>
      </c>
      <c r="D472">
        <v>5</v>
      </c>
      <c r="E472">
        <v>576</v>
      </c>
      <c r="F472" s="1" t="s">
        <v>22</v>
      </c>
      <c r="G472" t="s">
        <v>22</v>
      </c>
      <c r="H472" t="s">
        <v>23</v>
      </c>
      <c r="I472" t="s">
        <v>23</v>
      </c>
      <c r="J472" t="s">
        <v>9</v>
      </c>
      <c r="K472" t="s">
        <v>1372</v>
      </c>
      <c r="L472" s="2">
        <v>2150000</v>
      </c>
      <c r="M472" s="2">
        <v>3732.6388888888887</v>
      </c>
      <c r="N472" s="2">
        <v>430000</v>
      </c>
      <c r="O472" s="2"/>
      <c r="P472" s="5" t="s">
        <v>188</v>
      </c>
    </row>
    <row r="473" spans="1:16" x14ac:dyDescent="0.25">
      <c r="A473" t="s">
        <v>3812</v>
      </c>
      <c r="B473" t="s">
        <v>103</v>
      </c>
      <c r="C473" s="1">
        <v>2150000</v>
      </c>
      <c r="D473">
        <v>7</v>
      </c>
      <c r="E473" s="3">
        <v>1452</v>
      </c>
      <c r="F473" s="1" t="s">
        <v>22</v>
      </c>
      <c r="G473" t="s">
        <v>22</v>
      </c>
      <c r="H473" t="s">
        <v>23</v>
      </c>
      <c r="I473" t="s">
        <v>23</v>
      </c>
      <c r="J473" t="s">
        <v>9</v>
      </c>
      <c r="K473" t="s">
        <v>1372</v>
      </c>
      <c r="L473" s="2">
        <v>2150000</v>
      </c>
      <c r="M473" s="2">
        <v>1480.7162534435263</v>
      </c>
      <c r="N473" s="2">
        <v>307142.85714285716</v>
      </c>
      <c r="O473" s="2"/>
      <c r="P473" s="5" t="s">
        <v>188</v>
      </c>
    </row>
    <row r="474" spans="1:16" x14ac:dyDescent="0.25">
      <c r="A474" t="s">
        <v>2734</v>
      </c>
      <c r="B474" t="s">
        <v>103</v>
      </c>
      <c r="C474" s="1">
        <v>2150000</v>
      </c>
      <c r="D474">
        <v>4</v>
      </c>
      <c r="E474">
        <v>300</v>
      </c>
      <c r="F474" s="1" t="s">
        <v>16</v>
      </c>
      <c r="G474" t="s">
        <v>87</v>
      </c>
      <c r="H474" t="s">
        <v>29</v>
      </c>
      <c r="I474" t="s">
        <v>19</v>
      </c>
      <c r="J474" t="s">
        <v>88</v>
      </c>
      <c r="K474" t="s">
        <v>1372</v>
      </c>
      <c r="L474" s="2">
        <v>2150000</v>
      </c>
      <c r="M474" s="2">
        <v>7166.666666666667</v>
      </c>
      <c r="N474" s="2">
        <v>537500</v>
      </c>
      <c r="O474" s="2"/>
      <c r="P474" s="5" t="s">
        <v>188</v>
      </c>
    </row>
    <row r="475" spans="1:16" x14ac:dyDescent="0.25">
      <c r="A475" t="s">
        <v>2399</v>
      </c>
      <c r="B475" t="s">
        <v>103</v>
      </c>
      <c r="C475" s="1">
        <v>2150000</v>
      </c>
      <c r="D475">
        <v>4</v>
      </c>
      <c r="E475">
        <v>207</v>
      </c>
      <c r="F475" s="1" t="s">
        <v>16</v>
      </c>
      <c r="G475" t="s">
        <v>41</v>
      </c>
      <c r="H475" t="s">
        <v>29</v>
      </c>
      <c r="I475" t="s">
        <v>19</v>
      </c>
      <c r="J475" t="s">
        <v>20</v>
      </c>
      <c r="K475" t="s">
        <v>1372</v>
      </c>
      <c r="L475" s="2">
        <v>2150000</v>
      </c>
      <c r="M475" s="2">
        <v>10386.473429951691</v>
      </c>
      <c r="N475" s="2">
        <v>537500</v>
      </c>
      <c r="O475" s="2"/>
      <c r="P475" s="5" t="s">
        <v>188</v>
      </c>
    </row>
    <row r="476" spans="1:16" x14ac:dyDescent="0.25">
      <c r="A476" t="s">
        <v>2623</v>
      </c>
      <c r="B476" t="s">
        <v>103</v>
      </c>
      <c r="C476" s="1">
        <v>2150000</v>
      </c>
      <c r="D476">
        <v>3</v>
      </c>
      <c r="E476">
        <v>172</v>
      </c>
      <c r="F476" s="1" t="s">
        <v>16</v>
      </c>
      <c r="G476" t="s">
        <v>52</v>
      </c>
      <c r="H476" t="s">
        <v>29</v>
      </c>
      <c r="I476" t="s">
        <v>19</v>
      </c>
      <c r="J476" t="s">
        <v>20</v>
      </c>
      <c r="K476" t="s">
        <v>1372</v>
      </c>
      <c r="L476" s="2">
        <v>2150000</v>
      </c>
      <c r="M476" s="2">
        <v>12500</v>
      </c>
      <c r="N476" s="2">
        <v>716666.66666666663</v>
      </c>
      <c r="O476" s="2"/>
      <c r="P476" s="5" t="s">
        <v>188</v>
      </c>
    </row>
    <row r="477" spans="1:16" x14ac:dyDescent="0.25">
      <c r="A477" t="s">
        <v>2710</v>
      </c>
      <c r="B477" t="s">
        <v>103</v>
      </c>
      <c r="C477" s="1">
        <v>2150000</v>
      </c>
      <c r="D477">
        <v>3</v>
      </c>
      <c r="E477">
        <v>223</v>
      </c>
      <c r="F477" s="1" t="s">
        <v>16</v>
      </c>
      <c r="G477" t="s">
        <v>87</v>
      </c>
      <c r="H477" t="s">
        <v>29</v>
      </c>
      <c r="I477" t="s">
        <v>19</v>
      </c>
      <c r="J477" t="s">
        <v>20</v>
      </c>
      <c r="K477" t="s">
        <v>1372</v>
      </c>
      <c r="L477" s="2">
        <v>2150000</v>
      </c>
      <c r="M477" s="2">
        <v>9641.2556053811659</v>
      </c>
      <c r="N477" s="2">
        <v>716666.66666666663</v>
      </c>
      <c r="O477" s="2"/>
      <c r="P477" s="5" t="s">
        <v>188</v>
      </c>
    </row>
    <row r="478" spans="1:16" x14ac:dyDescent="0.25">
      <c r="A478" t="s">
        <v>2504</v>
      </c>
      <c r="B478" t="s">
        <v>103</v>
      </c>
      <c r="C478" s="1">
        <v>2140000</v>
      </c>
      <c r="D478">
        <v>4</v>
      </c>
      <c r="E478">
        <v>205</v>
      </c>
      <c r="F478" s="1" t="s">
        <v>16</v>
      </c>
      <c r="G478" t="s">
        <v>37</v>
      </c>
      <c r="H478" t="s">
        <v>29</v>
      </c>
      <c r="I478" t="s">
        <v>19</v>
      </c>
      <c r="J478" t="s">
        <v>9</v>
      </c>
      <c r="K478" t="s">
        <v>1372</v>
      </c>
      <c r="L478" s="2">
        <v>2140000</v>
      </c>
      <c r="M478" s="2">
        <v>10439.024390243903</v>
      </c>
      <c r="N478" s="2">
        <v>535000</v>
      </c>
      <c r="O478" s="2"/>
      <c r="P478" s="5" t="s">
        <v>188</v>
      </c>
    </row>
    <row r="479" spans="1:16" x14ac:dyDescent="0.25">
      <c r="A479" t="s">
        <v>4981</v>
      </c>
      <c r="B479" t="s">
        <v>4571</v>
      </c>
      <c r="C479" s="1">
        <v>2100000</v>
      </c>
      <c r="D479">
        <v>3</v>
      </c>
      <c r="E479">
        <v>451</v>
      </c>
      <c r="F479" s="3" t="s">
        <v>22</v>
      </c>
      <c r="G479" t="s">
        <v>22</v>
      </c>
      <c r="H479" t="s">
        <v>23</v>
      </c>
      <c r="I479" t="s">
        <v>23</v>
      </c>
      <c r="J479" t="s">
        <v>9</v>
      </c>
      <c r="L479" s="2">
        <v>2100000</v>
      </c>
      <c r="M479" s="2">
        <v>4656.3192904656316</v>
      </c>
      <c r="N479" s="2">
        <v>700000</v>
      </c>
      <c r="O479" s="2" t="s">
        <v>4582</v>
      </c>
      <c r="P479" s="21" t="s">
        <v>188</v>
      </c>
    </row>
    <row r="480" spans="1:16" x14ac:dyDescent="0.25">
      <c r="A480" t="s">
        <v>5065</v>
      </c>
      <c r="B480" t="s">
        <v>4571</v>
      </c>
      <c r="C480" s="1">
        <v>2100000</v>
      </c>
      <c r="D480">
        <v>10</v>
      </c>
      <c r="E480">
        <v>414</v>
      </c>
      <c r="F480" s="3" t="s">
        <v>22</v>
      </c>
      <c r="G480" t="s">
        <v>22</v>
      </c>
      <c r="H480" t="s">
        <v>23</v>
      </c>
      <c r="I480" t="s">
        <v>23</v>
      </c>
      <c r="J480" t="s">
        <v>20</v>
      </c>
      <c r="L480" s="2">
        <v>2100000</v>
      </c>
      <c r="M480" s="2">
        <v>5072.463768115942</v>
      </c>
      <c r="N480" s="2">
        <v>210000</v>
      </c>
      <c r="O480" s="2" t="s">
        <v>160</v>
      </c>
      <c r="P480" s="21" t="s">
        <v>188</v>
      </c>
    </row>
    <row r="481" spans="1:16" x14ac:dyDescent="0.25">
      <c r="A481" t="s">
        <v>3276</v>
      </c>
      <c r="B481" t="s">
        <v>103</v>
      </c>
      <c r="C481" s="1">
        <v>2100000</v>
      </c>
      <c r="D481">
        <v>5</v>
      </c>
      <c r="E481">
        <v>330</v>
      </c>
      <c r="F481" s="1" t="s">
        <v>22</v>
      </c>
      <c r="G481" t="s">
        <v>22</v>
      </c>
      <c r="H481" t="s">
        <v>23</v>
      </c>
      <c r="I481" t="s">
        <v>23</v>
      </c>
      <c r="J481" t="s">
        <v>9</v>
      </c>
      <c r="K481" t="s">
        <v>1372</v>
      </c>
      <c r="L481" s="2">
        <v>2100000</v>
      </c>
      <c r="M481" s="2">
        <v>6363.636363636364</v>
      </c>
      <c r="N481" s="2">
        <v>420000</v>
      </c>
      <c r="O481" s="2"/>
      <c r="P481" s="5" t="s">
        <v>188</v>
      </c>
    </row>
    <row r="482" spans="1:16" x14ac:dyDescent="0.25">
      <c r="A482" t="s">
        <v>3847</v>
      </c>
      <c r="B482" t="s">
        <v>103</v>
      </c>
      <c r="C482" s="1">
        <v>2100000</v>
      </c>
      <c r="D482">
        <v>6</v>
      </c>
      <c r="E482">
        <v>604</v>
      </c>
      <c r="F482" s="1" t="s">
        <v>22</v>
      </c>
      <c r="G482" t="s">
        <v>22</v>
      </c>
      <c r="H482" t="s">
        <v>23</v>
      </c>
      <c r="I482" t="s">
        <v>23</v>
      </c>
      <c r="J482" t="s">
        <v>9</v>
      </c>
      <c r="K482" t="s">
        <v>1372</v>
      </c>
      <c r="L482" s="2">
        <v>2100000</v>
      </c>
      <c r="M482" s="2">
        <v>3476.8211920529802</v>
      </c>
      <c r="N482" s="2">
        <v>350000</v>
      </c>
      <c r="O482" s="2"/>
      <c r="P482" s="5" t="s">
        <v>188</v>
      </c>
    </row>
    <row r="483" spans="1:16" x14ac:dyDescent="0.25">
      <c r="A483" t="s">
        <v>3866</v>
      </c>
      <c r="B483" t="s">
        <v>103</v>
      </c>
      <c r="C483" s="1">
        <v>2100000</v>
      </c>
      <c r="D483">
        <v>5</v>
      </c>
      <c r="E483">
        <v>488</v>
      </c>
      <c r="F483" s="1" t="s">
        <v>22</v>
      </c>
      <c r="G483" t="s">
        <v>22</v>
      </c>
      <c r="H483" t="s">
        <v>23</v>
      </c>
      <c r="I483" t="s">
        <v>23</v>
      </c>
      <c r="J483" t="s">
        <v>9</v>
      </c>
      <c r="K483" t="s">
        <v>1372</v>
      </c>
      <c r="L483" s="2">
        <v>2100000</v>
      </c>
      <c r="M483" s="2">
        <v>4303.2786885245905</v>
      </c>
      <c r="N483" s="2">
        <v>420000</v>
      </c>
      <c r="O483" s="2"/>
      <c r="P483" s="5" t="s">
        <v>188</v>
      </c>
    </row>
    <row r="484" spans="1:16" x14ac:dyDescent="0.25">
      <c r="A484" t="s">
        <v>1461</v>
      </c>
      <c r="B484" t="s">
        <v>103</v>
      </c>
      <c r="C484" s="1">
        <v>2100000</v>
      </c>
      <c r="D484">
        <v>4</v>
      </c>
      <c r="E484">
        <v>340</v>
      </c>
      <c r="F484" s="1" t="s">
        <v>16</v>
      </c>
      <c r="G484" t="s">
        <v>56</v>
      </c>
      <c r="H484" t="s">
        <v>29</v>
      </c>
      <c r="I484" t="s">
        <v>19</v>
      </c>
      <c r="J484" t="s">
        <v>9</v>
      </c>
      <c r="K484" t="s">
        <v>1372</v>
      </c>
      <c r="L484" s="2">
        <v>2100000</v>
      </c>
      <c r="M484" s="2">
        <v>6176.4705882352937</v>
      </c>
      <c r="N484" s="2">
        <v>525000</v>
      </c>
      <c r="O484" s="2"/>
      <c r="P484" s="5" t="s">
        <v>188</v>
      </c>
    </row>
    <row r="485" spans="1:16" x14ac:dyDescent="0.25">
      <c r="A485" t="s">
        <v>1758</v>
      </c>
      <c r="B485" t="s">
        <v>103</v>
      </c>
      <c r="C485" s="1">
        <v>2100000</v>
      </c>
      <c r="D485">
        <v>6</v>
      </c>
      <c r="E485">
        <v>274</v>
      </c>
      <c r="F485" s="1" t="s">
        <v>16</v>
      </c>
      <c r="G485" t="s">
        <v>35</v>
      </c>
      <c r="H485" t="s">
        <v>29</v>
      </c>
      <c r="I485" t="s">
        <v>19</v>
      </c>
      <c r="J485" t="s">
        <v>88</v>
      </c>
      <c r="K485" t="s">
        <v>1372</v>
      </c>
      <c r="L485" s="2">
        <v>2100000</v>
      </c>
      <c r="M485" s="2">
        <v>7664.2335766423357</v>
      </c>
      <c r="N485" s="2">
        <v>350000</v>
      </c>
      <c r="O485" s="2"/>
      <c r="P485" s="5" t="s">
        <v>188</v>
      </c>
    </row>
    <row r="486" spans="1:16" x14ac:dyDescent="0.25">
      <c r="A486" t="s">
        <v>1878</v>
      </c>
      <c r="B486" t="s">
        <v>103</v>
      </c>
      <c r="C486" s="1">
        <v>2100000</v>
      </c>
      <c r="D486">
        <v>6</v>
      </c>
      <c r="E486">
        <v>274</v>
      </c>
      <c r="F486" s="1" t="s">
        <v>16</v>
      </c>
      <c r="G486" t="s">
        <v>35</v>
      </c>
      <c r="H486" t="s">
        <v>29</v>
      </c>
      <c r="I486" t="s">
        <v>19</v>
      </c>
      <c r="J486" t="s">
        <v>9</v>
      </c>
      <c r="K486" t="s">
        <v>1372</v>
      </c>
      <c r="L486" s="2">
        <v>2100000</v>
      </c>
      <c r="M486" s="2">
        <v>7664.2335766423357</v>
      </c>
      <c r="N486" s="2">
        <v>350000</v>
      </c>
      <c r="O486" s="2"/>
      <c r="P486" s="5" t="s">
        <v>188</v>
      </c>
    </row>
    <row r="487" spans="1:16" x14ac:dyDescent="0.25">
      <c r="A487" t="s">
        <v>1879</v>
      </c>
      <c r="B487" t="s">
        <v>103</v>
      </c>
      <c r="C487" s="1">
        <v>2100000</v>
      </c>
      <c r="D487">
        <v>6</v>
      </c>
      <c r="E487">
        <v>274</v>
      </c>
      <c r="F487" s="1" t="s">
        <v>16</v>
      </c>
      <c r="G487" t="s">
        <v>35</v>
      </c>
      <c r="H487" t="s">
        <v>29</v>
      </c>
      <c r="I487" t="s">
        <v>19</v>
      </c>
      <c r="J487" t="s">
        <v>9</v>
      </c>
      <c r="K487" t="s">
        <v>1372</v>
      </c>
      <c r="L487" s="2">
        <v>2100000</v>
      </c>
      <c r="M487" s="2">
        <v>7664.2335766423357</v>
      </c>
      <c r="N487" s="2">
        <v>350000</v>
      </c>
      <c r="O487" s="2"/>
      <c r="P487" s="5" t="s">
        <v>188</v>
      </c>
    </row>
    <row r="488" spans="1:16" x14ac:dyDescent="0.25">
      <c r="A488" t="s">
        <v>2168</v>
      </c>
      <c r="B488" t="s">
        <v>103</v>
      </c>
      <c r="C488" s="1">
        <v>2100000</v>
      </c>
      <c r="D488">
        <v>6</v>
      </c>
      <c r="E488">
        <v>280</v>
      </c>
      <c r="F488" s="1" t="s">
        <v>16</v>
      </c>
      <c r="G488" t="s">
        <v>17</v>
      </c>
      <c r="H488" t="s">
        <v>29</v>
      </c>
      <c r="I488" t="s">
        <v>19</v>
      </c>
      <c r="J488" t="s">
        <v>9</v>
      </c>
      <c r="K488" t="s">
        <v>1372</v>
      </c>
      <c r="L488" s="2">
        <v>2100000</v>
      </c>
      <c r="M488" s="2">
        <v>7500</v>
      </c>
      <c r="N488" s="2">
        <v>350000</v>
      </c>
      <c r="O488" s="2"/>
      <c r="P488" s="5" t="s">
        <v>188</v>
      </c>
    </row>
    <row r="489" spans="1:16" x14ac:dyDescent="0.25">
      <c r="A489" t="s">
        <v>2551</v>
      </c>
      <c r="B489" t="s">
        <v>103</v>
      </c>
      <c r="C489" s="1">
        <v>2100000</v>
      </c>
      <c r="D489">
        <v>4</v>
      </c>
      <c r="E489">
        <v>321</v>
      </c>
      <c r="F489" s="1" t="s">
        <v>16</v>
      </c>
      <c r="G489" t="s">
        <v>37</v>
      </c>
      <c r="H489" t="s">
        <v>29</v>
      </c>
      <c r="I489" t="s">
        <v>19</v>
      </c>
      <c r="J489" t="s">
        <v>9</v>
      </c>
      <c r="K489" t="s">
        <v>1372</v>
      </c>
      <c r="L489" s="2">
        <v>2100000</v>
      </c>
      <c r="M489" s="2">
        <v>6542.0560747663549</v>
      </c>
      <c r="N489" s="2">
        <v>525000</v>
      </c>
      <c r="O489" s="2"/>
      <c r="P489" s="5" t="s">
        <v>188</v>
      </c>
    </row>
    <row r="490" spans="1:16" x14ac:dyDescent="0.25">
      <c r="A490" t="s">
        <v>2553</v>
      </c>
      <c r="B490" t="s">
        <v>103</v>
      </c>
      <c r="C490" s="1">
        <v>2100000</v>
      </c>
      <c r="D490">
        <v>7</v>
      </c>
      <c r="E490">
        <v>214</v>
      </c>
      <c r="F490" s="1" t="s">
        <v>16</v>
      </c>
      <c r="G490" t="s">
        <v>37</v>
      </c>
      <c r="H490" t="s">
        <v>29</v>
      </c>
      <c r="I490" t="s">
        <v>19</v>
      </c>
      <c r="J490" t="s">
        <v>9</v>
      </c>
      <c r="K490" t="s">
        <v>1372</v>
      </c>
      <c r="L490" s="2">
        <v>2100000</v>
      </c>
      <c r="M490" s="2">
        <v>9813.0841121495323</v>
      </c>
      <c r="N490" s="2">
        <v>300000</v>
      </c>
      <c r="O490" s="2"/>
      <c r="P490" s="5" t="s">
        <v>188</v>
      </c>
    </row>
    <row r="491" spans="1:16" x14ac:dyDescent="0.25">
      <c r="A491" t="s">
        <v>2554</v>
      </c>
      <c r="B491" t="s">
        <v>103</v>
      </c>
      <c r="C491" s="1">
        <v>2100000</v>
      </c>
      <c r="D491">
        <v>7</v>
      </c>
      <c r="E491">
        <v>214</v>
      </c>
      <c r="F491" s="1" t="s">
        <v>16</v>
      </c>
      <c r="G491" t="s">
        <v>37</v>
      </c>
      <c r="H491" t="s">
        <v>29</v>
      </c>
      <c r="I491" t="s">
        <v>19</v>
      </c>
      <c r="J491" t="s">
        <v>9</v>
      </c>
      <c r="K491" t="s">
        <v>1372</v>
      </c>
      <c r="L491" s="2">
        <v>2100000</v>
      </c>
      <c r="M491" s="2">
        <v>9813.0841121495323</v>
      </c>
      <c r="N491" s="2">
        <v>300000</v>
      </c>
      <c r="O491" s="2"/>
      <c r="P491" s="5" t="s">
        <v>188</v>
      </c>
    </row>
    <row r="492" spans="1:16" x14ac:dyDescent="0.25">
      <c r="A492" t="s">
        <v>2152</v>
      </c>
      <c r="B492" t="s">
        <v>103</v>
      </c>
      <c r="C492" s="1">
        <v>2100000</v>
      </c>
      <c r="D492">
        <v>5</v>
      </c>
      <c r="E492">
        <v>265</v>
      </c>
      <c r="F492" s="1" t="s">
        <v>16</v>
      </c>
      <c r="G492" t="s">
        <v>17</v>
      </c>
      <c r="H492" t="s">
        <v>29</v>
      </c>
      <c r="I492" t="s">
        <v>19</v>
      </c>
      <c r="J492" t="s">
        <v>20</v>
      </c>
      <c r="K492" t="s">
        <v>1372</v>
      </c>
      <c r="L492" s="2">
        <v>2100000</v>
      </c>
      <c r="M492" s="2">
        <v>7924.5283018867922</v>
      </c>
      <c r="N492" s="2">
        <v>420000</v>
      </c>
      <c r="O492" s="2"/>
      <c r="P492" s="5" t="s">
        <v>188</v>
      </c>
    </row>
    <row r="493" spans="1:16" x14ac:dyDescent="0.25">
      <c r="A493" t="s">
        <v>2396</v>
      </c>
      <c r="B493" t="s">
        <v>103</v>
      </c>
      <c r="C493" s="1">
        <v>2100000</v>
      </c>
      <c r="D493">
        <v>3</v>
      </c>
      <c r="E493">
        <v>248</v>
      </c>
      <c r="F493" s="1" t="s">
        <v>16</v>
      </c>
      <c r="G493" t="s">
        <v>41</v>
      </c>
      <c r="H493" t="s">
        <v>29</v>
      </c>
      <c r="I493" t="s">
        <v>19</v>
      </c>
      <c r="J493" t="s">
        <v>20</v>
      </c>
      <c r="K493" t="s">
        <v>1372</v>
      </c>
      <c r="L493" s="2">
        <v>2100000</v>
      </c>
      <c r="M493" s="2">
        <v>8467.7419354838712</v>
      </c>
      <c r="N493" s="2">
        <v>700000</v>
      </c>
      <c r="O493" s="2"/>
      <c r="P493" s="5" t="s">
        <v>188</v>
      </c>
    </row>
    <row r="494" spans="1:16" x14ac:dyDescent="0.25">
      <c r="A494" t="s">
        <v>2392</v>
      </c>
      <c r="B494" t="s">
        <v>103</v>
      </c>
      <c r="C494" s="1">
        <v>2095000</v>
      </c>
      <c r="D494">
        <v>3</v>
      </c>
      <c r="E494">
        <v>144</v>
      </c>
      <c r="F494" s="1" t="s">
        <v>16</v>
      </c>
      <c r="G494" t="s">
        <v>41</v>
      </c>
      <c r="H494" t="s">
        <v>29</v>
      </c>
      <c r="I494" t="s">
        <v>19</v>
      </c>
      <c r="J494" t="s">
        <v>20</v>
      </c>
      <c r="K494" t="s">
        <v>1372</v>
      </c>
      <c r="L494" s="2">
        <v>2095000</v>
      </c>
      <c r="M494" s="2">
        <v>14548.611111111111</v>
      </c>
      <c r="N494" s="2">
        <v>698333.33333333337</v>
      </c>
      <c r="O494" s="2"/>
      <c r="P494" s="5" t="s">
        <v>188</v>
      </c>
    </row>
    <row r="495" spans="1:16" x14ac:dyDescent="0.25">
      <c r="A495" t="s">
        <v>3934</v>
      </c>
      <c r="B495" t="s">
        <v>103</v>
      </c>
      <c r="C495" s="1">
        <v>2090000</v>
      </c>
      <c r="D495">
        <v>4</v>
      </c>
      <c r="E495">
        <v>313</v>
      </c>
      <c r="F495" s="1" t="s">
        <v>22</v>
      </c>
      <c r="G495" t="s">
        <v>22</v>
      </c>
      <c r="H495" t="s">
        <v>23</v>
      </c>
      <c r="I495" t="s">
        <v>23</v>
      </c>
      <c r="J495" t="s">
        <v>9</v>
      </c>
      <c r="K495" t="s">
        <v>1372</v>
      </c>
      <c r="L495" s="2">
        <v>2090000</v>
      </c>
      <c r="M495" s="2">
        <v>6677.3162939297126</v>
      </c>
      <c r="N495" s="2">
        <v>522500</v>
      </c>
      <c r="O495" s="2"/>
      <c r="P495" s="5" t="s">
        <v>188</v>
      </c>
    </row>
    <row r="496" spans="1:16" x14ac:dyDescent="0.25">
      <c r="A496" t="s">
        <v>1598</v>
      </c>
      <c r="B496" t="s">
        <v>103</v>
      </c>
      <c r="C496" s="1">
        <v>2090000</v>
      </c>
      <c r="D496">
        <v>4</v>
      </c>
      <c r="E496">
        <v>356</v>
      </c>
      <c r="F496" s="1" t="s">
        <v>16</v>
      </c>
      <c r="G496" t="s">
        <v>8009</v>
      </c>
      <c r="H496" t="s">
        <v>29</v>
      </c>
      <c r="I496" t="s">
        <v>19</v>
      </c>
      <c r="J496" t="s">
        <v>20</v>
      </c>
      <c r="K496" t="s">
        <v>1372</v>
      </c>
      <c r="L496" s="2">
        <v>2090000</v>
      </c>
      <c r="M496" s="2">
        <v>5870.7865168539329</v>
      </c>
      <c r="N496" s="2">
        <v>522500</v>
      </c>
      <c r="O496" s="2"/>
      <c r="P496" s="5" t="s">
        <v>188</v>
      </c>
    </row>
    <row r="497" spans="1:16" x14ac:dyDescent="0.25">
      <c r="A497" t="s">
        <v>1599</v>
      </c>
      <c r="B497" t="s">
        <v>103</v>
      </c>
      <c r="C497" s="1">
        <v>2090000</v>
      </c>
      <c r="D497">
        <v>4</v>
      </c>
      <c r="E497">
        <v>319</v>
      </c>
      <c r="F497" s="1" t="s">
        <v>16</v>
      </c>
      <c r="G497" t="s">
        <v>8009</v>
      </c>
      <c r="H497" t="s">
        <v>29</v>
      </c>
      <c r="I497" t="s">
        <v>19</v>
      </c>
      <c r="J497" t="s">
        <v>20</v>
      </c>
      <c r="K497" t="s">
        <v>1372</v>
      </c>
      <c r="L497" s="2">
        <v>2090000</v>
      </c>
      <c r="M497" s="2">
        <v>6551.7241379310344</v>
      </c>
      <c r="N497" s="2">
        <v>522500</v>
      </c>
      <c r="O497" s="2"/>
      <c r="P497" s="5" t="s">
        <v>188</v>
      </c>
    </row>
    <row r="498" spans="1:16" x14ac:dyDescent="0.25">
      <c r="A498" t="s">
        <v>2545</v>
      </c>
      <c r="B498" t="s">
        <v>103</v>
      </c>
      <c r="C498" s="1">
        <v>2090000</v>
      </c>
      <c r="D498">
        <v>3</v>
      </c>
      <c r="E498">
        <v>179</v>
      </c>
      <c r="F498" s="1" t="s">
        <v>16</v>
      </c>
      <c r="G498" t="s">
        <v>37</v>
      </c>
      <c r="H498" t="s">
        <v>29</v>
      </c>
      <c r="I498" t="s">
        <v>19</v>
      </c>
      <c r="J498" t="s">
        <v>20</v>
      </c>
      <c r="K498" t="s">
        <v>1372</v>
      </c>
      <c r="L498" s="2">
        <v>2090000</v>
      </c>
      <c r="M498" s="2">
        <v>11675.977653631286</v>
      </c>
      <c r="N498" s="2">
        <v>696666.66666666663</v>
      </c>
      <c r="O498" s="2"/>
      <c r="P498" s="5" t="s">
        <v>188</v>
      </c>
    </row>
    <row r="499" spans="1:16" x14ac:dyDescent="0.25">
      <c r="A499" t="s">
        <v>2702</v>
      </c>
      <c r="B499" t="s">
        <v>103</v>
      </c>
      <c r="C499" s="1">
        <v>2075000</v>
      </c>
      <c r="D499">
        <v>4</v>
      </c>
      <c r="E499">
        <v>284</v>
      </c>
      <c r="F499" s="1" t="s">
        <v>16</v>
      </c>
      <c r="G499" t="s">
        <v>87</v>
      </c>
      <c r="H499" t="s">
        <v>29</v>
      </c>
      <c r="I499" t="s">
        <v>19</v>
      </c>
      <c r="J499" t="s">
        <v>9</v>
      </c>
      <c r="K499" t="s">
        <v>1372</v>
      </c>
      <c r="L499" s="2">
        <v>2075000</v>
      </c>
      <c r="M499" s="2">
        <v>7306.3380281690143</v>
      </c>
      <c r="N499" s="2">
        <v>518750</v>
      </c>
      <c r="O499" s="2"/>
      <c r="P499" s="5" t="s">
        <v>188</v>
      </c>
    </row>
    <row r="500" spans="1:16" x14ac:dyDescent="0.25">
      <c r="A500" t="s">
        <v>3387</v>
      </c>
      <c r="B500" t="s">
        <v>103</v>
      </c>
      <c r="C500" s="1">
        <v>2050000</v>
      </c>
      <c r="D500">
        <v>5</v>
      </c>
      <c r="E500">
        <v>480</v>
      </c>
      <c r="F500" s="1" t="s">
        <v>22</v>
      </c>
      <c r="G500" t="s">
        <v>22</v>
      </c>
      <c r="H500" t="s">
        <v>23</v>
      </c>
      <c r="I500" t="s">
        <v>23</v>
      </c>
      <c r="J500" t="s">
        <v>9</v>
      </c>
      <c r="K500" t="s">
        <v>1372</v>
      </c>
      <c r="L500" s="2">
        <v>2050000</v>
      </c>
      <c r="M500" s="2">
        <v>4270.833333333333</v>
      </c>
      <c r="N500" s="2">
        <v>410000</v>
      </c>
      <c r="O500" s="2"/>
      <c r="P500" s="5" t="s">
        <v>188</v>
      </c>
    </row>
    <row r="501" spans="1:16" x14ac:dyDescent="0.25">
      <c r="A501" t="s">
        <v>2632</v>
      </c>
      <c r="B501" t="s">
        <v>103</v>
      </c>
      <c r="C501" s="1">
        <v>2050000</v>
      </c>
      <c r="D501">
        <v>2</v>
      </c>
      <c r="E501">
        <v>139</v>
      </c>
      <c r="F501" s="1" t="s">
        <v>16</v>
      </c>
      <c r="G501" t="s">
        <v>52</v>
      </c>
      <c r="H501" t="s">
        <v>29</v>
      </c>
      <c r="I501" t="s">
        <v>19</v>
      </c>
      <c r="J501" t="s">
        <v>9</v>
      </c>
      <c r="K501" t="s">
        <v>1372</v>
      </c>
      <c r="L501" s="2">
        <v>2050000</v>
      </c>
      <c r="M501" s="2">
        <v>14748.201438848921</v>
      </c>
      <c r="N501" s="2">
        <v>1025000</v>
      </c>
      <c r="O501" s="2"/>
      <c r="P501" s="5" t="s">
        <v>188</v>
      </c>
    </row>
    <row r="502" spans="1:16" x14ac:dyDescent="0.25">
      <c r="A502" t="s">
        <v>2555</v>
      </c>
      <c r="B502" t="s">
        <v>103</v>
      </c>
      <c r="C502" s="1">
        <v>2050000</v>
      </c>
      <c r="D502">
        <v>4</v>
      </c>
      <c r="E502">
        <v>189</v>
      </c>
      <c r="F502" s="1" t="s">
        <v>16</v>
      </c>
      <c r="G502" t="s">
        <v>37</v>
      </c>
      <c r="H502" t="s">
        <v>29</v>
      </c>
      <c r="I502" t="s">
        <v>19</v>
      </c>
      <c r="J502" t="s">
        <v>20</v>
      </c>
      <c r="K502" t="s">
        <v>1372</v>
      </c>
      <c r="L502" s="2">
        <v>2050000</v>
      </c>
      <c r="M502" s="2">
        <v>10846.560846560846</v>
      </c>
      <c r="N502" s="2">
        <v>512500</v>
      </c>
      <c r="O502" s="2"/>
      <c r="P502" s="5" t="s">
        <v>188</v>
      </c>
    </row>
    <row r="503" spans="1:16" x14ac:dyDescent="0.25">
      <c r="A503" t="s">
        <v>6059</v>
      </c>
      <c r="B503" t="s">
        <v>4571</v>
      </c>
      <c r="C503" s="1">
        <v>2012500</v>
      </c>
      <c r="D503">
        <v>3</v>
      </c>
      <c r="E503">
        <v>162</v>
      </c>
      <c r="F503" t="s">
        <v>16</v>
      </c>
      <c r="G503" t="s">
        <v>17</v>
      </c>
      <c r="H503" t="s">
        <v>189</v>
      </c>
      <c r="I503" t="s">
        <v>19</v>
      </c>
      <c r="J503" t="s">
        <v>20</v>
      </c>
      <c r="L503" s="2">
        <v>2012500</v>
      </c>
      <c r="M503" s="2">
        <v>12422.839506172839</v>
      </c>
      <c r="N503" s="2">
        <v>670833.33333333337</v>
      </c>
      <c r="O503" s="2" t="s">
        <v>160</v>
      </c>
      <c r="P503" s="21" t="s">
        <v>188</v>
      </c>
    </row>
    <row r="504" spans="1:16" x14ac:dyDescent="0.25">
      <c r="A504" t="s">
        <v>4888</v>
      </c>
      <c r="B504" t="s">
        <v>4571</v>
      </c>
      <c r="C504" s="1">
        <v>2000000</v>
      </c>
      <c r="D504">
        <v>4</v>
      </c>
      <c r="E504">
        <v>620</v>
      </c>
      <c r="F504" s="3" t="s">
        <v>22</v>
      </c>
      <c r="G504" t="s">
        <v>22</v>
      </c>
      <c r="H504" t="s">
        <v>23</v>
      </c>
      <c r="I504" t="s">
        <v>23</v>
      </c>
      <c r="J504" t="s">
        <v>9</v>
      </c>
      <c r="L504" s="2">
        <v>2000000</v>
      </c>
      <c r="M504" s="2">
        <v>3225.8064516129034</v>
      </c>
      <c r="N504" s="2">
        <v>500000</v>
      </c>
      <c r="O504" s="2" t="s">
        <v>160</v>
      </c>
      <c r="P504" s="21" t="s">
        <v>188</v>
      </c>
    </row>
    <row r="505" spans="1:16" x14ac:dyDescent="0.25">
      <c r="A505" t="s">
        <v>3880</v>
      </c>
      <c r="B505" t="s">
        <v>103</v>
      </c>
      <c r="C505" s="1">
        <v>2000000</v>
      </c>
      <c r="D505">
        <v>5</v>
      </c>
      <c r="E505">
        <v>539</v>
      </c>
      <c r="F505" s="1" t="s">
        <v>22</v>
      </c>
      <c r="G505" t="s">
        <v>22</v>
      </c>
      <c r="H505" t="s">
        <v>23</v>
      </c>
      <c r="I505" t="s">
        <v>23</v>
      </c>
      <c r="J505" t="s">
        <v>9</v>
      </c>
      <c r="K505" t="s">
        <v>1372</v>
      </c>
      <c r="L505" s="2">
        <v>2000000</v>
      </c>
      <c r="M505" s="2">
        <v>3710.5751391465678</v>
      </c>
      <c r="N505" s="2">
        <v>400000</v>
      </c>
      <c r="O505" s="2"/>
      <c r="P505" s="5" t="s">
        <v>188</v>
      </c>
    </row>
    <row r="506" spans="1:16" x14ac:dyDescent="0.25">
      <c r="A506" t="s">
        <v>1767</v>
      </c>
      <c r="B506" t="s">
        <v>103</v>
      </c>
      <c r="C506" s="1">
        <v>2000000</v>
      </c>
      <c r="D506">
        <v>8</v>
      </c>
      <c r="E506">
        <v>462</v>
      </c>
      <c r="F506" s="1" t="s">
        <v>16</v>
      </c>
      <c r="G506" t="s">
        <v>35</v>
      </c>
      <c r="H506" t="s">
        <v>29</v>
      </c>
      <c r="I506" t="s">
        <v>19</v>
      </c>
      <c r="J506" t="s">
        <v>20</v>
      </c>
      <c r="K506" t="s">
        <v>1372</v>
      </c>
      <c r="L506" s="2">
        <v>2000000</v>
      </c>
      <c r="M506" s="2">
        <v>4329.0043290043286</v>
      </c>
      <c r="N506" s="2">
        <v>250000</v>
      </c>
      <c r="O506" s="2"/>
      <c r="P506" s="5" t="s">
        <v>188</v>
      </c>
    </row>
    <row r="507" spans="1:16" x14ac:dyDescent="0.25">
      <c r="A507" t="s">
        <v>2398</v>
      </c>
      <c r="B507" t="s">
        <v>103</v>
      </c>
      <c r="C507" s="1">
        <v>2000000</v>
      </c>
      <c r="D507">
        <v>3</v>
      </c>
      <c r="E507">
        <v>158</v>
      </c>
      <c r="F507" s="1" t="s">
        <v>16</v>
      </c>
      <c r="G507" t="s">
        <v>41</v>
      </c>
      <c r="H507" t="s">
        <v>29</v>
      </c>
      <c r="I507" t="s">
        <v>19</v>
      </c>
      <c r="J507" t="s">
        <v>9</v>
      </c>
      <c r="K507" t="s">
        <v>1372</v>
      </c>
      <c r="L507" s="2">
        <v>2000000</v>
      </c>
      <c r="M507" s="2">
        <v>12658.227848101265</v>
      </c>
      <c r="N507" s="2">
        <v>666666.66666666663</v>
      </c>
      <c r="O507" s="2"/>
      <c r="P507" s="5" t="s">
        <v>188</v>
      </c>
    </row>
    <row r="508" spans="1:16" x14ac:dyDescent="0.25">
      <c r="A508" t="s">
        <v>2511</v>
      </c>
      <c r="B508" t="s">
        <v>103</v>
      </c>
      <c r="C508" s="1">
        <v>2000000</v>
      </c>
      <c r="D508">
        <v>2</v>
      </c>
      <c r="E508">
        <v>146</v>
      </c>
      <c r="F508" s="1" t="s">
        <v>16</v>
      </c>
      <c r="G508" t="s">
        <v>37</v>
      </c>
      <c r="H508" t="s">
        <v>29</v>
      </c>
      <c r="I508" t="s">
        <v>19</v>
      </c>
      <c r="J508" t="s">
        <v>20</v>
      </c>
      <c r="K508" t="s">
        <v>1372</v>
      </c>
      <c r="L508" s="2">
        <v>2000000</v>
      </c>
      <c r="M508" s="2">
        <v>13698.630136986301</v>
      </c>
      <c r="N508" s="2">
        <v>1000000</v>
      </c>
      <c r="O508" s="2"/>
      <c r="P508" s="5" t="s">
        <v>188</v>
      </c>
    </row>
    <row r="509" spans="1:16" x14ac:dyDescent="0.25">
      <c r="A509" t="s">
        <v>2631</v>
      </c>
      <c r="B509" t="s">
        <v>103</v>
      </c>
      <c r="C509" s="1">
        <v>2000000</v>
      </c>
      <c r="D509">
        <v>3</v>
      </c>
      <c r="E509">
        <v>160</v>
      </c>
      <c r="F509" s="1" t="s">
        <v>16</v>
      </c>
      <c r="G509" t="s">
        <v>52</v>
      </c>
      <c r="H509" t="s">
        <v>29</v>
      </c>
      <c r="I509" t="s">
        <v>19</v>
      </c>
      <c r="J509" t="s">
        <v>20</v>
      </c>
      <c r="K509" t="s">
        <v>1372</v>
      </c>
      <c r="L509" s="2">
        <v>2000000</v>
      </c>
      <c r="M509" s="2">
        <v>12500</v>
      </c>
      <c r="N509" s="2">
        <v>666666.66666666663</v>
      </c>
      <c r="O509" s="2"/>
      <c r="P509" s="5" t="s">
        <v>188</v>
      </c>
    </row>
    <row r="510" spans="1:16" x14ac:dyDescent="0.25">
      <c r="A510" t="s">
        <v>5373</v>
      </c>
      <c r="B510" t="s">
        <v>4571</v>
      </c>
      <c r="C510" s="1">
        <v>1995000</v>
      </c>
      <c r="D510">
        <v>5</v>
      </c>
      <c r="E510">
        <v>264</v>
      </c>
      <c r="F510" s="3" t="s">
        <v>22</v>
      </c>
      <c r="G510" t="s">
        <v>22</v>
      </c>
      <c r="H510" t="s">
        <v>23</v>
      </c>
      <c r="I510" t="s">
        <v>23</v>
      </c>
      <c r="J510" t="s">
        <v>20</v>
      </c>
      <c r="L510" s="2">
        <v>1995000</v>
      </c>
      <c r="M510" s="2">
        <v>7556.818181818182</v>
      </c>
      <c r="N510" s="2">
        <v>399000</v>
      </c>
      <c r="O510" s="2" t="s">
        <v>160</v>
      </c>
      <c r="P510" s="21" t="s">
        <v>188</v>
      </c>
    </row>
    <row r="511" spans="1:16" x14ac:dyDescent="0.25">
      <c r="A511" t="s">
        <v>5374</v>
      </c>
      <c r="B511" t="s">
        <v>4571</v>
      </c>
      <c r="C511" s="1">
        <v>1995000</v>
      </c>
      <c r="D511">
        <v>5</v>
      </c>
      <c r="E511">
        <v>265</v>
      </c>
      <c r="F511" s="3" t="s">
        <v>22</v>
      </c>
      <c r="G511" t="s">
        <v>22</v>
      </c>
      <c r="H511" t="s">
        <v>23</v>
      </c>
      <c r="I511" t="s">
        <v>23</v>
      </c>
      <c r="J511" t="s">
        <v>20</v>
      </c>
      <c r="L511" s="2">
        <v>1995000</v>
      </c>
      <c r="M511" s="2">
        <v>7528.3018867924529</v>
      </c>
      <c r="N511" s="2">
        <v>399000</v>
      </c>
      <c r="O511" s="2" t="s">
        <v>160</v>
      </c>
      <c r="P511" s="21" t="s">
        <v>188</v>
      </c>
    </row>
    <row r="512" spans="1:16" x14ac:dyDescent="0.25">
      <c r="A512" t="s">
        <v>3245</v>
      </c>
      <c r="B512" t="s">
        <v>103</v>
      </c>
      <c r="C512" s="1">
        <v>1995000</v>
      </c>
      <c r="D512">
        <v>5</v>
      </c>
      <c r="E512">
        <v>312</v>
      </c>
      <c r="F512" s="1" t="s">
        <v>22</v>
      </c>
      <c r="G512" t="s">
        <v>22</v>
      </c>
      <c r="H512" t="s">
        <v>23</v>
      </c>
      <c r="I512" t="s">
        <v>23</v>
      </c>
      <c r="J512" t="s">
        <v>9</v>
      </c>
      <c r="K512" t="s">
        <v>1372</v>
      </c>
      <c r="L512" s="2">
        <v>1995000</v>
      </c>
      <c r="M512" s="2">
        <v>6394.2307692307695</v>
      </c>
      <c r="N512" s="2">
        <v>399000</v>
      </c>
      <c r="O512" s="2"/>
      <c r="P512" s="5" t="s">
        <v>188</v>
      </c>
    </row>
    <row r="513" spans="1:16" x14ac:dyDescent="0.25">
      <c r="A513" t="s">
        <v>3246</v>
      </c>
      <c r="B513" t="s">
        <v>103</v>
      </c>
      <c r="C513" s="1">
        <v>1995000</v>
      </c>
      <c r="D513">
        <v>5</v>
      </c>
      <c r="E513">
        <v>312</v>
      </c>
      <c r="F513" s="1" t="s">
        <v>22</v>
      </c>
      <c r="G513" t="s">
        <v>22</v>
      </c>
      <c r="H513" t="s">
        <v>23</v>
      </c>
      <c r="I513" t="s">
        <v>23</v>
      </c>
      <c r="J513" t="s">
        <v>9</v>
      </c>
      <c r="K513" t="s">
        <v>1372</v>
      </c>
      <c r="L513" s="2">
        <v>1995000</v>
      </c>
      <c r="M513" s="2">
        <v>6394.2307692307695</v>
      </c>
      <c r="N513" s="2">
        <v>399000</v>
      </c>
      <c r="O513" s="2"/>
      <c r="P513" s="5" t="s">
        <v>188</v>
      </c>
    </row>
    <row r="514" spans="1:16" x14ac:dyDescent="0.25">
      <c r="A514" t="s">
        <v>3940</v>
      </c>
      <c r="B514" t="s">
        <v>103</v>
      </c>
      <c r="C514" s="1">
        <v>1995000</v>
      </c>
      <c r="D514">
        <v>6</v>
      </c>
      <c r="E514">
        <v>750</v>
      </c>
      <c r="F514" s="1" t="s">
        <v>22</v>
      </c>
      <c r="G514" t="s">
        <v>22</v>
      </c>
      <c r="H514" t="s">
        <v>23</v>
      </c>
      <c r="I514" t="s">
        <v>23</v>
      </c>
      <c r="J514" t="s">
        <v>9</v>
      </c>
      <c r="K514" t="s">
        <v>1372</v>
      </c>
      <c r="L514" s="2">
        <v>1995000</v>
      </c>
      <c r="M514" s="2">
        <v>2660</v>
      </c>
      <c r="N514" s="2">
        <v>332500</v>
      </c>
      <c r="O514" s="2"/>
      <c r="P514" s="5" t="s">
        <v>188</v>
      </c>
    </row>
    <row r="515" spans="1:16" x14ac:dyDescent="0.25">
      <c r="A515" t="s">
        <v>2785</v>
      </c>
      <c r="B515" t="s">
        <v>103</v>
      </c>
      <c r="C515" s="1">
        <v>1995000</v>
      </c>
      <c r="D515">
        <v>4</v>
      </c>
      <c r="E515">
        <v>450</v>
      </c>
      <c r="F515" s="1" t="s">
        <v>16</v>
      </c>
      <c r="G515" t="s">
        <v>141</v>
      </c>
      <c r="H515" t="s">
        <v>29</v>
      </c>
      <c r="I515" t="s">
        <v>19</v>
      </c>
      <c r="J515" t="s">
        <v>9</v>
      </c>
      <c r="K515" t="s">
        <v>1372</v>
      </c>
      <c r="L515" s="2">
        <v>1995000</v>
      </c>
      <c r="M515" s="2">
        <v>4433.333333333333</v>
      </c>
      <c r="N515" s="2">
        <v>498750</v>
      </c>
      <c r="O515" s="2"/>
      <c r="P515" s="5" t="s">
        <v>188</v>
      </c>
    </row>
    <row r="516" spans="1:16" x14ac:dyDescent="0.25">
      <c r="A516" t="s">
        <v>3199</v>
      </c>
      <c r="B516" t="s">
        <v>103</v>
      </c>
      <c r="C516" s="1">
        <v>1990000</v>
      </c>
      <c r="D516">
        <v>4</v>
      </c>
      <c r="E516">
        <v>504</v>
      </c>
      <c r="F516" s="1" t="s">
        <v>22</v>
      </c>
      <c r="G516" t="s">
        <v>22</v>
      </c>
      <c r="H516" t="s">
        <v>23</v>
      </c>
      <c r="I516" t="s">
        <v>23</v>
      </c>
      <c r="J516" t="s">
        <v>9</v>
      </c>
      <c r="K516" t="s">
        <v>1372</v>
      </c>
      <c r="L516" s="2">
        <v>1990000</v>
      </c>
      <c r="M516" s="2">
        <v>3948.4126984126983</v>
      </c>
      <c r="N516" s="2">
        <v>497500</v>
      </c>
      <c r="O516" s="2"/>
      <c r="P516" s="5" t="s">
        <v>188</v>
      </c>
    </row>
    <row r="517" spans="1:16" x14ac:dyDescent="0.25">
      <c r="A517" t="s">
        <v>3688</v>
      </c>
      <c r="B517" t="s">
        <v>103</v>
      </c>
      <c r="C517" s="1">
        <v>1990000</v>
      </c>
      <c r="D517">
        <v>5</v>
      </c>
      <c r="E517">
        <v>784</v>
      </c>
      <c r="F517" s="1" t="s">
        <v>22</v>
      </c>
      <c r="G517" t="s">
        <v>22</v>
      </c>
      <c r="H517" t="s">
        <v>23</v>
      </c>
      <c r="I517" t="s">
        <v>23</v>
      </c>
      <c r="J517" t="s">
        <v>9</v>
      </c>
      <c r="K517" t="s">
        <v>1372</v>
      </c>
      <c r="L517" s="2">
        <v>1990000</v>
      </c>
      <c r="M517" s="2">
        <v>2538.2653061224491</v>
      </c>
      <c r="N517" s="2">
        <v>398000</v>
      </c>
      <c r="O517" s="2"/>
      <c r="P517" s="5" t="s">
        <v>188</v>
      </c>
    </row>
    <row r="518" spans="1:16" x14ac:dyDescent="0.25">
      <c r="A518" t="s">
        <v>3689</v>
      </c>
      <c r="B518" t="s">
        <v>103</v>
      </c>
      <c r="C518" s="1">
        <v>1990000</v>
      </c>
      <c r="D518">
        <v>5</v>
      </c>
      <c r="E518">
        <v>784</v>
      </c>
      <c r="F518" s="1" t="s">
        <v>22</v>
      </c>
      <c r="G518" t="s">
        <v>22</v>
      </c>
      <c r="H518" t="s">
        <v>23</v>
      </c>
      <c r="I518" t="s">
        <v>23</v>
      </c>
      <c r="J518" t="s">
        <v>9</v>
      </c>
      <c r="K518" t="s">
        <v>1372</v>
      </c>
      <c r="L518" s="2">
        <v>1990000</v>
      </c>
      <c r="M518" s="2">
        <v>2538.2653061224491</v>
      </c>
      <c r="N518" s="2">
        <v>398000</v>
      </c>
      <c r="O518" s="2"/>
      <c r="P518" s="5" t="s">
        <v>188</v>
      </c>
    </row>
    <row r="519" spans="1:16" x14ac:dyDescent="0.25">
      <c r="A519" t="s">
        <v>3924</v>
      </c>
      <c r="B519" t="s">
        <v>103</v>
      </c>
      <c r="C519" s="1">
        <v>1990000</v>
      </c>
      <c r="D519">
        <v>5</v>
      </c>
      <c r="E519">
        <v>784</v>
      </c>
      <c r="F519" s="1" t="s">
        <v>22</v>
      </c>
      <c r="G519" t="s">
        <v>22</v>
      </c>
      <c r="H519" t="s">
        <v>23</v>
      </c>
      <c r="I519" t="s">
        <v>23</v>
      </c>
      <c r="J519" t="s">
        <v>9</v>
      </c>
      <c r="K519" t="s">
        <v>1372</v>
      </c>
      <c r="L519" s="2">
        <v>1990000</v>
      </c>
      <c r="M519" s="2">
        <v>2538.2653061224491</v>
      </c>
      <c r="N519" s="2">
        <v>398000</v>
      </c>
      <c r="O519" s="2"/>
      <c r="P519" s="5" t="s">
        <v>188</v>
      </c>
    </row>
    <row r="520" spans="1:16" x14ac:dyDescent="0.25">
      <c r="A520" t="s">
        <v>4013</v>
      </c>
      <c r="B520" t="s">
        <v>103</v>
      </c>
      <c r="C520" s="1">
        <v>1990000</v>
      </c>
      <c r="D520">
        <v>5</v>
      </c>
      <c r="E520">
        <v>784</v>
      </c>
      <c r="F520" s="1" t="s">
        <v>22</v>
      </c>
      <c r="G520" t="s">
        <v>22</v>
      </c>
      <c r="H520" t="s">
        <v>23</v>
      </c>
      <c r="I520" t="s">
        <v>23</v>
      </c>
      <c r="J520" t="s">
        <v>9</v>
      </c>
      <c r="K520" t="s">
        <v>1372</v>
      </c>
      <c r="L520" s="2">
        <v>1990000</v>
      </c>
      <c r="M520" s="2">
        <v>2538.2653061224491</v>
      </c>
      <c r="N520" s="2">
        <v>398000</v>
      </c>
      <c r="O520" s="2"/>
      <c r="P520" s="5" t="s">
        <v>188</v>
      </c>
    </row>
    <row r="521" spans="1:16" x14ac:dyDescent="0.25">
      <c r="A521" t="s">
        <v>4021</v>
      </c>
      <c r="B521" t="s">
        <v>103</v>
      </c>
      <c r="C521" s="1">
        <v>1990000</v>
      </c>
      <c r="D521">
        <v>5</v>
      </c>
      <c r="E521">
        <v>505</v>
      </c>
      <c r="F521" s="1" t="s">
        <v>22</v>
      </c>
      <c r="G521" t="s">
        <v>22</v>
      </c>
      <c r="H521" t="s">
        <v>23</v>
      </c>
      <c r="I521" t="s">
        <v>23</v>
      </c>
      <c r="J521" t="s">
        <v>9</v>
      </c>
      <c r="K521" t="s">
        <v>1372</v>
      </c>
      <c r="L521" s="2">
        <v>1990000</v>
      </c>
      <c r="M521" s="2">
        <v>3940.5940594059407</v>
      </c>
      <c r="N521" s="2">
        <v>398000</v>
      </c>
      <c r="O521" s="2"/>
      <c r="P521" s="5" t="s">
        <v>188</v>
      </c>
    </row>
    <row r="522" spans="1:16" x14ac:dyDescent="0.25">
      <c r="A522" t="s">
        <v>4061</v>
      </c>
      <c r="B522" t="s">
        <v>103</v>
      </c>
      <c r="C522" s="1">
        <v>1990000</v>
      </c>
      <c r="D522">
        <v>5</v>
      </c>
      <c r="E522">
        <v>660</v>
      </c>
      <c r="F522" s="1" t="s">
        <v>22</v>
      </c>
      <c r="G522" t="s">
        <v>22</v>
      </c>
      <c r="H522" t="s">
        <v>23</v>
      </c>
      <c r="I522" t="s">
        <v>23</v>
      </c>
      <c r="J522" t="s">
        <v>9</v>
      </c>
      <c r="K522" t="s">
        <v>1372</v>
      </c>
      <c r="L522" s="2">
        <v>1990000</v>
      </c>
      <c r="M522" s="2">
        <v>3015.151515151515</v>
      </c>
      <c r="N522" s="2">
        <v>398000</v>
      </c>
      <c r="O522" s="2"/>
      <c r="P522" s="5" t="s">
        <v>188</v>
      </c>
    </row>
    <row r="523" spans="1:16" x14ac:dyDescent="0.25">
      <c r="A523" t="s">
        <v>1558</v>
      </c>
      <c r="B523" t="s">
        <v>103</v>
      </c>
      <c r="C523" s="1">
        <v>1990000</v>
      </c>
      <c r="D523">
        <v>4</v>
      </c>
      <c r="E523">
        <v>510</v>
      </c>
      <c r="F523" s="1" t="s">
        <v>16</v>
      </c>
      <c r="G523" t="s">
        <v>56</v>
      </c>
      <c r="H523" t="s">
        <v>18</v>
      </c>
      <c r="I523" t="s">
        <v>19</v>
      </c>
      <c r="J523" t="s">
        <v>9</v>
      </c>
      <c r="K523" t="s">
        <v>1372</v>
      </c>
      <c r="L523" s="2">
        <v>1990000</v>
      </c>
      <c r="M523" s="2">
        <v>3901.9607843137255</v>
      </c>
      <c r="N523" s="2">
        <v>497500</v>
      </c>
      <c r="O523" s="2"/>
      <c r="P523" s="5" t="s">
        <v>188</v>
      </c>
    </row>
    <row r="524" spans="1:16" x14ac:dyDescent="0.25">
      <c r="A524" t="s">
        <v>1582</v>
      </c>
      <c r="B524" t="s">
        <v>103</v>
      </c>
      <c r="C524" s="1">
        <v>1990000</v>
      </c>
      <c r="D524">
        <v>5</v>
      </c>
      <c r="E524">
        <v>450</v>
      </c>
      <c r="F524" s="1" t="s">
        <v>16</v>
      </c>
      <c r="G524" t="s">
        <v>56</v>
      </c>
      <c r="H524" t="s">
        <v>18</v>
      </c>
      <c r="I524" t="s">
        <v>30</v>
      </c>
      <c r="J524" t="s">
        <v>9</v>
      </c>
      <c r="K524" t="s">
        <v>1372</v>
      </c>
      <c r="L524" s="2">
        <v>1990000</v>
      </c>
      <c r="M524" s="2">
        <v>4422.2222222222226</v>
      </c>
      <c r="N524" s="2">
        <v>398000</v>
      </c>
      <c r="O524" s="2"/>
      <c r="P524" s="5" t="s">
        <v>188</v>
      </c>
    </row>
    <row r="525" spans="1:16" x14ac:dyDescent="0.25">
      <c r="A525" t="s">
        <v>1502</v>
      </c>
      <c r="B525" t="s">
        <v>103</v>
      </c>
      <c r="C525" s="1">
        <v>1990000</v>
      </c>
      <c r="D525">
        <v>5</v>
      </c>
      <c r="E525">
        <v>240</v>
      </c>
      <c r="F525" s="1" t="s">
        <v>16</v>
      </c>
      <c r="G525" t="s">
        <v>56</v>
      </c>
      <c r="H525" t="s">
        <v>29</v>
      </c>
      <c r="I525" t="s">
        <v>19</v>
      </c>
      <c r="J525" t="s">
        <v>9</v>
      </c>
      <c r="K525" t="s">
        <v>1372</v>
      </c>
      <c r="L525" s="2">
        <v>1990000</v>
      </c>
      <c r="M525" s="2">
        <v>8291.6666666666661</v>
      </c>
      <c r="N525" s="2">
        <v>398000</v>
      </c>
      <c r="O525" s="2"/>
      <c r="P525" s="5" t="s">
        <v>188</v>
      </c>
    </row>
    <row r="526" spans="1:16" x14ac:dyDescent="0.25">
      <c r="A526" t="s">
        <v>3615</v>
      </c>
      <c r="B526" t="s">
        <v>103</v>
      </c>
      <c r="C526" s="1">
        <v>1980000</v>
      </c>
      <c r="D526">
        <v>5</v>
      </c>
      <c r="E526" s="3">
        <v>1196</v>
      </c>
      <c r="F526" s="1" t="s">
        <v>22</v>
      </c>
      <c r="G526" t="s">
        <v>22</v>
      </c>
      <c r="H526" t="s">
        <v>23</v>
      </c>
      <c r="I526" t="s">
        <v>23</v>
      </c>
      <c r="J526" t="s">
        <v>9</v>
      </c>
      <c r="K526" t="s">
        <v>1372</v>
      </c>
      <c r="L526" s="2">
        <v>1980000</v>
      </c>
      <c r="M526" s="2">
        <v>1655.5183946488294</v>
      </c>
      <c r="N526" s="2">
        <v>396000</v>
      </c>
      <c r="O526" s="2"/>
      <c r="P526" s="5" t="s">
        <v>188</v>
      </c>
    </row>
    <row r="527" spans="1:16" x14ac:dyDescent="0.25">
      <c r="A527" t="s">
        <v>3970</v>
      </c>
      <c r="B527" t="s">
        <v>103</v>
      </c>
      <c r="C527" s="1">
        <v>1980000</v>
      </c>
      <c r="D527">
        <v>6</v>
      </c>
      <c r="E527">
        <v>590</v>
      </c>
      <c r="F527" s="1" t="s">
        <v>22</v>
      </c>
      <c r="G527" t="s">
        <v>22</v>
      </c>
      <c r="H527" t="s">
        <v>23</v>
      </c>
      <c r="I527" t="s">
        <v>23</v>
      </c>
      <c r="J527" t="s">
        <v>9</v>
      </c>
      <c r="K527" t="s">
        <v>1372</v>
      </c>
      <c r="L527" s="2">
        <v>1980000</v>
      </c>
      <c r="M527" s="2">
        <v>3355.9322033898306</v>
      </c>
      <c r="N527" s="2">
        <v>330000</v>
      </c>
      <c r="O527" s="2"/>
      <c r="P527" s="5" t="s">
        <v>188</v>
      </c>
    </row>
    <row r="528" spans="1:16" x14ac:dyDescent="0.25">
      <c r="A528" t="s">
        <v>4047</v>
      </c>
      <c r="B528" t="s">
        <v>103</v>
      </c>
      <c r="C528" s="1">
        <v>1980000</v>
      </c>
      <c r="D528">
        <v>6</v>
      </c>
      <c r="E528">
        <v>650</v>
      </c>
      <c r="F528" s="1" t="s">
        <v>22</v>
      </c>
      <c r="G528" t="s">
        <v>22</v>
      </c>
      <c r="H528" t="s">
        <v>23</v>
      </c>
      <c r="I528" t="s">
        <v>23</v>
      </c>
      <c r="J528" t="s">
        <v>9</v>
      </c>
      <c r="K528" t="s">
        <v>1372</v>
      </c>
      <c r="L528" s="2">
        <v>1980000</v>
      </c>
      <c r="M528" s="2">
        <v>3046.1538461538462</v>
      </c>
      <c r="N528" s="2">
        <v>330000</v>
      </c>
      <c r="O528" s="2"/>
      <c r="P528" s="5" t="s">
        <v>188</v>
      </c>
    </row>
    <row r="529" spans="1:16" x14ac:dyDescent="0.25">
      <c r="A529" t="s">
        <v>2269</v>
      </c>
      <c r="B529" t="s">
        <v>103</v>
      </c>
      <c r="C529" s="1">
        <v>1980000</v>
      </c>
      <c r="D529">
        <v>2</v>
      </c>
      <c r="E529">
        <v>294</v>
      </c>
      <c r="F529" s="1" t="s">
        <v>16</v>
      </c>
      <c r="G529" t="s">
        <v>41</v>
      </c>
      <c r="H529" t="s">
        <v>29</v>
      </c>
      <c r="I529" t="s">
        <v>19</v>
      </c>
      <c r="J529" t="s">
        <v>20</v>
      </c>
      <c r="K529" t="s">
        <v>1372</v>
      </c>
      <c r="L529" s="2">
        <v>1980000</v>
      </c>
      <c r="M529" s="2">
        <v>6734.6938775510207</v>
      </c>
      <c r="N529" s="2">
        <v>990000</v>
      </c>
      <c r="O529" s="2"/>
      <c r="P529" s="5" t="s">
        <v>188</v>
      </c>
    </row>
    <row r="530" spans="1:16" x14ac:dyDescent="0.25">
      <c r="A530" t="s">
        <v>2140</v>
      </c>
      <c r="B530" t="s">
        <v>103</v>
      </c>
      <c r="C530" s="1">
        <v>1975000</v>
      </c>
      <c r="D530">
        <v>5</v>
      </c>
      <c r="E530">
        <v>265</v>
      </c>
      <c r="F530" s="1" t="s">
        <v>16</v>
      </c>
      <c r="G530" t="s">
        <v>17</v>
      </c>
      <c r="H530" t="s">
        <v>29</v>
      </c>
      <c r="I530" t="s">
        <v>19</v>
      </c>
      <c r="J530" t="s">
        <v>20</v>
      </c>
      <c r="K530" t="s">
        <v>1372</v>
      </c>
      <c r="L530" s="2">
        <v>1975000</v>
      </c>
      <c r="M530" s="2">
        <v>7452.8301886792451</v>
      </c>
      <c r="N530" s="2">
        <v>395000</v>
      </c>
      <c r="O530" s="2"/>
      <c r="P530" s="5" t="s">
        <v>188</v>
      </c>
    </row>
    <row r="531" spans="1:16" x14ac:dyDescent="0.25">
      <c r="A531" t="s">
        <v>2141</v>
      </c>
      <c r="B531" t="s">
        <v>103</v>
      </c>
      <c r="C531" s="1">
        <v>1975000</v>
      </c>
      <c r="D531">
        <v>5</v>
      </c>
      <c r="E531">
        <v>265</v>
      </c>
      <c r="F531" s="1" t="s">
        <v>16</v>
      </c>
      <c r="G531" t="s">
        <v>17</v>
      </c>
      <c r="H531" t="s">
        <v>29</v>
      </c>
      <c r="I531" t="s">
        <v>19</v>
      </c>
      <c r="J531" t="s">
        <v>20</v>
      </c>
      <c r="K531" t="s">
        <v>1372</v>
      </c>
      <c r="L531" s="2">
        <v>1975000</v>
      </c>
      <c r="M531" s="2">
        <v>7452.8301886792451</v>
      </c>
      <c r="N531" s="2">
        <v>395000</v>
      </c>
      <c r="O531" s="2"/>
      <c r="P531" s="5" t="s">
        <v>188</v>
      </c>
    </row>
    <row r="532" spans="1:16" x14ac:dyDescent="0.25">
      <c r="A532" t="s">
        <v>3896</v>
      </c>
      <c r="B532" t="s">
        <v>103</v>
      </c>
      <c r="C532" s="1">
        <v>1970000</v>
      </c>
      <c r="D532">
        <v>9</v>
      </c>
      <c r="E532">
        <v>862</v>
      </c>
      <c r="F532" s="1" t="s">
        <v>22</v>
      </c>
      <c r="G532" t="s">
        <v>22</v>
      </c>
      <c r="H532" t="s">
        <v>23</v>
      </c>
      <c r="I532" t="s">
        <v>23</v>
      </c>
      <c r="J532" t="s">
        <v>9</v>
      </c>
      <c r="K532" t="s">
        <v>1372</v>
      </c>
      <c r="L532" s="2">
        <v>1970000</v>
      </c>
      <c r="M532" s="2">
        <v>2285.38283062645</v>
      </c>
      <c r="N532" s="2">
        <v>218888.88888888888</v>
      </c>
      <c r="O532" s="2"/>
      <c r="P532" s="5" t="s">
        <v>188</v>
      </c>
    </row>
    <row r="533" spans="1:16" x14ac:dyDescent="0.25">
      <c r="A533" t="s">
        <v>3897</v>
      </c>
      <c r="B533" t="s">
        <v>103</v>
      </c>
      <c r="C533" s="1">
        <v>1970000</v>
      </c>
      <c r="D533">
        <v>9</v>
      </c>
      <c r="E533">
        <v>862</v>
      </c>
      <c r="F533" s="1" t="s">
        <v>22</v>
      </c>
      <c r="G533" t="s">
        <v>22</v>
      </c>
      <c r="H533" t="s">
        <v>23</v>
      </c>
      <c r="I533" t="s">
        <v>23</v>
      </c>
      <c r="J533" t="s">
        <v>9</v>
      </c>
      <c r="K533" t="s">
        <v>1372</v>
      </c>
      <c r="L533" s="2">
        <v>1970000</v>
      </c>
      <c r="M533" s="2">
        <v>2285.38283062645</v>
      </c>
      <c r="N533" s="2">
        <v>218888.88888888888</v>
      </c>
      <c r="O533" s="2"/>
      <c r="P533" s="5" t="s">
        <v>188</v>
      </c>
    </row>
    <row r="534" spans="1:16" x14ac:dyDescent="0.25">
      <c r="A534" t="s">
        <v>3898</v>
      </c>
      <c r="B534" t="s">
        <v>103</v>
      </c>
      <c r="C534" s="1">
        <v>1970000</v>
      </c>
      <c r="D534">
        <v>9</v>
      </c>
      <c r="E534">
        <v>862</v>
      </c>
      <c r="F534" s="1" t="s">
        <v>22</v>
      </c>
      <c r="G534" t="s">
        <v>22</v>
      </c>
      <c r="H534" t="s">
        <v>23</v>
      </c>
      <c r="I534" t="s">
        <v>23</v>
      </c>
      <c r="J534" t="s">
        <v>9</v>
      </c>
      <c r="K534" t="s">
        <v>1372</v>
      </c>
      <c r="L534" s="2">
        <v>1970000</v>
      </c>
      <c r="M534" s="2">
        <v>2285.38283062645</v>
      </c>
      <c r="N534" s="2">
        <v>218888.88888888888</v>
      </c>
      <c r="O534" s="2"/>
      <c r="P534" s="5" t="s">
        <v>188</v>
      </c>
    </row>
    <row r="535" spans="1:16" x14ac:dyDescent="0.25">
      <c r="A535" t="s">
        <v>6914</v>
      </c>
      <c r="B535" t="s">
        <v>4571</v>
      </c>
      <c r="C535" s="1">
        <v>1965000</v>
      </c>
      <c r="D535">
        <v>3</v>
      </c>
      <c r="E535">
        <v>186</v>
      </c>
      <c r="F535" t="s">
        <v>16</v>
      </c>
      <c r="G535" t="s">
        <v>43</v>
      </c>
      <c r="H535" t="s">
        <v>189</v>
      </c>
      <c r="I535" t="s">
        <v>19</v>
      </c>
      <c r="J535" t="s">
        <v>9</v>
      </c>
      <c r="L535" s="2">
        <v>1965000</v>
      </c>
      <c r="M535" s="2">
        <v>10564.516129032258</v>
      </c>
      <c r="N535" s="2">
        <v>655000</v>
      </c>
      <c r="O535" s="2" t="s">
        <v>160</v>
      </c>
      <c r="P535" s="21" t="s">
        <v>188</v>
      </c>
    </row>
    <row r="536" spans="1:16" x14ac:dyDescent="0.25">
      <c r="A536" t="s">
        <v>4982</v>
      </c>
      <c r="B536" t="s">
        <v>4571</v>
      </c>
      <c r="C536" s="1">
        <v>1950000</v>
      </c>
      <c r="D536">
        <v>9</v>
      </c>
      <c r="E536">
        <v>498</v>
      </c>
      <c r="F536" s="3" t="s">
        <v>22</v>
      </c>
      <c r="G536" t="s">
        <v>22</v>
      </c>
      <c r="H536" t="s">
        <v>23</v>
      </c>
      <c r="I536" t="s">
        <v>23</v>
      </c>
      <c r="J536" t="s">
        <v>20</v>
      </c>
      <c r="L536" s="2">
        <v>1950000</v>
      </c>
      <c r="M536" s="2">
        <v>3915.6626506024095</v>
      </c>
      <c r="N536" s="2">
        <v>216666.66666666666</v>
      </c>
      <c r="O536" s="2" t="s">
        <v>160</v>
      </c>
      <c r="P536" s="21" t="s">
        <v>188</v>
      </c>
    </row>
    <row r="537" spans="1:16" x14ac:dyDescent="0.25">
      <c r="A537" t="s">
        <v>3330</v>
      </c>
      <c r="B537" t="s">
        <v>103</v>
      </c>
      <c r="C537" s="1">
        <v>1950000</v>
      </c>
      <c r="D537">
        <v>6</v>
      </c>
      <c r="E537">
        <v>640</v>
      </c>
      <c r="F537" s="1" t="s">
        <v>22</v>
      </c>
      <c r="G537" t="s">
        <v>22</v>
      </c>
      <c r="H537" t="s">
        <v>23</v>
      </c>
      <c r="I537" t="s">
        <v>23</v>
      </c>
      <c r="J537" t="s">
        <v>9</v>
      </c>
      <c r="K537" t="s">
        <v>1372</v>
      </c>
      <c r="L537" s="2">
        <v>1950000</v>
      </c>
      <c r="M537" s="2">
        <v>3046.875</v>
      </c>
      <c r="N537" s="2">
        <v>325000</v>
      </c>
      <c r="O537" s="2"/>
      <c r="P537" s="5" t="s">
        <v>188</v>
      </c>
    </row>
    <row r="538" spans="1:16" x14ac:dyDescent="0.25">
      <c r="A538" t="s">
        <v>3960</v>
      </c>
      <c r="B538" t="s">
        <v>103</v>
      </c>
      <c r="C538" s="1">
        <v>1950000</v>
      </c>
      <c r="D538">
        <v>10</v>
      </c>
      <c r="E538">
        <v>746</v>
      </c>
      <c r="F538" s="1" t="s">
        <v>22</v>
      </c>
      <c r="G538" t="s">
        <v>22</v>
      </c>
      <c r="H538" t="s">
        <v>23</v>
      </c>
      <c r="I538" t="s">
        <v>23</v>
      </c>
      <c r="J538" t="s">
        <v>9</v>
      </c>
      <c r="K538" t="s">
        <v>1372</v>
      </c>
      <c r="L538" s="2">
        <v>1950000</v>
      </c>
      <c r="M538" s="2">
        <v>2613.9410187667559</v>
      </c>
      <c r="N538" s="2">
        <v>195000</v>
      </c>
      <c r="O538" s="2"/>
      <c r="P538" s="5" t="s">
        <v>188</v>
      </c>
    </row>
    <row r="539" spans="1:16" x14ac:dyDescent="0.25">
      <c r="A539" t="s">
        <v>3962</v>
      </c>
      <c r="B539" t="s">
        <v>103</v>
      </c>
      <c r="C539" s="1">
        <v>1950000</v>
      </c>
      <c r="D539">
        <v>6</v>
      </c>
      <c r="E539">
        <v>736</v>
      </c>
      <c r="F539" s="1" t="s">
        <v>22</v>
      </c>
      <c r="G539" t="s">
        <v>22</v>
      </c>
      <c r="H539" t="s">
        <v>23</v>
      </c>
      <c r="I539" t="s">
        <v>23</v>
      </c>
      <c r="J539" t="s">
        <v>9</v>
      </c>
      <c r="K539" t="s">
        <v>1372</v>
      </c>
      <c r="L539" s="2">
        <v>1950000</v>
      </c>
      <c r="M539" s="2">
        <v>2649.4565217391305</v>
      </c>
      <c r="N539" s="2">
        <v>325000</v>
      </c>
      <c r="O539" s="2"/>
      <c r="P539" s="5" t="s">
        <v>188</v>
      </c>
    </row>
    <row r="540" spans="1:16" x14ac:dyDescent="0.25">
      <c r="A540" t="s">
        <v>3969</v>
      </c>
      <c r="B540" t="s">
        <v>103</v>
      </c>
      <c r="C540" s="1">
        <v>1950000</v>
      </c>
      <c r="D540">
        <v>6</v>
      </c>
      <c r="E540">
        <v>532</v>
      </c>
      <c r="F540" s="1" t="s">
        <v>22</v>
      </c>
      <c r="G540" t="s">
        <v>22</v>
      </c>
      <c r="H540" t="s">
        <v>23</v>
      </c>
      <c r="I540" t="s">
        <v>23</v>
      </c>
      <c r="J540" t="s">
        <v>9</v>
      </c>
      <c r="K540" t="s">
        <v>1372</v>
      </c>
      <c r="L540" s="2">
        <v>1950000</v>
      </c>
      <c r="M540" s="2">
        <v>3665.4135338345864</v>
      </c>
      <c r="N540" s="2">
        <v>325000</v>
      </c>
      <c r="O540" s="2"/>
      <c r="P540" s="5" t="s">
        <v>188</v>
      </c>
    </row>
    <row r="541" spans="1:16" x14ac:dyDescent="0.25">
      <c r="A541" t="s">
        <v>4000</v>
      </c>
      <c r="B541" t="s">
        <v>103</v>
      </c>
      <c r="C541" s="1">
        <v>1950000</v>
      </c>
      <c r="D541">
        <v>9</v>
      </c>
      <c r="E541" s="3">
        <v>1000</v>
      </c>
      <c r="F541" s="1" t="s">
        <v>22</v>
      </c>
      <c r="G541" t="s">
        <v>22</v>
      </c>
      <c r="H541" t="s">
        <v>23</v>
      </c>
      <c r="I541" t="s">
        <v>23</v>
      </c>
      <c r="J541" t="s">
        <v>9</v>
      </c>
      <c r="K541" t="s">
        <v>1372</v>
      </c>
      <c r="L541" s="2">
        <v>1950000</v>
      </c>
      <c r="M541" s="2">
        <v>1950</v>
      </c>
      <c r="N541" s="2">
        <v>216666.66666666666</v>
      </c>
      <c r="O541" s="2"/>
      <c r="P541" s="5" t="s">
        <v>188</v>
      </c>
    </row>
    <row r="542" spans="1:16" x14ac:dyDescent="0.25">
      <c r="A542" t="s">
        <v>4031</v>
      </c>
      <c r="B542" t="s">
        <v>103</v>
      </c>
      <c r="C542" s="1">
        <v>1950000</v>
      </c>
      <c r="D542">
        <v>6</v>
      </c>
      <c r="E542">
        <v>612</v>
      </c>
      <c r="F542" s="1" t="s">
        <v>22</v>
      </c>
      <c r="G542" t="s">
        <v>22</v>
      </c>
      <c r="H542" t="s">
        <v>23</v>
      </c>
      <c r="I542" t="s">
        <v>23</v>
      </c>
      <c r="J542" t="s">
        <v>9</v>
      </c>
      <c r="K542" t="s">
        <v>1372</v>
      </c>
      <c r="L542" s="2">
        <v>1950000</v>
      </c>
      <c r="M542" s="2">
        <v>3186.2745098039218</v>
      </c>
      <c r="N542" s="2">
        <v>325000</v>
      </c>
      <c r="O542" s="2"/>
      <c r="P542" s="5" t="s">
        <v>188</v>
      </c>
    </row>
    <row r="543" spans="1:16" x14ac:dyDescent="0.25">
      <c r="A543" t="s">
        <v>4074</v>
      </c>
      <c r="B543" t="s">
        <v>103</v>
      </c>
      <c r="C543" s="1">
        <v>1950000</v>
      </c>
      <c r="D543">
        <v>5</v>
      </c>
      <c r="E543">
        <v>450</v>
      </c>
      <c r="F543" s="1" t="s">
        <v>22</v>
      </c>
      <c r="G543" t="s">
        <v>22</v>
      </c>
      <c r="H543" t="s">
        <v>23</v>
      </c>
      <c r="I543" t="s">
        <v>23</v>
      </c>
      <c r="J543" t="s">
        <v>9</v>
      </c>
      <c r="K543" t="s">
        <v>1372</v>
      </c>
      <c r="L543" s="2">
        <v>1950000</v>
      </c>
      <c r="M543" s="2">
        <v>4333.333333333333</v>
      </c>
      <c r="N543" s="2">
        <v>390000</v>
      </c>
      <c r="O543" s="2"/>
      <c r="P543" s="5" t="s">
        <v>188</v>
      </c>
    </row>
    <row r="544" spans="1:16" x14ac:dyDescent="0.25">
      <c r="A544" t="s">
        <v>4099</v>
      </c>
      <c r="B544" t="s">
        <v>103</v>
      </c>
      <c r="C544" s="1">
        <v>1950000</v>
      </c>
      <c r="D544">
        <v>5</v>
      </c>
      <c r="E544">
        <v>800</v>
      </c>
      <c r="F544" s="1" t="s">
        <v>22</v>
      </c>
      <c r="G544" t="s">
        <v>22</v>
      </c>
      <c r="H544" t="s">
        <v>23</v>
      </c>
      <c r="I544" t="s">
        <v>23</v>
      </c>
      <c r="J544" t="s">
        <v>9</v>
      </c>
      <c r="K544" t="s">
        <v>1372</v>
      </c>
      <c r="L544" s="2">
        <v>1950000</v>
      </c>
      <c r="M544" s="2">
        <v>2437.5</v>
      </c>
      <c r="N544" s="2">
        <v>390000</v>
      </c>
      <c r="O544" s="2"/>
      <c r="P544" s="5" t="s">
        <v>188</v>
      </c>
    </row>
    <row r="545" spans="1:16" x14ac:dyDescent="0.25">
      <c r="A545" t="s">
        <v>2272</v>
      </c>
      <c r="B545" t="s">
        <v>103</v>
      </c>
      <c r="C545" s="1">
        <v>1950000</v>
      </c>
      <c r="D545">
        <v>3</v>
      </c>
      <c r="E545">
        <v>200</v>
      </c>
      <c r="F545" s="1" t="s">
        <v>16</v>
      </c>
      <c r="G545" t="s">
        <v>41</v>
      </c>
      <c r="H545" t="s">
        <v>29</v>
      </c>
      <c r="I545" t="s">
        <v>19</v>
      </c>
      <c r="J545" t="s">
        <v>9</v>
      </c>
      <c r="K545" t="s">
        <v>1372</v>
      </c>
      <c r="L545" s="2">
        <v>1950000</v>
      </c>
      <c r="M545" s="2">
        <v>9750</v>
      </c>
      <c r="N545" s="2">
        <v>650000</v>
      </c>
      <c r="O545" s="2"/>
      <c r="P545" s="5" t="s">
        <v>188</v>
      </c>
    </row>
    <row r="546" spans="1:16" x14ac:dyDescent="0.25">
      <c r="A546" t="s">
        <v>2091</v>
      </c>
      <c r="B546" t="s">
        <v>103</v>
      </c>
      <c r="C546" s="1">
        <v>1950000</v>
      </c>
      <c r="D546">
        <v>5</v>
      </c>
      <c r="E546">
        <v>314</v>
      </c>
      <c r="F546" s="1" t="s">
        <v>16</v>
      </c>
      <c r="G546" t="s">
        <v>17</v>
      </c>
      <c r="H546" t="s">
        <v>29</v>
      </c>
      <c r="I546" t="s">
        <v>19</v>
      </c>
      <c r="J546" t="s">
        <v>20</v>
      </c>
      <c r="K546" t="s">
        <v>1372</v>
      </c>
      <c r="L546" s="2">
        <v>1950000</v>
      </c>
      <c r="M546" s="2">
        <v>6210.1910828025475</v>
      </c>
      <c r="N546" s="2">
        <v>390000</v>
      </c>
      <c r="O546" s="2"/>
      <c r="P546" s="5" t="s">
        <v>188</v>
      </c>
    </row>
    <row r="547" spans="1:16" x14ac:dyDescent="0.25">
      <c r="A547" t="s">
        <v>2665</v>
      </c>
      <c r="B547" t="s">
        <v>103</v>
      </c>
      <c r="C547" s="1">
        <v>1950000</v>
      </c>
      <c r="D547">
        <v>4</v>
      </c>
      <c r="E547">
        <v>222</v>
      </c>
      <c r="F547" s="1" t="s">
        <v>16</v>
      </c>
      <c r="G547" t="s">
        <v>52</v>
      </c>
      <c r="H547" t="s">
        <v>29</v>
      </c>
      <c r="I547" t="s">
        <v>19</v>
      </c>
      <c r="J547" t="s">
        <v>9</v>
      </c>
      <c r="K547" t="s">
        <v>1372</v>
      </c>
      <c r="L547" s="2">
        <v>1950000</v>
      </c>
      <c r="M547" s="2">
        <v>8783.7837837837833</v>
      </c>
      <c r="N547" s="2">
        <v>487500</v>
      </c>
      <c r="O547" s="2"/>
      <c r="P547" s="5" t="s">
        <v>188</v>
      </c>
    </row>
    <row r="548" spans="1:16" x14ac:dyDescent="0.25">
      <c r="A548" t="s">
        <v>2742</v>
      </c>
      <c r="B548" t="s">
        <v>103</v>
      </c>
      <c r="C548" s="1">
        <v>1950000</v>
      </c>
      <c r="D548">
        <v>2</v>
      </c>
      <c r="E548">
        <v>136</v>
      </c>
      <c r="F548" s="1" t="s">
        <v>16</v>
      </c>
      <c r="G548" t="s">
        <v>87</v>
      </c>
      <c r="H548" t="s">
        <v>29</v>
      </c>
      <c r="I548" t="s">
        <v>19</v>
      </c>
      <c r="J548" t="s">
        <v>20</v>
      </c>
      <c r="K548" t="s">
        <v>1372</v>
      </c>
      <c r="L548" s="2">
        <v>1950000</v>
      </c>
      <c r="M548" s="2">
        <v>14338.235294117647</v>
      </c>
      <c r="N548" s="2">
        <v>975000</v>
      </c>
      <c r="O548" s="2"/>
      <c r="P548" s="5" t="s">
        <v>188</v>
      </c>
    </row>
    <row r="549" spans="1:16" x14ac:dyDescent="0.25">
      <c r="A549" t="s">
        <v>6904</v>
      </c>
      <c r="B549" t="s">
        <v>4571</v>
      </c>
      <c r="C549" s="1">
        <v>1950000</v>
      </c>
      <c r="D549">
        <v>3</v>
      </c>
      <c r="E549">
        <v>147</v>
      </c>
      <c r="F549" t="s">
        <v>16</v>
      </c>
      <c r="G549" t="s">
        <v>43</v>
      </c>
      <c r="H549" t="s">
        <v>189</v>
      </c>
      <c r="I549" t="s">
        <v>19</v>
      </c>
      <c r="J549" t="s">
        <v>9</v>
      </c>
      <c r="L549" s="2">
        <v>1950000</v>
      </c>
      <c r="M549" s="2">
        <v>13265.306122448979</v>
      </c>
      <c r="N549" s="2">
        <v>650000</v>
      </c>
      <c r="O549" s="2" t="s">
        <v>160</v>
      </c>
      <c r="P549" s="21" t="s">
        <v>188</v>
      </c>
    </row>
    <row r="550" spans="1:16" x14ac:dyDescent="0.25">
      <c r="A550" t="s">
        <v>2135</v>
      </c>
      <c r="B550" t="s">
        <v>103</v>
      </c>
      <c r="C550" s="1">
        <v>1925000</v>
      </c>
      <c r="D550">
        <v>3</v>
      </c>
      <c r="E550">
        <v>193</v>
      </c>
      <c r="F550" s="1" t="s">
        <v>16</v>
      </c>
      <c r="G550" t="s">
        <v>17</v>
      </c>
      <c r="H550" t="s">
        <v>29</v>
      </c>
      <c r="I550" t="s">
        <v>19</v>
      </c>
      <c r="J550" t="s">
        <v>9</v>
      </c>
      <c r="K550" t="s">
        <v>1372</v>
      </c>
      <c r="L550" s="2">
        <v>1925000</v>
      </c>
      <c r="M550" s="2">
        <v>9974.0932642487041</v>
      </c>
      <c r="N550" s="2">
        <v>641666.66666666663</v>
      </c>
      <c r="O550" s="2"/>
      <c r="P550" s="5" t="s">
        <v>188</v>
      </c>
    </row>
    <row r="551" spans="1:16" x14ac:dyDescent="0.25">
      <c r="A551" t="s">
        <v>2349</v>
      </c>
      <c r="B551" t="s">
        <v>103</v>
      </c>
      <c r="C551" s="1">
        <v>1925000</v>
      </c>
      <c r="D551">
        <v>4</v>
      </c>
      <c r="E551">
        <v>296</v>
      </c>
      <c r="F551" s="1" t="s">
        <v>16</v>
      </c>
      <c r="G551" t="s">
        <v>41</v>
      </c>
      <c r="H551" t="s">
        <v>29</v>
      </c>
      <c r="I551" t="s">
        <v>19</v>
      </c>
      <c r="J551" t="s">
        <v>20</v>
      </c>
      <c r="K551" t="s">
        <v>1372</v>
      </c>
      <c r="L551" s="2">
        <v>1925000</v>
      </c>
      <c r="M551" s="2">
        <v>6503.3783783783783</v>
      </c>
      <c r="N551" s="2">
        <v>481250</v>
      </c>
      <c r="O551" s="2"/>
      <c r="P551" s="5" t="s">
        <v>188</v>
      </c>
    </row>
    <row r="552" spans="1:16" x14ac:dyDescent="0.25">
      <c r="A552" t="s">
        <v>2739</v>
      </c>
      <c r="B552" t="s">
        <v>103</v>
      </c>
      <c r="C552" s="1">
        <v>1925000</v>
      </c>
      <c r="D552">
        <v>3</v>
      </c>
      <c r="E552">
        <v>225</v>
      </c>
      <c r="F552" s="1" t="s">
        <v>16</v>
      </c>
      <c r="G552" t="s">
        <v>87</v>
      </c>
      <c r="H552" t="s">
        <v>29</v>
      </c>
      <c r="I552" t="s">
        <v>19</v>
      </c>
      <c r="J552" t="s">
        <v>20</v>
      </c>
      <c r="K552" t="s">
        <v>1372</v>
      </c>
      <c r="L552" s="2">
        <v>1925000</v>
      </c>
      <c r="M552" s="2">
        <v>8555.5555555555547</v>
      </c>
      <c r="N552" s="2">
        <v>641666.66666666663</v>
      </c>
      <c r="O552" s="2"/>
      <c r="P552" s="5" t="s">
        <v>188</v>
      </c>
    </row>
    <row r="553" spans="1:16" x14ac:dyDescent="0.25">
      <c r="A553" t="s">
        <v>1892</v>
      </c>
      <c r="B553" t="s">
        <v>103</v>
      </c>
      <c r="C553" s="1">
        <v>1917000</v>
      </c>
      <c r="D553">
        <v>5</v>
      </c>
      <c r="E553">
        <v>220</v>
      </c>
      <c r="F553" s="1" t="s">
        <v>16</v>
      </c>
      <c r="G553" t="s">
        <v>35</v>
      </c>
      <c r="H553" t="s">
        <v>29</v>
      </c>
      <c r="I553" t="s">
        <v>19</v>
      </c>
      <c r="J553" t="s">
        <v>9</v>
      </c>
      <c r="K553" t="s">
        <v>1372</v>
      </c>
      <c r="L553" s="2">
        <v>1917000</v>
      </c>
      <c r="M553" s="2">
        <v>8713.636363636364</v>
      </c>
      <c r="N553" s="2">
        <v>383400</v>
      </c>
      <c r="O553" s="2"/>
      <c r="P553" s="5" t="s">
        <v>188</v>
      </c>
    </row>
    <row r="554" spans="1:16" x14ac:dyDescent="0.25">
      <c r="A554" t="s">
        <v>4914</v>
      </c>
      <c r="B554" t="s">
        <v>4571</v>
      </c>
      <c r="C554" s="1">
        <v>1900000</v>
      </c>
      <c r="D554">
        <v>5</v>
      </c>
      <c r="E554">
        <v>455</v>
      </c>
      <c r="F554" s="3" t="s">
        <v>22</v>
      </c>
      <c r="G554" t="s">
        <v>22</v>
      </c>
      <c r="H554" t="s">
        <v>23</v>
      </c>
      <c r="I554" t="s">
        <v>23</v>
      </c>
      <c r="J554" t="s">
        <v>9</v>
      </c>
      <c r="L554" s="2">
        <v>1900000</v>
      </c>
      <c r="M554" s="2">
        <v>4175.8241758241757</v>
      </c>
      <c r="N554" s="2">
        <v>380000</v>
      </c>
      <c r="O554" s="2" t="s">
        <v>160</v>
      </c>
      <c r="P554" s="21" t="s">
        <v>188</v>
      </c>
    </row>
    <row r="555" spans="1:16" x14ac:dyDescent="0.25">
      <c r="A555" t="s">
        <v>5030</v>
      </c>
      <c r="B555" t="s">
        <v>4571</v>
      </c>
      <c r="C555" s="1">
        <v>1900000</v>
      </c>
      <c r="D555">
        <v>6</v>
      </c>
      <c r="E555">
        <v>538</v>
      </c>
      <c r="F555" s="3" t="s">
        <v>22</v>
      </c>
      <c r="G555" t="s">
        <v>22</v>
      </c>
      <c r="H555" t="s">
        <v>23</v>
      </c>
      <c r="I555" t="s">
        <v>23</v>
      </c>
      <c r="J555" t="s">
        <v>9</v>
      </c>
      <c r="L555" s="2">
        <v>1900000</v>
      </c>
      <c r="M555" s="2">
        <v>3531.5985130111526</v>
      </c>
      <c r="N555" s="2">
        <v>316666.66666666669</v>
      </c>
      <c r="O555" s="2" t="s">
        <v>160</v>
      </c>
      <c r="P555" s="21" t="s">
        <v>188</v>
      </c>
    </row>
    <row r="556" spans="1:16" x14ac:dyDescent="0.25">
      <c r="A556" t="s">
        <v>5151</v>
      </c>
      <c r="B556" t="s">
        <v>4571</v>
      </c>
      <c r="C556" s="1">
        <v>1900000</v>
      </c>
      <c r="D556">
        <v>9</v>
      </c>
      <c r="E556">
        <v>498</v>
      </c>
      <c r="F556" s="3" t="s">
        <v>22</v>
      </c>
      <c r="G556" t="s">
        <v>22</v>
      </c>
      <c r="H556" t="s">
        <v>23</v>
      </c>
      <c r="I556" t="s">
        <v>23</v>
      </c>
      <c r="J556" t="s">
        <v>9</v>
      </c>
      <c r="L556" s="2">
        <v>1900000</v>
      </c>
      <c r="M556" s="2">
        <v>3815.2610441767069</v>
      </c>
      <c r="N556" s="2">
        <v>211111.11111111112</v>
      </c>
      <c r="O556" s="2" t="s">
        <v>160</v>
      </c>
      <c r="P556" s="21" t="s">
        <v>188</v>
      </c>
    </row>
    <row r="557" spans="1:16" x14ac:dyDescent="0.25">
      <c r="A557" t="s">
        <v>2811</v>
      </c>
      <c r="B557" t="s">
        <v>104</v>
      </c>
      <c r="C557" s="1">
        <v>1900000</v>
      </c>
      <c r="D557">
        <v>5</v>
      </c>
      <c r="E557">
        <v>626</v>
      </c>
      <c r="F557" s="1" t="s">
        <v>22</v>
      </c>
      <c r="G557" t="s">
        <v>22</v>
      </c>
      <c r="H557" t="s">
        <v>23</v>
      </c>
      <c r="I557" t="s">
        <v>23</v>
      </c>
      <c r="J557" t="s">
        <v>9</v>
      </c>
      <c r="K557" t="s">
        <v>1372</v>
      </c>
      <c r="L557" s="2">
        <v>1900000</v>
      </c>
      <c r="M557" s="2">
        <v>3035.1437699680509</v>
      </c>
      <c r="N557" s="2">
        <v>380000</v>
      </c>
      <c r="O557" s="2"/>
      <c r="P557" s="5" t="s">
        <v>188</v>
      </c>
    </row>
    <row r="558" spans="1:16" x14ac:dyDescent="0.25">
      <c r="A558" t="s">
        <v>3638</v>
      </c>
      <c r="B558" t="s">
        <v>103</v>
      </c>
      <c r="C558" s="1">
        <v>1900000</v>
      </c>
      <c r="D558">
        <v>7</v>
      </c>
      <c r="E558">
        <v>460</v>
      </c>
      <c r="F558" s="1" t="s">
        <v>22</v>
      </c>
      <c r="G558" t="s">
        <v>22</v>
      </c>
      <c r="H558" t="s">
        <v>23</v>
      </c>
      <c r="I558" t="s">
        <v>23</v>
      </c>
      <c r="J558" t="s">
        <v>9</v>
      </c>
      <c r="K558" t="s">
        <v>1372</v>
      </c>
      <c r="L558" s="2">
        <v>1900000</v>
      </c>
      <c r="M558" s="2">
        <v>4130.434782608696</v>
      </c>
      <c r="N558" s="2">
        <v>271428.57142857142</v>
      </c>
      <c r="O558" s="2"/>
      <c r="P558" s="5" t="s">
        <v>188</v>
      </c>
    </row>
    <row r="559" spans="1:16" x14ac:dyDescent="0.25">
      <c r="A559" t="s">
        <v>3948</v>
      </c>
      <c r="B559" t="s">
        <v>103</v>
      </c>
      <c r="C559" s="1">
        <v>1900000</v>
      </c>
      <c r="D559">
        <v>4</v>
      </c>
      <c r="E559">
        <v>300</v>
      </c>
      <c r="F559" s="1" t="s">
        <v>22</v>
      </c>
      <c r="G559" t="s">
        <v>22</v>
      </c>
      <c r="H559" t="s">
        <v>23</v>
      </c>
      <c r="I559" t="s">
        <v>23</v>
      </c>
      <c r="J559" t="s">
        <v>9</v>
      </c>
      <c r="K559" t="s">
        <v>1372</v>
      </c>
      <c r="L559" s="2">
        <v>1900000</v>
      </c>
      <c r="M559" s="2">
        <v>6333.333333333333</v>
      </c>
      <c r="N559" s="2">
        <v>475000</v>
      </c>
      <c r="O559" s="2"/>
      <c r="P559" s="5" t="s">
        <v>188</v>
      </c>
    </row>
    <row r="560" spans="1:16" x14ac:dyDescent="0.25">
      <c r="A560" t="s">
        <v>3975</v>
      </c>
      <c r="B560" t="s">
        <v>103</v>
      </c>
      <c r="C560" s="1">
        <v>1900000</v>
      </c>
      <c r="D560">
        <v>6</v>
      </c>
      <c r="E560">
        <v>527</v>
      </c>
      <c r="F560" s="1" t="s">
        <v>22</v>
      </c>
      <c r="G560" t="s">
        <v>22</v>
      </c>
      <c r="H560" t="s">
        <v>23</v>
      </c>
      <c r="I560" t="s">
        <v>23</v>
      </c>
      <c r="J560" t="s">
        <v>9</v>
      </c>
      <c r="K560" t="s">
        <v>1372</v>
      </c>
      <c r="L560" s="2">
        <v>1900000</v>
      </c>
      <c r="M560" s="2">
        <v>3605.3130929791273</v>
      </c>
      <c r="N560" s="2">
        <v>316666.66666666669</v>
      </c>
      <c r="O560" s="2"/>
      <c r="P560" s="5" t="s">
        <v>188</v>
      </c>
    </row>
    <row r="561" spans="1:16" x14ac:dyDescent="0.25">
      <c r="A561" t="s">
        <v>3976</v>
      </c>
      <c r="B561" t="s">
        <v>103</v>
      </c>
      <c r="C561" s="1">
        <v>1900000</v>
      </c>
      <c r="D561">
        <v>6</v>
      </c>
      <c r="E561">
        <v>527</v>
      </c>
      <c r="F561" s="1" t="s">
        <v>22</v>
      </c>
      <c r="G561" t="s">
        <v>22</v>
      </c>
      <c r="H561" t="s">
        <v>23</v>
      </c>
      <c r="I561" t="s">
        <v>23</v>
      </c>
      <c r="J561" t="s">
        <v>9</v>
      </c>
      <c r="K561" t="s">
        <v>1372</v>
      </c>
      <c r="L561" s="2">
        <v>1900000</v>
      </c>
      <c r="M561" s="2">
        <v>3605.3130929791273</v>
      </c>
      <c r="N561" s="2">
        <v>316666.66666666669</v>
      </c>
      <c r="O561" s="2"/>
      <c r="P561" s="5" t="s">
        <v>188</v>
      </c>
    </row>
    <row r="562" spans="1:16" x14ac:dyDescent="0.25">
      <c r="A562" t="s">
        <v>3987</v>
      </c>
      <c r="B562" t="s">
        <v>103</v>
      </c>
      <c r="C562" s="1">
        <v>1900000</v>
      </c>
      <c r="D562">
        <v>5</v>
      </c>
      <c r="E562">
        <v>480</v>
      </c>
      <c r="F562" s="1" t="s">
        <v>22</v>
      </c>
      <c r="G562" t="s">
        <v>22</v>
      </c>
      <c r="H562" t="s">
        <v>23</v>
      </c>
      <c r="I562" t="s">
        <v>23</v>
      </c>
      <c r="J562" t="s">
        <v>9</v>
      </c>
      <c r="K562" t="s">
        <v>1372</v>
      </c>
      <c r="L562" s="2">
        <v>1900000</v>
      </c>
      <c r="M562" s="2">
        <v>3958.3333333333335</v>
      </c>
      <c r="N562" s="2">
        <v>380000</v>
      </c>
      <c r="O562" s="2"/>
      <c r="P562" s="5" t="s">
        <v>188</v>
      </c>
    </row>
    <row r="563" spans="1:16" x14ac:dyDescent="0.25">
      <c r="A563" t="s">
        <v>4042</v>
      </c>
      <c r="B563" t="s">
        <v>103</v>
      </c>
      <c r="C563" s="1">
        <v>1900000</v>
      </c>
      <c r="D563">
        <v>5</v>
      </c>
      <c r="E563">
        <v>471</v>
      </c>
      <c r="F563" s="1" t="s">
        <v>22</v>
      </c>
      <c r="G563" t="s">
        <v>22</v>
      </c>
      <c r="H563" t="s">
        <v>23</v>
      </c>
      <c r="I563" t="s">
        <v>23</v>
      </c>
      <c r="J563" t="s">
        <v>9</v>
      </c>
      <c r="K563" t="s">
        <v>1372</v>
      </c>
      <c r="L563" s="2">
        <v>1900000</v>
      </c>
      <c r="M563" s="2">
        <v>4033.9702760084924</v>
      </c>
      <c r="N563" s="2">
        <v>380000</v>
      </c>
      <c r="O563" s="2"/>
      <c r="P563" s="5" t="s">
        <v>188</v>
      </c>
    </row>
    <row r="564" spans="1:16" x14ac:dyDescent="0.25">
      <c r="A564" t="s">
        <v>4119</v>
      </c>
      <c r="B564" t="s">
        <v>103</v>
      </c>
      <c r="C564" s="1">
        <v>1900000</v>
      </c>
      <c r="D564">
        <v>5</v>
      </c>
      <c r="E564">
        <v>480</v>
      </c>
      <c r="F564" s="1" t="s">
        <v>22</v>
      </c>
      <c r="G564" t="s">
        <v>22</v>
      </c>
      <c r="H564" t="s">
        <v>23</v>
      </c>
      <c r="I564" t="s">
        <v>23</v>
      </c>
      <c r="J564" t="s">
        <v>9</v>
      </c>
      <c r="K564" t="s">
        <v>1372</v>
      </c>
      <c r="L564" s="2">
        <v>1900000</v>
      </c>
      <c r="M564" s="2">
        <v>3958.3333333333335</v>
      </c>
      <c r="N564" s="2">
        <v>380000</v>
      </c>
      <c r="O564" s="2"/>
      <c r="P564" s="5" t="s">
        <v>188</v>
      </c>
    </row>
    <row r="565" spans="1:16" x14ac:dyDescent="0.25">
      <c r="A565" t="s">
        <v>4136</v>
      </c>
      <c r="B565" t="s">
        <v>103</v>
      </c>
      <c r="C565" s="1">
        <v>1900000</v>
      </c>
      <c r="D565">
        <v>5</v>
      </c>
      <c r="E565">
        <v>480</v>
      </c>
      <c r="F565" s="1" t="s">
        <v>22</v>
      </c>
      <c r="G565" t="s">
        <v>22</v>
      </c>
      <c r="H565" t="s">
        <v>23</v>
      </c>
      <c r="I565" t="s">
        <v>23</v>
      </c>
      <c r="J565" t="s">
        <v>9</v>
      </c>
      <c r="K565" t="s">
        <v>1372</v>
      </c>
      <c r="L565" s="2">
        <v>1900000</v>
      </c>
      <c r="M565" s="2">
        <v>3958.3333333333335</v>
      </c>
      <c r="N565" s="2">
        <v>380000</v>
      </c>
      <c r="O565" s="2"/>
      <c r="P565" s="5" t="s">
        <v>188</v>
      </c>
    </row>
    <row r="566" spans="1:16" x14ac:dyDescent="0.25">
      <c r="A566" t="s">
        <v>2205</v>
      </c>
      <c r="B566" t="s">
        <v>103</v>
      </c>
      <c r="C566" s="1">
        <v>1900000</v>
      </c>
      <c r="D566">
        <v>3</v>
      </c>
      <c r="E566">
        <v>159</v>
      </c>
      <c r="F566" s="1" t="s">
        <v>16</v>
      </c>
      <c r="G566" t="s">
        <v>17</v>
      </c>
      <c r="H566" t="s">
        <v>18</v>
      </c>
      <c r="I566" t="s">
        <v>19</v>
      </c>
      <c r="J566" t="s">
        <v>20</v>
      </c>
      <c r="K566" t="s">
        <v>1372</v>
      </c>
      <c r="L566" s="2">
        <v>1900000</v>
      </c>
      <c r="M566" s="2">
        <v>11949.685534591195</v>
      </c>
      <c r="N566" s="2">
        <v>633333.33333333337</v>
      </c>
      <c r="O566" s="2"/>
      <c r="P566" s="5" t="s">
        <v>188</v>
      </c>
    </row>
    <row r="567" spans="1:16" x14ac:dyDescent="0.25">
      <c r="A567" t="s">
        <v>2214</v>
      </c>
      <c r="B567" t="s">
        <v>103</v>
      </c>
      <c r="C567" s="1">
        <v>1900000</v>
      </c>
      <c r="D567">
        <v>3</v>
      </c>
      <c r="E567">
        <v>160</v>
      </c>
      <c r="F567" s="1" t="s">
        <v>16</v>
      </c>
      <c r="G567" t="s">
        <v>17</v>
      </c>
      <c r="H567" t="s">
        <v>18</v>
      </c>
      <c r="I567" t="s">
        <v>19</v>
      </c>
      <c r="J567" t="s">
        <v>20</v>
      </c>
      <c r="K567" t="s">
        <v>1372</v>
      </c>
      <c r="L567" s="2">
        <v>1900000</v>
      </c>
      <c r="M567" s="2">
        <v>11875</v>
      </c>
      <c r="N567" s="2">
        <v>633333.33333333337</v>
      </c>
      <c r="O567" s="2"/>
      <c r="P567" s="5" t="s">
        <v>188</v>
      </c>
    </row>
    <row r="568" spans="1:16" x14ac:dyDescent="0.25">
      <c r="A568" t="s">
        <v>2071</v>
      </c>
      <c r="B568" t="s">
        <v>103</v>
      </c>
      <c r="C568" s="1">
        <v>1900000</v>
      </c>
      <c r="D568">
        <v>4</v>
      </c>
      <c r="E568">
        <v>210</v>
      </c>
      <c r="F568" s="1" t="s">
        <v>16</v>
      </c>
      <c r="G568" t="s">
        <v>17</v>
      </c>
      <c r="H568" t="s">
        <v>29</v>
      </c>
      <c r="I568" t="s">
        <v>19</v>
      </c>
      <c r="J568" t="s">
        <v>9</v>
      </c>
      <c r="K568" t="s">
        <v>1372</v>
      </c>
      <c r="L568" s="2">
        <v>1900000</v>
      </c>
      <c r="M568" s="2">
        <v>9047.6190476190477</v>
      </c>
      <c r="N568" s="2">
        <v>475000</v>
      </c>
      <c r="O568" s="2"/>
      <c r="P568" s="5" t="s">
        <v>188</v>
      </c>
    </row>
    <row r="569" spans="1:16" x14ac:dyDescent="0.25">
      <c r="A569" t="s">
        <v>2319</v>
      </c>
      <c r="B569" t="s">
        <v>103</v>
      </c>
      <c r="C569" s="1">
        <v>1900000</v>
      </c>
      <c r="D569">
        <v>4</v>
      </c>
      <c r="E569">
        <v>312</v>
      </c>
      <c r="F569" s="1" t="s">
        <v>16</v>
      </c>
      <c r="G569" t="s">
        <v>41</v>
      </c>
      <c r="H569" t="s">
        <v>29</v>
      </c>
      <c r="I569" t="s">
        <v>19</v>
      </c>
      <c r="J569" t="s">
        <v>9</v>
      </c>
      <c r="K569" t="s">
        <v>1372</v>
      </c>
      <c r="L569" s="2">
        <v>1900000</v>
      </c>
      <c r="M569" s="2">
        <v>6089.7435897435898</v>
      </c>
      <c r="N569" s="2">
        <v>475000</v>
      </c>
      <c r="O569" s="2"/>
      <c r="P569" s="5" t="s">
        <v>188</v>
      </c>
    </row>
    <row r="570" spans="1:16" x14ac:dyDescent="0.25">
      <c r="A570" t="s">
        <v>2344</v>
      </c>
      <c r="B570" t="s">
        <v>103</v>
      </c>
      <c r="C570" s="1">
        <v>1900000</v>
      </c>
      <c r="D570">
        <v>4</v>
      </c>
      <c r="E570">
        <v>383</v>
      </c>
      <c r="F570" s="1" t="s">
        <v>16</v>
      </c>
      <c r="G570" t="s">
        <v>41</v>
      </c>
      <c r="H570" t="s">
        <v>29</v>
      </c>
      <c r="I570" t="s">
        <v>19</v>
      </c>
      <c r="J570" t="s">
        <v>9</v>
      </c>
      <c r="K570" t="s">
        <v>1372</v>
      </c>
      <c r="L570" s="2">
        <v>1900000</v>
      </c>
      <c r="M570" s="2">
        <v>4960.835509138381</v>
      </c>
      <c r="N570" s="2">
        <v>475000</v>
      </c>
      <c r="O570" s="2"/>
      <c r="P570" s="5" t="s">
        <v>188</v>
      </c>
    </row>
    <row r="571" spans="1:16" x14ac:dyDescent="0.25">
      <c r="A571" t="s">
        <v>2371</v>
      </c>
      <c r="B571" t="s">
        <v>103</v>
      </c>
      <c r="C571" s="1">
        <v>1900000</v>
      </c>
      <c r="D571">
        <v>4</v>
      </c>
      <c r="E571">
        <v>383</v>
      </c>
      <c r="F571" s="1" t="s">
        <v>16</v>
      </c>
      <c r="G571" t="s">
        <v>41</v>
      </c>
      <c r="H571" t="s">
        <v>29</v>
      </c>
      <c r="I571" t="s">
        <v>19</v>
      </c>
      <c r="J571" t="s">
        <v>9</v>
      </c>
      <c r="K571" t="s">
        <v>1372</v>
      </c>
      <c r="L571" s="2">
        <v>1900000</v>
      </c>
      <c r="M571" s="2">
        <v>4960.835509138381</v>
      </c>
      <c r="N571" s="2">
        <v>475000</v>
      </c>
      <c r="O571" s="2"/>
      <c r="P571" s="5" t="s">
        <v>188</v>
      </c>
    </row>
    <row r="572" spans="1:16" x14ac:dyDescent="0.25">
      <c r="A572" t="s">
        <v>2358</v>
      </c>
      <c r="B572" t="s">
        <v>103</v>
      </c>
      <c r="C572" s="1">
        <v>1900000</v>
      </c>
      <c r="D572">
        <v>5</v>
      </c>
      <c r="E572">
        <v>211</v>
      </c>
      <c r="F572" s="1" t="s">
        <v>16</v>
      </c>
      <c r="G572" t="s">
        <v>41</v>
      </c>
      <c r="H572" t="s">
        <v>29</v>
      </c>
      <c r="I572" t="s">
        <v>19</v>
      </c>
      <c r="J572" t="s">
        <v>20</v>
      </c>
      <c r="K572" t="s">
        <v>1372</v>
      </c>
      <c r="L572" s="2">
        <v>1900000</v>
      </c>
      <c r="M572" s="2">
        <v>9004.7393364928903</v>
      </c>
      <c r="N572" s="2">
        <v>380000</v>
      </c>
      <c r="O572" s="2"/>
      <c r="P572" s="5" t="s">
        <v>188</v>
      </c>
    </row>
    <row r="573" spans="1:16" x14ac:dyDescent="0.25">
      <c r="A573" t="s">
        <v>6352</v>
      </c>
      <c r="B573" t="s">
        <v>4571</v>
      </c>
      <c r="C573" s="1">
        <v>1900000</v>
      </c>
      <c r="D573">
        <v>4</v>
      </c>
      <c r="E573">
        <v>175</v>
      </c>
      <c r="F573" t="s">
        <v>16</v>
      </c>
      <c r="G573" t="s">
        <v>41</v>
      </c>
      <c r="H573" t="s">
        <v>189</v>
      </c>
      <c r="I573" t="s">
        <v>19</v>
      </c>
      <c r="J573" t="s">
        <v>9</v>
      </c>
      <c r="L573" s="2">
        <v>1900000</v>
      </c>
      <c r="M573" s="2">
        <v>10857.142857142857</v>
      </c>
      <c r="N573" s="2">
        <v>475000</v>
      </c>
      <c r="O573" s="2" t="s">
        <v>160</v>
      </c>
      <c r="P573" s="21" t="s">
        <v>188</v>
      </c>
    </row>
    <row r="574" spans="1:16" x14ac:dyDescent="0.25">
      <c r="A574" t="s">
        <v>3184</v>
      </c>
      <c r="B574" t="s">
        <v>103</v>
      </c>
      <c r="C574" s="1">
        <v>1895000</v>
      </c>
      <c r="D574">
        <v>4</v>
      </c>
      <c r="E574">
        <v>285</v>
      </c>
      <c r="F574" s="1" t="s">
        <v>22</v>
      </c>
      <c r="G574" t="s">
        <v>22</v>
      </c>
      <c r="H574" t="s">
        <v>23</v>
      </c>
      <c r="I574" t="s">
        <v>23</v>
      </c>
      <c r="J574" t="s">
        <v>9</v>
      </c>
      <c r="K574" t="s">
        <v>1372</v>
      </c>
      <c r="L574" s="2">
        <v>1895000</v>
      </c>
      <c r="M574" s="2">
        <v>6649.1228070175439</v>
      </c>
      <c r="N574" s="2">
        <v>473750</v>
      </c>
      <c r="O574" s="2"/>
      <c r="P574" s="5" t="s">
        <v>188</v>
      </c>
    </row>
    <row r="575" spans="1:16" x14ac:dyDescent="0.25">
      <c r="A575" t="s">
        <v>4005</v>
      </c>
      <c r="B575" t="s">
        <v>103</v>
      </c>
      <c r="C575" s="1">
        <v>1895000</v>
      </c>
      <c r="D575">
        <v>6</v>
      </c>
      <c r="E575">
        <v>428</v>
      </c>
      <c r="F575" s="1" t="s">
        <v>22</v>
      </c>
      <c r="G575" t="s">
        <v>22</v>
      </c>
      <c r="H575" t="s">
        <v>23</v>
      </c>
      <c r="I575" t="s">
        <v>23</v>
      </c>
      <c r="J575" t="s">
        <v>9</v>
      </c>
      <c r="K575" t="s">
        <v>1372</v>
      </c>
      <c r="L575" s="2">
        <v>1895000</v>
      </c>
      <c r="M575" s="2">
        <v>4427.5700934579436</v>
      </c>
      <c r="N575" s="2">
        <v>315833.33333333331</v>
      </c>
      <c r="O575" s="2"/>
      <c r="P575" s="5" t="s">
        <v>188</v>
      </c>
    </row>
    <row r="576" spans="1:16" x14ac:dyDescent="0.25">
      <c r="A576" t="s">
        <v>4016</v>
      </c>
      <c r="B576" t="s">
        <v>103</v>
      </c>
      <c r="C576" s="1">
        <v>1895000</v>
      </c>
      <c r="D576">
        <v>6</v>
      </c>
      <c r="E576">
        <v>428</v>
      </c>
      <c r="F576" s="1" t="s">
        <v>22</v>
      </c>
      <c r="G576" t="s">
        <v>22</v>
      </c>
      <c r="H576" t="s">
        <v>23</v>
      </c>
      <c r="I576" t="s">
        <v>23</v>
      </c>
      <c r="J576" t="s">
        <v>9</v>
      </c>
      <c r="K576" t="s">
        <v>1372</v>
      </c>
      <c r="L576" s="2">
        <v>1895000</v>
      </c>
      <c r="M576" s="2">
        <v>4427.5700934579436</v>
      </c>
      <c r="N576" s="2">
        <v>315833.33333333331</v>
      </c>
      <c r="O576" s="2"/>
      <c r="P576" s="5" t="s">
        <v>188</v>
      </c>
    </row>
    <row r="577" spans="1:16" x14ac:dyDescent="0.25">
      <c r="A577" t="s">
        <v>3190</v>
      </c>
      <c r="B577" t="s">
        <v>103</v>
      </c>
      <c r="C577" s="1">
        <v>1890000</v>
      </c>
      <c r="D577">
        <v>5</v>
      </c>
      <c r="E577">
        <v>385</v>
      </c>
      <c r="F577" s="1" t="s">
        <v>22</v>
      </c>
      <c r="G577" t="s">
        <v>22</v>
      </c>
      <c r="H577" t="s">
        <v>23</v>
      </c>
      <c r="I577" t="s">
        <v>23</v>
      </c>
      <c r="J577" t="s">
        <v>9</v>
      </c>
      <c r="K577" t="s">
        <v>1372</v>
      </c>
      <c r="L577" s="2">
        <v>1890000</v>
      </c>
      <c r="M577" s="2">
        <v>4909.090909090909</v>
      </c>
      <c r="N577" s="2">
        <v>378000</v>
      </c>
      <c r="O577" s="2"/>
      <c r="P577" s="5" t="s">
        <v>188</v>
      </c>
    </row>
    <row r="578" spans="1:16" x14ac:dyDescent="0.25">
      <c r="A578" t="s">
        <v>3341</v>
      </c>
      <c r="B578" t="s">
        <v>103</v>
      </c>
      <c r="C578" s="1">
        <v>1890000</v>
      </c>
      <c r="D578">
        <v>5</v>
      </c>
      <c r="E578">
        <v>385</v>
      </c>
      <c r="F578" s="1" t="s">
        <v>22</v>
      </c>
      <c r="G578" t="s">
        <v>22</v>
      </c>
      <c r="H578" t="s">
        <v>23</v>
      </c>
      <c r="I578" t="s">
        <v>23</v>
      </c>
      <c r="J578" t="s">
        <v>9</v>
      </c>
      <c r="K578" t="s">
        <v>1372</v>
      </c>
      <c r="L578" s="2">
        <v>1890000</v>
      </c>
      <c r="M578" s="2">
        <v>4909.090909090909</v>
      </c>
      <c r="N578" s="2">
        <v>378000</v>
      </c>
      <c r="O578" s="2"/>
      <c r="P578" s="5" t="s">
        <v>188</v>
      </c>
    </row>
    <row r="579" spans="1:16" x14ac:dyDescent="0.25">
      <c r="A579" t="s">
        <v>3379</v>
      </c>
      <c r="B579" t="s">
        <v>103</v>
      </c>
      <c r="C579" s="1">
        <v>1890000</v>
      </c>
      <c r="D579">
        <v>5</v>
      </c>
      <c r="E579">
        <v>385</v>
      </c>
      <c r="F579" s="1" t="s">
        <v>22</v>
      </c>
      <c r="G579" t="s">
        <v>22</v>
      </c>
      <c r="H579" t="s">
        <v>23</v>
      </c>
      <c r="I579" t="s">
        <v>23</v>
      </c>
      <c r="J579" t="s">
        <v>9</v>
      </c>
      <c r="K579" t="s">
        <v>1372</v>
      </c>
      <c r="L579" s="2">
        <v>1890000</v>
      </c>
      <c r="M579" s="2">
        <v>4909.090909090909</v>
      </c>
      <c r="N579" s="2">
        <v>378000</v>
      </c>
      <c r="O579" s="2"/>
      <c r="P579" s="5" t="s">
        <v>188</v>
      </c>
    </row>
    <row r="580" spans="1:16" x14ac:dyDescent="0.25">
      <c r="A580" t="s">
        <v>3380</v>
      </c>
      <c r="B580" t="s">
        <v>103</v>
      </c>
      <c r="C580" s="1">
        <v>1890000</v>
      </c>
      <c r="D580">
        <v>5</v>
      </c>
      <c r="E580">
        <v>385</v>
      </c>
      <c r="F580" s="1" t="s">
        <v>22</v>
      </c>
      <c r="G580" t="s">
        <v>22</v>
      </c>
      <c r="H580" t="s">
        <v>23</v>
      </c>
      <c r="I580" t="s">
        <v>23</v>
      </c>
      <c r="J580" t="s">
        <v>9</v>
      </c>
      <c r="K580" t="s">
        <v>1372</v>
      </c>
      <c r="L580" s="2">
        <v>1890000</v>
      </c>
      <c r="M580" s="2">
        <v>4909.090909090909</v>
      </c>
      <c r="N580" s="2">
        <v>378000</v>
      </c>
      <c r="O580" s="2"/>
      <c r="P580" s="5" t="s">
        <v>188</v>
      </c>
    </row>
    <row r="581" spans="1:16" x14ac:dyDescent="0.25">
      <c r="A581" t="s">
        <v>3397</v>
      </c>
      <c r="B581" t="s">
        <v>103</v>
      </c>
      <c r="C581" s="1">
        <v>1890000</v>
      </c>
      <c r="D581">
        <v>5</v>
      </c>
      <c r="E581">
        <v>385</v>
      </c>
      <c r="F581" s="1" t="s">
        <v>22</v>
      </c>
      <c r="G581" t="s">
        <v>22</v>
      </c>
      <c r="H581" t="s">
        <v>23</v>
      </c>
      <c r="I581" t="s">
        <v>23</v>
      </c>
      <c r="J581" t="s">
        <v>9</v>
      </c>
      <c r="K581" t="s">
        <v>1372</v>
      </c>
      <c r="L581" s="2">
        <v>1890000</v>
      </c>
      <c r="M581" s="2">
        <v>4909.090909090909</v>
      </c>
      <c r="N581" s="2">
        <v>378000</v>
      </c>
      <c r="O581" s="2"/>
      <c r="P581" s="5" t="s">
        <v>188</v>
      </c>
    </row>
    <row r="582" spans="1:16" x14ac:dyDescent="0.25">
      <c r="A582" t="s">
        <v>3603</v>
      </c>
      <c r="B582" t="s">
        <v>103</v>
      </c>
      <c r="C582" s="1">
        <v>1890000</v>
      </c>
      <c r="D582">
        <v>5</v>
      </c>
      <c r="E582">
        <v>393</v>
      </c>
      <c r="F582" s="1" t="s">
        <v>22</v>
      </c>
      <c r="G582" t="s">
        <v>22</v>
      </c>
      <c r="H582" t="s">
        <v>23</v>
      </c>
      <c r="I582" t="s">
        <v>23</v>
      </c>
      <c r="J582" t="s">
        <v>9</v>
      </c>
      <c r="K582" t="s">
        <v>1372</v>
      </c>
      <c r="L582" s="2">
        <v>1890000</v>
      </c>
      <c r="M582" s="2">
        <v>4809.160305343511</v>
      </c>
      <c r="N582" s="2">
        <v>378000</v>
      </c>
      <c r="O582" s="2"/>
      <c r="P582" s="5" t="s">
        <v>188</v>
      </c>
    </row>
    <row r="583" spans="1:16" x14ac:dyDescent="0.25">
      <c r="A583" t="s">
        <v>1498</v>
      </c>
      <c r="B583" t="s">
        <v>103</v>
      </c>
      <c r="C583" s="1">
        <v>1890000</v>
      </c>
      <c r="D583">
        <v>2</v>
      </c>
      <c r="E583">
        <v>288</v>
      </c>
      <c r="F583" s="1" t="s">
        <v>16</v>
      </c>
      <c r="G583" t="s">
        <v>56</v>
      </c>
      <c r="H583" t="s">
        <v>29</v>
      </c>
      <c r="I583" t="s">
        <v>19</v>
      </c>
      <c r="J583" t="s">
        <v>20</v>
      </c>
      <c r="K583" t="s">
        <v>1372</v>
      </c>
      <c r="L583" s="2">
        <v>1890000</v>
      </c>
      <c r="M583" s="2">
        <v>6562.5</v>
      </c>
      <c r="N583" s="2">
        <v>945000</v>
      </c>
      <c r="O583" s="2"/>
      <c r="P583" s="5" t="s">
        <v>188</v>
      </c>
    </row>
    <row r="584" spans="1:16" x14ac:dyDescent="0.25">
      <c r="A584" t="s">
        <v>2390</v>
      </c>
      <c r="B584" t="s">
        <v>103</v>
      </c>
      <c r="C584" s="1">
        <v>1890000</v>
      </c>
      <c r="D584">
        <v>3</v>
      </c>
      <c r="E584">
        <v>142</v>
      </c>
      <c r="F584" s="1" t="s">
        <v>16</v>
      </c>
      <c r="G584" t="s">
        <v>41</v>
      </c>
      <c r="H584" t="s">
        <v>29</v>
      </c>
      <c r="I584" t="s">
        <v>19</v>
      </c>
      <c r="J584" t="s">
        <v>20</v>
      </c>
      <c r="K584" t="s">
        <v>1372</v>
      </c>
      <c r="L584" s="2">
        <v>1890000</v>
      </c>
      <c r="M584" s="2">
        <v>13309.859154929578</v>
      </c>
      <c r="N584" s="2">
        <v>630000</v>
      </c>
      <c r="O584" s="2"/>
      <c r="P584" s="5" t="s">
        <v>188</v>
      </c>
    </row>
    <row r="585" spans="1:16" x14ac:dyDescent="0.25">
      <c r="A585" t="s">
        <v>6084</v>
      </c>
      <c r="B585" t="s">
        <v>4571</v>
      </c>
      <c r="C585" s="1">
        <v>1890000</v>
      </c>
      <c r="D585">
        <v>3</v>
      </c>
      <c r="E585">
        <v>250</v>
      </c>
      <c r="F585" t="s">
        <v>16</v>
      </c>
      <c r="G585" t="s">
        <v>17</v>
      </c>
      <c r="H585" t="s">
        <v>189</v>
      </c>
      <c r="I585" t="s">
        <v>19</v>
      </c>
      <c r="J585" t="s">
        <v>20</v>
      </c>
      <c r="L585" s="2">
        <v>1890000</v>
      </c>
      <c r="M585" s="2">
        <v>7560</v>
      </c>
      <c r="N585" s="2">
        <v>630000</v>
      </c>
      <c r="O585" s="2" t="s">
        <v>160</v>
      </c>
      <c r="P585" s="21" t="s">
        <v>188</v>
      </c>
    </row>
    <row r="586" spans="1:16" x14ac:dyDescent="0.25">
      <c r="A586" t="s">
        <v>6085</v>
      </c>
      <c r="B586" t="s">
        <v>4571</v>
      </c>
      <c r="C586" s="1">
        <v>1890000</v>
      </c>
      <c r="D586">
        <v>5</v>
      </c>
      <c r="E586">
        <v>250</v>
      </c>
      <c r="F586" t="s">
        <v>16</v>
      </c>
      <c r="G586" t="s">
        <v>17</v>
      </c>
      <c r="H586" t="s">
        <v>189</v>
      </c>
      <c r="I586" t="s">
        <v>19</v>
      </c>
      <c r="J586" t="s">
        <v>20</v>
      </c>
      <c r="L586" s="2">
        <v>1890000</v>
      </c>
      <c r="M586" s="2">
        <v>7560</v>
      </c>
      <c r="N586" s="2">
        <v>378000</v>
      </c>
      <c r="O586" s="2" t="s">
        <v>160</v>
      </c>
      <c r="P586" s="21" t="s">
        <v>188</v>
      </c>
    </row>
    <row r="587" spans="1:16" x14ac:dyDescent="0.25">
      <c r="A587" t="s">
        <v>5365</v>
      </c>
      <c r="B587" t="s">
        <v>4571</v>
      </c>
      <c r="C587" s="1">
        <v>1885000</v>
      </c>
      <c r="D587">
        <v>4</v>
      </c>
      <c r="E587">
        <v>550</v>
      </c>
      <c r="F587" s="3" t="s">
        <v>22</v>
      </c>
      <c r="G587" t="s">
        <v>22</v>
      </c>
      <c r="H587" t="s">
        <v>23</v>
      </c>
      <c r="I587" t="s">
        <v>23</v>
      </c>
      <c r="J587" t="s">
        <v>9</v>
      </c>
      <c r="L587" s="2">
        <v>1885000</v>
      </c>
      <c r="M587" s="2">
        <v>3427.2727272727275</v>
      </c>
      <c r="N587" s="2">
        <v>471250</v>
      </c>
      <c r="O587" s="2" t="s">
        <v>160</v>
      </c>
      <c r="P587" s="21" t="s">
        <v>188</v>
      </c>
    </row>
    <row r="588" spans="1:16" x14ac:dyDescent="0.25">
      <c r="A588" t="s">
        <v>2767</v>
      </c>
      <c r="B588" t="s">
        <v>103</v>
      </c>
      <c r="C588" s="1">
        <v>1880000</v>
      </c>
      <c r="D588">
        <v>3</v>
      </c>
      <c r="E588">
        <v>171</v>
      </c>
      <c r="F588" s="1" t="s">
        <v>16</v>
      </c>
      <c r="G588" t="s">
        <v>43</v>
      </c>
      <c r="H588" t="s">
        <v>29</v>
      </c>
      <c r="I588" t="s">
        <v>19</v>
      </c>
      <c r="J588" t="s">
        <v>20</v>
      </c>
      <c r="K588" t="s">
        <v>1372</v>
      </c>
      <c r="L588" s="2">
        <v>1880000</v>
      </c>
      <c r="M588" s="2">
        <v>10994.152046783625</v>
      </c>
      <c r="N588" s="2">
        <v>626666.66666666663</v>
      </c>
      <c r="O588" s="2"/>
      <c r="P588" s="5" t="s">
        <v>188</v>
      </c>
    </row>
    <row r="589" spans="1:16" x14ac:dyDescent="0.25">
      <c r="A589" t="s">
        <v>3353</v>
      </c>
      <c r="B589" t="s">
        <v>103</v>
      </c>
      <c r="C589" s="1">
        <v>1879900</v>
      </c>
      <c r="D589">
        <v>5</v>
      </c>
      <c r="E589">
        <v>343</v>
      </c>
      <c r="F589" s="1" t="s">
        <v>22</v>
      </c>
      <c r="G589" t="s">
        <v>22</v>
      </c>
      <c r="H589" t="s">
        <v>23</v>
      </c>
      <c r="I589" t="s">
        <v>23</v>
      </c>
      <c r="J589" t="s">
        <v>9</v>
      </c>
      <c r="K589" t="s">
        <v>1372</v>
      </c>
      <c r="L589" s="2">
        <v>1879900</v>
      </c>
      <c r="M589" s="2">
        <v>5480.7580174927116</v>
      </c>
      <c r="N589" s="2">
        <v>375980</v>
      </c>
      <c r="O589" s="2"/>
      <c r="P589" s="5" t="s">
        <v>188</v>
      </c>
    </row>
    <row r="590" spans="1:16" x14ac:dyDescent="0.25">
      <c r="A590" t="s">
        <v>3649</v>
      </c>
      <c r="B590" t="s">
        <v>103</v>
      </c>
      <c r="C590" s="1">
        <v>1875000</v>
      </c>
      <c r="D590">
        <v>6</v>
      </c>
      <c r="E590">
        <v>450</v>
      </c>
      <c r="F590" s="1" t="s">
        <v>22</v>
      </c>
      <c r="G590" t="s">
        <v>22</v>
      </c>
      <c r="H590" t="s">
        <v>23</v>
      </c>
      <c r="I590" t="s">
        <v>23</v>
      </c>
      <c r="J590" t="s">
        <v>9</v>
      </c>
      <c r="K590" t="s">
        <v>1372</v>
      </c>
      <c r="L590" s="2">
        <v>1875000</v>
      </c>
      <c r="M590" s="2">
        <v>4166.666666666667</v>
      </c>
      <c r="N590" s="2">
        <v>312500</v>
      </c>
      <c r="O590" s="2"/>
      <c r="P590" s="5" t="s">
        <v>188</v>
      </c>
    </row>
    <row r="591" spans="1:16" x14ac:dyDescent="0.25">
      <c r="A591" t="s">
        <v>4087</v>
      </c>
      <c r="B591" t="s">
        <v>103</v>
      </c>
      <c r="C591" s="1">
        <v>1875000</v>
      </c>
      <c r="D591">
        <v>6</v>
      </c>
      <c r="E591">
        <v>452</v>
      </c>
      <c r="F591" s="1" t="s">
        <v>22</v>
      </c>
      <c r="G591" t="s">
        <v>22</v>
      </c>
      <c r="H591" t="s">
        <v>23</v>
      </c>
      <c r="I591" t="s">
        <v>23</v>
      </c>
      <c r="J591" t="s">
        <v>9</v>
      </c>
      <c r="K591" t="s">
        <v>1372</v>
      </c>
      <c r="L591" s="2">
        <v>1875000</v>
      </c>
      <c r="M591" s="2">
        <v>4148.2300884955748</v>
      </c>
      <c r="N591" s="2">
        <v>312500</v>
      </c>
      <c r="O591" s="2"/>
      <c r="P591" s="5" t="s">
        <v>188</v>
      </c>
    </row>
    <row r="592" spans="1:16" x14ac:dyDescent="0.25">
      <c r="A592" t="s">
        <v>5165</v>
      </c>
      <c r="B592" t="s">
        <v>4571</v>
      </c>
      <c r="C592" s="1">
        <v>1872000</v>
      </c>
      <c r="D592">
        <v>5</v>
      </c>
      <c r="E592">
        <v>700</v>
      </c>
      <c r="F592" s="3" t="s">
        <v>22</v>
      </c>
      <c r="G592" t="s">
        <v>22</v>
      </c>
      <c r="H592" t="s">
        <v>23</v>
      </c>
      <c r="I592" t="s">
        <v>23</v>
      </c>
      <c r="J592" t="s">
        <v>9</v>
      </c>
      <c r="L592" s="2">
        <v>1872000</v>
      </c>
      <c r="M592" s="2">
        <v>2674.2857142857142</v>
      </c>
      <c r="N592" s="2">
        <v>374400</v>
      </c>
      <c r="O592" s="2" t="s">
        <v>4587</v>
      </c>
      <c r="P592" s="21" t="s">
        <v>188</v>
      </c>
    </row>
    <row r="593" spans="1:16" x14ac:dyDescent="0.25">
      <c r="A593" t="s">
        <v>2711</v>
      </c>
      <c r="B593" t="s">
        <v>103</v>
      </c>
      <c r="C593" s="1">
        <v>1870000</v>
      </c>
      <c r="D593">
        <v>4</v>
      </c>
      <c r="E593">
        <v>146</v>
      </c>
      <c r="F593" s="1" t="s">
        <v>16</v>
      </c>
      <c r="G593" t="s">
        <v>87</v>
      </c>
      <c r="H593" t="s">
        <v>29</v>
      </c>
      <c r="I593" t="s">
        <v>19</v>
      </c>
      <c r="J593" t="s">
        <v>20</v>
      </c>
      <c r="K593" t="s">
        <v>1372</v>
      </c>
      <c r="L593" s="2">
        <v>1870000</v>
      </c>
      <c r="M593" s="2">
        <v>12808.219178082192</v>
      </c>
      <c r="N593" s="2">
        <v>467500</v>
      </c>
      <c r="O593" s="2"/>
      <c r="P593" s="5" t="s">
        <v>188</v>
      </c>
    </row>
    <row r="594" spans="1:16" x14ac:dyDescent="0.25">
      <c r="A594" t="s">
        <v>2726</v>
      </c>
      <c r="B594" t="s">
        <v>103</v>
      </c>
      <c r="C594" s="1">
        <v>1870000</v>
      </c>
      <c r="D594">
        <v>4</v>
      </c>
      <c r="E594">
        <v>146</v>
      </c>
      <c r="F594" s="1" t="s">
        <v>16</v>
      </c>
      <c r="G594" t="s">
        <v>87</v>
      </c>
      <c r="H594" t="s">
        <v>29</v>
      </c>
      <c r="I594" t="s">
        <v>19</v>
      </c>
      <c r="J594" t="s">
        <v>20</v>
      </c>
      <c r="K594" t="s">
        <v>1372</v>
      </c>
      <c r="L594" s="2">
        <v>1870000</v>
      </c>
      <c r="M594" s="2">
        <v>12808.219178082192</v>
      </c>
      <c r="N594" s="2">
        <v>467500</v>
      </c>
      <c r="O594" s="2"/>
      <c r="P594" s="5" t="s">
        <v>188</v>
      </c>
    </row>
    <row r="595" spans="1:16" x14ac:dyDescent="0.25">
      <c r="A595" t="s">
        <v>5003</v>
      </c>
      <c r="B595" t="s">
        <v>4571</v>
      </c>
      <c r="C595" s="1">
        <v>1868500</v>
      </c>
      <c r="D595">
        <v>5</v>
      </c>
      <c r="E595">
        <v>505</v>
      </c>
      <c r="F595" s="3" t="s">
        <v>22</v>
      </c>
      <c r="G595" t="s">
        <v>22</v>
      </c>
      <c r="H595" t="s">
        <v>23</v>
      </c>
      <c r="I595" t="s">
        <v>23</v>
      </c>
      <c r="J595" t="s">
        <v>20</v>
      </c>
      <c r="L595" s="2">
        <v>1868500</v>
      </c>
      <c r="M595" s="2">
        <v>3700</v>
      </c>
      <c r="N595" s="2">
        <v>373700</v>
      </c>
      <c r="O595" s="2" t="s">
        <v>160</v>
      </c>
      <c r="P595" s="21" t="s">
        <v>188</v>
      </c>
    </row>
    <row r="596" spans="1:16" x14ac:dyDescent="0.25">
      <c r="A596" t="s">
        <v>5002</v>
      </c>
      <c r="B596" t="s">
        <v>4571</v>
      </c>
      <c r="C596" s="1">
        <v>1868500</v>
      </c>
      <c r="D596">
        <v>6</v>
      </c>
      <c r="E596">
        <v>477</v>
      </c>
      <c r="F596" s="3" t="s">
        <v>22</v>
      </c>
      <c r="G596" t="s">
        <v>22</v>
      </c>
      <c r="H596" t="s">
        <v>23</v>
      </c>
      <c r="I596" t="s">
        <v>23</v>
      </c>
      <c r="J596" t="s">
        <v>9</v>
      </c>
      <c r="L596" s="2">
        <v>1868500</v>
      </c>
      <c r="M596" s="2">
        <v>3917.1907756813416</v>
      </c>
      <c r="N596" s="2">
        <v>311416.66666666669</v>
      </c>
      <c r="O596" s="2" t="s">
        <v>160</v>
      </c>
      <c r="P596" s="21" t="s">
        <v>188</v>
      </c>
    </row>
    <row r="597" spans="1:16" x14ac:dyDescent="0.25">
      <c r="A597" t="s">
        <v>5069</v>
      </c>
      <c r="B597" t="s">
        <v>4571</v>
      </c>
      <c r="C597" s="1">
        <v>1868500</v>
      </c>
      <c r="D597">
        <v>6</v>
      </c>
      <c r="E597">
        <v>505</v>
      </c>
      <c r="F597" s="3" t="s">
        <v>22</v>
      </c>
      <c r="G597" t="s">
        <v>22</v>
      </c>
      <c r="H597" t="s">
        <v>23</v>
      </c>
      <c r="I597" t="s">
        <v>23</v>
      </c>
      <c r="J597" t="s">
        <v>9</v>
      </c>
      <c r="L597" s="2">
        <v>1868500</v>
      </c>
      <c r="M597" s="2">
        <v>3700</v>
      </c>
      <c r="N597" s="2">
        <v>311416.66666666669</v>
      </c>
      <c r="O597" s="2" t="s">
        <v>160</v>
      </c>
      <c r="P597" s="21" t="s">
        <v>188</v>
      </c>
    </row>
    <row r="598" spans="1:16" x14ac:dyDescent="0.25">
      <c r="A598" t="s">
        <v>4984</v>
      </c>
      <c r="B598" t="s">
        <v>4571</v>
      </c>
      <c r="C598" s="1">
        <v>1850000</v>
      </c>
      <c r="D598">
        <v>6</v>
      </c>
      <c r="E598">
        <v>350</v>
      </c>
      <c r="F598" s="3" t="s">
        <v>22</v>
      </c>
      <c r="G598" t="s">
        <v>22</v>
      </c>
      <c r="H598" t="s">
        <v>23</v>
      </c>
      <c r="I598" t="s">
        <v>23</v>
      </c>
      <c r="J598" t="s">
        <v>20</v>
      </c>
      <c r="L598" s="2">
        <v>1850000</v>
      </c>
      <c r="M598" s="2">
        <v>5285.7142857142853</v>
      </c>
      <c r="N598" s="2">
        <v>308333.33333333331</v>
      </c>
      <c r="O598" s="2" t="s">
        <v>160</v>
      </c>
      <c r="P598" s="21" t="s">
        <v>188</v>
      </c>
    </row>
    <row r="599" spans="1:16" x14ac:dyDescent="0.25">
      <c r="A599" t="s">
        <v>3321</v>
      </c>
      <c r="B599" t="s">
        <v>103</v>
      </c>
      <c r="C599" s="1">
        <v>1850000</v>
      </c>
      <c r="D599">
        <v>6</v>
      </c>
      <c r="E599">
        <v>600</v>
      </c>
      <c r="F599" s="1" t="s">
        <v>22</v>
      </c>
      <c r="G599" t="s">
        <v>22</v>
      </c>
      <c r="H599" t="s">
        <v>23</v>
      </c>
      <c r="I599" t="s">
        <v>23</v>
      </c>
      <c r="J599" t="s">
        <v>9</v>
      </c>
      <c r="K599" t="s">
        <v>1372</v>
      </c>
      <c r="L599" s="2">
        <v>1850000</v>
      </c>
      <c r="M599" s="2">
        <v>3083.3333333333335</v>
      </c>
      <c r="N599" s="2">
        <v>308333.33333333331</v>
      </c>
      <c r="O599" s="2"/>
      <c r="P599" s="5" t="s">
        <v>188</v>
      </c>
    </row>
    <row r="600" spans="1:16" x14ac:dyDescent="0.25">
      <c r="A600" t="s">
        <v>3606</v>
      </c>
      <c r="B600" t="s">
        <v>103</v>
      </c>
      <c r="C600" s="1">
        <v>1850000</v>
      </c>
      <c r="D600">
        <v>4</v>
      </c>
      <c r="E600">
        <v>400</v>
      </c>
      <c r="F600" s="1" t="s">
        <v>22</v>
      </c>
      <c r="G600" t="s">
        <v>22</v>
      </c>
      <c r="H600" t="s">
        <v>23</v>
      </c>
      <c r="I600" t="s">
        <v>23</v>
      </c>
      <c r="J600" t="s">
        <v>9</v>
      </c>
      <c r="K600" t="s">
        <v>1372</v>
      </c>
      <c r="L600" s="2">
        <v>1850000</v>
      </c>
      <c r="M600" s="2">
        <v>4625</v>
      </c>
      <c r="N600" s="2">
        <v>462500</v>
      </c>
      <c r="O600" s="2"/>
      <c r="P600" s="5" t="s">
        <v>188</v>
      </c>
    </row>
    <row r="601" spans="1:16" x14ac:dyDescent="0.25">
      <c r="A601" t="s">
        <v>4086</v>
      </c>
      <c r="B601" t="s">
        <v>103</v>
      </c>
      <c r="C601" s="1">
        <v>1850000</v>
      </c>
      <c r="D601">
        <v>6</v>
      </c>
      <c r="E601">
        <v>500</v>
      </c>
      <c r="F601" s="1" t="s">
        <v>22</v>
      </c>
      <c r="G601" t="s">
        <v>22</v>
      </c>
      <c r="H601" t="s">
        <v>23</v>
      </c>
      <c r="I601" t="s">
        <v>23</v>
      </c>
      <c r="J601" t="s">
        <v>9</v>
      </c>
      <c r="K601" t="s">
        <v>1372</v>
      </c>
      <c r="L601" s="2">
        <v>1850000</v>
      </c>
      <c r="M601" s="2">
        <v>3700</v>
      </c>
      <c r="N601" s="2">
        <v>308333.33333333331</v>
      </c>
      <c r="O601" s="2"/>
      <c r="P601" s="5" t="s">
        <v>188</v>
      </c>
    </row>
    <row r="602" spans="1:16" x14ac:dyDescent="0.25">
      <c r="A602" t="s">
        <v>1881</v>
      </c>
      <c r="B602" t="s">
        <v>103</v>
      </c>
      <c r="C602" s="1">
        <v>1850000</v>
      </c>
      <c r="D602">
        <v>3</v>
      </c>
      <c r="E602">
        <v>146</v>
      </c>
      <c r="F602" s="1" t="s">
        <v>16</v>
      </c>
      <c r="G602" t="s">
        <v>35</v>
      </c>
      <c r="H602" t="s">
        <v>29</v>
      </c>
      <c r="I602" t="s">
        <v>19</v>
      </c>
      <c r="J602" t="s">
        <v>9</v>
      </c>
      <c r="K602" t="s">
        <v>1372</v>
      </c>
      <c r="L602" s="2">
        <v>1850000</v>
      </c>
      <c r="M602" s="2">
        <v>12671.232876712329</v>
      </c>
      <c r="N602" s="2">
        <v>616666.66666666663</v>
      </c>
      <c r="O602" s="2"/>
      <c r="P602" s="5" t="s">
        <v>188</v>
      </c>
    </row>
    <row r="603" spans="1:16" x14ac:dyDescent="0.25">
      <c r="A603" t="s">
        <v>1627</v>
      </c>
      <c r="B603" t="s">
        <v>103</v>
      </c>
      <c r="C603" s="1">
        <v>1850000</v>
      </c>
      <c r="D603">
        <v>4</v>
      </c>
      <c r="E603">
        <v>235</v>
      </c>
      <c r="F603" s="1" t="s">
        <v>16</v>
      </c>
      <c r="G603" t="s">
        <v>1628</v>
      </c>
      <c r="H603" t="s">
        <v>29</v>
      </c>
      <c r="I603" t="s">
        <v>19</v>
      </c>
      <c r="J603" t="s">
        <v>20</v>
      </c>
      <c r="K603" t="s">
        <v>1372</v>
      </c>
      <c r="L603" s="2">
        <v>1850000</v>
      </c>
      <c r="M603" s="2">
        <v>7872.3404255319147</v>
      </c>
      <c r="N603" s="2">
        <v>462500</v>
      </c>
      <c r="O603" s="2"/>
      <c r="P603" s="5" t="s">
        <v>188</v>
      </c>
    </row>
    <row r="604" spans="1:16" x14ac:dyDescent="0.25">
      <c r="A604" t="s">
        <v>2721</v>
      </c>
      <c r="B604" t="s">
        <v>103</v>
      </c>
      <c r="C604" s="1">
        <v>1850000</v>
      </c>
      <c r="D604">
        <v>3</v>
      </c>
      <c r="E604">
        <v>220</v>
      </c>
      <c r="F604" s="1" t="s">
        <v>16</v>
      </c>
      <c r="G604" t="s">
        <v>87</v>
      </c>
      <c r="H604" t="s">
        <v>29</v>
      </c>
      <c r="I604" t="s">
        <v>19</v>
      </c>
      <c r="J604" t="s">
        <v>9</v>
      </c>
      <c r="K604" t="s">
        <v>1372</v>
      </c>
      <c r="L604" s="2">
        <v>1850000</v>
      </c>
      <c r="M604" s="2">
        <v>8409.0909090909099</v>
      </c>
      <c r="N604" s="2">
        <v>616666.66666666663</v>
      </c>
      <c r="O604" s="2"/>
      <c r="P604" s="5" t="s">
        <v>188</v>
      </c>
    </row>
    <row r="605" spans="1:16" x14ac:dyDescent="0.25">
      <c r="A605" t="s">
        <v>2722</v>
      </c>
      <c r="B605" t="s">
        <v>103</v>
      </c>
      <c r="C605" s="1">
        <v>1850000</v>
      </c>
      <c r="D605">
        <v>3</v>
      </c>
      <c r="E605">
        <v>220</v>
      </c>
      <c r="F605" s="1" t="s">
        <v>16</v>
      </c>
      <c r="G605" t="s">
        <v>87</v>
      </c>
      <c r="H605" t="s">
        <v>29</v>
      </c>
      <c r="I605" t="s">
        <v>19</v>
      </c>
      <c r="J605" t="s">
        <v>9</v>
      </c>
      <c r="K605" t="s">
        <v>1372</v>
      </c>
      <c r="L605" s="2">
        <v>1850000</v>
      </c>
      <c r="M605" s="2">
        <v>8409.0909090909099</v>
      </c>
      <c r="N605" s="2">
        <v>616666.66666666663</v>
      </c>
      <c r="O605" s="2"/>
      <c r="P605" s="5" t="s">
        <v>188</v>
      </c>
    </row>
    <row r="606" spans="1:16" x14ac:dyDescent="0.25">
      <c r="A606" t="s">
        <v>2723</v>
      </c>
      <c r="B606" t="s">
        <v>103</v>
      </c>
      <c r="C606" s="1">
        <v>1850000</v>
      </c>
      <c r="D606">
        <v>3</v>
      </c>
      <c r="E606">
        <v>220</v>
      </c>
      <c r="F606" s="1" t="s">
        <v>16</v>
      </c>
      <c r="G606" t="s">
        <v>87</v>
      </c>
      <c r="H606" t="s">
        <v>29</v>
      </c>
      <c r="I606" t="s">
        <v>19</v>
      </c>
      <c r="J606" t="s">
        <v>9</v>
      </c>
      <c r="K606" t="s">
        <v>1372</v>
      </c>
      <c r="L606" s="2">
        <v>1850000</v>
      </c>
      <c r="M606" s="2">
        <v>8409.0909090909099</v>
      </c>
      <c r="N606" s="2">
        <v>616666.66666666663</v>
      </c>
      <c r="O606" s="2"/>
      <c r="P606" s="5" t="s">
        <v>188</v>
      </c>
    </row>
    <row r="607" spans="1:16" x14ac:dyDescent="0.25">
      <c r="A607" t="s">
        <v>4124</v>
      </c>
      <c r="B607" t="s">
        <v>103</v>
      </c>
      <c r="C607" s="1">
        <v>1830000</v>
      </c>
      <c r="D607">
        <v>8</v>
      </c>
      <c r="E607" s="3">
        <v>1267</v>
      </c>
      <c r="F607" s="1" t="s">
        <v>22</v>
      </c>
      <c r="G607" t="s">
        <v>22</v>
      </c>
      <c r="H607" t="s">
        <v>23</v>
      </c>
      <c r="I607" t="s">
        <v>23</v>
      </c>
      <c r="J607" t="s">
        <v>9</v>
      </c>
      <c r="K607" t="s">
        <v>1372</v>
      </c>
      <c r="L607" s="2">
        <v>1830000</v>
      </c>
      <c r="M607" s="2">
        <v>1444.3567482241515</v>
      </c>
      <c r="N607" s="2">
        <v>228750</v>
      </c>
      <c r="O607" s="2"/>
      <c r="P607" s="5" t="s">
        <v>188</v>
      </c>
    </row>
    <row r="608" spans="1:16" x14ac:dyDescent="0.25">
      <c r="A608" t="s">
        <v>3415</v>
      </c>
      <c r="B608" t="s">
        <v>103</v>
      </c>
      <c r="C608" s="1">
        <v>1825000</v>
      </c>
      <c r="D608">
        <v>4</v>
      </c>
      <c r="E608">
        <v>238</v>
      </c>
      <c r="F608" s="1" t="s">
        <v>22</v>
      </c>
      <c r="G608" t="s">
        <v>22</v>
      </c>
      <c r="H608" t="s">
        <v>23</v>
      </c>
      <c r="I608" t="s">
        <v>23</v>
      </c>
      <c r="J608" t="s">
        <v>9</v>
      </c>
      <c r="K608" t="s">
        <v>1372</v>
      </c>
      <c r="L608" s="2">
        <v>1825000</v>
      </c>
      <c r="M608" s="2">
        <v>7668.0672268907565</v>
      </c>
      <c r="N608" s="2">
        <v>456250</v>
      </c>
      <c r="O608" s="2"/>
      <c r="P608" s="5" t="s">
        <v>188</v>
      </c>
    </row>
    <row r="609" spans="1:16" x14ac:dyDescent="0.25">
      <c r="A609" t="s">
        <v>5661</v>
      </c>
      <c r="B609" t="s">
        <v>4571</v>
      </c>
      <c r="C609" s="1">
        <v>1812500</v>
      </c>
      <c r="D609">
        <v>2</v>
      </c>
      <c r="E609">
        <v>162</v>
      </c>
      <c r="F609" t="s">
        <v>16</v>
      </c>
      <c r="G609" t="s">
        <v>35</v>
      </c>
      <c r="H609" t="s">
        <v>189</v>
      </c>
      <c r="I609" t="s">
        <v>19</v>
      </c>
      <c r="J609" t="s">
        <v>20</v>
      </c>
      <c r="L609" s="2">
        <v>1812500</v>
      </c>
      <c r="M609" s="2">
        <v>11188.271604938273</v>
      </c>
      <c r="N609" s="2">
        <v>906250</v>
      </c>
      <c r="O609" s="2" t="s">
        <v>160</v>
      </c>
      <c r="P609" s="21" t="s">
        <v>188</v>
      </c>
    </row>
    <row r="610" spans="1:16" x14ac:dyDescent="0.25">
      <c r="A610" t="s">
        <v>5662</v>
      </c>
      <c r="B610" t="s">
        <v>4571</v>
      </c>
      <c r="C610" s="1">
        <v>1812500</v>
      </c>
      <c r="D610">
        <v>2</v>
      </c>
      <c r="E610">
        <v>162</v>
      </c>
      <c r="F610" t="s">
        <v>16</v>
      </c>
      <c r="G610" t="s">
        <v>35</v>
      </c>
      <c r="H610" t="s">
        <v>189</v>
      </c>
      <c r="I610" t="s">
        <v>19</v>
      </c>
      <c r="J610" t="s">
        <v>20</v>
      </c>
      <c r="L610" s="2">
        <v>1812500</v>
      </c>
      <c r="M610" s="2">
        <v>11188.271604938273</v>
      </c>
      <c r="N610" s="2">
        <v>906250</v>
      </c>
      <c r="O610" s="2" t="s">
        <v>160</v>
      </c>
      <c r="P610" s="21" t="s">
        <v>188</v>
      </c>
    </row>
    <row r="611" spans="1:16" x14ac:dyDescent="0.25">
      <c r="A611" t="s">
        <v>2753</v>
      </c>
      <c r="B611" t="s">
        <v>103</v>
      </c>
      <c r="C611" s="1">
        <v>1809522</v>
      </c>
      <c r="D611">
        <v>2</v>
      </c>
      <c r="E611">
        <v>98</v>
      </c>
      <c r="F611" s="1" t="s">
        <v>16</v>
      </c>
      <c r="G611" t="s">
        <v>43</v>
      </c>
      <c r="H611" t="s">
        <v>29</v>
      </c>
      <c r="I611" t="s">
        <v>19</v>
      </c>
      <c r="J611" t="s">
        <v>20</v>
      </c>
      <c r="K611" t="s">
        <v>1372</v>
      </c>
      <c r="L611" s="2">
        <v>1809522</v>
      </c>
      <c r="M611" s="2">
        <v>18464.510204081631</v>
      </c>
      <c r="N611" s="2">
        <v>904761</v>
      </c>
      <c r="O611" s="2"/>
      <c r="P611" s="5" t="s">
        <v>188</v>
      </c>
    </row>
    <row r="612" spans="1:16" x14ac:dyDescent="0.25">
      <c r="A612" t="s">
        <v>1850</v>
      </c>
      <c r="B612" t="s">
        <v>103</v>
      </c>
      <c r="C612" s="1">
        <v>1809000</v>
      </c>
      <c r="D612">
        <v>3</v>
      </c>
      <c r="E612">
        <v>144</v>
      </c>
      <c r="F612" s="1" t="s">
        <v>16</v>
      </c>
      <c r="G612" t="s">
        <v>35</v>
      </c>
      <c r="H612" t="s">
        <v>29</v>
      </c>
      <c r="I612" t="s">
        <v>19</v>
      </c>
      <c r="J612" t="s">
        <v>9</v>
      </c>
      <c r="K612" t="s">
        <v>1372</v>
      </c>
      <c r="L612" s="2">
        <v>1809000</v>
      </c>
      <c r="M612" s="2">
        <v>12562.5</v>
      </c>
      <c r="N612" s="2">
        <v>603000</v>
      </c>
      <c r="O612" s="2"/>
      <c r="P612" s="5" t="s">
        <v>188</v>
      </c>
    </row>
    <row r="613" spans="1:16" x14ac:dyDescent="0.25">
      <c r="A613" t="s">
        <v>4953</v>
      </c>
      <c r="B613" t="s">
        <v>4571</v>
      </c>
      <c r="C613" s="1">
        <v>1800000</v>
      </c>
      <c r="D613">
        <v>7</v>
      </c>
      <c r="E613">
        <v>595</v>
      </c>
      <c r="F613" s="3" t="s">
        <v>22</v>
      </c>
      <c r="G613" t="s">
        <v>22</v>
      </c>
      <c r="H613" t="s">
        <v>23</v>
      </c>
      <c r="I613" t="s">
        <v>23</v>
      </c>
      <c r="J613" t="s">
        <v>9</v>
      </c>
      <c r="L613" s="2">
        <v>1800000</v>
      </c>
      <c r="M613" s="2">
        <v>3025.2100840336134</v>
      </c>
      <c r="N613" s="2">
        <v>257142.85714285713</v>
      </c>
      <c r="O613" s="2" t="s">
        <v>160</v>
      </c>
      <c r="P613" s="21" t="s">
        <v>188</v>
      </c>
    </row>
    <row r="614" spans="1:16" x14ac:dyDescent="0.25">
      <c r="A614" t="s">
        <v>4954</v>
      </c>
      <c r="B614" t="s">
        <v>4571</v>
      </c>
      <c r="C614" s="1">
        <v>1800000</v>
      </c>
      <c r="D614">
        <v>7</v>
      </c>
      <c r="E614">
        <v>595</v>
      </c>
      <c r="F614" s="3" t="s">
        <v>22</v>
      </c>
      <c r="G614" t="s">
        <v>22</v>
      </c>
      <c r="H614" t="s">
        <v>23</v>
      </c>
      <c r="I614" t="s">
        <v>23</v>
      </c>
      <c r="J614" t="s">
        <v>9</v>
      </c>
      <c r="L614" s="2">
        <v>1800000</v>
      </c>
      <c r="M614" s="2">
        <v>3025.2100840336134</v>
      </c>
      <c r="N614" s="2">
        <v>257142.85714285713</v>
      </c>
      <c r="O614" s="2" t="s">
        <v>160</v>
      </c>
      <c r="P614" s="21" t="s">
        <v>188</v>
      </c>
    </row>
    <row r="615" spans="1:16" x14ac:dyDescent="0.25">
      <c r="A615" t="s">
        <v>5061</v>
      </c>
      <c r="B615" t="s">
        <v>4571</v>
      </c>
      <c r="C615" s="1">
        <v>1800000</v>
      </c>
      <c r="D615">
        <v>7</v>
      </c>
      <c r="E615">
        <v>407</v>
      </c>
      <c r="F615" s="3" t="s">
        <v>22</v>
      </c>
      <c r="G615" t="s">
        <v>22</v>
      </c>
      <c r="H615" t="s">
        <v>23</v>
      </c>
      <c r="I615" t="s">
        <v>23</v>
      </c>
      <c r="J615" t="s">
        <v>9</v>
      </c>
      <c r="L615" s="2">
        <v>1800000</v>
      </c>
      <c r="M615" s="2">
        <v>4422.6044226044223</v>
      </c>
      <c r="N615" s="2">
        <v>257142.85714285713</v>
      </c>
      <c r="O615" s="2" t="s">
        <v>160</v>
      </c>
      <c r="P615" s="21" t="s">
        <v>188</v>
      </c>
    </row>
    <row r="616" spans="1:16" x14ac:dyDescent="0.25">
      <c r="A616" t="s">
        <v>5062</v>
      </c>
      <c r="B616" t="s">
        <v>4571</v>
      </c>
      <c r="C616" s="1">
        <v>1800000</v>
      </c>
      <c r="D616">
        <v>7</v>
      </c>
      <c r="E616">
        <v>407</v>
      </c>
      <c r="F616" s="3" t="s">
        <v>22</v>
      </c>
      <c r="G616" t="s">
        <v>22</v>
      </c>
      <c r="H616" t="s">
        <v>23</v>
      </c>
      <c r="I616" t="s">
        <v>23</v>
      </c>
      <c r="J616" t="s">
        <v>9</v>
      </c>
      <c r="L616" s="2">
        <v>1800000</v>
      </c>
      <c r="M616" s="2">
        <v>4422.6044226044223</v>
      </c>
      <c r="N616" s="2">
        <v>257142.85714285713</v>
      </c>
      <c r="O616" s="2" t="s">
        <v>160</v>
      </c>
      <c r="P616" s="21" t="s">
        <v>188</v>
      </c>
    </row>
    <row r="617" spans="1:16" x14ac:dyDescent="0.25">
      <c r="A617" t="s">
        <v>5119</v>
      </c>
      <c r="B617" t="s">
        <v>4571</v>
      </c>
      <c r="C617" s="1">
        <v>1800000</v>
      </c>
      <c r="D617">
        <v>7</v>
      </c>
      <c r="E617">
        <v>595</v>
      </c>
      <c r="F617" s="3" t="s">
        <v>22</v>
      </c>
      <c r="G617" t="s">
        <v>22</v>
      </c>
      <c r="H617" t="s">
        <v>23</v>
      </c>
      <c r="I617" t="s">
        <v>23</v>
      </c>
      <c r="J617" t="s">
        <v>9</v>
      </c>
      <c r="L617" s="2">
        <v>1800000</v>
      </c>
      <c r="M617" s="2">
        <v>3025.2100840336134</v>
      </c>
      <c r="N617" s="2">
        <v>257142.85714285713</v>
      </c>
      <c r="O617" s="2" t="s">
        <v>160</v>
      </c>
      <c r="P617" s="21" t="s">
        <v>188</v>
      </c>
    </row>
    <row r="618" spans="1:16" x14ac:dyDescent="0.25">
      <c r="A618" t="s">
        <v>5162</v>
      </c>
      <c r="B618" t="s">
        <v>4571</v>
      </c>
      <c r="C618" s="1">
        <v>1800000</v>
      </c>
      <c r="D618">
        <v>7</v>
      </c>
      <c r="E618">
        <v>407</v>
      </c>
      <c r="F618" s="3" t="s">
        <v>22</v>
      </c>
      <c r="G618" t="s">
        <v>22</v>
      </c>
      <c r="H618" t="s">
        <v>23</v>
      </c>
      <c r="I618" t="s">
        <v>23</v>
      </c>
      <c r="J618" t="s">
        <v>9</v>
      </c>
      <c r="L618" s="2">
        <v>1800000</v>
      </c>
      <c r="M618" s="2">
        <v>4422.6044226044223</v>
      </c>
      <c r="N618" s="2">
        <v>257142.85714285713</v>
      </c>
      <c r="O618" s="2" t="s">
        <v>160</v>
      </c>
      <c r="P618" s="21" t="s">
        <v>188</v>
      </c>
    </row>
    <row r="619" spans="1:16" x14ac:dyDescent="0.25">
      <c r="A619" t="s">
        <v>5063</v>
      </c>
      <c r="B619" t="s">
        <v>4571</v>
      </c>
      <c r="C619" s="1">
        <v>1800000</v>
      </c>
      <c r="D619">
        <v>8</v>
      </c>
      <c r="E619">
        <v>407</v>
      </c>
      <c r="F619" s="3" t="s">
        <v>22</v>
      </c>
      <c r="G619" t="s">
        <v>22</v>
      </c>
      <c r="H619" t="s">
        <v>23</v>
      </c>
      <c r="I619" t="s">
        <v>23</v>
      </c>
      <c r="J619" t="s">
        <v>9</v>
      </c>
      <c r="L619" s="2">
        <v>1800000</v>
      </c>
      <c r="M619" s="2">
        <v>4422.6044226044223</v>
      </c>
      <c r="N619" s="2">
        <v>225000</v>
      </c>
      <c r="O619" s="2" t="s">
        <v>160</v>
      </c>
      <c r="P619" s="21" t="s">
        <v>188</v>
      </c>
    </row>
    <row r="620" spans="1:16" x14ac:dyDescent="0.25">
      <c r="A620" t="s">
        <v>5408</v>
      </c>
      <c r="B620" t="s">
        <v>4571</v>
      </c>
      <c r="C620" s="1">
        <v>1800000</v>
      </c>
      <c r="D620">
        <v>8</v>
      </c>
      <c r="E620">
        <v>407</v>
      </c>
      <c r="F620" s="3" t="s">
        <v>22</v>
      </c>
      <c r="G620" t="s">
        <v>22</v>
      </c>
      <c r="H620" t="s">
        <v>23</v>
      </c>
      <c r="I620" t="s">
        <v>23</v>
      </c>
      <c r="J620" t="s">
        <v>9</v>
      </c>
      <c r="L620" s="2">
        <v>1800000</v>
      </c>
      <c r="M620" s="2">
        <v>4422.6044226044223</v>
      </c>
      <c r="N620" s="2">
        <v>225000</v>
      </c>
      <c r="O620" s="2" t="s">
        <v>160</v>
      </c>
      <c r="P620" s="21" t="s">
        <v>188</v>
      </c>
    </row>
    <row r="621" spans="1:16" x14ac:dyDescent="0.25">
      <c r="A621" t="s">
        <v>3621</v>
      </c>
      <c r="B621" t="s">
        <v>103</v>
      </c>
      <c r="C621" s="1">
        <v>1800000</v>
      </c>
      <c r="D621">
        <v>7</v>
      </c>
      <c r="E621">
        <v>800</v>
      </c>
      <c r="F621" s="1" t="s">
        <v>22</v>
      </c>
      <c r="G621" t="s">
        <v>22</v>
      </c>
      <c r="H621" t="s">
        <v>23</v>
      </c>
      <c r="I621" t="s">
        <v>23</v>
      </c>
      <c r="J621" t="s">
        <v>9</v>
      </c>
      <c r="K621" t="s">
        <v>1372</v>
      </c>
      <c r="L621" s="2">
        <v>1800000</v>
      </c>
      <c r="M621" s="2">
        <v>2250</v>
      </c>
      <c r="N621" s="2">
        <v>257142.85714285713</v>
      </c>
      <c r="O621" s="2"/>
      <c r="P621" s="5" t="s">
        <v>188</v>
      </c>
    </row>
    <row r="622" spans="1:16" x14ac:dyDescent="0.25">
      <c r="A622" t="s">
        <v>3234</v>
      </c>
      <c r="B622" t="s">
        <v>103</v>
      </c>
      <c r="C622" s="1">
        <v>1800000</v>
      </c>
      <c r="D622">
        <v>6</v>
      </c>
      <c r="E622">
        <v>400</v>
      </c>
      <c r="F622" s="1" t="s">
        <v>22</v>
      </c>
      <c r="G622" t="s">
        <v>22</v>
      </c>
      <c r="H622" t="s">
        <v>23</v>
      </c>
      <c r="I622" t="s">
        <v>23</v>
      </c>
      <c r="J622" t="s">
        <v>9</v>
      </c>
      <c r="K622" t="s">
        <v>1372</v>
      </c>
      <c r="L622" s="2">
        <v>1800000</v>
      </c>
      <c r="M622" s="2">
        <v>4500</v>
      </c>
      <c r="N622" s="2">
        <v>300000</v>
      </c>
      <c r="O622" s="2"/>
      <c r="P622" s="5" t="s">
        <v>188</v>
      </c>
    </row>
    <row r="623" spans="1:16" x14ac:dyDescent="0.25">
      <c r="A623" t="s">
        <v>3235</v>
      </c>
      <c r="B623" t="s">
        <v>103</v>
      </c>
      <c r="C623" s="1">
        <v>1800000</v>
      </c>
      <c r="D623">
        <v>6</v>
      </c>
      <c r="E623">
        <v>400</v>
      </c>
      <c r="F623" s="1" t="s">
        <v>22</v>
      </c>
      <c r="G623" t="s">
        <v>22</v>
      </c>
      <c r="H623" t="s">
        <v>23</v>
      </c>
      <c r="I623" t="s">
        <v>23</v>
      </c>
      <c r="J623" t="s">
        <v>9</v>
      </c>
      <c r="K623" t="s">
        <v>1372</v>
      </c>
      <c r="L623" s="2">
        <v>1800000</v>
      </c>
      <c r="M623" s="2">
        <v>4500</v>
      </c>
      <c r="N623" s="2">
        <v>300000</v>
      </c>
      <c r="O623" s="2"/>
      <c r="P623" s="5" t="s">
        <v>188</v>
      </c>
    </row>
    <row r="624" spans="1:16" x14ac:dyDescent="0.25">
      <c r="A624" t="s">
        <v>3236</v>
      </c>
      <c r="B624" t="s">
        <v>103</v>
      </c>
      <c r="C624" s="1">
        <v>1800000</v>
      </c>
      <c r="D624">
        <v>6</v>
      </c>
      <c r="E624">
        <v>400</v>
      </c>
      <c r="F624" s="1" t="s">
        <v>22</v>
      </c>
      <c r="G624" t="s">
        <v>22</v>
      </c>
      <c r="H624" t="s">
        <v>23</v>
      </c>
      <c r="I624" t="s">
        <v>23</v>
      </c>
      <c r="J624" t="s">
        <v>9</v>
      </c>
      <c r="K624" t="s">
        <v>1372</v>
      </c>
      <c r="L624" s="2">
        <v>1800000</v>
      </c>
      <c r="M624" s="2">
        <v>4500</v>
      </c>
      <c r="N624" s="2">
        <v>300000</v>
      </c>
      <c r="O624" s="2"/>
      <c r="P624" s="5" t="s">
        <v>188</v>
      </c>
    </row>
    <row r="625" spans="1:16" x14ac:dyDescent="0.25">
      <c r="A625" t="s">
        <v>4001</v>
      </c>
      <c r="B625" t="s">
        <v>103</v>
      </c>
      <c r="C625" s="1">
        <v>1800000</v>
      </c>
      <c r="D625">
        <v>7</v>
      </c>
      <c r="E625">
        <v>750</v>
      </c>
      <c r="F625" s="1" t="s">
        <v>22</v>
      </c>
      <c r="G625" t="s">
        <v>22</v>
      </c>
      <c r="H625" t="s">
        <v>23</v>
      </c>
      <c r="I625" t="s">
        <v>23</v>
      </c>
      <c r="J625" t="s">
        <v>9</v>
      </c>
      <c r="K625" t="s">
        <v>1372</v>
      </c>
      <c r="L625" s="2">
        <v>1800000</v>
      </c>
      <c r="M625" s="2">
        <v>2400</v>
      </c>
      <c r="N625" s="2">
        <v>257142.85714285713</v>
      </c>
      <c r="O625" s="2"/>
      <c r="P625" s="5" t="s">
        <v>188</v>
      </c>
    </row>
    <row r="626" spans="1:16" x14ac:dyDescent="0.25">
      <c r="A626" t="s">
        <v>1542</v>
      </c>
      <c r="B626" t="s">
        <v>103</v>
      </c>
      <c r="C626" s="1">
        <v>1800000</v>
      </c>
      <c r="D626">
        <v>5</v>
      </c>
      <c r="E626">
        <v>390</v>
      </c>
      <c r="F626" s="1" t="s">
        <v>16</v>
      </c>
      <c r="G626" t="s">
        <v>56</v>
      </c>
      <c r="H626" t="s">
        <v>18</v>
      </c>
      <c r="I626" t="s">
        <v>19</v>
      </c>
      <c r="J626" t="s">
        <v>9</v>
      </c>
      <c r="K626" t="s">
        <v>1372</v>
      </c>
      <c r="L626" s="2">
        <v>1800000</v>
      </c>
      <c r="M626" s="2">
        <v>4615.3846153846152</v>
      </c>
      <c r="N626" s="2">
        <v>360000</v>
      </c>
      <c r="O626" s="2"/>
      <c r="P626" s="5" t="s">
        <v>188</v>
      </c>
    </row>
    <row r="627" spans="1:16" x14ac:dyDescent="0.25">
      <c r="A627" t="s">
        <v>1544</v>
      </c>
      <c r="B627" t="s">
        <v>103</v>
      </c>
      <c r="C627" s="1">
        <v>1800000</v>
      </c>
      <c r="D627">
        <v>6</v>
      </c>
      <c r="E627">
        <v>400</v>
      </c>
      <c r="F627" s="1" t="s">
        <v>16</v>
      </c>
      <c r="G627" t="s">
        <v>56</v>
      </c>
      <c r="H627" t="s">
        <v>18</v>
      </c>
      <c r="I627" t="s">
        <v>19</v>
      </c>
      <c r="J627" t="s">
        <v>9</v>
      </c>
      <c r="K627" t="s">
        <v>1372</v>
      </c>
      <c r="L627" s="2">
        <v>1800000</v>
      </c>
      <c r="M627" s="2">
        <v>4500</v>
      </c>
      <c r="N627" s="2">
        <v>300000</v>
      </c>
      <c r="O627" s="2"/>
      <c r="P627" s="5" t="s">
        <v>188</v>
      </c>
    </row>
    <row r="628" spans="1:16" x14ac:dyDescent="0.25">
      <c r="A628" t="s">
        <v>1932</v>
      </c>
      <c r="B628" t="s">
        <v>103</v>
      </c>
      <c r="C628" s="1">
        <v>1800000</v>
      </c>
      <c r="D628">
        <v>6</v>
      </c>
      <c r="E628">
        <v>400</v>
      </c>
      <c r="F628" s="1" t="s">
        <v>16</v>
      </c>
      <c r="G628" t="s">
        <v>35</v>
      </c>
      <c r="H628" t="s">
        <v>18</v>
      </c>
      <c r="I628" t="s">
        <v>19</v>
      </c>
      <c r="J628" t="s">
        <v>9</v>
      </c>
      <c r="K628" t="s">
        <v>1372</v>
      </c>
      <c r="L628" s="2">
        <v>1800000</v>
      </c>
      <c r="M628" s="2">
        <v>4500</v>
      </c>
      <c r="N628" s="2">
        <v>300000</v>
      </c>
      <c r="O628" s="2"/>
      <c r="P628" s="5" t="s">
        <v>188</v>
      </c>
    </row>
    <row r="629" spans="1:16" x14ac:dyDescent="0.25">
      <c r="A629" t="s">
        <v>1788</v>
      </c>
      <c r="B629" t="s">
        <v>103</v>
      </c>
      <c r="C629" s="1">
        <v>1800000</v>
      </c>
      <c r="D629">
        <v>3</v>
      </c>
      <c r="E629">
        <v>142</v>
      </c>
      <c r="F629" s="1" t="s">
        <v>16</v>
      </c>
      <c r="G629" t="s">
        <v>35</v>
      </c>
      <c r="H629" t="s">
        <v>29</v>
      </c>
      <c r="I629" t="s">
        <v>19</v>
      </c>
      <c r="J629" t="s">
        <v>9</v>
      </c>
      <c r="K629" t="s">
        <v>1372</v>
      </c>
      <c r="L629" s="2">
        <v>1800000</v>
      </c>
      <c r="M629" s="2">
        <v>12676.056338028169</v>
      </c>
      <c r="N629" s="2">
        <v>600000</v>
      </c>
      <c r="O629" s="2"/>
      <c r="P629" s="5" t="s">
        <v>188</v>
      </c>
    </row>
    <row r="630" spans="1:16" x14ac:dyDescent="0.25">
      <c r="A630" t="s">
        <v>1435</v>
      </c>
      <c r="B630" t="s">
        <v>103</v>
      </c>
      <c r="C630" s="1">
        <v>1800000</v>
      </c>
      <c r="D630">
        <v>3</v>
      </c>
      <c r="E630">
        <v>214</v>
      </c>
      <c r="F630" s="1" t="s">
        <v>16</v>
      </c>
      <c r="G630" t="s">
        <v>56</v>
      </c>
      <c r="H630" t="s">
        <v>29</v>
      </c>
      <c r="I630" t="s">
        <v>19</v>
      </c>
      <c r="J630" t="s">
        <v>20</v>
      </c>
      <c r="K630" t="s">
        <v>1372</v>
      </c>
      <c r="L630" s="2">
        <v>1800000</v>
      </c>
      <c r="M630" s="2">
        <v>8411.2149532710282</v>
      </c>
      <c r="N630" s="2">
        <v>600000</v>
      </c>
      <c r="O630" s="2"/>
      <c r="P630" s="5" t="s">
        <v>188</v>
      </c>
    </row>
    <row r="631" spans="1:16" x14ac:dyDescent="0.25">
      <c r="A631" t="s">
        <v>1460</v>
      </c>
      <c r="B631" t="s">
        <v>103</v>
      </c>
      <c r="C631" s="1">
        <v>1800000</v>
      </c>
      <c r="D631">
        <v>3</v>
      </c>
      <c r="E631">
        <v>214</v>
      </c>
      <c r="F631" s="1" t="s">
        <v>16</v>
      </c>
      <c r="G631" t="s">
        <v>56</v>
      </c>
      <c r="H631" t="s">
        <v>29</v>
      </c>
      <c r="I631" t="s">
        <v>19</v>
      </c>
      <c r="J631" t="s">
        <v>20</v>
      </c>
      <c r="K631" t="s">
        <v>1372</v>
      </c>
      <c r="L631" s="2">
        <v>1800000</v>
      </c>
      <c r="M631" s="2">
        <v>8411.2149532710282</v>
      </c>
      <c r="N631" s="2">
        <v>600000</v>
      </c>
      <c r="O631" s="2"/>
      <c r="P631" s="5" t="s">
        <v>188</v>
      </c>
    </row>
    <row r="632" spans="1:16" x14ac:dyDescent="0.25">
      <c r="A632" t="s">
        <v>1487</v>
      </c>
      <c r="B632" t="s">
        <v>103</v>
      </c>
      <c r="C632" s="1">
        <v>1800000</v>
      </c>
      <c r="D632">
        <v>3</v>
      </c>
      <c r="E632">
        <v>191</v>
      </c>
      <c r="F632" s="1" t="s">
        <v>16</v>
      </c>
      <c r="G632" t="s">
        <v>56</v>
      </c>
      <c r="H632" t="s">
        <v>29</v>
      </c>
      <c r="I632" t="s">
        <v>19</v>
      </c>
      <c r="J632" t="s">
        <v>20</v>
      </c>
      <c r="K632" t="s">
        <v>1372</v>
      </c>
      <c r="L632" s="2">
        <v>1800000</v>
      </c>
      <c r="M632" s="2">
        <v>9424.0837696335075</v>
      </c>
      <c r="N632" s="2">
        <v>600000</v>
      </c>
      <c r="O632" s="2"/>
      <c r="P632" s="5" t="s">
        <v>188</v>
      </c>
    </row>
    <row r="633" spans="1:16" x14ac:dyDescent="0.25">
      <c r="A633" t="s">
        <v>2054</v>
      </c>
      <c r="B633" t="s">
        <v>103</v>
      </c>
      <c r="C633" s="1">
        <v>1800000</v>
      </c>
      <c r="D633">
        <v>5</v>
      </c>
      <c r="E633">
        <v>268</v>
      </c>
      <c r="F633" s="1" t="s">
        <v>16</v>
      </c>
      <c r="G633" t="s">
        <v>17</v>
      </c>
      <c r="H633" t="s">
        <v>29</v>
      </c>
      <c r="I633" t="s">
        <v>19</v>
      </c>
      <c r="J633" t="s">
        <v>9</v>
      </c>
      <c r="K633" t="s">
        <v>1372</v>
      </c>
      <c r="L633" s="2">
        <v>1800000</v>
      </c>
      <c r="M633" s="2">
        <v>6716.4179104477616</v>
      </c>
      <c r="N633" s="2">
        <v>360000</v>
      </c>
      <c r="O633" s="2"/>
      <c r="P633" s="5" t="s">
        <v>188</v>
      </c>
    </row>
    <row r="634" spans="1:16" x14ac:dyDescent="0.25">
      <c r="A634" t="s">
        <v>2055</v>
      </c>
      <c r="B634" t="s">
        <v>103</v>
      </c>
      <c r="C634" s="1">
        <v>1800000</v>
      </c>
      <c r="D634">
        <v>5</v>
      </c>
      <c r="E634">
        <v>268</v>
      </c>
      <c r="F634" s="1" t="s">
        <v>16</v>
      </c>
      <c r="G634" t="s">
        <v>17</v>
      </c>
      <c r="H634" t="s">
        <v>29</v>
      </c>
      <c r="I634" t="s">
        <v>19</v>
      </c>
      <c r="J634" t="s">
        <v>9</v>
      </c>
      <c r="K634" t="s">
        <v>1372</v>
      </c>
      <c r="L634" s="2">
        <v>1800000</v>
      </c>
      <c r="M634" s="2">
        <v>6716.4179104477616</v>
      </c>
      <c r="N634" s="2">
        <v>360000</v>
      </c>
      <c r="O634" s="2"/>
      <c r="P634" s="5" t="s">
        <v>188</v>
      </c>
    </row>
    <row r="635" spans="1:16" x14ac:dyDescent="0.25">
      <c r="A635" t="s">
        <v>2056</v>
      </c>
      <c r="B635" t="s">
        <v>103</v>
      </c>
      <c r="C635" s="1">
        <v>1800000</v>
      </c>
      <c r="D635">
        <v>5</v>
      </c>
      <c r="E635">
        <v>268</v>
      </c>
      <c r="F635" s="1" t="s">
        <v>16</v>
      </c>
      <c r="G635" t="s">
        <v>17</v>
      </c>
      <c r="H635" t="s">
        <v>29</v>
      </c>
      <c r="I635" t="s">
        <v>19</v>
      </c>
      <c r="J635" t="s">
        <v>9</v>
      </c>
      <c r="K635" t="s">
        <v>1372</v>
      </c>
      <c r="L635" s="2">
        <v>1800000</v>
      </c>
      <c r="M635" s="2">
        <v>6716.4179104477616</v>
      </c>
      <c r="N635" s="2">
        <v>360000</v>
      </c>
      <c r="O635" s="2"/>
      <c r="P635" s="5" t="s">
        <v>188</v>
      </c>
    </row>
    <row r="636" spans="1:16" x14ac:dyDescent="0.25">
      <c r="A636" t="s">
        <v>2124</v>
      </c>
      <c r="B636" t="s">
        <v>103</v>
      </c>
      <c r="C636" s="1">
        <v>1800000</v>
      </c>
      <c r="D636">
        <v>4</v>
      </c>
      <c r="E636">
        <v>325</v>
      </c>
      <c r="F636" s="1" t="s">
        <v>16</v>
      </c>
      <c r="G636" t="s">
        <v>17</v>
      </c>
      <c r="H636" t="s">
        <v>29</v>
      </c>
      <c r="I636" t="s">
        <v>19</v>
      </c>
      <c r="J636" t="s">
        <v>9</v>
      </c>
      <c r="K636" t="s">
        <v>1372</v>
      </c>
      <c r="L636" s="2">
        <v>1800000</v>
      </c>
      <c r="M636" s="2">
        <v>5538.4615384615381</v>
      </c>
      <c r="N636" s="2">
        <v>450000</v>
      </c>
      <c r="O636" s="2"/>
      <c r="P636" s="5" t="s">
        <v>188</v>
      </c>
    </row>
    <row r="637" spans="1:16" x14ac:dyDescent="0.25">
      <c r="A637" t="s">
        <v>2082</v>
      </c>
      <c r="B637" t="s">
        <v>103</v>
      </c>
      <c r="C637" s="1">
        <v>1800000</v>
      </c>
      <c r="D637">
        <v>5</v>
      </c>
      <c r="E637">
        <v>268</v>
      </c>
      <c r="F637" s="1" t="s">
        <v>16</v>
      </c>
      <c r="G637" t="s">
        <v>17</v>
      </c>
      <c r="H637" t="s">
        <v>29</v>
      </c>
      <c r="I637" t="s">
        <v>19</v>
      </c>
      <c r="J637" t="s">
        <v>20</v>
      </c>
      <c r="K637" t="s">
        <v>1372</v>
      </c>
      <c r="L637" s="2">
        <v>1800000</v>
      </c>
      <c r="M637" s="2">
        <v>6716.4179104477616</v>
      </c>
      <c r="N637" s="2">
        <v>360000</v>
      </c>
      <c r="O637" s="2"/>
      <c r="P637" s="5" t="s">
        <v>188</v>
      </c>
    </row>
    <row r="638" spans="1:16" x14ac:dyDescent="0.25">
      <c r="A638" t="s">
        <v>2090</v>
      </c>
      <c r="B638" t="s">
        <v>103</v>
      </c>
      <c r="C638" s="1">
        <v>1800000</v>
      </c>
      <c r="D638">
        <v>3</v>
      </c>
      <c r="E638">
        <v>231</v>
      </c>
      <c r="F638" s="1" t="s">
        <v>16</v>
      </c>
      <c r="G638" t="s">
        <v>17</v>
      </c>
      <c r="H638" t="s">
        <v>29</v>
      </c>
      <c r="I638" t="s">
        <v>19</v>
      </c>
      <c r="J638" t="s">
        <v>20</v>
      </c>
      <c r="K638" t="s">
        <v>1372</v>
      </c>
      <c r="L638" s="2">
        <v>1800000</v>
      </c>
      <c r="M638" s="2">
        <v>7792.2077922077924</v>
      </c>
      <c r="N638" s="2">
        <v>600000</v>
      </c>
      <c r="O638" s="2"/>
      <c r="P638" s="5" t="s">
        <v>188</v>
      </c>
    </row>
    <row r="639" spans="1:16" x14ac:dyDescent="0.25">
      <c r="A639" t="s">
        <v>2158</v>
      </c>
      <c r="B639" t="s">
        <v>103</v>
      </c>
      <c r="C639" s="1">
        <v>1800000</v>
      </c>
      <c r="D639">
        <v>3</v>
      </c>
      <c r="E639">
        <v>175</v>
      </c>
      <c r="F639" s="1" t="s">
        <v>16</v>
      </c>
      <c r="G639" t="s">
        <v>17</v>
      </c>
      <c r="H639" t="s">
        <v>29</v>
      </c>
      <c r="I639" t="s">
        <v>19</v>
      </c>
      <c r="J639" t="s">
        <v>20</v>
      </c>
      <c r="K639" t="s">
        <v>1372</v>
      </c>
      <c r="L639" s="2">
        <v>1800000</v>
      </c>
      <c r="M639" s="2">
        <v>10285.714285714286</v>
      </c>
      <c r="N639" s="2">
        <v>600000</v>
      </c>
      <c r="O639" s="2"/>
      <c r="P639" s="5" t="s">
        <v>188</v>
      </c>
    </row>
    <row r="640" spans="1:16" x14ac:dyDescent="0.25">
      <c r="A640" t="s">
        <v>2389</v>
      </c>
      <c r="B640" t="s">
        <v>103</v>
      </c>
      <c r="C640" s="1">
        <v>1800000</v>
      </c>
      <c r="D640">
        <v>4</v>
      </c>
      <c r="E640">
        <v>185</v>
      </c>
      <c r="F640" s="1" t="s">
        <v>16</v>
      </c>
      <c r="G640" t="s">
        <v>41</v>
      </c>
      <c r="H640" t="s">
        <v>29</v>
      </c>
      <c r="I640" t="s">
        <v>19</v>
      </c>
      <c r="J640" t="s">
        <v>20</v>
      </c>
      <c r="K640" t="s">
        <v>1372</v>
      </c>
      <c r="L640" s="2">
        <v>1800000</v>
      </c>
      <c r="M640" s="2">
        <v>9729.72972972973</v>
      </c>
      <c r="N640" s="2">
        <v>450000</v>
      </c>
      <c r="O640" s="2"/>
      <c r="P640" s="5" t="s">
        <v>188</v>
      </c>
    </row>
    <row r="641" spans="1:16" x14ac:dyDescent="0.25">
      <c r="A641" t="s">
        <v>2550</v>
      </c>
      <c r="B641" t="s">
        <v>103</v>
      </c>
      <c r="C641" s="1">
        <v>1800000</v>
      </c>
      <c r="D641">
        <v>3</v>
      </c>
      <c r="E641">
        <v>168</v>
      </c>
      <c r="F641" s="1" t="s">
        <v>16</v>
      </c>
      <c r="G641" t="s">
        <v>37</v>
      </c>
      <c r="H641" t="s">
        <v>29</v>
      </c>
      <c r="I641" t="s">
        <v>19</v>
      </c>
      <c r="J641" t="s">
        <v>20</v>
      </c>
      <c r="K641" t="s">
        <v>1372</v>
      </c>
      <c r="L641" s="2">
        <v>1800000</v>
      </c>
      <c r="M641" s="2">
        <v>10714.285714285714</v>
      </c>
      <c r="N641" s="2">
        <v>600000</v>
      </c>
      <c r="O641" s="2"/>
      <c r="P641" s="5" t="s">
        <v>188</v>
      </c>
    </row>
    <row r="642" spans="1:16" x14ac:dyDescent="0.25">
      <c r="A642" t="s">
        <v>5537</v>
      </c>
      <c r="B642" t="s">
        <v>4571</v>
      </c>
      <c r="C642" s="1">
        <v>1800000</v>
      </c>
      <c r="D642">
        <v>4</v>
      </c>
      <c r="E642">
        <v>400</v>
      </c>
      <c r="F642" t="s">
        <v>16</v>
      </c>
      <c r="G642" t="s">
        <v>478</v>
      </c>
      <c r="H642" t="s">
        <v>189</v>
      </c>
      <c r="I642" t="s">
        <v>19</v>
      </c>
      <c r="J642" t="s">
        <v>9</v>
      </c>
      <c r="L642" s="2">
        <v>1800000</v>
      </c>
      <c r="M642" s="2">
        <v>4500</v>
      </c>
      <c r="N642" s="2">
        <v>450000</v>
      </c>
      <c r="O642" s="2" t="s">
        <v>160</v>
      </c>
      <c r="P642" s="21" t="s">
        <v>188</v>
      </c>
    </row>
    <row r="643" spans="1:16" x14ac:dyDescent="0.25">
      <c r="A643" t="s">
        <v>4986</v>
      </c>
      <c r="B643" t="s">
        <v>4571</v>
      </c>
      <c r="C643" s="1">
        <v>1797000</v>
      </c>
      <c r="D643">
        <v>4</v>
      </c>
      <c r="E643">
        <v>400</v>
      </c>
      <c r="F643" s="3" t="s">
        <v>22</v>
      </c>
      <c r="G643" t="s">
        <v>22</v>
      </c>
      <c r="H643" t="s">
        <v>23</v>
      </c>
      <c r="I643" t="s">
        <v>23</v>
      </c>
      <c r="J643" t="s">
        <v>9</v>
      </c>
      <c r="L643" s="2">
        <v>1797000</v>
      </c>
      <c r="M643" s="2">
        <v>4492.5</v>
      </c>
      <c r="N643" s="2">
        <v>449250</v>
      </c>
      <c r="O643" s="2" t="s">
        <v>4582</v>
      </c>
      <c r="P643" s="21" t="s">
        <v>188</v>
      </c>
    </row>
    <row r="644" spans="1:16" x14ac:dyDescent="0.25">
      <c r="A644" t="s">
        <v>3471</v>
      </c>
      <c r="B644" t="s">
        <v>103</v>
      </c>
      <c r="C644" s="1">
        <v>1797000</v>
      </c>
      <c r="D644">
        <v>5</v>
      </c>
      <c r="E644">
        <v>551</v>
      </c>
      <c r="F644" s="1" t="s">
        <v>22</v>
      </c>
      <c r="G644" t="s">
        <v>22</v>
      </c>
      <c r="H644" t="s">
        <v>23</v>
      </c>
      <c r="I644" t="s">
        <v>23</v>
      </c>
      <c r="J644" t="s">
        <v>9</v>
      </c>
      <c r="K644" t="s">
        <v>1372</v>
      </c>
      <c r="L644" s="2">
        <v>1797000</v>
      </c>
      <c r="M644" s="2">
        <v>3261.3430127041743</v>
      </c>
      <c r="N644" s="2">
        <v>359400</v>
      </c>
      <c r="O644" s="2"/>
      <c r="P644" s="5" t="s">
        <v>188</v>
      </c>
    </row>
    <row r="645" spans="1:16" x14ac:dyDescent="0.25">
      <c r="A645" t="s">
        <v>5180</v>
      </c>
      <c r="B645" t="s">
        <v>4571</v>
      </c>
      <c r="C645" s="1">
        <v>1795000</v>
      </c>
      <c r="D645">
        <v>4</v>
      </c>
      <c r="E645">
        <v>237</v>
      </c>
      <c r="F645" s="3" t="s">
        <v>22</v>
      </c>
      <c r="G645" t="s">
        <v>22</v>
      </c>
      <c r="H645" t="s">
        <v>23</v>
      </c>
      <c r="I645" t="s">
        <v>23</v>
      </c>
      <c r="J645" t="s">
        <v>9</v>
      </c>
      <c r="L645" s="2">
        <v>1795000</v>
      </c>
      <c r="M645" s="2">
        <v>7573.8396624472571</v>
      </c>
      <c r="N645" s="2">
        <v>448750</v>
      </c>
      <c r="O645" s="2" t="s">
        <v>4582</v>
      </c>
      <c r="P645" s="21" t="s">
        <v>188</v>
      </c>
    </row>
    <row r="646" spans="1:16" x14ac:dyDescent="0.25">
      <c r="A646" t="s">
        <v>3322</v>
      </c>
      <c r="B646" t="s">
        <v>103</v>
      </c>
      <c r="C646" s="1">
        <v>1795000</v>
      </c>
      <c r="D646">
        <v>5</v>
      </c>
      <c r="E646">
        <v>612</v>
      </c>
      <c r="F646" s="1" t="s">
        <v>22</v>
      </c>
      <c r="G646" t="s">
        <v>22</v>
      </c>
      <c r="H646" t="s">
        <v>23</v>
      </c>
      <c r="I646" t="s">
        <v>23</v>
      </c>
      <c r="J646" t="s">
        <v>9</v>
      </c>
      <c r="K646" t="s">
        <v>1372</v>
      </c>
      <c r="L646" s="2">
        <v>1795000</v>
      </c>
      <c r="M646" s="2">
        <v>2933.0065359477126</v>
      </c>
      <c r="N646" s="2">
        <v>359000</v>
      </c>
      <c r="O646" s="2"/>
      <c r="P646" s="5" t="s">
        <v>188</v>
      </c>
    </row>
    <row r="647" spans="1:16" x14ac:dyDescent="0.25">
      <c r="A647" t="s">
        <v>3396</v>
      </c>
      <c r="B647" t="s">
        <v>103</v>
      </c>
      <c r="C647" s="1">
        <v>1795000</v>
      </c>
      <c r="D647">
        <v>5</v>
      </c>
      <c r="E647">
        <v>438</v>
      </c>
      <c r="F647" s="1" t="s">
        <v>22</v>
      </c>
      <c r="G647" t="s">
        <v>22</v>
      </c>
      <c r="H647" t="s">
        <v>23</v>
      </c>
      <c r="I647" t="s">
        <v>23</v>
      </c>
      <c r="J647" t="s">
        <v>9</v>
      </c>
      <c r="K647" t="s">
        <v>1372</v>
      </c>
      <c r="L647" s="2">
        <v>1795000</v>
      </c>
      <c r="M647" s="2">
        <v>4098.1735159817354</v>
      </c>
      <c r="N647" s="2">
        <v>359000</v>
      </c>
      <c r="O647" s="2"/>
      <c r="P647" s="5" t="s">
        <v>188</v>
      </c>
    </row>
    <row r="648" spans="1:16" x14ac:dyDescent="0.25">
      <c r="A648" t="s">
        <v>3955</v>
      </c>
      <c r="B648" t="s">
        <v>103</v>
      </c>
      <c r="C648" s="1">
        <v>1795000</v>
      </c>
      <c r="D648">
        <v>5</v>
      </c>
      <c r="E648">
        <v>850</v>
      </c>
      <c r="F648" s="1" t="s">
        <v>22</v>
      </c>
      <c r="G648" t="s">
        <v>22</v>
      </c>
      <c r="H648" t="s">
        <v>23</v>
      </c>
      <c r="I648" t="s">
        <v>23</v>
      </c>
      <c r="J648" t="s">
        <v>9</v>
      </c>
      <c r="K648" t="s">
        <v>1372</v>
      </c>
      <c r="L648" s="2">
        <v>1795000</v>
      </c>
      <c r="M648" s="2">
        <v>2111.7647058823532</v>
      </c>
      <c r="N648" s="2">
        <v>359000</v>
      </c>
      <c r="O648" s="2"/>
      <c r="P648" s="5" t="s">
        <v>188</v>
      </c>
    </row>
    <row r="649" spans="1:16" x14ac:dyDescent="0.25">
      <c r="A649" t="s">
        <v>3968</v>
      </c>
      <c r="B649" t="s">
        <v>103</v>
      </c>
      <c r="C649" s="1">
        <v>1795000</v>
      </c>
      <c r="D649">
        <v>5</v>
      </c>
      <c r="E649">
        <v>730</v>
      </c>
      <c r="F649" s="1" t="s">
        <v>22</v>
      </c>
      <c r="G649" t="s">
        <v>22</v>
      </c>
      <c r="H649" t="s">
        <v>23</v>
      </c>
      <c r="I649" t="s">
        <v>23</v>
      </c>
      <c r="J649" t="s">
        <v>9</v>
      </c>
      <c r="K649" t="s">
        <v>1372</v>
      </c>
      <c r="L649" s="2">
        <v>1795000</v>
      </c>
      <c r="M649" s="2">
        <v>2458.9041095890411</v>
      </c>
      <c r="N649" s="2">
        <v>359000</v>
      </c>
      <c r="O649" s="2"/>
      <c r="P649" s="5" t="s">
        <v>188</v>
      </c>
    </row>
    <row r="650" spans="1:16" x14ac:dyDescent="0.25">
      <c r="A650" t="s">
        <v>4038</v>
      </c>
      <c r="B650" t="s">
        <v>103</v>
      </c>
      <c r="C650" s="1">
        <v>1795000</v>
      </c>
      <c r="D650">
        <v>5</v>
      </c>
      <c r="E650">
        <v>850</v>
      </c>
      <c r="F650" s="1" t="s">
        <v>22</v>
      </c>
      <c r="G650" t="s">
        <v>22</v>
      </c>
      <c r="H650" t="s">
        <v>23</v>
      </c>
      <c r="I650" t="s">
        <v>23</v>
      </c>
      <c r="J650" t="s">
        <v>9</v>
      </c>
      <c r="K650" t="s">
        <v>1372</v>
      </c>
      <c r="L650" s="2">
        <v>1795000</v>
      </c>
      <c r="M650" s="2">
        <v>2111.7647058823532</v>
      </c>
      <c r="N650" s="2">
        <v>359000</v>
      </c>
      <c r="O650" s="2"/>
      <c r="P650" s="5" t="s">
        <v>188</v>
      </c>
    </row>
    <row r="651" spans="1:16" x14ac:dyDescent="0.25">
      <c r="A651" t="s">
        <v>4052</v>
      </c>
      <c r="B651" t="s">
        <v>103</v>
      </c>
      <c r="C651" s="1">
        <v>1795000</v>
      </c>
      <c r="D651">
        <v>5</v>
      </c>
      <c r="E651">
        <v>715</v>
      </c>
      <c r="F651" s="1" t="s">
        <v>22</v>
      </c>
      <c r="G651" t="s">
        <v>22</v>
      </c>
      <c r="H651" t="s">
        <v>23</v>
      </c>
      <c r="I651" t="s">
        <v>23</v>
      </c>
      <c r="J651" t="s">
        <v>9</v>
      </c>
      <c r="K651" t="s">
        <v>1372</v>
      </c>
      <c r="L651" s="2">
        <v>1795000</v>
      </c>
      <c r="M651" s="2">
        <v>2510.4895104895104</v>
      </c>
      <c r="N651" s="2">
        <v>359000</v>
      </c>
      <c r="O651" s="2"/>
      <c r="P651" s="5" t="s">
        <v>188</v>
      </c>
    </row>
    <row r="652" spans="1:16" x14ac:dyDescent="0.25">
      <c r="A652" t="s">
        <v>4112</v>
      </c>
      <c r="B652" t="s">
        <v>103</v>
      </c>
      <c r="C652" s="1">
        <v>1795000</v>
      </c>
      <c r="D652">
        <v>7</v>
      </c>
      <c r="E652">
        <v>760</v>
      </c>
      <c r="F652" s="1" t="s">
        <v>22</v>
      </c>
      <c r="G652" t="s">
        <v>22</v>
      </c>
      <c r="H652" t="s">
        <v>23</v>
      </c>
      <c r="I652" t="s">
        <v>23</v>
      </c>
      <c r="J652" t="s">
        <v>9</v>
      </c>
      <c r="K652" t="s">
        <v>1372</v>
      </c>
      <c r="L652" s="2">
        <v>1795000</v>
      </c>
      <c r="M652" s="2">
        <v>2361.8421052631579</v>
      </c>
      <c r="N652" s="2">
        <v>256428.57142857142</v>
      </c>
      <c r="O652" s="2"/>
      <c r="P652" s="5" t="s">
        <v>188</v>
      </c>
    </row>
    <row r="653" spans="1:16" x14ac:dyDescent="0.25">
      <c r="A653" t="s">
        <v>4114</v>
      </c>
      <c r="B653" t="s">
        <v>103</v>
      </c>
      <c r="C653" s="1">
        <v>1795000</v>
      </c>
      <c r="D653">
        <v>5</v>
      </c>
      <c r="E653" s="3">
        <v>1259</v>
      </c>
      <c r="F653" s="1" t="s">
        <v>22</v>
      </c>
      <c r="G653" t="s">
        <v>22</v>
      </c>
      <c r="H653" t="s">
        <v>23</v>
      </c>
      <c r="I653" t="s">
        <v>23</v>
      </c>
      <c r="J653" t="s">
        <v>9</v>
      </c>
      <c r="K653" t="s">
        <v>1372</v>
      </c>
      <c r="L653" s="2">
        <v>1795000</v>
      </c>
      <c r="M653" s="2">
        <v>1425.734710087371</v>
      </c>
      <c r="N653" s="2">
        <v>359000</v>
      </c>
      <c r="O653" s="2"/>
      <c r="P653" s="5" t="s">
        <v>188</v>
      </c>
    </row>
    <row r="654" spans="1:16" x14ac:dyDescent="0.25">
      <c r="A654" t="s">
        <v>3198</v>
      </c>
      <c r="B654" t="s">
        <v>103</v>
      </c>
      <c r="C654" s="1">
        <v>1790000</v>
      </c>
      <c r="D654">
        <v>3</v>
      </c>
      <c r="E654">
        <v>120</v>
      </c>
      <c r="F654" s="1" t="s">
        <v>22</v>
      </c>
      <c r="G654" t="s">
        <v>22</v>
      </c>
      <c r="H654" t="s">
        <v>23</v>
      </c>
      <c r="I654" t="s">
        <v>23</v>
      </c>
      <c r="J654" t="s">
        <v>9</v>
      </c>
      <c r="K654" t="s">
        <v>1372</v>
      </c>
      <c r="L654" s="2">
        <v>1790000</v>
      </c>
      <c r="M654" s="2">
        <v>14916.666666666666</v>
      </c>
      <c r="N654" s="2">
        <v>596666.66666666663</v>
      </c>
      <c r="O654" s="2"/>
      <c r="P654" s="5" t="s">
        <v>188</v>
      </c>
    </row>
    <row r="655" spans="1:16" x14ac:dyDescent="0.25">
      <c r="A655" t="s">
        <v>3169</v>
      </c>
      <c r="B655" t="s">
        <v>103</v>
      </c>
      <c r="C655" s="1">
        <v>1790000</v>
      </c>
      <c r="D655">
        <v>6</v>
      </c>
      <c r="E655">
        <v>480</v>
      </c>
      <c r="F655" s="1" t="s">
        <v>22</v>
      </c>
      <c r="G655" t="s">
        <v>22</v>
      </c>
      <c r="H655" t="s">
        <v>23</v>
      </c>
      <c r="I655" t="s">
        <v>23</v>
      </c>
      <c r="J655" t="s">
        <v>9</v>
      </c>
      <c r="K655" t="s">
        <v>1372</v>
      </c>
      <c r="L655" s="2">
        <v>1790000</v>
      </c>
      <c r="M655" s="2">
        <v>3729.1666666666665</v>
      </c>
      <c r="N655" s="2">
        <v>298333.33333333331</v>
      </c>
      <c r="O655" s="2"/>
      <c r="P655" s="5" t="s">
        <v>188</v>
      </c>
    </row>
    <row r="656" spans="1:16" x14ac:dyDescent="0.25">
      <c r="A656" t="s">
        <v>3336</v>
      </c>
      <c r="B656" t="s">
        <v>103</v>
      </c>
      <c r="C656" s="1">
        <v>1790000</v>
      </c>
      <c r="D656">
        <v>7</v>
      </c>
      <c r="E656">
        <v>650</v>
      </c>
      <c r="F656" s="1" t="s">
        <v>22</v>
      </c>
      <c r="G656" t="s">
        <v>22</v>
      </c>
      <c r="H656" t="s">
        <v>23</v>
      </c>
      <c r="I656" t="s">
        <v>23</v>
      </c>
      <c r="J656" t="s">
        <v>9</v>
      </c>
      <c r="K656" t="s">
        <v>1372</v>
      </c>
      <c r="L656" s="2">
        <v>1790000</v>
      </c>
      <c r="M656" s="2">
        <v>2753.8461538461538</v>
      </c>
      <c r="N656" s="2">
        <v>255714.28571428571</v>
      </c>
      <c r="O656" s="2"/>
      <c r="P656" s="5" t="s">
        <v>188</v>
      </c>
    </row>
    <row r="657" spans="1:16" x14ac:dyDescent="0.25">
      <c r="A657" t="s">
        <v>3408</v>
      </c>
      <c r="B657" t="s">
        <v>103</v>
      </c>
      <c r="C657" s="1">
        <v>1790000</v>
      </c>
      <c r="D657">
        <v>5</v>
      </c>
      <c r="E657">
        <v>332</v>
      </c>
      <c r="F657" s="1" t="s">
        <v>22</v>
      </c>
      <c r="G657" t="s">
        <v>22</v>
      </c>
      <c r="H657" t="s">
        <v>23</v>
      </c>
      <c r="I657" t="s">
        <v>23</v>
      </c>
      <c r="J657" t="s">
        <v>9</v>
      </c>
      <c r="K657" t="s">
        <v>1372</v>
      </c>
      <c r="L657" s="2">
        <v>1790000</v>
      </c>
      <c r="M657" s="2">
        <v>5391.5662650602408</v>
      </c>
      <c r="N657" s="2">
        <v>358000</v>
      </c>
      <c r="O657" s="2"/>
      <c r="P657" s="5" t="s">
        <v>188</v>
      </c>
    </row>
    <row r="658" spans="1:16" x14ac:dyDescent="0.25">
      <c r="A658" t="s">
        <v>2628</v>
      </c>
      <c r="B658" t="s">
        <v>103</v>
      </c>
      <c r="C658" s="1">
        <v>1780000</v>
      </c>
      <c r="D658">
        <v>6</v>
      </c>
      <c r="E658">
        <v>289</v>
      </c>
      <c r="F658" s="1" t="s">
        <v>16</v>
      </c>
      <c r="G658" t="s">
        <v>52</v>
      </c>
      <c r="H658" t="s">
        <v>29</v>
      </c>
      <c r="I658" t="s">
        <v>19</v>
      </c>
      <c r="J658" t="s">
        <v>9</v>
      </c>
      <c r="K658" t="s">
        <v>1372</v>
      </c>
      <c r="L658" s="2">
        <v>1780000</v>
      </c>
      <c r="M658" s="2">
        <v>6159.1695501730101</v>
      </c>
      <c r="N658" s="2">
        <v>296666.66666666669</v>
      </c>
      <c r="O658" s="2"/>
      <c r="P658" s="5" t="s">
        <v>188</v>
      </c>
    </row>
    <row r="659" spans="1:16" x14ac:dyDescent="0.25">
      <c r="A659" t="s">
        <v>2713</v>
      </c>
      <c r="B659" t="s">
        <v>103</v>
      </c>
      <c r="C659" s="1">
        <v>1780000</v>
      </c>
      <c r="D659">
        <v>2</v>
      </c>
      <c r="E659">
        <v>145</v>
      </c>
      <c r="F659" s="1" t="s">
        <v>16</v>
      </c>
      <c r="G659" t="s">
        <v>87</v>
      </c>
      <c r="H659" t="s">
        <v>29</v>
      </c>
      <c r="I659" t="s">
        <v>19</v>
      </c>
      <c r="J659" t="s">
        <v>20</v>
      </c>
      <c r="K659" t="s">
        <v>1372</v>
      </c>
      <c r="L659" s="2">
        <v>1780000</v>
      </c>
      <c r="M659" s="2">
        <v>12275.862068965518</v>
      </c>
      <c r="N659" s="2">
        <v>890000</v>
      </c>
      <c r="O659" s="2"/>
      <c r="P659" s="5" t="s">
        <v>188</v>
      </c>
    </row>
    <row r="660" spans="1:16" x14ac:dyDescent="0.25">
      <c r="A660" t="s">
        <v>2714</v>
      </c>
      <c r="B660" t="s">
        <v>103</v>
      </c>
      <c r="C660" s="1">
        <v>1780000</v>
      </c>
      <c r="D660">
        <v>2</v>
      </c>
      <c r="E660">
        <v>145</v>
      </c>
      <c r="F660" s="1" t="s">
        <v>16</v>
      </c>
      <c r="G660" t="s">
        <v>87</v>
      </c>
      <c r="H660" t="s">
        <v>29</v>
      </c>
      <c r="I660" t="s">
        <v>19</v>
      </c>
      <c r="J660" t="s">
        <v>20</v>
      </c>
      <c r="K660" t="s">
        <v>1372</v>
      </c>
      <c r="L660" s="2">
        <v>1780000</v>
      </c>
      <c r="M660" s="2">
        <v>12275.862068965518</v>
      </c>
      <c r="N660" s="2">
        <v>890000</v>
      </c>
      <c r="O660" s="2"/>
      <c r="P660" s="5" t="s">
        <v>188</v>
      </c>
    </row>
    <row r="661" spans="1:16" x14ac:dyDescent="0.25">
      <c r="A661" t="s">
        <v>2743</v>
      </c>
      <c r="B661" t="s">
        <v>103</v>
      </c>
      <c r="C661" s="1">
        <v>1780000</v>
      </c>
      <c r="D661">
        <v>2</v>
      </c>
      <c r="E661">
        <v>145</v>
      </c>
      <c r="F661" s="1" t="s">
        <v>16</v>
      </c>
      <c r="G661" t="s">
        <v>87</v>
      </c>
      <c r="H661" t="s">
        <v>29</v>
      </c>
      <c r="I661" t="s">
        <v>19</v>
      </c>
      <c r="J661" t="s">
        <v>20</v>
      </c>
      <c r="K661" t="s">
        <v>1372</v>
      </c>
      <c r="L661" s="2">
        <v>1780000</v>
      </c>
      <c r="M661" s="2">
        <v>12275.862068965518</v>
      </c>
      <c r="N661" s="2">
        <v>890000</v>
      </c>
      <c r="O661" s="2"/>
      <c r="P661" s="5" t="s">
        <v>188</v>
      </c>
    </row>
    <row r="662" spans="1:16" x14ac:dyDescent="0.25">
      <c r="A662" t="s">
        <v>3936</v>
      </c>
      <c r="B662" t="s">
        <v>103</v>
      </c>
      <c r="C662" s="1">
        <v>1775000</v>
      </c>
      <c r="D662">
        <v>6</v>
      </c>
      <c r="E662">
        <v>991</v>
      </c>
      <c r="F662" s="1" t="s">
        <v>22</v>
      </c>
      <c r="G662" t="s">
        <v>22</v>
      </c>
      <c r="H662" t="s">
        <v>23</v>
      </c>
      <c r="I662" t="s">
        <v>23</v>
      </c>
      <c r="J662" t="s">
        <v>9</v>
      </c>
      <c r="K662" t="s">
        <v>1372</v>
      </c>
      <c r="L662" s="2">
        <v>1775000</v>
      </c>
      <c r="M662" s="2">
        <v>1791.1200807265388</v>
      </c>
      <c r="N662" s="2">
        <v>295833.33333333331</v>
      </c>
      <c r="O662" s="2"/>
      <c r="P662" s="5" t="s">
        <v>188</v>
      </c>
    </row>
    <row r="663" spans="1:16" x14ac:dyDescent="0.25">
      <c r="A663" t="s">
        <v>5379</v>
      </c>
      <c r="B663" t="s">
        <v>4571</v>
      </c>
      <c r="C663" s="1">
        <v>1750000</v>
      </c>
      <c r="D663">
        <v>3</v>
      </c>
      <c r="E663">
        <v>239</v>
      </c>
      <c r="F663" s="3" t="s">
        <v>22</v>
      </c>
      <c r="G663" t="s">
        <v>22</v>
      </c>
      <c r="H663" t="s">
        <v>23</v>
      </c>
      <c r="I663" t="s">
        <v>23</v>
      </c>
      <c r="J663" t="s">
        <v>9</v>
      </c>
      <c r="L663" s="2">
        <v>1750000</v>
      </c>
      <c r="M663" s="2">
        <v>7322.1757322175736</v>
      </c>
      <c r="N663" s="2">
        <v>583333.33333333337</v>
      </c>
      <c r="O663" s="2" t="s">
        <v>160</v>
      </c>
      <c r="P663" s="21" t="s">
        <v>188</v>
      </c>
    </row>
    <row r="664" spans="1:16" x14ac:dyDescent="0.25">
      <c r="A664" t="s">
        <v>4896</v>
      </c>
      <c r="B664" t="s">
        <v>4571</v>
      </c>
      <c r="C664" s="1">
        <v>1750000</v>
      </c>
      <c r="D664">
        <v>4</v>
      </c>
      <c r="E664">
        <v>398</v>
      </c>
      <c r="F664" s="3" t="s">
        <v>22</v>
      </c>
      <c r="G664" t="s">
        <v>22</v>
      </c>
      <c r="H664" t="s">
        <v>23</v>
      </c>
      <c r="I664" t="s">
        <v>23</v>
      </c>
      <c r="J664" t="s">
        <v>9</v>
      </c>
      <c r="L664" s="2">
        <v>1750000</v>
      </c>
      <c r="M664" s="2">
        <v>4396.9849246231151</v>
      </c>
      <c r="N664" s="2">
        <v>437500</v>
      </c>
      <c r="O664" s="2" t="s">
        <v>160</v>
      </c>
      <c r="P664" s="21" t="s">
        <v>188</v>
      </c>
    </row>
    <row r="665" spans="1:16" x14ac:dyDescent="0.25">
      <c r="A665" t="s">
        <v>3288</v>
      </c>
      <c r="B665" t="s">
        <v>103</v>
      </c>
      <c r="C665" s="1">
        <v>1750000</v>
      </c>
      <c r="D665">
        <v>5</v>
      </c>
      <c r="E665">
        <v>550</v>
      </c>
      <c r="F665" s="1" t="s">
        <v>22</v>
      </c>
      <c r="G665" t="s">
        <v>22</v>
      </c>
      <c r="H665" t="s">
        <v>23</v>
      </c>
      <c r="I665" t="s">
        <v>23</v>
      </c>
      <c r="J665" t="s">
        <v>9</v>
      </c>
      <c r="K665" t="s">
        <v>1372</v>
      </c>
      <c r="L665" s="2">
        <v>1750000</v>
      </c>
      <c r="M665" s="2">
        <v>3181.818181818182</v>
      </c>
      <c r="N665" s="2">
        <v>350000</v>
      </c>
      <c r="O665" s="2"/>
      <c r="P665" s="5" t="s">
        <v>188</v>
      </c>
    </row>
    <row r="666" spans="1:16" x14ac:dyDescent="0.25">
      <c r="A666" t="s">
        <v>3386</v>
      </c>
      <c r="B666" t="s">
        <v>103</v>
      </c>
      <c r="C666" s="1">
        <v>1750000</v>
      </c>
      <c r="D666">
        <v>5</v>
      </c>
      <c r="E666">
        <v>550</v>
      </c>
      <c r="F666" s="1" t="s">
        <v>22</v>
      </c>
      <c r="G666" t="s">
        <v>22</v>
      </c>
      <c r="H666" t="s">
        <v>23</v>
      </c>
      <c r="I666" t="s">
        <v>23</v>
      </c>
      <c r="J666" t="s">
        <v>9</v>
      </c>
      <c r="K666" t="s">
        <v>1372</v>
      </c>
      <c r="L666" s="2">
        <v>1750000</v>
      </c>
      <c r="M666" s="2">
        <v>3181.818181818182</v>
      </c>
      <c r="N666" s="2">
        <v>350000</v>
      </c>
      <c r="O666" s="2"/>
      <c r="P666" s="5" t="s">
        <v>188</v>
      </c>
    </row>
    <row r="667" spans="1:16" x14ac:dyDescent="0.25">
      <c r="A667" t="s">
        <v>3542</v>
      </c>
      <c r="B667" t="s">
        <v>103</v>
      </c>
      <c r="C667" s="1">
        <v>1750000</v>
      </c>
      <c r="D667">
        <v>4</v>
      </c>
      <c r="E667">
        <v>400</v>
      </c>
      <c r="F667" s="1" t="s">
        <v>22</v>
      </c>
      <c r="G667" t="s">
        <v>22</v>
      </c>
      <c r="H667" t="s">
        <v>23</v>
      </c>
      <c r="I667" t="s">
        <v>23</v>
      </c>
      <c r="J667" t="s">
        <v>9</v>
      </c>
      <c r="K667" t="s">
        <v>1372</v>
      </c>
      <c r="L667" s="2">
        <v>1750000</v>
      </c>
      <c r="M667" s="2">
        <v>4375</v>
      </c>
      <c r="N667" s="2">
        <v>437500</v>
      </c>
      <c r="O667" s="2"/>
      <c r="P667" s="5" t="s">
        <v>188</v>
      </c>
    </row>
    <row r="668" spans="1:16" x14ac:dyDescent="0.25">
      <c r="A668" t="s">
        <v>3627</v>
      </c>
      <c r="B668" t="s">
        <v>103</v>
      </c>
      <c r="C668" s="1">
        <v>1750000</v>
      </c>
      <c r="D668">
        <v>4</v>
      </c>
      <c r="E668" s="3">
        <v>1194</v>
      </c>
      <c r="F668" s="1" t="s">
        <v>22</v>
      </c>
      <c r="G668" t="s">
        <v>22</v>
      </c>
      <c r="H668" t="s">
        <v>23</v>
      </c>
      <c r="I668" t="s">
        <v>23</v>
      </c>
      <c r="J668" t="s">
        <v>9</v>
      </c>
      <c r="K668" t="s">
        <v>1372</v>
      </c>
      <c r="L668" s="2">
        <v>1750000</v>
      </c>
      <c r="M668" s="2">
        <v>1465.6616415410385</v>
      </c>
      <c r="N668" s="2">
        <v>437500</v>
      </c>
      <c r="O668" s="2"/>
      <c r="P668" s="5" t="s">
        <v>188</v>
      </c>
    </row>
    <row r="669" spans="1:16" x14ac:dyDescent="0.25">
      <c r="A669" t="s">
        <v>3959</v>
      </c>
      <c r="B669" t="s">
        <v>103</v>
      </c>
      <c r="C669" s="1">
        <v>1750000</v>
      </c>
      <c r="D669">
        <v>5</v>
      </c>
      <c r="E669">
        <v>523</v>
      </c>
      <c r="F669" s="1" t="s">
        <v>22</v>
      </c>
      <c r="G669" t="s">
        <v>22</v>
      </c>
      <c r="H669" t="s">
        <v>23</v>
      </c>
      <c r="I669" t="s">
        <v>23</v>
      </c>
      <c r="J669" t="s">
        <v>9</v>
      </c>
      <c r="K669" t="s">
        <v>1372</v>
      </c>
      <c r="L669" s="2">
        <v>1750000</v>
      </c>
      <c r="M669" s="2">
        <v>3346.0803059273421</v>
      </c>
      <c r="N669" s="2">
        <v>350000</v>
      </c>
      <c r="O669" s="2"/>
      <c r="P669" s="5" t="s">
        <v>188</v>
      </c>
    </row>
    <row r="670" spans="1:16" x14ac:dyDescent="0.25">
      <c r="A670" t="s">
        <v>3961</v>
      </c>
      <c r="B670" t="s">
        <v>103</v>
      </c>
      <c r="C670" s="1">
        <v>1750000</v>
      </c>
      <c r="D670">
        <v>5</v>
      </c>
      <c r="E670">
        <v>500</v>
      </c>
      <c r="F670" s="1" t="s">
        <v>22</v>
      </c>
      <c r="G670" t="s">
        <v>22</v>
      </c>
      <c r="H670" t="s">
        <v>23</v>
      </c>
      <c r="I670" t="s">
        <v>23</v>
      </c>
      <c r="J670" t="s">
        <v>9</v>
      </c>
      <c r="K670" t="s">
        <v>1372</v>
      </c>
      <c r="L670" s="2">
        <v>1750000</v>
      </c>
      <c r="M670" s="2">
        <v>3500</v>
      </c>
      <c r="N670" s="2">
        <v>350000</v>
      </c>
      <c r="O670" s="2"/>
      <c r="P670" s="5" t="s">
        <v>188</v>
      </c>
    </row>
    <row r="671" spans="1:16" x14ac:dyDescent="0.25">
      <c r="A671" t="s">
        <v>3989</v>
      </c>
      <c r="B671" t="s">
        <v>103</v>
      </c>
      <c r="C671" s="1">
        <v>1750000</v>
      </c>
      <c r="D671">
        <v>7</v>
      </c>
      <c r="E671" s="3">
        <v>1081</v>
      </c>
      <c r="F671" s="1" t="s">
        <v>22</v>
      </c>
      <c r="G671" t="s">
        <v>22</v>
      </c>
      <c r="H671" t="s">
        <v>23</v>
      </c>
      <c r="I671" t="s">
        <v>23</v>
      </c>
      <c r="J671" t="s">
        <v>9</v>
      </c>
      <c r="K671" t="s">
        <v>1372</v>
      </c>
      <c r="L671" s="2">
        <v>1750000</v>
      </c>
      <c r="M671" s="2">
        <v>1618.8714153561516</v>
      </c>
      <c r="N671" s="2">
        <v>250000</v>
      </c>
      <c r="O671" s="2"/>
      <c r="P671" s="5" t="s">
        <v>188</v>
      </c>
    </row>
    <row r="672" spans="1:16" x14ac:dyDescent="0.25">
      <c r="A672" t="s">
        <v>4138</v>
      </c>
      <c r="B672" t="s">
        <v>103</v>
      </c>
      <c r="C672" s="1">
        <v>1750000</v>
      </c>
      <c r="D672">
        <v>6</v>
      </c>
      <c r="E672">
        <v>380</v>
      </c>
      <c r="F672" s="1" t="s">
        <v>22</v>
      </c>
      <c r="G672" t="s">
        <v>22</v>
      </c>
      <c r="H672" t="s">
        <v>23</v>
      </c>
      <c r="I672" t="s">
        <v>23</v>
      </c>
      <c r="J672" t="s">
        <v>9</v>
      </c>
      <c r="K672" t="s">
        <v>1372</v>
      </c>
      <c r="L672" s="2">
        <v>1750000</v>
      </c>
      <c r="M672" s="2">
        <v>4605.2631578947367</v>
      </c>
      <c r="N672" s="2">
        <v>291666.66666666669</v>
      </c>
      <c r="O672" s="2"/>
      <c r="P672" s="5" t="s">
        <v>188</v>
      </c>
    </row>
    <row r="673" spans="1:16" x14ac:dyDescent="0.25">
      <c r="A673" t="s">
        <v>4139</v>
      </c>
      <c r="B673" t="s">
        <v>103</v>
      </c>
      <c r="C673" s="1">
        <v>1750000</v>
      </c>
      <c r="D673">
        <v>6</v>
      </c>
      <c r="E673">
        <v>380</v>
      </c>
      <c r="F673" s="1" t="s">
        <v>22</v>
      </c>
      <c r="G673" t="s">
        <v>22</v>
      </c>
      <c r="H673" t="s">
        <v>23</v>
      </c>
      <c r="I673" t="s">
        <v>23</v>
      </c>
      <c r="J673" t="s">
        <v>9</v>
      </c>
      <c r="K673" t="s">
        <v>1372</v>
      </c>
      <c r="L673" s="2">
        <v>1750000</v>
      </c>
      <c r="M673" s="2">
        <v>4605.2631578947367</v>
      </c>
      <c r="N673" s="2">
        <v>291666.66666666669</v>
      </c>
      <c r="O673" s="2"/>
      <c r="P673" s="5" t="s">
        <v>188</v>
      </c>
    </row>
    <row r="674" spans="1:16" x14ac:dyDescent="0.25">
      <c r="A674" t="s">
        <v>1446</v>
      </c>
      <c r="B674" t="s">
        <v>103</v>
      </c>
      <c r="C674" s="1">
        <v>1750000</v>
      </c>
      <c r="D674">
        <v>5</v>
      </c>
      <c r="E674">
        <v>285</v>
      </c>
      <c r="F674" s="1" t="s">
        <v>16</v>
      </c>
      <c r="G674" t="s">
        <v>56</v>
      </c>
      <c r="H674" t="s">
        <v>29</v>
      </c>
      <c r="I674" t="s">
        <v>19</v>
      </c>
      <c r="J674" t="s">
        <v>9</v>
      </c>
      <c r="K674" t="s">
        <v>1372</v>
      </c>
      <c r="L674" s="2">
        <v>1750000</v>
      </c>
      <c r="M674" s="2">
        <v>6140.3508771929828</v>
      </c>
      <c r="N674" s="2">
        <v>350000</v>
      </c>
      <c r="O674" s="2"/>
      <c r="P674" s="5" t="s">
        <v>188</v>
      </c>
    </row>
    <row r="675" spans="1:16" x14ac:dyDescent="0.25">
      <c r="A675" t="s">
        <v>1503</v>
      </c>
      <c r="B675" t="s">
        <v>103</v>
      </c>
      <c r="C675" s="1">
        <v>1750000</v>
      </c>
      <c r="D675">
        <v>4</v>
      </c>
      <c r="E675">
        <v>402</v>
      </c>
      <c r="F675" s="1" t="s">
        <v>16</v>
      </c>
      <c r="G675" t="s">
        <v>56</v>
      </c>
      <c r="H675" t="s">
        <v>29</v>
      </c>
      <c r="I675" t="s">
        <v>19</v>
      </c>
      <c r="J675" t="s">
        <v>9</v>
      </c>
      <c r="K675" t="s">
        <v>1372</v>
      </c>
      <c r="L675" s="2">
        <v>1750000</v>
      </c>
      <c r="M675" s="2">
        <v>4353.2338308457711</v>
      </c>
      <c r="N675" s="2">
        <v>437500</v>
      </c>
      <c r="O675" s="2"/>
      <c r="P675" s="5" t="s">
        <v>188</v>
      </c>
    </row>
    <row r="676" spans="1:16" x14ac:dyDescent="0.25">
      <c r="A676" t="s">
        <v>2289</v>
      </c>
      <c r="B676" t="s">
        <v>103</v>
      </c>
      <c r="C676" s="1">
        <v>1750000</v>
      </c>
      <c r="D676">
        <v>4</v>
      </c>
      <c r="E676">
        <v>329</v>
      </c>
      <c r="F676" s="1" t="s">
        <v>16</v>
      </c>
      <c r="G676" t="s">
        <v>41</v>
      </c>
      <c r="H676" t="s">
        <v>29</v>
      </c>
      <c r="I676" t="s">
        <v>19</v>
      </c>
      <c r="J676" t="s">
        <v>9</v>
      </c>
      <c r="K676" t="s">
        <v>1372</v>
      </c>
      <c r="L676" s="2">
        <v>1750000</v>
      </c>
      <c r="M676" s="2">
        <v>5319.1489361702124</v>
      </c>
      <c r="N676" s="2">
        <v>437500</v>
      </c>
      <c r="O676" s="2"/>
      <c r="P676" s="5" t="s">
        <v>188</v>
      </c>
    </row>
    <row r="677" spans="1:16" x14ac:dyDescent="0.25">
      <c r="A677" t="s">
        <v>2318</v>
      </c>
      <c r="B677" t="s">
        <v>103</v>
      </c>
      <c r="C677" s="1">
        <v>1750000</v>
      </c>
      <c r="D677">
        <v>5</v>
      </c>
      <c r="E677">
        <v>370</v>
      </c>
      <c r="F677" s="1" t="s">
        <v>16</v>
      </c>
      <c r="G677" t="s">
        <v>41</v>
      </c>
      <c r="H677" t="s">
        <v>29</v>
      </c>
      <c r="I677" t="s">
        <v>19</v>
      </c>
      <c r="J677" t="s">
        <v>9</v>
      </c>
      <c r="K677" t="s">
        <v>1372</v>
      </c>
      <c r="L677" s="2">
        <v>1750000</v>
      </c>
      <c r="M677" s="2">
        <v>4729.72972972973</v>
      </c>
      <c r="N677" s="2">
        <v>350000</v>
      </c>
      <c r="O677" s="2"/>
      <c r="P677" s="5" t="s">
        <v>188</v>
      </c>
    </row>
    <row r="678" spans="1:16" x14ac:dyDescent="0.25">
      <c r="A678" t="s">
        <v>2372</v>
      </c>
      <c r="B678" t="s">
        <v>103</v>
      </c>
      <c r="C678" s="1">
        <v>1750000</v>
      </c>
      <c r="D678">
        <v>4</v>
      </c>
      <c r="E678">
        <v>257</v>
      </c>
      <c r="F678" s="1" t="s">
        <v>16</v>
      </c>
      <c r="G678" t="s">
        <v>41</v>
      </c>
      <c r="H678" t="s">
        <v>29</v>
      </c>
      <c r="I678" t="s">
        <v>19</v>
      </c>
      <c r="J678" t="s">
        <v>9</v>
      </c>
      <c r="K678" t="s">
        <v>1372</v>
      </c>
      <c r="L678" s="2">
        <v>1750000</v>
      </c>
      <c r="M678" s="2">
        <v>6809.3385214007785</v>
      </c>
      <c r="N678" s="2">
        <v>437500</v>
      </c>
      <c r="O678" s="2"/>
      <c r="P678" s="5" t="s">
        <v>188</v>
      </c>
    </row>
    <row r="679" spans="1:16" x14ac:dyDescent="0.25">
      <c r="A679" t="s">
        <v>2377</v>
      </c>
      <c r="B679" t="s">
        <v>103</v>
      </c>
      <c r="C679" s="1">
        <v>1750000</v>
      </c>
      <c r="D679">
        <v>4</v>
      </c>
      <c r="E679">
        <v>237</v>
      </c>
      <c r="F679" s="1" t="s">
        <v>16</v>
      </c>
      <c r="G679" t="s">
        <v>41</v>
      </c>
      <c r="H679" t="s">
        <v>29</v>
      </c>
      <c r="I679" t="s">
        <v>19</v>
      </c>
      <c r="J679" t="s">
        <v>9</v>
      </c>
      <c r="K679" t="s">
        <v>1372</v>
      </c>
      <c r="L679" s="2">
        <v>1750000</v>
      </c>
      <c r="M679" s="2">
        <v>7383.9662447257388</v>
      </c>
      <c r="N679" s="2">
        <v>437500</v>
      </c>
      <c r="O679" s="2"/>
      <c r="P679" s="5" t="s">
        <v>188</v>
      </c>
    </row>
    <row r="680" spans="1:16" x14ac:dyDescent="0.25">
      <c r="A680" t="s">
        <v>2393</v>
      </c>
      <c r="B680" t="s">
        <v>103</v>
      </c>
      <c r="C680" s="1">
        <v>1750000</v>
      </c>
      <c r="D680">
        <v>4</v>
      </c>
      <c r="E680">
        <v>237</v>
      </c>
      <c r="F680" s="1" t="s">
        <v>16</v>
      </c>
      <c r="G680" t="s">
        <v>41</v>
      </c>
      <c r="H680" t="s">
        <v>29</v>
      </c>
      <c r="I680" t="s">
        <v>19</v>
      </c>
      <c r="J680" t="s">
        <v>9</v>
      </c>
      <c r="K680" t="s">
        <v>1372</v>
      </c>
      <c r="L680" s="2">
        <v>1750000</v>
      </c>
      <c r="M680" s="2">
        <v>7383.9662447257388</v>
      </c>
      <c r="N680" s="2">
        <v>437500</v>
      </c>
      <c r="O680" s="2"/>
      <c r="P680" s="5" t="s">
        <v>188</v>
      </c>
    </row>
    <row r="681" spans="1:16" x14ac:dyDescent="0.25">
      <c r="A681" t="s">
        <v>5120</v>
      </c>
      <c r="B681" t="s">
        <v>4571</v>
      </c>
      <c r="C681" s="1">
        <v>1745000</v>
      </c>
      <c r="D681">
        <v>8</v>
      </c>
      <c r="E681">
        <v>612</v>
      </c>
      <c r="F681" s="3" t="s">
        <v>22</v>
      </c>
      <c r="G681" t="s">
        <v>22</v>
      </c>
      <c r="H681" t="s">
        <v>23</v>
      </c>
      <c r="I681" t="s">
        <v>23</v>
      </c>
      <c r="J681" t="s">
        <v>9</v>
      </c>
      <c r="L681" s="2">
        <v>1745000</v>
      </c>
      <c r="M681" s="2">
        <v>2851.3071895424837</v>
      </c>
      <c r="N681" s="2">
        <v>218125</v>
      </c>
      <c r="O681" s="2" t="s">
        <v>160</v>
      </c>
      <c r="P681" s="21" t="s">
        <v>188</v>
      </c>
    </row>
    <row r="682" spans="1:16" x14ac:dyDescent="0.25">
      <c r="A682" t="s">
        <v>1818</v>
      </c>
      <c r="B682" t="s">
        <v>103</v>
      </c>
      <c r="C682" s="1">
        <v>1740000</v>
      </c>
      <c r="D682">
        <v>4</v>
      </c>
      <c r="E682">
        <v>205</v>
      </c>
      <c r="F682" s="1" t="s">
        <v>16</v>
      </c>
      <c r="G682" t="s">
        <v>35</v>
      </c>
      <c r="H682" t="s">
        <v>29</v>
      </c>
      <c r="I682" t="s">
        <v>19</v>
      </c>
      <c r="J682" t="s">
        <v>9</v>
      </c>
      <c r="K682" t="s">
        <v>1372</v>
      </c>
      <c r="L682" s="2">
        <v>1740000</v>
      </c>
      <c r="M682" s="2">
        <v>8487.8048780487807</v>
      </c>
      <c r="N682" s="2">
        <v>435000</v>
      </c>
      <c r="O682" s="2"/>
      <c r="P682" s="5" t="s">
        <v>188</v>
      </c>
    </row>
    <row r="683" spans="1:16" x14ac:dyDescent="0.25">
      <c r="A683" t="s">
        <v>3946</v>
      </c>
      <c r="B683" t="s">
        <v>103</v>
      </c>
      <c r="C683" s="1">
        <v>1730000</v>
      </c>
      <c r="D683">
        <v>6</v>
      </c>
      <c r="E683">
        <v>465</v>
      </c>
      <c r="F683" s="1" t="s">
        <v>22</v>
      </c>
      <c r="G683" t="s">
        <v>22</v>
      </c>
      <c r="H683" t="s">
        <v>23</v>
      </c>
      <c r="I683" t="s">
        <v>23</v>
      </c>
      <c r="J683" t="s">
        <v>9</v>
      </c>
      <c r="K683" t="s">
        <v>1372</v>
      </c>
      <c r="L683" s="2">
        <v>1730000</v>
      </c>
      <c r="M683" s="2">
        <v>3720.4301075268818</v>
      </c>
      <c r="N683" s="2">
        <v>288333.33333333331</v>
      </c>
      <c r="O683" s="2"/>
      <c r="P683" s="5" t="s">
        <v>188</v>
      </c>
    </row>
    <row r="684" spans="1:16" x14ac:dyDescent="0.25">
      <c r="A684" t="s">
        <v>6359</v>
      </c>
      <c r="B684" t="s">
        <v>4571</v>
      </c>
      <c r="C684" s="1">
        <v>1728000</v>
      </c>
      <c r="D684">
        <v>2</v>
      </c>
      <c r="E684">
        <v>201</v>
      </c>
      <c r="F684" t="s">
        <v>16</v>
      </c>
      <c r="G684" t="s">
        <v>41</v>
      </c>
      <c r="H684" t="s">
        <v>189</v>
      </c>
      <c r="I684" t="s">
        <v>19</v>
      </c>
      <c r="J684" t="s">
        <v>9</v>
      </c>
      <c r="L684" s="2">
        <v>1728000</v>
      </c>
      <c r="M684" s="2">
        <v>8597.0149253731342</v>
      </c>
      <c r="N684" s="2">
        <v>864000</v>
      </c>
      <c r="O684" s="2" t="s">
        <v>160</v>
      </c>
      <c r="P684" s="21" t="s">
        <v>188</v>
      </c>
    </row>
    <row r="685" spans="1:16" x14ac:dyDescent="0.25">
      <c r="A685" t="s">
        <v>4029</v>
      </c>
      <c r="B685" t="s">
        <v>103</v>
      </c>
      <c r="C685" s="1">
        <v>1725000</v>
      </c>
      <c r="D685">
        <v>7</v>
      </c>
      <c r="E685">
        <v>934</v>
      </c>
      <c r="F685" s="1" t="s">
        <v>22</v>
      </c>
      <c r="G685" t="s">
        <v>22</v>
      </c>
      <c r="H685" t="s">
        <v>23</v>
      </c>
      <c r="I685" t="s">
        <v>23</v>
      </c>
      <c r="J685" t="s">
        <v>9</v>
      </c>
      <c r="K685" t="s">
        <v>1372</v>
      </c>
      <c r="L685" s="2">
        <v>1725000</v>
      </c>
      <c r="M685" s="2">
        <v>1846.8950749464668</v>
      </c>
      <c r="N685" s="2">
        <v>246428.57142857142</v>
      </c>
      <c r="O685" s="2"/>
      <c r="P685" s="5" t="s">
        <v>188</v>
      </c>
    </row>
    <row r="686" spans="1:16" x14ac:dyDescent="0.25">
      <c r="A686" t="s">
        <v>4069</v>
      </c>
      <c r="B686" t="s">
        <v>103</v>
      </c>
      <c r="C686" s="1">
        <v>1725000</v>
      </c>
      <c r="D686">
        <v>7</v>
      </c>
      <c r="E686">
        <v>935</v>
      </c>
      <c r="F686" s="1" t="s">
        <v>22</v>
      </c>
      <c r="G686" t="s">
        <v>22</v>
      </c>
      <c r="H686" t="s">
        <v>23</v>
      </c>
      <c r="I686" t="s">
        <v>23</v>
      </c>
      <c r="J686" t="s">
        <v>9</v>
      </c>
      <c r="K686" t="s">
        <v>1372</v>
      </c>
      <c r="L686" s="2">
        <v>1725000</v>
      </c>
      <c r="M686" s="2">
        <v>1844.9197860962568</v>
      </c>
      <c r="N686" s="2">
        <v>246428.57142857142</v>
      </c>
      <c r="O686" s="2"/>
      <c r="P686" s="5" t="s">
        <v>188</v>
      </c>
    </row>
    <row r="687" spans="1:16" x14ac:dyDescent="0.25">
      <c r="A687" t="s">
        <v>4089</v>
      </c>
      <c r="B687" t="s">
        <v>103</v>
      </c>
      <c r="C687" s="1">
        <v>1725000</v>
      </c>
      <c r="D687">
        <v>7</v>
      </c>
      <c r="E687">
        <v>874</v>
      </c>
      <c r="F687" s="1" t="s">
        <v>22</v>
      </c>
      <c r="G687" t="s">
        <v>22</v>
      </c>
      <c r="H687" t="s">
        <v>23</v>
      </c>
      <c r="I687" t="s">
        <v>23</v>
      </c>
      <c r="J687" t="s">
        <v>9</v>
      </c>
      <c r="K687" t="s">
        <v>1372</v>
      </c>
      <c r="L687" s="2">
        <v>1725000</v>
      </c>
      <c r="M687" s="2">
        <v>1973.6842105263158</v>
      </c>
      <c r="N687" s="2">
        <v>246428.57142857142</v>
      </c>
      <c r="O687" s="2"/>
      <c r="P687" s="5" t="s">
        <v>188</v>
      </c>
    </row>
    <row r="688" spans="1:16" x14ac:dyDescent="0.25">
      <c r="A688" t="s">
        <v>4090</v>
      </c>
      <c r="B688" t="s">
        <v>103</v>
      </c>
      <c r="C688" s="1">
        <v>1725000</v>
      </c>
      <c r="D688">
        <v>7</v>
      </c>
      <c r="E688">
        <v>874</v>
      </c>
      <c r="F688" s="1" t="s">
        <v>22</v>
      </c>
      <c r="G688" t="s">
        <v>22</v>
      </c>
      <c r="H688" t="s">
        <v>23</v>
      </c>
      <c r="I688" t="s">
        <v>23</v>
      </c>
      <c r="J688" t="s">
        <v>9</v>
      </c>
      <c r="K688" t="s">
        <v>1372</v>
      </c>
      <c r="L688" s="2">
        <v>1725000</v>
      </c>
      <c r="M688" s="2">
        <v>1973.6842105263158</v>
      </c>
      <c r="N688" s="2">
        <v>246428.57142857142</v>
      </c>
      <c r="O688" s="2"/>
      <c r="P688" s="5" t="s">
        <v>188</v>
      </c>
    </row>
    <row r="689" spans="1:16" x14ac:dyDescent="0.25">
      <c r="A689" t="s">
        <v>2669</v>
      </c>
      <c r="B689" t="s">
        <v>103</v>
      </c>
      <c r="C689" s="1">
        <v>1725000</v>
      </c>
      <c r="D689">
        <v>3</v>
      </c>
      <c r="E689">
        <v>138</v>
      </c>
      <c r="F689" s="1" t="s">
        <v>16</v>
      </c>
      <c r="G689" t="s">
        <v>52</v>
      </c>
      <c r="H689" t="s">
        <v>29</v>
      </c>
      <c r="I689" t="s">
        <v>19</v>
      </c>
      <c r="J689" t="s">
        <v>20</v>
      </c>
      <c r="K689" t="s">
        <v>1372</v>
      </c>
      <c r="L689" s="2">
        <v>1725000</v>
      </c>
      <c r="M689" s="2">
        <v>12500</v>
      </c>
      <c r="N689" s="2">
        <v>575000</v>
      </c>
      <c r="O689" s="2"/>
      <c r="P689" s="5" t="s">
        <v>188</v>
      </c>
    </row>
    <row r="690" spans="1:16" x14ac:dyDescent="0.25">
      <c r="A690" t="s">
        <v>1852</v>
      </c>
      <c r="B690" t="s">
        <v>103</v>
      </c>
      <c r="C690" s="1">
        <v>1720000</v>
      </c>
      <c r="D690">
        <v>2</v>
      </c>
      <c r="E690">
        <v>175</v>
      </c>
      <c r="F690" s="1" t="s">
        <v>16</v>
      </c>
      <c r="G690" t="s">
        <v>35</v>
      </c>
      <c r="H690" t="s">
        <v>29</v>
      </c>
      <c r="I690" t="s">
        <v>19</v>
      </c>
      <c r="J690" t="s">
        <v>20</v>
      </c>
      <c r="K690" t="s">
        <v>1372</v>
      </c>
      <c r="L690" s="2">
        <v>1720000</v>
      </c>
      <c r="M690" s="2">
        <v>9828.5714285714294</v>
      </c>
      <c r="N690" s="2">
        <v>860000</v>
      </c>
      <c r="O690" s="2"/>
      <c r="P690" s="5" t="s">
        <v>188</v>
      </c>
    </row>
    <row r="691" spans="1:16" x14ac:dyDescent="0.25">
      <c r="A691" t="s">
        <v>5082</v>
      </c>
      <c r="B691" t="s">
        <v>4571</v>
      </c>
      <c r="C691" s="1">
        <v>1700000</v>
      </c>
      <c r="D691">
        <v>6</v>
      </c>
      <c r="E691">
        <v>754</v>
      </c>
      <c r="F691" s="3" t="s">
        <v>22</v>
      </c>
      <c r="G691" t="s">
        <v>22</v>
      </c>
      <c r="H691" t="s">
        <v>23</v>
      </c>
      <c r="I691" t="s">
        <v>23</v>
      </c>
      <c r="J691" t="s">
        <v>9</v>
      </c>
      <c r="L691" s="2">
        <v>1700000</v>
      </c>
      <c r="M691" s="2">
        <v>2254.6419098143238</v>
      </c>
      <c r="N691" s="2">
        <v>283333.33333333331</v>
      </c>
      <c r="O691" s="2" t="s">
        <v>160</v>
      </c>
      <c r="P691" s="21" t="s">
        <v>188</v>
      </c>
    </row>
    <row r="692" spans="1:16" x14ac:dyDescent="0.25">
      <c r="A692" t="s">
        <v>5083</v>
      </c>
      <c r="B692" t="s">
        <v>4571</v>
      </c>
      <c r="C692" s="1">
        <v>1700000</v>
      </c>
      <c r="D692">
        <v>6</v>
      </c>
      <c r="E692">
        <v>754</v>
      </c>
      <c r="F692" s="3" t="s">
        <v>22</v>
      </c>
      <c r="G692" t="s">
        <v>22</v>
      </c>
      <c r="H692" t="s">
        <v>23</v>
      </c>
      <c r="I692" t="s">
        <v>23</v>
      </c>
      <c r="J692" t="s">
        <v>9</v>
      </c>
      <c r="L692" s="2">
        <v>1700000</v>
      </c>
      <c r="M692" s="2">
        <v>2254.6419098143238</v>
      </c>
      <c r="N692" s="2">
        <v>283333.33333333331</v>
      </c>
      <c r="O692" s="2" t="s">
        <v>160</v>
      </c>
      <c r="P692" s="21" t="s">
        <v>188</v>
      </c>
    </row>
    <row r="693" spans="1:16" x14ac:dyDescent="0.25">
      <c r="A693" t="s">
        <v>5405</v>
      </c>
      <c r="B693" t="s">
        <v>4571</v>
      </c>
      <c r="C693" s="1">
        <v>1700000</v>
      </c>
      <c r="D693">
        <v>11</v>
      </c>
      <c r="E693">
        <v>568</v>
      </c>
      <c r="F693" s="3" t="s">
        <v>22</v>
      </c>
      <c r="G693" t="s">
        <v>22</v>
      </c>
      <c r="H693" t="s">
        <v>23</v>
      </c>
      <c r="I693" t="s">
        <v>23</v>
      </c>
      <c r="J693" t="s">
        <v>20</v>
      </c>
      <c r="L693" s="2">
        <v>1700000</v>
      </c>
      <c r="M693" s="2">
        <v>2992.9577464788731</v>
      </c>
      <c r="N693" s="2">
        <v>154545.45454545456</v>
      </c>
      <c r="O693" s="2" t="s">
        <v>160</v>
      </c>
      <c r="P693" s="21" t="s">
        <v>188</v>
      </c>
    </row>
    <row r="694" spans="1:16" x14ac:dyDescent="0.25">
      <c r="A694" t="s">
        <v>3635</v>
      </c>
      <c r="B694" t="s">
        <v>103</v>
      </c>
      <c r="C694" s="1">
        <v>1700000</v>
      </c>
      <c r="D694">
        <v>7</v>
      </c>
      <c r="E694">
        <v>480</v>
      </c>
      <c r="F694" s="1" t="s">
        <v>22</v>
      </c>
      <c r="G694" t="s">
        <v>22</v>
      </c>
      <c r="H694" t="s">
        <v>23</v>
      </c>
      <c r="I694" t="s">
        <v>23</v>
      </c>
      <c r="J694" t="s">
        <v>9</v>
      </c>
      <c r="K694" t="s">
        <v>1372</v>
      </c>
      <c r="L694" s="2">
        <v>1700000</v>
      </c>
      <c r="M694" s="2">
        <v>3541.6666666666665</v>
      </c>
      <c r="N694" s="2">
        <v>242857.14285714287</v>
      </c>
      <c r="O694" s="2"/>
      <c r="P694" s="5" t="s">
        <v>188</v>
      </c>
    </row>
    <row r="695" spans="1:16" x14ac:dyDescent="0.25">
      <c r="A695" t="s">
        <v>3636</v>
      </c>
      <c r="B695" t="s">
        <v>103</v>
      </c>
      <c r="C695" s="1">
        <v>1700000</v>
      </c>
      <c r="D695">
        <v>7</v>
      </c>
      <c r="E695">
        <v>480</v>
      </c>
      <c r="F695" s="1" t="s">
        <v>22</v>
      </c>
      <c r="G695" t="s">
        <v>22</v>
      </c>
      <c r="H695" t="s">
        <v>23</v>
      </c>
      <c r="I695" t="s">
        <v>23</v>
      </c>
      <c r="J695" t="s">
        <v>9</v>
      </c>
      <c r="K695" t="s">
        <v>1372</v>
      </c>
      <c r="L695" s="2">
        <v>1700000</v>
      </c>
      <c r="M695" s="2">
        <v>3541.6666666666665</v>
      </c>
      <c r="N695" s="2">
        <v>242857.14285714287</v>
      </c>
      <c r="O695" s="2"/>
      <c r="P695" s="5" t="s">
        <v>188</v>
      </c>
    </row>
    <row r="696" spans="1:16" x14ac:dyDescent="0.25">
      <c r="A696" t="s">
        <v>3221</v>
      </c>
      <c r="B696" t="s">
        <v>103</v>
      </c>
      <c r="C696" s="1">
        <v>1700000</v>
      </c>
      <c r="D696">
        <v>4</v>
      </c>
      <c r="E696">
        <v>345</v>
      </c>
      <c r="F696" s="1" t="s">
        <v>22</v>
      </c>
      <c r="G696" t="s">
        <v>22</v>
      </c>
      <c r="H696" t="s">
        <v>23</v>
      </c>
      <c r="I696" t="s">
        <v>23</v>
      </c>
      <c r="J696" t="s">
        <v>9</v>
      </c>
      <c r="K696" t="s">
        <v>1372</v>
      </c>
      <c r="L696" s="2">
        <v>1700000</v>
      </c>
      <c r="M696" s="2">
        <v>4927.536231884058</v>
      </c>
      <c r="N696" s="2">
        <v>425000</v>
      </c>
      <c r="O696" s="2"/>
      <c r="P696" s="5" t="s">
        <v>188</v>
      </c>
    </row>
    <row r="697" spans="1:16" x14ac:dyDescent="0.25">
      <c r="A697" t="s">
        <v>3406</v>
      </c>
      <c r="B697" t="s">
        <v>103</v>
      </c>
      <c r="C697" s="1">
        <v>1700000</v>
      </c>
      <c r="D697">
        <v>5</v>
      </c>
      <c r="E697">
        <v>573</v>
      </c>
      <c r="F697" s="1" t="s">
        <v>22</v>
      </c>
      <c r="G697" t="s">
        <v>22</v>
      </c>
      <c r="H697" t="s">
        <v>23</v>
      </c>
      <c r="I697" t="s">
        <v>23</v>
      </c>
      <c r="J697" t="s">
        <v>9</v>
      </c>
      <c r="K697" t="s">
        <v>1372</v>
      </c>
      <c r="L697" s="2">
        <v>1700000</v>
      </c>
      <c r="M697" s="2">
        <v>2966.8411867364748</v>
      </c>
      <c r="N697" s="2">
        <v>340000</v>
      </c>
      <c r="O697" s="2"/>
      <c r="P697" s="5" t="s">
        <v>188</v>
      </c>
    </row>
    <row r="698" spans="1:16" x14ac:dyDescent="0.25">
      <c r="A698" t="s">
        <v>1768</v>
      </c>
      <c r="B698" t="s">
        <v>103</v>
      </c>
      <c r="C698" s="1">
        <v>1700000</v>
      </c>
      <c r="D698">
        <v>2</v>
      </c>
      <c r="E698">
        <v>175</v>
      </c>
      <c r="F698" s="1" t="s">
        <v>16</v>
      </c>
      <c r="G698" t="s">
        <v>35</v>
      </c>
      <c r="H698" t="s">
        <v>29</v>
      </c>
      <c r="I698" t="s">
        <v>19</v>
      </c>
      <c r="J698" t="s">
        <v>20</v>
      </c>
      <c r="K698" t="s">
        <v>1372</v>
      </c>
      <c r="L698" s="2">
        <v>1700000</v>
      </c>
      <c r="M698" s="2">
        <v>9714.2857142857138</v>
      </c>
      <c r="N698" s="2">
        <v>850000</v>
      </c>
      <c r="O698" s="2"/>
      <c r="P698" s="5" t="s">
        <v>188</v>
      </c>
    </row>
    <row r="699" spans="1:16" x14ac:dyDescent="0.25">
      <c r="A699" t="s">
        <v>1781</v>
      </c>
      <c r="B699" t="s">
        <v>103</v>
      </c>
      <c r="C699" s="1">
        <v>1700000</v>
      </c>
      <c r="D699">
        <v>2</v>
      </c>
      <c r="E699">
        <v>175</v>
      </c>
      <c r="F699" s="1" t="s">
        <v>16</v>
      </c>
      <c r="G699" t="s">
        <v>35</v>
      </c>
      <c r="H699" t="s">
        <v>29</v>
      </c>
      <c r="I699" t="s">
        <v>19</v>
      </c>
      <c r="J699" t="s">
        <v>20</v>
      </c>
      <c r="K699" t="s">
        <v>1372</v>
      </c>
      <c r="L699" s="2">
        <v>1700000</v>
      </c>
      <c r="M699" s="2">
        <v>9714.2857142857138</v>
      </c>
      <c r="N699" s="2">
        <v>850000</v>
      </c>
      <c r="O699" s="2"/>
      <c r="P699" s="5" t="s">
        <v>188</v>
      </c>
    </row>
    <row r="700" spans="1:16" x14ac:dyDescent="0.25">
      <c r="A700" t="s">
        <v>2057</v>
      </c>
      <c r="B700" t="s">
        <v>103</v>
      </c>
      <c r="C700" s="1">
        <v>1700000</v>
      </c>
      <c r="D700">
        <v>3</v>
      </c>
      <c r="E700">
        <v>150</v>
      </c>
      <c r="F700" s="1" t="s">
        <v>16</v>
      </c>
      <c r="G700" t="s">
        <v>17</v>
      </c>
      <c r="H700" t="s">
        <v>29</v>
      </c>
      <c r="I700" t="s">
        <v>19</v>
      </c>
      <c r="J700" t="s">
        <v>20</v>
      </c>
      <c r="K700" t="s">
        <v>1372</v>
      </c>
      <c r="L700" s="2">
        <v>1700000</v>
      </c>
      <c r="M700" s="2">
        <v>11333.333333333334</v>
      </c>
      <c r="N700" s="2">
        <v>566666.66666666663</v>
      </c>
      <c r="O700" s="2"/>
      <c r="P700" s="5" t="s">
        <v>188</v>
      </c>
    </row>
    <row r="701" spans="1:16" x14ac:dyDescent="0.25">
      <c r="A701" t="s">
        <v>2058</v>
      </c>
      <c r="B701" t="s">
        <v>103</v>
      </c>
      <c r="C701" s="1">
        <v>1700000</v>
      </c>
      <c r="D701">
        <v>3</v>
      </c>
      <c r="E701">
        <v>150</v>
      </c>
      <c r="F701" s="1" t="s">
        <v>16</v>
      </c>
      <c r="G701" t="s">
        <v>17</v>
      </c>
      <c r="H701" t="s">
        <v>29</v>
      </c>
      <c r="I701" t="s">
        <v>19</v>
      </c>
      <c r="J701" t="s">
        <v>20</v>
      </c>
      <c r="K701" t="s">
        <v>1372</v>
      </c>
      <c r="L701" s="2">
        <v>1700000</v>
      </c>
      <c r="M701" s="2">
        <v>11333.333333333334</v>
      </c>
      <c r="N701" s="2">
        <v>566666.66666666663</v>
      </c>
      <c r="O701" s="2"/>
      <c r="P701" s="5" t="s">
        <v>188</v>
      </c>
    </row>
    <row r="702" spans="1:16" x14ac:dyDescent="0.25">
      <c r="A702" t="s">
        <v>2059</v>
      </c>
      <c r="B702" t="s">
        <v>103</v>
      </c>
      <c r="C702" s="1">
        <v>1700000</v>
      </c>
      <c r="D702">
        <v>3</v>
      </c>
      <c r="E702">
        <v>150</v>
      </c>
      <c r="F702" s="1" t="s">
        <v>16</v>
      </c>
      <c r="G702" t="s">
        <v>17</v>
      </c>
      <c r="H702" t="s">
        <v>29</v>
      </c>
      <c r="I702" t="s">
        <v>19</v>
      </c>
      <c r="J702" t="s">
        <v>20</v>
      </c>
      <c r="K702" t="s">
        <v>1372</v>
      </c>
      <c r="L702" s="2">
        <v>1700000</v>
      </c>
      <c r="M702" s="2">
        <v>11333.333333333334</v>
      </c>
      <c r="N702" s="2">
        <v>566666.66666666663</v>
      </c>
      <c r="O702" s="2"/>
      <c r="P702" s="5" t="s">
        <v>188</v>
      </c>
    </row>
    <row r="703" spans="1:16" x14ac:dyDescent="0.25">
      <c r="A703" t="s">
        <v>2127</v>
      </c>
      <c r="B703" t="s">
        <v>103</v>
      </c>
      <c r="C703" s="1">
        <v>1700000</v>
      </c>
      <c r="D703">
        <v>3</v>
      </c>
      <c r="E703">
        <v>155</v>
      </c>
      <c r="F703" s="1" t="s">
        <v>16</v>
      </c>
      <c r="G703" t="s">
        <v>17</v>
      </c>
      <c r="H703" t="s">
        <v>29</v>
      </c>
      <c r="I703" t="s">
        <v>19</v>
      </c>
      <c r="J703" t="s">
        <v>20</v>
      </c>
      <c r="K703" t="s">
        <v>1372</v>
      </c>
      <c r="L703" s="2">
        <v>1700000</v>
      </c>
      <c r="M703" s="2">
        <v>10967.741935483871</v>
      </c>
      <c r="N703" s="2">
        <v>566666.66666666663</v>
      </c>
      <c r="O703" s="2"/>
      <c r="P703" s="5" t="s">
        <v>188</v>
      </c>
    </row>
    <row r="704" spans="1:16" x14ac:dyDescent="0.25">
      <c r="A704" t="s">
        <v>2676</v>
      </c>
      <c r="B704" t="s">
        <v>103</v>
      </c>
      <c r="C704" s="1">
        <v>1700000</v>
      </c>
      <c r="D704">
        <v>2</v>
      </c>
      <c r="E704">
        <v>135</v>
      </c>
      <c r="F704" s="1" t="s">
        <v>16</v>
      </c>
      <c r="G704" t="s">
        <v>52</v>
      </c>
      <c r="H704" t="s">
        <v>29</v>
      </c>
      <c r="I704" t="s">
        <v>19</v>
      </c>
      <c r="J704" t="s">
        <v>9</v>
      </c>
      <c r="K704" t="s">
        <v>1372</v>
      </c>
      <c r="L704" s="2">
        <v>1700000</v>
      </c>
      <c r="M704" s="2">
        <v>12592.592592592593</v>
      </c>
      <c r="N704" s="2">
        <v>850000</v>
      </c>
      <c r="O704" s="2"/>
      <c r="P704" s="5" t="s">
        <v>188</v>
      </c>
    </row>
    <row r="705" spans="1:16" x14ac:dyDescent="0.25">
      <c r="A705" t="s">
        <v>6609</v>
      </c>
      <c r="B705" t="s">
        <v>4571</v>
      </c>
      <c r="C705" s="1">
        <v>1700000</v>
      </c>
      <c r="D705">
        <v>3</v>
      </c>
      <c r="E705">
        <v>216</v>
      </c>
      <c r="F705" t="s">
        <v>16</v>
      </c>
      <c r="G705" t="s">
        <v>37</v>
      </c>
      <c r="H705" t="s">
        <v>189</v>
      </c>
      <c r="I705" t="s">
        <v>19</v>
      </c>
      <c r="J705" t="s">
        <v>20</v>
      </c>
      <c r="L705" s="2">
        <v>1700000</v>
      </c>
      <c r="M705" s="2">
        <v>7870.3703703703704</v>
      </c>
      <c r="N705" s="2">
        <v>566666.66666666663</v>
      </c>
      <c r="O705" s="2" t="s">
        <v>4587</v>
      </c>
      <c r="P705" s="21" t="s">
        <v>188</v>
      </c>
    </row>
    <row r="706" spans="1:16" x14ac:dyDescent="0.25">
      <c r="A706" t="s">
        <v>6610</v>
      </c>
      <c r="B706" t="s">
        <v>4571</v>
      </c>
      <c r="C706" s="1">
        <v>1700000</v>
      </c>
      <c r="D706">
        <v>3</v>
      </c>
      <c r="E706">
        <v>216</v>
      </c>
      <c r="F706" t="s">
        <v>16</v>
      </c>
      <c r="G706" t="s">
        <v>37</v>
      </c>
      <c r="H706" t="s">
        <v>189</v>
      </c>
      <c r="I706" t="s">
        <v>19</v>
      </c>
      <c r="J706" t="s">
        <v>20</v>
      </c>
      <c r="L706" s="2">
        <v>1700000</v>
      </c>
      <c r="M706" s="2">
        <v>7870.3703703703704</v>
      </c>
      <c r="N706" s="2">
        <v>566666.66666666663</v>
      </c>
      <c r="O706" s="2" t="s">
        <v>4587</v>
      </c>
      <c r="P706" s="21" t="s">
        <v>188</v>
      </c>
    </row>
    <row r="707" spans="1:16" x14ac:dyDescent="0.25">
      <c r="A707" t="s">
        <v>6617</v>
      </c>
      <c r="B707" t="s">
        <v>4571</v>
      </c>
      <c r="C707" s="1">
        <v>1700000</v>
      </c>
      <c r="D707">
        <v>5</v>
      </c>
      <c r="E707">
        <v>310</v>
      </c>
      <c r="F707" t="s">
        <v>16</v>
      </c>
      <c r="G707" t="s">
        <v>37</v>
      </c>
      <c r="H707" t="s">
        <v>189</v>
      </c>
      <c r="I707" t="s">
        <v>19</v>
      </c>
      <c r="J707" t="s">
        <v>9</v>
      </c>
      <c r="L707" s="2">
        <v>1700000</v>
      </c>
      <c r="M707" s="2">
        <v>5483.8709677419356</v>
      </c>
      <c r="N707" s="2">
        <v>340000</v>
      </c>
      <c r="O707" s="2" t="s">
        <v>160</v>
      </c>
      <c r="P707" s="21" t="s">
        <v>188</v>
      </c>
    </row>
    <row r="708" spans="1:16" x14ac:dyDescent="0.25">
      <c r="A708" t="s">
        <v>6618</v>
      </c>
      <c r="B708" t="s">
        <v>4571</v>
      </c>
      <c r="C708" s="1">
        <v>1700000</v>
      </c>
      <c r="D708">
        <v>5</v>
      </c>
      <c r="E708">
        <v>310</v>
      </c>
      <c r="F708" t="s">
        <v>16</v>
      </c>
      <c r="G708" t="s">
        <v>37</v>
      </c>
      <c r="H708" t="s">
        <v>189</v>
      </c>
      <c r="I708" t="s">
        <v>19</v>
      </c>
      <c r="J708" t="s">
        <v>9</v>
      </c>
      <c r="L708" s="2">
        <v>1700000</v>
      </c>
      <c r="M708" s="2">
        <v>5483.8709677419356</v>
      </c>
      <c r="N708" s="2">
        <v>340000</v>
      </c>
      <c r="O708" s="2" t="s">
        <v>160</v>
      </c>
      <c r="P708" s="21" t="s">
        <v>188</v>
      </c>
    </row>
    <row r="709" spans="1:16" x14ac:dyDescent="0.25">
      <c r="A709" t="s">
        <v>7023</v>
      </c>
      <c r="B709" t="s">
        <v>4571</v>
      </c>
      <c r="C709" s="1">
        <v>1700000</v>
      </c>
      <c r="D709">
        <v>5</v>
      </c>
      <c r="E709">
        <v>210</v>
      </c>
      <c r="F709" t="s">
        <v>16</v>
      </c>
      <c r="G709" t="s">
        <v>93</v>
      </c>
      <c r="H709" t="s">
        <v>189</v>
      </c>
      <c r="I709" t="s">
        <v>19</v>
      </c>
      <c r="J709" t="s">
        <v>9</v>
      </c>
      <c r="L709" s="2">
        <v>1700000</v>
      </c>
      <c r="M709" s="2">
        <v>8095.2380952380954</v>
      </c>
      <c r="N709" s="2">
        <v>340000</v>
      </c>
      <c r="O709" s="2" t="s">
        <v>160</v>
      </c>
      <c r="P709" s="21" t="s">
        <v>188</v>
      </c>
    </row>
    <row r="710" spans="1:16" x14ac:dyDescent="0.25">
      <c r="A710" t="s">
        <v>7024</v>
      </c>
      <c r="B710" t="s">
        <v>4571</v>
      </c>
      <c r="C710" s="1">
        <v>1700000</v>
      </c>
      <c r="D710">
        <v>5</v>
      </c>
      <c r="E710">
        <v>210</v>
      </c>
      <c r="F710" t="s">
        <v>16</v>
      </c>
      <c r="G710" t="s">
        <v>93</v>
      </c>
      <c r="H710" t="s">
        <v>189</v>
      </c>
      <c r="I710" t="s">
        <v>19</v>
      </c>
      <c r="J710" t="s">
        <v>9</v>
      </c>
      <c r="L710" s="2">
        <v>1700000</v>
      </c>
      <c r="M710" s="2">
        <v>8095.2380952380954</v>
      </c>
      <c r="N710" s="2">
        <v>340000</v>
      </c>
      <c r="O710" s="2" t="s">
        <v>160</v>
      </c>
      <c r="P710" s="21" t="s">
        <v>188</v>
      </c>
    </row>
    <row r="711" spans="1:16" x14ac:dyDescent="0.25">
      <c r="A711" t="s">
        <v>5507</v>
      </c>
      <c r="B711" t="s">
        <v>4571</v>
      </c>
      <c r="C711" s="1">
        <v>1700000</v>
      </c>
      <c r="D711">
        <v>5</v>
      </c>
      <c r="E711">
        <v>279</v>
      </c>
      <c r="F711" t="s">
        <v>16</v>
      </c>
      <c r="G711" t="s">
        <v>95</v>
      </c>
      <c r="H711" t="s">
        <v>189</v>
      </c>
      <c r="I711" t="s">
        <v>19</v>
      </c>
      <c r="J711" t="s">
        <v>9</v>
      </c>
      <c r="L711" s="2">
        <v>1700000</v>
      </c>
      <c r="M711" s="2">
        <v>6093.1899641577065</v>
      </c>
      <c r="N711" s="2">
        <v>340000</v>
      </c>
      <c r="O711" s="2" t="s">
        <v>160</v>
      </c>
      <c r="P711" s="21" t="s">
        <v>188</v>
      </c>
    </row>
    <row r="712" spans="1:16" x14ac:dyDescent="0.25">
      <c r="A712" t="s">
        <v>5508</v>
      </c>
      <c r="B712" t="s">
        <v>4571</v>
      </c>
      <c r="C712" s="1">
        <v>1700000</v>
      </c>
      <c r="D712">
        <v>5</v>
      </c>
      <c r="E712">
        <v>279</v>
      </c>
      <c r="F712" t="s">
        <v>16</v>
      </c>
      <c r="G712" t="s">
        <v>95</v>
      </c>
      <c r="H712" t="s">
        <v>189</v>
      </c>
      <c r="I712" t="s">
        <v>19</v>
      </c>
      <c r="J712" t="s">
        <v>9</v>
      </c>
      <c r="L712" s="2">
        <v>1700000</v>
      </c>
      <c r="M712" s="2">
        <v>6093.1899641577065</v>
      </c>
      <c r="N712" s="2">
        <v>340000</v>
      </c>
      <c r="O712" s="2" t="s">
        <v>160</v>
      </c>
      <c r="P712" s="21" t="s">
        <v>188</v>
      </c>
    </row>
    <row r="713" spans="1:16" x14ac:dyDescent="0.25">
      <c r="A713" t="s">
        <v>5509</v>
      </c>
      <c r="B713" t="s">
        <v>4571</v>
      </c>
      <c r="C713" s="1">
        <v>1700000</v>
      </c>
      <c r="D713">
        <v>5</v>
      </c>
      <c r="E713">
        <v>290</v>
      </c>
      <c r="F713" t="s">
        <v>16</v>
      </c>
      <c r="G713" t="s">
        <v>95</v>
      </c>
      <c r="H713" t="s">
        <v>189</v>
      </c>
      <c r="I713" t="s">
        <v>19</v>
      </c>
      <c r="J713" t="s">
        <v>9</v>
      </c>
      <c r="L713" s="2">
        <v>1700000</v>
      </c>
      <c r="M713" s="2">
        <v>5862.0689655172409</v>
      </c>
      <c r="N713" s="2">
        <v>340000</v>
      </c>
      <c r="O713" s="2" t="s">
        <v>160</v>
      </c>
      <c r="P713" s="21" t="s">
        <v>188</v>
      </c>
    </row>
    <row r="714" spans="1:16" x14ac:dyDescent="0.25">
      <c r="A714" t="s">
        <v>5177</v>
      </c>
      <c r="B714" t="s">
        <v>4571</v>
      </c>
      <c r="C714" s="1">
        <v>1699000</v>
      </c>
      <c r="D714">
        <v>4</v>
      </c>
      <c r="E714">
        <v>510</v>
      </c>
      <c r="F714" s="3" t="s">
        <v>22</v>
      </c>
      <c r="G714" t="s">
        <v>22</v>
      </c>
      <c r="H714" t="s">
        <v>23</v>
      </c>
      <c r="I714" t="s">
        <v>23</v>
      </c>
      <c r="J714" t="s">
        <v>9</v>
      </c>
      <c r="L714" s="2">
        <v>1699000</v>
      </c>
      <c r="M714" s="2">
        <v>3331.372549019608</v>
      </c>
      <c r="N714" s="2">
        <v>424750</v>
      </c>
      <c r="O714" s="2" t="s">
        <v>160</v>
      </c>
      <c r="P714" s="21" t="s">
        <v>188</v>
      </c>
    </row>
    <row r="715" spans="1:16" x14ac:dyDescent="0.25">
      <c r="A715" t="s">
        <v>3440</v>
      </c>
      <c r="B715" t="s">
        <v>103</v>
      </c>
      <c r="C715" s="1">
        <v>1699000</v>
      </c>
      <c r="D715">
        <v>4</v>
      </c>
      <c r="E715">
        <v>446</v>
      </c>
      <c r="F715" s="1" t="s">
        <v>22</v>
      </c>
      <c r="G715" t="s">
        <v>22</v>
      </c>
      <c r="H715" t="s">
        <v>23</v>
      </c>
      <c r="I715" t="s">
        <v>23</v>
      </c>
      <c r="J715" t="s">
        <v>9</v>
      </c>
      <c r="K715" t="s">
        <v>1372</v>
      </c>
      <c r="L715" s="2">
        <v>1699000</v>
      </c>
      <c r="M715" s="2">
        <v>3809.4170403587445</v>
      </c>
      <c r="N715" s="2">
        <v>424750</v>
      </c>
      <c r="O715" s="2"/>
      <c r="P715" s="5" t="s">
        <v>188</v>
      </c>
    </row>
    <row r="716" spans="1:16" x14ac:dyDescent="0.25">
      <c r="A716" t="s">
        <v>4133</v>
      </c>
      <c r="B716" t="s">
        <v>103</v>
      </c>
      <c r="C716" s="1">
        <v>1699000</v>
      </c>
      <c r="D716">
        <v>4</v>
      </c>
      <c r="E716">
        <v>450</v>
      </c>
      <c r="F716" s="1" t="s">
        <v>22</v>
      </c>
      <c r="G716" t="s">
        <v>22</v>
      </c>
      <c r="H716" t="s">
        <v>23</v>
      </c>
      <c r="I716" t="s">
        <v>23</v>
      </c>
      <c r="J716" t="s">
        <v>9</v>
      </c>
      <c r="K716" t="s">
        <v>1372</v>
      </c>
      <c r="L716" s="2">
        <v>1699000</v>
      </c>
      <c r="M716" s="2">
        <v>3775.5555555555557</v>
      </c>
      <c r="N716" s="2">
        <v>424750</v>
      </c>
      <c r="O716" s="2"/>
      <c r="P716" s="5" t="s">
        <v>188</v>
      </c>
    </row>
    <row r="717" spans="1:16" x14ac:dyDescent="0.25">
      <c r="A717" t="s">
        <v>4946</v>
      </c>
      <c r="B717" t="s">
        <v>4571</v>
      </c>
      <c r="C717" s="1">
        <v>1695000</v>
      </c>
      <c r="D717">
        <v>4</v>
      </c>
      <c r="E717">
        <v>370</v>
      </c>
      <c r="F717" s="3" t="s">
        <v>22</v>
      </c>
      <c r="G717" t="s">
        <v>22</v>
      </c>
      <c r="H717" t="s">
        <v>23</v>
      </c>
      <c r="I717" t="s">
        <v>23</v>
      </c>
      <c r="J717" t="s">
        <v>9</v>
      </c>
      <c r="L717" s="2">
        <v>1695000</v>
      </c>
      <c r="M717" s="2">
        <v>4581.0810810810808</v>
      </c>
      <c r="N717" s="2">
        <v>423750</v>
      </c>
      <c r="O717" s="2" t="s">
        <v>160</v>
      </c>
      <c r="P717" s="21" t="s">
        <v>188</v>
      </c>
    </row>
    <row r="718" spans="1:16" x14ac:dyDescent="0.25">
      <c r="A718" t="s">
        <v>4945</v>
      </c>
      <c r="B718" t="s">
        <v>4571</v>
      </c>
      <c r="C718" s="1">
        <v>1695000</v>
      </c>
      <c r="D718">
        <v>6</v>
      </c>
      <c r="E718">
        <v>370</v>
      </c>
      <c r="F718" s="3" t="s">
        <v>22</v>
      </c>
      <c r="G718" t="s">
        <v>22</v>
      </c>
      <c r="H718" t="s">
        <v>23</v>
      </c>
      <c r="I718" t="s">
        <v>23</v>
      </c>
      <c r="J718" t="s">
        <v>9</v>
      </c>
      <c r="L718" s="2">
        <v>1695000</v>
      </c>
      <c r="M718" s="2">
        <v>4581.0810810810808</v>
      </c>
      <c r="N718" s="2">
        <v>282500</v>
      </c>
      <c r="O718" s="2" t="s">
        <v>160</v>
      </c>
      <c r="P718" s="21" t="s">
        <v>188</v>
      </c>
    </row>
    <row r="719" spans="1:16" x14ac:dyDescent="0.25">
      <c r="A719" t="s">
        <v>4952</v>
      </c>
      <c r="B719" t="s">
        <v>4571</v>
      </c>
      <c r="C719" s="1">
        <v>1695000</v>
      </c>
      <c r="D719">
        <v>6</v>
      </c>
      <c r="E719">
        <v>467</v>
      </c>
      <c r="F719" s="3" t="s">
        <v>22</v>
      </c>
      <c r="G719" t="s">
        <v>22</v>
      </c>
      <c r="H719" t="s">
        <v>23</v>
      </c>
      <c r="I719" t="s">
        <v>23</v>
      </c>
      <c r="J719" t="s">
        <v>9</v>
      </c>
      <c r="L719" s="2">
        <v>1695000</v>
      </c>
      <c r="M719" s="2">
        <v>3629.5503211991436</v>
      </c>
      <c r="N719" s="2">
        <v>282500</v>
      </c>
      <c r="O719" s="2" t="s">
        <v>4582</v>
      </c>
      <c r="P719" s="21" t="s">
        <v>188</v>
      </c>
    </row>
    <row r="720" spans="1:16" x14ac:dyDescent="0.25">
      <c r="A720" t="s">
        <v>5196</v>
      </c>
      <c r="B720" t="s">
        <v>4571</v>
      </c>
      <c r="C720" s="1">
        <v>1695000</v>
      </c>
      <c r="D720">
        <v>6</v>
      </c>
      <c r="E720">
        <v>370</v>
      </c>
      <c r="F720" s="3" t="s">
        <v>22</v>
      </c>
      <c r="G720" t="s">
        <v>22</v>
      </c>
      <c r="H720" t="s">
        <v>23</v>
      </c>
      <c r="I720" t="s">
        <v>23</v>
      </c>
      <c r="J720" t="s">
        <v>9</v>
      </c>
      <c r="L720" s="2">
        <v>1695000</v>
      </c>
      <c r="M720" s="2">
        <v>4581.0810810810808</v>
      </c>
      <c r="N720" s="2">
        <v>282500</v>
      </c>
      <c r="O720" s="2" t="s">
        <v>160</v>
      </c>
      <c r="P720" s="21" t="s">
        <v>188</v>
      </c>
    </row>
    <row r="721" spans="1:16" x14ac:dyDescent="0.25">
      <c r="A721" t="s">
        <v>3623</v>
      </c>
      <c r="B721" t="s">
        <v>103</v>
      </c>
      <c r="C721" s="1">
        <v>1695000</v>
      </c>
      <c r="D721">
        <v>5</v>
      </c>
      <c r="E721">
        <v>420</v>
      </c>
      <c r="F721" s="1" t="s">
        <v>22</v>
      </c>
      <c r="G721" t="s">
        <v>22</v>
      </c>
      <c r="H721" t="s">
        <v>23</v>
      </c>
      <c r="I721" t="s">
        <v>23</v>
      </c>
      <c r="J721" t="s">
        <v>9</v>
      </c>
      <c r="K721" t="s">
        <v>1372</v>
      </c>
      <c r="L721" s="2">
        <v>1695000</v>
      </c>
      <c r="M721" s="2">
        <v>4035.7142857142858</v>
      </c>
      <c r="N721" s="2">
        <v>339000</v>
      </c>
      <c r="O721" s="2"/>
      <c r="P721" s="5" t="s">
        <v>188</v>
      </c>
    </row>
    <row r="722" spans="1:16" x14ac:dyDescent="0.25">
      <c r="A722" t="s">
        <v>3377</v>
      </c>
      <c r="B722" t="s">
        <v>103</v>
      </c>
      <c r="C722" s="1">
        <v>1695000</v>
      </c>
      <c r="D722">
        <v>6</v>
      </c>
      <c r="E722">
        <v>540</v>
      </c>
      <c r="F722" s="1" t="s">
        <v>22</v>
      </c>
      <c r="G722" t="s">
        <v>22</v>
      </c>
      <c r="H722" t="s">
        <v>23</v>
      </c>
      <c r="I722" t="s">
        <v>23</v>
      </c>
      <c r="J722" t="s">
        <v>9</v>
      </c>
      <c r="K722" t="s">
        <v>1372</v>
      </c>
      <c r="L722" s="2">
        <v>1695000</v>
      </c>
      <c r="M722" s="2">
        <v>3138.8888888888887</v>
      </c>
      <c r="N722" s="2">
        <v>282500</v>
      </c>
      <c r="O722" s="2"/>
      <c r="P722" s="5" t="s">
        <v>188</v>
      </c>
    </row>
    <row r="723" spans="1:16" x14ac:dyDescent="0.25">
      <c r="A723" t="s">
        <v>4068</v>
      </c>
      <c r="B723" t="s">
        <v>103</v>
      </c>
      <c r="C723" s="1">
        <v>1695000</v>
      </c>
      <c r="D723">
        <v>5</v>
      </c>
      <c r="E723">
        <v>361</v>
      </c>
      <c r="F723" s="1" t="s">
        <v>22</v>
      </c>
      <c r="G723" t="s">
        <v>22</v>
      </c>
      <c r="H723" t="s">
        <v>23</v>
      </c>
      <c r="I723" t="s">
        <v>23</v>
      </c>
      <c r="J723" t="s">
        <v>9</v>
      </c>
      <c r="K723" t="s">
        <v>1372</v>
      </c>
      <c r="L723" s="2">
        <v>1695000</v>
      </c>
      <c r="M723" s="2">
        <v>4695.2908587257616</v>
      </c>
      <c r="N723" s="2">
        <v>339000</v>
      </c>
      <c r="O723" s="2"/>
      <c r="P723" s="5" t="s">
        <v>188</v>
      </c>
    </row>
    <row r="724" spans="1:16" x14ac:dyDescent="0.25">
      <c r="A724" t="s">
        <v>4098</v>
      </c>
      <c r="B724" t="s">
        <v>103</v>
      </c>
      <c r="C724" s="1">
        <v>1695000</v>
      </c>
      <c r="D724">
        <v>4</v>
      </c>
      <c r="E724">
        <v>420</v>
      </c>
      <c r="F724" s="1" t="s">
        <v>22</v>
      </c>
      <c r="G724" t="s">
        <v>22</v>
      </c>
      <c r="H724" t="s">
        <v>23</v>
      </c>
      <c r="I724" t="s">
        <v>23</v>
      </c>
      <c r="J724" t="s">
        <v>9</v>
      </c>
      <c r="K724" t="s">
        <v>1372</v>
      </c>
      <c r="L724" s="2">
        <v>1695000</v>
      </c>
      <c r="M724" s="2">
        <v>4035.7142857142858</v>
      </c>
      <c r="N724" s="2">
        <v>423750</v>
      </c>
      <c r="O724" s="2"/>
      <c r="P724" s="5" t="s">
        <v>188</v>
      </c>
    </row>
    <row r="725" spans="1:16" x14ac:dyDescent="0.25">
      <c r="A725" t="s">
        <v>2703</v>
      </c>
      <c r="B725" t="s">
        <v>103</v>
      </c>
      <c r="C725" s="1">
        <v>1695000</v>
      </c>
      <c r="D725">
        <v>2</v>
      </c>
      <c r="E725">
        <v>108</v>
      </c>
      <c r="F725" s="1" t="s">
        <v>16</v>
      </c>
      <c r="G725" t="s">
        <v>87</v>
      </c>
      <c r="H725" t="s">
        <v>29</v>
      </c>
      <c r="I725" t="s">
        <v>19</v>
      </c>
      <c r="J725" t="s">
        <v>20</v>
      </c>
      <c r="K725" t="s">
        <v>1372</v>
      </c>
      <c r="L725" s="2">
        <v>1695000</v>
      </c>
      <c r="M725" s="2">
        <v>15694.444444444445</v>
      </c>
      <c r="N725" s="2">
        <v>847500</v>
      </c>
      <c r="O725" s="2"/>
      <c r="P725" s="5" t="s">
        <v>188</v>
      </c>
    </row>
    <row r="726" spans="1:16" x14ac:dyDescent="0.25">
      <c r="A726" t="s">
        <v>3187</v>
      </c>
      <c r="B726" t="s">
        <v>103</v>
      </c>
      <c r="C726" s="1">
        <v>1690000</v>
      </c>
      <c r="D726">
        <v>5</v>
      </c>
      <c r="E726">
        <v>460</v>
      </c>
      <c r="F726" s="1" t="s">
        <v>22</v>
      </c>
      <c r="G726" t="s">
        <v>22</v>
      </c>
      <c r="H726" t="s">
        <v>23</v>
      </c>
      <c r="I726" t="s">
        <v>23</v>
      </c>
      <c r="J726" t="s">
        <v>9</v>
      </c>
      <c r="K726" t="s">
        <v>1372</v>
      </c>
      <c r="L726" s="2">
        <v>1690000</v>
      </c>
      <c r="M726" s="2">
        <v>3673.913043478261</v>
      </c>
      <c r="N726" s="2">
        <v>338000</v>
      </c>
      <c r="O726" s="2"/>
      <c r="P726" s="5" t="s">
        <v>188</v>
      </c>
    </row>
    <row r="727" spans="1:16" x14ac:dyDescent="0.25">
      <c r="A727" t="s">
        <v>2107</v>
      </c>
      <c r="B727" t="s">
        <v>103</v>
      </c>
      <c r="C727" s="1">
        <v>1690000</v>
      </c>
      <c r="D727">
        <v>3</v>
      </c>
      <c r="E727">
        <v>185</v>
      </c>
      <c r="F727" s="1" t="s">
        <v>16</v>
      </c>
      <c r="G727" t="s">
        <v>17</v>
      </c>
      <c r="H727" t="s">
        <v>29</v>
      </c>
      <c r="I727" t="s">
        <v>19</v>
      </c>
      <c r="J727" t="s">
        <v>20</v>
      </c>
      <c r="K727" t="s">
        <v>1372</v>
      </c>
      <c r="L727" s="2">
        <v>1690000</v>
      </c>
      <c r="M727" s="2">
        <v>9135.135135135135</v>
      </c>
      <c r="N727" s="2">
        <v>563333.33333333337</v>
      </c>
      <c r="O727" s="2"/>
      <c r="P727" s="5" t="s">
        <v>188</v>
      </c>
    </row>
    <row r="728" spans="1:16" x14ac:dyDescent="0.25">
      <c r="A728" t="s">
        <v>2730</v>
      </c>
      <c r="B728" t="s">
        <v>103</v>
      </c>
      <c r="C728" s="1">
        <v>1690000</v>
      </c>
      <c r="D728">
        <v>4</v>
      </c>
      <c r="E728">
        <v>225</v>
      </c>
      <c r="F728" s="1" t="s">
        <v>16</v>
      </c>
      <c r="G728" t="s">
        <v>87</v>
      </c>
      <c r="H728" t="s">
        <v>29</v>
      </c>
      <c r="I728" t="s">
        <v>19</v>
      </c>
      <c r="J728" t="s">
        <v>20</v>
      </c>
      <c r="K728" t="s">
        <v>1372</v>
      </c>
      <c r="L728" s="2">
        <v>1690000</v>
      </c>
      <c r="M728" s="2">
        <v>7511.1111111111113</v>
      </c>
      <c r="N728" s="2">
        <v>422500</v>
      </c>
      <c r="O728" s="2"/>
      <c r="P728" s="5" t="s">
        <v>188</v>
      </c>
    </row>
    <row r="729" spans="1:16" x14ac:dyDescent="0.25">
      <c r="A729" t="s">
        <v>2732</v>
      </c>
      <c r="B729" t="s">
        <v>103</v>
      </c>
      <c r="C729" s="1">
        <v>1690000</v>
      </c>
      <c r="D729">
        <v>3</v>
      </c>
      <c r="E729">
        <v>165</v>
      </c>
      <c r="F729" s="1" t="s">
        <v>16</v>
      </c>
      <c r="G729" t="s">
        <v>87</v>
      </c>
      <c r="H729" t="s">
        <v>29</v>
      </c>
      <c r="I729" t="s">
        <v>19</v>
      </c>
      <c r="J729" t="s">
        <v>20</v>
      </c>
      <c r="K729" t="s">
        <v>1372</v>
      </c>
      <c r="L729" s="2">
        <v>1690000</v>
      </c>
      <c r="M729" s="2">
        <v>10242.424242424242</v>
      </c>
      <c r="N729" s="2">
        <v>563333.33333333337</v>
      </c>
      <c r="O729" s="2"/>
      <c r="P729" s="5" t="s">
        <v>188</v>
      </c>
    </row>
    <row r="730" spans="1:16" x14ac:dyDescent="0.25">
      <c r="A730" t="s">
        <v>5523</v>
      </c>
      <c r="B730" t="s">
        <v>4571</v>
      </c>
      <c r="C730" s="1">
        <v>1690000</v>
      </c>
      <c r="D730">
        <v>4</v>
      </c>
      <c r="E730">
        <v>189</v>
      </c>
      <c r="F730" t="s">
        <v>16</v>
      </c>
      <c r="G730" t="s">
        <v>28</v>
      </c>
      <c r="H730" t="s">
        <v>189</v>
      </c>
      <c r="I730" t="s">
        <v>19</v>
      </c>
      <c r="J730" t="s">
        <v>20</v>
      </c>
      <c r="L730" s="2">
        <v>1690000</v>
      </c>
      <c r="M730" s="2">
        <v>8941.7989417989411</v>
      </c>
      <c r="N730" s="2">
        <v>422500</v>
      </c>
      <c r="O730" s="2" t="s">
        <v>160</v>
      </c>
      <c r="P730" s="21" t="s">
        <v>188</v>
      </c>
    </row>
    <row r="731" spans="1:16" x14ac:dyDescent="0.25">
      <c r="A731" t="s">
        <v>5526</v>
      </c>
      <c r="B731" t="s">
        <v>4571</v>
      </c>
      <c r="C731" s="1">
        <v>1690000</v>
      </c>
      <c r="D731">
        <v>5</v>
      </c>
      <c r="E731">
        <v>213</v>
      </c>
      <c r="F731" t="s">
        <v>16</v>
      </c>
      <c r="G731" t="s">
        <v>28</v>
      </c>
      <c r="H731" t="s">
        <v>189</v>
      </c>
      <c r="I731" t="s">
        <v>19</v>
      </c>
      <c r="J731" t="s">
        <v>88</v>
      </c>
      <c r="K731">
        <v>55000</v>
      </c>
      <c r="L731" s="2">
        <v>1745000</v>
      </c>
      <c r="M731" s="2">
        <v>8192.4882629107979</v>
      </c>
      <c r="N731" s="2">
        <v>349000</v>
      </c>
      <c r="O731" s="2" t="s">
        <v>160</v>
      </c>
      <c r="P731" s="21" t="s">
        <v>188</v>
      </c>
    </row>
    <row r="732" spans="1:16" x14ac:dyDescent="0.25">
      <c r="A732" t="s">
        <v>4075</v>
      </c>
      <c r="B732" t="s">
        <v>103</v>
      </c>
      <c r="C732" s="1">
        <v>1680000</v>
      </c>
      <c r="D732">
        <v>6</v>
      </c>
      <c r="E732">
        <v>495</v>
      </c>
      <c r="F732" s="1" t="s">
        <v>22</v>
      </c>
      <c r="G732" t="s">
        <v>22</v>
      </c>
      <c r="H732" t="s">
        <v>23</v>
      </c>
      <c r="I732" t="s">
        <v>23</v>
      </c>
      <c r="J732" t="s">
        <v>9</v>
      </c>
      <c r="K732" t="s">
        <v>1372</v>
      </c>
      <c r="L732" s="2">
        <v>1680000</v>
      </c>
      <c r="M732" s="2">
        <v>3393.939393939394</v>
      </c>
      <c r="N732" s="2">
        <v>280000</v>
      </c>
      <c r="O732" s="2"/>
      <c r="P732" s="5" t="s">
        <v>188</v>
      </c>
    </row>
    <row r="733" spans="1:16" x14ac:dyDescent="0.25">
      <c r="A733" t="s">
        <v>4092</v>
      </c>
      <c r="B733" t="s">
        <v>103</v>
      </c>
      <c r="C733" s="1">
        <v>1680000</v>
      </c>
      <c r="D733">
        <v>6</v>
      </c>
      <c r="E733">
        <v>495</v>
      </c>
      <c r="F733" s="1" t="s">
        <v>22</v>
      </c>
      <c r="G733" t="s">
        <v>22</v>
      </c>
      <c r="H733" t="s">
        <v>23</v>
      </c>
      <c r="I733" t="s">
        <v>23</v>
      </c>
      <c r="J733" t="s">
        <v>9</v>
      </c>
      <c r="K733" t="s">
        <v>1372</v>
      </c>
      <c r="L733" s="2">
        <v>1680000</v>
      </c>
      <c r="M733" s="2">
        <v>3393.939393939394</v>
      </c>
      <c r="N733" s="2">
        <v>280000</v>
      </c>
      <c r="O733" s="2"/>
      <c r="P733" s="5" t="s">
        <v>188</v>
      </c>
    </row>
    <row r="734" spans="1:16" x14ac:dyDescent="0.25">
      <c r="A734" t="s">
        <v>6693</v>
      </c>
      <c r="B734" t="s">
        <v>4571</v>
      </c>
      <c r="C734" s="1">
        <v>1680000</v>
      </c>
      <c r="D734">
        <v>5</v>
      </c>
      <c r="E734">
        <v>210</v>
      </c>
      <c r="F734" t="s">
        <v>16</v>
      </c>
      <c r="G734" t="s">
        <v>37</v>
      </c>
      <c r="H734" t="s">
        <v>18</v>
      </c>
      <c r="I734" t="s">
        <v>19</v>
      </c>
      <c r="J734" t="s">
        <v>9</v>
      </c>
      <c r="L734" s="2">
        <v>1680000</v>
      </c>
      <c r="M734" s="2">
        <v>8000</v>
      </c>
      <c r="N734" s="2">
        <v>336000</v>
      </c>
      <c r="O734" s="2" t="s">
        <v>160</v>
      </c>
      <c r="P734" s="21" t="s">
        <v>188</v>
      </c>
    </row>
    <row r="735" spans="1:16" x14ac:dyDescent="0.25">
      <c r="A735" t="s">
        <v>1858</v>
      </c>
      <c r="B735" t="s">
        <v>103</v>
      </c>
      <c r="C735" s="1">
        <v>1680000</v>
      </c>
      <c r="D735">
        <v>3</v>
      </c>
      <c r="E735">
        <v>212</v>
      </c>
      <c r="F735" s="1" t="s">
        <v>16</v>
      </c>
      <c r="G735" t="s">
        <v>35</v>
      </c>
      <c r="H735" t="s">
        <v>29</v>
      </c>
      <c r="I735" t="s">
        <v>19</v>
      </c>
      <c r="J735" t="s">
        <v>9</v>
      </c>
      <c r="K735" t="s">
        <v>1372</v>
      </c>
      <c r="L735" s="2">
        <v>1680000</v>
      </c>
      <c r="M735" s="2">
        <v>7924.5283018867922</v>
      </c>
      <c r="N735" s="2">
        <v>560000</v>
      </c>
      <c r="O735" s="2"/>
      <c r="P735" s="5" t="s">
        <v>188</v>
      </c>
    </row>
    <row r="736" spans="1:16" x14ac:dyDescent="0.25">
      <c r="A736" t="s">
        <v>2044</v>
      </c>
      <c r="B736" t="s">
        <v>103</v>
      </c>
      <c r="C736" s="1">
        <v>1680000</v>
      </c>
      <c r="D736">
        <v>3</v>
      </c>
      <c r="E736">
        <v>131</v>
      </c>
      <c r="F736" s="1" t="s">
        <v>16</v>
      </c>
      <c r="G736" t="s">
        <v>17</v>
      </c>
      <c r="H736" t="s">
        <v>29</v>
      </c>
      <c r="I736" t="s">
        <v>19</v>
      </c>
      <c r="J736" t="s">
        <v>20</v>
      </c>
      <c r="K736" t="s">
        <v>1372</v>
      </c>
      <c r="L736" s="2">
        <v>1680000</v>
      </c>
      <c r="M736" s="2">
        <v>12824.427480916031</v>
      </c>
      <c r="N736" s="2">
        <v>560000</v>
      </c>
      <c r="O736" s="2"/>
      <c r="P736" s="5" t="s">
        <v>188</v>
      </c>
    </row>
    <row r="737" spans="1:16" x14ac:dyDescent="0.25">
      <c r="A737" t="s">
        <v>2756</v>
      </c>
      <c r="B737" t="s">
        <v>103</v>
      </c>
      <c r="C737" s="1">
        <v>1680000</v>
      </c>
      <c r="D737">
        <v>2</v>
      </c>
      <c r="E737">
        <v>130</v>
      </c>
      <c r="F737" s="1" t="s">
        <v>16</v>
      </c>
      <c r="G737" t="s">
        <v>43</v>
      </c>
      <c r="H737" t="s">
        <v>29</v>
      </c>
      <c r="I737" t="s">
        <v>19</v>
      </c>
      <c r="J737" t="s">
        <v>20</v>
      </c>
      <c r="K737" t="s">
        <v>1372</v>
      </c>
      <c r="L737" s="2">
        <v>1680000</v>
      </c>
      <c r="M737" s="2">
        <v>12923.076923076924</v>
      </c>
      <c r="N737" s="2">
        <v>840000</v>
      </c>
      <c r="O737" s="2"/>
      <c r="P737" s="5" t="s">
        <v>188</v>
      </c>
    </row>
    <row r="738" spans="1:16" x14ac:dyDescent="0.25">
      <c r="A738" t="s">
        <v>6608</v>
      </c>
      <c r="B738" t="s">
        <v>4571</v>
      </c>
      <c r="C738" s="1">
        <v>1680000</v>
      </c>
      <c r="D738">
        <v>5</v>
      </c>
      <c r="E738">
        <v>210</v>
      </c>
      <c r="F738" t="s">
        <v>16</v>
      </c>
      <c r="G738" t="s">
        <v>37</v>
      </c>
      <c r="H738" t="s">
        <v>189</v>
      </c>
      <c r="I738" t="s">
        <v>19</v>
      </c>
      <c r="J738" t="s">
        <v>9</v>
      </c>
      <c r="L738" s="2">
        <v>1680000</v>
      </c>
      <c r="M738" s="2">
        <v>8000</v>
      </c>
      <c r="N738" s="2">
        <v>336000</v>
      </c>
      <c r="O738" s="2" t="s">
        <v>160</v>
      </c>
      <c r="P738" s="21" t="s">
        <v>188</v>
      </c>
    </row>
    <row r="739" spans="1:16" x14ac:dyDescent="0.25">
      <c r="A739" t="s">
        <v>3340</v>
      </c>
      <c r="B739" t="s">
        <v>103</v>
      </c>
      <c r="C739" s="1">
        <v>1675000</v>
      </c>
      <c r="D739">
        <v>6</v>
      </c>
      <c r="E739">
        <v>660</v>
      </c>
      <c r="F739" s="1" t="s">
        <v>22</v>
      </c>
      <c r="G739" t="s">
        <v>22</v>
      </c>
      <c r="H739" t="s">
        <v>23</v>
      </c>
      <c r="I739" t="s">
        <v>23</v>
      </c>
      <c r="J739" t="s">
        <v>9</v>
      </c>
      <c r="K739" t="s">
        <v>1372</v>
      </c>
      <c r="L739" s="2">
        <v>1675000</v>
      </c>
      <c r="M739" s="2">
        <v>2537.878787878788</v>
      </c>
      <c r="N739" s="2">
        <v>279166.66666666669</v>
      </c>
      <c r="O739" s="2"/>
      <c r="P739" s="5" t="s">
        <v>188</v>
      </c>
    </row>
    <row r="740" spans="1:16" x14ac:dyDescent="0.25">
      <c r="A740" t="s">
        <v>3915</v>
      </c>
      <c r="B740" t="s">
        <v>103</v>
      </c>
      <c r="C740" s="1">
        <v>1675000</v>
      </c>
      <c r="D740">
        <v>5</v>
      </c>
      <c r="E740">
        <v>513</v>
      </c>
      <c r="F740" s="1" t="s">
        <v>22</v>
      </c>
      <c r="G740" t="s">
        <v>22</v>
      </c>
      <c r="H740" t="s">
        <v>23</v>
      </c>
      <c r="I740" t="s">
        <v>23</v>
      </c>
      <c r="J740" t="s">
        <v>9</v>
      </c>
      <c r="K740" t="s">
        <v>1372</v>
      </c>
      <c r="L740" s="2">
        <v>1675000</v>
      </c>
      <c r="M740" s="2">
        <v>3265.1072124756333</v>
      </c>
      <c r="N740" s="2">
        <v>335000</v>
      </c>
      <c r="O740" s="2"/>
      <c r="P740" s="5" t="s">
        <v>188</v>
      </c>
    </row>
    <row r="741" spans="1:16" x14ac:dyDescent="0.25">
      <c r="A741" t="s">
        <v>4118</v>
      </c>
      <c r="B741" t="s">
        <v>103</v>
      </c>
      <c r="C741" s="1">
        <v>1675000</v>
      </c>
      <c r="D741">
        <v>5</v>
      </c>
      <c r="E741">
        <v>513</v>
      </c>
      <c r="F741" s="1" t="s">
        <v>22</v>
      </c>
      <c r="G741" t="s">
        <v>22</v>
      </c>
      <c r="H741" t="s">
        <v>23</v>
      </c>
      <c r="I741" t="s">
        <v>23</v>
      </c>
      <c r="J741" t="s">
        <v>9</v>
      </c>
      <c r="K741" t="s">
        <v>1372</v>
      </c>
      <c r="L741" s="2">
        <v>1675000</v>
      </c>
      <c r="M741" s="2">
        <v>3265.1072124756333</v>
      </c>
      <c r="N741" s="2">
        <v>335000</v>
      </c>
      <c r="O741" s="2"/>
      <c r="P741" s="5" t="s">
        <v>188</v>
      </c>
    </row>
    <row r="742" spans="1:16" x14ac:dyDescent="0.25">
      <c r="A742" t="s">
        <v>2547</v>
      </c>
      <c r="B742" t="s">
        <v>103</v>
      </c>
      <c r="C742" s="1">
        <v>1675000</v>
      </c>
      <c r="D742">
        <v>5</v>
      </c>
      <c r="E742">
        <v>279</v>
      </c>
      <c r="F742" s="1" t="s">
        <v>16</v>
      </c>
      <c r="G742" t="s">
        <v>37</v>
      </c>
      <c r="H742" t="s">
        <v>29</v>
      </c>
      <c r="I742" t="s">
        <v>19</v>
      </c>
      <c r="J742" t="s">
        <v>9</v>
      </c>
      <c r="K742" t="s">
        <v>1372</v>
      </c>
      <c r="L742" s="2">
        <v>1675000</v>
      </c>
      <c r="M742" s="2">
        <v>6003.5842293906808</v>
      </c>
      <c r="N742" s="2">
        <v>335000</v>
      </c>
      <c r="O742" s="2"/>
      <c r="P742" s="5" t="s">
        <v>188</v>
      </c>
    </row>
    <row r="743" spans="1:16" x14ac:dyDescent="0.25">
      <c r="A743" t="s">
        <v>2333</v>
      </c>
      <c r="B743" t="s">
        <v>103</v>
      </c>
      <c r="C743" s="1">
        <v>1675000</v>
      </c>
      <c r="D743">
        <v>3</v>
      </c>
      <c r="E743">
        <v>173</v>
      </c>
      <c r="F743" s="1" t="s">
        <v>16</v>
      </c>
      <c r="G743" t="s">
        <v>41</v>
      </c>
      <c r="H743" t="s">
        <v>29</v>
      </c>
      <c r="I743" t="s">
        <v>19</v>
      </c>
      <c r="J743" t="s">
        <v>20</v>
      </c>
      <c r="K743" t="s">
        <v>1372</v>
      </c>
      <c r="L743" s="2">
        <v>1675000</v>
      </c>
      <c r="M743" s="2">
        <v>9682.0809248554906</v>
      </c>
      <c r="N743" s="2">
        <v>558333.33333333337</v>
      </c>
      <c r="O743" s="2"/>
      <c r="P743" s="5" t="s">
        <v>188</v>
      </c>
    </row>
    <row r="744" spans="1:16" x14ac:dyDescent="0.25">
      <c r="A744" t="s">
        <v>2098</v>
      </c>
      <c r="B744" t="s">
        <v>103</v>
      </c>
      <c r="C744" s="1">
        <v>1670000</v>
      </c>
      <c r="D744">
        <v>4</v>
      </c>
      <c r="E744">
        <v>187</v>
      </c>
      <c r="F744" s="1" t="s">
        <v>16</v>
      </c>
      <c r="G744" t="s">
        <v>17</v>
      </c>
      <c r="H744" t="s">
        <v>29</v>
      </c>
      <c r="I744" t="s">
        <v>19</v>
      </c>
      <c r="J744" t="s">
        <v>88</v>
      </c>
      <c r="K744" t="s">
        <v>1372</v>
      </c>
      <c r="L744" s="2">
        <v>1670000</v>
      </c>
      <c r="M744" s="2">
        <v>8930.4812834224595</v>
      </c>
      <c r="N744" s="2">
        <v>417500</v>
      </c>
      <c r="O744" s="2"/>
      <c r="P744" s="5" t="s">
        <v>188</v>
      </c>
    </row>
    <row r="745" spans="1:16" x14ac:dyDescent="0.25">
      <c r="A745" t="s">
        <v>2099</v>
      </c>
      <c r="B745" t="s">
        <v>103</v>
      </c>
      <c r="C745" s="1">
        <v>1670000</v>
      </c>
      <c r="D745">
        <v>4</v>
      </c>
      <c r="E745">
        <v>187</v>
      </c>
      <c r="F745" s="1" t="s">
        <v>16</v>
      </c>
      <c r="G745" t="s">
        <v>17</v>
      </c>
      <c r="H745" t="s">
        <v>29</v>
      </c>
      <c r="I745" t="s">
        <v>19</v>
      </c>
      <c r="J745" t="s">
        <v>88</v>
      </c>
      <c r="K745" t="s">
        <v>1372</v>
      </c>
      <c r="L745" s="2">
        <v>1670000</v>
      </c>
      <c r="M745" s="2">
        <v>8930.4812834224595</v>
      </c>
      <c r="N745" s="2">
        <v>417500</v>
      </c>
      <c r="O745" s="2"/>
      <c r="P745" s="5" t="s">
        <v>188</v>
      </c>
    </row>
    <row r="746" spans="1:16" x14ac:dyDescent="0.25">
      <c r="A746" t="s">
        <v>5417</v>
      </c>
      <c r="B746" t="s">
        <v>4571</v>
      </c>
      <c r="C746" s="1">
        <v>1650000</v>
      </c>
      <c r="D746">
        <v>3</v>
      </c>
      <c r="E746">
        <v>232</v>
      </c>
      <c r="F746" s="3" t="s">
        <v>22</v>
      </c>
      <c r="G746" t="s">
        <v>22</v>
      </c>
      <c r="H746" t="s">
        <v>23</v>
      </c>
      <c r="I746" t="s">
        <v>23</v>
      </c>
      <c r="J746" t="s">
        <v>9</v>
      </c>
      <c r="L746" s="2">
        <v>1650000</v>
      </c>
      <c r="M746" s="2">
        <v>7112.0689655172409</v>
      </c>
      <c r="N746" s="2">
        <v>550000</v>
      </c>
      <c r="O746" s="2" t="s">
        <v>160</v>
      </c>
      <c r="P746" s="21" t="s">
        <v>188</v>
      </c>
    </row>
    <row r="747" spans="1:16" x14ac:dyDescent="0.25">
      <c r="A747" t="s">
        <v>5418</v>
      </c>
      <c r="B747" t="s">
        <v>4571</v>
      </c>
      <c r="C747" s="1">
        <v>1650000</v>
      </c>
      <c r="D747">
        <v>3</v>
      </c>
      <c r="E747">
        <v>232</v>
      </c>
      <c r="F747" s="3" t="s">
        <v>22</v>
      </c>
      <c r="G747" t="s">
        <v>22</v>
      </c>
      <c r="H747" t="s">
        <v>23</v>
      </c>
      <c r="I747" t="s">
        <v>23</v>
      </c>
      <c r="J747" t="s">
        <v>9</v>
      </c>
      <c r="L747" s="2">
        <v>1650000</v>
      </c>
      <c r="M747" s="2">
        <v>7112.0689655172409</v>
      </c>
      <c r="N747" s="2">
        <v>550000</v>
      </c>
      <c r="O747" s="2" t="s">
        <v>160</v>
      </c>
      <c r="P747" s="21" t="s">
        <v>188</v>
      </c>
    </row>
    <row r="748" spans="1:16" x14ac:dyDescent="0.25">
      <c r="A748" t="s">
        <v>5419</v>
      </c>
      <c r="B748" t="s">
        <v>4571</v>
      </c>
      <c r="C748" s="1">
        <v>1650000</v>
      </c>
      <c r="D748">
        <v>3</v>
      </c>
      <c r="E748">
        <v>234</v>
      </c>
      <c r="F748" s="3" t="s">
        <v>22</v>
      </c>
      <c r="G748" t="s">
        <v>22</v>
      </c>
      <c r="H748" t="s">
        <v>23</v>
      </c>
      <c r="I748" t="s">
        <v>23</v>
      </c>
      <c r="J748" t="s">
        <v>9</v>
      </c>
      <c r="L748" s="2">
        <v>1650000</v>
      </c>
      <c r="M748" s="2">
        <v>7051.2820512820517</v>
      </c>
      <c r="N748" s="2">
        <v>550000</v>
      </c>
      <c r="O748" s="2" t="s">
        <v>160</v>
      </c>
      <c r="P748" s="21" t="s">
        <v>188</v>
      </c>
    </row>
    <row r="749" spans="1:16" x14ac:dyDescent="0.25">
      <c r="A749" t="s">
        <v>4926</v>
      </c>
      <c r="B749" t="s">
        <v>4571</v>
      </c>
      <c r="C749" s="1">
        <v>1650000</v>
      </c>
      <c r="D749">
        <v>5</v>
      </c>
      <c r="E749">
        <v>688</v>
      </c>
      <c r="F749" s="3" t="s">
        <v>22</v>
      </c>
      <c r="G749" t="s">
        <v>22</v>
      </c>
      <c r="H749" t="s">
        <v>23</v>
      </c>
      <c r="I749" t="s">
        <v>23</v>
      </c>
      <c r="J749" t="s">
        <v>9</v>
      </c>
      <c r="L749" s="2">
        <v>1650000</v>
      </c>
      <c r="M749" s="2">
        <v>2398.2558139534885</v>
      </c>
      <c r="N749" s="2">
        <v>330000</v>
      </c>
      <c r="O749" s="2" t="s">
        <v>160</v>
      </c>
      <c r="P749" s="21" t="s">
        <v>188</v>
      </c>
    </row>
    <row r="750" spans="1:16" x14ac:dyDescent="0.25">
      <c r="A750" t="s">
        <v>5067</v>
      </c>
      <c r="B750" t="s">
        <v>4571</v>
      </c>
      <c r="C750" s="1">
        <v>1650000</v>
      </c>
      <c r="D750">
        <v>5</v>
      </c>
      <c r="E750">
        <v>300</v>
      </c>
      <c r="F750" s="3" t="s">
        <v>22</v>
      </c>
      <c r="G750" t="s">
        <v>22</v>
      </c>
      <c r="H750" t="s">
        <v>23</v>
      </c>
      <c r="I750" t="s">
        <v>23</v>
      </c>
      <c r="J750" t="s">
        <v>9</v>
      </c>
      <c r="L750" s="2">
        <v>1650000</v>
      </c>
      <c r="M750" s="2">
        <v>5500</v>
      </c>
      <c r="N750" s="2">
        <v>330000</v>
      </c>
      <c r="O750" s="2" t="s">
        <v>160</v>
      </c>
      <c r="P750" s="21" t="s">
        <v>188</v>
      </c>
    </row>
    <row r="751" spans="1:16" x14ac:dyDescent="0.25">
      <c r="A751" t="s">
        <v>5395</v>
      </c>
      <c r="B751" t="s">
        <v>4571</v>
      </c>
      <c r="C751" s="1">
        <v>1650000</v>
      </c>
      <c r="D751">
        <v>5</v>
      </c>
      <c r="E751">
        <v>350</v>
      </c>
      <c r="F751" s="3" t="s">
        <v>22</v>
      </c>
      <c r="G751" t="s">
        <v>22</v>
      </c>
      <c r="H751" t="s">
        <v>23</v>
      </c>
      <c r="I751" t="s">
        <v>23</v>
      </c>
      <c r="J751" t="s">
        <v>9</v>
      </c>
      <c r="L751" s="2">
        <v>1650000</v>
      </c>
      <c r="M751" s="2">
        <v>4714.2857142857147</v>
      </c>
      <c r="N751" s="2">
        <v>330000</v>
      </c>
      <c r="O751" s="2" t="s">
        <v>160</v>
      </c>
      <c r="P751" s="21" t="s">
        <v>188</v>
      </c>
    </row>
    <row r="752" spans="1:16" x14ac:dyDescent="0.25">
      <c r="A752" t="s">
        <v>4939</v>
      </c>
      <c r="B752" t="s">
        <v>4571</v>
      </c>
      <c r="C752" s="1">
        <v>1650000</v>
      </c>
      <c r="D752">
        <v>8</v>
      </c>
      <c r="E752">
        <v>574</v>
      </c>
      <c r="F752" s="3" t="s">
        <v>22</v>
      </c>
      <c r="G752" t="s">
        <v>22</v>
      </c>
      <c r="H752" t="s">
        <v>23</v>
      </c>
      <c r="I752" t="s">
        <v>23</v>
      </c>
      <c r="J752" t="s">
        <v>9</v>
      </c>
      <c r="L752" s="2">
        <v>1650000</v>
      </c>
      <c r="M752" s="2">
        <v>2874.5644599303137</v>
      </c>
      <c r="N752" s="2">
        <v>206250</v>
      </c>
      <c r="O752" s="2" t="s">
        <v>160</v>
      </c>
      <c r="P752" s="21" t="s">
        <v>188</v>
      </c>
    </row>
    <row r="753" spans="1:16" x14ac:dyDescent="0.25">
      <c r="A753" t="s">
        <v>3277</v>
      </c>
      <c r="B753" t="s">
        <v>103</v>
      </c>
      <c r="C753" s="1">
        <v>1650000</v>
      </c>
      <c r="D753">
        <v>5</v>
      </c>
      <c r="E753">
        <v>413</v>
      </c>
      <c r="F753" s="1" t="s">
        <v>22</v>
      </c>
      <c r="G753" t="s">
        <v>22</v>
      </c>
      <c r="H753" t="s">
        <v>23</v>
      </c>
      <c r="I753" t="s">
        <v>23</v>
      </c>
      <c r="J753" t="s">
        <v>9</v>
      </c>
      <c r="K753" t="s">
        <v>1372</v>
      </c>
      <c r="L753" s="2">
        <v>1650000</v>
      </c>
      <c r="M753" s="2">
        <v>3995.1573849878932</v>
      </c>
      <c r="N753" s="2">
        <v>330000</v>
      </c>
      <c r="O753" s="2"/>
      <c r="P753" s="5" t="s">
        <v>188</v>
      </c>
    </row>
    <row r="754" spans="1:16" x14ac:dyDescent="0.25">
      <c r="A754" t="s">
        <v>3203</v>
      </c>
      <c r="B754" t="s">
        <v>103</v>
      </c>
      <c r="C754" s="1">
        <v>1650000</v>
      </c>
      <c r="D754">
        <v>5</v>
      </c>
      <c r="E754">
        <v>462</v>
      </c>
      <c r="F754" s="1" t="s">
        <v>22</v>
      </c>
      <c r="G754" t="s">
        <v>22</v>
      </c>
      <c r="H754" t="s">
        <v>23</v>
      </c>
      <c r="I754" t="s">
        <v>23</v>
      </c>
      <c r="J754" t="s">
        <v>9</v>
      </c>
      <c r="K754" t="s">
        <v>1372</v>
      </c>
      <c r="L754" s="2">
        <v>1650000</v>
      </c>
      <c r="M754" s="2">
        <v>3571.4285714285716</v>
      </c>
      <c r="N754" s="2">
        <v>330000</v>
      </c>
      <c r="O754" s="2"/>
      <c r="P754" s="5" t="s">
        <v>188</v>
      </c>
    </row>
    <row r="755" spans="1:16" x14ac:dyDescent="0.25">
      <c r="A755" t="s">
        <v>3400</v>
      </c>
      <c r="B755" t="s">
        <v>103</v>
      </c>
      <c r="C755" s="1">
        <v>1650000</v>
      </c>
      <c r="D755">
        <v>7</v>
      </c>
      <c r="E755">
        <v>543</v>
      </c>
      <c r="F755" s="1" t="s">
        <v>22</v>
      </c>
      <c r="G755" t="s">
        <v>22</v>
      </c>
      <c r="H755" t="s">
        <v>23</v>
      </c>
      <c r="I755" t="s">
        <v>23</v>
      </c>
      <c r="J755" t="s">
        <v>9</v>
      </c>
      <c r="K755" t="s">
        <v>1372</v>
      </c>
      <c r="L755" s="2">
        <v>1650000</v>
      </c>
      <c r="M755" s="2">
        <v>3038.6740331491715</v>
      </c>
      <c r="N755" s="2">
        <v>235714.28571428571</v>
      </c>
      <c r="O755" s="2"/>
      <c r="P755" s="5" t="s">
        <v>188</v>
      </c>
    </row>
    <row r="756" spans="1:16" x14ac:dyDescent="0.25">
      <c r="A756" t="s">
        <v>3401</v>
      </c>
      <c r="B756" t="s">
        <v>103</v>
      </c>
      <c r="C756" s="1">
        <v>1650000</v>
      </c>
      <c r="D756">
        <v>7</v>
      </c>
      <c r="E756">
        <v>543</v>
      </c>
      <c r="F756" s="1" t="s">
        <v>22</v>
      </c>
      <c r="G756" t="s">
        <v>22</v>
      </c>
      <c r="H756" t="s">
        <v>23</v>
      </c>
      <c r="I756" t="s">
        <v>23</v>
      </c>
      <c r="J756" t="s">
        <v>9</v>
      </c>
      <c r="K756" t="s">
        <v>1372</v>
      </c>
      <c r="L756" s="2">
        <v>1650000</v>
      </c>
      <c r="M756" s="2">
        <v>3038.6740331491715</v>
      </c>
      <c r="N756" s="2">
        <v>235714.28571428571</v>
      </c>
      <c r="O756" s="2"/>
      <c r="P756" s="5" t="s">
        <v>188</v>
      </c>
    </row>
    <row r="757" spans="1:16" x14ac:dyDescent="0.25">
      <c r="A757" t="s">
        <v>3402</v>
      </c>
      <c r="B757" t="s">
        <v>103</v>
      </c>
      <c r="C757" s="1">
        <v>1650000</v>
      </c>
      <c r="D757">
        <v>7</v>
      </c>
      <c r="E757">
        <v>543</v>
      </c>
      <c r="F757" s="1" t="s">
        <v>22</v>
      </c>
      <c r="G757" t="s">
        <v>22</v>
      </c>
      <c r="H757" t="s">
        <v>23</v>
      </c>
      <c r="I757" t="s">
        <v>23</v>
      </c>
      <c r="J757" t="s">
        <v>9</v>
      </c>
      <c r="K757" t="s">
        <v>1372</v>
      </c>
      <c r="L757" s="2">
        <v>1650000</v>
      </c>
      <c r="M757" s="2">
        <v>3038.6740331491715</v>
      </c>
      <c r="N757" s="2">
        <v>235714.28571428571</v>
      </c>
      <c r="O757" s="2"/>
      <c r="P757" s="5" t="s">
        <v>188</v>
      </c>
    </row>
    <row r="758" spans="1:16" x14ac:dyDescent="0.25">
      <c r="A758" t="s">
        <v>4083</v>
      </c>
      <c r="B758" t="s">
        <v>103</v>
      </c>
      <c r="C758" s="1">
        <v>1650000</v>
      </c>
      <c r="D758">
        <v>6</v>
      </c>
      <c r="E758">
        <v>535</v>
      </c>
      <c r="F758" s="1" t="s">
        <v>22</v>
      </c>
      <c r="G758" t="s">
        <v>22</v>
      </c>
      <c r="H758" t="s">
        <v>23</v>
      </c>
      <c r="I758" t="s">
        <v>23</v>
      </c>
      <c r="J758" t="s">
        <v>9</v>
      </c>
      <c r="K758" t="s">
        <v>1372</v>
      </c>
      <c r="L758" s="2">
        <v>1650000</v>
      </c>
      <c r="M758" s="2">
        <v>3084.1121495327102</v>
      </c>
      <c r="N758" s="2">
        <v>275000</v>
      </c>
      <c r="O758" s="2"/>
      <c r="P758" s="5" t="s">
        <v>188</v>
      </c>
    </row>
    <row r="759" spans="1:16" x14ac:dyDescent="0.25">
      <c r="A759" t="s">
        <v>4110</v>
      </c>
      <c r="B759" t="s">
        <v>103</v>
      </c>
      <c r="C759" s="1">
        <v>1650000</v>
      </c>
      <c r="D759">
        <v>6</v>
      </c>
      <c r="E759">
        <v>535</v>
      </c>
      <c r="F759" s="1" t="s">
        <v>22</v>
      </c>
      <c r="G759" t="s">
        <v>22</v>
      </c>
      <c r="H759" t="s">
        <v>23</v>
      </c>
      <c r="I759" t="s">
        <v>23</v>
      </c>
      <c r="J759" t="s">
        <v>9</v>
      </c>
      <c r="K759" t="s">
        <v>1372</v>
      </c>
      <c r="L759" s="2">
        <v>1650000</v>
      </c>
      <c r="M759" s="2">
        <v>3084.1121495327102</v>
      </c>
      <c r="N759" s="2">
        <v>275000</v>
      </c>
      <c r="O759" s="2"/>
      <c r="P759" s="5" t="s">
        <v>188</v>
      </c>
    </row>
    <row r="760" spans="1:16" x14ac:dyDescent="0.25">
      <c r="A760" t="s">
        <v>1432</v>
      </c>
      <c r="B760" t="s">
        <v>103</v>
      </c>
      <c r="C760" s="1">
        <v>1650000</v>
      </c>
      <c r="D760">
        <v>2</v>
      </c>
      <c r="E760">
        <v>181</v>
      </c>
      <c r="F760" s="1" t="s">
        <v>16</v>
      </c>
      <c r="G760" t="s">
        <v>56</v>
      </c>
      <c r="H760" t="s">
        <v>29</v>
      </c>
      <c r="I760" t="s">
        <v>19</v>
      </c>
      <c r="J760" t="s">
        <v>9</v>
      </c>
      <c r="K760" t="s">
        <v>1372</v>
      </c>
      <c r="L760" s="2">
        <v>1650000</v>
      </c>
      <c r="M760" s="2">
        <v>9116.022099447513</v>
      </c>
      <c r="N760" s="2">
        <v>825000</v>
      </c>
      <c r="O760" s="2"/>
      <c r="P760" s="5" t="s">
        <v>188</v>
      </c>
    </row>
    <row r="761" spans="1:16" x14ac:dyDescent="0.25">
      <c r="A761" t="s">
        <v>1871</v>
      </c>
      <c r="B761" t="s">
        <v>103</v>
      </c>
      <c r="C761" s="1">
        <v>1650000</v>
      </c>
      <c r="D761">
        <v>5</v>
      </c>
      <c r="E761">
        <v>588</v>
      </c>
      <c r="F761" s="1" t="s">
        <v>16</v>
      </c>
      <c r="G761" t="s">
        <v>35</v>
      </c>
      <c r="H761" t="s">
        <v>29</v>
      </c>
      <c r="I761" t="s">
        <v>19</v>
      </c>
      <c r="J761" t="s">
        <v>9</v>
      </c>
      <c r="K761" t="s">
        <v>1372</v>
      </c>
      <c r="L761" s="2">
        <v>1650000</v>
      </c>
      <c r="M761" s="2">
        <v>2806.1224489795918</v>
      </c>
      <c r="N761" s="2">
        <v>330000</v>
      </c>
      <c r="O761" s="2"/>
      <c r="P761" s="5" t="s">
        <v>188</v>
      </c>
    </row>
    <row r="762" spans="1:16" x14ac:dyDescent="0.25">
      <c r="A762" t="s">
        <v>2126</v>
      </c>
      <c r="B762" t="s">
        <v>103</v>
      </c>
      <c r="C762" s="1">
        <v>1650000</v>
      </c>
      <c r="D762">
        <v>5</v>
      </c>
      <c r="E762">
        <v>257</v>
      </c>
      <c r="F762" s="1" t="s">
        <v>16</v>
      </c>
      <c r="G762" t="s">
        <v>17</v>
      </c>
      <c r="H762" t="s">
        <v>29</v>
      </c>
      <c r="I762" t="s">
        <v>19</v>
      </c>
      <c r="J762" t="s">
        <v>9</v>
      </c>
      <c r="K762" t="s">
        <v>1372</v>
      </c>
      <c r="L762" s="2">
        <v>1650000</v>
      </c>
      <c r="M762" s="2">
        <v>6420.2334630350197</v>
      </c>
      <c r="N762" s="2">
        <v>330000</v>
      </c>
      <c r="O762" s="2"/>
      <c r="P762" s="5" t="s">
        <v>188</v>
      </c>
    </row>
    <row r="763" spans="1:16" x14ac:dyDescent="0.25">
      <c r="A763" t="s">
        <v>1829</v>
      </c>
      <c r="B763" t="s">
        <v>103</v>
      </c>
      <c r="C763" s="1">
        <v>1650000</v>
      </c>
      <c r="D763">
        <v>2</v>
      </c>
      <c r="E763">
        <v>210</v>
      </c>
      <c r="F763" s="1" t="s">
        <v>16</v>
      </c>
      <c r="G763" t="s">
        <v>35</v>
      </c>
      <c r="H763" t="s">
        <v>29</v>
      </c>
      <c r="I763" t="s">
        <v>19</v>
      </c>
      <c r="J763" t="s">
        <v>20</v>
      </c>
      <c r="K763" t="s">
        <v>1372</v>
      </c>
      <c r="L763" s="2">
        <v>1650000</v>
      </c>
      <c r="M763" s="2">
        <v>7857.1428571428569</v>
      </c>
      <c r="N763" s="2">
        <v>825000</v>
      </c>
      <c r="O763" s="2"/>
      <c r="P763" s="5" t="s">
        <v>188</v>
      </c>
    </row>
    <row r="764" spans="1:16" x14ac:dyDescent="0.25">
      <c r="A764" t="s">
        <v>2310</v>
      </c>
      <c r="B764" t="s">
        <v>103</v>
      </c>
      <c r="C764" s="1">
        <v>1650000</v>
      </c>
      <c r="D764">
        <v>3</v>
      </c>
      <c r="E764">
        <v>183</v>
      </c>
      <c r="F764" s="1" t="s">
        <v>16</v>
      </c>
      <c r="G764" t="s">
        <v>41</v>
      </c>
      <c r="H764" t="s">
        <v>29</v>
      </c>
      <c r="I764" t="s">
        <v>19</v>
      </c>
      <c r="J764" t="s">
        <v>20</v>
      </c>
      <c r="K764" t="s">
        <v>1372</v>
      </c>
      <c r="L764" s="2">
        <v>1650000</v>
      </c>
      <c r="M764" s="2">
        <v>9016.3934426229516</v>
      </c>
      <c r="N764" s="2">
        <v>550000</v>
      </c>
      <c r="O764" s="2"/>
      <c r="P764" s="5" t="s">
        <v>188</v>
      </c>
    </row>
    <row r="765" spans="1:16" x14ac:dyDescent="0.25">
      <c r="A765" t="s">
        <v>2356</v>
      </c>
      <c r="B765" t="s">
        <v>103</v>
      </c>
      <c r="C765" s="1">
        <v>1650000</v>
      </c>
      <c r="D765">
        <v>4</v>
      </c>
      <c r="E765">
        <v>151</v>
      </c>
      <c r="F765" s="1" t="s">
        <v>16</v>
      </c>
      <c r="G765" t="s">
        <v>41</v>
      </c>
      <c r="H765" t="s">
        <v>29</v>
      </c>
      <c r="I765" t="s">
        <v>19</v>
      </c>
      <c r="J765" t="s">
        <v>20</v>
      </c>
      <c r="K765" t="s">
        <v>1372</v>
      </c>
      <c r="L765" s="2">
        <v>1650000</v>
      </c>
      <c r="M765" s="2">
        <v>10927.152317880795</v>
      </c>
      <c r="N765" s="2">
        <v>412500</v>
      </c>
      <c r="O765" s="2"/>
      <c r="P765" s="5" t="s">
        <v>188</v>
      </c>
    </row>
    <row r="766" spans="1:16" x14ac:dyDescent="0.25">
      <c r="A766" t="s">
        <v>2391</v>
      </c>
      <c r="B766" t="s">
        <v>103</v>
      </c>
      <c r="C766" s="1">
        <v>1650000</v>
      </c>
      <c r="D766">
        <v>3</v>
      </c>
      <c r="E766">
        <v>183</v>
      </c>
      <c r="F766" s="1" t="s">
        <v>16</v>
      </c>
      <c r="G766" t="s">
        <v>41</v>
      </c>
      <c r="H766" t="s">
        <v>29</v>
      </c>
      <c r="I766" t="s">
        <v>19</v>
      </c>
      <c r="J766" t="s">
        <v>20</v>
      </c>
      <c r="K766" t="s">
        <v>1372</v>
      </c>
      <c r="L766" s="2">
        <v>1650000</v>
      </c>
      <c r="M766" s="2">
        <v>9016.3934426229516</v>
      </c>
      <c r="N766" s="2">
        <v>550000</v>
      </c>
      <c r="O766" s="2"/>
      <c r="P766" s="5" t="s">
        <v>188</v>
      </c>
    </row>
    <row r="767" spans="1:16" x14ac:dyDescent="0.25">
      <c r="A767" t="s">
        <v>2494</v>
      </c>
      <c r="B767" t="s">
        <v>103</v>
      </c>
      <c r="C767" s="1">
        <v>1650000</v>
      </c>
      <c r="D767">
        <v>2</v>
      </c>
      <c r="E767">
        <v>162</v>
      </c>
      <c r="F767" s="1" t="s">
        <v>16</v>
      </c>
      <c r="G767" t="s">
        <v>37</v>
      </c>
      <c r="H767" t="s">
        <v>29</v>
      </c>
      <c r="I767" t="s">
        <v>19</v>
      </c>
      <c r="J767" t="s">
        <v>20</v>
      </c>
      <c r="K767" t="s">
        <v>1372</v>
      </c>
      <c r="L767" s="2">
        <v>1650000</v>
      </c>
      <c r="M767" s="2">
        <v>10185.185185185184</v>
      </c>
      <c r="N767" s="2">
        <v>825000</v>
      </c>
      <c r="O767" s="2"/>
      <c r="P767" s="5" t="s">
        <v>188</v>
      </c>
    </row>
    <row r="768" spans="1:16" x14ac:dyDescent="0.25">
      <c r="A768" t="s">
        <v>2495</v>
      </c>
      <c r="B768" t="s">
        <v>103</v>
      </c>
      <c r="C768" s="1">
        <v>1650000</v>
      </c>
      <c r="D768">
        <v>2</v>
      </c>
      <c r="E768">
        <v>162</v>
      </c>
      <c r="F768" s="1" t="s">
        <v>16</v>
      </c>
      <c r="G768" t="s">
        <v>37</v>
      </c>
      <c r="H768" t="s">
        <v>29</v>
      </c>
      <c r="I768" t="s">
        <v>19</v>
      </c>
      <c r="J768" t="s">
        <v>20</v>
      </c>
      <c r="K768" t="s">
        <v>1372</v>
      </c>
      <c r="L768" s="2">
        <v>1650000</v>
      </c>
      <c r="M768" s="2">
        <v>10185.185185185184</v>
      </c>
      <c r="N768" s="2">
        <v>825000</v>
      </c>
      <c r="O768" s="2"/>
      <c r="P768" s="5" t="s">
        <v>188</v>
      </c>
    </row>
    <row r="769" spans="1:16" x14ac:dyDescent="0.25">
      <c r="A769" t="s">
        <v>6345</v>
      </c>
      <c r="B769" t="s">
        <v>4571</v>
      </c>
      <c r="C769" s="1">
        <v>1650000</v>
      </c>
      <c r="D769">
        <v>3</v>
      </c>
      <c r="E769">
        <v>165</v>
      </c>
      <c r="F769" t="s">
        <v>16</v>
      </c>
      <c r="G769" t="s">
        <v>41</v>
      </c>
      <c r="H769" t="s">
        <v>189</v>
      </c>
      <c r="I769" t="s">
        <v>19</v>
      </c>
      <c r="J769" t="s">
        <v>9</v>
      </c>
      <c r="L769" s="2">
        <v>1650000</v>
      </c>
      <c r="M769" s="2">
        <v>10000</v>
      </c>
      <c r="N769" s="2">
        <v>550000</v>
      </c>
      <c r="O769" s="2" t="s">
        <v>4587</v>
      </c>
      <c r="P769" s="21" t="s">
        <v>188</v>
      </c>
    </row>
    <row r="770" spans="1:16" x14ac:dyDescent="0.25">
      <c r="A770" t="s">
        <v>3911</v>
      </c>
      <c r="B770" t="s">
        <v>103</v>
      </c>
      <c r="C770" s="1">
        <v>1640000</v>
      </c>
      <c r="D770">
        <v>5</v>
      </c>
      <c r="E770">
        <v>551</v>
      </c>
      <c r="F770" s="1" t="s">
        <v>22</v>
      </c>
      <c r="G770" t="s">
        <v>22</v>
      </c>
      <c r="H770" t="s">
        <v>23</v>
      </c>
      <c r="I770" t="s">
        <v>23</v>
      </c>
      <c r="J770" t="s">
        <v>9</v>
      </c>
      <c r="K770" t="s">
        <v>1372</v>
      </c>
      <c r="L770" s="2">
        <v>1640000</v>
      </c>
      <c r="M770" s="2">
        <v>2976.4065335753176</v>
      </c>
      <c r="N770" s="2">
        <v>328000</v>
      </c>
      <c r="O770" s="2"/>
      <c r="P770" s="5" t="s">
        <v>188</v>
      </c>
    </row>
    <row r="771" spans="1:16" x14ac:dyDescent="0.25">
      <c r="A771" t="s">
        <v>4023</v>
      </c>
      <c r="B771" t="s">
        <v>103</v>
      </c>
      <c r="C771" s="1">
        <v>1640000</v>
      </c>
      <c r="D771">
        <v>3</v>
      </c>
      <c r="E771">
        <v>448</v>
      </c>
      <c r="F771" s="1" t="s">
        <v>22</v>
      </c>
      <c r="G771" t="s">
        <v>22</v>
      </c>
      <c r="H771" t="s">
        <v>23</v>
      </c>
      <c r="I771" t="s">
        <v>23</v>
      </c>
      <c r="J771" t="s">
        <v>9</v>
      </c>
      <c r="K771" t="s">
        <v>1372</v>
      </c>
      <c r="L771" s="2">
        <v>1640000</v>
      </c>
      <c r="M771" s="2">
        <v>3660.7142857142858</v>
      </c>
      <c r="N771" s="2">
        <v>546666.66666666663</v>
      </c>
      <c r="O771" s="2"/>
      <c r="P771" s="5" t="s">
        <v>188</v>
      </c>
    </row>
    <row r="772" spans="1:16" x14ac:dyDescent="0.25">
      <c r="A772" t="s">
        <v>4078</v>
      </c>
      <c r="B772" t="s">
        <v>103</v>
      </c>
      <c r="C772" s="1">
        <v>1640000</v>
      </c>
      <c r="D772">
        <v>4</v>
      </c>
      <c r="E772">
        <v>460</v>
      </c>
      <c r="F772" s="1" t="s">
        <v>22</v>
      </c>
      <c r="G772" t="s">
        <v>22</v>
      </c>
      <c r="H772" t="s">
        <v>23</v>
      </c>
      <c r="I772" t="s">
        <v>23</v>
      </c>
      <c r="J772" t="s">
        <v>9</v>
      </c>
      <c r="K772" t="s">
        <v>1372</v>
      </c>
      <c r="L772" s="2">
        <v>1640000</v>
      </c>
      <c r="M772" s="2">
        <v>3565.217391304348</v>
      </c>
      <c r="N772" s="2">
        <v>410000</v>
      </c>
      <c r="O772" s="2"/>
      <c r="P772" s="5" t="s">
        <v>188</v>
      </c>
    </row>
    <row r="773" spans="1:16" x14ac:dyDescent="0.25">
      <c r="A773" t="s">
        <v>2311</v>
      </c>
      <c r="B773" t="s">
        <v>103</v>
      </c>
      <c r="C773" s="1">
        <v>1638000</v>
      </c>
      <c r="D773">
        <v>4</v>
      </c>
      <c r="E773">
        <v>217</v>
      </c>
      <c r="F773" s="1" t="s">
        <v>16</v>
      </c>
      <c r="G773" t="s">
        <v>41</v>
      </c>
      <c r="H773" t="s">
        <v>29</v>
      </c>
      <c r="I773" t="s">
        <v>19</v>
      </c>
      <c r="J773" t="s">
        <v>20</v>
      </c>
      <c r="K773" t="s">
        <v>1372</v>
      </c>
      <c r="L773" s="2">
        <v>1638000</v>
      </c>
      <c r="M773" s="2">
        <v>7548.3870967741932</v>
      </c>
      <c r="N773" s="2">
        <v>409500</v>
      </c>
      <c r="O773" s="2"/>
      <c r="P773" s="5" t="s">
        <v>188</v>
      </c>
    </row>
    <row r="774" spans="1:16" x14ac:dyDescent="0.25">
      <c r="A774" t="s">
        <v>2758</v>
      </c>
      <c r="B774" t="s">
        <v>103</v>
      </c>
      <c r="C774" s="1">
        <v>1630000</v>
      </c>
      <c r="D774">
        <v>2</v>
      </c>
      <c r="E774">
        <v>155</v>
      </c>
      <c r="F774" s="1" t="s">
        <v>16</v>
      </c>
      <c r="G774" t="s">
        <v>43</v>
      </c>
      <c r="H774" t="s">
        <v>29</v>
      </c>
      <c r="I774" t="s">
        <v>19</v>
      </c>
      <c r="J774" t="s">
        <v>9</v>
      </c>
      <c r="K774" t="s">
        <v>1372</v>
      </c>
      <c r="L774" s="2">
        <v>1630000</v>
      </c>
      <c r="M774" s="2">
        <v>10516.129032258064</v>
      </c>
      <c r="N774" s="2">
        <v>815000</v>
      </c>
      <c r="O774" s="2"/>
      <c r="P774" s="5" t="s">
        <v>188</v>
      </c>
    </row>
    <row r="775" spans="1:16" x14ac:dyDescent="0.25">
      <c r="A775" t="s">
        <v>2759</v>
      </c>
      <c r="B775" t="s">
        <v>103</v>
      </c>
      <c r="C775" s="1">
        <v>1630000</v>
      </c>
      <c r="D775">
        <v>2</v>
      </c>
      <c r="E775">
        <v>155</v>
      </c>
      <c r="F775" s="1" t="s">
        <v>16</v>
      </c>
      <c r="G775" t="s">
        <v>43</v>
      </c>
      <c r="H775" t="s">
        <v>29</v>
      </c>
      <c r="I775" t="s">
        <v>19</v>
      </c>
      <c r="J775" t="s">
        <v>9</v>
      </c>
      <c r="K775" t="s">
        <v>1372</v>
      </c>
      <c r="L775" s="2">
        <v>1630000</v>
      </c>
      <c r="M775" s="2">
        <v>10516.129032258064</v>
      </c>
      <c r="N775" s="2">
        <v>815000</v>
      </c>
      <c r="O775" s="2"/>
      <c r="P775" s="5" t="s">
        <v>188</v>
      </c>
    </row>
    <row r="776" spans="1:16" x14ac:dyDescent="0.25">
      <c r="A776" t="s">
        <v>4002</v>
      </c>
      <c r="B776" t="s">
        <v>103</v>
      </c>
      <c r="C776" s="1">
        <v>1624000</v>
      </c>
      <c r="D776">
        <v>5</v>
      </c>
      <c r="E776">
        <v>679</v>
      </c>
      <c r="F776" s="1" t="s">
        <v>22</v>
      </c>
      <c r="G776" t="s">
        <v>22</v>
      </c>
      <c r="H776" t="s">
        <v>23</v>
      </c>
      <c r="I776" t="s">
        <v>23</v>
      </c>
      <c r="J776" t="s">
        <v>9</v>
      </c>
      <c r="K776" t="s">
        <v>1372</v>
      </c>
      <c r="L776" s="2">
        <v>1624000</v>
      </c>
      <c r="M776" s="2">
        <v>2391.7525773195875</v>
      </c>
      <c r="N776" s="2">
        <v>324800</v>
      </c>
      <c r="O776" s="2"/>
      <c r="P776" s="5" t="s">
        <v>188</v>
      </c>
    </row>
    <row r="777" spans="1:16" x14ac:dyDescent="0.25">
      <c r="A777" t="s">
        <v>3909</v>
      </c>
      <c r="B777" t="s">
        <v>103</v>
      </c>
      <c r="C777" s="1">
        <v>1615000</v>
      </c>
      <c r="D777">
        <v>5</v>
      </c>
      <c r="E777">
        <v>526</v>
      </c>
      <c r="F777" s="1" t="s">
        <v>22</v>
      </c>
      <c r="G777" t="s">
        <v>22</v>
      </c>
      <c r="H777" t="s">
        <v>23</v>
      </c>
      <c r="I777" t="s">
        <v>23</v>
      </c>
      <c r="J777" t="s">
        <v>9</v>
      </c>
      <c r="K777" t="s">
        <v>1372</v>
      </c>
      <c r="L777" s="2">
        <v>1615000</v>
      </c>
      <c r="M777" s="2">
        <v>3070.3422053231939</v>
      </c>
      <c r="N777" s="2">
        <v>323000</v>
      </c>
      <c r="O777" s="2"/>
      <c r="P777" s="5" t="s">
        <v>188</v>
      </c>
    </row>
    <row r="778" spans="1:16" x14ac:dyDescent="0.25">
      <c r="A778" t="s">
        <v>6734</v>
      </c>
      <c r="B778" t="s">
        <v>4571</v>
      </c>
      <c r="C778" s="1">
        <v>1615000</v>
      </c>
      <c r="D778">
        <v>4</v>
      </c>
      <c r="E778">
        <v>168</v>
      </c>
      <c r="F778" t="s">
        <v>16</v>
      </c>
      <c r="G778" t="s">
        <v>52</v>
      </c>
      <c r="H778" t="s">
        <v>189</v>
      </c>
      <c r="I778" t="s">
        <v>19</v>
      </c>
      <c r="J778" t="s">
        <v>9</v>
      </c>
      <c r="L778" s="2">
        <v>1615000</v>
      </c>
      <c r="M778" s="2">
        <v>9613.0952380952385</v>
      </c>
      <c r="N778" s="2">
        <v>403750</v>
      </c>
      <c r="O778" s="2" t="s">
        <v>160</v>
      </c>
      <c r="P778" s="21" t="s">
        <v>188</v>
      </c>
    </row>
    <row r="779" spans="1:16" x14ac:dyDescent="0.25">
      <c r="A779" t="s">
        <v>5077</v>
      </c>
      <c r="B779" t="s">
        <v>4571</v>
      </c>
      <c r="C779" s="1">
        <v>1600000</v>
      </c>
      <c r="D779">
        <v>2</v>
      </c>
      <c r="E779">
        <v>253</v>
      </c>
      <c r="F779" s="3" t="s">
        <v>22</v>
      </c>
      <c r="G779" t="s">
        <v>22</v>
      </c>
      <c r="H779" t="s">
        <v>23</v>
      </c>
      <c r="I779" t="s">
        <v>23</v>
      </c>
      <c r="J779" t="s">
        <v>9</v>
      </c>
      <c r="L779" s="2">
        <v>1600000</v>
      </c>
      <c r="M779" s="2">
        <v>6324.110671936759</v>
      </c>
      <c r="N779" s="2">
        <v>800000</v>
      </c>
      <c r="O779" s="2" t="s">
        <v>160</v>
      </c>
      <c r="P779" s="21" t="s">
        <v>188</v>
      </c>
    </row>
    <row r="780" spans="1:16" x14ac:dyDescent="0.25">
      <c r="A780" t="s">
        <v>4890</v>
      </c>
      <c r="B780" t="s">
        <v>4571</v>
      </c>
      <c r="C780" s="1">
        <v>1600000</v>
      </c>
      <c r="D780">
        <v>5</v>
      </c>
      <c r="E780">
        <v>502</v>
      </c>
      <c r="F780" s="3" t="s">
        <v>22</v>
      </c>
      <c r="G780" t="s">
        <v>22</v>
      </c>
      <c r="H780" t="s">
        <v>23</v>
      </c>
      <c r="I780" t="s">
        <v>23</v>
      </c>
      <c r="J780" t="s">
        <v>9</v>
      </c>
      <c r="L780" s="2">
        <v>1600000</v>
      </c>
      <c r="M780" s="2">
        <v>3187.2509960159364</v>
      </c>
      <c r="N780" s="2">
        <v>320000</v>
      </c>
      <c r="O780" s="2" t="s">
        <v>4582</v>
      </c>
      <c r="P780" s="21" t="s">
        <v>188</v>
      </c>
    </row>
    <row r="781" spans="1:16" x14ac:dyDescent="0.25">
      <c r="A781" t="s">
        <v>4891</v>
      </c>
      <c r="B781" t="s">
        <v>4571</v>
      </c>
      <c r="C781" s="1">
        <v>1600000</v>
      </c>
      <c r="D781">
        <v>5</v>
      </c>
      <c r="E781">
        <v>380</v>
      </c>
      <c r="F781" s="3" t="s">
        <v>22</v>
      </c>
      <c r="G781" t="s">
        <v>22</v>
      </c>
      <c r="H781" t="s">
        <v>23</v>
      </c>
      <c r="I781" t="s">
        <v>23</v>
      </c>
      <c r="J781" t="s">
        <v>9</v>
      </c>
      <c r="L781" s="2">
        <v>1600000</v>
      </c>
      <c r="M781" s="2">
        <v>4210.5263157894733</v>
      </c>
      <c r="N781" s="2">
        <v>320000</v>
      </c>
      <c r="O781" s="2" t="s">
        <v>4582</v>
      </c>
      <c r="P781" s="21" t="s">
        <v>188</v>
      </c>
    </row>
    <row r="782" spans="1:16" x14ac:dyDescent="0.25">
      <c r="A782" t="s">
        <v>4966</v>
      </c>
      <c r="B782" t="s">
        <v>4571</v>
      </c>
      <c r="C782" s="1">
        <v>1600000</v>
      </c>
      <c r="D782">
        <v>5</v>
      </c>
      <c r="E782">
        <v>415</v>
      </c>
      <c r="F782" s="3" t="s">
        <v>22</v>
      </c>
      <c r="G782" t="s">
        <v>22</v>
      </c>
      <c r="H782" t="s">
        <v>23</v>
      </c>
      <c r="I782" t="s">
        <v>23</v>
      </c>
      <c r="J782" t="s">
        <v>9</v>
      </c>
      <c r="L782" s="2">
        <v>1600000</v>
      </c>
      <c r="M782" s="2">
        <v>3855.4216867469881</v>
      </c>
      <c r="N782" s="2">
        <v>320000</v>
      </c>
      <c r="O782" s="2" t="s">
        <v>160</v>
      </c>
      <c r="P782" s="21" t="s">
        <v>188</v>
      </c>
    </row>
    <row r="783" spans="1:16" x14ac:dyDescent="0.25">
      <c r="A783" t="s">
        <v>4967</v>
      </c>
      <c r="B783" t="s">
        <v>4571</v>
      </c>
      <c r="C783" s="1">
        <v>1600000</v>
      </c>
      <c r="D783">
        <v>5</v>
      </c>
      <c r="E783">
        <v>415</v>
      </c>
      <c r="F783" s="3" t="s">
        <v>22</v>
      </c>
      <c r="G783" t="s">
        <v>22</v>
      </c>
      <c r="H783" t="s">
        <v>23</v>
      </c>
      <c r="I783" t="s">
        <v>23</v>
      </c>
      <c r="J783" t="s">
        <v>9</v>
      </c>
      <c r="L783" s="2">
        <v>1600000</v>
      </c>
      <c r="M783" s="2">
        <v>3855.4216867469881</v>
      </c>
      <c r="N783" s="2">
        <v>320000</v>
      </c>
      <c r="O783" s="2" t="s">
        <v>160</v>
      </c>
      <c r="P783" s="21" t="s">
        <v>188</v>
      </c>
    </row>
    <row r="784" spans="1:16" x14ac:dyDescent="0.25">
      <c r="A784" t="s">
        <v>5200</v>
      </c>
      <c r="B784" t="s">
        <v>4571</v>
      </c>
      <c r="C784" s="1">
        <v>1600000</v>
      </c>
      <c r="D784">
        <v>5</v>
      </c>
      <c r="E784">
        <v>415</v>
      </c>
      <c r="F784" s="3" t="s">
        <v>22</v>
      </c>
      <c r="G784" t="s">
        <v>22</v>
      </c>
      <c r="H784" t="s">
        <v>23</v>
      </c>
      <c r="I784" t="s">
        <v>23</v>
      </c>
      <c r="J784" t="s">
        <v>9</v>
      </c>
      <c r="L784" s="2">
        <v>1600000</v>
      </c>
      <c r="M784" s="2">
        <v>3855.4216867469881</v>
      </c>
      <c r="N784" s="2">
        <v>320000</v>
      </c>
      <c r="O784" s="2" t="s">
        <v>160</v>
      </c>
      <c r="P784" s="21" t="s">
        <v>188</v>
      </c>
    </row>
    <row r="785" spans="1:16" x14ac:dyDescent="0.25">
      <c r="A785" t="s">
        <v>5201</v>
      </c>
      <c r="B785" t="s">
        <v>4571</v>
      </c>
      <c r="C785" s="1">
        <v>1600000</v>
      </c>
      <c r="D785">
        <v>5</v>
      </c>
      <c r="E785">
        <v>415</v>
      </c>
      <c r="F785" s="3" t="s">
        <v>22</v>
      </c>
      <c r="G785" t="s">
        <v>22</v>
      </c>
      <c r="H785" t="s">
        <v>23</v>
      </c>
      <c r="I785" t="s">
        <v>23</v>
      </c>
      <c r="J785" t="s">
        <v>9</v>
      </c>
      <c r="L785" s="2">
        <v>1600000</v>
      </c>
      <c r="M785" s="2">
        <v>3855.4216867469881</v>
      </c>
      <c r="N785" s="2">
        <v>320000</v>
      </c>
      <c r="O785" s="2" t="s">
        <v>160</v>
      </c>
      <c r="P785" s="21" t="s">
        <v>188</v>
      </c>
    </row>
    <row r="786" spans="1:16" x14ac:dyDescent="0.25">
      <c r="A786" t="s">
        <v>5039</v>
      </c>
      <c r="B786" t="s">
        <v>4571</v>
      </c>
      <c r="C786" s="1">
        <v>1600000</v>
      </c>
      <c r="D786">
        <v>6</v>
      </c>
      <c r="E786">
        <v>287</v>
      </c>
      <c r="F786" s="3" t="s">
        <v>22</v>
      </c>
      <c r="G786" t="s">
        <v>22</v>
      </c>
      <c r="H786" t="s">
        <v>23</v>
      </c>
      <c r="I786" t="s">
        <v>23</v>
      </c>
      <c r="J786" t="s">
        <v>9</v>
      </c>
      <c r="L786" s="2">
        <v>1600000</v>
      </c>
      <c r="M786" s="2">
        <v>5574.9128919860623</v>
      </c>
      <c r="N786" s="2">
        <v>266666.66666666669</v>
      </c>
      <c r="O786" s="2" t="s">
        <v>4582</v>
      </c>
      <c r="P786" s="21" t="s">
        <v>188</v>
      </c>
    </row>
    <row r="787" spans="1:16" x14ac:dyDescent="0.25">
      <c r="A787" t="s">
        <v>5041</v>
      </c>
      <c r="B787" t="s">
        <v>4571</v>
      </c>
      <c r="C787" s="1">
        <v>1600000</v>
      </c>
      <c r="D787">
        <v>6</v>
      </c>
      <c r="E787">
        <v>287</v>
      </c>
      <c r="F787" s="3" t="s">
        <v>22</v>
      </c>
      <c r="G787" t="s">
        <v>22</v>
      </c>
      <c r="H787" t="s">
        <v>23</v>
      </c>
      <c r="I787" t="s">
        <v>23</v>
      </c>
      <c r="J787" t="s">
        <v>9</v>
      </c>
      <c r="L787" s="2">
        <v>1600000</v>
      </c>
      <c r="M787" s="2">
        <v>5574.9128919860623</v>
      </c>
      <c r="N787" s="2">
        <v>266666.66666666669</v>
      </c>
      <c r="O787" s="2" t="s">
        <v>4582</v>
      </c>
      <c r="P787" s="21" t="s">
        <v>188</v>
      </c>
    </row>
    <row r="788" spans="1:16" x14ac:dyDescent="0.25">
      <c r="A788" t="s">
        <v>3625</v>
      </c>
      <c r="B788" t="s">
        <v>103</v>
      </c>
      <c r="C788" s="1">
        <v>1600000</v>
      </c>
      <c r="D788">
        <v>8</v>
      </c>
      <c r="E788">
        <v>881</v>
      </c>
      <c r="F788" s="1" t="s">
        <v>22</v>
      </c>
      <c r="G788" t="s">
        <v>22</v>
      </c>
      <c r="H788" t="s">
        <v>23</v>
      </c>
      <c r="I788" t="s">
        <v>23</v>
      </c>
      <c r="J788" t="s">
        <v>9</v>
      </c>
      <c r="K788" t="s">
        <v>1372</v>
      </c>
      <c r="L788" s="2">
        <v>1600000</v>
      </c>
      <c r="M788" s="2">
        <v>1816.1180476730988</v>
      </c>
      <c r="N788" s="2">
        <v>200000</v>
      </c>
      <c r="O788" s="2"/>
      <c r="P788" s="5" t="s">
        <v>188</v>
      </c>
    </row>
    <row r="789" spans="1:16" x14ac:dyDescent="0.25">
      <c r="A789" t="s">
        <v>3616</v>
      </c>
      <c r="B789" t="s">
        <v>103</v>
      </c>
      <c r="C789" s="1">
        <v>1600000</v>
      </c>
      <c r="D789">
        <v>5</v>
      </c>
      <c r="E789">
        <v>550</v>
      </c>
      <c r="F789" s="1" t="s">
        <v>22</v>
      </c>
      <c r="G789" t="s">
        <v>22</v>
      </c>
      <c r="H789" t="s">
        <v>23</v>
      </c>
      <c r="I789" t="s">
        <v>23</v>
      </c>
      <c r="J789" t="s">
        <v>9</v>
      </c>
      <c r="K789" t="s">
        <v>1372</v>
      </c>
      <c r="L789" s="2">
        <v>1600000</v>
      </c>
      <c r="M789" s="2">
        <v>2909.090909090909</v>
      </c>
      <c r="N789" s="2">
        <v>320000</v>
      </c>
      <c r="O789" s="2"/>
      <c r="P789" s="5" t="s">
        <v>188</v>
      </c>
    </row>
    <row r="790" spans="1:16" x14ac:dyDescent="0.25">
      <c r="A790" t="s">
        <v>3943</v>
      </c>
      <c r="B790" t="s">
        <v>103</v>
      </c>
      <c r="C790" s="1">
        <v>1600000</v>
      </c>
      <c r="D790">
        <v>5</v>
      </c>
      <c r="E790" s="3">
        <v>1200</v>
      </c>
      <c r="F790" s="1" t="s">
        <v>22</v>
      </c>
      <c r="G790" t="s">
        <v>22</v>
      </c>
      <c r="H790" t="s">
        <v>23</v>
      </c>
      <c r="I790" t="s">
        <v>23</v>
      </c>
      <c r="J790" t="s">
        <v>9</v>
      </c>
      <c r="K790" t="s">
        <v>1372</v>
      </c>
      <c r="L790" s="2">
        <v>1600000</v>
      </c>
      <c r="M790" s="2">
        <v>1333.3333333333333</v>
      </c>
      <c r="N790" s="2">
        <v>320000</v>
      </c>
      <c r="O790" s="2"/>
      <c r="P790" s="5" t="s">
        <v>188</v>
      </c>
    </row>
    <row r="791" spans="1:16" x14ac:dyDescent="0.25">
      <c r="A791" t="s">
        <v>3953</v>
      </c>
      <c r="B791" t="s">
        <v>103</v>
      </c>
      <c r="C791" s="1">
        <v>1600000</v>
      </c>
      <c r="D791">
        <v>6</v>
      </c>
      <c r="E791">
        <v>556</v>
      </c>
      <c r="F791" s="1" t="s">
        <v>22</v>
      </c>
      <c r="G791" t="s">
        <v>22</v>
      </c>
      <c r="H791" t="s">
        <v>23</v>
      </c>
      <c r="I791" t="s">
        <v>23</v>
      </c>
      <c r="J791" t="s">
        <v>9</v>
      </c>
      <c r="K791" t="s">
        <v>1372</v>
      </c>
      <c r="L791" s="2">
        <v>1600000</v>
      </c>
      <c r="M791" s="2">
        <v>2877.6978417266187</v>
      </c>
      <c r="N791" s="2">
        <v>266666.66666666669</v>
      </c>
      <c r="O791" s="2"/>
      <c r="P791" s="5" t="s">
        <v>188</v>
      </c>
    </row>
    <row r="792" spans="1:16" x14ac:dyDescent="0.25">
      <c r="A792" t="s">
        <v>3971</v>
      </c>
      <c r="B792" t="s">
        <v>103</v>
      </c>
      <c r="C792" s="1">
        <v>1600000</v>
      </c>
      <c r="D792">
        <v>6</v>
      </c>
      <c r="E792">
        <v>556</v>
      </c>
      <c r="F792" s="1" t="s">
        <v>22</v>
      </c>
      <c r="G792" t="s">
        <v>22</v>
      </c>
      <c r="H792" t="s">
        <v>23</v>
      </c>
      <c r="I792" t="s">
        <v>23</v>
      </c>
      <c r="J792" t="s">
        <v>9</v>
      </c>
      <c r="K792" t="s">
        <v>1372</v>
      </c>
      <c r="L792" s="2">
        <v>1600000</v>
      </c>
      <c r="M792" s="2">
        <v>2877.6978417266187</v>
      </c>
      <c r="N792" s="2">
        <v>266666.66666666669</v>
      </c>
      <c r="O792" s="2"/>
      <c r="P792" s="5" t="s">
        <v>188</v>
      </c>
    </row>
    <row r="793" spans="1:16" x14ac:dyDescent="0.25">
      <c r="A793" t="s">
        <v>4044</v>
      </c>
      <c r="B793" t="s">
        <v>103</v>
      </c>
      <c r="C793" s="1">
        <v>1600000</v>
      </c>
      <c r="D793">
        <v>8</v>
      </c>
      <c r="E793">
        <v>600</v>
      </c>
      <c r="F793" s="1" t="s">
        <v>22</v>
      </c>
      <c r="G793" t="s">
        <v>22</v>
      </c>
      <c r="H793" t="s">
        <v>23</v>
      </c>
      <c r="I793" t="s">
        <v>23</v>
      </c>
      <c r="J793" t="s">
        <v>9</v>
      </c>
      <c r="K793" t="s">
        <v>1372</v>
      </c>
      <c r="L793" s="2">
        <v>1600000</v>
      </c>
      <c r="M793" s="2">
        <v>2666.6666666666665</v>
      </c>
      <c r="N793" s="2">
        <v>200000</v>
      </c>
      <c r="O793" s="2"/>
      <c r="P793" s="5" t="s">
        <v>188</v>
      </c>
    </row>
    <row r="794" spans="1:16" x14ac:dyDescent="0.25">
      <c r="A794" t="s">
        <v>4048</v>
      </c>
      <c r="B794" t="s">
        <v>103</v>
      </c>
      <c r="C794" s="1">
        <v>1600000</v>
      </c>
      <c r="D794">
        <v>5</v>
      </c>
      <c r="E794">
        <v>575</v>
      </c>
      <c r="F794" s="1" t="s">
        <v>22</v>
      </c>
      <c r="G794" t="s">
        <v>22</v>
      </c>
      <c r="H794" t="s">
        <v>23</v>
      </c>
      <c r="I794" t="s">
        <v>23</v>
      </c>
      <c r="J794" t="s">
        <v>9</v>
      </c>
      <c r="K794" t="s">
        <v>1372</v>
      </c>
      <c r="L794" s="2">
        <v>1600000</v>
      </c>
      <c r="M794" s="2">
        <v>2782.608695652174</v>
      </c>
      <c r="N794" s="2">
        <v>320000</v>
      </c>
      <c r="O794" s="2"/>
      <c r="P794" s="5" t="s">
        <v>188</v>
      </c>
    </row>
    <row r="795" spans="1:16" x14ac:dyDescent="0.25">
      <c r="A795" t="s">
        <v>4051</v>
      </c>
      <c r="B795" t="s">
        <v>103</v>
      </c>
      <c r="C795" s="1">
        <v>1600000</v>
      </c>
      <c r="D795">
        <v>8</v>
      </c>
      <c r="E795">
        <v>600</v>
      </c>
      <c r="F795" s="1" t="s">
        <v>22</v>
      </c>
      <c r="G795" t="s">
        <v>22</v>
      </c>
      <c r="H795" t="s">
        <v>23</v>
      </c>
      <c r="I795" t="s">
        <v>23</v>
      </c>
      <c r="J795" t="s">
        <v>9</v>
      </c>
      <c r="K795" t="s">
        <v>1372</v>
      </c>
      <c r="L795" s="2">
        <v>1600000</v>
      </c>
      <c r="M795" s="2">
        <v>2666.6666666666665</v>
      </c>
      <c r="N795" s="2">
        <v>200000</v>
      </c>
      <c r="O795" s="2"/>
      <c r="P795" s="5" t="s">
        <v>188</v>
      </c>
    </row>
    <row r="796" spans="1:16" x14ac:dyDescent="0.25">
      <c r="A796" t="s">
        <v>4108</v>
      </c>
      <c r="B796" t="s">
        <v>103</v>
      </c>
      <c r="C796" s="1">
        <v>1600000</v>
      </c>
      <c r="D796">
        <v>6</v>
      </c>
      <c r="E796">
        <v>556</v>
      </c>
      <c r="F796" s="1" t="s">
        <v>22</v>
      </c>
      <c r="G796" t="s">
        <v>22</v>
      </c>
      <c r="H796" t="s">
        <v>23</v>
      </c>
      <c r="I796" t="s">
        <v>23</v>
      </c>
      <c r="J796" t="s">
        <v>9</v>
      </c>
      <c r="K796" t="s">
        <v>1372</v>
      </c>
      <c r="L796" s="2">
        <v>1600000</v>
      </c>
      <c r="M796" s="2">
        <v>2877.6978417266187</v>
      </c>
      <c r="N796" s="2">
        <v>266666.66666666669</v>
      </c>
      <c r="O796" s="2"/>
      <c r="P796" s="5" t="s">
        <v>188</v>
      </c>
    </row>
    <row r="797" spans="1:16" x14ac:dyDescent="0.25">
      <c r="A797" t="s">
        <v>4117</v>
      </c>
      <c r="B797" t="s">
        <v>103</v>
      </c>
      <c r="C797" s="1">
        <v>1600000</v>
      </c>
      <c r="D797">
        <v>5</v>
      </c>
      <c r="E797">
        <v>629</v>
      </c>
      <c r="F797" s="1" t="s">
        <v>22</v>
      </c>
      <c r="G797" t="s">
        <v>22</v>
      </c>
      <c r="H797" t="s">
        <v>23</v>
      </c>
      <c r="I797" t="s">
        <v>23</v>
      </c>
      <c r="J797" t="s">
        <v>9</v>
      </c>
      <c r="K797" t="s">
        <v>1372</v>
      </c>
      <c r="L797" s="2">
        <v>1600000</v>
      </c>
      <c r="M797" s="2">
        <v>2543.7201907790145</v>
      </c>
      <c r="N797" s="2">
        <v>320000</v>
      </c>
      <c r="O797" s="2"/>
      <c r="P797" s="5" t="s">
        <v>188</v>
      </c>
    </row>
    <row r="798" spans="1:16" x14ac:dyDescent="0.25">
      <c r="A798" t="s">
        <v>1937</v>
      </c>
      <c r="B798" t="s">
        <v>103</v>
      </c>
      <c r="C798" s="1">
        <v>1600000</v>
      </c>
      <c r="D798">
        <v>4</v>
      </c>
      <c r="E798">
        <v>322</v>
      </c>
      <c r="F798" s="1" t="s">
        <v>16</v>
      </c>
      <c r="G798" t="s">
        <v>35</v>
      </c>
      <c r="H798" t="s">
        <v>18</v>
      </c>
      <c r="I798" t="s">
        <v>19</v>
      </c>
      <c r="J798" t="s">
        <v>20</v>
      </c>
      <c r="K798" t="s">
        <v>1372</v>
      </c>
      <c r="L798" s="2">
        <v>1600000</v>
      </c>
      <c r="M798" s="2">
        <v>4968.9440993788821</v>
      </c>
      <c r="N798" s="2">
        <v>400000</v>
      </c>
      <c r="O798" s="2"/>
      <c r="P798" s="5" t="s">
        <v>188</v>
      </c>
    </row>
    <row r="799" spans="1:16" x14ac:dyDescent="0.25">
      <c r="A799" t="s">
        <v>1778</v>
      </c>
      <c r="B799" t="s">
        <v>103</v>
      </c>
      <c r="C799" s="1">
        <v>1600000</v>
      </c>
      <c r="D799">
        <v>4</v>
      </c>
      <c r="E799">
        <v>234</v>
      </c>
      <c r="F799" s="1" t="s">
        <v>16</v>
      </c>
      <c r="G799" t="s">
        <v>35</v>
      </c>
      <c r="H799" t="s">
        <v>29</v>
      </c>
      <c r="I799" t="s">
        <v>19</v>
      </c>
      <c r="J799" t="s">
        <v>9</v>
      </c>
      <c r="K799" t="s">
        <v>1372</v>
      </c>
      <c r="L799" s="2">
        <v>1600000</v>
      </c>
      <c r="M799" s="2">
        <v>6837.6068376068379</v>
      </c>
      <c r="N799" s="2">
        <v>400000</v>
      </c>
      <c r="O799" s="2"/>
      <c r="P799" s="5" t="s">
        <v>188</v>
      </c>
    </row>
    <row r="800" spans="1:16" x14ac:dyDescent="0.25">
      <c r="A800" t="s">
        <v>1796</v>
      </c>
      <c r="B800" t="s">
        <v>103</v>
      </c>
      <c r="C800" s="1">
        <v>1600000</v>
      </c>
      <c r="D800">
        <v>4</v>
      </c>
      <c r="E800">
        <v>234</v>
      </c>
      <c r="F800" s="1" t="s">
        <v>16</v>
      </c>
      <c r="G800" t="s">
        <v>35</v>
      </c>
      <c r="H800" t="s">
        <v>29</v>
      </c>
      <c r="I800" t="s">
        <v>19</v>
      </c>
      <c r="J800" t="s">
        <v>9</v>
      </c>
      <c r="K800" t="s">
        <v>1372</v>
      </c>
      <c r="L800" s="2">
        <v>1600000</v>
      </c>
      <c r="M800" s="2">
        <v>6837.6068376068379</v>
      </c>
      <c r="N800" s="2">
        <v>400000</v>
      </c>
      <c r="O800" s="2"/>
      <c r="P800" s="5" t="s">
        <v>188</v>
      </c>
    </row>
    <row r="801" spans="1:16" x14ac:dyDescent="0.25">
      <c r="A801" t="s">
        <v>1840</v>
      </c>
      <c r="B801" t="s">
        <v>103</v>
      </c>
      <c r="C801" s="1">
        <v>1600000</v>
      </c>
      <c r="D801">
        <v>4</v>
      </c>
      <c r="E801">
        <v>322</v>
      </c>
      <c r="F801" s="1" t="s">
        <v>16</v>
      </c>
      <c r="G801" t="s">
        <v>35</v>
      </c>
      <c r="H801" t="s">
        <v>29</v>
      </c>
      <c r="I801" t="s">
        <v>19</v>
      </c>
      <c r="J801" t="s">
        <v>9</v>
      </c>
      <c r="K801" t="s">
        <v>1372</v>
      </c>
      <c r="L801" s="2">
        <v>1600000</v>
      </c>
      <c r="M801" s="2">
        <v>4968.9440993788821</v>
      </c>
      <c r="N801" s="2">
        <v>400000</v>
      </c>
      <c r="O801" s="2"/>
      <c r="P801" s="5" t="s">
        <v>188</v>
      </c>
    </row>
    <row r="802" spans="1:16" x14ac:dyDescent="0.25">
      <c r="A802" t="s">
        <v>2166</v>
      </c>
      <c r="B802" t="s">
        <v>103</v>
      </c>
      <c r="C802" s="1">
        <v>1600000</v>
      </c>
      <c r="D802">
        <v>4</v>
      </c>
      <c r="E802">
        <v>142</v>
      </c>
      <c r="F802" s="1" t="s">
        <v>16</v>
      </c>
      <c r="G802" t="s">
        <v>17</v>
      </c>
      <c r="H802" t="s">
        <v>29</v>
      </c>
      <c r="I802" t="s">
        <v>19</v>
      </c>
      <c r="J802" t="s">
        <v>88</v>
      </c>
      <c r="K802" t="s">
        <v>1372</v>
      </c>
      <c r="L802" s="2">
        <v>1600000</v>
      </c>
      <c r="M802" s="2">
        <v>11267.605633802817</v>
      </c>
      <c r="N802" s="2">
        <v>400000</v>
      </c>
      <c r="O802" s="2"/>
      <c r="P802" s="5" t="s">
        <v>188</v>
      </c>
    </row>
    <row r="803" spans="1:16" x14ac:dyDescent="0.25">
      <c r="A803" t="s">
        <v>1809</v>
      </c>
      <c r="B803" t="s">
        <v>103</v>
      </c>
      <c r="C803" s="1">
        <v>1600000</v>
      </c>
      <c r="D803">
        <v>4</v>
      </c>
      <c r="E803">
        <v>228</v>
      </c>
      <c r="F803" s="1" t="s">
        <v>16</v>
      </c>
      <c r="G803" t="s">
        <v>35</v>
      </c>
      <c r="H803" t="s">
        <v>29</v>
      </c>
      <c r="I803" t="s">
        <v>19</v>
      </c>
      <c r="J803" t="s">
        <v>20</v>
      </c>
      <c r="K803" t="s">
        <v>1372</v>
      </c>
      <c r="L803" s="2">
        <v>1600000</v>
      </c>
      <c r="M803" s="2">
        <v>7017.5438596491231</v>
      </c>
      <c r="N803" s="2">
        <v>400000</v>
      </c>
      <c r="O803" s="2"/>
      <c r="P803" s="5" t="s">
        <v>188</v>
      </c>
    </row>
    <row r="804" spans="1:16" x14ac:dyDescent="0.25">
      <c r="A804" t="s">
        <v>1896</v>
      </c>
      <c r="B804" t="s">
        <v>103</v>
      </c>
      <c r="C804" s="1">
        <v>1600000</v>
      </c>
      <c r="D804">
        <v>4</v>
      </c>
      <c r="E804">
        <v>228</v>
      </c>
      <c r="F804" s="1" t="s">
        <v>16</v>
      </c>
      <c r="G804" t="s">
        <v>35</v>
      </c>
      <c r="H804" t="s">
        <v>29</v>
      </c>
      <c r="I804" t="s">
        <v>19</v>
      </c>
      <c r="J804" t="s">
        <v>20</v>
      </c>
      <c r="K804" t="s">
        <v>1372</v>
      </c>
      <c r="L804" s="2">
        <v>1600000</v>
      </c>
      <c r="M804" s="2">
        <v>7017.5438596491231</v>
      </c>
      <c r="N804" s="2">
        <v>400000</v>
      </c>
      <c r="O804" s="2"/>
      <c r="P804" s="5" t="s">
        <v>188</v>
      </c>
    </row>
    <row r="805" spans="1:16" x14ac:dyDescent="0.25">
      <c r="A805" t="s">
        <v>2303</v>
      </c>
      <c r="B805" t="s">
        <v>103</v>
      </c>
      <c r="C805" s="1">
        <v>1600000</v>
      </c>
      <c r="D805">
        <v>2</v>
      </c>
      <c r="E805">
        <v>113</v>
      </c>
      <c r="F805" s="1" t="s">
        <v>16</v>
      </c>
      <c r="G805" t="s">
        <v>41</v>
      </c>
      <c r="H805" t="s">
        <v>29</v>
      </c>
      <c r="I805" t="s">
        <v>19</v>
      </c>
      <c r="J805" t="s">
        <v>20</v>
      </c>
      <c r="K805" t="s">
        <v>1372</v>
      </c>
      <c r="L805" s="2">
        <v>1600000</v>
      </c>
      <c r="M805" s="2">
        <v>14159.29203539823</v>
      </c>
      <c r="N805" s="2">
        <v>800000</v>
      </c>
      <c r="O805" s="2"/>
      <c r="P805" s="5" t="s">
        <v>188</v>
      </c>
    </row>
    <row r="806" spans="1:16" x14ac:dyDescent="0.25">
      <c r="A806" t="s">
        <v>6838</v>
      </c>
      <c r="B806" t="s">
        <v>4571</v>
      </c>
      <c r="C806" s="1">
        <v>1600000</v>
      </c>
      <c r="D806">
        <v>3</v>
      </c>
      <c r="E806">
        <v>250</v>
      </c>
      <c r="F806" t="s">
        <v>16</v>
      </c>
      <c r="G806" t="s">
        <v>87</v>
      </c>
      <c r="H806" t="s">
        <v>189</v>
      </c>
      <c r="I806" t="s">
        <v>19</v>
      </c>
      <c r="J806" t="s">
        <v>20</v>
      </c>
      <c r="L806" s="2">
        <v>1600000</v>
      </c>
      <c r="M806" s="2">
        <v>6400</v>
      </c>
      <c r="N806" s="2">
        <v>533333.33333333337</v>
      </c>
      <c r="O806" s="2" t="s">
        <v>160</v>
      </c>
      <c r="P806" s="21" t="s">
        <v>188</v>
      </c>
    </row>
    <row r="807" spans="1:16" x14ac:dyDescent="0.25">
      <c r="A807" t="s">
        <v>5130</v>
      </c>
      <c r="B807" t="s">
        <v>4571</v>
      </c>
      <c r="C807" s="1">
        <v>1595000</v>
      </c>
      <c r="D807">
        <v>4</v>
      </c>
      <c r="E807">
        <v>349</v>
      </c>
      <c r="F807" s="3" t="s">
        <v>22</v>
      </c>
      <c r="G807" t="s">
        <v>22</v>
      </c>
      <c r="H807" t="s">
        <v>23</v>
      </c>
      <c r="I807" t="s">
        <v>23</v>
      </c>
      <c r="J807" t="s">
        <v>9</v>
      </c>
      <c r="L807" s="2">
        <v>1595000</v>
      </c>
      <c r="M807" s="2">
        <v>4570.200573065903</v>
      </c>
      <c r="N807" s="2">
        <v>398750</v>
      </c>
      <c r="O807" s="2" t="s">
        <v>4587</v>
      </c>
      <c r="P807" s="21" t="s">
        <v>188</v>
      </c>
    </row>
    <row r="808" spans="1:16" x14ac:dyDescent="0.25">
      <c r="A808" t="s">
        <v>3550</v>
      </c>
      <c r="B808" t="s">
        <v>103</v>
      </c>
      <c r="C808" s="1">
        <v>1595000</v>
      </c>
      <c r="D808">
        <v>5</v>
      </c>
      <c r="E808">
        <v>485</v>
      </c>
      <c r="F808" s="1" t="s">
        <v>22</v>
      </c>
      <c r="G808" t="s">
        <v>22</v>
      </c>
      <c r="H808" t="s">
        <v>23</v>
      </c>
      <c r="I808" t="s">
        <v>23</v>
      </c>
      <c r="J808" t="s">
        <v>9</v>
      </c>
      <c r="K808" t="s">
        <v>1372</v>
      </c>
      <c r="L808" s="2">
        <v>1595000</v>
      </c>
      <c r="M808" s="2">
        <v>3288.6597938144332</v>
      </c>
      <c r="N808" s="2">
        <v>319000</v>
      </c>
      <c r="O808" s="2"/>
      <c r="P808" s="5" t="s">
        <v>188</v>
      </c>
    </row>
    <row r="809" spans="1:16" x14ac:dyDescent="0.25">
      <c r="A809" t="s">
        <v>4033</v>
      </c>
      <c r="B809" t="s">
        <v>103</v>
      </c>
      <c r="C809" s="1">
        <v>1595000</v>
      </c>
      <c r="D809">
        <v>5</v>
      </c>
      <c r="E809">
        <v>392</v>
      </c>
      <c r="F809" s="1" t="s">
        <v>22</v>
      </c>
      <c r="G809" t="s">
        <v>22</v>
      </c>
      <c r="H809" t="s">
        <v>23</v>
      </c>
      <c r="I809" t="s">
        <v>23</v>
      </c>
      <c r="J809" t="s">
        <v>9</v>
      </c>
      <c r="K809" t="s">
        <v>1372</v>
      </c>
      <c r="L809" s="2">
        <v>1595000</v>
      </c>
      <c r="M809" s="2">
        <v>4068.8775510204082</v>
      </c>
      <c r="N809" s="2">
        <v>319000</v>
      </c>
      <c r="O809" s="2"/>
      <c r="P809" s="5" t="s">
        <v>188</v>
      </c>
    </row>
    <row r="810" spans="1:16" x14ac:dyDescent="0.25">
      <c r="A810" t="s">
        <v>4040</v>
      </c>
      <c r="B810" t="s">
        <v>103</v>
      </c>
      <c r="C810" s="1">
        <v>1595000</v>
      </c>
      <c r="D810">
        <v>5</v>
      </c>
      <c r="E810">
        <v>485</v>
      </c>
      <c r="F810" s="1" t="s">
        <v>22</v>
      </c>
      <c r="G810" t="s">
        <v>22</v>
      </c>
      <c r="H810" t="s">
        <v>23</v>
      </c>
      <c r="I810" t="s">
        <v>23</v>
      </c>
      <c r="J810" t="s">
        <v>9</v>
      </c>
      <c r="K810" t="s">
        <v>1372</v>
      </c>
      <c r="L810" s="2">
        <v>1595000</v>
      </c>
      <c r="M810" s="2">
        <v>3288.6597938144332</v>
      </c>
      <c r="N810" s="2">
        <v>319000</v>
      </c>
      <c r="O810" s="2"/>
      <c r="P810" s="5" t="s">
        <v>188</v>
      </c>
    </row>
    <row r="811" spans="1:16" x14ac:dyDescent="0.25">
      <c r="A811" t="s">
        <v>4060</v>
      </c>
      <c r="B811" t="s">
        <v>103</v>
      </c>
      <c r="C811" s="1">
        <v>1595000</v>
      </c>
      <c r="D811">
        <v>6</v>
      </c>
      <c r="E811">
        <v>700</v>
      </c>
      <c r="F811" s="1" t="s">
        <v>22</v>
      </c>
      <c r="G811" t="s">
        <v>22</v>
      </c>
      <c r="H811" t="s">
        <v>23</v>
      </c>
      <c r="I811" t="s">
        <v>23</v>
      </c>
      <c r="J811" t="s">
        <v>9</v>
      </c>
      <c r="K811" t="s">
        <v>1372</v>
      </c>
      <c r="L811" s="2">
        <v>1595000</v>
      </c>
      <c r="M811" s="2">
        <v>2278.5714285714284</v>
      </c>
      <c r="N811" s="2">
        <v>265833.33333333331</v>
      </c>
      <c r="O811" s="2"/>
      <c r="P811" s="5" t="s">
        <v>188</v>
      </c>
    </row>
    <row r="812" spans="1:16" x14ac:dyDescent="0.25">
      <c r="A812" t="s">
        <v>4072</v>
      </c>
      <c r="B812" t="s">
        <v>103</v>
      </c>
      <c r="C812" s="1">
        <v>1595000</v>
      </c>
      <c r="D812">
        <v>7</v>
      </c>
      <c r="E812">
        <v>500</v>
      </c>
      <c r="F812" s="1" t="s">
        <v>22</v>
      </c>
      <c r="G812" t="s">
        <v>22</v>
      </c>
      <c r="H812" t="s">
        <v>23</v>
      </c>
      <c r="I812" t="s">
        <v>23</v>
      </c>
      <c r="J812" t="s">
        <v>9</v>
      </c>
      <c r="K812" t="s">
        <v>1372</v>
      </c>
      <c r="L812" s="2">
        <v>1595000</v>
      </c>
      <c r="M812" s="2">
        <v>3190</v>
      </c>
      <c r="N812" s="2">
        <v>227857.14285714287</v>
      </c>
      <c r="O812" s="2"/>
      <c r="P812" s="5" t="s">
        <v>188</v>
      </c>
    </row>
    <row r="813" spans="1:16" x14ac:dyDescent="0.25">
      <c r="A813" t="s">
        <v>4076</v>
      </c>
      <c r="B813" t="s">
        <v>103</v>
      </c>
      <c r="C813" s="1">
        <v>1595000</v>
      </c>
      <c r="D813">
        <v>5</v>
      </c>
      <c r="E813">
        <v>400</v>
      </c>
      <c r="F813" s="1" t="s">
        <v>22</v>
      </c>
      <c r="G813" t="s">
        <v>22</v>
      </c>
      <c r="H813" t="s">
        <v>23</v>
      </c>
      <c r="I813" t="s">
        <v>23</v>
      </c>
      <c r="J813" t="s">
        <v>9</v>
      </c>
      <c r="K813" t="s">
        <v>1372</v>
      </c>
      <c r="L813" s="2">
        <v>1595000</v>
      </c>
      <c r="M813" s="2">
        <v>3987.5</v>
      </c>
      <c r="N813" s="2">
        <v>319000</v>
      </c>
      <c r="O813" s="2"/>
      <c r="P813" s="5" t="s">
        <v>188</v>
      </c>
    </row>
    <row r="814" spans="1:16" x14ac:dyDescent="0.25">
      <c r="A814" t="s">
        <v>4121</v>
      </c>
      <c r="B814" t="s">
        <v>103</v>
      </c>
      <c r="C814" s="1">
        <v>1595000</v>
      </c>
      <c r="D814">
        <v>5</v>
      </c>
      <c r="E814">
        <v>480</v>
      </c>
      <c r="F814" s="1" t="s">
        <v>22</v>
      </c>
      <c r="G814" t="s">
        <v>22</v>
      </c>
      <c r="H814" t="s">
        <v>23</v>
      </c>
      <c r="I814" t="s">
        <v>23</v>
      </c>
      <c r="J814" t="s">
        <v>9</v>
      </c>
      <c r="K814" t="s">
        <v>1372</v>
      </c>
      <c r="L814" s="2">
        <v>1595000</v>
      </c>
      <c r="M814" s="2">
        <v>3322.9166666666665</v>
      </c>
      <c r="N814" s="2">
        <v>319000</v>
      </c>
      <c r="O814" s="2"/>
      <c r="P814" s="5" t="s">
        <v>188</v>
      </c>
    </row>
    <row r="815" spans="1:16" x14ac:dyDescent="0.25">
      <c r="A815" t="s">
        <v>6364</v>
      </c>
      <c r="B815" t="s">
        <v>4571</v>
      </c>
      <c r="C815" s="1">
        <v>1595000</v>
      </c>
      <c r="D815">
        <v>4</v>
      </c>
      <c r="E815">
        <v>240</v>
      </c>
      <c r="F815" t="s">
        <v>16</v>
      </c>
      <c r="G815" t="s">
        <v>41</v>
      </c>
      <c r="H815" t="s">
        <v>189</v>
      </c>
      <c r="I815" t="s">
        <v>19</v>
      </c>
      <c r="J815" t="s">
        <v>20</v>
      </c>
      <c r="L815" s="2">
        <v>1595000</v>
      </c>
      <c r="M815" s="2">
        <v>6645.833333333333</v>
      </c>
      <c r="N815" s="2">
        <v>398750</v>
      </c>
      <c r="O815" s="2" t="s">
        <v>160</v>
      </c>
      <c r="P815" s="21" t="s">
        <v>188</v>
      </c>
    </row>
    <row r="816" spans="1:16" x14ac:dyDescent="0.25">
      <c r="A816" t="s">
        <v>5202</v>
      </c>
      <c r="B816" t="s">
        <v>4571</v>
      </c>
      <c r="C816" s="1">
        <v>1590000</v>
      </c>
      <c r="D816">
        <v>5</v>
      </c>
      <c r="E816">
        <v>415</v>
      </c>
      <c r="F816" s="3" t="s">
        <v>22</v>
      </c>
      <c r="G816" t="s">
        <v>22</v>
      </c>
      <c r="H816" t="s">
        <v>23</v>
      </c>
      <c r="I816" t="s">
        <v>23</v>
      </c>
      <c r="J816" t="s">
        <v>9</v>
      </c>
      <c r="L816" s="2">
        <v>1590000</v>
      </c>
      <c r="M816" s="2">
        <v>3831.3253012048194</v>
      </c>
      <c r="N816" s="2">
        <v>318000</v>
      </c>
      <c r="O816" s="2" t="s">
        <v>160</v>
      </c>
      <c r="P816" s="21" t="s">
        <v>188</v>
      </c>
    </row>
    <row r="817" spans="1:16" x14ac:dyDescent="0.25">
      <c r="A817" t="s">
        <v>3255</v>
      </c>
      <c r="B817" t="s">
        <v>103</v>
      </c>
      <c r="C817" s="1">
        <v>1590000</v>
      </c>
      <c r="D817">
        <v>4</v>
      </c>
      <c r="E817">
        <v>348</v>
      </c>
      <c r="F817" s="1" t="s">
        <v>22</v>
      </c>
      <c r="G817" t="s">
        <v>22</v>
      </c>
      <c r="H817" t="s">
        <v>23</v>
      </c>
      <c r="I817" t="s">
        <v>23</v>
      </c>
      <c r="J817" t="s">
        <v>9</v>
      </c>
      <c r="K817" t="s">
        <v>1372</v>
      </c>
      <c r="L817" s="2">
        <v>1590000</v>
      </c>
      <c r="M817" s="2">
        <v>4568.9655172413795</v>
      </c>
      <c r="N817" s="2">
        <v>397500</v>
      </c>
      <c r="O817" s="2"/>
      <c r="P817" s="5" t="s">
        <v>188</v>
      </c>
    </row>
    <row r="818" spans="1:16" x14ac:dyDescent="0.25">
      <c r="A818" t="s">
        <v>3424</v>
      </c>
      <c r="B818" t="s">
        <v>103</v>
      </c>
      <c r="C818" s="1">
        <v>1590000</v>
      </c>
      <c r="D818">
        <v>4</v>
      </c>
      <c r="E818">
        <v>411</v>
      </c>
      <c r="F818" s="1" t="s">
        <v>22</v>
      </c>
      <c r="G818" t="s">
        <v>22</v>
      </c>
      <c r="H818" t="s">
        <v>23</v>
      </c>
      <c r="I818" t="s">
        <v>23</v>
      </c>
      <c r="J818" t="s">
        <v>9</v>
      </c>
      <c r="K818" t="s">
        <v>1372</v>
      </c>
      <c r="L818" s="2">
        <v>1590000</v>
      </c>
      <c r="M818" s="2">
        <v>3868.6131386861316</v>
      </c>
      <c r="N818" s="2">
        <v>397500</v>
      </c>
      <c r="O818" s="2"/>
      <c r="P818" s="5" t="s">
        <v>188</v>
      </c>
    </row>
    <row r="819" spans="1:16" x14ac:dyDescent="0.25">
      <c r="A819" t="s">
        <v>3910</v>
      </c>
      <c r="B819" t="s">
        <v>103</v>
      </c>
      <c r="C819" s="1">
        <v>1590000</v>
      </c>
      <c r="D819">
        <v>5</v>
      </c>
      <c r="E819">
        <v>543</v>
      </c>
      <c r="F819" s="1" t="s">
        <v>22</v>
      </c>
      <c r="G819" t="s">
        <v>22</v>
      </c>
      <c r="H819" t="s">
        <v>23</v>
      </c>
      <c r="I819" t="s">
        <v>23</v>
      </c>
      <c r="J819" t="s">
        <v>9</v>
      </c>
      <c r="K819" t="s">
        <v>1372</v>
      </c>
      <c r="L819" s="2">
        <v>1590000</v>
      </c>
      <c r="M819" s="2">
        <v>2928.1767955801106</v>
      </c>
      <c r="N819" s="2">
        <v>318000</v>
      </c>
      <c r="O819" s="2"/>
      <c r="P819" s="5" t="s">
        <v>188</v>
      </c>
    </row>
    <row r="820" spans="1:16" x14ac:dyDescent="0.25">
      <c r="A820" t="s">
        <v>4010</v>
      </c>
      <c r="B820" t="s">
        <v>103</v>
      </c>
      <c r="C820" s="1">
        <v>1590000</v>
      </c>
      <c r="D820">
        <v>6</v>
      </c>
      <c r="E820">
        <v>570</v>
      </c>
      <c r="F820" s="1" t="s">
        <v>22</v>
      </c>
      <c r="G820" t="s">
        <v>22</v>
      </c>
      <c r="H820" t="s">
        <v>23</v>
      </c>
      <c r="I820" t="s">
        <v>23</v>
      </c>
      <c r="J820" t="s">
        <v>9</v>
      </c>
      <c r="K820" t="s">
        <v>1372</v>
      </c>
      <c r="L820" s="2">
        <v>1590000</v>
      </c>
      <c r="M820" s="2">
        <v>2789.4736842105262</v>
      </c>
      <c r="N820" s="2">
        <v>265000</v>
      </c>
      <c r="O820" s="2"/>
      <c r="P820" s="5" t="s">
        <v>188</v>
      </c>
    </row>
    <row r="821" spans="1:16" x14ac:dyDescent="0.25">
      <c r="A821" t="s">
        <v>4071</v>
      </c>
      <c r="B821" t="s">
        <v>103</v>
      </c>
      <c r="C821" s="1">
        <v>1590000</v>
      </c>
      <c r="D821">
        <v>4</v>
      </c>
      <c r="E821">
        <v>400</v>
      </c>
      <c r="F821" s="1" t="s">
        <v>22</v>
      </c>
      <c r="G821" t="s">
        <v>22</v>
      </c>
      <c r="H821" t="s">
        <v>23</v>
      </c>
      <c r="I821" t="s">
        <v>23</v>
      </c>
      <c r="J821" t="s">
        <v>9</v>
      </c>
      <c r="K821" t="s">
        <v>1372</v>
      </c>
      <c r="L821" s="2">
        <v>1590000</v>
      </c>
      <c r="M821" s="2">
        <v>3975</v>
      </c>
      <c r="N821" s="2">
        <v>397500</v>
      </c>
      <c r="O821" s="2"/>
      <c r="P821" s="5" t="s">
        <v>188</v>
      </c>
    </row>
    <row r="822" spans="1:16" x14ac:dyDescent="0.25">
      <c r="A822" t="s">
        <v>2737</v>
      </c>
      <c r="B822" t="s">
        <v>103</v>
      </c>
      <c r="C822" s="1">
        <v>1590000</v>
      </c>
      <c r="D822">
        <v>3</v>
      </c>
      <c r="E822">
        <v>158</v>
      </c>
      <c r="F822" s="1" t="s">
        <v>16</v>
      </c>
      <c r="G822" t="s">
        <v>87</v>
      </c>
      <c r="H822" t="s">
        <v>29</v>
      </c>
      <c r="I822" t="s">
        <v>19</v>
      </c>
      <c r="J822" t="s">
        <v>20</v>
      </c>
      <c r="K822" t="s">
        <v>1372</v>
      </c>
      <c r="L822" s="2">
        <v>1590000</v>
      </c>
      <c r="M822" s="2">
        <v>10063.291139240506</v>
      </c>
      <c r="N822" s="2">
        <v>530000</v>
      </c>
      <c r="O822" s="2"/>
      <c r="P822" s="5" t="s">
        <v>188</v>
      </c>
    </row>
    <row r="823" spans="1:16" x14ac:dyDescent="0.25">
      <c r="A823" t="s">
        <v>6289</v>
      </c>
      <c r="B823" t="s">
        <v>4571</v>
      </c>
      <c r="C823" s="1">
        <v>1590000</v>
      </c>
      <c r="D823">
        <v>2</v>
      </c>
      <c r="E823">
        <v>116</v>
      </c>
      <c r="F823" t="s">
        <v>16</v>
      </c>
      <c r="G823" t="s">
        <v>41</v>
      </c>
      <c r="H823" t="s">
        <v>189</v>
      </c>
      <c r="I823" t="s">
        <v>19</v>
      </c>
      <c r="J823" t="s">
        <v>9</v>
      </c>
      <c r="L823" s="2">
        <v>1590000</v>
      </c>
      <c r="M823" s="2">
        <v>13706.896551724138</v>
      </c>
      <c r="N823" s="2">
        <v>795000</v>
      </c>
      <c r="O823" s="2" t="s">
        <v>160</v>
      </c>
      <c r="P823" s="21" t="s">
        <v>188</v>
      </c>
    </row>
    <row r="824" spans="1:16" x14ac:dyDescent="0.25">
      <c r="A824" t="s">
        <v>6288</v>
      </c>
      <c r="B824" t="s">
        <v>4571</v>
      </c>
      <c r="C824" s="1">
        <v>1590000</v>
      </c>
      <c r="D824">
        <v>3</v>
      </c>
      <c r="E824">
        <v>115</v>
      </c>
      <c r="F824" t="s">
        <v>16</v>
      </c>
      <c r="G824" t="s">
        <v>41</v>
      </c>
      <c r="H824" t="s">
        <v>189</v>
      </c>
      <c r="I824" t="s">
        <v>19</v>
      </c>
      <c r="J824" t="s">
        <v>20</v>
      </c>
      <c r="L824" s="2">
        <v>1590000</v>
      </c>
      <c r="M824" s="2">
        <v>13826.08695652174</v>
      </c>
      <c r="N824" s="2">
        <v>530000</v>
      </c>
      <c r="O824" s="2" t="s">
        <v>160</v>
      </c>
      <c r="P824" s="21" t="s">
        <v>188</v>
      </c>
    </row>
    <row r="825" spans="1:16" x14ac:dyDescent="0.25">
      <c r="A825" t="s">
        <v>6916</v>
      </c>
      <c r="B825" t="s">
        <v>4571</v>
      </c>
      <c r="C825" s="1">
        <v>1590000</v>
      </c>
      <c r="D825">
        <v>3</v>
      </c>
      <c r="E825">
        <v>223</v>
      </c>
      <c r="F825" t="s">
        <v>16</v>
      </c>
      <c r="G825" t="s">
        <v>43</v>
      </c>
      <c r="H825" t="s">
        <v>189</v>
      </c>
      <c r="I825" t="s">
        <v>19</v>
      </c>
      <c r="J825" t="s">
        <v>9</v>
      </c>
      <c r="L825" s="2">
        <v>1590000</v>
      </c>
      <c r="M825" s="2">
        <v>7130.044843049327</v>
      </c>
      <c r="N825" s="2">
        <v>530000</v>
      </c>
      <c r="O825" s="2" t="s">
        <v>160</v>
      </c>
      <c r="P825" s="21" t="s">
        <v>188</v>
      </c>
    </row>
    <row r="826" spans="1:16" x14ac:dyDescent="0.25">
      <c r="A826" t="s">
        <v>6917</v>
      </c>
      <c r="B826" t="s">
        <v>4571</v>
      </c>
      <c r="C826" s="1">
        <v>1590000</v>
      </c>
      <c r="D826">
        <v>3</v>
      </c>
      <c r="E826">
        <v>233</v>
      </c>
      <c r="F826" t="s">
        <v>16</v>
      </c>
      <c r="G826" t="s">
        <v>43</v>
      </c>
      <c r="H826" t="s">
        <v>189</v>
      </c>
      <c r="I826" t="s">
        <v>19</v>
      </c>
      <c r="J826" t="s">
        <v>9</v>
      </c>
      <c r="L826" s="2">
        <v>1590000</v>
      </c>
      <c r="M826" s="2">
        <v>6824.0343347639482</v>
      </c>
      <c r="N826" s="2">
        <v>530000</v>
      </c>
      <c r="O826" s="2" t="s">
        <v>160</v>
      </c>
      <c r="P826" s="21" t="s">
        <v>188</v>
      </c>
    </row>
    <row r="827" spans="1:16" x14ac:dyDescent="0.25">
      <c r="A827" t="s">
        <v>5491</v>
      </c>
      <c r="B827" t="s">
        <v>4571</v>
      </c>
      <c r="C827" s="1">
        <v>1580000</v>
      </c>
      <c r="D827">
        <v>5</v>
      </c>
      <c r="E827">
        <v>361</v>
      </c>
      <c r="F827" s="3" t="s">
        <v>22</v>
      </c>
      <c r="G827" t="s">
        <v>22</v>
      </c>
      <c r="H827" t="s">
        <v>23</v>
      </c>
      <c r="I827" t="s">
        <v>23</v>
      </c>
      <c r="J827" t="s">
        <v>9</v>
      </c>
      <c r="L827" s="2">
        <v>1580000</v>
      </c>
      <c r="M827" s="2">
        <v>4376.7313019390585</v>
      </c>
      <c r="N827" s="2">
        <v>316000</v>
      </c>
      <c r="O827" s="2" t="s">
        <v>160</v>
      </c>
      <c r="P827" s="21" t="s">
        <v>188</v>
      </c>
    </row>
    <row r="828" spans="1:16" x14ac:dyDescent="0.25">
      <c r="A828" t="s">
        <v>5435</v>
      </c>
      <c r="B828" t="s">
        <v>4571</v>
      </c>
      <c r="C828" s="1">
        <v>1580000</v>
      </c>
      <c r="D828">
        <v>6</v>
      </c>
      <c r="E828">
        <v>355</v>
      </c>
      <c r="F828" s="3" t="s">
        <v>22</v>
      </c>
      <c r="G828" t="s">
        <v>22</v>
      </c>
      <c r="H828" t="s">
        <v>23</v>
      </c>
      <c r="I828" t="s">
        <v>23</v>
      </c>
      <c r="J828" t="s">
        <v>9</v>
      </c>
      <c r="L828" s="2">
        <v>1580000</v>
      </c>
      <c r="M828" s="2">
        <v>4450.7042253521131</v>
      </c>
      <c r="N828" s="2">
        <v>263333.33333333331</v>
      </c>
      <c r="O828" s="2" t="s">
        <v>160</v>
      </c>
      <c r="P828" s="21" t="s">
        <v>188</v>
      </c>
    </row>
    <row r="829" spans="1:16" x14ac:dyDescent="0.25">
      <c r="A829" t="s">
        <v>3307</v>
      </c>
      <c r="B829" t="s">
        <v>103</v>
      </c>
      <c r="C829" s="1">
        <v>1580000</v>
      </c>
      <c r="D829">
        <v>4</v>
      </c>
      <c r="E829">
        <v>250</v>
      </c>
      <c r="F829" s="1" t="s">
        <v>22</v>
      </c>
      <c r="G829" t="s">
        <v>22</v>
      </c>
      <c r="H829" t="s">
        <v>23</v>
      </c>
      <c r="I829" t="s">
        <v>23</v>
      </c>
      <c r="J829" t="s">
        <v>9</v>
      </c>
      <c r="K829" t="s">
        <v>1372</v>
      </c>
      <c r="L829" s="2">
        <v>1580000</v>
      </c>
      <c r="M829" s="2">
        <v>6320</v>
      </c>
      <c r="N829" s="2">
        <v>395000</v>
      </c>
      <c r="O829" s="2"/>
      <c r="P829" s="5" t="s">
        <v>188</v>
      </c>
    </row>
    <row r="830" spans="1:16" x14ac:dyDescent="0.25">
      <c r="A830" t="s">
        <v>3434</v>
      </c>
      <c r="B830" t="s">
        <v>103</v>
      </c>
      <c r="C830" s="1">
        <v>1580000</v>
      </c>
      <c r="D830">
        <v>4</v>
      </c>
      <c r="E830">
        <v>250</v>
      </c>
      <c r="F830" s="1" t="s">
        <v>22</v>
      </c>
      <c r="G830" t="s">
        <v>22</v>
      </c>
      <c r="H830" t="s">
        <v>23</v>
      </c>
      <c r="I830" t="s">
        <v>23</v>
      </c>
      <c r="J830" t="s">
        <v>9</v>
      </c>
      <c r="K830" t="s">
        <v>1372</v>
      </c>
      <c r="L830" s="2">
        <v>1580000</v>
      </c>
      <c r="M830" s="2">
        <v>6320</v>
      </c>
      <c r="N830" s="2">
        <v>395000</v>
      </c>
      <c r="O830" s="2"/>
      <c r="P830" s="5" t="s">
        <v>188</v>
      </c>
    </row>
    <row r="831" spans="1:16" x14ac:dyDescent="0.25">
      <c r="A831" t="s">
        <v>4007</v>
      </c>
      <c r="B831" t="s">
        <v>103</v>
      </c>
      <c r="C831" s="1">
        <v>1580000</v>
      </c>
      <c r="D831">
        <v>5</v>
      </c>
      <c r="E831">
        <v>631</v>
      </c>
      <c r="F831" s="1" t="s">
        <v>22</v>
      </c>
      <c r="G831" t="s">
        <v>22</v>
      </c>
      <c r="H831" t="s">
        <v>23</v>
      </c>
      <c r="I831" t="s">
        <v>23</v>
      </c>
      <c r="J831" t="s">
        <v>9</v>
      </c>
      <c r="K831" t="s">
        <v>1372</v>
      </c>
      <c r="L831" s="2">
        <v>1580000</v>
      </c>
      <c r="M831" s="2">
        <v>2503.9619651347066</v>
      </c>
      <c r="N831" s="2">
        <v>316000</v>
      </c>
      <c r="O831" s="2"/>
      <c r="P831" s="5" t="s">
        <v>188</v>
      </c>
    </row>
    <row r="832" spans="1:16" x14ac:dyDescent="0.25">
      <c r="A832" t="s">
        <v>1751</v>
      </c>
      <c r="B832" t="s">
        <v>103</v>
      </c>
      <c r="C832" s="1">
        <v>1580000</v>
      </c>
      <c r="D832">
        <v>3</v>
      </c>
      <c r="E832">
        <v>128</v>
      </c>
      <c r="F832" s="1" t="s">
        <v>16</v>
      </c>
      <c r="G832" t="s">
        <v>35</v>
      </c>
      <c r="H832" t="s">
        <v>29</v>
      </c>
      <c r="I832" t="s">
        <v>19</v>
      </c>
      <c r="J832" t="s">
        <v>20</v>
      </c>
      <c r="K832" t="s">
        <v>1372</v>
      </c>
      <c r="L832" s="2">
        <v>1580000</v>
      </c>
      <c r="M832" s="2">
        <v>12343.75</v>
      </c>
      <c r="N832" s="2">
        <v>526666.66666666663</v>
      </c>
      <c r="O832" s="2"/>
      <c r="P832" s="5" t="s">
        <v>188</v>
      </c>
    </row>
    <row r="833" spans="1:16" x14ac:dyDescent="0.25">
      <c r="A833" t="s">
        <v>1761</v>
      </c>
      <c r="B833" t="s">
        <v>103</v>
      </c>
      <c r="C833" s="1">
        <v>1580000</v>
      </c>
      <c r="D833">
        <v>3</v>
      </c>
      <c r="E833">
        <v>128</v>
      </c>
      <c r="F833" s="1" t="s">
        <v>16</v>
      </c>
      <c r="G833" t="s">
        <v>35</v>
      </c>
      <c r="H833" t="s">
        <v>29</v>
      </c>
      <c r="I833" t="s">
        <v>19</v>
      </c>
      <c r="J833" t="s">
        <v>20</v>
      </c>
      <c r="K833" t="s">
        <v>1372</v>
      </c>
      <c r="L833" s="2">
        <v>1580000</v>
      </c>
      <c r="M833" s="2">
        <v>12343.75</v>
      </c>
      <c r="N833" s="2">
        <v>526666.66666666663</v>
      </c>
      <c r="O833" s="2"/>
      <c r="P833" s="5" t="s">
        <v>188</v>
      </c>
    </row>
    <row r="834" spans="1:16" x14ac:dyDescent="0.25">
      <c r="A834" t="s">
        <v>6836</v>
      </c>
      <c r="B834" t="s">
        <v>4571</v>
      </c>
      <c r="C834" s="1">
        <v>1580000</v>
      </c>
      <c r="D834">
        <v>5</v>
      </c>
      <c r="E834">
        <v>201</v>
      </c>
      <c r="F834" t="s">
        <v>16</v>
      </c>
      <c r="G834" t="s">
        <v>87</v>
      </c>
      <c r="H834" t="s">
        <v>189</v>
      </c>
      <c r="I834" t="s">
        <v>19</v>
      </c>
      <c r="J834" t="s">
        <v>9</v>
      </c>
      <c r="L834" s="2">
        <v>1580000</v>
      </c>
      <c r="M834" s="2">
        <v>7860.6965174129355</v>
      </c>
      <c r="N834" s="2">
        <v>316000</v>
      </c>
      <c r="O834" s="2" t="s">
        <v>160</v>
      </c>
      <c r="P834" s="21" t="s">
        <v>188</v>
      </c>
    </row>
    <row r="835" spans="1:16" x14ac:dyDescent="0.25">
      <c r="A835" t="s">
        <v>3992</v>
      </c>
      <c r="B835" t="s">
        <v>103</v>
      </c>
      <c r="C835" s="1">
        <v>1575000</v>
      </c>
      <c r="D835">
        <v>8</v>
      </c>
      <c r="E835">
        <v>821</v>
      </c>
      <c r="F835" s="1" t="s">
        <v>22</v>
      </c>
      <c r="G835" t="s">
        <v>22</v>
      </c>
      <c r="H835" t="s">
        <v>23</v>
      </c>
      <c r="I835" t="s">
        <v>23</v>
      </c>
      <c r="J835" t="s">
        <v>9</v>
      </c>
      <c r="K835" t="s">
        <v>1372</v>
      </c>
      <c r="L835" s="2">
        <v>1575000</v>
      </c>
      <c r="M835" s="2">
        <v>1918.3922046285018</v>
      </c>
      <c r="N835" s="2">
        <v>196875</v>
      </c>
      <c r="O835" s="2"/>
      <c r="P835" s="5" t="s">
        <v>188</v>
      </c>
    </row>
    <row r="836" spans="1:16" x14ac:dyDescent="0.25">
      <c r="A836" t="s">
        <v>4113</v>
      </c>
      <c r="B836" t="s">
        <v>103</v>
      </c>
      <c r="C836" s="1">
        <v>1570000</v>
      </c>
      <c r="D836">
        <v>4</v>
      </c>
      <c r="E836">
        <v>398</v>
      </c>
      <c r="F836" s="1" t="s">
        <v>22</v>
      </c>
      <c r="G836" t="s">
        <v>22</v>
      </c>
      <c r="H836" t="s">
        <v>23</v>
      </c>
      <c r="I836" t="s">
        <v>23</v>
      </c>
      <c r="J836" t="s">
        <v>9</v>
      </c>
      <c r="K836" t="s">
        <v>1372</v>
      </c>
      <c r="L836" s="2">
        <v>1570000</v>
      </c>
      <c r="M836" s="2">
        <v>3944.7236180904524</v>
      </c>
      <c r="N836" s="2">
        <v>392500</v>
      </c>
      <c r="O836" s="2"/>
      <c r="P836" s="5" t="s">
        <v>188</v>
      </c>
    </row>
    <row r="837" spans="1:16" x14ac:dyDescent="0.25">
      <c r="A837" t="s">
        <v>2068</v>
      </c>
      <c r="B837" t="s">
        <v>103</v>
      </c>
      <c r="C837" s="1">
        <v>1570000</v>
      </c>
      <c r="D837">
        <v>3</v>
      </c>
      <c r="E837">
        <v>190</v>
      </c>
      <c r="F837" s="1" t="s">
        <v>16</v>
      </c>
      <c r="G837" t="s">
        <v>17</v>
      </c>
      <c r="H837" t="s">
        <v>29</v>
      </c>
      <c r="I837" t="s">
        <v>19</v>
      </c>
      <c r="J837" t="s">
        <v>20</v>
      </c>
      <c r="K837" t="s">
        <v>1372</v>
      </c>
      <c r="L837" s="2">
        <v>1570000</v>
      </c>
      <c r="M837" s="2">
        <v>8263.1578947368416</v>
      </c>
      <c r="N837" s="2">
        <v>523333.33333333331</v>
      </c>
      <c r="O837" s="2"/>
      <c r="P837" s="5" t="s">
        <v>188</v>
      </c>
    </row>
    <row r="838" spans="1:16" x14ac:dyDescent="0.25">
      <c r="A838" t="s">
        <v>4084</v>
      </c>
      <c r="B838" t="s">
        <v>103</v>
      </c>
      <c r="C838" s="1">
        <v>1560000</v>
      </c>
      <c r="D838">
        <v>4</v>
      </c>
      <c r="E838">
        <v>590</v>
      </c>
      <c r="F838" s="1" t="s">
        <v>22</v>
      </c>
      <c r="G838" t="s">
        <v>22</v>
      </c>
      <c r="H838" t="s">
        <v>23</v>
      </c>
      <c r="I838" t="s">
        <v>23</v>
      </c>
      <c r="J838" t="s">
        <v>9</v>
      </c>
      <c r="K838" t="s">
        <v>1372</v>
      </c>
      <c r="L838" s="2">
        <v>1560000</v>
      </c>
      <c r="M838" s="2">
        <v>2644.0677966101694</v>
      </c>
      <c r="N838" s="2">
        <v>390000</v>
      </c>
      <c r="O838" s="2"/>
      <c r="P838" s="5" t="s">
        <v>188</v>
      </c>
    </row>
    <row r="839" spans="1:16" x14ac:dyDescent="0.25">
      <c r="A839" t="s">
        <v>2301</v>
      </c>
      <c r="B839" t="s">
        <v>103</v>
      </c>
      <c r="C839" s="1">
        <v>1560000</v>
      </c>
      <c r="D839">
        <v>5</v>
      </c>
      <c r="E839">
        <v>265</v>
      </c>
      <c r="F839" s="1" t="s">
        <v>16</v>
      </c>
      <c r="G839" t="s">
        <v>41</v>
      </c>
      <c r="H839" t="s">
        <v>29</v>
      </c>
      <c r="I839" t="s">
        <v>19</v>
      </c>
      <c r="J839" t="s">
        <v>9</v>
      </c>
      <c r="K839" t="s">
        <v>1372</v>
      </c>
      <c r="L839" s="2">
        <v>1560000</v>
      </c>
      <c r="M839" s="2">
        <v>5886.7924528301883</v>
      </c>
      <c r="N839" s="2">
        <v>312000</v>
      </c>
      <c r="O839" s="2"/>
      <c r="P839" s="5" t="s">
        <v>188</v>
      </c>
    </row>
    <row r="840" spans="1:16" x14ac:dyDescent="0.25">
      <c r="A840" t="s">
        <v>1713</v>
      </c>
      <c r="B840" t="s">
        <v>103</v>
      </c>
      <c r="C840" s="1">
        <v>1555000</v>
      </c>
      <c r="D840">
        <v>5</v>
      </c>
      <c r="E840">
        <v>220</v>
      </c>
      <c r="F840" s="1" t="s">
        <v>16</v>
      </c>
      <c r="G840" t="s">
        <v>35</v>
      </c>
      <c r="H840" t="s">
        <v>29</v>
      </c>
      <c r="I840" t="s">
        <v>19</v>
      </c>
      <c r="J840" t="s">
        <v>20</v>
      </c>
      <c r="K840" t="s">
        <v>1372</v>
      </c>
      <c r="L840" s="2">
        <v>1555000</v>
      </c>
      <c r="M840" s="2">
        <v>7068.181818181818</v>
      </c>
      <c r="N840" s="2">
        <v>311000</v>
      </c>
      <c r="O840" s="2"/>
      <c r="P840" s="5" t="s">
        <v>188</v>
      </c>
    </row>
    <row r="841" spans="1:16" x14ac:dyDescent="0.25">
      <c r="A841" t="s">
        <v>4865</v>
      </c>
      <c r="B841" t="s">
        <v>4571</v>
      </c>
      <c r="C841" s="1">
        <v>1550000</v>
      </c>
      <c r="D841">
        <v>4</v>
      </c>
      <c r="E841">
        <v>340</v>
      </c>
      <c r="F841" s="3" t="s">
        <v>22</v>
      </c>
      <c r="G841" t="s">
        <v>22</v>
      </c>
      <c r="H841" t="s">
        <v>23</v>
      </c>
      <c r="I841" t="s">
        <v>23</v>
      </c>
      <c r="J841" t="s">
        <v>9</v>
      </c>
      <c r="L841" s="2">
        <v>1550000</v>
      </c>
      <c r="M841" s="2">
        <v>4558.8235294117649</v>
      </c>
      <c r="N841" s="2">
        <v>387500</v>
      </c>
      <c r="O841" s="2" t="s">
        <v>4582</v>
      </c>
      <c r="P841" s="21" t="s">
        <v>188</v>
      </c>
    </row>
    <row r="842" spans="1:16" x14ac:dyDescent="0.25">
      <c r="A842" t="s">
        <v>4960</v>
      </c>
      <c r="B842" t="s">
        <v>4571</v>
      </c>
      <c r="C842" s="1">
        <v>1550000</v>
      </c>
      <c r="D842">
        <v>4</v>
      </c>
      <c r="E842">
        <v>730</v>
      </c>
      <c r="F842" s="3" t="s">
        <v>22</v>
      </c>
      <c r="G842" t="s">
        <v>22</v>
      </c>
      <c r="H842" t="s">
        <v>23</v>
      </c>
      <c r="I842" t="s">
        <v>23</v>
      </c>
      <c r="J842" t="s">
        <v>9</v>
      </c>
      <c r="L842" s="2">
        <v>1550000</v>
      </c>
      <c r="M842" s="2">
        <v>2123.2876712328766</v>
      </c>
      <c r="N842" s="2">
        <v>387500</v>
      </c>
      <c r="O842" s="2" t="s">
        <v>4582</v>
      </c>
      <c r="P842" s="21" t="s">
        <v>188</v>
      </c>
    </row>
    <row r="843" spans="1:16" x14ac:dyDescent="0.25">
      <c r="A843" t="s">
        <v>5230</v>
      </c>
      <c r="B843" t="s">
        <v>4571</v>
      </c>
      <c r="C843" s="1">
        <v>1550000</v>
      </c>
      <c r="D843">
        <v>4</v>
      </c>
      <c r="E843">
        <v>694</v>
      </c>
      <c r="F843" s="3" t="s">
        <v>22</v>
      </c>
      <c r="G843" t="s">
        <v>22</v>
      </c>
      <c r="H843" t="s">
        <v>23</v>
      </c>
      <c r="I843" t="s">
        <v>23</v>
      </c>
      <c r="J843" t="s">
        <v>20</v>
      </c>
      <c r="L843" s="2">
        <v>1550000</v>
      </c>
      <c r="M843" s="2">
        <v>2233.4293948126801</v>
      </c>
      <c r="N843" s="2">
        <v>387500</v>
      </c>
      <c r="O843" s="2" t="s">
        <v>4582</v>
      </c>
      <c r="P843" s="21" t="s">
        <v>188</v>
      </c>
    </row>
    <row r="844" spans="1:16" x14ac:dyDescent="0.25">
      <c r="A844" t="s">
        <v>4959</v>
      </c>
      <c r="B844" t="s">
        <v>4571</v>
      </c>
      <c r="C844" s="1">
        <v>1550000</v>
      </c>
      <c r="D844">
        <v>6</v>
      </c>
      <c r="E844">
        <v>850</v>
      </c>
      <c r="F844" s="3" t="s">
        <v>22</v>
      </c>
      <c r="G844" t="s">
        <v>22</v>
      </c>
      <c r="H844" t="s">
        <v>23</v>
      </c>
      <c r="I844" t="s">
        <v>23</v>
      </c>
      <c r="J844" t="s">
        <v>20</v>
      </c>
      <c r="L844" s="2">
        <v>1550000</v>
      </c>
      <c r="M844" s="2">
        <v>1823.5294117647059</v>
      </c>
      <c r="N844" s="2">
        <v>258333.33333333334</v>
      </c>
      <c r="O844" s="2" t="s">
        <v>4582</v>
      </c>
      <c r="P844" s="21" t="s">
        <v>188</v>
      </c>
    </row>
    <row r="845" spans="1:16" x14ac:dyDescent="0.25">
      <c r="A845" t="s">
        <v>90</v>
      </c>
      <c r="B845" t="s">
        <v>102</v>
      </c>
      <c r="C845" s="1">
        <v>1550000</v>
      </c>
      <c r="D845">
        <v>10</v>
      </c>
      <c r="E845" s="3">
        <v>14046</v>
      </c>
      <c r="F845" t="s">
        <v>22</v>
      </c>
      <c r="G845" t="s">
        <v>22</v>
      </c>
      <c r="H845" t="s">
        <v>23</v>
      </c>
      <c r="I845" t="s">
        <v>23</v>
      </c>
      <c r="J845" t="s">
        <v>9</v>
      </c>
      <c r="L845" s="2">
        <v>1550000</v>
      </c>
      <c r="M845" s="2">
        <v>110.35170155204328</v>
      </c>
      <c r="N845" s="2">
        <v>155000</v>
      </c>
      <c r="O845" s="2"/>
      <c r="P845" s="21" t="s">
        <v>188</v>
      </c>
    </row>
    <row r="846" spans="1:16" x14ac:dyDescent="0.25">
      <c r="A846" t="s">
        <v>3256</v>
      </c>
      <c r="B846" t="s">
        <v>103</v>
      </c>
      <c r="C846" s="1">
        <v>1550000</v>
      </c>
      <c r="D846">
        <v>4</v>
      </c>
      <c r="E846">
        <v>348</v>
      </c>
      <c r="F846" s="1" t="s">
        <v>22</v>
      </c>
      <c r="G846" t="s">
        <v>22</v>
      </c>
      <c r="H846" t="s">
        <v>23</v>
      </c>
      <c r="I846" t="s">
        <v>23</v>
      </c>
      <c r="J846" t="s">
        <v>9</v>
      </c>
      <c r="K846" t="s">
        <v>1372</v>
      </c>
      <c r="L846" s="2">
        <v>1550000</v>
      </c>
      <c r="M846" s="2">
        <v>4454.022988505747</v>
      </c>
      <c r="N846" s="2">
        <v>387500</v>
      </c>
      <c r="O846" s="2"/>
      <c r="P846" s="5" t="s">
        <v>188</v>
      </c>
    </row>
    <row r="847" spans="1:16" x14ac:dyDescent="0.25">
      <c r="A847" t="s">
        <v>4030</v>
      </c>
      <c r="B847" t="s">
        <v>103</v>
      </c>
      <c r="C847" s="1">
        <v>1550000</v>
      </c>
      <c r="D847">
        <v>5</v>
      </c>
      <c r="E847">
        <v>770</v>
      </c>
      <c r="F847" s="1" t="s">
        <v>22</v>
      </c>
      <c r="G847" t="s">
        <v>22</v>
      </c>
      <c r="H847" t="s">
        <v>23</v>
      </c>
      <c r="I847" t="s">
        <v>23</v>
      </c>
      <c r="J847" t="s">
        <v>9</v>
      </c>
      <c r="K847" t="s">
        <v>1372</v>
      </c>
      <c r="L847" s="2">
        <v>1550000</v>
      </c>
      <c r="M847" s="2">
        <v>2012.987012987013</v>
      </c>
      <c r="N847" s="2">
        <v>310000</v>
      </c>
      <c r="O847" s="2"/>
      <c r="P847" s="5" t="s">
        <v>188</v>
      </c>
    </row>
    <row r="848" spans="1:16" x14ac:dyDescent="0.25">
      <c r="A848" t="s">
        <v>1466</v>
      </c>
      <c r="B848" t="s">
        <v>103</v>
      </c>
      <c r="C848" s="1">
        <v>1550000</v>
      </c>
      <c r="D848">
        <v>3</v>
      </c>
      <c r="E848">
        <v>333</v>
      </c>
      <c r="F848" s="1" t="s">
        <v>16</v>
      </c>
      <c r="G848" t="s">
        <v>56</v>
      </c>
      <c r="H848" t="s">
        <v>29</v>
      </c>
      <c r="I848" t="s">
        <v>19</v>
      </c>
      <c r="J848" t="s">
        <v>9</v>
      </c>
      <c r="K848" t="s">
        <v>1372</v>
      </c>
      <c r="L848" s="2">
        <v>1550000</v>
      </c>
      <c r="M848" s="2">
        <v>4654.6546546546542</v>
      </c>
      <c r="N848" s="2">
        <v>516666.66666666669</v>
      </c>
      <c r="O848" s="2"/>
      <c r="P848" s="5" t="s">
        <v>188</v>
      </c>
    </row>
    <row r="849" spans="1:16" x14ac:dyDescent="0.25">
      <c r="A849" t="s">
        <v>1486</v>
      </c>
      <c r="B849" t="s">
        <v>103</v>
      </c>
      <c r="C849" s="1">
        <v>1550000</v>
      </c>
      <c r="D849">
        <v>3</v>
      </c>
      <c r="E849">
        <v>275</v>
      </c>
      <c r="F849" s="1" t="s">
        <v>16</v>
      </c>
      <c r="G849" t="s">
        <v>56</v>
      </c>
      <c r="H849" t="s">
        <v>29</v>
      </c>
      <c r="I849" t="s">
        <v>19</v>
      </c>
      <c r="J849" t="s">
        <v>9</v>
      </c>
      <c r="K849" t="s">
        <v>1372</v>
      </c>
      <c r="L849" s="2">
        <v>1550000</v>
      </c>
      <c r="M849" s="2">
        <v>5636.363636363636</v>
      </c>
      <c r="N849" s="2">
        <v>516666.66666666669</v>
      </c>
      <c r="O849" s="2"/>
      <c r="P849" s="5" t="s">
        <v>188</v>
      </c>
    </row>
    <row r="850" spans="1:16" x14ac:dyDescent="0.25">
      <c r="A850" t="s">
        <v>2088</v>
      </c>
      <c r="B850" t="s">
        <v>103</v>
      </c>
      <c r="C850" s="1">
        <v>1550000</v>
      </c>
      <c r="D850">
        <v>2</v>
      </c>
      <c r="E850">
        <v>588</v>
      </c>
      <c r="F850" s="1" t="s">
        <v>16</v>
      </c>
      <c r="G850" t="s">
        <v>17</v>
      </c>
      <c r="H850" t="s">
        <v>29</v>
      </c>
      <c r="I850" t="s">
        <v>19</v>
      </c>
      <c r="J850" t="s">
        <v>9</v>
      </c>
      <c r="K850" t="s">
        <v>1372</v>
      </c>
      <c r="L850" s="2">
        <v>1550000</v>
      </c>
      <c r="M850" s="2">
        <v>2636.0544217687075</v>
      </c>
      <c r="N850" s="2">
        <v>775000</v>
      </c>
      <c r="O850" s="2"/>
      <c r="P850" s="5" t="s">
        <v>188</v>
      </c>
    </row>
    <row r="851" spans="1:16" x14ac:dyDescent="0.25">
      <c r="A851" t="s">
        <v>2395</v>
      </c>
      <c r="B851" t="s">
        <v>103</v>
      </c>
      <c r="C851" s="1">
        <v>1550000</v>
      </c>
      <c r="D851">
        <v>3</v>
      </c>
      <c r="E851">
        <v>270</v>
      </c>
      <c r="F851" s="1" t="s">
        <v>16</v>
      </c>
      <c r="G851" t="s">
        <v>41</v>
      </c>
      <c r="H851" t="s">
        <v>29</v>
      </c>
      <c r="I851" t="s">
        <v>19</v>
      </c>
      <c r="J851" t="s">
        <v>9</v>
      </c>
      <c r="K851" t="s">
        <v>1372</v>
      </c>
      <c r="L851" s="2">
        <v>1550000</v>
      </c>
      <c r="M851" s="2">
        <v>5740.7407407407409</v>
      </c>
      <c r="N851" s="2">
        <v>516666.66666666669</v>
      </c>
      <c r="O851" s="2"/>
      <c r="P851" s="5" t="s">
        <v>188</v>
      </c>
    </row>
    <row r="852" spans="1:16" x14ac:dyDescent="0.25">
      <c r="A852" t="s">
        <v>2724</v>
      </c>
      <c r="B852" t="s">
        <v>103</v>
      </c>
      <c r="C852" s="1">
        <v>1550000</v>
      </c>
      <c r="D852">
        <v>1</v>
      </c>
      <c r="E852">
        <v>124</v>
      </c>
      <c r="F852" s="1" t="s">
        <v>16</v>
      </c>
      <c r="G852" t="s">
        <v>87</v>
      </c>
      <c r="H852" t="s">
        <v>29</v>
      </c>
      <c r="I852" t="s">
        <v>19</v>
      </c>
      <c r="J852" t="s">
        <v>9</v>
      </c>
      <c r="K852" t="s">
        <v>1372</v>
      </c>
      <c r="L852" s="2">
        <v>1550000</v>
      </c>
      <c r="M852" s="2">
        <v>12500</v>
      </c>
      <c r="N852" s="2">
        <v>1550000</v>
      </c>
      <c r="O852" s="2"/>
      <c r="P852" s="5" t="s">
        <v>188</v>
      </c>
    </row>
    <row r="853" spans="1:16" x14ac:dyDescent="0.25">
      <c r="A853" t="s">
        <v>5209</v>
      </c>
      <c r="B853" t="s">
        <v>4571</v>
      </c>
      <c r="C853" s="1">
        <v>1545000</v>
      </c>
      <c r="D853">
        <v>4</v>
      </c>
      <c r="E853">
        <v>550</v>
      </c>
      <c r="F853" s="3" t="s">
        <v>22</v>
      </c>
      <c r="G853" t="s">
        <v>22</v>
      </c>
      <c r="H853" t="s">
        <v>23</v>
      </c>
      <c r="I853" t="s">
        <v>23</v>
      </c>
      <c r="J853" t="s">
        <v>9</v>
      </c>
      <c r="L853" s="2">
        <v>1545000</v>
      </c>
      <c r="M853" s="2">
        <v>2809.090909090909</v>
      </c>
      <c r="N853" s="2">
        <v>386250</v>
      </c>
      <c r="O853" s="2" t="s">
        <v>4587</v>
      </c>
      <c r="P853" s="21" t="s">
        <v>188</v>
      </c>
    </row>
    <row r="854" spans="1:16" x14ac:dyDescent="0.25">
      <c r="A854" t="s">
        <v>4956</v>
      </c>
      <c r="B854" t="s">
        <v>4571</v>
      </c>
      <c r="C854" s="1">
        <v>1545000</v>
      </c>
      <c r="D854">
        <v>6</v>
      </c>
      <c r="E854">
        <v>600</v>
      </c>
      <c r="F854" s="3" t="s">
        <v>22</v>
      </c>
      <c r="G854" t="s">
        <v>22</v>
      </c>
      <c r="H854" t="s">
        <v>23</v>
      </c>
      <c r="I854" t="s">
        <v>23</v>
      </c>
      <c r="J854" t="s">
        <v>9</v>
      </c>
      <c r="L854" s="2">
        <v>1545000</v>
      </c>
      <c r="M854" s="2">
        <v>2575</v>
      </c>
      <c r="N854" s="2">
        <v>257500</v>
      </c>
      <c r="O854" s="2" t="s">
        <v>4582</v>
      </c>
      <c r="P854" s="21" t="s">
        <v>188</v>
      </c>
    </row>
    <row r="855" spans="1:16" x14ac:dyDescent="0.25">
      <c r="A855" t="s">
        <v>5048</v>
      </c>
      <c r="B855" t="s">
        <v>4571</v>
      </c>
      <c r="C855" s="1">
        <v>1545000</v>
      </c>
      <c r="D855">
        <v>7</v>
      </c>
      <c r="E855">
        <v>595</v>
      </c>
      <c r="F855" s="3" t="s">
        <v>22</v>
      </c>
      <c r="G855" t="s">
        <v>22</v>
      </c>
      <c r="H855" t="s">
        <v>23</v>
      </c>
      <c r="I855" t="s">
        <v>23</v>
      </c>
      <c r="J855" t="s">
        <v>9</v>
      </c>
      <c r="L855" s="2">
        <v>1545000</v>
      </c>
      <c r="M855" s="2">
        <v>2596.6386554621849</v>
      </c>
      <c r="N855" s="2">
        <v>220714.28571428571</v>
      </c>
      <c r="O855" s="2" t="s">
        <v>4582</v>
      </c>
      <c r="P855" s="21" t="s">
        <v>188</v>
      </c>
    </row>
    <row r="856" spans="1:16" x14ac:dyDescent="0.25">
      <c r="A856" t="s">
        <v>5415</v>
      </c>
      <c r="B856" t="s">
        <v>4571</v>
      </c>
      <c r="C856" s="1">
        <v>1545000</v>
      </c>
      <c r="D856">
        <v>7</v>
      </c>
      <c r="E856">
        <v>450</v>
      </c>
      <c r="F856" s="3" t="s">
        <v>22</v>
      </c>
      <c r="G856" t="s">
        <v>22</v>
      </c>
      <c r="H856" t="s">
        <v>23</v>
      </c>
      <c r="I856" t="s">
        <v>23</v>
      </c>
      <c r="J856" t="s">
        <v>9</v>
      </c>
      <c r="L856" s="2">
        <v>1545000</v>
      </c>
      <c r="M856" s="2">
        <v>3433.3333333333335</v>
      </c>
      <c r="N856" s="2">
        <v>220714.28571428571</v>
      </c>
      <c r="O856" s="2" t="s">
        <v>160</v>
      </c>
      <c r="P856" s="21" t="s">
        <v>188</v>
      </c>
    </row>
    <row r="857" spans="1:16" x14ac:dyDescent="0.25">
      <c r="A857" t="s">
        <v>4057</v>
      </c>
      <c r="B857" t="s">
        <v>103</v>
      </c>
      <c r="C857" s="1">
        <v>1545000</v>
      </c>
      <c r="D857">
        <v>5</v>
      </c>
      <c r="E857">
        <v>547</v>
      </c>
      <c r="F857" s="1" t="s">
        <v>22</v>
      </c>
      <c r="G857" t="s">
        <v>22</v>
      </c>
      <c r="H857" t="s">
        <v>23</v>
      </c>
      <c r="I857" t="s">
        <v>23</v>
      </c>
      <c r="J857" t="s">
        <v>9</v>
      </c>
      <c r="K857" t="s">
        <v>1372</v>
      </c>
      <c r="L857" s="2">
        <v>1545000</v>
      </c>
      <c r="M857" s="2">
        <v>2824.4972577696526</v>
      </c>
      <c r="N857" s="2">
        <v>309000</v>
      </c>
      <c r="O857" s="2"/>
      <c r="P857" s="5" t="s">
        <v>188</v>
      </c>
    </row>
    <row r="858" spans="1:16" x14ac:dyDescent="0.25">
      <c r="A858" t="s">
        <v>4111</v>
      </c>
      <c r="B858" t="s">
        <v>103</v>
      </c>
      <c r="C858" s="1">
        <v>1545000</v>
      </c>
      <c r="D858">
        <v>5</v>
      </c>
      <c r="E858">
        <v>408</v>
      </c>
      <c r="F858" s="1" t="s">
        <v>22</v>
      </c>
      <c r="G858" t="s">
        <v>22</v>
      </c>
      <c r="H858" t="s">
        <v>23</v>
      </c>
      <c r="I858" t="s">
        <v>23</v>
      </c>
      <c r="J858" t="s">
        <v>9</v>
      </c>
      <c r="K858" t="s">
        <v>1372</v>
      </c>
      <c r="L858" s="2">
        <v>1545000</v>
      </c>
      <c r="M858" s="2">
        <v>3786.7647058823532</v>
      </c>
      <c r="N858" s="2">
        <v>309000</v>
      </c>
      <c r="O858" s="2"/>
      <c r="P858" s="5" t="s">
        <v>188</v>
      </c>
    </row>
    <row r="859" spans="1:16" x14ac:dyDescent="0.25">
      <c r="A859" t="s">
        <v>4103</v>
      </c>
      <c r="B859" t="s">
        <v>103</v>
      </c>
      <c r="C859" s="1">
        <v>1530000</v>
      </c>
      <c r="D859">
        <v>5</v>
      </c>
      <c r="E859">
        <v>573</v>
      </c>
      <c r="F859" s="1" t="s">
        <v>22</v>
      </c>
      <c r="G859" t="s">
        <v>22</v>
      </c>
      <c r="H859" t="s">
        <v>23</v>
      </c>
      <c r="I859" t="s">
        <v>23</v>
      </c>
      <c r="J859" t="s">
        <v>9</v>
      </c>
      <c r="K859" t="s">
        <v>1372</v>
      </c>
      <c r="L859" s="2">
        <v>1530000</v>
      </c>
      <c r="M859" s="2">
        <v>2670.1570680628274</v>
      </c>
      <c r="N859" s="2">
        <v>306000</v>
      </c>
      <c r="O859" s="2"/>
      <c r="P859" s="5" t="s">
        <v>188</v>
      </c>
    </row>
    <row r="860" spans="1:16" x14ac:dyDescent="0.25">
      <c r="A860" t="s">
        <v>1452</v>
      </c>
      <c r="B860" t="s">
        <v>103</v>
      </c>
      <c r="C860" s="1">
        <v>1530000</v>
      </c>
      <c r="D860">
        <v>4</v>
      </c>
      <c r="E860">
        <v>413</v>
      </c>
      <c r="F860" s="1" t="s">
        <v>16</v>
      </c>
      <c r="G860" t="s">
        <v>56</v>
      </c>
      <c r="H860" t="s">
        <v>29</v>
      </c>
      <c r="I860" t="s">
        <v>19</v>
      </c>
      <c r="J860" t="s">
        <v>20</v>
      </c>
      <c r="K860" t="s">
        <v>1372</v>
      </c>
      <c r="L860" s="2">
        <v>1530000</v>
      </c>
      <c r="M860" s="2">
        <v>3704.6004842615012</v>
      </c>
      <c r="N860" s="2">
        <v>382500</v>
      </c>
      <c r="O860" s="2"/>
      <c r="P860" s="5" t="s">
        <v>188</v>
      </c>
    </row>
    <row r="861" spans="1:16" x14ac:dyDescent="0.25">
      <c r="A861" t="s">
        <v>2486</v>
      </c>
      <c r="B861" t="s">
        <v>103</v>
      </c>
      <c r="C861" s="1">
        <v>1530000</v>
      </c>
      <c r="D861">
        <v>3</v>
      </c>
      <c r="E861">
        <v>145</v>
      </c>
      <c r="F861" s="1" t="s">
        <v>16</v>
      </c>
      <c r="G861" t="s">
        <v>37</v>
      </c>
      <c r="H861" t="s">
        <v>29</v>
      </c>
      <c r="I861" t="s">
        <v>19</v>
      </c>
      <c r="J861" t="s">
        <v>20</v>
      </c>
      <c r="K861" t="s">
        <v>1372</v>
      </c>
      <c r="L861" s="2">
        <v>1530000</v>
      </c>
      <c r="M861" s="2">
        <v>10551.724137931034</v>
      </c>
      <c r="N861" s="2">
        <v>510000</v>
      </c>
      <c r="O861" s="2"/>
      <c r="P861" s="5" t="s">
        <v>188</v>
      </c>
    </row>
    <row r="862" spans="1:16" x14ac:dyDescent="0.25">
      <c r="A862" t="s">
        <v>2287</v>
      </c>
      <c r="B862" t="s">
        <v>103</v>
      </c>
      <c r="C862" s="1">
        <v>1520000</v>
      </c>
      <c r="D862">
        <v>4</v>
      </c>
      <c r="E862">
        <v>280</v>
      </c>
      <c r="F862" s="1" t="s">
        <v>16</v>
      </c>
      <c r="G862" t="s">
        <v>41</v>
      </c>
      <c r="H862" t="s">
        <v>29</v>
      </c>
      <c r="I862" t="s">
        <v>19</v>
      </c>
      <c r="J862" t="s">
        <v>20</v>
      </c>
      <c r="K862" t="s">
        <v>1372</v>
      </c>
      <c r="L862" s="2">
        <v>1520000</v>
      </c>
      <c r="M862" s="2">
        <v>5428.5714285714284</v>
      </c>
      <c r="N862" s="2">
        <v>380000</v>
      </c>
      <c r="O862" s="2"/>
      <c r="P862" s="5" t="s">
        <v>188</v>
      </c>
    </row>
    <row r="863" spans="1:16" x14ac:dyDescent="0.25">
      <c r="A863" t="s">
        <v>2394</v>
      </c>
      <c r="B863" t="s">
        <v>103</v>
      </c>
      <c r="C863" s="1">
        <v>1515000</v>
      </c>
      <c r="D863">
        <v>4</v>
      </c>
      <c r="E863">
        <v>220</v>
      </c>
      <c r="F863" s="1" t="s">
        <v>16</v>
      </c>
      <c r="G863" t="s">
        <v>41</v>
      </c>
      <c r="H863" t="s">
        <v>29</v>
      </c>
      <c r="I863" t="s">
        <v>19</v>
      </c>
      <c r="J863" t="s">
        <v>9</v>
      </c>
      <c r="K863" t="s">
        <v>1372</v>
      </c>
      <c r="L863" s="2">
        <v>1515000</v>
      </c>
      <c r="M863" s="2">
        <v>6886.363636363636</v>
      </c>
      <c r="N863" s="2">
        <v>378750</v>
      </c>
      <c r="O863" s="2"/>
      <c r="P863" s="5" t="s">
        <v>188</v>
      </c>
    </row>
    <row r="864" spans="1:16" x14ac:dyDescent="0.25">
      <c r="A864" t="s">
        <v>3906</v>
      </c>
      <c r="B864" t="s">
        <v>103</v>
      </c>
      <c r="C864" s="1">
        <v>1510000</v>
      </c>
      <c r="D864">
        <v>6</v>
      </c>
      <c r="E864">
        <v>388</v>
      </c>
      <c r="F864" s="1" t="s">
        <v>22</v>
      </c>
      <c r="G864" t="s">
        <v>22</v>
      </c>
      <c r="H864" t="s">
        <v>23</v>
      </c>
      <c r="I864" t="s">
        <v>23</v>
      </c>
      <c r="J864" t="s">
        <v>9</v>
      </c>
      <c r="K864" t="s">
        <v>1372</v>
      </c>
      <c r="L864" s="2">
        <v>1510000</v>
      </c>
      <c r="M864" s="2">
        <v>3891.7525773195875</v>
      </c>
      <c r="N864" s="2">
        <v>251666.66666666666</v>
      </c>
      <c r="O864" s="2"/>
      <c r="P864" s="5" t="s">
        <v>188</v>
      </c>
    </row>
    <row r="865" spans="1:16" x14ac:dyDescent="0.25">
      <c r="A865" t="s">
        <v>5158</v>
      </c>
      <c r="B865" t="s">
        <v>4571</v>
      </c>
      <c r="C865" s="1">
        <v>1500000</v>
      </c>
      <c r="D865">
        <v>3</v>
      </c>
      <c r="E865">
        <v>330</v>
      </c>
      <c r="F865" s="3" t="s">
        <v>22</v>
      </c>
      <c r="G865" t="s">
        <v>22</v>
      </c>
      <c r="H865" t="s">
        <v>23</v>
      </c>
      <c r="I865" t="s">
        <v>23</v>
      </c>
      <c r="J865" t="s">
        <v>20</v>
      </c>
      <c r="L865" s="2">
        <v>1500000</v>
      </c>
      <c r="M865" s="2">
        <v>4545.454545454545</v>
      </c>
      <c r="N865" s="2">
        <v>500000</v>
      </c>
      <c r="O865" s="2" t="s">
        <v>160</v>
      </c>
      <c r="P865" s="21" t="s">
        <v>188</v>
      </c>
    </row>
    <row r="866" spans="1:16" x14ac:dyDescent="0.25">
      <c r="A866" t="s">
        <v>5346</v>
      </c>
      <c r="B866" t="s">
        <v>4571</v>
      </c>
      <c r="C866" s="1">
        <v>1500000</v>
      </c>
      <c r="D866">
        <v>3</v>
      </c>
      <c r="E866">
        <v>330</v>
      </c>
      <c r="F866" s="3" t="s">
        <v>22</v>
      </c>
      <c r="G866" t="s">
        <v>22</v>
      </c>
      <c r="H866" t="s">
        <v>23</v>
      </c>
      <c r="I866" t="s">
        <v>23</v>
      </c>
      <c r="J866" t="s">
        <v>20</v>
      </c>
      <c r="L866" s="2">
        <v>1500000</v>
      </c>
      <c r="M866" s="2">
        <v>4545.454545454545</v>
      </c>
      <c r="N866" s="2">
        <v>500000</v>
      </c>
      <c r="O866" s="2" t="s">
        <v>160</v>
      </c>
      <c r="P866" s="21" t="s">
        <v>188</v>
      </c>
    </row>
    <row r="867" spans="1:16" x14ac:dyDescent="0.25">
      <c r="A867" t="s">
        <v>4929</v>
      </c>
      <c r="B867" t="s">
        <v>4571</v>
      </c>
      <c r="C867" s="1">
        <v>1500000</v>
      </c>
      <c r="D867">
        <v>4</v>
      </c>
      <c r="E867">
        <v>400</v>
      </c>
      <c r="F867" s="3" t="s">
        <v>22</v>
      </c>
      <c r="G867" t="s">
        <v>22</v>
      </c>
      <c r="H867" t="s">
        <v>23</v>
      </c>
      <c r="I867" t="s">
        <v>23</v>
      </c>
      <c r="J867" t="s">
        <v>9</v>
      </c>
      <c r="L867" s="2">
        <v>1500000</v>
      </c>
      <c r="M867" s="2">
        <v>3750</v>
      </c>
      <c r="N867" s="2">
        <v>375000</v>
      </c>
      <c r="O867" s="2" t="s">
        <v>4582</v>
      </c>
      <c r="P867" s="21" t="s">
        <v>188</v>
      </c>
    </row>
    <row r="868" spans="1:16" x14ac:dyDescent="0.25">
      <c r="A868" t="s">
        <v>4899</v>
      </c>
      <c r="B868" t="s">
        <v>4571</v>
      </c>
      <c r="C868" s="1">
        <v>1500000</v>
      </c>
      <c r="D868">
        <v>6</v>
      </c>
      <c r="E868">
        <v>492</v>
      </c>
      <c r="F868" s="3" t="s">
        <v>22</v>
      </c>
      <c r="G868" t="s">
        <v>22</v>
      </c>
      <c r="H868" t="s">
        <v>23</v>
      </c>
      <c r="I868" t="s">
        <v>23</v>
      </c>
      <c r="J868" t="s">
        <v>9</v>
      </c>
      <c r="L868" s="2">
        <v>1500000</v>
      </c>
      <c r="M868" s="2">
        <v>3048.7804878048782</v>
      </c>
      <c r="N868" s="2">
        <v>250000</v>
      </c>
      <c r="O868" s="2" t="s">
        <v>160</v>
      </c>
      <c r="P868" s="21" t="s">
        <v>188</v>
      </c>
    </row>
    <row r="869" spans="1:16" x14ac:dyDescent="0.25">
      <c r="A869" t="s">
        <v>3337</v>
      </c>
      <c r="B869" t="s">
        <v>103</v>
      </c>
      <c r="C869" s="1">
        <v>1500000</v>
      </c>
      <c r="D869">
        <v>5</v>
      </c>
      <c r="E869">
        <v>639</v>
      </c>
      <c r="F869" s="1" t="s">
        <v>22</v>
      </c>
      <c r="G869" t="s">
        <v>22</v>
      </c>
      <c r="H869" t="s">
        <v>23</v>
      </c>
      <c r="I869" t="s">
        <v>23</v>
      </c>
      <c r="J869" t="s">
        <v>9</v>
      </c>
      <c r="K869" t="s">
        <v>1372</v>
      </c>
      <c r="L869" s="2">
        <v>1500000</v>
      </c>
      <c r="M869" s="2">
        <v>2347.4178403755868</v>
      </c>
      <c r="N869" s="2">
        <v>300000</v>
      </c>
      <c r="O869" s="2"/>
      <c r="P869" s="5" t="s">
        <v>188</v>
      </c>
    </row>
    <row r="870" spans="1:16" x14ac:dyDescent="0.25">
      <c r="A870" t="s">
        <v>3686</v>
      </c>
      <c r="B870" t="s">
        <v>103</v>
      </c>
      <c r="C870" s="1">
        <v>1500000</v>
      </c>
      <c r="D870">
        <v>5</v>
      </c>
      <c r="E870">
        <v>552</v>
      </c>
      <c r="F870" s="1" t="s">
        <v>22</v>
      </c>
      <c r="G870" t="s">
        <v>22</v>
      </c>
      <c r="H870" t="s">
        <v>23</v>
      </c>
      <c r="I870" t="s">
        <v>23</v>
      </c>
      <c r="J870" t="s">
        <v>9</v>
      </c>
      <c r="K870" t="s">
        <v>1372</v>
      </c>
      <c r="L870" s="2">
        <v>1500000</v>
      </c>
      <c r="M870" s="2">
        <v>2717.391304347826</v>
      </c>
      <c r="N870" s="2">
        <v>300000</v>
      </c>
      <c r="O870" s="2"/>
      <c r="P870" s="5" t="s">
        <v>188</v>
      </c>
    </row>
    <row r="871" spans="1:16" x14ac:dyDescent="0.25">
      <c r="A871" t="s">
        <v>3262</v>
      </c>
      <c r="B871" t="s">
        <v>103</v>
      </c>
      <c r="C871" s="1">
        <v>1500000</v>
      </c>
      <c r="D871">
        <v>4</v>
      </c>
      <c r="E871">
        <v>217</v>
      </c>
      <c r="F871" s="1" t="s">
        <v>22</v>
      </c>
      <c r="G871" t="s">
        <v>22</v>
      </c>
      <c r="H871" t="s">
        <v>23</v>
      </c>
      <c r="I871" t="s">
        <v>23</v>
      </c>
      <c r="J871" t="s">
        <v>9</v>
      </c>
      <c r="K871" t="s">
        <v>1372</v>
      </c>
      <c r="L871" s="2">
        <v>1500000</v>
      </c>
      <c r="M871" s="2">
        <v>6912.442396313364</v>
      </c>
      <c r="N871" s="2">
        <v>375000</v>
      </c>
      <c r="O871" s="2"/>
      <c r="P871" s="5" t="s">
        <v>188</v>
      </c>
    </row>
    <row r="872" spans="1:16" x14ac:dyDescent="0.25">
      <c r="A872" t="s">
        <v>3988</v>
      </c>
      <c r="B872" t="s">
        <v>103</v>
      </c>
      <c r="C872" s="1">
        <v>1500000</v>
      </c>
      <c r="D872">
        <v>9</v>
      </c>
      <c r="E872">
        <v>585</v>
      </c>
      <c r="F872" s="1" t="s">
        <v>22</v>
      </c>
      <c r="G872" t="s">
        <v>22</v>
      </c>
      <c r="H872" t="s">
        <v>23</v>
      </c>
      <c r="I872" t="s">
        <v>23</v>
      </c>
      <c r="J872" t="s">
        <v>9</v>
      </c>
      <c r="K872" t="s">
        <v>1372</v>
      </c>
      <c r="L872" s="2">
        <v>1500000</v>
      </c>
      <c r="M872" s="2">
        <v>2564.102564102564</v>
      </c>
      <c r="N872" s="2">
        <v>166666.66666666666</v>
      </c>
      <c r="O872" s="2"/>
      <c r="P872" s="5" t="s">
        <v>188</v>
      </c>
    </row>
    <row r="873" spans="1:16" x14ac:dyDescent="0.25">
      <c r="A873" t="s">
        <v>4059</v>
      </c>
      <c r="B873" t="s">
        <v>103</v>
      </c>
      <c r="C873" s="1">
        <v>1500000</v>
      </c>
      <c r="D873">
        <v>5</v>
      </c>
      <c r="E873">
        <v>551</v>
      </c>
      <c r="F873" s="1" t="s">
        <v>22</v>
      </c>
      <c r="G873" t="s">
        <v>22</v>
      </c>
      <c r="H873" t="s">
        <v>23</v>
      </c>
      <c r="I873" t="s">
        <v>23</v>
      </c>
      <c r="J873" t="s">
        <v>9</v>
      </c>
      <c r="K873" t="s">
        <v>1372</v>
      </c>
      <c r="L873" s="2">
        <v>1500000</v>
      </c>
      <c r="M873" s="2">
        <v>2722.323049001815</v>
      </c>
      <c r="N873" s="2">
        <v>300000</v>
      </c>
      <c r="O873" s="2"/>
      <c r="P873" s="5" t="s">
        <v>188</v>
      </c>
    </row>
    <row r="874" spans="1:16" x14ac:dyDescent="0.25">
      <c r="A874" t="s">
        <v>4095</v>
      </c>
      <c r="B874" t="s">
        <v>103</v>
      </c>
      <c r="C874" s="1">
        <v>1500000</v>
      </c>
      <c r="D874">
        <v>4</v>
      </c>
      <c r="E874">
        <v>474</v>
      </c>
      <c r="F874" s="1" t="s">
        <v>22</v>
      </c>
      <c r="G874" t="s">
        <v>22</v>
      </c>
      <c r="H874" t="s">
        <v>23</v>
      </c>
      <c r="I874" t="s">
        <v>23</v>
      </c>
      <c r="J874" t="s">
        <v>9</v>
      </c>
      <c r="K874" t="s">
        <v>1372</v>
      </c>
      <c r="L874" s="2">
        <v>1500000</v>
      </c>
      <c r="M874" s="2">
        <v>3164.5569620253164</v>
      </c>
      <c r="N874" s="2">
        <v>375000</v>
      </c>
      <c r="O874" s="2"/>
      <c r="P874" s="5" t="s">
        <v>188</v>
      </c>
    </row>
    <row r="875" spans="1:16" x14ac:dyDescent="0.25">
      <c r="A875" t="s">
        <v>4100</v>
      </c>
      <c r="B875" t="s">
        <v>103</v>
      </c>
      <c r="C875" s="1">
        <v>1500000</v>
      </c>
      <c r="D875">
        <v>5</v>
      </c>
      <c r="E875">
        <v>613</v>
      </c>
      <c r="F875" s="1" t="s">
        <v>22</v>
      </c>
      <c r="G875" t="s">
        <v>22</v>
      </c>
      <c r="H875" t="s">
        <v>23</v>
      </c>
      <c r="I875" t="s">
        <v>23</v>
      </c>
      <c r="J875" t="s">
        <v>9</v>
      </c>
      <c r="K875" t="s">
        <v>1372</v>
      </c>
      <c r="L875" s="2">
        <v>1500000</v>
      </c>
      <c r="M875" s="2">
        <v>2446.9820554649268</v>
      </c>
      <c r="N875" s="2">
        <v>300000</v>
      </c>
      <c r="O875" s="2"/>
      <c r="P875" s="5" t="s">
        <v>188</v>
      </c>
    </row>
    <row r="876" spans="1:16" x14ac:dyDescent="0.25">
      <c r="A876" t="s">
        <v>2360</v>
      </c>
      <c r="B876" t="s">
        <v>103</v>
      </c>
      <c r="C876" s="1">
        <v>1500000</v>
      </c>
      <c r="D876">
        <v>5</v>
      </c>
      <c r="E876">
        <v>282</v>
      </c>
      <c r="F876" s="1" t="s">
        <v>16</v>
      </c>
      <c r="G876" t="s">
        <v>41</v>
      </c>
      <c r="H876" t="s">
        <v>29</v>
      </c>
      <c r="I876" t="s">
        <v>19</v>
      </c>
      <c r="J876" t="s">
        <v>9</v>
      </c>
      <c r="K876" t="s">
        <v>1372</v>
      </c>
      <c r="L876" s="2">
        <v>1500000</v>
      </c>
      <c r="M876" s="2">
        <v>5319.1489361702124</v>
      </c>
      <c r="N876" s="2">
        <v>300000</v>
      </c>
      <c r="O876" s="2"/>
      <c r="P876" s="5" t="s">
        <v>188</v>
      </c>
    </row>
    <row r="877" spans="1:16" x14ac:dyDescent="0.25">
      <c r="A877" t="s">
        <v>2556</v>
      </c>
      <c r="B877" t="s">
        <v>103</v>
      </c>
      <c r="C877" s="1">
        <v>1500000</v>
      </c>
      <c r="D877">
        <v>2</v>
      </c>
      <c r="E877">
        <v>112</v>
      </c>
      <c r="F877" s="1" t="s">
        <v>16</v>
      </c>
      <c r="G877" t="s">
        <v>37</v>
      </c>
      <c r="H877" t="s">
        <v>29</v>
      </c>
      <c r="I877" t="s">
        <v>19</v>
      </c>
      <c r="J877" t="s">
        <v>20</v>
      </c>
      <c r="K877" t="s">
        <v>1372</v>
      </c>
      <c r="L877" s="2">
        <v>1500000</v>
      </c>
      <c r="M877" s="2">
        <v>13392.857142857143</v>
      </c>
      <c r="N877" s="2">
        <v>750000</v>
      </c>
      <c r="O877" s="2"/>
      <c r="P877" s="5" t="s">
        <v>188</v>
      </c>
    </row>
    <row r="878" spans="1:16" x14ac:dyDescent="0.25">
      <c r="A878" t="s">
        <v>5697</v>
      </c>
      <c r="B878" t="s">
        <v>4571</v>
      </c>
      <c r="C878" s="1">
        <v>1500000</v>
      </c>
      <c r="D878">
        <v>5</v>
      </c>
      <c r="E878">
        <v>414</v>
      </c>
      <c r="F878" t="s">
        <v>16</v>
      </c>
      <c r="G878" t="s">
        <v>35</v>
      </c>
      <c r="H878" t="s">
        <v>189</v>
      </c>
      <c r="I878" t="s">
        <v>19</v>
      </c>
      <c r="J878" t="s">
        <v>9</v>
      </c>
      <c r="L878" s="2">
        <v>1500000</v>
      </c>
      <c r="M878" s="2">
        <v>3623.1884057971015</v>
      </c>
      <c r="N878" s="2">
        <v>300000</v>
      </c>
      <c r="O878" s="2" t="s">
        <v>4587</v>
      </c>
      <c r="P878" s="21" t="s">
        <v>188</v>
      </c>
    </row>
    <row r="879" spans="1:16" x14ac:dyDescent="0.25">
      <c r="A879" t="s">
        <v>5729</v>
      </c>
      <c r="B879" t="s">
        <v>4571</v>
      </c>
      <c r="C879" s="1">
        <v>1500000</v>
      </c>
      <c r="D879">
        <v>5</v>
      </c>
      <c r="E879">
        <v>610</v>
      </c>
      <c r="F879" t="s">
        <v>16</v>
      </c>
      <c r="G879" t="s">
        <v>35</v>
      </c>
      <c r="H879" t="s">
        <v>189</v>
      </c>
      <c r="I879" t="s">
        <v>19</v>
      </c>
      <c r="J879" t="s">
        <v>9</v>
      </c>
      <c r="L879" s="2">
        <v>1500000</v>
      </c>
      <c r="M879" s="2">
        <v>2459.0163934426228</v>
      </c>
      <c r="N879" s="2">
        <v>300000</v>
      </c>
      <c r="O879" s="2" t="s">
        <v>4587</v>
      </c>
      <c r="P879" s="21" t="s">
        <v>188</v>
      </c>
    </row>
    <row r="880" spans="1:16" x14ac:dyDescent="0.25">
      <c r="A880" t="s">
        <v>6295</v>
      </c>
      <c r="B880" t="s">
        <v>4571</v>
      </c>
      <c r="C880" s="1">
        <v>1500000</v>
      </c>
      <c r="D880">
        <v>3</v>
      </c>
      <c r="E880">
        <v>120</v>
      </c>
      <c r="F880" t="s">
        <v>16</v>
      </c>
      <c r="G880" t="s">
        <v>41</v>
      </c>
      <c r="H880" t="s">
        <v>189</v>
      </c>
      <c r="I880" t="s">
        <v>19</v>
      </c>
      <c r="J880" t="s">
        <v>20</v>
      </c>
      <c r="L880" s="2">
        <v>1500000</v>
      </c>
      <c r="M880" s="2">
        <v>12500</v>
      </c>
      <c r="N880" s="2">
        <v>500000</v>
      </c>
      <c r="O880" s="2" t="s">
        <v>160</v>
      </c>
      <c r="P880" s="21" t="s">
        <v>188</v>
      </c>
    </row>
    <row r="881" spans="1:16" x14ac:dyDescent="0.25">
      <c r="A881" t="s">
        <v>6363</v>
      </c>
      <c r="B881" t="s">
        <v>4571</v>
      </c>
      <c r="C881" s="1">
        <v>1500000</v>
      </c>
      <c r="D881">
        <v>5</v>
      </c>
      <c r="E881">
        <v>229</v>
      </c>
      <c r="F881" t="s">
        <v>16</v>
      </c>
      <c r="G881" t="s">
        <v>41</v>
      </c>
      <c r="H881" t="s">
        <v>189</v>
      </c>
      <c r="I881" t="s">
        <v>19</v>
      </c>
      <c r="J881" t="s">
        <v>9</v>
      </c>
      <c r="L881" s="2">
        <v>1500000</v>
      </c>
      <c r="M881" s="2">
        <v>6550.2183406113536</v>
      </c>
      <c r="N881" s="2">
        <v>300000</v>
      </c>
      <c r="O881" s="2" t="s">
        <v>160</v>
      </c>
      <c r="P881" s="21" t="s">
        <v>188</v>
      </c>
    </row>
    <row r="882" spans="1:16" x14ac:dyDescent="0.25">
      <c r="A882" t="s">
        <v>3551</v>
      </c>
      <c r="B882" t="s">
        <v>103</v>
      </c>
      <c r="C882" s="1">
        <v>1499000</v>
      </c>
      <c r="D882">
        <v>6</v>
      </c>
      <c r="E882">
        <v>601</v>
      </c>
      <c r="F882" s="1" t="s">
        <v>22</v>
      </c>
      <c r="G882" t="s">
        <v>22</v>
      </c>
      <c r="H882" t="s">
        <v>23</v>
      </c>
      <c r="I882" t="s">
        <v>23</v>
      </c>
      <c r="J882" t="s">
        <v>9</v>
      </c>
      <c r="K882" t="s">
        <v>1372</v>
      </c>
      <c r="L882" s="2">
        <v>1499000</v>
      </c>
      <c r="M882" s="2">
        <v>2494.1763727121465</v>
      </c>
      <c r="N882" s="2">
        <v>249833.33333333334</v>
      </c>
      <c r="O882" s="2"/>
      <c r="P882" s="5" t="s">
        <v>188</v>
      </c>
    </row>
    <row r="883" spans="1:16" x14ac:dyDescent="0.25">
      <c r="A883" t="s">
        <v>3672</v>
      </c>
      <c r="B883" t="s">
        <v>103</v>
      </c>
      <c r="C883" s="1">
        <v>1499000</v>
      </c>
      <c r="D883">
        <v>6</v>
      </c>
      <c r="E883">
        <v>602</v>
      </c>
      <c r="F883" s="1" t="s">
        <v>22</v>
      </c>
      <c r="G883" t="s">
        <v>22</v>
      </c>
      <c r="H883" t="s">
        <v>23</v>
      </c>
      <c r="I883" t="s">
        <v>23</v>
      </c>
      <c r="J883" t="s">
        <v>9</v>
      </c>
      <c r="K883" t="s">
        <v>1372</v>
      </c>
      <c r="L883" s="2">
        <v>1499000</v>
      </c>
      <c r="M883" s="2">
        <v>2490.0332225913621</v>
      </c>
      <c r="N883" s="2">
        <v>249833.33333333334</v>
      </c>
      <c r="O883" s="2"/>
      <c r="P883" s="5" t="s">
        <v>188</v>
      </c>
    </row>
    <row r="884" spans="1:16" x14ac:dyDescent="0.25">
      <c r="A884" t="s">
        <v>2755</v>
      </c>
      <c r="B884" t="s">
        <v>103</v>
      </c>
      <c r="C884" s="1">
        <v>1499000</v>
      </c>
      <c r="D884">
        <v>3</v>
      </c>
      <c r="E884">
        <v>160</v>
      </c>
      <c r="F884" s="1" t="s">
        <v>16</v>
      </c>
      <c r="G884" t="s">
        <v>43</v>
      </c>
      <c r="H884" t="s">
        <v>29</v>
      </c>
      <c r="I884" t="s">
        <v>19</v>
      </c>
      <c r="J884" t="s">
        <v>20</v>
      </c>
      <c r="K884" t="s">
        <v>1372</v>
      </c>
      <c r="L884" s="2">
        <v>1499000</v>
      </c>
      <c r="M884" s="2">
        <v>9368.75</v>
      </c>
      <c r="N884" s="2">
        <v>499666.66666666669</v>
      </c>
      <c r="O884" s="2"/>
      <c r="P884" s="5" t="s">
        <v>188</v>
      </c>
    </row>
    <row r="885" spans="1:16" x14ac:dyDescent="0.25">
      <c r="A885" t="s">
        <v>5176</v>
      </c>
      <c r="B885" t="s">
        <v>4571</v>
      </c>
      <c r="C885" s="1">
        <v>1495000</v>
      </c>
      <c r="D885">
        <v>5</v>
      </c>
      <c r="E885">
        <v>448</v>
      </c>
      <c r="F885" s="3" t="s">
        <v>22</v>
      </c>
      <c r="G885" t="s">
        <v>22</v>
      </c>
      <c r="H885" t="s">
        <v>23</v>
      </c>
      <c r="I885" t="s">
        <v>23</v>
      </c>
      <c r="J885" t="s">
        <v>20</v>
      </c>
      <c r="L885" s="2">
        <v>1495000</v>
      </c>
      <c r="M885" s="2">
        <v>3337.0535714285716</v>
      </c>
      <c r="N885" s="2">
        <v>299000</v>
      </c>
      <c r="O885" s="2" t="s">
        <v>160</v>
      </c>
      <c r="P885" s="21" t="s">
        <v>188</v>
      </c>
    </row>
    <row r="886" spans="1:16" x14ac:dyDescent="0.25">
      <c r="A886" t="s">
        <v>3217</v>
      </c>
      <c r="B886" t="s">
        <v>103</v>
      </c>
      <c r="C886" s="1">
        <v>1495000</v>
      </c>
      <c r="D886">
        <v>7</v>
      </c>
      <c r="E886">
        <v>332</v>
      </c>
      <c r="F886" s="1" t="s">
        <v>22</v>
      </c>
      <c r="G886" t="s">
        <v>22</v>
      </c>
      <c r="H886" t="s">
        <v>23</v>
      </c>
      <c r="I886" t="s">
        <v>23</v>
      </c>
      <c r="J886" t="s">
        <v>9</v>
      </c>
      <c r="K886" t="s">
        <v>1372</v>
      </c>
      <c r="L886" s="2">
        <v>1495000</v>
      </c>
      <c r="M886" s="2">
        <v>4503.0120481927706</v>
      </c>
      <c r="N886" s="2">
        <v>213571.42857142858</v>
      </c>
      <c r="O886" s="2"/>
      <c r="P886" s="5" t="s">
        <v>188</v>
      </c>
    </row>
    <row r="887" spans="1:16" x14ac:dyDescent="0.25">
      <c r="A887" t="s">
        <v>3249</v>
      </c>
      <c r="B887" t="s">
        <v>103</v>
      </c>
      <c r="C887" s="1">
        <v>1495000</v>
      </c>
      <c r="D887">
        <v>6</v>
      </c>
      <c r="E887">
        <v>439</v>
      </c>
      <c r="F887" s="1" t="s">
        <v>22</v>
      </c>
      <c r="G887" t="s">
        <v>22</v>
      </c>
      <c r="H887" t="s">
        <v>23</v>
      </c>
      <c r="I887" t="s">
        <v>23</v>
      </c>
      <c r="J887" t="s">
        <v>9</v>
      </c>
      <c r="K887" t="s">
        <v>1372</v>
      </c>
      <c r="L887" s="2">
        <v>1495000</v>
      </c>
      <c r="M887" s="2">
        <v>3405.4669703872437</v>
      </c>
      <c r="N887" s="2">
        <v>249166.66666666666</v>
      </c>
      <c r="O887" s="2"/>
      <c r="P887" s="5" t="s">
        <v>188</v>
      </c>
    </row>
    <row r="888" spans="1:16" x14ac:dyDescent="0.25">
      <c r="A888" t="s">
        <v>3435</v>
      </c>
      <c r="B888" t="s">
        <v>103</v>
      </c>
      <c r="C888" s="1">
        <v>1495000</v>
      </c>
      <c r="D888">
        <v>8</v>
      </c>
      <c r="E888" s="3">
        <v>1141</v>
      </c>
      <c r="F888" s="1" t="s">
        <v>22</v>
      </c>
      <c r="G888" t="s">
        <v>22</v>
      </c>
      <c r="H888" t="s">
        <v>23</v>
      </c>
      <c r="I888" t="s">
        <v>23</v>
      </c>
      <c r="J888" t="s">
        <v>9</v>
      </c>
      <c r="K888" t="s">
        <v>1372</v>
      </c>
      <c r="L888" s="2">
        <v>1495000</v>
      </c>
      <c r="M888" s="2">
        <v>1310.2541630148992</v>
      </c>
      <c r="N888" s="2">
        <v>186875</v>
      </c>
      <c r="O888" s="2"/>
      <c r="P888" s="5" t="s">
        <v>188</v>
      </c>
    </row>
    <row r="889" spans="1:16" x14ac:dyDescent="0.25">
      <c r="A889" t="s">
        <v>1771</v>
      </c>
      <c r="B889" t="s">
        <v>103</v>
      </c>
      <c r="C889" s="1">
        <v>1495000</v>
      </c>
      <c r="D889">
        <v>3</v>
      </c>
      <c r="E889">
        <v>198</v>
      </c>
      <c r="F889" s="1" t="s">
        <v>16</v>
      </c>
      <c r="G889" t="s">
        <v>35</v>
      </c>
      <c r="H889" t="s">
        <v>29</v>
      </c>
      <c r="I889" t="s">
        <v>19</v>
      </c>
      <c r="J889" t="s">
        <v>20</v>
      </c>
      <c r="K889" t="s">
        <v>1372</v>
      </c>
      <c r="L889" s="2">
        <v>1495000</v>
      </c>
      <c r="M889" s="2">
        <v>7550.5050505050503</v>
      </c>
      <c r="N889" s="2">
        <v>498333.33333333331</v>
      </c>
      <c r="O889" s="2"/>
      <c r="P889" s="5" t="s">
        <v>188</v>
      </c>
    </row>
    <row r="890" spans="1:16" x14ac:dyDescent="0.25">
      <c r="A890" t="s">
        <v>2675</v>
      </c>
      <c r="B890" t="s">
        <v>103</v>
      </c>
      <c r="C890" s="1">
        <v>1495000</v>
      </c>
      <c r="D890">
        <v>2</v>
      </c>
      <c r="E890">
        <v>104</v>
      </c>
      <c r="F890" s="1" t="s">
        <v>16</v>
      </c>
      <c r="G890" t="s">
        <v>52</v>
      </c>
      <c r="H890" t="s">
        <v>29</v>
      </c>
      <c r="I890" t="s">
        <v>19</v>
      </c>
      <c r="J890" t="s">
        <v>20</v>
      </c>
      <c r="K890" t="s">
        <v>1372</v>
      </c>
      <c r="L890" s="2">
        <v>1495000</v>
      </c>
      <c r="M890" s="2">
        <v>14375</v>
      </c>
      <c r="N890" s="2">
        <v>747500</v>
      </c>
      <c r="O890" s="2"/>
      <c r="P890" s="5" t="s">
        <v>188</v>
      </c>
    </row>
    <row r="891" spans="1:16" x14ac:dyDescent="0.25">
      <c r="A891" t="s">
        <v>3186</v>
      </c>
      <c r="B891" t="s">
        <v>103</v>
      </c>
      <c r="C891" s="1">
        <v>1490000</v>
      </c>
      <c r="D891">
        <v>6</v>
      </c>
      <c r="E891">
        <v>426</v>
      </c>
      <c r="F891" s="1" t="s">
        <v>22</v>
      </c>
      <c r="G891" t="s">
        <v>22</v>
      </c>
      <c r="H891" t="s">
        <v>23</v>
      </c>
      <c r="I891" t="s">
        <v>23</v>
      </c>
      <c r="J891" t="s">
        <v>9</v>
      </c>
      <c r="K891" t="s">
        <v>1372</v>
      </c>
      <c r="L891" s="2">
        <v>1490000</v>
      </c>
      <c r="M891" s="2">
        <v>3497.6525821596242</v>
      </c>
      <c r="N891" s="2">
        <v>248333.33333333334</v>
      </c>
      <c r="O891" s="2"/>
      <c r="P891" s="5" t="s">
        <v>188</v>
      </c>
    </row>
    <row r="892" spans="1:16" x14ac:dyDescent="0.25">
      <c r="A892" t="s">
        <v>3305</v>
      </c>
      <c r="B892" t="s">
        <v>103</v>
      </c>
      <c r="C892" s="1">
        <v>1490000</v>
      </c>
      <c r="D892">
        <v>5</v>
      </c>
      <c r="E892">
        <v>424</v>
      </c>
      <c r="F892" s="1" t="s">
        <v>22</v>
      </c>
      <c r="G892" t="s">
        <v>22</v>
      </c>
      <c r="H892" t="s">
        <v>23</v>
      </c>
      <c r="I892" t="s">
        <v>23</v>
      </c>
      <c r="J892" t="s">
        <v>9</v>
      </c>
      <c r="K892" t="s">
        <v>1372</v>
      </c>
      <c r="L892" s="2">
        <v>1490000</v>
      </c>
      <c r="M892" s="2">
        <v>3514.1509433962265</v>
      </c>
      <c r="N892" s="2">
        <v>298000</v>
      </c>
      <c r="O892" s="2"/>
      <c r="P892" s="5" t="s">
        <v>188</v>
      </c>
    </row>
    <row r="893" spans="1:16" x14ac:dyDescent="0.25">
      <c r="A893" t="s">
        <v>3306</v>
      </c>
      <c r="B893" t="s">
        <v>103</v>
      </c>
      <c r="C893" s="1">
        <v>1490000</v>
      </c>
      <c r="D893">
        <v>5</v>
      </c>
      <c r="E893">
        <v>424</v>
      </c>
      <c r="F893" s="1" t="s">
        <v>22</v>
      </c>
      <c r="G893" t="s">
        <v>22</v>
      </c>
      <c r="H893" t="s">
        <v>23</v>
      </c>
      <c r="I893" t="s">
        <v>23</v>
      </c>
      <c r="J893" t="s">
        <v>9</v>
      </c>
      <c r="K893" t="s">
        <v>1372</v>
      </c>
      <c r="L893" s="2">
        <v>1490000</v>
      </c>
      <c r="M893" s="2">
        <v>3514.1509433962265</v>
      </c>
      <c r="N893" s="2">
        <v>298000</v>
      </c>
      <c r="O893" s="2"/>
      <c r="P893" s="5" t="s">
        <v>188</v>
      </c>
    </row>
    <row r="894" spans="1:16" x14ac:dyDescent="0.25">
      <c r="A894" t="s">
        <v>3972</v>
      </c>
      <c r="B894" t="s">
        <v>103</v>
      </c>
      <c r="C894" s="1">
        <v>1490000</v>
      </c>
      <c r="D894">
        <v>4</v>
      </c>
      <c r="E894">
        <v>405</v>
      </c>
      <c r="F894" s="1" t="s">
        <v>22</v>
      </c>
      <c r="G894" t="s">
        <v>22</v>
      </c>
      <c r="H894" t="s">
        <v>23</v>
      </c>
      <c r="I894" t="s">
        <v>23</v>
      </c>
      <c r="J894" t="s">
        <v>9</v>
      </c>
      <c r="K894" t="s">
        <v>1372</v>
      </c>
      <c r="L894" s="2">
        <v>1490000</v>
      </c>
      <c r="M894" s="2">
        <v>3679.0123456790125</v>
      </c>
      <c r="N894" s="2">
        <v>372500</v>
      </c>
      <c r="O894" s="2"/>
      <c r="P894" s="5" t="s">
        <v>188</v>
      </c>
    </row>
    <row r="895" spans="1:16" x14ac:dyDescent="0.25">
      <c r="A895" t="s">
        <v>4027</v>
      </c>
      <c r="B895" t="s">
        <v>103</v>
      </c>
      <c r="C895" s="1">
        <v>1490000</v>
      </c>
      <c r="D895">
        <v>8</v>
      </c>
      <c r="E895">
        <v>920</v>
      </c>
      <c r="F895" s="1" t="s">
        <v>22</v>
      </c>
      <c r="G895" t="s">
        <v>22</v>
      </c>
      <c r="H895" t="s">
        <v>23</v>
      </c>
      <c r="I895" t="s">
        <v>23</v>
      </c>
      <c r="J895" t="s">
        <v>9</v>
      </c>
      <c r="K895" t="s">
        <v>1372</v>
      </c>
      <c r="L895" s="2">
        <v>1490000</v>
      </c>
      <c r="M895" s="2">
        <v>1619.5652173913043</v>
      </c>
      <c r="N895" s="2">
        <v>186250</v>
      </c>
      <c r="O895" s="2"/>
      <c r="P895" s="5" t="s">
        <v>188</v>
      </c>
    </row>
    <row r="896" spans="1:16" x14ac:dyDescent="0.25">
      <c r="A896" t="s">
        <v>4125</v>
      </c>
      <c r="B896" t="s">
        <v>103</v>
      </c>
      <c r="C896" s="1">
        <v>1490000</v>
      </c>
      <c r="D896">
        <v>6</v>
      </c>
      <c r="E896">
        <v>430</v>
      </c>
      <c r="F896" s="1" t="s">
        <v>22</v>
      </c>
      <c r="G896" t="s">
        <v>22</v>
      </c>
      <c r="H896" t="s">
        <v>23</v>
      </c>
      <c r="I896" t="s">
        <v>23</v>
      </c>
      <c r="J896" t="s">
        <v>9</v>
      </c>
      <c r="K896" t="s">
        <v>1372</v>
      </c>
      <c r="L896" s="2">
        <v>1490000</v>
      </c>
      <c r="M896" s="2">
        <v>3465.1162790697676</v>
      </c>
      <c r="N896" s="2">
        <v>248333.33333333334</v>
      </c>
      <c r="O896" s="2"/>
      <c r="P896" s="5" t="s">
        <v>188</v>
      </c>
    </row>
    <row r="897" spans="1:16" x14ac:dyDescent="0.25">
      <c r="A897" t="s">
        <v>2334</v>
      </c>
      <c r="B897" t="s">
        <v>103</v>
      </c>
      <c r="C897" s="1">
        <v>1490000</v>
      </c>
      <c r="D897">
        <v>4</v>
      </c>
      <c r="E897">
        <v>217</v>
      </c>
      <c r="F897" s="1" t="s">
        <v>16</v>
      </c>
      <c r="G897" t="s">
        <v>41</v>
      </c>
      <c r="H897" t="s">
        <v>29</v>
      </c>
      <c r="I897" t="s">
        <v>19</v>
      </c>
      <c r="J897" t="s">
        <v>20</v>
      </c>
      <c r="K897" t="s">
        <v>1372</v>
      </c>
      <c r="L897" s="2">
        <v>1490000</v>
      </c>
      <c r="M897" s="2">
        <v>6866.3594470046082</v>
      </c>
      <c r="N897" s="2">
        <v>372500</v>
      </c>
      <c r="O897" s="2"/>
      <c r="P897" s="5" t="s">
        <v>188</v>
      </c>
    </row>
    <row r="898" spans="1:16" x14ac:dyDescent="0.25">
      <c r="A898" t="s">
        <v>2521</v>
      </c>
      <c r="B898" t="s">
        <v>103</v>
      </c>
      <c r="C898" s="1">
        <v>1490000</v>
      </c>
      <c r="D898">
        <v>2</v>
      </c>
      <c r="E898">
        <v>173</v>
      </c>
      <c r="F898" s="1" t="s">
        <v>16</v>
      </c>
      <c r="G898" t="s">
        <v>37</v>
      </c>
      <c r="H898" t="s">
        <v>29</v>
      </c>
      <c r="I898" t="s">
        <v>19</v>
      </c>
      <c r="J898" t="s">
        <v>20</v>
      </c>
      <c r="K898" t="s">
        <v>1372</v>
      </c>
      <c r="L898" s="2">
        <v>1490000</v>
      </c>
      <c r="M898" s="2">
        <v>8612.7167630057811</v>
      </c>
      <c r="N898" s="2">
        <v>745000</v>
      </c>
      <c r="O898" s="2"/>
      <c r="P898" s="5" t="s">
        <v>188</v>
      </c>
    </row>
    <row r="899" spans="1:16" x14ac:dyDescent="0.25">
      <c r="A899" t="s">
        <v>2535</v>
      </c>
      <c r="B899" t="s">
        <v>103</v>
      </c>
      <c r="C899" s="1">
        <v>1490000</v>
      </c>
      <c r="D899">
        <v>2</v>
      </c>
      <c r="E899">
        <v>173</v>
      </c>
      <c r="F899" s="1" t="s">
        <v>16</v>
      </c>
      <c r="G899" t="s">
        <v>37</v>
      </c>
      <c r="H899" t="s">
        <v>29</v>
      </c>
      <c r="I899" t="s">
        <v>19</v>
      </c>
      <c r="J899" t="s">
        <v>20</v>
      </c>
      <c r="K899" t="s">
        <v>1372</v>
      </c>
      <c r="L899" s="2">
        <v>1490000</v>
      </c>
      <c r="M899" s="2">
        <v>8612.7167630057811</v>
      </c>
      <c r="N899" s="2">
        <v>745000</v>
      </c>
      <c r="O899" s="2"/>
      <c r="P899" s="5" t="s">
        <v>188</v>
      </c>
    </row>
    <row r="900" spans="1:16" x14ac:dyDescent="0.25">
      <c r="A900" t="s">
        <v>2536</v>
      </c>
      <c r="B900" t="s">
        <v>103</v>
      </c>
      <c r="C900" s="1">
        <v>1490000</v>
      </c>
      <c r="D900">
        <v>2</v>
      </c>
      <c r="E900">
        <v>173</v>
      </c>
      <c r="F900" s="1" t="s">
        <v>16</v>
      </c>
      <c r="G900" t="s">
        <v>37</v>
      </c>
      <c r="H900" t="s">
        <v>29</v>
      </c>
      <c r="I900" t="s">
        <v>19</v>
      </c>
      <c r="J900" t="s">
        <v>20</v>
      </c>
      <c r="K900" t="s">
        <v>1372</v>
      </c>
      <c r="L900" s="2">
        <v>1490000</v>
      </c>
      <c r="M900" s="2">
        <v>8612.7167630057811</v>
      </c>
      <c r="N900" s="2">
        <v>745000</v>
      </c>
      <c r="O900" s="2"/>
      <c r="P900" s="5" t="s">
        <v>188</v>
      </c>
    </row>
    <row r="901" spans="1:16" x14ac:dyDescent="0.25">
      <c r="A901" t="s">
        <v>2634</v>
      </c>
      <c r="B901" t="s">
        <v>103</v>
      </c>
      <c r="C901" s="1">
        <v>1490000</v>
      </c>
      <c r="D901">
        <v>2</v>
      </c>
      <c r="E901">
        <v>216</v>
      </c>
      <c r="F901" s="1" t="s">
        <v>16</v>
      </c>
      <c r="G901" t="s">
        <v>52</v>
      </c>
      <c r="H901" t="s">
        <v>29</v>
      </c>
      <c r="I901" t="s">
        <v>19</v>
      </c>
      <c r="J901" t="s">
        <v>20</v>
      </c>
      <c r="K901" t="s">
        <v>1372</v>
      </c>
      <c r="L901" s="2">
        <v>1490000</v>
      </c>
      <c r="M901" s="2">
        <v>6898.1481481481478</v>
      </c>
      <c r="N901" s="2">
        <v>745000</v>
      </c>
      <c r="O901" s="2"/>
      <c r="P901" s="5" t="s">
        <v>188</v>
      </c>
    </row>
    <row r="902" spans="1:16" x14ac:dyDescent="0.25">
      <c r="A902" t="s">
        <v>6819</v>
      </c>
      <c r="B902" t="s">
        <v>4571</v>
      </c>
      <c r="C902" s="1">
        <v>1490000</v>
      </c>
      <c r="D902">
        <v>2</v>
      </c>
      <c r="E902">
        <v>130</v>
      </c>
      <c r="F902" t="s">
        <v>16</v>
      </c>
      <c r="G902" t="s">
        <v>87</v>
      </c>
      <c r="H902" t="s">
        <v>189</v>
      </c>
      <c r="I902" t="s">
        <v>19</v>
      </c>
      <c r="J902" t="s">
        <v>9</v>
      </c>
      <c r="L902" s="2">
        <v>1490000</v>
      </c>
      <c r="M902" s="2">
        <v>11461.538461538461</v>
      </c>
      <c r="N902" s="2">
        <v>745000</v>
      </c>
      <c r="O902" s="2" t="s">
        <v>160</v>
      </c>
      <c r="P902" s="21" t="s">
        <v>188</v>
      </c>
    </row>
    <row r="903" spans="1:16" x14ac:dyDescent="0.25">
      <c r="A903" t="s">
        <v>6825</v>
      </c>
      <c r="B903" t="s">
        <v>4571</v>
      </c>
      <c r="C903" s="1">
        <v>1490000</v>
      </c>
      <c r="D903">
        <v>2</v>
      </c>
      <c r="E903">
        <v>138</v>
      </c>
      <c r="F903" t="s">
        <v>16</v>
      </c>
      <c r="G903" t="s">
        <v>87</v>
      </c>
      <c r="H903" t="s">
        <v>189</v>
      </c>
      <c r="I903" t="s">
        <v>19</v>
      </c>
      <c r="J903" t="s">
        <v>9</v>
      </c>
      <c r="L903" s="2">
        <v>1490000</v>
      </c>
      <c r="M903" s="2">
        <v>10797.101449275362</v>
      </c>
      <c r="N903" s="2">
        <v>745000</v>
      </c>
      <c r="O903" s="2" t="s">
        <v>160</v>
      </c>
      <c r="P903" s="21" t="s">
        <v>188</v>
      </c>
    </row>
    <row r="904" spans="1:16" x14ac:dyDescent="0.25">
      <c r="A904" t="s">
        <v>6870</v>
      </c>
      <c r="B904" t="s">
        <v>4571</v>
      </c>
      <c r="C904" s="1">
        <v>1490000</v>
      </c>
      <c r="D904">
        <v>2</v>
      </c>
      <c r="E904">
        <v>99</v>
      </c>
      <c r="F904" t="s">
        <v>16</v>
      </c>
      <c r="G904" t="s">
        <v>87</v>
      </c>
      <c r="H904" t="s">
        <v>189</v>
      </c>
      <c r="I904" t="s">
        <v>19</v>
      </c>
      <c r="J904" t="s">
        <v>9</v>
      </c>
      <c r="L904" s="2">
        <v>1490000</v>
      </c>
      <c r="M904" s="2">
        <v>15050.505050505051</v>
      </c>
      <c r="N904" s="2">
        <v>745000</v>
      </c>
      <c r="O904" s="2" t="s">
        <v>160</v>
      </c>
      <c r="P904" s="21" t="s">
        <v>188</v>
      </c>
    </row>
    <row r="905" spans="1:16" x14ac:dyDescent="0.25">
      <c r="A905" t="s">
        <v>6871</v>
      </c>
      <c r="B905" t="s">
        <v>4571</v>
      </c>
      <c r="C905" s="1">
        <v>1490000</v>
      </c>
      <c r="D905">
        <v>2</v>
      </c>
      <c r="E905">
        <v>99</v>
      </c>
      <c r="F905" t="s">
        <v>16</v>
      </c>
      <c r="G905" t="s">
        <v>87</v>
      </c>
      <c r="H905" t="s">
        <v>189</v>
      </c>
      <c r="I905" t="s">
        <v>19</v>
      </c>
      <c r="J905" t="s">
        <v>9</v>
      </c>
      <c r="L905" s="2">
        <v>1490000</v>
      </c>
      <c r="M905" s="2">
        <v>15050.505050505051</v>
      </c>
      <c r="N905" s="2">
        <v>745000</v>
      </c>
      <c r="O905" s="2" t="s">
        <v>160</v>
      </c>
      <c r="P905" s="21" t="s">
        <v>188</v>
      </c>
    </row>
    <row r="906" spans="1:16" x14ac:dyDescent="0.25">
      <c r="A906" t="s">
        <v>5540</v>
      </c>
      <c r="B906" t="s">
        <v>4571</v>
      </c>
      <c r="C906" s="1">
        <v>1490000</v>
      </c>
      <c r="D906">
        <v>3</v>
      </c>
      <c r="E906">
        <v>150</v>
      </c>
      <c r="F906" t="s">
        <v>16</v>
      </c>
      <c r="G906" t="s">
        <v>479</v>
      </c>
      <c r="H906" t="s">
        <v>189</v>
      </c>
      <c r="I906" t="s">
        <v>19</v>
      </c>
      <c r="J906" t="s">
        <v>9</v>
      </c>
      <c r="L906" s="2">
        <v>1490000</v>
      </c>
      <c r="M906" s="2">
        <v>9933.3333333333339</v>
      </c>
      <c r="N906" s="2">
        <v>496666.66666666669</v>
      </c>
      <c r="O906" s="2" t="s">
        <v>160</v>
      </c>
      <c r="P906" s="21" t="s">
        <v>188</v>
      </c>
    </row>
    <row r="907" spans="1:16" x14ac:dyDescent="0.25">
      <c r="A907" t="s">
        <v>5111</v>
      </c>
      <c r="B907" t="s">
        <v>4571</v>
      </c>
      <c r="C907" s="1">
        <v>1485000</v>
      </c>
      <c r="D907">
        <v>3</v>
      </c>
      <c r="E907">
        <v>518</v>
      </c>
      <c r="F907" s="3" t="s">
        <v>22</v>
      </c>
      <c r="G907" t="s">
        <v>22</v>
      </c>
      <c r="H907" t="s">
        <v>23</v>
      </c>
      <c r="I907" t="s">
        <v>23</v>
      </c>
      <c r="J907" t="s">
        <v>9</v>
      </c>
      <c r="L907" s="2">
        <v>1485000</v>
      </c>
      <c r="M907" s="2">
        <v>2866.7953667953666</v>
      </c>
      <c r="N907" s="2">
        <v>495000</v>
      </c>
      <c r="O907" s="2" t="s">
        <v>4582</v>
      </c>
      <c r="P907" s="21" t="s">
        <v>188</v>
      </c>
    </row>
    <row r="908" spans="1:16" x14ac:dyDescent="0.25">
      <c r="A908" t="s">
        <v>4067</v>
      </c>
      <c r="B908" t="s">
        <v>103</v>
      </c>
      <c r="C908" s="1">
        <v>1485000</v>
      </c>
      <c r="D908">
        <v>5</v>
      </c>
      <c r="E908">
        <v>475</v>
      </c>
      <c r="F908" s="1" t="s">
        <v>22</v>
      </c>
      <c r="G908" t="s">
        <v>22</v>
      </c>
      <c r="H908" t="s">
        <v>23</v>
      </c>
      <c r="I908" t="s">
        <v>23</v>
      </c>
      <c r="J908" t="s">
        <v>9</v>
      </c>
      <c r="K908" t="s">
        <v>1372</v>
      </c>
      <c r="L908" s="2">
        <v>1485000</v>
      </c>
      <c r="M908" s="2">
        <v>3126.3157894736842</v>
      </c>
      <c r="N908" s="2">
        <v>297000</v>
      </c>
      <c r="O908" s="2"/>
      <c r="P908" s="5" t="s">
        <v>188</v>
      </c>
    </row>
    <row r="909" spans="1:16" x14ac:dyDescent="0.25">
      <c r="A909" t="s">
        <v>2050</v>
      </c>
      <c r="B909" t="s">
        <v>103</v>
      </c>
      <c r="C909" s="1">
        <v>1480000</v>
      </c>
      <c r="D909">
        <v>5</v>
      </c>
      <c r="E909">
        <v>198</v>
      </c>
      <c r="F909" s="1" t="s">
        <v>16</v>
      </c>
      <c r="G909" t="s">
        <v>17</v>
      </c>
      <c r="H909" t="s">
        <v>29</v>
      </c>
      <c r="I909" t="s">
        <v>19</v>
      </c>
      <c r="J909" t="s">
        <v>20</v>
      </c>
      <c r="K909" t="s">
        <v>1372</v>
      </c>
      <c r="L909" s="2">
        <v>1480000</v>
      </c>
      <c r="M909" s="2">
        <v>7474.7474747474744</v>
      </c>
      <c r="N909" s="2">
        <v>296000</v>
      </c>
      <c r="O909" s="2"/>
      <c r="P909" s="5" t="s">
        <v>188</v>
      </c>
    </row>
    <row r="910" spans="1:16" x14ac:dyDescent="0.25">
      <c r="A910" t="s">
        <v>5680</v>
      </c>
      <c r="B910" t="s">
        <v>4571</v>
      </c>
      <c r="C910" s="1">
        <v>1479999</v>
      </c>
      <c r="D910">
        <v>4</v>
      </c>
      <c r="E910">
        <v>225</v>
      </c>
      <c r="F910" t="s">
        <v>16</v>
      </c>
      <c r="G910" t="s">
        <v>35</v>
      </c>
      <c r="H910" t="s">
        <v>189</v>
      </c>
      <c r="I910" t="s">
        <v>19</v>
      </c>
      <c r="J910" t="s">
        <v>9</v>
      </c>
      <c r="L910" s="2">
        <v>1479999</v>
      </c>
      <c r="M910" s="2">
        <v>6577.7733333333335</v>
      </c>
      <c r="N910" s="2">
        <v>369999.75</v>
      </c>
      <c r="O910" s="2" t="s">
        <v>160</v>
      </c>
      <c r="P910" s="21" t="s">
        <v>188</v>
      </c>
    </row>
    <row r="911" spans="1:16" x14ac:dyDescent="0.25">
      <c r="A911" t="s">
        <v>2738</v>
      </c>
      <c r="B911" t="s">
        <v>103</v>
      </c>
      <c r="C911" s="1">
        <v>1475000</v>
      </c>
      <c r="D911">
        <v>3</v>
      </c>
      <c r="E911">
        <v>130</v>
      </c>
      <c r="F911" s="1" t="s">
        <v>16</v>
      </c>
      <c r="G911" t="s">
        <v>87</v>
      </c>
      <c r="H911" t="s">
        <v>29</v>
      </c>
      <c r="I911" t="s">
        <v>19</v>
      </c>
      <c r="J911" t="s">
        <v>20</v>
      </c>
      <c r="K911" t="s">
        <v>1372</v>
      </c>
      <c r="L911" s="2">
        <v>1475000</v>
      </c>
      <c r="M911" s="2">
        <v>11346.153846153846</v>
      </c>
      <c r="N911" s="2">
        <v>491666.66666666669</v>
      </c>
      <c r="O911" s="2"/>
      <c r="P911" s="5" t="s">
        <v>188</v>
      </c>
    </row>
    <row r="912" spans="1:16" x14ac:dyDescent="0.25">
      <c r="A912" t="s">
        <v>5524</v>
      </c>
      <c r="B912" t="s">
        <v>4571</v>
      </c>
      <c r="C912" s="1">
        <v>1470000</v>
      </c>
      <c r="D912">
        <v>5</v>
      </c>
      <c r="E912">
        <v>193</v>
      </c>
      <c r="F912" t="s">
        <v>16</v>
      </c>
      <c r="G912" t="s">
        <v>28</v>
      </c>
      <c r="H912" t="s">
        <v>189</v>
      </c>
      <c r="I912" t="s">
        <v>19</v>
      </c>
      <c r="J912" t="s">
        <v>9</v>
      </c>
      <c r="L912" s="2">
        <v>1470000</v>
      </c>
      <c r="M912" s="2">
        <v>7616.5803108808286</v>
      </c>
      <c r="N912" s="2">
        <v>294000</v>
      </c>
      <c r="O912" s="2" t="s">
        <v>160</v>
      </c>
      <c r="P912" s="21" t="s">
        <v>188</v>
      </c>
    </row>
    <row r="913" spans="1:16" x14ac:dyDescent="0.25">
      <c r="A913" t="s">
        <v>5525</v>
      </c>
      <c r="B913" t="s">
        <v>4571</v>
      </c>
      <c r="C913" s="1">
        <v>1470000</v>
      </c>
      <c r="D913">
        <v>5</v>
      </c>
      <c r="E913">
        <v>193</v>
      </c>
      <c r="F913" t="s">
        <v>16</v>
      </c>
      <c r="G913" t="s">
        <v>28</v>
      </c>
      <c r="H913" t="s">
        <v>189</v>
      </c>
      <c r="I913" t="s">
        <v>19</v>
      </c>
      <c r="J913" t="s">
        <v>9</v>
      </c>
      <c r="L913" s="2">
        <v>1470000</v>
      </c>
      <c r="M913" s="2">
        <v>7616.5803108808286</v>
      </c>
      <c r="N913" s="2">
        <v>294000</v>
      </c>
      <c r="O913" s="2" t="s">
        <v>160</v>
      </c>
      <c r="P913" s="21" t="s">
        <v>188</v>
      </c>
    </row>
    <row r="914" spans="1:16" x14ac:dyDescent="0.25">
      <c r="A914" t="s">
        <v>2295</v>
      </c>
      <c r="B914" t="s">
        <v>103</v>
      </c>
      <c r="C914" s="1">
        <v>1460000</v>
      </c>
      <c r="D914">
        <v>5</v>
      </c>
      <c r="E914">
        <v>186</v>
      </c>
      <c r="F914" s="1" t="s">
        <v>16</v>
      </c>
      <c r="G914" t="s">
        <v>41</v>
      </c>
      <c r="H914" t="s">
        <v>29</v>
      </c>
      <c r="I914" t="s">
        <v>19</v>
      </c>
      <c r="J914" t="s">
        <v>9</v>
      </c>
      <c r="K914" t="s">
        <v>1372</v>
      </c>
      <c r="L914" s="2">
        <v>1460000</v>
      </c>
      <c r="M914" s="2">
        <v>7849.4623655913974</v>
      </c>
      <c r="N914" s="2">
        <v>292000</v>
      </c>
      <c r="O914" s="2"/>
      <c r="P914" s="5" t="s">
        <v>188</v>
      </c>
    </row>
    <row r="915" spans="1:16" x14ac:dyDescent="0.25">
      <c r="A915" t="s">
        <v>2662</v>
      </c>
      <c r="B915" t="s">
        <v>103</v>
      </c>
      <c r="C915" s="1">
        <v>1459000</v>
      </c>
      <c r="D915">
        <v>2</v>
      </c>
      <c r="E915">
        <v>97</v>
      </c>
      <c r="F915" s="1" t="s">
        <v>16</v>
      </c>
      <c r="G915" t="s">
        <v>52</v>
      </c>
      <c r="H915" t="s">
        <v>29</v>
      </c>
      <c r="I915" t="s">
        <v>19</v>
      </c>
      <c r="J915" t="s">
        <v>20</v>
      </c>
      <c r="K915" t="s">
        <v>1372</v>
      </c>
      <c r="L915" s="2">
        <v>1459000</v>
      </c>
      <c r="M915" s="2">
        <v>15041.237113402061</v>
      </c>
      <c r="N915" s="2">
        <v>729500</v>
      </c>
      <c r="O915" s="2"/>
      <c r="P915" s="5" t="s">
        <v>188</v>
      </c>
    </row>
    <row r="916" spans="1:16" x14ac:dyDescent="0.25">
      <c r="A916" t="s">
        <v>2667</v>
      </c>
      <c r="B916" t="s">
        <v>103</v>
      </c>
      <c r="C916" s="1">
        <v>1459000</v>
      </c>
      <c r="D916">
        <v>2</v>
      </c>
      <c r="E916">
        <v>97</v>
      </c>
      <c r="F916" s="1" t="s">
        <v>16</v>
      </c>
      <c r="G916" t="s">
        <v>52</v>
      </c>
      <c r="H916" t="s">
        <v>29</v>
      </c>
      <c r="I916" t="s">
        <v>19</v>
      </c>
      <c r="J916" t="s">
        <v>20</v>
      </c>
      <c r="K916" t="s">
        <v>1372</v>
      </c>
      <c r="L916" s="2">
        <v>1459000</v>
      </c>
      <c r="M916" s="2">
        <v>15041.237113402061</v>
      </c>
      <c r="N916" s="2">
        <v>729500</v>
      </c>
      <c r="O916" s="2"/>
      <c r="P916" s="5" t="s">
        <v>188</v>
      </c>
    </row>
    <row r="917" spans="1:16" x14ac:dyDescent="0.25">
      <c r="A917" t="s">
        <v>3153</v>
      </c>
      <c r="B917" t="s">
        <v>103</v>
      </c>
      <c r="C917" s="1">
        <v>1450000</v>
      </c>
      <c r="D917">
        <v>4</v>
      </c>
      <c r="E917">
        <v>197</v>
      </c>
      <c r="F917" s="1" t="s">
        <v>22</v>
      </c>
      <c r="G917" t="s">
        <v>22</v>
      </c>
      <c r="H917" t="s">
        <v>23</v>
      </c>
      <c r="I917" t="s">
        <v>23</v>
      </c>
      <c r="J917" t="s">
        <v>9</v>
      </c>
      <c r="K917" t="s">
        <v>1372</v>
      </c>
      <c r="L917" s="2">
        <v>1450000</v>
      </c>
      <c r="M917" s="2">
        <v>7360.406091370558</v>
      </c>
      <c r="N917" s="2">
        <v>362500</v>
      </c>
      <c r="O917" s="2"/>
      <c r="P917" s="5" t="s">
        <v>188</v>
      </c>
    </row>
    <row r="918" spans="1:16" x14ac:dyDescent="0.25">
      <c r="A918" t="s">
        <v>3185</v>
      </c>
      <c r="B918" t="s">
        <v>103</v>
      </c>
      <c r="C918" s="1">
        <v>1450000</v>
      </c>
      <c r="D918">
        <v>4</v>
      </c>
      <c r="E918">
        <v>300</v>
      </c>
      <c r="F918" s="1" t="s">
        <v>22</v>
      </c>
      <c r="G918" t="s">
        <v>22</v>
      </c>
      <c r="H918" t="s">
        <v>23</v>
      </c>
      <c r="I918" t="s">
        <v>23</v>
      </c>
      <c r="J918" t="s">
        <v>9</v>
      </c>
      <c r="K918" t="s">
        <v>1372</v>
      </c>
      <c r="L918" s="2">
        <v>1450000</v>
      </c>
      <c r="M918" s="2">
        <v>4833.333333333333</v>
      </c>
      <c r="N918" s="2">
        <v>362500</v>
      </c>
      <c r="O918" s="2"/>
      <c r="P918" s="5" t="s">
        <v>188</v>
      </c>
    </row>
    <row r="919" spans="1:16" x14ac:dyDescent="0.25">
      <c r="A919" t="s">
        <v>3285</v>
      </c>
      <c r="B919" t="s">
        <v>103</v>
      </c>
      <c r="C919" s="1">
        <v>1450000</v>
      </c>
      <c r="D919">
        <v>5</v>
      </c>
      <c r="E919">
        <v>585</v>
      </c>
      <c r="F919" s="1" t="s">
        <v>22</v>
      </c>
      <c r="G919" t="s">
        <v>22</v>
      </c>
      <c r="H919" t="s">
        <v>23</v>
      </c>
      <c r="I919" t="s">
        <v>23</v>
      </c>
      <c r="J919" t="s">
        <v>9</v>
      </c>
      <c r="K919" t="s">
        <v>1372</v>
      </c>
      <c r="L919" s="2">
        <v>1450000</v>
      </c>
      <c r="M919" s="2">
        <v>2478.6324786324785</v>
      </c>
      <c r="N919" s="2">
        <v>290000</v>
      </c>
      <c r="O919" s="2"/>
      <c r="P919" s="5" t="s">
        <v>188</v>
      </c>
    </row>
    <row r="920" spans="1:16" x14ac:dyDescent="0.25">
      <c r="A920" t="s">
        <v>3945</v>
      </c>
      <c r="B920" t="s">
        <v>103</v>
      </c>
      <c r="C920" s="1">
        <v>1450000</v>
      </c>
      <c r="D920">
        <v>6</v>
      </c>
      <c r="E920">
        <v>416</v>
      </c>
      <c r="F920" s="1" t="s">
        <v>22</v>
      </c>
      <c r="G920" t="s">
        <v>22</v>
      </c>
      <c r="H920" t="s">
        <v>23</v>
      </c>
      <c r="I920" t="s">
        <v>23</v>
      </c>
      <c r="J920" t="s">
        <v>9</v>
      </c>
      <c r="K920" t="s">
        <v>1372</v>
      </c>
      <c r="L920" s="2">
        <v>1450000</v>
      </c>
      <c r="M920" s="2">
        <v>3485.5769230769229</v>
      </c>
      <c r="N920" s="2">
        <v>241666.66666666666</v>
      </c>
      <c r="O920" s="2"/>
      <c r="P920" s="5" t="s">
        <v>188</v>
      </c>
    </row>
    <row r="921" spans="1:16" x14ac:dyDescent="0.25">
      <c r="A921" t="s">
        <v>3978</v>
      </c>
      <c r="B921" t="s">
        <v>103</v>
      </c>
      <c r="C921" s="1">
        <v>1450000</v>
      </c>
      <c r="D921">
        <v>5</v>
      </c>
      <c r="E921">
        <v>388</v>
      </c>
      <c r="F921" s="1" t="s">
        <v>22</v>
      </c>
      <c r="G921" t="s">
        <v>22</v>
      </c>
      <c r="H921" t="s">
        <v>23</v>
      </c>
      <c r="I921" t="s">
        <v>23</v>
      </c>
      <c r="J921" t="s">
        <v>9</v>
      </c>
      <c r="K921" t="s">
        <v>1372</v>
      </c>
      <c r="L921" s="2">
        <v>1450000</v>
      </c>
      <c r="M921" s="2">
        <v>3737.1134020618556</v>
      </c>
      <c r="N921" s="2">
        <v>290000</v>
      </c>
      <c r="O921" s="2"/>
      <c r="P921" s="5" t="s">
        <v>188</v>
      </c>
    </row>
    <row r="922" spans="1:16" x14ac:dyDescent="0.25">
      <c r="A922" t="s">
        <v>3982</v>
      </c>
      <c r="B922" t="s">
        <v>103</v>
      </c>
      <c r="C922" s="1">
        <v>1450000</v>
      </c>
      <c r="D922">
        <v>4</v>
      </c>
      <c r="E922">
        <v>283</v>
      </c>
      <c r="F922" s="1" t="s">
        <v>22</v>
      </c>
      <c r="G922" t="s">
        <v>22</v>
      </c>
      <c r="H922" t="s">
        <v>23</v>
      </c>
      <c r="I922" t="s">
        <v>23</v>
      </c>
      <c r="J922" t="s">
        <v>9</v>
      </c>
      <c r="K922" t="s">
        <v>1372</v>
      </c>
      <c r="L922" s="2">
        <v>1450000</v>
      </c>
      <c r="M922" s="2">
        <v>5123.6749116607771</v>
      </c>
      <c r="N922" s="2">
        <v>362500</v>
      </c>
      <c r="O922" s="2"/>
      <c r="P922" s="5" t="s">
        <v>188</v>
      </c>
    </row>
    <row r="923" spans="1:16" x14ac:dyDescent="0.25">
      <c r="A923" t="s">
        <v>3985</v>
      </c>
      <c r="B923" t="s">
        <v>103</v>
      </c>
      <c r="C923" s="1">
        <v>1450000</v>
      </c>
      <c r="D923">
        <v>6</v>
      </c>
      <c r="E923">
        <v>416</v>
      </c>
      <c r="F923" s="1" t="s">
        <v>22</v>
      </c>
      <c r="G923" t="s">
        <v>22</v>
      </c>
      <c r="H923" t="s">
        <v>23</v>
      </c>
      <c r="I923" t="s">
        <v>23</v>
      </c>
      <c r="J923" t="s">
        <v>9</v>
      </c>
      <c r="K923" t="s">
        <v>1372</v>
      </c>
      <c r="L923" s="2">
        <v>1450000</v>
      </c>
      <c r="M923" s="2">
        <v>3485.5769230769229</v>
      </c>
      <c r="N923" s="2">
        <v>241666.66666666666</v>
      </c>
      <c r="O923" s="2"/>
      <c r="P923" s="5" t="s">
        <v>188</v>
      </c>
    </row>
    <row r="924" spans="1:16" x14ac:dyDescent="0.25">
      <c r="A924" t="s">
        <v>4012</v>
      </c>
      <c r="B924" t="s">
        <v>103</v>
      </c>
      <c r="C924" s="1">
        <v>1450000</v>
      </c>
      <c r="D924">
        <v>13</v>
      </c>
      <c r="E924">
        <v>985</v>
      </c>
      <c r="F924" s="1" t="s">
        <v>22</v>
      </c>
      <c r="G924" t="s">
        <v>22</v>
      </c>
      <c r="H924" t="s">
        <v>23</v>
      </c>
      <c r="I924" t="s">
        <v>23</v>
      </c>
      <c r="J924" t="s">
        <v>9</v>
      </c>
      <c r="K924" t="s">
        <v>1372</v>
      </c>
      <c r="L924" s="2">
        <v>1450000</v>
      </c>
      <c r="M924" s="2">
        <v>1472.0812182741117</v>
      </c>
      <c r="N924" s="2">
        <v>111538.46153846153</v>
      </c>
      <c r="O924" s="2"/>
      <c r="P924" s="5" t="s">
        <v>188</v>
      </c>
    </row>
    <row r="925" spans="1:16" x14ac:dyDescent="0.25">
      <c r="A925" t="s">
        <v>4014</v>
      </c>
      <c r="B925" t="s">
        <v>103</v>
      </c>
      <c r="C925" s="1">
        <v>1450000</v>
      </c>
      <c r="D925">
        <v>13</v>
      </c>
      <c r="E925">
        <v>989</v>
      </c>
      <c r="F925" s="1" t="s">
        <v>22</v>
      </c>
      <c r="G925" t="s">
        <v>22</v>
      </c>
      <c r="H925" t="s">
        <v>23</v>
      </c>
      <c r="I925" t="s">
        <v>23</v>
      </c>
      <c r="J925" t="s">
        <v>9</v>
      </c>
      <c r="K925" t="s">
        <v>1372</v>
      </c>
      <c r="L925" s="2">
        <v>1450000</v>
      </c>
      <c r="M925" s="2">
        <v>1466.1274014155713</v>
      </c>
      <c r="N925" s="2">
        <v>111538.46153846153</v>
      </c>
      <c r="O925" s="2"/>
      <c r="P925" s="5" t="s">
        <v>188</v>
      </c>
    </row>
    <row r="926" spans="1:16" x14ac:dyDescent="0.25">
      <c r="A926" t="s">
        <v>4063</v>
      </c>
      <c r="B926" t="s">
        <v>103</v>
      </c>
      <c r="C926" s="1">
        <v>1450000</v>
      </c>
      <c r="D926">
        <v>6</v>
      </c>
      <c r="E926">
        <v>500</v>
      </c>
      <c r="F926" s="1" t="s">
        <v>22</v>
      </c>
      <c r="G926" t="s">
        <v>22</v>
      </c>
      <c r="H926" t="s">
        <v>23</v>
      </c>
      <c r="I926" t="s">
        <v>23</v>
      </c>
      <c r="J926" t="s">
        <v>9</v>
      </c>
      <c r="K926" t="s">
        <v>1372</v>
      </c>
      <c r="L926" s="2">
        <v>1450000</v>
      </c>
      <c r="M926" s="2">
        <v>2900</v>
      </c>
      <c r="N926" s="2">
        <v>241666.66666666666</v>
      </c>
      <c r="O926" s="2"/>
      <c r="P926" s="5" t="s">
        <v>188</v>
      </c>
    </row>
    <row r="927" spans="1:16" x14ac:dyDescent="0.25">
      <c r="A927" t="s">
        <v>1567</v>
      </c>
      <c r="B927" t="s">
        <v>103</v>
      </c>
      <c r="C927" s="1">
        <v>1450000</v>
      </c>
      <c r="D927">
        <v>2</v>
      </c>
      <c r="E927">
        <v>139</v>
      </c>
      <c r="F927" s="1" t="s">
        <v>16</v>
      </c>
      <c r="G927" t="s">
        <v>56</v>
      </c>
      <c r="H927" t="s">
        <v>29</v>
      </c>
      <c r="I927" t="s">
        <v>30</v>
      </c>
      <c r="J927" t="s">
        <v>20</v>
      </c>
      <c r="K927" t="s">
        <v>1372</v>
      </c>
      <c r="L927" s="2">
        <v>1450000</v>
      </c>
      <c r="M927" s="2">
        <v>10431.654676258993</v>
      </c>
      <c r="N927" s="2">
        <v>725000</v>
      </c>
      <c r="O927" s="2"/>
      <c r="P927" s="5" t="s">
        <v>188</v>
      </c>
    </row>
    <row r="928" spans="1:16" x14ac:dyDescent="0.25">
      <c r="A928" t="s">
        <v>2049</v>
      </c>
      <c r="B928" t="s">
        <v>103</v>
      </c>
      <c r="C928" s="1">
        <v>1450000</v>
      </c>
      <c r="D928">
        <v>3</v>
      </c>
      <c r="E928">
        <v>180</v>
      </c>
      <c r="F928" s="1" t="s">
        <v>16</v>
      </c>
      <c r="G928" t="s">
        <v>17</v>
      </c>
      <c r="H928" t="s">
        <v>29</v>
      </c>
      <c r="I928" t="s">
        <v>19</v>
      </c>
      <c r="J928" t="s">
        <v>9</v>
      </c>
      <c r="K928" t="s">
        <v>1372</v>
      </c>
      <c r="L928" s="2">
        <v>1450000</v>
      </c>
      <c r="M928" s="2">
        <v>8055.5555555555557</v>
      </c>
      <c r="N928" s="2">
        <v>483333.33333333331</v>
      </c>
      <c r="O928" s="2"/>
      <c r="P928" s="5" t="s">
        <v>188</v>
      </c>
    </row>
    <row r="929" spans="1:16" x14ac:dyDescent="0.25">
      <c r="A929" t="s">
        <v>2070</v>
      </c>
      <c r="B929" t="s">
        <v>103</v>
      </c>
      <c r="C929" s="1">
        <v>1450000</v>
      </c>
      <c r="D929">
        <v>2</v>
      </c>
      <c r="E929">
        <v>139</v>
      </c>
      <c r="F929" s="1" t="s">
        <v>16</v>
      </c>
      <c r="G929" t="s">
        <v>17</v>
      </c>
      <c r="H929" t="s">
        <v>29</v>
      </c>
      <c r="I929" t="s">
        <v>19</v>
      </c>
      <c r="J929" t="s">
        <v>9</v>
      </c>
      <c r="K929" t="s">
        <v>1372</v>
      </c>
      <c r="L929" s="2">
        <v>1450000</v>
      </c>
      <c r="M929" s="2">
        <v>10431.654676258993</v>
      </c>
      <c r="N929" s="2">
        <v>725000</v>
      </c>
      <c r="O929" s="2"/>
      <c r="P929" s="5" t="s">
        <v>188</v>
      </c>
    </row>
    <row r="930" spans="1:16" x14ac:dyDescent="0.25">
      <c r="A930" t="s">
        <v>2131</v>
      </c>
      <c r="B930" t="s">
        <v>103</v>
      </c>
      <c r="C930" s="1">
        <v>1450000</v>
      </c>
      <c r="D930">
        <v>3</v>
      </c>
      <c r="E930">
        <v>286</v>
      </c>
      <c r="F930" s="1" t="s">
        <v>16</v>
      </c>
      <c r="G930" t="s">
        <v>17</v>
      </c>
      <c r="H930" t="s">
        <v>29</v>
      </c>
      <c r="I930" t="s">
        <v>19</v>
      </c>
      <c r="J930" t="s">
        <v>9</v>
      </c>
      <c r="K930" t="s">
        <v>1372</v>
      </c>
      <c r="L930" s="2">
        <v>1450000</v>
      </c>
      <c r="M930" s="2">
        <v>5069.9300699300702</v>
      </c>
      <c r="N930" s="2">
        <v>483333.33333333331</v>
      </c>
      <c r="O930" s="2"/>
      <c r="P930" s="5" t="s">
        <v>188</v>
      </c>
    </row>
    <row r="931" spans="1:16" x14ac:dyDescent="0.25">
      <c r="A931" t="s">
        <v>1749</v>
      </c>
      <c r="B931" t="s">
        <v>103</v>
      </c>
      <c r="C931" s="1">
        <v>1450000</v>
      </c>
      <c r="D931">
        <v>3</v>
      </c>
      <c r="E931">
        <v>170</v>
      </c>
      <c r="F931" s="1" t="s">
        <v>16</v>
      </c>
      <c r="G931" t="s">
        <v>35</v>
      </c>
      <c r="H931" t="s">
        <v>29</v>
      </c>
      <c r="I931" t="s">
        <v>19</v>
      </c>
      <c r="J931" t="s">
        <v>20</v>
      </c>
      <c r="K931" t="s">
        <v>1372</v>
      </c>
      <c r="L931" s="2">
        <v>1450000</v>
      </c>
      <c r="M931" s="2">
        <v>8529.4117647058829</v>
      </c>
      <c r="N931" s="2">
        <v>483333.33333333331</v>
      </c>
      <c r="O931" s="2"/>
      <c r="P931" s="5" t="s">
        <v>188</v>
      </c>
    </row>
    <row r="932" spans="1:16" x14ac:dyDescent="0.25">
      <c r="A932" t="s">
        <v>1772</v>
      </c>
      <c r="B932" t="s">
        <v>103</v>
      </c>
      <c r="C932" s="1">
        <v>1450000</v>
      </c>
      <c r="D932">
        <v>3</v>
      </c>
      <c r="E932">
        <v>170</v>
      </c>
      <c r="F932" s="1" t="s">
        <v>16</v>
      </c>
      <c r="G932" t="s">
        <v>35</v>
      </c>
      <c r="H932" t="s">
        <v>29</v>
      </c>
      <c r="I932" t="s">
        <v>19</v>
      </c>
      <c r="J932" t="s">
        <v>20</v>
      </c>
      <c r="K932" t="s">
        <v>1372</v>
      </c>
      <c r="L932" s="2">
        <v>1450000</v>
      </c>
      <c r="M932" s="2">
        <v>8529.4117647058829</v>
      </c>
      <c r="N932" s="2">
        <v>483333.33333333331</v>
      </c>
      <c r="O932" s="2"/>
      <c r="P932" s="5" t="s">
        <v>188</v>
      </c>
    </row>
    <row r="933" spans="1:16" x14ac:dyDescent="0.25">
      <c r="A933" t="s">
        <v>1889</v>
      </c>
      <c r="B933" t="s">
        <v>103</v>
      </c>
      <c r="C933" s="1">
        <v>1446000</v>
      </c>
      <c r="D933">
        <v>4</v>
      </c>
      <c r="E933">
        <v>194</v>
      </c>
      <c r="F933" s="1" t="s">
        <v>16</v>
      </c>
      <c r="G933" t="s">
        <v>35</v>
      </c>
      <c r="H933" t="s">
        <v>29</v>
      </c>
      <c r="I933" t="s">
        <v>19</v>
      </c>
      <c r="J933" t="s">
        <v>9</v>
      </c>
      <c r="K933" t="s">
        <v>1372</v>
      </c>
      <c r="L933" s="2">
        <v>1446000</v>
      </c>
      <c r="M933" s="2">
        <v>7453.6082474226805</v>
      </c>
      <c r="N933" s="2">
        <v>361500</v>
      </c>
      <c r="O933" s="2"/>
      <c r="P933" s="5" t="s">
        <v>188</v>
      </c>
    </row>
    <row r="934" spans="1:16" x14ac:dyDescent="0.25">
      <c r="A934" t="s">
        <v>3250</v>
      </c>
      <c r="B934" t="s">
        <v>103</v>
      </c>
      <c r="C934" s="1">
        <v>1435000</v>
      </c>
      <c r="D934">
        <v>6</v>
      </c>
      <c r="E934">
        <v>388</v>
      </c>
      <c r="F934" s="1" t="s">
        <v>22</v>
      </c>
      <c r="G934" t="s">
        <v>22</v>
      </c>
      <c r="H934" t="s">
        <v>23</v>
      </c>
      <c r="I934" t="s">
        <v>23</v>
      </c>
      <c r="J934" t="s">
        <v>9</v>
      </c>
      <c r="K934" t="s">
        <v>1372</v>
      </c>
      <c r="L934" s="2">
        <v>1435000</v>
      </c>
      <c r="M934" s="2">
        <v>3698.4536082474228</v>
      </c>
      <c r="N934" s="2">
        <v>239166.66666666666</v>
      </c>
      <c r="O934" s="2"/>
      <c r="P934" s="5" t="s">
        <v>188</v>
      </c>
    </row>
    <row r="935" spans="1:16" x14ac:dyDescent="0.25">
      <c r="A935" t="s">
        <v>3251</v>
      </c>
      <c r="B935" t="s">
        <v>103</v>
      </c>
      <c r="C935" s="1">
        <v>1435000</v>
      </c>
      <c r="D935">
        <v>6</v>
      </c>
      <c r="E935">
        <v>388</v>
      </c>
      <c r="F935" s="1" t="s">
        <v>22</v>
      </c>
      <c r="G935" t="s">
        <v>22</v>
      </c>
      <c r="H935" t="s">
        <v>23</v>
      </c>
      <c r="I935" t="s">
        <v>23</v>
      </c>
      <c r="J935" t="s">
        <v>9</v>
      </c>
      <c r="K935" t="s">
        <v>1372</v>
      </c>
      <c r="L935" s="2">
        <v>1435000</v>
      </c>
      <c r="M935" s="2">
        <v>3698.4536082474228</v>
      </c>
      <c r="N935" s="2">
        <v>239166.66666666666</v>
      </c>
      <c r="O935" s="2"/>
      <c r="P935" s="5" t="s">
        <v>188</v>
      </c>
    </row>
    <row r="936" spans="1:16" x14ac:dyDescent="0.25">
      <c r="A936" t="s">
        <v>3252</v>
      </c>
      <c r="B936" t="s">
        <v>103</v>
      </c>
      <c r="C936" s="1">
        <v>1435000</v>
      </c>
      <c r="D936">
        <v>6</v>
      </c>
      <c r="E936">
        <v>388</v>
      </c>
      <c r="F936" s="1" t="s">
        <v>22</v>
      </c>
      <c r="G936" t="s">
        <v>22</v>
      </c>
      <c r="H936" t="s">
        <v>23</v>
      </c>
      <c r="I936" t="s">
        <v>23</v>
      </c>
      <c r="J936" t="s">
        <v>9</v>
      </c>
      <c r="K936" t="s">
        <v>1372</v>
      </c>
      <c r="L936" s="2">
        <v>1435000</v>
      </c>
      <c r="M936" s="2">
        <v>3698.4536082474228</v>
      </c>
      <c r="N936" s="2">
        <v>239166.66666666666</v>
      </c>
      <c r="O936" s="2"/>
      <c r="P936" s="5" t="s">
        <v>188</v>
      </c>
    </row>
    <row r="937" spans="1:16" x14ac:dyDescent="0.25">
      <c r="A937" t="s">
        <v>5390</v>
      </c>
      <c r="B937" t="s">
        <v>4571</v>
      </c>
      <c r="C937" s="1">
        <v>1430000</v>
      </c>
      <c r="D937">
        <v>4</v>
      </c>
      <c r="E937">
        <v>228</v>
      </c>
      <c r="F937" s="3" t="s">
        <v>22</v>
      </c>
      <c r="G937" t="s">
        <v>22</v>
      </c>
      <c r="H937" t="s">
        <v>23</v>
      </c>
      <c r="I937" t="s">
        <v>23</v>
      </c>
      <c r="J937" t="s">
        <v>9</v>
      </c>
      <c r="L937" s="2">
        <v>1430000</v>
      </c>
      <c r="M937" s="2">
        <v>6271.9298245614036</v>
      </c>
      <c r="N937" s="2">
        <v>357500</v>
      </c>
      <c r="O937" s="2" t="s">
        <v>4582</v>
      </c>
      <c r="P937" s="21" t="s">
        <v>188</v>
      </c>
    </row>
    <row r="938" spans="1:16" x14ac:dyDescent="0.25">
      <c r="A938" t="s">
        <v>3323</v>
      </c>
      <c r="B938" t="s">
        <v>103</v>
      </c>
      <c r="C938" s="1">
        <v>1430000</v>
      </c>
      <c r="D938">
        <v>5</v>
      </c>
      <c r="E938">
        <v>285</v>
      </c>
      <c r="F938" s="1" t="s">
        <v>22</v>
      </c>
      <c r="G938" t="s">
        <v>22</v>
      </c>
      <c r="H938" t="s">
        <v>23</v>
      </c>
      <c r="I938" t="s">
        <v>23</v>
      </c>
      <c r="J938" t="s">
        <v>9</v>
      </c>
      <c r="K938" t="s">
        <v>1372</v>
      </c>
      <c r="L938" s="2">
        <v>1430000</v>
      </c>
      <c r="M938" s="2">
        <v>5017.5438596491231</v>
      </c>
      <c r="N938" s="2">
        <v>286000</v>
      </c>
      <c r="O938" s="2"/>
      <c r="P938" s="5" t="s">
        <v>188</v>
      </c>
    </row>
    <row r="939" spans="1:16" x14ac:dyDescent="0.25">
      <c r="A939" t="s">
        <v>1462</v>
      </c>
      <c r="B939" t="s">
        <v>103</v>
      </c>
      <c r="C939" s="1">
        <v>1430000</v>
      </c>
      <c r="D939">
        <v>5</v>
      </c>
      <c r="E939">
        <v>313</v>
      </c>
      <c r="F939" s="1" t="s">
        <v>16</v>
      </c>
      <c r="G939" t="s">
        <v>56</v>
      </c>
      <c r="H939" t="s">
        <v>29</v>
      </c>
      <c r="I939" t="s">
        <v>19</v>
      </c>
      <c r="J939" t="s">
        <v>20</v>
      </c>
      <c r="K939" t="s">
        <v>1372</v>
      </c>
      <c r="L939" s="2">
        <v>1430000</v>
      </c>
      <c r="M939" s="2">
        <v>4568.6900958466458</v>
      </c>
      <c r="N939" s="2">
        <v>286000</v>
      </c>
      <c r="O939" s="2"/>
      <c r="P939" s="5" t="s">
        <v>188</v>
      </c>
    </row>
    <row r="940" spans="1:16" x14ac:dyDescent="0.25">
      <c r="A940" t="s">
        <v>5181</v>
      </c>
      <c r="B940" t="s">
        <v>4571</v>
      </c>
      <c r="C940" s="1">
        <v>1425000</v>
      </c>
      <c r="D940">
        <v>3</v>
      </c>
      <c r="E940">
        <v>270</v>
      </c>
      <c r="F940" s="3" t="s">
        <v>22</v>
      </c>
      <c r="G940" t="s">
        <v>22</v>
      </c>
      <c r="H940" t="s">
        <v>23</v>
      </c>
      <c r="I940" t="s">
        <v>23</v>
      </c>
      <c r="J940" t="s">
        <v>9</v>
      </c>
      <c r="L940" s="2">
        <v>1425000</v>
      </c>
      <c r="M940" s="2">
        <v>5277.7777777777774</v>
      </c>
      <c r="N940" s="2">
        <v>475000</v>
      </c>
      <c r="O940" s="2" t="s">
        <v>160</v>
      </c>
      <c r="P940" s="21" t="s">
        <v>188</v>
      </c>
    </row>
    <row r="941" spans="1:16" x14ac:dyDescent="0.25">
      <c r="A941" t="s">
        <v>2784</v>
      </c>
      <c r="B941" t="s">
        <v>103</v>
      </c>
      <c r="C941" s="1">
        <v>1420000</v>
      </c>
      <c r="D941">
        <v>2</v>
      </c>
      <c r="E941">
        <v>107</v>
      </c>
      <c r="F941" s="1" t="s">
        <v>16</v>
      </c>
      <c r="G941" t="s">
        <v>141</v>
      </c>
      <c r="H941" t="s">
        <v>29</v>
      </c>
      <c r="I941" t="s">
        <v>19</v>
      </c>
      <c r="J941" t="s">
        <v>9</v>
      </c>
      <c r="K941" t="s">
        <v>1372</v>
      </c>
      <c r="L941" s="2">
        <v>1420000</v>
      </c>
      <c r="M941" s="2">
        <v>13271.028037383177</v>
      </c>
      <c r="N941" s="2">
        <v>710000</v>
      </c>
      <c r="O941" s="2"/>
      <c r="P941" s="5" t="s">
        <v>188</v>
      </c>
    </row>
    <row r="942" spans="1:16" x14ac:dyDescent="0.25">
      <c r="A942" t="s">
        <v>2041</v>
      </c>
      <c r="B942" t="s">
        <v>103</v>
      </c>
      <c r="C942" s="1">
        <v>1415000</v>
      </c>
      <c r="D942">
        <v>4</v>
      </c>
      <c r="E942">
        <v>180</v>
      </c>
      <c r="F942" s="1" t="s">
        <v>16</v>
      </c>
      <c r="G942" t="s">
        <v>17</v>
      </c>
      <c r="H942" t="s">
        <v>29</v>
      </c>
      <c r="I942" t="s">
        <v>19</v>
      </c>
      <c r="J942" t="s">
        <v>20</v>
      </c>
      <c r="K942" t="s">
        <v>1372</v>
      </c>
      <c r="L942" s="2">
        <v>1415000</v>
      </c>
      <c r="M942" s="2">
        <v>7861.1111111111113</v>
      </c>
      <c r="N942" s="2">
        <v>353750</v>
      </c>
      <c r="O942" s="2"/>
      <c r="P942" s="5" t="s">
        <v>188</v>
      </c>
    </row>
    <row r="943" spans="1:16" x14ac:dyDescent="0.25">
      <c r="A943" t="s">
        <v>2503</v>
      </c>
      <c r="B943" t="s">
        <v>103</v>
      </c>
      <c r="C943" s="1">
        <v>1415000</v>
      </c>
      <c r="D943">
        <v>2</v>
      </c>
      <c r="E943">
        <v>108</v>
      </c>
      <c r="F943" s="1" t="s">
        <v>16</v>
      </c>
      <c r="G943" t="s">
        <v>37</v>
      </c>
      <c r="H943" t="s">
        <v>29</v>
      </c>
      <c r="I943" t="s">
        <v>19</v>
      </c>
      <c r="J943" t="s">
        <v>20</v>
      </c>
      <c r="K943" t="s">
        <v>1372</v>
      </c>
      <c r="L943" s="2">
        <v>1415000</v>
      </c>
      <c r="M943" s="2">
        <v>13101.851851851852</v>
      </c>
      <c r="N943" s="2">
        <v>707500</v>
      </c>
      <c r="O943" s="2"/>
      <c r="P943" s="5" t="s">
        <v>188</v>
      </c>
    </row>
    <row r="944" spans="1:16" x14ac:dyDescent="0.25">
      <c r="A944" t="s">
        <v>5017</v>
      </c>
      <c r="B944" t="s">
        <v>4571</v>
      </c>
      <c r="C944" s="1">
        <v>1400000</v>
      </c>
      <c r="D944">
        <v>3</v>
      </c>
      <c r="E944">
        <v>280</v>
      </c>
      <c r="F944" s="3" t="s">
        <v>22</v>
      </c>
      <c r="G944" t="s">
        <v>22</v>
      </c>
      <c r="H944" t="s">
        <v>23</v>
      </c>
      <c r="I944" t="s">
        <v>23</v>
      </c>
      <c r="J944" t="s">
        <v>9</v>
      </c>
      <c r="L944" s="2">
        <v>1400000</v>
      </c>
      <c r="M944" s="2">
        <v>5000</v>
      </c>
      <c r="N944" s="2">
        <v>466666.66666666669</v>
      </c>
      <c r="O944" s="2" t="s">
        <v>160</v>
      </c>
      <c r="P944" s="21" t="s">
        <v>188</v>
      </c>
    </row>
    <row r="945" spans="1:16" x14ac:dyDescent="0.25">
      <c r="A945" t="s">
        <v>5018</v>
      </c>
      <c r="B945" t="s">
        <v>4571</v>
      </c>
      <c r="C945" s="1">
        <v>1400000</v>
      </c>
      <c r="D945">
        <v>4</v>
      </c>
      <c r="E945">
        <v>290</v>
      </c>
      <c r="F945" s="3" t="s">
        <v>22</v>
      </c>
      <c r="G945" t="s">
        <v>22</v>
      </c>
      <c r="H945" t="s">
        <v>23</v>
      </c>
      <c r="I945" t="s">
        <v>23</v>
      </c>
      <c r="J945" t="s">
        <v>9</v>
      </c>
      <c r="L945" s="2">
        <v>1400000</v>
      </c>
      <c r="M945" s="2">
        <v>4827.5862068965516</v>
      </c>
      <c r="N945" s="2">
        <v>350000</v>
      </c>
      <c r="O945" s="2" t="s">
        <v>4587</v>
      </c>
      <c r="P945" s="21" t="s">
        <v>188</v>
      </c>
    </row>
    <row r="946" spans="1:16" x14ac:dyDescent="0.25">
      <c r="A946" t="s">
        <v>5350</v>
      </c>
      <c r="B946" t="s">
        <v>4571</v>
      </c>
      <c r="C946" s="1">
        <v>1400000</v>
      </c>
      <c r="D946">
        <v>4</v>
      </c>
      <c r="E946">
        <v>500</v>
      </c>
      <c r="F946" s="3" t="s">
        <v>22</v>
      </c>
      <c r="G946" t="s">
        <v>22</v>
      </c>
      <c r="H946" t="s">
        <v>23</v>
      </c>
      <c r="I946" t="s">
        <v>23</v>
      </c>
      <c r="J946" t="s">
        <v>9</v>
      </c>
      <c r="L946" s="2">
        <v>1400000</v>
      </c>
      <c r="M946" s="2">
        <v>2800</v>
      </c>
      <c r="N946" s="2">
        <v>350000</v>
      </c>
      <c r="O946" s="2" t="s">
        <v>160</v>
      </c>
      <c r="P946" s="21" t="s">
        <v>188</v>
      </c>
    </row>
    <row r="947" spans="1:16" x14ac:dyDescent="0.25">
      <c r="A947" t="s">
        <v>4906</v>
      </c>
      <c r="B947" t="s">
        <v>4571</v>
      </c>
      <c r="C947" s="1">
        <v>1400000</v>
      </c>
      <c r="D947">
        <v>5</v>
      </c>
      <c r="E947">
        <v>338</v>
      </c>
      <c r="F947" s="3" t="s">
        <v>22</v>
      </c>
      <c r="G947" t="s">
        <v>22</v>
      </c>
      <c r="H947" t="s">
        <v>23</v>
      </c>
      <c r="I947" t="s">
        <v>23</v>
      </c>
      <c r="J947" t="s">
        <v>9</v>
      </c>
      <c r="L947" s="2">
        <v>1400000</v>
      </c>
      <c r="M947" s="2">
        <v>4142.0118343195263</v>
      </c>
      <c r="N947" s="2">
        <v>280000</v>
      </c>
      <c r="O947" s="2" t="s">
        <v>160</v>
      </c>
      <c r="P947" s="21" t="s">
        <v>188</v>
      </c>
    </row>
    <row r="948" spans="1:16" x14ac:dyDescent="0.25">
      <c r="A948" t="s">
        <v>5068</v>
      </c>
      <c r="B948" t="s">
        <v>4571</v>
      </c>
      <c r="C948" s="1">
        <v>1400000</v>
      </c>
      <c r="D948">
        <v>5</v>
      </c>
      <c r="E948">
        <v>340</v>
      </c>
      <c r="F948" s="3" t="s">
        <v>22</v>
      </c>
      <c r="G948" t="s">
        <v>22</v>
      </c>
      <c r="H948" t="s">
        <v>23</v>
      </c>
      <c r="I948" t="s">
        <v>23</v>
      </c>
      <c r="J948" t="s">
        <v>9</v>
      </c>
      <c r="L948" s="2">
        <v>1400000</v>
      </c>
      <c r="M948" s="2">
        <v>4117.6470588235297</v>
      </c>
      <c r="N948" s="2">
        <v>280000</v>
      </c>
      <c r="O948" s="2" t="s">
        <v>160</v>
      </c>
      <c r="P948" s="21" t="s">
        <v>188</v>
      </c>
    </row>
    <row r="949" spans="1:16" x14ac:dyDescent="0.25">
      <c r="A949" t="s">
        <v>5171</v>
      </c>
      <c r="B949" t="s">
        <v>4571</v>
      </c>
      <c r="C949" s="1">
        <v>1400000</v>
      </c>
      <c r="D949">
        <v>5</v>
      </c>
      <c r="E949">
        <v>400</v>
      </c>
      <c r="F949" s="3" t="s">
        <v>22</v>
      </c>
      <c r="G949" t="s">
        <v>22</v>
      </c>
      <c r="H949" t="s">
        <v>23</v>
      </c>
      <c r="I949" t="s">
        <v>23</v>
      </c>
      <c r="J949" t="s">
        <v>9</v>
      </c>
      <c r="L949" s="2">
        <v>1400000</v>
      </c>
      <c r="M949" s="2">
        <v>3500</v>
      </c>
      <c r="N949" s="2">
        <v>280000</v>
      </c>
      <c r="O949" s="2" t="s">
        <v>160</v>
      </c>
      <c r="P949" s="21" t="s">
        <v>188</v>
      </c>
    </row>
    <row r="950" spans="1:16" x14ac:dyDescent="0.25">
      <c r="A950" t="s">
        <v>4898</v>
      </c>
      <c r="B950" t="s">
        <v>4571</v>
      </c>
      <c r="C950" s="1">
        <v>1400000</v>
      </c>
      <c r="D950">
        <v>6</v>
      </c>
      <c r="E950">
        <v>320</v>
      </c>
      <c r="F950" s="3" t="s">
        <v>22</v>
      </c>
      <c r="G950" t="s">
        <v>22</v>
      </c>
      <c r="H950" t="s">
        <v>23</v>
      </c>
      <c r="I950" t="s">
        <v>23</v>
      </c>
      <c r="J950" t="s">
        <v>9</v>
      </c>
      <c r="L950" s="2">
        <v>1400000</v>
      </c>
      <c r="M950" s="2">
        <v>4375</v>
      </c>
      <c r="N950" s="2">
        <v>233333.33333333334</v>
      </c>
      <c r="O950" s="2" t="s">
        <v>160</v>
      </c>
      <c r="P950" s="21" t="s">
        <v>188</v>
      </c>
    </row>
    <row r="951" spans="1:16" x14ac:dyDescent="0.25">
      <c r="A951" t="s">
        <v>5199</v>
      </c>
      <c r="B951" t="s">
        <v>4571</v>
      </c>
      <c r="C951" s="1">
        <v>1400000</v>
      </c>
      <c r="D951">
        <v>6</v>
      </c>
      <c r="E951">
        <v>360</v>
      </c>
      <c r="F951" s="3" t="s">
        <v>22</v>
      </c>
      <c r="G951" t="s">
        <v>22</v>
      </c>
      <c r="H951" t="s">
        <v>23</v>
      </c>
      <c r="I951" t="s">
        <v>23</v>
      </c>
      <c r="J951" t="s">
        <v>9</v>
      </c>
      <c r="L951" s="2">
        <v>1400000</v>
      </c>
      <c r="M951" s="2">
        <v>3888.8888888888887</v>
      </c>
      <c r="N951" s="2">
        <v>233333.33333333334</v>
      </c>
      <c r="O951" s="2" t="s">
        <v>160</v>
      </c>
      <c r="P951" s="21" t="s">
        <v>188</v>
      </c>
    </row>
    <row r="952" spans="1:16" x14ac:dyDescent="0.25">
      <c r="A952" t="s">
        <v>3546</v>
      </c>
      <c r="B952" t="s">
        <v>103</v>
      </c>
      <c r="C952" s="1">
        <v>1400000</v>
      </c>
      <c r="D952">
        <v>5</v>
      </c>
      <c r="E952">
        <v>530</v>
      </c>
      <c r="F952" s="1" t="s">
        <v>22</v>
      </c>
      <c r="G952" t="s">
        <v>22</v>
      </c>
      <c r="H952" t="s">
        <v>23</v>
      </c>
      <c r="I952" t="s">
        <v>23</v>
      </c>
      <c r="J952" t="s">
        <v>9</v>
      </c>
      <c r="K952" t="s">
        <v>1372</v>
      </c>
      <c r="L952" s="2">
        <v>1400000</v>
      </c>
      <c r="M952" s="2">
        <v>2641.5094339622642</v>
      </c>
      <c r="N952" s="2">
        <v>280000</v>
      </c>
      <c r="O952" s="2"/>
      <c r="P952" s="5" t="s">
        <v>188</v>
      </c>
    </row>
    <row r="953" spans="1:16" x14ac:dyDescent="0.25">
      <c r="A953" t="s">
        <v>3914</v>
      </c>
      <c r="B953" t="s">
        <v>103</v>
      </c>
      <c r="C953" s="1">
        <v>1400000</v>
      </c>
      <c r="D953">
        <v>5</v>
      </c>
      <c r="E953">
        <v>780</v>
      </c>
      <c r="F953" s="1" t="s">
        <v>22</v>
      </c>
      <c r="G953" t="s">
        <v>22</v>
      </c>
      <c r="H953" t="s">
        <v>23</v>
      </c>
      <c r="I953" t="s">
        <v>23</v>
      </c>
      <c r="J953" t="s">
        <v>9</v>
      </c>
      <c r="K953" t="s">
        <v>1372</v>
      </c>
      <c r="L953" s="2">
        <v>1400000</v>
      </c>
      <c r="M953" s="2">
        <v>1794.8717948717949</v>
      </c>
      <c r="N953" s="2">
        <v>280000</v>
      </c>
      <c r="O953" s="2"/>
      <c r="P953" s="5" t="s">
        <v>188</v>
      </c>
    </row>
    <row r="954" spans="1:16" x14ac:dyDescent="0.25">
      <c r="A954" t="s">
        <v>3951</v>
      </c>
      <c r="B954" t="s">
        <v>103</v>
      </c>
      <c r="C954" s="1">
        <v>1400000</v>
      </c>
      <c r="D954">
        <v>5</v>
      </c>
      <c r="E954">
        <v>415</v>
      </c>
      <c r="F954" s="1" t="s">
        <v>22</v>
      </c>
      <c r="G954" t="s">
        <v>22</v>
      </c>
      <c r="H954" t="s">
        <v>23</v>
      </c>
      <c r="I954" t="s">
        <v>23</v>
      </c>
      <c r="J954" t="s">
        <v>9</v>
      </c>
      <c r="K954" t="s">
        <v>1372</v>
      </c>
      <c r="L954" s="2">
        <v>1400000</v>
      </c>
      <c r="M954" s="2">
        <v>3373.4939759036147</v>
      </c>
      <c r="N954" s="2">
        <v>280000</v>
      </c>
      <c r="O954" s="2"/>
      <c r="P954" s="5" t="s">
        <v>188</v>
      </c>
    </row>
    <row r="955" spans="1:16" x14ac:dyDescent="0.25">
      <c r="A955" t="s">
        <v>3957</v>
      </c>
      <c r="B955" t="s">
        <v>103</v>
      </c>
      <c r="C955" s="1">
        <v>1400000</v>
      </c>
      <c r="D955">
        <v>5</v>
      </c>
      <c r="E955">
        <v>571</v>
      </c>
      <c r="F955" s="1" t="s">
        <v>22</v>
      </c>
      <c r="G955" t="s">
        <v>22</v>
      </c>
      <c r="H955" t="s">
        <v>23</v>
      </c>
      <c r="I955" t="s">
        <v>23</v>
      </c>
      <c r="J955" t="s">
        <v>9</v>
      </c>
      <c r="K955" t="s">
        <v>1372</v>
      </c>
      <c r="L955" s="2">
        <v>1400000</v>
      </c>
      <c r="M955" s="2">
        <v>2451.8388791593698</v>
      </c>
      <c r="N955" s="2">
        <v>280000</v>
      </c>
      <c r="O955" s="2"/>
      <c r="P955" s="5" t="s">
        <v>188</v>
      </c>
    </row>
    <row r="956" spans="1:16" x14ac:dyDescent="0.25">
      <c r="A956" t="s">
        <v>3981</v>
      </c>
      <c r="B956" t="s">
        <v>103</v>
      </c>
      <c r="C956" s="1">
        <v>1400000</v>
      </c>
      <c r="D956">
        <v>10</v>
      </c>
      <c r="E956">
        <v>646</v>
      </c>
      <c r="F956" s="1" t="s">
        <v>22</v>
      </c>
      <c r="G956" t="s">
        <v>22</v>
      </c>
      <c r="H956" t="s">
        <v>23</v>
      </c>
      <c r="I956" t="s">
        <v>23</v>
      </c>
      <c r="J956" t="s">
        <v>9</v>
      </c>
      <c r="K956" t="s">
        <v>1372</v>
      </c>
      <c r="L956" s="2">
        <v>1400000</v>
      </c>
      <c r="M956" s="2">
        <v>2167.1826625386998</v>
      </c>
      <c r="N956" s="2">
        <v>140000</v>
      </c>
      <c r="O956" s="2"/>
      <c r="P956" s="5" t="s">
        <v>188</v>
      </c>
    </row>
    <row r="957" spans="1:16" x14ac:dyDescent="0.25">
      <c r="A957" t="s">
        <v>4055</v>
      </c>
      <c r="B957" t="s">
        <v>103</v>
      </c>
      <c r="C957" s="1">
        <v>1400000</v>
      </c>
      <c r="D957">
        <v>5</v>
      </c>
      <c r="E957">
        <v>475</v>
      </c>
      <c r="F957" s="1" t="s">
        <v>22</v>
      </c>
      <c r="G957" t="s">
        <v>22</v>
      </c>
      <c r="H957" t="s">
        <v>23</v>
      </c>
      <c r="I957" t="s">
        <v>23</v>
      </c>
      <c r="J957" t="s">
        <v>9</v>
      </c>
      <c r="K957" t="s">
        <v>1372</v>
      </c>
      <c r="L957" s="2">
        <v>1400000</v>
      </c>
      <c r="M957" s="2">
        <v>2947.3684210526317</v>
      </c>
      <c r="N957" s="2">
        <v>280000</v>
      </c>
      <c r="O957" s="2"/>
      <c r="P957" s="5" t="s">
        <v>188</v>
      </c>
    </row>
    <row r="958" spans="1:16" x14ac:dyDescent="0.25">
      <c r="A958" t="s">
        <v>1511</v>
      </c>
      <c r="B958" t="s">
        <v>103</v>
      </c>
      <c r="C958" s="1">
        <v>1400000</v>
      </c>
      <c r="D958">
        <v>4</v>
      </c>
      <c r="E958">
        <v>230</v>
      </c>
      <c r="F958" s="1" t="s">
        <v>16</v>
      </c>
      <c r="G958" t="s">
        <v>56</v>
      </c>
      <c r="H958" t="s">
        <v>29</v>
      </c>
      <c r="I958" t="s">
        <v>19</v>
      </c>
      <c r="J958" t="s">
        <v>9</v>
      </c>
      <c r="K958" t="s">
        <v>1372</v>
      </c>
      <c r="L958" s="2">
        <v>1400000</v>
      </c>
      <c r="M958" s="2">
        <v>6086.95652173913</v>
      </c>
      <c r="N958" s="2">
        <v>350000</v>
      </c>
      <c r="O958" s="2"/>
      <c r="P958" s="5" t="s">
        <v>188</v>
      </c>
    </row>
    <row r="959" spans="1:16" x14ac:dyDescent="0.25">
      <c r="A959" t="s">
        <v>1827</v>
      </c>
      <c r="B959" t="s">
        <v>103</v>
      </c>
      <c r="C959" s="1">
        <v>1400000</v>
      </c>
      <c r="D959">
        <v>4</v>
      </c>
      <c r="E959">
        <v>237</v>
      </c>
      <c r="F959" s="1" t="s">
        <v>16</v>
      </c>
      <c r="G959" t="s">
        <v>35</v>
      </c>
      <c r="H959" t="s">
        <v>29</v>
      </c>
      <c r="I959" t="s">
        <v>19</v>
      </c>
      <c r="J959" t="s">
        <v>9</v>
      </c>
      <c r="K959" t="s">
        <v>1372</v>
      </c>
      <c r="L959" s="2">
        <v>1400000</v>
      </c>
      <c r="M959" s="2">
        <v>5907.172995780591</v>
      </c>
      <c r="N959" s="2">
        <v>350000</v>
      </c>
      <c r="O959" s="2"/>
      <c r="P959" s="5" t="s">
        <v>188</v>
      </c>
    </row>
    <row r="960" spans="1:16" x14ac:dyDescent="0.25">
      <c r="A960" t="s">
        <v>1845</v>
      </c>
      <c r="B960" t="s">
        <v>103</v>
      </c>
      <c r="C960" s="1">
        <v>1400000</v>
      </c>
      <c r="D960">
        <v>4</v>
      </c>
      <c r="E960">
        <v>236</v>
      </c>
      <c r="F960" s="1" t="s">
        <v>16</v>
      </c>
      <c r="G960" t="s">
        <v>35</v>
      </c>
      <c r="H960" t="s">
        <v>29</v>
      </c>
      <c r="I960" t="s">
        <v>19</v>
      </c>
      <c r="J960" t="s">
        <v>9</v>
      </c>
      <c r="K960" t="s">
        <v>1372</v>
      </c>
      <c r="L960" s="2">
        <v>1400000</v>
      </c>
      <c r="M960" s="2">
        <v>5932.2033898305081</v>
      </c>
      <c r="N960" s="2">
        <v>350000</v>
      </c>
      <c r="O960" s="2"/>
      <c r="P960" s="5" t="s">
        <v>188</v>
      </c>
    </row>
    <row r="961" spans="1:16" x14ac:dyDescent="0.25">
      <c r="A961" t="s">
        <v>1846</v>
      </c>
      <c r="B961" t="s">
        <v>103</v>
      </c>
      <c r="C961" s="1">
        <v>1400000</v>
      </c>
      <c r="D961">
        <v>4</v>
      </c>
      <c r="E961">
        <v>236</v>
      </c>
      <c r="F961" s="1" t="s">
        <v>16</v>
      </c>
      <c r="G961" t="s">
        <v>35</v>
      </c>
      <c r="H961" t="s">
        <v>29</v>
      </c>
      <c r="I961" t="s">
        <v>19</v>
      </c>
      <c r="J961" t="s">
        <v>9</v>
      </c>
      <c r="K961" t="s">
        <v>1372</v>
      </c>
      <c r="L961" s="2">
        <v>1400000</v>
      </c>
      <c r="M961" s="2">
        <v>5932.2033898305081</v>
      </c>
      <c r="N961" s="2">
        <v>350000</v>
      </c>
      <c r="O961" s="2"/>
      <c r="P961" s="5" t="s">
        <v>188</v>
      </c>
    </row>
    <row r="962" spans="1:16" x14ac:dyDescent="0.25">
      <c r="A962" t="s">
        <v>1847</v>
      </c>
      <c r="B962" t="s">
        <v>103</v>
      </c>
      <c r="C962" s="1">
        <v>1400000</v>
      </c>
      <c r="D962">
        <v>4</v>
      </c>
      <c r="E962">
        <v>236</v>
      </c>
      <c r="F962" s="1" t="s">
        <v>16</v>
      </c>
      <c r="G962" t="s">
        <v>35</v>
      </c>
      <c r="H962" t="s">
        <v>29</v>
      </c>
      <c r="I962" t="s">
        <v>19</v>
      </c>
      <c r="J962" t="s">
        <v>9</v>
      </c>
      <c r="K962" t="s">
        <v>1372</v>
      </c>
      <c r="L962" s="2">
        <v>1400000</v>
      </c>
      <c r="M962" s="2">
        <v>5932.2033898305081</v>
      </c>
      <c r="N962" s="2">
        <v>350000</v>
      </c>
      <c r="O962" s="2"/>
      <c r="P962" s="5" t="s">
        <v>188</v>
      </c>
    </row>
    <row r="963" spans="1:16" x14ac:dyDescent="0.25">
      <c r="A963" t="s">
        <v>1848</v>
      </c>
      <c r="B963" t="s">
        <v>103</v>
      </c>
      <c r="C963" s="1">
        <v>1400000</v>
      </c>
      <c r="D963">
        <v>4</v>
      </c>
      <c r="E963">
        <v>236</v>
      </c>
      <c r="F963" s="1" t="s">
        <v>16</v>
      </c>
      <c r="G963" t="s">
        <v>35</v>
      </c>
      <c r="H963" t="s">
        <v>29</v>
      </c>
      <c r="I963" t="s">
        <v>19</v>
      </c>
      <c r="J963" t="s">
        <v>9</v>
      </c>
      <c r="K963" t="s">
        <v>1372</v>
      </c>
      <c r="L963" s="2">
        <v>1400000</v>
      </c>
      <c r="M963" s="2">
        <v>5932.2033898305081</v>
      </c>
      <c r="N963" s="2">
        <v>350000</v>
      </c>
      <c r="O963" s="2"/>
      <c r="P963" s="5" t="s">
        <v>188</v>
      </c>
    </row>
    <row r="964" spans="1:16" x14ac:dyDescent="0.25">
      <c r="A964" t="s">
        <v>2021</v>
      </c>
      <c r="B964" t="s">
        <v>103</v>
      </c>
      <c r="C964" s="1">
        <v>1400000</v>
      </c>
      <c r="D964">
        <v>5</v>
      </c>
      <c r="E964">
        <v>240</v>
      </c>
      <c r="F964" s="1" t="s">
        <v>16</v>
      </c>
      <c r="G964" t="s">
        <v>17</v>
      </c>
      <c r="H964" t="s">
        <v>29</v>
      </c>
      <c r="I964" t="s">
        <v>19</v>
      </c>
      <c r="J964" t="s">
        <v>9</v>
      </c>
      <c r="K964" t="s">
        <v>1372</v>
      </c>
      <c r="L964" s="2">
        <v>1400000</v>
      </c>
      <c r="M964" s="2">
        <v>5833.333333333333</v>
      </c>
      <c r="N964" s="2">
        <v>280000</v>
      </c>
      <c r="O964" s="2"/>
      <c r="P964" s="5" t="s">
        <v>188</v>
      </c>
    </row>
    <row r="965" spans="1:16" x14ac:dyDescent="0.25">
      <c r="A965" t="s">
        <v>2074</v>
      </c>
      <c r="B965" t="s">
        <v>103</v>
      </c>
      <c r="C965" s="1">
        <v>1400000</v>
      </c>
      <c r="D965">
        <v>5</v>
      </c>
      <c r="E965">
        <v>236</v>
      </c>
      <c r="F965" s="1" t="s">
        <v>16</v>
      </c>
      <c r="G965" t="s">
        <v>17</v>
      </c>
      <c r="H965" t="s">
        <v>29</v>
      </c>
      <c r="I965" t="s">
        <v>19</v>
      </c>
      <c r="J965" t="s">
        <v>9</v>
      </c>
      <c r="K965" t="s">
        <v>1372</v>
      </c>
      <c r="L965" s="2">
        <v>1400000</v>
      </c>
      <c r="M965" s="2">
        <v>5932.2033898305081</v>
      </c>
      <c r="N965" s="2">
        <v>280000</v>
      </c>
      <c r="O965" s="2"/>
      <c r="P965" s="5" t="s">
        <v>188</v>
      </c>
    </row>
    <row r="966" spans="1:16" x14ac:dyDescent="0.25">
      <c r="A966" t="s">
        <v>2741</v>
      </c>
      <c r="B966" t="s">
        <v>103</v>
      </c>
      <c r="C966" s="1">
        <v>1399000</v>
      </c>
      <c r="D966">
        <v>5</v>
      </c>
      <c r="E966">
        <v>270</v>
      </c>
      <c r="F966" s="1" t="s">
        <v>16</v>
      </c>
      <c r="G966" t="s">
        <v>87</v>
      </c>
      <c r="H966" t="s">
        <v>29</v>
      </c>
      <c r="I966" t="s">
        <v>19</v>
      </c>
      <c r="J966" t="s">
        <v>20</v>
      </c>
      <c r="K966" t="s">
        <v>1372</v>
      </c>
      <c r="L966" s="2">
        <v>1399000</v>
      </c>
      <c r="M966" s="2">
        <v>5181.4814814814818</v>
      </c>
      <c r="N966" s="2">
        <v>279800</v>
      </c>
      <c r="O966" s="2"/>
      <c r="P966" s="5" t="s">
        <v>188</v>
      </c>
    </row>
    <row r="967" spans="1:16" x14ac:dyDescent="0.25">
      <c r="A967" t="s">
        <v>4142</v>
      </c>
      <c r="B967" t="s">
        <v>103</v>
      </c>
      <c r="C967" s="1">
        <v>1398800</v>
      </c>
      <c r="D967">
        <v>10</v>
      </c>
      <c r="E967">
        <v>926</v>
      </c>
      <c r="F967" s="1" t="s">
        <v>22</v>
      </c>
      <c r="G967" t="s">
        <v>22</v>
      </c>
      <c r="H967" t="s">
        <v>23</v>
      </c>
      <c r="I967" t="s">
        <v>23</v>
      </c>
      <c r="J967" t="s">
        <v>9</v>
      </c>
      <c r="K967" t="s">
        <v>1372</v>
      </c>
      <c r="L967" s="2">
        <v>1398800</v>
      </c>
      <c r="M967" s="2">
        <v>1510.5831533477321</v>
      </c>
      <c r="N967" s="2">
        <v>139880</v>
      </c>
      <c r="O967" s="2"/>
      <c r="P967" s="5" t="s">
        <v>188</v>
      </c>
    </row>
    <row r="968" spans="1:16" x14ac:dyDescent="0.25">
      <c r="A968" t="s">
        <v>4866</v>
      </c>
      <c r="B968" t="s">
        <v>4571</v>
      </c>
      <c r="C968" s="1">
        <v>1395000</v>
      </c>
      <c r="D968">
        <v>4</v>
      </c>
      <c r="E968">
        <v>304</v>
      </c>
      <c r="F968" s="3" t="s">
        <v>22</v>
      </c>
      <c r="G968" t="s">
        <v>22</v>
      </c>
      <c r="H968" t="s">
        <v>23</v>
      </c>
      <c r="I968" t="s">
        <v>23</v>
      </c>
      <c r="J968" t="s">
        <v>9</v>
      </c>
      <c r="L968" s="2">
        <v>1395000</v>
      </c>
      <c r="M968" s="2">
        <v>4588.8157894736842</v>
      </c>
      <c r="N968" s="2">
        <v>348750</v>
      </c>
      <c r="O968" s="2" t="s">
        <v>4582</v>
      </c>
      <c r="P968" s="21" t="s">
        <v>188</v>
      </c>
    </row>
    <row r="969" spans="1:16" x14ac:dyDescent="0.25">
      <c r="A969" t="s">
        <v>3637</v>
      </c>
      <c r="B969" t="s">
        <v>103</v>
      </c>
      <c r="C969" s="1">
        <v>1395000</v>
      </c>
      <c r="D969">
        <v>4</v>
      </c>
      <c r="E969">
        <v>582</v>
      </c>
      <c r="F969" s="1" t="s">
        <v>22</v>
      </c>
      <c r="G969" t="s">
        <v>22</v>
      </c>
      <c r="H969" t="s">
        <v>23</v>
      </c>
      <c r="I969" t="s">
        <v>23</v>
      </c>
      <c r="J969" t="s">
        <v>9</v>
      </c>
      <c r="K969" t="s">
        <v>1372</v>
      </c>
      <c r="L969" s="2">
        <v>1395000</v>
      </c>
      <c r="M969" s="2">
        <v>2396.9072164948452</v>
      </c>
      <c r="N969" s="2">
        <v>348750</v>
      </c>
      <c r="O969" s="2"/>
      <c r="P969" s="5" t="s">
        <v>188</v>
      </c>
    </row>
    <row r="970" spans="1:16" x14ac:dyDescent="0.25">
      <c r="A970" t="s">
        <v>3271</v>
      </c>
      <c r="B970" t="s">
        <v>103</v>
      </c>
      <c r="C970" s="1">
        <v>1395000</v>
      </c>
      <c r="D970">
        <v>10</v>
      </c>
      <c r="E970">
        <v>930</v>
      </c>
      <c r="F970" s="1" t="s">
        <v>22</v>
      </c>
      <c r="G970" t="s">
        <v>22</v>
      </c>
      <c r="H970" t="s">
        <v>23</v>
      </c>
      <c r="I970" t="s">
        <v>23</v>
      </c>
      <c r="J970" t="s">
        <v>9</v>
      </c>
      <c r="K970" t="s">
        <v>1372</v>
      </c>
      <c r="L970" s="2">
        <v>1395000</v>
      </c>
      <c r="M970" s="2">
        <v>1500</v>
      </c>
      <c r="N970" s="2">
        <v>139500</v>
      </c>
      <c r="O970" s="2"/>
      <c r="P970" s="5" t="s">
        <v>188</v>
      </c>
    </row>
    <row r="971" spans="1:16" x14ac:dyDescent="0.25">
      <c r="A971" t="s">
        <v>3526</v>
      </c>
      <c r="B971" t="s">
        <v>103</v>
      </c>
      <c r="C971" s="1">
        <v>1395000</v>
      </c>
      <c r="D971">
        <v>6</v>
      </c>
      <c r="E971">
        <v>408</v>
      </c>
      <c r="F971" s="1" t="s">
        <v>22</v>
      </c>
      <c r="G971" t="s">
        <v>22</v>
      </c>
      <c r="H971" t="s">
        <v>23</v>
      </c>
      <c r="I971" t="s">
        <v>23</v>
      </c>
      <c r="J971" t="s">
        <v>9</v>
      </c>
      <c r="K971" t="s">
        <v>1372</v>
      </c>
      <c r="L971" s="2">
        <v>1395000</v>
      </c>
      <c r="M971" s="2">
        <v>3419.1176470588234</v>
      </c>
      <c r="N971" s="2">
        <v>232500</v>
      </c>
      <c r="O971" s="2"/>
      <c r="P971" s="5" t="s">
        <v>188</v>
      </c>
    </row>
    <row r="972" spans="1:16" x14ac:dyDescent="0.25">
      <c r="A972" t="s">
        <v>3952</v>
      </c>
      <c r="B972" t="s">
        <v>103</v>
      </c>
      <c r="C972" s="1">
        <v>1395000</v>
      </c>
      <c r="D972">
        <v>10</v>
      </c>
      <c r="E972">
        <v>935</v>
      </c>
      <c r="F972" s="1" t="s">
        <v>22</v>
      </c>
      <c r="G972" t="s">
        <v>22</v>
      </c>
      <c r="H972" t="s">
        <v>23</v>
      </c>
      <c r="I972" t="s">
        <v>23</v>
      </c>
      <c r="J972" t="s">
        <v>9</v>
      </c>
      <c r="K972" t="s">
        <v>1372</v>
      </c>
      <c r="L972" s="2">
        <v>1395000</v>
      </c>
      <c r="M972" s="2">
        <v>1491.9786096256685</v>
      </c>
      <c r="N972" s="2">
        <v>139500</v>
      </c>
      <c r="O972" s="2"/>
      <c r="P972" s="5" t="s">
        <v>188</v>
      </c>
    </row>
    <row r="973" spans="1:16" x14ac:dyDescent="0.25">
      <c r="A973" t="s">
        <v>4065</v>
      </c>
      <c r="B973" t="s">
        <v>103</v>
      </c>
      <c r="C973" s="1">
        <v>1395000</v>
      </c>
      <c r="D973">
        <v>6</v>
      </c>
      <c r="E973">
        <v>643</v>
      </c>
      <c r="F973" s="1" t="s">
        <v>22</v>
      </c>
      <c r="G973" t="s">
        <v>22</v>
      </c>
      <c r="H973" t="s">
        <v>23</v>
      </c>
      <c r="I973" t="s">
        <v>23</v>
      </c>
      <c r="J973" t="s">
        <v>9</v>
      </c>
      <c r="K973" t="s">
        <v>1372</v>
      </c>
      <c r="L973" s="2">
        <v>1395000</v>
      </c>
      <c r="M973" s="2">
        <v>2169.5178849144636</v>
      </c>
      <c r="N973" s="2">
        <v>232500</v>
      </c>
      <c r="O973" s="2"/>
      <c r="P973" s="5" t="s">
        <v>188</v>
      </c>
    </row>
    <row r="974" spans="1:16" x14ac:dyDescent="0.25">
      <c r="A974" t="s">
        <v>4073</v>
      </c>
      <c r="B974" t="s">
        <v>103</v>
      </c>
      <c r="C974" s="1">
        <v>1395000</v>
      </c>
      <c r="D974">
        <v>5</v>
      </c>
      <c r="E974">
        <v>495</v>
      </c>
      <c r="F974" s="1" t="s">
        <v>22</v>
      </c>
      <c r="G974" t="s">
        <v>22</v>
      </c>
      <c r="H974" t="s">
        <v>23</v>
      </c>
      <c r="I974" t="s">
        <v>23</v>
      </c>
      <c r="J974" t="s">
        <v>9</v>
      </c>
      <c r="K974" t="s">
        <v>1372</v>
      </c>
      <c r="L974" s="2">
        <v>1395000</v>
      </c>
      <c r="M974" s="2">
        <v>2818.181818181818</v>
      </c>
      <c r="N974" s="2">
        <v>279000</v>
      </c>
      <c r="O974" s="2"/>
      <c r="P974" s="5" t="s">
        <v>188</v>
      </c>
    </row>
    <row r="975" spans="1:16" x14ac:dyDescent="0.25">
      <c r="A975" t="s">
        <v>2343</v>
      </c>
      <c r="B975" t="s">
        <v>103</v>
      </c>
      <c r="C975" s="1">
        <v>1395000</v>
      </c>
      <c r="D975">
        <v>3</v>
      </c>
      <c r="E975">
        <v>218</v>
      </c>
      <c r="F975" s="1" t="s">
        <v>16</v>
      </c>
      <c r="G975" t="s">
        <v>41</v>
      </c>
      <c r="H975" t="s">
        <v>29</v>
      </c>
      <c r="I975" t="s">
        <v>19</v>
      </c>
      <c r="J975" t="s">
        <v>9</v>
      </c>
      <c r="K975" t="s">
        <v>1372</v>
      </c>
      <c r="L975" s="2">
        <v>1395000</v>
      </c>
      <c r="M975" s="2">
        <v>6399.0825688073392</v>
      </c>
      <c r="N975" s="2">
        <v>465000</v>
      </c>
      <c r="O975" s="2"/>
      <c r="P975" s="5" t="s">
        <v>188</v>
      </c>
    </row>
    <row r="976" spans="1:16" x14ac:dyDescent="0.25">
      <c r="A976" t="s">
        <v>2075</v>
      </c>
      <c r="B976" t="s">
        <v>103</v>
      </c>
      <c r="C976" s="1">
        <v>1395000</v>
      </c>
      <c r="D976">
        <v>4</v>
      </c>
      <c r="E976">
        <v>221</v>
      </c>
      <c r="F976" s="1" t="s">
        <v>16</v>
      </c>
      <c r="G976" t="s">
        <v>17</v>
      </c>
      <c r="H976" t="s">
        <v>29</v>
      </c>
      <c r="I976" t="s">
        <v>19</v>
      </c>
      <c r="J976" t="s">
        <v>20</v>
      </c>
      <c r="K976" t="s">
        <v>1372</v>
      </c>
      <c r="L976" s="2">
        <v>1395000</v>
      </c>
      <c r="M976" s="2">
        <v>6312.2171945701357</v>
      </c>
      <c r="N976" s="2">
        <v>348750</v>
      </c>
      <c r="O976" s="2"/>
      <c r="P976" s="5" t="s">
        <v>188</v>
      </c>
    </row>
    <row r="977" spans="1:16" x14ac:dyDescent="0.25">
      <c r="A977" t="s">
        <v>6739</v>
      </c>
      <c r="B977" t="s">
        <v>4571</v>
      </c>
      <c r="C977" s="1">
        <v>1395000</v>
      </c>
      <c r="D977">
        <v>2</v>
      </c>
      <c r="E977">
        <v>184</v>
      </c>
      <c r="F977" t="s">
        <v>16</v>
      </c>
      <c r="G977" t="s">
        <v>52</v>
      </c>
      <c r="H977" t="s">
        <v>189</v>
      </c>
      <c r="I977" t="s">
        <v>19</v>
      </c>
      <c r="J977" t="s">
        <v>88</v>
      </c>
      <c r="K977">
        <v>50000</v>
      </c>
      <c r="L977" s="2">
        <v>1445000</v>
      </c>
      <c r="M977" s="2">
        <v>7853.260869565217</v>
      </c>
      <c r="N977" s="2">
        <v>722500</v>
      </c>
      <c r="O977" s="2" t="s">
        <v>160</v>
      </c>
      <c r="P977" s="21" t="s">
        <v>188</v>
      </c>
    </row>
    <row r="978" spans="1:16" x14ac:dyDescent="0.25">
      <c r="A978" t="s">
        <v>1434</v>
      </c>
      <c r="B978" t="s">
        <v>103</v>
      </c>
      <c r="C978" s="1">
        <v>1391000</v>
      </c>
      <c r="D978">
        <v>3</v>
      </c>
      <c r="E978">
        <v>138</v>
      </c>
      <c r="F978" s="1" t="s">
        <v>16</v>
      </c>
      <c r="G978" t="s">
        <v>56</v>
      </c>
      <c r="H978" t="s">
        <v>29</v>
      </c>
      <c r="I978" t="s">
        <v>19</v>
      </c>
      <c r="J978" t="s">
        <v>9</v>
      </c>
      <c r="K978" t="s">
        <v>1372</v>
      </c>
      <c r="L978" s="2">
        <v>1391000</v>
      </c>
      <c r="M978" s="2">
        <v>10079.710144927536</v>
      </c>
      <c r="N978" s="2">
        <v>463666.66666666669</v>
      </c>
      <c r="O978" s="2"/>
      <c r="P978" s="5" t="s">
        <v>188</v>
      </c>
    </row>
    <row r="979" spans="1:16" x14ac:dyDescent="0.25">
      <c r="A979" t="s">
        <v>5479</v>
      </c>
      <c r="B979" t="s">
        <v>4571</v>
      </c>
      <c r="C979" s="1">
        <v>1390000</v>
      </c>
      <c r="D979">
        <v>4</v>
      </c>
      <c r="E979">
        <v>360</v>
      </c>
      <c r="F979" s="3" t="s">
        <v>22</v>
      </c>
      <c r="G979" t="s">
        <v>22</v>
      </c>
      <c r="H979" t="s">
        <v>23</v>
      </c>
      <c r="I979" t="s">
        <v>23</v>
      </c>
      <c r="J979" t="s">
        <v>9</v>
      </c>
      <c r="L979" s="2">
        <v>1390000</v>
      </c>
      <c r="M979" s="2">
        <v>3861.1111111111113</v>
      </c>
      <c r="N979" s="2">
        <v>347500</v>
      </c>
      <c r="O979" s="2" t="s">
        <v>160</v>
      </c>
      <c r="P979" s="21" t="s">
        <v>188</v>
      </c>
    </row>
    <row r="980" spans="1:16" x14ac:dyDescent="0.25">
      <c r="A980" t="s">
        <v>3253</v>
      </c>
      <c r="B980" t="s">
        <v>103</v>
      </c>
      <c r="C980" s="1">
        <v>1390000</v>
      </c>
      <c r="D980">
        <v>6</v>
      </c>
      <c r="E980">
        <v>260</v>
      </c>
      <c r="F980" s="1" t="s">
        <v>22</v>
      </c>
      <c r="G980" t="s">
        <v>22</v>
      </c>
      <c r="H980" t="s">
        <v>23</v>
      </c>
      <c r="I980" t="s">
        <v>23</v>
      </c>
      <c r="J980" t="s">
        <v>9</v>
      </c>
      <c r="K980" t="s">
        <v>1372</v>
      </c>
      <c r="L980" s="2">
        <v>1390000</v>
      </c>
      <c r="M980" s="2">
        <v>5346.1538461538457</v>
      </c>
      <c r="N980" s="2">
        <v>231666.66666666666</v>
      </c>
      <c r="O980" s="2"/>
      <c r="P980" s="5" t="s">
        <v>188</v>
      </c>
    </row>
    <row r="981" spans="1:16" x14ac:dyDescent="0.25">
      <c r="A981" t="s">
        <v>3980</v>
      </c>
      <c r="B981" t="s">
        <v>103</v>
      </c>
      <c r="C981" s="1">
        <v>1390000</v>
      </c>
      <c r="D981">
        <v>6</v>
      </c>
      <c r="E981">
        <v>585</v>
      </c>
      <c r="F981" s="1" t="s">
        <v>22</v>
      </c>
      <c r="G981" t="s">
        <v>22</v>
      </c>
      <c r="H981" t="s">
        <v>23</v>
      </c>
      <c r="I981" t="s">
        <v>23</v>
      </c>
      <c r="J981" t="s">
        <v>9</v>
      </c>
      <c r="K981" t="s">
        <v>1372</v>
      </c>
      <c r="L981" s="2">
        <v>1390000</v>
      </c>
      <c r="M981" s="2">
        <v>2376.068376068376</v>
      </c>
      <c r="N981" s="2">
        <v>231666.66666666666</v>
      </c>
      <c r="O981" s="2"/>
      <c r="P981" s="5" t="s">
        <v>188</v>
      </c>
    </row>
    <row r="982" spans="1:16" x14ac:dyDescent="0.25">
      <c r="A982" t="s">
        <v>3998</v>
      </c>
      <c r="B982" t="s">
        <v>103</v>
      </c>
      <c r="C982" s="1">
        <v>1390000</v>
      </c>
      <c r="D982">
        <v>6</v>
      </c>
      <c r="E982">
        <v>697</v>
      </c>
      <c r="F982" s="1" t="s">
        <v>22</v>
      </c>
      <c r="G982" t="s">
        <v>22</v>
      </c>
      <c r="H982" t="s">
        <v>23</v>
      </c>
      <c r="I982" t="s">
        <v>23</v>
      </c>
      <c r="J982" t="s">
        <v>9</v>
      </c>
      <c r="K982" t="s">
        <v>1372</v>
      </c>
      <c r="L982" s="2">
        <v>1390000</v>
      </c>
      <c r="M982" s="2">
        <v>1994.261119081779</v>
      </c>
      <c r="N982" s="2">
        <v>231666.66666666666</v>
      </c>
      <c r="O982" s="2"/>
      <c r="P982" s="5" t="s">
        <v>188</v>
      </c>
    </row>
    <row r="983" spans="1:16" x14ac:dyDescent="0.25">
      <c r="A983" t="s">
        <v>4104</v>
      </c>
      <c r="B983" t="s">
        <v>103</v>
      </c>
      <c r="C983" s="1">
        <v>1390000</v>
      </c>
      <c r="D983">
        <v>5</v>
      </c>
      <c r="E983">
        <v>497</v>
      </c>
      <c r="F983" s="1" t="s">
        <v>22</v>
      </c>
      <c r="G983" t="s">
        <v>22</v>
      </c>
      <c r="H983" t="s">
        <v>23</v>
      </c>
      <c r="I983" t="s">
        <v>23</v>
      </c>
      <c r="J983" t="s">
        <v>9</v>
      </c>
      <c r="K983" t="s">
        <v>1372</v>
      </c>
      <c r="L983" s="2">
        <v>1390000</v>
      </c>
      <c r="M983" s="2">
        <v>2796.7806841046277</v>
      </c>
      <c r="N983" s="2">
        <v>278000</v>
      </c>
      <c r="O983" s="2"/>
      <c r="P983" s="5" t="s">
        <v>188</v>
      </c>
    </row>
    <row r="984" spans="1:16" x14ac:dyDescent="0.25">
      <c r="A984" t="s">
        <v>2270</v>
      </c>
      <c r="B984" t="s">
        <v>103</v>
      </c>
      <c r="C984" s="1">
        <v>1390000</v>
      </c>
      <c r="D984">
        <v>4</v>
      </c>
      <c r="E984">
        <v>220</v>
      </c>
      <c r="F984" s="1" t="s">
        <v>16</v>
      </c>
      <c r="G984" t="s">
        <v>41</v>
      </c>
      <c r="H984" t="s">
        <v>29</v>
      </c>
      <c r="I984" t="s">
        <v>19</v>
      </c>
      <c r="J984" t="s">
        <v>20</v>
      </c>
      <c r="K984" t="s">
        <v>1372</v>
      </c>
      <c r="L984" s="2">
        <v>1390000</v>
      </c>
      <c r="M984" s="2">
        <v>6318.181818181818</v>
      </c>
      <c r="N984" s="2">
        <v>347500</v>
      </c>
      <c r="O984" s="2"/>
      <c r="P984" s="5" t="s">
        <v>188</v>
      </c>
    </row>
    <row r="985" spans="1:16" x14ac:dyDescent="0.25">
      <c r="A985" t="s">
        <v>3543</v>
      </c>
      <c r="B985" t="s">
        <v>103</v>
      </c>
      <c r="C985" s="1">
        <v>1389000</v>
      </c>
      <c r="D985">
        <v>4</v>
      </c>
      <c r="E985">
        <v>400</v>
      </c>
      <c r="F985" s="1" t="s">
        <v>22</v>
      </c>
      <c r="G985" t="s">
        <v>22</v>
      </c>
      <c r="H985" t="s">
        <v>23</v>
      </c>
      <c r="I985" t="s">
        <v>23</v>
      </c>
      <c r="J985" t="s">
        <v>9</v>
      </c>
      <c r="K985" t="s">
        <v>1372</v>
      </c>
      <c r="L985" s="2">
        <v>1389000</v>
      </c>
      <c r="M985" s="2">
        <v>3472.5</v>
      </c>
      <c r="N985" s="2">
        <v>347250</v>
      </c>
      <c r="O985" s="2"/>
      <c r="P985" s="5" t="s">
        <v>188</v>
      </c>
    </row>
    <row r="986" spans="1:16" x14ac:dyDescent="0.25">
      <c r="A986" t="s">
        <v>2087</v>
      </c>
      <c r="B986" t="s">
        <v>103</v>
      </c>
      <c r="C986" s="1">
        <v>1385000</v>
      </c>
      <c r="D986">
        <v>3</v>
      </c>
      <c r="E986">
        <v>233</v>
      </c>
      <c r="F986" s="1" t="s">
        <v>16</v>
      </c>
      <c r="G986" t="s">
        <v>17</v>
      </c>
      <c r="H986" t="s">
        <v>29</v>
      </c>
      <c r="I986" t="s">
        <v>19</v>
      </c>
      <c r="J986" t="s">
        <v>9</v>
      </c>
      <c r="K986" t="s">
        <v>1372</v>
      </c>
      <c r="L986" s="2">
        <v>1385000</v>
      </c>
      <c r="M986" s="2">
        <v>5944.2060085836911</v>
      </c>
      <c r="N986" s="2">
        <v>461666.66666666669</v>
      </c>
      <c r="O986" s="2"/>
      <c r="P986" s="5" t="s">
        <v>188</v>
      </c>
    </row>
    <row r="987" spans="1:16" x14ac:dyDescent="0.25">
      <c r="A987" t="s">
        <v>5163</v>
      </c>
      <c r="B987" t="s">
        <v>4571</v>
      </c>
      <c r="C987" s="1">
        <v>1380000</v>
      </c>
      <c r="D987">
        <v>5</v>
      </c>
      <c r="E987">
        <v>484</v>
      </c>
      <c r="F987" s="3" t="s">
        <v>22</v>
      </c>
      <c r="G987" t="s">
        <v>22</v>
      </c>
      <c r="H987" t="s">
        <v>23</v>
      </c>
      <c r="I987" t="s">
        <v>23</v>
      </c>
      <c r="J987" t="s">
        <v>9</v>
      </c>
      <c r="L987" s="2">
        <v>1380000</v>
      </c>
      <c r="M987" s="2">
        <v>2851.2396694214876</v>
      </c>
      <c r="N987" s="2">
        <v>276000</v>
      </c>
      <c r="O987" s="2" t="s">
        <v>160</v>
      </c>
      <c r="P987" s="21" t="s">
        <v>188</v>
      </c>
    </row>
    <row r="988" spans="1:16" x14ac:dyDescent="0.25">
      <c r="A988" t="s">
        <v>3904</v>
      </c>
      <c r="B988" t="s">
        <v>103</v>
      </c>
      <c r="C988" s="1">
        <v>1380000</v>
      </c>
      <c r="D988">
        <v>6</v>
      </c>
      <c r="E988">
        <v>990</v>
      </c>
      <c r="F988" s="1" t="s">
        <v>22</v>
      </c>
      <c r="G988" t="s">
        <v>22</v>
      </c>
      <c r="H988" t="s">
        <v>23</v>
      </c>
      <c r="I988" t="s">
        <v>23</v>
      </c>
      <c r="J988" t="s">
        <v>9</v>
      </c>
      <c r="K988" t="s">
        <v>1372</v>
      </c>
      <c r="L988" s="2">
        <v>1380000</v>
      </c>
      <c r="M988" s="2">
        <v>1393.939393939394</v>
      </c>
      <c r="N988" s="2">
        <v>230000</v>
      </c>
      <c r="O988" s="2"/>
      <c r="P988" s="5" t="s">
        <v>188</v>
      </c>
    </row>
    <row r="989" spans="1:16" x14ac:dyDescent="0.25">
      <c r="A989" t="s">
        <v>4106</v>
      </c>
      <c r="B989" t="s">
        <v>103</v>
      </c>
      <c r="C989" s="1">
        <v>1380000</v>
      </c>
      <c r="D989">
        <v>4</v>
      </c>
      <c r="E989">
        <v>400</v>
      </c>
      <c r="F989" s="1" t="s">
        <v>22</v>
      </c>
      <c r="G989" t="s">
        <v>22</v>
      </c>
      <c r="H989" t="s">
        <v>23</v>
      </c>
      <c r="I989" t="s">
        <v>23</v>
      </c>
      <c r="J989" t="s">
        <v>9</v>
      </c>
      <c r="K989" t="s">
        <v>1372</v>
      </c>
      <c r="L989" s="2">
        <v>1380000</v>
      </c>
      <c r="M989" s="2">
        <v>3450</v>
      </c>
      <c r="N989" s="2">
        <v>345000</v>
      </c>
      <c r="O989" s="2"/>
      <c r="P989" s="5" t="s">
        <v>188</v>
      </c>
    </row>
    <row r="990" spans="1:16" x14ac:dyDescent="0.25">
      <c r="A990" t="s">
        <v>4107</v>
      </c>
      <c r="B990" t="s">
        <v>103</v>
      </c>
      <c r="C990" s="1">
        <v>1380000</v>
      </c>
      <c r="D990">
        <v>4</v>
      </c>
      <c r="E990">
        <v>400</v>
      </c>
      <c r="F990" s="1" t="s">
        <v>22</v>
      </c>
      <c r="G990" t="s">
        <v>22</v>
      </c>
      <c r="H990" t="s">
        <v>23</v>
      </c>
      <c r="I990" t="s">
        <v>23</v>
      </c>
      <c r="J990" t="s">
        <v>9</v>
      </c>
      <c r="K990" t="s">
        <v>1372</v>
      </c>
      <c r="L990" s="2">
        <v>1380000</v>
      </c>
      <c r="M990" s="2">
        <v>3450</v>
      </c>
      <c r="N990" s="2">
        <v>345000</v>
      </c>
      <c r="O990" s="2"/>
      <c r="P990" s="5" t="s">
        <v>188</v>
      </c>
    </row>
    <row r="991" spans="1:16" x14ac:dyDescent="0.25">
      <c r="A991" t="s">
        <v>1819</v>
      </c>
      <c r="B991" t="s">
        <v>103</v>
      </c>
      <c r="C991" s="1">
        <v>1380000</v>
      </c>
      <c r="D991">
        <v>5</v>
      </c>
      <c r="E991">
        <v>319</v>
      </c>
      <c r="F991" s="1" t="s">
        <v>16</v>
      </c>
      <c r="G991" t="s">
        <v>35</v>
      </c>
      <c r="H991" t="s">
        <v>29</v>
      </c>
      <c r="I991" t="s">
        <v>19</v>
      </c>
      <c r="J991" t="s">
        <v>9</v>
      </c>
      <c r="K991" t="s">
        <v>1372</v>
      </c>
      <c r="L991" s="2">
        <v>1380000</v>
      </c>
      <c r="M991" s="2">
        <v>4326.0188087774295</v>
      </c>
      <c r="N991" s="2">
        <v>276000</v>
      </c>
      <c r="O991" s="2"/>
      <c r="P991" s="5" t="s">
        <v>188</v>
      </c>
    </row>
    <row r="992" spans="1:16" x14ac:dyDescent="0.25">
      <c r="A992" t="s">
        <v>1826</v>
      </c>
      <c r="B992" t="s">
        <v>103</v>
      </c>
      <c r="C992" s="1">
        <v>1380000</v>
      </c>
      <c r="D992">
        <v>5</v>
      </c>
      <c r="E992">
        <v>240</v>
      </c>
      <c r="F992" s="1" t="s">
        <v>16</v>
      </c>
      <c r="G992" t="s">
        <v>35</v>
      </c>
      <c r="H992" t="s">
        <v>29</v>
      </c>
      <c r="I992" t="s">
        <v>19</v>
      </c>
      <c r="J992" t="s">
        <v>9</v>
      </c>
      <c r="K992" t="s">
        <v>1372</v>
      </c>
      <c r="L992" s="2">
        <v>1380000</v>
      </c>
      <c r="M992" s="2">
        <v>5750</v>
      </c>
      <c r="N992" s="2">
        <v>276000</v>
      </c>
      <c r="O992" s="2"/>
      <c r="P992" s="5" t="s">
        <v>188</v>
      </c>
    </row>
    <row r="993" spans="1:16" x14ac:dyDescent="0.25">
      <c r="A993" t="s">
        <v>1854</v>
      </c>
      <c r="B993" t="s">
        <v>103</v>
      </c>
      <c r="C993" s="1">
        <v>1380000</v>
      </c>
      <c r="D993">
        <v>5</v>
      </c>
      <c r="E993">
        <v>235</v>
      </c>
      <c r="F993" s="1" t="s">
        <v>16</v>
      </c>
      <c r="G993" t="s">
        <v>35</v>
      </c>
      <c r="H993" t="s">
        <v>29</v>
      </c>
      <c r="I993" t="s">
        <v>19</v>
      </c>
      <c r="J993" t="s">
        <v>9</v>
      </c>
      <c r="K993" t="s">
        <v>1372</v>
      </c>
      <c r="L993" s="2">
        <v>1380000</v>
      </c>
      <c r="M993" s="2">
        <v>5872.3404255319147</v>
      </c>
      <c r="N993" s="2">
        <v>276000</v>
      </c>
      <c r="O993" s="2"/>
      <c r="P993" s="5" t="s">
        <v>188</v>
      </c>
    </row>
    <row r="994" spans="1:16" x14ac:dyDescent="0.25">
      <c r="A994" t="s">
        <v>1857</v>
      </c>
      <c r="B994" t="s">
        <v>103</v>
      </c>
      <c r="C994" s="1">
        <v>1380000</v>
      </c>
      <c r="D994">
        <v>5</v>
      </c>
      <c r="E994">
        <v>235</v>
      </c>
      <c r="F994" s="1" t="s">
        <v>16</v>
      </c>
      <c r="G994" t="s">
        <v>35</v>
      </c>
      <c r="H994" t="s">
        <v>29</v>
      </c>
      <c r="I994" t="s">
        <v>19</v>
      </c>
      <c r="J994" t="s">
        <v>9</v>
      </c>
      <c r="K994" t="s">
        <v>1372</v>
      </c>
      <c r="L994" s="2">
        <v>1380000</v>
      </c>
      <c r="M994" s="2">
        <v>5872.3404255319147</v>
      </c>
      <c r="N994" s="2">
        <v>276000</v>
      </c>
      <c r="O994" s="2"/>
      <c r="P994" s="5" t="s">
        <v>188</v>
      </c>
    </row>
    <row r="995" spans="1:16" x14ac:dyDescent="0.25">
      <c r="A995" t="s">
        <v>1886</v>
      </c>
      <c r="B995" t="s">
        <v>103</v>
      </c>
      <c r="C995" s="1">
        <v>1380000</v>
      </c>
      <c r="D995">
        <v>5</v>
      </c>
      <c r="E995">
        <v>235</v>
      </c>
      <c r="F995" s="1" t="s">
        <v>16</v>
      </c>
      <c r="G995" t="s">
        <v>35</v>
      </c>
      <c r="H995" t="s">
        <v>29</v>
      </c>
      <c r="I995" t="s">
        <v>19</v>
      </c>
      <c r="J995" t="s">
        <v>9</v>
      </c>
      <c r="K995" t="s">
        <v>1372</v>
      </c>
      <c r="L995" s="2">
        <v>1380000</v>
      </c>
      <c r="M995" s="2">
        <v>5872.3404255319147</v>
      </c>
      <c r="N995" s="2">
        <v>276000</v>
      </c>
      <c r="O995" s="2"/>
      <c r="P995" s="5" t="s">
        <v>188</v>
      </c>
    </row>
    <row r="996" spans="1:16" x14ac:dyDescent="0.25">
      <c r="A996" t="s">
        <v>5450</v>
      </c>
      <c r="B996" t="s">
        <v>4571</v>
      </c>
      <c r="C996" s="1">
        <v>1375000</v>
      </c>
      <c r="D996">
        <v>5</v>
      </c>
      <c r="E996">
        <v>278</v>
      </c>
      <c r="F996" s="3" t="s">
        <v>22</v>
      </c>
      <c r="G996" t="s">
        <v>22</v>
      </c>
      <c r="H996" t="s">
        <v>23</v>
      </c>
      <c r="I996" t="s">
        <v>23</v>
      </c>
      <c r="J996" t="s">
        <v>9</v>
      </c>
      <c r="L996" s="2">
        <v>1375000</v>
      </c>
      <c r="M996" s="2">
        <v>4946.0431654676258</v>
      </c>
      <c r="N996" s="2">
        <v>275000</v>
      </c>
      <c r="O996" s="2" t="s">
        <v>160</v>
      </c>
      <c r="P996" s="21" t="s">
        <v>188</v>
      </c>
    </row>
    <row r="997" spans="1:16" x14ac:dyDescent="0.25">
      <c r="A997" t="s">
        <v>4037</v>
      </c>
      <c r="B997" t="s">
        <v>103</v>
      </c>
      <c r="C997" s="1">
        <v>1375000</v>
      </c>
      <c r="D997">
        <v>6</v>
      </c>
      <c r="E997">
        <v>387</v>
      </c>
      <c r="F997" s="1" t="s">
        <v>22</v>
      </c>
      <c r="G997" t="s">
        <v>22</v>
      </c>
      <c r="H997" t="s">
        <v>23</v>
      </c>
      <c r="I997" t="s">
        <v>23</v>
      </c>
      <c r="J997" t="s">
        <v>9</v>
      </c>
      <c r="K997" t="s">
        <v>1372</v>
      </c>
      <c r="L997" s="2">
        <v>1375000</v>
      </c>
      <c r="M997" s="2">
        <v>3552.97157622739</v>
      </c>
      <c r="N997" s="2">
        <v>229166.66666666666</v>
      </c>
      <c r="O997" s="2"/>
      <c r="P997" s="5" t="s">
        <v>188</v>
      </c>
    </row>
    <row r="998" spans="1:16" x14ac:dyDescent="0.25">
      <c r="A998" t="s">
        <v>4062</v>
      </c>
      <c r="B998" t="s">
        <v>103</v>
      </c>
      <c r="C998" s="1">
        <v>1375000</v>
      </c>
      <c r="D998">
        <v>6</v>
      </c>
      <c r="E998">
        <v>450</v>
      </c>
      <c r="F998" s="1" t="s">
        <v>22</v>
      </c>
      <c r="G998" t="s">
        <v>22</v>
      </c>
      <c r="H998" t="s">
        <v>23</v>
      </c>
      <c r="I998" t="s">
        <v>23</v>
      </c>
      <c r="J998" t="s">
        <v>9</v>
      </c>
      <c r="K998" t="s">
        <v>1372</v>
      </c>
      <c r="L998" s="2">
        <v>1375000</v>
      </c>
      <c r="M998" s="2">
        <v>3055.5555555555557</v>
      </c>
      <c r="N998" s="2">
        <v>229166.66666666666</v>
      </c>
      <c r="O998" s="2"/>
      <c r="P998" s="5" t="s">
        <v>188</v>
      </c>
    </row>
    <row r="999" spans="1:16" x14ac:dyDescent="0.25">
      <c r="A999" t="s">
        <v>1433</v>
      </c>
      <c r="B999" t="s">
        <v>103</v>
      </c>
      <c r="C999" s="1">
        <v>1375000</v>
      </c>
      <c r="D999">
        <v>4</v>
      </c>
      <c r="E999">
        <v>163</v>
      </c>
      <c r="F999" s="1" t="s">
        <v>16</v>
      </c>
      <c r="G999" t="s">
        <v>56</v>
      </c>
      <c r="H999" t="s">
        <v>29</v>
      </c>
      <c r="I999" t="s">
        <v>19</v>
      </c>
      <c r="J999" t="s">
        <v>9</v>
      </c>
      <c r="K999" t="s">
        <v>1372</v>
      </c>
      <c r="L999" s="2">
        <v>1375000</v>
      </c>
      <c r="M999" s="2">
        <v>8435.5828220858893</v>
      </c>
      <c r="N999" s="2">
        <v>343750</v>
      </c>
      <c r="O999" s="2"/>
      <c r="P999" s="5" t="s">
        <v>188</v>
      </c>
    </row>
    <row r="1000" spans="1:16" x14ac:dyDescent="0.25">
      <c r="A1000" t="s">
        <v>1471</v>
      </c>
      <c r="B1000" t="s">
        <v>103</v>
      </c>
      <c r="C1000" s="1">
        <v>1375000</v>
      </c>
      <c r="D1000">
        <v>3</v>
      </c>
      <c r="E1000">
        <v>137</v>
      </c>
      <c r="F1000" s="1" t="s">
        <v>16</v>
      </c>
      <c r="G1000" t="s">
        <v>56</v>
      </c>
      <c r="H1000" t="s">
        <v>29</v>
      </c>
      <c r="I1000" t="s">
        <v>19</v>
      </c>
      <c r="J1000" t="s">
        <v>9</v>
      </c>
      <c r="K1000" t="s">
        <v>1372</v>
      </c>
      <c r="L1000" s="2">
        <v>1375000</v>
      </c>
      <c r="M1000" s="2">
        <v>10036.496350364963</v>
      </c>
      <c r="N1000" s="2">
        <v>458333.33333333331</v>
      </c>
      <c r="O1000" s="2"/>
      <c r="P1000" s="5" t="s">
        <v>188</v>
      </c>
    </row>
    <row r="1001" spans="1:16" x14ac:dyDescent="0.25">
      <c r="A1001" t="s">
        <v>2654</v>
      </c>
      <c r="B1001" t="s">
        <v>103</v>
      </c>
      <c r="C1001" s="1">
        <v>1375000</v>
      </c>
      <c r="D1001">
        <v>2</v>
      </c>
      <c r="E1001">
        <v>115</v>
      </c>
      <c r="F1001" s="1" t="s">
        <v>16</v>
      </c>
      <c r="G1001" t="s">
        <v>52</v>
      </c>
      <c r="H1001" t="s">
        <v>29</v>
      </c>
      <c r="I1001" t="s">
        <v>19</v>
      </c>
      <c r="J1001" t="s">
        <v>20</v>
      </c>
      <c r="K1001" t="s">
        <v>1372</v>
      </c>
      <c r="L1001" s="2">
        <v>1375000</v>
      </c>
      <c r="M1001" s="2">
        <v>11956.521739130434</v>
      </c>
      <c r="N1001" s="2">
        <v>687500</v>
      </c>
      <c r="O1001" s="2"/>
      <c r="P1001" s="5" t="s">
        <v>188</v>
      </c>
    </row>
    <row r="1002" spans="1:16" x14ac:dyDescent="0.25">
      <c r="A1002" t="s">
        <v>2666</v>
      </c>
      <c r="B1002" t="s">
        <v>103</v>
      </c>
      <c r="C1002" s="1">
        <v>1375000</v>
      </c>
      <c r="D1002">
        <v>2</v>
      </c>
      <c r="E1002">
        <v>115</v>
      </c>
      <c r="F1002" s="1" t="s">
        <v>16</v>
      </c>
      <c r="G1002" t="s">
        <v>52</v>
      </c>
      <c r="H1002" t="s">
        <v>29</v>
      </c>
      <c r="I1002" t="s">
        <v>19</v>
      </c>
      <c r="J1002" t="s">
        <v>20</v>
      </c>
      <c r="K1002" t="s">
        <v>1372</v>
      </c>
      <c r="L1002" s="2">
        <v>1375000</v>
      </c>
      <c r="M1002" s="2">
        <v>11956.521739130434</v>
      </c>
      <c r="N1002" s="2">
        <v>687500</v>
      </c>
      <c r="O1002" s="2"/>
      <c r="P1002" s="5" t="s">
        <v>188</v>
      </c>
    </row>
    <row r="1003" spans="1:16" x14ac:dyDescent="0.25">
      <c r="A1003" t="s">
        <v>3282</v>
      </c>
      <c r="B1003" t="s">
        <v>103</v>
      </c>
      <c r="C1003" s="1">
        <v>1374900</v>
      </c>
      <c r="D1003">
        <v>4</v>
      </c>
      <c r="E1003">
        <v>282</v>
      </c>
      <c r="F1003" s="1" t="s">
        <v>22</v>
      </c>
      <c r="G1003" t="s">
        <v>22</v>
      </c>
      <c r="H1003" t="s">
        <v>23</v>
      </c>
      <c r="I1003" t="s">
        <v>23</v>
      </c>
      <c r="J1003" t="s">
        <v>9</v>
      </c>
      <c r="K1003" t="s">
        <v>1372</v>
      </c>
      <c r="L1003" s="2">
        <v>1374900</v>
      </c>
      <c r="M1003" s="2">
        <v>4875.5319148936169</v>
      </c>
      <c r="N1003" s="2">
        <v>343725</v>
      </c>
      <c r="O1003" s="2"/>
      <c r="P1003" s="5" t="s">
        <v>188</v>
      </c>
    </row>
    <row r="1004" spans="1:16" x14ac:dyDescent="0.25">
      <c r="A1004" t="s">
        <v>4034</v>
      </c>
      <c r="B1004" t="s">
        <v>103</v>
      </c>
      <c r="C1004" s="1">
        <v>1370000</v>
      </c>
      <c r="D1004">
        <v>6</v>
      </c>
      <c r="E1004">
        <v>657</v>
      </c>
      <c r="F1004" s="1" t="s">
        <v>22</v>
      </c>
      <c r="G1004" t="s">
        <v>22</v>
      </c>
      <c r="H1004" t="s">
        <v>23</v>
      </c>
      <c r="I1004" t="s">
        <v>23</v>
      </c>
      <c r="J1004" t="s">
        <v>9</v>
      </c>
      <c r="K1004" t="s">
        <v>1372</v>
      </c>
      <c r="L1004" s="2">
        <v>1370000</v>
      </c>
      <c r="M1004" s="2">
        <v>2085.2359208523594</v>
      </c>
      <c r="N1004" s="2">
        <v>228333.33333333334</v>
      </c>
      <c r="O1004" s="2"/>
      <c r="P1004" s="5" t="s">
        <v>188</v>
      </c>
    </row>
    <row r="1005" spans="1:16" x14ac:dyDescent="0.25">
      <c r="A1005" t="s">
        <v>4077</v>
      </c>
      <c r="B1005" t="s">
        <v>103</v>
      </c>
      <c r="C1005" s="1">
        <v>1370000</v>
      </c>
      <c r="D1005">
        <v>5</v>
      </c>
      <c r="E1005">
        <v>650</v>
      </c>
      <c r="F1005" s="1" t="s">
        <v>22</v>
      </c>
      <c r="G1005" t="s">
        <v>22</v>
      </c>
      <c r="H1005" t="s">
        <v>23</v>
      </c>
      <c r="I1005" t="s">
        <v>23</v>
      </c>
      <c r="J1005" t="s">
        <v>9</v>
      </c>
      <c r="K1005" t="s">
        <v>1372</v>
      </c>
      <c r="L1005" s="2">
        <v>1370000</v>
      </c>
      <c r="M1005" s="2">
        <v>2107.6923076923076</v>
      </c>
      <c r="N1005" s="2">
        <v>274000</v>
      </c>
      <c r="O1005" s="2"/>
      <c r="P1005" s="5" t="s">
        <v>188</v>
      </c>
    </row>
    <row r="1006" spans="1:16" x14ac:dyDescent="0.25">
      <c r="A1006" t="s">
        <v>5021</v>
      </c>
      <c r="B1006" t="s">
        <v>4571</v>
      </c>
      <c r="C1006" s="1">
        <v>1365000</v>
      </c>
      <c r="D1006">
        <v>4</v>
      </c>
      <c r="E1006">
        <v>350</v>
      </c>
      <c r="F1006" s="3" t="s">
        <v>22</v>
      </c>
      <c r="G1006" t="s">
        <v>22</v>
      </c>
      <c r="H1006" t="s">
        <v>23</v>
      </c>
      <c r="I1006" t="s">
        <v>23</v>
      </c>
      <c r="J1006" t="s">
        <v>9</v>
      </c>
      <c r="L1006" s="2">
        <v>1365000</v>
      </c>
      <c r="M1006" s="2">
        <v>3900</v>
      </c>
      <c r="N1006" s="2">
        <v>341250</v>
      </c>
      <c r="O1006" s="2" t="s">
        <v>160</v>
      </c>
      <c r="P1006" s="21" t="s">
        <v>188</v>
      </c>
    </row>
    <row r="1007" spans="1:16" x14ac:dyDescent="0.25">
      <c r="A1007" t="s">
        <v>1842</v>
      </c>
      <c r="B1007" t="s">
        <v>103</v>
      </c>
      <c r="C1007" s="1">
        <v>1365000</v>
      </c>
      <c r="D1007">
        <v>4</v>
      </c>
      <c r="E1007">
        <v>197</v>
      </c>
      <c r="F1007" s="1" t="s">
        <v>16</v>
      </c>
      <c r="G1007" t="s">
        <v>35</v>
      </c>
      <c r="H1007" t="s">
        <v>29</v>
      </c>
      <c r="I1007" t="s">
        <v>19</v>
      </c>
      <c r="J1007" t="s">
        <v>9</v>
      </c>
      <c r="K1007" t="s">
        <v>1372</v>
      </c>
      <c r="L1007" s="2">
        <v>1365000</v>
      </c>
      <c r="M1007" s="2">
        <v>6928.9340101522839</v>
      </c>
      <c r="N1007" s="2">
        <v>341250</v>
      </c>
      <c r="O1007" s="2"/>
      <c r="P1007" s="5" t="s">
        <v>188</v>
      </c>
    </row>
    <row r="1008" spans="1:16" x14ac:dyDescent="0.25">
      <c r="A1008" t="s">
        <v>4863</v>
      </c>
      <c r="B1008" t="s">
        <v>4571</v>
      </c>
      <c r="C1008" s="1">
        <v>1350000</v>
      </c>
      <c r="D1008">
        <v>5</v>
      </c>
      <c r="E1008">
        <v>318</v>
      </c>
      <c r="F1008" s="3" t="s">
        <v>22</v>
      </c>
      <c r="G1008" t="s">
        <v>22</v>
      </c>
      <c r="H1008" t="s">
        <v>23</v>
      </c>
      <c r="I1008" t="s">
        <v>23</v>
      </c>
      <c r="J1008" t="s">
        <v>9</v>
      </c>
      <c r="L1008" s="2">
        <v>1350000</v>
      </c>
      <c r="M1008" s="2">
        <v>4245.2830188679245</v>
      </c>
      <c r="N1008" s="2">
        <v>270000</v>
      </c>
      <c r="O1008" s="2" t="s">
        <v>4582</v>
      </c>
      <c r="P1008" s="21" t="s">
        <v>188</v>
      </c>
    </row>
    <row r="1009" spans="1:16" x14ac:dyDescent="0.25">
      <c r="A1009" t="s">
        <v>5205</v>
      </c>
      <c r="B1009" t="s">
        <v>4571</v>
      </c>
      <c r="C1009" s="1">
        <v>1350000</v>
      </c>
      <c r="D1009">
        <v>6</v>
      </c>
      <c r="E1009">
        <v>514</v>
      </c>
      <c r="F1009" s="3" t="s">
        <v>22</v>
      </c>
      <c r="G1009" t="s">
        <v>22</v>
      </c>
      <c r="H1009" t="s">
        <v>23</v>
      </c>
      <c r="I1009" t="s">
        <v>23</v>
      </c>
      <c r="J1009" t="s">
        <v>9</v>
      </c>
      <c r="L1009" s="2">
        <v>1350000</v>
      </c>
      <c r="M1009" s="2">
        <v>2626.4591439688716</v>
      </c>
      <c r="N1009" s="2">
        <v>225000</v>
      </c>
      <c r="O1009" s="2" t="s">
        <v>160</v>
      </c>
      <c r="P1009" s="21" t="s">
        <v>188</v>
      </c>
    </row>
    <row r="1010" spans="1:16" x14ac:dyDescent="0.25">
      <c r="A1010" t="s">
        <v>2921</v>
      </c>
      <c r="B1010" t="s">
        <v>104</v>
      </c>
      <c r="C1010" s="1">
        <v>1350000</v>
      </c>
      <c r="D1010">
        <v>7</v>
      </c>
      <c r="E1010">
        <v>578</v>
      </c>
      <c r="F1010" s="1" t="s">
        <v>22</v>
      </c>
      <c r="G1010" t="s">
        <v>22</v>
      </c>
      <c r="H1010" t="s">
        <v>23</v>
      </c>
      <c r="I1010" t="s">
        <v>23</v>
      </c>
      <c r="J1010" t="s">
        <v>9</v>
      </c>
      <c r="K1010" t="s">
        <v>1372</v>
      </c>
      <c r="L1010" s="2">
        <v>1350000</v>
      </c>
      <c r="M1010" s="2">
        <v>2335.6401384083047</v>
      </c>
      <c r="N1010" s="2">
        <v>192857.14285714287</v>
      </c>
      <c r="O1010" s="2"/>
      <c r="P1010" s="5" t="s">
        <v>188</v>
      </c>
    </row>
    <row r="1011" spans="1:16" x14ac:dyDescent="0.25">
      <c r="A1011" t="s">
        <v>3244</v>
      </c>
      <c r="B1011" t="s">
        <v>103</v>
      </c>
      <c r="C1011" s="1">
        <v>1350000</v>
      </c>
      <c r="D1011">
        <v>6</v>
      </c>
      <c r="E1011">
        <v>400</v>
      </c>
      <c r="F1011" s="1" t="s">
        <v>22</v>
      </c>
      <c r="G1011" t="s">
        <v>22</v>
      </c>
      <c r="H1011" t="s">
        <v>23</v>
      </c>
      <c r="I1011" t="s">
        <v>23</v>
      </c>
      <c r="J1011" t="s">
        <v>9</v>
      </c>
      <c r="K1011" t="s">
        <v>1372</v>
      </c>
      <c r="L1011" s="2">
        <v>1350000</v>
      </c>
      <c r="M1011" s="2">
        <v>3375</v>
      </c>
      <c r="N1011" s="2">
        <v>225000</v>
      </c>
      <c r="O1011" s="2"/>
      <c r="P1011" s="5" t="s">
        <v>188</v>
      </c>
    </row>
    <row r="1012" spans="1:16" x14ac:dyDescent="0.25">
      <c r="A1012" t="s">
        <v>3374</v>
      </c>
      <c r="B1012" t="s">
        <v>103</v>
      </c>
      <c r="C1012" s="1">
        <v>1350000</v>
      </c>
      <c r="D1012">
        <v>3</v>
      </c>
      <c r="E1012">
        <v>250</v>
      </c>
      <c r="F1012" s="1" t="s">
        <v>22</v>
      </c>
      <c r="G1012" t="s">
        <v>22</v>
      </c>
      <c r="H1012" t="s">
        <v>23</v>
      </c>
      <c r="I1012" t="s">
        <v>23</v>
      </c>
      <c r="J1012" t="s">
        <v>9</v>
      </c>
      <c r="K1012" t="s">
        <v>1372</v>
      </c>
      <c r="L1012" s="2">
        <v>1350000</v>
      </c>
      <c r="M1012" s="2">
        <v>5400</v>
      </c>
      <c r="N1012" s="2">
        <v>450000</v>
      </c>
      <c r="O1012" s="2"/>
      <c r="P1012" s="5" t="s">
        <v>188</v>
      </c>
    </row>
    <row r="1013" spans="1:16" x14ac:dyDescent="0.25">
      <c r="A1013" t="s">
        <v>3894</v>
      </c>
      <c r="B1013" t="s">
        <v>103</v>
      </c>
      <c r="C1013" s="1">
        <v>1350000</v>
      </c>
      <c r="D1013">
        <v>4</v>
      </c>
      <c r="E1013">
        <v>600</v>
      </c>
      <c r="F1013" s="1" t="s">
        <v>22</v>
      </c>
      <c r="G1013" t="s">
        <v>22</v>
      </c>
      <c r="H1013" t="s">
        <v>23</v>
      </c>
      <c r="I1013" t="s">
        <v>23</v>
      </c>
      <c r="J1013" t="s">
        <v>9</v>
      </c>
      <c r="K1013" t="s">
        <v>1372</v>
      </c>
      <c r="L1013" s="2">
        <v>1350000</v>
      </c>
      <c r="M1013" s="2">
        <v>2250</v>
      </c>
      <c r="N1013" s="2">
        <v>337500</v>
      </c>
      <c r="O1013" s="2"/>
      <c r="P1013" s="5" t="s">
        <v>188</v>
      </c>
    </row>
    <row r="1014" spans="1:16" x14ac:dyDescent="0.25">
      <c r="A1014" t="s">
        <v>3979</v>
      </c>
      <c r="B1014" t="s">
        <v>103</v>
      </c>
      <c r="C1014" s="1">
        <v>1350000</v>
      </c>
      <c r="D1014">
        <v>5</v>
      </c>
      <c r="E1014">
        <v>470</v>
      </c>
      <c r="F1014" s="1" t="s">
        <v>22</v>
      </c>
      <c r="G1014" t="s">
        <v>22</v>
      </c>
      <c r="H1014" t="s">
        <v>23</v>
      </c>
      <c r="I1014" t="s">
        <v>23</v>
      </c>
      <c r="J1014" t="s">
        <v>9</v>
      </c>
      <c r="K1014" t="s">
        <v>1372</v>
      </c>
      <c r="L1014" s="2">
        <v>1350000</v>
      </c>
      <c r="M1014" s="2">
        <v>2872.3404255319151</v>
      </c>
      <c r="N1014" s="2">
        <v>270000</v>
      </c>
      <c r="O1014" s="2"/>
      <c r="P1014" s="5" t="s">
        <v>188</v>
      </c>
    </row>
    <row r="1015" spans="1:16" x14ac:dyDescent="0.25">
      <c r="A1015" t="s">
        <v>4109</v>
      </c>
      <c r="B1015" t="s">
        <v>103</v>
      </c>
      <c r="C1015" s="1">
        <v>1350000</v>
      </c>
      <c r="D1015">
        <v>5</v>
      </c>
      <c r="E1015">
        <v>474</v>
      </c>
      <c r="F1015" s="1" t="s">
        <v>22</v>
      </c>
      <c r="G1015" t="s">
        <v>22</v>
      </c>
      <c r="H1015" t="s">
        <v>23</v>
      </c>
      <c r="I1015" t="s">
        <v>23</v>
      </c>
      <c r="J1015" t="s">
        <v>9</v>
      </c>
      <c r="K1015" t="s">
        <v>1372</v>
      </c>
      <c r="L1015" s="2">
        <v>1350000</v>
      </c>
      <c r="M1015" s="2">
        <v>2848.1012658227846</v>
      </c>
      <c r="N1015" s="2">
        <v>270000</v>
      </c>
      <c r="O1015" s="2"/>
      <c r="P1015" s="5" t="s">
        <v>188</v>
      </c>
    </row>
    <row r="1016" spans="1:16" x14ac:dyDescent="0.25">
      <c r="A1016" t="s">
        <v>1823</v>
      </c>
      <c r="B1016" t="s">
        <v>103</v>
      </c>
      <c r="C1016" s="1">
        <v>1350000</v>
      </c>
      <c r="D1016">
        <v>3</v>
      </c>
      <c r="E1016">
        <v>142</v>
      </c>
      <c r="F1016" s="1" t="s">
        <v>16</v>
      </c>
      <c r="G1016" t="s">
        <v>35</v>
      </c>
      <c r="H1016" t="s">
        <v>29</v>
      </c>
      <c r="I1016" t="s">
        <v>19</v>
      </c>
      <c r="J1016" t="s">
        <v>20</v>
      </c>
      <c r="K1016" t="s">
        <v>1372</v>
      </c>
      <c r="L1016" s="2">
        <v>1350000</v>
      </c>
      <c r="M1016" s="2">
        <v>9507.0422535211273</v>
      </c>
      <c r="N1016" s="2">
        <v>450000</v>
      </c>
      <c r="O1016" s="2"/>
      <c r="P1016" s="5" t="s">
        <v>188</v>
      </c>
    </row>
    <row r="1017" spans="1:16" x14ac:dyDescent="0.25">
      <c r="A1017" t="s">
        <v>2309</v>
      </c>
      <c r="B1017" t="s">
        <v>103</v>
      </c>
      <c r="C1017" s="1">
        <v>1350000</v>
      </c>
      <c r="D1017">
        <v>3</v>
      </c>
      <c r="E1017">
        <v>140</v>
      </c>
      <c r="F1017" s="1" t="s">
        <v>16</v>
      </c>
      <c r="G1017" t="s">
        <v>41</v>
      </c>
      <c r="H1017" t="s">
        <v>29</v>
      </c>
      <c r="I1017" t="s">
        <v>19</v>
      </c>
      <c r="J1017" t="s">
        <v>20</v>
      </c>
      <c r="K1017" t="s">
        <v>1372</v>
      </c>
      <c r="L1017" s="2">
        <v>1350000</v>
      </c>
      <c r="M1017" s="2">
        <v>9642.8571428571431</v>
      </c>
      <c r="N1017" s="2">
        <v>450000</v>
      </c>
      <c r="O1017" s="2"/>
      <c r="P1017" s="5" t="s">
        <v>188</v>
      </c>
    </row>
    <row r="1018" spans="1:16" x14ac:dyDescent="0.25">
      <c r="A1018" t="s">
        <v>2510</v>
      </c>
      <c r="B1018" t="s">
        <v>103</v>
      </c>
      <c r="C1018" s="1">
        <v>1350000</v>
      </c>
      <c r="D1018">
        <v>2</v>
      </c>
      <c r="E1018">
        <v>170</v>
      </c>
      <c r="F1018" s="1" t="s">
        <v>16</v>
      </c>
      <c r="G1018" t="s">
        <v>37</v>
      </c>
      <c r="H1018" t="s">
        <v>29</v>
      </c>
      <c r="I1018" t="s">
        <v>19</v>
      </c>
      <c r="J1018" t="s">
        <v>20</v>
      </c>
      <c r="K1018" t="s">
        <v>1372</v>
      </c>
      <c r="L1018" s="2">
        <v>1350000</v>
      </c>
      <c r="M1018" s="2">
        <v>7941.1764705882351</v>
      </c>
      <c r="N1018" s="2">
        <v>675000</v>
      </c>
      <c r="O1018" s="2"/>
      <c r="P1018" s="5" t="s">
        <v>188</v>
      </c>
    </row>
    <row r="1019" spans="1:16" x14ac:dyDescent="0.25">
      <c r="A1019" t="s">
        <v>2659</v>
      </c>
      <c r="B1019" t="s">
        <v>103</v>
      </c>
      <c r="C1019" s="1">
        <v>1350000</v>
      </c>
      <c r="D1019">
        <v>3</v>
      </c>
      <c r="E1019">
        <v>187</v>
      </c>
      <c r="F1019" s="1" t="s">
        <v>16</v>
      </c>
      <c r="G1019" t="s">
        <v>52</v>
      </c>
      <c r="H1019" t="s">
        <v>29</v>
      </c>
      <c r="I1019" t="s">
        <v>19</v>
      </c>
      <c r="J1019" t="s">
        <v>20</v>
      </c>
      <c r="K1019" t="s">
        <v>1372</v>
      </c>
      <c r="L1019" s="2">
        <v>1350000</v>
      </c>
      <c r="M1019" s="2">
        <v>7219.2513368983955</v>
      </c>
      <c r="N1019" s="2">
        <v>450000</v>
      </c>
      <c r="O1019" s="2"/>
      <c r="P1019" s="5" t="s">
        <v>188</v>
      </c>
    </row>
    <row r="1020" spans="1:16" x14ac:dyDescent="0.25">
      <c r="A1020" t="s">
        <v>2764</v>
      </c>
      <c r="B1020" t="s">
        <v>103</v>
      </c>
      <c r="C1020" s="1">
        <v>1350000</v>
      </c>
      <c r="D1020">
        <v>2</v>
      </c>
      <c r="E1020">
        <v>138</v>
      </c>
      <c r="F1020" s="1" t="s">
        <v>16</v>
      </c>
      <c r="G1020" t="s">
        <v>43</v>
      </c>
      <c r="H1020" t="s">
        <v>29</v>
      </c>
      <c r="I1020" t="s">
        <v>19</v>
      </c>
      <c r="J1020" t="s">
        <v>20</v>
      </c>
      <c r="K1020" t="s">
        <v>1372</v>
      </c>
      <c r="L1020" s="2">
        <v>1350000</v>
      </c>
      <c r="M1020" s="2">
        <v>9782.608695652174</v>
      </c>
      <c r="N1020" s="2">
        <v>675000</v>
      </c>
      <c r="O1020" s="2"/>
      <c r="P1020" s="5" t="s">
        <v>188</v>
      </c>
    </row>
    <row r="1021" spans="1:16" x14ac:dyDescent="0.25">
      <c r="A1021" t="s">
        <v>3197</v>
      </c>
      <c r="B1021" t="s">
        <v>103</v>
      </c>
      <c r="C1021" s="1">
        <v>1349900</v>
      </c>
      <c r="D1021">
        <v>4</v>
      </c>
      <c r="E1021">
        <v>282</v>
      </c>
      <c r="F1021" s="1" t="s">
        <v>22</v>
      </c>
      <c r="G1021" t="s">
        <v>22</v>
      </c>
      <c r="H1021" t="s">
        <v>23</v>
      </c>
      <c r="I1021" t="s">
        <v>23</v>
      </c>
      <c r="J1021" t="s">
        <v>9</v>
      </c>
      <c r="K1021" t="s">
        <v>1372</v>
      </c>
      <c r="L1021" s="2">
        <v>1349900</v>
      </c>
      <c r="M1021" s="2">
        <v>4786.8794326241132</v>
      </c>
      <c r="N1021" s="2">
        <v>337475</v>
      </c>
      <c r="O1021" s="2"/>
      <c r="P1021" s="5" t="s">
        <v>188</v>
      </c>
    </row>
    <row r="1022" spans="1:16" x14ac:dyDescent="0.25">
      <c r="A1022" t="s">
        <v>5045</v>
      </c>
      <c r="B1022" t="s">
        <v>4571</v>
      </c>
      <c r="C1022" s="1">
        <v>1349000</v>
      </c>
      <c r="D1022">
        <v>5</v>
      </c>
      <c r="E1022">
        <v>428</v>
      </c>
      <c r="F1022" s="3" t="s">
        <v>22</v>
      </c>
      <c r="G1022" t="s">
        <v>22</v>
      </c>
      <c r="H1022" t="s">
        <v>23</v>
      </c>
      <c r="I1022" t="s">
        <v>23</v>
      </c>
      <c r="J1022" t="s">
        <v>9</v>
      </c>
      <c r="L1022" s="2">
        <v>1349000</v>
      </c>
      <c r="M1022" s="2">
        <v>3151.8691588785045</v>
      </c>
      <c r="N1022" s="2">
        <v>269800</v>
      </c>
      <c r="O1022" s="2" t="s">
        <v>160</v>
      </c>
      <c r="P1022" s="21" t="s">
        <v>188</v>
      </c>
    </row>
    <row r="1023" spans="1:16" x14ac:dyDescent="0.25">
      <c r="A1023" t="s">
        <v>3361</v>
      </c>
      <c r="B1023" t="s">
        <v>103</v>
      </c>
      <c r="C1023" s="1">
        <v>1345000</v>
      </c>
      <c r="D1023">
        <v>5</v>
      </c>
      <c r="E1023">
        <v>364</v>
      </c>
      <c r="F1023" s="1" t="s">
        <v>22</v>
      </c>
      <c r="G1023" t="s">
        <v>22</v>
      </c>
      <c r="H1023" t="s">
        <v>23</v>
      </c>
      <c r="I1023" t="s">
        <v>23</v>
      </c>
      <c r="J1023" t="s">
        <v>9</v>
      </c>
      <c r="K1023" t="s">
        <v>1372</v>
      </c>
      <c r="L1023" s="2">
        <v>1345000</v>
      </c>
      <c r="M1023" s="2">
        <v>3695.0549450549452</v>
      </c>
      <c r="N1023" s="2">
        <v>269000</v>
      </c>
      <c r="O1023" s="2"/>
      <c r="P1023" s="5" t="s">
        <v>188</v>
      </c>
    </row>
    <row r="1024" spans="1:16" x14ac:dyDescent="0.25">
      <c r="A1024" t="s">
        <v>4009</v>
      </c>
      <c r="B1024" t="s">
        <v>103</v>
      </c>
      <c r="C1024" s="1">
        <v>1345000</v>
      </c>
      <c r="D1024">
        <v>5</v>
      </c>
      <c r="E1024">
        <v>476</v>
      </c>
      <c r="F1024" s="1" t="s">
        <v>22</v>
      </c>
      <c r="G1024" t="s">
        <v>22</v>
      </c>
      <c r="H1024" t="s">
        <v>23</v>
      </c>
      <c r="I1024" t="s">
        <v>23</v>
      </c>
      <c r="J1024" t="s">
        <v>9</v>
      </c>
      <c r="K1024" t="s">
        <v>1372</v>
      </c>
      <c r="L1024" s="2">
        <v>1345000</v>
      </c>
      <c r="M1024" s="2">
        <v>2825.6302521008402</v>
      </c>
      <c r="N1024" s="2">
        <v>269000</v>
      </c>
      <c r="O1024" s="2"/>
      <c r="P1024" s="5" t="s">
        <v>188</v>
      </c>
    </row>
    <row r="1025" spans="1:16" x14ac:dyDescent="0.25">
      <c r="A1025" t="s">
        <v>4864</v>
      </c>
      <c r="B1025" t="s">
        <v>4571</v>
      </c>
      <c r="C1025" s="1">
        <v>1340000</v>
      </c>
      <c r="D1025">
        <v>5</v>
      </c>
      <c r="E1025">
        <v>358</v>
      </c>
      <c r="F1025" s="3" t="s">
        <v>22</v>
      </c>
      <c r="G1025" t="s">
        <v>22</v>
      </c>
      <c r="H1025" t="s">
        <v>23</v>
      </c>
      <c r="I1025" t="s">
        <v>23</v>
      </c>
      <c r="J1025" t="s">
        <v>9</v>
      </c>
      <c r="L1025" s="2">
        <v>1340000</v>
      </c>
      <c r="M1025" s="2">
        <v>3743.0167597765362</v>
      </c>
      <c r="N1025" s="2">
        <v>268000</v>
      </c>
      <c r="O1025" s="2" t="s">
        <v>4582</v>
      </c>
      <c r="P1025" s="21" t="s">
        <v>188</v>
      </c>
    </row>
    <row r="1026" spans="1:16" x14ac:dyDescent="0.25">
      <c r="A1026" t="s">
        <v>1860</v>
      </c>
      <c r="B1026" t="s">
        <v>103</v>
      </c>
      <c r="C1026" s="1">
        <v>1340000</v>
      </c>
      <c r="D1026">
        <v>4</v>
      </c>
      <c r="E1026">
        <v>200</v>
      </c>
      <c r="F1026" s="1" t="s">
        <v>16</v>
      </c>
      <c r="G1026" t="s">
        <v>35</v>
      </c>
      <c r="H1026" t="s">
        <v>29</v>
      </c>
      <c r="I1026" t="s">
        <v>19</v>
      </c>
      <c r="J1026" t="s">
        <v>9</v>
      </c>
      <c r="K1026" t="s">
        <v>1372</v>
      </c>
      <c r="L1026" s="2">
        <v>1340000</v>
      </c>
      <c r="M1026" s="2">
        <v>6700</v>
      </c>
      <c r="N1026" s="2">
        <v>335000</v>
      </c>
      <c r="O1026" s="2"/>
      <c r="P1026" s="5" t="s">
        <v>188</v>
      </c>
    </row>
    <row r="1027" spans="1:16" x14ac:dyDescent="0.25">
      <c r="A1027" t="s">
        <v>2066</v>
      </c>
      <c r="B1027" t="s">
        <v>103</v>
      </c>
      <c r="C1027" s="1">
        <v>1340000</v>
      </c>
      <c r="D1027">
        <v>3</v>
      </c>
      <c r="E1027">
        <v>120</v>
      </c>
      <c r="F1027" s="1" t="s">
        <v>16</v>
      </c>
      <c r="G1027" t="s">
        <v>17</v>
      </c>
      <c r="H1027" t="s">
        <v>29</v>
      </c>
      <c r="I1027" t="s">
        <v>19</v>
      </c>
      <c r="J1027" t="s">
        <v>20</v>
      </c>
      <c r="K1027" t="s">
        <v>1372</v>
      </c>
      <c r="L1027" s="2">
        <v>1340000</v>
      </c>
      <c r="M1027" s="2">
        <v>11166.666666666666</v>
      </c>
      <c r="N1027" s="2">
        <v>446666.66666666669</v>
      </c>
      <c r="O1027" s="2"/>
      <c r="P1027" s="5" t="s">
        <v>188</v>
      </c>
    </row>
    <row r="1028" spans="1:16" x14ac:dyDescent="0.25">
      <c r="A1028" t="s">
        <v>2142</v>
      </c>
      <c r="B1028" t="s">
        <v>103</v>
      </c>
      <c r="C1028" s="1">
        <v>1340000</v>
      </c>
      <c r="D1028">
        <v>3</v>
      </c>
      <c r="E1028">
        <v>120</v>
      </c>
      <c r="F1028" s="1" t="s">
        <v>16</v>
      </c>
      <c r="G1028" t="s">
        <v>17</v>
      </c>
      <c r="H1028" t="s">
        <v>29</v>
      </c>
      <c r="I1028" t="s">
        <v>19</v>
      </c>
      <c r="J1028" t="s">
        <v>20</v>
      </c>
      <c r="K1028" t="s">
        <v>1372</v>
      </c>
      <c r="L1028" s="2">
        <v>1340000</v>
      </c>
      <c r="M1028" s="2">
        <v>11166.666666666666</v>
      </c>
      <c r="N1028" s="2">
        <v>446666.66666666669</v>
      </c>
      <c r="O1028" s="2"/>
      <c r="P1028" s="5" t="s">
        <v>188</v>
      </c>
    </row>
    <row r="1029" spans="1:16" x14ac:dyDescent="0.25">
      <c r="A1029" t="s">
        <v>2143</v>
      </c>
      <c r="B1029" t="s">
        <v>103</v>
      </c>
      <c r="C1029" s="1">
        <v>1340000</v>
      </c>
      <c r="D1029">
        <v>3</v>
      </c>
      <c r="E1029">
        <v>120</v>
      </c>
      <c r="F1029" s="1" t="s">
        <v>16</v>
      </c>
      <c r="G1029" t="s">
        <v>17</v>
      </c>
      <c r="H1029" t="s">
        <v>29</v>
      </c>
      <c r="I1029" t="s">
        <v>19</v>
      </c>
      <c r="J1029" t="s">
        <v>20</v>
      </c>
      <c r="K1029" t="s">
        <v>1372</v>
      </c>
      <c r="L1029" s="2">
        <v>1340000</v>
      </c>
      <c r="M1029" s="2">
        <v>11166.666666666666</v>
      </c>
      <c r="N1029" s="2">
        <v>446666.66666666669</v>
      </c>
      <c r="O1029" s="2"/>
      <c r="P1029" s="5" t="s">
        <v>188</v>
      </c>
    </row>
    <row r="1030" spans="1:16" x14ac:dyDescent="0.25">
      <c r="A1030" t="s">
        <v>2144</v>
      </c>
      <c r="B1030" t="s">
        <v>103</v>
      </c>
      <c r="C1030" s="1">
        <v>1340000</v>
      </c>
      <c r="D1030">
        <v>3</v>
      </c>
      <c r="E1030">
        <v>120</v>
      </c>
      <c r="F1030" s="1" t="s">
        <v>16</v>
      </c>
      <c r="G1030" t="s">
        <v>17</v>
      </c>
      <c r="H1030" t="s">
        <v>29</v>
      </c>
      <c r="I1030" t="s">
        <v>19</v>
      </c>
      <c r="J1030" t="s">
        <v>20</v>
      </c>
      <c r="K1030" t="s">
        <v>1372</v>
      </c>
      <c r="L1030" s="2">
        <v>1340000</v>
      </c>
      <c r="M1030" s="2">
        <v>11166.666666666666</v>
      </c>
      <c r="N1030" s="2">
        <v>446666.66666666669</v>
      </c>
      <c r="O1030" s="2"/>
      <c r="P1030" s="5" t="s">
        <v>188</v>
      </c>
    </row>
    <row r="1031" spans="1:16" x14ac:dyDescent="0.25">
      <c r="A1031" t="s">
        <v>2772</v>
      </c>
      <c r="B1031" t="s">
        <v>103</v>
      </c>
      <c r="C1031" s="1">
        <v>1339000</v>
      </c>
      <c r="D1031">
        <v>3</v>
      </c>
      <c r="E1031">
        <v>161</v>
      </c>
      <c r="F1031" s="1" t="s">
        <v>16</v>
      </c>
      <c r="G1031" t="s">
        <v>43</v>
      </c>
      <c r="H1031" t="s">
        <v>29</v>
      </c>
      <c r="I1031" t="s">
        <v>19</v>
      </c>
      <c r="J1031" t="s">
        <v>20</v>
      </c>
      <c r="K1031" t="s">
        <v>1372</v>
      </c>
      <c r="L1031" s="2">
        <v>1339000</v>
      </c>
      <c r="M1031" s="2">
        <v>8316.7701863354032</v>
      </c>
      <c r="N1031" s="2">
        <v>446333.33333333331</v>
      </c>
      <c r="O1031" s="2"/>
      <c r="P1031" s="5" t="s">
        <v>188</v>
      </c>
    </row>
    <row r="1032" spans="1:16" x14ac:dyDescent="0.25">
      <c r="A1032" t="s">
        <v>2026</v>
      </c>
      <c r="B1032" t="s">
        <v>103</v>
      </c>
      <c r="C1032" s="1">
        <v>1335000</v>
      </c>
      <c r="D1032">
        <v>3</v>
      </c>
      <c r="E1032">
        <v>291</v>
      </c>
      <c r="F1032" s="1" t="s">
        <v>16</v>
      </c>
      <c r="G1032" t="s">
        <v>17</v>
      </c>
      <c r="H1032" t="s">
        <v>29</v>
      </c>
      <c r="I1032" t="s">
        <v>19</v>
      </c>
      <c r="J1032" t="s">
        <v>9</v>
      </c>
      <c r="K1032" t="s">
        <v>1372</v>
      </c>
      <c r="L1032" s="2">
        <v>1335000</v>
      </c>
      <c r="M1032" s="2">
        <v>4587.6288659793818</v>
      </c>
      <c r="N1032" s="2">
        <v>445000</v>
      </c>
      <c r="O1032" s="2"/>
      <c r="P1032" s="5" t="s">
        <v>188</v>
      </c>
    </row>
    <row r="1033" spans="1:16" x14ac:dyDescent="0.25">
      <c r="A1033" t="s">
        <v>2046</v>
      </c>
      <c r="B1033" t="s">
        <v>103</v>
      </c>
      <c r="C1033" s="1">
        <v>1335000</v>
      </c>
      <c r="D1033">
        <v>3</v>
      </c>
      <c r="E1033">
        <v>195</v>
      </c>
      <c r="F1033" s="1" t="s">
        <v>16</v>
      </c>
      <c r="G1033" t="s">
        <v>17</v>
      </c>
      <c r="H1033" t="s">
        <v>29</v>
      </c>
      <c r="I1033" t="s">
        <v>19</v>
      </c>
      <c r="J1033" t="s">
        <v>9</v>
      </c>
      <c r="K1033" t="s">
        <v>1372</v>
      </c>
      <c r="L1033" s="2">
        <v>1335000</v>
      </c>
      <c r="M1033" s="2">
        <v>6846.1538461538457</v>
      </c>
      <c r="N1033" s="2">
        <v>445000</v>
      </c>
      <c r="O1033" s="2"/>
      <c r="P1033" s="5" t="s">
        <v>188</v>
      </c>
    </row>
    <row r="1034" spans="1:16" x14ac:dyDescent="0.25">
      <c r="A1034" t="s">
        <v>2111</v>
      </c>
      <c r="B1034" t="s">
        <v>103</v>
      </c>
      <c r="C1034" s="1">
        <v>1335000</v>
      </c>
      <c r="D1034">
        <v>3</v>
      </c>
      <c r="E1034">
        <v>157</v>
      </c>
      <c r="F1034" s="1" t="s">
        <v>16</v>
      </c>
      <c r="G1034" t="s">
        <v>17</v>
      </c>
      <c r="H1034" t="s">
        <v>29</v>
      </c>
      <c r="I1034" t="s">
        <v>19</v>
      </c>
      <c r="J1034" t="s">
        <v>9</v>
      </c>
      <c r="K1034" t="s">
        <v>1372</v>
      </c>
      <c r="L1034" s="2">
        <v>1335000</v>
      </c>
      <c r="M1034" s="2">
        <v>8503.1847133757965</v>
      </c>
      <c r="N1034" s="2">
        <v>445000</v>
      </c>
      <c r="O1034" s="2"/>
      <c r="P1034" s="5" t="s">
        <v>188</v>
      </c>
    </row>
    <row r="1035" spans="1:16" x14ac:dyDescent="0.25">
      <c r="A1035" t="s">
        <v>2533</v>
      </c>
      <c r="B1035" t="s">
        <v>103</v>
      </c>
      <c r="C1035" s="1">
        <v>1330000</v>
      </c>
      <c r="D1035">
        <v>3</v>
      </c>
      <c r="E1035">
        <v>225</v>
      </c>
      <c r="F1035" s="1" t="s">
        <v>16</v>
      </c>
      <c r="G1035" t="s">
        <v>37</v>
      </c>
      <c r="H1035" t="s">
        <v>29</v>
      </c>
      <c r="I1035" t="s">
        <v>19</v>
      </c>
      <c r="J1035" t="s">
        <v>9</v>
      </c>
      <c r="K1035" t="s">
        <v>1372</v>
      </c>
      <c r="L1035" s="2">
        <v>1330000</v>
      </c>
      <c r="M1035" s="2">
        <v>5911.1111111111113</v>
      </c>
      <c r="N1035" s="2">
        <v>443333.33333333331</v>
      </c>
      <c r="O1035" s="2"/>
      <c r="P1035" s="5" t="s">
        <v>188</v>
      </c>
    </row>
    <row r="1036" spans="1:16" x14ac:dyDescent="0.25">
      <c r="A1036" t="s">
        <v>2557</v>
      </c>
      <c r="B1036" t="s">
        <v>103</v>
      </c>
      <c r="C1036" s="1">
        <v>1330000</v>
      </c>
      <c r="D1036">
        <v>3</v>
      </c>
      <c r="E1036">
        <v>225</v>
      </c>
      <c r="F1036" s="1" t="s">
        <v>16</v>
      </c>
      <c r="G1036" t="s">
        <v>37</v>
      </c>
      <c r="H1036" t="s">
        <v>29</v>
      </c>
      <c r="I1036" t="s">
        <v>19</v>
      </c>
      <c r="J1036" t="s">
        <v>9</v>
      </c>
      <c r="K1036" t="s">
        <v>1372</v>
      </c>
      <c r="L1036" s="2">
        <v>1330000</v>
      </c>
      <c r="M1036" s="2">
        <v>5911.1111111111113</v>
      </c>
      <c r="N1036" s="2">
        <v>443333.33333333331</v>
      </c>
      <c r="O1036" s="2"/>
      <c r="P1036" s="5" t="s">
        <v>188</v>
      </c>
    </row>
    <row r="1037" spans="1:16" x14ac:dyDescent="0.25">
      <c r="A1037" t="s">
        <v>1824</v>
      </c>
      <c r="B1037" t="s">
        <v>103</v>
      </c>
      <c r="C1037" s="1">
        <v>1329000</v>
      </c>
      <c r="D1037">
        <v>2</v>
      </c>
      <c r="E1037">
        <v>135</v>
      </c>
      <c r="F1037" s="1" t="s">
        <v>16</v>
      </c>
      <c r="G1037" t="s">
        <v>35</v>
      </c>
      <c r="H1037" t="s">
        <v>29</v>
      </c>
      <c r="I1037" t="s">
        <v>19</v>
      </c>
      <c r="J1037" t="s">
        <v>20</v>
      </c>
      <c r="K1037" t="s">
        <v>1372</v>
      </c>
      <c r="L1037" s="2">
        <v>1329000</v>
      </c>
      <c r="M1037" s="2">
        <v>9844.4444444444453</v>
      </c>
      <c r="N1037" s="2">
        <v>664500</v>
      </c>
      <c r="O1037" s="2"/>
      <c r="P1037" s="5" t="s">
        <v>188</v>
      </c>
    </row>
    <row r="1038" spans="1:16" x14ac:dyDescent="0.25">
      <c r="A1038" t="s">
        <v>1853</v>
      </c>
      <c r="B1038" t="s">
        <v>103</v>
      </c>
      <c r="C1038" s="1">
        <v>1329000</v>
      </c>
      <c r="D1038">
        <v>2</v>
      </c>
      <c r="E1038">
        <v>135</v>
      </c>
      <c r="F1038" s="1" t="s">
        <v>16</v>
      </c>
      <c r="G1038" t="s">
        <v>35</v>
      </c>
      <c r="H1038" t="s">
        <v>29</v>
      </c>
      <c r="I1038" t="s">
        <v>19</v>
      </c>
      <c r="J1038" t="s">
        <v>20</v>
      </c>
      <c r="K1038" t="s">
        <v>1372</v>
      </c>
      <c r="L1038" s="2">
        <v>1329000</v>
      </c>
      <c r="M1038" s="2">
        <v>9844.4444444444453</v>
      </c>
      <c r="N1038" s="2">
        <v>664500</v>
      </c>
      <c r="O1038" s="2"/>
      <c r="P1038" s="5" t="s">
        <v>188</v>
      </c>
    </row>
    <row r="1039" spans="1:16" x14ac:dyDescent="0.25">
      <c r="A1039" t="s">
        <v>5364</v>
      </c>
      <c r="B1039" t="s">
        <v>4571</v>
      </c>
      <c r="C1039" s="1">
        <v>1325000</v>
      </c>
      <c r="D1039">
        <v>4</v>
      </c>
      <c r="E1039">
        <v>403</v>
      </c>
      <c r="F1039" s="3" t="s">
        <v>22</v>
      </c>
      <c r="G1039" t="s">
        <v>22</v>
      </c>
      <c r="H1039" t="s">
        <v>23</v>
      </c>
      <c r="I1039" t="s">
        <v>23</v>
      </c>
      <c r="J1039" t="s">
        <v>9</v>
      </c>
      <c r="L1039" s="2">
        <v>1325000</v>
      </c>
      <c r="M1039" s="2">
        <v>3287.8411910669975</v>
      </c>
      <c r="N1039" s="2">
        <v>331250</v>
      </c>
      <c r="O1039" s="2" t="s">
        <v>160</v>
      </c>
      <c r="P1039" s="21" t="s">
        <v>188</v>
      </c>
    </row>
    <row r="1040" spans="1:16" x14ac:dyDescent="0.25">
      <c r="A1040" t="s">
        <v>5022</v>
      </c>
      <c r="B1040" t="s">
        <v>4571</v>
      </c>
      <c r="C1040" s="1">
        <v>1320000</v>
      </c>
      <c r="D1040">
        <v>6</v>
      </c>
      <c r="E1040">
        <v>350</v>
      </c>
      <c r="F1040" s="3" t="s">
        <v>22</v>
      </c>
      <c r="G1040" t="s">
        <v>22</v>
      </c>
      <c r="H1040" t="s">
        <v>23</v>
      </c>
      <c r="I1040" t="s">
        <v>23</v>
      </c>
      <c r="J1040" t="s">
        <v>9</v>
      </c>
      <c r="L1040" s="2">
        <v>1320000</v>
      </c>
      <c r="M1040" s="2">
        <v>3771.4285714285716</v>
      </c>
      <c r="N1040" s="2">
        <v>220000</v>
      </c>
      <c r="O1040" s="2" t="s">
        <v>160</v>
      </c>
      <c r="P1040" s="21" t="s">
        <v>188</v>
      </c>
    </row>
    <row r="1041" spans="1:16" x14ac:dyDescent="0.25">
      <c r="A1041" t="s">
        <v>2362</v>
      </c>
      <c r="B1041" t="s">
        <v>103</v>
      </c>
      <c r="C1041" s="1">
        <v>1310000</v>
      </c>
      <c r="D1041">
        <v>2</v>
      </c>
      <c r="E1041">
        <v>118</v>
      </c>
      <c r="F1041" s="1" t="s">
        <v>16</v>
      </c>
      <c r="G1041" t="s">
        <v>41</v>
      </c>
      <c r="H1041" t="s">
        <v>29</v>
      </c>
      <c r="I1041" t="s">
        <v>19</v>
      </c>
      <c r="J1041" t="s">
        <v>9</v>
      </c>
      <c r="K1041" t="s">
        <v>1372</v>
      </c>
      <c r="L1041" s="2">
        <v>1310000</v>
      </c>
      <c r="M1041" s="2">
        <v>11101.694915254237</v>
      </c>
      <c r="N1041" s="2">
        <v>655000</v>
      </c>
      <c r="O1041" s="2"/>
      <c r="P1041" s="5" t="s">
        <v>188</v>
      </c>
    </row>
    <row r="1042" spans="1:16" x14ac:dyDescent="0.25">
      <c r="A1042" t="s">
        <v>2363</v>
      </c>
      <c r="B1042" t="s">
        <v>103</v>
      </c>
      <c r="C1042" s="1">
        <v>1310000</v>
      </c>
      <c r="D1042">
        <v>2</v>
      </c>
      <c r="E1042">
        <v>118</v>
      </c>
      <c r="F1042" s="1" t="s">
        <v>16</v>
      </c>
      <c r="G1042" t="s">
        <v>41</v>
      </c>
      <c r="H1042" t="s">
        <v>29</v>
      </c>
      <c r="I1042" t="s">
        <v>19</v>
      </c>
      <c r="J1042" t="s">
        <v>9</v>
      </c>
      <c r="K1042" t="s">
        <v>1372</v>
      </c>
      <c r="L1042" s="2">
        <v>1310000</v>
      </c>
      <c r="M1042" s="2">
        <v>11101.694915254237</v>
      </c>
      <c r="N1042" s="2">
        <v>655000</v>
      </c>
      <c r="O1042" s="2"/>
      <c r="P1042" s="5" t="s">
        <v>188</v>
      </c>
    </row>
    <row r="1043" spans="1:16" x14ac:dyDescent="0.25">
      <c r="A1043" t="s">
        <v>5074</v>
      </c>
      <c r="B1043" t="s">
        <v>4571</v>
      </c>
      <c r="C1043" s="1">
        <v>1300000</v>
      </c>
      <c r="D1043">
        <v>4</v>
      </c>
      <c r="E1043">
        <v>307</v>
      </c>
      <c r="F1043" s="3" t="s">
        <v>22</v>
      </c>
      <c r="G1043" t="s">
        <v>22</v>
      </c>
      <c r="H1043" t="s">
        <v>23</v>
      </c>
      <c r="I1043" t="s">
        <v>23</v>
      </c>
      <c r="J1043" t="s">
        <v>9</v>
      </c>
      <c r="L1043" s="2">
        <v>1300000</v>
      </c>
      <c r="M1043" s="2">
        <v>4234.5276872964168</v>
      </c>
      <c r="N1043" s="2">
        <v>325000</v>
      </c>
      <c r="O1043" s="2" t="s">
        <v>160</v>
      </c>
      <c r="P1043" s="21" t="s">
        <v>188</v>
      </c>
    </row>
    <row r="1044" spans="1:16" x14ac:dyDescent="0.25">
      <c r="A1044" t="s">
        <v>5075</v>
      </c>
      <c r="B1044" t="s">
        <v>4571</v>
      </c>
      <c r="C1044" s="1">
        <v>1300000</v>
      </c>
      <c r="D1044">
        <v>4</v>
      </c>
      <c r="E1044">
        <v>307</v>
      </c>
      <c r="F1044" s="3" t="s">
        <v>22</v>
      </c>
      <c r="G1044" t="s">
        <v>22</v>
      </c>
      <c r="H1044" t="s">
        <v>23</v>
      </c>
      <c r="I1044" t="s">
        <v>23</v>
      </c>
      <c r="J1044" t="s">
        <v>9</v>
      </c>
      <c r="L1044" s="2">
        <v>1300000</v>
      </c>
      <c r="M1044" s="2">
        <v>4234.5276872964168</v>
      </c>
      <c r="N1044" s="2">
        <v>325000</v>
      </c>
      <c r="O1044" s="2" t="s">
        <v>160</v>
      </c>
      <c r="P1044" s="21" t="s">
        <v>188</v>
      </c>
    </row>
    <row r="1045" spans="1:16" x14ac:dyDescent="0.25">
      <c r="A1045" t="s">
        <v>5349</v>
      </c>
      <c r="B1045" t="s">
        <v>4571</v>
      </c>
      <c r="C1045" s="1">
        <v>1300000</v>
      </c>
      <c r="D1045">
        <v>5</v>
      </c>
      <c r="E1045">
        <v>350</v>
      </c>
      <c r="F1045" s="3" t="s">
        <v>22</v>
      </c>
      <c r="G1045" t="s">
        <v>22</v>
      </c>
      <c r="H1045" t="s">
        <v>23</v>
      </c>
      <c r="I1045" t="s">
        <v>23</v>
      </c>
      <c r="J1045" t="s">
        <v>20</v>
      </c>
      <c r="L1045" s="2">
        <v>1300000</v>
      </c>
      <c r="M1045" s="2">
        <v>3714.2857142857142</v>
      </c>
      <c r="N1045" s="2">
        <v>260000</v>
      </c>
      <c r="O1045" s="2" t="s">
        <v>160</v>
      </c>
      <c r="P1045" s="21" t="s">
        <v>188</v>
      </c>
    </row>
    <row r="1046" spans="1:16" x14ac:dyDescent="0.25">
      <c r="A1046" t="s">
        <v>5014</v>
      </c>
      <c r="B1046" t="s">
        <v>4571</v>
      </c>
      <c r="C1046" s="1">
        <v>1300000</v>
      </c>
      <c r="D1046">
        <v>6</v>
      </c>
      <c r="E1046">
        <v>500</v>
      </c>
      <c r="F1046" s="3" t="s">
        <v>22</v>
      </c>
      <c r="G1046" t="s">
        <v>22</v>
      </c>
      <c r="H1046" t="s">
        <v>23</v>
      </c>
      <c r="I1046" t="s">
        <v>23</v>
      </c>
      <c r="J1046" t="s">
        <v>9</v>
      </c>
      <c r="L1046" s="2">
        <v>1300000</v>
      </c>
      <c r="M1046" s="2">
        <v>2600</v>
      </c>
      <c r="N1046" s="2">
        <v>216666.66666666666</v>
      </c>
      <c r="O1046" s="2" t="s">
        <v>4587</v>
      </c>
      <c r="P1046" s="21" t="s">
        <v>188</v>
      </c>
    </row>
    <row r="1047" spans="1:16" x14ac:dyDescent="0.25">
      <c r="A1047" t="s">
        <v>5015</v>
      </c>
      <c r="B1047" t="s">
        <v>4571</v>
      </c>
      <c r="C1047" s="1">
        <v>1300000</v>
      </c>
      <c r="D1047">
        <v>6</v>
      </c>
      <c r="E1047">
        <v>500</v>
      </c>
      <c r="F1047" s="3" t="s">
        <v>22</v>
      </c>
      <c r="G1047" t="s">
        <v>22</v>
      </c>
      <c r="H1047" t="s">
        <v>23</v>
      </c>
      <c r="I1047" t="s">
        <v>23</v>
      </c>
      <c r="J1047" t="s">
        <v>9</v>
      </c>
      <c r="L1047" s="2">
        <v>1300000</v>
      </c>
      <c r="M1047" s="2">
        <v>2600</v>
      </c>
      <c r="N1047" s="2">
        <v>216666.66666666666</v>
      </c>
      <c r="O1047" s="2" t="s">
        <v>4587</v>
      </c>
      <c r="P1047" s="21" t="s">
        <v>188</v>
      </c>
    </row>
    <row r="1048" spans="1:16" x14ac:dyDescent="0.25">
      <c r="A1048" t="s">
        <v>3692</v>
      </c>
      <c r="B1048" t="s">
        <v>103</v>
      </c>
      <c r="C1048" s="1">
        <v>1300000</v>
      </c>
      <c r="D1048">
        <v>5</v>
      </c>
      <c r="E1048">
        <v>562</v>
      </c>
      <c r="F1048" s="1" t="s">
        <v>22</v>
      </c>
      <c r="G1048" t="s">
        <v>22</v>
      </c>
      <c r="H1048" t="s">
        <v>23</v>
      </c>
      <c r="I1048" t="s">
        <v>23</v>
      </c>
      <c r="J1048" t="s">
        <v>9</v>
      </c>
      <c r="K1048" t="s">
        <v>1372</v>
      </c>
      <c r="L1048" s="2">
        <v>1300000</v>
      </c>
      <c r="M1048" s="2">
        <v>2313.1672597864767</v>
      </c>
      <c r="N1048" s="2">
        <v>260000</v>
      </c>
      <c r="O1048" s="2"/>
      <c r="P1048" s="5" t="s">
        <v>188</v>
      </c>
    </row>
    <row r="1049" spans="1:16" x14ac:dyDescent="0.25">
      <c r="A1049" t="s">
        <v>3385</v>
      </c>
      <c r="B1049" t="s">
        <v>103</v>
      </c>
      <c r="C1049" s="1">
        <v>1300000</v>
      </c>
      <c r="D1049">
        <v>5</v>
      </c>
      <c r="E1049">
        <v>394</v>
      </c>
      <c r="F1049" s="1" t="s">
        <v>22</v>
      </c>
      <c r="G1049" t="s">
        <v>22</v>
      </c>
      <c r="H1049" t="s">
        <v>23</v>
      </c>
      <c r="I1049" t="s">
        <v>23</v>
      </c>
      <c r="J1049" t="s">
        <v>9</v>
      </c>
      <c r="K1049" t="s">
        <v>1372</v>
      </c>
      <c r="L1049" s="2">
        <v>1300000</v>
      </c>
      <c r="M1049" s="2">
        <v>3299.4923857868021</v>
      </c>
      <c r="N1049" s="2">
        <v>260000</v>
      </c>
      <c r="O1049" s="2"/>
      <c r="P1049" s="5" t="s">
        <v>188</v>
      </c>
    </row>
    <row r="1050" spans="1:16" x14ac:dyDescent="0.25">
      <c r="A1050" t="s">
        <v>3441</v>
      </c>
      <c r="B1050" t="s">
        <v>103</v>
      </c>
      <c r="C1050" s="1">
        <v>1300000</v>
      </c>
      <c r="D1050">
        <v>9</v>
      </c>
      <c r="E1050">
        <v>525</v>
      </c>
      <c r="F1050" s="1" t="s">
        <v>22</v>
      </c>
      <c r="G1050" t="s">
        <v>22</v>
      </c>
      <c r="H1050" t="s">
        <v>23</v>
      </c>
      <c r="I1050" t="s">
        <v>23</v>
      </c>
      <c r="J1050" t="s">
        <v>9</v>
      </c>
      <c r="K1050" t="s">
        <v>1372</v>
      </c>
      <c r="L1050" s="2">
        <v>1300000</v>
      </c>
      <c r="M1050" s="2">
        <v>2476.1904761904761</v>
      </c>
      <c r="N1050" s="2">
        <v>144444.44444444444</v>
      </c>
      <c r="O1050" s="2"/>
      <c r="P1050" s="5" t="s">
        <v>188</v>
      </c>
    </row>
    <row r="1051" spans="1:16" x14ac:dyDescent="0.25">
      <c r="A1051" t="s">
        <v>3939</v>
      </c>
      <c r="B1051" t="s">
        <v>103</v>
      </c>
      <c r="C1051" s="1">
        <v>1300000</v>
      </c>
      <c r="D1051">
        <v>5</v>
      </c>
      <c r="E1051">
        <v>330</v>
      </c>
      <c r="F1051" s="1" t="s">
        <v>22</v>
      </c>
      <c r="G1051" t="s">
        <v>22</v>
      </c>
      <c r="H1051" t="s">
        <v>23</v>
      </c>
      <c r="I1051" t="s">
        <v>23</v>
      </c>
      <c r="J1051" t="s">
        <v>9</v>
      </c>
      <c r="K1051" t="s">
        <v>1372</v>
      </c>
      <c r="L1051" s="2">
        <v>1300000</v>
      </c>
      <c r="M1051" s="2">
        <v>3939.3939393939395</v>
      </c>
      <c r="N1051" s="2">
        <v>260000</v>
      </c>
      <c r="O1051" s="2"/>
      <c r="P1051" s="5" t="s">
        <v>188</v>
      </c>
    </row>
    <row r="1052" spans="1:16" x14ac:dyDescent="0.25">
      <c r="A1052" t="s">
        <v>3994</v>
      </c>
      <c r="B1052" t="s">
        <v>103</v>
      </c>
      <c r="C1052" s="1">
        <v>1300000</v>
      </c>
      <c r="D1052">
        <v>6</v>
      </c>
      <c r="E1052">
        <v>525</v>
      </c>
      <c r="F1052" s="1" t="s">
        <v>22</v>
      </c>
      <c r="G1052" t="s">
        <v>22</v>
      </c>
      <c r="H1052" t="s">
        <v>23</v>
      </c>
      <c r="I1052" t="s">
        <v>23</v>
      </c>
      <c r="J1052" t="s">
        <v>9</v>
      </c>
      <c r="K1052" t="s">
        <v>1372</v>
      </c>
      <c r="L1052" s="2">
        <v>1300000</v>
      </c>
      <c r="M1052" s="2">
        <v>2476.1904761904761</v>
      </c>
      <c r="N1052" s="2">
        <v>216666.66666666666</v>
      </c>
      <c r="O1052" s="2"/>
      <c r="P1052" s="5" t="s">
        <v>188</v>
      </c>
    </row>
    <row r="1053" spans="1:16" x14ac:dyDescent="0.25">
      <c r="A1053" t="s">
        <v>4024</v>
      </c>
      <c r="B1053" t="s">
        <v>103</v>
      </c>
      <c r="C1053" s="1">
        <v>1300000</v>
      </c>
      <c r="D1053">
        <v>5</v>
      </c>
      <c r="E1053">
        <v>600</v>
      </c>
      <c r="F1053" s="1" t="s">
        <v>22</v>
      </c>
      <c r="G1053" t="s">
        <v>22</v>
      </c>
      <c r="H1053" t="s">
        <v>23</v>
      </c>
      <c r="I1053" t="s">
        <v>23</v>
      </c>
      <c r="J1053" t="s">
        <v>9</v>
      </c>
      <c r="K1053" t="s">
        <v>1372</v>
      </c>
      <c r="L1053" s="2">
        <v>1300000</v>
      </c>
      <c r="M1053" s="2">
        <v>2166.6666666666665</v>
      </c>
      <c r="N1053" s="2">
        <v>260000</v>
      </c>
      <c r="O1053" s="2"/>
      <c r="P1053" s="5" t="s">
        <v>188</v>
      </c>
    </row>
    <row r="1054" spans="1:16" x14ac:dyDescent="0.25">
      <c r="A1054" t="s">
        <v>4120</v>
      </c>
      <c r="B1054" t="s">
        <v>103</v>
      </c>
      <c r="C1054" s="1">
        <v>1300000</v>
      </c>
      <c r="D1054">
        <v>5</v>
      </c>
      <c r="E1054">
        <v>400</v>
      </c>
      <c r="F1054" s="1" t="s">
        <v>22</v>
      </c>
      <c r="G1054" t="s">
        <v>22</v>
      </c>
      <c r="H1054" t="s">
        <v>23</v>
      </c>
      <c r="I1054" t="s">
        <v>23</v>
      </c>
      <c r="J1054" t="s">
        <v>9</v>
      </c>
      <c r="K1054" t="s">
        <v>1372</v>
      </c>
      <c r="L1054" s="2">
        <v>1300000</v>
      </c>
      <c r="M1054" s="2">
        <v>3250</v>
      </c>
      <c r="N1054" s="2">
        <v>260000</v>
      </c>
      <c r="O1054" s="2"/>
      <c r="P1054" s="5" t="s">
        <v>188</v>
      </c>
    </row>
    <row r="1055" spans="1:16" x14ac:dyDescent="0.25">
      <c r="A1055" t="s">
        <v>1792</v>
      </c>
      <c r="B1055" t="s">
        <v>103</v>
      </c>
      <c r="C1055" s="1">
        <v>1300000</v>
      </c>
      <c r="D1055">
        <v>3</v>
      </c>
      <c r="E1055">
        <v>179</v>
      </c>
      <c r="F1055" s="1" t="s">
        <v>16</v>
      </c>
      <c r="G1055" t="s">
        <v>35</v>
      </c>
      <c r="H1055" t="s">
        <v>29</v>
      </c>
      <c r="I1055" t="s">
        <v>19</v>
      </c>
      <c r="J1055" t="s">
        <v>9</v>
      </c>
      <c r="K1055" t="s">
        <v>1372</v>
      </c>
      <c r="L1055" s="2">
        <v>1300000</v>
      </c>
      <c r="M1055" s="2">
        <v>7262.5698324022351</v>
      </c>
      <c r="N1055" s="2">
        <v>433333.33333333331</v>
      </c>
      <c r="O1055" s="2"/>
      <c r="P1055" s="5" t="s">
        <v>188</v>
      </c>
    </row>
    <row r="1056" spans="1:16" x14ac:dyDescent="0.25">
      <c r="A1056" t="s">
        <v>1793</v>
      </c>
      <c r="B1056" t="s">
        <v>103</v>
      </c>
      <c r="C1056" s="1">
        <v>1300000</v>
      </c>
      <c r="D1056">
        <v>3</v>
      </c>
      <c r="E1056">
        <v>179</v>
      </c>
      <c r="F1056" s="1" t="s">
        <v>16</v>
      </c>
      <c r="G1056" t="s">
        <v>35</v>
      </c>
      <c r="H1056" t="s">
        <v>29</v>
      </c>
      <c r="I1056" t="s">
        <v>19</v>
      </c>
      <c r="J1056" t="s">
        <v>9</v>
      </c>
      <c r="K1056" t="s">
        <v>1372</v>
      </c>
      <c r="L1056" s="2">
        <v>1300000</v>
      </c>
      <c r="M1056" s="2">
        <v>7262.5698324022351</v>
      </c>
      <c r="N1056" s="2">
        <v>433333.33333333331</v>
      </c>
      <c r="O1056" s="2"/>
      <c r="P1056" s="5" t="s">
        <v>188</v>
      </c>
    </row>
    <row r="1057" spans="1:16" x14ac:dyDescent="0.25">
      <c r="A1057" t="s">
        <v>1600</v>
      </c>
      <c r="B1057" t="s">
        <v>103</v>
      </c>
      <c r="C1057" s="1">
        <v>1300000</v>
      </c>
      <c r="D1057">
        <v>2</v>
      </c>
      <c r="E1057">
        <v>127</v>
      </c>
      <c r="F1057" s="1" t="s">
        <v>16</v>
      </c>
      <c r="G1057" t="s">
        <v>8009</v>
      </c>
      <c r="H1057" t="s">
        <v>29</v>
      </c>
      <c r="I1057" t="s">
        <v>19</v>
      </c>
      <c r="J1057" t="s">
        <v>20</v>
      </c>
      <c r="K1057" t="s">
        <v>1372</v>
      </c>
      <c r="L1057" s="2">
        <v>1300000</v>
      </c>
      <c r="M1057" s="2">
        <v>10236.220472440946</v>
      </c>
      <c r="N1057" s="2">
        <v>650000</v>
      </c>
      <c r="O1057" s="2"/>
      <c r="P1057" s="5" t="s">
        <v>188</v>
      </c>
    </row>
    <row r="1058" spans="1:16" x14ac:dyDescent="0.25">
      <c r="A1058" t="s">
        <v>1838</v>
      </c>
      <c r="B1058" t="s">
        <v>103</v>
      </c>
      <c r="C1058" s="1">
        <v>1300000</v>
      </c>
      <c r="D1058">
        <v>6</v>
      </c>
      <c r="E1058">
        <v>210</v>
      </c>
      <c r="F1058" s="1" t="s">
        <v>16</v>
      </c>
      <c r="G1058" t="s">
        <v>35</v>
      </c>
      <c r="H1058" t="s">
        <v>29</v>
      </c>
      <c r="I1058" t="s">
        <v>19</v>
      </c>
      <c r="J1058" t="s">
        <v>20</v>
      </c>
      <c r="K1058" t="s">
        <v>1372</v>
      </c>
      <c r="L1058" s="2">
        <v>1300000</v>
      </c>
      <c r="M1058" s="2">
        <v>6190.4761904761908</v>
      </c>
      <c r="N1058" s="2">
        <v>216666.66666666666</v>
      </c>
      <c r="O1058" s="2"/>
      <c r="P1058" s="5" t="s">
        <v>188</v>
      </c>
    </row>
    <row r="1059" spans="1:16" x14ac:dyDescent="0.25">
      <c r="A1059" t="s">
        <v>1839</v>
      </c>
      <c r="B1059" t="s">
        <v>103</v>
      </c>
      <c r="C1059" s="1">
        <v>1300000</v>
      </c>
      <c r="D1059">
        <v>6</v>
      </c>
      <c r="E1059">
        <v>210</v>
      </c>
      <c r="F1059" s="1" t="s">
        <v>16</v>
      </c>
      <c r="G1059" t="s">
        <v>35</v>
      </c>
      <c r="H1059" t="s">
        <v>29</v>
      </c>
      <c r="I1059" t="s">
        <v>19</v>
      </c>
      <c r="J1059" t="s">
        <v>20</v>
      </c>
      <c r="K1059" t="s">
        <v>1372</v>
      </c>
      <c r="L1059" s="2">
        <v>1300000</v>
      </c>
      <c r="M1059" s="2">
        <v>6190.4761904761908</v>
      </c>
      <c r="N1059" s="2">
        <v>216666.66666666666</v>
      </c>
      <c r="O1059" s="2"/>
      <c r="P1059" s="5" t="s">
        <v>188</v>
      </c>
    </row>
    <row r="1060" spans="1:16" x14ac:dyDescent="0.25">
      <c r="A1060" t="s">
        <v>2376</v>
      </c>
      <c r="B1060" t="s">
        <v>103</v>
      </c>
      <c r="C1060" s="1">
        <v>1300000</v>
      </c>
      <c r="D1060">
        <v>5</v>
      </c>
      <c r="E1060">
        <v>338</v>
      </c>
      <c r="F1060" s="1" t="s">
        <v>16</v>
      </c>
      <c r="G1060" t="s">
        <v>41</v>
      </c>
      <c r="H1060" t="s">
        <v>29</v>
      </c>
      <c r="I1060" t="s">
        <v>19</v>
      </c>
      <c r="J1060" t="s">
        <v>9</v>
      </c>
      <c r="K1060" t="s">
        <v>1372</v>
      </c>
      <c r="L1060" s="2">
        <v>1300000</v>
      </c>
      <c r="M1060" s="2">
        <v>3846.1538461538462</v>
      </c>
      <c r="N1060" s="2">
        <v>260000</v>
      </c>
      <c r="O1060" s="2"/>
      <c r="P1060" s="5" t="s">
        <v>188</v>
      </c>
    </row>
    <row r="1061" spans="1:16" x14ac:dyDescent="0.25">
      <c r="A1061" t="s">
        <v>6081</v>
      </c>
      <c r="B1061" t="s">
        <v>4571</v>
      </c>
      <c r="C1061" s="1">
        <v>1300000</v>
      </c>
      <c r="D1061">
        <v>4</v>
      </c>
      <c r="E1061">
        <v>212</v>
      </c>
      <c r="F1061" t="s">
        <v>16</v>
      </c>
      <c r="G1061" t="s">
        <v>17</v>
      </c>
      <c r="H1061" t="s">
        <v>189</v>
      </c>
      <c r="I1061" t="s">
        <v>19</v>
      </c>
      <c r="J1061" t="s">
        <v>20</v>
      </c>
      <c r="L1061" s="2">
        <v>1300000</v>
      </c>
      <c r="M1061" s="2">
        <v>6132.0754716981128</v>
      </c>
      <c r="N1061" s="2">
        <v>325000</v>
      </c>
      <c r="O1061" s="2" t="s">
        <v>160</v>
      </c>
      <c r="P1061" s="21" t="s">
        <v>188</v>
      </c>
    </row>
    <row r="1062" spans="1:16" x14ac:dyDescent="0.25">
      <c r="A1062" t="s">
        <v>6087</v>
      </c>
      <c r="B1062" t="s">
        <v>4571</v>
      </c>
      <c r="C1062" s="1">
        <v>1300000</v>
      </c>
      <c r="D1062">
        <v>4</v>
      </c>
      <c r="E1062">
        <v>253</v>
      </c>
      <c r="F1062" t="s">
        <v>16</v>
      </c>
      <c r="G1062" t="s">
        <v>17</v>
      </c>
      <c r="H1062" t="s">
        <v>189</v>
      </c>
      <c r="I1062" t="s">
        <v>19</v>
      </c>
      <c r="J1062" t="s">
        <v>20</v>
      </c>
      <c r="L1062" s="2">
        <v>1300000</v>
      </c>
      <c r="M1062" s="2">
        <v>5138.339920948617</v>
      </c>
      <c r="N1062" s="2">
        <v>325000</v>
      </c>
      <c r="O1062" s="2" t="s">
        <v>160</v>
      </c>
      <c r="P1062" s="21" t="s">
        <v>188</v>
      </c>
    </row>
    <row r="1063" spans="1:16" x14ac:dyDescent="0.25">
      <c r="A1063" t="s">
        <v>6521</v>
      </c>
      <c r="B1063" t="s">
        <v>4571</v>
      </c>
      <c r="C1063" s="1">
        <v>1300000</v>
      </c>
      <c r="D1063">
        <v>2</v>
      </c>
      <c r="E1063">
        <v>127</v>
      </c>
      <c r="F1063" t="s">
        <v>16</v>
      </c>
      <c r="G1063" t="s">
        <v>41</v>
      </c>
      <c r="H1063" t="s">
        <v>189</v>
      </c>
      <c r="I1063" t="s">
        <v>30</v>
      </c>
      <c r="J1063" t="s">
        <v>20</v>
      </c>
      <c r="L1063" s="2">
        <v>1300000</v>
      </c>
      <c r="M1063" s="2">
        <v>10236.220472440946</v>
      </c>
      <c r="N1063" s="2">
        <v>650000</v>
      </c>
      <c r="O1063" s="2" t="s">
        <v>160</v>
      </c>
      <c r="P1063" s="21" t="s">
        <v>188</v>
      </c>
    </row>
    <row r="1064" spans="1:16" x14ac:dyDescent="0.25">
      <c r="A1064" t="s">
        <v>6523</v>
      </c>
      <c r="B1064" t="s">
        <v>4571</v>
      </c>
      <c r="C1064" s="1">
        <v>1300000</v>
      </c>
      <c r="D1064">
        <v>2</v>
      </c>
      <c r="E1064">
        <v>140</v>
      </c>
      <c r="F1064" t="s">
        <v>16</v>
      </c>
      <c r="G1064" t="s">
        <v>41</v>
      </c>
      <c r="H1064" t="s">
        <v>189</v>
      </c>
      <c r="I1064" t="s">
        <v>30</v>
      </c>
      <c r="J1064" t="s">
        <v>20</v>
      </c>
      <c r="L1064" s="2">
        <v>1300000</v>
      </c>
      <c r="M1064" s="2">
        <v>9285.7142857142862</v>
      </c>
      <c r="N1064" s="2">
        <v>650000</v>
      </c>
      <c r="O1064" s="2" t="s">
        <v>160</v>
      </c>
      <c r="P1064" s="21" t="s">
        <v>188</v>
      </c>
    </row>
    <row r="1065" spans="1:16" x14ac:dyDescent="0.25">
      <c r="A1065" t="s">
        <v>6590</v>
      </c>
      <c r="B1065" t="s">
        <v>4571</v>
      </c>
      <c r="C1065" s="1">
        <v>1300000</v>
      </c>
      <c r="D1065">
        <v>3</v>
      </c>
      <c r="E1065">
        <v>159</v>
      </c>
      <c r="F1065" t="s">
        <v>16</v>
      </c>
      <c r="G1065" t="s">
        <v>37</v>
      </c>
      <c r="H1065" t="s">
        <v>189</v>
      </c>
      <c r="I1065" t="s">
        <v>19</v>
      </c>
      <c r="J1065" t="s">
        <v>20</v>
      </c>
      <c r="L1065" s="2">
        <v>1300000</v>
      </c>
      <c r="M1065" s="2">
        <v>8176.1006289308179</v>
      </c>
      <c r="N1065" s="2">
        <v>433333.33333333331</v>
      </c>
      <c r="O1065" s="2" t="s">
        <v>160</v>
      </c>
      <c r="P1065" s="21" t="s">
        <v>188</v>
      </c>
    </row>
    <row r="1066" spans="1:16" x14ac:dyDescent="0.25">
      <c r="A1066" t="s">
        <v>6602</v>
      </c>
      <c r="B1066" t="s">
        <v>4571</v>
      </c>
      <c r="C1066" s="1">
        <v>1300000</v>
      </c>
      <c r="D1066">
        <v>3</v>
      </c>
      <c r="E1066">
        <v>175</v>
      </c>
      <c r="F1066" t="s">
        <v>16</v>
      </c>
      <c r="G1066" t="s">
        <v>37</v>
      </c>
      <c r="H1066" t="s">
        <v>189</v>
      </c>
      <c r="I1066" t="s">
        <v>19</v>
      </c>
      <c r="J1066" t="s">
        <v>20</v>
      </c>
      <c r="L1066" s="2">
        <v>1300000</v>
      </c>
      <c r="M1066" s="2">
        <v>7428.5714285714284</v>
      </c>
      <c r="N1066" s="2">
        <v>433333.33333333331</v>
      </c>
      <c r="O1066" s="2" t="s">
        <v>160</v>
      </c>
      <c r="P1066" s="21" t="s">
        <v>188</v>
      </c>
    </row>
    <row r="1067" spans="1:16" x14ac:dyDescent="0.25">
      <c r="A1067" t="s">
        <v>6907</v>
      </c>
      <c r="B1067" t="s">
        <v>4571</v>
      </c>
      <c r="C1067" s="1">
        <v>1300000</v>
      </c>
      <c r="D1067">
        <v>4</v>
      </c>
      <c r="E1067">
        <v>150</v>
      </c>
      <c r="F1067" t="s">
        <v>16</v>
      </c>
      <c r="G1067" t="s">
        <v>43</v>
      </c>
      <c r="H1067" t="s">
        <v>189</v>
      </c>
      <c r="I1067" t="s">
        <v>19</v>
      </c>
      <c r="J1067" t="s">
        <v>9</v>
      </c>
      <c r="L1067" s="2">
        <v>1300000</v>
      </c>
      <c r="M1067" s="2">
        <v>8666.6666666666661</v>
      </c>
      <c r="N1067" s="2">
        <v>325000</v>
      </c>
      <c r="O1067" s="2" t="s">
        <v>160</v>
      </c>
      <c r="P1067" s="21" t="s">
        <v>188</v>
      </c>
    </row>
    <row r="1068" spans="1:16" x14ac:dyDescent="0.25">
      <c r="A1068" t="s">
        <v>6908</v>
      </c>
      <c r="B1068" t="s">
        <v>4571</v>
      </c>
      <c r="C1068" s="1">
        <v>1300000</v>
      </c>
      <c r="D1068">
        <v>4</v>
      </c>
      <c r="E1068">
        <v>150</v>
      </c>
      <c r="F1068" t="s">
        <v>16</v>
      </c>
      <c r="G1068" t="s">
        <v>43</v>
      </c>
      <c r="H1068" t="s">
        <v>189</v>
      </c>
      <c r="I1068" t="s">
        <v>19</v>
      </c>
      <c r="J1068" t="s">
        <v>9</v>
      </c>
      <c r="L1068" s="2">
        <v>1300000</v>
      </c>
      <c r="M1068" s="2">
        <v>8666.6666666666661</v>
      </c>
      <c r="N1068" s="2">
        <v>325000</v>
      </c>
      <c r="O1068" s="2" t="s">
        <v>160</v>
      </c>
      <c r="P1068" s="21" t="s">
        <v>188</v>
      </c>
    </row>
    <row r="1069" spans="1:16" x14ac:dyDescent="0.25">
      <c r="A1069" t="s">
        <v>4618</v>
      </c>
      <c r="B1069" t="s">
        <v>4571</v>
      </c>
      <c r="C1069" s="1">
        <v>1300000</v>
      </c>
      <c r="D1069">
        <v>2</v>
      </c>
      <c r="E1069">
        <v>127</v>
      </c>
      <c r="F1069" t="s">
        <v>16</v>
      </c>
      <c r="G1069" t="s">
        <v>56</v>
      </c>
      <c r="H1069" t="s">
        <v>189</v>
      </c>
      <c r="I1069" t="s">
        <v>19</v>
      </c>
      <c r="J1069" t="s">
        <v>88</v>
      </c>
      <c r="K1069">
        <v>25000</v>
      </c>
      <c r="L1069" s="2">
        <v>1325000</v>
      </c>
      <c r="M1069" s="2">
        <v>10433.070866141732</v>
      </c>
      <c r="N1069" s="2">
        <v>662500</v>
      </c>
      <c r="O1069" s="2" t="s">
        <v>160</v>
      </c>
      <c r="P1069" s="21" t="s">
        <v>188</v>
      </c>
    </row>
    <row r="1070" spans="1:16" x14ac:dyDescent="0.25">
      <c r="A1070" t="s">
        <v>3280</v>
      </c>
      <c r="B1070" t="s">
        <v>103</v>
      </c>
      <c r="C1070" s="1">
        <v>1299281</v>
      </c>
      <c r="D1070">
        <v>5</v>
      </c>
      <c r="E1070">
        <v>275</v>
      </c>
      <c r="F1070" s="1" t="s">
        <v>22</v>
      </c>
      <c r="G1070" t="s">
        <v>22</v>
      </c>
      <c r="H1070" t="s">
        <v>23</v>
      </c>
      <c r="I1070" t="s">
        <v>23</v>
      </c>
      <c r="J1070" t="s">
        <v>9</v>
      </c>
      <c r="K1070" t="s">
        <v>1372</v>
      </c>
      <c r="L1070" s="2">
        <v>1299281</v>
      </c>
      <c r="M1070" s="2">
        <v>4724.6581818181821</v>
      </c>
      <c r="N1070" s="2">
        <v>259856.2</v>
      </c>
      <c r="O1070" s="2"/>
      <c r="P1070" s="5" t="s">
        <v>188</v>
      </c>
    </row>
    <row r="1071" spans="1:16" x14ac:dyDescent="0.25">
      <c r="A1071" t="s">
        <v>3358</v>
      </c>
      <c r="B1071" t="s">
        <v>103</v>
      </c>
      <c r="C1071" s="1">
        <v>1299000</v>
      </c>
      <c r="D1071">
        <v>5</v>
      </c>
      <c r="E1071">
        <v>531</v>
      </c>
      <c r="F1071" s="1" t="s">
        <v>22</v>
      </c>
      <c r="G1071" t="s">
        <v>22</v>
      </c>
      <c r="H1071" t="s">
        <v>23</v>
      </c>
      <c r="I1071" t="s">
        <v>23</v>
      </c>
      <c r="J1071" t="s">
        <v>9</v>
      </c>
      <c r="K1071" t="s">
        <v>1372</v>
      </c>
      <c r="L1071" s="2">
        <v>1299000</v>
      </c>
      <c r="M1071" s="2">
        <v>2446.3276836158193</v>
      </c>
      <c r="N1071" s="2">
        <v>259800</v>
      </c>
      <c r="O1071" s="2"/>
      <c r="P1071" s="5" t="s">
        <v>188</v>
      </c>
    </row>
    <row r="1072" spans="1:16" x14ac:dyDescent="0.25">
      <c r="A1072" t="s">
        <v>4870</v>
      </c>
      <c r="B1072" t="s">
        <v>4571</v>
      </c>
      <c r="C1072" s="1">
        <v>1297000</v>
      </c>
      <c r="D1072">
        <v>3</v>
      </c>
      <c r="E1072">
        <v>235</v>
      </c>
      <c r="F1072" s="3" t="s">
        <v>22</v>
      </c>
      <c r="G1072" t="s">
        <v>22</v>
      </c>
      <c r="H1072" t="s">
        <v>23</v>
      </c>
      <c r="I1072" t="s">
        <v>23</v>
      </c>
      <c r="J1072" t="s">
        <v>20</v>
      </c>
      <c r="L1072" s="2">
        <v>1297000</v>
      </c>
      <c r="M1072" s="2">
        <v>5519.1489361702124</v>
      </c>
      <c r="N1072" s="2">
        <v>432333.33333333331</v>
      </c>
      <c r="O1072" s="2" t="s">
        <v>4582</v>
      </c>
      <c r="P1072" s="21" t="s">
        <v>188</v>
      </c>
    </row>
    <row r="1073" spans="1:16" x14ac:dyDescent="0.25">
      <c r="A1073" t="s">
        <v>4054</v>
      </c>
      <c r="B1073" t="s">
        <v>103</v>
      </c>
      <c r="C1073" s="1">
        <v>1295000</v>
      </c>
      <c r="D1073">
        <v>6</v>
      </c>
      <c r="E1073">
        <v>470</v>
      </c>
      <c r="F1073" s="1" t="s">
        <v>22</v>
      </c>
      <c r="G1073" t="s">
        <v>22</v>
      </c>
      <c r="H1073" t="s">
        <v>23</v>
      </c>
      <c r="I1073" t="s">
        <v>23</v>
      </c>
      <c r="J1073" t="s">
        <v>9</v>
      </c>
      <c r="K1073" t="s">
        <v>1372</v>
      </c>
      <c r="L1073" s="2">
        <v>1295000</v>
      </c>
      <c r="M1073" s="2">
        <v>2755.3191489361702</v>
      </c>
      <c r="N1073" s="2">
        <v>215833.33333333334</v>
      </c>
      <c r="O1073" s="2"/>
      <c r="P1073" s="5" t="s">
        <v>188</v>
      </c>
    </row>
    <row r="1074" spans="1:16" x14ac:dyDescent="0.25">
      <c r="A1074" t="s">
        <v>4066</v>
      </c>
      <c r="B1074" t="s">
        <v>103</v>
      </c>
      <c r="C1074" s="1">
        <v>1295000</v>
      </c>
      <c r="D1074">
        <v>5</v>
      </c>
      <c r="E1074">
        <v>553</v>
      </c>
      <c r="F1074" s="1" t="s">
        <v>22</v>
      </c>
      <c r="G1074" t="s">
        <v>22</v>
      </c>
      <c r="H1074" t="s">
        <v>23</v>
      </c>
      <c r="I1074" t="s">
        <v>23</v>
      </c>
      <c r="J1074" t="s">
        <v>9</v>
      </c>
      <c r="K1074" t="s">
        <v>1372</v>
      </c>
      <c r="L1074" s="2">
        <v>1295000</v>
      </c>
      <c r="M1074" s="2">
        <v>2341.7721518987341</v>
      </c>
      <c r="N1074" s="2">
        <v>259000</v>
      </c>
      <c r="O1074" s="2"/>
      <c r="P1074" s="5" t="s">
        <v>188</v>
      </c>
    </row>
    <row r="1075" spans="1:16" x14ac:dyDescent="0.25">
      <c r="A1075" t="s">
        <v>2120</v>
      </c>
      <c r="B1075" t="s">
        <v>103</v>
      </c>
      <c r="C1075" s="1">
        <v>1295000</v>
      </c>
      <c r="D1075">
        <v>5</v>
      </c>
      <c r="E1075">
        <v>201</v>
      </c>
      <c r="F1075" s="1" t="s">
        <v>16</v>
      </c>
      <c r="G1075" t="s">
        <v>17</v>
      </c>
      <c r="H1075" t="s">
        <v>29</v>
      </c>
      <c r="I1075" t="s">
        <v>19</v>
      </c>
      <c r="J1075" t="s">
        <v>9</v>
      </c>
      <c r="K1075" t="s">
        <v>1372</v>
      </c>
      <c r="L1075" s="2">
        <v>1295000</v>
      </c>
      <c r="M1075" s="2">
        <v>6442.7860696517409</v>
      </c>
      <c r="N1075" s="2">
        <v>259000</v>
      </c>
      <c r="O1075" s="2"/>
      <c r="P1075" s="5" t="s">
        <v>188</v>
      </c>
    </row>
    <row r="1076" spans="1:16" x14ac:dyDescent="0.25">
      <c r="A1076" t="s">
        <v>2308</v>
      </c>
      <c r="B1076" t="s">
        <v>103</v>
      </c>
      <c r="C1076" s="1">
        <v>1295000</v>
      </c>
      <c r="D1076">
        <v>3</v>
      </c>
      <c r="E1076">
        <v>124</v>
      </c>
      <c r="F1076" s="1" t="s">
        <v>16</v>
      </c>
      <c r="G1076" t="s">
        <v>41</v>
      </c>
      <c r="H1076" t="s">
        <v>29</v>
      </c>
      <c r="I1076" t="s">
        <v>19</v>
      </c>
      <c r="J1076" t="s">
        <v>20</v>
      </c>
      <c r="K1076" t="s">
        <v>1372</v>
      </c>
      <c r="L1076" s="2">
        <v>1295000</v>
      </c>
      <c r="M1076" s="2">
        <v>10443.548387096775</v>
      </c>
      <c r="N1076" s="2">
        <v>431666.66666666669</v>
      </c>
      <c r="O1076" s="2"/>
      <c r="P1076" s="5" t="s">
        <v>188</v>
      </c>
    </row>
    <row r="1077" spans="1:16" x14ac:dyDescent="0.25">
      <c r="A1077" t="s">
        <v>6593</v>
      </c>
      <c r="B1077" t="s">
        <v>4571</v>
      </c>
      <c r="C1077" s="1">
        <v>1295000</v>
      </c>
      <c r="D1077">
        <v>4</v>
      </c>
      <c r="E1077">
        <v>159</v>
      </c>
      <c r="F1077" t="s">
        <v>16</v>
      </c>
      <c r="G1077" t="s">
        <v>37</v>
      </c>
      <c r="H1077" t="s">
        <v>189</v>
      </c>
      <c r="I1077" t="s">
        <v>19</v>
      </c>
      <c r="J1077" t="s">
        <v>20</v>
      </c>
      <c r="L1077" s="2">
        <v>1295000</v>
      </c>
      <c r="M1077" s="2">
        <v>8144.6540880503144</v>
      </c>
      <c r="N1077" s="2">
        <v>323750</v>
      </c>
      <c r="O1077" s="2" t="s">
        <v>160</v>
      </c>
      <c r="P1077" s="21" t="s">
        <v>188</v>
      </c>
    </row>
    <row r="1078" spans="1:16" x14ac:dyDescent="0.25">
      <c r="A1078" t="s">
        <v>3607</v>
      </c>
      <c r="B1078" t="s">
        <v>103</v>
      </c>
      <c r="C1078" s="1">
        <v>1290000</v>
      </c>
      <c r="D1078">
        <v>10</v>
      </c>
      <c r="E1078" s="3">
        <v>4092</v>
      </c>
      <c r="F1078" s="1" t="s">
        <v>22</v>
      </c>
      <c r="G1078" t="s">
        <v>22</v>
      </c>
      <c r="H1078" t="s">
        <v>23</v>
      </c>
      <c r="I1078" t="s">
        <v>23</v>
      </c>
      <c r="J1078" t="s">
        <v>9</v>
      </c>
      <c r="K1078" t="s">
        <v>1372</v>
      </c>
      <c r="L1078" s="2">
        <v>1290000</v>
      </c>
      <c r="M1078" s="2">
        <v>315.24926686217009</v>
      </c>
      <c r="N1078" s="2">
        <v>129000</v>
      </c>
      <c r="O1078" s="2"/>
      <c r="P1078" s="5" t="s">
        <v>188</v>
      </c>
    </row>
    <row r="1079" spans="1:16" x14ac:dyDescent="0.25">
      <c r="A1079" t="s">
        <v>3993</v>
      </c>
      <c r="B1079" t="s">
        <v>103</v>
      </c>
      <c r="C1079" s="1">
        <v>1290000</v>
      </c>
      <c r="D1079">
        <v>5</v>
      </c>
      <c r="E1079">
        <v>814</v>
      </c>
      <c r="F1079" s="1" t="s">
        <v>22</v>
      </c>
      <c r="G1079" t="s">
        <v>22</v>
      </c>
      <c r="H1079" t="s">
        <v>23</v>
      </c>
      <c r="I1079" t="s">
        <v>23</v>
      </c>
      <c r="J1079" t="s">
        <v>9</v>
      </c>
      <c r="K1079" t="s">
        <v>1372</v>
      </c>
      <c r="L1079" s="2">
        <v>1290000</v>
      </c>
      <c r="M1079" s="2">
        <v>1584.7665847665849</v>
      </c>
      <c r="N1079" s="2">
        <v>258000</v>
      </c>
      <c r="O1079" s="2"/>
      <c r="P1079" s="5" t="s">
        <v>188</v>
      </c>
    </row>
    <row r="1080" spans="1:16" x14ac:dyDescent="0.25">
      <c r="A1080" t="s">
        <v>1782</v>
      </c>
      <c r="B1080" t="s">
        <v>103</v>
      </c>
      <c r="C1080" s="1">
        <v>1290000</v>
      </c>
      <c r="D1080">
        <v>4</v>
      </c>
      <c r="E1080">
        <v>171</v>
      </c>
      <c r="F1080" s="1" t="s">
        <v>16</v>
      </c>
      <c r="G1080" t="s">
        <v>35</v>
      </c>
      <c r="H1080" t="s">
        <v>29</v>
      </c>
      <c r="I1080" t="s">
        <v>19</v>
      </c>
      <c r="J1080" t="s">
        <v>9</v>
      </c>
      <c r="K1080" t="s">
        <v>1372</v>
      </c>
      <c r="L1080" s="2">
        <v>1290000</v>
      </c>
      <c r="M1080" s="2">
        <v>7543.8596491228072</v>
      </c>
      <c r="N1080" s="2">
        <v>322500</v>
      </c>
      <c r="O1080" s="2"/>
      <c r="P1080" s="5" t="s">
        <v>188</v>
      </c>
    </row>
    <row r="1081" spans="1:16" x14ac:dyDescent="0.25">
      <c r="A1081" t="s">
        <v>2085</v>
      </c>
      <c r="B1081" t="s">
        <v>103</v>
      </c>
      <c r="C1081" s="1">
        <v>1290000</v>
      </c>
      <c r="D1081">
        <v>4</v>
      </c>
      <c r="E1081">
        <v>214</v>
      </c>
      <c r="F1081" s="1" t="s">
        <v>16</v>
      </c>
      <c r="G1081" t="s">
        <v>17</v>
      </c>
      <c r="H1081" t="s">
        <v>29</v>
      </c>
      <c r="I1081" t="s">
        <v>19</v>
      </c>
      <c r="J1081" t="s">
        <v>9</v>
      </c>
      <c r="K1081" t="s">
        <v>1372</v>
      </c>
      <c r="L1081" s="2">
        <v>1290000</v>
      </c>
      <c r="M1081" s="2">
        <v>6028.0373831775705</v>
      </c>
      <c r="N1081" s="2">
        <v>322500</v>
      </c>
      <c r="O1081" s="2"/>
      <c r="P1081" s="5" t="s">
        <v>188</v>
      </c>
    </row>
    <row r="1082" spans="1:16" x14ac:dyDescent="0.25">
      <c r="A1082" t="s">
        <v>2169</v>
      </c>
      <c r="B1082" t="s">
        <v>103</v>
      </c>
      <c r="C1082" s="1">
        <v>1290000</v>
      </c>
      <c r="D1082">
        <v>5</v>
      </c>
      <c r="E1082">
        <v>190</v>
      </c>
      <c r="F1082" s="1" t="s">
        <v>16</v>
      </c>
      <c r="G1082" t="s">
        <v>17</v>
      </c>
      <c r="H1082" t="s">
        <v>29</v>
      </c>
      <c r="I1082" t="s">
        <v>19</v>
      </c>
      <c r="J1082" t="s">
        <v>9</v>
      </c>
      <c r="K1082" t="s">
        <v>1372</v>
      </c>
      <c r="L1082" s="2">
        <v>1290000</v>
      </c>
      <c r="M1082" s="2">
        <v>6789.4736842105267</v>
      </c>
      <c r="N1082" s="2">
        <v>258000</v>
      </c>
      <c r="O1082" s="2"/>
      <c r="P1082" s="5" t="s">
        <v>188</v>
      </c>
    </row>
    <row r="1083" spans="1:16" x14ac:dyDescent="0.25">
      <c r="A1083" t="s">
        <v>2170</v>
      </c>
      <c r="B1083" t="s">
        <v>103</v>
      </c>
      <c r="C1083" s="1">
        <v>1290000</v>
      </c>
      <c r="D1083">
        <v>5</v>
      </c>
      <c r="E1083">
        <v>190</v>
      </c>
      <c r="F1083" s="1" t="s">
        <v>16</v>
      </c>
      <c r="G1083" t="s">
        <v>17</v>
      </c>
      <c r="H1083" t="s">
        <v>29</v>
      </c>
      <c r="I1083" t="s">
        <v>19</v>
      </c>
      <c r="J1083" t="s">
        <v>9</v>
      </c>
      <c r="K1083" t="s">
        <v>1372</v>
      </c>
      <c r="L1083" s="2">
        <v>1290000</v>
      </c>
      <c r="M1083" s="2">
        <v>6789.4736842105267</v>
      </c>
      <c r="N1083" s="2">
        <v>258000</v>
      </c>
      <c r="O1083" s="2"/>
      <c r="P1083" s="5" t="s">
        <v>188</v>
      </c>
    </row>
    <row r="1084" spans="1:16" x14ac:dyDescent="0.25">
      <c r="A1084" t="s">
        <v>1877</v>
      </c>
      <c r="B1084" t="s">
        <v>103</v>
      </c>
      <c r="C1084" s="1">
        <v>1290000</v>
      </c>
      <c r="D1084">
        <v>2</v>
      </c>
      <c r="E1084">
        <v>200</v>
      </c>
      <c r="F1084" s="1" t="s">
        <v>16</v>
      </c>
      <c r="G1084" t="s">
        <v>35</v>
      </c>
      <c r="H1084" t="s">
        <v>29</v>
      </c>
      <c r="I1084" t="s">
        <v>19</v>
      </c>
      <c r="J1084" t="s">
        <v>20</v>
      </c>
      <c r="K1084" t="s">
        <v>1372</v>
      </c>
      <c r="L1084" s="2">
        <v>1290000</v>
      </c>
      <c r="M1084" s="2">
        <v>6450</v>
      </c>
      <c r="N1084" s="2">
        <v>645000</v>
      </c>
      <c r="O1084" s="2"/>
      <c r="P1084" s="5" t="s">
        <v>188</v>
      </c>
    </row>
    <row r="1085" spans="1:16" x14ac:dyDescent="0.25">
      <c r="A1085" t="s">
        <v>2508</v>
      </c>
      <c r="B1085" t="s">
        <v>103</v>
      </c>
      <c r="C1085" s="1">
        <v>1290000</v>
      </c>
      <c r="D1085">
        <v>4</v>
      </c>
      <c r="E1085">
        <v>190</v>
      </c>
      <c r="F1085" s="1" t="s">
        <v>16</v>
      </c>
      <c r="G1085" t="s">
        <v>37</v>
      </c>
      <c r="H1085" t="s">
        <v>29</v>
      </c>
      <c r="I1085" t="s">
        <v>19</v>
      </c>
      <c r="J1085" t="s">
        <v>9</v>
      </c>
      <c r="K1085" t="s">
        <v>1372</v>
      </c>
      <c r="L1085" s="2">
        <v>1290000</v>
      </c>
      <c r="M1085" s="2">
        <v>6789.4736842105267</v>
      </c>
      <c r="N1085" s="2">
        <v>322500</v>
      </c>
      <c r="O1085" s="2"/>
      <c r="P1085" s="5" t="s">
        <v>188</v>
      </c>
    </row>
    <row r="1086" spans="1:16" x14ac:dyDescent="0.25">
      <c r="A1086" t="s">
        <v>7018</v>
      </c>
      <c r="B1086" t="s">
        <v>4571</v>
      </c>
      <c r="C1086" s="1">
        <v>1290000</v>
      </c>
      <c r="D1086">
        <v>4</v>
      </c>
      <c r="E1086">
        <v>146</v>
      </c>
      <c r="F1086" t="s">
        <v>16</v>
      </c>
      <c r="G1086" t="s">
        <v>93</v>
      </c>
      <c r="H1086" t="s">
        <v>189</v>
      </c>
      <c r="I1086" t="s">
        <v>19</v>
      </c>
      <c r="J1086" t="s">
        <v>20</v>
      </c>
      <c r="L1086" s="2">
        <v>1290000</v>
      </c>
      <c r="M1086" s="2">
        <v>8835.6164383561645</v>
      </c>
      <c r="N1086" s="2">
        <v>322500</v>
      </c>
      <c r="O1086" s="2" t="s">
        <v>160</v>
      </c>
      <c r="P1086" s="21" t="s">
        <v>188</v>
      </c>
    </row>
    <row r="1087" spans="1:16" x14ac:dyDescent="0.25">
      <c r="A1087" t="s">
        <v>5483</v>
      </c>
      <c r="B1087" t="s">
        <v>4571</v>
      </c>
      <c r="C1087" s="1">
        <v>1287000</v>
      </c>
      <c r="D1087">
        <v>6</v>
      </c>
      <c r="E1087">
        <v>280</v>
      </c>
      <c r="F1087" s="3" t="s">
        <v>22</v>
      </c>
      <c r="G1087" t="s">
        <v>22</v>
      </c>
      <c r="H1087" t="s">
        <v>23</v>
      </c>
      <c r="I1087" t="s">
        <v>23</v>
      </c>
      <c r="J1087" t="s">
        <v>9</v>
      </c>
      <c r="L1087" s="2">
        <v>1287000</v>
      </c>
      <c r="M1087" s="2">
        <v>4596.4285714285716</v>
      </c>
      <c r="N1087" s="2">
        <v>214500</v>
      </c>
      <c r="O1087" s="2" t="s">
        <v>160</v>
      </c>
      <c r="P1087" s="21" t="s">
        <v>188</v>
      </c>
    </row>
    <row r="1088" spans="1:16" x14ac:dyDescent="0.25">
      <c r="A1088" t="s">
        <v>5126</v>
      </c>
      <c r="B1088" t="s">
        <v>4571</v>
      </c>
      <c r="C1088" s="1">
        <v>1280000</v>
      </c>
      <c r="D1088">
        <v>4</v>
      </c>
      <c r="E1088">
        <v>510</v>
      </c>
      <c r="F1088" s="3" t="s">
        <v>22</v>
      </c>
      <c r="G1088" t="s">
        <v>22</v>
      </c>
      <c r="H1088" t="s">
        <v>23</v>
      </c>
      <c r="I1088" t="s">
        <v>23</v>
      </c>
      <c r="J1088" t="s">
        <v>9</v>
      </c>
      <c r="L1088" s="2">
        <v>1280000</v>
      </c>
      <c r="M1088" s="2">
        <v>2509.8039215686276</v>
      </c>
      <c r="N1088" s="2">
        <v>320000</v>
      </c>
      <c r="O1088" s="2" t="s">
        <v>4587</v>
      </c>
      <c r="P1088" s="21" t="s">
        <v>188</v>
      </c>
    </row>
    <row r="1089" spans="1:16" x14ac:dyDescent="0.25">
      <c r="A1089" t="s">
        <v>5203</v>
      </c>
      <c r="B1089" t="s">
        <v>4571</v>
      </c>
      <c r="C1089" s="1">
        <v>1280000</v>
      </c>
      <c r="D1089">
        <v>5</v>
      </c>
      <c r="E1089">
        <v>460</v>
      </c>
      <c r="F1089" s="3" t="s">
        <v>22</v>
      </c>
      <c r="G1089" t="s">
        <v>22</v>
      </c>
      <c r="H1089" t="s">
        <v>23</v>
      </c>
      <c r="I1089" t="s">
        <v>23</v>
      </c>
      <c r="J1089" t="s">
        <v>20</v>
      </c>
      <c r="L1089" s="2">
        <v>1280000</v>
      </c>
      <c r="M1089" s="2">
        <v>2782.608695652174</v>
      </c>
      <c r="N1089" s="2">
        <v>256000</v>
      </c>
      <c r="O1089" s="2" t="s">
        <v>160</v>
      </c>
      <c r="P1089" s="21" t="s">
        <v>188</v>
      </c>
    </row>
    <row r="1090" spans="1:16" x14ac:dyDescent="0.25">
      <c r="A1090" t="s">
        <v>3196</v>
      </c>
      <c r="B1090" t="s">
        <v>103</v>
      </c>
      <c r="C1090" s="1">
        <v>1280000</v>
      </c>
      <c r="D1090">
        <v>6</v>
      </c>
      <c r="E1090">
        <v>359</v>
      </c>
      <c r="F1090" s="1" t="s">
        <v>22</v>
      </c>
      <c r="G1090" t="s">
        <v>22</v>
      </c>
      <c r="H1090" t="s">
        <v>23</v>
      </c>
      <c r="I1090" t="s">
        <v>23</v>
      </c>
      <c r="J1090" t="s">
        <v>9</v>
      </c>
      <c r="K1090" t="s">
        <v>1372</v>
      </c>
      <c r="L1090" s="2">
        <v>1280000</v>
      </c>
      <c r="M1090" s="2">
        <v>3565.459610027855</v>
      </c>
      <c r="N1090" s="2">
        <v>213333.33333333334</v>
      </c>
      <c r="O1090" s="2"/>
      <c r="P1090" s="5" t="s">
        <v>188</v>
      </c>
    </row>
    <row r="1091" spans="1:16" x14ac:dyDescent="0.25">
      <c r="A1091" t="s">
        <v>3671</v>
      </c>
      <c r="B1091" t="s">
        <v>103</v>
      </c>
      <c r="C1091" s="1">
        <v>1275000</v>
      </c>
      <c r="D1091">
        <v>4</v>
      </c>
      <c r="E1091">
        <v>388</v>
      </c>
      <c r="F1091" s="1" t="s">
        <v>22</v>
      </c>
      <c r="G1091" t="s">
        <v>22</v>
      </c>
      <c r="H1091" t="s">
        <v>23</v>
      </c>
      <c r="I1091" t="s">
        <v>23</v>
      </c>
      <c r="J1091" t="s">
        <v>9</v>
      </c>
      <c r="K1091" t="s">
        <v>1372</v>
      </c>
      <c r="L1091" s="2">
        <v>1275000</v>
      </c>
      <c r="M1091" s="2">
        <v>3286.0824742268042</v>
      </c>
      <c r="N1091" s="2">
        <v>318750</v>
      </c>
      <c r="O1091" s="2"/>
      <c r="P1091" s="5" t="s">
        <v>188</v>
      </c>
    </row>
    <row r="1092" spans="1:16" x14ac:dyDescent="0.25">
      <c r="A1092" t="s">
        <v>2502</v>
      </c>
      <c r="B1092" t="s">
        <v>103</v>
      </c>
      <c r="C1092" s="1">
        <v>1275000</v>
      </c>
      <c r="D1092">
        <v>3</v>
      </c>
      <c r="E1092">
        <v>140</v>
      </c>
      <c r="F1092" s="1" t="s">
        <v>16</v>
      </c>
      <c r="G1092" t="s">
        <v>37</v>
      </c>
      <c r="H1092" t="s">
        <v>29</v>
      </c>
      <c r="I1092" t="s">
        <v>19</v>
      </c>
      <c r="J1092" t="s">
        <v>20</v>
      </c>
      <c r="K1092" t="s">
        <v>1372</v>
      </c>
      <c r="L1092" s="2">
        <v>1275000</v>
      </c>
      <c r="M1092" s="2">
        <v>9107.1428571428569</v>
      </c>
      <c r="N1092" s="2">
        <v>425000</v>
      </c>
      <c r="O1092" s="2"/>
      <c r="P1092" s="5" t="s">
        <v>188</v>
      </c>
    </row>
    <row r="1093" spans="1:16" x14ac:dyDescent="0.25">
      <c r="A1093" t="s">
        <v>2540</v>
      </c>
      <c r="B1093" t="s">
        <v>103</v>
      </c>
      <c r="C1093" s="1">
        <v>1275000</v>
      </c>
      <c r="D1093">
        <v>3</v>
      </c>
      <c r="E1093">
        <v>140</v>
      </c>
      <c r="F1093" s="1" t="s">
        <v>16</v>
      </c>
      <c r="G1093" t="s">
        <v>37</v>
      </c>
      <c r="H1093" t="s">
        <v>29</v>
      </c>
      <c r="I1093" t="s">
        <v>19</v>
      </c>
      <c r="J1093" t="s">
        <v>20</v>
      </c>
      <c r="K1093" t="s">
        <v>1372</v>
      </c>
      <c r="L1093" s="2">
        <v>1275000</v>
      </c>
      <c r="M1093" s="2">
        <v>9107.1428571428569</v>
      </c>
      <c r="N1093" s="2">
        <v>425000</v>
      </c>
      <c r="O1093" s="2"/>
      <c r="P1093" s="5" t="s">
        <v>188</v>
      </c>
    </row>
    <row r="1094" spans="1:16" x14ac:dyDescent="0.25">
      <c r="A1094" t="s">
        <v>2584</v>
      </c>
      <c r="B1094" t="s">
        <v>103</v>
      </c>
      <c r="C1094" s="1">
        <v>1275000</v>
      </c>
      <c r="D1094">
        <v>3</v>
      </c>
      <c r="E1094">
        <v>140</v>
      </c>
      <c r="F1094" s="1" t="s">
        <v>16</v>
      </c>
      <c r="G1094" t="s">
        <v>37</v>
      </c>
      <c r="H1094" t="s">
        <v>29</v>
      </c>
      <c r="I1094" t="s">
        <v>30</v>
      </c>
      <c r="J1094" t="s">
        <v>20</v>
      </c>
      <c r="K1094" t="s">
        <v>1372</v>
      </c>
      <c r="L1094" s="2">
        <v>1275000</v>
      </c>
      <c r="M1094" s="2">
        <v>9107.1428571428569</v>
      </c>
      <c r="N1094" s="2">
        <v>425000</v>
      </c>
      <c r="O1094" s="2"/>
      <c r="P1094" s="5" t="s">
        <v>188</v>
      </c>
    </row>
    <row r="1095" spans="1:16" x14ac:dyDescent="0.25">
      <c r="A1095" t="s">
        <v>4008</v>
      </c>
      <c r="B1095" t="s">
        <v>103</v>
      </c>
      <c r="C1095" s="1">
        <v>1265000</v>
      </c>
      <c r="D1095">
        <v>6</v>
      </c>
      <c r="E1095">
        <v>477</v>
      </c>
      <c r="F1095" s="1" t="s">
        <v>22</v>
      </c>
      <c r="G1095" t="s">
        <v>22</v>
      </c>
      <c r="H1095" t="s">
        <v>23</v>
      </c>
      <c r="I1095" t="s">
        <v>23</v>
      </c>
      <c r="J1095" t="s">
        <v>9</v>
      </c>
      <c r="K1095" t="s">
        <v>1372</v>
      </c>
      <c r="L1095" s="2">
        <v>1265000</v>
      </c>
      <c r="M1095" s="2">
        <v>2651.9916142557654</v>
      </c>
      <c r="N1095" s="2">
        <v>210833.33333333334</v>
      </c>
      <c r="O1095" s="2"/>
      <c r="P1095" s="5" t="s">
        <v>188</v>
      </c>
    </row>
    <row r="1096" spans="1:16" x14ac:dyDescent="0.25">
      <c r="A1096" t="s">
        <v>1734</v>
      </c>
      <c r="B1096" t="s">
        <v>103</v>
      </c>
      <c r="C1096" s="1">
        <v>1260000</v>
      </c>
      <c r="D1096">
        <v>3</v>
      </c>
      <c r="E1096">
        <v>149</v>
      </c>
      <c r="F1096" s="1" t="s">
        <v>16</v>
      </c>
      <c r="G1096" t="s">
        <v>35</v>
      </c>
      <c r="H1096" t="s">
        <v>29</v>
      </c>
      <c r="I1096" t="s">
        <v>19</v>
      </c>
      <c r="J1096" t="s">
        <v>20</v>
      </c>
      <c r="K1096" t="s">
        <v>1372</v>
      </c>
      <c r="L1096" s="2">
        <v>1260000</v>
      </c>
      <c r="M1096" s="2">
        <v>8456.3758389261748</v>
      </c>
      <c r="N1096" s="2">
        <v>420000</v>
      </c>
      <c r="O1096" s="2"/>
      <c r="P1096" s="5" t="s">
        <v>188</v>
      </c>
    </row>
    <row r="1097" spans="1:16" x14ac:dyDescent="0.25">
      <c r="A1097" t="s">
        <v>4883</v>
      </c>
      <c r="B1097" t="s">
        <v>4571</v>
      </c>
      <c r="C1097" s="1">
        <v>1250000</v>
      </c>
      <c r="D1097">
        <v>4</v>
      </c>
      <c r="E1097">
        <v>303</v>
      </c>
      <c r="F1097" s="3" t="s">
        <v>22</v>
      </c>
      <c r="G1097" t="s">
        <v>22</v>
      </c>
      <c r="H1097" t="s">
        <v>23</v>
      </c>
      <c r="I1097" t="s">
        <v>23</v>
      </c>
      <c r="J1097" t="s">
        <v>9</v>
      </c>
      <c r="L1097" s="2">
        <v>1250000</v>
      </c>
      <c r="M1097" s="2">
        <v>4125.4125412541252</v>
      </c>
      <c r="N1097" s="2">
        <v>312500</v>
      </c>
      <c r="O1097" s="2" t="s">
        <v>4582</v>
      </c>
      <c r="P1097" s="21" t="s">
        <v>188</v>
      </c>
    </row>
    <row r="1098" spans="1:16" x14ac:dyDescent="0.25">
      <c r="A1098" t="s">
        <v>4884</v>
      </c>
      <c r="B1098" t="s">
        <v>4571</v>
      </c>
      <c r="C1098" s="1">
        <v>1250000</v>
      </c>
      <c r="D1098">
        <v>4</v>
      </c>
      <c r="E1098">
        <v>309</v>
      </c>
      <c r="F1098" s="3" t="s">
        <v>22</v>
      </c>
      <c r="G1098" t="s">
        <v>22</v>
      </c>
      <c r="H1098" t="s">
        <v>23</v>
      </c>
      <c r="I1098" t="s">
        <v>23</v>
      </c>
      <c r="J1098" t="s">
        <v>9</v>
      </c>
      <c r="L1098" s="2">
        <v>1250000</v>
      </c>
      <c r="M1098" s="2">
        <v>4045.3074433656957</v>
      </c>
      <c r="N1098" s="2">
        <v>312500</v>
      </c>
      <c r="O1098" s="2" t="s">
        <v>4582</v>
      </c>
      <c r="P1098" s="21" t="s">
        <v>188</v>
      </c>
    </row>
    <row r="1099" spans="1:16" x14ac:dyDescent="0.25">
      <c r="A1099" t="s">
        <v>4985</v>
      </c>
      <c r="B1099" t="s">
        <v>4571</v>
      </c>
      <c r="C1099" s="1">
        <v>1250000</v>
      </c>
      <c r="D1099">
        <v>4</v>
      </c>
      <c r="E1099">
        <v>303</v>
      </c>
      <c r="F1099" s="3" t="s">
        <v>22</v>
      </c>
      <c r="G1099" t="s">
        <v>22</v>
      </c>
      <c r="H1099" t="s">
        <v>23</v>
      </c>
      <c r="I1099" t="s">
        <v>23</v>
      </c>
      <c r="J1099" t="s">
        <v>9</v>
      </c>
      <c r="L1099" s="2">
        <v>1250000</v>
      </c>
      <c r="M1099" s="2">
        <v>4125.4125412541252</v>
      </c>
      <c r="N1099" s="2">
        <v>312500</v>
      </c>
      <c r="O1099" s="2" t="s">
        <v>4582</v>
      </c>
      <c r="P1099" s="21" t="s">
        <v>188</v>
      </c>
    </row>
    <row r="1100" spans="1:16" x14ac:dyDescent="0.25">
      <c r="A1100" t="s">
        <v>5411</v>
      </c>
      <c r="B1100" t="s">
        <v>4571</v>
      </c>
      <c r="C1100" s="1">
        <v>1250000</v>
      </c>
      <c r="D1100">
        <v>4</v>
      </c>
      <c r="E1100">
        <v>303</v>
      </c>
      <c r="F1100" s="3" t="s">
        <v>22</v>
      </c>
      <c r="G1100" t="s">
        <v>22</v>
      </c>
      <c r="H1100" t="s">
        <v>23</v>
      </c>
      <c r="I1100" t="s">
        <v>23</v>
      </c>
      <c r="J1100" t="s">
        <v>9</v>
      </c>
      <c r="L1100" s="2">
        <v>1250000</v>
      </c>
      <c r="M1100" s="2">
        <v>4125.4125412541252</v>
      </c>
      <c r="N1100" s="2">
        <v>312500</v>
      </c>
      <c r="O1100" s="2" t="s">
        <v>4582</v>
      </c>
      <c r="P1100" s="21" t="s">
        <v>188</v>
      </c>
    </row>
    <row r="1101" spans="1:16" x14ac:dyDescent="0.25">
      <c r="A1101" t="s">
        <v>5001</v>
      </c>
      <c r="B1101" t="s">
        <v>4571</v>
      </c>
      <c r="C1101" s="1">
        <v>1250000</v>
      </c>
      <c r="D1101">
        <v>5</v>
      </c>
      <c r="E1101">
        <v>376</v>
      </c>
      <c r="F1101" s="3" t="s">
        <v>22</v>
      </c>
      <c r="G1101" t="s">
        <v>22</v>
      </c>
      <c r="H1101" t="s">
        <v>23</v>
      </c>
      <c r="I1101" t="s">
        <v>23</v>
      </c>
      <c r="J1101" t="s">
        <v>20</v>
      </c>
      <c r="L1101" s="2">
        <v>1250000</v>
      </c>
      <c r="M1101" s="2">
        <v>3324.4680851063831</v>
      </c>
      <c r="N1101" s="2">
        <v>250000</v>
      </c>
      <c r="O1101" s="2" t="s">
        <v>4582</v>
      </c>
      <c r="P1101" s="21" t="s">
        <v>188</v>
      </c>
    </row>
    <row r="1102" spans="1:16" x14ac:dyDescent="0.25">
      <c r="A1102" t="s">
        <v>5347</v>
      </c>
      <c r="B1102" t="s">
        <v>4571</v>
      </c>
      <c r="C1102" s="1">
        <v>1250000</v>
      </c>
      <c r="D1102">
        <v>5</v>
      </c>
      <c r="E1102">
        <v>337</v>
      </c>
      <c r="F1102" s="3" t="s">
        <v>22</v>
      </c>
      <c r="G1102" t="s">
        <v>22</v>
      </c>
      <c r="H1102" t="s">
        <v>23</v>
      </c>
      <c r="I1102" t="s">
        <v>23</v>
      </c>
      <c r="J1102" t="s">
        <v>9</v>
      </c>
      <c r="L1102" s="2">
        <v>1250000</v>
      </c>
      <c r="M1102" s="2">
        <v>3709.19881305638</v>
      </c>
      <c r="N1102" s="2">
        <v>250000</v>
      </c>
      <c r="O1102" s="2" t="s">
        <v>160</v>
      </c>
      <c r="P1102" s="21" t="s">
        <v>188</v>
      </c>
    </row>
    <row r="1103" spans="1:16" x14ac:dyDescent="0.25">
      <c r="A1103" t="s">
        <v>5348</v>
      </c>
      <c r="B1103" t="s">
        <v>4571</v>
      </c>
      <c r="C1103" s="1">
        <v>1250000</v>
      </c>
      <c r="D1103">
        <v>5</v>
      </c>
      <c r="E1103">
        <v>337</v>
      </c>
      <c r="F1103" s="3" t="s">
        <v>22</v>
      </c>
      <c r="G1103" t="s">
        <v>22</v>
      </c>
      <c r="H1103" t="s">
        <v>23</v>
      </c>
      <c r="I1103" t="s">
        <v>23</v>
      </c>
      <c r="J1103" t="s">
        <v>9</v>
      </c>
      <c r="L1103" s="2">
        <v>1250000</v>
      </c>
      <c r="M1103" s="2">
        <v>3709.19881305638</v>
      </c>
      <c r="N1103" s="2">
        <v>250000</v>
      </c>
      <c r="O1103" s="2" t="s">
        <v>160</v>
      </c>
      <c r="P1103" s="21" t="s">
        <v>188</v>
      </c>
    </row>
    <row r="1104" spans="1:16" x14ac:dyDescent="0.25">
      <c r="A1104" t="s">
        <v>4889</v>
      </c>
      <c r="B1104" t="s">
        <v>4571</v>
      </c>
      <c r="C1104" s="1">
        <v>1250000</v>
      </c>
      <c r="D1104">
        <v>6</v>
      </c>
      <c r="E1104">
        <v>414</v>
      </c>
      <c r="F1104" s="3" t="s">
        <v>22</v>
      </c>
      <c r="G1104" t="s">
        <v>22</v>
      </c>
      <c r="H1104" t="s">
        <v>23</v>
      </c>
      <c r="I1104" t="s">
        <v>23</v>
      </c>
      <c r="J1104" t="s">
        <v>9</v>
      </c>
      <c r="L1104" s="2">
        <v>1250000</v>
      </c>
      <c r="M1104" s="2">
        <v>3019.3236714975847</v>
      </c>
      <c r="N1104" s="2">
        <v>208333.33333333334</v>
      </c>
      <c r="O1104" s="2" t="s">
        <v>4582</v>
      </c>
      <c r="P1104" s="21" t="s">
        <v>188</v>
      </c>
    </row>
    <row r="1105" spans="1:16" x14ac:dyDescent="0.25">
      <c r="A1105" t="s">
        <v>4944</v>
      </c>
      <c r="B1105" t="s">
        <v>4571</v>
      </c>
      <c r="C1105" s="1">
        <v>1250000</v>
      </c>
      <c r="D1105">
        <v>6</v>
      </c>
      <c r="E1105">
        <v>300</v>
      </c>
      <c r="F1105" s="3" t="s">
        <v>22</v>
      </c>
      <c r="G1105" t="s">
        <v>22</v>
      </c>
      <c r="H1105" t="s">
        <v>23</v>
      </c>
      <c r="I1105" t="s">
        <v>23</v>
      </c>
      <c r="J1105" t="s">
        <v>20</v>
      </c>
      <c r="L1105" s="2">
        <v>1250000</v>
      </c>
      <c r="M1105" s="2">
        <v>4166.666666666667</v>
      </c>
      <c r="N1105" s="2">
        <v>208333.33333333334</v>
      </c>
      <c r="O1105" s="2" t="s">
        <v>160</v>
      </c>
      <c r="P1105" s="21" t="s">
        <v>188</v>
      </c>
    </row>
    <row r="1106" spans="1:16" x14ac:dyDescent="0.25">
      <c r="A1106" t="s">
        <v>4970</v>
      </c>
      <c r="B1106" t="s">
        <v>4571</v>
      </c>
      <c r="C1106" s="1">
        <v>1250000</v>
      </c>
      <c r="D1106">
        <v>6</v>
      </c>
      <c r="E1106">
        <v>300</v>
      </c>
      <c r="F1106" s="3" t="s">
        <v>22</v>
      </c>
      <c r="G1106" t="s">
        <v>22</v>
      </c>
      <c r="H1106" t="s">
        <v>23</v>
      </c>
      <c r="I1106" t="s">
        <v>23</v>
      </c>
      <c r="J1106" t="s">
        <v>20</v>
      </c>
      <c r="L1106" s="2">
        <v>1250000</v>
      </c>
      <c r="M1106" s="2">
        <v>4166.666666666667</v>
      </c>
      <c r="N1106" s="2">
        <v>208333.33333333334</v>
      </c>
      <c r="O1106" s="2" t="s">
        <v>160</v>
      </c>
      <c r="P1106" s="21" t="s">
        <v>188</v>
      </c>
    </row>
    <row r="1107" spans="1:16" x14ac:dyDescent="0.25">
      <c r="A1107" t="s">
        <v>5085</v>
      </c>
      <c r="B1107" t="s">
        <v>4571</v>
      </c>
      <c r="C1107" s="1">
        <v>1250000</v>
      </c>
      <c r="D1107">
        <v>6</v>
      </c>
      <c r="E1107">
        <v>414</v>
      </c>
      <c r="F1107" s="3" t="s">
        <v>22</v>
      </c>
      <c r="G1107" t="s">
        <v>22</v>
      </c>
      <c r="H1107" t="s">
        <v>23</v>
      </c>
      <c r="I1107" t="s">
        <v>23</v>
      </c>
      <c r="J1107" t="s">
        <v>9</v>
      </c>
      <c r="L1107" s="2">
        <v>1250000</v>
      </c>
      <c r="M1107" s="2">
        <v>3019.3236714975847</v>
      </c>
      <c r="N1107" s="2">
        <v>208333.33333333334</v>
      </c>
      <c r="O1107" s="2" t="s">
        <v>4582</v>
      </c>
      <c r="P1107" s="21" t="s">
        <v>188</v>
      </c>
    </row>
    <row r="1108" spans="1:16" x14ac:dyDescent="0.25">
      <c r="A1108" t="s">
        <v>5086</v>
      </c>
      <c r="B1108" t="s">
        <v>4571</v>
      </c>
      <c r="C1108" s="1">
        <v>1250000</v>
      </c>
      <c r="D1108">
        <v>6</v>
      </c>
      <c r="E1108">
        <v>414</v>
      </c>
      <c r="F1108" s="3" t="s">
        <v>22</v>
      </c>
      <c r="G1108" t="s">
        <v>22</v>
      </c>
      <c r="H1108" t="s">
        <v>23</v>
      </c>
      <c r="I1108" t="s">
        <v>23</v>
      </c>
      <c r="J1108" t="s">
        <v>9</v>
      </c>
      <c r="L1108" s="2">
        <v>1250000</v>
      </c>
      <c r="M1108" s="2">
        <v>3019.3236714975847</v>
      </c>
      <c r="N1108" s="2">
        <v>208333.33333333334</v>
      </c>
      <c r="O1108" s="2" t="s">
        <v>4582</v>
      </c>
      <c r="P1108" s="21" t="s">
        <v>188</v>
      </c>
    </row>
    <row r="1109" spans="1:16" x14ac:dyDescent="0.25">
      <c r="A1109" t="s">
        <v>5087</v>
      </c>
      <c r="B1109" t="s">
        <v>4571</v>
      </c>
      <c r="C1109" s="1">
        <v>1250000</v>
      </c>
      <c r="D1109">
        <v>6</v>
      </c>
      <c r="E1109">
        <v>414</v>
      </c>
      <c r="F1109" s="3" t="s">
        <v>22</v>
      </c>
      <c r="G1109" t="s">
        <v>22</v>
      </c>
      <c r="H1109" t="s">
        <v>23</v>
      </c>
      <c r="I1109" t="s">
        <v>23</v>
      </c>
      <c r="J1109" t="s">
        <v>9</v>
      </c>
      <c r="L1109" s="2">
        <v>1250000</v>
      </c>
      <c r="M1109" s="2">
        <v>3019.3236714975847</v>
      </c>
      <c r="N1109" s="2">
        <v>208333.33333333334</v>
      </c>
      <c r="O1109" s="2" t="s">
        <v>4582</v>
      </c>
      <c r="P1109" s="21" t="s">
        <v>188</v>
      </c>
    </row>
    <row r="1110" spans="1:16" x14ac:dyDescent="0.25">
      <c r="A1110" t="s">
        <v>5147</v>
      </c>
      <c r="B1110" t="s">
        <v>4571</v>
      </c>
      <c r="C1110" s="1">
        <v>1250000</v>
      </c>
      <c r="D1110">
        <v>6</v>
      </c>
      <c r="E1110">
        <v>300</v>
      </c>
      <c r="F1110" s="3" t="s">
        <v>22</v>
      </c>
      <c r="G1110" t="s">
        <v>22</v>
      </c>
      <c r="H1110" t="s">
        <v>23</v>
      </c>
      <c r="I1110" t="s">
        <v>23</v>
      </c>
      <c r="J1110" t="s">
        <v>9</v>
      </c>
      <c r="L1110" s="2">
        <v>1250000</v>
      </c>
      <c r="M1110" s="2">
        <v>4166.666666666667</v>
      </c>
      <c r="N1110" s="2">
        <v>208333.33333333334</v>
      </c>
      <c r="O1110" s="2" t="s">
        <v>160</v>
      </c>
      <c r="P1110" s="21" t="s">
        <v>188</v>
      </c>
    </row>
    <row r="1111" spans="1:16" x14ac:dyDescent="0.25">
      <c r="A1111" t="s">
        <v>5148</v>
      </c>
      <c r="B1111" t="s">
        <v>4571</v>
      </c>
      <c r="C1111" s="1">
        <v>1250000</v>
      </c>
      <c r="D1111">
        <v>6</v>
      </c>
      <c r="E1111">
        <v>351</v>
      </c>
      <c r="F1111" s="3" t="s">
        <v>22</v>
      </c>
      <c r="G1111" t="s">
        <v>22</v>
      </c>
      <c r="H1111" t="s">
        <v>23</v>
      </c>
      <c r="I1111" t="s">
        <v>23</v>
      </c>
      <c r="J1111" t="s">
        <v>9</v>
      </c>
      <c r="L1111" s="2">
        <v>1250000</v>
      </c>
      <c r="M1111" s="2">
        <v>3561.2535612535612</v>
      </c>
      <c r="N1111" s="2">
        <v>208333.33333333334</v>
      </c>
      <c r="O1111" s="2" t="s">
        <v>160</v>
      </c>
      <c r="P1111" s="21" t="s">
        <v>188</v>
      </c>
    </row>
    <row r="1112" spans="1:16" x14ac:dyDescent="0.25">
      <c r="A1112" t="s">
        <v>5080</v>
      </c>
      <c r="B1112" t="s">
        <v>4571</v>
      </c>
      <c r="C1112" s="1">
        <v>1250000</v>
      </c>
      <c r="D1112">
        <v>11</v>
      </c>
      <c r="E1112">
        <v>580</v>
      </c>
      <c r="F1112" s="3" t="s">
        <v>22</v>
      </c>
      <c r="G1112" t="s">
        <v>22</v>
      </c>
      <c r="H1112" t="s">
        <v>23</v>
      </c>
      <c r="I1112" t="s">
        <v>23</v>
      </c>
      <c r="J1112" t="s">
        <v>9</v>
      </c>
      <c r="L1112" s="2">
        <v>1250000</v>
      </c>
      <c r="M1112" s="2">
        <v>2155.1724137931033</v>
      </c>
      <c r="N1112" s="2">
        <v>113636.36363636363</v>
      </c>
      <c r="O1112" s="2" t="s">
        <v>160</v>
      </c>
      <c r="P1112" s="21" t="s">
        <v>188</v>
      </c>
    </row>
    <row r="1113" spans="1:16" x14ac:dyDescent="0.25">
      <c r="A1113" t="s">
        <v>3422</v>
      </c>
      <c r="B1113" t="s">
        <v>103</v>
      </c>
      <c r="C1113" s="1">
        <v>1250000</v>
      </c>
      <c r="D1113">
        <v>4</v>
      </c>
      <c r="E1113">
        <v>200</v>
      </c>
      <c r="F1113" s="1" t="s">
        <v>22</v>
      </c>
      <c r="G1113" t="s">
        <v>22</v>
      </c>
      <c r="H1113" t="s">
        <v>23</v>
      </c>
      <c r="I1113" t="s">
        <v>23</v>
      </c>
      <c r="J1113" t="s">
        <v>9</v>
      </c>
      <c r="K1113" t="s">
        <v>1372</v>
      </c>
      <c r="L1113" s="2">
        <v>1250000</v>
      </c>
      <c r="M1113" s="2">
        <v>6250</v>
      </c>
      <c r="N1113" s="2">
        <v>312500</v>
      </c>
      <c r="O1113" s="2"/>
      <c r="P1113" s="5" t="s">
        <v>188</v>
      </c>
    </row>
    <row r="1114" spans="1:16" x14ac:dyDescent="0.25">
      <c r="A1114" t="s">
        <v>3657</v>
      </c>
      <c r="B1114" t="s">
        <v>103</v>
      </c>
      <c r="C1114" s="1">
        <v>1250000</v>
      </c>
      <c r="D1114">
        <v>4</v>
      </c>
      <c r="E1114">
        <v>300</v>
      </c>
      <c r="F1114" s="1" t="s">
        <v>22</v>
      </c>
      <c r="G1114" t="s">
        <v>22</v>
      </c>
      <c r="H1114" t="s">
        <v>23</v>
      </c>
      <c r="I1114" t="s">
        <v>23</v>
      </c>
      <c r="J1114" t="s">
        <v>9</v>
      </c>
      <c r="K1114" t="s">
        <v>1372</v>
      </c>
      <c r="L1114" s="2">
        <v>1250000</v>
      </c>
      <c r="M1114" s="2">
        <v>4166.666666666667</v>
      </c>
      <c r="N1114" s="2">
        <v>312500</v>
      </c>
      <c r="O1114" s="2"/>
      <c r="P1114" s="5" t="s">
        <v>188</v>
      </c>
    </row>
    <row r="1115" spans="1:16" x14ac:dyDescent="0.25">
      <c r="A1115" t="s">
        <v>3660</v>
      </c>
      <c r="B1115" t="s">
        <v>103</v>
      </c>
      <c r="C1115" s="1">
        <v>1250000</v>
      </c>
      <c r="D1115">
        <v>5</v>
      </c>
      <c r="E1115">
        <v>550</v>
      </c>
      <c r="F1115" s="1" t="s">
        <v>22</v>
      </c>
      <c r="G1115" t="s">
        <v>22</v>
      </c>
      <c r="H1115" t="s">
        <v>23</v>
      </c>
      <c r="I1115" t="s">
        <v>23</v>
      </c>
      <c r="J1115" t="s">
        <v>9</v>
      </c>
      <c r="K1115" t="s">
        <v>1372</v>
      </c>
      <c r="L1115" s="2">
        <v>1250000</v>
      </c>
      <c r="M1115" s="2">
        <v>2272.7272727272725</v>
      </c>
      <c r="N1115" s="2">
        <v>250000</v>
      </c>
      <c r="O1115" s="2"/>
      <c r="P1115" s="5" t="s">
        <v>188</v>
      </c>
    </row>
    <row r="1116" spans="1:16" x14ac:dyDescent="0.25">
      <c r="A1116" t="s">
        <v>3213</v>
      </c>
      <c r="B1116" t="s">
        <v>103</v>
      </c>
      <c r="C1116" s="1">
        <v>1250000</v>
      </c>
      <c r="D1116">
        <v>6</v>
      </c>
      <c r="E1116">
        <v>353</v>
      </c>
      <c r="F1116" s="1" t="s">
        <v>22</v>
      </c>
      <c r="G1116" t="s">
        <v>22</v>
      </c>
      <c r="H1116" t="s">
        <v>23</v>
      </c>
      <c r="I1116" t="s">
        <v>23</v>
      </c>
      <c r="J1116" t="s">
        <v>9</v>
      </c>
      <c r="K1116" t="s">
        <v>1372</v>
      </c>
      <c r="L1116" s="2">
        <v>1250000</v>
      </c>
      <c r="M1116" s="2">
        <v>3541.0764872521245</v>
      </c>
      <c r="N1116" s="2">
        <v>208333.33333333334</v>
      </c>
      <c r="O1116" s="2"/>
      <c r="P1116" s="5" t="s">
        <v>188</v>
      </c>
    </row>
    <row r="1117" spans="1:16" x14ac:dyDescent="0.25">
      <c r="A1117" t="s">
        <v>3214</v>
      </c>
      <c r="B1117" t="s">
        <v>103</v>
      </c>
      <c r="C1117" s="1">
        <v>1250000</v>
      </c>
      <c r="D1117">
        <v>6</v>
      </c>
      <c r="E1117">
        <v>353</v>
      </c>
      <c r="F1117" s="1" t="s">
        <v>22</v>
      </c>
      <c r="G1117" t="s">
        <v>22</v>
      </c>
      <c r="H1117" t="s">
        <v>23</v>
      </c>
      <c r="I1117" t="s">
        <v>23</v>
      </c>
      <c r="J1117" t="s">
        <v>9</v>
      </c>
      <c r="K1117" t="s">
        <v>1372</v>
      </c>
      <c r="L1117" s="2">
        <v>1250000</v>
      </c>
      <c r="M1117" s="2">
        <v>3541.0764872521245</v>
      </c>
      <c r="N1117" s="2">
        <v>208333.33333333334</v>
      </c>
      <c r="O1117" s="2"/>
      <c r="P1117" s="5" t="s">
        <v>188</v>
      </c>
    </row>
    <row r="1118" spans="1:16" x14ac:dyDescent="0.25">
      <c r="A1118" t="s">
        <v>3215</v>
      </c>
      <c r="B1118" t="s">
        <v>103</v>
      </c>
      <c r="C1118" s="1">
        <v>1250000</v>
      </c>
      <c r="D1118">
        <v>6</v>
      </c>
      <c r="E1118">
        <v>353</v>
      </c>
      <c r="F1118" s="1" t="s">
        <v>22</v>
      </c>
      <c r="G1118" t="s">
        <v>22</v>
      </c>
      <c r="H1118" t="s">
        <v>23</v>
      </c>
      <c r="I1118" t="s">
        <v>23</v>
      </c>
      <c r="J1118" t="s">
        <v>9</v>
      </c>
      <c r="K1118" t="s">
        <v>1372</v>
      </c>
      <c r="L1118" s="2">
        <v>1250000</v>
      </c>
      <c r="M1118" s="2">
        <v>3541.0764872521245</v>
      </c>
      <c r="N1118" s="2">
        <v>208333.33333333334</v>
      </c>
      <c r="O1118" s="2"/>
      <c r="P1118" s="5" t="s">
        <v>188</v>
      </c>
    </row>
    <row r="1119" spans="1:16" x14ac:dyDescent="0.25">
      <c r="A1119" t="s">
        <v>3219</v>
      </c>
      <c r="B1119" t="s">
        <v>103</v>
      </c>
      <c r="C1119" s="1">
        <v>1250000</v>
      </c>
      <c r="D1119">
        <v>3</v>
      </c>
      <c r="E1119">
        <v>200</v>
      </c>
      <c r="F1119" s="1" t="s">
        <v>22</v>
      </c>
      <c r="G1119" t="s">
        <v>22</v>
      </c>
      <c r="H1119" t="s">
        <v>23</v>
      </c>
      <c r="I1119" t="s">
        <v>23</v>
      </c>
      <c r="J1119" t="s">
        <v>9</v>
      </c>
      <c r="K1119" t="s">
        <v>1372</v>
      </c>
      <c r="L1119" s="2">
        <v>1250000</v>
      </c>
      <c r="M1119" s="2">
        <v>6250</v>
      </c>
      <c r="N1119" s="2">
        <v>416666.66666666669</v>
      </c>
      <c r="O1119" s="2"/>
      <c r="P1119" s="5" t="s">
        <v>188</v>
      </c>
    </row>
    <row r="1120" spans="1:16" x14ac:dyDescent="0.25">
      <c r="A1120" t="s">
        <v>3344</v>
      </c>
      <c r="B1120" t="s">
        <v>103</v>
      </c>
      <c r="C1120" s="1">
        <v>1250000</v>
      </c>
      <c r="D1120">
        <v>3</v>
      </c>
      <c r="E1120">
        <v>192</v>
      </c>
      <c r="F1120" s="1" t="s">
        <v>22</v>
      </c>
      <c r="G1120" t="s">
        <v>22</v>
      </c>
      <c r="H1120" t="s">
        <v>23</v>
      </c>
      <c r="I1120" t="s">
        <v>23</v>
      </c>
      <c r="J1120" t="s">
        <v>9</v>
      </c>
      <c r="K1120" t="s">
        <v>1372</v>
      </c>
      <c r="L1120" s="2">
        <v>1250000</v>
      </c>
      <c r="M1120" s="2">
        <v>6510.416666666667</v>
      </c>
      <c r="N1120" s="2">
        <v>416666.66666666669</v>
      </c>
      <c r="O1120" s="2"/>
      <c r="P1120" s="5" t="s">
        <v>188</v>
      </c>
    </row>
    <row r="1121" spans="1:16" x14ac:dyDescent="0.25">
      <c r="A1121" t="s">
        <v>3419</v>
      </c>
      <c r="B1121" t="s">
        <v>103</v>
      </c>
      <c r="C1121" s="1">
        <v>1250000</v>
      </c>
      <c r="D1121">
        <v>4</v>
      </c>
      <c r="E1121">
        <v>200</v>
      </c>
      <c r="F1121" s="1" t="s">
        <v>22</v>
      </c>
      <c r="G1121" t="s">
        <v>22</v>
      </c>
      <c r="H1121" t="s">
        <v>23</v>
      </c>
      <c r="I1121" t="s">
        <v>23</v>
      </c>
      <c r="J1121" t="s">
        <v>9</v>
      </c>
      <c r="K1121" t="s">
        <v>1372</v>
      </c>
      <c r="L1121" s="2">
        <v>1250000</v>
      </c>
      <c r="M1121" s="2">
        <v>6250</v>
      </c>
      <c r="N1121" s="2">
        <v>312500</v>
      </c>
      <c r="O1121" s="2"/>
      <c r="P1121" s="5" t="s">
        <v>188</v>
      </c>
    </row>
    <row r="1122" spans="1:16" x14ac:dyDescent="0.25">
      <c r="A1122" t="s">
        <v>3547</v>
      </c>
      <c r="B1122" t="s">
        <v>103</v>
      </c>
      <c r="C1122" s="1">
        <v>1250000</v>
      </c>
      <c r="D1122">
        <v>5</v>
      </c>
      <c r="E1122">
        <v>440</v>
      </c>
      <c r="F1122" s="1" t="s">
        <v>22</v>
      </c>
      <c r="G1122" t="s">
        <v>22</v>
      </c>
      <c r="H1122" t="s">
        <v>23</v>
      </c>
      <c r="I1122" t="s">
        <v>23</v>
      </c>
      <c r="J1122" t="s">
        <v>9</v>
      </c>
      <c r="K1122" t="s">
        <v>1372</v>
      </c>
      <c r="L1122" s="2">
        <v>1250000</v>
      </c>
      <c r="M1122" s="2">
        <v>2840.909090909091</v>
      </c>
      <c r="N1122" s="2">
        <v>250000</v>
      </c>
      <c r="O1122" s="2"/>
      <c r="P1122" s="5" t="s">
        <v>188</v>
      </c>
    </row>
    <row r="1123" spans="1:16" x14ac:dyDescent="0.25">
      <c r="A1123" t="s">
        <v>3895</v>
      </c>
      <c r="B1123" t="s">
        <v>103</v>
      </c>
      <c r="C1123" s="1">
        <v>1250000</v>
      </c>
      <c r="D1123">
        <v>6</v>
      </c>
      <c r="E1123">
        <v>416</v>
      </c>
      <c r="F1123" s="1" t="s">
        <v>22</v>
      </c>
      <c r="G1123" t="s">
        <v>22</v>
      </c>
      <c r="H1123" t="s">
        <v>23</v>
      </c>
      <c r="I1123" t="s">
        <v>23</v>
      </c>
      <c r="J1123" t="s">
        <v>9</v>
      </c>
      <c r="K1123" t="s">
        <v>1372</v>
      </c>
      <c r="L1123" s="2">
        <v>1250000</v>
      </c>
      <c r="M1123" s="2">
        <v>3004.8076923076924</v>
      </c>
      <c r="N1123" s="2">
        <v>208333.33333333334</v>
      </c>
      <c r="O1123" s="2"/>
      <c r="P1123" s="5" t="s">
        <v>188</v>
      </c>
    </row>
    <row r="1124" spans="1:16" x14ac:dyDescent="0.25">
      <c r="A1124" t="s">
        <v>3905</v>
      </c>
      <c r="B1124" t="s">
        <v>103</v>
      </c>
      <c r="C1124" s="1">
        <v>1250000</v>
      </c>
      <c r="D1124">
        <v>7</v>
      </c>
      <c r="E1124">
        <v>400</v>
      </c>
      <c r="F1124" s="1" t="s">
        <v>22</v>
      </c>
      <c r="G1124" t="s">
        <v>22</v>
      </c>
      <c r="H1124" t="s">
        <v>23</v>
      </c>
      <c r="I1124" t="s">
        <v>23</v>
      </c>
      <c r="J1124" t="s">
        <v>9</v>
      </c>
      <c r="K1124" t="s">
        <v>1372</v>
      </c>
      <c r="L1124" s="2">
        <v>1250000</v>
      </c>
      <c r="M1124" s="2">
        <v>3125</v>
      </c>
      <c r="N1124" s="2">
        <v>178571.42857142858</v>
      </c>
      <c r="O1124" s="2"/>
      <c r="P1124" s="5" t="s">
        <v>188</v>
      </c>
    </row>
    <row r="1125" spans="1:16" x14ac:dyDescent="0.25">
      <c r="A1125" t="s">
        <v>3999</v>
      </c>
      <c r="B1125" t="s">
        <v>103</v>
      </c>
      <c r="C1125" s="1">
        <v>1250000</v>
      </c>
      <c r="D1125">
        <v>11</v>
      </c>
      <c r="E1125" s="3">
        <v>1331</v>
      </c>
      <c r="F1125" s="1" t="s">
        <v>22</v>
      </c>
      <c r="G1125" t="s">
        <v>22</v>
      </c>
      <c r="H1125" t="s">
        <v>23</v>
      </c>
      <c r="I1125" t="s">
        <v>23</v>
      </c>
      <c r="J1125" t="s">
        <v>9</v>
      </c>
      <c r="K1125" t="s">
        <v>1372</v>
      </c>
      <c r="L1125" s="2">
        <v>1250000</v>
      </c>
      <c r="M1125" s="2">
        <v>939.14350112697218</v>
      </c>
      <c r="N1125" s="2">
        <v>113636.36363636363</v>
      </c>
      <c r="O1125" s="2"/>
      <c r="P1125" s="5" t="s">
        <v>188</v>
      </c>
    </row>
    <row r="1126" spans="1:16" x14ac:dyDescent="0.25">
      <c r="A1126" t="s">
        <v>2573</v>
      </c>
      <c r="B1126" t="s">
        <v>103</v>
      </c>
      <c r="C1126" s="1">
        <v>1250000</v>
      </c>
      <c r="D1126">
        <v>4</v>
      </c>
      <c r="E1126">
        <v>228</v>
      </c>
      <c r="F1126" s="1" t="s">
        <v>16</v>
      </c>
      <c r="G1126" t="s">
        <v>37</v>
      </c>
      <c r="H1126" t="s">
        <v>18</v>
      </c>
      <c r="I1126" t="s">
        <v>19</v>
      </c>
      <c r="J1126" t="s">
        <v>20</v>
      </c>
      <c r="K1126" t="s">
        <v>1372</v>
      </c>
      <c r="L1126" s="2">
        <v>1250000</v>
      </c>
      <c r="M1126" s="2">
        <v>5482.4561403508769</v>
      </c>
      <c r="N1126" s="2">
        <v>312500</v>
      </c>
      <c r="O1126" s="2"/>
      <c r="P1126" s="5" t="s">
        <v>188</v>
      </c>
    </row>
    <row r="1127" spans="1:16" x14ac:dyDescent="0.25">
      <c r="A1127" t="s">
        <v>1517</v>
      </c>
      <c r="B1127" t="s">
        <v>103</v>
      </c>
      <c r="C1127" s="1">
        <v>1250000</v>
      </c>
      <c r="D1127">
        <v>2</v>
      </c>
      <c r="E1127">
        <v>100</v>
      </c>
      <c r="F1127" s="1" t="s">
        <v>16</v>
      </c>
      <c r="G1127" t="s">
        <v>56</v>
      </c>
      <c r="H1127" t="s">
        <v>29</v>
      </c>
      <c r="I1127" t="s">
        <v>19</v>
      </c>
      <c r="J1127" t="s">
        <v>9</v>
      </c>
      <c r="K1127" t="s">
        <v>1372</v>
      </c>
      <c r="L1127" s="2">
        <v>1250000</v>
      </c>
      <c r="M1127" s="2">
        <v>12500</v>
      </c>
      <c r="N1127" s="2">
        <v>625000</v>
      </c>
      <c r="O1127" s="2"/>
      <c r="P1127" s="5" t="s">
        <v>188</v>
      </c>
    </row>
    <row r="1128" spans="1:16" x14ac:dyDescent="0.25">
      <c r="A1128" t="s">
        <v>1863</v>
      </c>
      <c r="B1128" t="s">
        <v>103</v>
      </c>
      <c r="C1128" s="1">
        <v>1250000</v>
      </c>
      <c r="D1128">
        <v>4</v>
      </c>
      <c r="E1128">
        <v>199</v>
      </c>
      <c r="F1128" s="1" t="s">
        <v>16</v>
      </c>
      <c r="G1128" t="s">
        <v>35</v>
      </c>
      <c r="H1128" t="s">
        <v>29</v>
      </c>
      <c r="I1128" t="s">
        <v>19</v>
      </c>
      <c r="J1128" t="s">
        <v>9</v>
      </c>
      <c r="K1128" t="s">
        <v>1372</v>
      </c>
      <c r="L1128" s="2">
        <v>1250000</v>
      </c>
      <c r="M1128" s="2">
        <v>6281.4070351758792</v>
      </c>
      <c r="N1128" s="2">
        <v>312500</v>
      </c>
      <c r="O1128" s="2"/>
      <c r="P1128" s="5" t="s">
        <v>188</v>
      </c>
    </row>
    <row r="1129" spans="1:16" x14ac:dyDescent="0.25">
      <c r="A1129" t="s">
        <v>2093</v>
      </c>
      <c r="B1129" t="s">
        <v>103</v>
      </c>
      <c r="C1129" s="1">
        <v>1250000</v>
      </c>
      <c r="D1129">
        <v>3</v>
      </c>
      <c r="E1129">
        <v>185</v>
      </c>
      <c r="F1129" s="1" t="s">
        <v>16</v>
      </c>
      <c r="G1129" t="s">
        <v>17</v>
      </c>
      <c r="H1129" t="s">
        <v>29</v>
      </c>
      <c r="I1129" t="s">
        <v>19</v>
      </c>
      <c r="J1129" t="s">
        <v>9</v>
      </c>
      <c r="K1129" t="s">
        <v>1372</v>
      </c>
      <c r="L1129" s="2">
        <v>1250000</v>
      </c>
      <c r="M1129" s="2">
        <v>6756.7567567567567</v>
      </c>
      <c r="N1129" s="2">
        <v>416666.66666666669</v>
      </c>
      <c r="O1129" s="2"/>
      <c r="P1129" s="5" t="s">
        <v>188</v>
      </c>
    </row>
    <row r="1130" spans="1:16" x14ac:dyDescent="0.25">
      <c r="A1130" t="s">
        <v>2516</v>
      </c>
      <c r="B1130" t="s">
        <v>103</v>
      </c>
      <c r="C1130" s="1">
        <v>1250000</v>
      </c>
      <c r="D1130">
        <v>4</v>
      </c>
      <c r="E1130">
        <v>228</v>
      </c>
      <c r="F1130" s="1" t="s">
        <v>16</v>
      </c>
      <c r="G1130" t="s">
        <v>37</v>
      </c>
      <c r="H1130" t="s">
        <v>29</v>
      </c>
      <c r="I1130" t="s">
        <v>19</v>
      </c>
      <c r="J1130" t="s">
        <v>9</v>
      </c>
      <c r="K1130" t="s">
        <v>1372</v>
      </c>
      <c r="L1130" s="2">
        <v>1250000</v>
      </c>
      <c r="M1130" s="2">
        <v>5482.4561403508769</v>
      </c>
      <c r="N1130" s="2">
        <v>312500</v>
      </c>
      <c r="O1130" s="2"/>
      <c r="P1130" s="5" t="s">
        <v>188</v>
      </c>
    </row>
    <row r="1131" spans="1:16" x14ac:dyDescent="0.25">
      <c r="A1131" t="s">
        <v>2526</v>
      </c>
      <c r="B1131" t="s">
        <v>103</v>
      </c>
      <c r="C1131" s="1">
        <v>1250000</v>
      </c>
      <c r="D1131">
        <v>4</v>
      </c>
      <c r="E1131">
        <v>221</v>
      </c>
      <c r="F1131" s="1" t="s">
        <v>16</v>
      </c>
      <c r="G1131" t="s">
        <v>37</v>
      </c>
      <c r="H1131" t="s">
        <v>29</v>
      </c>
      <c r="I1131" t="s">
        <v>19</v>
      </c>
      <c r="J1131" t="s">
        <v>9</v>
      </c>
      <c r="K1131" t="s">
        <v>1372</v>
      </c>
      <c r="L1131" s="2">
        <v>1250000</v>
      </c>
      <c r="M1131" s="2">
        <v>5656.1085972850678</v>
      </c>
      <c r="N1131" s="2">
        <v>312500</v>
      </c>
      <c r="O1131" s="2"/>
      <c r="P1131" s="5" t="s">
        <v>188</v>
      </c>
    </row>
    <row r="1132" spans="1:16" x14ac:dyDescent="0.25">
      <c r="A1132" t="s">
        <v>2384</v>
      </c>
      <c r="B1132" t="s">
        <v>103</v>
      </c>
      <c r="C1132" s="1">
        <v>1250000</v>
      </c>
      <c r="D1132">
        <v>2</v>
      </c>
      <c r="E1132">
        <v>174</v>
      </c>
      <c r="F1132" s="1" t="s">
        <v>16</v>
      </c>
      <c r="G1132" t="s">
        <v>41</v>
      </c>
      <c r="H1132" t="s">
        <v>29</v>
      </c>
      <c r="I1132" t="s">
        <v>19</v>
      </c>
      <c r="J1132" t="s">
        <v>20</v>
      </c>
      <c r="K1132" t="s">
        <v>1372</v>
      </c>
      <c r="L1132" s="2">
        <v>1250000</v>
      </c>
      <c r="M1132" s="2">
        <v>7183.9080459770112</v>
      </c>
      <c r="N1132" s="2">
        <v>625000</v>
      </c>
      <c r="O1132" s="2"/>
      <c r="P1132" s="5" t="s">
        <v>188</v>
      </c>
    </row>
    <row r="1133" spans="1:16" x14ac:dyDescent="0.25">
      <c r="A1133" t="s">
        <v>2586</v>
      </c>
      <c r="B1133" t="s">
        <v>103</v>
      </c>
      <c r="C1133" s="1">
        <v>1250000</v>
      </c>
      <c r="D1133">
        <v>2</v>
      </c>
      <c r="E1133">
        <v>133</v>
      </c>
      <c r="F1133" s="1" t="s">
        <v>16</v>
      </c>
      <c r="G1133" t="s">
        <v>37</v>
      </c>
      <c r="H1133" t="s">
        <v>29</v>
      </c>
      <c r="I1133" t="s">
        <v>30</v>
      </c>
      <c r="J1133" t="s">
        <v>20</v>
      </c>
      <c r="K1133" t="s">
        <v>1372</v>
      </c>
      <c r="L1133" s="2">
        <v>1250000</v>
      </c>
      <c r="M1133" s="2">
        <v>9398.4962406015038</v>
      </c>
      <c r="N1133" s="2">
        <v>625000</v>
      </c>
      <c r="O1133" s="2"/>
      <c r="P1133" s="5" t="s">
        <v>188</v>
      </c>
    </row>
    <row r="1134" spans="1:16" x14ac:dyDescent="0.25">
      <c r="A1134" t="s">
        <v>2589</v>
      </c>
      <c r="B1134" t="s">
        <v>103</v>
      </c>
      <c r="C1134" s="1">
        <v>1250000</v>
      </c>
      <c r="D1134">
        <v>2</v>
      </c>
      <c r="E1134">
        <v>133</v>
      </c>
      <c r="F1134" s="1" t="s">
        <v>16</v>
      </c>
      <c r="G1134" t="s">
        <v>37</v>
      </c>
      <c r="H1134" t="s">
        <v>29</v>
      </c>
      <c r="I1134" t="s">
        <v>30</v>
      </c>
      <c r="J1134" t="s">
        <v>20</v>
      </c>
      <c r="K1134" t="s">
        <v>1372</v>
      </c>
      <c r="L1134" s="2">
        <v>1250000</v>
      </c>
      <c r="M1134" s="2">
        <v>9398.4962406015038</v>
      </c>
      <c r="N1134" s="2">
        <v>625000</v>
      </c>
      <c r="O1134" s="2"/>
      <c r="P1134" s="5" t="s">
        <v>188</v>
      </c>
    </row>
    <row r="1135" spans="1:16" x14ac:dyDescent="0.25">
      <c r="A1135" t="s">
        <v>2626</v>
      </c>
      <c r="B1135" t="s">
        <v>103</v>
      </c>
      <c r="C1135" s="1">
        <v>1250000</v>
      </c>
      <c r="D1135">
        <v>2</v>
      </c>
      <c r="E1135">
        <v>138</v>
      </c>
      <c r="F1135" s="1" t="s">
        <v>16</v>
      </c>
      <c r="G1135" t="s">
        <v>52</v>
      </c>
      <c r="H1135" t="s">
        <v>29</v>
      </c>
      <c r="I1135" t="s">
        <v>19</v>
      </c>
      <c r="J1135" t="s">
        <v>20</v>
      </c>
      <c r="K1135" t="s">
        <v>1372</v>
      </c>
      <c r="L1135" s="2">
        <v>1250000</v>
      </c>
      <c r="M1135" s="2">
        <v>9057.971014492754</v>
      </c>
      <c r="N1135" s="2">
        <v>625000</v>
      </c>
      <c r="O1135" s="2"/>
      <c r="P1135" s="5" t="s">
        <v>188</v>
      </c>
    </row>
    <row r="1136" spans="1:16" x14ac:dyDescent="0.25">
      <c r="A1136" t="s">
        <v>6007</v>
      </c>
      <c r="B1136" t="s">
        <v>4571</v>
      </c>
      <c r="C1136" s="1">
        <v>1250000</v>
      </c>
      <c r="D1136">
        <v>2</v>
      </c>
      <c r="E1136">
        <v>124</v>
      </c>
      <c r="F1136" t="s">
        <v>16</v>
      </c>
      <c r="G1136" t="s">
        <v>17</v>
      </c>
      <c r="H1136" t="s">
        <v>189</v>
      </c>
      <c r="I1136" t="s">
        <v>19</v>
      </c>
      <c r="J1136" t="s">
        <v>20</v>
      </c>
      <c r="L1136" s="2">
        <v>1250000</v>
      </c>
      <c r="M1136" s="2">
        <v>10080.645161290322</v>
      </c>
      <c r="N1136" s="2">
        <v>625000</v>
      </c>
      <c r="O1136" s="2" t="s">
        <v>160</v>
      </c>
      <c r="P1136" s="21" t="s">
        <v>188</v>
      </c>
    </row>
    <row r="1137" spans="1:16" x14ac:dyDescent="0.25">
      <c r="A1137" t="s">
        <v>6008</v>
      </c>
      <c r="B1137" t="s">
        <v>4571</v>
      </c>
      <c r="C1137" s="1">
        <v>1250000</v>
      </c>
      <c r="D1137">
        <v>2</v>
      </c>
      <c r="E1137">
        <v>124</v>
      </c>
      <c r="F1137" t="s">
        <v>16</v>
      </c>
      <c r="G1137" t="s">
        <v>17</v>
      </c>
      <c r="H1137" t="s">
        <v>189</v>
      </c>
      <c r="I1137" t="s">
        <v>19</v>
      </c>
      <c r="J1137" t="s">
        <v>20</v>
      </c>
      <c r="L1137" s="2">
        <v>1250000</v>
      </c>
      <c r="M1137" s="2">
        <v>10080.645161290322</v>
      </c>
      <c r="N1137" s="2">
        <v>625000</v>
      </c>
      <c r="O1137" s="2" t="s">
        <v>160</v>
      </c>
      <c r="P1137" s="21" t="s">
        <v>188</v>
      </c>
    </row>
    <row r="1138" spans="1:16" x14ac:dyDescent="0.25">
      <c r="A1138" t="s">
        <v>6228</v>
      </c>
      <c r="B1138" t="s">
        <v>4571</v>
      </c>
      <c r="C1138" s="1">
        <v>1250000</v>
      </c>
      <c r="D1138">
        <v>2</v>
      </c>
      <c r="E1138">
        <v>124</v>
      </c>
      <c r="F1138" t="s">
        <v>16</v>
      </c>
      <c r="G1138" t="s">
        <v>17</v>
      </c>
      <c r="H1138" t="s">
        <v>189</v>
      </c>
      <c r="I1138" t="s">
        <v>30</v>
      </c>
      <c r="J1138" t="s">
        <v>20</v>
      </c>
      <c r="L1138" s="2">
        <v>1250000</v>
      </c>
      <c r="M1138" s="2">
        <v>10080.645161290322</v>
      </c>
      <c r="N1138" s="2">
        <v>625000</v>
      </c>
      <c r="O1138" s="2" t="s">
        <v>160</v>
      </c>
      <c r="P1138" s="21" t="s">
        <v>188</v>
      </c>
    </row>
    <row r="1139" spans="1:16" x14ac:dyDescent="0.25">
      <c r="A1139" t="s">
        <v>6229</v>
      </c>
      <c r="B1139" t="s">
        <v>4571</v>
      </c>
      <c r="C1139" s="1">
        <v>1250000</v>
      </c>
      <c r="D1139">
        <v>2</v>
      </c>
      <c r="E1139">
        <v>124</v>
      </c>
      <c r="F1139" t="s">
        <v>16</v>
      </c>
      <c r="G1139" t="s">
        <v>17</v>
      </c>
      <c r="H1139" t="s">
        <v>189</v>
      </c>
      <c r="I1139" t="s">
        <v>30</v>
      </c>
      <c r="J1139" t="s">
        <v>20</v>
      </c>
      <c r="L1139" s="2">
        <v>1250000</v>
      </c>
      <c r="M1139" s="2">
        <v>10080.645161290322</v>
      </c>
      <c r="N1139" s="2">
        <v>625000</v>
      </c>
      <c r="O1139" s="2" t="s">
        <v>160</v>
      </c>
      <c r="P1139" s="21" t="s">
        <v>188</v>
      </c>
    </row>
    <row r="1140" spans="1:16" x14ac:dyDescent="0.25">
      <c r="A1140" t="s">
        <v>6911</v>
      </c>
      <c r="B1140" t="s">
        <v>4571</v>
      </c>
      <c r="C1140" s="1">
        <v>1250000</v>
      </c>
      <c r="D1140">
        <v>4</v>
      </c>
      <c r="E1140">
        <v>173</v>
      </c>
      <c r="F1140" t="s">
        <v>16</v>
      </c>
      <c r="G1140" t="s">
        <v>43</v>
      </c>
      <c r="H1140" t="s">
        <v>189</v>
      </c>
      <c r="I1140" t="s">
        <v>19</v>
      </c>
      <c r="J1140" t="s">
        <v>9</v>
      </c>
      <c r="L1140" s="2">
        <v>1250000</v>
      </c>
      <c r="M1140" s="2">
        <v>7225.4335260115604</v>
      </c>
      <c r="N1140" s="2">
        <v>312500</v>
      </c>
      <c r="O1140" s="2" t="s">
        <v>160</v>
      </c>
      <c r="P1140" s="21" t="s">
        <v>188</v>
      </c>
    </row>
    <row r="1141" spans="1:16" x14ac:dyDescent="0.25">
      <c r="A1141" t="s">
        <v>7002</v>
      </c>
      <c r="B1141" t="s">
        <v>4571</v>
      </c>
      <c r="C1141" s="1">
        <v>1250000</v>
      </c>
      <c r="D1141">
        <v>2</v>
      </c>
      <c r="E1141">
        <v>90</v>
      </c>
      <c r="F1141" t="s">
        <v>16</v>
      </c>
      <c r="G1141" t="s">
        <v>141</v>
      </c>
      <c r="H1141" t="s">
        <v>189</v>
      </c>
      <c r="I1141" t="s">
        <v>19</v>
      </c>
      <c r="J1141" t="s">
        <v>9</v>
      </c>
      <c r="L1141" s="2">
        <v>1250000</v>
      </c>
      <c r="M1141" s="2">
        <v>13888.888888888889</v>
      </c>
      <c r="N1141" s="2">
        <v>625000</v>
      </c>
      <c r="O1141" s="2" t="s">
        <v>160</v>
      </c>
      <c r="P1141" s="21" t="s">
        <v>188</v>
      </c>
    </row>
    <row r="1142" spans="1:16" x14ac:dyDescent="0.25">
      <c r="A1142" t="s">
        <v>3177</v>
      </c>
      <c r="B1142" t="s">
        <v>103</v>
      </c>
      <c r="C1142" s="1">
        <v>1249900</v>
      </c>
      <c r="D1142">
        <v>4</v>
      </c>
      <c r="E1142">
        <v>242</v>
      </c>
      <c r="F1142" s="1" t="s">
        <v>22</v>
      </c>
      <c r="G1142" t="s">
        <v>22</v>
      </c>
      <c r="H1142" t="s">
        <v>23</v>
      </c>
      <c r="I1142" t="s">
        <v>23</v>
      </c>
      <c r="J1142" t="s">
        <v>9</v>
      </c>
      <c r="K1142" t="s">
        <v>1372</v>
      </c>
      <c r="L1142" s="2">
        <v>1249900</v>
      </c>
      <c r="M1142" s="2">
        <v>5164.8760330578516</v>
      </c>
      <c r="N1142" s="2">
        <v>312475</v>
      </c>
      <c r="O1142" s="2"/>
      <c r="P1142" s="5" t="s">
        <v>188</v>
      </c>
    </row>
    <row r="1143" spans="1:16" x14ac:dyDescent="0.25">
      <c r="A1143" t="s">
        <v>6619</v>
      </c>
      <c r="B1143" t="s">
        <v>4571</v>
      </c>
      <c r="C1143" s="1">
        <v>1249000</v>
      </c>
      <c r="D1143">
        <v>3</v>
      </c>
      <c r="E1143">
        <v>313</v>
      </c>
      <c r="F1143" t="s">
        <v>16</v>
      </c>
      <c r="G1143" t="s">
        <v>37</v>
      </c>
      <c r="H1143" t="s">
        <v>189</v>
      </c>
      <c r="I1143" t="s">
        <v>19</v>
      </c>
      <c r="J1143" t="s">
        <v>9</v>
      </c>
      <c r="L1143" s="2">
        <v>1249000</v>
      </c>
      <c r="M1143" s="2">
        <v>3990.415335463259</v>
      </c>
      <c r="N1143" s="2">
        <v>416333.33333333331</v>
      </c>
      <c r="O1143" s="2" t="s">
        <v>4582</v>
      </c>
      <c r="P1143" s="21" t="s">
        <v>188</v>
      </c>
    </row>
    <row r="1144" spans="1:16" x14ac:dyDescent="0.25">
      <c r="A1144" t="s">
        <v>2129</v>
      </c>
      <c r="B1144" t="s">
        <v>103</v>
      </c>
      <c r="C1144" s="1">
        <v>1245000</v>
      </c>
      <c r="D1144">
        <v>3</v>
      </c>
      <c r="E1144">
        <v>225</v>
      </c>
      <c r="F1144" s="1" t="s">
        <v>16</v>
      </c>
      <c r="G1144" t="s">
        <v>17</v>
      </c>
      <c r="H1144" t="s">
        <v>29</v>
      </c>
      <c r="I1144" t="s">
        <v>19</v>
      </c>
      <c r="J1144" t="s">
        <v>9</v>
      </c>
      <c r="K1144" t="s">
        <v>1372</v>
      </c>
      <c r="L1144" s="2">
        <v>1245000</v>
      </c>
      <c r="M1144" s="2">
        <v>5533.333333333333</v>
      </c>
      <c r="N1144" s="2">
        <v>415000</v>
      </c>
      <c r="O1144" s="2"/>
      <c r="P1144" s="5" t="s">
        <v>188</v>
      </c>
    </row>
    <row r="1145" spans="1:16" x14ac:dyDescent="0.25">
      <c r="A1145" t="s">
        <v>2139</v>
      </c>
      <c r="B1145" t="s">
        <v>103</v>
      </c>
      <c r="C1145" s="1">
        <v>1245000</v>
      </c>
      <c r="D1145">
        <v>3</v>
      </c>
      <c r="E1145">
        <v>120</v>
      </c>
      <c r="F1145" s="1" t="s">
        <v>16</v>
      </c>
      <c r="G1145" t="s">
        <v>17</v>
      </c>
      <c r="H1145" t="s">
        <v>29</v>
      </c>
      <c r="I1145" t="s">
        <v>19</v>
      </c>
      <c r="J1145" t="s">
        <v>20</v>
      </c>
      <c r="K1145" t="s">
        <v>1372</v>
      </c>
      <c r="L1145" s="2">
        <v>1245000</v>
      </c>
      <c r="M1145" s="2">
        <v>10375</v>
      </c>
      <c r="N1145" s="2">
        <v>415000</v>
      </c>
      <c r="O1145" s="2"/>
      <c r="P1145" s="5" t="s">
        <v>188</v>
      </c>
    </row>
    <row r="1146" spans="1:16" x14ac:dyDescent="0.25">
      <c r="A1146" t="s">
        <v>5038</v>
      </c>
      <c r="B1146" t="s">
        <v>4571</v>
      </c>
      <c r="C1146" s="1">
        <v>1240000</v>
      </c>
      <c r="D1146">
        <v>7</v>
      </c>
      <c r="E1146">
        <v>168</v>
      </c>
      <c r="F1146" s="3" t="s">
        <v>22</v>
      </c>
      <c r="G1146" t="s">
        <v>22</v>
      </c>
      <c r="H1146" t="s">
        <v>23</v>
      </c>
      <c r="I1146" t="s">
        <v>23</v>
      </c>
      <c r="J1146" t="s">
        <v>9</v>
      </c>
      <c r="L1146" s="2">
        <v>1240000</v>
      </c>
      <c r="M1146" s="2">
        <v>7380.9523809523807</v>
      </c>
      <c r="N1146" s="2">
        <v>177142.85714285713</v>
      </c>
      <c r="O1146" s="2" t="s">
        <v>4587</v>
      </c>
      <c r="P1146" s="21" t="s">
        <v>188</v>
      </c>
    </row>
    <row r="1147" spans="1:16" x14ac:dyDescent="0.25">
      <c r="A1147" t="s">
        <v>3956</v>
      </c>
      <c r="B1147" t="s">
        <v>103</v>
      </c>
      <c r="C1147" s="1">
        <v>1240000</v>
      </c>
      <c r="D1147">
        <v>9</v>
      </c>
      <c r="E1147">
        <v>601</v>
      </c>
      <c r="F1147" s="1" t="s">
        <v>22</v>
      </c>
      <c r="G1147" t="s">
        <v>22</v>
      </c>
      <c r="H1147" t="s">
        <v>23</v>
      </c>
      <c r="I1147" t="s">
        <v>23</v>
      </c>
      <c r="J1147" t="s">
        <v>9</v>
      </c>
      <c r="K1147" t="s">
        <v>1372</v>
      </c>
      <c r="L1147" s="2">
        <v>1240000</v>
      </c>
      <c r="M1147" s="2">
        <v>2063.2279534109816</v>
      </c>
      <c r="N1147" s="2">
        <v>137777.77777777778</v>
      </c>
      <c r="O1147" s="2"/>
      <c r="P1147" s="5" t="s">
        <v>188</v>
      </c>
    </row>
    <row r="1148" spans="1:16" x14ac:dyDescent="0.25">
      <c r="A1148" t="s">
        <v>2922</v>
      </c>
      <c r="B1148" t="s">
        <v>104</v>
      </c>
      <c r="C1148" s="1">
        <v>1235000</v>
      </c>
      <c r="D1148">
        <v>7</v>
      </c>
      <c r="E1148">
        <v>525</v>
      </c>
      <c r="F1148" s="1" t="s">
        <v>22</v>
      </c>
      <c r="G1148" t="s">
        <v>22</v>
      </c>
      <c r="H1148" t="s">
        <v>23</v>
      </c>
      <c r="I1148" t="s">
        <v>23</v>
      </c>
      <c r="J1148" t="s">
        <v>9</v>
      </c>
      <c r="K1148" t="s">
        <v>1372</v>
      </c>
      <c r="L1148" s="2">
        <v>1235000</v>
      </c>
      <c r="M1148" s="2">
        <v>2352.3809523809523</v>
      </c>
      <c r="N1148" s="2">
        <v>176428.57142857142</v>
      </c>
      <c r="O1148" s="2"/>
      <c r="P1148" s="5" t="s">
        <v>188</v>
      </c>
    </row>
    <row r="1149" spans="1:16" x14ac:dyDescent="0.25">
      <c r="A1149" t="s">
        <v>3182</v>
      </c>
      <c r="B1149" t="s">
        <v>103</v>
      </c>
      <c r="C1149" s="1">
        <v>1230000</v>
      </c>
      <c r="D1149">
        <v>4</v>
      </c>
      <c r="E1149">
        <v>346</v>
      </c>
      <c r="F1149" s="1" t="s">
        <v>22</v>
      </c>
      <c r="G1149" t="s">
        <v>22</v>
      </c>
      <c r="H1149" t="s">
        <v>23</v>
      </c>
      <c r="I1149" t="s">
        <v>23</v>
      </c>
      <c r="J1149" t="s">
        <v>9</v>
      </c>
      <c r="K1149" t="s">
        <v>1372</v>
      </c>
      <c r="L1149" s="2">
        <v>1230000</v>
      </c>
      <c r="M1149" s="2">
        <v>3554.9132947976877</v>
      </c>
      <c r="N1149" s="2">
        <v>307500</v>
      </c>
      <c r="O1149" s="2"/>
      <c r="P1149" s="5" t="s">
        <v>188</v>
      </c>
    </row>
    <row r="1150" spans="1:16" x14ac:dyDescent="0.25">
      <c r="A1150" t="s">
        <v>4039</v>
      </c>
      <c r="B1150" t="s">
        <v>103</v>
      </c>
      <c r="C1150" s="1">
        <v>1230000</v>
      </c>
      <c r="D1150">
        <v>5</v>
      </c>
      <c r="E1150">
        <v>477</v>
      </c>
      <c r="F1150" s="1" t="s">
        <v>22</v>
      </c>
      <c r="G1150" t="s">
        <v>22</v>
      </c>
      <c r="H1150" t="s">
        <v>23</v>
      </c>
      <c r="I1150" t="s">
        <v>23</v>
      </c>
      <c r="J1150" t="s">
        <v>9</v>
      </c>
      <c r="K1150" t="s">
        <v>1372</v>
      </c>
      <c r="L1150" s="2">
        <v>1230000</v>
      </c>
      <c r="M1150" s="2">
        <v>2578.616352201258</v>
      </c>
      <c r="N1150" s="2">
        <v>246000</v>
      </c>
      <c r="O1150" s="2"/>
      <c r="P1150" s="5" t="s">
        <v>188</v>
      </c>
    </row>
    <row r="1151" spans="1:16" x14ac:dyDescent="0.25">
      <c r="A1151" t="s">
        <v>3159</v>
      </c>
      <c r="B1151" t="s">
        <v>103</v>
      </c>
      <c r="C1151" s="1">
        <v>1225000</v>
      </c>
      <c r="D1151">
        <v>6</v>
      </c>
      <c r="E1151">
        <v>271</v>
      </c>
      <c r="F1151" s="1" t="s">
        <v>22</v>
      </c>
      <c r="G1151" t="s">
        <v>22</v>
      </c>
      <c r="H1151" t="s">
        <v>23</v>
      </c>
      <c r="I1151" t="s">
        <v>23</v>
      </c>
      <c r="J1151" t="s">
        <v>9</v>
      </c>
      <c r="K1151" t="s">
        <v>1372</v>
      </c>
      <c r="L1151" s="2">
        <v>1225000</v>
      </c>
      <c r="M1151" s="2">
        <v>4520.2952029520293</v>
      </c>
      <c r="N1151" s="2">
        <v>204166.66666666666</v>
      </c>
      <c r="O1151" s="2"/>
      <c r="P1151" s="5" t="s">
        <v>188</v>
      </c>
    </row>
    <row r="1152" spans="1:16" x14ac:dyDescent="0.25">
      <c r="A1152" t="s">
        <v>4079</v>
      </c>
      <c r="B1152" t="s">
        <v>103</v>
      </c>
      <c r="C1152" s="1">
        <v>1225000</v>
      </c>
      <c r="D1152">
        <v>5</v>
      </c>
      <c r="E1152">
        <v>444</v>
      </c>
      <c r="F1152" s="1" t="s">
        <v>22</v>
      </c>
      <c r="G1152" t="s">
        <v>22</v>
      </c>
      <c r="H1152" t="s">
        <v>23</v>
      </c>
      <c r="I1152" t="s">
        <v>23</v>
      </c>
      <c r="J1152" t="s">
        <v>9</v>
      </c>
      <c r="K1152" t="s">
        <v>1372</v>
      </c>
      <c r="L1152" s="2">
        <v>1225000</v>
      </c>
      <c r="M1152" s="2">
        <v>2759.0090090090089</v>
      </c>
      <c r="N1152" s="2">
        <v>245000</v>
      </c>
      <c r="O1152" s="2"/>
      <c r="P1152" s="5" t="s">
        <v>188</v>
      </c>
    </row>
    <row r="1153" spans="1:16" x14ac:dyDescent="0.25">
      <c r="A1153" t="s">
        <v>3191</v>
      </c>
      <c r="B1153" t="s">
        <v>103</v>
      </c>
      <c r="C1153" s="1">
        <v>1220000</v>
      </c>
      <c r="D1153">
        <v>3</v>
      </c>
      <c r="E1153">
        <v>200</v>
      </c>
      <c r="F1153" s="1" t="s">
        <v>22</v>
      </c>
      <c r="G1153" t="s">
        <v>22</v>
      </c>
      <c r="H1153" t="s">
        <v>23</v>
      </c>
      <c r="I1153" t="s">
        <v>23</v>
      </c>
      <c r="J1153" t="s">
        <v>9</v>
      </c>
      <c r="K1153" t="s">
        <v>1372</v>
      </c>
      <c r="L1153" s="2">
        <v>1220000</v>
      </c>
      <c r="M1153" s="2">
        <v>6100</v>
      </c>
      <c r="N1153" s="2">
        <v>406666.66666666669</v>
      </c>
      <c r="O1153" s="2"/>
      <c r="P1153" s="5" t="s">
        <v>188</v>
      </c>
    </row>
    <row r="1154" spans="1:16" x14ac:dyDescent="0.25">
      <c r="A1154" t="s">
        <v>3192</v>
      </c>
      <c r="B1154" t="s">
        <v>103</v>
      </c>
      <c r="C1154" s="1">
        <v>1220000</v>
      </c>
      <c r="D1154">
        <v>3</v>
      </c>
      <c r="E1154">
        <v>200</v>
      </c>
      <c r="F1154" s="1" t="s">
        <v>22</v>
      </c>
      <c r="G1154" t="s">
        <v>22</v>
      </c>
      <c r="H1154" t="s">
        <v>23</v>
      </c>
      <c r="I1154" t="s">
        <v>23</v>
      </c>
      <c r="J1154" t="s">
        <v>9</v>
      </c>
      <c r="K1154" t="s">
        <v>1372</v>
      </c>
      <c r="L1154" s="2">
        <v>1220000</v>
      </c>
      <c r="M1154" s="2">
        <v>6100</v>
      </c>
      <c r="N1154" s="2">
        <v>406666.66666666669</v>
      </c>
      <c r="O1154" s="2"/>
      <c r="P1154" s="5" t="s">
        <v>188</v>
      </c>
    </row>
    <row r="1155" spans="1:16" x14ac:dyDescent="0.25">
      <c r="A1155" t="s">
        <v>3218</v>
      </c>
      <c r="B1155" t="s">
        <v>103</v>
      </c>
      <c r="C1155" s="1">
        <v>1220000</v>
      </c>
      <c r="D1155">
        <v>4</v>
      </c>
      <c r="E1155">
        <v>177</v>
      </c>
      <c r="F1155" s="1" t="s">
        <v>22</v>
      </c>
      <c r="G1155" t="s">
        <v>22</v>
      </c>
      <c r="H1155" t="s">
        <v>23</v>
      </c>
      <c r="I1155" t="s">
        <v>23</v>
      </c>
      <c r="J1155" t="s">
        <v>9</v>
      </c>
      <c r="K1155" t="s">
        <v>1372</v>
      </c>
      <c r="L1155" s="2">
        <v>1220000</v>
      </c>
      <c r="M1155" s="2">
        <v>6892.6553672316386</v>
      </c>
      <c r="N1155" s="2">
        <v>305000</v>
      </c>
      <c r="O1155" s="2"/>
      <c r="P1155" s="5" t="s">
        <v>188</v>
      </c>
    </row>
    <row r="1156" spans="1:16" x14ac:dyDescent="0.25">
      <c r="A1156" t="s">
        <v>3227</v>
      </c>
      <c r="B1156" t="s">
        <v>103</v>
      </c>
      <c r="C1156" s="1">
        <v>1220000</v>
      </c>
      <c r="D1156">
        <v>3</v>
      </c>
      <c r="E1156">
        <v>270</v>
      </c>
      <c r="F1156" s="1" t="s">
        <v>22</v>
      </c>
      <c r="G1156" t="s">
        <v>22</v>
      </c>
      <c r="H1156" t="s">
        <v>23</v>
      </c>
      <c r="I1156" t="s">
        <v>23</v>
      </c>
      <c r="J1156" t="s">
        <v>9</v>
      </c>
      <c r="K1156" t="s">
        <v>1372</v>
      </c>
      <c r="L1156" s="2">
        <v>1220000</v>
      </c>
      <c r="M1156" s="2">
        <v>4518.5185185185182</v>
      </c>
      <c r="N1156" s="2">
        <v>406666.66666666669</v>
      </c>
      <c r="O1156" s="2"/>
      <c r="P1156" s="5" t="s">
        <v>188</v>
      </c>
    </row>
    <row r="1157" spans="1:16" x14ac:dyDescent="0.25">
      <c r="A1157" t="s">
        <v>1706</v>
      </c>
      <c r="B1157" t="s">
        <v>103</v>
      </c>
      <c r="C1157" s="1">
        <v>1220000</v>
      </c>
      <c r="D1157">
        <v>4</v>
      </c>
      <c r="E1157">
        <v>201</v>
      </c>
      <c r="F1157" s="1" t="s">
        <v>16</v>
      </c>
      <c r="G1157" t="s">
        <v>35</v>
      </c>
      <c r="H1157" t="s">
        <v>29</v>
      </c>
      <c r="I1157" t="s">
        <v>19</v>
      </c>
      <c r="J1157" t="s">
        <v>9</v>
      </c>
      <c r="K1157" t="s">
        <v>1372</v>
      </c>
      <c r="L1157" s="2">
        <v>1220000</v>
      </c>
      <c r="M1157" s="2">
        <v>6069.6517412935327</v>
      </c>
      <c r="N1157" s="2">
        <v>305000</v>
      </c>
      <c r="O1157" s="2"/>
      <c r="P1157" s="5" t="s">
        <v>188</v>
      </c>
    </row>
    <row r="1158" spans="1:16" x14ac:dyDescent="0.25">
      <c r="A1158" t="s">
        <v>1963</v>
      </c>
      <c r="B1158" t="s">
        <v>103</v>
      </c>
      <c r="C1158" s="1">
        <v>1220000</v>
      </c>
      <c r="D1158">
        <v>3</v>
      </c>
      <c r="E1158">
        <v>179</v>
      </c>
      <c r="F1158" s="1" t="s">
        <v>16</v>
      </c>
      <c r="G1158" t="s">
        <v>35</v>
      </c>
      <c r="H1158" t="s">
        <v>29</v>
      </c>
      <c r="I1158" t="s">
        <v>30</v>
      </c>
      <c r="J1158" t="s">
        <v>20</v>
      </c>
      <c r="K1158" t="s">
        <v>1372</v>
      </c>
      <c r="L1158" s="2">
        <v>1220000</v>
      </c>
      <c r="M1158" s="2">
        <v>6815.6424581005585</v>
      </c>
      <c r="N1158" s="2">
        <v>406666.66666666669</v>
      </c>
      <c r="O1158" s="2"/>
      <c r="P1158" s="5" t="s">
        <v>188</v>
      </c>
    </row>
    <row r="1159" spans="1:16" x14ac:dyDescent="0.25">
      <c r="A1159" t="s">
        <v>1964</v>
      </c>
      <c r="B1159" t="s">
        <v>103</v>
      </c>
      <c r="C1159" s="1">
        <v>1220000</v>
      </c>
      <c r="D1159">
        <v>3</v>
      </c>
      <c r="E1159">
        <v>179</v>
      </c>
      <c r="F1159" s="1" t="s">
        <v>16</v>
      </c>
      <c r="G1159" t="s">
        <v>35</v>
      </c>
      <c r="H1159" t="s">
        <v>29</v>
      </c>
      <c r="I1159" t="s">
        <v>30</v>
      </c>
      <c r="J1159" t="s">
        <v>20</v>
      </c>
      <c r="K1159" t="s">
        <v>1372</v>
      </c>
      <c r="L1159" s="2">
        <v>1220000</v>
      </c>
      <c r="M1159" s="2">
        <v>6815.6424581005585</v>
      </c>
      <c r="N1159" s="2">
        <v>406666.66666666669</v>
      </c>
      <c r="O1159" s="2"/>
      <c r="P1159" s="5" t="s">
        <v>188</v>
      </c>
    </row>
    <row r="1160" spans="1:16" x14ac:dyDescent="0.25">
      <c r="A1160" t="s">
        <v>1965</v>
      </c>
      <c r="B1160" t="s">
        <v>103</v>
      </c>
      <c r="C1160" s="1">
        <v>1220000</v>
      </c>
      <c r="D1160">
        <v>3</v>
      </c>
      <c r="E1160">
        <v>179</v>
      </c>
      <c r="F1160" s="1" t="s">
        <v>16</v>
      </c>
      <c r="G1160" t="s">
        <v>35</v>
      </c>
      <c r="H1160" t="s">
        <v>29</v>
      </c>
      <c r="I1160" t="s">
        <v>30</v>
      </c>
      <c r="J1160" t="s">
        <v>20</v>
      </c>
      <c r="K1160" t="s">
        <v>1372</v>
      </c>
      <c r="L1160" s="2">
        <v>1220000</v>
      </c>
      <c r="M1160" s="2">
        <v>6815.6424581005585</v>
      </c>
      <c r="N1160" s="2">
        <v>406666.66666666669</v>
      </c>
      <c r="O1160" s="2"/>
      <c r="P1160" s="5" t="s">
        <v>188</v>
      </c>
    </row>
    <row r="1161" spans="1:16" x14ac:dyDescent="0.25">
      <c r="A1161" t="s">
        <v>3150</v>
      </c>
      <c r="B1161" t="s">
        <v>103</v>
      </c>
      <c r="C1161" s="1">
        <v>1210000</v>
      </c>
      <c r="D1161">
        <v>5</v>
      </c>
      <c r="E1161">
        <v>367</v>
      </c>
      <c r="F1161" s="1" t="s">
        <v>22</v>
      </c>
      <c r="G1161" t="s">
        <v>22</v>
      </c>
      <c r="H1161" t="s">
        <v>23</v>
      </c>
      <c r="I1161" t="s">
        <v>23</v>
      </c>
      <c r="J1161" t="s">
        <v>9</v>
      </c>
      <c r="K1161" t="s">
        <v>1372</v>
      </c>
      <c r="L1161" s="2">
        <v>1210000</v>
      </c>
      <c r="M1161" s="2">
        <v>3297.0027247956405</v>
      </c>
      <c r="N1161" s="2">
        <v>242000</v>
      </c>
      <c r="O1161" s="2"/>
      <c r="P1161" s="5" t="s">
        <v>188</v>
      </c>
    </row>
    <row r="1162" spans="1:16" x14ac:dyDescent="0.25">
      <c r="A1162" t="s">
        <v>3610</v>
      </c>
      <c r="B1162" t="s">
        <v>103</v>
      </c>
      <c r="C1162" s="1">
        <v>1210000</v>
      </c>
      <c r="D1162">
        <v>5</v>
      </c>
      <c r="E1162">
        <v>367</v>
      </c>
      <c r="F1162" s="1" t="s">
        <v>22</v>
      </c>
      <c r="G1162" t="s">
        <v>22</v>
      </c>
      <c r="H1162" t="s">
        <v>23</v>
      </c>
      <c r="I1162" t="s">
        <v>23</v>
      </c>
      <c r="J1162" t="s">
        <v>9</v>
      </c>
      <c r="K1162" t="s">
        <v>1372</v>
      </c>
      <c r="L1162" s="2">
        <v>1210000</v>
      </c>
      <c r="M1162" s="2">
        <v>3297.0027247956405</v>
      </c>
      <c r="N1162" s="2">
        <v>242000</v>
      </c>
      <c r="O1162" s="2"/>
      <c r="P1162" s="5" t="s">
        <v>188</v>
      </c>
    </row>
    <row r="1163" spans="1:16" x14ac:dyDescent="0.25">
      <c r="A1163" t="s">
        <v>5122</v>
      </c>
      <c r="B1163" t="s">
        <v>4571</v>
      </c>
      <c r="C1163" s="1">
        <v>1200000</v>
      </c>
      <c r="D1163">
        <v>3</v>
      </c>
      <c r="E1163">
        <v>452</v>
      </c>
      <c r="F1163" s="3" t="s">
        <v>22</v>
      </c>
      <c r="G1163" t="s">
        <v>22</v>
      </c>
      <c r="H1163" t="s">
        <v>23</v>
      </c>
      <c r="I1163" t="s">
        <v>23</v>
      </c>
      <c r="J1163" t="s">
        <v>9</v>
      </c>
      <c r="L1163" s="2">
        <v>1200000</v>
      </c>
      <c r="M1163" s="2">
        <v>2654.8672566371683</v>
      </c>
      <c r="N1163" s="2">
        <v>400000</v>
      </c>
      <c r="O1163" s="2" t="s">
        <v>4587</v>
      </c>
      <c r="P1163" s="21" t="s">
        <v>188</v>
      </c>
    </row>
    <row r="1164" spans="1:16" x14ac:dyDescent="0.25">
      <c r="A1164" t="s">
        <v>5019</v>
      </c>
      <c r="B1164" t="s">
        <v>4571</v>
      </c>
      <c r="C1164" s="1">
        <v>1200000</v>
      </c>
      <c r="D1164">
        <v>4</v>
      </c>
      <c r="E1164">
        <v>452</v>
      </c>
      <c r="F1164" s="3" t="s">
        <v>22</v>
      </c>
      <c r="G1164" t="s">
        <v>22</v>
      </c>
      <c r="H1164" t="s">
        <v>23</v>
      </c>
      <c r="I1164" t="s">
        <v>23</v>
      </c>
      <c r="J1164" t="s">
        <v>9</v>
      </c>
      <c r="L1164" s="2">
        <v>1200000</v>
      </c>
      <c r="M1164" s="2">
        <v>2654.8672566371683</v>
      </c>
      <c r="N1164" s="2">
        <v>300000</v>
      </c>
      <c r="O1164" s="2" t="s">
        <v>4587</v>
      </c>
      <c r="P1164" s="21" t="s">
        <v>188</v>
      </c>
    </row>
    <row r="1165" spans="1:16" x14ac:dyDescent="0.25">
      <c r="A1165" t="s">
        <v>5020</v>
      </c>
      <c r="B1165" t="s">
        <v>4571</v>
      </c>
      <c r="C1165" s="1">
        <v>1200000</v>
      </c>
      <c r="D1165">
        <v>4</v>
      </c>
      <c r="E1165">
        <v>452</v>
      </c>
      <c r="F1165" s="3" t="s">
        <v>22</v>
      </c>
      <c r="G1165" t="s">
        <v>22</v>
      </c>
      <c r="H1165" t="s">
        <v>23</v>
      </c>
      <c r="I1165" t="s">
        <v>23</v>
      </c>
      <c r="J1165" t="s">
        <v>9</v>
      </c>
      <c r="L1165" s="2">
        <v>1200000</v>
      </c>
      <c r="M1165" s="2">
        <v>2654.8672566371683</v>
      </c>
      <c r="N1165" s="2">
        <v>300000</v>
      </c>
      <c r="O1165" s="2" t="s">
        <v>4587</v>
      </c>
      <c r="P1165" s="21" t="s">
        <v>188</v>
      </c>
    </row>
    <row r="1166" spans="1:16" x14ac:dyDescent="0.25">
      <c r="A1166" t="s">
        <v>5477</v>
      </c>
      <c r="B1166" t="s">
        <v>4571</v>
      </c>
      <c r="C1166" s="1">
        <v>1200000</v>
      </c>
      <c r="D1166">
        <v>5</v>
      </c>
      <c r="E1166">
        <v>220</v>
      </c>
      <c r="F1166" s="3" t="s">
        <v>22</v>
      </c>
      <c r="G1166" t="s">
        <v>22</v>
      </c>
      <c r="H1166" t="s">
        <v>23</v>
      </c>
      <c r="I1166" t="s">
        <v>23</v>
      </c>
      <c r="J1166" t="s">
        <v>9</v>
      </c>
      <c r="L1166" s="2">
        <v>1200000</v>
      </c>
      <c r="M1166" s="2">
        <v>5454.545454545455</v>
      </c>
      <c r="N1166" s="2">
        <v>240000</v>
      </c>
      <c r="O1166" s="2" t="s">
        <v>160</v>
      </c>
      <c r="P1166" s="21" t="s">
        <v>188</v>
      </c>
    </row>
    <row r="1167" spans="1:16" x14ac:dyDescent="0.25">
      <c r="A1167" t="s">
        <v>3630</v>
      </c>
      <c r="B1167" t="s">
        <v>103</v>
      </c>
      <c r="C1167" s="1">
        <v>1200000</v>
      </c>
      <c r="D1167">
        <v>5</v>
      </c>
      <c r="E1167">
        <v>350</v>
      </c>
      <c r="F1167" s="1" t="s">
        <v>22</v>
      </c>
      <c r="G1167" t="s">
        <v>22</v>
      </c>
      <c r="H1167" t="s">
        <v>23</v>
      </c>
      <c r="I1167" t="s">
        <v>23</v>
      </c>
      <c r="J1167" t="s">
        <v>9</v>
      </c>
      <c r="K1167" t="s">
        <v>1372</v>
      </c>
      <c r="L1167" s="2">
        <v>1200000</v>
      </c>
      <c r="M1167" s="2">
        <v>3428.5714285714284</v>
      </c>
      <c r="N1167" s="2">
        <v>240000</v>
      </c>
      <c r="O1167" s="2"/>
      <c r="P1167" s="5" t="s">
        <v>188</v>
      </c>
    </row>
    <row r="1168" spans="1:16" x14ac:dyDescent="0.25">
      <c r="A1168" t="s">
        <v>2870</v>
      </c>
      <c r="B1168" t="s">
        <v>104</v>
      </c>
      <c r="C1168" s="1">
        <v>1200000</v>
      </c>
      <c r="D1168">
        <v>5</v>
      </c>
      <c r="E1168">
        <v>290</v>
      </c>
      <c r="F1168" s="1" t="s">
        <v>22</v>
      </c>
      <c r="G1168" t="s">
        <v>22</v>
      </c>
      <c r="H1168" t="s">
        <v>23</v>
      </c>
      <c r="I1168" t="s">
        <v>23</v>
      </c>
      <c r="J1168" t="s">
        <v>9</v>
      </c>
      <c r="K1168" t="s">
        <v>1372</v>
      </c>
      <c r="L1168" s="2">
        <v>1200000</v>
      </c>
      <c r="M1168" s="2">
        <v>4137.9310344827591</v>
      </c>
      <c r="N1168" s="2">
        <v>240000</v>
      </c>
      <c r="O1168" s="2"/>
      <c r="P1168" s="5" t="s">
        <v>188</v>
      </c>
    </row>
    <row r="1169" spans="1:16" x14ac:dyDescent="0.25">
      <c r="A1169" t="s">
        <v>2904</v>
      </c>
      <c r="B1169" t="s">
        <v>104</v>
      </c>
      <c r="C1169" s="1">
        <v>1200000</v>
      </c>
      <c r="D1169">
        <v>8</v>
      </c>
      <c r="E1169">
        <v>771</v>
      </c>
      <c r="F1169" s="1" t="s">
        <v>22</v>
      </c>
      <c r="G1169" t="s">
        <v>22</v>
      </c>
      <c r="H1169" t="s">
        <v>23</v>
      </c>
      <c r="I1169" t="s">
        <v>23</v>
      </c>
      <c r="J1169" t="s">
        <v>9</v>
      </c>
      <c r="K1169" t="s">
        <v>1372</v>
      </c>
      <c r="L1169" s="2">
        <v>1200000</v>
      </c>
      <c r="M1169" s="2">
        <v>1556.4202334630349</v>
      </c>
      <c r="N1169" s="2">
        <v>150000</v>
      </c>
      <c r="O1169" s="2"/>
      <c r="P1169" s="5" t="s">
        <v>188</v>
      </c>
    </row>
    <row r="1170" spans="1:16" x14ac:dyDescent="0.25">
      <c r="A1170" t="s">
        <v>3482</v>
      </c>
      <c r="B1170" t="s">
        <v>103</v>
      </c>
      <c r="C1170" s="1">
        <v>1200000</v>
      </c>
      <c r="D1170">
        <v>3</v>
      </c>
      <c r="E1170">
        <v>150</v>
      </c>
      <c r="F1170" s="1" t="s">
        <v>22</v>
      </c>
      <c r="G1170" t="s">
        <v>22</v>
      </c>
      <c r="H1170" t="s">
        <v>23</v>
      </c>
      <c r="I1170" t="s">
        <v>23</v>
      </c>
      <c r="J1170" t="s">
        <v>9</v>
      </c>
      <c r="K1170" t="s">
        <v>1372</v>
      </c>
      <c r="L1170" s="2">
        <v>1200000</v>
      </c>
      <c r="M1170" s="2">
        <v>8000</v>
      </c>
      <c r="N1170" s="2">
        <v>400000</v>
      </c>
      <c r="O1170" s="2"/>
      <c r="P1170" s="5" t="s">
        <v>188</v>
      </c>
    </row>
    <row r="1171" spans="1:16" x14ac:dyDescent="0.25">
      <c r="A1171" t="s">
        <v>3656</v>
      </c>
      <c r="B1171" t="s">
        <v>103</v>
      </c>
      <c r="C1171" s="1">
        <v>1200000</v>
      </c>
      <c r="D1171">
        <v>6</v>
      </c>
      <c r="E1171">
        <v>601</v>
      </c>
      <c r="F1171" s="1" t="s">
        <v>22</v>
      </c>
      <c r="G1171" t="s">
        <v>22</v>
      </c>
      <c r="H1171" t="s">
        <v>23</v>
      </c>
      <c r="I1171" t="s">
        <v>23</v>
      </c>
      <c r="J1171" t="s">
        <v>9</v>
      </c>
      <c r="K1171" t="s">
        <v>1372</v>
      </c>
      <c r="L1171" s="2">
        <v>1200000</v>
      </c>
      <c r="M1171" s="2">
        <v>1996.6722129783693</v>
      </c>
      <c r="N1171" s="2">
        <v>200000</v>
      </c>
      <c r="O1171" s="2"/>
      <c r="P1171" s="5" t="s">
        <v>188</v>
      </c>
    </row>
    <row r="1172" spans="1:16" x14ac:dyDescent="0.25">
      <c r="A1172" t="s">
        <v>3983</v>
      </c>
      <c r="B1172" t="s">
        <v>103</v>
      </c>
      <c r="C1172" s="1">
        <v>1200000</v>
      </c>
      <c r="D1172">
        <v>7</v>
      </c>
      <c r="E1172">
        <v>450</v>
      </c>
      <c r="F1172" s="1" t="s">
        <v>22</v>
      </c>
      <c r="G1172" t="s">
        <v>22</v>
      </c>
      <c r="H1172" t="s">
        <v>23</v>
      </c>
      <c r="I1172" t="s">
        <v>23</v>
      </c>
      <c r="J1172" t="s">
        <v>9</v>
      </c>
      <c r="K1172" t="s">
        <v>1372</v>
      </c>
      <c r="L1172" s="2">
        <v>1200000</v>
      </c>
      <c r="M1172" s="2">
        <v>2666.6666666666665</v>
      </c>
      <c r="N1172" s="2">
        <v>171428.57142857142</v>
      </c>
      <c r="O1172" s="2"/>
      <c r="P1172" s="5" t="s">
        <v>188</v>
      </c>
    </row>
    <row r="1173" spans="1:16" x14ac:dyDescent="0.25">
      <c r="A1173" t="s">
        <v>4097</v>
      </c>
      <c r="B1173" t="s">
        <v>103</v>
      </c>
      <c r="C1173" s="1">
        <v>1200000</v>
      </c>
      <c r="D1173">
        <v>6</v>
      </c>
      <c r="E1173" s="3">
        <v>1203</v>
      </c>
      <c r="F1173" s="1" t="s">
        <v>22</v>
      </c>
      <c r="G1173" t="s">
        <v>22</v>
      </c>
      <c r="H1173" t="s">
        <v>23</v>
      </c>
      <c r="I1173" t="s">
        <v>23</v>
      </c>
      <c r="J1173" t="s">
        <v>9</v>
      </c>
      <c r="K1173" t="s">
        <v>1372</v>
      </c>
      <c r="L1173" s="2">
        <v>1200000</v>
      </c>
      <c r="M1173" s="2">
        <v>997.5062344139651</v>
      </c>
      <c r="N1173" s="2">
        <v>200000</v>
      </c>
      <c r="O1173" s="2"/>
      <c r="P1173" s="5" t="s">
        <v>188</v>
      </c>
    </row>
    <row r="1174" spans="1:16" x14ac:dyDescent="0.25">
      <c r="A1174" t="s">
        <v>4116</v>
      </c>
      <c r="B1174" t="s">
        <v>103</v>
      </c>
      <c r="C1174" s="1">
        <v>1200000</v>
      </c>
      <c r="D1174">
        <v>6</v>
      </c>
      <c r="E1174">
        <v>968</v>
      </c>
      <c r="F1174" s="1" t="s">
        <v>22</v>
      </c>
      <c r="G1174" t="s">
        <v>22</v>
      </c>
      <c r="H1174" t="s">
        <v>23</v>
      </c>
      <c r="I1174" t="s">
        <v>23</v>
      </c>
      <c r="J1174" t="s">
        <v>9</v>
      </c>
      <c r="K1174" t="s">
        <v>1372</v>
      </c>
      <c r="L1174" s="2">
        <v>1200000</v>
      </c>
      <c r="M1174" s="2">
        <v>1239.6694214876034</v>
      </c>
      <c r="N1174" s="2">
        <v>200000</v>
      </c>
      <c r="O1174" s="2"/>
      <c r="P1174" s="5" t="s">
        <v>188</v>
      </c>
    </row>
    <row r="1175" spans="1:16" x14ac:dyDescent="0.25">
      <c r="A1175" t="s">
        <v>1743</v>
      </c>
      <c r="B1175" t="s">
        <v>103</v>
      </c>
      <c r="C1175" s="1">
        <v>1200000</v>
      </c>
      <c r="D1175">
        <v>5</v>
      </c>
      <c r="E1175">
        <v>185</v>
      </c>
      <c r="F1175" s="1" t="s">
        <v>16</v>
      </c>
      <c r="G1175" t="s">
        <v>35</v>
      </c>
      <c r="H1175" t="s">
        <v>29</v>
      </c>
      <c r="I1175" t="s">
        <v>19</v>
      </c>
      <c r="J1175" t="s">
        <v>9</v>
      </c>
      <c r="K1175" t="s">
        <v>1372</v>
      </c>
      <c r="L1175" s="2">
        <v>1200000</v>
      </c>
      <c r="M1175" s="2">
        <v>6486.4864864864867</v>
      </c>
      <c r="N1175" s="2">
        <v>240000</v>
      </c>
      <c r="O1175" s="2"/>
      <c r="P1175" s="5" t="s">
        <v>188</v>
      </c>
    </row>
    <row r="1176" spans="1:16" x14ac:dyDescent="0.25">
      <c r="A1176" t="s">
        <v>1754</v>
      </c>
      <c r="B1176" t="s">
        <v>103</v>
      </c>
      <c r="C1176" s="1">
        <v>1200000</v>
      </c>
      <c r="D1176">
        <v>4</v>
      </c>
      <c r="E1176">
        <v>198</v>
      </c>
      <c r="F1176" s="1" t="s">
        <v>16</v>
      </c>
      <c r="G1176" t="s">
        <v>35</v>
      </c>
      <c r="H1176" t="s">
        <v>29</v>
      </c>
      <c r="I1176" t="s">
        <v>19</v>
      </c>
      <c r="J1176" t="s">
        <v>88</v>
      </c>
      <c r="K1176" t="s">
        <v>1372</v>
      </c>
      <c r="L1176" s="2">
        <v>1200000</v>
      </c>
      <c r="M1176" s="2">
        <v>6060.606060606061</v>
      </c>
      <c r="N1176" s="2">
        <v>300000</v>
      </c>
      <c r="O1176" s="2"/>
      <c r="P1176" s="5" t="s">
        <v>188</v>
      </c>
    </row>
    <row r="1177" spans="1:16" x14ac:dyDescent="0.25">
      <c r="A1177" t="s">
        <v>1566</v>
      </c>
      <c r="B1177" t="s">
        <v>103</v>
      </c>
      <c r="C1177" s="1">
        <v>1200000</v>
      </c>
      <c r="D1177">
        <v>2</v>
      </c>
      <c r="E1177">
        <v>137</v>
      </c>
      <c r="F1177" s="1" t="s">
        <v>16</v>
      </c>
      <c r="G1177" t="s">
        <v>56</v>
      </c>
      <c r="H1177" t="s">
        <v>29</v>
      </c>
      <c r="I1177" t="s">
        <v>30</v>
      </c>
      <c r="J1177" t="s">
        <v>20</v>
      </c>
      <c r="K1177" t="s">
        <v>1372</v>
      </c>
      <c r="L1177" s="2">
        <v>1200000</v>
      </c>
      <c r="M1177" s="2">
        <v>8759.1240875912408</v>
      </c>
      <c r="N1177" s="2">
        <v>600000</v>
      </c>
      <c r="O1177" s="2"/>
      <c r="P1177" s="5" t="s">
        <v>188</v>
      </c>
    </row>
    <row r="1178" spans="1:16" x14ac:dyDescent="0.25">
      <c r="A1178" t="s">
        <v>1779</v>
      </c>
      <c r="B1178" t="s">
        <v>103</v>
      </c>
      <c r="C1178" s="1">
        <v>1200000</v>
      </c>
      <c r="D1178">
        <v>3</v>
      </c>
      <c r="E1178">
        <v>169</v>
      </c>
      <c r="F1178" s="1" t="s">
        <v>16</v>
      </c>
      <c r="G1178" t="s">
        <v>35</v>
      </c>
      <c r="H1178" t="s">
        <v>29</v>
      </c>
      <c r="I1178" t="s">
        <v>19</v>
      </c>
      <c r="J1178" t="s">
        <v>20</v>
      </c>
      <c r="K1178" t="s">
        <v>1372</v>
      </c>
      <c r="L1178" s="2">
        <v>1200000</v>
      </c>
      <c r="M1178" s="2">
        <v>7100.5917159763312</v>
      </c>
      <c r="N1178" s="2">
        <v>400000</v>
      </c>
      <c r="O1178" s="2"/>
      <c r="P1178" s="5" t="s">
        <v>188</v>
      </c>
    </row>
    <row r="1179" spans="1:16" x14ac:dyDescent="0.25">
      <c r="A1179" t="s">
        <v>1780</v>
      </c>
      <c r="B1179" t="s">
        <v>103</v>
      </c>
      <c r="C1179" s="1">
        <v>1200000</v>
      </c>
      <c r="D1179">
        <v>3</v>
      </c>
      <c r="E1179">
        <v>169</v>
      </c>
      <c r="F1179" s="1" t="s">
        <v>16</v>
      </c>
      <c r="G1179" t="s">
        <v>35</v>
      </c>
      <c r="H1179" t="s">
        <v>29</v>
      </c>
      <c r="I1179" t="s">
        <v>19</v>
      </c>
      <c r="J1179" t="s">
        <v>20</v>
      </c>
      <c r="K1179" t="s">
        <v>1372</v>
      </c>
      <c r="L1179" s="2">
        <v>1200000</v>
      </c>
      <c r="M1179" s="2">
        <v>7100.5917159763312</v>
      </c>
      <c r="N1179" s="2">
        <v>400000</v>
      </c>
      <c r="O1179" s="2"/>
      <c r="P1179" s="5" t="s">
        <v>188</v>
      </c>
    </row>
    <row r="1180" spans="1:16" x14ac:dyDescent="0.25">
      <c r="A1180" t="s">
        <v>1795</v>
      </c>
      <c r="B1180" t="s">
        <v>103</v>
      </c>
      <c r="C1180" s="1">
        <v>1200000</v>
      </c>
      <c r="D1180">
        <v>3</v>
      </c>
      <c r="E1180">
        <v>169</v>
      </c>
      <c r="F1180" s="1" t="s">
        <v>16</v>
      </c>
      <c r="G1180" t="s">
        <v>35</v>
      </c>
      <c r="H1180" t="s">
        <v>29</v>
      </c>
      <c r="I1180" t="s">
        <v>19</v>
      </c>
      <c r="J1180" t="s">
        <v>20</v>
      </c>
      <c r="K1180" t="s">
        <v>1372</v>
      </c>
      <c r="L1180" s="2">
        <v>1200000</v>
      </c>
      <c r="M1180" s="2">
        <v>7100.5917159763312</v>
      </c>
      <c r="N1180" s="2">
        <v>400000</v>
      </c>
      <c r="O1180" s="2"/>
      <c r="P1180" s="5" t="s">
        <v>188</v>
      </c>
    </row>
    <row r="1181" spans="1:16" x14ac:dyDescent="0.25">
      <c r="A1181" t="s">
        <v>2489</v>
      </c>
      <c r="B1181" t="s">
        <v>103</v>
      </c>
      <c r="C1181" s="1">
        <v>1200000</v>
      </c>
      <c r="D1181">
        <v>4</v>
      </c>
      <c r="E1181">
        <v>323</v>
      </c>
      <c r="F1181" s="1" t="s">
        <v>16</v>
      </c>
      <c r="G1181" t="s">
        <v>37</v>
      </c>
      <c r="H1181" t="s">
        <v>29</v>
      </c>
      <c r="I1181" t="s">
        <v>19</v>
      </c>
      <c r="J1181" t="s">
        <v>9</v>
      </c>
      <c r="K1181" t="s">
        <v>1372</v>
      </c>
      <c r="L1181" s="2">
        <v>1200000</v>
      </c>
      <c r="M1181" s="2">
        <v>3715.1702786377709</v>
      </c>
      <c r="N1181" s="2">
        <v>300000</v>
      </c>
      <c r="O1181" s="2"/>
      <c r="P1181" s="5" t="s">
        <v>188</v>
      </c>
    </row>
    <row r="1182" spans="1:16" x14ac:dyDescent="0.25">
      <c r="A1182" t="s">
        <v>2045</v>
      </c>
      <c r="B1182" t="s">
        <v>103</v>
      </c>
      <c r="C1182" s="1">
        <v>1200000</v>
      </c>
      <c r="D1182">
        <v>3</v>
      </c>
      <c r="E1182">
        <v>181</v>
      </c>
      <c r="F1182" s="1" t="s">
        <v>16</v>
      </c>
      <c r="G1182" t="s">
        <v>17</v>
      </c>
      <c r="H1182" t="s">
        <v>29</v>
      </c>
      <c r="I1182" t="s">
        <v>19</v>
      </c>
      <c r="J1182" t="s">
        <v>20</v>
      </c>
      <c r="K1182" t="s">
        <v>1372</v>
      </c>
      <c r="L1182" s="2">
        <v>1200000</v>
      </c>
      <c r="M1182" s="2">
        <v>6629.8342541436468</v>
      </c>
      <c r="N1182" s="2">
        <v>400000</v>
      </c>
      <c r="O1182" s="2"/>
      <c r="P1182" s="5" t="s">
        <v>188</v>
      </c>
    </row>
    <row r="1183" spans="1:16" x14ac:dyDescent="0.25">
      <c r="A1183" t="s">
        <v>2063</v>
      </c>
      <c r="B1183" t="s">
        <v>103</v>
      </c>
      <c r="C1183" s="1">
        <v>1200000</v>
      </c>
      <c r="D1183">
        <v>2</v>
      </c>
      <c r="E1183">
        <v>124</v>
      </c>
      <c r="F1183" s="1" t="s">
        <v>16</v>
      </c>
      <c r="G1183" t="s">
        <v>17</v>
      </c>
      <c r="H1183" t="s">
        <v>29</v>
      </c>
      <c r="I1183" t="s">
        <v>19</v>
      </c>
      <c r="J1183" t="s">
        <v>20</v>
      </c>
      <c r="K1183" t="s">
        <v>1372</v>
      </c>
      <c r="L1183" s="2">
        <v>1200000</v>
      </c>
      <c r="M1183" s="2">
        <v>9677.4193548387102</v>
      </c>
      <c r="N1183" s="2">
        <v>600000</v>
      </c>
      <c r="O1183" s="2"/>
      <c r="P1183" s="5" t="s">
        <v>188</v>
      </c>
    </row>
    <row r="1184" spans="1:16" x14ac:dyDescent="0.25">
      <c r="A1184" t="s">
        <v>2064</v>
      </c>
      <c r="B1184" t="s">
        <v>103</v>
      </c>
      <c r="C1184" s="1">
        <v>1200000</v>
      </c>
      <c r="D1184">
        <v>2</v>
      </c>
      <c r="E1184">
        <v>124</v>
      </c>
      <c r="F1184" s="1" t="s">
        <v>16</v>
      </c>
      <c r="G1184" t="s">
        <v>17</v>
      </c>
      <c r="H1184" t="s">
        <v>29</v>
      </c>
      <c r="I1184" t="s">
        <v>19</v>
      </c>
      <c r="J1184" t="s">
        <v>20</v>
      </c>
      <c r="K1184" t="s">
        <v>1372</v>
      </c>
      <c r="L1184" s="2">
        <v>1200000</v>
      </c>
      <c r="M1184" s="2">
        <v>9677.4193548387102</v>
      </c>
      <c r="N1184" s="2">
        <v>600000</v>
      </c>
      <c r="O1184" s="2"/>
      <c r="P1184" s="5" t="s">
        <v>188</v>
      </c>
    </row>
    <row r="1185" spans="1:16" x14ac:dyDescent="0.25">
      <c r="A1185" t="s">
        <v>2230</v>
      </c>
      <c r="B1185" t="s">
        <v>103</v>
      </c>
      <c r="C1185" s="1">
        <v>1200000</v>
      </c>
      <c r="D1185">
        <v>2</v>
      </c>
      <c r="E1185">
        <v>124</v>
      </c>
      <c r="F1185" s="1" t="s">
        <v>16</v>
      </c>
      <c r="G1185" t="s">
        <v>17</v>
      </c>
      <c r="H1185" t="s">
        <v>29</v>
      </c>
      <c r="I1185" t="s">
        <v>30</v>
      </c>
      <c r="J1185" t="s">
        <v>20</v>
      </c>
      <c r="K1185" t="s">
        <v>1372</v>
      </c>
      <c r="L1185" s="2">
        <v>1200000</v>
      </c>
      <c r="M1185" s="2">
        <v>9677.4193548387102</v>
      </c>
      <c r="N1185" s="2">
        <v>600000</v>
      </c>
      <c r="O1185" s="2"/>
      <c r="P1185" s="5" t="s">
        <v>188</v>
      </c>
    </row>
    <row r="1186" spans="1:16" x14ac:dyDescent="0.25">
      <c r="A1186" t="s">
        <v>2514</v>
      </c>
      <c r="B1186" t="s">
        <v>103</v>
      </c>
      <c r="C1186" s="1">
        <v>1200000</v>
      </c>
      <c r="D1186">
        <v>2</v>
      </c>
      <c r="E1186">
        <v>132</v>
      </c>
      <c r="F1186" s="1" t="s">
        <v>16</v>
      </c>
      <c r="G1186" t="s">
        <v>37</v>
      </c>
      <c r="H1186" t="s">
        <v>29</v>
      </c>
      <c r="I1186" t="s">
        <v>19</v>
      </c>
      <c r="J1186" t="s">
        <v>20</v>
      </c>
      <c r="K1186" t="s">
        <v>1372</v>
      </c>
      <c r="L1186" s="2">
        <v>1200000</v>
      </c>
      <c r="M1186" s="2">
        <v>9090.9090909090901</v>
      </c>
      <c r="N1186" s="2">
        <v>600000</v>
      </c>
      <c r="O1186" s="2"/>
      <c r="P1186" s="5" t="s">
        <v>188</v>
      </c>
    </row>
    <row r="1187" spans="1:16" x14ac:dyDescent="0.25">
      <c r="A1187" t="s">
        <v>5642</v>
      </c>
      <c r="B1187" t="s">
        <v>4571</v>
      </c>
      <c r="C1187" s="1">
        <v>1200000</v>
      </c>
      <c r="D1187">
        <v>2</v>
      </c>
      <c r="E1187">
        <v>141</v>
      </c>
      <c r="F1187" t="s">
        <v>16</v>
      </c>
      <c r="G1187" t="s">
        <v>35</v>
      </c>
      <c r="H1187" t="s">
        <v>189</v>
      </c>
      <c r="I1187" t="s">
        <v>19</v>
      </c>
      <c r="J1187" t="s">
        <v>20</v>
      </c>
      <c r="L1187" s="2">
        <v>1200000</v>
      </c>
      <c r="M1187" s="2">
        <v>8510.6382978723395</v>
      </c>
      <c r="N1187" s="2">
        <v>600000</v>
      </c>
      <c r="O1187" s="2" t="s">
        <v>160</v>
      </c>
      <c r="P1187" s="21" t="s">
        <v>188</v>
      </c>
    </row>
    <row r="1188" spans="1:16" x14ac:dyDescent="0.25">
      <c r="A1188" t="s">
        <v>5900</v>
      </c>
      <c r="B1188" t="s">
        <v>4571</v>
      </c>
      <c r="C1188" s="1">
        <v>1200000</v>
      </c>
      <c r="D1188">
        <v>2</v>
      </c>
      <c r="E1188">
        <v>140</v>
      </c>
      <c r="F1188" t="s">
        <v>16</v>
      </c>
      <c r="G1188" t="s">
        <v>35</v>
      </c>
      <c r="H1188" t="s">
        <v>189</v>
      </c>
      <c r="I1188" t="s">
        <v>30</v>
      </c>
      <c r="J1188" t="s">
        <v>20</v>
      </c>
      <c r="L1188" s="2">
        <v>1200000</v>
      </c>
      <c r="M1188" s="2">
        <v>8571.4285714285706</v>
      </c>
      <c r="N1188" s="2">
        <v>600000</v>
      </c>
      <c r="O1188" s="2" t="s">
        <v>160</v>
      </c>
      <c r="P1188" s="21" t="s">
        <v>188</v>
      </c>
    </row>
    <row r="1189" spans="1:16" x14ac:dyDescent="0.25">
      <c r="A1189" t="s">
        <v>5901</v>
      </c>
      <c r="B1189" t="s">
        <v>4571</v>
      </c>
      <c r="C1189" s="1">
        <v>1200000</v>
      </c>
      <c r="D1189">
        <v>2</v>
      </c>
      <c r="E1189">
        <v>140</v>
      </c>
      <c r="F1189" t="s">
        <v>16</v>
      </c>
      <c r="G1189" t="s">
        <v>35</v>
      </c>
      <c r="H1189" t="s">
        <v>189</v>
      </c>
      <c r="I1189" t="s">
        <v>30</v>
      </c>
      <c r="J1189" t="s">
        <v>20</v>
      </c>
      <c r="L1189" s="2">
        <v>1200000</v>
      </c>
      <c r="M1189" s="2">
        <v>8571.4285714285706</v>
      </c>
      <c r="N1189" s="2">
        <v>600000</v>
      </c>
      <c r="O1189" s="2" t="s">
        <v>160</v>
      </c>
      <c r="P1189" s="21" t="s">
        <v>188</v>
      </c>
    </row>
    <row r="1190" spans="1:16" x14ac:dyDescent="0.25">
      <c r="A1190" t="s">
        <v>6518</v>
      </c>
      <c r="B1190" t="s">
        <v>4571</v>
      </c>
      <c r="C1190" s="1">
        <v>1200000</v>
      </c>
      <c r="D1190">
        <v>1</v>
      </c>
      <c r="E1190">
        <v>140</v>
      </c>
      <c r="F1190" t="s">
        <v>16</v>
      </c>
      <c r="G1190" t="s">
        <v>41</v>
      </c>
      <c r="H1190" t="s">
        <v>189</v>
      </c>
      <c r="I1190" t="s">
        <v>30</v>
      </c>
      <c r="J1190" t="s">
        <v>20</v>
      </c>
      <c r="L1190" s="2">
        <v>1200000</v>
      </c>
      <c r="M1190" s="2">
        <v>8571.4285714285706</v>
      </c>
      <c r="N1190" s="2">
        <v>1200000</v>
      </c>
      <c r="O1190" s="2" t="s">
        <v>160</v>
      </c>
      <c r="P1190" s="21" t="s">
        <v>188</v>
      </c>
    </row>
    <row r="1191" spans="1:16" x14ac:dyDescent="0.25">
      <c r="A1191" t="s">
        <v>5502</v>
      </c>
      <c r="B1191" t="s">
        <v>4571</v>
      </c>
      <c r="C1191" s="1">
        <v>1200000</v>
      </c>
      <c r="D1191">
        <v>4</v>
      </c>
      <c r="E1191">
        <v>139</v>
      </c>
      <c r="F1191" t="s">
        <v>16</v>
      </c>
      <c r="G1191" t="s">
        <v>95</v>
      </c>
      <c r="H1191" t="s">
        <v>189</v>
      </c>
      <c r="I1191" t="s">
        <v>19</v>
      </c>
      <c r="J1191" t="s">
        <v>20</v>
      </c>
      <c r="L1191" s="2">
        <v>1200000</v>
      </c>
      <c r="M1191" s="2">
        <v>8633.0935251798564</v>
      </c>
      <c r="N1191" s="2">
        <v>300000</v>
      </c>
      <c r="O1191" s="2" t="s">
        <v>160</v>
      </c>
      <c r="P1191" s="21" t="s">
        <v>188</v>
      </c>
    </row>
    <row r="1192" spans="1:16" x14ac:dyDescent="0.25">
      <c r="A1192" t="s">
        <v>5503</v>
      </c>
      <c r="B1192" t="s">
        <v>4571</v>
      </c>
      <c r="C1192" s="1">
        <v>1200000</v>
      </c>
      <c r="D1192">
        <v>4</v>
      </c>
      <c r="E1192">
        <v>140</v>
      </c>
      <c r="F1192" t="s">
        <v>16</v>
      </c>
      <c r="G1192" t="s">
        <v>95</v>
      </c>
      <c r="H1192" t="s">
        <v>189</v>
      </c>
      <c r="I1192" t="s">
        <v>19</v>
      </c>
      <c r="J1192" t="s">
        <v>20</v>
      </c>
      <c r="L1192" s="2">
        <v>1200000</v>
      </c>
      <c r="M1192" s="2">
        <v>8571.4285714285706</v>
      </c>
      <c r="N1192" s="2">
        <v>300000</v>
      </c>
      <c r="O1192" s="2" t="s">
        <v>160</v>
      </c>
      <c r="P1192" s="21" t="s">
        <v>188</v>
      </c>
    </row>
    <row r="1193" spans="1:16" x14ac:dyDescent="0.25">
      <c r="A1193" t="s">
        <v>5955</v>
      </c>
      <c r="B1193" t="s">
        <v>4571</v>
      </c>
      <c r="C1193" s="1">
        <v>1200000</v>
      </c>
      <c r="D1193">
        <v>4</v>
      </c>
      <c r="E1193">
        <v>184</v>
      </c>
      <c r="F1193" t="s">
        <v>16</v>
      </c>
      <c r="G1193" t="s">
        <v>7044</v>
      </c>
      <c r="H1193" t="s">
        <v>189</v>
      </c>
      <c r="I1193" t="s">
        <v>19</v>
      </c>
      <c r="J1193" t="s">
        <v>9</v>
      </c>
      <c r="L1193" s="2">
        <v>1200000</v>
      </c>
      <c r="M1193" s="2">
        <v>6521.739130434783</v>
      </c>
      <c r="N1193" s="2">
        <v>300000</v>
      </c>
      <c r="O1193" s="2" t="s">
        <v>160</v>
      </c>
      <c r="P1193" s="21" t="s">
        <v>188</v>
      </c>
    </row>
    <row r="1194" spans="1:16" x14ac:dyDescent="0.25">
      <c r="A1194" t="s">
        <v>3891</v>
      </c>
      <c r="B1194" t="s">
        <v>103</v>
      </c>
      <c r="C1194" s="1">
        <v>1199000</v>
      </c>
      <c r="D1194">
        <v>5</v>
      </c>
      <c r="E1194">
        <v>700</v>
      </c>
      <c r="F1194" s="1" t="s">
        <v>22</v>
      </c>
      <c r="G1194" t="s">
        <v>22</v>
      </c>
      <c r="H1194" t="s">
        <v>23</v>
      </c>
      <c r="I1194" t="s">
        <v>23</v>
      </c>
      <c r="J1194" t="s">
        <v>9</v>
      </c>
      <c r="K1194" t="s">
        <v>1372</v>
      </c>
      <c r="L1194" s="2">
        <v>1199000</v>
      </c>
      <c r="M1194" s="2">
        <v>1712.8571428571429</v>
      </c>
      <c r="N1194" s="2">
        <v>239800</v>
      </c>
      <c r="O1194" s="2"/>
      <c r="P1194" s="5" t="s">
        <v>188</v>
      </c>
    </row>
    <row r="1195" spans="1:16" x14ac:dyDescent="0.25">
      <c r="A1195" t="s">
        <v>4096</v>
      </c>
      <c r="B1195" t="s">
        <v>103</v>
      </c>
      <c r="C1195" s="1">
        <v>1199000</v>
      </c>
      <c r="D1195">
        <v>7</v>
      </c>
      <c r="E1195">
        <v>509</v>
      </c>
      <c r="F1195" s="1" t="s">
        <v>22</v>
      </c>
      <c r="G1195" t="s">
        <v>22</v>
      </c>
      <c r="H1195" t="s">
        <v>23</v>
      </c>
      <c r="I1195" t="s">
        <v>23</v>
      </c>
      <c r="J1195" t="s">
        <v>9</v>
      </c>
      <c r="K1195" t="s">
        <v>1372</v>
      </c>
      <c r="L1195" s="2">
        <v>1199000</v>
      </c>
      <c r="M1195" s="2">
        <v>2355.599214145383</v>
      </c>
      <c r="N1195" s="2">
        <v>171285.71428571429</v>
      </c>
      <c r="O1195" s="2"/>
      <c r="P1195" s="5" t="s">
        <v>188</v>
      </c>
    </row>
    <row r="1196" spans="1:16" x14ac:dyDescent="0.25">
      <c r="A1196" t="s">
        <v>1510</v>
      </c>
      <c r="B1196" t="s">
        <v>103</v>
      </c>
      <c r="C1196" s="1">
        <v>1198800</v>
      </c>
      <c r="D1196">
        <v>3</v>
      </c>
      <c r="E1196">
        <v>154</v>
      </c>
      <c r="F1196" s="1" t="s">
        <v>16</v>
      </c>
      <c r="G1196" t="s">
        <v>56</v>
      </c>
      <c r="H1196" t="s">
        <v>29</v>
      </c>
      <c r="I1196" t="s">
        <v>19</v>
      </c>
      <c r="J1196" t="s">
        <v>9</v>
      </c>
      <c r="K1196" t="s">
        <v>1372</v>
      </c>
      <c r="L1196" s="2">
        <v>1198800</v>
      </c>
      <c r="M1196" s="2">
        <v>7784.4155844155848</v>
      </c>
      <c r="N1196" s="2">
        <v>399600</v>
      </c>
      <c r="O1196" s="2"/>
      <c r="P1196" s="5" t="s">
        <v>188</v>
      </c>
    </row>
    <row r="1197" spans="1:16" x14ac:dyDescent="0.25">
      <c r="A1197" t="s">
        <v>2679</v>
      </c>
      <c r="B1197" t="s">
        <v>103</v>
      </c>
      <c r="C1197" s="1">
        <v>1197000</v>
      </c>
      <c r="D1197">
        <v>3</v>
      </c>
      <c r="E1197">
        <v>140</v>
      </c>
      <c r="F1197" s="1" t="s">
        <v>16</v>
      </c>
      <c r="G1197" t="s">
        <v>52</v>
      </c>
      <c r="H1197" t="s">
        <v>29</v>
      </c>
      <c r="I1197" t="s">
        <v>19</v>
      </c>
      <c r="J1197" t="s">
        <v>9</v>
      </c>
      <c r="K1197" t="s">
        <v>1372</v>
      </c>
      <c r="L1197" s="2">
        <v>1197000</v>
      </c>
      <c r="M1197" s="2">
        <v>8550</v>
      </c>
      <c r="N1197" s="2">
        <v>399000</v>
      </c>
      <c r="O1197" s="2"/>
      <c r="P1197" s="5" t="s">
        <v>188</v>
      </c>
    </row>
    <row r="1198" spans="1:16" x14ac:dyDescent="0.25">
      <c r="A1198" t="s">
        <v>3281</v>
      </c>
      <c r="B1198" t="s">
        <v>103</v>
      </c>
      <c r="C1198" s="1">
        <v>1195877</v>
      </c>
      <c r="D1198">
        <v>5</v>
      </c>
      <c r="E1198">
        <v>275</v>
      </c>
      <c r="F1198" s="1" t="s">
        <v>22</v>
      </c>
      <c r="G1198" t="s">
        <v>22</v>
      </c>
      <c r="H1198" t="s">
        <v>23</v>
      </c>
      <c r="I1198" t="s">
        <v>23</v>
      </c>
      <c r="J1198" t="s">
        <v>9</v>
      </c>
      <c r="K1198" t="s">
        <v>1372</v>
      </c>
      <c r="L1198" s="2">
        <v>1195877</v>
      </c>
      <c r="M1198" s="2">
        <v>4348.6436363636367</v>
      </c>
      <c r="N1198" s="2">
        <v>239175.4</v>
      </c>
      <c r="O1198" s="2"/>
      <c r="P1198" s="5" t="s">
        <v>188</v>
      </c>
    </row>
    <row r="1199" spans="1:16" x14ac:dyDescent="0.25">
      <c r="A1199" t="s">
        <v>4877</v>
      </c>
      <c r="B1199" t="s">
        <v>4571</v>
      </c>
      <c r="C1199" s="1">
        <v>1195000</v>
      </c>
      <c r="D1199">
        <v>3</v>
      </c>
      <c r="E1199">
        <v>182</v>
      </c>
      <c r="F1199" s="3" t="s">
        <v>22</v>
      </c>
      <c r="G1199" t="s">
        <v>22</v>
      </c>
      <c r="H1199" t="s">
        <v>23</v>
      </c>
      <c r="I1199" t="s">
        <v>23</v>
      </c>
      <c r="J1199" t="s">
        <v>20</v>
      </c>
      <c r="L1199" s="2">
        <v>1195000</v>
      </c>
      <c r="M1199" s="2">
        <v>6565.934065934066</v>
      </c>
      <c r="N1199" s="2">
        <v>398333.33333333331</v>
      </c>
      <c r="O1199" s="2" t="s">
        <v>160</v>
      </c>
      <c r="P1199" s="21" t="s">
        <v>188</v>
      </c>
    </row>
    <row r="1200" spans="1:16" x14ac:dyDescent="0.25">
      <c r="A1200" t="s">
        <v>5285</v>
      </c>
      <c r="B1200" t="s">
        <v>4571</v>
      </c>
      <c r="C1200" s="1">
        <v>1195000</v>
      </c>
      <c r="D1200">
        <v>5</v>
      </c>
      <c r="E1200">
        <v>298</v>
      </c>
      <c r="F1200" s="3" t="s">
        <v>22</v>
      </c>
      <c r="G1200" t="s">
        <v>22</v>
      </c>
      <c r="H1200" t="s">
        <v>23</v>
      </c>
      <c r="I1200" t="s">
        <v>23</v>
      </c>
      <c r="J1200" t="s">
        <v>9</v>
      </c>
      <c r="L1200" s="2">
        <v>1195000</v>
      </c>
      <c r="M1200" s="2">
        <v>4010.0671140939598</v>
      </c>
      <c r="N1200" s="2">
        <v>239000</v>
      </c>
      <c r="O1200" s="2" t="s">
        <v>160</v>
      </c>
      <c r="P1200" s="21" t="s">
        <v>188</v>
      </c>
    </row>
    <row r="1201" spans="1:16" x14ac:dyDescent="0.25">
      <c r="A1201" t="s">
        <v>3273</v>
      </c>
      <c r="B1201" t="s">
        <v>103</v>
      </c>
      <c r="C1201" s="1">
        <v>1195000</v>
      </c>
      <c r="D1201">
        <v>5</v>
      </c>
      <c r="E1201">
        <v>417</v>
      </c>
      <c r="F1201" s="1" t="s">
        <v>22</v>
      </c>
      <c r="G1201" t="s">
        <v>22</v>
      </c>
      <c r="H1201" t="s">
        <v>23</v>
      </c>
      <c r="I1201" t="s">
        <v>23</v>
      </c>
      <c r="J1201" t="s">
        <v>9</v>
      </c>
      <c r="K1201" t="s">
        <v>1372</v>
      </c>
      <c r="L1201" s="2">
        <v>1195000</v>
      </c>
      <c r="M1201" s="2">
        <v>2865.7074340527579</v>
      </c>
      <c r="N1201" s="2">
        <v>239000</v>
      </c>
      <c r="O1201" s="2"/>
      <c r="P1201" s="5" t="s">
        <v>188</v>
      </c>
    </row>
    <row r="1202" spans="1:16" x14ac:dyDescent="0.25">
      <c r="A1202" t="s">
        <v>1473</v>
      </c>
      <c r="B1202" t="s">
        <v>103</v>
      </c>
      <c r="C1202" s="1">
        <v>1195000</v>
      </c>
      <c r="D1202">
        <v>2</v>
      </c>
      <c r="E1202">
        <v>398</v>
      </c>
      <c r="F1202" s="1" t="s">
        <v>16</v>
      </c>
      <c r="G1202" t="s">
        <v>56</v>
      </c>
      <c r="H1202" t="s">
        <v>29</v>
      </c>
      <c r="I1202" t="s">
        <v>19</v>
      </c>
      <c r="J1202" t="s">
        <v>9</v>
      </c>
      <c r="K1202" t="s">
        <v>1372</v>
      </c>
      <c r="L1202" s="2">
        <v>1195000</v>
      </c>
      <c r="M1202" s="2">
        <v>3002.5125628140704</v>
      </c>
      <c r="N1202" s="2">
        <v>597500</v>
      </c>
      <c r="O1202" s="2"/>
      <c r="P1202" s="5" t="s">
        <v>188</v>
      </c>
    </row>
    <row r="1203" spans="1:16" x14ac:dyDescent="0.25">
      <c r="A1203" t="s">
        <v>4979</v>
      </c>
      <c r="B1203" t="s">
        <v>4571</v>
      </c>
      <c r="C1203" s="1">
        <v>1190000</v>
      </c>
      <c r="D1203">
        <v>4</v>
      </c>
      <c r="E1203">
        <v>460</v>
      </c>
      <c r="F1203" s="3" t="s">
        <v>22</v>
      </c>
      <c r="G1203" t="s">
        <v>22</v>
      </c>
      <c r="H1203" t="s">
        <v>23</v>
      </c>
      <c r="I1203" t="s">
        <v>23</v>
      </c>
      <c r="J1203" t="s">
        <v>9</v>
      </c>
      <c r="L1203" s="2">
        <v>1190000</v>
      </c>
      <c r="M1203" s="2">
        <v>2586.9565217391305</v>
      </c>
      <c r="N1203" s="2">
        <v>297500</v>
      </c>
      <c r="O1203" s="2" t="s">
        <v>160</v>
      </c>
      <c r="P1203" s="21" t="s">
        <v>188</v>
      </c>
    </row>
    <row r="1204" spans="1:16" x14ac:dyDescent="0.25">
      <c r="A1204" t="s">
        <v>5023</v>
      </c>
      <c r="B1204" t="s">
        <v>4571</v>
      </c>
      <c r="C1204" s="1">
        <v>1190000</v>
      </c>
      <c r="D1204">
        <v>4</v>
      </c>
      <c r="E1204">
        <v>396</v>
      </c>
      <c r="F1204" s="3" t="s">
        <v>22</v>
      </c>
      <c r="G1204" t="s">
        <v>22</v>
      </c>
      <c r="H1204" t="s">
        <v>23</v>
      </c>
      <c r="I1204" t="s">
        <v>23</v>
      </c>
      <c r="J1204" t="s">
        <v>9</v>
      </c>
      <c r="L1204" s="2">
        <v>1190000</v>
      </c>
      <c r="M1204" s="2">
        <v>3005.0505050505049</v>
      </c>
      <c r="N1204" s="2">
        <v>297500</v>
      </c>
      <c r="O1204" s="2" t="s">
        <v>160</v>
      </c>
      <c r="P1204" s="21" t="s">
        <v>188</v>
      </c>
    </row>
    <row r="1205" spans="1:16" x14ac:dyDescent="0.25">
      <c r="A1205" t="s">
        <v>3645</v>
      </c>
      <c r="B1205" t="s">
        <v>103</v>
      </c>
      <c r="C1205" s="1">
        <v>1190000</v>
      </c>
      <c r="D1205">
        <v>7</v>
      </c>
      <c r="E1205">
        <v>485</v>
      </c>
      <c r="F1205" s="1" t="s">
        <v>22</v>
      </c>
      <c r="G1205" t="s">
        <v>22</v>
      </c>
      <c r="H1205" t="s">
        <v>23</v>
      </c>
      <c r="I1205" t="s">
        <v>23</v>
      </c>
      <c r="J1205" t="s">
        <v>9</v>
      </c>
      <c r="K1205" t="s">
        <v>1372</v>
      </c>
      <c r="L1205" s="2">
        <v>1190000</v>
      </c>
      <c r="M1205" s="2">
        <v>2453.6082474226805</v>
      </c>
      <c r="N1205" s="2">
        <v>170000</v>
      </c>
      <c r="O1205" s="2"/>
      <c r="P1205" s="5" t="s">
        <v>188</v>
      </c>
    </row>
    <row r="1206" spans="1:16" x14ac:dyDescent="0.25">
      <c r="A1206" t="s">
        <v>3335</v>
      </c>
      <c r="B1206" t="s">
        <v>103</v>
      </c>
      <c r="C1206" s="1">
        <v>1190000</v>
      </c>
      <c r="D1206">
        <v>7</v>
      </c>
      <c r="E1206">
        <v>600</v>
      </c>
      <c r="F1206" s="1" t="s">
        <v>22</v>
      </c>
      <c r="G1206" t="s">
        <v>22</v>
      </c>
      <c r="H1206" t="s">
        <v>23</v>
      </c>
      <c r="I1206" t="s">
        <v>23</v>
      </c>
      <c r="J1206" t="s">
        <v>9</v>
      </c>
      <c r="K1206" t="s">
        <v>1372</v>
      </c>
      <c r="L1206" s="2">
        <v>1190000</v>
      </c>
      <c r="M1206" s="2">
        <v>1983.3333333333333</v>
      </c>
      <c r="N1206" s="2">
        <v>170000</v>
      </c>
      <c r="O1206" s="2"/>
      <c r="P1206" s="5" t="s">
        <v>188</v>
      </c>
    </row>
    <row r="1207" spans="1:16" x14ac:dyDescent="0.25">
      <c r="A1207" t="s">
        <v>3339</v>
      </c>
      <c r="B1207" t="s">
        <v>103</v>
      </c>
      <c r="C1207" s="1">
        <v>1190000</v>
      </c>
      <c r="D1207">
        <v>4</v>
      </c>
      <c r="E1207">
        <v>285</v>
      </c>
      <c r="F1207" s="1" t="s">
        <v>22</v>
      </c>
      <c r="G1207" t="s">
        <v>22</v>
      </c>
      <c r="H1207" t="s">
        <v>23</v>
      </c>
      <c r="I1207" t="s">
        <v>23</v>
      </c>
      <c r="J1207" t="s">
        <v>9</v>
      </c>
      <c r="K1207" t="s">
        <v>1372</v>
      </c>
      <c r="L1207" s="2">
        <v>1190000</v>
      </c>
      <c r="M1207" s="2">
        <v>4175.4385964912281</v>
      </c>
      <c r="N1207" s="2">
        <v>297500</v>
      </c>
      <c r="O1207" s="2"/>
      <c r="P1207" s="5" t="s">
        <v>188</v>
      </c>
    </row>
    <row r="1208" spans="1:16" x14ac:dyDescent="0.25">
      <c r="A1208" t="s">
        <v>3549</v>
      </c>
      <c r="B1208" t="s">
        <v>103</v>
      </c>
      <c r="C1208" s="1">
        <v>1190000</v>
      </c>
      <c r="D1208">
        <v>4</v>
      </c>
      <c r="E1208">
        <v>336</v>
      </c>
      <c r="F1208" s="1" t="s">
        <v>22</v>
      </c>
      <c r="G1208" t="s">
        <v>22</v>
      </c>
      <c r="H1208" t="s">
        <v>23</v>
      </c>
      <c r="I1208" t="s">
        <v>23</v>
      </c>
      <c r="J1208" t="s">
        <v>9</v>
      </c>
      <c r="K1208" t="s">
        <v>1372</v>
      </c>
      <c r="L1208" s="2">
        <v>1190000</v>
      </c>
      <c r="M1208" s="2">
        <v>3541.6666666666665</v>
      </c>
      <c r="N1208" s="2">
        <v>297500</v>
      </c>
      <c r="O1208" s="2"/>
      <c r="P1208" s="5" t="s">
        <v>188</v>
      </c>
    </row>
    <row r="1209" spans="1:16" x14ac:dyDescent="0.25">
      <c r="A1209" t="s">
        <v>4015</v>
      </c>
      <c r="B1209" t="s">
        <v>103</v>
      </c>
      <c r="C1209" s="1">
        <v>1190000</v>
      </c>
      <c r="D1209">
        <v>7</v>
      </c>
      <c r="E1209">
        <v>450</v>
      </c>
      <c r="F1209" s="1" t="s">
        <v>22</v>
      </c>
      <c r="G1209" t="s">
        <v>22</v>
      </c>
      <c r="H1209" t="s">
        <v>23</v>
      </c>
      <c r="I1209" t="s">
        <v>23</v>
      </c>
      <c r="J1209" t="s">
        <v>9</v>
      </c>
      <c r="K1209" t="s">
        <v>1372</v>
      </c>
      <c r="L1209" s="2">
        <v>1190000</v>
      </c>
      <c r="M1209" s="2">
        <v>2644.4444444444443</v>
      </c>
      <c r="N1209" s="2">
        <v>170000</v>
      </c>
      <c r="O1209" s="2"/>
      <c r="P1209" s="5" t="s">
        <v>188</v>
      </c>
    </row>
    <row r="1210" spans="1:16" x14ac:dyDescent="0.25">
      <c r="A1210" t="s">
        <v>4064</v>
      </c>
      <c r="B1210" t="s">
        <v>103</v>
      </c>
      <c r="C1210" s="1">
        <v>1190000</v>
      </c>
      <c r="D1210">
        <v>4</v>
      </c>
      <c r="E1210">
        <v>360</v>
      </c>
      <c r="F1210" s="1" t="s">
        <v>22</v>
      </c>
      <c r="G1210" t="s">
        <v>22</v>
      </c>
      <c r="H1210" t="s">
        <v>23</v>
      </c>
      <c r="I1210" t="s">
        <v>23</v>
      </c>
      <c r="J1210" t="s">
        <v>9</v>
      </c>
      <c r="K1210" t="s">
        <v>1372</v>
      </c>
      <c r="L1210" s="2">
        <v>1190000</v>
      </c>
      <c r="M1210" s="2">
        <v>3305.5555555555557</v>
      </c>
      <c r="N1210" s="2">
        <v>297500</v>
      </c>
      <c r="O1210" s="2"/>
      <c r="P1210" s="5" t="s">
        <v>188</v>
      </c>
    </row>
    <row r="1211" spans="1:16" x14ac:dyDescent="0.25">
      <c r="A1211" t="s">
        <v>4115</v>
      </c>
      <c r="B1211" t="s">
        <v>103</v>
      </c>
      <c r="C1211" s="1">
        <v>1190000</v>
      </c>
      <c r="D1211">
        <v>4</v>
      </c>
      <c r="E1211">
        <v>336</v>
      </c>
      <c r="F1211" s="1" t="s">
        <v>22</v>
      </c>
      <c r="G1211" t="s">
        <v>22</v>
      </c>
      <c r="H1211" t="s">
        <v>23</v>
      </c>
      <c r="I1211" t="s">
        <v>23</v>
      </c>
      <c r="J1211" t="s">
        <v>9</v>
      </c>
      <c r="K1211" t="s">
        <v>1372</v>
      </c>
      <c r="L1211" s="2">
        <v>1190000</v>
      </c>
      <c r="M1211" s="2">
        <v>3541.6666666666665</v>
      </c>
      <c r="N1211" s="2">
        <v>297500</v>
      </c>
      <c r="O1211" s="2"/>
      <c r="P1211" s="5" t="s">
        <v>188</v>
      </c>
    </row>
    <row r="1212" spans="1:16" x14ac:dyDescent="0.25">
      <c r="A1212" t="s">
        <v>4135</v>
      </c>
      <c r="B1212" t="s">
        <v>103</v>
      </c>
      <c r="C1212" s="1">
        <v>1190000</v>
      </c>
      <c r="D1212">
        <v>4</v>
      </c>
      <c r="E1212">
        <v>360</v>
      </c>
      <c r="F1212" s="1" t="s">
        <v>22</v>
      </c>
      <c r="G1212" t="s">
        <v>22</v>
      </c>
      <c r="H1212" t="s">
        <v>23</v>
      </c>
      <c r="I1212" t="s">
        <v>23</v>
      </c>
      <c r="J1212" t="s">
        <v>9</v>
      </c>
      <c r="K1212" t="s">
        <v>1372</v>
      </c>
      <c r="L1212" s="2">
        <v>1190000</v>
      </c>
      <c r="M1212" s="2">
        <v>3305.5555555555557</v>
      </c>
      <c r="N1212" s="2">
        <v>297500</v>
      </c>
      <c r="O1212" s="2"/>
      <c r="P1212" s="5" t="s">
        <v>188</v>
      </c>
    </row>
    <row r="1213" spans="1:16" x14ac:dyDescent="0.25">
      <c r="A1213" t="s">
        <v>5860</v>
      </c>
      <c r="B1213" t="s">
        <v>4571</v>
      </c>
      <c r="C1213" s="1">
        <v>1190000</v>
      </c>
      <c r="D1213">
        <v>3</v>
      </c>
      <c r="E1213">
        <v>148</v>
      </c>
      <c r="F1213" t="s">
        <v>16</v>
      </c>
      <c r="G1213" t="s">
        <v>35</v>
      </c>
      <c r="H1213" t="s">
        <v>18</v>
      </c>
      <c r="I1213" t="s">
        <v>19</v>
      </c>
      <c r="J1213" t="s">
        <v>9</v>
      </c>
      <c r="L1213" s="2">
        <v>1190000</v>
      </c>
      <c r="M1213" s="2">
        <v>8040.5405405405409</v>
      </c>
      <c r="N1213" s="2">
        <v>396666.66666666669</v>
      </c>
      <c r="O1213" s="2" t="s">
        <v>160</v>
      </c>
      <c r="P1213" s="21" t="s">
        <v>188</v>
      </c>
    </row>
    <row r="1214" spans="1:16" x14ac:dyDescent="0.25">
      <c r="A1214" t="s">
        <v>1629</v>
      </c>
      <c r="B1214" t="s">
        <v>103</v>
      </c>
      <c r="C1214" s="1">
        <v>1190000</v>
      </c>
      <c r="D1214">
        <v>3</v>
      </c>
      <c r="E1214">
        <v>195</v>
      </c>
      <c r="F1214" s="1" t="s">
        <v>16</v>
      </c>
      <c r="G1214" t="s">
        <v>1628</v>
      </c>
      <c r="H1214" t="s">
        <v>29</v>
      </c>
      <c r="I1214" t="s">
        <v>19</v>
      </c>
      <c r="J1214" t="s">
        <v>9</v>
      </c>
      <c r="K1214" t="s">
        <v>1372</v>
      </c>
      <c r="L1214" s="2">
        <v>1190000</v>
      </c>
      <c r="M1214" s="2">
        <v>6102.5641025641025</v>
      </c>
      <c r="N1214" s="2">
        <v>396666.66666666669</v>
      </c>
      <c r="O1214" s="2"/>
      <c r="P1214" s="5" t="s">
        <v>188</v>
      </c>
    </row>
    <row r="1215" spans="1:16" x14ac:dyDescent="0.25">
      <c r="A1215" t="s">
        <v>1630</v>
      </c>
      <c r="B1215" t="s">
        <v>103</v>
      </c>
      <c r="C1215" s="1">
        <v>1190000</v>
      </c>
      <c r="D1215">
        <v>3</v>
      </c>
      <c r="E1215">
        <v>195</v>
      </c>
      <c r="F1215" s="1" t="s">
        <v>16</v>
      </c>
      <c r="G1215" t="s">
        <v>1628</v>
      </c>
      <c r="H1215" t="s">
        <v>29</v>
      </c>
      <c r="I1215" t="s">
        <v>19</v>
      </c>
      <c r="J1215" t="s">
        <v>9</v>
      </c>
      <c r="K1215" t="s">
        <v>1372</v>
      </c>
      <c r="L1215" s="2">
        <v>1190000</v>
      </c>
      <c r="M1215" s="2">
        <v>6102.5641025641025</v>
      </c>
      <c r="N1215" s="2">
        <v>396666.66666666669</v>
      </c>
      <c r="O1215" s="2"/>
      <c r="P1215" s="5" t="s">
        <v>188</v>
      </c>
    </row>
    <row r="1216" spans="1:16" x14ac:dyDescent="0.25">
      <c r="A1216" t="s">
        <v>1495</v>
      </c>
      <c r="B1216" t="s">
        <v>103</v>
      </c>
      <c r="C1216" s="1">
        <v>1190000</v>
      </c>
      <c r="D1216">
        <v>2</v>
      </c>
      <c r="E1216">
        <v>140</v>
      </c>
      <c r="F1216" s="1" t="s">
        <v>16</v>
      </c>
      <c r="G1216" t="s">
        <v>56</v>
      </c>
      <c r="H1216" t="s">
        <v>29</v>
      </c>
      <c r="I1216" t="s">
        <v>19</v>
      </c>
      <c r="J1216" t="s">
        <v>20</v>
      </c>
      <c r="K1216" t="s">
        <v>1372</v>
      </c>
      <c r="L1216" s="2">
        <v>1190000</v>
      </c>
      <c r="M1216" s="2">
        <v>8500</v>
      </c>
      <c r="N1216" s="2">
        <v>595000</v>
      </c>
      <c r="O1216" s="2"/>
      <c r="P1216" s="5" t="s">
        <v>188</v>
      </c>
    </row>
    <row r="1217" spans="1:16" x14ac:dyDescent="0.25">
      <c r="A1217" t="s">
        <v>2299</v>
      </c>
      <c r="B1217" t="s">
        <v>103</v>
      </c>
      <c r="C1217" s="1">
        <v>1190000</v>
      </c>
      <c r="D1217">
        <v>6</v>
      </c>
      <c r="E1217">
        <v>289</v>
      </c>
      <c r="F1217" s="1" t="s">
        <v>16</v>
      </c>
      <c r="G1217" t="s">
        <v>41</v>
      </c>
      <c r="H1217" t="s">
        <v>29</v>
      </c>
      <c r="I1217" t="s">
        <v>19</v>
      </c>
      <c r="J1217" t="s">
        <v>9</v>
      </c>
      <c r="K1217" t="s">
        <v>1372</v>
      </c>
      <c r="L1217" s="2">
        <v>1190000</v>
      </c>
      <c r="M1217" s="2">
        <v>4117.6470588235297</v>
      </c>
      <c r="N1217" s="2">
        <v>198333.33333333334</v>
      </c>
      <c r="O1217" s="2"/>
      <c r="P1217" s="5" t="s">
        <v>188</v>
      </c>
    </row>
    <row r="1218" spans="1:16" x14ac:dyDescent="0.25">
      <c r="A1218" t="s">
        <v>5100</v>
      </c>
      <c r="B1218" t="s">
        <v>4571</v>
      </c>
      <c r="C1218" s="1">
        <v>1180000</v>
      </c>
      <c r="D1218">
        <v>4</v>
      </c>
      <c r="E1218">
        <v>320</v>
      </c>
      <c r="F1218" s="3" t="s">
        <v>22</v>
      </c>
      <c r="G1218" t="s">
        <v>22</v>
      </c>
      <c r="H1218" t="s">
        <v>23</v>
      </c>
      <c r="I1218" t="s">
        <v>23</v>
      </c>
      <c r="J1218" t="s">
        <v>9</v>
      </c>
      <c r="L1218" s="2">
        <v>1180000</v>
      </c>
      <c r="M1218" s="2">
        <v>3687.5</v>
      </c>
      <c r="N1218" s="2">
        <v>295000</v>
      </c>
      <c r="O1218" s="2" t="s">
        <v>160</v>
      </c>
      <c r="P1218" s="21" t="s">
        <v>188</v>
      </c>
    </row>
    <row r="1219" spans="1:16" x14ac:dyDescent="0.25">
      <c r="A1219" t="s">
        <v>5232</v>
      </c>
      <c r="B1219" t="s">
        <v>4571</v>
      </c>
      <c r="C1219" s="1">
        <v>1180000</v>
      </c>
      <c r="D1219">
        <v>4</v>
      </c>
      <c r="E1219">
        <v>320</v>
      </c>
      <c r="F1219" s="3" t="s">
        <v>22</v>
      </c>
      <c r="G1219" t="s">
        <v>22</v>
      </c>
      <c r="H1219" t="s">
        <v>23</v>
      </c>
      <c r="I1219" t="s">
        <v>23</v>
      </c>
      <c r="J1219" t="s">
        <v>9</v>
      </c>
      <c r="L1219" s="2">
        <v>1180000</v>
      </c>
      <c r="M1219" s="2">
        <v>3687.5</v>
      </c>
      <c r="N1219" s="2">
        <v>295000</v>
      </c>
      <c r="O1219" s="2" t="s">
        <v>160</v>
      </c>
      <c r="P1219" s="21" t="s">
        <v>188</v>
      </c>
    </row>
    <row r="1220" spans="1:16" x14ac:dyDescent="0.25">
      <c r="A1220" t="s">
        <v>3935</v>
      </c>
      <c r="B1220" t="s">
        <v>103</v>
      </c>
      <c r="C1220" s="1">
        <v>1180000</v>
      </c>
      <c r="D1220">
        <v>5</v>
      </c>
      <c r="E1220">
        <v>493</v>
      </c>
      <c r="F1220" s="1" t="s">
        <v>22</v>
      </c>
      <c r="G1220" t="s">
        <v>22</v>
      </c>
      <c r="H1220" t="s">
        <v>23</v>
      </c>
      <c r="I1220" t="s">
        <v>23</v>
      </c>
      <c r="J1220" t="s">
        <v>9</v>
      </c>
      <c r="K1220" t="s">
        <v>1372</v>
      </c>
      <c r="L1220" s="2">
        <v>1180000</v>
      </c>
      <c r="M1220" s="2">
        <v>2393.5091277890465</v>
      </c>
      <c r="N1220" s="2">
        <v>236000</v>
      </c>
      <c r="O1220" s="2"/>
      <c r="P1220" s="5" t="s">
        <v>188</v>
      </c>
    </row>
    <row r="1221" spans="1:16" x14ac:dyDescent="0.25">
      <c r="A1221" t="s">
        <v>2648</v>
      </c>
      <c r="B1221" t="s">
        <v>103</v>
      </c>
      <c r="C1221" s="1">
        <v>1180000</v>
      </c>
      <c r="D1221">
        <v>2</v>
      </c>
      <c r="E1221">
        <v>125</v>
      </c>
      <c r="F1221" s="1" t="s">
        <v>16</v>
      </c>
      <c r="G1221" t="s">
        <v>52</v>
      </c>
      <c r="H1221" t="s">
        <v>29</v>
      </c>
      <c r="I1221" t="s">
        <v>19</v>
      </c>
      <c r="J1221" t="s">
        <v>20</v>
      </c>
      <c r="K1221" t="s">
        <v>1372</v>
      </c>
      <c r="L1221" s="2">
        <v>1180000</v>
      </c>
      <c r="M1221" s="2">
        <v>9440</v>
      </c>
      <c r="N1221" s="2">
        <v>590000</v>
      </c>
      <c r="O1221" s="2"/>
      <c r="P1221" s="5" t="s">
        <v>188</v>
      </c>
    </row>
    <row r="1222" spans="1:16" x14ac:dyDescent="0.25">
      <c r="A1222" t="s">
        <v>5012</v>
      </c>
      <c r="B1222" t="s">
        <v>4571</v>
      </c>
      <c r="C1222" s="1">
        <v>1175000</v>
      </c>
      <c r="D1222">
        <v>4</v>
      </c>
      <c r="E1222">
        <v>258</v>
      </c>
      <c r="F1222" s="3" t="s">
        <v>22</v>
      </c>
      <c r="G1222" t="s">
        <v>22</v>
      </c>
      <c r="H1222" t="s">
        <v>23</v>
      </c>
      <c r="I1222" t="s">
        <v>23</v>
      </c>
      <c r="J1222" t="s">
        <v>9</v>
      </c>
      <c r="L1222" s="2">
        <v>1175000</v>
      </c>
      <c r="M1222" s="2">
        <v>4554.2635658914733</v>
      </c>
      <c r="N1222" s="2">
        <v>293750</v>
      </c>
      <c r="O1222" s="2" t="s">
        <v>4582</v>
      </c>
      <c r="P1222" s="21" t="s">
        <v>188</v>
      </c>
    </row>
    <row r="1223" spans="1:16" x14ac:dyDescent="0.25">
      <c r="A1223" t="s">
        <v>5399</v>
      </c>
      <c r="B1223" t="s">
        <v>4571</v>
      </c>
      <c r="C1223" s="1">
        <v>1175000</v>
      </c>
      <c r="D1223">
        <v>4</v>
      </c>
      <c r="E1223">
        <v>255</v>
      </c>
      <c r="F1223" s="3" t="s">
        <v>22</v>
      </c>
      <c r="G1223" t="s">
        <v>22</v>
      </c>
      <c r="H1223" t="s">
        <v>23</v>
      </c>
      <c r="I1223" t="s">
        <v>23</v>
      </c>
      <c r="J1223" t="s">
        <v>9</v>
      </c>
      <c r="L1223" s="2">
        <v>1175000</v>
      </c>
      <c r="M1223" s="2">
        <v>4607.8431372549021</v>
      </c>
      <c r="N1223" s="2">
        <v>293750</v>
      </c>
      <c r="O1223" s="2" t="s">
        <v>4582</v>
      </c>
      <c r="P1223" s="21" t="s">
        <v>188</v>
      </c>
    </row>
    <row r="1224" spans="1:16" x14ac:dyDescent="0.25">
      <c r="A1224" t="s">
        <v>6102</v>
      </c>
      <c r="B1224" t="s">
        <v>4571</v>
      </c>
      <c r="C1224" s="1">
        <v>1175000</v>
      </c>
      <c r="D1224">
        <v>5</v>
      </c>
      <c r="E1224">
        <v>483</v>
      </c>
      <c r="F1224" t="s">
        <v>16</v>
      </c>
      <c r="G1224" t="s">
        <v>17</v>
      </c>
      <c r="H1224" t="s">
        <v>189</v>
      </c>
      <c r="I1224" t="s">
        <v>19</v>
      </c>
      <c r="J1224" t="s">
        <v>88</v>
      </c>
      <c r="K1224">
        <v>20000</v>
      </c>
      <c r="L1224" s="2">
        <v>1195000</v>
      </c>
      <c r="M1224" s="2">
        <v>2474.1200828157348</v>
      </c>
      <c r="N1224" s="2">
        <v>239000</v>
      </c>
      <c r="O1224" s="2" t="s">
        <v>4582</v>
      </c>
      <c r="P1224" s="21" t="s">
        <v>188</v>
      </c>
    </row>
    <row r="1225" spans="1:16" x14ac:dyDescent="0.25">
      <c r="A1225" t="s">
        <v>1455</v>
      </c>
      <c r="B1225" t="s">
        <v>103</v>
      </c>
      <c r="C1225" s="1">
        <v>1174000</v>
      </c>
      <c r="D1225">
        <v>4</v>
      </c>
      <c r="E1225">
        <v>184</v>
      </c>
      <c r="F1225" s="1" t="s">
        <v>16</v>
      </c>
      <c r="G1225" t="s">
        <v>56</v>
      </c>
      <c r="H1225" t="s">
        <v>29</v>
      </c>
      <c r="I1225" t="s">
        <v>19</v>
      </c>
      <c r="J1225" t="s">
        <v>9</v>
      </c>
      <c r="K1225" t="s">
        <v>1372</v>
      </c>
      <c r="L1225" s="2">
        <v>1174000</v>
      </c>
      <c r="M1225" s="2">
        <v>6380.434782608696</v>
      </c>
      <c r="N1225" s="2">
        <v>293500</v>
      </c>
      <c r="O1225" s="2"/>
      <c r="P1225" s="5" t="s">
        <v>188</v>
      </c>
    </row>
    <row r="1226" spans="1:16" x14ac:dyDescent="0.25">
      <c r="A1226" t="s">
        <v>4912</v>
      </c>
      <c r="B1226" t="s">
        <v>4571</v>
      </c>
      <c r="C1226" s="1">
        <v>1165000</v>
      </c>
      <c r="D1226">
        <v>4</v>
      </c>
      <c r="E1226">
        <v>321</v>
      </c>
      <c r="F1226" s="3" t="s">
        <v>22</v>
      </c>
      <c r="G1226" t="s">
        <v>22</v>
      </c>
      <c r="H1226" t="s">
        <v>23</v>
      </c>
      <c r="I1226" t="s">
        <v>23</v>
      </c>
      <c r="J1226" t="s">
        <v>20</v>
      </c>
      <c r="L1226" s="2">
        <v>1165000</v>
      </c>
      <c r="M1226" s="2">
        <v>3629.2834890965732</v>
      </c>
      <c r="N1226" s="2">
        <v>291250</v>
      </c>
      <c r="O1226" s="2" t="s">
        <v>4582</v>
      </c>
      <c r="P1226" s="21" t="s">
        <v>188</v>
      </c>
    </row>
    <row r="1227" spans="1:16" x14ac:dyDescent="0.25">
      <c r="A1227" t="s">
        <v>3171</v>
      </c>
      <c r="B1227" t="s">
        <v>103</v>
      </c>
      <c r="C1227" s="1">
        <v>1160000</v>
      </c>
      <c r="D1227">
        <v>6</v>
      </c>
      <c r="E1227">
        <v>306</v>
      </c>
      <c r="F1227" s="1" t="s">
        <v>22</v>
      </c>
      <c r="G1227" t="s">
        <v>22</v>
      </c>
      <c r="H1227" t="s">
        <v>23</v>
      </c>
      <c r="I1227" t="s">
        <v>23</v>
      </c>
      <c r="J1227" t="s">
        <v>9</v>
      </c>
      <c r="K1227" t="s">
        <v>1372</v>
      </c>
      <c r="L1227" s="2">
        <v>1160000</v>
      </c>
      <c r="M1227" s="2">
        <v>3790.8496732026142</v>
      </c>
      <c r="N1227" s="2">
        <v>193333.33333333334</v>
      </c>
      <c r="O1227" s="2"/>
      <c r="P1227" s="5" t="s">
        <v>188</v>
      </c>
    </row>
    <row r="1228" spans="1:16" x14ac:dyDescent="0.25">
      <c r="A1228" t="s">
        <v>3188</v>
      </c>
      <c r="B1228" t="s">
        <v>103</v>
      </c>
      <c r="C1228" s="1">
        <v>1160000</v>
      </c>
      <c r="D1228">
        <v>6</v>
      </c>
      <c r="E1228">
        <v>306</v>
      </c>
      <c r="F1228" s="1" t="s">
        <v>22</v>
      </c>
      <c r="G1228" t="s">
        <v>22</v>
      </c>
      <c r="H1228" t="s">
        <v>23</v>
      </c>
      <c r="I1228" t="s">
        <v>23</v>
      </c>
      <c r="J1228" t="s">
        <v>9</v>
      </c>
      <c r="K1228" t="s">
        <v>1372</v>
      </c>
      <c r="L1228" s="2">
        <v>1160000</v>
      </c>
      <c r="M1228" s="2">
        <v>3790.8496732026142</v>
      </c>
      <c r="N1228" s="2">
        <v>193333.33333333334</v>
      </c>
      <c r="O1228" s="2"/>
      <c r="P1228" s="5" t="s">
        <v>188</v>
      </c>
    </row>
    <row r="1229" spans="1:16" x14ac:dyDescent="0.25">
      <c r="A1229" t="s">
        <v>3991</v>
      </c>
      <c r="B1229" t="s">
        <v>103</v>
      </c>
      <c r="C1229" s="1">
        <v>1160000</v>
      </c>
      <c r="D1229">
        <v>5</v>
      </c>
      <c r="E1229">
        <v>325</v>
      </c>
      <c r="F1229" s="1" t="s">
        <v>22</v>
      </c>
      <c r="G1229" t="s">
        <v>22</v>
      </c>
      <c r="H1229" t="s">
        <v>23</v>
      </c>
      <c r="I1229" t="s">
        <v>23</v>
      </c>
      <c r="J1229" t="s">
        <v>9</v>
      </c>
      <c r="K1229" t="s">
        <v>1372</v>
      </c>
      <c r="L1229" s="2">
        <v>1160000</v>
      </c>
      <c r="M1229" s="2">
        <v>3569.2307692307691</v>
      </c>
      <c r="N1229" s="2">
        <v>232000</v>
      </c>
      <c r="O1229" s="2"/>
      <c r="P1229" s="5" t="s">
        <v>188</v>
      </c>
    </row>
    <row r="1230" spans="1:16" x14ac:dyDescent="0.25">
      <c r="A1230" t="s">
        <v>4088</v>
      </c>
      <c r="B1230" t="s">
        <v>103</v>
      </c>
      <c r="C1230" s="1">
        <v>1156000</v>
      </c>
      <c r="D1230">
        <v>6</v>
      </c>
      <c r="E1230">
        <v>341</v>
      </c>
      <c r="F1230" s="1" t="s">
        <v>22</v>
      </c>
      <c r="G1230" t="s">
        <v>22</v>
      </c>
      <c r="H1230" t="s">
        <v>23</v>
      </c>
      <c r="I1230" t="s">
        <v>23</v>
      </c>
      <c r="J1230" t="s">
        <v>9</v>
      </c>
      <c r="K1230" t="s">
        <v>1372</v>
      </c>
      <c r="L1230" s="2">
        <v>1156000</v>
      </c>
      <c r="M1230" s="2">
        <v>3390.0293255131965</v>
      </c>
      <c r="N1230" s="2">
        <v>192666.66666666666</v>
      </c>
      <c r="O1230" s="2"/>
      <c r="P1230" s="5" t="s">
        <v>188</v>
      </c>
    </row>
    <row r="1231" spans="1:16" x14ac:dyDescent="0.25">
      <c r="A1231" t="s">
        <v>5073</v>
      </c>
      <c r="B1231" t="s">
        <v>4571</v>
      </c>
      <c r="C1231" s="1">
        <v>1150000</v>
      </c>
      <c r="D1231">
        <v>4</v>
      </c>
      <c r="E1231">
        <v>212</v>
      </c>
      <c r="F1231" s="3" t="s">
        <v>22</v>
      </c>
      <c r="G1231" t="s">
        <v>22</v>
      </c>
      <c r="H1231" t="s">
        <v>23</v>
      </c>
      <c r="I1231" t="s">
        <v>23</v>
      </c>
      <c r="J1231" t="s">
        <v>9</v>
      </c>
      <c r="L1231" s="2">
        <v>1150000</v>
      </c>
      <c r="M1231" s="2">
        <v>5424.5283018867922</v>
      </c>
      <c r="N1231" s="2">
        <v>287500</v>
      </c>
      <c r="O1231" s="2" t="s">
        <v>160</v>
      </c>
      <c r="P1231" s="21" t="s">
        <v>188</v>
      </c>
    </row>
    <row r="1232" spans="1:16" x14ac:dyDescent="0.25">
      <c r="A1232" t="s">
        <v>5233</v>
      </c>
      <c r="B1232" t="s">
        <v>4571</v>
      </c>
      <c r="C1232" s="1">
        <v>1150000</v>
      </c>
      <c r="D1232">
        <v>4</v>
      </c>
      <c r="E1232">
        <v>250</v>
      </c>
      <c r="F1232" s="3" t="s">
        <v>22</v>
      </c>
      <c r="G1232" t="s">
        <v>22</v>
      </c>
      <c r="H1232" t="s">
        <v>23</v>
      </c>
      <c r="I1232" t="s">
        <v>23</v>
      </c>
      <c r="J1232" t="s">
        <v>9</v>
      </c>
      <c r="L1232" s="2">
        <v>1150000</v>
      </c>
      <c r="M1232" s="2">
        <v>4600</v>
      </c>
      <c r="N1232" s="2">
        <v>287500</v>
      </c>
      <c r="O1232" s="2" t="s">
        <v>4582</v>
      </c>
      <c r="P1232" s="21" t="s">
        <v>188</v>
      </c>
    </row>
    <row r="1233" spans="1:16" x14ac:dyDescent="0.25">
      <c r="A1233" t="s">
        <v>4880</v>
      </c>
      <c r="B1233" t="s">
        <v>4571</v>
      </c>
      <c r="C1233" s="1">
        <v>1150000</v>
      </c>
      <c r="D1233">
        <v>6</v>
      </c>
      <c r="E1233">
        <v>347</v>
      </c>
      <c r="F1233" s="3" t="s">
        <v>22</v>
      </c>
      <c r="G1233" t="s">
        <v>22</v>
      </c>
      <c r="H1233" t="s">
        <v>23</v>
      </c>
      <c r="I1233" t="s">
        <v>23</v>
      </c>
      <c r="J1233" t="s">
        <v>20</v>
      </c>
      <c r="L1233" s="2">
        <v>1150000</v>
      </c>
      <c r="M1233" s="2">
        <v>3314.1210374639768</v>
      </c>
      <c r="N1233" s="2">
        <v>191666.66666666666</v>
      </c>
      <c r="O1233" s="2" t="s">
        <v>160</v>
      </c>
      <c r="P1233" s="21" t="s">
        <v>188</v>
      </c>
    </row>
    <row r="1234" spans="1:16" x14ac:dyDescent="0.25">
      <c r="A1234" t="s">
        <v>5396</v>
      </c>
      <c r="B1234" t="s">
        <v>4571</v>
      </c>
      <c r="C1234" s="1">
        <v>1150000</v>
      </c>
      <c r="D1234">
        <v>8</v>
      </c>
      <c r="E1234">
        <v>521</v>
      </c>
      <c r="F1234" s="3" t="s">
        <v>22</v>
      </c>
      <c r="G1234" t="s">
        <v>22</v>
      </c>
      <c r="H1234" t="s">
        <v>23</v>
      </c>
      <c r="I1234" t="s">
        <v>23</v>
      </c>
      <c r="J1234" t="s">
        <v>20</v>
      </c>
      <c r="L1234" s="2">
        <v>1150000</v>
      </c>
      <c r="M1234" s="2">
        <v>2207.2936660268715</v>
      </c>
      <c r="N1234" s="2">
        <v>143750</v>
      </c>
      <c r="O1234" s="2" t="s">
        <v>160</v>
      </c>
      <c r="P1234" s="21" t="s">
        <v>188</v>
      </c>
    </row>
    <row r="1235" spans="1:16" x14ac:dyDescent="0.25">
      <c r="A1235" t="s">
        <v>5397</v>
      </c>
      <c r="B1235" t="s">
        <v>4571</v>
      </c>
      <c r="C1235" s="1">
        <v>1150000</v>
      </c>
      <c r="D1235">
        <v>8</v>
      </c>
      <c r="E1235">
        <v>521</v>
      </c>
      <c r="F1235" s="3" t="s">
        <v>22</v>
      </c>
      <c r="G1235" t="s">
        <v>22</v>
      </c>
      <c r="H1235" t="s">
        <v>23</v>
      </c>
      <c r="I1235" t="s">
        <v>23</v>
      </c>
      <c r="J1235" t="s">
        <v>20</v>
      </c>
      <c r="L1235" s="2">
        <v>1150000</v>
      </c>
      <c r="M1235" s="2">
        <v>2207.2936660268715</v>
      </c>
      <c r="N1235" s="2">
        <v>143750</v>
      </c>
      <c r="O1235" s="2" t="s">
        <v>160</v>
      </c>
      <c r="P1235" s="21" t="s">
        <v>188</v>
      </c>
    </row>
    <row r="1236" spans="1:16" x14ac:dyDescent="0.25">
      <c r="A1236" t="s">
        <v>5081</v>
      </c>
      <c r="B1236" t="s">
        <v>4571</v>
      </c>
      <c r="C1236" s="1">
        <v>1150000</v>
      </c>
      <c r="D1236">
        <v>11</v>
      </c>
      <c r="E1236">
        <v>580</v>
      </c>
      <c r="F1236" s="3" t="s">
        <v>22</v>
      </c>
      <c r="G1236" t="s">
        <v>22</v>
      </c>
      <c r="H1236" t="s">
        <v>23</v>
      </c>
      <c r="I1236" t="s">
        <v>23</v>
      </c>
      <c r="J1236" t="s">
        <v>9</v>
      </c>
      <c r="L1236" s="2">
        <v>1150000</v>
      </c>
      <c r="M1236" s="2">
        <v>1982.7586206896551</v>
      </c>
      <c r="N1236" s="2">
        <v>104545.45454545454</v>
      </c>
      <c r="O1236" s="2" t="s">
        <v>160</v>
      </c>
      <c r="P1236" s="21" t="s">
        <v>188</v>
      </c>
    </row>
    <row r="1237" spans="1:16" x14ac:dyDescent="0.25">
      <c r="A1237" t="s">
        <v>2907</v>
      </c>
      <c r="B1237" t="s">
        <v>104</v>
      </c>
      <c r="C1237" s="1">
        <v>1150000</v>
      </c>
      <c r="D1237">
        <v>6</v>
      </c>
      <c r="E1237">
        <v>655</v>
      </c>
      <c r="F1237" s="1" t="s">
        <v>22</v>
      </c>
      <c r="G1237" t="s">
        <v>22</v>
      </c>
      <c r="H1237" t="s">
        <v>23</v>
      </c>
      <c r="I1237" t="s">
        <v>23</v>
      </c>
      <c r="J1237" t="s">
        <v>9</v>
      </c>
      <c r="K1237" t="s">
        <v>1372</v>
      </c>
      <c r="L1237" s="2">
        <v>1150000</v>
      </c>
      <c r="M1237" s="2">
        <v>1755.7251908396947</v>
      </c>
      <c r="N1237" s="2">
        <v>191666.66666666666</v>
      </c>
      <c r="O1237" s="2"/>
      <c r="P1237" s="5" t="s">
        <v>188</v>
      </c>
    </row>
    <row r="1238" spans="1:16" x14ac:dyDescent="0.25">
      <c r="A1238" t="s">
        <v>3126</v>
      </c>
      <c r="B1238" t="s">
        <v>104</v>
      </c>
      <c r="C1238" s="1">
        <v>1150000</v>
      </c>
      <c r="D1238">
        <v>4</v>
      </c>
      <c r="E1238">
        <v>655</v>
      </c>
      <c r="F1238" s="1" t="s">
        <v>22</v>
      </c>
      <c r="G1238" t="s">
        <v>22</v>
      </c>
      <c r="H1238" t="s">
        <v>23</v>
      </c>
      <c r="I1238" t="s">
        <v>23</v>
      </c>
      <c r="J1238" t="s">
        <v>9</v>
      </c>
      <c r="K1238" t="s">
        <v>1372</v>
      </c>
      <c r="L1238" s="2">
        <v>1150000</v>
      </c>
      <c r="M1238" s="2">
        <v>1755.7251908396947</v>
      </c>
      <c r="N1238" s="2">
        <v>287500</v>
      </c>
      <c r="O1238" s="2"/>
      <c r="P1238" s="5" t="s">
        <v>188</v>
      </c>
    </row>
    <row r="1239" spans="1:16" x14ac:dyDescent="0.25">
      <c r="A1239" t="s">
        <v>3205</v>
      </c>
      <c r="B1239" t="s">
        <v>103</v>
      </c>
      <c r="C1239" s="1">
        <v>1150000</v>
      </c>
      <c r="D1239">
        <v>4</v>
      </c>
      <c r="E1239">
        <v>404</v>
      </c>
      <c r="F1239" s="1" t="s">
        <v>22</v>
      </c>
      <c r="G1239" t="s">
        <v>22</v>
      </c>
      <c r="H1239" t="s">
        <v>23</v>
      </c>
      <c r="I1239" t="s">
        <v>23</v>
      </c>
      <c r="J1239" t="s">
        <v>9</v>
      </c>
      <c r="K1239" t="s">
        <v>1372</v>
      </c>
      <c r="L1239" s="2">
        <v>1150000</v>
      </c>
      <c r="M1239" s="2">
        <v>2846.5346534653463</v>
      </c>
      <c r="N1239" s="2">
        <v>287500</v>
      </c>
      <c r="O1239" s="2"/>
      <c r="P1239" s="5" t="s">
        <v>188</v>
      </c>
    </row>
    <row r="1240" spans="1:16" x14ac:dyDescent="0.25">
      <c r="A1240" t="s">
        <v>3211</v>
      </c>
      <c r="B1240" t="s">
        <v>103</v>
      </c>
      <c r="C1240" s="1">
        <v>1150000</v>
      </c>
      <c r="D1240">
        <v>5</v>
      </c>
      <c r="E1240">
        <v>310</v>
      </c>
      <c r="F1240" s="1" t="s">
        <v>22</v>
      </c>
      <c r="G1240" t="s">
        <v>22</v>
      </c>
      <c r="H1240" t="s">
        <v>23</v>
      </c>
      <c r="I1240" t="s">
        <v>23</v>
      </c>
      <c r="J1240" t="s">
        <v>9</v>
      </c>
      <c r="K1240" t="s">
        <v>1372</v>
      </c>
      <c r="L1240" s="2">
        <v>1150000</v>
      </c>
      <c r="M1240" s="2">
        <v>3709.6774193548385</v>
      </c>
      <c r="N1240" s="2">
        <v>230000</v>
      </c>
      <c r="O1240" s="2"/>
      <c r="P1240" s="5" t="s">
        <v>188</v>
      </c>
    </row>
    <row r="1241" spans="1:16" x14ac:dyDescent="0.25">
      <c r="A1241" t="s">
        <v>3302</v>
      </c>
      <c r="B1241" t="s">
        <v>103</v>
      </c>
      <c r="C1241" s="1">
        <v>1150000</v>
      </c>
      <c r="D1241">
        <v>4</v>
      </c>
      <c r="E1241">
        <v>185</v>
      </c>
      <c r="F1241" s="1" t="s">
        <v>22</v>
      </c>
      <c r="G1241" t="s">
        <v>22</v>
      </c>
      <c r="H1241" t="s">
        <v>23</v>
      </c>
      <c r="I1241" t="s">
        <v>23</v>
      </c>
      <c r="J1241" t="s">
        <v>9</v>
      </c>
      <c r="K1241" t="s">
        <v>1372</v>
      </c>
      <c r="L1241" s="2">
        <v>1150000</v>
      </c>
      <c r="M1241" s="2">
        <v>6216.2162162162158</v>
      </c>
      <c r="N1241" s="2">
        <v>287500</v>
      </c>
      <c r="O1241" s="2"/>
      <c r="P1241" s="5" t="s">
        <v>188</v>
      </c>
    </row>
    <row r="1242" spans="1:16" x14ac:dyDescent="0.25">
      <c r="A1242" t="s">
        <v>3303</v>
      </c>
      <c r="B1242" t="s">
        <v>103</v>
      </c>
      <c r="C1242" s="1">
        <v>1150000</v>
      </c>
      <c r="D1242">
        <v>4</v>
      </c>
      <c r="E1242">
        <v>185</v>
      </c>
      <c r="F1242" s="1" t="s">
        <v>22</v>
      </c>
      <c r="G1242" t="s">
        <v>22</v>
      </c>
      <c r="H1242" t="s">
        <v>23</v>
      </c>
      <c r="I1242" t="s">
        <v>23</v>
      </c>
      <c r="J1242" t="s">
        <v>9</v>
      </c>
      <c r="K1242" t="s">
        <v>1372</v>
      </c>
      <c r="L1242" s="2">
        <v>1150000</v>
      </c>
      <c r="M1242" s="2">
        <v>6216.2162162162158</v>
      </c>
      <c r="N1242" s="2">
        <v>287500</v>
      </c>
      <c r="O1242" s="2"/>
      <c r="P1242" s="5" t="s">
        <v>188</v>
      </c>
    </row>
    <row r="1243" spans="1:16" x14ac:dyDescent="0.25">
      <c r="A1243" t="s">
        <v>3548</v>
      </c>
      <c r="B1243" t="s">
        <v>103</v>
      </c>
      <c r="C1243" s="1">
        <v>1150000</v>
      </c>
      <c r="D1243">
        <v>7</v>
      </c>
      <c r="E1243">
        <v>294</v>
      </c>
      <c r="F1243" s="1" t="s">
        <v>22</v>
      </c>
      <c r="G1243" t="s">
        <v>22</v>
      </c>
      <c r="H1243" t="s">
        <v>23</v>
      </c>
      <c r="I1243" t="s">
        <v>23</v>
      </c>
      <c r="J1243" t="s">
        <v>9</v>
      </c>
      <c r="K1243" t="s">
        <v>1372</v>
      </c>
      <c r="L1243" s="2">
        <v>1150000</v>
      </c>
      <c r="M1243" s="2">
        <v>3911.5646258503402</v>
      </c>
      <c r="N1243" s="2">
        <v>164285.71428571429</v>
      </c>
      <c r="O1243" s="2"/>
      <c r="P1243" s="5" t="s">
        <v>188</v>
      </c>
    </row>
    <row r="1244" spans="1:16" x14ac:dyDescent="0.25">
      <c r="A1244" t="s">
        <v>3552</v>
      </c>
      <c r="B1244" t="s">
        <v>103</v>
      </c>
      <c r="C1244" s="1">
        <v>1150000</v>
      </c>
      <c r="D1244">
        <v>4</v>
      </c>
      <c r="E1244">
        <v>337</v>
      </c>
      <c r="F1244" s="1" t="s">
        <v>22</v>
      </c>
      <c r="G1244" t="s">
        <v>22</v>
      </c>
      <c r="H1244" t="s">
        <v>23</v>
      </c>
      <c r="I1244" t="s">
        <v>23</v>
      </c>
      <c r="J1244" t="s">
        <v>9</v>
      </c>
      <c r="K1244" t="s">
        <v>1372</v>
      </c>
      <c r="L1244" s="2">
        <v>1150000</v>
      </c>
      <c r="M1244" s="2">
        <v>3412.4629080118693</v>
      </c>
      <c r="N1244" s="2">
        <v>287500</v>
      </c>
      <c r="O1244" s="2"/>
      <c r="P1244" s="5" t="s">
        <v>188</v>
      </c>
    </row>
    <row r="1245" spans="1:16" x14ac:dyDescent="0.25">
      <c r="A1245" t="s">
        <v>3673</v>
      </c>
      <c r="B1245" t="s">
        <v>103</v>
      </c>
      <c r="C1245" s="1">
        <v>1150000</v>
      </c>
      <c r="D1245">
        <v>5</v>
      </c>
      <c r="E1245">
        <v>300</v>
      </c>
      <c r="F1245" s="1" t="s">
        <v>22</v>
      </c>
      <c r="G1245" t="s">
        <v>22</v>
      </c>
      <c r="H1245" t="s">
        <v>23</v>
      </c>
      <c r="I1245" t="s">
        <v>23</v>
      </c>
      <c r="J1245" t="s">
        <v>9</v>
      </c>
      <c r="K1245" t="s">
        <v>1372</v>
      </c>
      <c r="L1245" s="2">
        <v>1150000</v>
      </c>
      <c r="M1245" s="2">
        <v>3833.3333333333335</v>
      </c>
      <c r="N1245" s="2">
        <v>230000</v>
      </c>
      <c r="O1245" s="2"/>
      <c r="P1245" s="5" t="s">
        <v>188</v>
      </c>
    </row>
    <row r="1246" spans="1:16" x14ac:dyDescent="0.25">
      <c r="A1246" t="s">
        <v>3963</v>
      </c>
      <c r="B1246" t="s">
        <v>103</v>
      </c>
      <c r="C1246" s="1">
        <v>1150000</v>
      </c>
      <c r="D1246">
        <v>5</v>
      </c>
      <c r="E1246">
        <v>494</v>
      </c>
      <c r="F1246" s="1" t="s">
        <v>22</v>
      </c>
      <c r="G1246" t="s">
        <v>22</v>
      </c>
      <c r="H1246" t="s">
        <v>23</v>
      </c>
      <c r="I1246" t="s">
        <v>23</v>
      </c>
      <c r="J1246" t="s">
        <v>9</v>
      </c>
      <c r="K1246" t="s">
        <v>1372</v>
      </c>
      <c r="L1246" s="2">
        <v>1150000</v>
      </c>
      <c r="M1246" s="2">
        <v>2327.9352226720648</v>
      </c>
      <c r="N1246" s="2">
        <v>230000</v>
      </c>
      <c r="O1246" s="2"/>
      <c r="P1246" s="5" t="s">
        <v>188</v>
      </c>
    </row>
    <row r="1247" spans="1:16" x14ac:dyDescent="0.25">
      <c r="A1247" t="s">
        <v>4070</v>
      </c>
      <c r="B1247" t="s">
        <v>103</v>
      </c>
      <c r="C1247" s="1">
        <v>1150000</v>
      </c>
      <c r="D1247">
        <v>7</v>
      </c>
      <c r="E1247">
        <v>294</v>
      </c>
      <c r="F1247" s="1" t="s">
        <v>22</v>
      </c>
      <c r="G1247" t="s">
        <v>22</v>
      </c>
      <c r="H1247" t="s">
        <v>23</v>
      </c>
      <c r="I1247" t="s">
        <v>23</v>
      </c>
      <c r="J1247" t="s">
        <v>9</v>
      </c>
      <c r="K1247" t="s">
        <v>1372</v>
      </c>
      <c r="L1247" s="2">
        <v>1150000</v>
      </c>
      <c r="M1247" s="2">
        <v>3911.5646258503402</v>
      </c>
      <c r="N1247" s="2">
        <v>164285.71428571429</v>
      </c>
      <c r="O1247" s="2"/>
      <c r="P1247" s="5" t="s">
        <v>188</v>
      </c>
    </row>
    <row r="1248" spans="1:16" x14ac:dyDescent="0.25">
      <c r="A1248" t="s">
        <v>2683</v>
      </c>
      <c r="B1248" t="s">
        <v>103</v>
      </c>
      <c r="C1248" s="1">
        <v>1150000</v>
      </c>
      <c r="D1248">
        <v>2</v>
      </c>
      <c r="E1248">
        <v>108</v>
      </c>
      <c r="F1248" s="1" t="s">
        <v>16</v>
      </c>
      <c r="G1248" t="s">
        <v>52</v>
      </c>
      <c r="H1248" t="s">
        <v>18</v>
      </c>
      <c r="I1248" t="s">
        <v>19</v>
      </c>
      <c r="J1248" t="s">
        <v>20</v>
      </c>
      <c r="K1248" t="s">
        <v>1372</v>
      </c>
      <c r="L1248" s="2">
        <v>1150000</v>
      </c>
      <c r="M1248" s="2">
        <v>10648.148148148148</v>
      </c>
      <c r="N1248" s="2">
        <v>575000</v>
      </c>
      <c r="O1248" s="2"/>
      <c r="P1248" s="5" t="s">
        <v>188</v>
      </c>
    </row>
    <row r="1249" spans="1:16" x14ac:dyDescent="0.25">
      <c r="A1249" t="s">
        <v>2624</v>
      </c>
      <c r="B1249" t="s">
        <v>103</v>
      </c>
      <c r="C1249" s="1">
        <v>1150000</v>
      </c>
      <c r="D1249">
        <v>2</v>
      </c>
      <c r="E1249">
        <v>123</v>
      </c>
      <c r="F1249" s="1" t="s">
        <v>16</v>
      </c>
      <c r="G1249" t="s">
        <v>52</v>
      </c>
      <c r="H1249" t="s">
        <v>29</v>
      </c>
      <c r="I1249" t="s">
        <v>19</v>
      </c>
      <c r="J1249" t="s">
        <v>20</v>
      </c>
      <c r="K1249" t="s">
        <v>1372</v>
      </c>
      <c r="L1249" s="2">
        <v>1150000</v>
      </c>
      <c r="M1249" s="2">
        <v>9349.5934959349597</v>
      </c>
      <c r="N1249" s="2">
        <v>575000</v>
      </c>
      <c r="O1249" s="2"/>
      <c r="P1249" s="5" t="s">
        <v>188</v>
      </c>
    </row>
    <row r="1250" spans="1:16" x14ac:dyDescent="0.25">
      <c r="A1250" t="s">
        <v>5674</v>
      </c>
      <c r="B1250" t="s">
        <v>4571</v>
      </c>
      <c r="C1250" s="1">
        <v>1150000</v>
      </c>
      <c r="D1250">
        <v>4</v>
      </c>
      <c r="E1250">
        <v>195</v>
      </c>
      <c r="F1250" t="s">
        <v>16</v>
      </c>
      <c r="G1250" t="s">
        <v>35</v>
      </c>
      <c r="H1250" t="s">
        <v>189</v>
      </c>
      <c r="I1250" t="s">
        <v>19</v>
      </c>
      <c r="J1250" t="s">
        <v>9</v>
      </c>
      <c r="L1250" s="2">
        <v>1150000</v>
      </c>
      <c r="M1250" s="2">
        <v>5897.4358974358975</v>
      </c>
      <c r="N1250" s="2">
        <v>287500</v>
      </c>
      <c r="O1250" s="2" t="s">
        <v>160</v>
      </c>
      <c r="P1250" s="21" t="s">
        <v>188</v>
      </c>
    </row>
    <row r="1251" spans="1:16" x14ac:dyDescent="0.25">
      <c r="A1251" t="s">
        <v>6009</v>
      </c>
      <c r="B1251" t="s">
        <v>4571</v>
      </c>
      <c r="C1251" s="1">
        <v>1150000</v>
      </c>
      <c r="D1251">
        <v>2</v>
      </c>
      <c r="E1251">
        <v>124</v>
      </c>
      <c r="F1251" t="s">
        <v>16</v>
      </c>
      <c r="G1251" t="s">
        <v>17</v>
      </c>
      <c r="H1251" t="s">
        <v>189</v>
      </c>
      <c r="I1251" t="s">
        <v>19</v>
      </c>
      <c r="J1251" t="s">
        <v>20</v>
      </c>
      <c r="L1251" s="2">
        <v>1150000</v>
      </c>
      <c r="M1251" s="2">
        <v>9274.1935483870966</v>
      </c>
      <c r="N1251" s="2">
        <v>575000</v>
      </c>
      <c r="O1251" s="2" t="s">
        <v>160</v>
      </c>
      <c r="P1251" s="21" t="s">
        <v>188</v>
      </c>
    </row>
    <row r="1252" spans="1:16" x14ac:dyDescent="0.25">
      <c r="A1252" t="s">
        <v>6613</v>
      </c>
      <c r="B1252" t="s">
        <v>4571</v>
      </c>
      <c r="C1252" s="1">
        <v>1150000</v>
      </c>
      <c r="D1252">
        <v>4</v>
      </c>
      <c r="E1252">
        <v>273</v>
      </c>
      <c r="F1252" t="s">
        <v>16</v>
      </c>
      <c r="G1252" t="s">
        <v>37</v>
      </c>
      <c r="H1252" t="s">
        <v>189</v>
      </c>
      <c r="I1252" t="s">
        <v>19</v>
      </c>
      <c r="J1252" t="s">
        <v>9</v>
      </c>
      <c r="L1252" s="2">
        <v>1150000</v>
      </c>
      <c r="M1252" s="2">
        <v>4212.4542124542122</v>
      </c>
      <c r="N1252" s="2">
        <v>287500</v>
      </c>
      <c r="O1252" s="2" t="s">
        <v>4587</v>
      </c>
      <c r="P1252" s="21" t="s">
        <v>188</v>
      </c>
    </row>
    <row r="1253" spans="1:16" x14ac:dyDescent="0.25">
      <c r="A1253" t="s">
        <v>6614</v>
      </c>
      <c r="B1253" t="s">
        <v>4571</v>
      </c>
      <c r="C1253" s="1">
        <v>1150000</v>
      </c>
      <c r="D1253">
        <v>4</v>
      </c>
      <c r="E1253">
        <v>273</v>
      </c>
      <c r="F1253" t="s">
        <v>16</v>
      </c>
      <c r="G1253" t="s">
        <v>37</v>
      </c>
      <c r="H1253" t="s">
        <v>189</v>
      </c>
      <c r="I1253" t="s">
        <v>19</v>
      </c>
      <c r="J1253" t="s">
        <v>9</v>
      </c>
      <c r="L1253" s="2">
        <v>1150000</v>
      </c>
      <c r="M1253" s="2">
        <v>4212.4542124542122</v>
      </c>
      <c r="N1253" s="2">
        <v>287500</v>
      </c>
      <c r="O1253" s="2" t="s">
        <v>4587</v>
      </c>
      <c r="P1253" s="21" t="s">
        <v>188</v>
      </c>
    </row>
    <row r="1254" spans="1:16" x14ac:dyDescent="0.25">
      <c r="A1254" t="s">
        <v>6611</v>
      </c>
      <c r="B1254" t="s">
        <v>4571</v>
      </c>
      <c r="C1254" s="1">
        <v>1150000</v>
      </c>
      <c r="D1254">
        <v>5</v>
      </c>
      <c r="E1254">
        <v>220</v>
      </c>
      <c r="F1254" t="s">
        <v>16</v>
      </c>
      <c r="G1254" t="s">
        <v>37</v>
      </c>
      <c r="H1254" t="s">
        <v>189</v>
      </c>
      <c r="I1254" t="s">
        <v>19</v>
      </c>
      <c r="J1254" t="s">
        <v>20</v>
      </c>
      <c r="L1254" s="2">
        <v>1150000</v>
      </c>
      <c r="M1254" s="2">
        <v>5227.272727272727</v>
      </c>
      <c r="N1254" s="2">
        <v>230000</v>
      </c>
      <c r="O1254" s="2" t="s">
        <v>160</v>
      </c>
      <c r="P1254" s="21" t="s">
        <v>188</v>
      </c>
    </row>
    <row r="1255" spans="1:16" x14ac:dyDescent="0.25">
      <c r="A1255" t="s">
        <v>6735</v>
      </c>
      <c r="B1255" t="s">
        <v>4571</v>
      </c>
      <c r="C1255" s="1">
        <v>1150000</v>
      </c>
      <c r="D1255">
        <v>3</v>
      </c>
      <c r="E1255">
        <v>170</v>
      </c>
      <c r="F1255" t="s">
        <v>16</v>
      </c>
      <c r="G1255" t="s">
        <v>52</v>
      </c>
      <c r="H1255" t="s">
        <v>189</v>
      </c>
      <c r="I1255" t="s">
        <v>19</v>
      </c>
      <c r="J1255" t="s">
        <v>20</v>
      </c>
      <c r="L1255" s="2">
        <v>1150000</v>
      </c>
      <c r="M1255" s="2">
        <v>6764.7058823529414</v>
      </c>
      <c r="N1255" s="2">
        <v>383333.33333333331</v>
      </c>
      <c r="O1255" s="2" t="s">
        <v>160</v>
      </c>
      <c r="P1255" s="21" t="s">
        <v>188</v>
      </c>
    </row>
    <row r="1256" spans="1:16" x14ac:dyDescent="0.25">
      <c r="A1256" t="s">
        <v>7017</v>
      </c>
      <c r="B1256" t="s">
        <v>4571</v>
      </c>
      <c r="C1256" s="1">
        <v>1150000</v>
      </c>
      <c r="D1256">
        <v>4</v>
      </c>
      <c r="E1256">
        <v>141</v>
      </c>
      <c r="F1256" t="s">
        <v>16</v>
      </c>
      <c r="G1256" t="s">
        <v>93</v>
      </c>
      <c r="H1256" t="s">
        <v>189</v>
      </c>
      <c r="I1256" t="s">
        <v>19</v>
      </c>
      <c r="J1256" t="s">
        <v>20</v>
      </c>
      <c r="L1256" s="2">
        <v>1150000</v>
      </c>
      <c r="M1256" s="2">
        <v>8156.0283687943265</v>
      </c>
      <c r="N1256" s="2">
        <v>287500</v>
      </c>
      <c r="O1256" s="2" t="s">
        <v>160</v>
      </c>
      <c r="P1256" s="21" t="s">
        <v>188</v>
      </c>
    </row>
    <row r="1257" spans="1:16" x14ac:dyDescent="0.25">
      <c r="A1257" t="s">
        <v>4663</v>
      </c>
      <c r="B1257" t="s">
        <v>4571</v>
      </c>
      <c r="C1257" s="1">
        <v>1150000</v>
      </c>
      <c r="D1257">
        <v>3</v>
      </c>
      <c r="E1257">
        <v>266</v>
      </c>
      <c r="F1257" t="s">
        <v>16</v>
      </c>
      <c r="G1257" t="s">
        <v>56</v>
      </c>
      <c r="H1257" t="s">
        <v>189</v>
      </c>
      <c r="I1257" t="s">
        <v>19</v>
      </c>
      <c r="J1257" t="s">
        <v>9</v>
      </c>
      <c r="L1257" s="2">
        <v>1150000</v>
      </c>
      <c r="M1257" s="2">
        <v>4323.3082706766918</v>
      </c>
      <c r="N1257" s="2">
        <v>383333.33333333331</v>
      </c>
      <c r="O1257" s="2" t="s">
        <v>4582</v>
      </c>
      <c r="P1257" s="21" t="s">
        <v>188</v>
      </c>
    </row>
    <row r="1258" spans="1:16" x14ac:dyDescent="0.25">
      <c r="A1258" t="s">
        <v>4102</v>
      </c>
      <c r="B1258" t="s">
        <v>103</v>
      </c>
      <c r="C1258" s="1">
        <v>1145000</v>
      </c>
      <c r="D1258">
        <v>5</v>
      </c>
      <c r="E1258">
        <v>369</v>
      </c>
      <c r="F1258" s="1" t="s">
        <v>22</v>
      </c>
      <c r="G1258" t="s">
        <v>22</v>
      </c>
      <c r="H1258" t="s">
        <v>23</v>
      </c>
      <c r="I1258" t="s">
        <v>23</v>
      </c>
      <c r="J1258" t="s">
        <v>9</v>
      </c>
      <c r="K1258" t="s">
        <v>1372</v>
      </c>
      <c r="L1258" s="2">
        <v>1145000</v>
      </c>
      <c r="M1258" s="2">
        <v>3102.981029810298</v>
      </c>
      <c r="N1258" s="2">
        <v>229000</v>
      </c>
      <c r="O1258" s="2"/>
      <c r="P1258" s="5" t="s">
        <v>188</v>
      </c>
    </row>
    <row r="1259" spans="1:16" x14ac:dyDescent="0.25">
      <c r="A1259" t="s">
        <v>6816</v>
      </c>
      <c r="B1259" t="s">
        <v>4571</v>
      </c>
      <c r="C1259" s="1">
        <v>1140000</v>
      </c>
      <c r="D1259">
        <v>3</v>
      </c>
      <c r="E1259">
        <v>127</v>
      </c>
      <c r="F1259" t="s">
        <v>16</v>
      </c>
      <c r="G1259" t="s">
        <v>87</v>
      </c>
      <c r="H1259" t="s">
        <v>189</v>
      </c>
      <c r="I1259" t="s">
        <v>19</v>
      </c>
      <c r="J1259" t="s">
        <v>9</v>
      </c>
      <c r="L1259" s="2">
        <v>1140000</v>
      </c>
      <c r="M1259" s="2">
        <v>8976.3779527559054</v>
      </c>
      <c r="N1259" s="2">
        <v>380000</v>
      </c>
      <c r="O1259" s="2" t="s">
        <v>160</v>
      </c>
      <c r="P1259" s="21" t="s">
        <v>188</v>
      </c>
    </row>
    <row r="1260" spans="1:16" x14ac:dyDescent="0.25">
      <c r="A1260" t="s">
        <v>6817</v>
      </c>
      <c r="B1260" t="s">
        <v>4571</v>
      </c>
      <c r="C1260" s="1">
        <v>1140000</v>
      </c>
      <c r="D1260">
        <v>3</v>
      </c>
      <c r="E1260">
        <v>128</v>
      </c>
      <c r="F1260" t="s">
        <v>16</v>
      </c>
      <c r="G1260" t="s">
        <v>87</v>
      </c>
      <c r="H1260" t="s">
        <v>189</v>
      </c>
      <c r="I1260" t="s">
        <v>19</v>
      </c>
      <c r="J1260" t="s">
        <v>20</v>
      </c>
      <c r="L1260" s="2">
        <v>1140000</v>
      </c>
      <c r="M1260" s="2">
        <v>8906.25</v>
      </c>
      <c r="N1260" s="2">
        <v>380000</v>
      </c>
      <c r="O1260" s="2" t="s">
        <v>160</v>
      </c>
      <c r="P1260" s="21" t="s">
        <v>188</v>
      </c>
    </row>
    <row r="1261" spans="1:16" x14ac:dyDescent="0.25">
      <c r="A1261" t="s">
        <v>3293</v>
      </c>
      <c r="B1261" t="s">
        <v>103</v>
      </c>
      <c r="C1261" s="1">
        <v>1125000</v>
      </c>
      <c r="D1261">
        <v>7</v>
      </c>
      <c r="E1261">
        <v>708</v>
      </c>
      <c r="F1261" s="1" t="s">
        <v>22</v>
      </c>
      <c r="G1261" t="s">
        <v>22</v>
      </c>
      <c r="H1261" t="s">
        <v>23</v>
      </c>
      <c r="I1261" t="s">
        <v>23</v>
      </c>
      <c r="J1261" t="s">
        <v>9</v>
      </c>
      <c r="K1261" t="s">
        <v>1372</v>
      </c>
      <c r="L1261" s="2">
        <v>1125000</v>
      </c>
      <c r="M1261" s="2">
        <v>1588.9830508474577</v>
      </c>
      <c r="N1261" s="2">
        <v>160714.28571428571</v>
      </c>
      <c r="O1261" s="2"/>
      <c r="P1261" s="5" t="s">
        <v>188</v>
      </c>
    </row>
    <row r="1262" spans="1:16" x14ac:dyDescent="0.25">
      <c r="A1262" t="s">
        <v>2433</v>
      </c>
      <c r="B1262" t="s">
        <v>103</v>
      </c>
      <c r="C1262" s="1">
        <v>1125000</v>
      </c>
      <c r="D1262">
        <v>2</v>
      </c>
      <c r="E1262">
        <v>87</v>
      </c>
      <c r="F1262" s="1" t="s">
        <v>16</v>
      </c>
      <c r="G1262" t="s">
        <v>41</v>
      </c>
      <c r="H1262" t="s">
        <v>29</v>
      </c>
      <c r="I1262" t="s">
        <v>30</v>
      </c>
      <c r="J1262" t="s">
        <v>20</v>
      </c>
      <c r="K1262" t="s">
        <v>1372</v>
      </c>
      <c r="L1262" s="2">
        <v>1125000</v>
      </c>
      <c r="M1262" s="2">
        <v>12931.034482758621</v>
      </c>
      <c r="N1262" s="2">
        <v>562500</v>
      </c>
      <c r="O1262" s="2"/>
      <c r="P1262" s="5" t="s">
        <v>188</v>
      </c>
    </row>
    <row r="1263" spans="1:16" x14ac:dyDescent="0.25">
      <c r="A1263" t="s">
        <v>2434</v>
      </c>
      <c r="B1263" t="s">
        <v>103</v>
      </c>
      <c r="C1263" s="1">
        <v>1125000</v>
      </c>
      <c r="D1263">
        <v>2</v>
      </c>
      <c r="E1263">
        <v>90</v>
      </c>
      <c r="F1263" s="1" t="s">
        <v>16</v>
      </c>
      <c r="G1263" t="s">
        <v>41</v>
      </c>
      <c r="H1263" t="s">
        <v>29</v>
      </c>
      <c r="I1263" t="s">
        <v>30</v>
      </c>
      <c r="J1263" t="s">
        <v>20</v>
      </c>
      <c r="K1263" t="s">
        <v>1372</v>
      </c>
      <c r="L1263" s="2">
        <v>1125000</v>
      </c>
      <c r="M1263" s="2">
        <v>12500</v>
      </c>
      <c r="N1263" s="2">
        <v>562500</v>
      </c>
      <c r="O1263" s="2"/>
      <c r="P1263" s="5" t="s">
        <v>188</v>
      </c>
    </row>
    <row r="1264" spans="1:16" x14ac:dyDescent="0.25">
      <c r="A1264" t="s">
        <v>2788</v>
      </c>
      <c r="B1264" t="s">
        <v>103</v>
      </c>
      <c r="C1264" s="1">
        <v>1120000</v>
      </c>
      <c r="D1264">
        <v>4</v>
      </c>
      <c r="E1264">
        <v>206</v>
      </c>
      <c r="F1264" s="1" t="s">
        <v>16</v>
      </c>
      <c r="G1264" t="s">
        <v>141</v>
      </c>
      <c r="H1264" t="s">
        <v>29</v>
      </c>
      <c r="I1264" t="s">
        <v>19</v>
      </c>
      <c r="J1264" t="s">
        <v>9</v>
      </c>
      <c r="K1264" t="s">
        <v>1372</v>
      </c>
      <c r="L1264" s="2">
        <v>1120000</v>
      </c>
      <c r="M1264" s="2">
        <v>5436.8932038834955</v>
      </c>
      <c r="N1264" s="2">
        <v>280000</v>
      </c>
      <c r="O1264" s="2"/>
      <c r="P1264" s="5" t="s">
        <v>188</v>
      </c>
    </row>
    <row r="1265" spans="1:16" x14ac:dyDescent="0.25">
      <c r="A1265" t="s">
        <v>2513</v>
      </c>
      <c r="B1265" t="s">
        <v>103</v>
      </c>
      <c r="C1265" s="1">
        <v>1120000</v>
      </c>
      <c r="D1265">
        <v>3</v>
      </c>
      <c r="E1265">
        <v>133</v>
      </c>
      <c r="F1265" s="1" t="s">
        <v>16</v>
      </c>
      <c r="G1265" t="s">
        <v>37</v>
      </c>
      <c r="H1265" t="s">
        <v>29</v>
      </c>
      <c r="I1265" t="s">
        <v>19</v>
      </c>
      <c r="J1265" t="s">
        <v>20</v>
      </c>
      <c r="K1265" t="s">
        <v>1372</v>
      </c>
      <c r="L1265" s="2">
        <v>1120000</v>
      </c>
      <c r="M1265" s="2">
        <v>8421.0526315789466</v>
      </c>
      <c r="N1265" s="2">
        <v>373333.33333333331</v>
      </c>
      <c r="O1265" s="2"/>
      <c r="P1265" s="5" t="s">
        <v>188</v>
      </c>
    </row>
    <row r="1266" spans="1:16" x14ac:dyDescent="0.25">
      <c r="A1266" t="s">
        <v>5212</v>
      </c>
      <c r="B1266" t="s">
        <v>4571</v>
      </c>
      <c r="C1266" s="1">
        <v>1100000</v>
      </c>
      <c r="D1266">
        <v>5</v>
      </c>
      <c r="E1266">
        <v>200</v>
      </c>
      <c r="F1266" s="3" t="s">
        <v>22</v>
      </c>
      <c r="G1266" t="s">
        <v>22</v>
      </c>
      <c r="H1266" t="s">
        <v>23</v>
      </c>
      <c r="I1266" t="s">
        <v>23</v>
      </c>
      <c r="J1266" t="s">
        <v>9</v>
      </c>
      <c r="L1266" s="2">
        <v>1100000</v>
      </c>
      <c r="M1266" s="2">
        <v>5500</v>
      </c>
      <c r="N1266" s="2">
        <v>220000</v>
      </c>
      <c r="O1266" s="2" t="s">
        <v>160</v>
      </c>
      <c r="P1266" s="21" t="s">
        <v>188</v>
      </c>
    </row>
    <row r="1267" spans="1:16" x14ac:dyDescent="0.25">
      <c r="A1267" t="s">
        <v>5090</v>
      </c>
      <c r="B1267" t="s">
        <v>4571</v>
      </c>
      <c r="C1267" s="1">
        <v>1100000</v>
      </c>
      <c r="D1267">
        <v>6</v>
      </c>
      <c r="E1267">
        <v>274</v>
      </c>
      <c r="F1267" s="3" t="s">
        <v>22</v>
      </c>
      <c r="G1267" t="s">
        <v>22</v>
      </c>
      <c r="H1267" t="s">
        <v>23</v>
      </c>
      <c r="I1267" t="s">
        <v>23</v>
      </c>
      <c r="J1267" t="s">
        <v>20</v>
      </c>
      <c r="L1267" s="2">
        <v>1100000</v>
      </c>
      <c r="M1267" s="2">
        <v>4014.5985401459852</v>
      </c>
      <c r="N1267" s="2">
        <v>183333.33333333334</v>
      </c>
      <c r="O1267" s="2" t="s">
        <v>4587</v>
      </c>
      <c r="P1267" s="21" t="s">
        <v>188</v>
      </c>
    </row>
    <row r="1268" spans="1:16" x14ac:dyDescent="0.25">
      <c r="A1268" t="s">
        <v>5407</v>
      </c>
      <c r="B1268" t="s">
        <v>4571</v>
      </c>
      <c r="C1268" s="1">
        <v>1100000</v>
      </c>
      <c r="D1268">
        <v>6</v>
      </c>
      <c r="E1268">
        <v>280</v>
      </c>
      <c r="F1268" s="3" t="s">
        <v>22</v>
      </c>
      <c r="G1268" t="s">
        <v>22</v>
      </c>
      <c r="H1268" t="s">
        <v>23</v>
      </c>
      <c r="I1268" t="s">
        <v>23</v>
      </c>
      <c r="J1268" t="s">
        <v>20</v>
      </c>
      <c r="L1268" s="2">
        <v>1100000</v>
      </c>
      <c r="M1268" s="2">
        <v>3928.5714285714284</v>
      </c>
      <c r="N1268" s="2">
        <v>183333.33333333334</v>
      </c>
      <c r="O1268" s="2" t="s">
        <v>160</v>
      </c>
      <c r="P1268" s="21" t="s">
        <v>188</v>
      </c>
    </row>
    <row r="1269" spans="1:16" x14ac:dyDescent="0.25">
      <c r="A1269" t="s">
        <v>3629</v>
      </c>
      <c r="B1269" t="s">
        <v>103</v>
      </c>
      <c r="C1269" s="1">
        <v>1100000</v>
      </c>
      <c r="D1269">
        <v>5</v>
      </c>
      <c r="E1269">
        <v>337</v>
      </c>
      <c r="F1269" s="1" t="s">
        <v>22</v>
      </c>
      <c r="G1269" t="s">
        <v>22</v>
      </c>
      <c r="H1269" t="s">
        <v>23</v>
      </c>
      <c r="I1269" t="s">
        <v>23</v>
      </c>
      <c r="J1269" t="s">
        <v>9</v>
      </c>
      <c r="K1269" t="s">
        <v>1372</v>
      </c>
      <c r="L1269" s="2">
        <v>1100000</v>
      </c>
      <c r="M1269" s="2">
        <v>3264.0949554896142</v>
      </c>
      <c r="N1269" s="2">
        <v>220000</v>
      </c>
      <c r="O1269" s="2"/>
      <c r="P1269" s="5" t="s">
        <v>188</v>
      </c>
    </row>
    <row r="1270" spans="1:16" x14ac:dyDescent="0.25">
      <c r="A1270" t="s">
        <v>3644</v>
      </c>
      <c r="B1270" t="s">
        <v>103</v>
      </c>
      <c r="C1270" s="1">
        <v>1100000</v>
      </c>
      <c r="D1270">
        <v>6</v>
      </c>
      <c r="E1270">
        <v>491</v>
      </c>
      <c r="F1270" s="1" t="s">
        <v>22</v>
      </c>
      <c r="G1270" t="s">
        <v>22</v>
      </c>
      <c r="H1270" t="s">
        <v>23</v>
      </c>
      <c r="I1270" t="s">
        <v>23</v>
      </c>
      <c r="J1270" t="s">
        <v>9</v>
      </c>
      <c r="K1270" t="s">
        <v>1372</v>
      </c>
      <c r="L1270" s="2">
        <v>1100000</v>
      </c>
      <c r="M1270" s="2">
        <v>2240.325865580448</v>
      </c>
      <c r="N1270" s="2">
        <v>183333.33333333334</v>
      </c>
      <c r="O1270" s="2"/>
      <c r="P1270" s="5" t="s">
        <v>188</v>
      </c>
    </row>
    <row r="1271" spans="1:16" x14ac:dyDescent="0.25">
      <c r="A1271" t="s">
        <v>3687</v>
      </c>
      <c r="B1271" t="s">
        <v>103</v>
      </c>
      <c r="C1271" s="1">
        <v>1100000</v>
      </c>
      <c r="D1271">
        <v>5</v>
      </c>
      <c r="E1271">
        <v>337</v>
      </c>
      <c r="F1271" s="1" t="s">
        <v>22</v>
      </c>
      <c r="G1271" t="s">
        <v>22</v>
      </c>
      <c r="H1271" t="s">
        <v>23</v>
      </c>
      <c r="I1271" t="s">
        <v>23</v>
      </c>
      <c r="J1271" t="s">
        <v>9</v>
      </c>
      <c r="K1271" t="s">
        <v>1372</v>
      </c>
      <c r="L1271" s="2">
        <v>1100000</v>
      </c>
      <c r="M1271" s="2">
        <v>3264.0949554896142</v>
      </c>
      <c r="N1271" s="2">
        <v>220000</v>
      </c>
      <c r="O1271" s="2"/>
      <c r="P1271" s="5" t="s">
        <v>188</v>
      </c>
    </row>
    <row r="1272" spans="1:16" x14ac:dyDescent="0.25">
      <c r="A1272" t="s">
        <v>2937</v>
      </c>
      <c r="B1272" t="s">
        <v>104</v>
      </c>
      <c r="C1272" s="1">
        <v>1100000</v>
      </c>
      <c r="D1272">
        <v>6</v>
      </c>
      <c r="E1272">
        <v>466</v>
      </c>
      <c r="F1272" s="1" t="s">
        <v>22</v>
      </c>
      <c r="G1272" t="s">
        <v>22</v>
      </c>
      <c r="H1272" t="s">
        <v>23</v>
      </c>
      <c r="I1272" t="s">
        <v>23</v>
      </c>
      <c r="J1272" t="s">
        <v>9</v>
      </c>
      <c r="K1272" t="s">
        <v>1372</v>
      </c>
      <c r="L1272" s="2">
        <v>1100000</v>
      </c>
      <c r="M1272" s="2">
        <v>2360.5150214592277</v>
      </c>
      <c r="N1272" s="2">
        <v>183333.33333333334</v>
      </c>
      <c r="O1272" s="2"/>
      <c r="P1272" s="5" t="s">
        <v>188</v>
      </c>
    </row>
    <row r="1273" spans="1:16" x14ac:dyDescent="0.25">
      <c r="A1273" t="s">
        <v>3133</v>
      </c>
      <c r="B1273" t="s">
        <v>103</v>
      </c>
      <c r="C1273" s="1">
        <v>1100000</v>
      </c>
      <c r="D1273">
        <v>4</v>
      </c>
      <c r="E1273">
        <v>160</v>
      </c>
      <c r="F1273" s="1" t="s">
        <v>22</v>
      </c>
      <c r="G1273" t="s">
        <v>22</v>
      </c>
      <c r="H1273" t="s">
        <v>23</v>
      </c>
      <c r="I1273" t="s">
        <v>23</v>
      </c>
      <c r="J1273" t="s">
        <v>9</v>
      </c>
      <c r="K1273" t="s">
        <v>1372</v>
      </c>
      <c r="L1273" s="2">
        <v>1100000</v>
      </c>
      <c r="M1273" s="2">
        <v>6875</v>
      </c>
      <c r="N1273" s="2">
        <v>275000</v>
      </c>
      <c r="O1273" s="2"/>
      <c r="P1273" s="5" t="s">
        <v>188</v>
      </c>
    </row>
    <row r="1274" spans="1:16" x14ac:dyDescent="0.25">
      <c r="A1274" t="s">
        <v>3166</v>
      </c>
      <c r="B1274" t="s">
        <v>103</v>
      </c>
      <c r="C1274" s="1">
        <v>1100000</v>
      </c>
      <c r="D1274">
        <v>4</v>
      </c>
      <c r="E1274">
        <v>160</v>
      </c>
      <c r="F1274" s="1" t="s">
        <v>22</v>
      </c>
      <c r="G1274" t="s">
        <v>22</v>
      </c>
      <c r="H1274" t="s">
        <v>23</v>
      </c>
      <c r="I1274" t="s">
        <v>23</v>
      </c>
      <c r="J1274" t="s">
        <v>9</v>
      </c>
      <c r="K1274" t="s">
        <v>1372</v>
      </c>
      <c r="L1274" s="2">
        <v>1100000</v>
      </c>
      <c r="M1274" s="2">
        <v>6875</v>
      </c>
      <c r="N1274" s="2">
        <v>275000</v>
      </c>
      <c r="O1274" s="2"/>
      <c r="P1274" s="5" t="s">
        <v>188</v>
      </c>
    </row>
    <row r="1275" spans="1:16" x14ac:dyDescent="0.25">
      <c r="A1275" t="s">
        <v>3183</v>
      </c>
      <c r="B1275" t="s">
        <v>103</v>
      </c>
      <c r="C1275" s="1">
        <v>1100000</v>
      </c>
      <c r="D1275">
        <v>4</v>
      </c>
      <c r="E1275">
        <v>158</v>
      </c>
      <c r="F1275" s="1" t="s">
        <v>22</v>
      </c>
      <c r="G1275" t="s">
        <v>22</v>
      </c>
      <c r="H1275" t="s">
        <v>23</v>
      </c>
      <c r="I1275" t="s">
        <v>23</v>
      </c>
      <c r="J1275" t="s">
        <v>9</v>
      </c>
      <c r="K1275" t="s">
        <v>1372</v>
      </c>
      <c r="L1275" s="2">
        <v>1100000</v>
      </c>
      <c r="M1275" s="2">
        <v>6962.0253164556962</v>
      </c>
      <c r="N1275" s="2">
        <v>275000</v>
      </c>
      <c r="O1275" s="2"/>
      <c r="P1275" s="5" t="s">
        <v>188</v>
      </c>
    </row>
    <row r="1276" spans="1:16" x14ac:dyDescent="0.25">
      <c r="A1276" t="s">
        <v>3308</v>
      </c>
      <c r="B1276" t="s">
        <v>103</v>
      </c>
      <c r="C1276" s="1">
        <v>1100000</v>
      </c>
      <c r="D1276">
        <v>4</v>
      </c>
      <c r="E1276">
        <v>152</v>
      </c>
      <c r="F1276" s="1" t="s">
        <v>22</v>
      </c>
      <c r="G1276" t="s">
        <v>22</v>
      </c>
      <c r="H1276" t="s">
        <v>23</v>
      </c>
      <c r="I1276" t="s">
        <v>23</v>
      </c>
      <c r="J1276" t="s">
        <v>9</v>
      </c>
      <c r="K1276" t="s">
        <v>1372</v>
      </c>
      <c r="L1276" s="2">
        <v>1100000</v>
      </c>
      <c r="M1276" s="2">
        <v>7236.8421052631575</v>
      </c>
      <c r="N1276" s="2">
        <v>275000</v>
      </c>
      <c r="O1276" s="2"/>
      <c r="P1276" s="5" t="s">
        <v>188</v>
      </c>
    </row>
    <row r="1277" spans="1:16" x14ac:dyDescent="0.25">
      <c r="A1277" t="s">
        <v>3384</v>
      </c>
      <c r="B1277" t="s">
        <v>103</v>
      </c>
      <c r="C1277" s="1">
        <v>1100000</v>
      </c>
      <c r="D1277">
        <v>4</v>
      </c>
      <c r="E1277">
        <v>152</v>
      </c>
      <c r="F1277" s="1" t="s">
        <v>22</v>
      </c>
      <c r="G1277" t="s">
        <v>22</v>
      </c>
      <c r="H1277" t="s">
        <v>23</v>
      </c>
      <c r="I1277" t="s">
        <v>23</v>
      </c>
      <c r="J1277" t="s">
        <v>9</v>
      </c>
      <c r="K1277" t="s">
        <v>1372</v>
      </c>
      <c r="L1277" s="2">
        <v>1100000</v>
      </c>
      <c r="M1277" s="2">
        <v>7236.8421052631575</v>
      </c>
      <c r="N1277" s="2">
        <v>275000</v>
      </c>
      <c r="O1277" s="2"/>
      <c r="P1277" s="5" t="s">
        <v>188</v>
      </c>
    </row>
    <row r="1278" spans="1:16" x14ac:dyDescent="0.25">
      <c r="A1278" t="s">
        <v>3451</v>
      </c>
      <c r="B1278" t="s">
        <v>103</v>
      </c>
      <c r="C1278" s="1">
        <v>1100000</v>
      </c>
      <c r="D1278">
        <v>5</v>
      </c>
      <c r="E1278">
        <v>671</v>
      </c>
      <c r="F1278" s="1" t="s">
        <v>22</v>
      </c>
      <c r="G1278" t="s">
        <v>22</v>
      </c>
      <c r="H1278" t="s">
        <v>23</v>
      </c>
      <c r="I1278" t="s">
        <v>23</v>
      </c>
      <c r="J1278" t="s">
        <v>9</v>
      </c>
      <c r="K1278" t="s">
        <v>1372</v>
      </c>
      <c r="L1278" s="2">
        <v>1100000</v>
      </c>
      <c r="M1278" s="2">
        <v>1639.344262295082</v>
      </c>
      <c r="N1278" s="2">
        <v>220000</v>
      </c>
      <c r="O1278" s="2"/>
      <c r="P1278" s="5" t="s">
        <v>188</v>
      </c>
    </row>
    <row r="1279" spans="1:16" x14ac:dyDescent="0.25">
      <c r="A1279" t="s">
        <v>3605</v>
      </c>
      <c r="B1279" t="s">
        <v>103</v>
      </c>
      <c r="C1279" s="1">
        <v>1100000</v>
      </c>
      <c r="D1279">
        <v>4</v>
      </c>
      <c r="E1279">
        <v>160</v>
      </c>
      <c r="F1279" s="1" t="s">
        <v>22</v>
      </c>
      <c r="G1279" t="s">
        <v>22</v>
      </c>
      <c r="H1279" t="s">
        <v>23</v>
      </c>
      <c r="I1279" t="s">
        <v>23</v>
      </c>
      <c r="J1279" t="s">
        <v>9</v>
      </c>
      <c r="K1279" t="s">
        <v>1372</v>
      </c>
      <c r="L1279" s="2">
        <v>1100000</v>
      </c>
      <c r="M1279" s="2">
        <v>6875</v>
      </c>
      <c r="N1279" s="2">
        <v>275000</v>
      </c>
      <c r="O1279" s="2"/>
      <c r="P1279" s="5" t="s">
        <v>188</v>
      </c>
    </row>
    <row r="1280" spans="1:16" x14ac:dyDescent="0.25">
      <c r="A1280" t="s">
        <v>3930</v>
      </c>
      <c r="B1280" t="s">
        <v>103</v>
      </c>
      <c r="C1280" s="1">
        <v>1100000</v>
      </c>
      <c r="D1280">
        <v>5</v>
      </c>
      <c r="E1280">
        <v>337</v>
      </c>
      <c r="F1280" s="1" t="s">
        <v>22</v>
      </c>
      <c r="G1280" t="s">
        <v>22</v>
      </c>
      <c r="H1280" t="s">
        <v>23</v>
      </c>
      <c r="I1280" t="s">
        <v>23</v>
      </c>
      <c r="J1280" t="s">
        <v>9</v>
      </c>
      <c r="K1280" t="s">
        <v>1372</v>
      </c>
      <c r="L1280" s="2">
        <v>1100000</v>
      </c>
      <c r="M1280" s="2">
        <v>3264.0949554896142</v>
      </c>
      <c r="N1280" s="2">
        <v>220000</v>
      </c>
      <c r="O1280" s="2"/>
      <c r="P1280" s="5" t="s">
        <v>188</v>
      </c>
    </row>
    <row r="1281" spans="1:16" x14ac:dyDescent="0.25">
      <c r="A1281" t="s">
        <v>3974</v>
      </c>
      <c r="B1281" t="s">
        <v>103</v>
      </c>
      <c r="C1281" s="1">
        <v>1100000</v>
      </c>
      <c r="D1281">
        <v>5</v>
      </c>
      <c r="E1281">
        <v>575</v>
      </c>
      <c r="F1281" s="1" t="s">
        <v>22</v>
      </c>
      <c r="G1281" t="s">
        <v>22</v>
      </c>
      <c r="H1281" t="s">
        <v>23</v>
      </c>
      <c r="I1281" t="s">
        <v>23</v>
      </c>
      <c r="J1281" t="s">
        <v>9</v>
      </c>
      <c r="K1281" t="s">
        <v>1372</v>
      </c>
      <c r="L1281" s="2">
        <v>1100000</v>
      </c>
      <c r="M1281" s="2">
        <v>1913.0434782608695</v>
      </c>
      <c r="N1281" s="2">
        <v>220000</v>
      </c>
      <c r="O1281" s="2"/>
      <c r="P1281" s="5" t="s">
        <v>188</v>
      </c>
    </row>
    <row r="1282" spans="1:16" x14ac:dyDescent="0.25">
      <c r="A1282" t="s">
        <v>4006</v>
      </c>
      <c r="B1282" t="s">
        <v>103</v>
      </c>
      <c r="C1282" s="1">
        <v>1100000</v>
      </c>
      <c r="D1282">
        <v>5</v>
      </c>
      <c r="E1282">
        <v>495</v>
      </c>
      <c r="F1282" s="1" t="s">
        <v>22</v>
      </c>
      <c r="G1282" t="s">
        <v>22</v>
      </c>
      <c r="H1282" t="s">
        <v>23</v>
      </c>
      <c r="I1282" t="s">
        <v>23</v>
      </c>
      <c r="J1282" t="s">
        <v>9</v>
      </c>
      <c r="K1282" t="s">
        <v>1372</v>
      </c>
      <c r="L1282" s="2">
        <v>1100000</v>
      </c>
      <c r="M1282" s="2">
        <v>2222.2222222222222</v>
      </c>
      <c r="N1282" s="2">
        <v>220000</v>
      </c>
      <c r="O1282" s="2"/>
      <c r="P1282" s="5" t="s">
        <v>188</v>
      </c>
    </row>
    <row r="1283" spans="1:16" x14ac:dyDescent="0.25">
      <c r="A1283" t="s">
        <v>4028</v>
      </c>
      <c r="B1283" t="s">
        <v>103</v>
      </c>
      <c r="C1283" s="1">
        <v>1100000</v>
      </c>
      <c r="D1283">
        <v>7</v>
      </c>
      <c r="E1283">
        <v>458</v>
      </c>
      <c r="F1283" s="1" t="s">
        <v>22</v>
      </c>
      <c r="G1283" t="s">
        <v>22</v>
      </c>
      <c r="H1283" t="s">
        <v>23</v>
      </c>
      <c r="I1283" t="s">
        <v>23</v>
      </c>
      <c r="J1283" t="s">
        <v>9</v>
      </c>
      <c r="K1283" t="s">
        <v>1372</v>
      </c>
      <c r="L1283" s="2">
        <v>1100000</v>
      </c>
      <c r="M1283" s="2">
        <v>2401.7467248908297</v>
      </c>
      <c r="N1283" s="2">
        <v>157142.85714285713</v>
      </c>
      <c r="O1283" s="2"/>
      <c r="P1283" s="5" t="s">
        <v>188</v>
      </c>
    </row>
    <row r="1284" spans="1:16" x14ac:dyDescent="0.25">
      <c r="A1284" t="s">
        <v>4049</v>
      </c>
      <c r="B1284" t="s">
        <v>103</v>
      </c>
      <c r="C1284" s="1">
        <v>1100000</v>
      </c>
      <c r="D1284">
        <v>7</v>
      </c>
      <c r="E1284">
        <v>887</v>
      </c>
      <c r="F1284" s="1" t="s">
        <v>22</v>
      </c>
      <c r="G1284" t="s">
        <v>22</v>
      </c>
      <c r="H1284" t="s">
        <v>23</v>
      </c>
      <c r="I1284" t="s">
        <v>23</v>
      </c>
      <c r="J1284" t="s">
        <v>9</v>
      </c>
      <c r="K1284" t="s">
        <v>1372</v>
      </c>
      <c r="L1284" s="2">
        <v>1100000</v>
      </c>
      <c r="M1284" s="2">
        <v>1240.1352874859076</v>
      </c>
      <c r="N1284" s="2">
        <v>157142.85714285713</v>
      </c>
      <c r="O1284" s="2"/>
      <c r="P1284" s="5" t="s">
        <v>188</v>
      </c>
    </row>
    <row r="1285" spans="1:16" x14ac:dyDescent="0.25">
      <c r="A1285" t="s">
        <v>4053</v>
      </c>
      <c r="B1285" t="s">
        <v>103</v>
      </c>
      <c r="C1285" s="1">
        <v>1100000</v>
      </c>
      <c r="D1285">
        <v>7</v>
      </c>
      <c r="E1285">
        <v>650</v>
      </c>
      <c r="F1285" s="1" t="s">
        <v>22</v>
      </c>
      <c r="G1285" t="s">
        <v>22</v>
      </c>
      <c r="H1285" t="s">
        <v>23</v>
      </c>
      <c r="I1285" t="s">
        <v>23</v>
      </c>
      <c r="J1285" t="s">
        <v>9</v>
      </c>
      <c r="K1285" t="s">
        <v>1372</v>
      </c>
      <c r="L1285" s="2">
        <v>1100000</v>
      </c>
      <c r="M1285" s="2">
        <v>1692.3076923076924</v>
      </c>
      <c r="N1285" s="2">
        <v>157142.85714285713</v>
      </c>
      <c r="O1285" s="2"/>
      <c r="P1285" s="5" t="s">
        <v>188</v>
      </c>
    </row>
    <row r="1286" spans="1:16" x14ac:dyDescent="0.25">
      <c r="A1286" t="s">
        <v>4056</v>
      </c>
      <c r="B1286" t="s">
        <v>103</v>
      </c>
      <c r="C1286" s="1">
        <v>1100000</v>
      </c>
      <c r="D1286">
        <v>5</v>
      </c>
      <c r="E1286">
        <v>337</v>
      </c>
      <c r="F1286" s="1" t="s">
        <v>22</v>
      </c>
      <c r="G1286" t="s">
        <v>22</v>
      </c>
      <c r="H1286" t="s">
        <v>23</v>
      </c>
      <c r="I1286" t="s">
        <v>23</v>
      </c>
      <c r="J1286" t="s">
        <v>9</v>
      </c>
      <c r="K1286" t="s">
        <v>1372</v>
      </c>
      <c r="L1286" s="2">
        <v>1100000</v>
      </c>
      <c r="M1286" s="2">
        <v>3264.0949554896142</v>
      </c>
      <c r="N1286" s="2">
        <v>220000</v>
      </c>
      <c r="O1286" s="2"/>
      <c r="P1286" s="5" t="s">
        <v>188</v>
      </c>
    </row>
    <row r="1287" spans="1:16" x14ac:dyDescent="0.25">
      <c r="A1287" t="s">
        <v>4134</v>
      </c>
      <c r="B1287" t="s">
        <v>103</v>
      </c>
      <c r="C1287" s="1">
        <v>1100000</v>
      </c>
      <c r="D1287">
        <v>8</v>
      </c>
      <c r="E1287">
        <v>645</v>
      </c>
      <c r="F1287" s="1" t="s">
        <v>22</v>
      </c>
      <c r="G1287" t="s">
        <v>22</v>
      </c>
      <c r="H1287" t="s">
        <v>23</v>
      </c>
      <c r="I1287" t="s">
        <v>23</v>
      </c>
      <c r="J1287" t="s">
        <v>9</v>
      </c>
      <c r="K1287" t="s">
        <v>1372</v>
      </c>
      <c r="L1287" s="2">
        <v>1100000</v>
      </c>
      <c r="M1287" s="2">
        <v>1705.4263565891472</v>
      </c>
      <c r="N1287" s="2">
        <v>137500</v>
      </c>
      <c r="O1287" s="2"/>
      <c r="P1287" s="5" t="s">
        <v>188</v>
      </c>
    </row>
    <row r="1288" spans="1:16" x14ac:dyDescent="0.25">
      <c r="A1288" t="s">
        <v>2413</v>
      </c>
      <c r="B1288" t="s">
        <v>103</v>
      </c>
      <c r="C1288" s="1">
        <v>1100000</v>
      </c>
      <c r="D1288">
        <v>3</v>
      </c>
      <c r="E1288">
        <v>228</v>
      </c>
      <c r="F1288" s="1" t="s">
        <v>16</v>
      </c>
      <c r="G1288" t="s">
        <v>41</v>
      </c>
      <c r="H1288" t="s">
        <v>18</v>
      </c>
      <c r="I1288" t="s">
        <v>19</v>
      </c>
      <c r="J1288" t="s">
        <v>9</v>
      </c>
      <c r="K1288" t="s">
        <v>1372</v>
      </c>
      <c r="L1288" s="2">
        <v>1100000</v>
      </c>
      <c r="M1288" s="2">
        <v>4824.5614035087719</v>
      </c>
      <c r="N1288" s="2">
        <v>366666.66666666669</v>
      </c>
      <c r="O1288" s="2"/>
      <c r="P1288" s="5" t="s">
        <v>188</v>
      </c>
    </row>
    <row r="1289" spans="1:16" x14ac:dyDescent="0.25">
      <c r="A1289" t="s">
        <v>2323</v>
      </c>
      <c r="B1289" t="s">
        <v>103</v>
      </c>
      <c r="C1289" s="1">
        <v>1100000</v>
      </c>
      <c r="D1289">
        <v>2</v>
      </c>
      <c r="E1289">
        <v>120</v>
      </c>
      <c r="F1289" s="1" t="s">
        <v>16</v>
      </c>
      <c r="G1289" t="s">
        <v>41</v>
      </c>
      <c r="H1289" t="s">
        <v>29</v>
      </c>
      <c r="I1289" t="s">
        <v>19</v>
      </c>
      <c r="J1289" t="s">
        <v>9</v>
      </c>
      <c r="K1289" t="s">
        <v>1372</v>
      </c>
      <c r="L1289" s="2">
        <v>1100000</v>
      </c>
      <c r="M1289" s="2">
        <v>9166.6666666666661</v>
      </c>
      <c r="N1289" s="2">
        <v>550000</v>
      </c>
      <c r="O1289" s="2"/>
      <c r="P1289" s="5" t="s">
        <v>188</v>
      </c>
    </row>
    <row r="1290" spans="1:16" x14ac:dyDescent="0.25">
      <c r="A1290" t="s">
        <v>1873</v>
      </c>
      <c r="B1290" t="s">
        <v>103</v>
      </c>
      <c r="C1290" s="1">
        <v>1100000</v>
      </c>
      <c r="D1290">
        <v>2</v>
      </c>
      <c r="E1290">
        <v>129</v>
      </c>
      <c r="F1290" s="1" t="s">
        <v>16</v>
      </c>
      <c r="G1290" t="s">
        <v>35</v>
      </c>
      <c r="H1290" t="s">
        <v>29</v>
      </c>
      <c r="I1290" t="s">
        <v>19</v>
      </c>
      <c r="J1290" t="s">
        <v>20</v>
      </c>
      <c r="K1290" t="s">
        <v>1372</v>
      </c>
      <c r="L1290" s="2">
        <v>1100000</v>
      </c>
      <c r="M1290" s="2">
        <v>8527.1317829457366</v>
      </c>
      <c r="N1290" s="2">
        <v>550000</v>
      </c>
      <c r="O1290" s="2"/>
      <c r="P1290" s="5" t="s">
        <v>188</v>
      </c>
    </row>
    <row r="1291" spans="1:16" x14ac:dyDescent="0.25">
      <c r="A1291" t="s">
        <v>2705</v>
      </c>
      <c r="B1291" t="s">
        <v>103</v>
      </c>
      <c r="C1291" s="1">
        <v>1100000</v>
      </c>
      <c r="D1291">
        <v>4</v>
      </c>
      <c r="E1291">
        <v>244</v>
      </c>
      <c r="F1291" s="1" t="s">
        <v>16</v>
      </c>
      <c r="G1291" t="s">
        <v>87</v>
      </c>
      <c r="H1291" t="s">
        <v>29</v>
      </c>
      <c r="I1291" t="s">
        <v>19</v>
      </c>
      <c r="J1291" t="s">
        <v>9</v>
      </c>
      <c r="K1291" t="s">
        <v>1372</v>
      </c>
      <c r="L1291" s="2">
        <v>1100000</v>
      </c>
      <c r="M1291" s="2">
        <v>4508.1967213114758</v>
      </c>
      <c r="N1291" s="2">
        <v>275000</v>
      </c>
      <c r="O1291" s="2"/>
      <c r="P1291" s="5" t="s">
        <v>188</v>
      </c>
    </row>
    <row r="1292" spans="1:16" x14ac:dyDescent="0.25">
      <c r="A1292" t="s">
        <v>2293</v>
      </c>
      <c r="B1292" t="s">
        <v>103</v>
      </c>
      <c r="C1292" s="1">
        <v>1100000</v>
      </c>
      <c r="D1292">
        <v>3</v>
      </c>
      <c r="E1292">
        <v>134</v>
      </c>
      <c r="F1292" s="1" t="s">
        <v>16</v>
      </c>
      <c r="G1292" t="s">
        <v>41</v>
      </c>
      <c r="H1292" t="s">
        <v>29</v>
      </c>
      <c r="I1292" t="s">
        <v>19</v>
      </c>
      <c r="J1292" t="s">
        <v>20</v>
      </c>
      <c r="K1292" t="s">
        <v>1372</v>
      </c>
      <c r="L1292" s="2">
        <v>1100000</v>
      </c>
      <c r="M1292" s="2">
        <v>8208.9552238805973</v>
      </c>
      <c r="N1292" s="2">
        <v>366666.66666666669</v>
      </c>
      <c r="O1292" s="2"/>
      <c r="P1292" s="5" t="s">
        <v>188</v>
      </c>
    </row>
    <row r="1293" spans="1:16" x14ac:dyDescent="0.25">
      <c r="A1293" t="s">
        <v>2367</v>
      </c>
      <c r="B1293" t="s">
        <v>103</v>
      </c>
      <c r="C1293" s="1">
        <v>1100000</v>
      </c>
      <c r="D1293">
        <v>3</v>
      </c>
      <c r="E1293">
        <v>134</v>
      </c>
      <c r="F1293" s="1" t="s">
        <v>16</v>
      </c>
      <c r="G1293" t="s">
        <v>41</v>
      </c>
      <c r="H1293" t="s">
        <v>29</v>
      </c>
      <c r="I1293" t="s">
        <v>19</v>
      </c>
      <c r="J1293" t="s">
        <v>20</v>
      </c>
      <c r="K1293" t="s">
        <v>1372</v>
      </c>
      <c r="L1293" s="2">
        <v>1100000</v>
      </c>
      <c r="M1293" s="2">
        <v>8208.9552238805973</v>
      </c>
      <c r="N1293" s="2">
        <v>366666.66666666669</v>
      </c>
      <c r="O1293" s="2"/>
      <c r="P1293" s="5" t="s">
        <v>188</v>
      </c>
    </row>
    <row r="1294" spans="1:16" x14ac:dyDescent="0.25">
      <c r="A1294" t="s">
        <v>2368</v>
      </c>
      <c r="B1294" t="s">
        <v>103</v>
      </c>
      <c r="C1294" s="1">
        <v>1100000</v>
      </c>
      <c r="D1294">
        <v>3</v>
      </c>
      <c r="E1294">
        <v>134</v>
      </c>
      <c r="F1294" s="1" t="s">
        <v>16</v>
      </c>
      <c r="G1294" t="s">
        <v>41</v>
      </c>
      <c r="H1294" t="s">
        <v>29</v>
      </c>
      <c r="I1294" t="s">
        <v>19</v>
      </c>
      <c r="J1294" t="s">
        <v>20</v>
      </c>
      <c r="K1294" t="s">
        <v>1372</v>
      </c>
      <c r="L1294" s="2">
        <v>1100000</v>
      </c>
      <c r="M1294" s="2">
        <v>8208.9552238805973</v>
      </c>
      <c r="N1294" s="2">
        <v>366666.66666666669</v>
      </c>
      <c r="O1294" s="2"/>
      <c r="P1294" s="5" t="s">
        <v>188</v>
      </c>
    </row>
    <row r="1295" spans="1:16" x14ac:dyDescent="0.25">
      <c r="A1295" t="s">
        <v>2375</v>
      </c>
      <c r="B1295" t="s">
        <v>103</v>
      </c>
      <c r="C1295" s="1">
        <v>1100000</v>
      </c>
      <c r="D1295">
        <v>3</v>
      </c>
      <c r="E1295">
        <v>134</v>
      </c>
      <c r="F1295" s="1" t="s">
        <v>16</v>
      </c>
      <c r="G1295" t="s">
        <v>41</v>
      </c>
      <c r="H1295" t="s">
        <v>29</v>
      </c>
      <c r="I1295" t="s">
        <v>19</v>
      </c>
      <c r="J1295" t="s">
        <v>20</v>
      </c>
      <c r="K1295" t="s">
        <v>1372</v>
      </c>
      <c r="L1295" s="2">
        <v>1100000</v>
      </c>
      <c r="M1295" s="2">
        <v>8208.9552238805973</v>
      </c>
      <c r="N1295" s="2">
        <v>366666.66666666669</v>
      </c>
      <c r="O1295" s="2"/>
      <c r="P1295" s="5" t="s">
        <v>188</v>
      </c>
    </row>
    <row r="1296" spans="1:16" x14ac:dyDescent="0.25">
      <c r="A1296" t="s">
        <v>2674</v>
      </c>
      <c r="B1296" t="s">
        <v>103</v>
      </c>
      <c r="C1296" s="1">
        <v>1100000</v>
      </c>
      <c r="D1296">
        <v>2</v>
      </c>
      <c r="E1296">
        <v>85</v>
      </c>
      <c r="F1296" s="1" t="s">
        <v>16</v>
      </c>
      <c r="G1296" t="s">
        <v>52</v>
      </c>
      <c r="H1296" t="s">
        <v>29</v>
      </c>
      <c r="I1296" t="s">
        <v>19</v>
      </c>
      <c r="J1296" t="s">
        <v>20</v>
      </c>
      <c r="K1296" t="s">
        <v>1372</v>
      </c>
      <c r="L1296" s="2">
        <v>1100000</v>
      </c>
      <c r="M1296" s="2">
        <v>12941.176470588236</v>
      </c>
      <c r="N1296" s="2">
        <v>550000</v>
      </c>
      <c r="O1296" s="2"/>
      <c r="P1296" s="5" t="s">
        <v>188</v>
      </c>
    </row>
    <row r="1297" spans="1:16" x14ac:dyDescent="0.25">
      <c r="A1297" t="s">
        <v>5682</v>
      </c>
      <c r="B1297" t="s">
        <v>4571</v>
      </c>
      <c r="C1297" s="1">
        <v>1100000</v>
      </c>
      <c r="D1297">
        <v>3</v>
      </c>
      <c r="E1297">
        <v>231</v>
      </c>
      <c r="F1297" t="s">
        <v>16</v>
      </c>
      <c r="G1297" t="s">
        <v>35</v>
      </c>
      <c r="H1297" t="s">
        <v>189</v>
      </c>
      <c r="I1297" t="s">
        <v>19</v>
      </c>
      <c r="J1297" t="s">
        <v>9</v>
      </c>
      <c r="L1297" s="2">
        <v>1100000</v>
      </c>
      <c r="M1297" s="2">
        <v>4761.9047619047615</v>
      </c>
      <c r="N1297" s="2">
        <v>366666.66666666669</v>
      </c>
      <c r="O1297" s="2" t="s">
        <v>4582</v>
      </c>
      <c r="P1297" s="21" t="s">
        <v>188</v>
      </c>
    </row>
    <row r="1298" spans="1:16" x14ac:dyDescent="0.25">
      <c r="A1298" t="s">
        <v>5678</v>
      </c>
      <c r="B1298" t="s">
        <v>4571</v>
      </c>
      <c r="C1298" s="1">
        <v>1100000</v>
      </c>
      <c r="D1298">
        <v>4</v>
      </c>
      <c r="E1298">
        <v>202</v>
      </c>
      <c r="F1298" t="s">
        <v>16</v>
      </c>
      <c r="G1298" t="s">
        <v>35</v>
      </c>
      <c r="H1298" t="s">
        <v>189</v>
      </c>
      <c r="I1298" t="s">
        <v>19</v>
      </c>
      <c r="J1298" t="s">
        <v>9</v>
      </c>
      <c r="L1298" s="2">
        <v>1100000</v>
      </c>
      <c r="M1298" s="2">
        <v>5445.5445544554459</v>
      </c>
      <c r="N1298" s="2">
        <v>275000</v>
      </c>
      <c r="O1298" s="2" t="s">
        <v>160</v>
      </c>
      <c r="P1298" s="21" t="s">
        <v>188</v>
      </c>
    </row>
    <row r="1299" spans="1:16" x14ac:dyDescent="0.25">
      <c r="A1299" t="s">
        <v>5687</v>
      </c>
      <c r="B1299" t="s">
        <v>4571</v>
      </c>
      <c r="C1299" s="1">
        <v>1100000</v>
      </c>
      <c r="D1299">
        <v>4</v>
      </c>
      <c r="E1299">
        <v>265</v>
      </c>
      <c r="F1299" t="s">
        <v>16</v>
      </c>
      <c r="G1299" t="s">
        <v>35</v>
      </c>
      <c r="H1299" t="s">
        <v>189</v>
      </c>
      <c r="I1299" t="s">
        <v>19</v>
      </c>
      <c r="J1299" t="s">
        <v>9</v>
      </c>
      <c r="L1299" s="2">
        <v>1100000</v>
      </c>
      <c r="M1299" s="2">
        <v>4150.9433962264147</v>
      </c>
      <c r="N1299" s="2">
        <v>275000</v>
      </c>
      <c r="O1299" s="2" t="s">
        <v>160</v>
      </c>
      <c r="P1299" s="21" t="s">
        <v>188</v>
      </c>
    </row>
    <row r="1300" spans="1:16" x14ac:dyDescent="0.25">
      <c r="A1300" t="s">
        <v>6360</v>
      </c>
      <c r="B1300" t="s">
        <v>4571</v>
      </c>
      <c r="C1300" s="1">
        <v>1100000</v>
      </c>
      <c r="D1300">
        <v>4</v>
      </c>
      <c r="E1300">
        <v>201</v>
      </c>
      <c r="F1300" t="s">
        <v>16</v>
      </c>
      <c r="G1300" t="s">
        <v>41</v>
      </c>
      <c r="H1300" t="s">
        <v>189</v>
      </c>
      <c r="I1300" t="s">
        <v>19</v>
      </c>
      <c r="J1300" t="s">
        <v>20</v>
      </c>
      <c r="L1300" s="2">
        <v>1100000</v>
      </c>
      <c r="M1300" s="2">
        <v>5472.6368159203976</v>
      </c>
      <c r="N1300" s="2">
        <v>275000</v>
      </c>
      <c r="O1300" s="2" t="s">
        <v>160</v>
      </c>
      <c r="P1300" s="21" t="s">
        <v>188</v>
      </c>
    </row>
    <row r="1301" spans="1:16" x14ac:dyDescent="0.25">
      <c r="A1301" t="s">
        <v>6594</v>
      </c>
      <c r="B1301" t="s">
        <v>4571</v>
      </c>
      <c r="C1301" s="1">
        <v>1100000</v>
      </c>
      <c r="D1301">
        <v>4</v>
      </c>
      <c r="E1301">
        <v>160</v>
      </c>
      <c r="F1301" t="s">
        <v>16</v>
      </c>
      <c r="G1301" t="s">
        <v>37</v>
      </c>
      <c r="H1301" t="s">
        <v>189</v>
      </c>
      <c r="I1301" t="s">
        <v>19</v>
      </c>
      <c r="J1301" t="s">
        <v>9</v>
      </c>
      <c r="L1301" s="2">
        <v>1100000</v>
      </c>
      <c r="M1301" s="2">
        <v>6875</v>
      </c>
      <c r="N1301" s="2">
        <v>275000</v>
      </c>
      <c r="O1301" s="2" t="s">
        <v>160</v>
      </c>
      <c r="P1301" s="21" t="s">
        <v>188</v>
      </c>
    </row>
    <row r="1302" spans="1:16" x14ac:dyDescent="0.25">
      <c r="A1302" t="s">
        <v>6910</v>
      </c>
      <c r="B1302" t="s">
        <v>4571</v>
      </c>
      <c r="C1302" s="1">
        <v>1100000</v>
      </c>
      <c r="D1302">
        <v>4</v>
      </c>
      <c r="E1302">
        <v>170</v>
      </c>
      <c r="F1302" t="s">
        <v>16</v>
      </c>
      <c r="G1302" t="s">
        <v>43</v>
      </c>
      <c r="H1302" t="s">
        <v>189</v>
      </c>
      <c r="I1302" t="s">
        <v>19</v>
      </c>
      <c r="J1302" t="s">
        <v>20</v>
      </c>
      <c r="L1302" s="2">
        <v>1100000</v>
      </c>
      <c r="M1302" s="2">
        <v>6470.588235294118</v>
      </c>
      <c r="N1302" s="2">
        <v>275000</v>
      </c>
      <c r="O1302" s="2" t="s">
        <v>160</v>
      </c>
      <c r="P1302" s="21" t="s">
        <v>188</v>
      </c>
    </row>
    <row r="1303" spans="1:16" x14ac:dyDescent="0.25">
      <c r="A1303" t="s">
        <v>6982</v>
      </c>
      <c r="B1303" t="s">
        <v>4571</v>
      </c>
      <c r="C1303" s="1">
        <v>1100000</v>
      </c>
      <c r="D1303">
        <v>4</v>
      </c>
      <c r="E1303">
        <v>200</v>
      </c>
      <c r="F1303" t="s">
        <v>16</v>
      </c>
      <c r="G1303" t="s">
        <v>141</v>
      </c>
      <c r="H1303" t="s">
        <v>189</v>
      </c>
      <c r="I1303" t="s">
        <v>19</v>
      </c>
      <c r="J1303" t="s">
        <v>9</v>
      </c>
      <c r="L1303" s="2">
        <v>1100000</v>
      </c>
      <c r="M1303" s="2">
        <v>5500</v>
      </c>
      <c r="N1303" s="2">
        <v>275000</v>
      </c>
      <c r="O1303" s="2" t="s">
        <v>160</v>
      </c>
      <c r="P1303" s="21" t="s">
        <v>188</v>
      </c>
    </row>
    <row r="1304" spans="1:16" x14ac:dyDescent="0.25">
      <c r="A1304" t="s">
        <v>7019</v>
      </c>
      <c r="B1304" t="s">
        <v>4571</v>
      </c>
      <c r="C1304" s="1">
        <v>1100000</v>
      </c>
      <c r="D1304">
        <v>4</v>
      </c>
      <c r="E1304">
        <v>160</v>
      </c>
      <c r="F1304" t="s">
        <v>16</v>
      </c>
      <c r="G1304" t="s">
        <v>93</v>
      </c>
      <c r="H1304" t="s">
        <v>189</v>
      </c>
      <c r="I1304" t="s">
        <v>19</v>
      </c>
      <c r="J1304" t="s">
        <v>88</v>
      </c>
      <c r="K1304">
        <v>25000</v>
      </c>
      <c r="L1304" s="2">
        <v>1125000</v>
      </c>
      <c r="M1304" s="2">
        <v>7031.25</v>
      </c>
      <c r="N1304" s="2">
        <v>281250</v>
      </c>
      <c r="O1304" s="2" t="s">
        <v>160</v>
      </c>
      <c r="P1304" s="21" t="s">
        <v>188</v>
      </c>
    </row>
    <row r="1305" spans="1:16" x14ac:dyDescent="0.25">
      <c r="A1305" t="s">
        <v>5954</v>
      </c>
      <c r="B1305" t="s">
        <v>4571</v>
      </c>
      <c r="C1305" s="1">
        <v>1100000</v>
      </c>
      <c r="D1305">
        <v>3</v>
      </c>
      <c r="E1305">
        <v>143</v>
      </c>
      <c r="F1305" t="s">
        <v>16</v>
      </c>
      <c r="G1305" t="s">
        <v>7044</v>
      </c>
      <c r="H1305" t="s">
        <v>189</v>
      </c>
      <c r="I1305" t="s">
        <v>19</v>
      </c>
      <c r="J1305" t="s">
        <v>9</v>
      </c>
      <c r="L1305" s="2">
        <v>1100000</v>
      </c>
      <c r="M1305" s="2">
        <v>7692.3076923076924</v>
      </c>
      <c r="N1305" s="2">
        <v>366666.66666666669</v>
      </c>
      <c r="O1305" s="2" t="s">
        <v>160</v>
      </c>
      <c r="P1305" s="21" t="s">
        <v>188</v>
      </c>
    </row>
    <row r="1306" spans="1:16" x14ac:dyDescent="0.25">
      <c r="A1306" t="s">
        <v>6921</v>
      </c>
      <c r="B1306" t="s">
        <v>4571</v>
      </c>
      <c r="C1306" s="1">
        <v>1099000</v>
      </c>
      <c r="D1306">
        <v>4</v>
      </c>
      <c r="E1306">
        <v>268</v>
      </c>
      <c r="F1306" t="s">
        <v>16</v>
      </c>
      <c r="G1306" t="s">
        <v>43</v>
      </c>
      <c r="H1306" t="s">
        <v>189</v>
      </c>
      <c r="I1306" t="s">
        <v>19</v>
      </c>
      <c r="J1306" t="s">
        <v>9</v>
      </c>
      <c r="L1306" s="2">
        <v>1099000</v>
      </c>
      <c r="M1306" s="2">
        <v>4100.746268656716</v>
      </c>
      <c r="N1306" s="2">
        <v>274750</v>
      </c>
      <c r="O1306" s="2" t="s">
        <v>160</v>
      </c>
      <c r="P1306" s="21" t="s">
        <v>188</v>
      </c>
    </row>
    <row r="1307" spans="1:16" x14ac:dyDescent="0.25">
      <c r="A1307" t="s">
        <v>4869</v>
      </c>
      <c r="B1307" t="s">
        <v>4571</v>
      </c>
      <c r="C1307" s="1">
        <v>1095000</v>
      </c>
      <c r="D1307">
        <v>4</v>
      </c>
      <c r="E1307">
        <v>542</v>
      </c>
      <c r="F1307" s="3" t="s">
        <v>22</v>
      </c>
      <c r="G1307" t="s">
        <v>22</v>
      </c>
      <c r="H1307" t="s">
        <v>23</v>
      </c>
      <c r="I1307" t="s">
        <v>23</v>
      </c>
      <c r="J1307" t="s">
        <v>9</v>
      </c>
      <c r="L1307" s="2">
        <v>1095000</v>
      </c>
      <c r="M1307" s="2">
        <v>2020.2952029520295</v>
      </c>
      <c r="N1307" s="2">
        <v>273750</v>
      </c>
      <c r="O1307" s="2" t="s">
        <v>4582</v>
      </c>
      <c r="P1307" s="21" t="s">
        <v>188</v>
      </c>
    </row>
    <row r="1308" spans="1:16" x14ac:dyDescent="0.25">
      <c r="A1308" t="s">
        <v>3622</v>
      </c>
      <c r="B1308" t="s">
        <v>103</v>
      </c>
      <c r="C1308" s="1">
        <v>1095000</v>
      </c>
      <c r="D1308">
        <v>6</v>
      </c>
      <c r="E1308">
        <v>352</v>
      </c>
      <c r="F1308" s="1" t="s">
        <v>22</v>
      </c>
      <c r="G1308" t="s">
        <v>22</v>
      </c>
      <c r="H1308" t="s">
        <v>23</v>
      </c>
      <c r="I1308" t="s">
        <v>23</v>
      </c>
      <c r="J1308" t="s">
        <v>9</v>
      </c>
      <c r="K1308" t="s">
        <v>1372</v>
      </c>
      <c r="L1308" s="2">
        <v>1095000</v>
      </c>
      <c r="M1308" s="2">
        <v>3110.7954545454545</v>
      </c>
      <c r="N1308" s="2">
        <v>182500</v>
      </c>
      <c r="O1308" s="2"/>
      <c r="P1308" s="5" t="s">
        <v>188</v>
      </c>
    </row>
    <row r="1309" spans="1:16" x14ac:dyDescent="0.25">
      <c r="A1309" t="s">
        <v>4058</v>
      </c>
      <c r="B1309" t="s">
        <v>103</v>
      </c>
      <c r="C1309" s="1">
        <v>1095000</v>
      </c>
      <c r="D1309">
        <v>5</v>
      </c>
      <c r="E1309">
        <v>300</v>
      </c>
      <c r="F1309" s="1" t="s">
        <v>22</v>
      </c>
      <c r="G1309" t="s">
        <v>22</v>
      </c>
      <c r="H1309" t="s">
        <v>23</v>
      </c>
      <c r="I1309" t="s">
        <v>23</v>
      </c>
      <c r="J1309" t="s">
        <v>9</v>
      </c>
      <c r="K1309" t="s">
        <v>1372</v>
      </c>
      <c r="L1309" s="2">
        <v>1095000</v>
      </c>
      <c r="M1309" s="2">
        <v>3650</v>
      </c>
      <c r="N1309" s="2">
        <v>219000</v>
      </c>
      <c r="O1309" s="2"/>
      <c r="P1309" s="5" t="s">
        <v>188</v>
      </c>
    </row>
    <row r="1310" spans="1:16" x14ac:dyDescent="0.25">
      <c r="A1310" t="s">
        <v>2320</v>
      </c>
      <c r="B1310" t="s">
        <v>103</v>
      </c>
      <c r="C1310" s="1">
        <v>1095000</v>
      </c>
      <c r="D1310">
        <v>3</v>
      </c>
      <c r="E1310">
        <v>146</v>
      </c>
      <c r="F1310" s="1" t="s">
        <v>16</v>
      </c>
      <c r="G1310" t="s">
        <v>41</v>
      </c>
      <c r="H1310" t="s">
        <v>29</v>
      </c>
      <c r="I1310" t="s">
        <v>19</v>
      </c>
      <c r="J1310" t="s">
        <v>20</v>
      </c>
      <c r="K1310" t="s">
        <v>1372</v>
      </c>
      <c r="L1310" s="2">
        <v>1095000</v>
      </c>
      <c r="M1310" s="2">
        <v>7500</v>
      </c>
      <c r="N1310" s="2">
        <v>365000</v>
      </c>
      <c r="O1310" s="2"/>
      <c r="P1310" s="5" t="s">
        <v>188</v>
      </c>
    </row>
    <row r="1311" spans="1:16" x14ac:dyDescent="0.25">
      <c r="A1311" t="s">
        <v>6549</v>
      </c>
      <c r="B1311" t="s">
        <v>4571</v>
      </c>
      <c r="C1311" s="1">
        <v>1095000</v>
      </c>
      <c r="D1311">
        <v>3</v>
      </c>
      <c r="E1311">
        <v>115</v>
      </c>
      <c r="F1311" t="s">
        <v>16</v>
      </c>
      <c r="G1311" t="s">
        <v>37</v>
      </c>
      <c r="H1311" t="s">
        <v>189</v>
      </c>
      <c r="I1311" t="s">
        <v>19</v>
      </c>
      <c r="J1311" t="s">
        <v>9</v>
      </c>
      <c r="L1311" s="2">
        <v>1095000</v>
      </c>
      <c r="M1311" s="2">
        <v>9521.7391304347821</v>
      </c>
      <c r="N1311" s="2">
        <v>365000</v>
      </c>
      <c r="O1311" s="2" t="s">
        <v>4582</v>
      </c>
      <c r="P1311" s="21" t="s">
        <v>188</v>
      </c>
    </row>
    <row r="1312" spans="1:16" x14ac:dyDescent="0.25">
      <c r="A1312" t="s">
        <v>5190</v>
      </c>
      <c r="B1312" t="s">
        <v>4571</v>
      </c>
      <c r="C1312" s="1">
        <v>1090000</v>
      </c>
      <c r="D1312">
        <v>7</v>
      </c>
      <c r="E1312">
        <v>282</v>
      </c>
      <c r="F1312" s="3" t="s">
        <v>22</v>
      </c>
      <c r="G1312" t="s">
        <v>22</v>
      </c>
      <c r="H1312" t="s">
        <v>23</v>
      </c>
      <c r="I1312" t="s">
        <v>23</v>
      </c>
      <c r="J1312" t="s">
        <v>9</v>
      </c>
      <c r="L1312" s="2">
        <v>1090000</v>
      </c>
      <c r="M1312" s="2">
        <v>3865.2482269503548</v>
      </c>
      <c r="N1312" s="2">
        <v>155714.28571428571</v>
      </c>
      <c r="O1312" s="2" t="s">
        <v>160</v>
      </c>
      <c r="P1312" s="21" t="s">
        <v>188</v>
      </c>
    </row>
    <row r="1313" spans="1:16" x14ac:dyDescent="0.25">
      <c r="A1313" t="s">
        <v>3348</v>
      </c>
      <c r="B1313" t="s">
        <v>103</v>
      </c>
      <c r="C1313" s="1">
        <v>1090000</v>
      </c>
      <c r="D1313">
        <v>6</v>
      </c>
      <c r="E1313">
        <v>342</v>
      </c>
      <c r="F1313" s="1" t="s">
        <v>22</v>
      </c>
      <c r="G1313" t="s">
        <v>22</v>
      </c>
      <c r="H1313" t="s">
        <v>23</v>
      </c>
      <c r="I1313" t="s">
        <v>23</v>
      </c>
      <c r="J1313" t="s">
        <v>9</v>
      </c>
      <c r="K1313" t="s">
        <v>1372</v>
      </c>
      <c r="L1313" s="2">
        <v>1090000</v>
      </c>
      <c r="M1313" s="2">
        <v>3187.1345029239765</v>
      </c>
      <c r="N1313" s="2">
        <v>181666.66666666666</v>
      </c>
      <c r="O1313" s="2"/>
      <c r="P1313" s="5" t="s">
        <v>188</v>
      </c>
    </row>
    <row r="1314" spans="1:16" x14ac:dyDescent="0.25">
      <c r="A1314" t="s">
        <v>3937</v>
      </c>
      <c r="B1314" t="s">
        <v>103</v>
      </c>
      <c r="C1314" s="1">
        <v>1090000</v>
      </c>
      <c r="D1314">
        <v>4</v>
      </c>
      <c r="E1314">
        <v>760</v>
      </c>
      <c r="F1314" s="1" t="s">
        <v>22</v>
      </c>
      <c r="G1314" t="s">
        <v>22</v>
      </c>
      <c r="H1314" t="s">
        <v>23</v>
      </c>
      <c r="I1314" t="s">
        <v>23</v>
      </c>
      <c r="J1314" t="s">
        <v>9</v>
      </c>
      <c r="K1314" t="s">
        <v>1372</v>
      </c>
      <c r="L1314" s="2">
        <v>1090000</v>
      </c>
      <c r="M1314" s="2">
        <v>1434.2105263157894</v>
      </c>
      <c r="N1314" s="2">
        <v>272500</v>
      </c>
      <c r="O1314" s="2"/>
      <c r="P1314" s="5" t="s">
        <v>188</v>
      </c>
    </row>
    <row r="1315" spans="1:16" x14ac:dyDescent="0.25">
      <c r="A1315" t="s">
        <v>4017</v>
      </c>
      <c r="B1315" t="s">
        <v>103</v>
      </c>
      <c r="C1315" s="1">
        <v>1090000</v>
      </c>
      <c r="D1315">
        <v>5</v>
      </c>
      <c r="E1315">
        <v>420</v>
      </c>
      <c r="F1315" s="1" t="s">
        <v>22</v>
      </c>
      <c r="G1315" t="s">
        <v>22</v>
      </c>
      <c r="H1315" t="s">
        <v>23</v>
      </c>
      <c r="I1315" t="s">
        <v>23</v>
      </c>
      <c r="J1315" t="s">
        <v>9</v>
      </c>
      <c r="K1315" t="s">
        <v>1372</v>
      </c>
      <c r="L1315" s="2">
        <v>1090000</v>
      </c>
      <c r="M1315" s="2">
        <v>2595.2380952380954</v>
      </c>
      <c r="N1315" s="2">
        <v>218000</v>
      </c>
      <c r="O1315" s="2"/>
      <c r="P1315" s="5" t="s">
        <v>188</v>
      </c>
    </row>
    <row r="1316" spans="1:16" x14ac:dyDescent="0.25">
      <c r="A1316" t="s">
        <v>4085</v>
      </c>
      <c r="B1316" t="s">
        <v>103</v>
      </c>
      <c r="C1316" s="1">
        <v>1090000</v>
      </c>
      <c r="D1316">
        <v>7</v>
      </c>
      <c r="E1316">
        <v>650</v>
      </c>
      <c r="F1316" s="1" t="s">
        <v>22</v>
      </c>
      <c r="G1316" t="s">
        <v>22</v>
      </c>
      <c r="H1316" t="s">
        <v>23</v>
      </c>
      <c r="I1316" t="s">
        <v>23</v>
      </c>
      <c r="J1316" t="s">
        <v>9</v>
      </c>
      <c r="K1316" t="s">
        <v>1372</v>
      </c>
      <c r="L1316" s="2">
        <v>1090000</v>
      </c>
      <c r="M1316" s="2">
        <v>1676.9230769230769</v>
      </c>
      <c r="N1316" s="2">
        <v>155714.28571428571</v>
      </c>
      <c r="O1316" s="2"/>
      <c r="P1316" s="5" t="s">
        <v>188</v>
      </c>
    </row>
    <row r="1317" spans="1:16" x14ac:dyDescent="0.25">
      <c r="A1317" t="s">
        <v>1499</v>
      </c>
      <c r="B1317" t="s">
        <v>103</v>
      </c>
      <c r="C1317" s="1">
        <v>1090000</v>
      </c>
      <c r="D1317">
        <v>4</v>
      </c>
      <c r="E1317">
        <v>164</v>
      </c>
      <c r="F1317" s="1" t="s">
        <v>16</v>
      </c>
      <c r="G1317" t="s">
        <v>56</v>
      </c>
      <c r="H1317" t="s">
        <v>29</v>
      </c>
      <c r="I1317" t="s">
        <v>19</v>
      </c>
      <c r="J1317" t="s">
        <v>9</v>
      </c>
      <c r="K1317" t="s">
        <v>1372</v>
      </c>
      <c r="L1317" s="2">
        <v>1090000</v>
      </c>
      <c r="M1317" s="2">
        <v>6646.3414634146338</v>
      </c>
      <c r="N1317" s="2">
        <v>272500</v>
      </c>
      <c r="O1317" s="2"/>
      <c r="P1317" s="5" t="s">
        <v>188</v>
      </c>
    </row>
    <row r="1318" spans="1:16" x14ac:dyDescent="0.25">
      <c r="A1318" t="s">
        <v>1516</v>
      </c>
      <c r="B1318" t="s">
        <v>103</v>
      </c>
      <c r="C1318" s="1">
        <v>1090000</v>
      </c>
      <c r="D1318">
        <v>3</v>
      </c>
      <c r="E1318">
        <v>164</v>
      </c>
      <c r="F1318" s="1" t="s">
        <v>16</v>
      </c>
      <c r="G1318" t="s">
        <v>56</v>
      </c>
      <c r="H1318" t="s">
        <v>29</v>
      </c>
      <c r="I1318" t="s">
        <v>19</v>
      </c>
      <c r="J1318" t="s">
        <v>9</v>
      </c>
      <c r="K1318" t="s">
        <v>1372</v>
      </c>
      <c r="L1318" s="2">
        <v>1090000</v>
      </c>
      <c r="M1318" s="2">
        <v>6646.3414634146338</v>
      </c>
      <c r="N1318" s="2">
        <v>363333.33333333331</v>
      </c>
      <c r="O1318" s="2"/>
      <c r="P1318" s="5" t="s">
        <v>188</v>
      </c>
    </row>
    <row r="1319" spans="1:16" x14ac:dyDescent="0.25">
      <c r="A1319" t="s">
        <v>1477</v>
      </c>
      <c r="B1319" t="s">
        <v>103</v>
      </c>
      <c r="C1319" s="1">
        <v>1090000</v>
      </c>
      <c r="D1319">
        <v>4</v>
      </c>
      <c r="E1319">
        <v>165</v>
      </c>
      <c r="F1319" s="1" t="s">
        <v>16</v>
      </c>
      <c r="G1319" t="s">
        <v>56</v>
      </c>
      <c r="H1319" t="s">
        <v>29</v>
      </c>
      <c r="I1319" t="s">
        <v>19</v>
      </c>
      <c r="J1319" t="s">
        <v>20</v>
      </c>
      <c r="K1319" t="s">
        <v>1372</v>
      </c>
      <c r="L1319" s="2">
        <v>1090000</v>
      </c>
      <c r="M1319" s="2">
        <v>6606.060606060606</v>
      </c>
      <c r="N1319" s="2">
        <v>272500</v>
      </c>
      <c r="O1319" s="2"/>
      <c r="P1319" s="5" t="s">
        <v>188</v>
      </c>
    </row>
    <row r="1320" spans="1:16" x14ac:dyDescent="0.25">
      <c r="A1320" t="s">
        <v>2171</v>
      </c>
      <c r="B1320" t="s">
        <v>103</v>
      </c>
      <c r="C1320" s="1">
        <v>1090000</v>
      </c>
      <c r="D1320">
        <v>2</v>
      </c>
      <c r="E1320">
        <v>100</v>
      </c>
      <c r="F1320" s="1" t="s">
        <v>16</v>
      </c>
      <c r="G1320" t="s">
        <v>17</v>
      </c>
      <c r="H1320" t="s">
        <v>29</v>
      </c>
      <c r="I1320" t="s">
        <v>19</v>
      </c>
      <c r="J1320" t="s">
        <v>20</v>
      </c>
      <c r="K1320" t="s">
        <v>1372</v>
      </c>
      <c r="L1320" s="2">
        <v>1090000</v>
      </c>
      <c r="M1320" s="2">
        <v>10900</v>
      </c>
      <c r="N1320" s="2">
        <v>545000</v>
      </c>
      <c r="O1320" s="2"/>
      <c r="P1320" s="5" t="s">
        <v>188</v>
      </c>
    </row>
    <row r="1321" spans="1:16" x14ac:dyDescent="0.25">
      <c r="A1321" t="s">
        <v>2316</v>
      </c>
      <c r="B1321" t="s">
        <v>103</v>
      </c>
      <c r="C1321" s="1">
        <v>1090000</v>
      </c>
      <c r="D1321">
        <v>2</v>
      </c>
      <c r="E1321">
        <v>90</v>
      </c>
      <c r="F1321" s="1" t="s">
        <v>16</v>
      </c>
      <c r="G1321" t="s">
        <v>41</v>
      </c>
      <c r="H1321" t="s">
        <v>29</v>
      </c>
      <c r="I1321" t="s">
        <v>19</v>
      </c>
      <c r="J1321" t="s">
        <v>20</v>
      </c>
      <c r="K1321" t="s">
        <v>1372</v>
      </c>
      <c r="L1321" s="2">
        <v>1090000</v>
      </c>
      <c r="M1321" s="2">
        <v>12111.111111111111</v>
      </c>
      <c r="N1321" s="2">
        <v>545000</v>
      </c>
      <c r="O1321" s="2"/>
      <c r="P1321" s="5" t="s">
        <v>188</v>
      </c>
    </row>
    <row r="1322" spans="1:16" x14ac:dyDescent="0.25">
      <c r="A1322" t="s">
        <v>2136</v>
      </c>
      <c r="B1322" t="s">
        <v>103</v>
      </c>
      <c r="C1322" s="1">
        <v>1089000</v>
      </c>
      <c r="D1322">
        <v>4</v>
      </c>
      <c r="E1322">
        <v>174</v>
      </c>
      <c r="F1322" s="1" t="s">
        <v>16</v>
      </c>
      <c r="G1322" t="s">
        <v>17</v>
      </c>
      <c r="H1322" t="s">
        <v>29</v>
      </c>
      <c r="I1322" t="s">
        <v>19</v>
      </c>
      <c r="J1322" t="s">
        <v>20</v>
      </c>
      <c r="K1322" t="s">
        <v>1372</v>
      </c>
      <c r="L1322" s="2">
        <v>1089000</v>
      </c>
      <c r="M1322" s="2">
        <v>6258.6206896551721</v>
      </c>
      <c r="N1322" s="2">
        <v>272250</v>
      </c>
      <c r="O1322" s="2"/>
      <c r="P1322" s="5" t="s">
        <v>188</v>
      </c>
    </row>
    <row r="1323" spans="1:16" x14ac:dyDescent="0.25">
      <c r="A1323" t="s">
        <v>2076</v>
      </c>
      <c r="B1323" t="s">
        <v>103</v>
      </c>
      <c r="C1323" s="1">
        <v>1085000</v>
      </c>
      <c r="D1323">
        <v>3</v>
      </c>
      <c r="E1323">
        <v>117</v>
      </c>
      <c r="F1323" s="1" t="s">
        <v>16</v>
      </c>
      <c r="G1323" t="s">
        <v>17</v>
      </c>
      <c r="H1323" t="s">
        <v>29</v>
      </c>
      <c r="I1323" t="s">
        <v>19</v>
      </c>
      <c r="J1323" t="s">
        <v>20</v>
      </c>
      <c r="K1323" t="s">
        <v>1372</v>
      </c>
      <c r="L1323" s="2">
        <v>1085000</v>
      </c>
      <c r="M1323" s="2">
        <v>9273.5042735042734</v>
      </c>
      <c r="N1323" s="2">
        <v>361666.66666666669</v>
      </c>
      <c r="O1323" s="2"/>
      <c r="P1323" s="5" t="s">
        <v>188</v>
      </c>
    </row>
    <row r="1324" spans="1:16" x14ac:dyDescent="0.25">
      <c r="A1324" t="s">
        <v>3267</v>
      </c>
      <c r="B1324" t="s">
        <v>103</v>
      </c>
      <c r="C1324" s="1">
        <v>1079900</v>
      </c>
      <c r="D1324">
        <v>5</v>
      </c>
      <c r="E1324">
        <v>372</v>
      </c>
      <c r="F1324" s="1" t="s">
        <v>22</v>
      </c>
      <c r="G1324" t="s">
        <v>22</v>
      </c>
      <c r="H1324" t="s">
        <v>23</v>
      </c>
      <c r="I1324" t="s">
        <v>23</v>
      </c>
      <c r="J1324" t="s">
        <v>9</v>
      </c>
      <c r="K1324" t="s">
        <v>1372</v>
      </c>
      <c r="L1324" s="2">
        <v>1079900</v>
      </c>
      <c r="M1324" s="2">
        <v>2902.9569892473119</v>
      </c>
      <c r="N1324" s="2">
        <v>215980</v>
      </c>
      <c r="O1324" s="2"/>
      <c r="P1324" s="5" t="s">
        <v>188</v>
      </c>
    </row>
    <row r="1325" spans="1:16" x14ac:dyDescent="0.25">
      <c r="A1325" t="s">
        <v>2480</v>
      </c>
      <c r="B1325" t="s">
        <v>103</v>
      </c>
      <c r="C1325" s="1">
        <v>1077700</v>
      </c>
      <c r="D1325">
        <v>4</v>
      </c>
      <c r="E1325">
        <v>115</v>
      </c>
      <c r="F1325" s="1" t="s">
        <v>16</v>
      </c>
      <c r="G1325" t="s">
        <v>37</v>
      </c>
      <c r="H1325" t="s">
        <v>29</v>
      </c>
      <c r="I1325" t="s">
        <v>19</v>
      </c>
      <c r="J1325" t="s">
        <v>9</v>
      </c>
      <c r="K1325" t="s">
        <v>1372</v>
      </c>
      <c r="L1325" s="2">
        <v>1077700</v>
      </c>
      <c r="M1325" s="2">
        <v>9371.3043478260861</v>
      </c>
      <c r="N1325" s="2">
        <v>269425</v>
      </c>
      <c r="O1325" s="2"/>
      <c r="P1325" s="5" t="s">
        <v>188</v>
      </c>
    </row>
    <row r="1326" spans="1:16" x14ac:dyDescent="0.25">
      <c r="A1326" t="s">
        <v>2558</v>
      </c>
      <c r="B1326" t="s">
        <v>103</v>
      </c>
      <c r="C1326" s="1">
        <v>1077000</v>
      </c>
      <c r="D1326">
        <v>2</v>
      </c>
      <c r="E1326">
        <v>137</v>
      </c>
      <c r="F1326" s="1" t="s">
        <v>16</v>
      </c>
      <c r="G1326" t="s">
        <v>37</v>
      </c>
      <c r="H1326" t="s">
        <v>29</v>
      </c>
      <c r="I1326" t="s">
        <v>19</v>
      </c>
      <c r="J1326" t="s">
        <v>20</v>
      </c>
      <c r="K1326" t="s">
        <v>1372</v>
      </c>
      <c r="L1326" s="2">
        <v>1077000</v>
      </c>
      <c r="M1326" s="2">
        <v>7861.3138686131388</v>
      </c>
      <c r="N1326" s="2">
        <v>538500</v>
      </c>
      <c r="O1326" s="2"/>
      <c r="P1326" s="5" t="s">
        <v>188</v>
      </c>
    </row>
    <row r="1327" spans="1:16" x14ac:dyDescent="0.25">
      <c r="A1327" t="s">
        <v>1968</v>
      </c>
      <c r="B1327" t="s">
        <v>103</v>
      </c>
      <c r="C1327" s="1">
        <v>1075000</v>
      </c>
      <c r="D1327">
        <v>2</v>
      </c>
      <c r="E1327">
        <v>141</v>
      </c>
      <c r="F1327" s="1" t="s">
        <v>16</v>
      </c>
      <c r="G1327" t="s">
        <v>94</v>
      </c>
      <c r="H1327" t="s">
        <v>29</v>
      </c>
      <c r="I1327" t="s">
        <v>19</v>
      </c>
      <c r="J1327" t="s">
        <v>9</v>
      </c>
      <c r="K1327" t="s">
        <v>1372</v>
      </c>
      <c r="L1327" s="2">
        <v>1075000</v>
      </c>
      <c r="M1327" s="2">
        <v>7624.1134751773052</v>
      </c>
      <c r="N1327" s="2">
        <v>537500</v>
      </c>
      <c r="O1327" s="2"/>
      <c r="P1327" s="5" t="s">
        <v>188</v>
      </c>
    </row>
    <row r="1328" spans="1:16" x14ac:dyDescent="0.25">
      <c r="A1328" t="s">
        <v>2552</v>
      </c>
      <c r="B1328" t="s">
        <v>103</v>
      </c>
      <c r="C1328" s="1">
        <v>1075000</v>
      </c>
      <c r="D1328">
        <v>3</v>
      </c>
      <c r="E1328">
        <v>148</v>
      </c>
      <c r="F1328" s="1" t="s">
        <v>16</v>
      </c>
      <c r="G1328" t="s">
        <v>37</v>
      </c>
      <c r="H1328" t="s">
        <v>29</v>
      </c>
      <c r="I1328" t="s">
        <v>19</v>
      </c>
      <c r="J1328" t="s">
        <v>20</v>
      </c>
      <c r="K1328" t="s">
        <v>1372</v>
      </c>
      <c r="L1328" s="2">
        <v>1075000</v>
      </c>
      <c r="M1328" s="2">
        <v>7263.5135135135133</v>
      </c>
      <c r="N1328" s="2">
        <v>358333.33333333331</v>
      </c>
      <c r="O1328" s="2"/>
      <c r="P1328" s="5" t="s">
        <v>188</v>
      </c>
    </row>
    <row r="1329" spans="1:16" x14ac:dyDescent="0.25">
      <c r="A1329" t="s">
        <v>2657</v>
      </c>
      <c r="B1329" t="s">
        <v>103</v>
      </c>
      <c r="C1329" s="1">
        <v>1070000</v>
      </c>
      <c r="D1329">
        <v>3</v>
      </c>
      <c r="E1329">
        <v>116</v>
      </c>
      <c r="F1329" s="1" t="s">
        <v>16</v>
      </c>
      <c r="G1329" t="s">
        <v>52</v>
      </c>
      <c r="H1329" t="s">
        <v>29</v>
      </c>
      <c r="I1329" t="s">
        <v>19</v>
      </c>
      <c r="J1329" t="s">
        <v>20</v>
      </c>
      <c r="K1329" t="s">
        <v>1372</v>
      </c>
      <c r="L1329" s="2">
        <v>1070000</v>
      </c>
      <c r="M1329" s="2">
        <v>9224.1379310344819</v>
      </c>
      <c r="N1329" s="2">
        <v>356666.66666666669</v>
      </c>
      <c r="O1329" s="2"/>
      <c r="P1329" s="5" t="s">
        <v>188</v>
      </c>
    </row>
    <row r="1330" spans="1:16" x14ac:dyDescent="0.25">
      <c r="A1330" t="s">
        <v>4942</v>
      </c>
      <c r="B1330" t="s">
        <v>4571</v>
      </c>
      <c r="C1330" s="1">
        <v>1065000</v>
      </c>
      <c r="D1330">
        <v>6</v>
      </c>
      <c r="E1330">
        <v>217</v>
      </c>
      <c r="F1330" s="3" t="s">
        <v>22</v>
      </c>
      <c r="G1330" t="s">
        <v>22</v>
      </c>
      <c r="H1330" t="s">
        <v>23</v>
      </c>
      <c r="I1330" t="s">
        <v>23</v>
      </c>
      <c r="J1330" t="s">
        <v>9</v>
      </c>
      <c r="L1330" s="2">
        <v>1065000</v>
      </c>
      <c r="M1330" s="2">
        <v>4907.8341013824884</v>
      </c>
      <c r="N1330" s="2">
        <v>177500</v>
      </c>
      <c r="O1330" s="2" t="s">
        <v>160</v>
      </c>
      <c r="P1330" s="21" t="s">
        <v>188</v>
      </c>
    </row>
    <row r="1331" spans="1:16" x14ac:dyDescent="0.25">
      <c r="A1331" t="s">
        <v>5428</v>
      </c>
      <c r="B1331" t="s">
        <v>4571</v>
      </c>
      <c r="C1331" s="1">
        <v>1065000</v>
      </c>
      <c r="D1331">
        <v>6</v>
      </c>
      <c r="E1331">
        <v>181</v>
      </c>
      <c r="F1331" s="3" t="s">
        <v>22</v>
      </c>
      <c r="G1331" t="s">
        <v>22</v>
      </c>
      <c r="H1331" t="s">
        <v>23</v>
      </c>
      <c r="I1331" t="s">
        <v>23</v>
      </c>
      <c r="J1331" t="s">
        <v>9</v>
      </c>
      <c r="L1331" s="2">
        <v>1065000</v>
      </c>
      <c r="M1331" s="2">
        <v>5883.9779005524861</v>
      </c>
      <c r="N1331" s="2">
        <v>177500</v>
      </c>
      <c r="O1331" s="2" t="s">
        <v>160</v>
      </c>
      <c r="P1331" s="21" t="s">
        <v>188</v>
      </c>
    </row>
    <row r="1332" spans="1:16" x14ac:dyDescent="0.25">
      <c r="A1332" t="s">
        <v>1764</v>
      </c>
      <c r="B1332" t="s">
        <v>103</v>
      </c>
      <c r="C1332" s="1">
        <v>1060000</v>
      </c>
      <c r="D1332">
        <v>3</v>
      </c>
      <c r="E1332">
        <v>204</v>
      </c>
      <c r="F1332" s="1" t="s">
        <v>16</v>
      </c>
      <c r="G1332" t="s">
        <v>35</v>
      </c>
      <c r="H1332" t="s">
        <v>29</v>
      </c>
      <c r="I1332" t="s">
        <v>19</v>
      </c>
      <c r="J1332" t="s">
        <v>9</v>
      </c>
      <c r="K1332" t="s">
        <v>1372</v>
      </c>
      <c r="L1332" s="2">
        <v>1060000</v>
      </c>
      <c r="M1332" s="2">
        <v>5196.0784313725489</v>
      </c>
      <c r="N1332" s="2">
        <v>353333.33333333331</v>
      </c>
      <c r="O1332" s="2"/>
      <c r="P1332" s="5" t="s">
        <v>188</v>
      </c>
    </row>
    <row r="1333" spans="1:16" x14ac:dyDescent="0.25">
      <c r="A1333" t="s">
        <v>5175</v>
      </c>
      <c r="B1333" t="s">
        <v>4571</v>
      </c>
      <c r="C1333" s="1">
        <v>1050000</v>
      </c>
      <c r="D1333">
        <v>4</v>
      </c>
      <c r="E1333">
        <v>383</v>
      </c>
      <c r="F1333" s="3" t="s">
        <v>22</v>
      </c>
      <c r="G1333" t="s">
        <v>22</v>
      </c>
      <c r="H1333" t="s">
        <v>23</v>
      </c>
      <c r="I1333" t="s">
        <v>23</v>
      </c>
      <c r="J1333" t="s">
        <v>9</v>
      </c>
      <c r="L1333" s="2">
        <v>1050000</v>
      </c>
      <c r="M1333" s="2">
        <v>2741.514360313316</v>
      </c>
      <c r="N1333" s="2">
        <v>262500</v>
      </c>
      <c r="O1333" s="2" t="s">
        <v>160</v>
      </c>
      <c r="P1333" s="21" t="s">
        <v>188</v>
      </c>
    </row>
    <row r="1334" spans="1:16" x14ac:dyDescent="0.25">
      <c r="A1334" t="s">
        <v>5249</v>
      </c>
      <c r="B1334" t="s">
        <v>4571</v>
      </c>
      <c r="C1334" s="1">
        <v>1050000</v>
      </c>
      <c r="D1334">
        <v>5</v>
      </c>
      <c r="E1334">
        <v>357</v>
      </c>
      <c r="F1334" s="3" t="s">
        <v>22</v>
      </c>
      <c r="G1334" t="s">
        <v>22</v>
      </c>
      <c r="H1334" t="s">
        <v>23</v>
      </c>
      <c r="I1334" t="s">
        <v>23</v>
      </c>
      <c r="J1334" t="s">
        <v>9</v>
      </c>
      <c r="L1334" s="2">
        <v>1050000</v>
      </c>
      <c r="M1334" s="2">
        <v>2941.1764705882351</v>
      </c>
      <c r="N1334" s="2">
        <v>210000</v>
      </c>
      <c r="O1334" s="2" t="s">
        <v>160</v>
      </c>
      <c r="P1334" s="21" t="s">
        <v>188</v>
      </c>
    </row>
    <row r="1335" spans="1:16" x14ac:dyDescent="0.25">
      <c r="A1335" t="s">
        <v>5007</v>
      </c>
      <c r="B1335" t="s">
        <v>4571</v>
      </c>
      <c r="C1335" s="1">
        <v>1050000</v>
      </c>
      <c r="D1335">
        <v>6</v>
      </c>
      <c r="E1335">
        <v>472</v>
      </c>
      <c r="F1335" s="3" t="s">
        <v>22</v>
      </c>
      <c r="G1335" t="s">
        <v>22</v>
      </c>
      <c r="H1335" t="s">
        <v>23</v>
      </c>
      <c r="I1335" t="s">
        <v>23</v>
      </c>
      <c r="J1335" t="s">
        <v>9</v>
      </c>
      <c r="L1335" s="2">
        <v>1050000</v>
      </c>
      <c r="M1335" s="2">
        <v>2224.5762711864409</v>
      </c>
      <c r="N1335" s="2">
        <v>175000</v>
      </c>
      <c r="O1335" s="2" t="s">
        <v>160</v>
      </c>
      <c r="P1335" s="21" t="s">
        <v>188</v>
      </c>
    </row>
    <row r="1336" spans="1:16" x14ac:dyDescent="0.25">
      <c r="A1336" t="s">
        <v>3304</v>
      </c>
      <c r="B1336" t="s">
        <v>103</v>
      </c>
      <c r="C1336" s="1">
        <v>1050000</v>
      </c>
      <c r="D1336">
        <v>8</v>
      </c>
      <c r="E1336">
        <v>450</v>
      </c>
      <c r="F1336" s="1" t="s">
        <v>22</v>
      </c>
      <c r="G1336" t="s">
        <v>22</v>
      </c>
      <c r="H1336" t="s">
        <v>23</v>
      </c>
      <c r="I1336" t="s">
        <v>23</v>
      </c>
      <c r="J1336" t="s">
        <v>9</v>
      </c>
      <c r="K1336" t="s">
        <v>1372</v>
      </c>
      <c r="L1336" s="2">
        <v>1050000</v>
      </c>
      <c r="M1336" s="2">
        <v>2333.3333333333335</v>
      </c>
      <c r="N1336" s="2">
        <v>131250</v>
      </c>
      <c r="O1336" s="2"/>
      <c r="P1336" s="5" t="s">
        <v>188</v>
      </c>
    </row>
    <row r="1337" spans="1:16" x14ac:dyDescent="0.25">
      <c r="A1337" t="s">
        <v>3496</v>
      </c>
      <c r="B1337" t="s">
        <v>103</v>
      </c>
      <c r="C1337" s="1">
        <v>1050000</v>
      </c>
      <c r="D1337">
        <v>6</v>
      </c>
      <c r="E1337">
        <v>400</v>
      </c>
      <c r="F1337" s="1" t="s">
        <v>22</v>
      </c>
      <c r="G1337" t="s">
        <v>22</v>
      </c>
      <c r="H1337" t="s">
        <v>23</v>
      </c>
      <c r="I1337" t="s">
        <v>23</v>
      </c>
      <c r="J1337" t="s">
        <v>9</v>
      </c>
      <c r="K1337" t="s">
        <v>1372</v>
      </c>
      <c r="L1337" s="2">
        <v>1050000</v>
      </c>
      <c r="M1337" s="2">
        <v>2625</v>
      </c>
      <c r="N1337" s="2">
        <v>175000</v>
      </c>
      <c r="O1337" s="2"/>
      <c r="P1337" s="5" t="s">
        <v>188</v>
      </c>
    </row>
    <row r="1338" spans="1:16" x14ac:dyDescent="0.25">
      <c r="A1338" t="s">
        <v>3523</v>
      </c>
      <c r="B1338" t="s">
        <v>103</v>
      </c>
      <c r="C1338" s="1">
        <v>1050000</v>
      </c>
      <c r="D1338">
        <v>4</v>
      </c>
      <c r="E1338">
        <v>322</v>
      </c>
      <c r="F1338" s="1" t="s">
        <v>22</v>
      </c>
      <c r="G1338" t="s">
        <v>22</v>
      </c>
      <c r="H1338" t="s">
        <v>23</v>
      </c>
      <c r="I1338" t="s">
        <v>23</v>
      </c>
      <c r="J1338" t="s">
        <v>9</v>
      </c>
      <c r="K1338" t="s">
        <v>1372</v>
      </c>
      <c r="L1338" s="2">
        <v>1050000</v>
      </c>
      <c r="M1338" s="2">
        <v>3260.8695652173915</v>
      </c>
      <c r="N1338" s="2">
        <v>262500</v>
      </c>
      <c r="O1338" s="2"/>
      <c r="P1338" s="5" t="s">
        <v>188</v>
      </c>
    </row>
    <row r="1339" spans="1:16" x14ac:dyDescent="0.25">
      <c r="A1339" t="s">
        <v>4036</v>
      </c>
      <c r="B1339" t="s">
        <v>103</v>
      </c>
      <c r="C1339" s="1">
        <v>1050000</v>
      </c>
      <c r="D1339">
        <v>4</v>
      </c>
      <c r="E1339">
        <v>428</v>
      </c>
      <c r="F1339" s="1" t="s">
        <v>22</v>
      </c>
      <c r="G1339" t="s">
        <v>22</v>
      </c>
      <c r="H1339" t="s">
        <v>23</v>
      </c>
      <c r="I1339" t="s">
        <v>23</v>
      </c>
      <c r="J1339" t="s">
        <v>9</v>
      </c>
      <c r="K1339" t="s">
        <v>1372</v>
      </c>
      <c r="L1339" s="2">
        <v>1050000</v>
      </c>
      <c r="M1339" s="2">
        <v>2453.2710280373831</v>
      </c>
      <c r="N1339" s="2">
        <v>262500</v>
      </c>
      <c r="O1339" s="2"/>
      <c r="P1339" s="5" t="s">
        <v>188</v>
      </c>
    </row>
    <row r="1340" spans="1:16" x14ac:dyDescent="0.25">
      <c r="A1340" t="s">
        <v>4091</v>
      </c>
      <c r="B1340" t="s">
        <v>103</v>
      </c>
      <c r="C1340" s="1">
        <v>1050000</v>
      </c>
      <c r="D1340">
        <v>6</v>
      </c>
      <c r="E1340">
        <v>778</v>
      </c>
      <c r="F1340" s="1" t="s">
        <v>22</v>
      </c>
      <c r="G1340" t="s">
        <v>22</v>
      </c>
      <c r="H1340" t="s">
        <v>23</v>
      </c>
      <c r="I1340" t="s">
        <v>23</v>
      </c>
      <c r="J1340" t="s">
        <v>9</v>
      </c>
      <c r="K1340" t="s">
        <v>1372</v>
      </c>
      <c r="L1340" s="2">
        <v>1050000</v>
      </c>
      <c r="M1340" s="2">
        <v>1349.6143958868895</v>
      </c>
      <c r="N1340" s="2">
        <v>175000</v>
      </c>
      <c r="O1340" s="2"/>
      <c r="P1340" s="5" t="s">
        <v>188</v>
      </c>
    </row>
    <row r="1341" spans="1:16" x14ac:dyDescent="0.25">
      <c r="A1341" t="s">
        <v>1774</v>
      </c>
      <c r="B1341" t="s">
        <v>103</v>
      </c>
      <c r="C1341" s="1">
        <v>1050000</v>
      </c>
      <c r="D1341">
        <v>5</v>
      </c>
      <c r="E1341">
        <v>200</v>
      </c>
      <c r="F1341" s="1" t="s">
        <v>16</v>
      </c>
      <c r="G1341" t="s">
        <v>35</v>
      </c>
      <c r="H1341" t="s">
        <v>29</v>
      </c>
      <c r="I1341" t="s">
        <v>19</v>
      </c>
      <c r="J1341" t="s">
        <v>20</v>
      </c>
      <c r="K1341" t="s">
        <v>1372</v>
      </c>
      <c r="L1341" s="2">
        <v>1050000</v>
      </c>
      <c r="M1341" s="2">
        <v>5250</v>
      </c>
      <c r="N1341" s="2">
        <v>210000</v>
      </c>
      <c r="O1341" s="2"/>
      <c r="P1341" s="5" t="s">
        <v>188</v>
      </c>
    </row>
    <row r="1342" spans="1:16" x14ac:dyDescent="0.25">
      <c r="A1342" t="s">
        <v>1775</v>
      </c>
      <c r="B1342" t="s">
        <v>103</v>
      </c>
      <c r="C1342" s="1">
        <v>1050000</v>
      </c>
      <c r="D1342">
        <v>5</v>
      </c>
      <c r="E1342">
        <v>200</v>
      </c>
      <c r="F1342" s="1" t="s">
        <v>16</v>
      </c>
      <c r="G1342" t="s">
        <v>35</v>
      </c>
      <c r="H1342" t="s">
        <v>29</v>
      </c>
      <c r="I1342" t="s">
        <v>19</v>
      </c>
      <c r="J1342" t="s">
        <v>20</v>
      </c>
      <c r="K1342" t="s">
        <v>1372</v>
      </c>
      <c r="L1342" s="2">
        <v>1050000</v>
      </c>
      <c r="M1342" s="2">
        <v>5250</v>
      </c>
      <c r="N1342" s="2">
        <v>210000</v>
      </c>
      <c r="O1342" s="2"/>
      <c r="P1342" s="5" t="s">
        <v>188</v>
      </c>
    </row>
    <row r="1343" spans="1:16" x14ac:dyDescent="0.25">
      <c r="A1343" t="s">
        <v>1776</v>
      </c>
      <c r="B1343" t="s">
        <v>103</v>
      </c>
      <c r="C1343" s="1">
        <v>1050000</v>
      </c>
      <c r="D1343">
        <v>5</v>
      </c>
      <c r="E1343">
        <v>200</v>
      </c>
      <c r="F1343" s="1" t="s">
        <v>16</v>
      </c>
      <c r="G1343" t="s">
        <v>35</v>
      </c>
      <c r="H1343" t="s">
        <v>29</v>
      </c>
      <c r="I1343" t="s">
        <v>19</v>
      </c>
      <c r="J1343" t="s">
        <v>20</v>
      </c>
      <c r="K1343" t="s">
        <v>1372</v>
      </c>
      <c r="L1343" s="2">
        <v>1050000</v>
      </c>
      <c r="M1343" s="2">
        <v>5250</v>
      </c>
      <c r="N1343" s="2">
        <v>210000</v>
      </c>
      <c r="O1343" s="2"/>
      <c r="P1343" s="5" t="s">
        <v>188</v>
      </c>
    </row>
    <row r="1344" spans="1:16" x14ac:dyDescent="0.25">
      <c r="A1344" t="s">
        <v>2173</v>
      </c>
      <c r="B1344" t="s">
        <v>103</v>
      </c>
      <c r="C1344" s="1">
        <v>1050000</v>
      </c>
      <c r="D1344">
        <v>3</v>
      </c>
      <c r="E1344">
        <v>151</v>
      </c>
      <c r="F1344" s="1" t="s">
        <v>16</v>
      </c>
      <c r="G1344" t="s">
        <v>17</v>
      </c>
      <c r="H1344" t="s">
        <v>29</v>
      </c>
      <c r="I1344" t="s">
        <v>19</v>
      </c>
      <c r="J1344" t="s">
        <v>20</v>
      </c>
      <c r="K1344" t="s">
        <v>1372</v>
      </c>
      <c r="L1344" s="2">
        <v>1050000</v>
      </c>
      <c r="M1344" s="2">
        <v>6953.6423841059604</v>
      </c>
      <c r="N1344" s="2">
        <v>350000</v>
      </c>
      <c r="O1344" s="2"/>
      <c r="P1344" s="5" t="s">
        <v>188</v>
      </c>
    </row>
    <row r="1345" spans="1:16" x14ac:dyDescent="0.25">
      <c r="A1345" t="s">
        <v>2302</v>
      </c>
      <c r="B1345" t="s">
        <v>103</v>
      </c>
      <c r="C1345" s="1">
        <v>1050000</v>
      </c>
      <c r="D1345">
        <v>2</v>
      </c>
      <c r="E1345">
        <v>117</v>
      </c>
      <c r="F1345" s="1" t="s">
        <v>16</v>
      </c>
      <c r="G1345" t="s">
        <v>41</v>
      </c>
      <c r="H1345" t="s">
        <v>29</v>
      </c>
      <c r="I1345" t="s">
        <v>19</v>
      </c>
      <c r="J1345" t="s">
        <v>20</v>
      </c>
      <c r="K1345" t="s">
        <v>1372</v>
      </c>
      <c r="L1345" s="2">
        <v>1050000</v>
      </c>
      <c r="M1345" s="2">
        <v>8974.3589743589746</v>
      </c>
      <c r="N1345" s="2">
        <v>525000</v>
      </c>
      <c r="O1345" s="2"/>
      <c r="P1345" s="5" t="s">
        <v>188</v>
      </c>
    </row>
    <row r="1346" spans="1:16" x14ac:dyDescent="0.25">
      <c r="A1346" t="s">
        <v>2781</v>
      </c>
      <c r="B1346" t="s">
        <v>103</v>
      </c>
      <c r="C1346" s="1">
        <v>1050000</v>
      </c>
      <c r="D1346">
        <v>1</v>
      </c>
      <c r="E1346">
        <v>180</v>
      </c>
      <c r="F1346" s="1" t="s">
        <v>16</v>
      </c>
      <c r="G1346" t="s">
        <v>141</v>
      </c>
      <c r="H1346" t="s">
        <v>29</v>
      </c>
      <c r="I1346" t="s">
        <v>19</v>
      </c>
      <c r="J1346" t="s">
        <v>20</v>
      </c>
      <c r="K1346" t="s">
        <v>1372</v>
      </c>
      <c r="L1346" s="2">
        <v>1050000</v>
      </c>
      <c r="M1346" s="2">
        <v>5833.333333333333</v>
      </c>
      <c r="N1346" s="2">
        <v>1050000</v>
      </c>
      <c r="O1346" s="2"/>
      <c r="P1346" s="5" t="s">
        <v>188</v>
      </c>
    </row>
    <row r="1347" spans="1:16" x14ac:dyDescent="0.25">
      <c r="A1347" t="s">
        <v>6046</v>
      </c>
      <c r="B1347" t="s">
        <v>4571</v>
      </c>
      <c r="C1347" s="1">
        <v>1050000</v>
      </c>
      <c r="D1347">
        <v>3</v>
      </c>
      <c r="E1347">
        <v>156</v>
      </c>
      <c r="F1347" t="s">
        <v>16</v>
      </c>
      <c r="G1347" t="s">
        <v>17</v>
      </c>
      <c r="H1347" t="s">
        <v>189</v>
      </c>
      <c r="I1347" t="s">
        <v>19</v>
      </c>
      <c r="J1347" t="s">
        <v>9</v>
      </c>
      <c r="L1347" s="2">
        <v>1050000</v>
      </c>
      <c r="M1347" s="2">
        <v>6730.7692307692305</v>
      </c>
      <c r="N1347" s="2">
        <v>350000</v>
      </c>
      <c r="O1347" s="2" t="s">
        <v>160</v>
      </c>
      <c r="P1347" s="21" t="s">
        <v>188</v>
      </c>
    </row>
    <row r="1348" spans="1:16" x14ac:dyDescent="0.25">
      <c r="A1348" t="s">
        <v>6072</v>
      </c>
      <c r="B1348" t="s">
        <v>4571</v>
      </c>
      <c r="C1348" s="1">
        <v>1050000</v>
      </c>
      <c r="D1348">
        <v>5</v>
      </c>
      <c r="E1348">
        <v>185</v>
      </c>
      <c r="F1348" t="s">
        <v>16</v>
      </c>
      <c r="G1348" t="s">
        <v>17</v>
      </c>
      <c r="H1348" t="s">
        <v>189</v>
      </c>
      <c r="I1348" t="s">
        <v>19</v>
      </c>
      <c r="J1348" t="s">
        <v>9</v>
      </c>
      <c r="L1348" s="2">
        <v>1050000</v>
      </c>
      <c r="M1348" s="2">
        <v>5675.6756756756758</v>
      </c>
      <c r="N1348" s="2">
        <v>210000</v>
      </c>
      <c r="O1348" s="2" t="s">
        <v>160</v>
      </c>
      <c r="P1348" s="21" t="s">
        <v>188</v>
      </c>
    </row>
    <row r="1349" spans="1:16" x14ac:dyDescent="0.25">
      <c r="A1349" t="s">
        <v>6078</v>
      </c>
      <c r="B1349" t="s">
        <v>4571</v>
      </c>
      <c r="C1349" s="1">
        <v>1050000</v>
      </c>
      <c r="D1349">
        <v>5</v>
      </c>
      <c r="E1349">
        <v>204</v>
      </c>
      <c r="F1349" t="s">
        <v>16</v>
      </c>
      <c r="G1349" t="s">
        <v>17</v>
      </c>
      <c r="H1349" t="s">
        <v>189</v>
      </c>
      <c r="I1349" t="s">
        <v>19</v>
      </c>
      <c r="J1349" t="s">
        <v>9</v>
      </c>
      <c r="L1349" s="2">
        <v>1050000</v>
      </c>
      <c r="M1349" s="2">
        <v>5147.0588235294117</v>
      </c>
      <c r="N1349" s="2">
        <v>210000</v>
      </c>
      <c r="O1349" s="2" t="s">
        <v>160</v>
      </c>
      <c r="P1349" s="21" t="s">
        <v>188</v>
      </c>
    </row>
    <row r="1350" spans="1:16" x14ac:dyDescent="0.25">
      <c r="A1350" t="s">
        <v>6522</v>
      </c>
      <c r="B1350" t="s">
        <v>4571</v>
      </c>
      <c r="C1350" s="1">
        <v>1050000</v>
      </c>
      <c r="D1350">
        <v>2</v>
      </c>
      <c r="E1350">
        <v>127</v>
      </c>
      <c r="F1350" t="s">
        <v>16</v>
      </c>
      <c r="G1350" t="s">
        <v>41</v>
      </c>
      <c r="H1350" t="s">
        <v>189</v>
      </c>
      <c r="I1350" t="s">
        <v>30</v>
      </c>
      <c r="J1350" t="s">
        <v>20</v>
      </c>
      <c r="L1350" s="2">
        <v>1050000</v>
      </c>
      <c r="M1350" s="2">
        <v>8267.71653543307</v>
      </c>
      <c r="N1350" s="2">
        <v>525000</v>
      </c>
      <c r="O1350" s="2" t="s">
        <v>160</v>
      </c>
      <c r="P1350" s="21" t="s">
        <v>188</v>
      </c>
    </row>
    <row r="1351" spans="1:16" x14ac:dyDescent="0.25">
      <c r="A1351" t="s">
        <v>4046</v>
      </c>
      <c r="B1351" t="s">
        <v>103</v>
      </c>
      <c r="C1351" s="1">
        <v>1049900</v>
      </c>
      <c r="D1351">
        <v>4</v>
      </c>
      <c r="E1351">
        <v>290</v>
      </c>
      <c r="F1351" s="1" t="s">
        <v>22</v>
      </c>
      <c r="G1351" t="s">
        <v>22</v>
      </c>
      <c r="H1351" t="s">
        <v>23</v>
      </c>
      <c r="I1351" t="s">
        <v>23</v>
      </c>
      <c r="J1351" t="s">
        <v>9</v>
      </c>
      <c r="K1351" t="s">
        <v>1372</v>
      </c>
      <c r="L1351" s="2">
        <v>1049900</v>
      </c>
      <c r="M1351" s="2">
        <v>3620.344827586207</v>
      </c>
      <c r="N1351" s="2">
        <v>262475</v>
      </c>
      <c r="O1351" s="2"/>
      <c r="P1351" s="5" t="s">
        <v>188</v>
      </c>
    </row>
    <row r="1352" spans="1:16" x14ac:dyDescent="0.25">
      <c r="A1352" t="s">
        <v>5248</v>
      </c>
      <c r="B1352" t="s">
        <v>4571</v>
      </c>
      <c r="C1352" s="1">
        <v>1049000</v>
      </c>
      <c r="D1352">
        <v>4</v>
      </c>
      <c r="E1352">
        <v>300</v>
      </c>
      <c r="F1352" s="3" t="s">
        <v>22</v>
      </c>
      <c r="G1352" t="s">
        <v>22</v>
      </c>
      <c r="H1352" t="s">
        <v>23</v>
      </c>
      <c r="I1352" t="s">
        <v>23</v>
      </c>
      <c r="J1352" t="s">
        <v>9</v>
      </c>
      <c r="L1352" s="2">
        <v>1049000</v>
      </c>
      <c r="M1352" s="2">
        <v>3496.6666666666665</v>
      </c>
      <c r="N1352" s="2">
        <v>262250</v>
      </c>
      <c r="O1352" s="2" t="s">
        <v>160</v>
      </c>
      <c r="P1352" s="21" t="s">
        <v>188</v>
      </c>
    </row>
    <row r="1353" spans="1:16" x14ac:dyDescent="0.25">
      <c r="A1353" t="s">
        <v>2492</v>
      </c>
      <c r="B1353" t="s">
        <v>103</v>
      </c>
      <c r="C1353" s="1">
        <v>1049000</v>
      </c>
      <c r="D1353">
        <v>3</v>
      </c>
      <c r="E1353">
        <v>109</v>
      </c>
      <c r="F1353" s="1" t="s">
        <v>16</v>
      </c>
      <c r="G1353" t="s">
        <v>37</v>
      </c>
      <c r="H1353" t="s">
        <v>29</v>
      </c>
      <c r="I1353" t="s">
        <v>19</v>
      </c>
      <c r="J1353" t="s">
        <v>20</v>
      </c>
      <c r="K1353" t="s">
        <v>1372</v>
      </c>
      <c r="L1353" s="2">
        <v>1049000</v>
      </c>
      <c r="M1353" s="2">
        <v>9623.8532110091746</v>
      </c>
      <c r="N1353" s="2">
        <v>349666.66666666669</v>
      </c>
      <c r="O1353" s="2"/>
      <c r="P1353" s="5" t="s">
        <v>188</v>
      </c>
    </row>
    <row r="1354" spans="1:16" x14ac:dyDescent="0.25">
      <c r="A1354" t="s">
        <v>2493</v>
      </c>
      <c r="B1354" t="s">
        <v>103</v>
      </c>
      <c r="C1354" s="1">
        <v>1049000</v>
      </c>
      <c r="D1354">
        <v>3</v>
      </c>
      <c r="E1354">
        <v>109</v>
      </c>
      <c r="F1354" s="1" t="s">
        <v>16</v>
      </c>
      <c r="G1354" t="s">
        <v>37</v>
      </c>
      <c r="H1354" t="s">
        <v>29</v>
      </c>
      <c r="I1354" t="s">
        <v>19</v>
      </c>
      <c r="J1354" t="s">
        <v>20</v>
      </c>
      <c r="K1354" t="s">
        <v>1372</v>
      </c>
      <c r="L1354" s="2">
        <v>1049000</v>
      </c>
      <c r="M1354" s="2">
        <v>9623.8532110091746</v>
      </c>
      <c r="N1354" s="2">
        <v>349666.66666666669</v>
      </c>
      <c r="O1354" s="2"/>
      <c r="P1354" s="5" t="s">
        <v>188</v>
      </c>
    </row>
    <row r="1355" spans="1:16" x14ac:dyDescent="0.25">
      <c r="A1355" t="s">
        <v>3938</v>
      </c>
      <c r="B1355" t="s">
        <v>103</v>
      </c>
      <c r="C1355" s="1">
        <v>1045000</v>
      </c>
      <c r="D1355">
        <v>7</v>
      </c>
      <c r="E1355">
        <v>655</v>
      </c>
      <c r="F1355" s="1" t="s">
        <v>22</v>
      </c>
      <c r="G1355" t="s">
        <v>22</v>
      </c>
      <c r="H1355" t="s">
        <v>23</v>
      </c>
      <c r="I1355" t="s">
        <v>23</v>
      </c>
      <c r="J1355" t="s">
        <v>9</v>
      </c>
      <c r="K1355" t="s">
        <v>1372</v>
      </c>
      <c r="L1355" s="2">
        <v>1045000</v>
      </c>
      <c r="M1355" s="2">
        <v>1595.4198473282443</v>
      </c>
      <c r="N1355" s="2">
        <v>149285.71428571429</v>
      </c>
      <c r="O1355" s="2"/>
      <c r="P1355" s="5" t="s">
        <v>188</v>
      </c>
    </row>
    <row r="1356" spans="1:16" x14ac:dyDescent="0.25">
      <c r="A1356" t="s">
        <v>2374</v>
      </c>
      <c r="B1356" t="s">
        <v>103</v>
      </c>
      <c r="C1356" s="1">
        <v>1045000</v>
      </c>
      <c r="D1356">
        <v>1</v>
      </c>
      <c r="E1356">
        <v>118</v>
      </c>
      <c r="F1356" s="1" t="s">
        <v>16</v>
      </c>
      <c r="G1356" t="s">
        <v>41</v>
      </c>
      <c r="H1356" t="s">
        <v>29</v>
      </c>
      <c r="I1356" t="s">
        <v>19</v>
      </c>
      <c r="J1356" t="s">
        <v>20</v>
      </c>
      <c r="K1356" t="s">
        <v>1372</v>
      </c>
      <c r="L1356" s="2">
        <v>1045000</v>
      </c>
      <c r="M1356" s="2">
        <v>8855.9322033898297</v>
      </c>
      <c r="N1356" s="2">
        <v>1045000</v>
      </c>
      <c r="O1356" s="2"/>
      <c r="P1356" s="5" t="s">
        <v>188</v>
      </c>
    </row>
    <row r="1357" spans="1:16" x14ac:dyDescent="0.25">
      <c r="A1357" t="s">
        <v>6070</v>
      </c>
      <c r="B1357" t="s">
        <v>4571</v>
      </c>
      <c r="C1357" s="1">
        <v>1040000</v>
      </c>
      <c r="D1357">
        <v>3</v>
      </c>
      <c r="E1357">
        <v>181</v>
      </c>
      <c r="F1357" t="s">
        <v>16</v>
      </c>
      <c r="G1357" t="s">
        <v>17</v>
      </c>
      <c r="H1357" t="s">
        <v>189</v>
      </c>
      <c r="I1357" t="s">
        <v>19</v>
      </c>
      <c r="J1357" t="s">
        <v>9</v>
      </c>
      <c r="L1357" s="2">
        <v>1040000</v>
      </c>
      <c r="M1357" s="2">
        <v>5745.8563535911599</v>
      </c>
      <c r="N1357" s="2">
        <v>346666.66666666669</v>
      </c>
      <c r="O1357" s="2" t="s">
        <v>4582</v>
      </c>
      <c r="P1357" s="21" t="s">
        <v>188</v>
      </c>
    </row>
    <row r="1358" spans="1:16" x14ac:dyDescent="0.25">
      <c r="A1358" t="s">
        <v>3352</v>
      </c>
      <c r="B1358" t="s">
        <v>103</v>
      </c>
      <c r="C1358" s="1">
        <v>1035000</v>
      </c>
      <c r="D1358">
        <v>5</v>
      </c>
      <c r="E1358">
        <v>322</v>
      </c>
      <c r="F1358" s="1" t="s">
        <v>22</v>
      </c>
      <c r="G1358" t="s">
        <v>22</v>
      </c>
      <c r="H1358" t="s">
        <v>23</v>
      </c>
      <c r="I1358" t="s">
        <v>23</v>
      </c>
      <c r="J1358" t="s">
        <v>9</v>
      </c>
      <c r="K1358" t="s">
        <v>1372</v>
      </c>
      <c r="L1358" s="2">
        <v>1035000</v>
      </c>
      <c r="M1358" s="2">
        <v>3214.2857142857142</v>
      </c>
      <c r="N1358" s="2">
        <v>207000</v>
      </c>
      <c r="O1358" s="2"/>
      <c r="P1358" s="5" t="s">
        <v>188</v>
      </c>
    </row>
    <row r="1359" spans="1:16" x14ac:dyDescent="0.25">
      <c r="A1359" t="s">
        <v>1975</v>
      </c>
      <c r="B1359" t="s">
        <v>103</v>
      </c>
      <c r="C1359" s="1">
        <v>1028500</v>
      </c>
      <c r="D1359">
        <v>3</v>
      </c>
      <c r="E1359">
        <v>146</v>
      </c>
      <c r="F1359" s="1" t="s">
        <v>16</v>
      </c>
      <c r="G1359" t="s">
        <v>17</v>
      </c>
      <c r="H1359" t="s">
        <v>29</v>
      </c>
      <c r="I1359" t="s">
        <v>19</v>
      </c>
      <c r="J1359" t="s">
        <v>9</v>
      </c>
      <c r="K1359" t="s">
        <v>1372</v>
      </c>
      <c r="L1359" s="2">
        <v>1028500</v>
      </c>
      <c r="M1359" s="2">
        <v>7044.5205479452052</v>
      </c>
      <c r="N1359" s="2">
        <v>342833.33333333331</v>
      </c>
      <c r="O1359" s="2"/>
      <c r="P1359" s="5" t="s">
        <v>188</v>
      </c>
    </row>
    <row r="1360" spans="1:16" x14ac:dyDescent="0.25">
      <c r="A1360" t="s">
        <v>3149</v>
      </c>
      <c r="B1360" t="s">
        <v>103</v>
      </c>
      <c r="C1360" s="1">
        <v>1025000</v>
      </c>
      <c r="D1360">
        <v>5</v>
      </c>
      <c r="E1360">
        <v>391</v>
      </c>
      <c r="F1360" s="1" t="s">
        <v>22</v>
      </c>
      <c r="G1360" t="s">
        <v>22</v>
      </c>
      <c r="H1360" t="s">
        <v>23</v>
      </c>
      <c r="I1360" t="s">
        <v>23</v>
      </c>
      <c r="J1360" t="s">
        <v>9</v>
      </c>
      <c r="K1360" t="s">
        <v>1372</v>
      </c>
      <c r="L1360" s="2">
        <v>1025000</v>
      </c>
      <c r="M1360" s="2">
        <v>2621.4833759590792</v>
      </c>
      <c r="N1360" s="2">
        <v>205000</v>
      </c>
      <c r="O1360" s="2"/>
      <c r="P1360" s="5" t="s">
        <v>188</v>
      </c>
    </row>
    <row r="1361" spans="1:16" x14ac:dyDescent="0.25">
      <c r="A1361" t="s">
        <v>3407</v>
      </c>
      <c r="B1361" t="s">
        <v>103</v>
      </c>
      <c r="C1361" s="1">
        <v>1025000</v>
      </c>
      <c r="D1361">
        <v>5</v>
      </c>
      <c r="E1361">
        <v>390</v>
      </c>
      <c r="F1361" s="1" t="s">
        <v>22</v>
      </c>
      <c r="G1361" t="s">
        <v>22</v>
      </c>
      <c r="H1361" t="s">
        <v>23</v>
      </c>
      <c r="I1361" t="s">
        <v>23</v>
      </c>
      <c r="J1361" t="s">
        <v>9</v>
      </c>
      <c r="K1361" t="s">
        <v>1372</v>
      </c>
      <c r="L1361" s="2">
        <v>1025000</v>
      </c>
      <c r="M1361" s="2">
        <v>2628.2051282051284</v>
      </c>
      <c r="N1361" s="2">
        <v>205000</v>
      </c>
      <c r="O1361" s="2"/>
      <c r="P1361" s="5" t="s">
        <v>188</v>
      </c>
    </row>
    <row r="1362" spans="1:16" x14ac:dyDescent="0.25">
      <c r="A1362" t="s">
        <v>1785</v>
      </c>
      <c r="B1362" t="s">
        <v>103</v>
      </c>
      <c r="C1362" s="1">
        <v>1025000</v>
      </c>
      <c r="D1362">
        <v>3</v>
      </c>
      <c r="E1362">
        <v>150</v>
      </c>
      <c r="F1362" s="1" t="s">
        <v>16</v>
      </c>
      <c r="G1362" t="s">
        <v>35</v>
      </c>
      <c r="H1362" t="s">
        <v>29</v>
      </c>
      <c r="I1362" t="s">
        <v>19</v>
      </c>
      <c r="J1362" t="s">
        <v>9</v>
      </c>
      <c r="K1362" t="s">
        <v>1372</v>
      </c>
      <c r="L1362" s="2">
        <v>1025000</v>
      </c>
      <c r="M1362" s="2">
        <v>6833.333333333333</v>
      </c>
      <c r="N1362" s="2">
        <v>341666.66666666669</v>
      </c>
      <c r="O1362" s="2"/>
      <c r="P1362" s="5" t="s">
        <v>188</v>
      </c>
    </row>
    <row r="1363" spans="1:16" x14ac:dyDescent="0.25">
      <c r="A1363" t="s">
        <v>2482</v>
      </c>
      <c r="B1363" t="s">
        <v>103</v>
      </c>
      <c r="C1363" s="1">
        <v>1024000</v>
      </c>
      <c r="D1363">
        <v>4</v>
      </c>
      <c r="E1363">
        <v>119</v>
      </c>
      <c r="F1363" s="1" t="s">
        <v>16</v>
      </c>
      <c r="G1363" t="s">
        <v>37</v>
      </c>
      <c r="H1363" t="s">
        <v>29</v>
      </c>
      <c r="I1363" t="s">
        <v>19</v>
      </c>
      <c r="J1363" t="s">
        <v>9</v>
      </c>
      <c r="K1363" t="s">
        <v>1372</v>
      </c>
      <c r="L1363" s="2">
        <v>1024000</v>
      </c>
      <c r="M1363" s="2">
        <v>8605.042016806723</v>
      </c>
      <c r="N1363" s="2">
        <v>256000</v>
      </c>
      <c r="O1363" s="2"/>
      <c r="P1363" s="5" t="s">
        <v>188</v>
      </c>
    </row>
    <row r="1364" spans="1:16" x14ac:dyDescent="0.25">
      <c r="A1364" t="s">
        <v>2794</v>
      </c>
      <c r="B1364" t="s">
        <v>103</v>
      </c>
      <c r="C1364" s="1">
        <v>1023740</v>
      </c>
      <c r="D1364">
        <v>2</v>
      </c>
      <c r="E1364">
        <v>136</v>
      </c>
      <c r="F1364" s="1" t="s">
        <v>16</v>
      </c>
      <c r="G1364" t="s">
        <v>93</v>
      </c>
      <c r="H1364" t="s">
        <v>29</v>
      </c>
      <c r="I1364" t="s">
        <v>19</v>
      </c>
      <c r="J1364" t="s">
        <v>9</v>
      </c>
      <c r="K1364" t="s">
        <v>1372</v>
      </c>
      <c r="L1364" s="2">
        <v>1023740</v>
      </c>
      <c r="M1364" s="2">
        <v>7527.5</v>
      </c>
      <c r="N1364" s="2">
        <v>511870</v>
      </c>
      <c r="O1364" s="2"/>
      <c r="P1364" s="5" t="s">
        <v>188</v>
      </c>
    </row>
    <row r="1365" spans="1:16" x14ac:dyDescent="0.25">
      <c r="A1365" t="s">
        <v>5064</v>
      </c>
      <c r="B1365" t="s">
        <v>4571</v>
      </c>
      <c r="C1365" s="1">
        <v>1020000</v>
      </c>
      <c r="D1365">
        <v>4</v>
      </c>
      <c r="E1365">
        <v>334</v>
      </c>
      <c r="F1365" s="3" t="s">
        <v>22</v>
      </c>
      <c r="G1365" t="s">
        <v>22</v>
      </c>
      <c r="H1365" t="s">
        <v>23</v>
      </c>
      <c r="I1365" t="s">
        <v>23</v>
      </c>
      <c r="J1365" t="s">
        <v>9</v>
      </c>
      <c r="L1365" s="2">
        <v>1020000</v>
      </c>
      <c r="M1365" s="2">
        <v>3053.8922155688624</v>
      </c>
      <c r="N1365" s="2">
        <v>255000</v>
      </c>
      <c r="O1365" s="2" t="s">
        <v>4582</v>
      </c>
      <c r="P1365" s="21" t="s">
        <v>188</v>
      </c>
    </row>
    <row r="1366" spans="1:16" x14ac:dyDescent="0.25">
      <c r="A1366" t="s">
        <v>2795</v>
      </c>
      <c r="B1366" t="s">
        <v>103</v>
      </c>
      <c r="C1366" s="1">
        <v>1000400</v>
      </c>
      <c r="D1366">
        <v>2</v>
      </c>
      <c r="E1366">
        <v>136</v>
      </c>
      <c r="F1366" s="1" t="s">
        <v>16</v>
      </c>
      <c r="G1366" t="s">
        <v>93</v>
      </c>
      <c r="H1366" t="s">
        <v>29</v>
      </c>
      <c r="I1366" t="s">
        <v>19</v>
      </c>
      <c r="J1366" t="s">
        <v>9</v>
      </c>
      <c r="K1366" t="s">
        <v>1372</v>
      </c>
      <c r="L1366" s="2">
        <v>1000400</v>
      </c>
      <c r="M1366" s="2">
        <v>7355.8823529411766</v>
      </c>
      <c r="N1366" s="2">
        <v>500200</v>
      </c>
      <c r="O1366" s="2"/>
      <c r="P1366" s="5" t="s">
        <v>188</v>
      </c>
    </row>
    <row r="1367" spans="1:16" x14ac:dyDescent="0.25">
      <c r="A1367" t="s">
        <v>1441</v>
      </c>
      <c r="B1367" t="s">
        <v>103</v>
      </c>
      <c r="C1367" s="1">
        <v>1000000</v>
      </c>
      <c r="D1367">
        <v>1</v>
      </c>
      <c r="E1367">
        <v>82</v>
      </c>
      <c r="F1367" s="1" t="s">
        <v>16</v>
      </c>
      <c r="G1367" t="s">
        <v>56</v>
      </c>
      <c r="H1367" t="s">
        <v>29</v>
      </c>
      <c r="I1367" t="s">
        <v>19</v>
      </c>
      <c r="J1367" t="s">
        <v>9</v>
      </c>
      <c r="K1367" t="s">
        <v>1372</v>
      </c>
      <c r="L1367" s="2">
        <v>1000000</v>
      </c>
      <c r="M1367" s="2">
        <v>12195.121951219513</v>
      </c>
      <c r="N1367" s="2">
        <v>1000000</v>
      </c>
      <c r="O1367" s="2"/>
      <c r="P1367" s="5" t="s">
        <v>188</v>
      </c>
    </row>
    <row r="1368" spans="1:16" x14ac:dyDescent="0.25">
      <c r="A1368" t="s">
        <v>1789</v>
      </c>
      <c r="B1368" t="s">
        <v>103</v>
      </c>
      <c r="C1368" s="1">
        <v>1000000</v>
      </c>
      <c r="D1368">
        <v>2</v>
      </c>
      <c r="E1368">
        <v>99</v>
      </c>
      <c r="F1368" s="1" t="s">
        <v>16</v>
      </c>
      <c r="G1368" t="s">
        <v>35</v>
      </c>
      <c r="H1368" t="s">
        <v>29</v>
      </c>
      <c r="I1368" t="s">
        <v>19</v>
      </c>
      <c r="J1368" t="s">
        <v>20</v>
      </c>
      <c r="K1368" t="s">
        <v>1372</v>
      </c>
      <c r="L1368" s="2">
        <v>1000000</v>
      </c>
      <c r="M1368" s="2">
        <v>10101.010101010101</v>
      </c>
      <c r="N1368" s="2">
        <v>500000</v>
      </c>
      <c r="O1368" s="2"/>
      <c r="P1368" s="5" t="s">
        <v>188</v>
      </c>
    </row>
    <row r="1369" spans="1:16" x14ac:dyDescent="0.25">
      <c r="A1369" t="s">
        <v>2298</v>
      </c>
      <c r="B1369" t="s">
        <v>103</v>
      </c>
      <c r="C1369" s="1">
        <v>1000000</v>
      </c>
      <c r="D1369">
        <v>3</v>
      </c>
      <c r="E1369">
        <v>143</v>
      </c>
      <c r="F1369" s="1" t="s">
        <v>16</v>
      </c>
      <c r="G1369" t="s">
        <v>41</v>
      </c>
      <c r="H1369" t="s">
        <v>29</v>
      </c>
      <c r="I1369" t="s">
        <v>19</v>
      </c>
      <c r="J1369" t="s">
        <v>9</v>
      </c>
      <c r="K1369" t="s">
        <v>1372</v>
      </c>
      <c r="L1369" s="2">
        <v>1000000</v>
      </c>
      <c r="M1369" s="2">
        <v>6993.0069930069931</v>
      </c>
      <c r="N1369" s="2">
        <v>333333.33333333331</v>
      </c>
      <c r="O1369" s="2"/>
      <c r="P1369" s="5" t="s">
        <v>188</v>
      </c>
    </row>
    <row r="1370" spans="1:16" x14ac:dyDescent="0.25">
      <c r="A1370" t="s">
        <v>5690</v>
      </c>
      <c r="B1370" t="s">
        <v>4571</v>
      </c>
      <c r="C1370" s="1">
        <v>1000000</v>
      </c>
      <c r="D1370">
        <v>6</v>
      </c>
      <c r="E1370">
        <v>356</v>
      </c>
      <c r="F1370" t="s">
        <v>16</v>
      </c>
      <c r="G1370" t="s">
        <v>35</v>
      </c>
      <c r="H1370" t="s">
        <v>189</v>
      </c>
      <c r="I1370" t="s">
        <v>19</v>
      </c>
      <c r="J1370" t="s">
        <v>20</v>
      </c>
      <c r="L1370" s="2">
        <v>1000000</v>
      </c>
      <c r="M1370" s="2">
        <v>2808.9887640449438</v>
      </c>
      <c r="N1370" s="2">
        <v>166666.66666666666</v>
      </c>
      <c r="O1370" s="2" t="s">
        <v>160</v>
      </c>
      <c r="P1370" s="21" t="s">
        <v>188</v>
      </c>
    </row>
    <row r="1371" spans="1:16" x14ac:dyDescent="0.25">
      <c r="A1371" t="s">
        <v>6022</v>
      </c>
      <c r="B1371" t="s">
        <v>4571</v>
      </c>
      <c r="C1371" s="1">
        <v>999500</v>
      </c>
      <c r="D1371">
        <v>3</v>
      </c>
      <c r="E1371">
        <v>136</v>
      </c>
      <c r="F1371" t="s">
        <v>16</v>
      </c>
      <c r="G1371" t="s">
        <v>17</v>
      </c>
      <c r="H1371" t="s">
        <v>189</v>
      </c>
      <c r="I1371" t="s">
        <v>19</v>
      </c>
      <c r="J1371" t="s">
        <v>20</v>
      </c>
      <c r="L1371" s="2">
        <v>999500</v>
      </c>
      <c r="M1371" s="2">
        <v>7349.2647058823532</v>
      </c>
      <c r="N1371" s="2">
        <v>333166.66666666669</v>
      </c>
      <c r="O1371" s="2" t="s">
        <v>4582</v>
      </c>
      <c r="P1371" s="21" t="s">
        <v>188</v>
      </c>
    </row>
    <row r="1372" spans="1:16" x14ac:dyDescent="0.25">
      <c r="A1372" t="s">
        <v>4980</v>
      </c>
      <c r="B1372" t="s">
        <v>4571</v>
      </c>
      <c r="C1372" s="1">
        <v>999000</v>
      </c>
      <c r="D1372">
        <v>8</v>
      </c>
      <c r="E1372">
        <v>350</v>
      </c>
      <c r="F1372" s="3" t="s">
        <v>22</v>
      </c>
      <c r="G1372" t="s">
        <v>22</v>
      </c>
      <c r="H1372" t="s">
        <v>23</v>
      </c>
      <c r="I1372" t="s">
        <v>23</v>
      </c>
      <c r="J1372" t="s">
        <v>9</v>
      </c>
      <c r="L1372" s="2">
        <v>999000</v>
      </c>
      <c r="M1372" s="2">
        <v>2854.2857142857142</v>
      </c>
      <c r="N1372" s="2">
        <v>124875</v>
      </c>
      <c r="O1372" s="2" t="s">
        <v>4587</v>
      </c>
      <c r="P1372" s="21" t="s">
        <v>188</v>
      </c>
    </row>
    <row r="1373" spans="1:16" x14ac:dyDescent="0.25">
      <c r="A1373" t="s">
        <v>3632</v>
      </c>
      <c r="B1373" t="s">
        <v>103</v>
      </c>
      <c r="C1373" s="1">
        <v>999000</v>
      </c>
      <c r="D1373">
        <v>8</v>
      </c>
      <c r="E1373">
        <v>420</v>
      </c>
      <c r="F1373" s="1" t="s">
        <v>22</v>
      </c>
      <c r="G1373" t="s">
        <v>22</v>
      </c>
      <c r="H1373" t="s">
        <v>23</v>
      </c>
      <c r="I1373" t="s">
        <v>23</v>
      </c>
      <c r="J1373" t="s">
        <v>9</v>
      </c>
      <c r="K1373" t="s">
        <v>1372</v>
      </c>
      <c r="L1373" s="2">
        <v>999000</v>
      </c>
      <c r="M1373" s="2">
        <v>2378.5714285714284</v>
      </c>
      <c r="N1373" s="2">
        <v>124875</v>
      </c>
      <c r="O1373" s="2"/>
      <c r="P1373" s="5" t="s">
        <v>188</v>
      </c>
    </row>
    <row r="1374" spans="1:16" x14ac:dyDescent="0.25">
      <c r="A1374" t="s">
        <v>4093</v>
      </c>
      <c r="B1374" t="s">
        <v>103</v>
      </c>
      <c r="C1374" s="1">
        <v>999000</v>
      </c>
      <c r="D1374">
        <v>8</v>
      </c>
      <c r="E1374">
        <v>361</v>
      </c>
      <c r="F1374" s="1" t="s">
        <v>22</v>
      </c>
      <c r="G1374" t="s">
        <v>22</v>
      </c>
      <c r="H1374" t="s">
        <v>23</v>
      </c>
      <c r="I1374" t="s">
        <v>23</v>
      </c>
      <c r="J1374" t="s">
        <v>9</v>
      </c>
      <c r="K1374" t="s">
        <v>1372</v>
      </c>
      <c r="L1374" s="2">
        <v>999000</v>
      </c>
      <c r="M1374" s="2">
        <v>2767.3130193905818</v>
      </c>
      <c r="N1374" s="2">
        <v>124875</v>
      </c>
      <c r="O1374" s="2"/>
      <c r="P1374" s="5" t="s">
        <v>188</v>
      </c>
    </row>
    <row r="1375" spans="1:16" x14ac:dyDescent="0.25">
      <c r="A1375" t="s">
        <v>6260</v>
      </c>
      <c r="B1375" t="s">
        <v>4571</v>
      </c>
      <c r="C1375" s="1">
        <v>999000</v>
      </c>
      <c r="D1375">
        <v>2</v>
      </c>
      <c r="E1375">
        <v>105</v>
      </c>
      <c r="F1375" t="s">
        <v>16</v>
      </c>
      <c r="G1375" t="s">
        <v>41</v>
      </c>
      <c r="H1375" t="s">
        <v>189</v>
      </c>
      <c r="I1375" t="s">
        <v>19</v>
      </c>
      <c r="J1375" t="s">
        <v>20</v>
      </c>
      <c r="L1375" s="2">
        <v>999000</v>
      </c>
      <c r="M1375" s="2">
        <v>9514.2857142857138</v>
      </c>
      <c r="N1375" s="2">
        <v>499500</v>
      </c>
      <c r="O1375" s="2" t="s">
        <v>160</v>
      </c>
      <c r="P1375" s="21" t="s">
        <v>188</v>
      </c>
    </row>
    <row r="1376" spans="1:16" x14ac:dyDescent="0.25">
      <c r="A1376" t="s">
        <v>6247</v>
      </c>
      <c r="B1376" t="s">
        <v>4571</v>
      </c>
      <c r="C1376" s="1">
        <v>999000</v>
      </c>
      <c r="D1376">
        <v>3</v>
      </c>
      <c r="E1376">
        <v>105</v>
      </c>
      <c r="F1376" t="s">
        <v>16</v>
      </c>
      <c r="G1376" t="s">
        <v>41</v>
      </c>
      <c r="H1376" t="s">
        <v>189</v>
      </c>
      <c r="I1376" t="s">
        <v>19</v>
      </c>
      <c r="J1376" t="s">
        <v>20</v>
      </c>
      <c r="L1376" s="2">
        <v>999000</v>
      </c>
      <c r="M1376" s="2">
        <v>9514.2857142857138</v>
      </c>
      <c r="N1376" s="2">
        <v>333000</v>
      </c>
      <c r="O1376" s="2" t="s">
        <v>160</v>
      </c>
      <c r="P1376" s="21" t="s">
        <v>188</v>
      </c>
    </row>
    <row r="1377" spans="1:16" x14ac:dyDescent="0.25">
      <c r="A1377" t="s">
        <v>1726</v>
      </c>
      <c r="B1377" t="s">
        <v>103</v>
      </c>
      <c r="C1377" s="1">
        <v>998800</v>
      </c>
      <c r="D1377">
        <v>4</v>
      </c>
      <c r="E1377">
        <v>256</v>
      </c>
      <c r="F1377" s="1" t="s">
        <v>16</v>
      </c>
      <c r="G1377" t="s">
        <v>35</v>
      </c>
      <c r="H1377" t="s">
        <v>29</v>
      </c>
      <c r="I1377" t="s">
        <v>19</v>
      </c>
      <c r="J1377" t="s">
        <v>20</v>
      </c>
      <c r="K1377" t="s">
        <v>1372</v>
      </c>
      <c r="L1377" s="2">
        <v>998800</v>
      </c>
      <c r="M1377" s="2">
        <v>3901.5625</v>
      </c>
      <c r="N1377" s="2">
        <v>249700</v>
      </c>
      <c r="O1377" s="2"/>
      <c r="P1377" s="5" t="s">
        <v>188</v>
      </c>
    </row>
    <row r="1378" spans="1:16" x14ac:dyDescent="0.25">
      <c r="A1378" t="s">
        <v>5107</v>
      </c>
      <c r="B1378" t="s">
        <v>4571</v>
      </c>
      <c r="C1378" s="1">
        <v>998000</v>
      </c>
      <c r="D1378">
        <v>7</v>
      </c>
      <c r="E1378">
        <v>242</v>
      </c>
      <c r="F1378" s="3" t="s">
        <v>22</v>
      </c>
      <c r="G1378" t="s">
        <v>22</v>
      </c>
      <c r="H1378" t="s">
        <v>23</v>
      </c>
      <c r="I1378" t="s">
        <v>23</v>
      </c>
      <c r="J1378" t="s">
        <v>9</v>
      </c>
      <c r="L1378" s="2">
        <v>998000</v>
      </c>
      <c r="M1378" s="2">
        <v>4123.9669421487606</v>
      </c>
      <c r="N1378" s="2">
        <v>142571.42857142858</v>
      </c>
      <c r="O1378" s="2" t="s">
        <v>4582</v>
      </c>
      <c r="P1378" s="21" t="s">
        <v>188</v>
      </c>
    </row>
    <row r="1379" spans="1:16" x14ac:dyDescent="0.25">
      <c r="A1379" t="s">
        <v>6474</v>
      </c>
      <c r="B1379" t="s">
        <v>4571</v>
      </c>
      <c r="C1379" s="1">
        <v>998000</v>
      </c>
      <c r="D1379">
        <v>3</v>
      </c>
      <c r="E1379">
        <v>202</v>
      </c>
      <c r="F1379" t="s">
        <v>16</v>
      </c>
      <c r="G1379" t="s">
        <v>41</v>
      </c>
      <c r="H1379" t="s">
        <v>18</v>
      </c>
      <c r="I1379" t="s">
        <v>19</v>
      </c>
      <c r="J1379" t="s">
        <v>9</v>
      </c>
      <c r="L1379" s="2">
        <v>998000</v>
      </c>
      <c r="M1379" s="2">
        <v>4940.5940594059402</v>
      </c>
      <c r="N1379" s="2">
        <v>332666.66666666669</v>
      </c>
      <c r="O1379" s="2" t="s">
        <v>4582</v>
      </c>
      <c r="P1379" s="21" t="s">
        <v>188</v>
      </c>
    </row>
    <row r="1380" spans="1:16" x14ac:dyDescent="0.25">
      <c r="A1380" t="s">
        <v>2306</v>
      </c>
      <c r="B1380" t="s">
        <v>103</v>
      </c>
      <c r="C1380" s="1">
        <v>998000</v>
      </c>
      <c r="D1380">
        <v>4</v>
      </c>
      <c r="E1380">
        <v>270</v>
      </c>
      <c r="F1380" s="1" t="s">
        <v>16</v>
      </c>
      <c r="G1380" t="s">
        <v>41</v>
      </c>
      <c r="H1380" t="s">
        <v>29</v>
      </c>
      <c r="I1380" t="s">
        <v>19</v>
      </c>
      <c r="J1380" t="s">
        <v>9</v>
      </c>
      <c r="K1380" t="s">
        <v>1372</v>
      </c>
      <c r="L1380" s="2">
        <v>998000</v>
      </c>
      <c r="M1380" s="2">
        <v>3696.2962962962961</v>
      </c>
      <c r="N1380" s="2">
        <v>249500</v>
      </c>
      <c r="O1380" s="2"/>
      <c r="P1380" s="5" t="s">
        <v>188</v>
      </c>
    </row>
    <row r="1381" spans="1:16" x14ac:dyDescent="0.25">
      <c r="A1381" t="s">
        <v>2369</v>
      </c>
      <c r="B1381" t="s">
        <v>103</v>
      </c>
      <c r="C1381" s="1">
        <v>998000</v>
      </c>
      <c r="D1381">
        <v>4</v>
      </c>
      <c r="E1381">
        <v>248</v>
      </c>
      <c r="F1381" s="1" t="s">
        <v>16</v>
      </c>
      <c r="G1381" t="s">
        <v>41</v>
      </c>
      <c r="H1381" t="s">
        <v>29</v>
      </c>
      <c r="I1381" t="s">
        <v>19</v>
      </c>
      <c r="J1381" t="s">
        <v>9</v>
      </c>
      <c r="K1381" t="s">
        <v>1372</v>
      </c>
      <c r="L1381" s="2">
        <v>998000</v>
      </c>
      <c r="M1381" s="2">
        <v>4024.1935483870966</v>
      </c>
      <c r="N1381" s="2">
        <v>249500</v>
      </c>
      <c r="O1381" s="2"/>
      <c r="P1381" s="5" t="s">
        <v>188</v>
      </c>
    </row>
    <row r="1382" spans="1:16" x14ac:dyDescent="0.25">
      <c r="A1382" t="s">
        <v>2348</v>
      </c>
      <c r="B1382" t="s">
        <v>103</v>
      </c>
      <c r="C1382" s="1">
        <v>998000</v>
      </c>
      <c r="D1382">
        <v>4</v>
      </c>
      <c r="E1382">
        <v>216</v>
      </c>
      <c r="F1382" s="1" t="s">
        <v>16</v>
      </c>
      <c r="G1382" t="s">
        <v>41</v>
      </c>
      <c r="H1382" t="s">
        <v>29</v>
      </c>
      <c r="I1382" t="s">
        <v>19</v>
      </c>
      <c r="J1382" t="s">
        <v>20</v>
      </c>
      <c r="K1382" t="s">
        <v>1372</v>
      </c>
      <c r="L1382" s="2">
        <v>998000</v>
      </c>
      <c r="M1382" s="2">
        <v>4620.3703703703704</v>
      </c>
      <c r="N1382" s="2">
        <v>249500</v>
      </c>
      <c r="O1382" s="2"/>
      <c r="P1382" s="5" t="s">
        <v>188</v>
      </c>
    </row>
    <row r="1383" spans="1:16" x14ac:dyDescent="0.25">
      <c r="A1383" t="s">
        <v>6355</v>
      </c>
      <c r="B1383" t="s">
        <v>4571</v>
      </c>
      <c r="C1383" s="1">
        <v>998000</v>
      </c>
      <c r="D1383">
        <v>3</v>
      </c>
      <c r="E1383">
        <v>189</v>
      </c>
      <c r="F1383" t="s">
        <v>16</v>
      </c>
      <c r="G1383" t="s">
        <v>41</v>
      </c>
      <c r="H1383" t="s">
        <v>189</v>
      </c>
      <c r="I1383" t="s">
        <v>19</v>
      </c>
      <c r="J1383" t="s">
        <v>9</v>
      </c>
      <c r="L1383" s="2">
        <v>998000</v>
      </c>
      <c r="M1383" s="2">
        <v>5280.4232804232806</v>
      </c>
      <c r="N1383" s="2">
        <v>332666.66666666669</v>
      </c>
      <c r="O1383" s="2" t="s">
        <v>4582</v>
      </c>
      <c r="P1383" s="21" t="s">
        <v>188</v>
      </c>
    </row>
    <row r="1384" spans="1:16" x14ac:dyDescent="0.25">
      <c r="A1384" t="s">
        <v>6729</v>
      </c>
      <c r="B1384" t="s">
        <v>4571</v>
      </c>
      <c r="C1384" s="1">
        <v>998000</v>
      </c>
      <c r="D1384">
        <v>3</v>
      </c>
      <c r="E1384">
        <v>155</v>
      </c>
      <c r="F1384" t="s">
        <v>16</v>
      </c>
      <c r="G1384" t="s">
        <v>52</v>
      </c>
      <c r="H1384" t="s">
        <v>189</v>
      </c>
      <c r="I1384" t="s">
        <v>19</v>
      </c>
      <c r="J1384" t="s">
        <v>9</v>
      </c>
      <c r="L1384" s="2">
        <v>998000</v>
      </c>
      <c r="M1384" s="2">
        <v>6438.7096774193551</v>
      </c>
      <c r="N1384" s="2">
        <v>332666.66666666669</v>
      </c>
      <c r="O1384" s="2" t="s">
        <v>4582</v>
      </c>
      <c r="P1384" s="21" t="s">
        <v>188</v>
      </c>
    </row>
    <row r="1385" spans="1:16" x14ac:dyDescent="0.25">
      <c r="A1385" t="s">
        <v>4962</v>
      </c>
      <c r="B1385" t="s">
        <v>4571</v>
      </c>
      <c r="C1385" s="1">
        <v>995000</v>
      </c>
      <c r="D1385">
        <v>3</v>
      </c>
      <c r="E1385">
        <v>213</v>
      </c>
      <c r="F1385" s="3" t="s">
        <v>22</v>
      </c>
      <c r="G1385" t="s">
        <v>22</v>
      </c>
      <c r="H1385" t="s">
        <v>23</v>
      </c>
      <c r="I1385" t="s">
        <v>23</v>
      </c>
      <c r="J1385" t="s">
        <v>9</v>
      </c>
      <c r="L1385" s="2">
        <v>995000</v>
      </c>
      <c r="M1385" s="2">
        <v>4671.3615023474176</v>
      </c>
      <c r="N1385" s="2">
        <v>331666.66666666669</v>
      </c>
      <c r="O1385" s="2" t="s">
        <v>4582</v>
      </c>
      <c r="P1385" s="21" t="s">
        <v>188</v>
      </c>
    </row>
    <row r="1386" spans="1:16" x14ac:dyDescent="0.25">
      <c r="A1386" t="s">
        <v>5363</v>
      </c>
      <c r="B1386" t="s">
        <v>4571</v>
      </c>
      <c r="C1386" s="1">
        <v>995000</v>
      </c>
      <c r="D1386">
        <v>3</v>
      </c>
      <c r="E1386">
        <v>285</v>
      </c>
      <c r="F1386" s="3" t="s">
        <v>22</v>
      </c>
      <c r="G1386" t="s">
        <v>22</v>
      </c>
      <c r="H1386" t="s">
        <v>23</v>
      </c>
      <c r="I1386" t="s">
        <v>23</v>
      </c>
      <c r="J1386" t="s">
        <v>9</v>
      </c>
      <c r="L1386" s="2">
        <v>995000</v>
      </c>
      <c r="M1386" s="2">
        <v>3491.2280701754385</v>
      </c>
      <c r="N1386" s="2">
        <v>331666.66666666669</v>
      </c>
      <c r="O1386" s="2" t="s">
        <v>160</v>
      </c>
      <c r="P1386" s="21" t="s">
        <v>188</v>
      </c>
    </row>
    <row r="1387" spans="1:16" x14ac:dyDescent="0.25">
      <c r="A1387" t="s">
        <v>4867</v>
      </c>
      <c r="B1387" t="s">
        <v>4571</v>
      </c>
      <c r="C1387" s="1">
        <v>995000</v>
      </c>
      <c r="D1387">
        <v>4</v>
      </c>
      <c r="E1387">
        <v>297</v>
      </c>
      <c r="F1387" s="3" t="s">
        <v>22</v>
      </c>
      <c r="G1387" t="s">
        <v>22</v>
      </c>
      <c r="H1387" t="s">
        <v>23</v>
      </c>
      <c r="I1387" t="s">
        <v>23</v>
      </c>
      <c r="J1387" t="s">
        <v>9</v>
      </c>
      <c r="L1387" s="2">
        <v>995000</v>
      </c>
      <c r="M1387" s="2">
        <v>3350.1683501683501</v>
      </c>
      <c r="N1387" s="2">
        <v>248750</v>
      </c>
      <c r="O1387" s="2" t="s">
        <v>160</v>
      </c>
      <c r="P1387" s="21" t="s">
        <v>188</v>
      </c>
    </row>
    <row r="1388" spans="1:16" x14ac:dyDescent="0.25">
      <c r="A1388" t="s">
        <v>4881</v>
      </c>
      <c r="B1388" t="s">
        <v>4571</v>
      </c>
      <c r="C1388" s="1">
        <v>995000</v>
      </c>
      <c r="D1388">
        <v>4</v>
      </c>
      <c r="E1388">
        <v>615</v>
      </c>
      <c r="F1388" s="3" t="s">
        <v>22</v>
      </c>
      <c r="G1388" t="s">
        <v>22</v>
      </c>
      <c r="H1388" t="s">
        <v>23</v>
      </c>
      <c r="I1388" t="s">
        <v>23</v>
      </c>
      <c r="J1388" t="s">
        <v>9</v>
      </c>
      <c r="L1388" s="2">
        <v>995000</v>
      </c>
      <c r="M1388" s="2">
        <v>1617.8861788617887</v>
      </c>
      <c r="N1388" s="2">
        <v>248750</v>
      </c>
      <c r="O1388" s="2" t="s">
        <v>160</v>
      </c>
      <c r="P1388" s="21" t="s">
        <v>188</v>
      </c>
    </row>
    <row r="1389" spans="1:16" x14ac:dyDescent="0.25">
      <c r="A1389" t="s">
        <v>4882</v>
      </c>
      <c r="B1389" t="s">
        <v>4571</v>
      </c>
      <c r="C1389" s="1">
        <v>995000</v>
      </c>
      <c r="D1389">
        <v>4</v>
      </c>
      <c r="E1389">
        <v>260</v>
      </c>
      <c r="F1389" s="3" t="s">
        <v>22</v>
      </c>
      <c r="G1389" t="s">
        <v>22</v>
      </c>
      <c r="H1389" t="s">
        <v>23</v>
      </c>
      <c r="I1389" t="s">
        <v>23</v>
      </c>
      <c r="J1389" t="s">
        <v>9</v>
      </c>
      <c r="L1389" s="2">
        <v>995000</v>
      </c>
      <c r="M1389" s="2">
        <v>3826.9230769230771</v>
      </c>
      <c r="N1389" s="2">
        <v>248750</v>
      </c>
      <c r="O1389" s="2" t="s">
        <v>160</v>
      </c>
      <c r="P1389" s="21" t="s">
        <v>188</v>
      </c>
    </row>
    <row r="1390" spans="1:16" x14ac:dyDescent="0.25">
      <c r="A1390" t="s">
        <v>4892</v>
      </c>
      <c r="B1390" t="s">
        <v>4571</v>
      </c>
      <c r="C1390" s="1">
        <v>995000</v>
      </c>
      <c r="D1390">
        <v>4</v>
      </c>
      <c r="E1390">
        <v>274</v>
      </c>
      <c r="F1390" s="3" t="s">
        <v>22</v>
      </c>
      <c r="G1390" t="s">
        <v>22</v>
      </c>
      <c r="H1390" t="s">
        <v>23</v>
      </c>
      <c r="I1390" t="s">
        <v>23</v>
      </c>
      <c r="J1390" t="s">
        <v>9</v>
      </c>
      <c r="L1390" s="2">
        <v>995000</v>
      </c>
      <c r="M1390" s="2">
        <v>3631.3868613138684</v>
      </c>
      <c r="N1390" s="2">
        <v>248750</v>
      </c>
      <c r="O1390" s="2" t="s">
        <v>160</v>
      </c>
      <c r="P1390" s="21" t="s">
        <v>188</v>
      </c>
    </row>
    <row r="1391" spans="1:16" x14ac:dyDescent="0.25">
      <c r="A1391" t="s">
        <v>4893</v>
      </c>
      <c r="B1391" t="s">
        <v>4571</v>
      </c>
      <c r="C1391" s="1">
        <v>995000</v>
      </c>
      <c r="D1391">
        <v>4</v>
      </c>
      <c r="E1391">
        <v>300</v>
      </c>
      <c r="F1391" s="3" t="s">
        <v>22</v>
      </c>
      <c r="G1391" t="s">
        <v>22</v>
      </c>
      <c r="H1391" t="s">
        <v>23</v>
      </c>
      <c r="I1391" t="s">
        <v>23</v>
      </c>
      <c r="J1391" t="s">
        <v>9</v>
      </c>
      <c r="L1391" s="2">
        <v>995000</v>
      </c>
      <c r="M1391" s="2">
        <v>3316.6666666666665</v>
      </c>
      <c r="N1391" s="2">
        <v>248750</v>
      </c>
      <c r="O1391" s="2" t="s">
        <v>160</v>
      </c>
      <c r="P1391" s="21" t="s">
        <v>188</v>
      </c>
    </row>
    <row r="1392" spans="1:16" x14ac:dyDescent="0.25">
      <c r="A1392" t="s">
        <v>4894</v>
      </c>
      <c r="B1392" t="s">
        <v>4571</v>
      </c>
      <c r="C1392" s="1">
        <v>995000</v>
      </c>
      <c r="D1392">
        <v>4</v>
      </c>
      <c r="E1392">
        <v>300</v>
      </c>
      <c r="F1392" s="3" t="s">
        <v>22</v>
      </c>
      <c r="G1392" t="s">
        <v>22</v>
      </c>
      <c r="H1392" t="s">
        <v>23</v>
      </c>
      <c r="I1392" t="s">
        <v>23</v>
      </c>
      <c r="J1392" t="s">
        <v>9</v>
      </c>
      <c r="L1392" s="2">
        <v>995000</v>
      </c>
      <c r="M1392" s="2">
        <v>3316.6666666666665</v>
      </c>
      <c r="N1392" s="2">
        <v>248750</v>
      </c>
      <c r="O1392" s="2" t="s">
        <v>160</v>
      </c>
      <c r="P1392" s="21" t="s">
        <v>188</v>
      </c>
    </row>
    <row r="1393" spans="1:16" x14ac:dyDescent="0.25">
      <c r="A1393" t="s">
        <v>4905</v>
      </c>
      <c r="B1393" t="s">
        <v>4571</v>
      </c>
      <c r="C1393" s="1">
        <v>995000</v>
      </c>
      <c r="D1393">
        <v>4</v>
      </c>
      <c r="E1393">
        <v>296</v>
      </c>
      <c r="F1393" s="3" t="s">
        <v>22</v>
      </c>
      <c r="G1393" t="s">
        <v>22</v>
      </c>
      <c r="H1393" t="s">
        <v>23</v>
      </c>
      <c r="I1393" t="s">
        <v>23</v>
      </c>
      <c r="J1393" t="s">
        <v>20</v>
      </c>
      <c r="L1393" s="2">
        <v>995000</v>
      </c>
      <c r="M1393" s="2">
        <v>3361.4864864864867</v>
      </c>
      <c r="N1393" s="2">
        <v>248750</v>
      </c>
      <c r="O1393" s="2" t="s">
        <v>160</v>
      </c>
      <c r="P1393" s="21" t="s">
        <v>188</v>
      </c>
    </row>
    <row r="1394" spans="1:16" x14ac:dyDescent="0.25">
      <c r="A1394" t="s">
        <v>4927</v>
      </c>
      <c r="B1394" t="s">
        <v>4571</v>
      </c>
      <c r="C1394" s="1">
        <v>995000</v>
      </c>
      <c r="D1394">
        <v>4</v>
      </c>
      <c r="E1394">
        <v>400</v>
      </c>
      <c r="F1394" s="3" t="s">
        <v>22</v>
      </c>
      <c r="G1394" t="s">
        <v>22</v>
      </c>
      <c r="H1394" t="s">
        <v>23</v>
      </c>
      <c r="I1394" t="s">
        <v>23</v>
      </c>
      <c r="J1394" t="s">
        <v>9</v>
      </c>
      <c r="L1394" s="2">
        <v>995000</v>
      </c>
      <c r="M1394" s="2">
        <v>2487.5</v>
      </c>
      <c r="N1394" s="2">
        <v>248750</v>
      </c>
      <c r="O1394" s="2" t="s">
        <v>4582</v>
      </c>
      <c r="P1394" s="21" t="s">
        <v>188</v>
      </c>
    </row>
    <row r="1395" spans="1:16" x14ac:dyDescent="0.25">
      <c r="A1395" t="s">
        <v>4949</v>
      </c>
      <c r="B1395" t="s">
        <v>4571</v>
      </c>
      <c r="C1395" s="1">
        <v>995000</v>
      </c>
      <c r="D1395">
        <v>4</v>
      </c>
      <c r="E1395">
        <v>480</v>
      </c>
      <c r="F1395" s="3" t="s">
        <v>22</v>
      </c>
      <c r="G1395" t="s">
        <v>22</v>
      </c>
      <c r="H1395" t="s">
        <v>23</v>
      </c>
      <c r="I1395" t="s">
        <v>23</v>
      </c>
      <c r="J1395" t="s">
        <v>9</v>
      </c>
      <c r="L1395" s="2">
        <v>995000</v>
      </c>
      <c r="M1395" s="2">
        <v>2072.9166666666665</v>
      </c>
      <c r="N1395" s="2">
        <v>248750</v>
      </c>
      <c r="O1395" s="2" t="s">
        <v>160</v>
      </c>
      <c r="P1395" s="21" t="s">
        <v>188</v>
      </c>
    </row>
    <row r="1396" spans="1:16" x14ac:dyDescent="0.25">
      <c r="A1396" t="s">
        <v>5115</v>
      </c>
      <c r="B1396" t="s">
        <v>4571</v>
      </c>
      <c r="C1396" s="1">
        <v>995000</v>
      </c>
      <c r="D1396">
        <v>4</v>
      </c>
      <c r="E1396">
        <v>274</v>
      </c>
      <c r="F1396" s="3" t="s">
        <v>22</v>
      </c>
      <c r="G1396" t="s">
        <v>22</v>
      </c>
      <c r="H1396" t="s">
        <v>23</v>
      </c>
      <c r="I1396" t="s">
        <v>23</v>
      </c>
      <c r="J1396" t="s">
        <v>9</v>
      </c>
      <c r="L1396" s="2">
        <v>995000</v>
      </c>
      <c r="M1396" s="2">
        <v>3631.3868613138684</v>
      </c>
      <c r="N1396" s="2">
        <v>248750</v>
      </c>
      <c r="O1396" s="2" t="s">
        <v>160</v>
      </c>
      <c r="P1396" s="21" t="s">
        <v>188</v>
      </c>
    </row>
    <row r="1397" spans="1:16" x14ac:dyDescent="0.25">
      <c r="A1397" t="s">
        <v>5116</v>
      </c>
      <c r="B1397" t="s">
        <v>4571</v>
      </c>
      <c r="C1397" s="1">
        <v>995000</v>
      </c>
      <c r="D1397">
        <v>4</v>
      </c>
      <c r="E1397">
        <v>274</v>
      </c>
      <c r="F1397" s="3" t="s">
        <v>22</v>
      </c>
      <c r="G1397" t="s">
        <v>22</v>
      </c>
      <c r="H1397" t="s">
        <v>23</v>
      </c>
      <c r="I1397" t="s">
        <v>23</v>
      </c>
      <c r="J1397" t="s">
        <v>9</v>
      </c>
      <c r="L1397" s="2">
        <v>995000</v>
      </c>
      <c r="M1397" s="2">
        <v>3631.3868613138684</v>
      </c>
      <c r="N1397" s="2">
        <v>248750</v>
      </c>
      <c r="O1397" s="2" t="s">
        <v>160</v>
      </c>
      <c r="P1397" s="21" t="s">
        <v>188</v>
      </c>
    </row>
    <row r="1398" spans="1:16" x14ac:dyDescent="0.25">
      <c r="A1398" t="s">
        <v>5128</v>
      </c>
      <c r="B1398" t="s">
        <v>4571</v>
      </c>
      <c r="C1398" s="1">
        <v>995000</v>
      </c>
      <c r="D1398">
        <v>4</v>
      </c>
      <c r="E1398">
        <v>287</v>
      </c>
      <c r="F1398" s="3" t="s">
        <v>22</v>
      </c>
      <c r="G1398" t="s">
        <v>22</v>
      </c>
      <c r="H1398" t="s">
        <v>23</v>
      </c>
      <c r="I1398" t="s">
        <v>23</v>
      </c>
      <c r="J1398" t="s">
        <v>9</v>
      </c>
      <c r="L1398" s="2">
        <v>995000</v>
      </c>
      <c r="M1398" s="2">
        <v>3466.8989547038327</v>
      </c>
      <c r="N1398" s="2">
        <v>248750</v>
      </c>
      <c r="O1398" s="2" t="s">
        <v>4587</v>
      </c>
      <c r="P1398" s="21" t="s">
        <v>188</v>
      </c>
    </row>
    <row r="1399" spans="1:16" x14ac:dyDescent="0.25">
      <c r="A1399" t="s">
        <v>5189</v>
      </c>
      <c r="B1399" t="s">
        <v>4571</v>
      </c>
      <c r="C1399" s="1">
        <v>995000</v>
      </c>
      <c r="D1399">
        <v>4</v>
      </c>
      <c r="E1399">
        <v>280</v>
      </c>
      <c r="F1399" s="3" t="s">
        <v>22</v>
      </c>
      <c r="G1399" t="s">
        <v>22</v>
      </c>
      <c r="H1399" t="s">
        <v>23</v>
      </c>
      <c r="I1399" t="s">
        <v>23</v>
      </c>
      <c r="J1399" t="s">
        <v>20</v>
      </c>
      <c r="L1399" s="2">
        <v>995000</v>
      </c>
      <c r="M1399" s="2">
        <v>3553.5714285714284</v>
      </c>
      <c r="N1399" s="2">
        <v>248750</v>
      </c>
      <c r="O1399" s="2" t="s">
        <v>160</v>
      </c>
      <c r="P1399" s="21" t="s">
        <v>188</v>
      </c>
    </row>
    <row r="1400" spans="1:16" x14ac:dyDescent="0.25">
      <c r="A1400" t="s">
        <v>5178</v>
      </c>
      <c r="B1400" t="s">
        <v>4571</v>
      </c>
      <c r="C1400" s="1">
        <v>995000</v>
      </c>
      <c r="D1400">
        <v>5</v>
      </c>
      <c r="E1400">
        <v>300</v>
      </c>
      <c r="F1400" s="3" t="s">
        <v>22</v>
      </c>
      <c r="G1400" t="s">
        <v>22</v>
      </c>
      <c r="H1400" t="s">
        <v>23</v>
      </c>
      <c r="I1400" t="s">
        <v>23</v>
      </c>
      <c r="J1400" t="s">
        <v>20</v>
      </c>
      <c r="L1400" s="2">
        <v>995000</v>
      </c>
      <c r="M1400" s="2">
        <v>3316.6666666666665</v>
      </c>
      <c r="N1400" s="2">
        <v>199000</v>
      </c>
      <c r="O1400" s="2" t="s">
        <v>4582</v>
      </c>
      <c r="P1400" s="21" t="s">
        <v>188</v>
      </c>
    </row>
    <row r="1401" spans="1:16" x14ac:dyDescent="0.25">
      <c r="A1401" t="s">
        <v>5412</v>
      </c>
      <c r="B1401" t="s">
        <v>4571</v>
      </c>
      <c r="C1401" s="1">
        <v>995000</v>
      </c>
      <c r="D1401">
        <v>7</v>
      </c>
      <c r="E1401">
        <v>198</v>
      </c>
      <c r="F1401" s="3" t="s">
        <v>22</v>
      </c>
      <c r="G1401" t="s">
        <v>22</v>
      </c>
      <c r="H1401" t="s">
        <v>23</v>
      </c>
      <c r="I1401" t="s">
        <v>23</v>
      </c>
      <c r="J1401" t="s">
        <v>9</v>
      </c>
      <c r="L1401" s="2">
        <v>995000</v>
      </c>
      <c r="M1401" s="2">
        <v>5025.2525252525256</v>
      </c>
      <c r="N1401" s="2">
        <v>142142.85714285713</v>
      </c>
      <c r="O1401" s="2" t="s">
        <v>4582</v>
      </c>
      <c r="P1401" s="21" t="s">
        <v>188</v>
      </c>
    </row>
    <row r="1402" spans="1:16" x14ac:dyDescent="0.25">
      <c r="A1402" t="s">
        <v>2815</v>
      </c>
      <c r="B1402" t="s">
        <v>104</v>
      </c>
      <c r="C1402" s="1">
        <v>995000</v>
      </c>
      <c r="D1402">
        <v>5</v>
      </c>
      <c r="E1402">
        <v>900</v>
      </c>
      <c r="F1402" s="1" t="s">
        <v>22</v>
      </c>
      <c r="G1402" t="s">
        <v>22</v>
      </c>
      <c r="H1402" t="s">
        <v>23</v>
      </c>
      <c r="I1402" t="s">
        <v>23</v>
      </c>
      <c r="J1402" t="s">
        <v>9</v>
      </c>
      <c r="K1402" t="s">
        <v>1372</v>
      </c>
      <c r="L1402" s="2">
        <v>995000</v>
      </c>
      <c r="M1402" s="2">
        <v>1105.5555555555557</v>
      </c>
      <c r="N1402" s="2">
        <v>199000</v>
      </c>
      <c r="O1402" s="2"/>
      <c r="P1402" s="5" t="s">
        <v>188</v>
      </c>
    </row>
    <row r="1403" spans="1:16" x14ac:dyDescent="0.25">
      <c r="A1403" t="s">
        <v>2890</v>
      </c>
      <c r="B1403" t="s">
        <v>104</v>
      </c>
      <c r="C1403" s="1">
        <v>995000</v>
      </c>
      <c r="D1403">
        <v>9</v>
      </c>
      <c r="E1403">
        <v>691</v>
      </c>
      <c r="F1403" s="1" t="s">
        <v>22</v>
      </c>
      <c r="G1403" t="s">
        <v>22</v>
      </c>
      <c r="H1403" t="s">
        <v>23</v>
      </c>
      <c r="I1403" t="s">
        <v>23</v>
      </c>
      <c r="J1403" t="s">
        <v>9</v>
      </c>
      <c r="K1403" t="s">
        <v>1372</v>
      </c>
      <c r="L1403" s="2">
        <v>995000</v>
      </c>
      <c r="M1403" s="2">
        <v>1439.9421128798842</v>
      </c>
      <c r="N1403" s="2">
        <v>110555.55555555556</v>
      </c>
      <c r="O1403" s="2"/>
      <c r="P1403" s="5" t="s">
        <v>188</v>
      </c>
    </row>
    <row r="1404" spans="1:16" x14ac:dyDescent="0.25">
      <c r="A1404" t="s">
        <v>2920</v>
      </c>
      <c r="B1404" t="s">
        <v>104</v>
      </c>
      <c r="C1404" s="1">
        <v>995000</v>
      </c>
      <c r="D1404">
        <v>4</v>
      </c>
      <c r="E1404">
        <v>497</v>
      </c>
      <c r="F1404" s="1" t="s">
        <v>22</v>
      </c>
      <c r="G1404" t="s">
        <v>22</v>
      </c>
      <c r="H1404" t="s">
        <v>23</v>
      </c>
      <c r="I1404" t="s">
        <v>23</v>
      </c>
      <c r="J1404" t="s">
        <v>9</v>
      </c>
      <c r="K1404" t="s">
        <v>1372</v>
      </c>
      <c r="L1404" s="2">
        <v>995000</v>
      </c>
      <c r="M1404" s="2">
        <v>2002.0120724346077</v>
      </c>
      <c r="N1404" s="2">
        <v>248750</v>
      </c>
      <c r="O1404" s="2"/>
      <c r="P1404" s="5" t="s">
        <v>188</v>
      </c>
    </row>
    <row r="1405" spans="1:16" x14ac:dyDescent="0.25">
      <c r="A1405" t="s">
        <v>3261</v>
      </c>
      <c r="B1405" t="s">
        <v>103</v>
      </c>
      <c r="C1405" s="1">
        <v>995000</v>
      </c>
      <c r="D1405">
        <v>10</v>
      </c>
      <c r="E1405">
        <v>462</v>
      </c>
      <c r="F1405" s="1" t="s">
        <v>22</v>
      </c>
      <c r="G1405" t="s">
        <v>22</v>
      </c>
      <c r="H1405" t="s">
        <v>23</v>
      </c>
      <c r="I1405" t="s">
        <v>23</v>
      </c>
      <c r="J1405" t="s">
        <v>9</v>
      </c>
      <c r="K1405" t="s">
        <v>1372</v>
      </c>
      <c r="L1405" s="2">
        <v>995000</v>
      </c>
      <c r="M1405" s="2">
        <v>2153.6796536796537</v>
      </c>
      <c r="N1405" s="2">
        <v>99500</v>
      </c>
      <c r="O1405" s="2"/>
      <c r="P1405" s="5" t="s">
        <v>188</v>
      </c>
    </row>
    <row r="1406" spans="1:16" x14ac:dyDescent="0.25">
      <c r="A1406" t="s">
        <v>3498</v>
      </c>
      <c r="B1406" t="s">
        <v>103</v>
      </c>
      <c r="C1406" s="1">
        <v>995000</v>
      </c>
      <c r="D1406">
        <v>6</v>
      </c>
      <c r="E1406">
        <v>350</v>
      </c>
      <c r="F1406" s="1" t="s">
        <v>22</v>
      </c>
      <c r="G1406" t="s">
        <v>22</v>
      </c>
      <c r="H1406" t="s">
        <v>23</v>
      </c>
      <c r="I1406" t="s">
        <v>23</v>
      </c>
      <c r="J1406" t="s">
        <v>9</v>
      </c>
      <c r="K1406" t="s">
        <v>1372</v>
      </c>
      <c r="L1406" s="2">
        <v>995000</v>
      </c>
      <c r="M1406" s="2">
        <v>2842.8571428571427</v>
      </c>
      <c r="N1406" s="2">
        <v>165833.33333333334</v>
      </c>
      <c r="O1406" s="2"/>
      <c r="P1406" s="5" t="s">
        <v>188</v>
      </c>
    </row>
    <row r="1407" spans="1:16" x14ac:dyDescent="0.25">
      <c r="A1407" t="s">
        <v>3624</v>
      </c>
      <c r="B1407" t="s">
        <v>103</v>
      </c>
      <c r="C1407" s="1">
        <v>995000</v>
      </c>
      <c r="D1407">
        <v>5</v>
      </c>
      <c r="E1407">
        <v>487</v>
      </c>
      <c r="F1407" s="1" t="s">
        <v>22</v>
      </c>
      <c r="G1407" t="s">
        <v>22</v>
      </c>
      <c r="H1407" t="s">
        <v>23</v>
      </c>
      <c r="I1407" t="s">
        <v>23</v>
      </c>
      <c r="J1407" t="s">
        <v>9</v>
      </c>
      <c r="K1407" t="s">
        <v>1372</v>
      </c>
      <c r="L1407" s="2">
        <v>995000</v>
      </c>
      <c r="M1407" s="2">
        <v>2043.1211498973305</v>
      </c>
      <c r="N1407" s="2">
        <v>199000</v>
      </c>
      <c r="O1407" s="2"/>
      <c r="P1407" s="5" t="s">
        <v>188</v>
      </c>
    </row>
    <row r="1408" spans="1:16" x14ac:dyDescent="0.25">
      <c r="A1408" t="s">
        <v>6317</v>
      </c>
      <c r="B1408" t="s">
        <v>4571</v>
      </c>
      <c r="C1408" s="1">
        <v>995000</v>
      </c>
      <c r="D1408">
        <v>3</v>
      </c>
      <c r="E1408">
        <v>133</v>
      </c>
      <c r="F1408" t="s">
        <v>16</v>
      </c>
      <c r="G1408" t="s">
        <v>41</v>
      </c>
      <c r="H1408" t="s">
        <v>189</v>
      </c>
      <c r="I1408" t="s">
        <v>19</v>
      </c>
      <c r="J1408" t="s">
        <v>9</v>
      </c>
      <c r="L1408" s="2">
        <v>995000</v>
      </c>
      <c r="M1408" s="2">
        <v>7481.2030075187968</v>
      </c>
      <c r="N1408" s="2">
        <v>331666.66666666669</v>
      </c>
      <c r="O1408" s="2" t="s">
        <v>4587</v>
      </c>
      <c r="P1408" s="21" t="s">
        <v>188</v>
      </c>
    </row>
    <row r="1409" spans="1:16" x14ac:dyDescent="0.25">
      <c r="A1409" t="s">
        <v>4901</v>
      </c>
      <c r="B1409" t="s">
        <v>4571</v>
      </c>
      <c r="C1409" s="1">
        <v>990000</v>
      </c>
      <c r="D1409">
        <v>4</v>
      </c>
      <c r="E1409">
        <v>570</v>
      </c>
      <c r="F1409" s="3" t="s">
        <v>22</v>
      </c>
      <c r="G1409" t="s">
        <v>22</v>
      </c>
      <c r="H1409" t="s">
        <v>23</v>
      </c>
      <c r="I1409" t="s">
        <v>23</v>
      </c>
      <c r="J1409" t="s">
        <v>9</v>
      </c>
      <c r="L1409" s="2">
        <v>990000</v>
      </c>
      <c r="M1409" s="2">
        <v>1736.8421052631579</v>
      </c>
      <c r="N1409" s="2">
        <v>247500</v>
      </c>
      <c r="O1409" s="2" t="s">
        <v>160</v>
      </c>
      <c r="P1409" s="21" t="s">
        <v>188</v>
      </c>
    </row>
    <row r="1410" spans="1:16" x14ac:dyDescent="0.25">
      <c r="A1410" t="s">
        <v>4983</v>
      </c>
      <c r="B1410" t="s">
        <v>4571</v>
      </c>
      <c r="C1410" s="1">
        <v>990000</v>
      </c>
      <c r="D1410">
        <v>4</v>
      </c>
      <c r="E1410">
        <v>238</v>
      </c>
      <c r="F1410" s="3" t="s">
        <v>22</v>
      </c>
      <c r="G1410" t="s">
        <v>22</v>
      </c>
      <c r="H1410" t="s">
        <v>23</v>
      </c>
      <c r="I1410" t="s">
        <v>23</v>
      </c>
      <c r="J1410" t="s">
        <v>9</v>
      </c>
      <c r="L1410" s="2">
        <v>990000</v>
      </c>
      <c r="M1410" s="2">
        <v>4159.6638655462184</v>
      </c>
      <c r="N1410" s="2">
        <v>247500</v>
      </c>
      <c r="O1410" s="2" t="s">
        <v>160</v>
      </c>
      <c r="P1410" s="21" t="s">
        <v>188</v>
      </c>
    </row>
    <row r="1411" spans="1:16" x14ac:dyDescent="0.25">
      <c r="A1411" t="s">
        <v>4876</v>
      </c>
      <c r="B1411" t="s">
        <v>4571</v>
      </c>
      <c r="C1411" s="1">
        <v>990000</v>
      </c>
      <c r="D1411">
        <v>5</v>
      </c>
      <c r="E1411">
        <v>248</v>
      </c>
      <c r="F1411" s="3" t="s">
        <v>22</v>
      </c>
      <c r="G1411" t="s">
        <v>22</v>
      </c>
      <c r="H1411" t="s">
        <v>23</v>
      </c>
      <c r="I1411" t="s">
        <v>23</v>
      </c>
      <c r="J1411" t="s">
        <v>9</v>
      </c>
      <c r="L1411" s="2">
        <v>990000</v>
      </c>
      <c r="M1411" s="2">
        <v>3991.9354838709678</v>
      </c>
      <c r="N1411" s="2">
        <v>198000</v>
      </c>
      <c r="O1411" s="2" t="s">
        <v>4582</v>
      </c>
      <c r="P1411" s="21" t="s">
        <v>188</v>
      </c>
    </row>
    <row r="1412" spans="1:16" x14ac:dyDescent="0.25">
      <c r="A1412" t="s">
        <v>4998</v>
      </c>
      <c r="B1412" t="s">
        <v>4571</v>
      </c>
      <c r="C1412" s="1">
        <v>990000</v>
      </c>
      <c r="D1412">
        <v>5</v>
      </c>
      <c r="E1412">
        <v>408</v>
      </c>
      <c r="F1412" s="3" t="s">
        <v>22</v>
      </c>
      <c r="G1412" t="s">
        <v>22</v>
      </c>
      <c r="H1412" t="s">
        <v>23</v>
      </c>
      <c r="I1412" t="s">
        <v>23</v>
      </c>
      <c r="J1412" t="s">
        <v>9</v>
      </c>
      <c r="L1412" s="2">
        <v>990000</v>
      </c>
      <c r="M1412" s="2">
        <v>2426.4705882352941</v>
      </c>
      <c r="N1412" s="2">
        <v>198000</v>
      </c>
      <c r="O1412" s="2" t="s">
        <v>4587</v>
      </c>
      <c r="P1412" s="21" t="s">
        <v>188</v>
      </c>
    </row>
    <row r="1413" spans="1:16" x14ac:dyDescent="0.25">
      <c r="A1413" t="s">
        <v>5121</v>
      </c>
      <c r="B1413" t="s">
        <v>4571</v>
      </c>
      <c r="C1413" s="1">
        <v>990000</v>
      </c>
      <c r="D1413">
        <v>5</v>
      </c>
      <c r="E1413">
        <v>408</v>
      </c>
      <c r="F1413" s="3" t="s">
        <v>22</v>
      </c>
      <c r="G1413" t="s">
        <v>22</v>
      </c>
      <c r="H1413" t="s">
        <v>23</v>
      </c>
      <c r="I1413" t="s">
        <v>23</v>
      </c>
      <c r="J1413" t="s">
        <v>9</v>
      </c>
      <c r="L1413" s="2">
        <v>990000</v>
      </c>
      <c r="M1413" s="2">
        <v>2426.4705882352941</v>
      </c>
      <c r="N1413" s="2">
        <v>198000</v>
      </c>
      <c r="O1413" s="2" t="s">
        <v>4587</v>
      </c>
      <c r="P1413" s="21" t="s">
        <v>188</v>
      </c>
    </row>
    <row r="1414" spans="1:16" x14ac:dyDescent="0.25">
      <c r="A1414" t="s">
        <v>4872</v>
      </c>
      <c r="B1414" t="s">
        <v>4571</v>
      </c>
      <c r="C1414" s="1">
        <v>990000</v>
      </c>
      <c r="D1414">
        <v>6</v>
      </c>
      <c r="E1414">
        <v>280</v>
      </c>
      <c r="F1414" s="3" t="s">
        <v>22</v>
      </c>
      <c r="G1414" t="s">
        <v>22</v>
      </c>
      <c r="H1414" t="s">
        <v>23</v>
      </c>
      <c r="I1414" t="s">
        <v>23</v>
      </c>
      <c r="J1414" t="s">
        <v>20</v>
      </c>
      <c r="L1414" s="2">
        <v>990000</v>
      </c>
      <c r="M1414" s="2">
        <v>3535.7142857142858</v>
      </c>
      <c r="N1414" s="2">
        <v>165000</v>
      </c>
      <c r="O1414" s="2" t="s">
        <v>160</v>
      </c>
      <c r="P1414" s="21" t="s">
        <v>188</v>
      </c>
    </row>
    <row r="1415" spans="1:16" x14ac:dyDescent="0.25">
      <c r="A1415" t="s">
        <v>4976</v>
      </c>
      <c r="B1415" t="s">
        <v>4571</v>
      </c>
      <c r="C1415" s="1">
        <v>990000</v>
      </c>
      <c r="D1415">
        <v>6</v>
      </c>
      <c r="E1415">
        <v>280</v>
      </c>
      <c r="F1415" s="3" t="s">
        <v>22</v>
      </c>
      <c r="G1415" t="s">
        <v>22</v>
      </c>
      <c r="H1415" t="s">
        <v>23</v>
      </c>
      <c r="I1415" t="s">
        <v>23</v>
      </c>
      <c r="J1415" t="s">
        <v>20</v>
      </c>
      <c r="L1415" s="2">
        <v>990000</v>
      </c>
      <c r="M1415" s="2">
        <v>3535.7142857142858</v>
      </c>
      <c r="N1415" s="2">
        <v>165000</v>
      </c>
      <c r="O1415" s="2" t="s">
        <v>160</v>
      </c>
      <c r="P1415" s="21" t="s">
        <v>188</v>
      </c>
    </row>
    <row r="1416" spans="1:16" x14ac:dyDescent="0.25">
      <c r="A1416" t="s">
        <v>4999</v>
      </c>
      <c r="B1416" t="s">
        <v>4571</v>
      </c>
      <c r="C1416" s="1">
        <v>990000</v>
      </c>
      <c r="D1416">
        <v>7</v>
      </c>
      <c r="E1416">
        <v>280</v>
      </c>
      <c r="F1416" s="3" t="s">
        <v>22</v>
      </c>
      <c r="G1416" t="s">
        <v>22</v>
      </c>
      <c r="H1416" t="s">
        <v>23</v>
      </c>
      <c r="I1416" t="s">
        <v>23</v>
      </c>
      <c r="J1416" t="s">
        <v>9</v>
      </c>
      <c r="L1416" s="2">
        <v>990000</v>
      </c>
      <c r="M1416" s="2">
        <v>3535.7142857142858</v>
      </c>
      <c r="N1416" s="2">
        <v>141428.57142857142</v>
      </c>
      <c r="O1416" s="2" t="s">
        <v>160</v>
      </c>
      <c r="P1416" s="21" t="s">
        <v>188</v>
      </c>
    </row>
    <row r="1417" spans="1:16" x14ac:dyDescent="0.25">
      <c r="A1417" t="s">
        <v>2817</v>
      </c>
      <c r="B1417" t="s">
        <v>104</v>
      </c>
      <c r="C1417" s="1">
        <v>990000</v>
      </c>
      <c r="D1417">
        <v>4</v>
      </c>
      <c r="E1417">
        <v>550</v>
      </c>
      <c r="F1417" s="1" t="s">
        <v>22</v>
      </c>
      <c r="G1417" t="s">
        <v>22</v>
      </c>
      <c r="H1417" t="s">
        <v>23</v>
      </c>
      <c r="I1417" t="s">
        <v>23</v>
      </c>
      <c r="J1417" t="s">
        <v>9</v>
      </c>
      <c r="K1417" t="s">
        <v>1372</v>
      </c>
      <c r="L1417" s="2">
        <v>990000</v>
      </c>
      <c r="M1417" s="2">
        <v>1800</v>
      </c>
      <c r="N1417" s="2">
        <v>247500</v>
      </c>
      <c r="O1417" s="2"/>
      <c r="P1417" s="5" t="s">
        <v>188</v>
      </c>
    </row>
    <row r="1418" spans="1:16" x14ac:dyDescent="0.25">
      <c r="A1418" t="s">
        <v>2887</v>
      </c>
      <c r="B1418" t="s">
        <v>104</v>
      </c>
      <c r="C1418" s="1">
        <v>990000</v>
      </c>
      <c r="D1418">
        <v>5</v>
      </c>
      <c r="E1418">
        <v>315</v>
      </c>
      <c r="F1418" s="1" t="s">
        <v>22</v>
      </c>
      <c r="G1418" t="s">
        <v>22</v>
      </c>
      <c r="H1418" t="s">
        <v>23</v>
      </c>
      <c r="I1418" t="s">
        <v>23</v>
      </c>
      <c r="J1418" t="s">
        <v>9</v>
      </c>
      <c r="K1418" t="s">
        <v>1372</v>
      </c>
      <c r="L1418" s="2">
        <v>990000</v>
      </c>
      <c r="M1418" s="2">
        <v>3142.8571428571427</v>
      </c>
      <c r="N1418" s="2">
        <v>198000</v>
      </c>
      <c r="O1418" s="2"/>
      <c r="P1418" s="5" t="s">
        <v>188</v>
      </c>
    </row>
    <row r="1419" spans="1:16" x14ac:dyDescent="0.25">
      <c r="A1419" t="s">
        <v>2911</v>
      </c>
      <c r="B1419" t="s">
        <v>104</v>
      </c>
      <c r="C1419" s="1">
        <v>990000</v>
      </c>
      <c r="D1419">
        <v>7</v>
      </c>
      <c r="E1419" s="3">
        <v>1054</v>
      </c>
      <c r="F1419" s="1" t="s">
        <v>22</v>
      </c>
      <c r="G1419" t="s">
        <v>22</v>
      </c>
      <c r="H1419" t="s">
        <v>23</v>
      </c>
      <c r="I1419" t="s">
        <v>23</v>
      </c>
      <c r="J1419" t="s">
        <v>9</v>
      </c>
      <c r="K1419" t="s">
        <v>1372</v>
      </c>
      <c r="L1419" s="2">
        <v>990000</v>
      </c>
      <c r="M1419" s="2">
        <v>939.27893738140415</v>
      </c>
      <c r="N1419" s="2">
        <v>141428.57142857142</v>
      </c>
      <c r="O1419" s="2"/>
      <c r="P1419" s="5" t="s">
        <v>188</v>
      </c>
    </row>
    <row r="1420" spans="1:16" x14ac:dyDescent="0.25">
      <c r="A1420" t="s">
        <v>1820</v>
      </c>
      <c r="B1420" t="s">
        <v>103</v>
      </c>
      <c r="C1420" s="1">
        <v>990000</v>
      </c>
      <c r="D1420">
        <v>5</v>
      </c>
      <c r="E1420">
        <v>210</v>
      </c>
      <c r="F1420" s="1" t="s">
        <v>16</v>
      </c>
      <c r="G1420" t="s">
        <v>35</v>
      </c>
      <c r="H1420" t="s">
        <v>29</v>
      </c>
      <c r="I1420" t="s">
        <v>19</v>
      </c>
      <c r="J1420" t="s">
        <v>9</v>
      </c>
      <c r="K1420" t="s">
        <v>1372</v>
      </c>
      <c r="L1420" s="2">
        <v>990000</v>
      </c>
      <c r="M1420" s="2">
        <v>4714.2857142857147</v>
      </c>
      <c r="N1420" s="2">
        <v>198000</v>
      </c>
      <c r="O1420" s="2"/>
      <c r="P1420" s="5" t="s">
        <v>188</v>
      </c>
    </row>
    <row r="1421" spans="1:16" x14ac:dyDescent="0.25">
      <c r="A1421" t="s">
        <v>2123</v>
      </c>
      <c r="B1421" t="s">
        <v>103</v>
      </c>
      <c r="C1421" s="1">
        <v>990000</v>
      </c>
      <c r="D1421">
        <v>4</v>
      </c>
      <c r="E1421">
        <v>239</v>
      </c>
      <c r="F1421" s="1" t="s">
        <v>16</v>
      </c>
      <c r="G1421" t="s">
        <v>17</v>
      </c>
      <c r="H1421" t="s">
        <v>29</v>
      </c>
      <c r="I1421" t="s">
        <v>19</v>
      </c>
      <c r="J1421" t="s">
        <v>9</v>
      </c>
      <c r="K1421" t="s">
        <v>1372</v>
      </c>
      <c r="L1421" s="2">
        <v>990000</v>
      </c>
      <c r="M1421" s="2">
        <v>4142.2594142259413</v>
      </c>
      <c r="N1421" s="2">
        <v>247500</v>
      </c>
      <c r="O1421" s="2"/>
      <c r="P1421" s="5" t="s">
        <v>188</v>
      </c>
    </row>
    <row r="1422" spans="1:16" x14ac:dyDescent="0.25">
      <c r="A1422" t="s">
        <v>1891</v>
      </c>
      <c r="B1422" t="s">
        <v>103</v>
      </c>
      <c r="C1422" s="1">
        <v>990000</v>
      </c>
      <c r="D1422">
        <v>2</v>
      </c>
      <c r="E1422">
        <v>142</v>
      </c>
      <c r="F1422" s="1" t="s">
        <v>16</v>
      </c>
      <c r="G1422" t="s">
        <v>35</v>
      </c>
      <c r="H1422" t="s">
        <v>29</v>
      </c>
      <c r="I1422" t="s">
        <v>19</v>
      </c>
      <c r="J1422" t="s">
        <v>20</v>
      </c>
      <c r="K1422" t="s">
        <v>1372</v>
      </c>
      <c r="L1422" s="2">
        <v>990000</v>
      </c>
      <c r="M1422" s="2">
        <v>6971.8309859154933</v>
      </c>
      <c r="N1422" s="2">
        <v>495000</v>
      </c>
      <c r="O1422" s="2"/>
      <c r="P1422" s="5" t="s">
        <v>188</v>
      </c>
    </row>
    <row r="1423" spans="1:16" x14ac:dyDescent="0.25">
      <c r="A1423" t="s">
        <v>2727</v>
      </c>
      <c r="B1423" t="s">
        <v>103</v>
      </c>
      <c r="C1423" s="1">
        <v>990000</v>
      </c>
      <c r="D1423">
        <v>4</v>
      </c>
      <c r="E1423">
        <v>150</v>
      </c>
      <c r="F1423" s="1" t="s">
        <v>16</v>
      </c>
      <c r="G1423" t="s">
        <v>87</v>
      </c>
      <c r="H1423" t="s">
        <v>29</v>
      </c>
      <c r="I1423" t="s">
        <v>19</v>
      </c>
      <c r="J1423" t="s">
        <v>9</v>
      </c>
      <c r="K1423" t="s">
        <v>1372</v>
      </c>
      <c r="L1423" s="2">
        <v>990000</v>
      </c>
      <c r="M1423" s="2">
        <v>6600</v>
      </c>
      <c r="N1423" s="2">
        <v>247500</v>
      </c>
      <c r="O1423" s="2"/>
      <c r="P1423" s="5" t="s">
        <v>188</v>
      </c>
    </row>
    <row r="1424" spans="1:16" x14ac:dyDescent="0.25">
      <c r="A1424" t="s">
        <v>2637</v>
      </c>
      <c r="B1424" t="s">
        <v>103</v>
      </c>
      <c r="C1424" s="1">
        <v>990000</v>
      </c>
      <c r="D1424">
        <v>3</v>
      </c>
      <c r="E1424">
        <v>154</v>
      </c>
      <c r="F1424" s="1" t="s">
        <v>16</v>
      </c>
      <c r="G1424" t="s">
        <v>52</v>
      </c>
      <c r="H1424" t="s">
        <v>29</v>
      </c>
      <c r="I1424" t="s">
        <v>19</v>
      </c>
      <c r="J1424" t="s">
        <v>20</v>
      </c>
      <c r="K1424" t="s">
        <v>1372</v>
      </c>
      <c r="L1424" s="2">
        <v>990000</v>
      </c>
      <c r="M1424" s="2">
        <v>6428.5714285714284</v>
      </c>
      <c r="N1424" s="2">
        <v>330000</v>
      </c>
      <c r="O1424" s="2"/>
      <c r="P1424" s="5" t="s">
        <v>188</v>
      </c>
    </row>
    <row r="1425" spans="1:16" x14ac:dyDescent="0.25">
      <c r="A1425" t="s">
        <v>5745</v>
      </c>
      <c r="B1425" t="s">
        <v>4571</v>
      </c>
      <c r="C1425" s="1">
        <v>990000</v>
      </c>
      <c r="D1425">
        <v>2</v>
      </c>
      <c r="E1425">
        <v>69</v>
      </c>
      <c r="F1425" t="s">
        <v>16</v>
      </c>
      <c r="G1425" t="s">
        <v>35</v>
      </c>
      <c r="H1425" t="s">
        <v>189</v>
      </c>
      <c r="I1425" t="s">
        <v>19</v>
      </c>
      <c r="J1425" t="s">
        <v>20</v>
      </c>
      <c r="L1425" s="2">
        <v>990000</v>
      </c>
      <c r="M1425" s="2">
        <v>14347.826086956522</v>
      </c>
      <c r="N1425" s="2">
        <v>495000</v>
      </c>
      <c r="O1425" s="2" t="s">
        <v>160</v>
      </c>
      <c r="P1425" s="21" t="s">
        <v>188</v>
      </c>
    </row>
    <row r="1426" spans="1:16" x14ac:dyDescent="0.25">
      <c r="A1426" t="s">
        <v>5947</v>
      </c>
      <c r="B1426" t="s">
        <v>4571</v>
      </c>
      <c r="C1426" s="1">
        <v>990000</v>
      </c>
      <c r="D1426">
        <v>3</v>
      </c>
      <c r="E1426">
        <v>170</v>
      </c>
      <c r="F1426" t="s">
        <v>16</v>
      </c>
      <c r="G1426" t="s">
        <v>7042</v>
      </c>
      <c r="H1426" t="s">
        <v>189</v>
      </c>
      <c r="I1426" t="s">
        <v>19</v>
      </c>
      <c r="J1426" t="s">
        <v>9</v>
      </c>
      <c r="L1426" s="2">
        <v>990000</v>
      </c>
      <c r="M1426" s="2">
        <v>5823.5294117647063</v>
      </c>
      <c r="N1426" s="2">
        <v>330000</v>
      </c>
      <c r="O1426" s="2" t="s">
        <v>160</v>
      </c>
      <c r="P1426" s="21" t="s">
        <v>188</v>
      </c>
    </row>
    <row r="1427" spans="1:16" x14ac:dyDescent="0.25">
      <c r="A1427" t="s">
        <v>5948</v>
      </c>
      <c r="B1427" t="s">
        <v>4571</v>
      </c>
      <c r="C1427" s="1">
        <v>990000</v>
      </c>
      <c r="D1427">
        <v>3</v>
      </c>
      <c r="E1427">
        <v>170</v>
      </c>
      <c r="F1427" t="s">
        <v>16</v>
      </c>
      <c r="G1427" t="s">
        <v>7042</v>
      </c>
      <c r="H1427" t="s">
        <v>189</v>
      </c>
      <c r="I1427" t="s">
        <v>19</v>
      </c>
      <c r="J1427" t="s">
        <v>9</v>
      </c>
      <c r="L1427" s="2">
        <v>990000</v>
      </c>
      <c r="M1427" s="2">
        <v>5823.5294117647063</v>
      </c>
      <c r="N1427" s="2">
        <v>330000</v>
      </c>
      <c r="O1427" s="2" t="s">
        <v>160</v>
      </c>
      <c r="P1427" s="21" t="s">
        <v>188</v>
      </c>
    </row>
    <row r="1428" spans="1:16" x14ac:dyDescent="0.25">
      <c r="A1428" t="s">
        <v>2481</v>
      </c>
      <c r="B1428" t="s">
        <v>103</v>
      </c>
      <c r="C1428" s="1">
        <v>988000</v>
      </c>
      <c r="D1428">
        <v>3</v>
      </c>
      <c r="E1428">
        <v>119</v>
      </c>
      <c r="F1428" s="1" t="s">
        <v>16</v>
      </c>
      <c r="G1428" t="s">
        <v>37</v>
      </c>
      <c r="H1428" t="s">
        <v>29</v>
      </c>
      <c r="I1428" t="s">
        <v>19</v>
      </c>
      <c r="J1428" t="s">
        <v>9</v>
      </c>
      <c r="K1428" t="s">
        <v>1372</v>
      </c>
      <c r="L1428" s="2">
        <v>988000</v>
      </c>
      <c r="M1428" s="2">
        <v>8302.5210084033606</v>
      </c>
      <c r="N1428" s="2">
        <v>329333.33333333331</v>
      </c>
      <c r="O1428" s="2"/>
      <c r="P1428" s="5" t="s">
        <v>188</v>
      </c>
    </row>
    <row r="1429" spans="1:16" x14ac:dyDescent="0.25">
      <c r="A1429" t="s">
        <v>2793</v>
      </c>
      <c r="B1429" t="s">
        <v>103</v>
      </c>
      <c r="C1429" s="1">
        <v>986210</v>
      </c>
      <c r="D1429">
        <v>2</v>
      </c>
      <c r="E1429">
        <v>133</v>
      </c>
      <c r="F1429" s="1" t="s">
        <v>16</v>
      </c>
      <c r="G1429" t="s">
        <v>93</v>
      </c>
      <c r="H1429" t="s">
        <v>29</v>
      </c>
      <c r="I1429" t="s">
        <v>19</v>
      </c>
      <c r="J1429" t="s">
        <v>9</v>
      </c>
      <c r="K1429" t="s">
        <v>1372</v>
      </c>
      <c r="L1429" s="2">
        <v>986210</v>
      </c>
      <c r="M1429" s="2">
        <v>7415.1127819548874</v>
      </c>
      <c r="N1429" s="2">
        <v>493105</v>
      </c>
      <c r="O1429" s="2"/>
      <c r="P1429" s="5" t="s">
        <v>188</v>
      </c>
    </row>
    <row r="1430" spans="1:16" x14ac:dyDescent="0.25">
      <c r="A1430" t="s">
        <v>6865</v>
      </c>
      <c r="B1430" t="s">
        <v>4571</v>
      </c>
      <c r="C1430" s="1">
        <v>986000</v>
      </c>
      <c r="D1430">
        <v>3</v>
      </c>
      <c r="E1430">
        <v>93</v>
      </c>
      <c r="F1430" t="s">
        <v>16</v>
      </c>
      <c r="G1430" t="s">
        <v>87</v>
      </c>
      <c r="H1430" t="s">
        <v>189</v>
      </c>
      <c r="I1430" t="s">
        <v>19</v>
      </c>
      <c r="J1430" t="s">
        <v>9</v>
      </c>
      <c r="L1430" s="2">
        <v>986000</v>
      </c>
      <c r="M1430" s="2">
        <v>10602.150537634408</v>
      </c>
      <c r="N1430" s="2">
        <v>328666.66666666669</v>
      </c>
      <c r="O1430" s="2" t="s">
        <v>4582</v>
      </c>
      <c r="P1430" s="21" t="s">
        <v>188</v>
      </c>
    </row>
    <row r="1431" spans="1:16" x14ac:dyDescent="0.25">
      <c r="A1431" t="s">
        <v>5281</v>
      </c>
      <c r="B1431" t="s">
        <v>4571</v>
      </c>
      <c r="C1431" s="1">
        <v>985000</v>
      </c>
      <c r="D1431">
        <v>4</v>
      </c>
      <c r="E1431">
        <v>245</v>
      </c>
      <c r="F1431" s="3" t="s">
        <v>22</v>
      </c>
      <c r="G1431" t="s">
        <v>22</v>
      </c>
      <c r="H1431" t="s">
        <v>23</v>
      </c>
      <c r="I1431" t="s">
        <v>23</v>
      </c>
      <c r="J1431" t="s">
        <v>9</v>
      </c>
      <c r="L1431" s="2">
        <v>985000</v>
      </c>
      <c r="M1431" s="2">
        <v>4020.408163265306</v>
      </c>
      <c r="N1431" s="2">
        <v>246250</v>
      </c>
      <c r="O1431" s="2" t="s">
        <v>160</v>
      </c>
      <c r="P1431" s="21" t="s">
        <v>188</v>
      </c>
    </row>
    <row r="1432" spans="1:16" x14ac:dyDescent="0.25">
      <c r="A1432" t="s">
        <v>2936</v>
      </c>
      <c r="B1432" t="s">
        <v>104</v>
      </c>
      <c r="C1432" s="1">
        <v>985000</v>
      </c>
      <c r="D1432">
        <v>4</v>
      </c>
      <c r="E1432">
        <v>452</v>
      </c>
      <c r="F1432" s="1" t="s">
        <v>22</v>
      </c>
      <c r="G1432" t="s">
        <v>22</v>
      </c>
      <c r="H1432" t="s">
        <v>23</v>
      </c>
      <c r="I1432" t="s">
        <v>23</v>
      </c>
      <c r="J1432" t="s">
        <v>9</v>
      </c>
      <c r="K1432" t="s">
        <v>1372</v>
      </c>
      <c r="L1432" s="2">
        <v>985000</v>
      </c>
      <c r="M1432" s="2">
        <v>2179.2035398230087</v>
      </c>
      <c r="N1432" s="2">
        <v>246250</v>
      </c>
      <c r="O1432" s="2"/>
      <c r="P1432" s="5" t="s">
        <v>188</v>
      </c>
    </row>
    <row r="1433" spans="1:16" x14ac:dyDescent="0.25">
      <c r="A1433" t="s">
        <v>3947</v>
      </c>
      <c r="B1433" t="s">
        <v>103</v>
      </c>
      <c r="C1433" s="1">
        <v>985000</v>
      </c>
      <c r="D1433">
        <v>4</v>
      </c>
      <c r="E1433">
        <v>550</v>
      </c>
      <c r="F1433" s="1" t="s">
        <v>22</v>
      </c>
      <c r="G1433" t="s">
        <v>22</v>
      </c>
      <c r="H1433" t="s">
        <v>23</v>
      </c>
      <c r="I1433" t="s">
        <v>23</v>
      </c>
      <c r="J1433" t="s">
        <v>9</v>
      </c>
      <c r="K1433" t="s">
        <v>1372</v>
      </c>
      <c r="L1433" s="2">
        <v>985000</v>
      </c>
      <c r="M1433" s="2">
        <v>1790.909090909091</v>
      </c>
      <c r="N1433" s="2">
        <v>246250</v>
      </c>
      <c r="O1433" s="2"/>
      <c r="P1433" s="5" t="s">
        <v>188</v>
      </c>
    </row>
    <row r="1434" spans="1:16" x14ac:dyDescent="0.25">
      <c r="A1434" t="s">
        <v>1933</v>
      </c>
      <c r="B1434" t="s">
        <v>103</v>
      </c>
      <c r="C1434" s="1">
        <v>985000</v>
      </c>
      <c r="D1434">
        <v>3</v>
      </c>
      <c r="E1434">
        <v>128</v>
      </c>
      <c r="F1434" s="1" t="s">
        <v>16</v>
      </c>
      <c r="G1434" t="s">
        <v>35</v>
      </c>
      <c r="H1434" t="s">
        <v>18</v>
      </c>
      <c r="I1434" t="s">
        <v>19</v>
      </c>
      <c r="J1434" t="s">
        <v>20</v>
      </c>
      <c r="K1434" t="s">
        <v>1372</v>
      </c>
      <c r="L1434" s="2">
        <v>985000</v>
      </c>
      <c r="M1434" s="2">
        <v>7695.3125</v>
      </c>
      <c r="N1434" s="2">
        <v>328333.33333333331</v>
      </c>
      <c r="O1434" s="2"/>
      <c r="P1434" s="5" t="s">
        <v>188</v>
      </c>
    </row>
    <row r="1435" spans="1:16" x14ac:dyDescent="0.25">
      <c r="A1435" t="s">
        <v>6878</v>
      </c>
      <c r="B1435" t="s">
        <v>4571</v>
      </c>
      <c r="C1435" s="1">
        <v>985000</v>
      </c>
      <c r="D1435">
        <v>2</v>
      </c>
      <c r="E1435">
        <v>101</v>
      </c>
      <c r="F1435" t="s">
        <v>16</v>
      </c>
      <c r="G1435" t="s">
        <v>43</v>
      </c>
      <c r="H1435" t="s">
        <v>189</v>
      </c>
      <c r="I1435" t="s">
        <v>19</v>
      </c>
      <c r="J1435" t="s">
        <v>9</v>
      </c>
      <c r="L1435" s="2">
        <v>985000</v>
      </c>
      <c r="M1435" s="2">
        <v>9752.4752475247533</v>
      </c>
      <c r="N1435" s="2">
        <v>492500</v>
      </c>
      <c r="O1435" s="2" t="s">
        <v>160</v>
      </c>
      <c r="P1435" s="21" t="s">
        <v>188</v>
      </c>
    </row>
    <row r="1436" spans="1:16" x14ac:dyDescent="0.25">
      <c r="A1436" t="s">
        <v>5167</v>
      </c>
      <c r="B1436" t="s">
        <v>4571</v>
      </c>
      <c r="C1436" s="1">
        <v>980000</v>
      </c>
      <c r="D1436">
        <v>5</v>
      </c>
      <c r="E1436">
        <v>172</v>
      </c>
      <c r="F1436" s="3" t="s">
        <v>22</v>
      </c>
      <c r="G1436" t="s">
        <v>22</v>
      </c>
      <c r="H1436" t="s">
        <v>23</v>
      </c>
      <c r="I1436" t="s">
        <v>23</v>
      </c>
      <c r="J1436" t="s">
        <v>9</v>
      </c>
      <c r="L1436" s="2">
        <v>980000</v>
      </c>
      <c r="M1436" s="2">
        <v>5697.6744186046508</v>
      </c>
      <c r="N1436" s="2">
        <v>196000</v>
      </c>
      <c r="O1436" s="2" t="s">
        <v>160</v>
      </c>
      <c r="P1436" s="21" t="s">
        <v>188</v>
      </c>
    </row>
    <row r="1437" spans="1:16" x14ac:dyDescent="0.25">
      <c r="A1437" t="s">
        <v>5168</v>
      </c>
      <c r="B1437" t="s">
        <v>4571</v>
      </c>
      <c r="C1437" s="1">
        <v>980000</v>
      </c>
      <c r="D1437">
        <v>5</v>
      </c>
      <c r="E1437">
        <v>172</v>
      </c>
      <c r="F1437" s="3" t="s">
        <v>22</v>
      </c>
      <c r="G1437" t="s">
        <v>22</v>
      </c>
      <c r="H1437" t="s">
        <v>23</v>
      </c>
      <c r="I1437" t="s">
        <v>23</v>
      </c>
      <c r="J1437" t="s">
        <v>9</v>
      </c>
      <c r="L1437" s="2">
        <v>980000</v>
      </c>
      <c r="M1437" s="2">
        <v>5697.6744186046508</v>
      </c>
      <c r="N1437" s="2">
        <v>196000</v>
      </c>
      <c r="O1437" s="2" t="s">
        <v>160</v>
      </c>
      <c r="P1437" s="21" t="s">
        <v>188</v>
      </c>
    </row>
    <row r="1438" spans="1:16" x14ac:dyDescent="0.25">
      <c r="A1438" t="s">
        <v>5169</v>
      </c>
      <c r="B1438" t="s">
        <v>4571</v>
      </c>
      <c r="C1438" s="1">
        <v>980000</v>
      </c>
      <c r="D1438">
        <v>5</v>
      </c>
      <c r="E1438">
        <v>172</v>
      </c>
      <c r="F1438" s="3" t="s">
        <v>22</v>
      </c>
      <c r="G1438" t="s">
        <v>22</v>
      </c>
      <c r="H1438" t="s">
        <v>23</v>
      </c>
      <c r="I1438" t="s">
        <v>23</v>
      </c>
      <c r="J1438" t="s">
        <v>20</v>
      </c>
      <c r="L1438" s="2">
        <v>980000</v>
      </c>
      <c r="M1438" s="2">
        <v>5697.6744186046508</v>
      </c>
      <c r="N1438" s="2">
        <v>196000</v>
      </c>
      <c r="O1438" s="2" t="s">
        <v>160</v>
      </c>
      <c r="P1438" s="21" t="s">
        <v>188</v>
      </c>
    </row>
    <row r="1439" spans="1:16" x14ac:dyDescent="0.25">
      <c r="A1439" t="s">
        <v>5170</v>
      </c>
      <c r="B1439" t="s">
        <v>4571</v>
      </c>
      <c r="C1439" s="1">
        <v>980000</v>
      </c>
      <c r="D1439">
        <v>5</v>
      </c>
      <c r="E1439">
        <v>172</v>
      </c>
      <c r="F1439" s="3" t="s">
        <v>22</v>
      </c>
      <c r="G1439" t="s">
        <v>22</v>
      </c>
      <c r="H1439" t="s">
        <v>23</v>
      </c>
      <c r="I1439" t="s">
        <v>23</v>
      </c>
      <c r="J1439" t="s">
        <v>20</v>
      </c>
      <c r="L1439" s="2">
        <v>980000</v>
      </c>
      <c r="M1439" s="2">
        <v>5697.6744186046508</v>
      </c>
      <c r="N1439" s="2">
        <v>196000</v>
      </c>
      <c r="O1439" s="2" t="s">
        <v>160</v>
      </c>
      <c r="P1439" s="21" t="s">
        <v>188</v>
      </c>
    </row>
    <row r="1440" spans="1:16" x14ac:dyDescent="0.25">
      <c r="A1440" t="s">
        <v>5025</v>
      </c>
      <c r="B1440" t="s">
        <v>4571</v>
      </c>
      <c r="C1440" s="1">
        <v>980000</v>
      </c>
      <c r="D1440">
        <v>6</v>
      </c>
      <c r="E1440">
        <v>200</v>
      </c>
      <c r="F1440" s="3" t="s">
        <v>22</v>
      </c>
      <c r="G1440" t="s">
        <v>22</v>
      </c>
      <c r="H1440" t="s">
        <v>23</v>
      </c>
      <c r="I1440" t="s">
        <v>23</v>
      </c>
      <c r="J1440" t="s">
        <v>9</v>
      </c>
      <c r="L1440" s="2">
        <v>980000</v>
      </c>
      <c r="M1440" s="2">
        <v>4900</v>
      </c>
      <c r="N1440" s="2">
        <v>163333.33333333334</v>
      </c>
      <c r="O1440" s="2" t="s">
        <v>160</v>
      </c>
      <c r="P1440" s="21" t="s">
        <v>188</v>
      </c>
    </row>
    <row r="1441" spans="1:16" x14ac:dyDescent="0.25">
      <c r="A1441" t="s">
        <v>2849</v>
      </c>
      <c r="B1441" t="s">
        <v>104</v>
      </c>
      <c r="C1441" s="1">
        <v>980000</v>
      </c>
      <c r="D1441">
        <v>7</v>
      </c>
      <c r="E1441">
        <v>426</v>
      </c>
      <c r="F1441" s="1" t="s">
        <v>22</v>
      </c>
      <c r="G1441" t="s">
        <v>22</v>
      </c>
      <c r="H1441" t="s">
        <v>23</v>
      </c>
      <c r="I1441" t="s">
        <v>23</v>
      </c>
      <c r="J1441" t="s">
        <v>9</v>
      </c>
      <c r="K1441" t="s">
        <v>1372</v>
      </c>
      <c r="L1441" s="2">
        <v>980000</v>
      </c>
      <c r="M1441" s="2">
        <v>2300.4694835680752</v>
      </c>
      <c r="N1441" s="2">
        <v>140000</v>
      </c>
      <c r="O1441" s="2"/>
      <c r="P1441" s="5" t="s">
        <v>188</v>
      </c>
    </row>
    <row r="1442" spans="1:16" x14ac:dyDescent="0.25">
      <c r="A1442" t="s">
        <v>3311</v>
      </c>
      <c r="B1442" t="s">
        <v>103</v>
      </c>
      <c r="C1442" s="1">
        <v>979000</v>
      </c>
      <c r="D1442">
        <v>4</v>
      </c>
      <c r="E1442">
        <v>289</v>
      </c>
      <c r="F1442" s="1" t="s">
        <v>22</v>
      </c>
      <c r="G1442" t="s">
        <v>22</v>
      </c>
      <c r="H1442" t="s">
        <v>23</v>
      </c>
      <c r="I1442" t="s">
        <v>23</v>
      </c>
      <c r="J1442" t="s">
        <v>9</v>
      </c>
      <c r="K1442" t="s">
        <v>1372</v>
      </c>
      <c r="L1442" s="2">
        <v>979000</v>
      </c>
      <c r="M1442" s="2">
        <v>3387.5432525951555</v>
      </c>
      <c r="N1442" s="2">
        <v>244750</v>
      </c>
      <c r="O1442" s="2"/>
      <c r="P1442" s="5" t="s">
        <v>188</v>
      </c>
    </row>
    <row r="1443" spans="1:16" x14ac:dyDescent="0.25">
      <c r="A1443" t="s">
        <v>4930</v>
      </c>
      <c r="B1443" t="s">
        <v>4571</v>
      </c>
      <c r="C1443" s="1">
        <v>975000</v>
      </c>
      <c r="D1443">
        <v>6</v>
      </c>
      <c r="E1443">
        <v>526</v>
      </c>
      <c r="F1443" s="3" t="s">
        <v>22</v>
      </c>
      <c r="G1443" t="s">
        <v>22</v>
      </c>
      <c r="H1443" t="s">
        <v>23</v>
      </c>
      <c r="I1443" t="s">
        <v>23</v>
      </c>
      <c r="J1443" t="s">
        <v>9</v>
      </c>
      <c r="L1443" s="2">
        <v>975000</v>
      </c>
      <c r="M1443" s="2">
        <v>1853.6121673003802</v>
      </c>
      <c r="N1443" s="2">
        <v>162500</v>
      </c>
      <c r="O1443" s="2" t="s">
        <v>4582</v>
      </c>
      <c r="P1443" s="21" t="s">
        <v>188</v>
      </c>
    </row>
    <row r="1444" spans="1:16" x14ac:dyDescent="0.25">
      <c r="A1444" t="s">
        <v>2100</v>
      </c>
      <c r="B1444" t="s">
        <v>103</v>
      </c>
      <c r="C1444" s="1">
        <v>975000</v>
      </c>
      <c r="D1444">
        <v>4</v>
      </c>
      <c r="E1444">
        <v>220</v>
      </c>
      <c r="F1444" s="1" t="s">
        <v>16</v>
      </c>
      <c r="G1444" t="s">
        <v>17</v>
      </c>
      <c r="H1444" t="s">
        <v>29</v>
      </c>
      <c r="I1444" t="s">
        <v>19</v>
      </c>
      <c r="J1444" t="s">
        <v>9</v>
      </c>
      <c r="K1444" t="s">
        <v>1372</v>
      </c>
      <c r="L1444" s="2">
        <v>975000</v>
      </c>
      <c r="M1444" s="2">
        <v>4431.818181818182</v>
      </c>
      <c r="N1444" s="2">
        <v>243750</v>
      </c>
      <c r="O1444" s="2"/>
      <c r="P1444" s="5" t="s">
        <v>188</v>
      </c>
    </row>
    <row r="1445" spans="1:16" x14ac:dyDescent="0.25">
      <c r="A1445" t="s">
        <v>2101</v>
      </c>
      <c r="B1445" t="s">
        <v>103</v>
      </c>
      <c r="C1445" s="1">
        <v>975000</v>
      </c>
      <c r="D1445">
        <v>4</v>
      </c>
      <c r="E1445">
        <v>220</v>
      </c>
      <c r="F1445" s="1" t="s">
        <v>16</v>
      </c>
      <c r="G1445" t="s">
        <v>17</v>
      </c>
      <c r="H1445" t="s">
        <v>29</v>
      </c>
      <c r="I1445" t="s">
        <v>19</v>
      </c>
      <c r="J1445" t="s">
        <v>9</v>
      </c>
      <c r="K1445" t="s">
        <v>1372</v>
      </c>
      <c r="L1445" s="2">
        <v>975000</v>
      </c>
      <c r="M1445" s="2">
        <v>4431.818181818182</v>
      </c>
      <c r="N1445" s="2">
        <v>243750</v>
      </c>
      <c r="O1445" s="2"/>
      <c r="P1445" s="5" t="s">
        <v>188</v>
      </c>
    </row>
    <row r="1446" spans="1:16" x14ac:dyDescent="0.25">
      <c r="A1446" t="s">
        <v>2635</v>
      </c>
      <c r="B1446" t="s">
        <v>103</v>
      </c>
      <c r="C1446" s="1">
        <v>975000</v>
      </c>
      <c r="D1446">
        <v>4</v>
      </c>
      <c r="E1446">
        <v>158</v>
      </c>
      <c r="F1446" s="1" t="s">
        <v>16</v>
      </c>
      <c r="G1446" t="s">
        <v>52</v>
      </c>
      <c r="H1446" t="s">
        <v>29</v>
      </c>
      <c r="I1446" t="s">
        <v>19</v>
      </c>
      <c r="J1446" t="s">
        <v>9</v>
      </c>
      <c r="K1446" t="s">
        <v>1372</v>
      </c>
      <c r="L1446" s="2">
        <v>975000</v>
      </c>
      <c r="M1446" s="2">
        <v>6170.8860759493673</v>
      </c>
      <c r="N1446" s="2">
        <v>243750</v>
      </c>
      <c r="O1446" s="2"/>
      <c r="P1446" s="5" t="s">
        <v>188</v>
      </c>
    </row>
    <row r="1447" spans="1:16" x14ac:dyDescent="0.25">
      <c r="A1447" t="s">
        <v>2647</v>
      </c>
      <c r="B1447" t="s">
        <v>103</v>
      </c>
      <c r="C1447" s="1">
        <v>975000</v>
      </c>
      <c r="D1447">
        <v>4</v>
      </c>
      <c r="E1447">
        <v>158</v>
      </c>
      <c r="F1447" s="1" t="s">
        <v>16</v>
      </c>
      <c r="G1447" t="s">
        <v>52</v>
      </c>
      <c r="H1447" t="s">
        <v>29</v>
      </c>
      <c r="I1447" t="s">
        <v>19</v>
      </c>
      <c r="J1447" t="s">
        <v>9</v>
      </c>
      <c r="K1447" t="s">
        <v>1372</v>
      </c>
      <c r="L1447" s="2">
        <v>975000</v>
      </c>
      <c r="M1447" s="2">
        <v>6170.8860759493673</v>
      </c>
      <c r="N1447" s="2">
        <v>243750</v>
      </c>
      <c r="O1447" s="2"/>
      <c r="P1447" s="5" t="s">
        <v>188</v>
      </c>
    </row>
    <row r="1448" spans="1:16" x14ac:dyDescent="0.25">
      <c r="A1448" t="s">
        <v>6041</v>
      </c>
      <c r="B1448" t="s">
        <v>4571</v>
      </c>
      <c r="C1448" s="1">
        <v>975000</v>
      </c>
      <c r="D1448">
        <v>4</v>
      </c>
      <c r="E1448">
        <v>151</v>
      </c>
      <c r="F1448" t="s">
        <v>16</v>
      </c>
      <c r="G1448" t="s">
        <v>17</v>
      </c>
      <c r="H1448" t="s">
        <v>189</v>
      </c>
      <c r="I1448" t="s">
        <v>19</v>
      </c>
      <c r="J1448" t="s">
        <v>20</v>
      </c>
      <c r="L1448" s="2">
        <v>975000</v>
      </c>
      <c r="M1448" s="2">
        <v>6456.9536423841064</v>
      </c>
      <c r="N1448" s="2">
        <v>243750</v>
      </c>
      <c r="O1448" s="2" t="s">
        <v>160</v>
      </c>
      <c r="P1448" s="21" t="s">
        <v>188</v>
      </c>
    </row>
    <row r="1449" spans="1:16" x14ac:dyDescent="0.25">
      <c r="A1449" t="s">
        <v>6715</v>
      </c>
      <c r="B1449" t="s">
        <v>4571</v>
      </c>
      <c r="C1449" s="1">
        <v>975000</v>
      </c>
      <c r="D1449">
        <v>3</v>
      </c>
      <c r="E1449">
        <v>115</v>
      </c>
      <c r="F1449" t="s">
        <v>16</v>
      </c>
      <c r="G1449" t="s">
        <v>52</v>
      </c>
      <c r="H1449" t="s">
        <v>189</v>
      </c>
      <c r="I1449" t="s">
        <v>19</v>
      </c>
      <c r="J1449" t="s">
        <v>9</v>
      </c>
      <c r="L1449" s="2">
        <v>975000</v>
      </c>
      <c r="M1449" s="2">
        <v>8478.2608695652179</v>
      </c>
      <c r="N1449" s="2">
        <v>325000</v>
      </c>
      <c r="O1449" s="2" t="s">
        <v>4587</v>
      </c>
      <c r="P1449" s="21" t="s">
        <v>188</v>
      </c>
    </row>
    <row r="1450" spans="1:16" x14ac:dyDescent="0.25">
      <c r="A1450" t="s">
        <v>6716</v>
      </c>
      <c r="B1450" t="s">
        <v>4571</v>
      </c>
      <c r="C1450" s="1">
        <v>975000</v>
      </c>
      <c r="D1450">
        <v>3</v>
      </c>
      <c r="E1450">
        <v>115</v>
      </c>
      <c r="F1450" t="s">
        <v>16</v>
      </c>
      <c r="G1450" t="s">
        <v>52</v>
      </c>
      <c r="H1450" t="s">
        <v>189</v>
      </c>
      <c r="I1450" t="s">
        <v>19</v>
      </c>
      <c r="J1450" t="s">
        <v>9</v>
      </c>
      <c r="L1450" s="2">
        <v>975000</v>
      </c>
      <c r="M1450" s="2">
        <v>8478.2608695652179</v>
      </c>
      <c r="N1450" s="2">
        <v>325000</v>
      </c>
      <c r="O1450" s="2" t="s">
        <v>4587</v>
      </c>
      <c r="P1450" s="21" t="s">
        <v>188</v>
      </c>
    </row>
    <row r="1451" spans="1:16" x14ac:dyDescent="0.25">
      <c r="A1451" t="s">
        <v>2801</v>
      </c>
      <c r="B1451" t="s">
        <v>103</v>
      </c>
      <c r="C1451" s="1">
        <v>968560</v>
      </c>
      <c r="D1451">
        <v>2</v>
      </c>
      <c r="E1451">
        <v>142</v>
      </c>
      <c r="F1451" s="1" t="s">
        <v>16</v>
      </c>
      <c r="G1451" t="s">
        <v>93</v>
      </c>
      <c r="H1451" t="s">
        <v>29</v>
      </c>
      <c r="I1451" t="s">
        <v>30</v>
      </c>
      <c r="J1451" t="s">
        <v>9</v>
      </c>
      <c r="K1451" t="s">
        <v>1372</v>
      </c>
      <c r="L1451" s="2">
        <v>968560</v>
      </c>
      <c r="M1451" s="2">
        <v>6820.8450704225352</v>
      </c>
      <c r="N1451" s="2">
        <v>484280</v>
      </c>
      <c r="O1451" s="2"/>
      <c r="P1451" s="5" t="s">
        <v>188</v>
      </c>
    </row>
    <row r="1452" spans="1:16" x14ac:dyDescent="0.25">
      <c r="A1452" t="s">
        <v>5679</v>
      </c>
      <c r="B1452" t="s">
        <v>4571</v>
      </c>
      <c r="C1452" s="1">
        <v>967000</v>
      </c>
      <c r="D1452">
        <v>3</v>
      </c>
      <c r="E1452">
        <v>214</v>
      </c>
      <c r="F1452" t="s">
        <v>16</v>
      </c>
      <c r="G1452" t="s">
        <v>35</v>
      </c>
      <c r="H1452" t="s">
        <v>189</v>
      </c>
      <c r="I1452" t="s">
        <v>19</v>
      </c>
      <c r="J1452" t="s">
        <v>9</v>
      </c>
      <c r="L1452" s="2">
        <v>967000</v>
      </c>
      <c r="M1452" s="2">
        <v>4518.6915887850464</v>
      </c>
      <c r="N1452" s="2">
        <v>322333.33333333331</v>
      </c>
      <c r="O1452" s="2" t="s">
        <v>4582</v>
      </c>
      <c r="P1452" s="21" t="s">
        <v>188</v>
      </c>
    </row>
    <row r="1453" spans="1:16" x14ac:dyDescent="0.25">
      <c r="A1453" t="s">
        <v>2340</v>
      </c>
      <c r="B1453" t="s">
        <v>103</v>
      </c>
      <c r="C1453" s="1">
        <v>964000</v>
      </c>
      <c r="D1453">
        <v>4</v>
      </c>
      <c r="E1453">
        <v>183</v>
      </c>
      <c r="F1453" s="1" t="s">
        <v>16</v>
      </c>
      <c r="G1453" t="s">
        <v>41</v>
      </c>
      <c r="H1453" t="s">
        <v>29</v>
      </c>
      <c r="I1453" t="s">
        <v>19</v>
      </c>
      <c r="J1453" t="s">
        <v>9</v>
      </c>
      <c r="K1453" t="s">
        <v>1372</v>
      </c>
      <c r="L1453" s="2">
        <v>964000</v>
      </c>
      <c r="M1453" s="2">
        <v>5267.7595628415302</v>
      </c>
      <c r="N1453" s="2">
        <v>241000</v>
      </c>
      <c r="O1453" s="2"/>
      <c r="P1453" s="5" t="s">
        <v>188</v>
      </c>
    </row>
    <row r="1454" spans="1:16" x14ac:dyDescent="0.25">
      <c r="A1454" t="s">
        <v>5043</v>
      </c>
      <c r="B1454" t="s">
        <v>4571</v>
      </c>
      <c r="C1454" s="1">
        <v>962000</v>
      </c>
      <c r="D1454">
        <v>4</v>
      </c>
      <c r="E1454">
        <v>486</v>
      </c>
      <c r="F1454" s="3" t="s">
        <v>22</v>
      </c>
      <c r="G1454" t="s">
        <v>22</v>
      </c>
      <c r="H1454" t="s">
        <v>23</v>
      </c>
      <c r="I1454" t="s">
        <v>23</v>
      </c>
      <c r="J1454" t="s">
        <v>20</v>
      </c>
      <c r="L1454" s="2">
        <v>962000</v>
      </c>
      <c r="M1454" s="2">
        <v>1979.4238683127571</v>
      </c>
      <c r="N1454" s="2">
        <v>240500</v>
      </c>
      <c r="O1454" s="2" t="s">
        <v>160</v>
      </c>
      <c r="P1454" s="21" t="s">
        <v>188</v>
      </c>
    </row>
    <row r="1455" spans="1:16" x14ac:dyDescent="0.25">
      <c r="A1455" t="s">
        <v>3537</v>
      </c>
      <c r="B1455" t="s">
        <v>103</v>
      </c>
      <c r="C1455" s="1">
        <v>960000</v>
      </c>
      <c r="D1455">
        <v>11</v>
      </c>
      <c r="E1455">
        <v>754</v>
      </c>
      <c r="F1455" s="1" t="s">
        <v>22</v>
      </c>
      <c r="G1455" t="s">
        <v>22</v>
      </c>
      <c r="H1455" t="s">
        <v>23</v>
      </c>
      <c r="I1455" t="s">
        <v>23</v>
      </c>
      <c r="J1455" t="s">
        <v>9</v>
      </c>
      <c r="K1455" t="s">
        <v>1372</v>
      </c>
      <c r="L1455" s="2">
        <v>960000</v>
      </c>
      <c r="M1455" s="2">
        <v>1273.2095490716181</v>
      </c>
      <c r="N1455" s="2">
        <v>87272.727272727279</v>
      </c>
      <c r="O1455" s="2"/>
      <c r="P1455" s="5" t="s">
        <v>188</v>
      </c>
    </row>
    <row r="1456" spans="1:16" x14ac:dyDescent="0.25">
      <c r="A1456" t="s">
        <v>2149</v>
      </c>
      <c r="B1456" t="s">
        <v>103</v>
      </c>
      <c r="C1456" s="1">
        <v>960000</v>
      </c>
      <c r="D1456">
        <v>4</v>
      </c>
      <c r="E1456">
        <v>160</v>
      </c>
      <c r="F1456" s="1" t="s">
        <v>16</v>
      </c>
      <c r="G1456" t="s">
        <v>17</v>
      </c>
      <c r="H1456" t="s">
        <v>29</v>
      </c>
      <c r="I1456" t="s">
        <v>19</v>
      </c>
      <c r="J1456" t="s">
        <v>9</v>
      </c>
      <c r="K1456" t="s">
        <v>1372</v>
      </c>
      <c r="L1456" s="2">
        <v>960000</v>
      </c>
      <c r="M1456" s="2">
        <v>6000</v>
      </c>
      <c r="N1456" s="2">
        <v>240000</v>
      </c>
      <c r="O1456" s="2"/>
      <c r="P1456" s="5" t="s">
        <v>188</v>
      </c>
    </row>
    <row r="1457" spans="1:16" x14ac:dyDescent="0.25">
      <c r="A1457" t="s">
        <v>2164</v>
      </c>
      <c r="B1457" t="s">
        <v>103</v>
      </c>
      <c r="C1457" s="1">
        <v>960000</v>
      </c>
      <c r="D1457">
        <v>3</v>
      </c>
      <c r="E1457">
        <v>240</v>
      </c>
      <c r="F1457" s="1" t="s">
        <v>16</v>
      </c>
      <c r="G1457" t="s">
        <v>17</v>
      </c>
      <c r="H1457" t="s">
        <v>29</v>
      </c>
      <c r="I1457" t="s">
        <v>19</v>
      </c>
      <c r="J1457" t="s">
        <v>9</v>
      </c>
      <c r="K1457" t="s">
        <v>1372</v>
      </c>
      <c r="L1457" s="2">
        <v>960000</v>
      </c>
      <c r="M1457" s="2">
        <v>4000</v>
      </c>
      <c r="N1457" s="2">
        <v>320000</v>
      </c>
      <c r="O1457" s="2"/>
      <c r="P1457" s="5" t="s">
        <v>188</v>
      </c>
    </row>
    <row r="1458" spans="1:16" x14ac:dyDescent="0.25">
      <c r="A1458" t="s">
        <v>6045</v>
      </c>
      <c r="B1458" t="s">
        <v>4571</v>
      </c>
      <c r="C1458" s="1">
        <v>960000</v>
      </c>
      <c r="D1458">
        <v>4</v>
      </c>
      <c r="E1458">
        <v>155</v>
      </c>
      <c r="F1458" t="s">
        <v>16</v>
      </c>
      <c r="G1458" t="s">
        <v>17</v>
      </c>
      <c r="H1458" t="s">
        <v>189</v>
      </c>
      <c r="I1458" t="s">
        <v>19</v>
      </c>
      <c r="J1458" t="s">
        <v>20</v>
      </c>
      <c r="L1458" s="2">
        <v>960000</v>
      </c>
      <c r="M1458" s="2">
        <v>6193.5483870967746</v>
      </c>
      <c r="N1458" s="2">
        <v>240000</v>
      </c>
      <c r="O1458" s="2" t="s">
        <v>160</v>
      </c>
      <c r="P1458" s="21" t="s">
        <v>188</v>
      </c>
    </row>
    <row r="1459" spans="1:16" x14ac:dyDescent="0.25">
      <c r="A1459" t="s">
        <v>3658</v>
      </c>
      <c r="B1459" t="s">
        <v>103</v>
      </c>
      <c r="C1459" s="1">
        <v>959000</v>
      </c>
      <c r="D1459">
        <v>5</v>
      </c>
      <c r="E1459">
        <v>310</v>
      </c>
      <c r="F1459" s="1" t="s">
        <v>22</v>
      </c>
      <c r="G1459" t="s">
        <v>22</v>
      </c>
      <c r="H1459" t="s">
        <v>23</v>
      </c>
      <c r="I1459" t="s">
        <v>23</v>
      </c>
      <c r="J1459" t="s">
        <v>9</v>
      </c>
      <c r="K1459" t="s">
        <v>1372</v>
      </c>
      <c r="L1459" s="2">
        <v>959000</v>
      </c>
      <c r="M1459" s="2">
        <v>3093.5483870967741</v>
      </c>
      <c r="N1459" s="2">
        <v>191800</v>
      </c>
      <c r="O1459" s="2"/>
      <c r="P1459" s="5" t="s">
        <v>188</v>
      </c>
    </row>
    <row r="1460" spans="1:16" x14ac:dyDescent="0.25">
      <c r="A1460" t="s">
        <v>1575</v>
      </c>
      <c r="B1460" t="s">
        <v>103</v>
      </c>
      <c r="C1460" s="1">
        <v>959000</v>
      </c>
      <c r="D1460">
        <v>3</v>
      </c>
      <c r="E1460">
        <v>104</v>
      </c>
      <c r="F1460" s="1" t="s">
        <v>16</v>
      </c>
      <c r="G1460" t="s">
        <v>56</v>
      </c>
      <c r="H1460" t="s">
        <v>29</v>
      </c>
      <c r="I1460" t="s">
        <v>30</v>
      </c>
      <c r="J1460" t="s">
        <v>20</v>
      </c>
      <c r="K1460" t="s">
        <v>1372</v>
      </c>
      <c r="L1460" s="2">
        <v>959000</v>
      </c>
      <c r="M1460" s="2">
        <v>9221.1538461538457</v>
      </c>
      <c r="N1460" s="2">
        <v>319666.66666666669</v>
      </c>
      <c r="O1460" s="2"/>
      <c r="P1460" s="5" t="s">
        <v>188</v>
      </c>
    </row>
    <row r="1461" spans="1:16" x14ac:dyDescent="0.25">
      <c r="A1461" t="s">
        <v>5260</v>
      </c>
      <c r="B1461" t="s">
        <v>4571</v>
      </c>
      <c r="C1461" s="1">
        <v>950000</v>
      </c>
      <c r="D1461">
        <v>4</v>
      </c>
      <c r="E1461">
        <v>187</v>
      </c>
      <c r="F1461" s="3" t="s">
        <v>22</v>
      </c>
      <c r="G1461" t="s">
        <v>22</v>
      </c>
      <c r="H1461" t="s">
        <v>23</v>
      </c>
      <c r="I1461" t="s">
        <v>23</v>
      </c>
      <c r="J1461" t="s">
        <v>9</v>
      </c>
      <c r="L1461" s="2">
        <v>950000</v>
      </c>
      <c r="M1461" s="2">
        <v>5080.2139037433153</v>
      </c>
      <c r="N1461" s="2">
        <v>237500</v>
      </c>
      <c r="O1461" s="2" t="s">
        <v>4587</v>
      </c>
      <c r="P1461" s="21" t="s">
        <v>188</v>
      </c>
    </row>
    <row r="1462" spans="1:16" x14ac:dyDescent="0.25">
      <c r="A1462" t="s">
        <v>5047</v>
      </c>
      <c r="B1462" t="s">
        <v>4571</v>
      </c>
      <c r="C1462" s="1">
        <v>950000</v>
      </c>
      <c r="D1462">
        <v>6</v>
      </c>
      <c r="E1462">
        <v>520</v>
      </c>
      <c r="F1462" s="3" t="s">
        <v>22</v>
      </c>
      <c r="G1462" t="s">
        <v>22</v>
      </c>
      <c r="H1462" t="s">
        <v>23</v>
      </c>
      <c r="I1462" t="s">
        <v>23</v>
      </c>
      <c r="J1462" t="s">
        <v>9</v>
      </c>
      <c r="L1462" s="2">
        <v>950000</v>
      </c>
      <c r="M1462" s="2">
        <v>1826.9230769230769</v>
      </c>
      <c r="N1462" s="2">
        <v>158333.33333333334</v>
      </c>
      <c r="O1462" s="2" t="s">
        <v>160</v>
      </c>
      <c r="P1462" s="21" t="s">
        <v>188</v>
      </c>
    </row>
    <row r="1463" spans="1:16" x14ac:dyDescent="0.25">
      <c r="A1463" t="s">
        <v>3233</v>
      </c>
      <c r="B1463" t="s">
        <v>103</v>
      </c>
      <c r="C1463" s="1">
        <v>950000</v>
      </c>
      <c r="D1463">
        <v>4</v>
      </c>
      <c r="E1463">
        <v>306</v>
      </c>
      <c r="F1463" s="1" t="s">
        <v>22</v>
      </c>
      <c r="G1463" t="s">
        <v>22</v>
      </c>
      <c r="H1463" t="s">
        <v>23</v>
      </c>
      <c r="I1463" t="s">
        <v>23</v>
      </c>
      <c r="J1463" t="s">
        <v>9</v>
      </c>
      <c r="K1463" t="s">
        <v>1372</v>
      </c>
      <c r="L1463" s="2">
        <v>950000</v>
      </c>
      <c r="M1463" s="2">
        <v>3104.5751633986929</v>
      </c>
      <c r="N1463" s="2">
        <v>237500</v>
      </c>
      <c r="O1463" s="2"/>
      <c r="P1463" s="5" t="s">
        <v>188</v>
      </c>
    </row>
    <row r="1464" spans="1:16" x14ac:dyDescent="0.25">
      <c r="A1464" t="s">
        <v>3243</v>
      </c>
      <c r="B1464" t="s">
        <v>103</v>
      </c>
      <c r="C1464" s="1">
        <v>950000</v>
      </c>
      <c r="D1464">
        <v>5</v>
      </c>
      <c r="E1464">
        <v>340</v>
      </c>
      <c r="F1464" s="1" t="s">
        <v>22</v>
      </c>
      <c r="G1464" t="s">
        <v>22</v>
      </c>
      <c r="H1464" t="s">
        <v>23</v>
      </c>
      <c r="I1464" t="s">
        <v>23</v>
      </c>
      <c r="J1464" t="s">
        <v>9</v>
      </c>
      <c r="K1464" t="s">
        <v>1372</v>
      </c>
      <c r="L1464" s="2">
        <v>950000</v>
      </c>
      <c r="M1464" s="2">
        <v>2794.1176470588234</v>
      </c>
      <c r="N1464" s="2">
        <v>190000</v>
      </c>
      <c r="O1464" s="2"/>
      <c r="P1464" s="5" t="s">
        <v>188</v>
      </c>
    </row>
    <row r="1465" spans="1:16" x14ac:dyDescent="0.25">
      <c r="A1465" t="s">
        <v>3470</v>
      </c>
      <c r="B1465" t="s">
        <v>103</v>
      </c>
      <c r="C1465" s="1">
        <v>950000</v>
      </c>
      <c r="D1465">
        <v>5</v>
      </c>
      <c r="E1465">
        <v>312</v>
      </c>
      <c r="F1465" s="1" t="s">
        <v>22</v>
      </c>
      <c r="G1465" t="s">
        <v>22</v>
      </c>
      <c r="H1465" t="s">
        <v>23</v>
      </c>
      <c r="I1465" t="s">
        <v>23</v>
      </c>
      <c r="J1465" t="s">
        <v>9</v>
      </c>
      <c r="K1465" t="s">
        <v>1372</v>
      </c>
      <c r="L1465" s="2">
        <v>950000</v>
      </c>
      <c r="M1465" s="2">
        <v>3044.8717948717949</v>
      </c>
      <c r="N1465" s="2">
        <v>190000</v>
      </c>
      <c r="O1465" s="2"/>
      <c r="P1465" s="5" t="s">
        <v>188</v>
      </c>
    </row>
    <row r="1466" spans="1:16" x14ac:dyDescent="0.25">
      <c r="A1466" t="s">
        <v>5868</v>
      </c>
      <c r="B1466" t="s">
        <v>4571</v>
      </c>
      <c r="C1466" s="1">
        <v>950000</v>
      </c>
      <c r="D1466">
        <v>3</v>
      </c>
      <c r="E1466">
        <v>231</v>
      </c>
      <c r="F1466" t="s">
        <v>16</v>
      </c>
      <c r="G1466" t="s">
        <v>35</v>
      </c>
      <c r="H1466" t="s">
        <v>18</v>
      </c>
      <c r="I1466" t="s">
        <v>19</v>
      </c>
      <c r="J1466" t="s">
        <v>9</v>
      </c>
      <c r="L1466" s="2">
        <v>950000</v>
      </c>
      <c r="M1466" s="2">
        <v>4112.5541125541122</v>
      </c>
      <c r="N1466" s="2">
        <v>316666.66666666669</v>
      </c>
      <c r="O1466" s="2" t="s">
        <v>4582</v>
      </c>
      <c r="P1466" s="21" t="s">
        <v>188</v>
      </c>
    </row>
    <row r="1467" spans="1:16" x14ac:dyDescent="0.25">
      <c r="A1467" t="s">
        <v>1756</v>
      </c>
      <c r="B1467" t="s">
        <v>103</v>
      </c>
      <c r="C1467" s="1">
        <v>950000</v>
      </c>
      <c r="D1467">
        <v>3</v>
      </c>
      <c r="E1467">
        <v>150</v>
      </c>
      <c r="F1467" s="1" t="s">
        <v>16</v>
      </c>
      <c r="G1467" t="s">
        <v>35</v>
      </c>
      <c r="H1467" t="s">
        <v>29</v>
      </c>
      <c r="I1467" t="s">
        <v>19</v>
      </c>
      <c r="J1467" t="s">
        <v>9</v>
      </c>
      <c r="K1467" t="s">
        <v>1372</v>
      </c>
      <c r="L1467" s="2">
        <v>950000</v>
      </c>
      <c r="M1467" s="2">
        <v>6333.333333333333</v>
      </c>
      <c r="N1467" s="2">
        <v>316666.66666666669</v>
      </c>
      <c r="O1467" s="2"/>
      <c r="P1467" s="5" t="s">
        <v>188</v>
      </c>
    </row>
    <row r="1468" spans="1:16" x14ac:dyDescent="0.25">
      <c r="A1468" t="s">
        <v>1806</v>
      </c>
      <c r="B1468" t="s">
        <v>103</v>
      </c>
      <c r="C1468" s="1">
        <v>950000</v>
      </c>
      <c r="D1468">
        <v>2</v>
      </c>
      <c r="E1468">
        <v>144</v>
      </c>
      <c r="F1468" s="1" t="s">
        <v>16</v>
      </c>
      <c r="G1468" t="s">
        <v>35</v>
      </c>
      <c r="H1468" t="s">
        <v>29</v>
      </c>
      <c r="I1468" t="s">
        <v>19</v>
      </c>
      <c r="J1468" t="s">
        <v>9</v>
      </c>
      <c r="K1468" t="s">
        <v>1372</v>
      </c>
      <c r="L1468" s="2">
        <v>950000</v>
      </c>
      <c r="M1468" s="2">
        <v>6597.2222222222226</v>
      </c>
      <c r="N1468" s="2">
        <v>475000</v>
      </c>
      <c r="O1468" s="2"/>
      <c r="P1468" s="5" t="s">
        <v>188</v>
      </c>
    </row>
    <row r="1469" spans="1:16" x14ac:dyDescent="0.25">
      <c r="A1469" t="s">
        <v>1808</v>
      </c>
      <c r="B1469" t="s">
        <v>103</v>
      </c>
      <c r="C1469" s="1">
        <v>950000</v>
      </c>
      <c r="D1469">
        <v>2</v>
      </c>
      <c r="E1469">
        <v>144</v>
      </c>
      <c r="F1469" s="1" t="s">
        <v>16</v>
      </c>
      <c r="G1469" t="s">
        <v>35</v>
      </c>
      <c r="H1469" t="s">
        <v>29</v>
      </c>
      <c r="I1469" t="s">
        <v>19</v>
      </c>
      <c r="J1469" t="s">
        <v>9</v>
      </c>
      <c r="K1469" t="s">
        <v>1372</v>
      </c>
      <c r="L1469" s="2">
        <v>950000</v>
      </c>
      <c r="M1469" s="2">
        <v>6597.2222222222226</v>
      </c>
      <c r="N1469" s="2">
        <v>475000</v>
      </c>
      <c r="O1469" s="2"/>
      <c r="P1469" s="5" t="s">
        <v>188</v>
      </c>
    </row>
    <row r="1470" spans="1:16" x14ac:dyDescent="0.25">
      <c r="A1470" t="s">
        <v>1798</v>
      </c>
      <c r="B1470" t="s">
        <v>103</v>
      </c>
      <c r="C1470" s="1">
        <v>950000</v>
      </c>
      <c r="D1470">
        <v>4</v>
      </c>
      <c r="E1470">
        <v>156</v>
      </c>
      <c r="F1470" s="1" t="s">
        <v>16</v>
      </c>
      <c r="G1470" t="s">
        <v>35</v>
      </c>
      <c r="H1470" t="s">
        <v>29</v>
      </c>
      <c r="I1470" t="s">
        <v>19</v>
      </c>
      <c r="J1470" t="s">
        <v>20</v>
      </c>
      <c r="K1470" t="s">
        <v>1372</v>
      </c>
      <c r="L1470" s="2">
        <v>950000</v>
      </c>
      <c r="M1470" s="2">
        <v>6089.7435897435898</v>
      </c>
      <c r="N1470" s="2">
        <v>237500</v>
      </c>
      <c r="O1470" s="2"/>
      <c r="P1470" s="5" t="s">
        <v>188</v>
      </c>
    </row>
    <row r="1471" spans="1:16" x14ac:dyDescent="0.25">
      <c r="A1471" t="s">
        <v>1821</v>
      </c>
      <c r="B1471" t="s">
        <v>103</v>
      </c>
      <c r="C1471" s="1">
        <v>950000</v>
      </c>
      <c r="D1471">
        <v>4</v>
      </c>
      <c r="E1471">
        <v>153</v>
      </c>
      <c r="F1471" s="1" t="s">
        <v>16</v>
      </c>
      <c r="G1471" t="s">
        <v>35</v>
      </c>
      <c r="H1471" t="s">
        <v>29</v>
      </c>
      <c r="I1471" t="s">
        <v>19</v>
      </c>
      <c r="J1471" t="s">
        <v>20</v>
      </c>
      <c r="K1471" t="s">
        <v>1372</v>
      </c>
      <c r="L1471" s="2">
        <v>950000</v>
      </c>
      <c r="M1471" s="2">
        <v>6209.1503267973858</v>
      </c>
      <c r="N1471" s="2">
        <v>237500</v>
      </c>
      <c r="O1471" s="2"/>
      <c r="P1471" s="5" t="s">
        <v>188</v>
      </c>
    </row>
    <row r="1472" spans="1:16" x14ac:dyDescent="0.25">
      <c r="A1472" t="s">
        <v>2490</v>
      </c>
      <c r="B1472" t="s">
        <v>103</v>
      </c>
      <c r="C1472" s="1">
        <v>950000</v>
      </c>
      <c r="D1472">
        <v>1</v>
      </c>
      <c r="E1472">
        <v>117</v>
      </c>
      <c r="F1472" s="1" t="s">
        <v>16</v>
      </c>
      <c r="G1472" t="s">
        <v>37</v>
      </c>
      <c r="H1472" t="s">
        <v>29</v>
      </c>
      <c r="I1472" t="s">
        <v>19</v>
      </c>
      <c r="J1472" t="s">
        <v>9</v>
      </c>
      <c r="K1472" t="s">
        <v>1372</v>
      </c>
      <c r="L1472" s="2">
        <v>950000</v>
      </c>
      <c r="M1472" s="2">
        <v>8119.6581196581201</v>
      </c>
      <c r="N1472" s="2">
        <v>950000</v>
      </c>
      <c r="O1472" s="2"/>
      <c r="P1472" s="5" t="s">
        <v>188</v>
      </c>
    </row>
    <row r="1473" spans="1:16" x14ac:dyDescent="0.25">
      <c r="A1473" t="s">
        <v>2617</v>
      </c>
      <c r="B1473" t="s">
        <v>103</v>
      </c>
      <c r="C1473" s="1">
        <v>950000</v>
      </c>
      <c r="D1473">
        <v>3</v>
      </c>
      <c r="E1473">
        <v>183</v>
      </c>
      <c r="F1473" s="1" t="s">
        <v>16</v>
      </c>
      <c r="G1473" t="s">
        <v>52</v>
      </c>
      <c r="H1473" t="s">
        <v>29</v>
      </c>
      <c r="I1473" t="s">
        <v>19</v>
      </c>
      <c r="J1473" t="s">
        <v>9</v>
      </c>
      <c r="K1473" t="s">
        <v>1372</v>
      </c>
      <c r="L1473" s="2">
        <v>950000</v>
      </c>
      <c r="M1473" s="2">
        <v>5191.2568306010926</v>
      </c>
      <c r="N1473" s="2">
        <v>316666.66666666669</v>
      </c>
      <c r="O1473" s="2"/>
      <c r="P1473" s="5" t="s">
        <v>188</v>
      </c>
    </row>
    <row r="1474" spans="1:16" x14ac:dyDescent="0.25">
      <c r="A1474" t="s">
        <v>2627</v>
      </c>
      <c r="B1474" t="s">
        <v>103</v>
      </c>
      <c r="C1474" s="1">
        <v>950000</v>
      </c>
      <c r="D1474">
        <v>3</v>
      </c>
      <c r="E1474">
        <v>146</v>
      </c>
      <c r="F1474" s="1" t="s">
        <v>16</v>
      </c>
      <c r="G1474" t="s">
        <v>52</v>
      </c>
      <c r="H1474" t="s">
        <v>29</v>
      </c>
      <c r="I1474" t="s">
        <v>19</v>
      </c>
      <c r="J1474" t="s">
        <v>9</v>
      </c>
      <c r="K1474" t="s">
        <v>1372</v>
      </c>
      <c r="L1474" s="2">
        <v>950000</v>
      </c>
      <c r="M1474" s="2">
        <v>6506.8493150684935</v>
      </c>
      <c r="N1474" s="2">
        <v>316666.66666666669</v>
      </c>
      <c r="O1474" s="2"/>
      <c r="P1474" s="5" t="s">
        <v>188</v>
      </c>
    </row>
    <row r="1475" spans="1:16" x14ac:dyDescent="0.25">
      <c r="A1475" t="s">
        <v>2307</v>
      </c>
      <c r="B1475" t="s">
        <v>103</v>
      </c>
      <c r="C1475" s="1">
        <v>950000</v>
      </c>
      <c r="D1475">
        <v>2</v>
      </c>
      <c r="E1475">
        <v>103</v>
      </c>
      <c r="F1475" s="1" t="s">
        <v>16</v>
      </c>
      <c r="G1475" t="s">
        <v>41</v>
      </c>
      <c r="H1475" t="s">
        <v>29</v>
      </c>
      <c r="I1475" t="s">
        <v>19</v>
      </c>
      <c r="J1475" t="s">
        <v>20</v>
      </c>
      <c r="K1475" t="s">
        <v>1372</v>
      </c>
      <c r="L1475" s="2">
        <v>950000</v>
      </c>
      <c r="M1475" s="2">
        <v>9223.3009708737864</v>
      </c>
      <c r="N1475" s="2">
        <v>475000</v>
      </c>
      <c r="O1475" s="2"/>
      <c r="P1475" s="5" t="s">
        <v>188</v>
      </c>
    </row>
    <row r="1476" spans="1:16" x14ac:dyDescent="0.25">
      <c r="A1476" t="s">
        <v>2582</v>
      </c>
      <c r="B1476" t="s">
        <v>103</v>
      </c>
      <c r="C1476" s="1">
        <v>950000</v>
      </c>
      <c r="D1476">
        <v>2</v>
      </c>
      <c r="E1476">
        <v>75</v>
      </c>
      <c r="F1476" s="1" t="s">
        <v>16</v>
      </c>
      <c r="G1476" t="s">
        <v>37</v>
      </c>
      <c r="H1476" t="s">
        <v>29</v>
      </c>
      <c r="I1476" t="s">
        <v>30</v>
      </c>
      <c r="J1476" t="s">
        <v>20</v>
      </c>
      <c r="K1476" t="s">
        <v>1372</v>
      </c>
      <c r="L1476" s="2">
        <v>950000</v>
      </c>
      <c r="M1476" s="2">
        <v>12666.666666666666</v>
      </c>
      <c r="N1476" s="2">
        <v>475000</v>
      </c>
      <c r="O1476" s="2"/>
      <c r="P1476" s="5" t="s">
        <v>188</v>
      </c>
    </row>
    <row r="1477" spans="1:16" x14ac:dyDescent="0.25">
      <c r="A1477" t="s">
        <v>2587</v>
      </c>
      <c r="B1477" t="s">
        <v>103</v>
      </c>
      <c r="C1477" s="1">
        <v>950000</v>
      </c>
      <c r="D1477">
        <v>2</v>
      </c>
      <c r="E1477">
        <v>75</v>
      </c>
      <c r="F1477" s="1" t="s">
        <v>16</v>
      </c>
      <c r="G1477" t="s">
        <v>37</v>
      </c>
      <c r="H1477" t="s">
        <v>29</v>
      </c>
      <c r="I1477" t="s">
        <v>30</v>
      </c>
      <c r="J1477" t="s">
        <v>20</v>
      </c>
      <c r="K1477" t="s">
        <v>1372</v>
      </c>
      <c r="L1477" s="2">
        <v>950000</v>
      </c>
      <c r="M1477" s="2">
        <v>12666.666666666666</v>
      </c>
      <c r="N1477" s="2">
        <v>475000</v>
      </c>
      <c r="O1477" s="2"/>
      <c r="P1477" s="5" t="s">
        <v>188</v>
      </c>
    </row>
    <row r="1478" spans="1:16" x14ac:dyDescent="0.25">
      <c r="A1478" t="s">
        <v>6064</v>
      </c>
      <c r="B1478" t="s">
        <v>4571</v>
      </c>
      <c r="C1478" s="1">
        <v>950000</v>
      </c>
      <c r="D1478">
        <v>2</v>
      </c>
      <c r="E1478">
        <v>171</v>
      </c>
      <c r="F1478" t="s">
        <v>16</v>
      </c>
      <c r="G1478" t="s">
        <v>17</v>
      </c>
      <c r="H1478" t="s">
        <v>189</v>
      </c>
      <c r="I1478" t="s">
        <v>19</v>
      </c>
      <c r="J1478" t="s">
        <v>9</v>
      </c>
      <c r="L1478" s="2">
        <v>950000</v>
      </c>
      <c r="M1478" s="2">
        <v>5555.5555555555557</v>
      </c>
      <c r="N1478" s="2">
        <v>475000</v>
      </c>
      <c r="O1478" s="2" t="s">
        <v>4587</v>
      </c>
      <c r="P1478" s="21" t="s">
        <v>188</v>
      </c>
    </row>
    <row r="1479" spans="1:16" x14ac:dyDescent="0.25">
      <c r="A1479" t="s">
        <v>6077</v>
      </c>
      <c r="B1479" t="s">
        <v>4571</v>
      </c>
      <c r="C1479" s="1">
        <v>950000</v>
      </c>
      <c r="D1479">
        <v>4</v>
      </c>
      <c r="E1479">
        <v>200</v>
      </c>
      <c r="F1479" t="s">
        <v>16</v>
      </c>
      <c r="G1479" t="s">
        <v>17</v>
      </c>
      <c r="H1479" t="s">
        <v>189</v>
      </c>
      <c r="I1479" t="s">
        <v>19</v>
      </c>
      <c r="J1479" t="s">
        <v>9</v>
      </c>
      <c r="L1479" s="2">
        <v>950000</v>
      </c>
      <c r="M1479" s="2">
        <v>4750</v>
      </c>
      <c r="N1479" s="2">
        <v>237500</v>
      </c>
      <c r="O1479" s="2" t="s">
        <v>160</v>
      </c>
      <c r="P1479" s="21" t="s">
        <v>188</v>
      </c>
    </row>
    <row r="1480" spans="1:16" x14ac:dyDescent="0.25">
      <c r="A1480" t="s">
        <v>6079</v>
      </c>
      <c r="B1480" t="s">
        <v>4571</v>
      </c>
      <c r="C1480" s="1">
        <v>950000</v>
      </c>
      <c r="D1480">
        <v>4</v>
      </c>
      <c r="E1480">
        <v>209</v>
      </c>
      <c r="F1480" t="s">
        <v>16</v>
      </c>
      <c r="G1480" t="s">
        <v>17</v>
      </c>
      <c r="H1480" t="s">
        <v>189</v>
      </c>
      <c r="I1480" t="s">
        <v>19</v>
      </c>
      <c r="J1480" t="s">
        <v>9</v>
      </c>
      <c r="L1480" s="2">
        <v>950000</v>
      </c>
      <c r="M1480" s="2">
        <v>4545.454545454545</v>
      </c>
      <c r="N1480" s="2">
        <v>237500</v>
      </c>
      <c r="O1480" s="2" t="s">
        <v>160</v>
      </c>
      <c r="P1480" s="21" t="s">
        <v>188</v>
      </c>
    </row>
    <row r="1481" spans="1:16" x14ac:dyDescent="0.25">
      <c r="A1481" t="s">
        <v>6080</v>
      </c>
      <c r="B1481" t="s">
        <v>4571</v>
      </c>
      <c r="C1481" s="1">
        <v>950000</v>
      </c>
      <c r="D1481">
        <v>4</v>
      </c>
      <c r="E1481">
        <v>209</v>
      </c>
      <c r="F1481" t="s">
        <v>16</v>
      </c>
      <c r="G1481" t="s">
        <v>17</v>
      </c>
      <c r="H1481" t="s">
        <v>189</v>
      </c>
      <c r="I1481" t="s">
        <v>19</v>
      </c>
      <c r="J1481" t="s">
        <v>9</v>
      </c>
      <c r="L1481" s="2">
        <v>950000</v>
      </c>
      <c r="M1481" s="2">
        <v>4545.454545454545</v>
      </c>
      <c r="N1481" s="2">
        <v>237500</v>
      </c>
      <c r="O1481" s="2" t="s">
        <v>160</v>
      </c>
      <c r="P1481" s="21" t="s">
        <v>188</v>
      </c>
    </row>
    <row r="1482" spans="1:16" x14ac:dyDescent="0.25">
      <c r="A1482" t="s">
        <v>6067</v>
      </c>
      <c r="B1482" t="s">
        <v>4571</v>
      </c>
      <c r="C1482" s="1">
        <v>950000</v>
      </c>
      <c r="D1482">
        <v>5</v>
      </c>
      <c r="E1482">
        <v>178</v>
      </c>
      <c r="F1482" t="s">
        <v>16</v>
      </c>
      <c r="G1482" t="s">
        <v>17</v>
      </c>
      <c r="H1482" t="s">
        <v>189</v>
      </c>
      <c r="I1482" t="s">
        <v>19</v>
      </c>
      <c r="J1482" t="s">
        <v>9</v>
      </c>
      <c r="L1482" s="2">
        <v>950000</v>
      </c>
      <c r="M1482" s="2">
        <v>5337.0786516853932</v>
      </c>
      <c r="N1482" s="2">
        <v>190000</v>
      </c>
      <c r="O1482" s="2" t="s">
        <v>160</v>
      </c>
      <c r="P1482" s="21" t="s">
        <v>188</v>
      </c>
    </row>
    <row r="1483" spans="1:16" x14ac:dyDescent="0.25">
      <c r="A1483" t="s">
        <v>6068</v>
      </c>
      <c r="B1483" t="s">
        <v>4571</v>
      </c>
      <c r="C1483" s="1">
        <v>950000</v>
      </c>
      <c r="D1483">
        <v>5</v>
      </c>
      <c r="E1483">
        <v>179</v>
      </c>
      <c r="F1483" t="s">
        <v>16</v>
      </c>
      <c r="G1483" t="s">
        <v>17</v>
      </c>
      <c r="H1483" t="s">
        <v>189</v>
      </c>
      <c r="I1483" t="s">
        <v>19</v>
      </c>
      <c r="J1483" t="s">
        <v>9</v>
      </c>
      <c r="L1483" s="2">
        <v>950000</v>
      </c>
      <c r="M1483" s="2">
        <v>5307.2625698324018</v>
      </c>
      <c r="N1483" s="2">
        <v>190000</v>
      </c>
      <c r="O1483" s="2" t="s">
        <v>160</v>
      </c>
      <c r="P1483" s="21" t="s">
        <v>188</v>
      </c>
    </row>
    <row r="1484" spans="1:16" x14ac:dyDescent="0.25">
      <c r="A1484" t="s">
        <v>6069</v>
      </c>
      <c r="B1484" t="s">
        <v>4571</v>
      </c>
      <c r="C1484" s="1">
        <v>950000</v>
      </c>
      <c r="D1484">
        <v>5</v>
      </c>
      <c r="E1484">
        <v>179</v>
      </c>
      <c r="F1484" t="s">
        <v>16</v>
      </c>
      <c r="G1484" t="s">
        <v>17</v>
      </c>
      <c r="H1484" t="s">
        <v>189</v>
      </c>
      <c r="I1484" t="s">
        <v>19</v>
      </c>
      <c r="J1484" t="s">
        <v>9</v>
      </c>
      <c r="L1484" s="2">
        <v>950000</v>
      </c>
      <c r="M1484" s="2">
        <v>5307.2625698324018</v>
      </c>
      <c r="N1484" s="2">
        <v>190000</v>
      </c>
      <c r="O1484" s="2" t="s">
        <v>160</v>
      </c>
      <c r="P1484" s="21" t="s">
        <v>188</v>
      </c>
    </row>
    <row r="1485" spans="1:16" x14ac:dyDescent="0.25">
      <c r="A1485" t="s">
        <v>6075</v>
      </c>
      <c r="B1485" t="s">
        <v>4571</v>
      </c>
      <c r="C1485" s="1">
        <v>950000</v>
      </c>
      <c r="D1485">
        <v>6</v>
      </c>
      <c r="E1485">
        <v>191</v>
      </c>
      <c r="F1485" t="s">
        <v>16</v>
      </c>
      <c r="G1485" t="s">
        <v>17</v>
      </c>
      <c r="H1485" t="s">
        <v>189</v>
      </c>
      <c r="I1485" t="s">
        <v>19</v>
      </c>
      <c r="J1485" t="s">
        <v>9</v>
      </c>
      <c r="L1485" s="2">
        <v>950000</v>
      </c>
      <c r="M1485" s="2">
        <v>4973.8219895287957</v>
      </c>
      <c r="N1485" s="2">
        <v>158333.33333333334</v>
      </c>
      <c r="O1485" s="2" t="s">
        <v>160</v>
      </c>
      <c r="P1485" s="21" t="s">
        <v>188</v>
      </c>
    </row>
    <row r="1486" spans="1:16" x14ac:dyDescent="0.25">
      <c r="A1486" t="s">
        <v>6606</v>
      </c>
      <c r="B1486" t="s">
        <v>4571</v>
      </c>
      <c r="C1486" s="1">
        <v>950000</v>
      </c>
      <c r="D1486">
        <v>3</v>
      </c>
      <c r="E1486">
        <v>200</v>
      </c>
      <c r="F1486" t="s">
        <v>16</v>
      </c>
      <c r="G1486" t="s">
        <v>37</v>
      </c>
      <c r="H1486" t="s">
        <v>189</v>
      </c>
      <c r="I1486" t="s">
        <v>19</v>
      </c>
      <c r="J1486" t="s">
        <v>9</v>
      </c>
      <c r="L1486" s="2">
        <v>950000</v>
      </c>
      <c r="M1486" s="2">
        <v>4750</v>
      </c>
      <c r="N1486" s="2">
        <v>316666.66666666669</v>
      </c>
      <c r="O1486" s="2" t="s">
        <v>160</v>
      </c>
      <c r="P1486" s="21" t="s">
        <v>188</v>
      </c>
    </row>
    <row r="1487" spans="1:16" x14ac:dyDescent="0.25">
      <c r="A1487" t="s">
        <v>6741</v>
      </c>
      <c r="B1487" t="s">
        <v>4571</v>
      </c>
      <c r="C1487" s="1">
        <v>950000</v>
      </c>
      <c r="D1487">
        <v>5</v>
      </c>
      <c r="E1487">
        <v>231</v>
      </c>
      <c r="F1487" t="s">
        <v>16</v>
      </c>
      <c r="G1487" t="s">
        <v>52</v>
      </c>
      <c r="H1487" t="s">
        <v>189</v>
      </c>
      <c r="I1487" t="s">
        <v>19</v>
      </c>
      <c r="J1487" t="s">
        <v>9</v>
      </c>
      <c r="L1487" s="2">
        <v>950000</v>
      </c>
      <c r="M1487" s="2">
        <v>4112.5541125541122</v>
      </c>
      <c r="N1487" s="2">
        <v>190000</v>
      </c>
      <c r="O1487" s="2" t="s">
        <v>160</v>
      </c>
      <c r="P1487" s="21" t="s">
        <v>188</v>
      </c>
    </row>
    <row r="1488" spans="1:16" x14ac:dyDescent="0.25">
      <c r="A1488" t="s">
        <v>6979</v>
      </c>
      <c r="B1488" t="s">
        <v>4571</v>
      </c>
      <c r="C1488" s="1">
        <v>950000</v>
      </c>
      <c r="D1488">
        <v>4</v>
      </c>
      <c r="E1488">
        <v>190</v>
      </c>
      <c r="F1488" t="s">
        <v>16</v>
      </c>
      <c r="G1488" t="s">
        <v>141</v>
      </c>
      <c r="H1488" t="s">
        <v>189</v>
      </c>
      <c r="I1488" t="s">
        <v>19</v>
      </c>
      <c r="J1488" t="s">
        <v>20</v>
      </c>
      <c r="L1488" s="2">
        <v>950000</v>
      </c>
      <c r="M1488" s="2">
        <v>5000</v>
      </c>
      <c r="N1488" s="2">
        <v>237500</v>
      </c>
      <c r="O1488" s="2" t="s">
        <v>160</v>
      </c>
      <c r="P1488" s="21" t="s">
        <v>188</v>
      </c>
    </row>
    <row r="1489" spans="1:16" x14ac:dyDescent="0.25">
      <c r="A1489" t="s">
        <v>6981</v>
      </c>
      <c r="B1489" t="s">
        <v>4571</v>
      </c>
      <c r="C1489" s="1">
        <v>950000</v>
      </c>
      <c r="D1489">
        <v>5</v>
      </c>
      <c r="E1489">
        <v>191</v>
      </c>
      <c r="F1489" t="s">
        <v>16</v>
      </c>
      <c r="G1489" t="s">
        <v>141</v>
      </c>
      <c r="H1489" t="s">
        <v>189</v>
      </c>
      <c r="I1489" t="s">
        <v>19</v>
      </c>
      <c r="J1489" t="s">
        <v>9</v>
      </c>
      <c r="L1489" s="2">
        <v>950000</v>
      </c>
      <c r="M1489" s="2">
        <v>4973.8219895287957</v>
      </c>
      <c r="N1489" s="2">
        <v>190000</v>
      </c>
      <c r="O1489" s="2" t="s">
        <v>160</v>
      </c>
      <c r="P1489" s="21" t="s">
        <v>188</v>
      </c>
    </row>
    <row r="1490" spans="1:16" x14ac:dyDescent="0.25">
      <c r="A1490" t="s">
        <v>7020</v>
      </c>
      <c r="B1490" t="s">
        <v>4571</v>
      </c>
      <c r="C1490" s="1">
        <v>950000</v>
      </c>
      <c r="D1490">
        <v>4</v>
      </c>
      <c r="E1490">
        <v>176</v>
      </c>
      <c r="F1490" t="s">
        <v>16</v>
      </c>
      <c r="G1490" t="s">
        <v>93</v>
      </c>
      <c r="H1490" t="s">
        <v>189</v>
      </c>
      <c r="I1490" t="s">
        <v>19</v>
      </c>
      <c r="J1490" t="s">
        <v>20</v>
      </c>
      <c r="L1490" s="2">
        <v>950000</v>
      </c>
      <c r="M1490" s="2">
        <v>5397.727272727273</v>
      </c>
      <c r="N1490" s="2">
        <v>237500</v>
      </c>
      <c r="O1490" s="2" t="s">
        <v>160</v>
      </c>
      <c r="P1490" s="21" t="s">
        <v>188</v>
      </c>
    </row>
    <row r="1491" spans="1:16" x14ac:dyDescent="0.25">
      <c r="A1491" t="s">
        <v>7022</v>
      </c>
      <c r="B1491" t="s">
        <v>4571</v>
      </c>
      <c r="C1491" s="1">
        <v>950000</v>
      </c>
      <c r="D1491">
        <v>4</v>
      </c>
      <c r="E1491">
        <v>190</v>
      </c>
      <c r="F1491" t="s">
        <v>16</v>
      </c>
      <c r="G1491" t="s">
        <v>93</v>
      </c>
      <c r="H1491" t="s">
        <v>189</v>
      </c>
      <c r="I1491" t="s">
        <v>19</v>
      </c>
      <c r="J1491" t="s">
        <v>20</v>
      </c>
      <c r="L1491" s="2">
        <v>950000</v>
      </c>
      <c r="M1491" s="2">
        <v>5000</v>
      </c>
      <c r="N1491" s="2">
        <v>237500</v>
      </c>
      <c r="O1491" s="2" t="s">
        <v>160</v>
      </c>
      <c r="P1491" s="21" t="s">
        <v>188</v>
      </c>
    </row>
    <row r="1492" spans="1:16" x14ac:dyDescent="0.25">
      <c r="A1492" t="s">
        <v>2672</v>
      </c>
      <c r="B1492" t="s">
        <v>103</v>
      </c>
      <c r="C1492" s="1">
        <v>949800</v>
      </c>
      <c r="D1492">
        <v>3</v>
      </c>
      <c r="E1492">
        <v>135</v>
      </c>
      <c r="F1492" s="1" t="s">
        <v>16</v>
      </c>
      <c r="G1492" t="s">
        <v>52</v>
      </c>
      <c r="H1492" t="s">
        <v>29</v>
      </c>
      <c r="I1492" t="s">
        <v>19</v>
      </c>
      <c r="J1492" t="s">
        <v>20</v>
      </c>
      <c r="K1492" t="s">
        <v>1372</v>
      </c>
      <c r="L1492" s="2">
        <v>949800</v>
      </c>
      <c r="M1492" s="2">
        <v>7035.5555555555557</v>
      </c>
      <c r="N1492" s="2">
        <v>316600</v>
      </c>
      <c r="O1492" s="2"/>
      <c r="P1492" s="5" t="s">
        <v>188</v>
      </c>
    </row>
    <row r="1493" spans="1:16" x14ac:dyDescent="0.25">
      <c r="A1493" t="s">
        <v>5123</v>
      </c>
      <c r="B1493" t="s">
        <v>4571</v>
      </c>
      <c r="C1493" s="1">
        <v>949000</v>
      </c>
      <c r="D1493">
        <v>5</v>
      </c>
      <c r="E1493">
        <v>470</v>
      </c>
      <c r="F1493" s="3" t="s">
        <v>22</v>
      </c>
      <c r="G1493" t="s">
        <v>22</v>
      </c>
      <c r="H1493" t="s">
        <v>23</v>
      </c>
      <c r="I1493" t="s">
        <v>23</v>
      </c>
      <c r="J1493" t="s">
        <v>9</v>
      </c>
      <c r="L1493" s="2">
        <v>949000</v>
      </c>
      <c r="M1493" s="2">
        <v>2019.1489361702127</v>
      </c>
      <c r="N1493" s="2">
        <v>189800</v>
      </c>
      <c r="O1493" s="2" t="s">
        <v>4587</v>
      </c>
      <c r="P1493" s="21" t="s">
        <v>188</v>
      </c>
    </row>
    <row r="1494" spans="1:16" x14ac:dyDescent="0.25">
      <c r="A1494" t="s">
        <v>4913</v>
      </c>
      <c r="B1494" t="s">
        <v>4571</v>
      </c>
      <c r="C1494" s="1">
        <v>949000</v>
      </c>
      <c r="D1494">
        <v>6</v>
      </c>
      <c r="E1494">
        <v>308</v>
      </c>
      <c r="F1494" s="3" t="s">
        <v>22</v>
      </c>
      <c r="G1494" t="s">
        <v>22</v>
      </c>
      <c r="H1494" t="s">
        <v>23</v>
      </c>
      <c r="I1494" t="s">
        <v>23</v>
      </c>
      <c r="J1494" t="s">
        <v>9</v>
      </c>
      <c r="L1494" s="2">
        <v>949000</v>
      </c>
      <c r="M1494" s="2">
        <v>3081.1688311688313</v>
      </c>
      <c r="N1494" s="2">
        <v>158166.66666666666</v>
      </c>
      <c r="O1494" s="2" t="s">
        <v>4582</v>
      </c>
      <c r="P1494" s="21" t="s">
        <v>188</v>
      </c>
    </row>
    <row r="1495" spans="1:16" x14ac:dyDescent="0.25">
      <c r="A1495" t="s">
        <v>1770</v>
      </c>
      <c r="B1495" t="s">
        <v>103</v>
      </c>
      <c r="C1495" s="1">
        <v>949000</v>
      </c>
      <c r="D1495">
        <v>3</v>
      </c>
      <c r="E1495">
        <v>122</v>
      </c>
      <c r="F1495" s="1" t="s">
        <v>16</v>
      </c>
      <c r="G1495" t="s">
        <v>35</v>
      </c>
      <c r="H1495" t="s">
        <v>29</v>
      </c>
      <c r="I1495" t="s">
        <v>19</v>
      </c>
      <c r="J1495" t="s">
        <v>20</v>
      </c>
      <c r="K1495" t="s">
        <v>1372</v>
      </c>
      <c r="L1495" s="2">
        <v>949000</v>
      </c>
      <c r="M1495" s="2">
        <v>7778.688524590164</v>
      </c>
      <c r="N1495" s="2">
        <v>316333.33333333331</v>
      </c>
      <c r="O1495" s="2"/>
      <c r="P1495" s="5" t="s">
        <v>188</v>
      </c>
    </row>
    <row r="1496" spans="1:16" x14ac:dyDescent="0.25">
      <c r="A1496" t="s">
        <v>6015</v>
      </c>
      <c r="B1496" t="s">
        <v>4571</v>
      </c>
      <c r="C1496" s="1">
        <v>949000</v>
      </c>
      <c r="D1496">
        <v>3</v>
      </c>
      <c r="E1496">
        <v>128</v>
      </c>
      <c r="F1496" t="s">
        <v>16</v>
      </c>
      <c r="G1496" t="s">
        <v>17</v>
      </c>
      <c r="H1496" t="s">
        <v>189</v>
      </c>
      <c r="I1496" t="s">
        <v>19</v>
      </c>
      <c r="J1496" t="s">
        <v>20</v>
      </c>
      <c r="L1496" s="2">
        <v>949000</v>
      </c>
      <c r="M1496" s="2">
        <v>7414.0625</v>
      </c>
      <c r="N1496" s="2">
        <v>316333.33333333331</v>
      </c>
      <c r="O1496" s="2" t="s">
        <v>160</v>
      </c>
      <c r="P1496" s="21" t="s">
        <v>188</v>
      </c>
    </row>
    <row r="1497" spans="1:16" x14ac:dyDescent="0.25">
      <c r="A1497" t="s">
        <v>3641</v>
      </c>
      <c r="B1497" t="s">
        <v>103</v>
      </c>
      <c r="C1497" s="1">
        <v>948000</v>
      </c>
      <c r="D1497">
        <v>4</v>
      </c>
      <c r="E1497">
        <v>255</v>
      </c>
      <c r="F1497" s="1" t="s">
        <v>22</v>
      </c>
      <c r="G1497" t="s">
        <v>22</v>
      </c>
      <c r="H1497" t="s">
        <v>23</v>
      </c>
      <c r="I1497" t="s">
        <v>23</v>
      </c>
      <c r="J1497" t="s">
        <v>9</v>
      </c>
      <c r="K1497" t="s">
        <v>1372</v>
      </c>
      <c r="L1497" s="2">
        <v>948000</v>
      </c>
      <c r="M1497" s="2">
        <v>3717.6470588235293</v>
      </c>
      <c r="N1497" s="2">
        <v>237000</v>
      </c>
      <c r="O1497" s="2"/>
      <c r="P1497" s="5" t="s">
        <v>188</v>
      </c>
    </row>
    <row r="1498" spans="1:16" x14ac:dyDescent="0.25">
      <c r="A1498" t="s">
        <v>5210</v>
      </c>
      <c r="B1498" t="s">
        <v>4571</v>
      </c>
      <c r="C1498" s="1">
        <v>945000</v>
      </c>
      <c r="D1498">
        <v>5</v>
      </c>
      <c r="E1498">
        <v>294</v>
      </c>
      <c r="F1498" s="3" t="s">
        <v>22</v>
      </c>
      <c r="G1498" t="s">
        <v>22</v>
      </c>
      <c r="H1498" t="s">
        <v>23</v>
      </c>
      <c r="I1498" t="s">
        <v>23</v>
      </c>
      <c r="J1498" t="s">
        <v>20</v>
      </c>
      <c r="L1498" s="2">
        <v>945000</v>
      </c>
      <c r="M1498" s="2">
        <v>3214.2857142857142</v>
      </c>
      <c r="N1498" s="2">
        <v>189000</v>
      </c>
      <c r="O1498" s="2" t="s">
        <v>160</v>
      </c>
      <c r="P1498" s="21" t="s">
        <v>188</v>
      </c>
    </row>
    <row r="1499" spans="1:16" x14ac:dyDescent="0.25">
      <c r="A1499" t="s">
        <v>6811</v>
      </c>
      <c r="B1499" t="s">
        <v>4571</v>
      </c>
      <c r="C1499" s="1">
        <v>945000</v>
      </c>
      <c r="D1499">
        <v>3</v>
      </c>
      <c r="E1499">
        <v>110</v>
      </c>
      <c r="F1499" t="s">
        <v>16</v>
      </c>
      <c r="G1499" t="s">
        <v>87</v>
      </c>
      <c r="H1499" t="s">
        <v>189</v>
      </c>
      <c r="I1499" t="s">
        <v>19</v>
      </c>
      <c r="J1499" t="s">
        <v>9</v>
      </c>
      <c r="L1499" s="2">
        <v>945000</v>
      </c>
      <c r="M1499" s="2">
        <v>8590.9090909090901</v>
      </c>
      <c r="N1499" s="2">
        <v>315000</v>
      </c>
      <c r="O1499" s="2" t="s">
        <v>4582</v>
      </c>
      <c r="P1499" s="21" t="s">
        <v>188</v>
      </c>
    </row>
    <row r="1500" spans="1:16" x14ac:dyDescent="0.25">
      <c r="A1500" t="s">
        <v>6866</v>
      </c>
      <c r="B1500" t="s">
        <v>4571</v>
      </c>
      <c r="C1500" s="1">
        <v>945000</v>
      </c>
      <c r="D1500">
        <v>3</v>
      </c>
      <c r="E1500">
        <v>93</v>
      </c>
      <c r="F1500" t="s">
        <v>16</v>
      </c>
      <c r="G1500" t="s">
        <v>87</v>
      </c>
      <c r="H1500" t="s">
        <v>189</v>
      </c>
      <c r="I1500" t="s">
        <v>19</v>
      </c>
      <c r="J1500" t="s">
        <v>9</v>
      </c>
      <c r="L1500" s="2">
        <v>945000</v>
      </c>
      <c r="M1500" s="2">
        <v>10161.290322580646</v>
      </c>
      <c r="N1500" s="2">
        <v>315000</v>
      </c>
      <c r="O1500" s="2" t="s">
        <v>4582</v>
      </c>
      <c r="P1500" s="21" t="s">
        <v>188</v>
      </c>
    </row>
    <row r="1501" spans="1:16" x14ac:dyDescent="0.25">
      <c r="A1501" t="s">
        <v>6867</v>
      </c>
      <c r="B1501" t="s">
        <v>4571</v>
      </c>
      <c r="C1501" s="1">
        <v>945000</v>
      </c>
      <c r="D1501">
        <v>3</v>
      </c>
      <c r="E1501">
        <v>93</v>
      </c>
      <c r="F1501" t="s">
        <v>16</v>
      </c>
      <c r="G1501" t="s">
        <v>87</v>
      </c>
      <c r="H1501" t="s">
        <v>189</v>
      </c>
      <c r="I1501" t="s">
        <v>19</v>
      </c>
      <c r="J1501" t="s">
        <v>9</v>
      </c>
      <c r="L1501" s="2">
        <v>945000</v>
      </c>
      <c r="M1501" s="2">
        <v>10161.290322580646</v>
      </c>
      <c r="N1501" s="2">
        <v>315000</v>
      </c>
      <c r="O1501" s="2" t="s">
        <v>4582</v>
      </c>
      <c r="P1501" s="21" t="s">
        <v>188</v>
      </c>
    </row>
    <row r="1502" spans="1:16" x14ac:dyDescent="0.25">
      <c r="A1502" t="s">
        <v>2762</v>
      </c>
      <c r="B1502" t="s">
        <v>103</v>
      </c>
      <c r="C1502" s="1">
        <v>942000</v>
      </c>
      <c r="D1502">
        <v>4</v>
      </c>
      <c r="E1502">
        <v>113</v>
      </c>
      <c r="F1502" s="1" t="s">
        <v>16</v>
      </c>
      <c r="G1502" t="s">
        <v>43</v>
      </c>
      <c r="H1502" t="s">
        <v>29</v>
      </c>
      <c r="I1502" t="s">
        <v>19</v>
      </c>
      <c r="J1502" t="s">
        <v>9</v>
      </c>
      <c r="K1502" t="s">
        <v>1372</v>
      </c>
      <c r="L1502" s="2">
        <v>942000</v>
      </c>
      <c r="M1502" s="2">
        <v>8336.283185840708</v>
      </c>
      <c r="N1502" s="2">
        <v>235500</v>
      </c>
      <c r="O1502" s="2"/>
      <c r="P1502" s="5" t="s">
        <v>188</v>
      </c>
    </row>
    <row r="1503" spans="1:16" x14ac:dyDescent="0.25">
      <c r="A1503" t="s">
        <v>2804</v>
      </c>
      <c r="B1503" t="s">
        <v>103</v>
      </c>
      <c r="C1503" s="1">
        <v>940000</v>
      </c>
      <c r="D1503">
        <v>2</v>
      </c>
      <c r="E1503">
        <v>91</v>
      </c>
      <c r="F1503" s="1" t="s">
        <v>16</v>
      </c>
      <c r="G1503" t="s">
        <v>2803</v>
      </c>
      <c r="H1503" t="s">
        <v>18</v>
      </c>
      <c r="I1503" t="s">
        <v>19</v>
      </c>
      <c r="J1503" t="s">
        <v>20</v>
      </c>
      <c r="K1503" t="s">
        <v>1372</v>
      </c>
      <c r="L1503" s="2">
        <v>940000</v>
      </c>
      <c r="M1503" s="2">
        <v>10329.670329670329</v>
      </c>
      <c r="N1503" s="2">
        <v>470000</v>
      </c>
      <c r="O1503" s="2"/>
      <c r="P1503" s="5" t="s">
        <v>188</v>
      </c>
    </row>
    <row r="1504" spans="1:16" x14ac:dyDescent="0.25">
      <c r="A1504" t="s">
        <v>3659</v>
      </c>
      <c r="B1504" t="s">
        <v>103</v>
      </c>
      <c r="C1504" s="1">
        <v>939000</v>
      </c>
      <c r="D1504">
        <v>6</v>
      </c>
      <c r="E1504">
        <v>344</v>
      </c>
      <c r="F1504" s="1" t="s">
        <v>22</v>
      </c>
      <c r="G1504" t="s">
        <v>22</v>
      </c>
      <c r="H1504" t="s">
        <v>23</v>
      </c>
      <c r="I1504" t="s">
        <v>23</v>
      </c>
      <c r="J1504" t="s">
        <v>9</v>
      </c>
      <c r="K1504" t="s">
        <v>1372</v>
      </c>
      <c r="L1504" s="2">
        <v>939000</v>
      </c>
      <c r="M1504" s="2">
        <v>2729.6511627906975</v>
      </c>
      <c r="N1504" s="2">
        <v>156500</v>
      </c>
      <c r="O1504" s="2"/>
      <c r="P1504" s="5" t="s">
        <v>188</v>
      </c>
    </row>
    <row r="1505" spans="1:16" x14ac:dyDescent="0.25">
      <c r="A1505" t="s">
        <v>3240</v>
      </c>
      <c r="B1505" t="s">
        <v>103</v>
      </c>
      <c r="C1505" s="1">
        <v>939000</v>
      </c>
      <c r="D1505">
        <v>5</v>
      </c>
      <c r="E1505">
        <v>378</v>
      </c>
      <c r="F1505" s="1" t="s">
        <v>22</v>
      </c>
      <c r="G1505" t="s">
        <v>22</v>
      </c>
      <c r="H1505" t="s">
        <v>23</v>
      </c>
      <c r="I1505" t="s">
        <v>23</v>
      </c>
      <c r="J1505" t="s">
        <v>9</v>
      </c>
      <c r="K1505" t="s">
        <v>1372</v>
      </c>
      <c r="L1505" s="2">
        <v>939000</v>
      </c>
      <c r="M1505" s="2">
        <v>2484.1269841269841</v>
      </c>
      <c r="N1505" s="2">
        <v>187800</v>
      </c>
      <c r="O1505" s="2"/>
      <c r="P1505" s="5" t="s">
        <v>188</v>
      </c>
    </row>
    <row r="1506" spans="1:16" x14ac:dyDescent="0.25">
      <c r="A1506" t="s">
        <v>3310</v>
      </c>
      <c r="B1506" t="s">
        <v>103</v>
      </c>
      <c r="C1506" s="1">
        <v>939000</v>
      </c>
      <c r="D1506">
        <v>4</v>
      </c>
      <c r="E1506">
        <v>275</v>
      </c>
      <c r="F1506" s="1" t="s">
        <v>22</v>
      </c>
      <c r="G1506" t="s">
        <v>22</v>
      </c>
      <c r="H1506" t="s">
        <v>23</v>
      </c>
      <c r="I1506" t="s">
        <v>23</v>
      </c>
      <c r="J1506" t="s">
        <v>9</v>
      </c>
      <c r="K1506" t="s">
        <v>1372</v>
      </c>
      <c r="L1506" s="2">
        <v>939000</v>
      </c>
      <c r="M1506" s="2">
        <v>3414.5454545454545</v>
      </c>
      <c r="N1506" s="2">
        <v>234750</v>
      </c>
      <c r="O1506" s="2"/>
      <c r="P1506" s="5" t="s">
        <v>188</v>
      </c>
    </row>
    <row r="1507" spans="1:16" x14ac:dyDescent="0.25">
      <c r="A1507" t="s">
        <v>4948</v>
      </c>
      <c r="B1507" t="s">
        <v>4571</v>
      </c>
      <c r="C1507" s="1">
        <v>935000</v>
      </c>
      <c r="D1507">
        <v>4</v>
      </c>
      <c r="E1507">
        <v>320</v>
      </c>
      <c r="F1507" s="3" t="s">
        <v>22</v>
      </c>
      <c r="G1507" t="s">
        <v>22</v>
      </c>
      <c r="H1507" t="s">
        <v>23</v>
      </c>
      <c r="I1507" t="s">
        <v>23</v>
      </c>
      <c r="J1507" t="s">
        <v>9</v>
      </c>
      <c r="L1507" s="2">
        <v>935000</v>
      </c>
      <c r="M1507" s="2">
        <v>2921.875</v>
      </c>
      <c r="N1507" s="2">
        <v>233750</v>
      </c>
      <c r="O1507" s="2" t="s">
        <v>160</v>
      </c>
      <c r="P1507" s="21" t="s">
        <v>188</v>
      </c>
    </row>
    <row r="1508" spans="1:16" x14ac:dyDescent="0.25">
      <c r="A1508" t="s">
        <v>3210</v>
      </c>
      <c r="B1508" t="s">
        <v>103</v>
      </c>
      <c r="C1508" s="1">
        <v>935000</v>
      </c>
      <c r="D1508">
        <v>5</v>
      </c>
      <c r="E1508">
        <v>310</v>
      </c>
      <c r="F1508" s="1" t="s">
        <v>22</v>
      </c>
      <c r="G1508" t="s">
        <v>22</v>
      </c>
      <c r="H1508" t="s">
        <v>23</v>
      </c>
      <c r="I1508" t="s">
        <v>23</v>
      </c>
      <c r="J1508" t="s">
        <v>9</v>
      </c>
      <c r="K1508" t="s">
        <v>1372</v>
      </c>
      <c r="L1508" s="2">
        <v>935000</v>
      </c>
      <c r="M1508" s="2">
        <v>3016.1290322580644</v>
      </c>
      <c r="N1508" s="2">
        <v>187000</v>
      </c>
      <c r="O1508" s="2"/>
      <c r="P1508" s="5" t="s">
        <v>188</v>
      </c>
    </row>
    <row r="1509" spans="1:16" x14ac:dyDescent="0.25">
      <c r="A1509" t="s">
        <v>2791</v>
      </c>
      <c r="B1509" t="s">
        <v>103</v>
      </c>
      <c r="C1509" s="1">
        <v>935000</v>
      </c>
      <c r="D1509">
        <v>2</v>
      </c>
      <c r="E1509">
        <v>111</v>
      </c>
      <c r="F1509" s="1" t="s">
        <v>16</v>
      </c>
      <c r="G1509" t="s">
        <v>93</v>
      </c>
      <c r="H1509" t="s">
        <v>29</v>
      </c>
      <c r="I1509" t="s">
        <v>19</v>
      </c>
      <c r="J1509" t="s">
        <v>9</v>
      </c>
      <c r="K1509" t="s">
        <v>1372</v>
      </c>
      <c r="L1509" s="2">
        <v>935000</v>
      </c>
      <c r="M1509" s="2">
        <v>8423.4234234234227</v>
      </c>
      <c r="N1509" s="2">
        <v>467500</v>
      </c>
      <c r="O1509" s="2"/>
      <c r="P1509" s="5" t="s">
        <v>188</v>
      </c>
    </row>
    <row r="1510" spans="1:16" x14ac:dyDescent="0.25">
      <c r="A1510" t="s">
        <v>6906</v>
      </c>
      <c r="B1510" t="s">
        <v>4571</v>
      </c>
      <c r="C1510" s="1">
        <v>935000</v>
      </c>
      <c r="D1510">
        <v>3</v>
      </c>
      <c r="E1510">
        <v>150</v>
      </c>
      <c r="F1510" t="s">
        <v>16</v>
      </c>
      <c r="G1510" t="s">
        <v>43</v>
      </c>
      <c r="H1510" t="s">
        <v>189</v>
      </c>
      <c r="I1510" t="s">
        <v>19</v>
      </c>
      <c r="J1510" t="s">
        <v>9</v>
      </c>
      <c r="L1510" s="2">
        <v>935000</v>
      </c>
      <c r="M1510" s="2">
        <v>6233.333333333333</v>
      </c>
      <c r="N1510" s="2">
        <v>311666.66666666669</v>
      </c>
      <c r="O1510" s="2" t="s">
        <v>160</v>
      </c>
      <c r="P1510" s="21" t="s">
        <v>188</v>
      </c>
    </row>
    <row r="1511" spans="1:16" x14ac:dyDescent="0.25">
      <c r="A1511" t="s">
        <v>5029</v>
      </c>
      <c r="B1511" t="s">
        <v>4571</v>
      </c>
      <c r="C1511" s="1">
        <v>930000</v>
      </c>
      <c r="D1511">
        <v>7</v>
      </c>
      <c r="E1511">
        <v>331</v>
      </c>
      <c r="F1511" s="3" t="s">
        <v>22</v>
      </c>
      <c r="G1511" t="s">
        <v>22</v>
      </c>
      <c r="H1511" t="s">
        <v>23</v>
      </c>
      <c r="I1511" t="s">
        <v>23</v>
      </c>
      <c r="J1511" t="s">
        <v>9</v>
      </c>
      <c r="L1511" s="2">
        <v>930000</v>
      </c>
      <c r="M1511" s="2">
        <v>2809.6676737160119</v>
      </c>
      <c r="N1511" s="2">
        <v>132857.14285714287</v>
      </c>
      <c r="O1511" s="2" t="s">
        <v>160</v>
      </c>
      <c r="P1511" s="21" t="s">
        <v>188</v>
      </c>
    </row>
    <row r="1512" spans="1:16" x14ac:dyDescent="0.25">
      <c r="A1512" t="s">
        <v>2818</v>
      </c>
      <c r="B1512" t="s">
        <v>104</v>
      </c>
      <c r="C1512" s="1">
        <v>930000</v>
      </c>
      <c r="D1512">
        <v>5</v>
      </c>
      <c r="E1512">
        <v>430</v>
      </c>
      <c r="F1512" s="1" t="s">
        <v>22</v>
      </c>
      <c r="G1512" t="s">
        <v>22</v>
      </c>
      <c r="H1512" t="s">
        <v>23</v>
      </c>
      <c r="I1512" t="s">
        <v>23</v>
      </c>
      <c r="J1512" t="s">
        <v>9</v>
      </c>
      <c r="K1512" t="s">
        <v>1372</v>
      </c>
      <c r="L1512" s="2">
        <v>930000</v>
      </c>
      <c r="M1512" s="2">
        <v>2162.7906976744184</v>
      </c>
      <c r="N1512" s="2">
        <v>186000</v>
      </c>
      <c r="O1512" s="2"/>
      <c r="P1512" s="5" t="s">
        <v>188</v>
      </c>
    </row>
    <row r="1513" spans="1:16" x14ac:dyDescent="0.25">
      <c r="A1513" t="s">
        <v>1497</v>
      </c>
      <c r="B1513" t="s">
        <v>103</v>
      </c>
      <c r="C1513" s="1">
        <v>930000</v>
      </c>
      <c r="D1513">
        <v>4</v>
      </c>
      <c r="E1513">
        <v>110</v>
      </c>
      <c r="F1513" s="1" t="s">
        <v>16</v>
      </c>
      <c r="G1513" t="s">
        <v>56</v>
      </c>
      <c r="H1513" t="s">
        <v>29</v>
      </c>
      <c r="I1513" t="s">
        <v>19</v>
      </c>
      <c r="J1513" t="s">
        <v>20</v>
      </c>
      <c r="K1513" t="s">
        <v>1372</v>
      </c>
      <c r="L1513" s="2">
        <v>930000</v>
      </c>
      <c r="M1513" s="2">
        <v>8454.545454545454</v>
      </c>
      <c r="N1513" s="2">
        <v>232500</v>
      </c>
      <c r="O1513" s="2"/>
      <c r="P1513" s="5" t="s">
        <v>188</v>
      </c>
    </row>
    <row r="1514" spans="1:16" x14ac:dyDescent="0.25">
      <c r="A1514" t="s">
        <v>2288</v>
      </c>
      <c r="B1514" t="s">
        <v>103</v>
      </c>
      <c r="C1514" s="1">
        <v>930000</v>
      </c>
      <c r="D1514">
        <v>4</v>
      </c>
      <c r="E1514">
        <v>160</v>
      </c>
      <c r="F1514" s="1" t="s">
        <v>16</v>
      </c>
      <c r="G1514" t="s">
        <v>41</v>
      </c>
      <c r="H1514" t="s">
        <v>29</v>
      </c>
      <c r="I1514" t="s">
        <v>19</v>
      </c>
      <c r="J1514" t="s">
        <v>9</v>
      </c>
      <c r="K1514" t="s">
        <v>1372</v>
      </c>
      <c r="L1514" s="2">
        <v>930000</v>
      </c>
      <c r="M1514" s="2">
        <v>5812.5</v>
      </c>
      <c r="N1514" s="2">
        <v>232500</v>
      </c>
      <c r="O1514" s="2"/>
      <c r="P1514" s="5" t="s">
        <v>188</v>
      </c>
    </row>
    <row r="1515" spans="1:16" x14ac:dyDescent="0.25">
      <c r="A1515" t="s">
        <v>2294</v>
      </c>
      <c r="B1515" t="s">
        <v>103</v>
      </c>
      <c r="C1515" s="1">
        <v>930000</v>
      </c>
      <c r="D1515">
        <v>3</v>
      </c>
      <c r="E1515">
        <v>160</v>
      </c>
      <c r="F1515" s="1" t="s">
        <v>16</v>
      </c>
      <c r="G1515" t="s">
        <v>41</v>
      </c>
      <c r="H1515" t="s">
        <v>29</v>
      </c>
      <c r="I1515" t="s">
        <v>19</v>
      </c>
      <c r="J1515" t="s">
        <v>9</v>
      </c>
      <c r="K1515" t="s">
        <v>1372</v>
      </c>
      <c r="L1515" s="2">
        <v>930000</v>
      </c>
      <c r="M1515" s="2">
        <v>5812.5</v>
      </c>
      <c r="N1515" s="2">
        <v>310000</v>
      </c>
      <c r="O1515" s="2"/>
      <c r="P1515" s="5" t="s">
        <v>188</v>
      </c>
    </row>
    <row r="1516" spans="1:16" x14ac:dyDescent="0.25">
      <c r="A1516" t="s">
        <v>2800</v>
      </c>
      <c r="B1516" t="s">
        <v>103</v>
      </c>
      <c r="C1516" s="1">
        <v>930000</v>
      </c>
      <c r="D1516">
        <v>4</v>
      </c>
      <c r="E1516">
        <v>182</v>
      </c>
      <c r="F1516" s="1" t="s">
        <v>16</v>
      </c>
      <c r="G1516" t="s">
        <v>93</v>
      </c>
      <c r="H1516" t="s">
        <v>29</v>
      </c>
      <c r="I1516" t="s">
        <v>19</v>
      </c>
      <c r="J1516" t="s">
        <v>9</v>
      </c>
      <c r="K1516" t="s">
        <v>1372</v>
      </c>
      <c r="L1516" s="2">
        <v>930000</v>
      </c>
      <c r="M1516" s="2">
        <v>5109.8901098901097</v>
      </c>
      <c r="N1516" s="2">
        <v>232500</v>
      </c>
      <c r="O1516" s="2"/>
      <c r="P1516" s="5" t="s">
        <v>188</v>
      </c>
    </row>
    <row r="1517" spans="1:16" x14ac:dyDescent="0.25">
      <c r="A1517" t="s">
        <v>2709</v>
      </c>
      <c r="B1517" t="s">
        <v>103</v>
      </c>
      <c r="C1517" s="1">
        <v>930000</v>
      </c>
      <c r="D1517">
        <v>1</v>
      </c>
      <c r="E1517">
        <v>75</v>
      </c>
      <c r="F1517" s="1" t="s">
        <v>16</v>
      </c>
      <c r="G1517" t="s">
        <v>87</v>
      </c>
      <c r="H1517" t="s">
        <v>29</v>
      </c>
      <c r="I1517" t="s">
        <v>19</v>
      </c>
      <c r="J1517" t="s">
        <v>20</v>
      </c>
      <c r="K1517" t="s">
        <v>1372</v>
      </c>
      <c r="L1517" s="2">
        <v>930000</v>
      </c>
      <c r="M1517" s="2">
        <v>12400</v>
      </c>
      <c r="N1517" s="2">
        <v>930000</v>
      </c>
      <c r="O1517" s="2"/>
      <c r="P1517" s="5" t="s">
        <v>188</v>
      </c>
    </row>
    <row r="1518" spans="1:16" x14ac:dyDescent="0.25">
      <c r="A1518" t="s">
        <v>5650</v>
      </c>
      <c r="B1518" t="s">
        <v>4571</v>
      </c>
      <c r="C1518" s="1">
        <v>930000</v>
      </c>
      <c r="D1518">
        <v>3</v>
      </c>
      <c r="E1518">
        <v>145</v>
      </c>
      <c r="F1518" t="s">
        <v>16</v>
      </c>
      <c r="G1518" t="s">
        <v>35</v>
      </c>
      <c r="H1518" t="s">
        <v>189</v>
      </c>
      <c r="I1518" t="s">
        <v>19</v>
      </c>
      <c r="J1518" t="s">
        <v>20</v>
      </c>
      <c r="L1518" s="2">
        <v>930000</v>
      </c>
      <c r="M1518" s="2">
        <v>6413.7931034482763</v>
      </c>
      <c r="N1518" s="2">
        <v>310000</v>
      </c>
      <c r="O1518" s="2" t="s">
        <v>160</v>
      </c>
      <c r="P1518" s="21" t="s">
        <v>188</v>
      </c>
    </row>
    <row r="1519" spans="1:16" x14ac:dyDescent="0.25">
      <c r="A1519" t="s">
        <v>2290</v>
      </c>
      <c r="B1519" t="s">
        <v>103</v>
      </c>
      <c r="C1519" s="1">
        <v>928000</v>
      </c>
      <c r="D1519">
        <v>2</v>
      </c>
      <c r="E1519">
        <v>90</v>
      </c>
      <c r="F1519" s="1" t="s">
        <v>16</v>
      </c>
      <c r="G1519" t="s">
        <v>41</v>
      </c>
      <c r="H1519" t="s">
        <v>29</v>
      </c>
      <c r="I1519" t="s">
        <v>19</v>
      </c>
      <c r="J1519" t="s">
        <v>9</v>
      </c>
      <c r="K1519" t="s">
        <v>1372</v>
      </c>
      <c r="L1519" s="2">
        <v>928000</v>
      </c>
      <c r="M1519" s="2">
        <v>10311.111111111111</v>
      </c>
      <c r="N1519" s="2">
        <v>464000</v>
      </c>
      <c r="O1519" s="2"/>
      <c r="P1519" s="5" t="s">
        <v>188</v>
      </c>
    </row>
    <row r="1520" spans="1:16" x14ac:dyDescent="0.25">
      <c r="A1520" t="s">
        <v>4868</v>
      </c>
      <c r="B1520" t="s">
        <v>4571</v>
      </c>
      <c r="C1520" s="1">
        <v>925000</v>
      </c>
      <c r="D1520">
        <v>4</v>
      </c>
      <c r="E1520">
        <v>330</v>
      </c>
      <c r="F1520" s="3" t="s">
        <v>22</v>
      </c>
      <c r="G1520" t="s">
        <v>22</v>
      </c>
      <c r="H1520" t="s">
        <v>23</v>
      </c>
      <c r="I1520" t="s">
        <v>23</v>
      </c>
      <c r="J1520" t="s">
        <v>9</v>
      </c>
      <c r="L1520" s="2">
        <v>925000</v>
      </c>
      <c r="M1520" s="2">
        <v>2803.030303030303</v>
      </c>
      <c r="N1520" s="2">
        <v>231250</v>
      </c>
      <c r="O1520" s="2" t="s">
        <v>4582</v>
      </c>
      <c r="P1520" s="21" t="s">
        <v>188</v>
      </c>
    </row>
    <row r="1521" spans="1:16" x14ac:dyDescent="0.25">
      <c r="A1521" t="s">
        <v>3165</v>
      </c>
      <c r="B1521" t="s">
        <v>103</v>
      </c>
      <c r="C1521" s="1">
        <v>925000</v>
      </c>
      <c r="D1521">
        <v>4</v>
      </c>
      <c r="E1521">
        <v>216</v>
      </c>
      <c r="F1521" s="1" t="s">
        <v>22</v>
      </c>
      <c r="G1521" t="s">
        <v>22</v>
      </c>
      <c r="H1521" t="s">
        <v>23</v>
      </c>
      <c r="I1521" t="s">
        <v>23</v>
      </c>
      <c r="J1521" t="s">
        <v>9</v>
      </c>
      <c r="K1521" t="s">
        <v>1372</v>
      </c>
      <c r="L1521" s="2">
        <v>925000</v>
      </c>
      <c r="M1521" s="2">
        <v>4282.4074074074078</v>
      </c>
      <c r="N1521" s="2">
        <v>231250</v>
      </c>
      <c r="O1521" s="2"/>
      <c r="P1521" s="5" t="s">
        <v>188</v>
      </c>
    </row>
    <row r="1522" spans="1:16" x14ac:dyDescent="0.25">
      <c r="A1522" t="s">
        <v>3967</v>
      </c>
      <c r="B1522" t="s">
        <v>103</v>
      </c>
      <c r="C1522" s="1">
        <v>925000</v>
      </c>
      <c r="D1522">
        <v>6</v>
      </c>
      <c r="E1522">
        <v>423</v>
      </c>
      <c r="F1522" s="1" t="s">
        <v>22</v>
      </c>
      <c r="G1522" t="s">
        <v>22</v>
      </c>
      <c r="H1522" t="s">
        <v>23</v>
      </c>
      <c r="I1522" t="s">
        <v>23</v>
      </c>
      <c r="J1522" t="s">
        <v>9</v>
      </c>
      <c r="K1522" t="s">
        <v>1372</v>
      </c>
      <c r="L1522" s="2">
        <v>925000</v>
      </c>
      <c r="M1522" s="2">
        <v>2186.7612293144207</v>
      </c>
      <c r="N1522" s="2">
        <v>154166.66666666666</v>
      </c>
      <c r="O1522" s="2"/>
      <c r="P1522" s="5" t="s">
        <v>188</v>
      </c>
    </row>
    <row r="1523" spans="1:16" x14ac:dyDescent="0.25">
      <c r="A1523" t="s">
        <v>6566</v>
      </c>
      <c r="B1523" t="s">
        <v>4571</v>
      </c>
      <c r="C1523" s="1">
        <v>925000</v>
      </c>
      <c r="D1523">
        <v>1</v>
      </c>
      <c r="E1523">
        <v>127</v>
      </c>
      <c r="F1523" t="s">
        <v>16</v>
      </c>
      <c r="G1523" t="s">
        <v>37</v>
      </c>
      <c r="H1523" t="s">
        <v>189</v>
      </c>
      <c r="I1523" t="s">
        <v>19</v>
      </c>
      <c r="J1523" t="s">
        <v>20</v>
      </c>
      <c r="L1523" s="2">
        <v>925000</v>
      </c>
      <c r="M1523" s="2">
        <v>7283.464566929134</v>
      </c>
      <c r="N1523" s="2">
        <v>925000</v>
      </c>
      <c r="O1523" s="2" t="s">
        <v>160</v>
      </c>
      <c r="P1523" s="21" t="s">
        <v>188</v>
      </c>
    </row>
    <row r="1524" spans="1:16" x14ac:dyDescent="0.25">
      <c r="A1524" t="s">
        <v>6555</v>
      </c>
      <c r="B1524" t="s">
        <v>4571</v>
      </c>
      <c r="C1524" s="1">
        <v>925000</v>
      </c>
      <c r="D1524">
        <v>4</v>
      </c>
      <c r="E1524">
        <v>117</v>
      </c>
      <c r="F1524" t="s">
        <v>16</v>
      </c>
      <c r="G1524" t="s">
        <v>37</v>
      </c>
      <c r="H1524" t="s">
        <v>189</v>
      </c>
      <c r="I1524" t="s">
        <v>19</v>
      </c>
      <c r="J1524" t="s">
        <v>9</v>
      </c>
      <c r="L1524" s="2">
        <v>925000</v>
      </c>
      <c r="M1524" s="2">
        <v>7905.9829059829062</v>
      </c>
      <c r="N1524" s="2">
        <v>231250</v>
      </c>
      <c r="O1524" s="2" t="s">
        <v>160</v>
      </c>
      <c r="P1524" s="21" t="s">
        <v>188</v>
      </c>
    </row>
    <row r="1525" spans="1:16" x14ac:dyDescent="0.25">
      <c r="A1525" t="s">
        <v>6980</v>
      </c>
      <c r="B1525" t="s">
        <v>4571</v>
      </c>
      <c r="C1525" s="1">
        <v>925000</v>
      </c>
      <c r="D1525">
        <v>6</v>
      </c>
      <c r="E1525">
        <v>190</v>
      </c>
      <c r="F1525" t="s">
        <v>16</v>
      </c>
      <c r="G1525" t="s">
        <v>141</v>
      </c>
      <c r="H1525" t="s">
        <v>189</v>
      </c>
      <c r="I1525" t="s">
        <v>19</v>
      </c>
      <c r="J1525" t="s">
        <v>88</v>
      </c>
      <c r="K1525">
        <v>60000</v>
      </c>
      <c r="L1525" s="2">
        <v>985000</v>
      </c>
      <c r="M1525" s="2">
        <v>5184.2105263157891</v>
      </c>
      <c r="N1525" s="2">
        <v>164166.66666666666</v>
      </c>
      <c r="O1525" s="2" t="s">
        <v>160</v>
      </c>
      <c r="P1525" s="21" t="s">
        <v>188</v>
      </c>
    </row>
    <row r="1526" spans="1:16" x14ac:dyDescent="0.25">
      <c r="A1526" t="s">
        <v>6983</v>
      </c>
      <c r="B1526" t="s">
        <v>4571</v>
      </c>
      <c r="C1526" s="1">
        <v>925000</v>
      </c>
      <c r="D1526">
        <v>6</v>
      </c>
      <c r="E1526">
        <v>201</v>
      </c>
      <c r="F1526" t="s">
        <v>16</v>
      </c>
      <c r="G1526" t="s">
        <v>141</v>
      </c>
      <c r="H1526" t="s">
        <v>189</v>
      </c>
      <c r="I1526" t="s">
        <v>19</v>
      </c>
      <c r="J1526" t="s">
        <v>88</v>
      </c>
      <c r="K1526">
        <v>50000</v>
      </c>
      <c r="L1526" s="2">
        <v>975000</v>
      </c>
      <c r="M1526" s="2">
        <v>4850.746268656716</v>
      </c>
      <c r="N1526" s="2">
        <v>162500</v>
      </c>
      <c r="O1526" s="2" t="s">
        <v>160</v>
      </c>
      <c r="P1526" s="21" t="s">
        <v>188</v>
      </c>
    </row>
    <row r="1527" spans="1:16" x14ac:dyDescent="0.25">
      <c r="A1527" t="s">
        <v>6313</v>
      </c>
      <c r="B1527" t="s">
        <v>4571</v>
      </c>
      <c r="C1527" s="1">
        <v>924000</v>
      </c>
      <c r="D1527">
        <v>3</v>
      </c>
      <c r="E1527">
        <v>131</v>
      </c>
      <c r="F1527" t="s">
        <v>16</v>
      </c>
      <c r="G1527" t="s">
        <v>41</v>
      </c>
      <c r="H1527" t="s">
        <v>189</v>
      </c>
      <c r="I1527" t="s">
        <v>19</v>
      </c>
      <c r="J1527" t="s">
        <v>9</v>
      </c>
      <c r="L1527" s="2">
        <v>924000</v>
      </c>
      <c r="M1527" s="2">
        <v>7053.4351145038172</v>
      </c>
      <c r="N1527" s="2">
        <v>308000</v>
      </c>
      <c r="O1527" s="2" t="s">
        <v>160</v>
      </c>
      <c r="P1527" s="21" t="s">
        <v>188</v>
      </c>
    </row>
    <row r="1528" spans="1:16" x14ac:dyDescent="0.25">
      <c r="A1528" t="s">
        <v>6909</v>
      </c>
      <c r="B1528" t="s">
        <v>4571</v>
      </c>
      <c r="C1528" s="1">
        <v>922000</v>
      </c>
      <c r="D1528">
        <v>4</v>
      </c>
      <c r="E1528">
        <v>150</v>
      </c>
      <c r="F1528" t="s">
        <v>16</v>
      </c>
      <c r="G1528" t="s">
        <v>43</v>
      </c>
      <c r="H1528" t="s">
        <v>189</v>
      </c>
      <c r="I1528" t="s">
        <v>19</v>
      </c>
      <c r="J1528" t="s">
        <v>9</v>
      </c>
      <c r="L1528" s="2">
        <v>922000</v>
      </c>
      <c r="M1528" s="2">
        <v>6146.666666666667</v>
      </c>
      <c r="N1528" s="2">
        <v>230500</v>
      </c>
      <c r="O1528" s="2" t="s">
        <v>160</v>
      </c>
      <c r="P1528" s="21" t="s">
        <v>188</v>
      </c>
    </row>
    <row r="1529" spans="1:16" x14ac:dyDescent="0.25">
      <c r="A1529" t="s">
        <v>6919</v>
      </c>
      <c r="B1529" t="s">
        <v>4571</v>
      </c>
      <c r="C1529" s="1">
        <v>922000</v>
      </c>
      <c r="D1529">
        <v>4</v>
      </c>
      <c r="E1529">
        <v>250</v>
      </c>
      <c r="F1529" t="s">
        <v>16</v>
      </c>
      <c r="G1529" t="s">
        <v>43</v>
      </c>
      <c r="H1529" t="s">
        <v>189</v>
      </c>
      <c r="I1529" t="s">
        <v>19</v>
      </c>
      <c r="J1529" t="s">
        <v>9</v>
      </c>
      <c r="L1529" s="2">
        <v>922000</v>
      </c>
      <c r="M1529" s="2">
        <v>3688</v>
      </c>
      <c r="N1529" s="2">
        <v>230500</v>
      </c>
      <c r="O1529" s="2" t="s">
        <v>160</v>
      </c>
      <c r="P1529" s="21" t="s">
        <v>188</v>
      </c>
    </row>
    <row r="1530" spans="1:16" x14ac:dyDescent="0.25">
      <c r="A1530" t="s">
        <v>6920</v>
      </c>
      <c r="B1530" t="s">
        <v>4571</v>
      </c>
      <c r="C1530" s="1">
        <v>922000</v>
      </c>
      <c r="D1530">
        <v>4</v>
      </c>
      <c r="E1530">
        <v>250</v>
      </c>
      <c r="F1530" t="s">
        <v>16</v>
      </c>
      <c r="G1530" t="s">
        <v>43</v>
      </c>
      <c r="H1530" t="s">
        <v>189</v>
      </c>
      <c r="I1530" t="s">
        <v>19</v>
      </c>
      <c r="J1530" t="s">
        <v>9</v>
      </c>
      <c r="L1530" s="2">
        <v>922000</v>
      </c>
      <c r="M1530" s="2">
        <v>3688</v>
      </c>
      <c r="N1530" s="2">
        <v>230500</v>
      </c>
      <c r="O1530" s="2" t="s">
        <v>160</v>
      </c>
      <c r="P1530" s="21" t="s">
        <v>188</v>
      </c>
    </row>
    <row r="1531" spans="1:16" x14ac:dyDescent="0.25">
      <c r="A1531" t="s">
        <v>2174</v>
      </c>
      <c r="B1531" t="s">
        <v>103</v>
      </c>
      <c r="C1531" s="1">
        <v>920000</v>
      </c>
      <c r="D1531">
        <v>2</v>
      </c>
      <c r="E1531">
        <v>80</v>
      </c>
      <c r="F1531" s="1" t="s">
        <v>16</v>
      </c>
      <c r="G1531" t="s">
        <v>17</v>
      </c>
      <c r="H1531" t="s">
        <v>29</v>
      </c>
      <c r="I1531" t="s">
        <v>19</v>
      </c>
      <c r="J1531" t="s">
        <v>20</v>
      </c>
      <c r="K1531" t="s">
        <v>1372</v>
      </c>
      <c r="L1531" s="2">
        <v>920000</v>
      </c>
      <c r="M1531" s="2">
        <v>11500</v>
      </c>
      <c r="N1531" s="2">
        <v>460000</v>
      </c>
      <c r="O1531" s="2"/>
      <c r="P1531" s="5" t="s">
        <v>188</v>
      </c>
    </row>
    <row r="1532" spans="1:16" x14ac:dyDescent="0.25">
      <c r="A1532" t="s">
        <v>3412</v>
      </c>
      <c r="B1532" t="s">
        <v>103</v>
      </c>
      <c r="C1532" s="1">
        <v>918000</v>
      </c>
      <c r="D1532">
        <v>5</v>
      </c>
      <c r="E1532">
        <v>319</v>
      </c>
      <c r="F1532" s="1" t="s">
        <v>22</v>
      </c>
      <c r="G1532" t="s">
        <v>22</v>
      </c>
      <c r="H1532" t="s">
        <v>23</v>
      </c>
      <c r="I1532" t="s">
        <v>23</v>
      </c>
      <c r="J1532" t="s">
        <v>9</v>
      </c>
      <c r="K1532" t="s">
        <v>1372</v>
      </c>
      <c r="L1532" s="2">
        <v>918000</v>
      </c>
      <c r="M1532" s="2">
        <v>2877.7429467084639</v>
      </c>
      <c r="N1532" s="2">
        <v>183600</v>
      </c>
      <c r="O1532" s="2"/>
      <c r="P1532" s="5" t="s">
        <v>188</v>
      </c>
    </row>
    <row r="1533" spans="1:16" x14ac:dyDescent="0.25">
      <c r="A1533" t="s">
        <v>3413</v>
      </c>
      <c r="B1533" t="s">
        <v>103</v>
      </c>
      <c r="C1533" s="1">
        <v>918000</v>
      </c>
      <c r="D1533">
        <v>5</v>
      </c>
      <c r="E1533">
        <v>319</v>
      </c>
      <c r="F1533" s="1" t="s">
        <v>22</v>
      </c>
      <c r="G1533" t="s">
        <v>22</v>
      </c>
      <c r="H1533" t="s">
        <v>23</v>
      </c>
      <c r="I1533" t="s">
        <v>23</v>
      </c>
      <c r="J1533" t="s">
        <v>9</v>
      </c>
      <c r="K1533" t="s">
        <v>1372</v>
      </c>
      <c r="L1533" s="2">
        <v>918000</v>
      </c>
      <c r="M1533" s="2">
        <v>2877.7429467084639</v>
      </c>
      <c r="N1533" s="2">
        <v>183600</v>
      </c>
      <c r="O1533" s="2"/>
      <c r="P1533" s="5" t="s">
        <v>188</v>
      </c>
    </row>
    <row r="1534" spans="1:16" x14ac:dyDescent="0.25">
      <c r="A1534" t="s">
        <v>1440</v>
      </c>
      <c r="B1534" t="s">
        <v>103</v>
      </c>
      <c r="C1534" s="1">
        <v>916700</v>
      </c>
      <c r="D1534">
        <v>3</v>
      </c>
      <c r="E1534">
        <v>130</v>
      </c>
      <c r="F1534" s="1" t="s">
        <v>16</v>
      </c>
      <c r="G1534" t="s">
        <v>56</v>
      </c>
      <c r="H1534" t="s">
        <v>29</v>
      </c>
      <c r="I1534" t="s">
        <v>19</v>
      </c>
      <c r="J1534" t="s">
        <v>9</v>
      </c>
      <c r="K1534" t="s">
        <v>1372</v>
      </c>
      <c r="L1534" s="2">
        <v>916700</v>
      </c>
      <c r="M1534" s="2">
        <v>7051.5384615384619</v>
      </c>
      <c r="N1534" s="2">
        <v>305566.66666666669</v>
      </c>
      <c r="O1534" s="2"/>
      <c r="P1534" s="5" t="s">
        <v>188</v>
      </c>
    </row>
    <row r="1535" spans="1:16" x14ac:dyDescent="0.25">
      <c r="A1535" t="s">
        <v>3257</v>
      </c>
      <c r="B1535" t="s">
        <v>103</v>
      </c>
      <c r="C1535" s="1">
        <v>915000</v>
      </c>
      <c r="D1535">
        <v>5</v>
      </c>
      <c r="E1535">
        <v>451</v>
      </c>
      <c r="F1535" s="1" t="s">
        <v>22</v>
      </c>
      <c r="G1535" t="s">
        <v>22</v>
      </c>
      <c r="H1535" t="s">
        <v>23</v>
      </c>
      <c r="I1535" t="s">
        <v>23</v>
      </c>
      <c r="J1535" t="s">
        <v>9</v>
      </c>
      <c r="K1535" t="s">
        <v>1372</v>
      </c>
      <c r="L1535" s="2">
        <v>915000</v>
      </c>
      <c r="M1535" s="2">
        <v>2028.8248337028824</v>
      </c>
      <c r="N1535" s="2">
        <v>183000</v>
      </c>
      <c r="O1535" s="2"/>
      <c r="P1535" s="5" t="s">
        <v>188</v>
      </c>
    </row>
    <row r="1536" spans="1:16" x14ac:dyDescent="0.25">
      <c r="A1536" t="s">
        <v>6832</v>
      </c>
      <c r="B1536" t="s">
        <v>4571</v>
      </c>
      <c r="C1536" s="1">
        <v>915000</v>
      </c>
      <c r="D1536">
        <v>3</v>
      </c>
      <c r="E1536">
        <v>181</v>
      </c>
      <c r="F1536" t="s">
        <v>16</v>
      </c>
      <c r="G1536" t="s">
        <v>87</v>
      </c>
      <c r="H1536" t="s">
        <v>189</v>
      </c>
      <c r="I1536" t="s">
        <v>19</v>
      </c>
      <c r="J1536" t="s">
        <v>20</v>
      </c>
      <c r="L1536" s="2">
        <v>915000</v>
      </c>
      <c r="M1536" s="2">
        <v>5055.2486187845307</v>
      </c>
      <c r="N1536" s="2">
        <v>305000</v>
      </c>
      <c r="O1536" s="2" t="s">
        <v>160</v>
      </c>
      <c r="P1536" s="21" t="s">
        <v>188</v>
      </c>
    </row>
    <row r="1537" spans="1:16" x14ac:dyDescent="0.25">
      <c r="A1537" t="s">
        <v>6835</v>
      </c>
      <c r="B1537" t="s">
        <v>4571</v>
      </c>
      <c r="C1537" s="1">
        <v>915000</v>
      </c>
      <c r="D1537">
        <v>3</v>
      </c>
      <c r="E1537">
        <v>190</v>
      </c>
      <c r="F1537" t="s">
        <v>16</v>
      </c>
      <c r="G1537" t="s">
        <v>87</v>
      </c>
      <c r="H1537" t="s">
        <v>189</v>
      </c>
      <c r="I1537" t="s">
        <v>19</v>
      </c>
      <c r="J1537" t="s">
        <v>9</v>
      </c>
      <c r="L1537" s="2">
        <v>915000</v>
      </c>
      <c r="M1537" s="2">
        <v>4815.7894736842109</v>
      </c>
      <c r="N1537" s="2">
        <v>305000</v>
      </c>
      <c r="O1537" s="2" t="s">
        <v>160</v>
      </c>
      <c r="P1537" s="21" t="s">
        <v>188</v>
      </c>
    </row>
    <row r="1538" spans="1:16" x14ac:dyDescent="0.25">
      <c r="A1538" t="s">
        <v>1476</v>
      </c>
      <c r="B1538" t="s">
        <v>103</v>
      </c>
      <c r="C1538" s="1">
        <v>914900</v>
      </c>
      <c r="D1538">
        <v>4</v>
      </c>
      <c r="E1538">
        <v>214</v>
      </c>
      <c r="F1538" s="1" t="s">
        <v>16</v>
      </c>
      <c r="G1538" t="s">
        <v>56</v>
      </c>
      <c r="H1538" t="s">
        <v>29</v>
      </c>
      <c r="I1538" t="s">
        <v>19</v>
      </c>
      <c r="J1538" t="s">
        <v>9</v>
      </c>
      <c r="K1538" t="s">
        <v>1372</v>
      </c>
      <c r="L1538" s="2">
        <v>914900</v>
      </c>
      <c r="M1538" s="2">
        <v>4275.2336448598135</v>
      </c>
      <c r="N1538" s="2">
        <v>228725</v>
      </c>
      <c r="O1538" s="2"/>
      <c r="P1538" s="5" t="s">
        <v>188</v>
      </c>
    </row>
    <row r="1539" spans="1:16" x14ac:dyDescent="0.25">
      <c r="A1539" t="s">
        <v>2103</v>
      </c>
      <c r="B1539" t="s">
        <v>103</v>
      </c>
      <c r="C1539" s="1">
        <v>914900</v>
      </c>
      <c r="D1539">
        <v>3</v>
      </c>
      <c r="E1539">
        <v>210</v>
      </c>
      <c r="F1539" s="1" t="s">
        <v>16</v>
      </c>
      <c r="G1539" t="s">
        <v>17</v>
      </c>
      <c r="H1539" t="s">
        <v>29</v>
      </c>
      <c r="I1539" t="s">
        <v>19</v>
      </c>
      <c r="J1539" t="s">
        <v>9</v>
      </c>
      <c r="K1539" t="s">
        <v>1372</v>
      </c>
      <c r="L1539" s="2">
        <v>914900</v>
      </c>
      <c r="M1539" s="2">
        <v>4356.666666666667</v>
      </c>
      <c r="N1539" s="2">
        <v>304966.66666666669</v>
      </c>
      <c r="O1539" s="2"/>
      <c r="P1539" s="5" t="s">
        <v>188</v>
      </c>
    </row>
    <row r="1540" spans="1:16" x14ac:dyDescent="0.25">
      <c r="A1540" t="s">
        <v>3404</v>
      </c>
      <c r="B1540" t="s">
        <v>103</v>
      </c>
      <c r="C1540" s="1">
        <v>910000</v>
      </c>
      <c r="D1540">
        <v>4</v>
      </c>
      <c r="E1540">
        <v>251</v>
      </c>
      <c r="F1540" s="1" t="s">
        <v>22</v>
      </c>
      <c r="G1540" t="s">
        <v>22</v>
      </c>
      <c r="H1540" t="s">
        <v>23</v>
      </c>
      <c r="I1540" t="s">
        <v>23</v>
      </c>
      <c r="J1540" t="s">
        <v>9</v>
      </c>
      <c r="K1540" t="s">
        <v>1372</v>
      </c>
      <c r="L1540" s="2">
        <v>910000</v>
      </c>
      <c r="M1540" s="2">
        <v>3625.4980079681277</v>
      </c>
      <c r="N1540" s="2">
        <v>227500</v>
      </c>
      <c r="O1540" s="2"/>
      <c r="P1540" s="5" t="s">
        <v>188</v>
      </c>
    </row>
    <row r="1541" spans="1:16" x14ac:dyDescent="0.25">
      <c r="A1541" t="s">
        <v>89</v>
      </c>
      <c r="B1541" t="s">
        <v>102</v>
      </c>
      <c r="C1541" s="1">
        <v>905000</v>
      </c>
      <c r="D1541">
        <v>6</v>
      </c>
      <c r="E1541">
        <v>299</v>
      </c>
      <c r="F1541" t="s">
        <v>22</v>
      </c>
      <c r="G1541" t="s">
        <v>22</v>
      </c>
      <c r="H1541" t="s">
        <v>23</v>
      </c>
      <c r="I1541" t="s">
        <v>23</v>
      </c>
      <c r="J1541" t="s">
        <v>9</v>
      </c>
      <c r="L1541" s="2">
        <v>905000</v>
      </c>
      <c r="M1541" s="2">
        <v>3026.7558528428094</v>
      </c>
      <c r="N1541" s="2">
        <v>150833.33333333334</v>
      </c>
      <c r="O1541" s="2"/>
      <c r="P1541" s="21" t="s">
        <v>188</v>
      </c>
    </row>
    <row r="1542" spans="1:16" x14ac:dyDescent="0.25">
      <c r="A1542" t="s">
        <v>2145</v>
      </c>
      <c r="B1542" t="s">
        <v>103</v>
      </c>
      <c r="C1542" s="1">
        <v>904000</v>
      </c>
      <c r="D1542">
        <v>4</v>
      </c>
      <c r="E1542">
        <v>162</v>
      </c>
      <c r="F1542" s="1" t="s">
        <v>16</v>
      </c>
      <c r="G1542" t="s">
        <v>17</v>
      </c>
      <c r="H1542" t="s">
        <v>29</v>
      </c>
      <c r="I1542" t="s">
        <v>19</v>
      </c>
      <c r="J1542" t="s">
        <v>9</v>
      </c>
      <c r="K1542" t="s">
        <v>1372</v>
      </c>
      <c r="L1542" s="2">
        <v>904000</v>
      </c>
      <c r="M1542" s="2">
        <v>5580.2469135802467</v>
      </c>
      <c r="N1542" s="2">
        <v>226000</v>
      </c>
      <c r="O1542" s="2"/>
      <c r="P1542" s="5" t="s">
        <v>188</v>
      </c>
    </row>
    <row r="1543" spans="1:16" x14ac:dyDescent="0.25">
      <c r="A1543" t="s">
        <v>4947</v>
      </c>
      <c r="B1543" t="s">
        <v>4571</v>
      </c>
      <c r="C1543" s="1">
        <v>900000</v>
      </c>
      <c r="D1543">
        <v>4</v>
      </c>
      <c r="E1543">
        <v>320</v>
      </c>
      <c r="F1543" s="3" t="s">
        <v>22</v>
      </c>
      <c r="G1543" t="s">
        <v>22</v>
      </c>
      <c r="H1543" t="s">
        <v>23</v>
      </c>
      <c r="I1543" t="s">
        <v>23</v>
      </c>
      <c r="J1543" t="s">
        <v>9</v>
      </c>
      <c r="L1543" s="2">
        <v>900000</v>
      </c>
      <c r="M1543" s="2">
        <v>2812.5</v>
      </c>
      <c r="N1543" s="2">
        <v>225000</v>
      </c>
      <c r="O1543" s="2" t="s">
        <v>160</v>
      </c>
      <c r="P1543" s="21" t="s">
        <v>188</v>
      </c>
    </row>
    <row r="1544" spans="1:16" x14ac:dyDescent="0.25">
      <c r="A1544" t="s">
        <v>5480</v>
      </c>
      <c r="B1544" t="s">
        <v>4571</v>
      </c>
      <c r="C1544" s="1">
        <v>900000</v>
      </c>
      <c r="D1544">
        <v>4</v>
      </c>
      <c r="E1544">
        <v>276</v>
      </c>
      <c r="F1544" s="3" t="s">
        <v>22</v>
      </c>
      <c r="G1544" t="s">
        <v>22</v>
      </c>
      <c r="H1544" t="s">
        <v>23</v>
      </c>
      <c r="I1544" t="s">
        <v>23</v>
      </c>
      <c r="J1544" t="s">
        <v>9</v>
      </c>
      <c r="L1544" s="2">
        <v>900000</v>
      </c>
      <c r="M1544" s="2">
        <v>3260.8695652173915</v>
      </c>
      <c r="N1544" s="2">
        <v>225000</v>
      </c>
      <c r="O1544" s="2" t="s">
        <v>4587</v>
      </c>
      <c r="P1544" s="21" t="s">
        <v>188</v>
      </c>
    </row>
    <row r="1545" spans="1:16" x14ac:dyDescent="0.25">
      <c r="A1545" t="s">
        <v>5492</v>
      </c>
      <c r="B1545" t="s">
        <v>4571</v>
      </c>
      <c r="C1545" s="1">
        <v>900000</v>
      </c>
      <c r="D1545">
        <v>4</v>
      </c>
      <c r="E1545">
        <v>375</v>
      </c>
      <c r="F1545" s="3" t="s">
        <v>22</v>
      </c>
      <c r="G1545" t="s">
        <v>22</v>
      </c>
      <c r="H1545" t="s">
        <v>23</v>
      </c>
      <c r="I1545" t="s">
        <v>23</v>
      </c>
      <c r="J1545" t="s">
        <v>9</v>
      </c>
      <c r="L1545" s="2">
        <v>900000</v>
      </c>
      <c r="M1545" s="2">
        <v>2400</v>
      </c>
      <c r="N1545" s="2">
        <v>225000</v>
      </c>
      <c r="O1545" s="2" t="s">
        <v>160</v>
      </c>
      <c r="P1545" s="21" t="s">
        <v>188</v>
      </c>
    </row>
    <row r="1546" spans="1:16" x14ac:dyDescent="0.25">
      <c r="A1546" t="s">
        <v>2943</v>
      </c>
      <c r="B1546" t="s">
        <v>104</v>
      </c>
      <c r="C1546" s="1">
        <v>900000</v>
      </c>
      <c r="D1546">
        <v>5</v>
      </c>
      <c r="E1546">
        <v>374</v>
      </c>
      <c r="F1546" s="1" t="s">
        <v>22</v>
      </c>
      <c r="G1546" t="s">
        <v>22</v>
      </c>
      <c r="H1546" t="s">
        <v>23</v>
      </c>
      <c r="I1546" t="s">
        <v>23</v>
      </c>
      <c r="J1546" t="s">
        <v>9</v>
      </c>
      <c r="K1546" t="s">
        <v>1372</v>
      </c>
      <c r="L1546" s="2">
        <v>900000</v>
      </c>
      <c r="M1546" s="2">
        <v>2406.4171122994653</v>
      </c>
      <c r="N1546" s="2">
        <v>180000</v>
      </c>
      <c r="O1546" s="2"/>
      <c r="P1546" s="5" t="s">
        <v>188</v>
      </c>
    </row>
    <row r="1547" spans="1:16" x14ac:dyDescent="0.25">
      <c r="A1547" t="s">
        <v>3468</v>
      </c>
      <c r="B1547" t="s">
        <v>103</v>
      </c>
      <c r="C1547" s="1">
        <v>900000</v>
      </c>
      <c r="D1547">
        <v>6</v>
      </c>
      <c r="E1547">
        <v>280</v>
      </c>
      <c r="F1547" s="1" t="s">
        <v>22</v>
      </c>
      <c r="G1547" t="s">
        <v>22</v>
      </c>
      <c r="H1547" t="s">
        <v>23</v>
      </c>
      <c r="I1547" t="s">
        <v>23</v>
      </c>
      <c r="J1547" t="s">
        <v>9</v>
      </c>
      <c r="K1547" t="s">
        <v>1372</v>
      </c>
      <c r="L1547" s="2">
        <v>900000</v>
      </c>
      <c r="M1547" s="2">
        <v>3214.2857142857142</v>
      </c>
      <c r="N1547" s="2">
        <v>150000</v>
      </c>
      <c r="O1547" s="2"/>
      <c r="P1547" s="5" t="s">
        <v>188</v>
      </c>
    </row>
    <row r="1548" spans="1:16" x14ac:dyDescent="0.25">
      <c r="A1548" t="s">
        <v>3469</v>
      </c>
      <c r="B1548" t="s">
        <v>103</v>
      </c>
      <c r="C1548" s="1">
        <v>900000</v>
      </c>
      <c r="D1548">
        <v>6</v>
      </c>
      <c r="E1548">
        <v>280</v>
      </c>
      <c r="F1548" s="1" t="s">
        <v>22</v>
      </c>
      <c r="G1548" t="s">
        <v>22</v>
      </c>
      <c r="H1548" t="s">
        <v>23</v>
      </c>
      <c r="I1548" t="s">
        <v>23</v>
      </c>
      <c r="J1548" t="s">
        <v>9</v>
      </c>
      <c r="K1548" t="s">
        <v>1372</v>
      </c>
      <c r="L1548" s="2">
        <v>900000</v>
      </c>
      <c r="M1548" s="2">
        <v>3214.2857142857142</v>
      </c>
      <c r="N1548" s="2">
        <v>150000</v>
      </c>
      <c r="O1548" s="2"/>
      <c r="P1548" s="5" t="s">
        <v>188</v>
      </c>
    </row>
    <row r="1549" spans="1:16" x14ac:dyDescent="0.25">
      <c r="A1549" t="s">
        <v>2677</v>
      </c>
      <c r="B1549" t="s">
        <v>103</v>
      </c>
      <c r="C1549" s="1">
        <v>900000</v>
      </c>
      <c r="D1549">
        <v>2</v>
      </c>
      <c r="E1549">
        <v>94</v>
      </c>
      <c r="F1549" s="1" t="s">
        <v>16</v>
      </c>
      <c r="G1549" t="s">
        <v>52</v>
      </c>
      <c r="H1549" t="s">
        <v>29</v>
      </c>
      <c r="I1549" t="s">
        <v>19</v>
      </c>
      <c r="J1549" t="s">
        <v>20</v>
      </c>
      <c r="K1549" t="s">
        <v>1372</v>
      </c>
      <c r="L1549" s="2">
        <v>900000</v>
      </c>
      <c r="M1549" s="2">
        <v>9574.4680851063822</v>
      </c>
      <c r="N1549" s="2">
        <v>450000</v>
      </c>
      <c r="O1549" s="2"/>
      <c r="P1549" s="5" t="s">
        <v>188</v>
      </c>
    </row>
    <row r="1550" spans="1:16" x14ac:dyDescent="0.25">
      <c r="A1550" t="s">
        <v>6417</v>
      </c>
      <c r="B1550" t="s">
        <v>4571</v>
      </c>
      <c r="C1550" s="1">
        <v>900000</v>
      </c>
      <c r="D1550">
        <v>2</v>
      </c>
      <c r="E1550">
        <v>71</v>
      </c>
      <c r="F1550" t="s">
        <v>16</v>
      </c>
      <c r="G1550" t="s">
        <v>41</v>
      </c>
      <c r="H1550" t="s">
        <v>189</v>
      </c>
      <c r="I1550" t="s">
        <v>19</v>
      </c>
      <c r="J1550" t="s">
        <v>20</v>
      </c>
      <c r="L1550" s="2">
        <v>900000</v>
      </c>
      <c r="M1550" s="2">
        <v>12676.056338028169</v>
      </c>
      <c r="N1550" s="2">
        <v>450000</v>
      </c>
      <c r="O1550" s="2" t="s">
        <v>160</v>
      </c>
      <c r="P1550" s="21" t="s">
        <v>188</v>
      </c>
    </row>
    <row r="1551" spans="1:16" x14ac:dyDescent="0.25">
      <c r="A1551" t="s">
        <v>6538</v>
      </c>
      <c r="B1551" t="s">
        <v>4571</v>
      </c>
      <c r="C1551" s="1">
        <v>900000</v>
      </c>
      <c r="D1551">
        <v>2</v>
      </c>
      <c r="E1551">
        <v>100</v>
      </c>
      <c r="F1551" t="s">
        <v>16</v>
      </c>
      <c r="G1551" t="s">
        <v>37</v>
      </c>
      <c r="H1551" t="s">
        <v>189</v>
      </c>
      <c r="I1551" t="s">
        <v>19</v>
      </c>
      <c r="J1551" t="s">
        <v>9</v>
      </c>
      <c r="L1551" s="2">
        <v>900000</v>
      </c>
      <c r="M1551" s="2">
        <v>9000</v>
      </c>
      <c r="N1551" s="2">
        <v>450000</v>
      </c>
      <c r="O1551" s="2" t="s">
        <v>160</v>
      </c>
      <c r="P1551" s="21" t="s">
        <v>188</v>
      </c>
    </row>
    <row r="1552" spans="1:16" x14ac:dyDescent="0.25">
      <c r="A1552" t="s">
        <v>5164</v>
      </c>
      <c r="B1552" t="s">
        <v>4571</v>
      </c>
      <c r="C1552" s="1">
        <v>899000</v>
      </c>
      <c r="D1552">
        <v>5</v>
      </c>
      <c r="E1552">
        <v>174</v>
      </c>
      <c r="F1552" s="3" t="s">
        <v>22</v>
      </c>
      <c r="G1552" t="s">
        <v>22</v>
      </c>
      <c r="H1552" t="s">
        <v>23</v>
      </c>
      <c r="I1552" t="s">
        <v>23</v>
      </c>
      <c r="J1552" t="s">
        <v>9</v>
      </c>
      <c r="L1552" s="2">
        <v>899000</v>
      </c>
      <c r="M1552" s="2">
        <v>5166.666666666667</v>
      </c>
      <c r="N1552" s="2">
        <v>179800</v>
      </c>
      <c r="O1552" s="2" t="s">
        <v>4587</v>
      </c>
      <c r="P1552" s="21" t="s">
        <v>188</v>
      </c>
    </row>
    <row r="1553" spans="1:16" x14ac:dyDescent="0.25">
      <c r="A1553" t="s">
        <v>3693</v>
      </c>
      <c r="B1553" t="s">
        <v>103</v>
      </c>
      <c r="C1553" s="1">
        <v>899000</v>
      </c>
      <c r="D1553">
        <v>8</v>
      </c>
      <c r="E1553">
        <v>284</v>
      </c>
      <c r="F1553" s="1" t="s">
        <v>22</v>
      </c>
      <c r="G1553" t="s">
        <v>22</v>
      </c>
      <c r="H1553" t="s">
        <v>23</v>
      </c>
      <c r="I1553" t="s">
        <v>23</v>
      </c>
      <c r="J1553" t="s">
        <v>9</v>
      </c>
      <c r="K1553" t="s">
        <v>1372</v>
      </c>
      <c r="L1553" s="2">
        <v>899000</v>
      </c>
      <c r="M1553" s="2">
        <v>3165.4929577464791</v>
      </c>
      <c r="N1553" s="2">
        <v>112375</v>
      </c>
      <c r="O1553" s="2"/>
      <c r="P1553" s="5" t="s">
        <v>188</v>
      </c>
    </row>
    <row r="1554" spans="1:16" x14ac:dyDescent="0.25">
      <c r="A1554" t="s">
        <v>3699</v>
      </c>
      <c r="B1554" t="s">
        <v>103</v>
      </c>
      <c r="C1554" s="1">
        <v>899000</v>
      </c>
      <c r="D1554">
        <v>8</v>
      </c>
      <c r="E1554">
        <v>284</v>
      </c>
      <c r="F1554" s="1" t="s">
        <v>22</v>
      </c>
      <c r="G1554" t="s">
        <v>22</v>
      </c>
      <c r="H1554" t="s">
        <v>23</v>
      </c>
      <c r="I1554" t="s">
        <v>23</v>
      </c>
      <c r="J1554" t="s">
        <v>9</v>
      </c>
      <c r="K1554" t="s">
        <v>1372</v>
      </c>
      <c r="L1554" s="2">
        <v>899000</v>
      </c>
      <c r="M1554" s="2">
        <v>3165.4929577464791</v>
      </c>
      <c r="N1554" s="2">
        <v>112375</v>
      </c>
      <c r="O1554" s="2"/>
      <c r="P1554" s="5" t="s">
        <v>188</v>
      </c>
    </row>
    <row r="1555" spans="1:16" x14ac:dyDescent="0.25">
      <c r="A1555" t="s">
        <v>6717</v>
      </c>
      <c r="B1555" t="s">
        <v>4571</v>
      </c>
      <c r="C1555" s="1">
        <v>899000</v>
      </c>
      <c r="D1555">
        <v>3</v>
      </c>
      <c r="E1555">
        <v>115</v>
      </c>
      <c r="F1555" t="s">
        <v>16</v>
      </c>
      <c r="G1555" t="s">
        <v>52</v>
      </c>
      <c r="H1555" t="s">
        <v>189</v>
      </c>
      <c r="I1555" t="s">
        <v>19</v>
      </c>
      <c r="J1555" t="s">
        <v>9</v>
      </c>
      <c r="L1555" s="2">
        <v>899000</v>
      </c>
      <c r="M1555" s="2">
        <v>7817.391304347826</v>
      </c>
      <c r="N1555" s="2">
        <v>299666.66666666669</v>
      </c>
      <c r="O1555" s="2" t="s">
        <v>160</v>
      </c>
      <c r="P1555" s="21" t="s">
        <v>188</v>
      </c>
    </row>
    <row r="1556" spans="1:16" x14ac:dyDescent="0.25">
      <c r="A1556" t="s">
        <v>6738</v>
      </c>
      <c r="B1556" t="s">
        <v>4571</v>
      </c>
      <c r="C1556" s="1">
        <v>898000</v>
      </c>
      <c r="D1556">
        <v>5</v>
      </c>
      <c r="E1556">
        <v>179</v>
      </c>
      <c r="F1556" t="s">
        <v>16</v>
      </c>
      <c r="G1556" t="s">
        <v>52</v>
      </c>
      <c r="H1556" t="s">
        <v>189</v>
      </c>
      <c r="I1556" t="s">
        <v>19</v>
      </c>
      <c r="J1556" t="s">
        <v>20</v>
      </c>
      <c r="L1556" s="2">
        <v>898000</v>
      </c>
      <c r="M1556" s="2">
        <v>5016.7597765363125</v>
      </c>
      <c r="N1556" s="2">
        <v>179600</v>
      </c>
      <c r="O1556" s="2" t="s">
        <v>160</v>
      </c>
      <c r="P1556" s="21" t="s">
        <v>188</v>
      </c>
    </row>
    <row r="1557" spans="1:16" x14ac:dyDescent="0.25">
      <c r="A1557" t="s">
        <v>1974</v>
      </c>
      <c r="B1557" t="s">
        <v>103</v>
      </c>
      <c r="C1557" s="1">
        <v>895300</v>
      </c>
      <c r="D1557">
        <v>2</v>
      </c>
      <c r="E1557">
        <v>119</v>
      </c>
      <c r="F1557" s="1" t="s">
        <v>16</v>
      </c>
      <c r="G1557" t="s">
        <v>17</v>
      </c>
      <c r="H1557" t="s">
        <v>29</v>
      </c>
      <c r="I1557" t="s">
        <v>19</v>
      </c>
      <c r="J1557" t="s">
        <v>9</v>
      </c>
      <c r="K1557" t="s">
        <v>1372</v>
      </c>
      <c r="L1557" s="2">
        <v>895300</v>
      </c>
      <c r="M1557" s="2">
        <v>7523.5294117647063</v>
      </c>
      <c r="N1557" s="2">
        <v>447650</v>
      </c>
      <c r="O1557" s="2"/>
      <c r="P1557" s="5" t="s">
        <v>188</v>
      </c>
    </row>
    <row r="1558" spans="1:16" x14ac:dyDescent="0.25">
      <c r="A1558" t="s">
        <v>5225</v>
      </c>
      <c r="B1558" t="s">
        <v>4571</v>
      </c>
      <c r="C1558" s="1">
        <v>895000</v>
      </c>
      <c r="D1558">
        <v>3</v>
      </c>
      <c r="E1558">
        <v>310</v>
      </c>
      <c r="F1558" s="3" t="s">
        <v>22</v>
      </c>
      <c r="G1558" t="s">
        <v>22</v>
      </c>
      <c r="H1558" t="s">
        <v>23</v>
      </c>
      <c r="I1558" t="s">
        <v>23</v>
      </c>
      <c r="J1558" t="s">
        <v>9</v>
      </c>
      <c r="L1558" s="2">
        <v>895000</v>
      </c>
      <c r="M1558" s="2">
        <v>2887.0967741935483</v>
      </c>
      <c r="N1558" s="2">
        <v>298333.33333333331</v>
      </c>
      <c r="O1558" s="2" t="s">
        <v>4582</v>
      </c>
      <c r="P1558" s="21" t="s">
        <v>188</v>
      </c>
    </row>
    <row r="1559" spans="1:16" x14ac:dyDescent="0.25">
      <c r="A1559" t="s">
        <v>5124</v>
      </c>
      <c r="B1559" t="s">
        <v>4571</v>
      </c>
      <c r="C1559" s="1">
        <v>895000</v>
      </c>
      <c r="D1559">
        <v>5</v>
      </c>
      <c r="E1559">
        <v>480</v>
      </c>
      <c r="F1559" s="3" t="s">
        <v>22</v>
      </c>
      <c r="G1559" t="s">
        <v>22</v>
      </c>
      <c r="H1559" t="s">
        <v>23</v>
      </c>
      <c r="I1559" t="s">
        <v>23</v>
      </c>
      <c r="J1559" t="s">
        <v>9</v>
      </c>
      <c r="L1559" s="2">
        <v>895000</v>
      </c>
      <c r="M1559" s="2">
        <v>1864.5833333333333</v>
      </c>
      <c r="N1559" s="2">
        <v>179000</v>
      </c>
      <c r="O1559" s="2" t="s">
        <v>4587</v>
      </c>
      <c r="P1559" s="21" t="s">
        <v>188</v>
      </c>
    </row>
    <row r="1560" spans="1:16" x14ac:dyDescent="0.25">
      <c r="A1560" t="s">
        <v>5125</v>
      </c>
      <c r="B1560" t="s">
        <v>4571</v>
      </c>
      <c r="C1560" s="1">
        <v>895000</v>
      </c>
      <c r="D1560">
        <v>5</v>
      </c>
      <c r="E1560">
        <v>480</v>
      </c>
      <c r="F1560" s="3" t="s">
        <v>22</v>
      </c>
      <c r="G1560" t="s">
        <v>22</v>
      </c>
      <c r="H1560" t="s">
        <v>23</v>
      </c>
      <c r="I1560" t="s">
        <v>23</v>
      </c>
      <c r="J1560" t="s">
        <v>9</v>
      </c>
      <c r="L1560" s="2">
        <v>895000</v>
      </c>
      <c r="M1560" s="2">
        <v>1864.5833333333333</v>
      </c>
      <c r="N1560" s="2">
        <v>179000</v>
      </c>
      <c r="O1560" s="2" t="s">
        <v>4587</v>
      </c>
      <c r="P1560" s="21" t="s">
        <v>188</v>
      </c>
    </row>
    <row r="1561" spans="1:16" x14ac:dyDescent="0.25">
      <c r="A1561" t="s">
        <v>3588</v>
      </c>
      <c r="B1561" t="s">
        <v>103</v>
      </c>
      <c r="C1561" s="1">
        <v>895000</v>
      </c>
      <c r="D1561">
        <v>5</v>
      </c>
      <c r="E1561">
        <v>240</v>
      </c>
      <c r="F1561" s="1" t="s">
        <v>22</v>
      </c>
      <c r="G1561" t="s">
        <v>22</v>
      </c>
      <c r="H1561" t="s">
        <v>23</v>
      </c>
      <c r="I1561" t="s">
        <v>23</v>
      </c>
      <c r="J1561" t="s">
        <v>9</v>
      </c>
      <c r="K1561" t="s">
        <v>1372</v>
      </c>
      <c r="L1561" s="2">
        <v>895000</v>
      </c>
      <c r="M1561" s="2">
        <v>3729.1666666666665</v>
      </c>
      <c r="N1561" s="2">
        <v>179000</v>
      </c>
      <c r="O1561" s="2"/>
      <c r="P1561" s="5" t="s">
        <v>188</v>
      </c>
    </row>
    <row r="1562" spans="1:16" x14ac:dyDescent="0.25">
      <c r="A1562" t="s">
        <v>3933</v>
      </c>
      <c r="B1562" t="s">
        <v>103</v>
      </c>
      <c r="C1562" s="1">
        <v>895000</v>
      </c>
      <c r="D1562">
        <v>3</v>
      </c>
      <c r="E1562">
        <v>242</v>
      </c>
      <c r="F1562" s="1" t="s">
        <v>22</v>
      </c>
      <c r="G1562" t="s">
        <v>22</v>
      </c>
      <c r="H1562" t="s">
        <v>23</v>
      </c>
      <c r="I1562" t="s">
        <v>23</v>
      </c>
      <c r="J1562" t="s">
        <v>9</v>
      </c>
      <c r="K1562" t="s">
        <v>1372</v>
      </c>
      <c r="L1562" s="2">
        <v>895000</v>
      </c>
      <c r="M1562" s="2">
        <v>3698.3471074380163</v>
      </c>
      <c r="N1562" s="2">
        <v>298333.33333333331</v>
      </c>
      <c r="O1562" s="2"/>
      <c r="P1562" s="5" t="s">
        <v>188</v>
      </c>
    </row>
    <row r="1563" spans="1:16" x14ac:dyDescent="0.25">
      <c r="A1563" t="s">
        <v>4003</v>
      </c>
      <c r="B1563" t="s">
        <v>103</v>
      </c>
      <c r="C1563" s="1">
        <v>895000</v>
      </c>
      <c r="D1563">
        <v>3</v>
      </c>
      <c r="E1563">
        <v>439</v>
      </c>
      <c r="F1563" s="1" t="s">
        <v>22</v>
      </c>
      <c r="G1563" t="s">
        <v>22</v>
      </c>
      <c r="H1563" t="s">
        <v>23</v>
      </c>
      <c r="I1563" t="s">
        <v>23</v>
      </c>
      <c r="J1563" t="s">
        <v>9</v>
      </c>
      <c r="K1563" t="s">
        <v>1372</v>
      </c>
      <c r="L1563" s="2">
        <v>895000</v>
      </c>
      <c r="M1563" s="2">
        <v>2038.7243735763097</v>
      </c>
      <c r="N1563" s="2">
        <v>298333.33333333331</v>
      </c>
      <c r="O1563" s="2"/>
      <c r="P1563" s="5" t="s">
        <v>188</v>
      </c>
    </row>
    <row r="1564" spans="1:16" x14ac:dyDescent="0.25">
      <c r="A1564" t="s">
        <v>4004</v>
      </c>
      <c r="B1564" t="s">
        <v>103</v>
      </c>
      <c r="C1564" s="1">
        <v>895000</v>
      </c>
      <c r="D1564">
        <v>3</v>
      </c>
      <c r="E1564">
        <v>439</v>
      </c>
      <c r="F1564" s="1" t="s">
        <v>22</v>
      </c>
      <c r="G1564" t="s">
        <v>22</v>
      </c>
      <c r="H1564" t="s">
        <v>23</v>
      </c>
      <c r="I1564" t="s">
        <v>23</v>
      </c>
      <c r="J1564" t="s">
        <v>9</v>
      </c>
      <c r="K1564" t="s">
        <v>1372</v>
      </c>
      <c r="L1564" s="2">
        <v>895000</v>
      </c>
      <c r="M1564" s="2">
        <v>2038.7243735763097</v>
      </c>
      <c r="N1564" s="2">
        <v>298333.33333333331</v>
      </c>
      <c r="O1564" s="2"/>
      <c r="P1564" s="5" t="s">
        <v>188</v>
      </c>
    </row>
    <row r="1565" spans="1:16" x14ac:dyDescent="0.25">
      <c r="A1565" t="s">
        <v>5612</v>
      </c>
      <c r="B1565" t="s">
        <v>4571</v>
      </c>
      <c r="C1565" s="1">
        <v>895000</v>
      </c>
      <c r="D1565">
        <v>4</v>
      </c>
      <c r="E1565">
        <v>122</v>
      </c>
      <c r="F1565" t="s">
        <v>16</v>
      </c>
      <c r="G1565" t="s">
        <v>35</v>
      </c>
      <c r="H1565" t="s">
        <v>189</v>
      </c>
      <c r="I1565" t="s">
        <v>19</v>
      </c>
      <c r="J1565" t="s">
        <v>20</v>
      </c>
      <c r="L1565" s="2">
        <v>895000</v>
      </c>
      <c r="M1565" s="2">
        <v>7336.0655737704919</v>
      </c>
      <c r="N1565" s="2">
        <v>223750</v>
      </c>
      <c r="O1565" s="2" t="s">
        <v>160</v>
      </c>
      <c r="P1565" s="21" t="s">
        <v>188</v>
      </c>
    </row>
    <row r="1566" spans="1:16" x14ac:dyDescent="0.25">
      <c r="A1566" t="s">
        <v>5632</v>
      </c>
      <c r="B1566" t="s">
        <v>4571</v>
      </c>
      <c r="C1566" s="1">
        <v>895000</v>
      </c>
      <c r="D1566">
        <v>4</v>
      </c>
      <c r="E1566">
        <v>135</v>
      </c>
      <c r="F1566" t="s">
        <v>16</v>
      </c>
      <c r="G1566" t="s">
        <v>35</v>
      </c>
      <c r="H1566" t="s">
        <v>189</v>
      </c>
      <c r="I1566" t="s">
        <v>19</v>
      </c>
      <c r="J1566" t="s">
        <v>20</v>
      </c>
      <c r="L1566" s="2">
        <v>895000</v>
      </c>
      <c r="M1566" s="2">
        <v>6629.6296296296296</v>
      </c>
      <c r="N1566" s="2">
        <v>223750</v>
      </c>
      <c r="O1566" s="2" t="s">
        <v>160</v>
      </c>
      <c r="P1566" s="21" t="s">
        <v>188</v>
      </c>
    </row>
    <row r="1567" spans="1:16" x14ac:dyDescent="0.25">
      <c r="A1567" t="s">
        <v>5101</v>
      </c>
      <c r="B1567" t="s">
        <v>4571</v>
      </c>
      <c r="C1567" s="1">
        <v>890000</v>
      </c>
      <c r="D1567">
        <v>7</v>
      </c>
      <c r="E1567">
        <v>361</v>
      </c>
      <c r="F1567" s="3" t="s">
        <v>22</v>
      </c>
      <c r="G1567" t="s">
        <v>22</v>
      </c>
      <c r="H1567" t="s">
        <v>23</v>
      </c>
      <c r="I1567" t="s">
        <v>23</v>
      </c>
      <c r="J1567" t="s">
        <v>9</v>
      </c>
      <c r="L1567" s="2">
        <v>890000</v>
      </c>
      <c r="M1567" s="2">
        <v>2465.3739612188365</v>
      </c>
      <c r="N1567" s="2">
        <v>127142.85714285714</v>
      </c>
      <c r="O1567" s="2" t="s">
        <v>160</v>
      </c>
      <c r="P1567" s="21" t="s">
        <v>188</v>
      </c>
    </row>
    <row r="1568" spans="1:16" x14ac:dyDescent="0.25">
      <c r="A1568" t="s">
        <v>3678</v>
      </c>
      <c r="B1568" t="s">
        <v>103</v>
      </c>
      <c r="C1568" s="1">
        <v>890000</v>
      </c>
      <c r="D1568">
        <v>4</v>
      </c>
      <c r="E1568">
        <v>294</v>
      </c>
      <c r="F1568" s="1" t="s">
        <v>22</v>
      </c>
      <c r="G1568" t="s">
        <v>22</v>
      </c>
      <c r="H1568" t="s">
        <v>23</v>
      </c>
      <c r="I1568" t="s">
        <v>23</v>
      </c>
      <c r="J1568" t="s">
        <v>9</v>
      </c>
      <c r="K1568" t="s">
        <v>1372</v>
      </c>
      <c r="L1568" s="2">
        <v>890000</v>
      </c>
      <c r="M1568" s="2">
        <v>3027.2108843537417</v>
      </c>
      <c r="N1568" s="2">
        <v>222500</v>
      </c>
      <c r="O1568" s="2"/>
      <c r="P1568" s="5" t="s">
        <v>188</v>
      </c>
    </row>
    <row r="1569" spans="1:16" x14ac:dyDescent="0.25">
      <c r="A1569" t="s">
        <v>3679</v>
      </c>
      <c r="B1569" t="s">
        <v>103</v>
      </c>
      <c r="C1569" s="1">
        <v>890000</v>
      </c>
      <c r="D1569">
        <v>4</v>
      </c>
      <c r="E1569">
        <v>294</v>
      </c>
      <c r="F1569" s="1" t="s">
        <v>22</v>
      </c>
      <c r="G1569" t="s">
        <v>22</v>
      </c>
      <c r="H1569" t="s">
        <v>23</v>
      </c>
      <c r="I1569" t="s">
        <v>23</v>
      </c>
      <c r="J1569" t="s">
        <v>9</v>
      </c>
      <c r="K1569" t="s">
        <v>1372</v>
      </c>
      <c r="L1569" s="2">
        <v>890000</v>
      </c>
      <c r="M1569" s="2">
        <v>3027.2108843537417</v>
      </c>
      <c r="N1569" s="2">
        <v>222500</v>
      </c>
      <c r="O1569" s="2"/>
      <c r="P1569" s="5" t="s">
        <v>188</v>
      </c>
    </row>
    <row r="1570" spans="1:16" x14ac:dyDescent="0.25">
      <c r="A1570" t="s">
        <v>2935</v>
      </c>
      <c r="B1570" t="s">
        <v>104</v>
      </c>
      <c r="C1570" s="1">
        <v>890000</v>
      </c>
      <c r="D1570">
        <v>7</v>
      </c>
      <c r="E1570">
        <v>611</v>
      </c>
      <c r="F1570" s="1" t="s">
        <v>22</v>
      </c>
      <c r="G1570" t="s">
        <v>22</v>
      </c>
      <c r="H1570" t="s">
        <v>23</v>
      </c>
      <c r="I1570" t="s">
        <v>23</v>
      </c>
      <c r="J1570" t="s">
        <v>9</v>
      </c>
      <c r="K1570" t="s">
        <v>1372</v>
      </c>
      <c r="L1570" s="2">
        <v>890000</v>
      </c>
      <c r="M1570" s="2">
        <v>1456.6284779050736</v>
      </c>
      <c r="N1570" s="2">
        <v>127142.85714285714</v>
      </c>
      <c r="O1570" s="2"/>
      <c r="P1570" s="5" t="s">
        <v>188</v>
      </c>
    </row>
    <row r="1571" spans="1:16" x14ac:dyDescent="0.25">
      <c r="A1571" t="s">
        <v>3458</v>
      </c>
      <c r="B1571" t="s">
        <v>103</v>
      </c>
      <c r="C1571" s="1">
        <v>890000</v>
      </c>
      <c r="D1571">
        <v>4</v>
      </c>
      <c r="E1571">
        <v>300</v>
      </c>
      <c r="F1571" s="1" t="s">
        <v>22</v>
      </c>
      <c r="G1571" t="s">
        <v>22</v>
      </c>
      <c r="H1571" t="s">
        <v>23</v>
      </c>
      <c r="I1571" t="s">
        <v>23</v>
      </c>
      <c r="J1571" t="s">
        <v>9</v>
      </c>
      <c r="K1571" t="s">
        <v>1372</v>
      </c>
      <c r="L1571" s="2">
        <v>890000</v>
      </c>
      <c r="M1571" s="2">
        <v>2966.6666666666665</v>
      </c>
      <c r="N1571" s="2">
        <v>222500</v>
      </c>
      <c r="O1571" s="2"/>
      <c r="P1571" s="5" t="s">
        <v>188</v>
      </c>
    </row>
    <row r="1572" spans="1:16" x14ac:dyDescent="0.25">
      <c r="A1572" t="s">
        <v>5673</v>
      </c>
      <c r="B1572" t="s">
        <v>4571</v>
      </c>
      <c r="C1572" s="1">
        <v>890000</v>
      </c>
      <c r="D1572">
        <v>3</v>
      </c>
      <c r="E1572">
        <v>193</v>
      </c>
      <c r="F1572" t="s">
        <v>16</v>
      </c>
      <c r="G1572" t="s">
        <v>35</v>
      </c>
      <c r="H1572" t="s">
        <v>189</v>
      </c>
      <c r="I1572" t="s">
        <v>19</v>
      </c>
      <c r="J1572" t="s">
        <v>9</v>
      </c>
      <c r="L1572" s="2">
        <v>890000</v>
      </c>
      <c r="M1572" s="2">
        <v>4611.3989637305704</v>
      </c>
      <c r="N1572" s="2">
        <v>296666.66666666669</v>
      </c>
      <c r="O1572" s="2" t="s">
        <v>160</v>
      </c>
      <c r="P1572" s="21" t="s">
        <v>188</v>
      </c>
    </row>
    <row r="1573" spans="1:16" x14ac:dyDescent="0.25">
      <c r="A1573" t="s">
        <v>5688</v>
      </c>
      <c r="B1573" t="s">
        <v>4571</v>
      </c>
      <c r="C1573" s="1">
        <v>890000</v>
      </c>
      <c r="D1573">
        <v>5</v>
      </c>
      <c r="E1573">
        <v>269</v>
      </c>
      <c r="F1573" t="s">
        <v>16</v>
      </c>
      <c r="G1573" t="s">
        <v>35</v>
      </c>
      <c r="H1573" t="s">
        <v>189</v>
      </c>
      <c r="I1573" t="s">
        <v>19</v>
      </c>
      <c r="J1573" t="s">
        <v>9</v>
      </c>
      <c r="L1573" s="2">
        <v>890000</v>
      </c>
      <c r="M1573" s="2">
        <v>3308.5501858736061</v>
      </c>
      <c r="N1573" s="2">
        <v>178000</v>
      </c>
      <c r="O1573" s="2" t="s">
        <v>160</v>
      </c>
      <c r="P1573" s="21" t="s">
        <v>188</v>
      </c>
    </row>
    <row r="1574" spans="1:16" x14ac:dyDescent="0.25">
      <c r="A1574" t="s">
        <v>6073</v>
      </c>
      <c r="B1574" t="s">
        <v>4571</v>
      </c>
      <c r="C1574" s="1">
        <v>890000</v>
      </c>
      <c r="D1574">
        <v>3</v>
      </c>
      <c r="E1574">
        <v>187</v>
      </c>
      <c r="F1574" t="s">
        <v>16</v>
      </c>
      <c r="G1574" t="s">
        <v>17</v>
      </c>
      <c r="H1574" t="s">
        <v>189</v>
      </c>
      <c r="I1574" t="s">
        <v>19</v>
      </c>
      <c r="J1574" t="s">
        <v>20</v>
      </c>
      <c r="L1574" s="2">
        <v>890000</v>
      </c>
      <c r="M1574" s="2">
        <v>4759.3582887700532</v>
      </c>
      <c r="N1574" s="2">
        <v>296666.66666666669</v>
      </c>
      <c r="O1574" s="2" t="s">
        <v>4582</v>
      </c>
      <c r="P1574" s="21" t="s">
        <v>188</v>
      </c>
    </row>
    <row r="1575" spans="1:16" x14ac:dyDescent="0.25">
      <c r="A1575" t="s">
        <v>5182</v>
      </c>
      <c r="B1575" t="s">
        <v>4571</v>
      </c>
      <c r="C1575" s="1">
        <v>889000</v>
      </c>
      <c r="D1575">
        <v>5</v>
      </c>
      <c r="E1575">
        <v>176</v>
      </c>
      <c r="F1575" s="3" t="s">
        <v>22</v>
      </c>
      <c r="G1575" t="s">
        <v>22</v>
      </c>
      <c r="H1575" t="s">
        <v>23</v>
      </c>
      <c r="I1575" t="s">
        <v>23</v>
      </c>
      <c r="J1575" t="s">
        <v>9</v>
      </c>
      <c r="L1575" s="2">
        <v>889000</v>
      </c>
      <c r="M1575" s="2">
        <v>5051.136363636364</v>
      </c>
      <c r="N1575" s="2">
        <v>177800</v>
      </c>
      <c r="O1575" s="2" t="s">
        <v>4587</v>
      </c>
      <c r="P1575" s="21" t="s">
        <v>188</v>
      </c>
    </row>
    <row r="1576" spans="1:16" x14ac:dyDescent="0.25">
      <c r="A1576" t="s">
        <v>5184</v>
      </c>
      <c r="B1576" t="s">
        <v>4571</v>
      </c>
      <c r="C1576" s="1">
        <v>889000</v>
      </c>
      <c r="D1576">
        <v>5</v>
      </c>
      <c r="E1576">
        <v>174</v>
      </c>
      <c r="F1576" s="3" t="s">
        <v>22</v>
      </c>
      <c r="G1576" t="s">
        <v>22</v>
      </c>
      <c r="H1576" t="s">
        <v>23</v>
      </c>
      <c r="I1576" t="s">
        <v>23</v>
      </c>
      <c r="J1576" t="s">
        <v>20</v>
      </c>
      <c r="L1576" s="2">
        <v>889000</v>
      </c>
      <c r="M1576" s="2">
        <v>5109.1954022988502</v>
      </c>
      <c r="N1576" s="2">
        <v>177800</v>
      </c>
      <c r="O1576" s="2" t="s">
        <v>4587</v>
      </c>
      <c r="P1576" s="21" t="s">
        <v>188</v>
      </c>
    </row>
    <row r="1577" spans="1:16" x14ac:dyDescent="0.25">
      <c r="A1577" t="s">
        <v>4897</v>
      </c>
      <c r="B1577" t="s">
        <v>4571</v>
      </c>
      <c r="C1577" s="1">
        <v>889000</v>
      </c>
      <c r="D1577">
        <v>6</v>
      </c>
      <c r="E1577">
        <v>589</v>
      </c>
      <c r="F1577" s="3" t="s">
        <v>22</v>
      </c>
      <c r="G1577" t="s">
        <v>22</v>
      </c>
      <c r="H1577" t="s">
        <v>23</v>
      </c>
      <c r="I1577" t="s">
        <v>23</v>
      </c>
      <c r="J1577" t="s">
        <v>9</v>
      </c>
      <c r="L1577" s="2">
        <v>889000</v>
      </c>
      <c r="M1577" s="2">
        <v>1509.3378607809848</v>
      </c>
      <c r="N1577" s="2">
        <v>148166.66666666666</v>
      </c>
      <c r="O1577" s="2" t="s">
        <v>160</v>
      </c>
      <c r="P1577" s="21" t="s">
        <v>188</v>
      </c>
    </row>
    <row r="1578" spans="1:16" x14ac:dyDescent="0.25">
      <c r="A1578" t="s">
        <v>2766</v>
      </c>
      <c r="B1578" t="s">
        <v>103</v>
      </c>
      <c r="C1578" s="1">
        <v>889000</v>
      </c>
      <c r="D1578">
        <v>3</v>
      </c>
      <c r="E1578">
        <v>130</v>
      </c>
      <c r="F1578" s="1" t="s">
        <v>16</v>
      </c>
      <c r="G1578" t="s">
        <v>43</v>
      </c>
      <c r="H1578" t="s">
        <v>29</v>
      </c>
      <c r="I1578" t="s">
        <v>19</v>
      </c>
      <c r="J1578" t="s">
        <v>9</v>
      </c>
      <c r="K1578" t="s">
        <v>1372</v>
      </c>
      <c r="L1578" s="2">
        <v>889000</v>
      </c>
      <c r="M1578" s="2">
        <v>6838.4615384615381</v>
      </c>
      <c r="N1578" s="2">
        <v>296333.33333333331</v>
      </c>
      <c r="O1578" s="2"/>
      <c r="P1578" s="5" t="s">
        <v>188</v>
      </c>
    </row>
    <row r="1579" spans="1:16" x14ac:dyDescent="0.25">
      <c r="A1579" t="s">
        <v>4932</v>
      </c>
      <c r="B1579" t="s">
        <v>4571</v>
      </c>
      <c r="C1579" s="1">
        <v>885000</v>
      </c>
      <c r="D1579">
        <v>6</v>
      </c>
      <c r="E1579">
        <v>470</v>
      </c>
      <c r="F1579" s="3" t="s">
        <v>22</v>
      </c>
      <c r="G1579" t="s">
        <v>22</v>
      </c>
      <c r="H1579" t="s">
        <v>23</v>
      </c>
      <c r="I1579" t="s">
        <v>23</v>
      </c>
      <c r="J1579" t="s">
        <v>9</v>
      </c>
      <c r="L1579" s="2">
        <v>885000</v>
      </c>
      <c r="M1579" s="2">
        <v>1882.9787234042553</v>
      </c>
      <c r="N1579" s="2">
        <v>147500</v>
      </c>
      <c r="O1579" s="2" t="s">
        <v>4587</v>
      </c>
      <c r="P1579" s="21" t="s">
        <v>188</v>
      </c>
    </row>
    <row r="1580" spans="1:16" x14ac:dyDescent="0.25">
      <c r="A1580" t="s">
        <v>4933</v>
      </c>
      <c r="B1580" t="s">
        <v>4571</v>
      </c>
      <c r="C1580" s="1">
        <v>885000</v>
      </c>
      <c r="D1580">
        <v>6</v>
      </c>
      <c r="E1580">
        <v>470</v>
      </c>
      <c r="F1580" s="3" t="s">
        <v>22</v>
      </c>
      <c r="G1580" t="s">
        <v>22</v>
      </c>
      <c r="H1580" t="s">
        <v>23</v>
      </c>
      <c r="I1580" t="s">
        <v>23</v>
      </c>
      <c r="J1580" t="s">
        <v>9</v>
      </c>
      <c r="L1580" s="2">
        <v>885000</v>
      </c>
      <c r="M1580" s="2">
        <v>1882.9787234042553</v>
      </c>
      <c r="N1580" s="2">
        <v>147500</v>
      </c>
      <c r="O1580" s="2" t="s">
        <v>4587</v>
      </c>
      <c r="P1580" s="21" t="s">
        <v>188</v>
      </c>
    </row>
    <row r="1581" spans="1:16" x14ac:dyDescent="0.25">
      <c r="A1581" t="s">
        <v>2491</v>
      </c>
      <c r="B1581" t="s">
        <v>103</v>
      </c>
      <c r="C1581" s="1">
        <v>885000</v>
      </c>
      <c r="D1581">
        <v>2</v>
      </c>
      <c r="E1581">
        <v>135</v>
      </c>
      <c r="F1581" s="1" t="s">
        <v>16</v>
      </c>
      <c r="G1581" t="s">
        <v>37</v>
      </c>
      <c r="H1581" t="s">
        <v>29</v>
      </c>
      <c r="I1581" t="s">
        <v>19</v>
      </c>
      <c r="J1581" t="s">
        <v>9</v>
      </c>
      <c r="K1581" t="s">
        <v>1372</v>
      </c>
      <c r="L1581" s="2">
        <v>885000</v>
      </c>
      <c r="M1581" s="2">
        <v>6555.5555555555557</v>
      </c>
      <c r="N1581" s="2">
        <v>442500</v>
      </c>
      <c r="O1581" s="2"/>
      <c r="P1581" s="5" t="s">
        <v>188</v>
      </c>
    </row>
    <row r="1582" spans="1:16" x14ac:dyDescent="0.25">
      <c r="A1582" t="s">
        <v>2687</v>
      </c>
      <c r="B1582" t="s">
        <v>103</v>
      </c>
      <c r="C1582" s="1">
        <v>885000</v>
      </c>
      <c r="D1582">
        <v>3</v>
      </c>
      <c r="E1582">
        <v>115</v>
      </c>
      <c r="F1582" s="1" t="s">
        <v>16</v>
      </c>
      <c r="G1582" t="s">
        <v>52</v>
      </c>
      <c r="H1582" t="s">
        <v>29</v>
      </c>
      <c r="I1582" t="s">
        <v>30</v>
      </c>
      <c r="J1582" t="s">
        <v>9</v>
      </c>
      <c r="K1582" t="s">
        <v>1372</v>
      </c>
      <c r="L1582" s="2">
        <v>885000</v>
      </c>
      <c r="M1582" s="2">
        <v>7695.652173913043</v>
      </c>
      <c r="N1582" s="2">
        <v>295000</v>
      </c>
      <c r="O1582" s="2"/>
      <c r="P1582" s="5" t="s">
        <v>188</v>
      </c>
    </row>
    <row r="1583" spans="1:16" x14ac:dyDescent="0.25">
      <c r="A1583" t="s">
        <v>2331</v>
      </c>
      <c r="B1583" t="s">
        <v>103</v>
      </c>
      <c r="C1583" s="1">
        <v>884900</v>
      </c>
      <c r="D1583">
        <v>3</v>
      </c>
      <c r="E1583">
        <v>385</v>
      </c>
      <c r="F1583" s="1" t="s">
        <v>16</v>
      </c>
      <c r="G1583" t="s">
        <v>41</v>
      </c>
      <c r="H1583" t="s">
        <v>29</v>
      </c>
      <c r="I1583" t="s">
        <v>19</v>
      </c>
      <c r="J1583" t="s">
        <v>9</v>
      </c>
      <c r="K1583" t="s">
        <v>1372</v>
      </c>
      <c r="L1583" s="2">
        <v>884900</v>
      </c>
      <c r="M1583" s="2">
        <v>2298.4415584415583</v>
      </c>
      <c r="N1583" s="2">
        <v>294966.66666666669</v>
      </c>
      <c r="O1583" s="2"/>
      <c r="P1583" s="5" t="s">
        <v>188</v>
      </c>
    </row>
    <row r="1584" spans="1:16" x14ac:dyDescent="0.25">
      <c r="A1584" t="s">
        <v>5028</v>
      </c>
      <c r="B1584" t="s">
        <v>4571</v>
      </c>
      <c r="C1584" s="1">
        <v>880000</v>
      </c>
      <c r="D1584">
        <v>5</v>
      </c>
      <c r="E1584">
        <v>295</v>
      </c>
      <c r="F1584" s="3" t="s">
        <v>22</v>
      </c>
      <c r="G1584" t="s">
        <v>22</v>
      </c>
      <c r="H1584" t="s">
        <v>23</v>
      </c>
      <c r="I1584" t="s">
        <v>23</v>
      </c>
      <c r="J1584" t="s">
        <v>9</v>
      </c>
      <c r="L1584" s="2">
        <v>880000</v>
      </c>
      <c r="M1584" s="2">
        <v>2983.0508474576272</v>
      </c>
      <c r="N1584" s="2">
        <v>176000</v>
      </c>
      <c r="O1584" s="2" t="s">
        <v>160</v>
      </c>
      <c r="P1584" s="21" t="s">
        <v>188</v>
      </c>
    </row>
    <row r="1585" spans="1:16" x14ac:dyDescent="0.25">
      <c r="A1585" t="s">
        <v>4941</v>
      </c>
      <c r="B1585" t="s">
        <v>4571</v>
      </c>
      <c r="C1585" s="1">
        <v>880000</v>
      </c>
      <c r="D1585">
        <v>6</v>
      </c>
      <c r="E1585">
        <v>400</v>
      </c>
      <c r="F1585" s="3" t="s">
        <v>22</v>
      </c>
      <c r="G1585" t="s">
        <v>22</v>
      </c>
      <c r="H1585" t="s">
        <v>23</v>
      </c>
      <c r="I1585" t="s">
        <v>23</v>
      </c>
      <c r="J1585" t="s">
        <v>9</v>
      </c>
      <c r="L1585" s="2">
        <v>880000</v>
      </c>
      <c r="M1585" s="2">
        <v>2200</v>
      </c>
      <c r="N1585" s="2">
        <v>146666.66666666666</v>
      </c>
      <c r="O1585" s="2" t="s">
        <v>160</v>
      </c>
      <c r="P1585" s="21" t="s">
        <v>188</v>
      </c>
    </row>
    <row r="1586" spans="1:16" x14ac:dyDescent="0.25">
      <c r="A1586" t="s">
        <v>3619</v>
      </c>
      <c r="B1586" t="s">
        <v>103</v>
      </c>
      <c r="C1586" s="1">
        <v>880000</v>
      </c>
      <c r="D1586">
        <v>5</v>
      </c>
      <c r="E1586">
        <v>278</v>
      </c>
      <c r="F1586" s="1" t="s">
        <v>22</v>
      </c>
      <c r="G1586" t="s">
        <v>22</v>
      </c>
      <c r="H1586" t="s">
        <v>23</v>
      </c>
      <c r="I1586" t="s">
        <v>23</v>
      </c>
      <c r="J1586" t="s">
        <v>9</v>
      </c>
      <c r="K1586" t="s">
        <v>1372</v>
      </c>
      <c r="L1586" s="2">
        <v>880000</v>
      </c>
      <c r="M1586" s="2">
        <v>3165.4676258992804</v>
      </c>
      <c r="N1586" s="2">
        <v>176000</v>
      </c>
      <c r="O1586" s="2"/>
      <c r="P1586" s="5" t="s">
        <v>188</v>
      </c>
    </row>
    <row r="1587" spans="1:16" x14ac:dyDescent="0.25">
      <c r="A1587" t="s">
        <v>6324</v>
      </c>
      <c r="B1587" t="s">
        <v>4571</v>
      </c>
      <c r="C1587" s="1">
        <v>880000</v>
      </c>
      <c r="D1587">
        <v>3</v>
      </c>
      <c r="E1587">
        <v>140</v>
      </c>
      <c r="F1587" t="s">
        <v>16</v>
      </c>
      <c r="G1587" t="s">
        <v>41</v>
      </c>
      <c r="H1587" t="s">
        <v>189</v>
      </c>
      <c r="I1587" t="s">
        <v>19</v>
      </c>
      <c r="J1587" t="s">
        <v>9</v>
      </c>
      <c r="L1587" s="2">
        <v>880000</v>
      </c>
      <c r="M1587" s="2">
        <v>6285.7142857142853</v>
      </c>
      <c r="N1587" s="2">
        <v>293333.33333333331</v>
      </c>
      <c r="O1587" s="2" t="s">
        <v>4587</v>
      </c>
      <c r="P1587" s="21" t="s">
        <v>188</v>
      </c>
    </row>
    <row r="1588" spans="1:16" x14ac:dyDescent="0.25">
      <c r="A1588" t="s">
        <v>6325</v>
      </c>
      <c r="B1588" t="s">
        <v>4571</v>
      </c>
      <c r="C1588" s="1">
        <v>880000</v>
      </c>
      <c r="D1588">
        <v>3</v>
      </c>
      <c r="E1588">
        <v>140</v>
      </c>
      <c r="F1588" t="s">
        <v>16</v>
      </c>
      <c r="G1588" t="s">
        <v>41</v>
      </c>
      <c r="H1588" t="s">
        <v>189</v>
      </c>
      <c r="I1588" t="s">
        <v>19</v>
      </c>
      <c r="J1588" t="s">
        <v>9</v>
      </c>
      <c r="L1588" s="2">
        <v>880000</v>
      </c>
      <c r="M1588" s="2">
        <v>6285.7142857142853</v>
      </c>
      <c r="N1588" s="2">
        <v>293333.33333333331</v>
      </c>
      <c r="O1588" s="2" t="s">
        <v>4587</v>
      </c>
      <c r="P1588" s="21" t="s">
        <v>188</v>
      </c>
    </row>
    <row r="1589" spans="1:16" x14ac:dyDescent="0.25">
      <c r="A1589" t="s">
        <v>5476</v>
      </c>
      <c r="B1589" t="s">
        <v>4571</v>
      </c>
      <c r="C1589" s="1">
        <v>879990</v>
      </c>
      <c r="D1589">
        <v>4</v>
      </c>
      <c r="E1589">
        <v>348</v>
      </c>
      <c r="F1589" s="3" t="s">
        <v>22</v>
      </c>
      <c r="G1589" t="s">
        <v>22</v>
      </c>
      <c r="H1589" t="s">
        <v>23</v>
      </c>
      <c r="I1589" t="s">
        <v>23</v>
      </c>
      <c r="J1589" t="s">
        <v>9</v>
      </c>
      <c r="L1589" s="2">
        <v>879990</v>
      </c>
      <c r="M1589" s="2">
        <v>2528.7068965517242</v>
      </c>
      <c r="N1589" s="2">
        <v>219997.5</v>
      </c>
      <c r="O1589" s="2" t="s">
        <v>160</v>
      </c>
      <c r="P1589" s="21" t="s">
        <v>188</v>
      </c>
    </row>
    <row r="1590" spans="1:16" x14ac:dyDescent="0.25">
      <c r="A1590" t="s">
        <v>5433</v>
      </c>
      <c r="B1590" t="s">
        <v>4571</v>
      </c>
      <c r="C1590" s="1">
        <v>875000</v>
      </c>
      <c r="D1590">
        <v>4</v>
      </c>
      <c r="E1590">
        <v>350</v>
      </c>
      <c r="F1590" s="3" t="s">
        <v>22</v>
      </c>
      <c r="G1590" t="s">
        <v>22</v>
      </c>
      <c r="H1590" t="s">
        <v>23</v>
      </c>
      <c r="I1590" t="s">
        <v>23</v>
      </c>
      <c r="J1590" t="s">
        <v>9</v>
      </c>
      <c r="L1590" s="2">
        <v>875000</v>
      </c>
      <c r="M1590" s="2">
        <v>2500</v>
      </c>
      <c r="N1590" s="2">
        <v>218750</v>
      </c>
      <c r="O1590" s="2" t="s">
        <v>160</v>
      </c>
      <c r="P1590" s="21" t="s">
        <v>188</v>
      </c>
    </row>
    <row r="1591" spans="1:16" x14ac:dyDescent="0.25">
      <c r="A1591" t="s">
        <v>5434</v>
      </c>
      <c r="B1591" t="s">
        <v>4571</v>
      </c>
      <c r="C1591" s="1">
        <v>875000</v>
      </c>
      <c r="D1591">
        <v>4</v>
      </c>
      <c r="E1591">
        <v>292</v>
      </c>
      <c r="F1591" s="3" t="s">
        <v>22</v>
      </c>
      <c r="G1591" t="s">
        <v>22</v>
      </c>
      <c r="H1591" t="s">
        <v>23</v>
      </c>
      <c r="I1591" t="s">
        <v>23</v>
      </c>
      <c r="J1591" t="s">
        <v>9</v>
      </c>
      <c r="L1591" s="2">
        <v>875000</v>
      </c>
      <c r="M1591" s="2">
        <v>2996.5753424657532</v>
      </c>
      <c r="N1591" s="2">
        <v>218750</v>
      </c>
      <c r="O1591" s="2" t="s">
        <v>160</v>
      </c>
      <c r="P1591" s="21" t="s">
        <v>188</v>
      </c>
    </row>
    <row r="1592" spans="1:16" x14ac:dyDescent="0.25">
      <c r="A1592" t="s">
        <v>5091</v>
      </c>
      <c r="B1592" t="s">
        <v>4571</v>
      </c>
      <c r="C1592" s="1">
        <v>875000</v>
      </c>
      <c r="D1592">
        <v>5</v>
      </c>
      <c r="E1592">
        <v>303</v>
      </c>
      <c r="F1592" s="3" t="s">
        <v>22</v>
      </c>
      <c r="G1592" t="s">
        <v>22</v>
      </c>
      <c r="H1592" t="s">
        <v>23</v>
      </c>
      <c r="I1592" t="s">
        <v>23</v>
      </c>
      <c r="J1592" t="s">
        <v>20</v>
      </c>
      <c r="L1592" s="2">
        <v>875000</v>
      </c>
      <c r="M1592" s="2">
        <v>2887.7887788778876</v>
      </c>
      <c r="N1592" s="2">
        <v>175000</v>
      </c>
      <c r="O1592" s="2" t="s">
        <v>160</v>
      </c>
      <c r="P1592" s="21" t="s">
        <v>188</v>
      </c>
    </row>
    <row r="1593" spans="1:16" x14ac:dyDescent="0.25">
      <c r="A1593" t="s">
        <v>3977</v>
      </c>
      <c r="B1593" t="s">
        <v>103</v>
      </c>
      <c r="C1593" s="1">
        <v>875000</v>
      </c>
      <c r="D1593">
        <v>4</v>
      </c>
      <c r="E1593">
        <v>248</v>
      </c>
      <c r="F1593" s="1" t="s">
        <v>22</v>
      </c>
      <c r="G1593" t="s">
        <v>22</v>
      </c>
      <c r="H1593" t="s">
        <v>23</v>
      </c>
      <c r="I1593" t="s">
        <v>23</v>
      </c>
      <c r="J1593" t="s">
        <v>9</v>
      </c>
      <c r="K1593" t="s">
        <v>1372</v>
      </c>
      <c r="L1593" s="2">
        <v>875000</v>
      </c>
      <c r="M1593" s="2">
        <v>3528.2258064516127</v>
      </c>
      <c r="N1593" s="2">
        <v>218750</v>
      </c>
      <c r="O1593" s="2"/>
      <c r="P1593" s="5" t="s">
        <v>188</v>
      </c>
    </row>
    <row r="1594" spans="1:16" x14ac:dyDescent="0.25">
      <c r="A1594" t="s">
        <v>1786</v>
      </c>
      <c r="B1594" t="s">
        <v>103</v>
      </c>
      <c r="C1594" s="1">
        <v>875000</v>
      </c>
      <c r="D1594">
        <v>3</v>
      </c>
      <c r="E1594">
        <v>103</v>
      </c>
      <c r="F1594" s="1" t="s">
        <v>16</v>
      </c>
      <c r="G1594" t="s">
        <v>35</v>
      </c>
      <c r="H1594" t="s">
        <v>29</v>
      </c>
      <c r="I1594" t="s">
        <v>19</v>
      </c>
      <c r="J1594" t="s">
        <v>9</v>
      </c>
      <c r="K1594" t="s">
        <v>1372</v>
      </c>
      <c r="L1594" s="2">
        <v>875000</v>
      </c>
      <c r="M1594" s="2">
        <v>8495.1456310679605</v>
      </c>
      <c r="N1594" s="2">
        <v>291666.66666666669</v>
      </c>
      <c r="O1594" s="2"/>
      <c r="P1594" s="5" t="s">
        <v>188</v>
      </c>
    </row>
    <row r="1595" spans="1:16" x14ac:dyDescent="0.25">
      <c r="A1595" t="s">
        <v>1593</v>
      </c>
      <c r="B1595" t="s">
        <v>103</v>
      </c>
      <c r="C1595" s="1">
        <v>875000</v>
      </c>
      <c r="D1595">
        <v>2</v>
      </c>
      <c r="E1595">
        <v>89</v>
      </c>
      <c r="F1595" s="1" t="s">
        <v>16</v>
      </c>
      <c r="G1595" t="s">
        <v>8009</v>
      </c>
      <c r="H1595" t="s">
        <v>29</v>
      </c>
      <c r="I1595" t="s">
        <v>19</v>
      </c>
      <c r="J1595" t="s">
        <v>20</v>
      </c>
      <c r="K1595" t="s">
        <v>1372</v>
      </c>
      <c r="L1595" s="2">
        <v>875000</v>
      </c>
      <c r="M1595" s="2">
        <v>9831.4606741573025</v>
      </c>
      <c r="N1595" s="2">
        <v>437500</v>
      </c>
      <c r="O1595" s="2"/>
      <c r="P1595" s="5" t="s">
        <v>188</v>
      </c>
    </row>
    <row r="1596" spans="1:16" x14ac:dyDescent="0.25">
      <c r="A1596" t="s">
        <v>1595</v>
      </c>
      <c r="B1596" t="s">
        <v>103</v>
      </c>
      <c r="C1596" s="1">
        <v>875000</v>
      </c>
      <c r="D1596">
        <v>2</v>
      </c>
      <c r="E1596">
        <v>89</v>
      </c>
      <c r="F1596" s="1" t="s">
        <v>16</v>
      </c>
      <c r="G1596" t="s">
        <v>8009</v>
      </c>
      <c r="H1596" t="s">
        <v>29</v>
      </c>
      <c r="I1596" t="s">
        <v>19</v>
      </c>
      <c r="J1596" t="s">
        <v>20</v>
      </c>
      <c r="K1596" t="s">
        <v>1372</v>
      </c>
      <c r="L1596" s="2">
        <v>875000</v>
      </c>
      <c r="M1596" s="2">
        <v>9831.4606741573025</v>
      </c>
      <c r="N1596" s="2">
        <v>437500</v>
      </c>
      <c r="O1596" s="2"/>
      <c r="P1596" s="5" t="s">
        <v>188</v>
      </c>
    </row>
    <row r="1597" spans="1:16" x14ac:dyDescent="0.25">
      <c r="A1597" t="s">
        <v>1596</v>
      </c>
      <c r="B1597" t="s">
        <v>103</v>
      </c>
      <c r="C1597" s="1">
        <v>875000</v>
      </c>
      <c r="D1597">
        <v>2</v>
      </c>
      <c r="E1597">
        <v>89</v>
      </c>
      <c r="F1597" s="1" t="s">
        <v>16</v>
      </c>
      <c r="G1597" t="s">
        <v>8009</v>
      </c>
      <c r="H1597" t="s">
        <v>29</v>
      </c>
      <c r="I1597" t="s">
        <v>19</v>
      </c>
      <c r="J1597" t="s">
        <v>20</v>
      </c>
      <c r="K1597" t="s">
        <v>1372</v>
      </c>
      <c r="L1597" s="2">
        <v>875000</v>
      </c>
      <c r="M1597" s="2">
        <v>9831.4606741573025</v>
      </c>
      <c r="N1597" s="2">
        <v>437500</v>
      </c>
      <c r="O1597" s="2"/>
      <c r="P1597" s="5" t="s">
        <v>188</v>
      </c>
    </row>
    <row r="1598" spans="1:16" x14ac:dyDescent="0.25">
      <c r="A1598" t="s">
        <v>1597</v>
      </c>
      <c r="B1598" t="s">
        <v>103</v>
      </c>
      <c r="C1598" s="1">
        <v>875000</v>
      </c>
      <c r="D1598">
        <v>2</v>
      </c>
      <c r="E1598">
        <v>89</v>
      </c>
      <c r="F1598" s="1" t="s">
        <v>16</v>
      </c>
      <c r="G1598" t="s">
        <v>8009</v>
      </c>
      <c r="H1598" t="s">
        <v>29</v>
      </c>
      <c r="I1598" t="s">
        <v>19</v>
      </c>
      <c r="J1598" t="s">
        <v>20</v>
      </c>
      <c r="K1598" t="s">
        <v>1372</v>
      </c>
      <c r="L1598" s="2">
        <v>875000</v>
      </c>
      <c r="M1598" s="2">
        <v>9831.4606741573025</v>
      </c>
      <c r="N1598" s="2">
        <v>437500</v>
      </c>
      <c r="O1598" s="2"/>
      <c r="P1598" s="5" t="s">
        <v>188</v>
      </c>
    </row>
    <row r="1599" spans="1:16" x14ac:dyDescent="0.25">
      <c r="A1599" t="s">
        <v>2137</v>
      </c>
      <c r="B1599" t="s">
        <v>103</v>
      </c>
      <c r="C1599" s="1">
        <v>875000</v>
      </c>
      <c r="D1599">
        <v>3</v>
      </c>
      <c r="E1599">
        <v>140</v>
      </c>
      <c r="F1599" s="1" t="s">
        <v>16</v>
      </c>
      <c r="G1599" t="s">
        <v>17</v>
      </c>
      <c r="H1599" t="s">
        <v>29</v>
      </c>
      <c r="I1599" t="s">
        <v>19</v>
      </c>
      <c r="J1599" t="s">
        <v>9</v>
      </c>
      <c r="K1599" t="s">
        <v>1372</v>
      </c>
      <c r="L1599" s="2">
        <v>875000</v>
      </c>
      <c r="M1599" s="2">
        <v>6250</v>
      </c>
      <c r="N1599" s="2">
        <v>291666.66666666669</v>
      </c>
      <c r="O1599" s="2"/>
      <c r="P1599" s="5" t="s">
        <v>188</v>
      </c>
    </row>
    <row r="1600" spans="1:16" x14ac:dyDescent="0.25">
      <c r="A1600" t="s">
        <v>2315</v>
      </c>
      <c r="B1600" t="s">
        <v>103</v>
      </c>
      <c r="C1600" s="1">
        <v>875000</v>
      </c>
      <c r="D1600">
        <v>3</v>
      </c>
      <c r="E1600">
        <v>92</v>
      </c>
      <c r="F1600" s="1" t="s">
        <v>16</v>
      </c>
      <c r="G1600" t="s">
        <v>41</v>
      </c>
      <c r="H1600" t="s">
        <v>29</v>
      </c>
      <c r="I1600" t="s">
        <v>19</v>
      </c>
      <c r="J1600" t="s">
        <v>9</v>
      </c>
      <c r="K1600" t="s">
        <v>1372</v>
      </c>
      <c r="L1600" s="2">
        <v>875000</v>
      </c>
      <c r="M1600" s="2">
        <v>9510.8695652173919</v>
      </c>
      <c r="N1600" s="2">
        <v>291666.66666666669</v>
      </c>
      <c r="O1600" s="2"/>
      <c r="P1600" s="5" t="s">
        <v>188</v>
      </c>
    </row>
    <row r="1601" spans="1:16" x14ac:dyDescent="0.25">
      <c r="A1601" t="s">
        <v>5520</v>
      </c>
      <c r="B1601" t="s">
        <v>4571</v>
      </c>
      <c r="C1601" s="1">
        <v>875000</v>
      </c>
      <c r="D1601">
        <v>3</v>
      </c>
      <c r="E1601">
        <v>110</v>
      </c>
      <c r="F1601" t="s">
        <v>16</v>
      </c>
      <c r="G1601" t="s">
        <v>28</v>
      </c>
      <c r="H1601" t="s">
        <v>189</v>
      </c>
      <c r="I1601" t="s">
        <v>19</v>
      </c>
      <c r="J1601" t="s">
        <v>9</v>
      </c>
      <c r="L1601" s="2">
        <v>875000</v>
      </c>
      <c r="M1601" s="2">
        <v>7954.545454545455</v>
      </c>
      <c r="N1601" s="2">
        <v>291666.66666666669</v>
      </c>
      <c r="O1601" s="2" t="s">
        <v>160</v>
      </c>
      <c r="P1601" s="21" t="s">
        <v>188</v>
      </c>
    </row>
    <row r="1602" spans="1:16" x14ac:dyDescent="0.25">
      <c r="A1602" t="s">
        <v>4911</v>
      </c>
      <c r="B1602" t="s">
        <v>4571</v>
      </c>
      <c r="C1602" s="1">
        <v>870000</v>
      </c>
      <c r="D1602">
        <v>5</v>
      </c>
      <c r="E1602">
        <v>194</v>
      </c>
      <c r="F1602" s="3" t="s">
        <v>22</v>
      </c>
      <c r="G1602" t="s">
        <v>22</v>
      </c>
      <c r="H1602" t="s">
        <v>23</v>
      </c>
      <c r="I1602" t="s">
        <v>23</v>
      </c>
      <c r="J1602" t="s">
        <v>20</v>
      </c>
      <c r="L1602" s="2">
        <v>870000</v>
      </c>
      <c r="M1602" s="2">
        <v>4484.5360824742265</v>
      </c>
      <c r="N1602" s="2">
        <v>174000</v>
      </c>
      <c r="O1602" s="2" t="s">
        <v>160</v>
      </c>
      <c r="P1602" s="21" t="s">
        <v>188</v>
      </c>
    </row>
    <row r="1603" spans="1:16" x14ac:dyDescent="0.25">
      <c r="A1603" t="s">
        <v>5084</v>
      </c>
      <c r="B1603" t="s">
        <v>4571</v>
      </c>
      <c r="C1603" s="1">
        <v>870000</v>
      </c>
      <c r="D1603">
        <v>5</v>
      </c>
      <c r="E1603">
        <v>203</v>
      </c>
      <c r="F1603" s="3" t="s">
        <v>22</v>
      </c>
      <c r="G1603" t="s">
        <v>22</v>
      </c>
      <c r="H1603" t="s">
        <v>23</v>
      </c>
      <c r="I1603" t="s">
        <v>23</v>
      </c>
      <c r="J1603" t="s">
        <v>9</v>
      </c>
      <c r="L1603" s="2">
        <v>870000</v>
      </c>
      <c r="M1603" s="2">
        <v>4285.7142857142853</v>
      </c>
      <c r="N1603" s="2">
        <v>174000</v>
      </c>
      <c r="O1603" s="2" t="s">
        <v>4582</v>
      </c>
      <c r="P1603" s="21" t="s">
        <v>188</v>
      </c>
    </row>
    <row r="1604" spans="1:16" x14ac:dyDescent="0.25">
      <c r="A1604" t="s">
        <v>3241</v>
      </c>
      <c r="B1604" t="s">
        <v>103</v>
      </c>
      <c r="C1604" s="1">
        <v>870000</v>
      </c>
      <c r="D1604">
        <v>5</v>
      </c>
      <c r="E1604">
        <v>329</v>
      </c>
      <c r="F1604" s="1" t="s">
        <v>22</v>
      </c>
      <c r="G1604" t="s">
        <v>22</v>
      </c>
      <c r="H1604" t="s">
        <v>23</v>
      </c>
      <c r="I1604" t="s">
        <v>23</v>
      </c>
      <c r="J1604" t="s">
        <v>9</v>
      </c>
      <c r="K1604" t="s">
        <v>1372</v>
      </c>
      <c r="L1604" s="2">
        <v>870000</v>
      </c>
      <c r="M1604" s="2">
        <v>2644.3768996960484</v>
      </c>
      <c r="N1604" s="2">
        <v>174000</v>
      </c>
      <c r="O1604" s="2"/>
      <c r="P1604" s="5" t="s">
        <v>188</v>
      </c>
    </row>
    <row r="1605" spans="1:16" x14ac:dyDescent="0.25">
      <c r="A1605" t="s">
        <v>2232</v>
      </c>
      <c r="B1605" t="s">
        <v>103</v>
      </c>
      <c r="C1605" s="1">
        <v>870000</v>
      </c>
      <c r="D1605">
        <v>2</v>
      </c>
      <c r="E1605">
        <v>103</v>
      </c>
      <c r="F1605" s="1" t="s">
        <v>16</v>
      </c>
      <c r="G1605" t="s">
        <v>17</v>
      </c>
      <c r="H1605" t="s">
        <v>29</v>
      </c>
      <c r="I1605" t="s">
        <v>30</v>
      </c>
      <c r="J1605" t="s">
        <v>20</v>
      </c>
      <c r="K1605" t="s">
        <v>1372</v>
      </c>
      <c r="L1605" s="2">
        <v>870000</v>
      </c>
      <c r="M1605" s="2">
        <v>8446.6019417475727</v>
      </c>
      <c r="N1605" s="2">
        <v>435000</v>
      </c>
      <c r="O1605" s="2"/>
      <c r="P1605" s="5" t="s">
        <v>188</v>
      </c>
    </row>
    <row r="1606" spans="1:16" x14ac:dyDescent="0.25">
      <c r="A1606" t="s">
        <v>2771</v>
      </c>
      <c r="B1606" t="s">
        <v>103</v>
      </c>
      <c r="C1606" s="1">
        <v>870000</v>
      </c>
      <c r="D1606">
        <v>3</v>
      </c>
      <c r="E1606">
        <v>225</v>
      </c>
      <c r="F1606" s="1" t="s">
        <v>16</v>
      </c>
      <c r="G1606" t="s">
        <v>43</v>
      </c>
      <c r="H1606" t="s">
        <v>29</v>
      </c>
      <c r="I1606" t="s">
        <v>19</v>
      </c>
      <c r="J1606" t="s">
        <v>9</v>
      </c>
      <c r="K1606" t="s">
        <v>1372</v>
      </c>
      <c r="L1606" s="2">
        <v>870000</v>
      </c>
      <c r="M1606" s="2">
        <v>3866.6666666666665</v>
      </c>
      <c r="N1606" s="2">
        <v>290000</v>
      </c>
      <c r="O1606" s="2"/>
      <c r="P1606" s="5" t="s">
        <v>188</v>
      </c>
    </row>
    <row r="1607" spans="1:16" x14ac:dyDescent="0.25">
      <c r="A1607" t="s">
        <v>4902</v>
      </c>
      <c r="B1607" t="s">
        <v>4571</v>
      </c>
      <c r="C1607" s="1">
        <v>869500</v>
      </c>
      <c r="D1607">
        <v>6</v>
      </c>
      <c r="E1607">
        <v>283</v>
      </c>
      <c r="F1607" s="3" t="s">
        <v>22</v>
      </c>
      <c r="G1607" t="s">
        <v>22</v>
      </c>
      <c r="H1607" t="s">
        <v>23</v>
      </c>
      <c r="I1607" t="s">
        <v>23</v>
      </c>
      <c r="J1607" t="s">
        <v>9</v>
      </c>
      <c r="L1607" s="2">
        <v>869500</v>
      </c>
      <c r="M1607" s="2">
        <v>3072.4381625441697</v>
      </c>
      <c r="N1607" s="2">
        <v>144916.66666666666</v>
      </c>
      <c r="O1607" s="2" t="s">
        <v>160</v>
      </c>
      <c r="P1607" s="21" t="s">
        <v>188</v>
      </c>
    </row>
    <row r="1608" spans="1:16" x14ac:dyDescent="0.25">
      <c r="A1608" t="s">
        <v>3329</v>
      </c>
      <c r="B1608" t="s">
        <v>103</v>
      </c>
      <c r="C1608" s="1">
        <v>865000</v>
      </c>
      <c r="D1608">
        <v>4</v>
      </c>
      <c r="E1608">
        <v>235</v>
      </c>
      <c r="F1608" s="1" t="s">
        <v>22</v>
      </c>
      <c r="G1608" t="s">
        <v>22</v>
      </c>
      <c r="H1608" t="s">
        <v>23</v>
      </c>
      <c r="I1608" t="s">
        <v>23</v>
      </c>
      <c r="J1608" t="s">
        <v>9</v>
      </c>
      <c r="K1608" t="s">
        <v>1372</v>
      </c>
      <c r="L1608" s="2">
        <v>865000</v>
      </c>
      <c r="M1608" s="2">
        <v>3680.8510638297871</v>
      </c>
      <c r="N1608" s="2">
        <v>216250</v>
      </c>
      <c r="O1608" s="2"/>
      <c r="P1608" s="5" t="s">
        <v>188</v>
      </c>
    </row>
    <row r="1609" spans="1:16" x14ac:dyDescent="0.25">
      <c r="A1609" t="s">
        <v>5217</v>
      </c>
      <c r="B1609" t="s">
        <v>4571</v>
      </c>
      <c r="C1609" s="1">
        <v>860000</v>
      </c>
      <c r="D1609">
        <v>8</v>
      </c>
      <c r="E1609">
        <v>450</v>
      </c>
      <c r="F1609" s="3" t="s">
        <v>22</v>
      </c>
      <c r="G1609" t="s">
        <v>22</v>
      </c>
      <c r="H1609" t="s">
        <v>23</v>
      </c>
      <c r="I1609" t="s">
        <v>23</v>
      </c>
      <c r="J1609" t="s">
        <v>9</v>
      </c>
      <c r="L1609" s="2">
        <v>860000</v>
      </c>
      <c r="M1609" s="2">
        <v>1911.1111111111111</v>
      </c>
      <c r="N1609" s="2">
        <v>107500</v>
      </c>
      <c r="O1609" s="2" t="s">
        <v>160</v>
      </c>
      <c r="P1609" s="21" t="s">
        <v>188</v>
      </c>
    </row>
    <row r="1610" spans="1:16" x14ac:dyDescent="0.25">
      <c r="A1610" t="s">
        <v>3242</v>
      </c>
      <c r="B1610" t="s">
        <v>103</v>
      </c>
      <c r="C1610" s="1">
        <v>860000</v>
      </c>
      <c r="D1610">
        <v>5</v>
      </c>
      <c r="E1610">
        <v>329</v>
      </c>
      <c r="F1610" s="1" t="s">
        <v>22</v>
      </c>
      <c r="G1610" t="s">
        <v>22</v>
      </c>
      <c r="H1610" t="s">
        <v>23</v>
      </c>
      <c r="I1610" t="s">
        <v>23</v>
      </c>
      <c r="J1610" t="s">
        <v>9</v>
      </c>
      <c r="K1610" t="s">
        <v>1372</v>
      </c>
      <c r="L1610" s="2">
        <v>860000</v>
      </c>
      <c r="M1610" s="2">
        <v>2613.9817629179333</v>
      </c>
      <c r="N1610" s="2">
        <v>172000</v>
      </c>
      <c r="O1610" s="2"/>
      <c r="P1610" s="5" t="s">
        <v>188</v>
      </c>
    </row>
    <row r="1611" spans="1:16" x14ac:dyDescent="0.25">
      <c r="A1611" t="s">
        <v>3356</v>
      </c>
      <c r="B1611" t="s">
        <v>103</v>
      </c>
      <c r="C1611" s="1">
        <v>860000</v>
      </c>
      <c r="D1611">
        <v>5</v>
      </c>
      <c r="E1611">
        <v>410</v>
      </c>
      <c r="F1611" s="1" t="s">
        <v>22</v>
      </c>
      <c r="G1611" t="s">
        <v>22</v>
      </c>
      <c r="H1611" t="s">
        <v>23</v>
      </c>
      <c r="I1611" t="s">
        <v>23</v>
      </c>
      <c r="J1611" t="s">
        <v>9</v>
      </c>
      <c r="K1611" t="s">
        <v>1372</v>
      </c>
      <c r="L1611" s="2">
        <v>860000</v>
      </c>
      <c r="M1611" s="2">
        <v>2097.560975609756</v>
      </c>
      <c r="N1611" s="2">
        <v>172000</v>
      </c>
      <c r="O1611" s="2"/>
      <c r="P1611" s="5" t="s">
        <v>188</v>
      </c>
    </row>
    <row r="1612" spans="1:16" x14ac:dyDescent="0.25">
      <c r="A1612" t="s">
        <v>2115</v>
      </c>
      <c r="B1612" t="s">
        <v>103</v>
      </c>
      <c r="C1612" s="1">
        <v>860000</v>
      </c>
      <c r="D1612">
        <v>2</v>
      </c>
      <c r="E1612">
        <v>126</v>
      </c>
      <c r="F1612" s="1" t="s">
        <v>16</v>
      </c>
      <c r="G1612" t="s">
        <v>17</v>
      </c>
      <c r="H1612" t="s">
        <v>29</v>
      </c>
      <c r="I1612" t="s">
        <v>19</v>
      </c>
      <c r="J1612" t="s">
        <v>9</v>
      </c>
      <c r="K1612" t="s">
        <v>1372</v>
      </c>
      <c r="L1612" s="2">
        <v>860000</v>
      </c>
      <c r="M1612" s="2">
        <v>6825.3968253968251</v>
      </c>
      <c r="N1612" s="2">
        <v>430000</v>
      </c>
      <c r="O1612" s="2"/>
      <c r="P1612" s="5" t="s">
        <v>188</v>
      </c>
    </row>
    <row r="1613" spans="1:16" x14ac:dyDescent="0.25">
      <c r="A1613" t="s">
        <v>2138</v>
      </c>
      <c r="B1613" t="s">
        <v>103</v>
      </c>
      <c r="C1613" s="1">
        <v>860000</v>
      </c>
      <c r="D1613">
        <v>2</v>
      </c>
      <c r="E1613">
        <v>126</v>
      </c>
      <c r="F1613" s="1" t="s">
        <v>16</v>
      </c>
      <c r="G1613" t="s">
        <v>17</v>
      </c>
      <c r="H1613" t="s">
        <v>29</v>
      </c>
      <c r="I1613" t="s">
        <v>19</v>
      </c>
      <c r="J1613" t="s">
        <v>9</v>
      </c>
      <c r="K1613" t="s">
        <v>1372</v>
      </c>
      <c r="L1613" s="2">
        <v>860000</v>
      </c>
      <c r="M1613" s="2">
        <v>6825.3968253968251</v>
      </c>
      <c r="N1613" s="2">
        <v>430000</v>
      </c>
      <c r="O1613" s="2"/>
      <c r="P1613" s="5" t="s">
        <v>188</v>
      </c>
    </row>
    <row r="1614" spans="1:16" x14ac:dyDescent="0.25">
      <c r="A1614" t="s">
        <v>2160</v>
      </c>
      <c r="B1614" t="s">
        <v>103</v>
      </c>
      <c r="C1614" s="1">
        <v>860000</v>
      </c>
      <c r="D1614">
        <v>2</v>
      </c>
      <c r="E1614">
        <v>126</v>
      </c>
      <c r="F1614" s="1" t="s">
        <v>16</v>
      </c>
      <c r="G1614" t="s">
        <v>17</v>
      </c>
      <c r="H1614" t="s">
        <v>29</v>
      </c>
      <c r="I1614" t="s">
        <v>19</v>
      </c>
      <c r="J1614" t="s">
        <v>9</v>
      </c>
      <c r="K1614" t="s">
        <v>1372</v>
      </c>
      <c r="L1614" s="2">
        <v>860000</v>
      </c>
      <c r="M1614" s="2">
        <v>6825.3968253968251</v>
      </c>
      <c r="N1614" s="2">
        <v>430000</v>
      </c>
      <c r="O1614" s="2"/>
      <c r="P1614" s="5" t="s">
        <v>188</v>
      </c>
    </row>
    <row r="1615" spans="1:16" x14ac:dyDescent="0.25">
      <c r="A1615" t="s">
        <v>4589</v>
      </c>
      <c r="B1615" t="s">
        <v>4571</v>
      </c>
      <c r="C1615" s="1">
        <v>860000</v>
      </c>
      <c r="D1615">
        <v>3</v>
      </c>
      <c r="E1615">
        <v>113</v>
      </c>
      <c r="F1615" t="s">
        <v>16</v>
      </c>
      <c r="G1615" t="s">
        <v>56</v>
      </c>
      <c r="H1615" t="s">
        <v>189</v>
      </c>
      <c r="I1615" t="s">
        <v>19</v>
      </c>
      <c r="J1615" t="s">
        <v>9</v>
      </c>
      <c r="L1615" s="2">
        <v>860000</v>
      </c>
      <c r="M1615" s="2">
        <v>7610.6194690265484</v>
      </c>
      <c r="N1615" s="2">
        <v>286666.66666666669</v>
      </c>
      <c r="O1615" s="2" t="s">
        <v>160</v>
      </c>
      <c r="P1615" s="21" t="s">
        <v>188</v>
      </c>
    </row>
    <row r="1616" spans="1:16" x14ac:dyDescent="0.25">
      <c r="A1616" t="s">
        <v>5755</v>
      </c>
      <c r="B1616" t="s">
        <v>4571</v>
      </c>
      <c r="C1616" s="1">
        <v>855000</v>
      </c>
      <c r="D1616">
        <v>2</v>
      </c>
      <c r="E1616">
        <v>71</v>
      </c>
      <c r="F1616" t="s">
        <v>16</v>
      </c>
      <c r="G1616" t="s">
        <v>35</v>
      </c>
      <c r="H1616" t="s">
        <v>189</v>
      </c>
      <c r="I1616" t="s">
        <v>19</v>
      </c>
      <c r="J1616" t="s">
        <v>20</v>
      </c>
      <c r="L1616" s="2">
        <v>855000</v>
      </c>
      <c r="M1616" s="2">
        <v>12042.25352112676</v>
      </c>
      <c r="N1616" s="2">
        <v>427500</v>
      </c>
      <c r="O1616" s="2" t="s">
        <v>160</v>
      </c>
      <c r="P1616" s="21" t="s">
        <v>188</v>
      </c>
    </row>
    <row r="1617" spans="1:16" x14ac:dyDescent="0.25">
      <c r="A1617" t="s">
        <v>6319</v>
      </c>
      <c r="B1617" t="s">
        <v>4571</v>
      </c>
      <c r="C1617" s="1">
        <v>855000</v>
      </c>
      <c r="D1617">
        <v>3</v>
      </c>
      <c r="E1617">
        <v>136</v>
      </c>
      <c r="F1617" t="s">
        <v>16</v>
      </c>
      <c r="G1617" t="s">
        <v>41</v>
      </c>
      <c r="H1617" t="s">
        <v>189</v>
      </c>
      <c r="I1617" t="s">
        <v>19</v>
      </c>
      <c r="J1617" t="s">
        <v>9</v>
      </c>
      <c r="L1617" s="2">
        <v>855000</v>
      </c>
      <c r="M1617" s="2">
        <v>6286.7647058823532</v>
      </c>
      <c r="N1617" s="2">
        <v>285000</v>
      </c>
      <c r="O1617" s="2" t="s">
        <v>160</v>
      </c>
      <c r="P1617" s="21" t="s">
        <v>188</v>
      </c>
    </row>
    <row r="1618" spans="1:16" x14ac:dyDescent="0.25">
      <c r="A1618" t="s">
        <v>6320</v>
      </c>
      <c r="B1618" t="s">
        <v>4571</v>
      </c>
      <c r="C1618" s="1">
        <v>855000</v>
      </c>
      <c r="D1618">
        <v>3</v>
      </c>
      <c r="E1618">
        <v>136</v>
      </c>
      <c r="F1618" t="s">
        <v>16</v>
      </c>
      <c r="G1618" t="s">
        <v>41</v>
      </c>
      <c r="H1618" t="s">
        <v>189</v>
      </c>
      <c r="I1618" t="s">
        <v>19</v>
      </c>
      <c r="J1618" t="s">
        <v>9</v>
      </c>
      <c r="L1618" s="2">
        <v>855000</v>
      </c>
      <c r="M1618" s="2">
        <v>6286.7647058823532</v>
      </c>
      <c r="N1618" s="2">
        <v>285000</v>
      </c>
      <c r="O1618" s="2" t="s">
        <v>160</v>
      </c>
      <c r="P1618" s="21" t="s">
        <v>188</v>
      </c>
    </row>
    <row r="1619" spans="1:16" x14ac:dyDescent="0.25">
      <c r="A1619" t="s">
        <v>5071</v>
      </c>
      <c r="B1619" t="s">
        <v>4571</v>
      </c>
      <c r="C1619" s="1">
        <v>852802</v>
      </c>
      <c r="D1619">
        <v>5</v>
      </c>
      <c r="E1619">
        <v>265</v>
      </c>
      <c r="F1619" s="3" t="s">
        <v>22</v>
      </c>
      <c r="G1619" t="s">
        <v>22</v>
      </c>
      <c r="H1619" t="s">
        <v>23</v>
      </c>
      <c r="I1619" t="s">
        <v>23</v>
      </c>
      <c r="J1619" t="s">
        <v>9</v>
      </c>
      <c r="L1619" s="2">
        <v>852802</v>
      </c>
      <c r="M1619" s="2">
        <v>3218.1207547169811</v>
      </c>
      <c r="N1619" s="2">
        <v>170560.4</v>
      </c>
      <c r="O1619" s="2" t="s">
        <v>160</v>
      </c>
      <c r="P1619" s="21" t="s">
        <v>188</v>
      </c>
    </row>
    <row r="1620" spans="1:16" x14ac:dyDescent="0.25">
      <c r="A1620" t="s">
        <v>5072</v>
      </c>
      <c r="B1620" t="s">
        <v>4571</v>
      </c>
      <c r="C1620" s="1">
        <v>852802</v>
      </c>
      <c r="D1620">
        <v>5</v>
      </c>
      <c r="E1620">
        <v>265</v>
      </c>
      <c r="F1620" s="3" t="s">
        <v>22</v>
      </c>
      <c r="G1620" t="s">
        <v>22</v>
      </c>
      <c r="H1620" t="s">
        <v>23</v>
      </c>
      <c r="I1620" t="s">
        <v>23</v>
      </c>
      <c r="J1620" t="s">
        <v>9</v>
      </c>
      <c r="L1620" s="2">
        <v>852802</v>
      </c>
      <c r="M1620" s="2">
        <v>3218.1207547169811</v>
      </c>
      <c r="N1620" s="2">
        <v>170560.4</v>
      </c>
      <c r="O1620" s="2" t="s">
        <v>160</v>
      </c>
      <c r="P1620" s="21" t="s">
        <v>188</v>
      </c>
    </row>
    <row r="1621" spans="1:16" x14ac:dyDescent="0.25">
      <c r="A1621" t="s">
        <v>5213</v>
      </c>
      <c r="B1621" t="s">
        <v>4571</v>
      </c>
      <c r="C1621" s="1">
        <v>850000</v>
      </c>
      <c r="D1621">
        <v>4</v>
      </c>
      <c r="E1621">
        <v>200</v>
      </c>
      <c r="F1621" s="3" t="s">
        <v>22</v>
      </c>
      <c r="G1621" t="s">
        <v>22</v>
      </c>
      <c r="H1621" t="s">
        <v>23</v>
      </c>
      <c r="I1621" t="s">
        <v>23</v>
      </c>
      <c r="J1621" t="s">
        <v>9</v>
      </c>
      <c r="L1621" s="2">
        <v>850000</v>
      </c>
      <c r="M1621" s="2">
        <v>4250</v>
      </c>
      <c r="N1621" s="2">
        <v>212500</v>
      </c>
      <c r="O1621" s="2" t="s">
        <v>160</v>
      </c>
      <c r="P1621" s="21" t="s">
        <v>188</v>
      </c>
    </row>
    <row r="1622" spans="1:16" x14ac:dyDescent="0.25">
      <c r="A1622" t="s">
        <v>5325</v>
      </c>
      <c r="B1622" t="s">
        <v>4571</v>
      </c>
      <c r="C1622" s="1">
        <v>850000</v>
      </c>
      <c r="D1622">
        <v>4</v>
      </c>
      <c r="E1622">
        <v>246</v>
      </c>
      <c r="F1622" s="3" t="s">
        <v>22</v>
      </c>
      <c r="G1622" t="s">
        <v>22</v>
      </c>
      <c r="H1622" t="s">
        <v>23</v>
      </c>
      <c r="I1622" t="s">
        <v>23</v>
      </c>
      <c r="J1622" t="s">
        <v>9</v>
      </c>
      <c r="L1622" s="2">
        <v>850000</v>
      </c>
      <c r="M1622" s="2">
        <v>3455.2845528455287</v>
      </c>
      <c r="N1622" s="2">
        <v>212500</v>
      </c>
      <c r="O1622" s="2" t="s">
        <v>160</v>
      </c>
      <c r="P1622" s="21" t="s">
        <v>188</v>
      </c>
    </row>
    <row r="1623" spans="1:16" x14ac:dyDescent="0.25">
      <c r="A1623" t="s">
        <v>5326</v>
      </c>
      <c r="B1623" t="s">
        <v>4571</v>
      </c>
      <c r="C1623" s="1">
        <v>850000</v>
      </c>
      <c r="D1623">
        <v>4</v>
      </c>
      <c r="E1623">
        <v>246</v>
      </c>
      <c r="F1623" s="3" t="s">
        <v>22</v>
      </c>
      <c r="G1623" t="s">
        <v>22</v>
      </c>
      <c r="H1623" t="s">
        <v>23</v>
      </c>
      <c r="I1623" t="s">
        <v>23</v>
      </c>
      <c r="J1623" t="s">
        <v>9</v>
      </c>
      <c r="L1623" s="2">
        <v>850000</v>
      </c>
      <c r="M1623" s="2">
        <v>3455.2845528455287</v>
      </c>
      <c r="N1623" s="2">
        <v>212500</v>
      </c>
      <c r="O1623" s="2" t="s">
        <v>160</v>
      </c>
      <c r="P1623" s="21" t="s">
        <v>188</v>
      </c>
    </row>
    <row r="1624" spans="1:16" x14ac:dyDescent="0.25">
      <c r="A1624" t="s">
        <v>5050</v>
      </c>
      <c r="B1624" t="s">
        <v>4571</v>
      </c>
      <c r="C1624" s="1">
        <v>850000</v>
      </c>
      <c r="D1624">
        <v>5</v>
      </c>
      <c r="E1624">
        <v>882</v>
      </c>
      <c r="F1624" s="3" t="s">
        <v>22</v>
      </c>
      <c r="G1624" t="s">
        <v>22</v>
      </c>
      <c r="H1624" t="s">
        <v>23</v>
      </c>
      <c r="I1624" t="s">
        <v>23</v>
      </c>
      <c r="J1624" t="s">
        <v>9</v>
      </c>
      <c r="L1624" s="2">
        <v>850000</v>
      </c>
      <c r="M1624" s="2">
        <v>963.71882086167795</v>
      </c>
      <c r="N1624" s="2">
        <v>170000</v>
      </c>
      <c r="O1624" s="2" t="s">
        <v>160</v>
      </c>
      <c r="P1624" s="21" t="s">
        <v>188</v>
      </c>
    </row>
    <row r="1625" spans="1:16" x14ac:dyDescent="0.25">
      <c r="A1625" t="s">
        <v>5381</v>
      </c>
      <c r="B1625" t="s">
        <v>4571</v>
      </c>
      <c r="C1625" s="1">
        <v>850000</v>
      </c>
      <c r="D1625">
        <v>5</v>
      </c>
      <c r="E1625">
        <v>882</v>
      </c>
      <c r="F1625" s="3" t="s">
        <v>22</v>
      </c>
      <c r="G1625" t="s">
        <v>22</v>
      </c>
      <c r="H1625" t="s">
        <v>23</v>
      </c>
      <c r="I1625" t="s">
        <v>23</v>
      </c>
      <c r="J1625" t="s">
        <v>9</v>
      </c>
      <c r="L1625" s="2">
        <v>850000</v>
      </c>
      <c r="M1625" s="2">
        <v>963.71882086167795</v>
      </c>
      <c r="N1625" s="2">
        <v>170000</v>
      </c>
      <c r="O1625" s="2" t="s">
        <v>160</v>
      </c>
      <c r="P1625" s="21" t="s">
        <v>188</v>
      </c>
    </row>
    <row r="1626" spans="1:16" x14ac:dyDescent="0.25">
      <c r="A1626" t="s">
        <v>5051</v>
      </c>
      <c r="B1626" t="s">
        <v>4571</v>
      </c>
      <c r="C1626" s="1">
        <v>850000</v>
      </c>
      <c r="D1626">
        <v>6</v>
      </c>
      <c r="E1626">
        <v>882</v>
      </c>
      <c r="F1626" s="3" t="s">
        <v>22</v>
      </c>
      <c r="G1626" t="s">
        <v>22</v>
      </c>
      <c r="H1626" t="s">
        <v>23</v>
      </c>
      <c r="I1626" t="s">
        <v>23</v>
      </c>
      <c r="J1626" t="s">
        <v>9</v>
      </c>
      <c r="L1626" s="2">
        <v>850000</v>
      </c>
      <c r="M1626" s="2">
        <v>963.71882086167795</v>
      </c>
      <c r="N1626" s="2">
        <v>141666.66666666666</v>
      </c>
      <c r="O1626" s="2" t="s">
        <v>160</v>
      </c>
      <c r="P1626" s="21" t="s">
        <v>188</v>
      </c>
    </row>
    <row r="1627" spans="1:16" x14ac:dyDescent="0.25">
      <c r="A1627" t="s">
        <v>5218</v>
      </c>
      <c r="B1627" t="s">
        <v>4571</v>
      </c>
      <c r="C1627" s="1">
        <v>850000</v>
      </c>
      <c r="D1627">
        <v>6</v>
      </c>
      <c r="E1627">
        <v>536</v>
      </c>
      <c r="F1627" s="3" t="s">
        <v>22</v>
      </c>
      <c r="G1627" t="s">
        <v>22</v>
      </c>
      <c r="H1627" t="s">
        <v>23</v>
      </c>
      <c r="I1627" t="s">
        <v>23</v>
      </c>
      <c r="J1627" t="s">
        <v>9</v>
      </c>
      <c r="L1627" s="2">
        <v>850000</v>
      </c>
      <c r="M1627" s="2">
        <v>1585.8208955223881</v>
      </c>
      <c r="N1627" s="2">
        <v>141666.66666666666</v>
      </c>
      <c r="O1627" s="2" t="s">
        <v>160</v>
      </c>
      <c r="P1627" s="21" t="s">
        <v>188</v>
      </c>
    </row>
    <row r="1628" spans="1:16" x14ac:dyDescent="0.25">
      <c r="A1628" t="s">
        <v>2867</v>
      </c>
      <c r="B1628" t="s">
        <v>104</v>
      </c>
      <c r="C1628" s="1">
        <v>850000</v>
      </c>
      <c r="D1628">
        <v>5</v>
      </c>
      <c r="E1628">
        <v>450</v>
      </c>
      <c r="F1628" s="1" t="s">
        <v>22</v>
      </c>
      <c r="G1628" t="s">
        <v>22</v>
      </c>
      <c r="H1628" t="s">
        <v>23</v>
      </c>
      <c r="I1628" t="s">
        <v>23</v>
      </c>
      <c r="J1628" t="s">
        <v>9</v>
      </c>
      <c r="K1628" t="s">
        <v>1372</v>
      </c>
      <c r="L1628" s="2">
        <v>850000</v>
      </c>
      <c r="M1628" s="2">
        <v>1888.8888888888889</v>
      </c>
      <c r="N1628" s="2">
        <v>170000</v>
      </c>
      <c r="O1628" s="2"/>
      <c r="P1628" s="5" t="s">
        <v>188</v>
      </c>
    </row>
    <row r="1629" spans="1:16" x14ac:dyDescent="0.25">
      <c r="A1629" t="s">
        <v>2834</v>
      </c>
      <c r="B1629" t="s">
        <v>104</v>
      </c>
      <c r="C1629" s="1">
        <v>850000</v>
      </c>
      <c r="D1629">
        <v>4</v>
      </c>
      <c r="E1629">
        <v>157</v>
      </c>
      <c r="F1629" s="1" t="s">
        <v>22</v>
      </c>
      <c r="G1629" t="s">
        <v>22</v>
      </c>
      <c r="H1629" t="s">
        <v>23</v>
      </c>
      <c r="I1629" t="s">
        <v>23</v>
      </c>
      <c r="J1629" t="s">
        <v>9</v>
      </c>
      <c r="K1629" t="s">
        <v>1372</v>
      </c>
      <c r="L1629" s="2">
        <v>850000</v>
      </c>
      <c r="M1629" s="2">
        <v>5414.0127388535029</v>
      </c>
      <c r="N1629" s="2">
        <v>212500</v>
      </c>
      <c r="O1629" s="2"/>
      <c r="P1629" s="5" t="s">
        <v>188</v>
      </c>
    </row>
    <row r="1630" spans="1:16" x14ac:dyDescent="0.25">
      <c r="A1630" t="s">
        <v>3464</v>
      </c>
      <c r="B1630" t="s">
        <v>103</v>
      </c>
      <c r="C1630" s="1">
        <v>850000</v>
      </c>
      <c r="D1630">
        <v>6</v>
      </c>
      <c r="E1630">
        <v>450</v>
      </c>
      <c r="F1630" s="1" t="s">
        <v>22</v>
      </c>
      <c r="G1630" t="s">
        <v>22</v>
      </c>
      <c r="H1630" t="s">
        <v>23</v>
      </c>
      <c r="I1630" t="s">
        <v>23</v>
      </c>
      <c r="J1630" t="s">
        <v>9</v>
      </c>
      <c r="K1630" t="s">
        <v>1372</v>
      </c>
      <c r="L1630" s="2">
        <v>850000</v>
      </c>
      <c r="M1630" s="2">
        <v>1888.8888888888889</v>
      </c>
      <c r="N1630" s="2">
        <v>141666.66666666666</v>
      </c>
      <c r="O1630" s="2"/>
      <c r="P1630" s="5" t="s">
        <v>188</v>
      </c>
    </row>
    <row r="1631" spans="1:16" x14ac:dyDescent="0.25">
      <c r="A1631" t="s">
        <v>3631</v>
      </c>
      <c r="B1631" t="s">
        <v>103</v>
      </c>
      <c r="C1631" s="1">
        <v>850000</v>
      </c>
      <c r="D1631">
        <v>4</v>
      </c>
      <c r="E1631">
        <v>170</v>
      </c>
      <c r="F1631" s="1" t="s">
        <v>22</v>
      </c>
      <c r="G1631" t="s">
        <v>22</v>
      </c>
      <c r="H1631" t="s">
        <v>23</v>
      </c>
      <c r="I1631" t="s">
        <v>23</v>
      </c>
      <c r="J1631" t="s">
        <v>9</v>
      </c>
      <c r="K1631" t="s">
        <v>1372</v>
      </c>
      <c r="L1631" s="2">
        <v>850000</v>
      </c>
      <c r="M1631" s="2">
        <v>5000</v>
      </c>
      <c r="N1631" s="2">
        <v>212500</v>
      </c>
      <c r="O1631" s="2"/>
      <c r="P1631" s="5" t="s">
        <v>188</v>
      </c>
    </row>
    <row r="1632" spans="1:16" x14ac:dyDescent="0.25">
      <c r="A1632" t="s">
        <v>3950</v>
      </c>
      <c r="B1632" t="s">
        <v>103</v>
      </c>
      <c r="C1632" s="1">
        <v>850000</v>
      </c>
      <c r="D1632">
        <v>5</v>
      </c>
      <c r="E1632">
        <v>396</v>
      </c>
      <c r="F1632" s="1" t="s">
        <v>22</v>
      </c>
      <c r="G1632" t="s">
        <v>22</v>
      </c>
      <c r="H1632" t="s">
        <v>23</v>
      </c>
      <c r="I1632" t="s">
        <v>23</v>
      </c>
      <c r="J1632" t="s">
        <v>9</v>
      </c>
      <c r="K1632" t="s">
        <v>1372</v>
      </c>
      <c r="L1632" s="2">
        <v>850000</v>
      </c>
      <c r="M1632" s="2">
        <v>2146.4646464646466</v>
      </c>
      <c r="N1632" s="2">
        <v>170000</v>
      </c>
      <c r="O1632" s="2"/>
      <c r="P1632" s="5" t="s">
        <v>188</v>
      </c>
    </row>
    <row r="1633" spans="1:16" x14ac:dyDescent="0.25">
      <c r="A1633" t="s">
        <v>4105</v>
      </c>
      <c r="B1633" t="s">
        <v>103</v>
      </c>
      <c r="C1633" s="1">
        <v>850000</v>
      </c>
      <c r="D1633">
        <v>4</v>
      </c>
      <c r="E1633">
        <v>258</v>
      </c>
      <c r="F1633" s="1" t="s">
        <v>22</v>
      </c>
      <c r="G1633" t="s">
        <v>22</v>
      </c>
      <c r="H1633" t="s">
        <v>23</v>
      </c>
      <c r="I1633" t="s">
        <v>23</v>
      </c>
      <c r="J1633" t="s">
        <v>9</v>
      </c>
      <c r="K1633" t="s">
        <v>1372</v>
      </c>
      <c r="L1633" s="2">
        <v>850000</v>
      </c>
      <c r="M1633" s="2">
        <v>3294.5736434108526</v>
      </c>
      <c r="N1633" s="2">
        <v>212500</v>
      </c>
      <c r="O1633" s="2"/>
      <c r="P1633" s="5" t="s">
        <v>188</v>
      </c>
    </row>
    <row r="1634" spans="1:16" x14ac:dyDescent="0.25">
      <c r="A1634" t="s">
        <v>4130</v>
      </c>
      <c r="B1634" t="s">
        <v>103</v>
      </c>
      <c r="C1634" s="1">
        <v>850000</v>
      </c>
      <c r="D1634">
        <v>6</v>
      </c>
      <c r="E1634">
        <v>519</v>
      </c>
      <c r="F1634" s="1" t="s">
        <v>22</v>
      </c>
      <c r="G1634" t="s">
        <v>22</v>
      </c>
      <c r="H1634" t="s">
        <v>23</v>
      </c>
      <c r="I1634" t="s">
        <v>23</v>
      </c>
      <c r="J1634" t="s">
        <v>9</v>
      </c>
      <c r="K1634" t="s">
        <v>1372</v>
      </c>
      <c r="L1634" s="2">
        <v>850000</v>
      </c>
      <c r="M1634" s="2">
        <v>1637.7649325626205</v>
      </c>
      <c r="N1634" s="2">
        <v>141666.66666666666</v>
      </c>
      <c r="O1634" s="2"/>
      <c r="P1634" s="5" t="s">
        <v>188</v>
      </c>
    </row>
    <row r="1635" spans="1:16" x14ac:dyDescent="0.25">
      <c r="A1635" t="s">
        <v>1787</v>
      </c>
      <c r="B1635" t="s">
        <v>103</v>
      </c>
      <c r="C1635" s="1">
        <v>850000</v>
      </c>
      <c r="D1635">
        <v>3</v>
      </c>
      <c r="E1635">
        <v>105</v>
      </c>
      <c r="F1635" s="1" t="s">
        <v>16</v>
      </c>
      <c r="G1635" t="s">
        <v>35</v>
      </c>
      <c r="H1635" t="s">
        <v>29</v>
      </c>
      <c r="I1635" t="s">
        <v>19</v>
      </c>
      <c r="J1635" t="s">
        <v>9</v>
      </c>
      <c r="K1635" t="s">
        <v>1372</v>
      </c>
      <c r="L1635" s="2">
        <v>850000</v>
      </c>
      <c r="M1635" s="2">
        <v>8095.2380952380954</v>
      </c>
      <c r="N1635" s="2">
        <v>283333.33333333331</v>
      </c>
      <c r="O1635" s="2"/>
      <c r="P1635" s="5" t="s">
        <v>188</v>
      </c>
    </row>
    <row r="1636" spans="1:16" x14ac:dyDescent="0.25">
      <c r="A1636" t="s">
        <v>1831</v>
      </c>
      <c r="B1636" t="s">
        <v>103</v>
      </c>
      <c r="C1636" s="1">
        <v>850000</v>
      </c>
      <c r="D1636">
        <v>4</v>
      </c>
      <c r="E1636">
        <v>136</v>
      </c>
      <c r="F1636" s="1" t="s">
        <v>16</v>
      </c>
      <c r="G1636" t="s">
        <v>35</v>
      </c>
      <c r="H1636" t="s">
        <v>29</v>
      </c>
      <c r="I1636" t="s">
        <v>19</v>
      </c>
      <c r="J1636" t="s">
        <v>9</v>
      </c>
      <c r="K1636" t="s">
        <v>1372</v>
      </c>
      <c r="L1636" s="2">
        <v>850000</v>
      </c>
      <c r="M1636" s="2">
        <v>6250</v>
      </c>
      <c r="N1636" s="2">
        <v>212500</v>
      </c>
      <c r="O1636" s="2"/>
      <c r="P1636" s="5" t="s">
        <v>188</v>
      </c>
    </row>
    <row r="1637" spans="1:16" x14ac:dyDescent="0.25">
      <c r="A1637" t="s">
        <v>2128</v>
      </c>
      <c r="B1637" t="s">
        <v>103</v>
      </c>
      <c r="C1637" s="1">
        <v>850000</v>
      </c>
      <c r="D1637">
        <v>4</v>
      </c>
      <c r="E1637">
        <v>186</v>
      </c>
      <c r="F1637" s="1" t="s">
        <v>16</v>
      </c>
      <c r="G1637" t="s">
        <v>17</v>
      </c>
      <c r="H1637" t="s">
        <v>29</v>
      </c>
      <c r="I1637" t="s">
        <v>19</v>
      </c>
      <c r="J1637" t="s">
        <v>9</v>
      </c>
      <c r="K1637" t="s">
        <v>1372</v>
      </c>
      <c r="L1637" s="2">
        <v>850000</v>
      </c>
      <c r="M1637" s="2">
        <v>4569.8924731182797</v>
      </c>
      <c r="N1637" s="2">
        <v>212500</v>
      </c>
      <c r="O1637" s="2"/>
      <c r="P1637" s="5" t="s">
        <v>188</v>
      </c>
    </row>
    <row r="1638" spans="1:16" x14ac:dyDescent="0.25">
      <c r="A1638" t="s">
        <v>2291</v>
      </c>
      <c r="B1638" t="s">
        <v>103</v>
      </c>
      <c r="C1638" s="1">
        <v>850000</v>
      </c>
      <c r="D1638">
        <v>3</v>
      </c>
      <c r="E1638">
        <v>182</v>
      </c>
      <c r="F1638" s="1" t="s">
        <v>16</v>
      </c>
      <c r="G1638" t="s">
        <v>41</v>
      </c>
      <c r="H1638" t="s">
        <v>29</v>
      </c>
      <c r="I1638" t="s">
        <v>19</v>
      </c>
      <c r="J1638" t="s">
        <v>9</v>
      </c>
      <c r="K1638" t="s">
        <v>1372</v>
      </c>
      <c r="L1638" s="2">
        <v>850000</v>
      </c>
      <c r="M1638" s="2">
        <v>4670.3296703296701</v>
      </c>
      <c r="N1638" s="2">
        <v>283333.33333333331</v>
      </c>
      <c r="O1638" s="2"/>
      <c r="P1638" s="5" t="s">
        <v>188</v>
      </c>
    </row>
    <row r="1639" spans="1:16" x14ac:dyDescent="0.25">
      <c r="A1639" t="s">
        <v>2292</v>
      </c>
      <c r="B1639" t="s">
        <v>103</v>
      </c>
      <c r="C1639" s="1">
        <v>850000</v>
      </c>
      <c r="D1639">
        <v>3</v>
      </c>
      <c r="E1639">
        <v>182</v>
      </c>
      <c r="F1639" s="1" t="s">
        <v>16</v>
      </c>
      <c r="G1639" t="s">
        <v>41</v>
      </c>
      <c r="H1639" t="s">
        <v>29</v>
      </c>
      <c r="I1639" t="s">
        <v>19</v>
      </c>
      <c r="J1639" t="s">
        <v>9</v>
      </c>
      <c r="K1639" t="s">
        <v>1372</v>
      </c>
      <c r="L1639" s="2">
        <v>850000</v>
      </c>
      <c r="M1639" s="2">
        <v>4670.3296703296701</v>
      </c>
      <c r="N1639" s="2">
        <v>283333.33333333331</v>
      </c>
      <c r="O1639" s="2"/>
      <c r="P1639" s="5" t="s">
        <v>188</v>
      </c>
    </row>
    <row r="1640" spans="1:16" x14ac:dyDescent="0.25">
      <c r="A1640" t="s">
        <v>2317</v>
      </c>
      <c r="B1640" t="s">
        <v>103</v>
      </c>
      <c r="C1640" s="1">
        <v>850000</v>
      </c>
      <c r="D1640">
        <v>4</v>
      </c>
      <c r="E1640">
        <v>135</v>
      </c>
      <c r="F1640" s="1" t="s">
        <v>16</v>
      </c>
      <c r="G1640" t="s">
        <v>41</v>
      </c>
      <c r="H1640" t="s">
        <v>29</v>
      </c>
      <c r="I1640" t="s">
        <v>19</v>
      </c>
      <c r="J1640" t="s">
        <v>9</v>
      </c>
      <c r="K1640" t="s">
        <v>1372</v>
      </c>
      <c r="L1640" s="2">
        <v>850000</v>
      </c>
      <c r="M1640" s="2">
        <v>6296.2962962962965</v>
      </c>
      <c r="N1640" s="2">
        <v>212500</v>
      </c>
      <c r="O1640" s="2"/>
      <c r="P1640" s="5" t="s">
        <v>188</v>
      </c>
    </row>
    <row r="1641" spans="1:16" x14ac:dyDescent="0.25">
      <c r="A1641" t="s">
        <v>2325</v>
      </c>
      <c r="B1641" t="s">
        <v>103</v>
      </c>
      <c r="C1641" s="1">
        <v>850000</v>
      </c>
      <c r="D1641">
        <v>5</v>
      </c>
      <c r="E1641">
        <v>221</v>
      </c>
      <c r="F1641" s="1" t="s">
        <v>16</v>
      </c>
      <c r="G1641" t="s">
        <v>41</v>
      </c>
      <c r="H1641" t="s">
        <v>29</v>
      </c>
      <c r="I1641" t="s">
        <v>19</v>
      </c>
      <c r="J1641" t="s">
        <v>9</v>
      </c>
      <c r="K1641" t="s">
        <v>1372</v>
      </c>
      <c r="L1641" s="2">
        <v>850000</v>
      </c>
      <c r="M1641" s="2">
        <v>3846.1538461538462</v>
      </c>
      <c r="N1641" s="2">
        <v>170000</v>
      </c>
      <c r="O1641" s="2"/>
      <c r="P1641" s="5" t="s">
        <v>188</v>
      </c>
    </row>
    <row r="1642" spans="1:16" x14ac:dyDescent="0.25">
      <c r="A1642" t="s">
        <v>2483</v>
      </c>
      <c r="B1642" t="s">
        <v>103</v>
      </c>
      <c r="C1642" s="1">
        <v>850000</v>
      </c>
      <c r="D1642">
        <v>4</v>
      </c>
      <c r="E1642">
        <v>163</v>
      </c>
      <c r="F1642" s="1" t="s">
        <v>16</v>
      </c>
      <c r="G1642" t="s">
        <v>37</v>
      </c>
      <c r="H1642" t="s">
        <v>29</v>
      </c>
      <c r="I1642" t="s">
        <v>19</v>
      </c>
      <c r="J1642" t="s">
        <v>9</v>
      </c>
      <c r="K1642" t="s">
        <v>1372</v>
      </c>
      <c r="L1642" s="2">
        <v>850000</v>
      </c>
      <c r="M1642" s="2">
        <v>5214.7239263803685</v>
      </c>
      <c r="N1642" s="2">
        <v>212500</v>
      </c>
      <c r="O1642" s="2"/>
      <c r="P1642" s="5" t="s">
        <v>188</v>
      </c>
    </row>
    <row r="1643" spans="1:16" x14ac:dyDescent="0.25">
      <c r="A1643" t="s">
        <v>2312</v>
      </c>
      <c r="B1643" t="s">
        <v>103</v>
      </c>
      <c r="C1643" s="1">
        <v>850000</v>
      </c>
      <c r="D1643">
        <v>3</v>
      </c>
      <c r="E1643">
        <v>99</v>
      </c>
      <c r="F1643" s="1" t="s">
        <v>16</v>
      </c>
      <c r="G1643" t="s">
        <v>41</v>
      </c>
      <c r="H1643" t="s">
        <v>29</v>
      </c>
      <c r="I1643" t="s">
        <v>19</v>
      </c>
      <c r="J1643" t="s">
        <v>20</v>
      </c>
      <c r="K1643" t="s">
        <v>1372</v>
      </c>
      <c r="L1643" s="2">
        <v>850000</v>
      </c>
      <c r="M1643" s="2">
        <v>8585.8585858585866</v>
      </c>
      <c r="N1643" s="2">
        <v>283333.33333333331</v>
      </c>
      <c r="O1643" s="2"/>
      <c r="P1643" s="5" t="s">
        <v>188</v>
      </c>
    </row>
    <row r="1644" spans="1:16" x14ac:dyDescent="0.25">
      <c r="A1644" t="s">
        <v>2487</v>
      </c>
      <c r="B1644" t="s">
        <v>103</v>
      </c>
      <c r="C1644" s="1">
        <v>850000</v>
      </c>
      <c r="D1644">
        <v>2</v>
      </c>
      <c r="E1644">
        <v>105</v>
      </c>
      <c r="F1644" s="1" t="s">
        <v>16</v>
      </c>
      <c r="G1644" t="s">
        <v>37</v>
      </c>
      <c r="H1644" t="s">
        <v>29</v>
      </c>
      <c r="I1644" t="s">
        <v>19</v>
      </c>
      <c r="J1644" t="s">
        <v>20</v>
      </c>
      <c r="K1644" t="s">
        <v>1372</v>
      </c>
      <c r="L1644" s="2">
        <v>850000</v>
      </c>
      <c r="M1644" s="2">
        <v>8095.2380952380954</v>
      </c>
      <c r="N1644" s="2">
        <v>425000</v>
      </c>
      <c r="O1644" s="2"/>
      <c r="P1644" s="5" t="s">
        <v>188</v>
      </c>
    </row>
    <row r="1645" spans="1:16" x14ac:dyDescent="0.25">
      <c r="A1645" t="s">
        <v>2585</v>
      </c>
      <c r="B1645" t="s">
        <v>103</v>
      </c>
      <c r="C1645" s="1">
        <v>850000</v>
      </c>
      <c r="D1645">
        <v>2</v>
      </c>
      <c r="E1645">
        <v>80</v>
      </c>
      <c r="F1645" s="1" t="s">
        <v>16</v>
      </c>
      <c r="G1645" t="s">
        <v>37</v>
      </c>
      <c r="H1645" t="s">
        <v>29</v>
      </c>
      <c r="I1645" t="s">
        <v>30</v>
      </c>
      <c r="J1645" t="s">
        <v>20</v>
      </c>
      <c r="K1645" t="s">
        <v>1372</v>
      </c>
      <c r="L1645" s="2">
        <v>850000</v>
      </c>
      <c r="M1645" s="2">
        <v>10625</v>
      </c>
      <c r="N1645" s="2">
        <v>425000</v>
      </c>
      <c r="O1645" s="2"/>
      <c r="P1645" s="5" t="s">
        <v>188</v>
      </c>
    </row>
    <row r="1646" spans="1:16" x14ac:dyDescent="0.25">
      <c r="A1646" t="s">
        <v>2673</v>
      </c>
      <c r="B1646" t="s">
        <v>103</v>
      </c>
      <c r="C1646" s="1">
        <v>850000</v>
      </c>
      <c r="D1646">
        <v>4</v>
      </c>
      <c r="E1646">
        <v>140</v>
      </c>
      <c r="F1646" s="1" t="s">
        <v>16</v>
      </c>
      <c r="G1646" t="s">
        <v>52</v>
      </c>
      <c r="H1646" t="s">
        <v>29</v>
      </c>
      <c r="I1646" t="s">
        <v>19</v>
      </c>
      <c r="J1646" t="s">
        <v>20</v>
      </c>
      <c r="K1646" t="s">
        <v>1372</v>
      </c>
      <c r="L1646" s="2">
        <v>850000</v>
      </c>
      <c r="M1646" s="2">
        <v>6071.4285714285716</v>
      </c>
      <c r="N1646" s="2">
        <v>212500</v>
      </c>
      <c r="O1646" s="2"/>
      <c r="P1646" s="5" t="s">
        <v>188</v>
      </c>
    </row>
    <row r="1647" spans="1:16" x14ac:dyDescent="0.25">
      <c r="A1647" t="s">
        <v>2712</v>
      </c>
      <c r="B1647" t="s">
        <v>103</v>
      </c>
      <c r="C1647" s="1">
        <v>850000</v>
      </c>
      <c r="D1647">
        <v>2</v>
      </c>
      <c r="E1647">
        <v>80</v>
      </c>
      <c r="F1647" s="1" t="s">
        <v>16</v>
      </c>
      <c r="G1647" t="s">
        <v>87</v>
      </c>
      <c r="H1647" t="s">
        <v>29</v>
      </c>
      <c r="I1647" t="s">
        <v>19</v>
      </c>
      <c r="J1647" t="s">
        <v>20</v>
      </c>
      <c r="K1647" t="s">
        <v>1372</v>
      </c>
      <c r="L1647" s="2">
        <v>850000</v>
      </c>
      <c r="M1647" s="2">
        <v>10625</v>
      </c>
      <c r="N1647" s="2">
        <v>425000</v>
      </c>
      <c r="O1647" s="2"/>
      <c r="P1647" s="5" t="s">
        <v>188</v>
      </c>
    </row>
    <row r="1648" spans="1:16" x14ac:dyDescent="0.25">
      <c r="A1648" t="s">
        <v>2731</v>
      </c>
      <c r="B1648" t="s">
        <v>103</v>
      </c>
      <c r="C1648" s="1">
        <v>850000</v>
      </c>
      <c r="D1648">
        <v>2</v>
      </c>
      <c r="E1648">
        <v>55</v>
      </c>
      <c r="F1648" s="1" t="s">
        <v>16</v>
      </c>
      <c r="G1648" t="s">
        <v>87</v>
      </c>
      <c r="H1648" t="s">
        <v>29</v>
      </c>
      <c r="I1648" t="s">
        <v>19</v>
      </c>
      <c r="J1648" t="s">
        <v>20</v>
      </c>
      <c r="K1648" t="s">
        <v>1372</v>
      </c>
      <c r="L1648" s="2">
        <v>850000</v>
      </c>
      <c r="M1648" s="2">
        <v>15454.545454545454</v>
      </c>
      <c r="N1648" s="2">
        <v>425000</v>
      </c>
      <c r="O1648" s="2"/>
      <c r="P1648" s="5" t="s">
        <v>188</v>
      </c>
    </row>
    <row r="1649" spans="1:16" x14ac:dyDescent="0.25">
      <c r="A1649" t="s">
        <v>5902</v>
      </c>
      <c r="B1649" t="s">
        <v>4571</v>
      </c>
      <c r="C1649" s="1">
        <v>850000</v>
      </c>
      <c r="D1649">
        <v>3</v>
      </c>
      <c r="E1649">
        <v>165</v>
      </c>
      <c r="F1649" t="s">
        <v>16</v>
      </c>
      <c r="G1649" t="s">
        <v>35</v>
      </c>
      <c r="H1649" t="s">
        <v>189</v>
      </c>
      <c r="I1649" t="s">
        <v>30</v>
      </c>
      <c r="J1649" t="s">
        <v>9</v>
      </c>
      <c r="L1649" s="2">
        <v>850000</v>
      </c>
      <c r="M1649" s="2">
        <v>5151.515151515152</v>
      </c>
      <c r="N1649" s="2">
        <v>283333.33333333331</v>
      </c>
      <c r="O1649" s="2" t="s">
        <v>4587</v>
      </c>
      <c r="P1649" s="21" t="s">
        <v>188</v>
      </c>
    </row>
    <row r="1650" spans="1:16" x14ac:dyDescent="0.25">
      <c r="A1650" t="s">
        <v>6011</v>
      </c>
      <c r="B1650" t="s">
        <v>4571</v>
      </c>
      <c r="C1650" s="1">
        <v>850000</v>
      </c>
      <c r="D1650">
        <v>3</v>
      </c>
      <c r="E1650">
        <v>126</v>
      </c>
      <c r="F1650" t="s">
        <v>16</v>
      </c>
      <c r="G1650" t="s">
        <v>17</v>
      </c>
      <c r="H1650" t="s">
        <v>189</v>
      </c>
      <c r="I1650" t="s">
        <v>19</v>
      </c>
      <c r="J1650" t="s">
        <v>20</v>
      </c>
      <c r="L1650" s="2">
        <v>850000</v>
      </c>
      <c r="M1650" s="2">
        <v>6746.0317460317465</v>
      </c>
      <c r="N1650" s="2">
        <v>283333.33333333331</v>
      </c>
      <c r="O1650" s="2" t="s">
        <v>160</v>
      </c>
      <c r="P1650" s="21" t="s">
        <v>188</v>
      </c>
    </row>
    <row r="1651" spans="1:16" x14ac:dyDescent="0.25">
      <c r="A1651" t="s">
        <v>6038</v>
      </c>
      <c r="B1651" t="s">
        <v>4571</v>
      </c>
      <c r="C1651" s="1">
        <v>850000</v>
      </c>
      <c r="D1651">
        <v>3</v>
      </c>
      <c r="E1651">
        <v>149</v>
      </c>
      <c r="F1651" t="s">
        <v>16</v>
      </c>
      <c r="G1651" t="s">
        <v>17</v>
      </c>
      <c r="H1651" t="s">
        <v>189</v>
      </c>
      <c r="I1651" t="s">
        <v>19</v>
      </c>
      <c r="J1651" t="s">
        <v>9</v>
      </c>
      <c r="L1651" s="2">
        <v>850000</v>
      </c>
      <c r="M1651" s="2">
        <v>5704.6979865771809</v>
      </c>
      <c r="N1651" s="2">
        <v>283333.33333333331</v>
      </c>
      <c r="O1651" s="2" t="s">
        <v>160</v>
      </c>
      <c r="P1651" s="21" t="s">
        <v>188</v>
      </c>
    </row>
    <row r="1652" spans="1:16" x14ac:dyDescent="0.25">
      <c r="A1652" t="s">
        <v>6039</v>
      </c>
      <c r="B1652" t="s">
        <v>4571</v>
      </c>
      <c r="C1652" s="1">
        <v>850000</v>
      </c>
      <c r="D1652">
        <v>3</v>
      </c>
      <c r="E1652">
        <v>149</v>
      </c>
      <c r="F1652" t="s">
        <v>16</v>
      </c>
      <c r="G1652" t="s">
        <v>17</v>
      </c>
      <c r="H1652" t="s">
        <v>189</v>
      </c>
      <c r="I1652" t="s">
        <v>19</v>
      </c>
      <c r="J1652" t="s">
        <v>9</v>
      </c>
      <c r="L1652" s="2">
        <v>850000</v>
      </c>
      <c r="M1652" s="2">
        <v>5704.6979865771809</v>
      </c>
      <c r="N1652" s="2">
        <v>283333.33333333331</v>
      </c>
      <c r="O1652" s="2" t="s">
        <v>160</v>
      </c>
      <c r="P1652" s="21" t="s">
        <v>188</v>
      </c>
    </row>
    <row r="1653" spans="1:16" x14ac:dyDescent="0.25">
      <c r="A1653" t="s">
        <v>6321</v>
      </c>
      <c r="B1653" t="s">
        <v>4571</v>
      </c>
      <c r="C1653" s="1">
        <v>850000</v>
      </c>
      <c r="D1653">
        <v>3</v>
      </c>
      <c r="E1653">
        <v>136</v>
      </c>
      <c r="F1653" t="s">
        <v>16</v>
      </c>
      <c r="G1653" t="s">
        <v>41</v>
      </c>
      <c r="H1653" t="s">
        <v>189</v>
      </c>
      <c r="I1653" t="s">
        <v>19</v>
      </c>
      <c r="J1653" t="s">
        <v>9</v>
      </c>
      <c r="L1653" s="2">
        <v>850000</v>
      </c>
      <c r="M1653" s="2">
        <v>6250</v>
      </c>
      <c r="N1653" s="2">
        <v>283333.33333333331</v>
      </c>
      <c r="O1653" s="2" t="s">
        <v>160</v>
      </c>
      <c r="P1653" s="21" t="s">
        <v>188</v>
      </c>
    </row>
    <row r="1654" spans="1:16" x14ac:dyDescent="0.25">
      <c r="A1654" t="s">
        <v>6607</v>
      </c>
      <c r="B1654" t="s">
        <v>4571</v>
      </c>
      <c r="C1654" s="1">
        <v>850000</v>
      </c>
      <c r="D1654">
        <v>3</v>
      </c>
      <c r="E1654">
        <v>200</v>
      </c>
      <c r="F1654" t="s">
        <v>16</v>
      </c>
      <c r="G1654" t="s">
        <v>37</v>
      </c>
      <c r="H1654" t="s">
        <v>189</v>
      </c>
      <c r="I1654" t="s">
        <v>19</v>
      </c>
      <c r="J1654" t="s">
        <v>9</v>
      </c>
      <c r="L1654" s="2">
        <v>850000</v>
      </c>
      <c r="M1654" s="2">
        <v>4250</v>
      </c>
      <c r="N1654" s="2">
        <v>283333.33333333331</v>
      </c>
      <c r="O1654" s="2" t="s">
        <v>160</v>
      </c>
      <c r="P1654" s="21" t="s">
        <v>188</v>
      </c>
    </row>
    <row r="1655" spans="1:16" x14ac:dyDescent="0.25">
      <c r="A1655" t="s">
        <v>6810</v>
      </c>
      <c r="B1655" t="s">
        <v>4571</v>
      </c>
      <c r="C1655" s="1">
        <v>850000</v>
      </c>
      <c r="D1655">
        <v>3</v>
      </c>
      <c r="E1655">
        <v>108</v>
      </c>
      <c r="F1655" t="s">
        <v>16</v>
      </c>
      <c r="G1655" t="s">
        <v>87</v>
      </c>
      <c r="H1655" t="s">
        <v>189</v>
      </c>
      <c r="I1655" t="s">
        <v>19</v>
      </c>
      <c r="J1655" t="s">
        <v>20</v>
      </c>
      <c r="L1655" s="2">
        <v>850000</v>
      </c>
      <c r="M1655" s="2">
        <v>7870.3703703703704</v>
      </c>
      <c r="N1655" s="2">
        <v>283333.33333333331</v>
      </c>
      <c r="O1655" s="2" t="s">
        <v>160</v>
      </c>
      <c r="P1655" s="21" t="s">
        <v>188</v>
      </c>
    </row>
    <row r="1656" spans="1:16" x14ac:dyDescent="0.25">
      <c r="A1656" t="s">
        <v>6826</v>
      </c>
      <c r="B1656" t="s">
        <v>4571</v>
      </c>
      <c r="C1656" s="1">
        <v>850000</v>
      </c>
      <c r="D1656">
        <v>4</v>
      </c>
      <c r="E1656">
        <v>160</v>
      </c>
      <c r="F1656" t="s">
        <v>16</v>
      </c>
      <c r="G1656" t="s">
        <v>87</v>
      </c>
      <c r="H1656" t="s">
        <v>189</v>
      </c>
      <c r="I1656" t="s">
        <v>19</v>
      </c>
      <c r="J1656" t="s">
        <v>9</v>
      </c>
      <c r="L1656" s="2">
        <v>850000</v>
      </c>
      <c r="M1656" s="2">
        <v>5312.5</v>
      </c>
      <c r="N1656" s="2">
        <v>212500</v>
      </c>
      <c r="O1656" s="2" t="s">
        <v>160</v>
      </c>
      <c r="P1656" s="21" t="s">
        <v>188</v>
      </c>
    </row>
    <row r="1657" spans="1:16" x14ac:dyDescent="0.25">
      <c r="A1657" t="s">
        <v>5413</v>
      </c>
      <c r="B1657" t="s">
        <v>4571</v>
      </c>
      <c r="C1657" s="1">
        <v>849900</v>
      </c>
      <c r="D1657">
        <v>5</v>
      </c>
      <c r="E1657">
        <v>275</v>
      </c>
      <c r="F1657" s="3" t="s">
        <v>22</v>
      </c>
      <c r="G1657" t="s">
        <v>22</v>
      </c>
      <c r="H1657" t="s">
        <v>23</v>
      </c>
      <c r="I1657" t="s">
        <v>23</v>
      </c>
      <c r="J1657" t="s">
        <v>9</v>
      </c>
      <c r="L1657" s="2">
        <v>849900</v>
      </c>
      <c r="M1657" s="2">
        <v>3090.5454545454545</v>
      </c>
      <c r="N1657" s="2">
        <v>169980</v>
      </c>
      <c r="O1657" s="2" t="s">
        <v>4587</v>
      </c>
      <c r="P1657" s="21" t="s">
        <v>188</v>
      </c>
    </row>
    <row r="1658" spans="1:16" x14ac:dyDescent="0.25">
      <c r="A1658" t="s">
        <v>3411</v>
      </c>
      <c r="B1658" t="s">
        <v>103</v>
      </c>
      <c r="C1658" s="1">
        <v>849900</v>
      </c>
      <c r="D1658">
        <v>5</v>
      </c>
      <c r="E1658">
        <v>431</v>
      </c>
      <c r="F1658" s="1" t="s">
        <v>22</v>
      </c>
      <c r="G1658" t="s">
        <v>22</v>
      </c>
      <c r="H1658" t="s">
        <v>23</v>
      </c>
      <c r="I1658" t="s">
        <v>23</v>
      </c>
      <c r="J1658" t="s">
        <v>9</v>
      </c>
      <c r="K1658" t="s">
        <v>1372</v>
      </c>
      <c r="L1658" s="2">
        <v>849900</v>
      </c>
      <c r="M1658" s="2">
        <v>1971.9257540603248</v>
      </c>
      <c r="N1658" s="2">
        <v>169980</v>
      </c>
      <c r="O1658" s="2"/>
      <c r="P1658" s="5" t="s">
        <v>188</v>
      </c>
    </row>
    <row r="1659" spans="1:16" x14ac:dyDescent="0.25">
      <c r="A1659" t="s">
        <v>3438</v>
      </c>
      <c r="B1659" t="s">
        <v>103</v>
      </c>
      <c r="C1659" s="1">
        <v>849900</v>
      </c>
      <c r="D1659">
        <v>5</v>
      </c>
      <c r="E1659">
        <v>330</v>
      </c>
      <c r="F1659" s="1" t="s">
        <v>22</v>
      </c>
      <c r="G1659" t="s">
        <v>22</v>
      </c>
      <c r="H1659" t="s">
        <v>23</v>
      </c>
      <c r="I1659" t="s">
        <v>23</v>
      </c>
      <c r="J1659" t="s">
        <v>9</v>
      </c>
      <c r="K1659" t="s">
        <v>1372</v>
      </c>
      <c r="L1659" s="2">
        <v>849900</v>
      </c>
      <c r="M1659" s="2">
        <v>2575.4545454545455</v>
      </c>
      <c r="N1659" s="2">
        <v>169980</v>
      </c>
      <c r="O1659" s="2"/>
      <c r="P1659" s="5" t="s">
        <v>188</v>
      </c>
    </row>
    <row r="1660" spans="1:16" x14ac:dyDescent="0.25">
      <c r="A1660" t="s">
        <v>5011</v>
      </c>
      <c r="B1660" t="s">
        <v>4571</v>
      </c>
      <c r="C1660" s="1">
        <v>849000</v>
      </c>
      <c r="D1660">
        <v>4</v>
      </c>
      <c r="E1660">
        <v>234</v>
      </c>
      <c r="F1660" s="3" t="s">
        <v>22</v>
      </c>
      <c r="G1660" t="s">
        <v>22</v>
      </c>
      <c r="H1660" t="s">
        <v>23</v>
      </c>
      <c r="I1660" t="s">
        <v>23</v>
      </c>
      <c r="J1660" t="s">
        <v>9</v>
      </c>
      <c r="L1660" s="2">
        <v>849000</v>
      </c>
      <c r="M1660" s="2">
        <v>3628.2051282051284</v>
      </c>
      <c r="N1660" s="2">
        <v>212250</v>
      </c>
      <c r="O1660" s="2" t="s">
        <v>4582</v>
      </c>
      <c r="P1660" s="21" t="s">
        <v>188</v>
      </c>
    </row>
    <row r="1661" spans="1:16" x14ac:dyDescent="0.25">
      <c r="A1661" t="s">
        <v>2018</v>
      </c>
      <c r="B1661" t="s">
        <v>104</v>
      </c>
      <c r="C1661" s="1">
        <v>849000</v>
      </c>
      <c r="D1661">
        <v>4</v>
      </c>
      <c r="E1661">
        <v>221</v>
      </c>
      <c r="F1661" s="1" t="s">
        <v>16</v>
      </c>
      <c r="G1661" t="s">
        <v>17</v>
      </c>
      <c r="H1661" t="s">
        <v>29</v>
      </c>
      <c r="I1661" t="s">
        <v>19</v>
      </c>
      <c r="J1661" t="s">
        <v>9</v>
      </c>
      <c r="K1661" t="s">
        <v>1372</v>
      </c>
      <c r="L1661" s="2">
        <v>849000</v>
      </c>
      <c r="M1661" s="2">
        <v>3841.6289592760181</v>
      </c>
      <c r="N1661" s="2">
        <v>212250</v>
      </c>
      <c r="O1661" s="2"/>
      <c r="P1661" s="5" t="s">
        <v>188</v>
      </c>
    </row>
    <row r="1662" spans="1:16" x14ac:dyDescent="0.25">
      <c r="A1662" t="s">
        <v>2786</v>
      </c>
      <c r="B1662" t="s">
        <v>103</v>
      </c>
      <c r="C1662" s="1">
        <v>849000</v>
      </c>
      <c r="D1662">
        <v>2</v>
      </c>
      <c r="E1662">
        <v>152</v>
      </c>
      <c r="F1662" s="1" t="s">
        <v>16</v>
      </c>
      <c r="G1662" t="s">
        <v>141</v>
      </c>
      <c r="H1662" t="s">
        <v>29</v>
      </c>
      <c r="I1662" t="s">
        <v>19</v>
      </c>
      <c r="J1662" t="s">
        <v>9</v>
      </c>
      <c r="K1662" t="s">
        <v>1372</v>
      </c>
      <c r="L1662" s="2">
        <v>849000</v>
      </c>
      <c r="M1662" s="2">
        <v>5585.5263157894733</v>
      </c>
      <c r="N1662" s="2">
        <v>424500</v>
      </c>
      <c r="O1662" s="2"/>
      <c r="P1662" s="5" t="s">
        <v>188</v>
      </c>
    </row>
    <row r="1663" spans="1:16" x14ac:dyDescent="0.25">
      <c r="A1663" t="s">
        <v>2760</v>
      </c>
      <c r="B1663" t="s">
        <v>103</v>
      </c>
      <c r="C1663" s="1">
        <v>849000</v>
      </c>
      <c r="D1663">
        <v>3</v>
      </c>
      <c r="E1663">
        <v>166</v>
      </c>
      <c r="F1663" s="1" t="s">
        <v>16</v>
      </c>
      <c r="G1663" t="s">
        <v>43</v>
      </c>
      <c r="H1663" t="s">
        <v>29</v>
      </c>
      <c r="I1663" t="s">
        <v>19</v>
      </c>
      <c r="J1663" t="s">
        <v>20</v>
      </c>
      <c r="K1663" t="s">
        <v>1372</v>
      </c>
      <c r="L1663" s="2">
        <v>849000</v>
      </c>
      <c r="M1663" s="2">
        <v>5114.4578313253014</v>
      </c>
      <c r="N1663" s="2">
        <v>283000</v>
      </c>
      <c r="O1663" s="2"/>
      <c r="P1663" s="5" t="s">
        <v>188</v>
      </c>
    </row>
    <row r="1664" spans="1:16" x14ac:dyDescent="0.25">
      <c r="A1664" t="s">
        <v>3651</v>
      </c>
      <c r="B1664" t="s">
        <v>103</v>
      </c>
      <c r="C1664" s="1">
        <v>845000</v>
      </c>
      <c r="D1664">
        <v>8</v>
      </c>
      <c r="E1664">
        <v>500</v>
      </c>
      <c r="F1664" s="1" t="s">
        <v>22</v>
      </c>
      <c r="G1664" t="s">
        <v>22</v>
      </c>
      <c r="H1664" t="s">
        <v>23</v>
      </c>
      <c r="I1664" t="s">
        <v>23</v>
      </c>
      <c r="J1664" t="s">
        <v>9</v>
      </c>
      <c r="K1664" t="s">
        <v>1372</v>
      </c>
      <c r="L1664" s="2">
        <v>845000</v>
      </c>
      <c r="M1664" s="2">
        <v>1690</v>
      </c>
      <c r="N1664" s="2">
        <v>105625</v>
      </c>
      <c r="O1664" s="2"/>
      <c r="P1664" s="5" t="s">
        <v>188</v>
      </c>
    </row>
    <row r="1665" spans="1:16" x14ac:dyDescent="0.25">
      <c r="A1665" t="s">
        <v>3652</v>
      </c>
      <c r="B1665" t="s">
        <v>103</v>
      </c>
      <c r="C1665" s="1">
        <v>845000</v>
      </c>
      <c r="D1665">
        <v>8</v>
      </c>
      <c r="E1665">
        <v>500</v>
      </c>
      <c r="F1665" s="1" t="s">
        <v>22</v>
      </c>
      <c r="G1665" t="s">
        <v>22</v>
      </c>
      <c r="H1665" t="s">
        <v>23</v>
      </c>
      <c r="I1665" t="s">
        <v>23</v>
      </c>
      <c r="J1665" t="s">
        <v>9</v>
      </c>
      <c r="K1665" t="s">
        <v>1372</v>
      </c>
      <c r="L1665" s="2">
        <v>845000</v>
      </c>
      <c r="M1665" s="2">
        <v>1690</v>
      </c>
      <c r="N1665" s="2">
        <v>105625</v>
      </c>
      <c r="O1665" s="2"/>
      <c r="P1665" s="5" t="s">
        <v>188</v>
      </c>
    </row>
    <row r="1666" spans="1:16" x14ac:dyDescent="0.25">
      <c r="A1666" t="s">
        <v>1967</v>
      </c>
      <c r="B1666" t="s">
        <v>103</v>
      </c>
      <c r="C1666" s="1">
        <v>845000</v>
      </c>
      <c r="D1666">
        <v>2</v>
      </c>
      <c r="E1666">
        <v>70</v>
      </c>
      <c r="F1666" s="1" t="s">
        <v>16</v>
      </c>
      <c r="G1666" t="s">
        <v>35</v>
      </c>
      <c r="H1666" t="s">
        <v>18</v>
      </c>
      <c r="I1666" t="s">
        <v>30</v>
      </c>
      <c r="J1666" t="s">
        <v>20</v>
      </c>
      <c r="K1666" t="s">
        <v>1372</v>
      </c>
      <c r="L1666" s="2">
        <v>845000</v>
      </c>
      <c r="M1666" s="2">
        <v>12071.428571428571</v>
      </c>
      <c r="N1666" s="2">
        <v>422500</v>
      </c>
      <c r="O1666" s="2"/>
      <c r="P1666" s="5" t="s">
        <v>188</v>
      </c>
    </row>
    <row r="1667" spans="1:16" x14ac:dyDescent="0.25">
      <c r="A1667" t="s">
        <v>6583</v>
      </c>
      <c r="B1667" t="s">
        <v>4571</v>
      </c>
      <c r="C1667" s="1">
        <v>845000</v>
      </c>
      <c r="D1667">
        <v>4</v>
      </c>
      <c r="E1667">
        <v>144</v>
      </c>
      <c r="F1667" t="s">
        <v>16</v>
      </c>
      <c r="G1667" t="s">
        <v>37</v>
      </c>
      <c r="H1667" t="s">
        <v>189</v>
      </c>
      <c r="I1667" t="s">
        <v>19</v>
      </c>
      <c r="J1667" t="s">
        <v>9</v>
      </c>
      <c r="L1667" s="2">
        <v>845000</v>
      </c>
      <c r="M1667" s="2">
        <v>5868.0555555555557</v>
      </c>
      <c r="N1667" s="2">
        <v>211250</v>
      </c>
      <c r="O1667" s="2" t="s">
        <v>160</v>
      </c>
      <c r="P1667" s="21" t="s">
        <v>188</v>
      </c>
    </row>
    <row r="1668" spans="1:16" x14ac:dyDescent="0.25">
      <c r="A1668" t="s">
        <v>6688</v>
      </c>
      <c r="B1668" t="s">
        <v>4571</v>
      </c>
      <c r="C1668" s="1">
        <v>845000</v>
      </c>
      <c r="D1668">
        <v>4</v>
      </c>
      <c r="E1668">
        <v>144</v>
      </c>
      <c r="F1668" t="s">
        <v>16</v>
      </c>
      <c r="G1668" t="s">
        <v>37</v>
      </c>
      <c r="H1668" t="s">
        <v>189</v>
      </c>
      <c r="I1668" t="s">
        <v>30</v>
      </c>
      <c r="J1668" t="s">
        <v>20</v>
      </c>
      <c r="L1668" s="2">
        <v>845000</v>
      </c>
      <c r="M1668" s="2">
        <v>5868.0555555555557</v>
      </c>
      <c r="N1668" s="2">
        <v>211250</v>
      </c>
      <c r="O1668" s="2" t="s">
        <v>160</v>
      </c>
      <c r="P1668" s="21" t="s">
        <v>188</v>
      </c>
    </row>
    <row r="1669" spans="1:16" x14ac:dyDescent="0.25">
      <c r="A1669" t="s">
        <v>3908</v>
      </c>
      <c r="B1669" t="s">
        <v>103</v>
      </c>
      <c r="C1669" s="1">
        <v>844900</v>
      </c>
      <c r="D1669">
        <v>7</v>
      </c>
      <c r="E1669" s="3">
        <v>1000</v>
      </c>
      <c r="F1669" s="1" t="s">
        <v>22</v>
      </c>
      <c r="G1669" t="s">
        <v>22</v>
      </c>
      <c r="H1669" t="s">
        <v>23</v>
      </c>
      <c r="I1669" t="s">
        <v>23</v>
      </c>
      <c r="J1669" t="s">
        <v>9</v>
      </c>
      <c r="K1669" t="s">
        <v>1372</v>
      </c>
      <c r="L1669" s="2">
        <v>844900</v>
      </c>
      <c r="M1669" s="2">
        <v>844.9</v>
      </c>
      <c r="N1669" s="2">
        <v>120700</v>
      </c>
      <c r="O1669" s="2"/>
      <c r="P1669" s="5" t="s">
        <v>188</v>
      </c>
    </row>
    <row r="1670" spans="1:16" x14ac:dyDescent="0.25">
      <c r="A1670" t="s">
        <v>3949</v>
      </c>
      <c r="B1670" t="s">
        <v>103</v>
      </c>
      <c r="C1670" s="1">
        <v>840000</v>
      </c>
      <c r="D1670">
        <v>5</v>
      </c>
      <c r="E1670">
        <v>430</v>
      </c>
      <c r="F1670" s="1" t="s">
        <v>22</v>
      </c>
      <c r="G1670" t="s">
        <v>22</v>
      </c>
      <c r="H1670" t="s">
        <v>23</v>
      </c>
      <c r="I1670" t="s">
        <v>23</v>
      </c>
      <c r="J1670" t="s">
        <v>9</v>
      </c>
      <c r="K1670" t="s">
        <v>1372</v>
      </c>
      <c r="L1670" s="2">
        <v>840000</v>
      </c>
      <c r="M1670" s="2">
        <v>1953.4883720930231</v>
      </c>
      <c r="N1670" s="2">
        <v>168000</v>
      </c>
      <c r="O1670" s="2"/>
      <c r="P1670" s="5" t="s">
        <v>188</v>
      </c>
    </row>
    <row r="1671" spans="1:16" x14ac:dyDescent="0.25">
      <c r="A1671" t="s">
        <v>5980</v>
      </c>
      <c r="B1671" t="s">
        <v>4571</v>
      </c>
      <c r="C1671" s="1">
        <v>840000</v>
      </c>
      <c r="D1671">
        <v>3</v>
      </c>
      <c r="E1671">
        <v>110</v>
      </c>
      <c r="F1671" t="s">
        <v>16</v>
      </c>
      <c r="G1671" t="s">
        <v>17</v>
      </c>
      <c r="H1671" t="s">
        <v>189</v>
      </c>
      <c r="I1671" t="s">
        <v>19</v>
      </c>
      <c r="J1671" t="s">
        <v>20</v>
      </c>
      <c r="L1671" s="2">
        <v>840000</v>
      </c>
      <c r="M1671" s="2">
        <v>7636.363636363636</v>
      </c>
      <c r="N1671" s="2">
        <v>280000</v>
      </c>
      <c r="O1671" s="2" t="s">
        <v>160</v>
      </c>
      <c r="P1671" s="21" t="s">
        <v>188</v>
      </c>
    </row>
    <row r="1672" spans="1:16" x14ac:dyDescent="0.25">
      <c r="A1672" t="s">
        <v>2243</v>
      </c>
      <c r="B1672" t="s">
        <v>103</v>
      </c>
      <c r="C1672" s="1">
        <v>839800</v>
      </c>
      <c r="D1672">
        <v>2</v>
      </c>
      <c r="E1672">
        <v>114</v>
      </c>
      <c r="F1672" s="1" t="s">
        <v>16</v>
      </c>
      <c r="G1672" t="s">
        <v>41</v>
      </c>
      <c r="H1672" t="s">
        <v>29</v>
      </c>
      <c r="I1672" t="s">
        <v>19</v>
      </c>
      <c r="J1672" t="s">
        <v>9</v>
      </c>
      <c r="K1672" t="s">
        <v>1372</v>
      </c>
      <c r="L1672" s="2">
        <v>839800</v>
      </c>
      <c r="M1672" s="2">
        <v>7366.666666666667</v>
      </c>
      <c r="N1672" s="2">
        <v>419900</v>
      </c>
      <c r="O1672" s="2"/>
      <c r="P1672" s="5" t="s">
        <v>188</v>
      </c>
    </row>
    <row r="1673" spans="1:16" x14ac:dyDescent="0.25">
      <c r="A1673" t="s">
        <v>3355</v>
      </c>
      <c r="B1673" t="s">
        <v>103</v>
      </c>
      <c r="C1673" s="1">
        <v>839000</v>
      </c>
      <c r="D1673">
        <v>5</v>
      </c>
      <c r="E1673">
        <v>344</v>
      </c>
      <c r="F1673" s="1" t="s">
        <v>22</v>
      </c>
      <c r="G1673" t="s">
        <v>22</v>
      </c>
      <c r="H1673" t="s">
        <v>23</v>
      </c>
      <c r="I1673" t="s">
        <v>23</v>
      </c>
      <c r="J1673" t="s">
        <v>9</v>
      </c>
      <c r="K1673" t="s">
        <v>1372</v>
      </c>
      <c r="L1673" s="2">
        <v>839000</v>
      </c>
      <c r="M1673" s="2">
        <v>2438.953488372093</v>
      </c>
      <c r="N1673" s="2">
        <v>167800</v>
      </c>
      <c r="O1673" s="2"/>
      <c r="P1673" s="5" t="s">
        <v>188</v>
      </c>
    </row>
    <row r="1674" spans="1:16" x14ac:dyDescent="0.25">
      <c r="A1674" t="s">
        <v>6815</v>
      </c>
      <c r="B1674" t="s">
        <v>4571</v>
      </c>
      <c r="C1674" s="1">
        <v>837800</v>
      </c>
      <c r="D1674">
        <v>4</v>
      </c>
      <c r="E1674">
        <v>120</v>
      </c>
      <c r="F1674" t="s">
        <v>16</v>
      </c>
      <c r="G1674" t="s">
        <v>87</v>
      </c>
      <c r="H1674" t="s">
        <v>189</v>
      </c>
      <c r="I1674" t="s">
        <v>19</v>
      </c>
      <c r="J1674" t="s">
        <v>9</v>
      </c>
      <c r="L1674" s="2">
        <v>837800</v>
      </c>
      <c r="M1674" s="2">
        <v>6981.666666666667</v>
      </c>
      <c r="N1674" s="2">
        <v>209450</v>
      </c>
      <c r="O1674" s="2" t="s">
        <v>160</v>
      </c>
      <c r="P1674" s="21" t="s">
        <v>188</v>
      </c>
    </row>
    <row r="1675" spans="1:16" x14ac:dyDescent="0.25">
      <c r="A1675" t="s">
        <v>2097</v>
      </c>
      <c r="B1675" t="s">
        <v>103</v>
      </c>
      <c r="C1675" s="1">
        <v>835000</v>
      </c>
      <c r="D1675">
        <v>3</v>
      </c>
      <c r="E1675">
        <v>150</v>
      </c>
      <c r="F1675" s="1" t="s">
        <v>16</v>
      </c>
      <c r="G1675" t="s">
        <v>17</v>
      </c>
      <c r="H1675" t="s">
        <v>29</v>
      </c>
      <c r="I1675" t="s">
        <v>19</v>
      </c>
      <c r="J1675" t="s">
        <v>9</v>
      </c>
      <c r="K1675" t="s">
        <v>1372</v>
      </c>
      <c r="L1675" s="2">
        <v>835000</v>
      </c>
      <c r="M1675" s="2">
        <v>5566.666666666667</v>
      </c>
      <c r="N1675" s="2">
        <v>278333.33333333331</v>
      </c>
      <c r="O1675" s="2"/>
      <c r="P1675" s="5" t="s">
        <v>188</v>
      </c>
    </row>
    <row r="1676" spans="1:16" x14ac:dyDescent="0.25">
      <c r="A1676" t="s">
        <v>2150</v>
      </c>
      <c r="B1676" t="s">
        <v>103</v>
      </c>
      <c r="C1676" s="1">
        <v>835000</v>
      </c>
      <c r="D1676">
        <v>2</v>
      </c>
      <c r="E1676">
        <v>95</v>
      </c>
      <c r="F1676" s="1" t="s">
        <v>16</v>
      </c>
      <c r="G1676" t="s">
        <v>17</v>
      </c>
      <c r="H1676" t="s">
        <v>29</v>
      </c>
      <c r="I1676" t="s">
        <v>19</v>
      </c>
      <c r="J1676" t="s">
        <v>9</v>
      </c>
      <c r="K1676" t="s">
        <v>1372</v>
      </c>
      <c r="L1676" s="2">
        <v>835000</v>
      </c>
      <c r="M1676" s="2">
        <v>8789.4736842105267</v>
      </c>
      <c r="N1676" s="2">
        <v>417500</v>
      </c>
      <c r="O1676" s="2"/>
      <c r="P1676" s="5" t="s">
        <v>188</v>
      </c>
    </row>
    <row r="1677" spans="1:16" x14ac:dyDescent="0.25">
      <c r="A1677" t="s">
        <v>5044</v>
      </c>
      <c r="B1677" t="s">
        <v>4571</v>
      </c>
      <c r="C1677" s="1">
        <v>830000</v>
      </c>
      <c r="D1677">
        <v>4</v>
      </c>
      <c r="E1677">
        <v>310</v>
      </c>
      <c r="F1677" s="3" t="s">
        <v>22</v>
      </c>
      <c r="G1677" t="s">
        <v>22</v>
      </c>
      <c r="H1677" t="s">
        <v>23</v>
      </c>
      <c r="I1677" t="s">
        <v>23</v>
      </c>
      <c r="J1677" t="s">
        <v>9</v>
      </c>
      <c r="L1677" s="2">
        <v>830000</v>
      </c>
      <c r="M1677" s="2">
        <v>2677.4193548387098</v>
      </c>
      <c r="N1677" s="2">
        <v>207500</v>
      </c>
      <c r="O1677" s="2" t="s">
        <v>160</v>
      </c>
      <c r="P1677" s="21" t="s">
        <v>188</v>
      </c>
    </row>
    <row r="1678" spans="1:16" x14ac:dyDescent="0.25">
      <c r="A1678" t="s">
        <v>3490</v>
      </c>
      <c r="B1678" t="s">
        <v>103</v>
      </c>
      <c r="C1678" s="1">
        <v>830000</v>
      </c>
      <c r="D1678">
        <v>7</v>
      </c>
      <c r="E1678">
        <v>442</v>
      </c>
      <c r="F1678" s="1" t="s">
        <v>22</v>
      </c>
      <c r="G1678" t="s">
        <v>22</v>
      </c>
      <c r="H1678" t="s">
        <v>23</v>
      </c>
      <c r="I1678" t="s">
        <v>23</v>
      </c>
      <c r="J1678" t="s">
        <v>9</v>
      </c>
      <c r="K1678" t="s">
        <v>1372</v>
      </c>
      <c r="L1678" s="2">
        <v>830000</v>
      </c>
      <c r="M1678" s="2">
        <v>1877.8280542986424</v>
      </c>
      <c r="N1678" s="2">
        <v>118571.42857142857</v>
      </c>
      <c r="O1678" s="2"/>
      <c r="P1678" s="5" t="s">
        <v>188</v>
      </c>
    </row>
    <row r="1679" spans="1:16" x14ac:dyDescent="0.25">
      <c r="A1679" t="s">
        <v>3292</v>
      </c>
      <c r="B1679" t="s">
        <v>103</v>
      </c>
      <c r="C1679" s="1">
        <v>830000</v>
      </c>
      <c r="D1679">
        <v>6</v>
      </c>
      <c r="E1679">
        <v>266</v>
      </c>
      <c r="F1679" s="1" t="s">
        <v>22</v>
      </c>
      <c r="G1679" t="s">
        <v>22</v>
      </c>
      <c r="H1679" t="s">
        <v>23</v>
      </c>
      <c r="I1679" t="s">
        <v>23</v>
      </c>
      <c r="J1679" t="s">
        <v>9</v>
      </c>
      <c r="K1679" t="s">
        <v>1372</v>
      </c>
      <c r="L1679" s="2">
        <v>830000</v>
      </c>
      <c r="M1679" s="2">
        <v>3120.3007518796994</v>
      </c>
      <c r="N1679" s="2">
        <v>138333.33333333334</v>
      </c>
      <c r="O1679" s="2"/>
      <c r="P1679" s="5" t="s">
        <v>188</v>
      </c>
    </row>
    <row r="1680" spans="1:16" x14ac:dyDescent="0.25">
      <c r="A1680" t="s">
        <v>1755</v>
      </c>
      <c r="B1680" t="s">
        <v>103</v>
      </c>
      <c r="C1680" s="1">
        <v>830000</v>
      </c>
      <c r="D1680">
        <v>4</v>
      </c>
      <c r="E1680">
        <v>171</v>
      </c>
      <c r="F1680" s="1" t="s">
        <v>16</v>
      </c>
      <c r="G1680" t="s">
        <v>35</v>
      </c>
      <c r="H1680" t="s">
        <v>29</v>
      </c>
      <c r="I1680" t="s">
        <v>19</v>
      </c>
      <c r="J1680" t="s">
        <v>9</v>
      </c>
      <c r="K1680" t="s">
        <v>1372</v>
      </c>
      <c r="L1680" s="2">
        <v>830000</v>
      </c>
      <c r="M1680" s="2">
        <v>4853.8011695906434</v>
      </c>
      <c r="N1680" s="2">
        <v>207500</v>
      </c>
      <c r="O1680" s="2"/>
      <c r="P1680" s="5" t="s">
        <v>188</v>
      </c>
    </row>
    <row r="1681" spans="1:16" x14ac:dyDescent="0.25">
      <c r="A1681" t="s">
        <v>6827</v>
      </c>
      <c r="B1681" t="s">
        <v>4571</v>
      </c>
      <c r="C1681" s="1">
        <v>830000</v>
      </c>
      <c r="D1681">
        <v>4</v>
      </c>
      <c r="E1681">
        <v>160</v>
      </c>
      <c r="F1681" t="s">
        <v>16</v>
      </c>
      <c r="G1681" t="s">
        <v>87</v>
      </c>
      <c r="H1681" t="s">
        <v>189</v>
      </c>
      <c r="I1681" t="s">
        <v>19</v>
      </c>
      <c r="J1681" t="s">
        <v>9</v>
      </c>
      <c r="L1681" s="2">
        <v>830000</v>
      </c>
      <c r="M1681" s="2">
        <v>5187.5</v>
      </c>
      <c r="N1681" s="2">
        <v>207500</v>
      </c>
      <c r="O1681" s="2" t="s">
        <v>160</v>
      </c>
      <c r="P1681" s="21" t="s">
        <v>188</v>
      </c>
    </row>
    <row r="1682" spans="1:16" x14ac:dyDescent="0.25">
      <c r="A1682" t="s">
        <v>6031</v>
      </c>
      <c r="B1682" t="s">
        <v>4571</v>
      </c>
      <c r="C1682" s="1">
        <v>829000</v>
      </c>
      <c r="D1682">
        <v>3</v>
      </c>
      <c r="E1682">
        <v>142</v>
      </c>
      <c r="F1682" t="s">
        <v>16</v>
      </c>
      <c r="G1682" t="s">
        <v>17</v>
      </c>
      <c r="H1682" t="s">
        <v>189</v>
      </c>
      <c r="I1682" t="s">
        <v>19</v>
      </c>
      <c r="J1682" t="s">
        <v>20</v>
      </c>
      <c r="L1682" s="2">
        <v>829000</v>
      </c>
      <c r="M1682" s="2">
        <v>5838.0281690140846</v>
      </c>
      <c r="N1682" s="2">
        <v>276333.33333333331</v>
      </c>
      <c r="O1682" s="2" t="s">
        <v>160</v>
      </c>
      <c r="P1682" s="21" t="s">
        <v>188</v>
      </c>
    </row>
    <row r="1683" spans="1:16" x14ac:dyDescent="0.25">
      <c r="A1683" t="s">
        <v>1958</v>
      </c>
      <c r="B1683" t="s">
        <v>103</v>
      </c>
      <c r="C1683" s="1">
        <v>828000</v>
      </c>
      <c r="D1683">
        <v>3</v>
      </c>
      <c r="E1683">
        <v>94</v>
      </c>
      <c r="F1683" s="1" t="s">
        <v>16</v>
      </c>
      <c r="G1683" t="s">
        <v>35</v>
      </c>
      <c r="H1683" t="s">
        <v>29</v>
      </c>
      <c r="I1683" t="s">
        <v>30</v>
      </c>
      <c r="J1683" t="s">
        <v>20</v>
      </c>
      <c r="K1683" t="s">
        <v>1372</v>
      </c>
      <c r="L1683" s="2">
        <v>828000</v>
      </c>
      <c r="M1683" s="2">
        <v>8808.510638297872</v>
      </c>
      <c r="N1683" s="2">
        <v>276000</v>
      </c>
      <c r="O1683" s="2"/>
      <c r="P1683" s="5" t="s">
        <v>188</v>
      </c>
    </row>
    <row r="1684" spans="1:16" x14ac:dyDescent="0.25">
      <c r="A1684" t="s">
        <v>1962</v>
      </c>
      <c r="B1684" t="s">
        <v>103</v>
      </c>
      <c r="C1684" s="1">
        <v>828000</v>
      </c>
      <c r="D1684">
        <v>3</v>
      </c>
      <c r="E1684">
        <v>94</v>
      </c>
      <c r="F1684" s="1" t="s">
        <v>16</v>
      </c>
      <c r="G1684" t="s">
        <v>35</v>
      </c>
      <c r="H1684" t="s">
        <v>29</v>
      </c>
      <c r="I1684" t="s">
        <v>30</v>
      </c>
      <c r="J1684" t="s">
        <v>20</v>
      </c>
      <c r="K1684" t="s">
        <v>1372</v>
      </c>
      <c r="L1684" s="2">
        <v>828000</v>
      </c>
      <c r="M1684" s="2">
        <v>8808.510638297872</v>
      </c>
      <c r="N1684" s="2">
        <v>276000</v>
      </c>
      <c r="O1684" s="2"/>
      <c r="P1684" s="5" t="s">
        <v>188</v>
      </c>
    </row>
    <row r="1685" spans="1:16" x14ac:dyDescent="0.25">
      <c r="A1685" t="s">
        <v>3181</v>
      </c>
      <c r="B1685" t="s">
        <v>103</v>
      </c>
      <c r="C1685" s="1">
        <v>825000</v>
      </c>
      <c r="D1685">
        <v>4</v>
      </c>
      <c r="E1685">
        <v>302</v>
      </c>
      <c r="F1685" s="1" t="s">
        <v>22</v>
      </c>
      <c r="G1685" t="s">
        <v>22</v>
      </c>
      <c r="H1685" t="s">
        <v>23</v>
      </c>
      <c r="I1685" t="s">
        <v>23</v>
      </c>
      <c r="J1685" t="s">
        <v>9</v>
      </c>
      <c r="K1685" t="s">
        <v>1372</v>
      </c>
      <c r="L1685" s="2">
        <v>825000</v>
      </c>
      <c r="M1685" s="2">
        <v>2731.7880794701987</v>
      </c>
      <c r="N1685" s="2">
        <v>206250</v>
      </c>
      <c r="O1685" s="2"/>
      <c r="P1685" s="5" t="s">
        <v>188</v>
      </c>
    </row>
    <row r="1686" spans="1:16" x14ac:dyDescent="0.25">
      <c r="A1686" t="s">
        <v>3287</v>
      </c>
      <c r="B1686" t="s">
        <v>103</v>
      </c>
      <c r="C1686" s="1">
        <v>825000</v>
      </c>
      <c r="D1686">
        <v>4</v>
      </c>
      <c r="E1686">
        <v>381</v>
      </c>
      <c r="F1686" s="1" t="s">
        <v>22</v>
      </c>
      <c r="G1686" t="s">
        <v>22</v>
      </c>
      <c r="H1686" t="s">
        <v>23</v>
      </c>
      <c r="I1686" t="s">
        <v>23</v>
      </c>
      <c r="J1686" t="s">
        <v>9</v>
      </c>
      <c r="K1686" t="s">
        <v>1372</v>
      </c>
      <c r="L1686" s="2">
        <v>825000</v>
      </c>
      <c r="M1686" s="2">
        <v>2165.3543307086616</v>
      </c>
      <c r="N1686" s="2">
        <v>206250</v>
      </c>
      <c r="O1686" s="2"/>
      <c r="P1686" s="5" t="s">
        <v>188</v>
      </c>
    </row>
    <row r="1687" spans="1:16" x14ac:dyDescent="0.25">
      <c r="A1687" t="s">
        <v>3591</v>
      </c>
      <c r="B1687" t="s">
        <v>103</v>
      </c>
      <c r="C1687" s="1">
        <v>825000</v>
      </c>
      <c r="D1687">
        <v>4</v>
      </c>
      <c r="E1687">
        <v>233</v>
      </c>
      <c r="F1687" s="1" t="s">
        <v>22</v>
      </c>
      <c r="G1687" t="s">
        <v>22</v>
      </c>
      <c r="H1687" t="s">
        <v>23</v>
      </c>
      <c r="I1687" t="s">
        <v>23</v>
      </c>
      <c r="J1687" t="s">
        <v>9</v>
      </c>
      <c r="K1687" t="s">
        <v>1372</v>
      </c>
      <c r="L1687" s="2">
        <v>825000</v>
      </c>
      <c r="M1687" s="2">
        <v>3540.7725321888411</v>
      </c>
      <c r="N1687" s="2">
        <v>206250</v>
      </c>
      <c r="O1687" s="2"/>
      <c r="P1687" s="5" t="s">
        <v>188</v>
      </c>
    </row>
    <row r="1688" spans="1:16" x14ac:dyDescent="0.25">
      <c r="A1688" t="s">
        <v>3698</v>
      </c>
      <c r="B1688" t="s">
        <v>103</v>
      </c>
      <c r="C1688" s="1">
        <v>825000</v>
      </c>
      <c r="D1688">
        <v>4</v>
      </c>
      <c r="E1688">
        <v>400</v>
      </c>
      <c r="F1688" s="1" t="s">
        <v>22</v>
      </c>
      <c r="G1688" t="s">
        <v>22</v>
      </c>
      <c r="H1688" t="s">
        <v>23</v>
      </c>
      <c r="I1688" t="s">
        <v>23</v>
      </c>
      <c r="J1688" t="s">
        <v>9</v>
      </c>
      <c r="K1688" t="s">
        <v>1372</v>
      </c>
      <c r="L1688" s="2">
        <v>825000</v>
      </c>
      <c r="M1688" s="2">
        <v>2062.5</v>
      </c>
      <c r="N1688" s="2">
        <v>206250</v>
      </c>
      <c r="O1688" s="2"/>
      <c r="P1688" s="5" t="s">
        <v>188</v>
      </c>
    </row>
    <row r="1689" spans="1:16" x14ac:dyDescent="0.25">
      <c r="A1689" t="s">
        <v>7014</v>
      </c>
      <c r="B1689" t="s">
        <v>4571</v>
      </c>
      <c r="C1689" s="1">
        <v>825000</v>
      </c>
      <c r="D1689">
        <v>2</v>
      </c>
      <c r="E1689">
        <v>124</v>
      </c>
      <c r="F1689" t="s">
        <v>16</v>
      </c>
      <c r="G1689" t="s">
        <v>93</v>
      </c>
      <c r="H1689" t="s">
        <v>189</v>
      </c>
      <c r="I1689" t="s">
        <v>19</v>
      </c>
      <c r="J1689" t="s">
        <v>20</v>
      </c>
      <c r="L1689" s="2">
        <v>825000</v>
      </c>
      <c r="M1689" s="2">
        <v>6653.2258064516127</v>
      </c>
      <c r="N1689" s="2">
        <v>412500</v>
      </c>
      <c r="O1689" s="2" t="s">
        <v>160</v>
      </c>
      <c r="P1689" s="21" t="s">
        <v>188</v>
      </c>
    </row>
    <row r="1690" spans="1:16" x14ac:dyDescent="0.25">
      <c r="A1690" t="s">
        <v>5183</v>
      </c>
      <c r="B1690" t="s">
        <v>4571</v>
      </c>
      <c r="C1690" s="1">
        <v>820000</v>
      </c>
      <c r="D1690">
        <v>5</v>
      </c>
      <c r="E1690">
        <v>176</v>
      </c>
      <c r="F1690" s="3" t="s">
        <v>22</v>
      </c>
      <c r="G1690" t="s">
        <v>22</v>
      </c>
      <c r="H1690" t="s">
        <v>23</v>
      </c>
      <c r="I1690" t="s">
        <v>23</v>
      </c>
      <c r="J1690" t="s">
        <v>9</v>
      </c>
      <c r="L1690" s="2">
        <v>820000</v>
      </c>
      <c r="M1690" s="2">
        <v>4659.090909090909</v>
      </c>
      <c r="N1690" s="2">
        <v>164000</v>
      </c>
      <c r="O1690" s="2" t="s">
        <v>4587</v>
      </c>
      <c r="P1690" s="21" t="s">
        <v>188</v>
      </c>
    </row>
    <row r="1691" spans="1:16" x14ac:dyDescent="0.25">
      <c r="A1691" t="s">
        <v>3223</v>
      </c>
      <c r="B1691" t="s">
        <v>103</v>
      </c>
      <c r="C1691" s="1">
        <v>820000</v>
      </c>
      <c r="D1691">
        <v>4</v>
      </c>
      <c r="E1691">
        <v>250</v>
      </c>
      <c r="F1691" s="1" t="s">
        <v>22</v>
      </c>
      <c r="G1691" t="s">
        <v>22</v>
      </c>
      <c r="H1691" t="s">
        <v>23</v>
      </c>
      <c r="I1691" t="s">
        <v>23</v>
      </c>
      <c r="J1691" t="s">
        <v>9</v>
      </c>
      <c r="K1691" t="s">
        <v>1372</v>
      </c>
      <c r="L1691" s="2">
        <v>820000</v>
      </c>
      <c r="M1691" s="2">
        <v>3280</v>
      </c>
      <c r="N1691" s="2">
        <v>205000</v>
      </c>
      <c r="O1691" s="2"/>
      <c r="P1691" s="5" t="s">
        <v>188</v>
      </c>
    </row>
    <row r="1692" spans="1:16" x14ac:dyDescent="0.25">
      <c r="A1692" t="s">
        <v>3676</v>
      </c>
      <c r="B1692" t="s">
        <v>103</v>
      </c>
      <c r="C1692" s="1">
        <v>820000</v>
      </c>
      <c r="D1692">
        <v>9</v>
      </c>
      <c r="E1692">
        <v>332</v>
      </c>
      <c r="F1692" s="1" t="s">
        <v>22</v>
      </c>
      <c r="G1692" t="s">
        <v>22</v>
      </c>
      <c r="H1692" t="s">
        <v>23</v>
      </c>
      <c r="I1692" t="s">
        <v>23</v>
      </c>
      <c r="J1692" t="s">
        <v>9</v>
      </c>
      <c r="K1692" t="s">
        <v>1372</v>
      </c>
      <c r="L1692" s="2">
        <v>820000</v>
      </c>
      <c r="M1692" s="2">
        <v>2469.8795180722891</v>
      </c>
      <c r="N1692" s="2">
        <v>91111.111111111109</v>
      </c>
      <c r="O1692" s="2"/>
      <c r="P1692" s="5" t="s">
        <v>188</v>
      </c>
    </row>
    <row r="1693" spans="1:16" x14ac:dyDescent="0.25">
      <c r="A1693" t="s">
        <v>3928</v>
      </c>
      <c r="B1693" t="s">
        <v>103</v>
      </c>
      <c r="C1693" s="1">
        <v>820000</v>
      </c>
      <c r="D1693">
        <v>5</v>
      </c>
      <c r="E1693">
        <v>522</v>
      </c>
      <c r="F1693" s="1" t="s">
        <v>22</v>
      </c>
      <c r="G1693" t="s">
        <v>22</v>
      </c>
      <c r="H1693" t="s">
        <v>23</v>
      </c>
      <c r="I1693" t="s">
        <v>23</v>
      </c>
      <c r="J1693" t="s">
        <v>9</v>
      </c>
      <c r="K1693" t="s">
        <v>1372</v>
      </c>
      <c r="L1693" s="2">
        <v>820000</v>
      </c>
      <c r="M1693" s="2">
        <v>1570.8812260536399</v>
      </c>
      <c r="N1693" s="2">
        <v>164000</v>
      </c>
      <c r="O1693" s="2"/>
      <c r="P1693" s="5" t="s">
        <v>188</v>
      </c>
    </row>
    <row r="1694" spans="1:16" x14ac:dyDescent="0.25">
      <c r="A1694" t="s">
        <v>2229</v>
      </c>
      <c r="B1694" t="s">
        <v>103</v>
      </c>
      <c r="C1694" s="1">
        <v>820000</v>
      </c>
      <c r="D1694">
        <v>4</v>
      </c>
      <c r="E1694">
        <v>162</v>
      </c>
      <c r="F1694" s="1" t="s">
        <v>16</v>
      </c>
      <c r="G1694" t="s">
        <v>17</v>
      </c>
      <c r="H1694" t="s">
        <v>29</v>
      </c>
      <c r="I1694" t="s">
        <v>30</v>
      </c>
      <c r="J1694" t="s">
        <v>9</v>
      </c>
      <c r="K1694" t="s">
        <v>1372</v>
      </c>
      <c r="L1694" s="2">
        <v>820000</v>
      </c>
      <c r="M1694" s="2">
        <v>5061.7283950617284</v>
      </c>
      <c r="N1694" s="2">
        <v>205000</v>
      </c>
      <c r="O1694" s="2"/>
      <c r="P1694" s="5" t="s">
        <v>188</v>
      </c>
    </row>
    <row r="1695" spans="1:16" x14ac:dyDescent="0.25">
      <c r="A1695" t="s">
        <v>1835</v>
      </c>
      <c r="B1695" t="s">
        <v>103</v>
      </c>
      <c r="C1695" s="1">
        <v>820000</v>
      </c>
      <c r="D1695">
        <v>3</v>
      </c>
      <c r="E1695">
        <v>131</v>
      </c>
      <c r="F1695" s="1" t="s">
        <v>16</v>
      </c>
      <c r="G1695" t="s">
        <v>35</v>
      </c>
      <c r="H1695" t="s">
        <v>29</v>
      </c>
      <c r="I1695" t="s">
        <v>19</v>
      </c>
      <c r="J1695" t="s">
        <v>20</v>
      </c>
      <c r="K1695" t="s">
        <v>1372</v>
      </c>
      <c r="L1695" s="2">
        <v>820000</v>
      </c>
      <c r="M1695" s="2">
        <v>6259.5419847328249</v>
      </c>
      <c r="N1695" s="2">
        <v>273333.33333333331</v>
      </c>
      <c r="O1695" s="2"/>
      <c r="P1695" s="5" t="s">
        <v>188</v>
      </c>
    </row>
    <row r="1696" spans="1:16" x14ac:dyDescent="0.25">
      <c r="A1696" t="s">
        <v>1836</v>
      </c>
      <c r="B1696" t="s">
        <v>103</v>
      </c>
      <c r="C1696" s="1">
        <v>820000</v>
      </c>
      <c r="D1696">
        <v>3</v>
      </c>
      <c r="E1696">
        <v>131</v>
      </c>
      <c r="F1696" s="1" t="s">
        <v>16</v>
      </c>
      <c r="G1696" t="s">
        <v>35</v>
      </c>
      <c r="H1696" t="s">
        <v>29</v>
      </c>
      <c r="I1696" t="s">
        <v>19</v>
      </c>
      <c r="J1696" t="s">
        <v>20</v>
      </c>
      <c r="K1696" t="s">
        <v>1372</v>
      </c>
      <c r="L1696" s="2">
        <v>820000</v>
      </c>
      <c r="M1696" s="2">
        <v>6259.5419847328249</v>
      </c>
      <c r="N1696" s="2">
        <v>273333.33333333331</v>
      </c>
      <c r="O1696" s="2"/>
      <c r="P1696" s="5" t="s">
        <v>188</v>
      </c>
    </row>
    <row r="1697" spans="1:16" x14ac:dyDescent="0.25">
      <c r="A1697" t="s">
        <v>2520</v>
      </c>
      <c r="B1697" t="s">
        <v>103</v>
      </c>
      <c r="C1697" s="1">
        <v>820000</v>
      </c>
      <c r="D1697">
        <v>2</v>
      </c>
      <c r="E1697">
        <v>98</v>
      </c>
      <c r="F1697" s="1" t="s">
        <v>16</v>
      </c>
      <c r="G1697" t="s">
        <v>37</v>
      </c>
      <c r="H1697" t="s">
        <v>29</v>
      </c>
      <c r="I1697" t="s">
        <v>19</v>
      </c>
      <c r="J1697" t="s">
        <v>20</v>
      </c>
      <c r="K1697" t="s">
        <v>1372</v>
      </c>
      <c r="L1697" s="2">
        <v>820000</v>
      </c>
      <c r="M1697" s="2">
        <v>8367.3469387755104</v>
      </c>
      <c r="N1697" s="2">
        <v>410000</v>
      </c>
      <c r="O1697" s="2"/>
      <c r="P1697" s="5" t="s">
        <v>188</v>
      </c>
    </row>
    <row r="1698" spans="1:16" x14ac:dyDescent="0.25">
      <c r="A1698" t="s">
        <v>2783</v>
      </c>
      <c r="B1698" t="s">
        <v>103</v>
      </c>
      <c r="C1698" s="1">
        <v>820000</v>
      </c>
      <c r="D1698">
        <v>4</v>
      </c>
      <c r="E1698">
        <v>150</v>
      </c>
      <c r="F1698" s="1" t="s">
        <v>16</v>
      </c>
      <c r="G1698" t="s">
        <v>141</v>
      </c>
      <c r="H1698" t="s">
        <v>29</v>
      </c>
      <c r="I1698" t="s">
        <v>19</v>
      </c>
      <c r="J1698" t="s">
        <v>20</v>
      </c>
      <c r="K1698" t="s">
        <v>1372</v>
      </c>
      <c r="L1698" s="2">
        <v>820000</v>
      </c>
      <c r="M1698" s="2">
        <v>5466.666666666667</v>
      </c>
      <c r="N1698" s="2">
        <v>205000</v>
      </c>
      <c r="O1698" s="2"/>
      <c r="P1698" s="5" t="s">
        <v>188</v>
      </c>
    </row>
    <row r="1699" spans="1:16" x14ac:dyDescent="0.25">
      <c r="A1699" t="s">
        <v>6326</v>
      </c>
      <c r="B1699" t="s">
        <v>4571</v>
      </c>
      <c r="C1699" s="1">
        <v>820000</v>
      </c>
      <c r="D1699">
        <v>3</v>
      </c>
      <c r="E1699">
        <v>140</v>
      </c>
      <c r="F1699" t="s">
        <v>16</v>
      </c>
      <c r="G1699" t="s">
        <v>41</v>
      </c>
      <c r="H1699" t="s">
        <v>189</v>
      </c>
      <c r="I1699" t="s">
        <v>19</v>
      </c>
      <c r="J1699" t="s">
        <v>20</v>
      </c>
      <c r="L1699" s="2">
        <v>820000</v>
      </c>
      <c r="M1699" s="2">
        <v>5857.1428571428569</v>
      </c>
      <c r="N1699" s="2">
        <v>273333.33333333331</v>
      </c>
      <c r="O1699" s="2" t="s">
        <v>160</v>
      </c>
      <c r="P1699" s="21" t="s">
        <v>188</v>
      </c>
    </row>
    <row r="1700" spans="1:16" x14ac:dyDescent="0.25">
      <c r="A1700" t="s">
        <v>5404</v>
      </c>
      <c r="B1700" t="s">
        <v>4571</v>
      </c>
      <c r="C1700" s="1">
        <v>815000</v>
      </c>
      <c r="D1700">
        <v>2</v>
      </c>
      <c r="E1700">
        <v>150</v>
      </c>
      <c r="F1700" s="3" t="s">
        <v>22</v>
      </c>
      <c r="G1700" t="s">
        <v>22</v>
      </c>
      <c r="H1700" t="s">
        <v>23</v>
      </c>
      <c r="I1700" t="s">
        <v>23</v>
      </c>
      <c r="J1700" t="s">
        <v>20</v>
      </c>
      <c r="L1700" s="2">
        <v>815000</v>
      </c>
      <c r="M1700" s="2">
        <v>5433.333333333333</v>
      </c>
      <c r="N1700" s="2">
        <v>407500</v>
      </c>
      <c r="O1700" s="2" t="s">
        <v>4587</v>
      </c>
      <c r="P1700" s="21" t="s">
        <v>188</v>
      </c>
    </row>
    <row r="1701" spans="1:16" x14ac:dyDescent="0.25">
      <c r="A1701" t="s">
        <v>5406</v>
      </c>
      <c r="B1701" t="s">
        <v>4571</v>
      </c>
      <c r="C1701" s="1">
        <v>815000</v>
      </c>
      <c r="D1701">
        <v>2</v>
      </c>
      <c r="E1701">
        <v>150</v>
      </c>
      <c r="F1701" s="3" t="s">
        <v>22</v>
      </c>
      <c r="G1701" t="s">
        <v>22</v>
      </c>
      <c r="H1701" t="s">
        <v>23</v>
      </c>
      <c r="I1701" t="s">
        <v>23</v>
      </c>
      <c r="J1701" t="s">
        <v>20</v>
      </c>
      <c r="L1701" s="2">
        <v>815000</v>
      </c>
      <c r="M1701" s="2">
        <v>5433.333333333333</v>
      </c>
      <c r="N1701" s="2">
        <v>407500</v>
      </c>
      <c r="O1701" s="2" t="s">
        <v>4587</v>
      </c>
      <c r="P1701" s="21" t="s">
        <v>188</v>
      </c>
    </row>
    <row r="1702" spans="1:16" x14ac:dyDescent="0.25">
      <c r="A1702" t="s">
        <v>4026</v>
      </c>
      <c r="B1702" t="s">
        <v>103</v>
      </c>
      <c r="C1702" s="1">
        <v>815000</v>
      </c>
      <c r="D1702">
        <v>4</v>
      </c>
      <c r="E1702">
        <v>303</v>
      </c>
      <c r="F1702" s="1" t="s">
        <v>22</v>
      </c>
      <c r="G1702" t="s">
        <v>22</v>
      </c>
      <c r="H1702" t="s">
        <v>23</v>
      </c>
      <c r="I1702" t="s">
        <v>23</v>
      </c>
      <c r="J1702" t="s">
        <v>9</v>
      </c>
      <c r="K1702" t="s">
        <v>1372</v>
      </c>
      <c r="L1702" s="2">
        <v>815000</v>
      </c>
      <c r="M1702" s="2">
        <v>2689.7689768976898</v>
      </c>
      <c r="N1702" s="2">
        <v>203750</v>
      </c>
      <c r="O1702" s="2"/>
      <c r="P1702" s="5" t="s">
        <v>188</v>
      </c>
    </row>
    <row r="1703" spans="1:16" x14ac:dyDescent="0.25">
      <c r="A1703" t="s">
        <v>1804</v>
      </c>
      <c r="B1703" t="s">
        <v>103</v>
      </c>
      <c r="C1703" s="1">
        <v>815000</v>
      </c>
      <c r="D1703">
        <v>4</v>
      </c>
      <c r="E1703">
        <v>166</v>
      </c>
      <c r="F1703" s="1" t="s">
        <v>16</v>
      </c>
      <c r="G1703" t="s">
        <v>35</v>
      </c>
      <c r="H1703" t="s">
        <v>29</v>
      </c>
      <c r="I1703" t="s">
        <v>19</v>
      </c>
      <c r="J1703" t="s">
        <v>9</v>
      </c>
      <c r="K1703" t="s">
        <v>1372</v>
      </c>
      <c r="L1703" s="2">
        <v>815000</v>
      </c>
      <c r="M1703" s="2">
        <v>4909.6385542168673</v>
      </c>
      <c r="N1703" s="2">
        <v>203750</v>
      </c>
      <c r="O1703" s="2"/>
      <c r="P1703" s="5" t="s">
        <v>188</v>
      </c>
    </row>
    <row r="1704" spans="1:16" x14ac:dyDescent="0.25">
      <c r="A1704" t="s">
        <v>1894</v>
      </c>
      <c r="B1704" t="s">
        <v>103</v>
      </c>
      <c r="C1704" s="1">
        <v>815000</v>
      </c>
      <c r="D1704">
        <v>2</v>
      </c>
      <c r="E1704">
        <v>97</v>
      </c>
      <c r="F1704" s="1" t="s">
        <v>16</v>
      </c>
      <c r="G1704" t="s">
        <v>35</v>
      </c>
      <c r="H1704" t="s">
        <v>29</v>
      </c>
      <c r="I1704" t="s">
        <v>19</v>
      </c>
      <c r="J1704" t="s">
        <v>9</v>
      </c>
      <c r="K1704" t="s">
        <v>1372</v>
      </c>
      <c r="L1704" s="2">
        <v>815000</v>
      </c>
      <c r="M1704" s="2">
        <v>8402.0618556701029</v>
      </c>
      <c r="N1704" s="2">
        <v>407500</v>
      </c>
      <c r="O1704" s="2"/>
      <c r="P1704" s="5" t="s">
        <v>188</v>
      </c>
    </row>
    <row r="1705" spans="1:16" x14ac:dyDescent="0.25">
      <c r="A1705" t="s">
        <v>1895</v>
      </c>
      <c r="B1705" t="s">
        <v>103</v>
      </c>
      <c r="C1705" s="1">
        <v>815000</v>
      </c>
      <c r="D1705">
        <v>2</v>
      </c>
      <c r="E1705">
        <v>97</v>
      </c>
      <c r="F1705" s="1" t="s">
        <v>16</v>
      </c>
      <c r="G1705" t="s">
        <v>35</v>
      </c>
      <c r="H1705" t="s">
        <v>29</v>
      </c>
      <c r="I1705" t="s">
        <v>19</v>
      </c>
      <c r="J1705" t="s">
        <v>9</v>
      </c>
      <c r="K1705" t="s">
        <v>1372</v>
      </c>
      <c r="L1705" s="2">
        <v>815000</v>
      </c>
      <c r="M1705" s="2">
        <v>8402.0618556701029</v>
      </c>
      <c r="N1705" s="2">
        <v>407500</v>
      </c>
      <c r="O1705" s="2"/>
      <c r="P1705" s="5" t="s">
        <v>188</v>
      </c>
    </row>
    <row r="1706" spans="1:16" x14ac:dyDescent="0.25">
      <c r="A1706" t="s">
        <v>2524</v>
      </c>
      <c r="B1706" t="s">
        <v>103</v>
      </c>
      <c r="C1706" s="1">
        <v>814900</v>
      </c>
      <c r="D1706">
        <v>3</v>
      </c>
      <c r="E1706">
        <v>151</v>
      </c>
      <c r="F1706" s="1" t="s">
        <v>16</v>
      </c>
      <c r="G1706" t="s">
        <v>37</v>
      </c>
      <c r="H1706" t="s">
        <v>29</v>
      </c>
      <c r="I1706" t="s">
        <v>19</v>
      </c>
      <c r="J1706" t="s">
        <v>9</v>
      </c>
      <c r="K1706" t="s">
        <v>1372</v>
      </c>
      <c r="L1706" s="2">
        <v>814900</v>
      </c>
      <c r="M1706" s="2">
        <v>5396.6887417218541</v>
      </c>
      <c r="N1706" s="2">
        <v>271633.33333333331</v>
      </c>
      <c r="O1706" s="2"/>
      <c r="P1706" s="5" t="s">
        <v>188</v>
      </c>
    </row>
    <row r="1707" spans="1:16" x14ac:dyDescent="0.25">
      <c r="A1707" t="s">
        <v>6327</v>
      </c>
      <c r="B1707" t="s">
        <v>4571</v>
      </c>
      <c r="C1707" s="1">
        <v>814000</v>
      </c>
      <c r="D1707">
        <v>4</v>
      </c>
      <c r="E1707">
        <v>140</v>
      </c>
      <c r="F1707" t="s">
        <v>16</v>
      </c>
      <c r="G1707" t="s">
        <v>41</v>
      </c>
      <c r="H1707" t="s">
        <v>189</v>
      </c>
      <c r="I1707" t="s">
        <v>19</v>
      </c>
      <c r="J1707" t="s">
        <v>9</v>
      </c>
      <c r="L1707" s="2">
        <v>814000</v>
      </c>
      <c r="M1707" s="2">
        <v>5814.2857142857147</v>
      </c>
      <c r="N1707" s="2">
        <v>203500</v>
      </c>
      <c r="O1707" s="2" t="s">
        <v>160</v>
      </c>
      <c r="P1707" s="21" t="s">
        <v>188</v>
      </c>
    </row>
    <row r="1708" spans="1:16" x14ac:dyDescent="0.25">
      <c r="A1708" t="s">
        <v>6337</v>
      </c>
      <c r="B1708" t="s">
        <v>4571</v>
      </c>
      <c r="C1708" s="1">
        <v>814000</v>
      </c>
      <c r="D1708">
        <v>4</v>
      </c>
      <c r="E1708">
        <v>151</v>
      </c>
      <c r="F1708" t="s">
        <v>16</v>
      </c>
      <c r="G1708" t="s">
        <v>41</v>
      </c>
      <c r="H1708" t="s">
        <v>189</v>
      </c>
      <c r="I1708" t="s">
        <v>19</v>
      </c>
      <c r="J1708" t="s">
        <v>9</v>
      </c>
      <c r="L1708" s="2">
        <v>814000</v>
      </c>
      <c r="M1708" s="2">
        <v>5390.7284768211921</v>
      </c>
      <c r="N1708" s="2">
        <v>203500</v>
      </c>
      <c r="O1708" s="2" t="s">
        <v>160</v>
      </c>
      <c r="P1708" s="21" t="s">
        <v>188</v>
      </c>
    </row>
    <row r="1709" spans="1:16" x14ac:dyDescent="0.25">
      <c r="A1709" t="s">
        <v>6371</v>
      </c>
      <c r="B1709" t="s">
        <v>4571</v>
      </c>
      <c r="C1709" s="1">
        <v>814000</v>
      </c>
      <c r="D1709">
        <v>4</v>
      </c>
      <c r="E1709">
        <v>319</v>
      </c>
      <c r="F1709" t="s">
        <v>16</v>
      </c>
      <c r="G1709" t="s">
        <v>41</v>
      </c>
      <c r="H1709" t="s">
        <v>189</v>
      </c>
      <c r="I1709" t="s">
        <v>19</v>
      </c>
      <c r="J1709" t="s">
        <v>9</v>
      </c>
      <c r="L1709" s="2">
        <v>814000</v>
      </c>
      <c r="M1709" s="2">
        <v>2551.7241379310344</v>
      </c>
      <c r="N1709" s="2">
        <v>203500</v>
      </c>
      <c r="O1709" s="2" t="s">
        <v>160</v>
      </c>
      <c r="P1709" s="21" t="s">
        <v>188</v>
      </c>
    </row>
    <row r="1710" spans="1:16" x14ac:dyDescent="0.25">
      <c r="A1710" t="s">
        <v>2621</v>
      </c>
      <c r="B1710" t="s">
        <v>103</v>
      </c>
      <c r="C1710" s="1">
        <v>810431</v>
      </c>
      <c r="D1710">
        <v>1</v>
      </c>
      <c r="E1710">
        <v>75</v>
      </c>
      <c r="F1710" s="1" t="s">
        <v>16</v>
      </c>
      <c r="G1710" t="s">
        <v>52</v>
      </c>
      <c r="H1710" t="s">
        <v>29</v>
      </c>
      <c r="I1710" t="s">
        <v>19</v>
      </c>
      <c r="J1710" t="s">
        <v>20</v>
      </c>
      <c r="K1710" t="s">
        <v>1372</v>
      </c>
      <c r="L1710" s="2">
        <v>810431</v>
      </c>
      <c r="M1710" s="2">
        <v>10805.746666666666</v>
      </c>
      <c r="N1710" s="2">
        <v>810431</v>
      </c>
      <c r="O1710" s="2"/>
      <c r="P1710" s="5" t="s">
        <v>188</v>
      </c>
    </row>
    <row r="1711" spans="1:16" x14ac:dyDescent="0.25">
      <c r="A1711" t="s">
        <v>1753</v>
      </c>
      <c r="B1711" t="s">
        <v>103</v>
      </c>
      <c r="C1711" s="1">
        <v>810000</v>
      </c>
      <c r="D1711">
        <v>2</v>
      </c>
      <c r="E1711">
        <v>111</v>
      </c>
      <c r="F1711" s="1" t="s">
        <v>16</v>
      </c>
      <c r="G1711" t="s">
        <v>35</v>
      </c>
      <c r="H1711" t="s">
        <v>29</v>
      </c>
      <c r="I1711" t="s">
        <v>19</v>
      </c>
      <c r="J1711" t="s">
        <v>20</v>
      </c>
      <c r="K1711" t="s">
        <v>1372</v>
      </c>
      <c r="L1711" s="2">
        <v>810000</v>
      </c>
      <c r="M1711" s="2">
        <v>7297.2972972972975</v>
      </c>
      <c r="N1711" s="2">
        <v>405000</v>
      </c>
      <c r="O1711" s="2"/>
      <c r="P1711" s="5" t="s">
        <v>188</v>
      </c>
    </row>
    <row r="1712" spans="1:16" x14ac:dyDescent="0.25">
      <c r="A1712" t="s">
        <v>2590</v>
      </c>
      <c r="B1712" t="s">
        <v>103</v>
      </c>
      <c r="C1712" s="1">
        <v>810000</v>
      </c>
      <c r="D1712">
        <v>3</v>
      </c>
      <c r="E1712">
        <v>76</v>
      </c>
      <c r="F1712" s="1" t="s">
        <v>16</v>
      </c>
      <c r="G1712" t="s">
        <v>37</v>
      </c>
      <c r="H1712" t="s">
        <v>29</v>
      </c>
      <c r="I1712" t="s">
        <v>30</v>
      </c>
      <c r="J1712" t="s">
        <v>20</v>
      </c>
      <c r="K1712" t="s">
        <v>1372</v>
      </c>
      <c r="L1712" s="2">
        <v>810000</v>
      </c>
      <c r="M1712" s="2">
        <v>10657.894736842105</v>
      </c>
      <c r="N1712" s="2">
        <v>270000</v>
      </c>
      <c r="O1712" s="2"/>
      <c r="P1712" s="5" t="s">
        <v>188</v>
      </c>
    </row>
    <row r="1713" spans="1:16" x14ac:dyDescent="0.25">
      <c r="A1713" t="s">
        <v>5667</v>
      </c>
      <c r="B1713" t="s">
        <v>4571</v>
      </c>
      <c r="C1713" s="1">
        <v>810000</v>
      </c>
      <c r="D1713">
        <v>3</v>
      </c>
      <c r="E1713">
        <v>168</v>
      </c>
      <c r="F1713" t="s">
        <v>16</v>
      </c>
      <c r="G1713" t="s">
        <v>35</v>
      </c>
      <c r="H1713" t="s">
        <v>189</v>
      </c>
      <c r="I1713" t="s">
        <v>19</v>
      </c>
      <c r="J1713" t="s">
        <v>9</v>
      </c>
      <c r="L1713" s="2">
        <v>810000</v>
      </c>
      <c r="M1713" s="2">
        <v>4821.4285714285716</v>
      </c>
      <c r="N1713" s="2">
        <v>270000</v>
      </c>
      <c r="O1713" s="2" t="s">
        <v>4582</v>
      </c>
      <c r="P1713" s="21" t="s">
        <v>188</v>
      </c>
    </row>
    <row r="1714" spans="1:16" x14ac:dyDescent="0.25">
      <c r="A1714" t="s">
        <v>5490</v>
      </c>
      <c r="B1714" t="s">
        <v>4571</v>
      </c>
      <c r="C1714" s="1">
        <v>800000</v>
      </c>
      <c r="D1714">
        <v>3</v>
      </c>
      <c r="E1714">
        <v>260</v>
      </c>
      <c r="F1714" s="3" t="s">
        <v>22</v>
      </c>
      <c r="G1714" t="s">
        <v>22</v>
      </c>
      <c r="H1714" t="s">
        <v>23</v>
      </c>
      <c r="I1714" t="s">
        <v>23</v>
      </c>
      <c r="J1714" t="s">
        <v>20</v>
      </c>
      <c r="L1714" s="2">
        <v>800000</v>
      </c>
      <c r="M1714" s="2">
        <v>3076.9230769230771</v>
      </c>
      <c r="N1714" s="2">
        <v>266666.66666666669</v>
      </c>
      <c r="O1714" s="2" t="s">
        <v>160</v>
      </c>
      <c r="P1714" s="21" t="s">
        <v>188</v>
      </c>
    </row>
    <row r="1715" spans="1:16" x14ac:dyDescent="0.25">
      <c r="A1715" t="s">
        <v>5345</v>
      </c>
      <c r="B1715" t="s">
        <v>4571</v>
      </c>
      <c r="C1715" s="1">
        <v>800000</v>
      </c>
      <c r="D1715">
        <v>8</v>
      </c>
      <c r="E1715">
        <v>450</v>
      </c>
      <c r="F1715" s="3" t="s">
        <v>22</v>
      </c>
      <c r="G1715" t="s">
        <v>22</v>
      </c>
      <c r="H1715" t="s">
        <v>23</v>
      </c>
      <c r="I1715" t="s">
        <v>23</v>
      </c>
      <c r="J1715" t="s">
        <v>20</v>
      </c>
      <c r="L1715" s="2">
        <v>800000</v>
      </c>
      <c r="M1715" s="2">
        <v>1777.7777777777778</v>
      </c>
      <c r="N1715" s="2">
        <v>100000</v>
      </c>
      <c r="O1715" s="2" t="s">
        <v>4587</v>
      </c>
      <c r="P1715" s="21" t="s">
        <v>188</v>
      </c>
    </row>
    <row r="1716" spans="1:16" x14ac:dyDescent="0.25">
      <c r="A1716" t="s">
        <v>5866</v>
      </c>
      <c r="B1716" t="s">
        <v>4571</v>
      </c>
      <c r="C1716" s="1">
        <v>800000</v>
      </c>
      <c r="D1716">
        <v>3</v>
      </c>
      <c r="E1716">
        <v>200</v>
      </c>
      <c r="F1716" t="s">
        <v>16</v>
      </c>
      <c r="G1716" t="s">
        <v>35</v>
      </c>
      <c r="H1716" t="s">
        <v>18</v>
      </c>
      <c r="I1716" t="s">
        <v>19</v>
      </c>
      <c r="J1716" t="s">
        <v>20</v>
      </c>
      <c r="L1716" s="2">
        <v>800000</v>
      </c>
      <c r="M1716" s="2">
        <v>4000</v>
      </c>
      <c r="N1716" s="2">
        <v>266666.66666666669</v>
      </c>
      <c r="O1716" s="2" t="s">
        <v>160</v>
      </c>
      <c r="P1716" s="21" t="s">
        <v>188</v>
      </c>
    </row>
    <row r="1717" spans="1:16" x14ac:dyDescent="0.25">
      <c r="A1717" t="s">
        <v>5867</v>
      </c>
      <c r="B1717" t="s">
        <v>4571</v>
      </c>
      <c r="C1717" s="1">
        <v>800000</v>
      </c>
      <c r="D1717">
        <v>3</v>
      </c>
      <c r="E1717">
        <v>201</v>
      </c>
      <c r="F1717" t="s">
        <v>16</v>
      </c>
      <c r="G1717" t="s">
        <v>35</v>
      </c>
      <c r="H1717" t="s">
        <v>18</v>
      </c>
      <c r="I1717" t="s">
        <v>19</v>
      </c>
      <c r="J1717" t="s">
        <v>20</v>
      </c>
      <c r="L1717" s="2">
        <v>800000</v>
      </c>
      <c r="M1717" s="2">
        <v>3980.0995024875624</v>
      </c>
      <c r="N1717" s="2">
        <v>266666.66666666669</v>
      </c>
      <c r="O1717" s="2" t="s">
        <v>160</v>
      </c>
      <c r="P1717" s="21" t="s">
        <v>188</v>
      </c>
    </row>
    <row r="1718" spans="1:16" x14ac:dyDescent="0.25">
      <c r="A1718" t="s">
        <v>2515</v>
      </c>
      <c r="B1718" t="s">
        <v>103</v>
      </c>
      <c r="C1718" s="1">
        <v>800000</v>
      </c>
      <c r="D1718">
        <v>3</v>
      </c>
      <c r="E1718">
        <v>141</v>
      </c>
      <c r="F1718" s="1" t="s">
        <v>16</v>
      </c>
      <c r="G1718" t="s">
        <v>37</v>
      </c>
      <c r="H1718" t="s">
        <v>29</v>
      </c>
      <c r="I1718" t="s">
        <v>19</v>
      </c>
      <c r="J1718" t="s">
        <v>9</v>
      </c>
      <c r="K1718" t="s">
        <v>1372</v>
      </c>
      <c r="L1718" s="2">
        <v>800000</v>
      </c>
      <c r="M1718" s="2">
        <v>5673.7588652482273</v>
      </c>
      <c r="N1718" s="2">
        <v>266666.66666666669</v>
      </c>
      <c r="O1718" s="2"/>
      <c r="P1718" s="5" t="s">
        <v>188</v>
      </c>
    </row>
    <row r="1719" spans="1:16" x14ac:dyDescent="0.25">
      <c r="A1719" t="s">
        <v>1569</v>
      </c>
      <c r="B1719" t="s">
        <v>103</v>
      </c>
      <c r="C1719" s="1">
        <v>799900</v>
      </c>
      <c r="D1719">
        <v>3</v>
      </c>
      <c r="E1719">
        <v>132</v>
      </c>
      <c r="F1719" s="1" t="s">
        <v>16</v>
      </c>
      <c r="G1719" t="s">
        <v>56</v>
      </c>
      <c r="H1719" t="s">
        <v>29</v>
      </c>
      <c r="I1719" t="s">
        <v>30</v>
      </c>
      <c r="J1719" t="s">
        <v>9</v>
      </c>
      <c r="K1719" t="s">
        <v>1372</v>
      </c>
      <c r="L1719" s="2">
        <v>799900</v>
      </c>
      <c r="M1719" s="2">
        <v>6059.848484848485</v>
      </c>
      <c r="N1719" s="2">
        <v>266633.33333333331</v>
      </c>
      <c r="O1719" s="2"/>
      <c r="P1719" s="5" t="s">
        <v>188</v>
      </c>
    </row>
    <row r="1720" spans="1:16" x14ac:dyDescent="0.25">
      <c r="A1720" t="s">
        <v>1961</v>
      </c>
      <c r="B1720" t="s">
        <v>103</v>
      </c>
      <c r="C1720" s="1">
        <v>799900</v>
      </c>
      <c r="D1720">
        <v>3</v>
      </c>
      <c r="E1720">
        <v>157</v>
      </c>
      <c r="F1720" s="1" t="s">
        <v>16</v>
      </c>
      <c r="G1720" t="s">
        <v>35</v>
      </c>
      <c r="H1720" t="s">
        <v>29</v>
      </c>
      <c r="I1720" t="s">
        <v>30</v>
      </c>
      <c r="J1720" t="s">
        <v>9</v>
      </c>
      <c r="K1720" t="s">
        <v>1372</v>
      </c>
      <c r="L1720" s="2">
        <v>799900</v>
      </c>
      <c r="M1720" s="2">
        <v>5094.9044585987258</v>
      </c>
      <c r="N1720" s="2">
        <v>266633.33333333331</v>
      </c>
      <c r="O1720" s="2"/>
      <c r="P1720" s="5" t="s">
        <v>188</v>
      </c>
    </row>
    <row r="1721" spans="1:16" x14ac:dyDescent="0.25">
      <c r="A1721" t="s">
        <v>2693</v>
      </c>
      <c r="B1721" t="s">
        <v>104</v>
      </c>
      <c r="C1721" s="1">
        <v>799900</v>
      </c>
      <c r="D1721">
        <v>4</v>
      </c>
      <c r="E1721">
        <v>216</v>
      </c>
      <c r="F1721" s="1" t="s">
        <v>16</v>
      </c>
      <c r="G1721" t="s">
        <v>87</v>
      </c>
      <c r="H1721" t="s">
        <v>29</v>
      </c>
      <c r="I1721" t="s">
        <v>19</v>
      </c>
      <c r="J1721" t="s">
        <v>20</v>
      </c>
      <c r="K1721" t="s">
        <v>1372</v>
      </c>
      <c r="L1721" s="2">
        <v>799900</v>
      </c>
      <c r="M1721" s="2">
        <v>3703.2407407407409</v>
      </c>
      <c r="N1721" s="2">
        <v>199975</v>
      </c>
      <c r="O1721" s="2"/>
      <c r="P1721" s="5" t="s">
        <v>188</v>
      </c>
    </row>
    <row r="1722" spans="1:16" x14ac:dyDescent="0.25">
      <c r="A1722" t="s">
        <v>5226</v>
      </c>
      <c r="B1722" t="s">
        <v>4571</v>
      </c>
      <c r="C1722" s="1">
        <v>799000</v>
      </c>
      <c r="D1722">
        <v>3</v>
      </c>
      <c r="E1722">
        <v>145</v>
      </c>
      <c r="F1722" s="3" t="s">
        <v>22</v>
      </c>
      <c r="G1722" t="s">
        <v>22</v>
      </c>
      <c r="H1722" t="s">
        <v>23</v>
      </c>
      <c r="I1722" t="s">
        <v>23</v>
      </c>
      <c r="J1722" t="s">
        <v>9</v>
      </c>
      <c r="L1722" s="2">
        <v>799000</v>
      </c>
      <c r="M1722" s="2">
        <v>5510.3448275862065</v>
      </c>
      <c r="N1722" s="2">
        <v>266333.33333333331</v>
      </c>
      <c r="O1722" s="2" t="s">
        <v>4582</v>
      </c>
      <c r="P1722" s="21" t="s">
        <v>188</v>
      </c>
    </row>
    <row r="1723" spans="1:16" x14ac:dyDescent="0.25">
      <c r="A1723" t="s">
        <v>2933</v>
      </c>
      <c r="B1723" t="s">
        <v>104</v>
      </c>
      <c r="C1723" s="1">
        <v>799000</v>
      </c>
      <c r="D1723">
        <v>7</v>
      </c>
      <c r="E1723">
        <v>282</v>
      </c>
      <c r="F1723" s="1" t="s">
        <v>22</v>
      </c>
      <c r="G1723" t="s">
        <v>22</v>
      </c>
      <c r="H1723" t="s">
        <v>23</v>
      </c>
      <c r="I1723" t="s">
        <v>23</v>
      </c>
      <c r="J1723" t="s">
        <v>9</v>
      </c>
      <c r="K1723" t="s">
        <v>1372</v>
      </c>
      <c r="L1723" s="2">
        <v>799000</v>
      </c>
      <c r="M1723" s="2">
        <v>2833.3333333333335</v>
      </c>
      <c r="N1723" s="2">
        <v>114142.85714285714</v>
      </c>
      <c r="O1723" s="2"/>
      <c r="P1723" s="5" t="s">
        <v>188</v>
      </c>
    </row>
    <row r="1724" spans="1:16" x14ac:dyDescent="0.25">
      <c r="A1724" t="s">
        <v>4094</v>
      </c>
      <c r="B1724" t="s">
        <v>103</v>
      </c>
      <c r="C1724" s="1">
        <v>799000</v>
      </c>
      <c r="D1724">
        <v>8</v>
      </c>
      <c r="E1724">
        <v>715</v>
      </c>
      <c r="F1724" s="1" t="s">
        <v>22</v>
      </c>
      <c r="G1724" t="s">
        <v>22</v>
      </c>
      <c r="H1724" t="s">
        <v>23</v>
      </c>
      <c r="I1724" t="s">
        <v>23</v>
      </c>
      <c r="J1724" t="s">
        <v>9</v>
      </c>
      <c r="K1724" t="s">
        <v>1372</v>
      </c>
      <c r="L1724" s="2">
        <v>799000</v>
      </c>
      <c r="M1724" s="2">
        <v>1117.4825174825176</v>
      </c>
      <c r="N1724" s="2">
        <v>99875</v>
      </c>
      <c r="O1724" s="2"/>
      <c r="P1724" s="5" t="s">
        <v>188</v>
      </c>
    </row>
    <row r="1725" spans="1:16" x14ac:dyDescent="0.25">
      <c r="A1725" t="s">
        <v>1515</v>
      </c>
      <c r="B1725" t="s">
        <v>103</v>
      </c>
      <c r="C1725" s="1">
        <v>799000</v>
      </c>
      <c r="D1725">
        <v>4</v>
      </c>
      <c r="E1725">
        <v>200</v>
      </c>
      <c r="F1725" s="1" t="s">
        <v>16</v>
      </c>
      <c r="G1725" t="s">
        <v>56</v>
      </c>
      <c r="H1725" t="s">
        <v>29</v>
      </c>
      <c r="I1725" t="s">
        <v>19</v>
      </c>
      <c r="J1725" t="s">
        <v>9</v>
      </c>
      <c r="K1725" t="s">
        <v>1372</v>
      </c>
      <c r="L1725" s="2">
        <v>799000</v>
      </c>
      <c r="M1725" s="2">
        <v>3995</v>
      </c>
      <c r="N1725" s="2">
        <v>199750</v>
      </c>
      <c r="O1725" s="2"/>
      <c r="P1725" s="5" t="s">
        <v>188</v>
      </c>
    </row>
    <row r="1726" spans="1:16" x14ac:dyDescent="0.25">
      <c r="A1726" t="s">
        <v>2095</v>
      </c>
      <c r="B1726" t="s">
        <v>103</v>
      </c>
      <c r="C1726" s="1">
        <v>799000</v>
      </c>
      <c r="D1726">
        <v>4</v>
      </c>
      <c r="E1726">
        <v>144</v>
      </c>
      <c r="F1726" s="1" t="s">
        <v>16</v>
      </c>
      <c r="G1726" t="s">
        <v>17</v>
      </c>
      <c r="H1726" t="s">
        <v>29</v>
      </c>
      <c r="I1726" t="s">
        <v>19</v>
      </c>
      <c r="J1726" t="s">
        <v>20</v>
      </c>
      <c r="K1726" t="s">
        <v>1372</v>
      </c>
      <c r="L1726" s="2">
        <v>799000</v>
      </c>
      <c r="M1726" s="2">
        <v>5548.6111111111113</v>
      </c>
      <c r="N1726" s="2">
        <v>199750</v>
      </c>
      <c r="O1726" s="2"/>
      <c r="P1726" s="5" t="s">
        <v>188</v>
      </c>
    </row>
    <row r="1727" spans="1:16" x14ac:dyDescent="0.25">
      <c r="A1727" t="s">
        <v>2625</v>
      </c>
      <c r="B1727" t="s">
        <v>103</v>
      </c>
      <c r="C1727" s="1">
        <v>799000</v>
      </c>
      <c r="D1727">
        <v>2</v>
      </c>
      <c r="E1727">
        <v>112</v>
      </c>
      <c r="F1727" s="1" t="s">
        <v>16</v>
      </c>
      <c r="G1727" t="s">
        <v>52</v>
      </c>
      <c r="H1727" t="s">
        <v>29</v>
      </c>
      <c r="I1727" t="s">
        <v>19</v>
      </c>
      <c r="J1727" t="s">
        <v>9</v>
      </c>
      <c r="K1727" t="s">
        <v>1372</v>
      </c>
      <c r="L1727" s="2">
        <v>799000</v>
      </c>
      <c r="M1727" s="2">
        <v>7133.9285714285716</v>
      </c>
      <c r="N1727" s="2">
        <v>399500</v>
      </c>
      <c r="O1727" s="2"/>
      <c r="P1727" s="5" t="s">
        <v>188</v>
      </c>
    </row>
    <row r="1728" spans="1:16" x14ac:dyDescent="0.25">
      <c r="A1728" t="s">
        <v>2543</v>
      </c>
      <c r="B1728" t="s">
        <v>103</v>
      </c>
      <c r="C1728" s="1">
        <v>799000</v>
      </c>
      <c r="D1728">
        <v>2</v>
      </c>
      <c r="E1728">
        <v>79</v>
      </c>
      <c r="F1728" s="1" t="s">
        <v>16</v>
      </c>
      <c r="G1728" t="s">
        <v>37</v>
      </c>
      <c r="H1728" t="s">
        <v>29</v>
      </c>
      <c r="I1728" t="s">
        <v>19</v>
      </c>
      <c r="J1728" t="s">
        <v>20</v>
      </c>
      <c r="K1728" t="s">
        <v>1372</v>
      </c>
      <c r="L1728" s="2">
        <v>799000</v>
      </c>
      <c r="M1728" s="2">
        <v>10113.924050632912</v>
      </c>
      <c r="N1728" s="2">
        <v>399500</v>
      </c>
      <c r="O1728" s="2"/>
      <c r="P1728" s="5" t="s">
        <v>188</v>
      </c>
    </row>
    <row r="1729" spans="1:16" x14ac:dyDescent="0.25">
      <c r="A1729" t="s">
        <v>5692</v>
      </c>
      <c r="B1729" t="s">
        <v>4571</v>
      </c>
      <c r="C1729" s="1">
        <v>799000</v>
      </c>
      <c r="D1729">
        <v>4</v>
      </c>
      <c r="E1729">
        <v>379</v>
      </c>
      <c r="F1729" t="s">
        <v>16</v>
      </c>
      <c r="G1729" t="s">
        <v>35</v>
      </c>
      <c r="H1729" t="s">
        <v>189</v>
      </c>
      <c r="I1729" t="s">
        <v>19</v>
      </c>
      <c r="J1729" t="s">
        <v>9</v>
      </c>
      <c r="L1729" s="2">
        <v>799000</v>
      </c>
      <c r="M1729" s="2">
        <v>2108.1794195250659</v>
      </c>
      <c r="N1729" s="2">
        <v>199750</v>
      </c>
      <c r="O1729" s="2" t="s">
        <v>4587</v>
      </c>
      <c r="P1729" s="21" t="s">
        <v>188</v>
      </c>
    </row>
    <row r="1730" spans="1:16" x14ac:dyDescent="0.25">
      <c r="A1730" t="s">
        <v>6750</v>
      </c>
      <c r="B1730" t="s">
        <v>4571</v>
      </c>
      <c r="C1730" s="1">
        <v>799000</v>
      </c>
      <c r="D1730">
        <v>4</v>
      </c>
      <c r="E1730">
        <v>379</v>
      </c>
      <c r="F1730" t="s">
        <v>16</v>
      </c>
      <c r="G1730" t="s">
        <v>52</v>
      </c>
      <c r="H1730" t="s">
        <v>189</v>
      </c>
      <c r="I1730" t="s">
        <v>19</v>
      </c>
      <c r="J1730" t="s">
        <v>9</v>
      </c>
      <c r="L1730" s="2">
        <v>799000</v>
      </c>
      <c r="M1730" s="2">
        <v>2108.1794195250659</v>
      </c>
      <c r="N1730" s="2">
        <v>199750</v>
      </c>
      <c r="O1730" s="2" t="s">
        <v>4587</v>
      </c>
      <c r="P1730" s="21" t="s">
        <v>188</v>
      </c>
    </row>
    <row r="1731" spans="1:16" x14ac:dyDescent="0.25">
      <c r="A1731" t="s">
        <v>1442</v>
      </c>
      <c r="B1731" t="s">
        <v>103</v>
      </c>
      <c r="C1731" s="1">
        <v>798000</v>
      </c>
      <c r="D1731">
        <v>3</v>
      </c>
      <c r="E1731">
        <v>145</v>
      </c>
      <c r="F1731" s="1" t="s">
        <v>16</v>
      </c>
      <c r="G1731" t="s">
        <v>56</v>
      </c>
      <c r="H1731" t="s">
        <v>29</v>
      </c>
      <c r="I1731" t="s">
        <v>19</v>
      </c>
      <c r="J1731" t="s">
        <v>9</v>
      </c>
      <c r="K1731" t="s">
        <v>1372</v>
      </c>
      <c r="L1731" s="2">
        <v>798000</v>
      </c>
      <c r="M1731" s="2">
        <v>5503.4482758620688</v>
      </c>
      <c r="N1731" s="2">
        <v>266000</v>
      </c>
      <c r="O1731" s="2"/>
      <c r="P1731" s="5" t="s">
        <v>188</v>
      </c>
    </row>
    <row r="1732" spans="1:16" x14ac:dyDescent="0.25">
      <c r="A1732" t="s">
        <v>1443</v>
      </c>
      <c r="B1732" t="s">
        <v>103</v>
      </c>
      <c r="C1732" s="1">
        <v>798000</v>
      </c>
      <c r="D1732">
        <v>3</v>
      </c>
      <c r="E1732">
        <v>145</v>
      </c>
      <c r="F1732" s="1" t="s">
        <v>16</v>
      </c>
      <c r="G1732" t="s">
        <v>56</v>
      </c>
      <c r="H1732" t="s">
        <v>29</v>
      </c>
      <c r="I1732" t="s">
        <v>19</v>
      </c>
      <c r="J1732" t="s">
        <v>9</v>
      </c>
      <c r="K1732" t="s">
        <v>1372</v>
      </c>
      <c r="L1732" s="2">
        <v>798000</v>
      </c>
      <c r="M1732" s="2">
        <v>5503.4482758620688</v>
      </c>
      <c r="N1732" s="2">
        <v>266000</v>
      </c>
      <c r="O1732" s="2"/>
      <c r="P1732" s="5" t="s">
        <v>188</v>
      </c>
    </row>
    <row r="1733" spans="1:16" x14ac:dyDescent="0.25">
      <c r="A1733" t="s">
        <v>1444</v>
      </c>
      <c r="B1733" t="s">
        <v>103</v>
      </c>
      <c r="C1733" s="1">
        <v>798000</v>
      </c>
      <c r="D1733">
        <v>3</v>
      </c>
      <c r="E1733">
        <v>145</v>
      </c>
      <c r="F1733" s="1" t="s">
        <v>16</v>
      </c>
      <c r="G1733" t="s">
        <v>56</v>
      </c>
      <c r="H1733" t="s">
        <v>29</v>
      </c>
      <c r="I1733" t="s">
        <v>19</v>
      </c>
      <c r="J1733" t="s">
        <v>9</v>
      </c>
      <c r="K1733" t="s">
        <v>1372</v>
      </c>
      <c r="L1733" s="2">
        <v>798000</v>
      </c>
      <c r="M1733" s="2">
        <v>5503.4482758620688</v>
      </c>
      <c r="N1733" s="2">
        <v>266000</v>
      </c>
      <c r="O1733" s="2"/>
      <c r="P1733" s="5" t="s">
        <v>188</v>
      </c>
    </row>
    <row r="1734" spans="1:16" x14ac:dyDescent="0.25">
      <c r="A1734" t="s">
        <v>1890</v>
      </c>
      <c r="B1734" t="s">
        <v>103</v>
      </c>
      <c r="C1734" s="1">
        <v>797000</v>
      </c>
      <c r="D1734">
        <v>2</v>
      </c>
      <c r="E1734">
        <v>90</v>
      </c>
      <c r="F1734" s="1" t="s">
        <v>16</v>
      </c>
      <c r="G1734" t="s">
        <v>35</v>
      </c>
      <c r="H1734" t="s">
        <v>29</v>
      </c>
      <c r="I1734" t="s">
        <v>19</v>
      </c>
      <c r="J1734" t="s">
        <v>9</v>
      </c>
      <c r="K1734" t="s">
        <v>1372</v>
      </c>
      <c r="L1734" s="2">
        <v>797000</v>
      </c>
      <c r="M1734" s="2">
        <v>8855.5555555555547</v>
      </c>
      <c r="N1734" s="2">
        <v>398500</v>
      </c>
      <c r="O1734" s="2"/>
      <c r="P1734" s="5" t="s">
        <v>188</v>
      </c>
    </row>
    <row r="1735" spans="1:16" x14ac:dyDescent="0.25">
      <c r="A1735" t="s">
        <v>4871</v>
      </c>
      <c r="B1735" t="s">
        <v>4571</v>
      </c>
      <c r="C1735" s="1">
        <v>795000</v>
      </c>
      <c r="D1735">
        <v>3</v>
      </c>
      <c r="E1735">
        <v>692</v>
      </c>
      <c r="F1735" s="3" t="s">
        <v>22</v>
      </c>
      <c r="G1735" t="s">
        <v>22</v>
      </c>
      <c r="H1735" t="s">
        <v>23</v>
      </c>
      <c r="I1735" t="s">
        <v>23</v>
      </c>
      <c r="J1735" t="s">
        <v>9</v>
      </c>
      <c r="L1735" s="2">
        <v>795000</v>
      </c>
      <c r="M1735" s="2">
        <v>1148.8439306358382</v>
      </c>
      <c r="N1735" s="2">
        <v>265000</v>
      </c>
      <c r="O1735" s="2" t="s">
        <v>4582</v>
      </c>
      <c r="P1735" s="21" t="s">
        <v>188</v>
      </c>
    </row>
    <row r="1736" spans="1:16" x14ac:dyDescent="0.25">
      <c r="A1736" t="s">
        <v>4908</v>
      </c>
      <c r="B1736" t="s">
        <v>4571</v>
      </c>
      <c r="C1736" s="1">
        <v>795000</v>
      </c>
      <c r="D1736">
        <v>3</v>
      </c>
      <c r="E1736">
        <v>194</v>
      </c>
      <c r="F1736" s="3" t="s">
        <v>22</v>
      </c>
      <c r="G1736" t="s">
        <v>22</v>
      </c>
      <c r="H1736" t="s">
        <v>23</v>
      </c>
      <c r="I1736" t="s">
        <v>23</v>
      </c>
      <c r="J1736" t="s">
        <v>9</v>
      </c>
      <c r="L1736" s="2">
        <v>795000</v>
      </c>
      <c r="M1736" s="2">
        <v>4097.9381443298971</v>
      </c>
      <c r="N1736" s="2">
        <v>265000</v>
      </c>
      <c r="O1736" s="2" t="s">
        <v>4582</v>
      </c>
      <c r="P1736" s="21" t="s">
        <v>188</v>
      </c>
    </row>
    <row r="1737" spans="1:16" x14ac:dyDescent="0.25">
      <c r="A1737" t="s">
        <v>4921</v>
      </c>
      <c r="B1737" t="s">
        <v>4571</v>
      </c>
      <c r="C1737" s="1">
        <v>795000</v>
      </c>
      <c r="D1737">
        <v>3</v>
      </c>
      <c r="E1737">
        <v>251</v>
      </c>
      <c r="F1737" s="3" t="s">
        <v>22</v>
      </c>
      <c r="G1737" t="s">
        <v>22</v>
      </c>
      <c r="H1737" t="s">
        <v>23</v>
      </c>
      <c r="I1737" t="s">
        <v>23</v>
      </c>
      <c r="J1737" t="s">
        <v>9</v>
      </c>
      <c r="L1737" s="2">
        <v>795000</v>
      </c>
      <c r="M1737" s="2">
        <v>3167.3306772908368</v>
      </c>
      <c r="N1737" s="2">
        <v>265000</v>
      </c>
      <c r="O1737" s="2" t="s">
        <v>4582</v>
      </c>
      <c r="P1737" s="21" t="s">
        <v>188</v>
      </c>
    </row>
    <row r="1738" spans="1:16" x14ac:dyDescent="0.25">
      <c r="A1738" t="s">
        <v>4922</v>
      </c>
      <c r="B1738" t="s">
        <v>4571</v>
      </c>
      <c r="C1738" s="1">
        <v>795000</v>
      </c>
      <c r="D1738">
        <v>3</v>
      </c>
      <c r="E1738">
        <v>177</v>
      </c>
      <c r="F1738" s="3" t="s">
        <v>22</v>
      </c>
      <c r="G1738" t="s">
        <v>22</v>
      </c>
      <c r="H1738" t="s">
        <v>23</v>
      </c>
      <c r="I1738" t="s">
        <v>23</v>
      </c>
      <c r="J1738" t="s">
        <v>9</v>
      </c>
      <c r="L1738" s="2">
        <v>795000</v>
      </c>
      <c r="M1738" s="2">
        <v>4491.5254237288136</v>
      </c>
      <c r="N1738" s="2">
        <v>265000</v>
      </c>
      <c r="O1738" s="2" t="s">
        <v>4582</v>
      </c>
      <c r="P1738" s="21" t="s">
        <v>188</v>
      </c>
    </row>
    <row r="1739" spans="1:16" x14ac:dyDescent="0.25">
      <c r="A1739" t="s">
        <v>5172</v>
      </c>
      <c r="B1739" t="s">
        <v>4571</v>
      </c>
      <c r="C1739" s="1">
        <v>795000</v>
      </c>
      <c r="D1739">
        <v>3</v>
      </c>
      <c r="E1739">
        <v>310</v>
      </c>
      <c r="F1739" s="3" t="s">
        <v>22</v>
      </c>
      <c r="G1739" t="s">
        <v>22</v>
      </c>
      <c r="H1739" t="s">
        <v>23</v>
      </c>
      <c r="I1739" t="s">
        <v>23</v>
      </c>
      <c r="J1739" t="s">
        <v>9</v>
      </c>
      <c r="L1739" s="2">
        <v>795000</v>
      </c>
      <c r="M1739" s="2">
        <v>2564.516129032258</v>
      </c>
      <c r="N1739" s="2">
        <v>265000</v>
      </c>
      <c r="O1739" s="2" t="s">
        <v>4582</v>
      </c>
      <c r="P1739" s="21" t="s">
        <v>188</v>
      </c>
    </row>
    <row r="1740" spans="1:16" x14ac:dyDescent="0.25">
      <c r="A1740" t="s">
        <v>5026</v>
      </c>
      <c r="B1740" t="s">
        <v>4571</v>
      </c>
      <c r="C1740" s="1">
        <v>795000</v>
      </c>
      <c r="D1740">
        <v>4</v>
      </c>
      <c r="E1740">
        <v>235</v>
      </c>
      <c r="F1740" s="3" t="s">
        <v>22</v>
      </c>
      <c r="G1740" t="s">
        <v>22</v>
      </c>
      <c r="H1740" t="s">
        <v>23</v>
      </c>
      <c r="I1740" t="s">
        <v>23</v>
      </c>
      <c r="J1740" t="s">
        <v>9</v>
      </c>
      <c r="L1740" s="2">
        <v>795000</v>
      </c>
      <c r="M1740" s="2">
        <v>3382.9787234042551</v>
      </c>
      <c r="N1740" s="2">
        <v>198750</v>
      </c>
      <c r="O1740" s="2" t="s">
        <v>4582</v>
      </c>
      <c r="P1740" s="21" t="s">
        <v>188</v>
      </c>
    </row>
    <row r="1741" spans="1:16" x14ac:dyDescent="0.25">
      <c r="A1741" t="s">
        <v>5031</v>
      </c>
      <c r="B1741" t="s">
        <v>4571</v>
      </c>
      <c r="C1741" s="1">
        <v>795000</v>
      </c>
      <c r="D1741">
        <v>5</v>
      </c>
      <c r="E1741">
        <v>295</v>
      </c>
      <c r="F1741" s="3" t="s">
        <v>22</v>
      </c>
      <c r="G1741" t="s">
        <v>22</v>
      </c>
      <c r="H1741" t="s">
        <v>23</v>
      </c>
      <c r="I1741" t="s">
        <v>23</v>
      </c>
      <c r="J1741" t="s">
        <v>9</v>
      </c>
      <c r="L1741" s="2">
        <v>795000</v>
      </c>
      <c r="M1741" s="2">
        <v>2694.9152542372881</v>
      </c>
      <c r="N1741" s="2">
        <v>159000</v>
      </c>
      <c r="O1741" s="2" t="s">
        <v>4582</v>
      </c>
      <c r="P1741" s="21" t="s">
        <v>188</v>
      </c>
    </row>
    <row r="1742" spans="1:16" x14ac:dyDescent="0.25">
      <c r="A1742" t="s">
        <v>5079</v>
      </c>
      <c r="B1742" t="s">
        <v>4571</v>
      </c>
      <c r="C1742" s="1">
        <v>795000</v>
      </c>
      <c r="D1742">
        <v>5</v>
      </c>
      <c r="E1742">
        <v>424</v>
      </c>
      <c r="F1742" s="3" t="s">
        <v>22</v>
      </c>
      <c r="G1742" t="s">
        <v>22</v>
      </c>
      <c r="H1742" t="s">
        <v>23</v>
      </c>
      <c r="I1742" t="s">
        <v>23</v>
      </c>
      <c r="J1742" t="s">
        <v>9</v>
      </c>
      <c r="L1742" s="2">
        <v>795000</v>
      </c>
      <c r="M1742" s="2">
        <v>1875</v>
      </c>
      <c r="N1742" s="2">
        <v>159000</v>
      </c>
      <c r="O1742" s="2" t="s">
        <v>160</v>
      </c>
      <c r="P1742" s="21" t="s">
        <v>188</v>
      </c>
    </row>
    <row r="1743" spans="1:16" x14ac:dyDescent="0.25">
      <c r="A1743" t="s">
        <v>3544</v>
      </c>
      <c r="B1743" t="s">
        <v>103</v>
      </c>
      <c r="C1743" s="1">
        <v>795000</v>
      </c>
      <c r="D1743">
        <v>9</v>
      </c>
      <c r="E1743">
        <v>600</v>
      </c>
      <c r="F1743" s="1" t="s">
        <v>22</v>
      </c>
      <c r="G1743" t="s">
        <v>22</v>
      </c>
      <c r="H1743" t="s">
        <v>23</v>
      </c>
      <c r="I1743" t="s">
        <v>23</v>
      </c>
      <c r="J1743" t="s">
        <v>9</v>
      </c>
      <c r="K1743" t="s">
        <v>1372</v>
      </c>
      <c r="L1743" s="2">
        <v>795000</v>
      </c>
      <c r="M1743" s="2">
        <v>1325</v>
      </c>
      <c r="N1743" s="2">
        <v>88333.333333333328</v>
      </c>
      <c r="O1743" s="2"/>
      <c r="P1743" s="5" t="s">
        <v>188</v>
      </c>
    </row>
    <row r="1744" spans="1:16" x14ac:dyDescent="0.25">
      <c r="A1744" t="s">
        <v>3354</v>
      </c>
      <c r="B1744" t="s">
        <v>103</v>
      </c>
      <c r="C1744" s="1">
        <v>795000</v>
      </c>
      <c r="D1744">
        <v>4</v>
      </c>
      <c r="E1744">
        <v>333</v>
      </c>
      <c r="F1744" s="1" t="s">
        <v>22</v>
      </c>
      <c r="G1744" t="s">
        <v>22</v>
      </c>
      <c r="H1744" t="s">
        <v>23</v>
      </c>
      <c r="I1744" t="s">
        <v>23</v>
      </c>
      <c r="J1744" t="s">
        <v>9</v>
      </c>
      <c r="K1744" t="s">
        <v>1372</v>
      </c>
      <c r="L1744" s="2">
        <v>795000</v>
      </c>
      <c r="M1744" s="2">
        <v>2387.3873873873872</v>
      </c>
      <c r="N1744" s="2">
        <v>198750</v>
      </c>
      <c r="O1744" s="2"/>
      <c r="P1744" s="5" t="s">
        <v>188</v>
      </c>
    </row>
    <row r="1745" spans="1:16" x14ac:dyDescent="0.25">
      <c r="A1745" t="s">
        <v>4035</v>
      </c>
      <c r="B1745" t="s">
        <v>103</v>
      </c>
      <c r="C1745" s="1">
        <v>795000</v>
      </c>
      <c r="D1745">
        <v>4</v>
      </c>
      <c r="E1745">
        <v>230</v>
      </c>
      <c r="F1745" s="1" t="s">
        <v>22</v>
      </c>
      <c r="G1745" t="s">
        <v>22</v>
      </c>
      <c r="H1745" t="s">
        <v>23</v>
      </c>
      <c r="I1745" t="s">
        <v>23</v>
      </c>
      <c r="J1745" t="s">
        <v>9</v>
      </c>
      <c r="K1745" t="s">
        <v>1372</v>
      </c>
      <c r="L1745" s="2">
        <v>795000</v>
      </c>
      <c r="M1745" s="2">
        <v>3456.521739130435</v>
      </c>
      <c r="N1745" s="2">
        <v>198750</v>
      </c>
      <c r="O1745" s="2"/>
      <c r="P1745" s="5" t="s">
        <v>188</v>
      </c>
    </row>
    <row r="1746" spans="1:16" x14ac:dyDescent="0.25">
      <c r="A1746" t="s">
        <v>4050</v>
      </c>
      <c r="B1746" t="s">
        <v>103</v>
      </c>
      <c r="C1746" s="1">
        <v>795000</v>
      </c>
      <c r="D1746">
        <v>3</v>
      </c>
      <c r="E1746">
        <v>230</v>
      </c>
      <c r="F1746" s="1" t="s">
        <v>22</v>
      </c>
      <c r="G1746" t="s">
        <v>22</v>
      </c>
      <c r="H1746" t="s">
        <v>23</v>
      </c>
      <c r="I1746" t="s">
        <v>23</v>
      </c>
      <c r="J1746" t="s">
        <v>9</v>
      </c>
      <c r="K1746" t="s">
        <v>1372</v>
      </c>
      <c r="L1746" s="2">
        <v>795000</v>
      </c>
      <c r="M1746" s="2">
        <v>3456.521739130435</v>
      </c>
      <c r="N1746" s="2">
        <v>265000</v>
      </c>
      <c r="O1746" s="2"/>
      <c r="P1746" s="5" t="s">
        <v>188</v>
      </c>
    </row>
    <row r="1747" spans="1:16" x14ac:dyDescent="0.25">
      <c r="A1747" t="s">
        <v>1488</v>
      </c>
      <c r="B1747" t="s">
        <v>103</v>
      </c>
      <c r="C1747" s="1">
        <v>795000</v>
      </c>
      <c r="D1747">
        <v>3</v>
      </c>
      <c r="E1747">
        <v>130</v>
      </c>
      <c r="F1747" s="1" t="s">
        <v>16</v>
      </c>
      <c r="G1747" t="s">
        <v>56</v>
      </c>
      <c r="H1747" t="s">
        <v>29</v>
      </c>
      <c r="I1747" t="s">
        <v>19</v>
      </c>
      <c r="J1747" t="s">
        <v>9</v>
      </c>
      <c r="K1747" t="s">
        <v>1372</v>
      </c>
      <c r="L1747" s="2">
        <v>795000</v>
      </c>
      <c r="M1747" s="2">
        <v>6115.3846153846152</v>
      </c>
      <c r="N1747" s="2">
        <v>265000</v>
      </c>
      <c r="O1747" s="2"/>
      <c r="P1747" s="5" t="s">
        <v>188</v>
      </c>
    </row>
    <row r="1748" spans="1:16" x14ac:dyDescent="0.25">
      <c r="A1748" t="s">
        <v>1797</v>
      </c>
      <c r="B1748" t="s">
        <v>103</v>
      </c>
      <c r="C1748" s="1">
        <v>795000</v>
      </c>
      <c r="D1748">
        <v>2</v>
      </c>
      <c r="E1748">
        <v>95</v>
      </c>
      <c r="F1748" s="1" t="s">
        <v>16</v>
      </c>
      <c r="G1748" t="s">
        <v>35</v>
      </c>
      <c r="H1748" t="s">
        <v>29</v>
      </c>
      <c r="I1748" t="s">
        <v>19</v>
      </c>
      <c r="J1748" t="s">
        <v>9</v>
      </c>
      <c r="K1748" t="s">
        <v>1372</v>
      </c>
      <c r="L1748" s="2">
        <v>795000</v>
      </c>
      <c r="M1748" s="2">
        <v>8368.4210526315783</v>
      </c>
      <c r="N1748" s="2">
        <v>397500</v>
      </c>
      <c r="O1748" s="2"/>
      <c r="P1748" s="5" t="s">
        <v>188</v>
      </c>
    </row>
    <row r="1749" spans="1:16" x14ac:dyDescent="0.25">
      <c r="A1749" t="s">
        <v>1759</v>
      </c>
      <c r="B1749" t="s">
        <v>103</v>
      </c>
      <c r="C1749" s="1">
        <v>795000</v>
      </c>
      <c r="D1749">
        <v>3</v>
      </c>
      <c r="E1749">
        <v>127</v>
      </c>
      <c r="F1749" s="1" t="s">
        <v>16</v>
      </c>
      <c r="G1749" t="s">
        <v>35</v>
      </c>
      <c r="H1749" t="s">
        <v>29</v>
      </c>
      <c r="I1749" t="s">
        <v>19</v>
      </c>
      <c r="J1749" t="s">
        <v>20</v>
      </c>
      <c r="K1749" t="s">
        <v>1372</v>
      </c>
      <c r="L1749" s="2">
        <v>795000</v>
      </c>
      <c r="M1749" s="2">
        <v>6259.8425196850394</v>
      </c>
      <c r="N1749" s="2">
        <v>265000</v>
      </c>
      <c r="O1749" s="2"/>
      <c r="P1749" s="5" t="s">
        <v>188</v>
      </c>
    </row>
    <row r="1750" spans="1:16" x14ac:dyDescent="0.25">
      <c r="A1750" t="s">
        <v>2378</v>
      </c>
      <c r="B1750" t="s">
        <v>103</v>
      </c>
      <c r="C1750" s="1">
        <v>795000</v>
      </c>
      <c r="D1750">
        <v>3</v>
      </c>
      <c r="E1750">
        <v>146</v>
      </c>
      <c r="F1750" s="1" t="s">
        <v>16</v>
      </c>
      <c r="G1750" t="s">
        <v>41</v>
      </c>
      <c r="H1750" t="s">
        <v>29</v>
      </c>
      <c r="I1750" t="s">
        <v>19</v>
      </c>
      <c r="J1750" t="s">
        <v>9</v>
      </c>
      <c r="K1750" t="s">
        <v>1372</v>
      </c>
      <c r="L1750" s="2">
        <v>795000</v>
      </c>
      <c r="M1750" s="2">
        <v>5445.2054794520545</v>
      </c>
      <c r="N1750" s="2">
        <v>265000</v>
      </c>
      <c r="O1750" s="2"/>
      <c r="P1750" s="5" t="s">
        <v>188</v>
      </c>
    </row>
    <row r="1751" spans="1:16" x14ac:dyDescent="0.25">
      <c r="A1751" t="s">
        <v>2379</v>
      </c>
      <c r="B1751" t="s">
        <v>103</v>
      </c>
      <c r="C1751" s="1">
        <v>795000</v>
      </c>
      <c r="D1751">
        <v>3</v>
      </c>
      <c r="E1751">
        <v>146</v>
      </c>
      <c r="F1751" s="1" t="s">
        <v>16</v>
      </c>
      <c r="G1751" t="s">
        <v>41</v>
      </c>
      <c r="H1751" t="s">
        <v>29</v>
      </c>
      <c r="I1751" t="s">
        <v>19</v>
      </c>
      <c r="J1751" t="s">
        <v>9</v>
      </c>
      <c r="K1751" t="s">
        <v>1372</v>
      </c>
      <c r="L1751" s="2">
        <v>795000</v>
      </c>
      <c r="M1751" s="2">
        <v>5445.2054794520545</v>
      </c>
      <c r="N1751" s="2">
        <v>265000</v>
      </c>
      <c r="O1751" s="2"/>
      <c r="P1751" s="5" t="s">
        <v>188</v>
      </c>
    </row>
    <row r="1752" spans="1:16" x14ac:dyDescent="0.25">
      <c r="A1752" t="s">
        <v>2380</v>
      </c>
      <c r="B1752" t="s">
        <v>103</v>
      </c>
      <c r="C1752" s="1">
        <v>795000</v>
      </c>
      <c r="D1752">
        <v>3</v>
      </c>
      <c r="E1752">
        <v>146</v>
      </c>
      <c r="F1752" s="1" t="s">
        <v>16</v>
      </c>
      <c r="G1752" t="s">
        <v>41</v>
      </c>
      <c r="H1752" t="s">
        <v>29</v>
      </c>
      <c r="I1752" t="s">
        <v>19</v>
      </c>
      <c r="J1752" t="s">
        <v>9</v>
      </c>
      <c r="K1752" t="s">
        <v>1372</v>
      </c>
      <c r="L1752" s="2">
        <v>795000</v>
      </c>
      <c r="M1752" s="2">
        <v>5445.2054794520545</v>
      </c>
      <c r="N1752" s="2">
        <v>265000</v>
      </c>
      <c r="O1752" s="2"/>
      <c r="P1752" s="5" t="s">
        <v>188</v>
      </c>
    </row>
    <row r="1753" spans="1:16" x14ac:dyDescent="0.25">
      <c r="A1753" t="s">
        <v>5669</v>
      </c>
      <c r="B1753" t="s">
        <v>4571</v>
      </c>
      <c r="C1753" s="1">
        <v>795000</v>
      </c>
      <c r="D1753">
        <v>4</v>
      </c>
      <c r="E1753">
        <v>172</v>
      </c>
      <c r="F1753" t="s">
        <v>16</v>
      </c>
      <c r="G1753" t="s">
        <v>35</v>
      </c>
      <c r="H1753" t="s">
        <v>189</v>
      </c>
      <c r="I1753" t="s">
        <v>19</v>
      </c>
      <c r="J1753" t="s">
        <v>20</v>
      </c>
      <c r="L1753" s="2">
        <v>795000</v>
      </c>
      <c r="M1753" s="2">
        <v>4622.0930232558139</v>
      </c>
      <c r="N1753" s="2">
        <v>198750</v>
      </c>
      <c r="O1753" s="2" t="s">
        <v>160</v>
      </c>
      <c r="P1753" s="21" t="s">
        <v>188</v>
      </c>
    </row>
    <row r="1754" spans="1:16" x14ac:dyDescent="0.25">
      <c r="A1754" t="s">
        <v>4950</v>
      </c>
      <c r="B1754" t="s">
        <v>4571</v>
      </c>
      <c r="C1754" s="1">
        <v>790000</v>
      </c>
      <c r="D1754">
        <v>2</v>
      </c>
      <c r="E1754">
        <v>120</v>
      </c>
      <c r="F1754" s="3" t="s">
        <v>22</v>
      </c>
      <c r="G1754" t="s">
        <v>22</v>
      </c>
      <c r="H1754" t="s">
        <v>23</v>
      </c>
      <c r="I1754" t="s">
        <v>23</v>
      </c>
      <c r="J1754" t="s">
        <v>9</v>
      </c>
      <c r="L1754" s="2">
        <v>790000</v>
      </c>
      <c r="M1754" s="2">
        <v>6583.333333333333</v>
      </c>
      <c r="N1754" s="2">
        <v>395000</v>
      </c>
      <c r="O1754" s="2" t="s">
        <v>4582</v>
      </c>
      <c r="P1754" s="21" t="s">
        <v>188</v>
      </c>
    </row>
    <row r="1755" spans="1:16" x14ac:dyDescent="0.25">
      <c r="A1755" t="s">
        <v>4936</v>
      </c>
      <c r="B1755" t="s">
        <v>4571</v>
      </c>
      <c r="C1755" s="1">
        <v>790000</v>
      </c>
      <c r="D1755">
        <v>5</v>
      </c>
      <c r="E1755">
        <v>410</v>
      </c>
      <c r="F1755" s="3" t="s">
        <v>22</v>
      </c>
      <c r="G1755" t="s">
        <v>22</v>
      </c>
      <c r="H1755" t="s">
        <v>23</v>
      </c>
      <c r="I1755" t="s">
        <v>23</v>
      </c>
      <c r="J1755" t="s">
        <v>9</v>
      </c>
      <c r="L1755" s="2">
        <v>790000</v>
      </c>
      <c r="M1755" s="2">
        <v>1926.8292682926829</v>
      </c>
      <c r="N1755" s="2">
        <v>158000</v>
      </c>
      <c r="O1755" s="2" t="s">
        <v>160</v>
      </c>
      <c r="P1755" s="21" t="s">
        <v>188</v>
      </c>
    </row>
    <row r="1756" spans="1:16" x14ac:dyDescent="0.25">
      <c r="A1756" t="s">
        <v>4937</v>
      </c>
      <c r="B1756" t="s">
        <v>4571</v>
      </c>
      <c r="C1756" s="1">
        <v>790000</v>
      </c>
      <c r="D1756">
        <v>5</v>
      </c>
      <c r="E1756">
        <v>410</v>
      </c>
      <c r="F1756" s="3" t="s">
        <v>22</v>
      </c>
      <c r="G1756" t="s">
        <v>22</v>
      </c>
      <c r="H1756" t="s">
        <v>23</v>
      </c>
      <c r="I1756" t="s">
        <v>23</v>
      </c>
      <c r="J1756" t="s">
        <v>9</v>
      </c>
      <c r="L1756" s="2">
        <v>790000</v>
      </c>
      <c r="M1756" s="2">
        <v>1926.8292682926829</v>
      </c>
      <c r="N1756" s="2">
        <v>158000</v>
      </c>
      <c r="O1756" s="2" t="s">
        <v>160</v>
      </c>
      <c r="P1756" s="21" t="s">
        <v>188</v>
      </c>
    </row>
    <row r="1757" spans="1:16" x14ac:dyDescent="0.25">
      <c r="A1757" t="s">
        <v>91</v>
      </c>
      <c r="B1757" t="s">
        <v>102</v>
      </c>
      <c r="C1757" s="1">
        <v>790000</v>
      </c>
      <c r="D1757">
        <v>5</v>
      </c>
      <c r="E1757">
        <v>411</v>
      </c>
      <c r="F1757" t="s">
        <v>22</v>
      </c>
      <c r="G1757" t="s">
        <v>22</v>
      </c>
      <c r="H1757" t="s">
        <v>23</v>
      </c>
      <c r="I1757" t="s">
        <v>23</v>
      </c>
      <c r="J1757" t="s">
        <v>9</v>
      </c>
      <c r="L1757" s="2">
        <v>790000</v>
      </c>
      <c r="M1757" s="2">
        <v>1922.1411192214111</v>
      </c>
      <c r="N1757" s="2">
        <v>158000</v>
      </c>
      <c r="O1757" s="2"/>
      <c r="P1757" s="21" t="s">
        <v>188</v>
      </c>
    </row>
    <row r="1758" spans="1:16" x14ac:dyDescent="0.25">
      <c r="A1758" t="s">
        <v>3364</v>
      </c>
      <c r="B1758" t="s">
        <v>103</v>
      </c>
      <c r="C1758" s="1">
        <v>790000</v>
      </c>
      <c r="D1758">
        <v>4</v>
      </c>
      <c r="E1758">
        <v>180</v>
      </c>
      <c r="F1758" s="1" t="s">
        <v>22</v>
      </c>
      <c r="G1758" t="s">
        <v>22</v>
      </c>
      <c r="H1758" t="s">
        <v>23</v>
      </c>
      <c r="I1758" t="s">
        <v>23</v>
      </c>
      <c r="J1758" t="s">
        <v>9</v>
      </c>
      <c r="K1758" t="s">
        <v>1372</v>
      </c>
      <c r="L1758" s="2">
        <v>790000</v>
      </c>
      <c r="M1758" s="2">
        <v>4388.8888888888887</v>
      </c>
      <c r="N1758" s="2">
        <v>197500</v>
      </c>
      <c r="O1758" s="2"/>
      <c r="P1758" s="5" t="s">
        <v>188</v>
      </c>
    </row>
    <row r="1759" spans="1:16" x14ac:dyDescent="0.25">
      <c r="A1759" t="s">
        <v>2820</v>
      </c>
      <c r="B1759" t="s">
        <v>104</v>
      </c>
      <c r="C1759" s="1">
        <v>790000</v>
      </c>
      <c r="D1759">
        <v>5</v>
      </c>
      <c r="E1759">
        <v>450</v>
      </c>
      <c r="F1759" s="1" t="s">
        <v>22</v>
      </c>
      <c r="G1759" t="s">
        <v>22</v>
      </c>
      <c r="H1759" t="s">
        <v>23</v>
      </c>
      <c r="I1759" t="s">
        <v>23</v>
      </c>
      <c r="J1759" t="s">
        <v>9</v>
      </c>
      <c r="K1759" t="s">
        <v>1372</v>
      </c>
      <c r="L1759" s="2">
        <v>790000</v>
      </c>
      <c r="M1759" s="2">
        <v>1755.5555555555557</v>
      </c>
      <c r="N1759" s="2">
        <v>158000</v>
      </c>
      <c r="O1759" s="2"/>
      <c r="P1759" s="5" t="s">
        <v>188</v>
      </c>
    </row>
    <row r="1760" spans="1:16" x14ac:dyDescent="0.25">
      <c r="A1760" t="s">
        <v>1541</v>
      </c>
      <c r="B1760" t="s">
        <v>103</v>
      </c>
      <c r="C1760" s="1">
        <v>790000</v>
      </c>
      <c r="D1760">
        <v>2</v>
      </c>
      <c r="E1760">
        <v>80</v>
      </c>
      <c r="F1760" s="1" t="s">
        <v>16</v>
      </c>
      <c r="G1760" t="s">
        <v>56</v>
      </c>
      <c r="H1760" t="s">
        <v>18</v>
      </c>
      <c r="I1760" t="s">
        <v>19</v>
      </c>
      <c r="J1760" t="s">
        <v>20</v>
      </c>
      <c r="K1760" t="s">
        <v>1372</v>
      </c>
      <c r="L1760" s="2">
        <v>790000</v>
      </c>
      <c r="M1760" s="2">
        <v>9875</v>
      </c>
      <c r="N1760" s="2">
        <v>395000</v>
      </c>
      <c r="O1760" s="2"/>
      <c r="P1760" s="5" t="s">
        <v>188</v>
      </c>
    </row>
    <row r="1761" spans="1:16" x14ac:dyDescent="0.25">
      <c r="A1761" t="s">
        <v>1490</v>
      </c>
      <c r="B1761" t="s">
        <v>103</v>
      </c>
      <c r="C1761" s="1">
        <v>790000</v>
      </c>
      <c r="D1761">
        <v>3</v>
      </c>
      <c r="E1761">
        <v>180</v>
      </c>
      <c r="F1761" s="1" t="s">
        <v>16</v>
      </c>
      <c r="G1761" t="s">
        <v>56</v>
      </c>
      <c r="H1761" t="s">
        <v>29</v>
      </c>
      <c r="I1761" t="s">
        <v>19</v>
      </c>
      <c r="J1761" t="s">
        <v>9</v>
      </c>
      <c r="K1761" t="s">
        <v>1372</v>
      </c>
      <c r="L1761" s="2">
        <v>790000</v>
      </c>
      <c r="M1761" s="2">
        <v>4388.8888888888887</v>
      </c>
      <c r="N1761" s="2">
        <v>263333.33333333331</v>
      </c>
      <c r="O1761" s="2"/>
      <c r="P1761" s="5" t="s">
        <v>188</v>
      </c>
    </row>
    <row r="1762" spans="1:16" x14ac:dyDescent="0.25">
      <c r="A1762" t="s">
        <v>1825</v>
      </c>
      <c r="B1762" t="s">
        <v>103</v>
      </c>
      <c r="C1762" s="1">
        <v>790000</v>
      </c>
      <c r="D1762">
        <v>2</v>
      </c>
      <c r="E1762">
        <v>152</v>
      </c>
      <c r="F1762" s="1" t="s">
        <v>16</v>
      </c>
      <c r="G1762" t="s">
        <v>35</v>
      </c>
      <c r="H1762" t="s">
        <v>29</v>
      </c>
      <c r="I1762" t="s">
        <v>19</v>
      </c>
      <c r="J1762" t="s">
        <v>9</v>
      </c>
      <c r="K1762" t="s">
        <v>1372</v>
      </c>
      <c r="L1762" s="2">
        <v>790000</v>
      </c>
      <c r="M1762" s="2">
        <v>5197.3684210526317</v>
      </c>
      <c r="N1762" s="2">
        <v>395000</v>
      </c>
      <c r="O1762" s="2"/>
      <c r="P1762" s="5" t="s">
        <v>188</v>
      </c>
    </row>
    <row r="1763" spans="1:16" x14ac:dyDescent="0.25">
      <c r="A1763" t="s">
        <v>2065</v>
      </c>
      <c r="B1763" t="s">
        <v>103</v>
      </c>
      <c r="C1763" s="1">
        <v>790000</v>
      </c>
      <c r="D1763">
        <v>2</v>
      </c>
      <c r="E1763">
        <v>73</v>
      </c>
      <c r="F1763" s="1" t="s">
        <v>16</v>
      </c>
      <c r="G1763" t="s">
        <v>17</v>
      </c>
      <c r="H1763" t="s">
        <v>29</v>
      </c>
      <c r="I1763" t="s">
        <v>19</v>
      </c>
      <c r="J1763" t="s">
        <v>20</v>
      </c>
      <c r="K1763" t="s">
        <v>1372</v>
      </c>
      <c r="L1763" s="2">
        <v>790000</v>
      </c>
      <c r="M1763" s="2">
        <v>10821.917808219177</v>
      </c>
      <c r="N1763" s="2">
        <v>395000</v>
      </c>
      <c r="O1763" s="2"/>
      <c r="P1763" s="5" t="s">
        <v>188</v>
      </c>
    </row>
    <row r="1764" spans="1:16" x14ac:dyDescent="0.25">
      <c r="A1764" t="s">
        <v>2089</v>
      </c>
      <c r="B1764" t="s">
        <v>103</v>
      </c>
      <c r="C1764" s="1">
        <v>790000</v>
      </c>
      <c r="D1764">
        <v>2</v>
      </c>
      <c r="E1764">
        <v>73</v>
      </c>
      <c r="F1764" s="1" t="s">
        <v>16</v>
      </c>
      <c r="G1764" t="s">
        <v>17</v>
      </c>
      <c r="H1764" t="s">
        <v>29</v>
      </c>
      <c r="I1764" t="s">
        <v>19</v>
      </c>
      <c r="J1764" t="s">
        <v>20</v>
      </c>
      <c r="K1764" t="s">
        <v>1372</v>
      </c>
      <c r="L1764" s="2">
        <v>790000</v>
      </c>
      <c r="M1764" s="2">
        <v>10821.917808219177</v>
      </c>
      <c r="N1764" s="2">
        <v>395000</v>
      </c>
      <c r="O1764" s="2"/>
      <c r="P1764" s="5" t="s">
        <v>188</v>
      </c>
    </row>
    <row r="1765" spans="1:16" x14ac:dyDescent="0.25">
      <c r="A1765" t="s">
        <v>2324</v>
      </c>
      <c r="B1765" t="s">
        <v>103</v>
      </c>
      <c r="C1765" s="1">
        <v>790000</v>
      </c>
      <c r="D1765">
        <v>2</v>
      </c>
      <c r="E1765">
        <v>148</v>
      </c>
      <c r="F1765" s="1" t="s">
        <v>16</v>
      </c>
      <c r="G1765" t="s">
        <v>41</v>
      </c>
      <c r="H1765" t="s">
        <v>29</v>
      </c>
      <c r="I1765" t="s">
        <v>19</v>
      </c>
      <c r="J1765" t="s">
        <v>20</v>
      </c>
      <c r="K1765" t="s">
        <v>1372</v>
      </c>
      <c r="L1765" s="2">
        <v>790000</v>
      </c>
      <c r="M1765" s="2">
        <v>5337.8378378378375</v>
      </c>
      <c r="N1765" s="2">
        <v>395000</v>
      </c>
      <c r="O1765" s="2"/>
      <c r="P1765" s="5" t="s">
        <v>188</v>
      </c>
    </row>
    <row r="1766" spans="1:16" x14ac:dyDescent="0.25">
      <c r="A1766" t="s">
        <v>6915</v>
      </c>
      <c r="B1766" t="s">
        <v>4571</v>
      </c>
      <c r="C1766" s="1">
        <v>790000</v>
      </c>
      <c r="D1766">
        <v>5</v>
      </c>
      <c r="E1766">
        <v>188</v>
      </c>
      <c r="F1766" t="s">
        <v>16</v>
      </c>
      <c r="G1766" t="s">
        <v>43</v>
      </c>
      <c r="H1766" t="s">
        <v>189</v>
      </c>
      <c r="I1766" t="s">
        <v>19</v>
      </c>
      <c r="J1766" t="s">
        <v>9</v>
      </c>
      <c r="L1766" s="2">
        <v>790000</v>
      </c>
      <c r="M1766" s="2">
        <v>4202.1276595744685</v>
      </c>
      <c r="N1766" s="2">
        <v>158000</v>
      </c>
      <c r="O1766" s="2" t="s">
        <v>160</v>
      </c>
      <c r="P1766" s="21" t="s">
        <v>188</v>
      </c>
    </row>
    <row r="1767" spans="1:16" x14ac:dyDescent="0.25">
      <c r="A1767" t="s">
        <v>3920</v>
      </c>
      <c r="B1767" t="s">
        <v>103</v>
      </c>
      <c r="C1767" s="1">
        <v>789900</v>
      </c>
      <c r="D1767">
        <v>6</v>
      </c>
      <c r="E1767">
        <v>415</v>
      </c>
      <c r="F1767" s="1" t="s">
        <v>22</v>
      </c>
      <c r="G1767" t="s">
        <v>22</v>
      </c>
      <c r="H1767" t="s">
        <v>23</v>
      </c>
      <c r="I1767" t="s">
        <v>23</v>
      </c>
      <c r="J1767" t="s">
        <v>9</v>
      </c>
      <c r="K1767" t="s">
        <v>1372</v>
      </c>
      <c r="L1767" s="2">
        <v>789900</v>
      </c>
      <c r="M1767" s="2">
        <v>1903.3734939759036</v>
      </c>
      <c r="N1767" s="2">
        <v>131650</v>
      </c>
      <c r="O1767" s="2"/>
      <c r="P1767" s="5" t="s">
        <v>188</v>
      </c>
    </row>
    <row r="1768" spans="1:16" x14ac:dyDescent="0.25">
      <c r="A1768" t="s">
        <v>5301</v>
      </c>
      <c r="B1768" t="s">
        <v>4571</v>
      </c>
      <c r="C1768" s="1">
        <v>787000</v>
      </c>
      <c r="D1768">
        <v>4</v>
      </c>
      <c r="E1768">
        <v>183</v>
      </c>
      <c r="F1768" s="3" t="s">
        <v>22</v>
      </c>
      <c r="G1768" t="s">
        <v>22</v>
      </c>
      <c r="H1768" t="s">
        <v>23</v>
      </c>
      <c r="I1768" t="s">
        <v>23</v>
      </c>
      <c r="J1768" t="s">
        <v>9</v>
      </c>
      <c r="L1768" s="2">
        <v>787000</v>
      </c>
      <c r="M1768" s="2">
        <v>4300.5464480874316</v>
      </c>
      <c r="N1768" s="2">
        <v>196750</v>
      </c>
      <c r="O1768" s="2" t="s">
        <v>4582</v>
      </c>
      <c r="P1768" s="21" t="s">
        <v>188</v>
      </c>
    </row>
    <row r="1769" spans="1:16" x14ac:dyDescent="0.25">
      <c r="A1769" t="s">
        <v>5259</v>
      </c>
      <c r="B1769" t="s">
        <v>4571</v>
      </c>
      <c r="C1769" s="1">
        <v>785000</v>
      </c>
      <c r="D1769">
        <v>5</v>
      </c>
      <c r="E1769">
        <v>324</v>
      </c>
      <c r="F1769" s="3" t="s">
        <v>22</v>
      </c>
      <c r="G1769" t="s">
        <v>22</v>
      </c>
      <c r="H1769" t="s">
        <v>23</v>
      </c>
      <c r="I1769" t="s">
        <v>23</v>
      </c>
      <c r="J1769" t="s">
        <v>9</v>
      </c>
      <c r="L1769" s="2">
        <v>785000</v>
      </c>
      <c r="M1769" s="2">
        <v>2422.8395061728397</v>
      </c>
      <c r="N1769" s="2">
        <v>157000</v>
      </c>
      <c r="O1769" s="2" t="s">
        <v>4582</v>
      </c>
      <c r="P1769" s="21" t="s">
        <v>188</v>
      </c>
    </row>
    <row r="1770" spans="1:16" x14ac:dyDescent="0.25">
      <c r="A1770" t="s">
        <v>4619</v>
      </c>
      <c r="B1770" t="s">
        <v>4571</v>
      </c>
      <c r="C1770" s="1">
        <v>785000</v>
      </c>
      <c r="D1770">
        <v>3</v>
      </c>
      <c r="E1770">
        <v>127</v>
      </c>
      <c r="F1770" t="s">
        <v>16</v>
      </c>
      <c r="G1770" t="s">
        <v>56</v>
      </c>
      <c r="H1770" t="s">
        <v>189</v>
      </c>
      <c r="I1770" t="s">
        <v>19</v>
      </c>
      <c r="J1770" t="s">
        <v>9</v>
      </c>
      <c r="L1770" s="2">
        <v>785000</v>
      </c>
      <c r="M1770" s="2">
        <v>6181.1023622047242</v>
      </c>
      <c r="N1770" s="2">
        <v>261666.66666666666</v>
      </c>
      <c r="O1770" s="2" t="s">
        <v>160</v>
      </c>
      <c r="P1770" s="21" t="s">
        <v>188</v>
      </c>
    </row>
    <row r="1771" spans="1:16" x14ac:dyDescent="0.25">
      <c r="A1771" t="s">
        <v>5321</v>
      </c>
      <c r="B1771" t="s">
        <v>4571</v>
      </c>
      <c r="C1771" s="1">
        <v>780000</v>
      </c>
      <c r="D1771">
        <v>5</v>
      </c>
      <c r="E1771">
        <v>215</v>
      </c>
      <c r="F1771" s="3" t="s">
        <v>22</v>
      </c>
      <c r="G1771" t="s">
        <v>22</v>
      </c>
      <c r="H1771" t="s">
        <v>23</v>
      </c>
      <c r="I1771" t="s">
        <v>23</v>
      </c>
      <c r="J1771" t="s">
        <v>9</v>
      </c>
      <c r="L1771" s="2">
        <v>780000</v>
      </c>
      <c r="M1771" s="2">
        <v>3627.9069767441861</v>
      </c>
      <c r="N1771" s="2">
        <v>156000</v>
      </c>
      <c r="O1771" s="2" t="s">
        <v>160</v>
      </c>
      <c r="P1771" s="21" t="s">
        <v>188</v>
      </c>
    </row>
    <row r="1772" spans="1:16" x14ac:dyDescent="0.25">
      <c r="A1772" t="s">
        <v>4137</v>
      </c>
      <c r="B1772" t="s">
        <v>103</v>
      </c>
      <c r="C1772" s="1">
        <v>780000</v>
      </c>
      <c r="D1772">
        <v>4</v>
      </c>
      <c r="E1772">
        <v>256</v>
      </c>
      <c r="F1772" s="1" t="s">
        <v>22</v>
      </c>
      <c r="G1772" t="s">
        <v>22</v>
      </c>
      <c r="H1772" t="s">
        <v>23</v>
      </c>
      <c r="I1772" t="s">
        <v>23</v>
      </c>
      <c r="J1772" t="s">
        <v>9</v>
      </c>
      <c r="K1772" t="s">
        <v>1372</v>
      </c>
      <c r="L1772" s="2">
        <v>780000</v>
      </c>
      <c r="M1772" s="2">
        <v>3046.875</v>
      </c>
      <c r="N1772" s="2">
        <v>195000</v>
      </c>
      <c r="O1772" s="2"/>
      <c r="P1772" s="5" t="s">
        <v>188</v>
      </c>
    </row>
    <row r="1773" spans="1:16" x14ac:dyDescent="0.25">
      <c r="A1773" t="s">
        <v>6603</v>
      </c>
      <c r="B1773" t="s">
        <v>4571</v>
      </c>
      <c r="C1773" s="1">
        <v>780000</v>
      </c>
      <c r="D1773">
        <v>3</v>
      </c>
      <c r="E1773">
        <v>193</v>
      </c>
      <c r="F1773" t="s">
        <v>16</v>
      </c>
      <c r="G1773" t="s">
        <v>37</v>
      </c>
      <c r="H1773" t="s">
        <v>189</v>
      </c>
      <c r="I1773" t="s">
        <v>19</v>
      </c>
      <c r="J1773" t="s">
        <v>9</v>
      </c>
      <c r="L1773" s="2">
        <v>780000</v>
      </c>
      <c r="M1773" s="2">
        <v>4041.4507772020725</v>
      </c>
      <c r="N1773" s="2">
        <v>260000</v>
      </c>
      <c r="O1773" s="2" t="s">
        <v>4582</v>
      </c>
      <c r="P1773" s="21" t="s">
        <v>188</v>
      </c>
    </row>
    <row r="1774" spans="1:16" x14ac:dyDescent="0.25">
      <c r="A1774" t="s">
        <v>5146</v>
      </c>
      <c r="B1774" t="s">
        <v>4571</v>
      </c>
      <c r="C1774" s="1">
        <v>775000</v>
      </c>
      <c r="D1774">
        <v>6</v>
      </c>
      <c r="E1774">
        <v>400</v>
      </c>
      <c r="F1774" s="3" t="s">
        <v>22</v>
      </c>
      <c r="G1774" t="s">
        <v>22</v>
      </c>
      <c r="H1774" t="s">
        <v>23</v>
      </c>
      <c r="I1774" t="s">
        <v>23</v>
      </c>
      <c r="J1774" t="s">
        <v>9</v>
      </c>
      <c r="L1774" s="2">
        <v>775000</v>
      </c>
      <c r="M1774" s="2">
        <v>1937.5</v>
      </c>
      <c r="N1774" s="2">
        <v>129166.66666666667</v>
      </c>
      <c r="O1774" s="2" t="s">
        <v>160</v>
      </c>
      <c r="P1774" s="21" t="s">
        <v>188</v>
      </c>
    </row>
    <row r="1775" spans="1:16" x14ac:dyDescent="0.25">
      <c r="A1775" t="s">
        <v>3431</v>
      </c>
      <c r="B1775" t="s">
        <v>103</v>
      </c>
      <c r="C1775" s="1">
        <v>775000</v>
      </c>
      <c r="D1775">
        <v>4</v>
      </c>
      <c r="E1775">
        <v>194</v>
      </c>
      <c r="F1775" s="1" t="s">
        <v>22</v>
      </c>
      <c r="G1775" t="s">
        <v>22</v>
      </c>
      <c r="H1775" t="s">
        <v>23</v>
      </c>
      <c r="I1775" t="s">
        <v>23</v>
      </c>
      <c r="J1775" t="s">
        <v>9</v>
      </c>
      <c r="K1775" t="s">
        <v>1372</v>
      </c>
      <c r="L1775" s="2">
        <v>775000</v>
      </c>
      <c r="M1775" s="2">
        <v>3994.8453608247423</v>
      </c>
      <c r="N1775" s="2">
        <v>193750</v>
      </c>
      <c r="O1775" s="2"/>
      <c r="P1775" s="5" t="s">
        <v>188</v>
      </c>
    </row>
    <row r="1776" spans="1:16" x14ac:dyDescent="0.25">
      <c r="A1776" t="s">
        <v>3491</v>
      </c>
      <c r="B1776" t="s">
        <v>103</v>
      </c>
      <c r="C1776" s="1">
        <v>775000</v>
      </c>
      <c r="D1776">
        <v>4</v>
      </c>
      <c r="E1776">
        <v>343</v>
      </c>
      <c r="F1776" s="1" t="s">
        <v>22</v>
      </c>
      <c r="G1776" t="s">
        <v>22</v>
      </c>
      <c r="H1776" t="s">
        <v>23</v>
      </c>
      <c r="I1776" t="s">
        <v>23</v>
      </c>
      <c r="J1776" t="s">
        <v>9</v>
      </c>
      <c r="K1776" t="s">
        <v>1372</v>
      </c>
      <c r="L1776" s="2">
        <v>775000</v>
      </c>
      <c r="M1776" s="2">
        <v>2259.4752186588921</v>
      </c>
      <c r="N1776" s="2">
        <v>193750</v>
      </c>
      <c r="O1776" s="2"/>
      <c r="P1776" s="5" t="s">
        <v>188</v>
      </c>
    </row>
    <row r="1777" spans="1:16" x14ac:dyDescent="0.25">
      <c r="A1777" t="s">
        <v>6203</v>
      </c>
      <c r="B1777" t="s">
        <v>4571</v>
      </c>
      <c r="C1777" s="1">
        <v>775000</v>
      </c>
      <c r="D1777">
        <v>2</v>
      </c>
      <c r="E1777">
        <v>180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  <c r="L1777" s="2">
        <v>775000</v>
      </c>
      <c r="M1777" s="2">
        <v>4305.5555555555557</v>
      </c>
      <c r="N1777" s="2">
        <v>387500</v>
      </c>
      <c r="O1777" s="2" t="s">
        <v>160</v>
      </c>
      <c r="P1777" s="21" t="s">
        <v>188</v>
      </c>
    </row>
    <row r="1778" spans="1:16" x14ac:dyDescent="0.25">
      <c r="A1778" t="s">
        <v>6199</v>
      </c>
      <c r="B1778" t="s">
        <v>4571</v>
      </c>
      <c r="C1778" s="1">
        <v>775000</v>
      </c>
      <c r="D1778">
        <v>4</v>
      </c>
      <c r="E1778">
        <v>144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  <c r="L1778" s="2">
        <v>775000</v>
      </c>
      <c r="M1778" s="2">
        <v>5381.9444444444443</v>
      </c>
      <c r="N1778" s="2">
        <v>193750</v>
      </c>
      <c r="O1778" s="2" t="s">
        <v>160</v>
      </c>
      <c r="P1778" s="21" t="s">
        <v>188</v>
      </c>
    </row>
    <row r="1779" spans="1:16" x14ac:dyDescent="0.25">
      <c r="A1779" t="s">
        <v>2280</v>
      </c>
      <c r="B1779" t="s">
        <v>103</v>
      </c>
      <c r="C1779" s="1">
        <v>775000</v>
      </c>
      <c r="D1779">
        <v>4</v>
      </c>
      <c r="E1779">
        <v>168</v>
      </c>
      <c r="F1779" s="1" t="s">
        <v>16</v>
      </c>
      <c r="G1779" t="s">
        <v>41</v>
      </c>
      <c r="H1779" t="s">
        <v>29</v>
      </c>
      <c r="I1779" t="s">
        <v>19</v>
      </c>
      <c r="J1779" t="s">
        <v>9</v>
      </c>
      <c r="K1779" t="s">
        <v>1372</v>
      </c>
      <c r="L1779" s="2">
        <v>775000</v>
      </c>
      <c r="M1779" s="2">
        <v>4613.0952380952385</v>
      </c>
      <c r="N1779" s="2">
        <v>193750</v>
      </c>
      <c r="O1779" s="2"/>
      <c r="P1779" s="5" t="s">
        <v>188</v>
      </c>
    </row>
    <row r="1780" spans="1:16" x14ac:dyDescent="0.25">
      <c r="A1780" t="s">
        <v>2750</v>
      </c>
      <c r="B1780" t="s">
        <v>104</v>
      </c>
      <c r="C1780" s="1">
        <v>775000</v>
      </c>
      <c r="D1780">
        <v>4</v>
      </c>
      <c r="E1780">
        <v>210</v>
      </c>
      <c r="F1780" s="1" t="s">
        <v>16</v>
      </c>
      <c r="G1780" t="s">
        <v>43</v>
      </c>
      <c r="H1780" t="s">
        <v>29</v>
      </c>
      <c r="I1780" t="s">
        <v>19</v>
      </c>
      <c r="J1780" t="s">
        <v>9</v>
      </c>
      <c r="K1780" t="s">
        <v>1372</v>
      </c>
      <c r="L1780" s="2">
        <v>775000</v>
      </c>
      <c r="M1780" s="2">
        <v>3690.4761904761904</v>
      </c>
      <c r="N1780" s="2">
        <v>193750</v>
      </c>
      <c r="O1780" s="2"/>
      <c r="P1780" s="5" t="s">
        <v>188</v>
      </c>
    </row>
    <row r="1781" spans="1:16" x14ac:dyDescent="0.25">
      <c r="A1781" t="s">
        <v>6254</v>
      </c>
      <c r="B1781" t="s">
        <v>4571</v>
      </c>
      <c r="C1781" s="1">
        <v>775000</v>
      </c>
      <c r="D1781">
        <v>3</v>
      </c>
      <c r="E1781">
        <v>100</v>
      </c>
      <c r="F1781" t="s">
        <v>16</v>
      </c>
      <c r="G1781" t="s">
        <v>41</v>
      </c>
      <c r="H1781" t="s">
        <v>189</v>
      </c>
      <c r="I1781" t="s">
        <v>19</v>
      </c>
      <c r="J1781" t="s">
        <v>20</v>
      </c>
      <c r="L1781" s="2">
        <v>775000</v>
      </c>
      <c r="M1781" s="2">
        <v>7750</v>
      </c>
      <c r="N1781" s="2">
        <v>258333.33333333334</v>
      </c>
      <c r="O1781" s="2" t="s">
        <v>160</v>
      </c>
      <c r="P1781" s="21" t="s">
        <v>188</v>
      </c>
    </row>
    <row r="1782" spans="1:16" x14ac:dyDescent="0.25">
      <c r="A1782" t="s">
        <v>6343</v>
      </c>
      <c r="B1782" t="s">
        <v>4571</v>
      </c>
      <c r="C1782" s="1">
        <v>775000</v>
      </c>
      <c r="D1782">
        <v>4</v>
      </c>
      <c r="E1782">
        <v>160</v>
      </c>
      <c r="F1782" t="s">
        <v>16</v>
      </c>
      <c r="G1782" t="s">
        <v>41</v>
      </c>
      <c r="H1782" t="s">
        <v>189</v>
      </c>
      <c r="I1782" t="s">
        <v>19</v>
      </c>
      <c r="J1782" t="s">
        <v>9</v>
      </c>
      <c r="L1782" s="2">
        <v>775000</v>
      </c>
      <c r="M1782" s="2">
        <v>4843.75</v>
      </c>
      <c r="N1782" s="2">
        <v>193750</v>
      </c>
      <c r="O1782" s="2" t="s">
        <v>160</v>
      </c>
      <c r="P1782" s="21" t="s">
        <v>188</v>
      </c>
    </row>
    <row r="1783" spans="1:16" x14ac:dyDescent="0.25">
      <c r="A1783" t="s">
        <v>6553</v>
      </c>
      <c r="B1783" t="s">
        <v>4571</v>
      </c>
      <c r="C1783" s="1">
        <v>775000</v>
      </c>
      <c r="D1783">
        <v>3</v>
      </c>
      <c r="E1783">
        <v>116</v>
      </c>
      <c r="F1783" t="s">
        <v>16</v>
      </c>
      <c r="G1783" t="s">
        <v>37</v>
      </c>
      <c r="H1783" t="s">
        <v>189</v>
      </c>
      <c r="I1783" t="s">
        <v>19</v>
      </c>
      <c r="J1783" t="s">
        <v>20</v>
      </c>
      <c r="L1783" s="2">
        <v>775000</v>
      </c>
      <c r="M1783" s="2">
        <v>6681.0344827586205</v>
      </c>
      <c r="N1783" s="2">
        <v>258333.33333333334</v>
      </c>
      <c r="O1783" s="2" t="s">
        <v>160</v>
      </c>
      <c r="P1783" s="21" t="s">
        <v>188</v>
      </c>
    </row>
    <row r="1784" spans="1:16" x14ac:dyDescent="0.25">
      <c r="A1784" t="s">
        <v>3664</v>
      </c>
      <c r="B1784" t="s">
        <v>103</v>
      </c>
      <c r="C1784" s="1">
        <v>770000</v>
      </c>
      <c r="D1784">
        <v>8</v>
      </c>
      <c r="E1784">
        <v>309</v>
      </c>
      <c r="F1784" s="1" t="s">
        <v>22</v>
      </c>
      <c r="G1784" t="s">
        <v>22</v>
      </c>
      <c r="H1784" t="s">
        <v>23</v>
      </c>
      <c r="I1784" t="s">
        <v>23</v>
      </c>
      <c r="J1784" t="s">
        <v>9</v>
      </c>
      <c r="K1784" t="s">
        <v>1372</v>
      </c>
      <c r="L1784" s="2">
        <v>770000</v>
      </c>
      <c r="M1784" s="2">
        <v>2491.9093851132684</v>
      </c>
      <c r="N1784" s="2">
        <v>96250</v>
      </c>
      <c r="O1784" s="2"/>
      <c r="P1784" s="5" t="s">
        <v>188</v>
      </c>
    </row>
    <row r="1785" spans="1:16" x14ac:dyDescent="0.25">
      <c r="A1785" t="s">
        <v>2114</v>
      </c>
      <c r="B1785" t="s">
        <v>103</v>
      </c>
      <c r="C1785" s="1">
        <v>770000</v>
      </c>
      <c r="D1785">
        <v>3</v>
      </c>
      <c r="E1785">
        <v>151</v>
      </c>
      <c r="F1785" s="1" t="s">
        <v>16</v>
      </c>
      <c r="G1785" t="s">
        <v>17</v>
      </c>
      <c r="H1785" t="s">
        <v>29</v>
      </c>
      <c r="I1785" t="s">
        <v>19</v>
      </c>
      <c r="J1785" t="s">
        <v>9</v>
      </c>
      <c r="K1785" t="s">
        <v>1372</v>
      </c>
      <c r="L1785" s="2">
        <v>770000</v>
      </c>
      <c r="M1785" s="2">
        <v>5099.337748344371</v>
      </c>
      <c r="N1785" s="2">
        <v>256666.66666666666</v>
      </c>
      <c r="O1785" s="2"/>
      <c r="P1785" s="5" t="s">
        <v>188</v>
      </c>
    </row>
    <row r="1786" spans="1:16" x14ac:dyDescent="0.25">
      <c r="A1786" t="s">
        <v>1728</v>
      </c>
      <c r="B1786" t="s">
        <v>103</v>
      </c>
      <c r="C1786" s="1">
        <v>770000</v>
      </c>
      <c r="D1786">
        <v>4</v>
      </c>
      <c r="E1786">
        <v>104</v>
      </c>
      <c r="F1786" s="1" t="s">
        <v>16</v>
      </c>
      <c r="G1786" t="s">
        <v>35</v>
      </c>
      <c r="H1786" t="s">
        <v>29</v>
      </c>
      <c r="I1786" t="s">
        <v>19</v>
      </c>
      <c r="J1786" t="s">
        <v>20</v>
      </c>
      <c r="K1786" t="s">
        <v>1372</v>
      </c>
      <c r="L1786" s="2">
        <v>770000</v>
      </c>
      <c r="M1786" s="2">
        <v>7403.8461538461543</v>
      </c>
      <c r="N1786" s="2">
        <v>192500</v>
      </c>
      <c r="O1786" s="2"/>
      <c r="P1786" s="5" t="s">
        <v>188</v>
      </c>
    </row>
    <row r="1787" spans="1:16" x14ac:dyDescent="0.25">
      <c r="A1787" t="s">
        <v>2151</v>
      </c>
      <c r="B1787" t="s">
        <v>103</v>
      </c>
      <c r="C1787" s="1">
        <v>770000</v>
      </c>
      <c r="D1787">
        <v>3</v>
      </c>
      <c r="E1787">
        <v>111</v>
      </c>
      <c r="F1787" s="1" t="s">
        <v>16</v>
      </c>
      <c r="G1787" t="s">
        <v>17</v>
      </c>
      <c r="H1787" t="s">
        <v>29</v>
      </c>
      <c r="I1787" t="s">
        <v>19</v>
      </c>
      <c r="J1787" t="s">
        <v>20</v>
      </c>
      <c r="K1787" t="s">
        <v>1372</v>
      </c>
      <c r="L1787" s="2">
        <v>770000</v>
      </c>
      <c r="M1787" s="2">
        <v>6936.9369369369369</v>
      </c>
      <c r="N1787" s="2">
        <v>256666.66666666666</v>
      </c>
      <c r="O1787" s="2"/>
      <c r="P1787" s="5" t="s">
        <v>188</v>
      </c>
    </row>
    <row r="1788" spans="1:16" x14ac:dyDescent="0.25">
      <c r="A1788" t="s">
        <v>2541</v>
      </c>
      <c r="B1788" t="s">
        <v>103</v>
      </c>
      <c r="C1788" s="1">
        <v>770000</v>
      </c>
      <c r="D1788">
        <v>3</v>
      </c>
      <c r="E1788">
        <v>133</v>
      </c>
      <c r="F1788" s="1" t="s">
        <v>16</v>
      </c>
      <c r="G1788" t="s">
        <v>37</v>
      </c>
      <c r="H1788" t="s">
        <v>29</v>
      </c>
      <c r="I1788" t="s">
        <v>19</v>
      </c>
      <c r="J1788" t="s">
        <v>20</v>
      </c>
      <c r="K1788" t="s">
        <v>1372</v>
      </c>
      <c r="L1788" s="2">
        <v>770000</v>
      </c>
      <c r="M1788" s="2">
        <v>5789.4736842105267</v>
      </c>
      <c r="N1788" s="2">
        <v>256666.66666666666</v>
      </c>
      <c r="O1788" s="2"/>
      <c r="P1788" s="5" t="s">
        <v>188</v>
      </c>
    </row>
    <row r="1789" spans="1:16" x14ac:dyDescent="0.25">
      <c r="A1789" t="s">
        <v>4862</v>
      </c>
      <c r="B1789" t="s">
        <v>4571</v>
      </c>
      <c r="C1789" s="1">
        <v>769000</v>
      </c>
      <c r="D1789">
        <v>4</v>
      </c>
      <c r="E1789">
        <v>307</v>
      </c>
      <c r="F1789" s="3" t="s">
        <v>22</v>
      </c>
      <c r="G1789" t="s">
        <v>22</v>
      </c>
      <c r="H1789" t="s">
        <v>23</v>
      </c>
      <c r="I1789" t="s">
        <v>23</v>
      </c>
      <c r="J1789" t="s">
        <v>9</v>
      </c>
      <c r="L1789" s="2">
        <v>769000</v>
      </c>
      <c r="M1789" s="2">
        <v>2504.8859934853422</v>
      </c>
      <c r="N1789" s="2">
        <v>192250</v>
      </c>
      <c r="O1789" s="2" t="s">
        <v>4582</v>
      </c>
      <c r="P1789" s="21" t="s">
        <v>188</v>
      </c>
    </row>
    <row r="1790" spans="1:16" x14ac:dyDescent="0.25">
      <c r="A1790" t="s">
        <v>3529</v>
      </c>
      <c r="B1790" t="s">
        <v>103</v>
      </c>
      <c r="C1790" s="1">
        <v>769000</v>
      </c>
      <c r="D1790">
        <v>2</v>
      </c>
      <c r="E1790">
        <v>211</v>
      </c>
      <c r="F1790" s="1" t="s">
        <v>22</v>
      </c>
      <c r="G1790" t="s">
        <v>22</v>
      </c>
      <c r="H1790" t="s">
        <v>23</v>
      </c>
      <c r="I1790" t="s">
        <v>23</v>
      </c>
      <c r="J1790" t="s">
        <v>9</v>
      </c>
      <c r="K1790" t="s">
        <v>1372</v>
      </c>
      <c r="L1790" s="2">
        <v>769000</v>
      </c>
      <c r="M1790" s="2">
        <v>3644.5497630331752</v>
      </c>
      <c r="N1790" s="2">
        <v>384500</v>
      </c>
      <c r="O1790" s="2"/>
      <c r="P1790" s="5" t="s">
        <v>188</v>
      </c>
    </row>
    <row r="1791" spans="1:16" x14ac:dyDescent="0.25">
      <c r="A1791" t="s">
        <v>3530</v>
      </c>
      <c r="B1791" t="s">
        <v>103</v>
      </c>
      <c r="C1791" s="1">
        <v>769000</v>
      </c>
      <c r="D1791">
        <v>2</v>
      </c>
      <c r="E1791">
        <v>211</v>
      </c>
      <c r="F1791" s="1" t="s">
        <v>22</v>
      </c>
      <c r="G1791" t="s">
        <v>22</v>
      </c>
      <c r="H1791" t="s">
        <v>23</v>
      </c>
      <c r="I1791" t="s">
        <v>23</v>
      </c>
      <c r="J1791" t="s">
        <v>9</v>
      </c>
      <c r="K1791" t="s">
        <v>1372</v>
      </c>
      <c r="L1791" s="2">
        <v>769000</v>
      </c>
      <c r="M1791" s="2">
        <v>3644.5497630331752</v>
      </c>
      <c r="N1791" s="2">
        <v>384500</v>
      </c>
      <c r="O1791" s="2"/>
      <c r="P1791" s="5" t="s">
        <v>188</v>
      </c>
    </row>
    <row r="1792" spans="1:16" x14ac:dyDescent="0.25">
      <c r="A1792" t="s">
        <v>1757</v>
      </c>
      <c r="B1792" t="s">
        <v>103</v>
      </c>
      <c r="C1792" s="1">
        <v>765000</v>
      </c>
      <c r="D1792">
        <v>4</v>
      </c>
      <c r="E1792">
        <v>217</v>
      </c>
      <c r="F1792" s="1" t="s">
        <v>16</v>
      </c>
      <c r="G1792" t="s">
        <v>35</v>
      </c>
      <c r="H1792" t="s">
        <v>29</v>
      </c>
      <c r="I1792" t="s">
        <v>19</v>
      </c>
      <c r="J1792" t="s">
        <v>9</v>
      </c>
      <c r="K1792" t="s">
        <v>1372</v>
      </c>
      <c r="L1792" s="2">
        <v>765000</v>
      </c>
      <c r="M1792" s="2">
        <v>3525.3456221198157</v>
      </c>
      <c r="N1792" s="2">
        <v>191250</v>
      </c>
      <c r="O1792" s="2"/>
      <c r="P1792" s="5" t="s">
        <v>188</v>
      </c>
    </row>
    <row r="1793" spans="1:16" x14ac:dyDescent="0.25">
      <c r="A1793" t="s">
        <v>2602</v>
      </c>
      <c r="B1793" t="s">
        <v>104</v>
      </c>
      <c r="C1793" s="1">
        <v>765000</v>
      </c>
      <c r="D1793">
        <v>4</v>
      </c>
      <c r="E1793">
        <v>180</v>
      </c>
      <c r="F1793" s="1" t="s">
        <v>16</v>
      </c>
      <c r="G1793" t="s">
        <v>52</v>
      </c>
      <c r="H1793" t="s">
        <v>29</v>
      </c>
      <c r="I1793" t="s">
        <v>19</v>
      </c>
      <c r="J1793" t="s">
        <v>20</v>
      </c>
      <c r="K1793" t="s">
        <v>1372</v>
      </c>
      <c r="L1793" s="2">
        <v>765000</v>
      </c>
      <c r="M1793" s="2">
        <v>4250</v>
      </c>
      <c r="N1793" s="2">
        <v>191250</v>
      </c>
      <c r="O1793" s="2"/>
      <c r="P1793" s="5" t="s">
        <v>188</v>
      </c>
    </row>
    <row r="1794" spans="1:16" x14ac:dyDescent="0.25">
      <c r="A1794" t="s">
        <v>6701</v>
      </c>
      <c r="B1794" t="s">
        <v>4571</v>
      </c>
      <c r="C1794" s="1">
        <v>765000</v>
      </c>
      <c r="D1794">
        <v>3</v>
      </c>
      <c r="E1794">
        <v>104</v>
      </c>
      <c r="F1794" t="s">
        <v>16</v>
      </c>
      <c r="G1794" t="s">
        <v>52</v>
      </c>
      <c r="H1794" t="s">
        <v>189</v>
      </c>
      <c r="I1794" t="s">
        <v>19</v>
      </c>
      <c r="J1794" t="s">
        <v>20</v>
      </c>
      <c r="L1794" s="2">
        <v>765000</v>
      </c>
      <c r="M1794" s="2">
        <v>7355.7692307692305</v>
      </c>
      <c r="N1794" s="2">
        <v>255000</v>
      </c>
      <c r="O1794" s="2" t="s">
        <v>160</v>
      </c>
      <c r="P1794" s="21" t="s">
        <v>188</v>
      </c>
    </row>
    <row r="1795" spans="1:16" x14ac:dyDescent="0.25">
      <c r="A1795" t="s">
        <v>6702</v>
      </c>
      <c r="B1795" t="s">
        <v>4571</v>
      </c>
      <c r="C1795" s="1">
        <v>765000</v>
      </c>
      <c r="D1795">
        <v>3</v>
      </c>
      <c r="E1795">
        <v>104</v>
      </c>
      <c r="F1795" t="s">
        <v>16</v>
      </c>
      <c r="G1795" t="s">
        <v>52</v>
      </c>
      <c r="H1795" t="s">
        <v>189</v>
      </c>
      <c r="I1795" t="s">
        <v>19</v>
      </c>
      <c r="J1795" t="s">
        <v>20</v>
      </c>
      <c r="L1795" s="2">
        <v>765000</v>
      </c>
      <c r="M1795" s="2">
        <v>7355.7692307692305</v>
      </c>
      <c r="N1795" s="2">
        <v>255000</v>
      </c>
      <c r="O1795" s="2" t="s">
        <v>160</v>
      </c>
      <c r="P1795" s="21" t="s">
        <v>188</v>
      </c>
    </row>
    <row r="1796" spans="1:16" x14ac:dyDescent="0.25">
      <c r="A1796" t="s">
        <v>3452</v>
      </c>
      <c r="B1796" t="s">
        <v>103</v>
      </c>
      <c r="C1796" s="1">
        <v>762000</v>
      </c>
      <c r="D1796">
        <v>5</v>
      </c>
      <c r="E1796">
        <v>265</v>
      </c>
      <c r="F1796" s="1" t="s">
        <v>22</v>
      </c>
      <c r="G1796" t="s">
        <v>22</v>
      </c>
      <c r="H1796" t="s">
        <v>23</v>
      </c>
      <c r="I1796" t="s">
        <v>23</v>
      </c>
      <c r="J1796" t="s">
        <v>9</v>
      </c>
      <c r="K1796" t="s">
        <v>1372</v>
      </c>
      <c r="L1796" s="2">
        <v>762000</v>
      </c>
      <c r="M1796" s="2">
        <v>2875.4716981132074</v>
      </c>
      <c r="N1796" s="2">
        <v>152400</v>
      </c>
      <c r="O1796" s="2"/>
      <c r="P1796" s="5" t="s">
        <v>188</v>
      </c>
    </row>
    <row r="1797" spans="1:16" x14ac:dyDescent="0.25">
      <c r="A1797" t="s">
        <v>3680</v>
      </c>
      <c r="B1797" t="s">
        <v>103</v>
      </c>
      <c r="C1797" s="1">
        <v>761000</v>
      </c>
      <c r="D1797">
        <v>5</v>
      </c>
      <c r="E1797">
        <v>488</v>
      </c>
      <c r="F1797" s="1" t="s">
        <v>22</v>
      </c>
      <c r="G1797" t="s">
        <v>22</v>
      </c>
      <c r="H1797" t="s">
        <v>23</v>
      </c>
      <c r="I1797" t="s">
        <v>23</v>
      </c>
      <c r="J1797" t="s">
        <v>9</v>
      </c>
      <c r="K1797" t="s">
        <v>1372</v>
      </c>
      <c r="L1797" s="2">
        <v>761000</v>
      </c>
      <c r="M1797" s="2">
        <v>1559.4262295081967</v>
      </c>
      <c r="N1797" s="2">
        <v>152200</v>
      </c>
      <c r="O1797" s="2"/>
      <c r="P1797" s="5" t="s">
        <v>188</v>
      </c>
    </row>
    <row r="1798" spans="1:16" x14ac:dyDescent="0.25">
      <c r="A1798" t="s">
        <v>3681</v>
      </c>
      <c r="B1798" t="s">
        <v>103</v>
      </c>
      <c r="C1798" s="1">
        <v>761000</v>
      </c>
      <c r="D1798">
        <v>5</v>
      </c>
      <c r="E1798">
        <v>488</v>
      </c>
      <c r="F1798" s="1" t="s">
        <v>22</v>
      </c>
      <c r="G1798" t="s">
        <v>22</v>
      </c>
      <c r="H1798" t="s">
        <v>23</v>
      </c>
      <c r="I1798" t="s">
        <v>23</v>
      </c>
      <c r="J1798" t="s">
        <v>9</v>
      </c>
      <c r="K1798" t="s">
        <v>1372</v>
      </c>
      <c r="L1798" s="2">
        <v>761000</v>
      </c>
      <c r="M1798" s="2">
        <v>1559.4262295081967</v>
      </c>
      <c r="N1798" s="2">
        <v>152200</v>
      </c>
      <c r="O1798" s="2"/>
      <c r="P1798" s="5" t="s">
        <v>188</v>
      </c>
    </row>
    <row r="1799" spans="1:16" x14ac:dyDescent="0.25">
      <c r="A1799" t="s">
        <v>3590</v>
      </c>
      <c r="B1799" t="s">
        <v>103</v>
      </c>
      <c r="C1799" s="1">
        <v>760000</v>
      </c>
      <c r="D1799">
        <v>4</v>
      </c>
      <c r="E1799">
        <v>179</v>
      </c>
      <c r="F1799" s="1" t="s">
        <v>22</v>
      </c>
      <c r="G1799" t="s">
        <v>22</v>
      </c>
      <c r="H1799" t="s">
        <v>23</v>
      </c>
      <c r="I1799" t="s">
        <v>23</v>
      </c>
      <c r="J1799" t="s">
        <v>9</v>
      </c>
      <c r="K1799" t="s">
        <v>1372</v>
      </c>
      <c r="L1799" s="2">
        <v>760000</v>
      </c>
      <c r="M1799" s="2">
        <v>4245.8100558659216</v>
      </c>
      <c r="N1799" s="2">
        <v>190000</v>
      </c>
      <c r="O1799" s="2"/>
      <c r="P1799" s="5" t="s">
        <v>188</v>
      </c>
    </row>
    <row r="1800" spans="1:16" x14ac:dyDescent="0.25">
      <c r="A1800" t="s">
        <v>3597</v>
      </c>
      <c r="B1800" t="s">
        <v>103</v>
      </c>
      <c r="C1800" s="1">
        <v>760000</v>
      </c>
      <c r="D1800">
        <v>6</v>
      </c>
      <c r="E1800">
        <v>354</v>
      </c>
      <c r="F1800" s="1" t="s">
        <v>22</v>
      </c>
      <c r="G1800" t="s">
        <v>22</v>
      </c>
      <c r="H1800" t="s">
        <v>23</v>
      </c>
      <c r="I1800" t="s">
        <v>23</v>
      </c>
      <c r="J1800" t="s">
        <v>9</v>
      </c>
      <c r="K1800" t="s">
        <v>1372</v>
      </c>
      <c r="L1800" s="2">
        <v>760000</v>
      </c>
      <c r="M1800" s="2">
        <v>2146.8926553672318</v>
      </c>
      <c r="N1800" s="2">
        <v>126666.66666666667</v>
      </c>
      <c r="O1800" s="2"/>
      <c r="P1800" s="5" t="s">
        <v>188</v>
      </c>
    </row>
    <row r="1801" spans="1:16" x14ac:dyDescent="0.25">
      <c r="A1801" t="s">
        <v>6305</v>
      </c>
      <c r="B1801" t="s">
        <v>4571</v>
      </c>
      <c r="C1801" s="1">
        <v>760000</v>
      </c>
      <c r="D1801">
        <v>3</v>
      </c>
      <c r="E1801">
        <v>123</v>
      </c>
      <c r="F1801" t="s">
        <v>16</v>
      </c>
      <c r="G1801" t="s">
        <v>41</v>
      </c>
      <c r="H1801" t="s">
        <v>189</v>
      </c>
      <c r="I1801" t="s">
        <v>19</v>
      </c>
      <c r="J1801" t="s">
        <v>20</v>
      </c>
      <c r="L1801" s="2">
        <v>760000</v>
      </c>
      <c r="M1801" s="2">
        <v>6178.8617886178863</v>
      </c>
      <c r="N1801" s="2">
        <v>253333.33333333334</v>
      </c>
      <c r="O1801" s="2" t="s">
        <v>160</v>
      </c>
      <c r="P1801" s="21" t="s">
        <v>188</v>
      </c>
    </row>
    <row r="1802" spans="1:16" x14ac:dyDescent="0.25">
      <c r="A1802" t="s">
        <v>6347</v>
      </c>
      <c r="B1802" t="s">
        <v>4571</v>
      </c>
      <c r="C1802" s="1">
        <v>760000</v>
      </c>
      <c r="D1802">
        <v>3</v>
      </c>
      <c r="E1802">
        <v>166</v>
      </c>
      <c r="F1802" t="s">
        <v>16</v>
      </c>
      <c r="G1802" t="s">
        <v>41</v>
      </c>
      <c r="H1802" t="s">
        <v>189</v>
      </c>
      <c r="I1802" t="s">
        <v>19</v>
      </c>
      <c r="J1802" t="s">
        <v>9</v>
      </c>
      <c r="L1802" s="2">
        <v>760000</v>
      </c>
      <c r="M1802" s="2">
        <v>4578.3132530120483</v>
      </c>
      <c r="N1802" s="2">
        <v>253333.33333333334</v>
      </c>
      <c r="O1802" s="2" t="s">
        <v>4587</v>
      </c>
      <c r="P1802" s="21" t="s">
        <v>188</v>
      </c>
    </row>
    <row r="1803" spans="1:16" x14ac:dyDescent="0.25">
      <c r="A1803" t="s">
        <v>6348</v>
      </c>
      <c r="B1803" t="s">
        <v>4571</v>
      </c>
      <c r="C1803" s="1">
        <v>760000</v>
      </c>
      <c r="D1803">
        <v>3</v>
      </c>
      <c r="E1803">
        <v>166</v>
      </c>
      <c r="F1803" t="s">
        <v>16</v>
      </c>
      <c r="G1803" t="s">
        <v>41</v>
      </c>
      <c r="H1803" t="s">
        <v>189</v>
      </c>
      <c r="I1803" t="s">
        <v>19</v>
      </c>
      <c r="J1803" t="s">
        <v>9</v>
      </c>
      <c r="L1803" s="2">
        <v>760000</v>
      </c>
      <c r="M1803" s="2">
        <v>4578.3132530120483</v>
      </c>
      <c r="N1803" s="2">
        <v>253333.33333333334</v>
      </c>
      <c r="O1803" s="2" t="s">
        <v>4587</v>
      </c>
      <c r="P1803" s="21" t="s">
        <v>188</v>
      </c>
    </row>
    <row r="1804" spans="1:16" x14ac:dyDescent="0.25">
      <c r="A1804" t="s">
        <v>6724</v>
      </c>
      <c r="B1804" t="s">
        <v>4571</v>
      </c>
      <c r="C1804" s="1">
        <v>760000</v>
      </c>
      <c r="D1804">
        <v>4</v>
      </c>
      <c r="E1804">
        <v>140</v>
      </c>
      <c r="F1804" t="s">
        <v>16</v>
      </c>
      <c r="G1804" t="s">
        <v>52</v>
      </c>
      <c r="H1804" t="s">
        <v>189</v>
      </c>
      <c r="I1804" t="s">
        <v>19</v>
      </c>
      <c r="J1804" t="s">
        <v>9</v>
      </c>
      <c r="L1804" s="2">
        <v>760000</v>
      </c>
      <c r="M1804" s="2">
        <v>5428.5714285714284</v>
      </c>
      <c r="N1804" s="2">
        <v>190000</v>
      </c>
      <c r="O1804" s="2" t="s">
        <v>160</v>
      </c>
      <c r="P1804" s="21" t="s">
        <v>188</v>
      </c>
    </row>
    <row r="1805" spans="1:16" x14ac:dyDescent="0.25">
      <c r="A1805" t="s">
        <v>4968</v>
      </c>
      <c r="B1805" t="s">
        <v>4571</v>
      </c>
      <c r="C1805" s="1">
        <v>759000</v>
      </c>
      <c r="D1805">
        <v>7</v>
      </c>
      <c r="E1805">
        <v>489</v>
      </c>
      <c r="F1805" s="3" t="s">
        <v>22</v>
      </c>
      <c r="G1805" t="s">
        <v>22</v>
      </c>
      <c r="H1805" t="s">
        <v>23</v>
      </c>
      <c r="I1805" t="s">
        <v>23</v>
      </c>
      <c r="J1805" t="s">
        <v>9</v>
      </c>
      <c r="L1805" s="2">
        <v>759000</v>
      </c>
      <c r="M1805" s="2">
        <v>1552.1472392638036</v>
      </c>
      <c r="N1805" s="2">
        <v>108428.57142857143</v>
      </c>
      <c r="O1805" s="2" t="s">
        <v>4582</v>
      </c>
      <c r="P1805" s="21" t="s">
        <v>188</v>
      </c>
    </row>
    <row r="1806" spans="1:16" x14ac:dyDescent="0.25">
      <c r="A1806" t="s">
        <v>2345</v>
      </c>
      <c r="B1806" t="s">
        <v>103</v>
      </c>
      <c r="C1806" s="1">
        <v>759000</v>
      </c>
      <c r="D1806">
        <v>1</v>
      </c>
      <c r="E1806">
        <v>55</v>
      </c>
      <c r="F1806" s="1" t="s">
        <v>16</v>
      </c>
      <c r="G1806" t="s">
        <v>41</v>
      </c>
      <c r="H1806" t="s">
        <v>29</v>
      </c>
      <c r="I1806" t="s">
        <v>19</v>
      </c>
      <c r="J1806" t="s">
        <v>9</v>
      </c>
      <c r="K1806" t="s">
        <v>1372</v>
      </c>
      <c r="L1806" s="2">
        <v>759000</v>
      </c>
      <c r="M1806" s="2">
        <v>13800</v>
      </c>
      <c r="N1806" s="2">
        <v>759000</v>
      </c>
      <c r="O1806" s="2"/>
      <c r="P1806" s="5" t="s">
        <v>188</v>
      </c>
    </row>
    <row r="1807" spans="1:16" x14ac:dyDescent="0.25">
      <c r="A1807" t="s">
        <v>2544</v>
      </c>
      <c r="B1807" t="s">
        <v>103</v>
      </c>
      <c r="C1807" s="1">
        <v>759000</v>
      </c>
      <c r="D1807">
        <v>2</v>
      </c>
      <c r="E1807">
        <v>84</v>
      </c>
      <c r="F1807" s="1" t="s">
        <v>16</v>
      </c>
      <c r="G1807" t="s">
        <v>37</v>
      </c>
      <c r="H1807" t="s">
        <v>29</v>
      </c>
      <c r="I1807" t="s">
        <v>19</v>
      </c>
      <c r="J1807" t="s">
        <v>20</v>
      </c>
      <c r="K1807" t="s">
        <v>1372</v>
      </c>
      <c r="L1807" s="2">
        <v>759000</v>
      </c>
      <c r="M1807" s="2">
        <v>9035.7142857142862</v>
      </c>
      <c r="N1807" s="2">
        <v>379500</v>
      </c>
      <c r="O1807" s="2"/>
      <c r="P1807" s="5" t="s">
        <v>188</v>
      </c>
    </row>
    <row r="1808" spans="1:16" x14ac:dyDescent="0.25">
      <c r="A1808" t="s">
        <v>3290</v>
      </c>
      <c r="B1808" t="s">
        <v>103</v>
      </c>
      <c r="C1808" s="1">
        <v>755000</v>
      </c>
      <c r="D1808">
        <v>5</v>
      </c>
      <c r="E1808">
        <v>318</v>
      </c>
      <c r="F1808" s="1" t="s">
        <v>22</v>
      </c>
      <c r="G1808" t="s">
        <v>22</v>
      </c>
      <c r="H1808" t="s">
        <v>23</v>
      </c>
      <c r="I1808" t="s">
        <v>23</v>
      </c>
      <c r="J1808" t="s">
        <v>9</v>
      </c>
      <c r="K1808" t="s">
        <v>1372</v>
      </c>
      <c r="L1808" s="2">
        <v>755000</v>
      </c>
      <c r="M1808" s="2">
        <v>2374.2138364779876</v>
      </c>
      <c r="N1808" s="2">
        <v>151000</v>
      </c>
      <c r="O1808" s="2"/>
      <c r="P1808" s="5" t="s">
        <v>188</v>
      </c>
    </row>
    <row r="1809" spans="1:16" x14ac:dyDescent="0.25">
      <c r="A1809" t="s">
        <v>3260</v>
      </c>
      <c r="B1809" t="s">
        <v>103</v>
      </c>
      <c r="C1809" s="1">
        <v>755000</v>
      </c>
      <c r="D1809">
        <v>7</v>
      </c>
      <c r="E1809">
        <v>468</v>
      </c>
      <c r="F1809" s="1" t="s">
        <v>22</v>
      </c>
      <c r="G1809" t="s">
        <v>22</v>
      </c>
      <c r="H1809" t="s">
        <v>23</v>
      </c>
      <c r="I1809" t="s">
        <v>23</v>
      </c>
      <c r="J1809" t="s">
        <v>9</v>
      </c>
      <c r="K1809" t="s">
        <v>1372</v>
      </c>
      <c r="L1809" s="2">
        <v>755000</v>
      </c>
      <c r="M1809" s="2">
        <v>1613.2478632478633</v>
      </c>
      <c r="N1809" s="2">
        <v>107857.14285714286</v>
      </c>
      <c r="O1809" s="2"/>
      <c r="P1809" s="5" t="s">
        <v>188</v>
      </c>
    </row>
    <row r="1810" spans="1:16" x14ac:dyDescent="0.25">
      <c r="A1810" t="s">
        <v>6340</v>
      </c>
      <c r="B1810" t="s">
        <v>4571</v>
      </c>
      <c r="C1810" s="1">
        <v>755000</v>
      </c>
      <c r="D1810">
        <v>4</v>
      </c>
      <c r="E1810">
        <v>154</v>
      </c>
      <c r="F1810" t="s">
        <v>16</v>
      </c>
      <c r="G1810" t="s">
        <v>41</v>
      </c>
      <c r="H1810" t="s">
        <v>189</v>
      </c>
      <c r="I1810" t="s">
        <v>19</v>
      </c>
      <c r="J1810" t="s">
        <v>9</v>
      </c>
      <c r="L1810" s="2">
        <v>755000</v>
      </c>
      <c r="M1810" s="2">
        <v>4902.5974025974028</v>
      </c>
      <c r="N1810" s="2">
        <v>188750</v>
      </c>
      <c r="O1810" s="2" t="s">
        <v>160</v>
      </c>
      <c r="P1810" s="21" t="s">
        <v>188</v>
      </c>
    </row>
    <row r="1811" spans="1:16" x14ac:dyDescent="0.25">
      <c r="A1811" t="s">
        <v>5371</v>
      </c>
      <c r="B1811" t="s">
        <v>4571</v>
      </c>
      <c r="C1811" s="1">
        <v>750000</v>
      </c>
      <c r="D1811">
        <v>3</v>
      </c>
      <c r="E1811">
        <v>219</v>
      </c>
      <c r="F1811" s="3" t="s">
        <v>22</v>
      </c>
      <c r="G1811" t="s">
        <v>22</v>
      </c>
      <c r="H1811" t="s">
        <v>23</v>
      </c>
      <c r="I1811" t="s">
        <v>23</v>
      </c>
      <c r="J1811" t="s">
        <v>9</v>
      </c>
      <c r="L1811" s="2">
        <v>750000</v>
      </c>
      <c r="M1811" s="2">
        <v>3424.6575342465753</v>
      </c>
      <c r="N1811" s="2">
        <v>250000</v>
      </c>
      <c r="O1811" s="2" t="s">
        <v>160</v>
      </c>
      <c r="P1811" s="21" t="s">
        <v>188</v>
      </c>
    </row>
    <row r="1812" spans="1:16" x14ac:dyDescent="0.25">
      <c r="A1812" t="s">
        <v>4935</v>
      </c>
      <c r="B1812" t="s">
        <v>4571</v>
      </c>
      <c r="C1812" s="1">
        <v>750000</v>
      </c>
      <c r="D1812">
        <v>4</v>
      </c>
      <c r="E1812">
        <v>235</v>
      </c>
      <c r="F1812" s="3" t="s">
        <v>22</v>
      </c>
      <c r="G1812" t="s">
        <v>22</v>
      </c>
      <c r="H1812" t="s">
        <v>23</v>
      </c>
      <c r="I1812" t="s">
        <v>23</v>
      </c>
      <c r="J1812" t="s">
        <v>9</v>
      </c>
      <c r="L1812" s="2">
        <v>750000</v>
      </c>
      <c r="M1812" s="2">
        <v>3191.4893617021276</v>
      </c>
      <c r="N1812" s="2">
        <v>187500</v>
      </c>
      <c r="O1812" s="2" t="s">
        <v>160</v>
      </c>
      <c r="P1812" s="21" t="s">
        <v>188</v>
      </c>
    </row>
    <row r="1813" spans="1:16" x14ac:dyDescent="0.25">
      <c r="A1813" t="s">
        <v>4969</v>
      </c>
      <c r="B1813" t="s">
        <v>4571</v>
      </c>
      <c r="C1813" s="1">
        <v>750000</v>
      </c>
      <c r="D1813">
        <v>4</v>
      </c>
      <c r="E1813">
        <v>238</v>
      </c>
      <c r="F1813" s="3" t="s">
        <v>22</v>
      </c>
      <c r="G1813" t="s">
        <v>22</v>
      </c>
      <c r="H1813" t="s">
        <v>23</v>
      </c>
      <c r="I1813" t="s">
        <v>23</v>
      </c>
      <c r="J1813" t="s">
        <v>9</v>
      </c>
      <c r="L1813" s="2">
        <v>750000</v>
      </c>
      <c r="M1813" s="2">
        <v>3151.2605042016808</v>
      </c>
      <c r="N1813" s="2">
        <v>187500</v>
      </c>
      <c r="O1813" s="2" t="s">
        <v>4582</v>
      </c>
      <c r="P1813" s="21" t="s">
        <v>188</v>
      </c>
    </row>
    <row r="1814" spans="1:16" x14ac:dyDescent="0.25">
      <c r="A1814" t="s">
        <v>4909</v>
      </c>
      <c r="B1814" t="s">
        <v>4571</v>
      </c>
      <c r="C1814" s="1">
        <v>750000</v>
      </c>
      <c r="D1814">
        <v>5</v>
      </c>
      <c r="E1814">
        <v>320</v>
      </c>
      <c r="F1814" s="3" t="s">
        <v>22</v>
      </c>
      <c r="G1814" t="s">
        <v>22</v>
      </c>
      <c r="H1814" t="s">
        <v>23</v>
      </c>
      <c r="I1814" t="s">
        <v>23</v>
      </c>
      <c r="J1814" t="s">
        <v>9</v>
      </c>
      <c r="L1814" s="2">
        <v>750000</v>
      </c>
      <c r="M1814" s="2">
        <v>2343.75</v>
      </c>
      <c r="N1814" s="2">
        <v>150000</v>
      </c>
      <c r="O1814" s="2" t="s">
        <v>4582</v>
      </c>
      <c r="P1814" s="21" t="s">
        <v>188</v>
      </c>
    </row>
    <row r="1815" spans="1:16" x14ac:dyDescent="0.25">
      <c r="A1815" t="s">
        <v>4940</v>
      </c>
      <c r="B1815" t="s">
        <v>4571</v>
      </c>
      <c r="C1815" s="1">
        <v>750000</v>
      </c>
      <c r="D1815">
        <v>5</v>
      </c>
      <c r="E1815">
        <v>234</v>
      </c>
      <c r="F1815" s="3" t="s">
        <v>22</v>
      </c>
      <c r="G1815" t="s">
        <v>22</v>
      </c>
      <c r="H1815" t="s">
        <v>23</v>
      </c>
      <c r="I1815" t="s">
        <v>23</v>
      </c>
      <c r="J1815" t="s">
        <v>9</v>
      </c>
      <c r="L1815" s="2">
        <v>750000</v>
      </c>
      <c r="M1815" s="2">
        <v>3205.1282051282051</v>
      </c>
      <c r="N1815" s="2">
        <v>150000</v>
      </c>
      <c r="O1815" s="2" t="s">
        <v>160</v>
      </c>
      <c r="P1815" s="21" t="s">
        <v>188</v>
      </c>
    </row>
    <row r="1816" spans="1:16" x14ac:dyDescent="0.25">
      <c r="A1816" t="s">
        <v>4961</v>
      </c>
      <c r="B1816" t="s">
        <v>4571</v>
      </c>
      <c r="C1816" s="1">
        <v>750000</v>
      </c>
      <c r="D1816">
        <v>5</v>
      </c>
      <c r="E1816">
        <v>235</v>
      </c>
      <c r="F1816" s="3" t="s">
        <v>22</v>
      </c>
      <c r="G1816" t="s">
        <v>22</v>
      </c>
      <c r="H1816" t="s">
        <v>23</v>
      </c>
      <c r="I1816" t="s">
        <v>23</v>
      </c>
      <c r="J1816" t="s">
        <v>9</v>
      </c>
      <c r="L1816" s="2">
        <v>750000</v>
      </c>
      <c r="M1816" s="2">
        <v>3191.4893617021276</v>
      </c>
      <c r="N1816" s="2">
        <v>150000</v>
      </c>
      <c r="O1816" s="2" t="s">
        <v>160</v>
      </c>
      <c r="P1816" s="21" t="s">
        <v>188</v>
      </c>
    </row>
    <row r="1817" spans="1:16" x14ac:dyDescent="0.25">
      <c r="A1817" t="s">
        <v>5096</v>
      </c>
      <c r="B1817" t="s">
        <v>4571</v>
      </c>
      <c r="C1817" s="1">
        <v>750000</v>
      </c>
      <c r="D1817">
        <v>5</v>
      </c>
      <c r="E1817">
        <v>202</v>
      </c>
      <c r="F1817" s="3" t="s">
        <v>22</v>
      </c>
      <c r="G1817" t="s">
        <v>22</v>
      </c>
      <c r="H1817" t="s">
        <v>23</v>
      </c>
      <c r="I1817" t="s">
        <v>23</v>
      </c>
      <c r="J1817" t="s">
        <v>9</v>
      </c>
      <c r="L1817" s="2">
        <v>750000</v>
      </c>
      <c r="M1817" s="2">
        <v>3712.871287128713</v>
      </c>
      <c r="N1817" s="2">
        <v>150000</v>
      </c>
      <c r="O1817" s="2" t="s">
        <v>160</v>
      </c>
      <c r="P1817" s="21" t="s">
        <v>188</v>
      </c>
    </row>
    <row r="1818" spans="1:16" x14ac:dyDescent="0.25">
      <c r="A1818" t="s">
        <v>5097</v>
      </c>
      <c r="B1818" t="s">
        <v>4571</v>
      </c>
      <c r="C1818" s="1">
        <v>750000</v>
      </c>
      <c r="D1818">
        <v>5</v>
      </c>
      <c r="E1818">
        <v>211</v>
      </c>
      <c r="F1818" s="3" t="s">
        <v>22</v>
      </c>
      <c r="G1818" t="s">
        <v>22</v>
      </c>
      <c r="H1818" t="s">
        <v>23</v>
      </c>
      <c r="I1818" t="s">
        <v>23</v>
      </c>
      <c r="J1818" t="s">
        <v>9</v>
      </c>
      <c r="L1818" s="2">
        <v>750000</v>
      </c>
      <c r="M1818" s="2">
        <v>3554.5023696682465</v>
      </c>
      <c r="N1818" s="2">
        <v>150000</v>
      </c>
      <c r="O1818" s="2" t="s">
        <v>160</v>
      </c>
      <c r="P1818" s="21" t="s">
        <v>188</v>
      </c>
    </row>
    <row r="1819" spans="1:16" x14ac:dyDescent="0.25">
      <c r="A1819" t="s">
        <v>5108</v>
      </c>
      <c r="B1819" t="s">
        <v>4571</v>
      </c>
      <c r="C1819" s="1">
        <v>750000</v>
      </c>
      <c r="D1819">
        <v>5</v>
      </c>
      <c r="E1819">
        <v>380</v>
      </c>
      <c r="F1819" s="3" t="s">
        <v>22</v>
      </c>
      <c r="G1819" t="s">
        <v>22</v>
      </c>
      <c r="H1819" t="s">
        <v>23</v>
      </c>
      <c r="I1819" t="s">
        <v>23</v>
      </c>
      <c r="J1819" t="s">
        <v>9</v>
      </c>
      <c r="L1819" s="2">
        <v>750000</v>
      </c>
      <c r="M1819" s="2">
        <v>1973.6842105263158</v>
      </c>
      <c r="N1819" s="2">
        <v>150000</v>
      </c>
      <c r="O1819" s="2" t="s">
        <v>4582</v>
      </c>
      <c r="P1819" s="21" t="s">
        <v>188</v>
      </c>
    </row>
    <row r="1820" spans="1:16" x14ac:dyDescent="0.25">
      <c r="A1820" t="s">
        <v>5156</v>
      </c>
      <c r="B1820" t="s">
        <v>4571</v>
      </c>
      <c r="C1820" s="1">
        <v>750000</v>
      </c>
      <c r="D1820">
        <v>5</v>
      </c>
      <c r="E1820">
        <v>289</v>
      </c>
      <c r="F1820" s="3" t="s">
        <v>22</v>
      </c>
      <c r="G1820" t="s">
        <v>22</v>
      </c>
      <c r="H1820" t="s">
        <v>23</v>
      </c>
      <c r="I1820" t="s">
        <v>23</v>
      </c>
      <c r="J1820" t="s">
        <v>9</v>
      </c>
      <c r="L1820" s="2">
        <v>750000</v>
      </c>
      <c r="M1820" s="2">
        <v>2595.1557093425604</v>
      </c>
      <c r="N1820" s="2">
        <v>150000</v>
      </c>
      <c r="O1820" s="2" t="s">
        <v>160</v>
      </c>
      <c r="P1820" s="21" t="s">
        <v>188</v>
      </c>
    </row>
    <row r="1821" spans="1:16" x14ac:dyDescent="0.25">
      <c r="A1821" t="s">
        <v>5214</v>
      </c>
      <c r="B1821" t="s">
        <v>4571</v>
      </c>
      <c r="C1821" s="1">
        <v>750000</v>
      </c>
      <c r="D1821">
        <v>5</v>
      </c>
      <c r="E1821">
        <v>207</v>
      </c>
      <c r="F1821" s="3" t="s">
        <v>22</v>
      </c>
      <c r="G1821" t="s">
        <v>22</v>
      </c>
      <c r="H1821" t="s">
        <v>23</v>
      </c>
      <c r="I1821" t="s">
        <v>23</v>
      </c>
      <c r="J1821" t="s">
        <v>9</v>
      </c>
      <c r="L1821" s="2">
        <v>750000</v>
      </c>
      <c r="M1821" s="2">
        <v>3623.1884057971015</v>
      </c>
      <c r="N1821" s="2">
        <v>150000</v>
      </c>
      <c r="O1821" s="2" t="s">
        <v>160</v>
      </c>
      <c r="P1821" s="21" t="s">
        <v>188</v>
      </c>
    </row>
    <row r="1822" spans="1:16" x14ac:dyDescent="0.25">
      <c r="A1822" t="s">
        <v>3520</v>
      </c>
      <c r="B1822" t="s">
        <v>103</v>
      </c>
      <c r="C1822" s="1">
        <v>750000</v>
      </c>
      <c r="D1822">
        <v>6</v>
      </c>
      <c r="E1822">
        <v>872</v>
      </c>
      <c r="F1822" s="1" t="s">
        <v>22</v>
      </c>
      <c r="G1822" t="s">
        <v>22</v>
      </c>
      <c r="H1822" t="s">
        <v>23</v>
      </c>
      <c r="I1822" t="s">
        <v>23</v>
      </c>
      <c r="J1822" t="s">
        <v>9</v>
      </c>
      <c r="K1822" t="s">
        <v>1372</v>
      </c>
      <c r="L1822" s="2">
        <v>750000</v>
      </c>
      <c r="M1822" s="2">
        <v>860.09174311926608</v>
      </c>
      <c r="N1822" s="2">
        <v>125000</v>
      </c>
      <c r="O1822" s="2"/>
      <c r="P1822" s="5" t="s">
        <v>188</v>
      </c>
    </row>
    <row r="1823" spans="1:16" x14ac:dyDescent="0.25">
      <c r="A1823" t="s">
        <v>3634</v>
      </c>
      <c r="B1823" t="s">
        <v>103</v>
      </c>
      <c r="C1823" s="1">
        <v>750000</v>
      </c>
      <c r="D1823">
        <v>9</v>
      </c>
      <c r="E1823">
        <v>601</v>
      </c>
      <c r="F1823" s="1" t="s">
        <v>22</v>
      </c>
      <c r="G1823" t="s">
        <v>22</v>
      </c>
      <c r="H1823" t="s">
        <v>23</v>
      </c>
      <c r="I1823" t="s">
        <v>23</v>
      </c>
      <c r="J1823" t="s">
        <v>9</v>
      </c>
      <c r="K1823" t="s">
        <v>1372</v>
      </c>
      <c r="L1823" s="2">
        <v>750000</v>
      </c>
      <c r="M1823" s="2">
        <v>1247.9201331114809</v>
      </c>
      <c r="N1823" s="2">
        <v>83333.333333333328</v>
      </c>
      <c r="O1823" s="2"/>
      <c r="P1823" s="5" t="s">
        <v>188</v>
      </c>
    </row>
    <row r="1824" spans="1:16" x14ac:dyDescent="0.25">
      <c r="A1824" t="s">
        <v>2865</v>
      </c>
      <c r="B1824" t="s">
        <v>104</v>
      </c>
      <c r="C1824" s="1">
        <v>750000</v>
      </c>
      <c r="D1824">
        <v>3</v>
      </c>
      <c r="E1824">
        <v>798</v>
      </c>
      <c r="F1824" s="1" t="s">
        <v>22</v>
      </c>
      <c r="G1824" t="s">
        <v>22</v>
      </c>
      <c r="H1824" t="s">
        <v>23</v>
      </c>
      <c r="I1824" t="s">
        <v>23</v>
      </c>
      <c r="J1824" t="s">
        <v>9</v>
      </c>
      <c r="K1824" t="s">
        <v>1372</v>
      </c>
      <c r="L1824" s="2">
        <v>750000</v>
      </c>
      <c r="M1824" s="2">
        <v>939.8496240601504</v>
      </c>
      <c r="N1824" s="2">
        <v>250000</v>
      </c>
      <c r="O1824" s="2"/>
      <c r="P1824" s="5" t="s">
        <v>188</v>
      </c>
    </row>
    <row r="1825" spans="1:16" x14ac:dyDescent="0.25">
      <c r="A1825" t="s">
        <v>2950</v>
      </c>
      <c r="B1825" t="s">
        <v>104</v>
      </c>
      <c r="C1825" s="1">
        <v>750000</v>
      </c>
      <c r="D1825">
        <v>6</v>
      </c>
      <c r="E1825">
        <v>544</v>
      </c>
      <c r="F1825" s="1" t="s">
        <v>22</v>
      </c>
      <c r="G1825" t="s">
        <v>22</v>
      </c>
      <c r="H1825" t="s">
        <v>23</v>
      </c>
      <c r="I1825" t="s">
        <v>23</v>
      </c>
      <c r="J1825" t="s">
        <v>9</v>
      </c>
      <c r="K1825" t="s">
        <v>1372</v>
      </c>
      <c r="L1825" s="2">
        <v>750000</v>
      </c>
      <c r="M1825" s="2">
        <v>1378.6764705882354</v>
      </c>
      <c r="N1825" s="2">
        <v>125000</v>
      </c>
      <c r="O1825" s="2"/>
      <c r="P1825" s="5" t="s">
        <v>188</v>
      </c>
    </row>
    <row r="1826" spans="1:16" x14ac:dyDescent="0.25">
      <c r="A1826" t="s">
        <v>3030</v>
      </c>
      <c r="B1826" t="s">
        <v>104</v>
      </c>
      <c r="C1826" s="1">
        <v>750000</v>
      </c>
      <c r="D1826">
        <v>8</v>
      </c>
      <c r="E1826">
        <v>962</v>
      </c>
      <c r="F1826" s="1" t="s">
        <v>22</v>
      </c>
      <c r="G1826" t="s">
        <v>22</v>
      </c>
      <c r="H1826" t="s">
        <v>23</v>
      </c>
      <c r="I1826" t="s">
        <v>23</v>
      </c>
      <c r="J1826" t="s">
        <v>9</v>
      </c>
      <c r="K1826" t="s">
        <v>1372</v>
      </c>
      <c r="L1826" s="2">
        <v>750000</v>
      </c>
      <c r="M1826" s="2">
        <v>779.62577962577961</v>
      </c>
      <c r="N1826" s="2">
        <v>93750</v>
      </c>
      <c r="O1826" s="2"/>
      <c r="P1826" s="5" t="s">
        <v>188</v>
      </c>
    </row>
    <row r="1827" spans="1:16" x14ac:dyDescent="0.25">
      <c r="A1827" t="s">
        <v>3202</v>
      </c>
      <c r="B1827" t="s">
        <v>103</v>
      </c>
      <c r="C1827" s="1">
        <v>750000</v>
      </c>
      <c r="D1827">
        <v>4</v>
      </c>
      <c r="E1827">
        <v>233</v>
      </c>
      <c r="F1827" s="1" t="s">
        <v>22</v>
      </c>
      <c r="G1827" t="s">
        <v>22</v>
      </c>
      <c r="H1827" t="s">
        <v>23</v>
      </c>
      <c r="I1827" t="s">
        <v>23</v>
      </c>
      <c r="J1827" t="s">
        <v>9</v>
      </c>
      <c r="K1827" t="s">
        <v>1372</v>
      </c>
      <c r="L1827" s="2">
        <v>750000</v>
      </c>
      <c r="M1827" s="2">
        <v>3218.8841201716737</v>
      </c>
      <c r="N1827" s="2">
        <v>187500</v>
      </c>
      <c r="O1827" s="2"/>
      <c r="P1827" s="5" t="s">
        <v>188</v>
      </c>
    </row>
    <row r="1828" spans="1:16" x14ac:dyDescent="0.25">
      <c r="A1828" t="s">
        <v>3432</v>
      </c>
      <c r="B1828" t="s">
        <v>103</v>
      </c>
      <c r="C1828" s="1">
        <v>750000</v>
      </c>
      <c r="D1828">
        <v>4</v>
      </c>
      <c r="E1828">
        <v>194</v>
      </c>
      <c r="F1828" s="1" t="s">
        <v>22</v>
      </c>
      <c r="G1828" t="s">
        <v>22</v>
      </c>
      <c r="H1828" t="s">
        <v>23</v>
      </c>
      <c r="I1828" t="s">
        <v>23</v>
      </c>
      <c r="J1828" t="s">
        <v>9</v>
      </c>
      <c r="K1828" t="s">
        <v>1372</v>
      </c>
      <c r="L1828" s="2">
        <v>750000</v>
      </c>
      <c r="M1828" s="2">
        <v>3865.9793814432992</v>
      </c>
      <c r="N1828" s="2">
        <v>187500</v>
      </c>
      <c r="O1828" s="2"/>
      <c r="P1828" s="5" t="s">
        <v>188</v>
      </c>
    </row>
    <row r="1829" spans="1:16" x14ac:dyDescent="0.25">
      <c r="A1829" t="s">
        <v>3609</v>
      </c>
      <c r="B1829" t="s">
        <v>103</v>
      </c>
      <c r="C1829" s="1">
        <v>750000</v>
      </c>
      <c r="D1829">
        <v>4</v>
      </c>
      <c r="E1829">
        <v>245</v>
      </c>
      <c r="F1829" s="1" t="s">
        <v>22</v>
      </c>
      <c r="G1829" t="s">
        <v>22</v>
      </c>
      <c r="H1829" t="s">
        <v>23</v>
      </c>
      <c r="I1829" t="s">
        <v>23</v>
      </c>
      <c r="J1829" t="s">
        <v>9</v>
      </c>
      <c r="K1829" t="s">
        <v>1372</v>
      </c>
      <c r="L1829" s="2">
        <v>750000</v>
      </c>
      <c r="M1829" s="2">
        <v>3061.2244897959185</v>
      </c>
      <c r="N1829" s="2">
        <v>187500</v>
      </c>
      <c r="O1829" s="2"/>
      <c r="P1829" s="5" t="s">
        <v>188</v>
      </c>
    </row>
    <row r="1830" spans="1:16" x14ac:dyDescent="0.25">
      <c r="A1830" t="s">
        <v>3926</v>
      </c>
      <c r="B1830" t="s">
        <v>103</v>
      </c>
      <c r="C1830" s="1">
        <v>750000</v>
      </c>
      <c r="D1830">
        <v>7</v>
      </c>
      <c r="E1830">
        <v>300</v>
      </c>
      <c r="F1830" s="1" t="s">
        <v>22</v>
      </c>
      <c r="G1830" t="s">
        <v>22</v>
      </c>
      <c r="H1830" t="s">
        <v>23</v>
      </c>
      <c r="I1830" t="s">
        <v>23</v>
      </c>
      <c r="J1830" t="s">
        <v>9</v>
      </c>
      <c r="K1830" t="s">
        <v>1372</v>
      </c>
      <c r="L1830" s="2">
        <v>750000</v>
      </c>
      <c r="M1830" s="2">
        <v>2500</v>
      </c>
      <c r="N1830" s="2">
        <v>107142.85714285714</v>
      </c>
      <c r="O1830" s="2"/>
      <c r="P1830" s="5" t="s">
        <v>188</v>
      </c>
    </row>
    <row r="1831" spans="1:16" x14ac:dyDescent="0.25">
      <c r="A1831" t="s">
        <v>3927</v>
      </c>
      <c r="B1831" t="s">
        <v>103</v>
      </c>
      <c r="C1831" s="1">
        <v>750000</v>
      </c>
      <c r="D1831">
        <v>4</v>
      </c>
      <c r="E1831">
        <v>370</v>
      </c>
      <c r="F1831" s="1" t="s">
        <v>22</v>
      </c>
      <c r="G1831" t="s">
        <v>22</v>
      </c>
      <c r="H1831" t="s">
        <v>23</v>
      </c>
      <c r="I1831" t="s">
        <v>23</v>
      </c>
      <c r="J1831" t="s">
        <v>9</v>
      </c>
      <c r="K1831" t="s">
        <v>1372</v>
      </c>
      <c r="L1831" s="2">
        <v>750000</v>
      </c>
      <c r="M1831" s="2">
        <v>2027.0270270270271</v>
      </c>
      <c r="N1831" s="2">
        <v>187500</v>
      </c>
      <c r="O1831" s="2"/>
      <c r="P1831" s="5" t="s">
        <v>188</v>
      </c>
    </row>
    <row r="1832" spans="1:16" x14ac:dyDescent="0.25">
      <c r="A1832" t="s">
        <v>4011</v>
      </c>
      <c r="B1832" t="s">
        <v>103</v>
      </c>
      <c r="C1832" s="1">
        <v>750000</v>
      </c>
      <c r="D1832">
        <v>4</v>
      </c>
      <c r="E1832">
        <v>293</v>
      </c>
      <c r="F1832" s="1" t="s">
        <v>22</v>
      </c>
      <c r="G1832" t="s">
        <v>22</v>
      </c>
      <c r="H1832" t="s">
        <v>23</v>
      </c>
      <c r="I1832" t="s">
        <v>23</v>
      </c>
      <c r="J1832" t="s">
        <v>9</v>
      </c>
      <c r="K1832" t="s">
        <v>1372</v>
      </c>
      <c r="L1832" s="2">
        <v>750000</v>
      </c>
      <c r="M1832" s="2">
        <v>2559.7269624573378</v>
      </c>
      <c r="N1832" s="2">
        <v>187500</v>
      </c>
      <c r="O1832" s="2"/>
      <c r="P1832" s="5" t="s">
        <v>188</v>
      </c>
    </row>
    <row r="1833" spans="1:16" x14ac:dyDescent="0.25">
      <c r="A1833" t="s">
        <v>4032</v>
      </c>
      <c r="B1833" t="s">
        <v>103</v>
      </c>
      <c r="C1833" s="1">
        <v>750000</v>
      </c>
      <c r="D1833">
        <v>5</v>
      </c>
      <c r="E1833">
        <v>202</v>
      </c>
      <c r="F1833" s="1" t="s">
        <v>22</v>
      </c>
      <c r="G1833" t="s">
        <v>22</v>
      </c>
      <c r="H1833" t="s">
        <v>23</v>
      </c>
      <c r="I1833" t="s">
        <v>23</v>
      </c>
      <c r="J1833" t="s">
        <v>9</v>
      </c>
      <c r="K1833" t="s">
        <v>1372</v>
      </c>
      <c r="L1833" s="2">
        <v>750000</v>
      </c>
      <c r="M1833" s="2">
        <v>3712.871287128713</v>
      </c>
      <c r="N1833" s="2">
        <v>150000</v>
      </c>
      <c r="O1833" s="2"/>
      <c r="P1833" s="5" t="s">
        <v>188</v>
      </c>
    </row>
    <row r="1834" spans="1:16" x14ac:dyDescent="0.25">
      <c r="A1834" t="s">
        <v>4101</v>
      </c>
      <c r="B1834" t="s">
        <v>103</v>
      </c>
      <c r="C1834" s="1">
        <v>750000</v>
      </c>
      <c r="D1834">
        <v>5</v>
      </c>
      <c r="E1834">
        <v>202</v>
      </c>
      <c r="F1834" s="1" t="s">
        <v>22</v>
      </c>
      <c r="G1834" t="s">
        <v>22</v>
      </c>
      <c r="H1834" t="s">
        <v>23</v>
      </c>
      <c r="I1834" t="s">
        <v>23</v>
      </c>
      <c r="J1834" t="s">
        <v>9</v>
      </c>
      <c r="K1834" t="s">
        <v>1372</v>
      </c>
      <c r="L1834" s="2">
        <v>750000</v>
      </c>
      <c r="M1834" s="2">
        <v>3712.871287128713</v>
      </c>
      <c r="N1834" s="2">
        <v>150000</v>
      </c>
      <c r="O1834" s="2"/>
      <c r="P1834" s="5" t="s">
        <v>188</v>
      </c>
    </row>
    <row r="1835" spans="1:16" x14ac:dyDescent="0.25">
      <c r="A1835" t="s">
        <v>1941</v>
      </c>
      <c r="B1835" t="s">
        <v>103</v>
      </c>
      <c r="C1835" s="1">
        <v>750000</v>
      </c>
      <c r="D1835">
        <v>1</v>
      </c>
      <c r="E1835">
        <v>97</v>
      </c>
      <c r="F1835" s="1" t="s">
        <v>16</v>
      </c>
      <c r="G1835" t="s">
        <v>35</v>
      </c>
      <c r="H1835" t="s">
        <v>18</v>
      </c>
      <c r="I1835" t="s">
        <v>19</v>
      </c>
      <c r="J1835" t="s">
        <v>9</v>
      </c>
      <c r="K1835" t="s">
        <v>1372</v>
      </c>
      <c r="L1835" s="2">
        <v>750000</v>
      </c>
      <c r="M1835" s="2">
        <v>7731.9587628865984</v>
      </c>
      <c r="N1835" s="2">
        <v>750000</v>
      </c>
      <c r="O1835" s="2"/>
      <c r="P1835" s="5" t="s">
        <v>188</v>
      </c>
    </row>
    <row r="1836" spans="1:16" x14ac:dyDescent="0.25">
      <c r="A1836" t="s">
        <v>2200</v>
      </c>
      <c r="B1836" t="s">
        <v>103</v>
      </c>
      <c r="C1836" s="1">
        <v>750000</v>
      </c>
      <c r="D1836">
        <v>1</v>
      </c>
      <c r="E1836">
        <v>76</v>
      </c>
      <c r="F1836" s="1" t="s">
        <v>16</v>
      </c>
      <c r="G1836" t="s">
        <v>17</v>
      </c>
      <c r="H1836" t="s">
        <v>18</v>
      </c>
      <c r="I1836" t="s">
        <v>19</v>
      </c>
      <c r="J1836" t="s">
        <v>9</v>
      </c>
      <c r="K1836" t="s">
        <v>1372</v>
      </c>
      <c r="L1836" s="2">
        <v>750000</v>
      </c>
      <c r="M1836" s="2">
        <v>9868.4210526315783</v>
      </c>
      <c r="N1836" s="2">
        <v>750000</v>
      </c>
      <c r="O1836" s="2"/>
      <c r="P1836" s="5" t="s">
        <v>188</v>
      </c>
    </row>
    <row r="1837" spans="1:16" x14ac:dyDescent="0.25">
      <c r="A1837" t="s">
        <v>2216</v>
      </c>
      <c r="B1837" t="s">
        <v>103</v>
      </c>
      <c r="C1837" s="1">
        <v>750000</v>
      </c>
      <c r="D1837">
        <v>1</v>
      </c>
      <c r="E1837">
        <v>76</v>
      </c>
      <c r="F1837" s="1" t="s">
        <v>16</v>
      </c>
      <c r="G1837" t="s">
        <v>17</v>
      </c>
      <c r="H1837" t="s">
        <v>18</v>
      </c>
      <c r="I1837" t="s">
        <v>19</v>
      </c>
      <c r="J1837" t="s">
        <v>9</v>
      </c>
      <c r="K1837" t="s">
        <v>1372</v>
      </c>
      <c r="L1837" s="2">
        <v>750000</v>
      </c>
      <c r="M1837" s="2">
        <v>9868.4210526315783</v>
      </c>
      <c r="N1837" s="2">
        <v>750000</v>
      </c>
      <c r="O1837" s="2"/>
      <c r="P1837" s="5" t="s">
        <v>188</v>
      </c>
    </row>
    <row r="1838" spans="1:16" x14ac:dyDescent="0.25">
      <c r="A1838" t="s">
        <v>2219</v>
      </c>
      <c r="B1838" t="s">
        <v>103</v>
      </c>
      <c r="C1838" s="1">
        <v>750000</v>
      </c>
      <c r="D1838">
        <v>5</v>
      </c>
      <c r="E1838">
        <v>123</v>
      </c>
      <c r="F1838" s="1" t="s">
        <v>16</v>
      </c>
      <c r="G1838" t="s">
        <v>17</v>
      </c>
      <c r="H1838" t="s">
        <v>18</v>
      </c>
      <c r="I1838" t="s">
        <v>19</v>
      </c>
      <c r="J1838" t="s">
        <v>20</v>
      </c>
      <c r="K1838" t="s">
        <v>1372</v>
      </c>
      <c r="L1838" s="2">
        <v>750000</v>
      </c>
      <c r="M1838" s="2">
        <v>6097.5609756097565</v>
      </c>
      <c r="N1838" s="2">
        <v>150000</v>
      </c>
      <c r="O1838" s="2"/>
      <c r="P1838" s="5" t="s">
        <v>188</v>
      </c>
    </row>
    <row r="1839" spans="1:16" x14ac:dyDescent="0.25">
      <c r="A1839" t="s">
        <v>2052</v>
      </c>
      <c r="B1839" t="s">
        <v>103</v>
      </c>
      <c r="C1839" s="1">
        <v>750000</v>
      </c>
      <c r="D1839">
        <v>1</v>
      </c>
      <c r="E1839">
        <v>76</v>
      </c>
      <c r="F1839" s="1" t="s">
        <v>16</v>
      </c>
      <c r="G1839" t="s">
        <v>17</v>
      </c>
      <c r="H1839" t="s">
        <v>29</v>
      </c>
      <c r="I1839" t="s">
        <v>19</v>
      </c>
      <c r="J1839" t="s">
        <v>9</v>
      </c>
      <c r="K1839" t="s">
        <v>1372</v>
      </c>
      <c r="L1839" s="2">
        <v>750000</v>
      </c>
      <c r="M1839" s="2">
        <v>9868.4210526315783</v>
      </c>
      <c r="N1839" s="2">
        <v>750000</v>
      </c>
      <c r="O1839" s="2"/>
      <c r="P1839" s="5" t="s">
        <v>188</v>
      </c>
    </row>
    <row r="1840" spans="1:16" x14ac:dyDescent="0.25">
      <c r="A1840" t="s">
        <v>1800</v>
      </c>
      <c r="B1840" t="s">
        <v>103</v>
      </c>
      <c r="C1840" s="1">
        <v>750000</v>
      </c>
      <c r="D1840">
        <v>3</v>
      </c>
      <c r="E1840">
        <v>114</v>
      </c>
      <c r="F1840" s="1" t="s">
        <v>16</v>
      </c>
      <c r="G1840" t="s">
        <v>35</v>
      </c>
      <c r="H1840" t="s">
        <v>29</v>
      </c>
      <c r="I1840" t="s">
        <v>19</v>
      </c>
      <c r="J1840" t="s">
        <v>20</v>
      </c>
      <c r="K1840" t="s">
        <v>1372</v>
      </c>
      <c r="L1840" s="2">
        <v>750000</v>
      </c>
      <c r="M1840" s="2">
        <v>6578.9473684210525</v>
      </c>
      <c r="N1840" s="2">
        <v>250000</v>
      </c>
      <c r="O1840" s="2"/>
      <c r="P1840" s="5" t="s">
        <v>188</v>
      </c>
    </row>
    <row r="1841" spans="1:16" x14ac:dyDescent="0.25">
      <c r="A1841" t="s">
        <v>6530</v>
      </c>
      <c r="B1841" t="s">
        <v>4571</v>
      </c>
      <c r="C1841" s="1">
        <v>750000</v>
      </c>
      <c r="D1841">
        <v>1</v>
      </c>
      <c r="E1841">
        <v>83</v>
      </c>
      <c r="F1841" t="s">
        <v>16</v>
      </c>
      <c r="G1841" t="s">
        <v>41</v>
      </c>
      <c r="H1841" t="s">
        <v>189</v>
      </c>
      <c r="I1841" t="s">
        <v>30</v>
      </c>
      <c r="J1841" t="s">
        <v>20</v>
      </c>
      <c r="L1841" s="2">
        <v>750000</v>
      </c>
      <c r="M1841" s="2">
        <v>9036.1445783132531</v>
      </c>
      <c r="N1841" s="2">
        <v>750000</v>
      </c>
      <c r="O1841" s="2" t="s">
        <v>160</v>
      </c>
      <c r="P1841" s="21" t="s">
        <v>188</v>
      </c>
    </row>
    <row r="1842" spans="1:16" x14ac:dyDescent="0.25">
      <c r="A1842" t="s">
        <v>6823</v>
      </c>
      <c r="B1842" t="s">
        <v>4571</v>
      </c>
      <c r="C1842" s="1">
        <v>750000</v>
      </c>
      <c r="D1842">
        <v>4</v>
      </c>
      <c r="E1842">
        <v>130</v>
      </c>
      <c r="F1842" t="s">
        <v>16</v>
      </c>
      <c r="G1842" t="s">
        <v>87</v>
      </c>
      <c r="H1842" t="s">
        <v>189</v>
      </c>
      <c r="I1842" t="s">
        <v>19</v>
      </c>
      <c r="J1842" t="s">
        <v>20</v>
      </c>
      <c r="L1842" s="2">
        <v>750000</v>
      </c>
      <c r="M1842" s="2">
        <v>5769.2307692307695</v>
      </c>
      <c r="N1842" s="2">
        <v>187500</v>
      </c>
      <c r="O1842" s="2" t="s">
        <v>160</v>
      </c>
      <c r="P1842" s="21" t="s">
        <v>188</v>
      </c>
    </row>
    <row r="1843" spans="1:16" x14ac:dyDescent="0.25">
      <c r="A1843" t="s">
        <v>6833</v>
      </c>
      <c r="B1843" t="s">
        <v>4571</v>
      </c>
      <c r="C1843" s="1">
        <v>750000</v>
      </c>
      <c r="D1843">
        <v>4</v>
      </c>
      <c r="E1843">
        <v>182</v>
      </c>
      <c r="F1843" t="s">
        <v>16</v>
      </c>
      <c r="G1843" t="s">
        <v>87</v>
      </c>
      <c r="H1843" t="s">
        <v>189</v>
      </c>
      <c r="I1843" t="s">
        <v>19</v>
      </c>
      <c r="J1843" t="s">
        <v>20</v>
      </c>
      <c r="L1843" s="2">
        <v>750000</v>
      </c>
      <c r="M1843" s="2">
        <v>4120.8791208791208</v>
      </c>
      <c r="N1843" s="2">
        <v>187500</v>
      </c>
      <c r="O1843" s="2" t="s">
        <v>160</v>
      </c>
      <c r="P1843" s="21" t="s">
        <v>188</v>
      </c>
    </row>
    <row r="1844" spans="1:16" x14ac:dyDescent="0.25">
      <c r="A1844" t="s">
        <v>6881</v>
      </c>
      <c r="B1844" t="s">
        <v>4571</v>
      </c>
      <c r="C1844" s="1">
        <v>750000</v>
      </c>
      <c r="D1844">
        <v>3</v>
      </c>
      <c r="E1844">
        <v>109</v>
      </c>
      <c r="F1844" t="s">
        <v>16</v>
      </c>
      <c r="G1844" t="s">
        <v>43</v>
      </c>
      <c r="H1844" t="s">
        <v>189</v>
      </c>
      <c r="I1844" t="s">
        <v>19</v>
      </c>
      <c r="J1844" t="s">
        <v>20</v>
      </c>
      <c r="L1844" s="2">
        <v>750000</v>
      </c>
      <c r="M1844" s="2">
        <v>6880.7339449541287</v>
      </c>
      <c r="N1844" s="2">
        <v>250000</v>
      </c>
      <c r="O1844" s="2" t="s">
        <v>160</v>
      </c>
      <c r="P1844" s="21" t="s">
        <v>188</v>
      </c>
    </row>
    <row r="1845" spans="1:16" x14ac:dyDescent="0.25">
      <c r="A1845" t="s">
        <v>7012</v>
      </c>
      <c r="B1845" t="s">
        <v>4571</v>
      </c>
      <c r="C1845" s="1">
        <v>750000</v>
      </c>
      <c r="D1845">
        <v>3</v>
      </c>
      <c r="E1845">
        <v>115</v>
      </c>
      <c r="F1845" t="s">
        <v>16</v>
      </c>
      <c r="G1845" t="s">
        <v>93</v>
      </c>
      <c r="H1845" t="s">
        <v>189</v>
      </c>
      <c r="I1845" t="s">
        <v>19</v>
      </c>
      <c r="J1845" t="s">
        <v>20</v>
      </c>
      <c r="L1845" s="2">
        <v>750000</v>
      </c>
      <c r="M1845" s="2">
        <v>6521.739130434783</v>
      </c>
      <c r="N1845" s="2">
        <v>250000</v>
      </c>
      <c r="O1845" s="2" t="s">
        <v>160</v>
      </c>
      <c r="P1845" s="21" t="s">
        <v>188</v>
      </c>
    </row>
    <row r="1846" spans="1:16" x14ac:dyDescent="0.25">
      <c r="A1846" t="s">
        <v>7025</v>
      </c>
      <c r="B1846" t="s">
        <v>4571</v>
      </c>
      <c r="C1846" s="1">
        <v>750000</v>
      </c>
      <c r="D1846">
        <v>4</v>
      </c>
      <c r="E1846">
        <v>230</v>
      </c>
      <c r="F1846" t="s">
        <v>16</v>
      </c>
      <c r="G1846" t="s">
        <v>93</v>
      </c>
      <c r="H1846" t="s">
        <v>189</v>
      </c>
      <c r="I1846" t="s">
        <v>19</v>
      </c>
      <c r="J1846" t="s">
        <v>9</v>
      </c>
      <c r="L1846" s="2">
        <v>750000</v>
      </c>
      <c r="M1846" s="2">
        <v>3260.8695652173915</v>
      </c>
      <c r="N1846" s="2">
        <v>187500</v>
      </c>
      <c r="O1846" s="2" t="s">
        <v>160</v>
      </c>
      <c r="P1846" s="21" t="s">
        <v>188</v>
      </c>
    </row>
    <row r="1847" spans="1:16" x14ac:dyDescent="0.25">
      <c r="A1847" t="s">
        <v>4590</v>
      </c>
      <c r="B1847" t="s">
        <v>4571</v>
      </c>
      <c r="C1847" s="1">
        <v>750000</v>
      </c>
      <c r="D1847">
        <v>3</v>
      </c>
      <c r="E1847">
        <v>113</v>
      </c>
      <c r="F1847" t="s">
        <v>16</v>
      </c>
      <c r="G1847" t="s">
        <v>56</v>
      </c>
      <c r="H1847" t="s">
        <v>189</v>
      </c>
      <c r="I1847" t="s">
        <v>19</v>
      </c>
      <c r="J1847" t="s">
        <v>9</v>
      </c>
      <c r="L1847" s="2">
        <v>750000</v>
      </c>
      <c r="M1847" s="2">
        <v>6637.1681415929206</v>
      </c>
      <c r="N1847" s="2">
        <v>250000</v>
      </c>
      <c r="O1847" s="2" t="s">
        <v>160</v>
      </c>
      <c r="P1847" s="21" t="s">
        <v>188</v>
      </c>
    </row>
    <row r="1848" spans="1:16" x14ac:dyDescent="0.25">
      <c r="A1848" t="s">
        <v>1512</v>
      </c>
      <c r="B1848" t="s">
        <v>103</v>
      </c>
      <c r="C1848" s="1">
        <v>749900</v>
      </c>
      <c r="D1848">
        <v>4</v>
      </c>
      <c r="E1848">
        <v>258</v>
      </c>
      <c r="F1848" s="1" t="s">
        <v>16</v>
      </c>
      <c r="G1848" t="s">
        <v>56</v>
      </c>
      <c r="H1848" t="s">
        <v>29</v>
      </c>
      <c r="I1848" t="s">
        <v>19</v>
      </c>
      <c r="J1848" t="s">
        <v>9</v>
      </c>
      <c r="K1848" t="s">
        <v>1372</v>
      </c>
      <c r="L1848" s="2">
        <v>749900</v>
      </c>
      <c r="M1848" s="2">
        <v>2906.5891472868216</v>
      </c>
      <c r="N1848" s="2">
        <v>187475</v>
      </c>
      <c r="O1848" s="2"/>
      <c r="P1848" s="5" t="s">
        <v>188</v>
      </c>
    </row>
    <row r="1849" spans="1:16" x14ac:dyDescent="0.25">
      <c r="A1849" t="s">
        <v>5271</v>
      </c>
      <c r="B1849" t="s">
        <v>4571</v>
      </c>
      <c r="C1849" s="1">
        <v>749000</v>
      </c>
      <c r="D1849">
        <v>4</v>
      </c>
      <c r="E1849">
        <v>176</v>
      </c>
      <c r="F1849" s="3" t="s">
        <v>22</v>
      </c>
      <c r="G1849" t="s">
        <v>22</v>
      </c>
      <c r="H1849" t="s">
        <v>23</v>
      </c>
      <c r="I1849" t="s">
        <v>23</v>
      </c>
      <c r="J1849" t="s">
        <v>9</v>
      </c>
      <c r="L1849" s="2">
        <v>749000</v>
      </c>
      <c r="M1849" s="2">
        <v>4255.681818181818</v>
      </c>
      <c r="N1849" s="2">
        <v>187250</v>
      </c>
      <c r="O1849" s="2" t="s">
        <v>4582</v>
      </c>
      <c r="P1849" s="21" t="s">
        <v>188</v>
      </c>
    </row>
    <row r="1850" spans="1:16" x14ac:dyDescent="0.25">
      <c r="A1850" t="s">
        <v>5430</v>
      </c>
      <c r="B1850" t="s">
        <v>4571</v>
      </c>
      <c r="C1850" s="1">
        <v>749000</v>
      </c>
      <c r="D1850">
        <v>4</v>
      </c>
      <c r="E1850">
        <v>176</v>
      </c>
      <c r="F1850" s="3" t="s">
        <v>22</v>
      </c>
      <c r="G1850" t="s">
        <v>22</v>
      </c>
      <c r="H1850" t="s">
        <v>23</v>
      </c>
      <c r="I1850" t="s">
        <v>23</v>
      </c>
      <c r="J1850" t="s">
        <v>9</v>
      </c>
      <c r="L1850" s="2">
        <v>749000</v>
      </c>
      <c r="M1850" s="2">
        <v>4255.681818181818</v>
      </c>
      <c r="N1850" s="2">
        <v>187250</v>
      </c>
      <c r="O1850" s="2" t="s">
        <v>4582</v>
      </c>
      <c r="P1850" s="21" t="s">
        <v>188</v>
      </c>
    </row>
    <row r="1851" spans="1:16" x14ac:dyDescent="0.25">
      <c r="A1851" t="s">
        <v>4931</v>
      </c>
      <c r="B1851" t="s">
        <v>4571</v>
      </c>
      <c r="C1851" s="1">
        <v>749000</v>
      </c>
      <c r="D1851">
        <v>5</v>
      </c>
      <c r="E1851">
        <v>277</v>
      </c>
      <c r="F1851" s="3" t="s">
        <v>22</v>
      </c>
      <c r="G1851" t="s">
        <v>22</v>
      </c>
      <c r="H1851" t="s">
        <v>23</v>
      </c>
      <c r="I1851" t="s">
        <v>23</v>
      </c>
      <c r="J1851" t="s">
        <v>9</v>
      </c>
      <c r="L1851" s="2">
        <v>749000</v>
      </c>
      <c r="M1851" s="2">
        <v>2703.9711191335741</v>
      </c>
      <c r="N1851" s="2">
        <v>149800</v>
      </c>
      <c r="O1851" s="2" t="s">
        <v>4582</v>
      </c>
      <c r="P1851" s="21" t="s">
        <v>188</v>
      </c>
    </row>
    <row r="1852" spans="1:16" x14ac:dyDescent="0.25">
      <c r="A1852" t="s">
        <v>1410</v>
      </c>
      <c r="B1852" t="s">
        <v>103</v>
      </c>
      <c r="C1852" s="1">
        <v>749000</v>
      </c>
      <c r="D1852">
        <v>3</v>
      </c>
      <c r="E1852">
        <v>160</v>
      </c>
      <c r="F1852" s="1" t="s">
        <v>16</v>
      </c>
      <c r="G1852" t="s">
        <v>56</v>
      </c>
      <c r="H1852" t="s">
        <v>29</v>
      </c>
      <c r="I1852" t="s">
        <v>19</v>
      </c>
      <c r="J1852" t="s">
        <v>9</v>
      </c>
      <c r="K1852" t="s">
        <v>1372</v>
      </c>
      <c r="L1852" s="2">
        <v>749000</v>
      </c>
      <c r="M1852" s="2">
        <v>4681.25</v>
      </c>
      <c r="N1852" s="2">
        <v>249666.66666666666</v>
      </c>
      <c r="O1852" s="2"/>
      <c r="P1852" s="5" t="s">
        <v>188</v>
      </c>
    </row>
    <row r="1853" spans="1:16" x14ac:dyDescent="0.25">
      <c r="A1853" t="s">
        <v>2321</v>
      </c>
      <c r="B1853" t="s">
        <v>103</v>
      </c>
      <c r="C1853" s="1">
        <v>749000</v>
      </c>
      <c r="D1853">
        <v>3</v>
      </c>
      <c r="E1853">
        <v>136</v>
      </c>
      <c r="F1853" s="1" t="s">
        <v>16</v>
      </c>
      <c r="G1853" t="s">
        <v>41</v>
      </c>
      <c r="H1853" t="s">
        <v>29</v>
      </c>
      <c r="I1853" t="s">
        <v>19</v>
      </c>
      <c r="J1853" t="s">
        <v>9</v>
      </c>
      <c r="K1853" t="s">
        <v>1372</v>
      </c>
      <c r="L1853" s="2">
        <v>749000</v>
      </c>
      <c r="M1853" s="2">
        <v>5507.3529411764703</v>
      </c>
      <c r="N1853" s="2">
        <v>249666.66666666666</v>
      </c>
      <c r="O1853" s="2"/>
      <c r="P1853" s="5" t="s">
        <v>188</v>
      </c>
    </row>
    <row r="1854" spans="1:16" x14ac:dyDescent="0.25">
      <c r="A1854" t="s">
        <v>2656</v>
      </c>
      <c r="B1854" t="s">
        <v>103</v>
      </c>
      <c r="C1854" s="1">
        <v>749000</v>
      </c>
      <c r="D1854">
        <v>2</v>
      </c>
      <c r="E1854">
        <v>135</v>
      </c>
      <c r="F1854" s="1" t="s">
        <v>16</v>
      </c>
      <c r="G1854" t="s">
        <v>52</v>
      </c>
      <c r="H1854" t="s">
        <v>29</v>
      </c>
      <c r="I1854" t="s">
        <v>19</v>
      </c>
      <c r="J1854" t="s">
        <v>9</v>
      </c>
      <c r="K1854" t="s">
        <v>1372</v>
      </c>
      <c r="L1854" s="2">
        <v>749000</v>
      </c>
      <c r="M1854" s="2">
        <v>5548.1481481481478</v>
      </c>
      <c r="N1854" s="2">
        <v>374500</v>
      </c>
      <c r="O1854" s="2"/>
      <c r="P1854" s="5" t="s">
        <v>188</v>
      </c>
    </row>
    <row r="1855" spans="1:16" x14ac:dyDescent="0.25">
      <c r="A1855" t="s">
        <v>2715</v>
      </c>
      <c r="B1855" t="s">
        <v>103</v>
      </c>
      <c r="C1855" s="1">
        <v>749000</v>
      </c>
      <c r="D1855">
        <v>1</v>
      </c>
      <c r="E1855">
        <v>125</v>
      </c>
      <c r="F1855" s="1" t="s">
        <v>16</v>
      </c>
      <c r="G1855" t="s">
        <v>87</v>
      </c>
      <c r="H1855" t="s">
        <v>29</v>
      </c>
      <c r="I1855" t="s">
        <v>19</v>
      </c>
      <c r="J1855" t="s">
        <v>9</v>
      </c>
      <c r="K1855" t="s">
        <v>1372</v>
      </c>
      <c r="L1855" s="2">
        <v>749000</v>
      </c>
      <c r="M1855" s="2">
        <v>5992</v>
      </c>
      <c r="N1855" s="2">
        <v>749000</v>
      </c>
      <c r="O1855" s="2"/>
      <c r="P1855" s="5" t="s">
        <v>188</v>
      </c>
    </row>
    <row r="1856" spans="1:16" x14ac:dyDescent="0.25">
      <c r="A1856" t="s">
        <v>5903</v>
      </c>
      <c r="B1856" t="s">
        <v>4571</v>
      </c>
      <c r="C1856" s="1">
        <v>749000</v>
      </c>
      <c r="D1856">
        <v>5</v>
      </c>
      <c r="E1856">
        <v>165</v>
      </c>
      <c r="F1856" t="s">
        <v>16</v>
      </c>
      <c r="G1856" t="s">
        <v>35</v>
      </c>
      <c r="H1856" t="s">
        <v>189</v>
      </c>
      <c r="I1856" t="s">
        <v>30</v>
      </c>
      <c r="J1856" t="s">
        <v>9</v>
      </c>
      <c r="L1856" s="2">
        <v>749000</v>
      </c>
      <c r="M1856" s="2">
        <v>4539.393939393939</v>
      </c>
      <c r="N1856" s="2">
        <v>149800</v>
      </c>
      <c r="O1856" s="2" t="s">
        <v>160</v>
      </c>
      <c r="P1856" s="21" t="s">
        <v>188</v>
      </c>
    </row>
    <row r="1857" spans="1:16" x14ac:dyDescent="0.25">
      <c r="A1857" t="s">
        <v>6020</v>
      </c>
      <c r="B1857" t="s">
        <v>4571</v>
      </c>
      <c r="C1857" s="1">
        <v>749000</v>
      </c>
      <c r="D1857">
        <v>3</v>
      </c>
      <c r="E1857">
        <v>134</v>
      </c>
      <c r="F1857" t="s">
        <v>16</v>
      </c>
      <c r="G1857" t="s">
        <v>17</v>
      </c>
      <c r="H1857" t="s">
        <v>189</v>
      </c>
      <c r="I1857" t="s">
        <v>19</v>
      </c>
      <c r="J1857" t="s">
        <v>20</v>
      </c>
      <c r="L1857" s="2">
        <v>749000</v>
      </c>
      <c r="M1857" s="2">
        <v>5589.5522388059699</v>
      </c>
      <c r="N1857" s="2">
        <v>249666.66666666666</v>
      </c>
      <c r="O1857" s="2" t="s">
        <v>160</v>
      </c>
      <c r="P1857" s="21" t="s">
        <v>188</v>
      </c>
    </row>
    <row r="1858" spans="1:16" x14ac:dyDescent="0.25">
      <c r="A1858" t="s">
        <v>6025</v>
      </c>
      <c r="B1858" t="s">
        <v>4571</v>
      </c>
      <c r="C1858" s="1">
        <v>748000</v>
      </c>
      <c r="D1858">
        <v>3</v>
      </c>
      <c r="E1858">
        <v>137</v>
      </c>
      <c r="F1858" t="s">
        <v>16</v>
      </c>
      <c r="G1858" t="s">
        <v>17</v>
      </c>
      <c r="H1858" t="s">
        <v>189</v>
      </c>
      <c r="I1858" t="s">
        <v>19</v>
      </c>
      <c r="J1858" t="s">
        <v>9</v>
      </c>
      <c r="L1858" s="2">
        <v>748000</v>
      </c>
      <c r="M1858" s="2">
        <v>5459.8540145985398</v>
      </c>
      <c r="N1858" s="2">
        <v>249333.33333333334</v>
      </c>
      <c r="O1858" s="2" t="s">
        <v>4587</v>
      </c>
      <c r="P1858" s="21" t="s">
        <v>188</v>
      </c>
    </row>
    <row r="1859" spans="1:16" x14ac:dyDescent="0.25">
      <c r="A1859" t="s">
        <v>6026</v>
      </c>
      <c r="B1859" t="s">
        <v>4571</v>
      </c>
      <c r="C1859" s="1">
        <v>748000</v>
      </c>
      <c r="D1859">
        <v>3</v>
      </c>
      <c r="E1859">
        <v>137</v>
      </c>
      <c r="F1859" t="s">
        <v>16</v>
      </c>
      <c r="G1859" t="s">
        <v>17</v>
      </c>
      <c r="H1859" t="s">
        <v>189</v>
      </c>
      <c r="I1859" t="s">
        <v>19</v>
      </c>
      <c r="J1859" t="s">
        <v>9</v>
      </c>
      <c r="L1859" s="2">
        <v>748000</v>
      </c>
      <c r="M1859" s="2">
        <v>5459.8540145985398</v>
      </c>
      <c r="N1859" s="2">
        <v>249333.33333333334</v>
      </c>
      <c r="O1859" s="2" t="s">
        <v>4587</v>
      </c>
      <c r="P1859" s="21" t="s">
        <v>188</v>
      </c>
    </row>
    <row r="1860" spans="1:16" x14ac:dyDescent="0.25">
      <c r="A1860" t="s">
        <v>3990</v>
      </c>
      <c r="B1860" t="s">
        <v>103</v>
      </c>
      <c r="C1860" s="1">
        <v>745000</v>
      </c>
      <c r="D1860">
        <v>6</v>
      </c>
      <c r="E1860">
        <v>340</v>
      </c>
      <c r="F1860" s="1" t="s">
        <v>22</v>
      </c>
      <c r="G1860" t="s">
        <v>22</v>
      </c>
      <c r="H1860" t="s">
        <v>23</v>
      </c>
      <c r="I1860" t="s">
        <v>23</v>
      </c>
      <c r="J1860" t="s">
        <v>9</v>
      </c>
      <c r="K1860" t="s">
        <v>1372</v>
      </c>
      <c r="L1860" s="2">
        <v>745000</v>
      </c>
      <c r="M1860" s="2">
        <v>2191.1764705882351</v>
      </c>
      <c r="N1860" s="2">
        <v>124166.66666666667</v>
      </c>
      <c r="O1860" s="2"/>
      <c r="P1860" s="5" t="s">
        <v>188</v>
      </c>
    </row>
    <row r="1861" spans="1:16" x14ac:dyDescent="0.25">
      <c r="A1861" t="s">
        <v>1865</v>
      </c>
      <c r="B1861" t="s">
        <v>103</v>
      </c>
      <c r="C1861" s="1">
        <v>745000</v>
      </c>
      <c r="D1861">
        <v>2</v>
      </c>
      <c r="E1861">
        <v>84</v>
      </c>
      <c r="F1861" s="1" t="s">
        <v>16</v>
      </c>
      <c r="G1861" t="s">
        <v>35</v>
      </c>
      <c r="H1861" t="s">
        <v>29</v>
      </c>
      <c r="I1861" t="s">
        <v>19</v>
      </c>
      <c r="J1861" t="s">
        <v>20</v>
      </c>
      <c r="K1861" t="s">
        <v>1372</v>
      </c>
      <c r="L1861" s="2">
        <v>745000</v>
      </c>
      <c r="M1861" s="2">
        <v>8869.0476190476184</v>
      </c>
      <c r="N1861" s="2">
        <v>372500</v>
      </c>
      <c r="O1861" s="2"/>
      <c r="P1861" s="5" t="s">
        <v>188</v>
      </c>
    </row>
    <row r="1862" spans="1:16" x14ac:dyDescent="0.25">
      <c r="A1862" t="s">
        <v>6278</v>
      </c>
      <c r="B1862" t="s">
        <v>4571</v>
      </c>
      <c r="C1862" s="1">
        <v>745000</v>
      </c>
      <c r="D1862">
        <v>3</v>
      </c>
      <c r="E1862">
        <v>113</v>
      </c>
      <c r="F1862" t="s">
        <v>16</v>
      </c>
      <c r="G1862" t="s">
        <v>41</v>
      </c>
      <c r="H1862" t="s">
        <v>189</v>
      </c>
      <c r="I1862" t="s">
        <v>19</v>
      </c>
      <c r="J1862" t="s">
        <v>9</v>
      </c>
      <c r="L1862" s="2">
        <v>745000</v>
      </c>
      <c r="M1862" s="2">
        <v>6592.9203539823011</v>
      </c>
      <c r="N1862" s="2">
        <v>248333.33333333334</v>
      </c>
      <c r="O1862" s="2" t="s">
        <v>160</v>
      </c>
      <c r="P1862" s="21" t="s">
        <v>188</v>
      </c>
    </row>
    <row r="1863" spans="1:16" x14ac:dyDescent="0.25">
      <c r="A1863" t="s">
        <v>6281</v>
      </c>
      <c r="B1863" t="s">
        <v>4571</v>
      </c>
      <c r="C1863" s="1">
        <v>745000</v>
      </c>
      <c r="D1863">
        <v>3</v>
      </c>
      <c r="E1863">
        <v>113</v>
      </c>
      <c r="F1863" t="s">
        <v>16</v>
      </c>
      <c r="G1863" t="s">
        <v>41</v>
      </c>
      <c r="H1863" t="s">
        <v>189</v>
      </c>
      <c r="I1863" t="s">
        <v>19</v>
      </c>
      <c r="J1863" t="s">
        <v>20</v>
      </c>
      <c r="L1863" s="2">
        <v>745000</v>
      </c>
      <c r="M1863" s="2">
        <v>6592.9203539823011</v>
      </c>
      <c r="N1863" s="2">
        <v>248333.33333333334</v>
      </c>
      <c r="O1863" s="2" t="s">
        <v>160</v>
      </c>
      <c r="P1863" s="21" t="s">
        <v>188</v>
      </c>
    </row>
    <row r="1864" spans="1:16" x14ac:dyDescent="0.25">
      <c r="A1864" t="s">
        <v>6282</v>
      </c>
      <c r="B1864" t="s">
        <v>4571</v>
      </c>
      <c r="C1864" s="1">
        <v>745000</v>
      </c>
      <c r="D1864">
        <v>3</v>
      </c>
      <c r="E1864">
        <v>113</v>
      </c>
      <c r="F1864" t="s">
        <v>16</v>
      </c>
      <c r="G1864" t="s">
        <v>41</v>
      </c>
      <c r="H1864" t="s">
        <v>189</v>
      </c>
      <c r="I1864" t="s">
        <v>19</v>
      </c>
      <c r="J1864" t="s">
        <v>20</v>
      </c>
      <c r="L1864" s="2">
        <v>745000</v>
      </c>
      <c r="M1864" s="2">
        <v>6592.9203539823011</v>
      </c>
      <c r="N1864" s="2">
        <v>248333.33333333334</v>
      </c>
      <c r="O1864" s="2" t="s">
        <v>160</v>
      </c>
      <c r="P1864" s="21" t="s">
        <v>188</v>
      </c>
    </row>
    <row r="1865" spans="1:16" x14ac:dyDescent="0.25">
      <c r="A1865" t="s">
        <v>3913</v>
      </c>
      <c r="B1865" t="s">
        <v>103</v>
      </c>
      <c r="C1865" s="1">
        <v>744900</v>
      </c>
      <c r="D1865">
        <v>6</v>
      </c>
      <c r="E1865">
        <v>500</v>
      </c>
      <c r="F1865" s="1" t="s">
        <v>22</v>
      </c>
      <c r="G1865" t="s">
        <v>22</v>
      </c>
      <c r="H1865" t="s">
        <v>23</v>
      </c>
      <c r="I1865" t="s">
        <v>23</v>
      </c>
      <c r="J1865" t="s">
        <v>9</v>
      </c>
      <c r="K1865" t="s">
        <v>1372</v>
      </c>
      <c r="L1865" s="2">
        <v>744900</v>
      </c>
      <c r="M1865" s="2">
        <v>1489.8</v>
      </c>
      <c r="N1865" s="2">
        <v>124150</v>
      </c>
      <c r="O1865" s="2"/>
      <c r="P1865" s="5" t="s">
        <v>188</v>
      </c>
    </row>
    <row r="1866" spans="1:16" x14ac:dyDescent="0.25">
      <c r="A1866" t="s">
        <v>2612</v>
      </c>
      <c r="B1866" t="s">
        <v>104</v>
      </c>
      <c r="C1866" s="1">
        <v>741900</v>
      </c>
      <c r="D1866">
        <v>5</v>
      </c>
      <c r="E1866">
        <v>250</v>
      </c>
      <c r="F1866" s="1" t="s">
        <v>16</v>
      </c>
      <c r="G1866" t="s">
        <v>52</v>
      </c>
      <c r="H1866" t="s">
        <v>29</v>
      </c>
      <c r="I1866" t="s">
        <v>19</v>
      </c>
      <c r="J1866" t="s">
        <v>9</v>
      </c>
      <c r="K1866" t="s">
        <v>1372</v>
      </c>
      <c r="L1866" s="2">
        <v>741900</v>
      </c>
      <c r="M1866" s="2">
        <v>2967.6</v>
      </c>
      <c r="N1866" s="2">
        <v>148380</v>
      </c>
      <c r="O1866" s="2"/>
      <c r="P1866" s="5" t="s">
        <v>188</v>
      </c>
    </row>
    <row r="1867" spans="1:16" x14ac:dyDescent="0.25">
      <c r="A1867" t="s">
        <v>3650</v>
      </c>
      <c r="B1867" t="s">
        <v>103</v>
      </c>
      <c r="C1867" s="1">
        <v>740000</v>
      </c>
      <c r="D1867">
        <v>5</v>
      </c>
      <c r="E1867">
        <v>244</v>
      </c>
      <c r="F1867" s="1" t="s">
        <v>22</v>
      </c>
      <c r="G1867" t="s">
        <v>22</v>
      </c>
      <c r="H1867" t="s">
        <v>23</v>
      </c>
      <c r="I1867" t="s">
        <v>23</v>
      </c>
      <c r="J1867" t="s">
        <v>9</v>
      </c>
      <c r="K1867" t="s">
        <v>1372</v>
      </c>
      <c r="L1867" s="2">
        <v>740000</v>
      </c>
      <c r="M1867" s="2">
        <v>3032.7868852459014</v>
      </c>
      <c r="N1867" s="2">
        <v>148000</v>
      </c>
      <c r="O1867" s="2"/>
      <c r="P1867" s="5" t="s">
        <v>188</v>
      </c>
    </row>
    <row r="1868" spans="1:16" x14ac:dyDescent="0.25">
      <c r="A1868" t="s">
        <v>4045</v>
      </c>
      <c r="B1868" t="s">
        <v>103</v>
      </c>
      <c r="C1868" s="1">
        <v>740000</v>
      </c>
      <c r="D1868">
        <v>5</v>
      </c>
      <c r="E1868">
        <v>250</v>
      </c>
      <c r="F1868" s="1" t="s">
        <v>22</v>
      </c>
      <c r="G1868" t="s">
        <v>22</v>
      </c>
      <c r="H1868" t="s">
        <v>23</v>
      </c>
      <c r="I1868" t="s">
        <v>23</v>
      </c>
      <c r="J1868" t="s">
        <v>9</v>
      </c>
      <c r="K1868" t="s">
        <v>1372</v>
      </c>
      <c r="L1868" s="2">
        <v>740000</v>
      </c>
      <c r="M1868" s="2">
        <v>2960</v>
      </c>
      <c r="N1868" s="2">
        <v>148000</v>
      </c>
      <c r="O1868" s="2"/>
      <c r="P1868" s="5" t="s">
        <v>188</v>
      </c>
    </row>
    <row r="1869" spans="1:16" x14ac:dyDescent="0.25">
      <c r="A1869" t="s">
        <v>1449</v>
      </c>
      <c r="B1869" t="s">
        <v>103</v>
      </c>
      <c r="C1869" s="1">
        <v>740000</v>
      </c>
      <c r="D1869">
        <v>2</v>
      </c>
      <c r="E1869">
        <v>90</v>
      </c>
      <c r="F1869" s="1" t="s">
        <v>16</v>
      </c>
      <c r="G1869" t="s">
        <v>56</v>
      </c>
      <c r="H1869" t="s">
        <v>29</v>
      </c>
      <c r="I1869" t="s">
        <v>19</v>
      </c>
      <c r="J1869" t="s">
        <v>20</v>
      </c>
      <c r="K1869" t="s">
        <v>1372</v>
      </c>
      <c r="L1869" s="2">
        <v>740000</v>
      </c>
      <c r="M1869" s="2">
        <v>8222.2222222222226</v>
      </c>
      <c r="N1869" s="2">
        <v>370000</v>
      </c>
      <c r="O1869" s="2"/>
      <c r="P1869" s="5" t="s">
        <v>188</v>
      </c>
    </row>
    <row r="1870" spans="1:16" x14ac:dyDescent="0.25">
      <c r="A1870" t="s">
        <v>1450</v>
      </c>
      <c r="B1870" t="s">
        <v>103</v>
      </c>
      <c r="C1870" s="1">
        <v>740000</v>
      </c>
      <c r="D1870">
        <v>2</v>
      </c>
      <c r="E1870">
        <v>90</v>
      </c>
      <c r="F1870" s="1" t="s">
        <v>16</v>
      </c>
      <c r="G1870" t="s">
        <v>56</v>
      </c>
      <c r="H1870" t="s">
        <v>29</v>
      </c>
      <c r="I1870" t="s">
        <v>19</v>
      </c>
      <c r="J1870" t="s">
        <v>20</v>
      </c>
      <c r="K1870" t="s">
        <v>1372</v>
      </c>
      <c r="L1870" s="2">
        <v>740000</v>
      </c>
      <c r="M1870" s="2">
        <v>8222.2222222222226</v>
      </c>
      <c r="N1870" s="2">
        <v>370000</v>
      </c>
      <c r="O1870" s="2"/>
      <c r="P1870" s="5" t="s">
        <v>188</v>
      </c>
    </row>
    <row r="1871" spans="1:16" x14ac:dyDescent="0.25">
      <c r="A1871" t="s">
        <v>1451</v>
      </c>
      <c r="B1871" t="s">
        <v>103</v>
      </c>
      <c r="C1871" s="1">
        <v>740000</v>
      </c>
      <c r="D1871">
        <v>2</v>
      </c>
      <c r="E1871">
        <v>90</v>
      </c>
      <c r="F1871" s="1" t="s">
        <v>16</v>
      </c>
      <c r="G1871" t="s">
        <v>56</v>
      </c>
      <c r="H1871" t="s">
        <v>29</v>
      </c>
      <c r="I1871" t="s">
        <v>19</v>
      </c>
      <c r="J1871" t="s">
        <v>20</v>
      </c>
      <c r="K1871" t="s">
        <v>1372</v>
      </c>
      <c r="L1871" s="2">
        <v>740000</v>
      </c>
      <c r="M1871" s="2">
        <v>8222.2222222222226</v>
      </c>
      <c r="N1871" s="2">
        <v>370000</v>
      </c>
      <c r="O1871" s="2"/>
      <c r="P1871" s="5" t="s">
        <v>188</v>
      </c>
    </row>
    <row r="1872" spans="1:16" x14ac:dyDescent="0.25">
      <c r="A1872" t="s">
        <v>1957</v>
      </c>
      <c r="B1872" t="s">
        <v>103</v>
      </c>
      <c r="C1872" s="1">
        <v>740000</v>
      </c>
      <c r="D1872">
        <v>3</v>
      </c>
      <c r="E1872">
        <v>153</v>
      </c>
      <c r="F1872" s="1" t="s">
        <v>16</v>
      </c>
      <c r="G1872" t="s">
        <v>35</v>
      </c>
      <c r="H1872" t="s">
        <v>29</v>
      </c>
      <c r="I1872" t="s">
        <v>30</v>
      </c>
      <c r="J1872" t="s">
        <v>9</v>
      </c>
      <c r="K1872" t="s">
        <v>1372</v>
      </c>
      <c r="L1872" s="2">
        <v>740000</v>
      </c>
      <c r="M1872" s="2">
        <v>4836.6013071895422</v>
      </c>
      <c r="N1872" s="2">
        <v>246666.66666666666</v>
      </c>
      <c r="O1872" s="2"/>
      <c r="P1872" s="5" t="s">
        <v>188</v>
      </c>
    </row>
    <row r="1873" spans="1:16" x14ac:dyDescent="0.25">
      <c r="A1873" t="s">
        <v>2518</v>
      </c>
      <c r="B1873" t="s">
        <v>103</v>
      </c>
      <c r="C1873" s="1">
        <v>740000</v>
      </c>
      <c r="D1873">
        <v>2</v>
      </c>
      <c r="E1873">
        <v>119</v>
      </c>
      <c r="F1873" s="1" t="s">
        <v>16</v>
      </c>
      <c r="G1873" t="s">
        <v>37</v>
      </c>
      <c r="H1873" t="s">
        <v>29</v>
      </c>
      <c r="I1873" t="s">
        <v>19</v>
      </c>
      <c r="J1873" t="s">
        <v>9</v>
      </c>
      <c r="K1873" t="s">
        <v>1372</v>
      </c>
      <c r="L1873" s="2">
        <v>740000</v>
      </c>
      <c r="M1873" s="2">
        <v>6218.4873949579833</v>
      </c>
      <c r="N1873" s="2">
        <v>370000</v>
      </c>
      <c r="O1873" s="2"/>
      <c r="P1873" s="5" t="s">
        <v>188</v>
      </c>
    </row>
    <row r="1874" spans="1:16" x14ac:dyDescent="0.25">
      <c r="A1874" t="s">
        <v>3589</v>
      </c>
      <c r="B1874" t="s">
        <v>103</v>
      </c>
      <c r="C1874" s="1">
        <v>739900</v>
      </c>
      <c r="D1874">
        <v>4</v>
      </c>
      <c r="E1874">
        <v>281</v>
      </c>
      <c r="F1874" s="1" t="s">
        <v>22</v>
      </c>
      <c r="G1874" t="s">
        <v>22</v>
      </c>
      <c r="H1874" t="s">
        <v>23</v>
      </c>
      <c r="I1874" t="s">
        <v>23</v>
      </c>
      <c r="J1874" t="s">
        <v>9</v>
      </c>
      <c r="K1874" t="s">
        <v>1372</v>
      </c>
      <c r="L1874" s="2">
        <v>739900</v>
      </c>
      <c r="M1874" s="2">
        <v>2633.0960854092527</v>
      </c>
      <c r="N1874" s="2">
        <v>184975</v>
      </c>
      <c r="O1874" s="2"/>
      <c r="P1874" s="5" t="s">
        <v>188</v>
      </c>
    </row>
    <row r="1875" spans="1:16" x14ac:dyDescent="0.25">
      <c r="A1875" t="s">
        <v>3600</v>
      </c>
      <c r="B1875" t="s">
        <v>103</v>
      </c>
      <c r="C1875" s="1">
        <v>739900</v>
      </c>
      <c r="D1875">
        <v>4</v>
      </c>
      <c r="E1875">
        <v>457</v>
      </c>
      <c r="F1875" s="1" t="s">
        <v>22</v>
      </c>
      <c r="G1875" t="s">
        <v>22</v>
      </c>
      <c r="H1875" t="s">
        <v>23</v>
      </c>
      <c r="I1875" t="s">
        <v>23</v>
      </c>
      <c r="J1875" t="s">
        <v>9</v>
      </c>
      <c r="K1875" t="s">
        <v>1372</v>
      </c>
      <c r="L1875" s="2">
        <v>739900</v>
      </c>
      <c r="M1875" s="2">
        <v>1619.0371991247264</v>
      </c>
      <c r="N1875" s="2">
        <v>184975</v>
      </c>
      <c r="O1875" s="2"/>
      <c r="P1875" s="5" t="s">
        <v>188</v>
      </c>
    </row>
    <row r="1876" spans="1:16" x14ac:dyDescent="0.25">
      <c r="A1876" t="s">
        <v>5153</v>
      </c>
      <c r="B1876" t="s">
        <v>4571</v>
      </c>
      <c r="C1876" s="1">
        <v>739000</v>
      </c>
      <c r="D1876">
        <v>9</v>
      </c>
      <c r="E1876">
        <v>960</v>
      </c>
      <c r="F1876" s="3" t="s">
        <v>22</v>
      </c>
      <c r="G1876" t="s">
        <v>22</v>
      </c>
      <c r="H1876" t="s">
        <v>23</v>
      </c>
      <c r="I1876" t="s">
        <v>23</v>
      </c>
      <c r="J1876" t="s">
        <v>9</v>
      </c>
      <c r="L1876" s="2">
        <v>739000</v>
      </c>
      <c r="M1876" s="2">
        <v>769.79166666666663</v>
      </c>
      <c r="N1876" s="2">
        <v>82111.111111111109</v>
      </c>
      <c r="O1876" s="2" t="s">
        <v>160</v>
      </c>
      <c r="P1876" s="21" t="s">
        <v>188</v>
      </c>
    </row>
    <row r="1877" spans="1:16" x14ac:dyDescent="0.25">
      <c r="A1877" t="s">
        <v>3528</v>
      </c>
      <c r="B1877" t="s">
        <v>103</v>
      </c>
      <c r="C1877" s="1">
        <v>739000</v>
      </c>
      <c r="D1877">
        <v>5</v>
      </c>
      <c r="E1877">
        <v>345</v>
      </c>
      <c r="F1877" s="1" t="s">
        <v>22</v>
      </c>
      <c r="G1877" t="s">
        <v>22</v>
      </c>
      <c r="H1877" t="s">
        <v>23</v>
      </c>
      <c r="I1877" t="s">
        <v>23</v>
      </c>
      <c r="J1877" t="s">
        <v>9</v>
      </c>
      <c r="K1877" t="s">
        <v>1372</v>
      </c>
      <c r="L1877" s="2">
        <v>739000</v>
      </c>
      <c r="M1877" s="2">
        <v>2142.0289855072465</v>
      </c>
      <c r="N1877" s="2">
        <v>147800</v>
      </c>
      <c r="O1877" s="2"/>
      <c r="P1877" s="5" t="s">
        <v>188</v>
      </c>
    </row>
    <row r="1878" spans="1:16" x14ac:dyDescent="0.25">
      <c r="A1878" t="s">
        <v>4673</v>
      </c>
      <c r="B1878" t="s">
        <v>4571</v>
      </c>
      <c r="C1878" s="1">
        <v>736000</v>
      </c>
      <c r="D1878">
        <v>4</v>
      </c>
      <c r="E1878">
        <v>430</v>
      </c>
      <c r="F1878" t="s">
        <v>16</v>
      </c>
      <c r="G1878" t="s">
        <v>56</v>
      </c>
      <c r="H1878" t="s">
        <v>189</v>
      </c>
      <c r="I1878" t="s">
        <v>19</v>
      </c>
      <c r="J1878" t="s">
        <v>9</v>
      </c>
      <c r="L1878" s="2">
        <v>736000</v>
      </c>
      <c r="M1878" s="2">
        <v>1711.6279069767443</v>
      </c>
      <c r="N1878" s="2">
        <v>184000</v>
      </c>
      <c r="O1878" s="2" t="s">
        <v>4587</v>
      </c>
      <c r="P1878" s="21" t="s">
        <v>188</v>
      </c>
    </row>
    <row r="1879" spans="1:16" x14ac:dyDescent="0.25">
      <c r="A1879" t="s">
        <v>5312</v>
      </c>
      <c r="B1879" t="s">
        <v>4571</v>
      </c>
      <c r="C1879" s="1">
        <v>735000</v>
      </c>
      <c r="D1879">
        <v>4</v>
      </c>
      <c r="E1879">
        <v>278</v>
      </c>
      <c r="F1879" s="3" t="s">
        <v>22</v>
      </c>
      <c r="G1879" t="s">
        <v>22</v>
      </c>
      <c r="H1879" t="s">
        <v>23</v>
      </c>
      <c r="I1879" t="s">
        <v>23</v>
      </c>
      <c r="J1879" t="s">
        <v>9</v>
      </c>
      <c r="L1879" s="2">
        <v>735000</v>
      </c>
      <c r="M1879" s="2">
        <v>2643.8848920863311</v>
      </c>
      <c r="N1879" s="2">
        <v>183750</v>
      </c>
      <c r="O1879" s="2" t="s">
        <v>160</v>
      </c>
      <c r="P1879" s="21" t="s">
        <v>188</v>
      </c>
    </row>
    <row r="1880" spans="1:16" x14ac:dyDescent="0.25">
      <c r="A1880" t="s">
        <v>3222</v>
      </c>
      <c r="B1880" t="s">
        <v>103</v>
      </c>
      <c r="C1880" s="1">
        <v>735000</v>
      </c>
      <c r="D1880">
        <v>6</v>
      </c>
      <c r="E1880">
        <v>341</v>
      </c>
      <c r="F1880" s="1" t="s">
        <v>22</v>
      </c>
      <c r="G1880" t="s">
        <v>22</v>
      </c>
      <c r="H1880" t="s">
        <v>23</v>
      </c>
      <c r="I1880" t="s">
        <v>23</v>
      </c>
      <c r="J1880" t="s">
        <v>9</v>
      </c>
      <c r="K1880" t="s">
        <v>1372</v>
      </c>
      <c r="L1880" s="2">
        <v>735000</v>
      </c>
      <c r="M1880" s="2">
        <v>2155.425219941349</v>
      </c>
      <c r="N1880" s="2">
        <v>122500</v>
      </c>
      <c r="O1880" s="2"/>
      <c r="P1880" s="5" t="s">
        <v>188</v>
      </c>
    </row>
    <row r="1881" spans="1:16" x14ac:dyDescent="0.25">
      <c r="A1881" t="s">
        <v>4594</v>
      </c>
      <c r="B1881" t="s">
        <v>4571</v>
      </c>
      <c r="C1881" s="1">
        <v>735000</v>
      </c>
      <c r="D1881">
        <v>3</v>
      </c>
      <c r="E1881">
        <v>114</v>
      </c>
      <c r="F1881" t="s">
        <v>16</v>
      </c>
      <c r="G1881" t="s">
        <v>56</v>
      </c>
      <c r="H1881" t="s">
        <v>189</v>
      </c>
      <c r="I1881" t="s">
        <v>19</v>
      </c>
      <c r="J1881" t="s">
        <v>20</v>
      </c>
      <c r="L1881" s="2">
        <v>735000</v>
      </c>
      <c r="M1881" s="2">
        <v>6447.3684210526317</v>
      </c>
      <c r="N1881" s="2">
        <v>245000</v>
      </c>
      <c r="O1881" s="2" t="s">
        <v>160</v>
      </c>
      <c r="P1881" s="21" t="s">
        <v>188</v>
      </c>
    </row>
    <row r="1882" spans="1:16" x14ac:dyDescent="0.25">
      <c r="A1882" t="s">
        <v>4596</v>
      </c>
      <c r="B1882" t="s">
        <v>4571</v>
      </c>
      <c r="C1882" s="1">
        <v>735000</v>
      </c>
      <c r="D1882">
        <v>3</v>
      </c>
      <c r="E1882">
        <v>115</v>
      </c>
      <c r="F1882" t="s">
        <v>16</v>
      </c>
      <c r="G1882" t="s">
        <v>56</v>
      </c>
      <c r="H1882" t="s">
        <v>189</v>
      </c>
      <c r="I1882" t="s">
        <v>19</v>
      </c>
      <c r="J1882" t="s">
        <v>9</v>
      </c>
      <c r="L1882" s="2">
        <v>735000</v>
      </c>
      <c r="M1882" s="2">
        <v>6391.304347826087</v>
      </c>
      <c r="N1882" s="2">
        <v>245000</v>
      </c>
      <c r="O1882" s="2" t="s">
        <v>160</v>
      </c>
      <c r="P1882" s="21" t="s">
        <v>188</v>
      </c>
    </row>
    <row r="1883" spans="1:16" x14ac:dyDescent="0.25">
      <c r="A1883" t="s">
        <v>3964</v>
      </c>
      <c r="B1883" t="s">
        <v>103</v>
      </c>
      <c r="C1883" s="1">
        <v>730000</v>
      </c>
      <c r="D1883">
        <v>4</v>
      </c>
      <c r="E1883">
        <v>206</v>
      </c>
      <c r="F1883" s="1" t="s">
        <v>22</v>
      </c>
      <c r="G1883" t="s">
        <v>22</v>
      </c>
      <c r="H1883" t="s">
        <v>23</v>
      </c>
      <c r="I1883" t="s">
        <v>23</v>
      </c>
      <c r="J1883" t="s">
        <v>9</v>
      </c>
      <c r="K1883" t="s">
        <v>1372</v>
      </c>
      <c r="L1883" s="2">
        <v>730000</v>
      </c>
      <c r="M1883" s="2">
        <v>3543.6893203883496</v>
      </c>
      <c r="N1883" s="2">
        <v>182500</v>
      </c>
      <c r="O1883" s="2"/>
      <c r="P1883" s="5" t="s">
        <v>188</v>
      </c>
    </row>
    <row r="1884" spans="1:16" x14ac:dyDescent="0.25">
      <c r="A1884" t="s">
        <v>3965</v>
      </c>
      <c r="B1884" t="s">
        <v>103</v>
      </c>
      <c r="C1884" s="1">
        <v>730000</v>
      </c>
      <c r="D1884">
        <v>4</v>
      </c>
      <c r="E1884">
        <v>206</v>
      </c>
      <c r="F1884" s="1" t="s">
        <v>22</v>
      </c>
      <c r="G1884" t="s">
        <v>22</v>
      </c>
      <c r="H1884" t="s">
        <v>23</v>
      </c>
      <c r="I1884" t="s">
        <v>23</v>
      </c>
      <c r="J1884" t="s">
        <v>9</v>
      </c>
      <c r="K1884" t="s">
        <v>1372</v>
      </c>
      <c r="L1884" s="2">
        <v>730000</v>
      </c>
      <c r="M1884" s="2">
        <v>3543.6893203883496</v>
      </c>
      <c r="N1884" s="2">
        <v>182500</v>
      </c>
      <c r="O1884" s="2"/>
      <c r="P1884" s="5" t="s">
        <v>188</v>
      </c>
    </row>
    <row r="1885" spans="1:16" x14ac:dyDescent="0.25">
      <c r="A1885" t="s">
        <v>2255</v>
      </c>
      <c r="B1885" t="s">
        <v>104</v>
      </c>
      <c r="C1885" s="1">
        <v>730000</v>
      </c>
      <c r="D1885">
        <v>6</v>
      </c>
      <c r="E1885">
        <v>201</v>
      </c>
      <c r="F1885" s="1" t="s">
        <v>16</v>
      </c>
      <c r="G1885" t="s">
        <v>41</v>
      </c>
      <c r="H1885" t="s">
        <v>29</v>
      </c>
      <c r="I1885" t="s">
        <v>19</v>
      </c>
      <c r="J1885" t="s">
        <v>9</v>
      </c>
      <c r="K1885" t="s">
        <v>1372</v>
      </c>
      <c r="L1885" s="2">
        <v>730000</v>
      </c>
      <c r="M1885" s="2">
        <v>3631.8407960199006</v>
      </c>
      <c r="N1885" s="2">
        <v>121666.66666666667</v>
      </c>
      <c r="O1885" s="2"/>
      <c r="P1885" s="5" t="s">
        <v>188</v>
      </c>
    </row>
    <row r="1886" spans="1:16" x14ac:dyDescent="0.25">
      <c r="A1886" t="s">
        <v>6570</v>
      </c>
      <c r="B1886" t="s">
        <v>4571</v>
      </c>
      <c r="C1886" s="1">
        <v>730000</v>
      </c>
      <c r="D1886">
        <v>4</v>
      </c>
      <c r="E1886">
        <v>130</v>
      </c>
      <c r="F1886" t="s">
        <v>16</v>
      </c>
      <c r="G1886" t="s">
        <v>37</v>
      </c>
      <c r="H1886" t="s">
        <v>189</v>
      </c>
      <c r="I1886" t="s">
        <v>19</v>
      </c>
      <c r="J1886" t="s">
        <v>9</v>
      </c>
      <c r="L1886" s="2">
        <v>730000</v>
      </c>
      <c r="M1886" s="2">
        <v>5615.3846153846152</v>
      </c>
      <c r="N1886" s="2">
        <v>182500</v>
      </c>
      <c r="O1886" s="2" t="s">
        <v>160</v>
      </c>
      <c r="P1886" s="21" t="s">
        <v>188</v>
      </c>
    </row>
    <row r="1887" spans="1:16" x14ac:dyDescent="0.25">
      <c r="A1887" t="s">
        <v>6805</v>
      </c>
      <c r="B1887" t="s">
        <v>4571</v>
      </c>
      <c r="C1887" s="1">
        <v>729000</v>
      </c>
      <c r="D1887">
        <v>3</v>
      </c>
      <c r="E1887">
        <v>133</v>
      </c>
      <c r="F1887" t="s">
        <v>16</v>
      </c>
      <c r="G1887" t="s">
        <v>52</v>
      </c>
      <c r="H1887" t="s">
        <v>18</v>
      </c>
      <c r="I1887" t="s">
        <v>30</v>
      </c>
      <c r="J1887" t="s">
        <v>20</v>
      </c>
      <c r="L1887" s="2">
        <v>729000</v>
      </c>
      <c r="M1887" s="2">
        <v>5481.2030075187968</v>
      </c>
      <c r="N1887" s="2">
        <v>243000</v>
      </c>
      <c r="O1887" s="2" t="s">
        <v>160</v>
      </c>
      <c r="P1887" s="21" t="s">
        <v>188</v>
      </c>
    </row>
    <row r="1888" spans="1:16" x14ac:dyDescent="0.25">
      <c r="A1888" t="s">
        <v>3450</v>
      </c>
      <c r="B1888" t="s">
        <v>103</v>
      </c>
      <c r="C1888" s="1">
        <v>725000</v>
      </c>
      <c r="D1888">
        <v>4</v>
      </c>
      <c r="E1888">
        <v>254</v>
      </c>
      <c r="F1888" s="1" t="s">
        <v>22</v>
      </c>
      <c r="G1888" t="s">
        <v>22</v>
      </c>
      <c r="H1888" t="s">
        <v>23</v>
      </c>
      <c r="I1888" t="s">
        <v>23</v>
      </c>
      <c r="J1888" t="s">
        <v>9</v>
      </c>
      <c r="K1888" t="s">
        <v>1372</v>
      </c>
      <c r="L1888" s="2">
        <v>725000</v>
      </c>
      <c r="M1888" s="2">
        <v>2854.3307086614172</v>
      </c>
      <c r="N1888" s="2">
        <v>181250</v>
      </c>
      <c r="O1888" s="2"/>
      <c r="P1888" s="5" t="s">
        <v>188</v>
      </c>
    </row>
    <row r="1889" spans="1:16" x14ac:dyDescent="0.25">
      <c r="A1889" t="s">
        <v>6541</v>
      </c>
      <c r="B1889" t="s">
        <v>4571</v>
      </c>
      <c r="C1889" s="1">
        <v>725000</v>
      </c>
      <c r="D1889">
        <v>2</v>
      </c>
      <c r="E1889">
        <v>110</v>
      </c>
      <c r="F1889" t="s">
        <v>16</v>
      </c>
      <c r="G1889" t="s">
        <v>37</v>
      </c>
      <c r="H1889" t="s">
        <v>189</v>
      </c>
      <c r="I1889" t="s">
        <v>19</v>
      </c>
      <c r="J1889" t="s">
        <v>20</v>
      </c>
      <c r="L1889" s="2">
        <v>725000</v>
      </c>
      <c r="M1889" s="2">
        <v>6590.909090909091</v>
      </c>
      <c r="N1889" s="2">
        <v>362500</v>
      </c>
      <c r="O1889" s="2" t="s">
        <v>160</v>
      </c>
      <c r="P1889" s="21" t="s">
        <v>188</v>
      </c>
    </row>
    <row r="1890" spans="1:16" x14ac:dyDescent="0.25">
      <c r="A1890" t="s">
        <v>4603</v>
      </c>
      <c r="B1890" t="s">
        <v>4571</v>
      </c>
      <c r="C1890" s="1">
        <v>725000</v>
      </c>
      <c r="D1890">
        <v>3</v>
      </c>
      <c r="E1890">
        <v>118</v>
      </c>
      <c r="F1890" t="s">
        <v>16</v>
      </c>
      <c r="G1890" t="s">
        <v>56</v>
      </c>
      <c r="H1890" t="s">
        <v>189</v>
      </c>
      <c r="I1890" t="s">
        <v>19</v>
      </c>
      <c r="J1890" t="s">
        <v>9</v>
      </c>
      <c r="L1890" s="2">
        <v>725000</v>
      </c>
      <c r="M1890" s="2">
        <v>6144.0677966101694</v>
      </c>
      <c r="N1890" s="2">
        <v>241666.66666666666</v>
      </c>
      <c r="O1890" s="2" t="s">
        <v>160</v>
      </c>
      <c r="P1890" s="21" t="s">
        <v>188</v>
      </c>
    </row>
    <row r="1891" spans="1:16" x14ac:dyDescent="0.25">
      <c r="A1891" t="s">
        <v>4657</v>
      </c>
      <c r="B1891" t="s">
        <v>4571</v>
      </c>
      <c r="C1891" s="1">
        <v>725000</v>
      </c>
      <c r="D1891">
        <v>3</v>
      </c>
      <c r="E1891">
        <v>216</v>
      </c>
      <c r="F1891" t="s">
        <v>16</v>
      </c>
      <c r="G1891" t="s">
        <v>56</v>
      </c>
      <c r="H1891" t="s">
        <v>189</v>
      </c>
      <c r="I1891" t="s">
        <v>19</v>
      </c>
      <c r="J1891" t="s">
        <v>9</v>
      </c>
      <c r="L1891" s="2">
        <v>725000</v>
      </c>
      <c r="M1891" s="2">
        <v>3356.4814814814813</v>
      </c>
      <c r="N1891" s="2">
        <v>241666.66666666666</v>
      </c>
      <c r="O1891" s="2" t="s">
        <v>160</v>
      </c>
      <c r="P1891" s="21" t="s">
        <v>188</v>
      </c>
    </row>
    <row r="1892" spans="1:16" x14ac:dyDescent="0.25">
      <c r="A1892" t="s">
        <v>5422</v>
      </c>
      <c r="B1892" t="s">
        <v>4571</v>
      </c>
      <c r="C1892" s="1">
        <v>720000</v>
      </c>
      <c r="D1892">
        <v>4</v>
      </c>
      <c r="E1892">
        <v>256</v>
      </c>
      <c r="F1892" s="3" t="s">
        <v>22</v>
      </c>
      <c r="G1892" t="s">
        <v>22</v>
      </c>
      <c r="H1892" t="s">
        <v>23</v>
      </c>
      <c r="I1892" t="s">
        <v>23</v>
      </c>
      <c r="J1892" t="s">
        <v>9</v>
      </c>
      <c r="L1892" s="2">
        <v>720000</v>
      </c>
      <c r="M1892" s="2">
        <v>2812.5</v>
      </c>
      <c r="N1892" s="2">
        <v>180000</v>
      </c>
      <c r="O1892" s="2" t="s">
        <v>4587</v>
      </c>
      <c r="P1892" s="21" t="s">
        <v>188</v>
      </c>
    </row>
    <row r="1893" spans="1:16" x14ac:dyDescent="0.25">
      <c r="A1893" t="s">
        <v>2864</v>
      </c>
      <c r="B1893" t="s">
        <v>104</v>
      </c>
      <c r="C1893" s="1">
        <v>720000</v>
      </c>
      <c r="D1893">
        <v>8</v>
      </c>
      <c r="E1893">
        <v>400</v>
      </c>
      <c r="F1893" s="1" t="s">
        <v>22</v>
      </c>
      <c r="G1893" t="s">
        <v>22</v>
      </c>
      <c r="H1893" t="s">
        <v>23</v>
      </c>
      <c r="I1893" t="s">
        <v>23</v>
      </c>
      <c r="J1893" t="s">
        <v>9</v>
      </c>
      <c r="K1893" t="s">
        <v>1372</v>
      </c>
      <c r="L1893" s="2">
        <v>720000</v>
      </c>
      <c r="M1893" s="2">
        <v>1800</v>
      </c>
      <c r="N1893" s="2">
        <v>90000</v>
      </c>
      <c r="O1893" s="2"/>
      <c r="P1893" s="5" t="s">
        <v>188</v>
      </c>
    </row>
    <row r="1894" spans="1:16" x14ac:dyDescent="0.25">
      <c r="A1894" t="s">
        <v>2893</v>
      </c>
      <c r="B1894" t="s">
        <v>104</v>
      </c>
      <c r="C1894" s="1">
        <v>720000</v>
      </c>
      <c r="D1894">
        <v>5</v>
      </c>
      <c r="E1894">
        <v>260</v>
      </c>
      <c r="F1894" s="1" t="s">
        <v>22</v>
      </c>
      <c r="G1894" t="s">
        <v>22</v>
      </c>
      <c r="H1894" t="s">
        <v>23</v>
      </c>
      <c r="I1894" t="s">
        <v>23</v>
      </c>
      <c r="J1894" t="s">
        <v>9</v>
      </c>
      <c r="K1894" t="s">
        <v>1372</v>
      </c>
      <c r="L1894" s="2">
        <v>720000</v>
      </c>
      <c r="M1894" s="2">
        <v>2769.2307692307691</v>
      </c>
      <c r="N1894" s="2">
        <v>144000</v>
      </c>
      <c r="O1894" s="2"/>
      <c r="P1894" s="5" t="s">
        <v>188</v>
      </c>
    </row>
    <row r="1895" spans="1:16" x14ac:dyDescent="0.25">
      <c r="A1895" t="s">
        <v>3349</v>
      </c>
      <c r="B1895" t="s">
        <v>103</v>
      </c>
      <c r="C1895" s="1">
        <v>720000</v>
      </c>
      <c r="D1895">
        <v>5</v>
      </c>
      <c r="E1895">
        <v>235</v>
      </c>
      <c r="F1895" s="1" t="s">
        <v>22</v>
      </c>
      <c r="G1895" t="s">
        <v>22</v>
      </c>
      <c r="H1895" t="s">
        <v>23</v>
      </c>
      <c r="I1895" t="s">
        <v>23</v>
      </c>
      <c r="J1895" t="s">
        <v>9</v>
      </c>
      <c r="K1895" t="s">
        <v>1372</v>
      </c>
      <c r="L1895" s="2">
        <v>720000</v>
      </c>
      <c r="M1895" s="2">
        <v>3063.8297872340427</v>
      </c>
      <c r="N1895" s="2">
        <v>144000</v>
      </c>
      <c r="O1895" s="2"/>
      <c r="P1895" s="5" t="s">
        <v>188</v>
      </c>
    </row>
    <row r="1896" spans="1:16" x14ac:dyDescent="0.25">
      <c r="A1896" t="s">
        <v>1897</v>
      </c>
      <c r="B1896" t="s">
        <v>103</v>
      </c>
      <c r="C1896" s="1">
        <v>720000</v>
      </c>
      <c r="D1896">
        <v>3</v>
      </c>
      <c r="E1896">
        <v>98</v>
      </c>
      <c r="F1896" s="1" t="s">
        <v>16</v>
      </c>
      <c r="G1896" t="s">
        <v>35</v>
      </c>
      <c r="H1896" t="s">
        <v>29</v>
      </c>
      <c r="I1896" t="s">
        <v>19</v>
      </c>
      <c r="J1896" t="s">
        <v>20</v>
      </c>
      <c r="K1896" t="s">
        <v>1372</v>
      </c>
      <c r="L1896" s="2">
        <v>720000</v>
      </c>
      <c r="M1896" s="2">
        <v>7346.9387755102043</v>
      </c>
      <c r="N1896" s="2">
        <v>240000</v>
      </c>
      <c r="O1896" s="2"/>
      <c r="P1896" s="5" t="s">
        <v>188</v>
      </c>
    </row>
    <row r="1897" spans="1:16" x14ac:dyDescent="0.25">
      <c r="A1897" t="s">
        <v>2747</v>
      </c>
      <c r="B1897" t="s">
        <v>103</v>
      </c>
      <c r="C1897" s="1">
        <v>720000</v>
      </c>
      <c r="D1897">
        <v>2</v>
      </c>
      <c r="E1897">
        <v>92</v>
      </c>
      <c r="F1897" s="1" t="s">
        <v>16</v>
      </c>
      <c r="G1897" t="s">
        <v>87</v>
      </c>
      <c r="H1897" t="s">
        <v>29</v>
      </c>
      <c r="I1897" t="s">
        <v>30</v>
      </c>
      <c r="J1897" t="s">
        <v>20</v>
      </c>
      <c r="K1897" t="s">
        <v>1372</v>
      </c>
      <c r="L1897" s="2">
        <v>720000</v>
      </c>
      <c r="M1897" s="2">
        <v>7826.086956521739</v>
      </c>
      <c r="N1897" s="2">
        <v>360000</v>
      </c>
      <c r="O1897" s="2"/>
      <c r="P1897" s="5" t="s">
        <v>188</v>
      </c>
    </row>
    <row r="1898" spans="1:16" x14ac:dyDescent="0.25">
      <c r="A1898" t="s">
        <v>5558</v>
      </c>
      <c r="B1898" t="s">
        <v>4571</v>
      </c>
      <c r="C1898" s="1">
        <v>720000</v>
      </c>
      <c r="D1898">
        <v>3</v>
      </c>
      <c r="E1898">
        <v>106</v>
      </c>
      <c r="F1898" t="s">
        <v>16</v>
      </c>
      <c r="G1898" t="s">
        <v>35</v>
      </c>
      <c r="H1898" t="s">
        <v>189</v>
      </c>
      <c r="I1898" t="s">
        <v>19</v>
      </c>
      <c r="J1898" t="s">
        <v>9</v>
      </c>
      <c r="L1898" s="2">
        <v>720000</v>
      </c>
      <c r="M1898" s="2">
        <v>6792.4528301886794</v>
      </c>
      <c r="N1898" s="2">
        <v>240000</v>
      </c>
      <c r="O1898" s="2" t="s">
        <v>4587</v>
      </c>
      <c r="P1898" s="21" t="s">
        <v>188</v>
      </c>
    </row>
    <row r="1899" spans="1:16" x14ac:dyDescent="0.25">
      <c r="A1899" t="s">
        <v>5653</v>
      </c>
      <c r="B1899" t="s">
        <v>4571</v>
      </c>
      <c r="C1899" s="1">
        <v>720000</v>
      </c>
      <c r="D1899">
        <v>3</v>
      </c>
      <c r="E1899">
        <v>150</v>
      </c>
      <c r="F1899" t="s">
        <v>16</v>
      </c>
      <c r="G1899" t="s">
        <v>35</v>
      </c>
      <c r="H1899" t="s">
        <v>189</v>
      </c>
      <c r="I1899" t="s">
        <v>19</v>
      </c>
      <c r="J1899" t="s">
        <v>9</v>
      </c>
      <c r="L1899" s="2">
        <v>720000</v>
      </c>
      <c r="M1899" s="2">
        <v>4800</v>
      </c>
      <c r="N1899" s="2">
        <v>240000</v>
      </c>
      <c r="O1899" s="2" t="s">
        <v>4587</v>
      </c>
      <c r="P1899" s="21" t="s">
        <v>188</v>
      </c>
    </row>
    <row r="1900" spans="1:16" x14ac:dyDescent="0.25">
      <c r="A1900" t="s">
        <v>5664</v>
      </c>
      <c r="B1900" t="s">
        <v>4571</v>
      </c>
      <c r="C1900" s="1">
        <v>720000</v>
      </c>
      <c r="D1900">
        <v>3</v>
      </c>
      <c r="E1900">
        <v>164</v>
      </c>
      <c r="F1900" t="s">
        <v>16</v>
      </c>
      <c r="G1900" t="s">
        <v>35</v>
      </c>
      <c r="H1900" t="s">
        <v>189</v>
      </c>
      <c r="I1900" t="s">
        <v>19</v>
      </c>
      <c r="J1900" t="s">
        <v>9</v>
      </c>
      <c r="L1900" s="2">
        <v>720000</v>
      </c>
      <c r="M1900" s="2">
        <v>4390.2439024390242</v>
      </c>
      <c r="N1900" s="2">
        <v>240000</v>
      </c>
      <c r="O1900" s="2" t="s">
        <v>4587</v>
      </c>
      <c r="P1900" s="21" t="s">
        <v>188</v>
      </c>
    </row>
    <row r="1901" spans="1:16" x14ac:dyDescent="0.25">
      <c r="A1901" t="s">
        <v>2438</v>
      </c>
      <c r="B1901" t="s">
        <v>103</v>
      </c>
      <c r="C1901" s="1">
        <v>719000</v>
      </c>
      <c r="D1901">
        <v>2</v>
      </c>
      <c r="E1901">
        <v>59</v>
      </c>
      <c r="F1901" s="1" t="s">
        <v>16</v>
      </c>
      <c r="G1901" t="s">
        <v>41</v>
      </c>
      <c r="H1901" t="s">
        <v>29</v>
      </c>
      <c r="I1901" t="s">
        <v>30</v>
      </c>
      <c r="J1901" t="s">
        <v>20</v>
      </c>
      <c r="K1901" t="s">
        <v>1372</v>
      </c>
      <c r="L1901" s="2">
        <v>719000</v>
      </c>
      <c r="M1901" s="2">
        <v>12186.440677966102</v>
      </c>
      <c r="N1901" s="2">
        <v>359500</v>
      </c>
      <c r="O1901" s="2"/>
      <c r="P1901" s="5" t="s">
        <v>188</v>
      </c>
    </row>
    <row r="1902" spans="1:16" x14ac:dyDescent="0.25">
      <c r="A1902" t="s">
        <v>2440</v>
      </c>
      <c r="B1902" t="s">
        <v>103</v>
      </c>
      <c r="C1902" s="1">
        <v>719000</v>
      </c>
      <c r="D1902">
        <v>2</v>
      </c>
      <c r="E1902">
        <v>59</v>
      </c>
      <c r="F1902" s="1" t="s">
        <v>16</v>
      </c>
      <c r="G1902" t="s">
        <v>41</v>
      </c>
      <c r="H1902" t="s">
        <v>29</v>
      </c>
      <c r="I1902" t="s">
        <v>30</v>
      </c>
      <c r="J1902" t="s">
        <v>20</v>
      </c>
      <c r="K1902" t="s">
        <v>1372</v>
      </c>
      <c r="L1902" s="2">
        <v>719000</v>
      </c>
      <c r="M1902" s="2">
        <v>12186.440677966102</v>
      </c>
      <c r="N1902" s="2">
        <v>359500</v>
      </c>
      <c r="O1902" s="2"/>
      <c r="P1902" s="5" t="s">
        <v>188</v>
      </c>
    </row>
    <row r="1903" spans="1:16" x14ac:dyDescent="0.25">
      <c r="A1903" t="s">
        <v>1861</v>
      </c>
      <c r="B1903" t="s">
        <v>103</v>
      </c>
      <c r="C1903" s="1">
        <v>715800</v>
      </c>
      <c r="D1903">
        <v>3</v>
      </c>
      <c r="E1903">
        <v>139</v>
      </c>
      <c r="F1903" s="1" t="s">
        <v>16</v>
      </c>
      <c r="G1903" t="s">
        <v>35</v>
      </c>
      <c r="H1903" t="s">
        <v>29</v>
      </c>
      <c r="I1903" t="s">
        <v>19</v>
      </c>
      <c r="J1903" t="s">
        <v>9</v>
      </c>
      <c r="K1903" t="s">
        <v>1372</v>
      </c>
      <c r="L1903" s="2">
        <v>715800</v>
      </c>
      <c r="M1903" s="2">
        <v>5149.6402877697838</v>
      </c>
      <c r="N1903" s="2">
        <v>238600</v>
      </c>
      <c r="O1903" s="2"/>
      <c r="P1903" s="5" t="s">
        <v>188</v>
      </c>
    </row>
    <row r="1904" spans="1:16" x14ac:dyDescent="0.25">
      <c r="A1904" t="s">
        <v>2024</v>
      </c>
      <c r="B1904" t="s">
        <v>103</v>
      </c>
      <c r="C1904" s="1">
        <v>715000</v>
      </c>
      <c r="D1904">
        <v>3</v>
      </c>
      <c r="E1904">
        <v>115</v>
      </c>
      <c r="F1904" s="1" t="s">
        <v>16</v>
      </c>
      <c r="G1904" t="s">
        <v>17</v>
      </c>
      <c r="H1904" t="s">
        <v>29</v>
      </c>
      <c r="I1904" t="s">
        <v>19</v>
      </c>
      <c r="J1904" t="s">
        <v>9</v>
      </c>
      <c r="K1904" t="s">
        <v>1372</v>
      </c>
      <c r="L1904" s="2">
        <v>715000</v>
      </c>
      <c r="M1904" s="2">
        <v>6217.391304347826</v>
      </c>
      <c r="N1904" s="2">
        <v>238333.33333333334</v>
      </c>
      <c r="O1904" s="2"/>
      <c r="P1904" s="5" t="s">
        <v>188</v>
      </c>
    </row>
    <row r="1905" spans="1:16" x14ac:dyDescent="0.25">
      <c r="A1905" t="s">
        <v>2997</v>
      </c>
      <c r="B1905" t="s">
        <v>104</v>
      </c>
      <c r="C1905" s="1">
        <v>710000</v>
      </c>
      <c r="D1905">
        <v>4</v>
      </c>
      <c r="E1905">
        <v>207</v>
      </c>
      <c r="F1905" s="1" t="s">
        <v>22</v>
      </c>
      <c r="G1905" t="s">
        <v>22</v>
      </c>
      <c r="H1905" t="s">
        <v>23</v>
      </c>
      <c r="I1905" t="s">
        <v>23</v>
      </c>
      <c r="J1905" t="s">
        <v>9</v>
      </c>
      <c r="K1905" t="s">
        <v>1372</v>
      </c>
      <c r="L1905" s="2">
        <v>710000</v>
      </c>
      <c r="M1905" s="2">
        <v>3429.9516908212559</v>
      </c>
      <c r="N1905" s="2">
        <v>177500</v>
      </c>
      <c r="O1905" s="2"/>
      <c r="P1905" s="5" t="s">
        <v>188</v>
      </c>
    </row>
    <row r="1906" spans="1:16" x14ac:dyDescent="0.25">
      <c r="A1906" t="s">
        <v>3690</v>
      </c>
      <c r="B1906" t="s">
        <v>103</v>
      </c>
      <c r="C1906" s="1">
        <v>710000</v>
      </c>
      <c r="D1906">
        <v>5</v>
      </c>
      <c r="E1906">
        <v>341</v>
      </c>
      <c r="F1906" s="1" t="s">
        <v>22</v>
      </c>
      <c r="G1906" t="s">
        <v>22</v>
      </c>
      <c r="H1906" t="s">
        <v>23</v>
      </c>
      <c r="I1906" t="s">
        <v>23</v>
      </c>
      <c r="J1906" t="s">
        <v>9</v>
      </c>
      <c r="K1906" t="s">
        <v>1372</v>
      </c>
      <c r="L1906" s="2">
        <v>710000</v>
      </c>
      <c r="M1906" s="2">
        <v>2082.1114369501465</v>
      </c>
      <c r="N1906" s="2">
        <v>142000</v>
      </c>
      <c r="O1906" s="2"/>
      <c r="P1906" s="5" t="s">
        <v>188</v>
      </c>
    </row>
    <row r="1907" spans="1:16" x14ac:dyDescent="0.25">
      <c r="A1907" t="s">
        <v>3599</v>
      </c>
      <c r="B1907" t="s">
        <v>103</v>
      </c>
      <c r="C1907" s="1">
        <v>709900</v>
      </c>
      <c r="D1907">
        <v>4</v>
      </c>
      <c r="E1907">
        <v>371</v>
      </c>
      <c r="F1907" s="1" t="s">
        <v>22</v>
      </c>
      <c r="G1907" t="s">
        <v>22</v>
      </c>
      <c r="H1907" t="s">
        <v>23</v>
      </c>
      <c r="I1907" t="s">
        <v>23</v>
      </c>
      <c r="J1907" t="s">
        <v>9</v>
      </c>
      <c r="K1907" t="s">
        <v>1372</v>
      </c>
      <c r="L1907" s="2">
        <v>709900</v>
      </c>
      <c r="M1907" s="2">
        <v>1913.477088948787</v>
      </c>
      <c r="N1907" s="2">
        <v>177475</v>
      </c>
      <c r="O1907" s="2"/>
      <c r="P1907" s="5" t="s">
        <v>188</v>
      </c>
    </row>
    <row r="1908" spans="1:16" x14ac:dyDescent="0.25">
      <c r="A1908" t="s">
        <v>5619</v>
      </c>
      <c r="B1908" t="s">
        <v>4571</v>
      </c>
      <c r="C1908" s="1">
        <v>704000</v>
      </c>
      <c r="D1908">
        <v>3</v>
      </c>
      <c r="E1908">
        <v>129</v>
      </c>
      <c r="F1908" t="s">
        <v>16</v>
      </c>
      <c r="G1908" t="s">
        <v>35</v>
      </c>
      <c r="H1908" t="s">
        <v>189</v>
      </c>
      <c r="I1908" t="s">
        <v>19</v>
      </c>
      <c r="J1908" t="s">
        <v>9</v>
      </c>
      <c r="L1908" s="2">
        <v>704000</v>
      </c>
      <c r="M1908" s="2">
        <v>5457.364341085271</v>
      </c>
      <c r="N1908" s="2">
        <v>234666.66666666666</v>
      </c>
      <c r="O1908" s="2" t="s">
        <v>4582</v>
      </c>
      <c r="P1908" s="21" t="s">
        <v>188</v>
      </c>
    </row>
    <row r="1909" spans="1:16" x14ac:dyDescent="0.25">
      <c r="A1909" t="s">
        <v>5643</v>
      </c>
      <c r="B1909" t="s">
        <v>4571</v>
      </c>
      <c r="C1909" s="1">
        <v>703000</v>
      </c>
      <c r="D1909">
        <v>3</v>
      </c>
      <c r="E1909">
        <v>141</v>
      </c>
      <c r="F1909" t="s">
        <v>16</v>
      </c>
      <c r="G1909" t="s">
        <v>35</v>
      </c>
      <c r="H1909" t="s">
        <v>189</v>
      </c>
      <c r="I1909" t="s">
        <v>19</v>
      </c>
      <c r="J1909" t="s">
        <v>9</v>
      </c>
      <c r="L1909" s="2">
        <v>703000</v>
      </c>
      <c r="M1909" s="2">
        <v>4985.8156028368794</v>
      </c>
      <c r="N1909" s="2">
        <v>234333.33333333334</v>
      </c>
      <c r="O1909" s="2" t="s">
        <v>4582</v>
      </c>
      <c r="P1909" s="21" t="s">
        <v>188</v>
      </c>
    </row>
    <row r="1910" spans="1:16" x14ac:dyDescent="0.25">
      <c r="A1910" t="s">
        <v>6922</v>
      </c>
      <c r="B1910" t="s">
        <v>4571</v>
      </c>
      <c r="C1910" s="1">
        <v>703000</v>
      </c>
      <c r="D1910">
        <v>3</v>
      </c>
      <c r="E1910">
        <v>269</v>
      </c>
      <c r="F1910" t="s">
        <v>16</v>
      </c>
      <c r="G1910" t="s">
        <v>43</v>
      </c>
      <c r="H1910" t="s">
        <v>189</v>
      </c>
      <c r="I1910" t="s">
        <v>19</v>
      </c>
      <c r="J1910" t="s">
        <v>9</v>
      </c>
      <c r="L1910" s="2">
        <v>703000</v>
      </c>
      <c r="M1910" s="2">
        <v>2613.3828996282527</v>
      </c>
      <c r="N1910" s="2">
        <v>234333.33333333334</v>
      </c>
      <c r="O1910" s="2" t="s">
        <v>160</v>
      </c>
      <c r="P1910" s="21" t="s">
        <v>188</v>
      </c>
    </row>
    <row r="1911" spans="1:16" x14ac:dyDescent="0.25">
      <c r="A1911" t="s">
        <v>4626</v>
      </c>
      <c r="B1911" t="s">
        <v>4571</v>
      </c>
      <c r="C1911" s="1">
        <v>701500</v>
      </c>
      <c r="D1911">
        <v>4</v>
      </c>
      <c r="E1911">
        <v>135</v>
      </c>
      <c r="F1911" t="s">
        <v>16</v>
      </c>
      <c r="G1911" t="s">
        <v>56</v>
      </c>
      <c r="H1911" t="s">
        <v>189</v>
      </c>
      <c r="I1911" t="s">
        <v>19</v>
      </c>
      <c r="J1911" t="s">
        <v>9</v>
      </c>
      <c r="L1911" s="2">
        <v>701500</v>
      </c>
      <c r="M1911" s="2">
        <v>5196.2962962962965</v>
      </c>
      <c r="N1911" s="2">
        <v>175375</v>
      </c>
      <c r="O1911" s="2" t="s">
        <v>4587</v>
      </c>
      <c r="P1911" s="21" t="s">
        <v>188</v>
      </c>
    </row>
    <row r="1912" spans="1:16" x14ac:dyDescent="0.25">
      <c r="A1912" t="s">
        <v>4627</v>
      </c>
      <c r="B1912" t="s">
        <v>4571</v>
      </c>
      <c r="C1912" s="1">
        <v>701500</v>
      </c>
      <c r="D1912">
        <v>4</v>
      </c>
      <c r="E1912">
        <v>135</v>
      </c>
      <c r="F1912" t="s">
        <v>16</v>
      </c>
      <c r="G1912" t="s">
        <v>56</v>
      </c>
      <c r="H1912" t="s">
        <v>189</v>
      </c>
      <c r="I1912" t="s">
        <v>19</v>
      </c>
      <c r="J1912" t="s">
        <v>9</v>
      </c>
      <c r="L1912" s="2">
        <v>701500</v>
      </c>
      <c r="M1912" s="2">
        <v>5196.2962962962965</v>
      </c>
      <c r="N1912" s="2">
        <v>175375</v>
      </c>
      <c r="O1912" s="2" t="s">
        <v>4587</v>
      </c>
      <c r="P1912" s="21" t="s">
        <v>188</v>
      </c>
    </row>
    <row r="1913" spans="1:16" x14ac:dyDescent="0.25">
      <c r="A1913" t="s">
        <v>85</v>
      </c>
      <c r="B1913" t="s">
        <v>102</v>
      </c>
      <c r="C1913" s="1">
        <v>700000</v>
      </c>
      <c r="D1913">
        <v>6</v>
      </c>
      <c r="E1913">
        <v>360</v>
      </c>
      <c r="F1913" t="s">
        <v>22</v>
      </c>
      <c r="G1913" t="s">
        <v>22</v>
      </c>
      <c r="H1913" t="s">
        <v>23</v>
      </c>
      <c r="I1913" t="s">
        <v>23</v>
      </c>
      <c r="J1913" t="s">
        <v>9</v>
      </c>
      <c r="L1913" s="2">
        <v>700000</v>
      </c>
      <c r="M1913" s="2">
        <v>1944.4444444444443</v>
      </c>
      <c r="N1913" s="2">
        <v>116666.66666666667</v>
      </c>
      <c r="O1913" s="2"/>
      <c r="P1913" s="21" t="s">
        <v>188</v>
      </c>
    </row>
    <row r="1914" spans="1:16" x14ac:dyDescent="0.25">
      <c r="A1914" t="s">
        <v>6195</v>
      </c>
      <c r="B1914" t="s">
        <v>4571</v>
      </c>
      <c r="C1914" s="1">
        <v>700000</v>
      </c>
      <c r="D1914">
        <v>5</v>
      </c>
      <c r="E1914">
        <v>134</v>
      </c>
      <c r="F1914" t="s">
        <v>16</v>
      </c>
      <c r="G1914" t="s">
        <v>17</v>
      </c>
      <c r="H1914" t="s">
        <v>18</v>
      </c>
      <c r="I1914" t="s">
        <v>19</v>
      </c>
      <c r="J1914" t="s">
        <v>20</v>
      </c>
      <c r="L1914" s="2">
        <v>700000</v>
      </c>
      <c r="M1914" s="2">
        <v>5223.8805970149251</v>
      </c>
      <c r="N1914" s="2">
        <v>140000</v>
      </c>
      <c r="O1914" s="2" t="s">
        <v>160</v>
      </c>
      <c r="P1914" s="21" t="s">
        <v>188</v>
      </c>
    </row>
    <row r="1915" spans="1:16" x14ac:dyDescent="0.25">
      <c r="A1915" t="s">
        <v>1730</v>
      </c>
      <c r="B1915" t="s">
        <v>103</v>
      </c>
      <c r="C1915" s="1">
        <v>700000</v>
      </c>
      <c r="D1915">
        <v>3</v>
      </c>
      <c r="E1915">
        <v>92</v>
      </c>
      <c r="F1915" s="1" t="s">
        <v>16</v>
      </c>
      <c r="G1915" t="s">
        <v>35</v>
      </c>
      <c r="H1915" t="s">
        <v>29</v>
      </c>
      <c r="I1915" t="s">
        <v>19</v>
      </c>
      <c r="J1915" t="s">
        <v>20</v>
      </c>
      <c r="K1915" t="s">
        <v>1372</v>
      </c>
      <c r="L1915" s="2">
        <v>700000</v>
      </c>
      <c r="M1915" s="2">
        <v>7608.695652173913</v>
      </c>
      <c r="N1915" s="2">
        <v>233333.33333333334</v>
      </c>
      <c r="O1915" s="2"/>
      <c r="P1915" s="5" t="s">
        <v>188</v>
      </c>
    </row>
    <row r="1916" spans="1:16" x14ac:dyDescent="0.25">
      <c r="A1916" t="s">
        <v>5988</v>
      </c>
      <c r="B1916" t="s">
        <v>4571</v>
      </c>
      <c r="C1916" s="1">
        <v>700000</v>
      </c>
      <c r="D1916">
        <v>2</v>
      </c>
      <c r="E1916">
        <v>115</v>
      </c>
      <c r="F1916" t="s">
        <v>16</v>
      </c>
      <c r="G1916" t="s">
        <v>17</v>
      </c>
      <c r="H1916" t="s">
        <v>189</v>
      </c>
      <c r="I1916" t="s">
        <v>19</v>
      </c>
      <c r="J1916" t="s">
        <v>20</v>
      </c>
      <c r="L1916" s="2">
        <v>700000</v>
      </c>
      <c r="M1916" s="2">
        <v>6086.95652173913</v>
      </c>
      <c r="N1916" s="2">
        <v>350000</v>
      </c>
      <c r="O1916" s="2" t="s">
        <v>4587</v>
      </c>
      <c r="P1916" s="21" t="s">
        <v>188</v>
      </c>
    </row>
    <row r="1917" spans="1:16" x14ac:dyDescent="0.25">
      <c r="A1917" t="s">
        <v>5989</v>
      </c>
      <c r="B1917" t="s">
        <v>4571</v>
      </c>
      <c r="C1917" s="1">
        <v>700000</v>
      </c>
      <c r="D1917">
        <v>2</v>
      </c>
      <c r="E1917">
        <v>115</v>
      </c>
      <c r="F1917" t="s">
        <v>16</v>
      </c>
      <c r="G1917" t="s">
        <v>17</v>
      </c>
      <c r="H1917" t="s">
        <v>189</v>
      </c>
      <c r="I1917" t="s">
        <v>19</v>
      </c>
      <c r="J1917" t="s">
        <v>20</v>
      </c>
      <c r="L1917" s="2">
        <v>700000</v>
      </c>
      <c r="M1917" s="2">
        <v>6086.95652173913</v>
      </c>
      <c r="N1917" s="2">
        <v>350000</v>
      </c>
      <c r="O1917" s="2" t="s">
        <v>4587</v>
      </c>
      <c r="P1917" s="21" t="s">
        <v>188</v>
      </c>
    </row>
    <row r="1918" spans="1:16" x14ac:dyDescent="0.25">
      <c r="A1918" t="s">
        <v>7016</v>
      </c>
      <c r="B1918" t="s">
        <v>4571</v>
      </c>
      <c r="C1918" s="1">
        <v>700000</v>
      </c>
      <c r="D1918">
        <v>3</v>
      </c>
      <c r="E1918">
        <v>140</v>
      </c>
      <c r="F1918" t="s">
        <v>16</v>
      </c>
      <c r="G1918" t="s">
        <v>93</v>
      </c>
      <c r="H1918" t="s">
        <v>189</v>
      </c>
      <c r="I1918" t="s">
        <v>19</v>
      </c>
      <c r="J1918" t="s">
        <v>9</v>
      </c>
      <c r="L1918" s="2">
        <v>700000</v>
      </c>
      <c r="M1918" s="2">
        <v>5000</v>
      </c>
      <c r="N1918" s="2">
        <v>233333.33333333334</v>
      </c>
      <c r="O1918" s="2" t="s">
        <v>4587</v>
      </c>
      <c r="P1918" s="21" t="s">
        <v>188</v>
      </c>
    </row>
    <row r="1919" spans="1:16" x14ac:dyDescent="0.25">
      <c r="A1919" t="s">
        <v>3515</v>
      </c>
      <c r="B1919" t="s">
        <v>103</v>
      </c>
      <c r="C1919" s="1">
        <v>699999</v>
      </c>
      <c r="D1919">
        <v>5</v>
      </c>
      <c r="E1919">
        <v>310</v>
      </c>
      <c r="F1919" s="1" t="s">
        <v>22</v>
      </c>
      <c r="G1919" t="s">
        <v>22</v>
      </c>
      <c r="H1919" t="s">
        <v>23</v>
      </c>
      <c r="I1919" t="s">
        <v>23</v>
      </c>
      <c r="J1919" t="s">
        <v>9</v>
      </c>
      <c r="K1919" t="s">
        <v>1372</v>
      </c>
      <c r="L1919" s="2">
        <v>699999</v>
      </c>
      <c r="M1919" s="2">
        <v>2258.0612903225806</v>
      </c>
      <c r="N1919" s="2">
        <v>139999.79999999999</v>
      </c>
      <c r="O1919" s="2"/>
      <c r="P1919" s="5" t="s">
        <v>188</v>
      </c>
    </row>
    <row r="1920" spans="1:16" x14ac:dyDescent="0.25">
      <c r="A1920" t="s">
        <v>3575</v>
      </c>
      <c r="B1920" t="s">
        <v>103</v>
      </c>
      <c r="C1920" s="1">
        <v>699900</v>
      </c>
      <c r="D1920">
        <v>5</v>
      </c>
      <c r="E1920">
        <v>340</v>
      </c>
      <c r="F1920" s="1" t="s">
        <v>22</v>
      </c>
      <c r="G1920" t="s">
        <v>22</v>
      </c>
      <c r="H1920" t="s">
        <v>23</v>
      </c>
      <c r="I1920" t="s">
        <v>23</v>
      </c>
      <c r="J1920" t="s">
        <v>9</v>
      </c>
      <c r="K1920" t="s">
        <v>1372</v>
      </c>
      <c r="L1920" s="2">
        <v>699900</v>
      </c>
      <c r="M1920" s="2">
        <v>2058.5294117647059</v>
      </c>
      <c r="N1920" s="2">
        <v>139980</v>
      </c>
      <c r="O1920" s="2"/>
      <c r="P1920" s="5" t="s">
        <v>188</v>
      </c>
    </row>
    <row r="1921" spans="1:16" x14ac:dyDescent="0.25">
      <c r="A1921" t="s">
        <v>3669</v>
      </c>
      <c r="B1921" t="s">
        <v>103</v>
      </c>
      <c r="C1921" s="1">
        <v>699900</v>
      </c>
      <c r="D1921">
        <v>5</v>
      </c>
      <c r="E1921">
        <v>278</v>
      </c>
      <c r="F1921" s="1" t="s">
        <v>22</v>
      </c>
      <c r="G1921" t="s">
        <v>22</v>
      </c>
      <c r="H1921" t="s">
        <v>23</v>
      </c>
      <c r="I1921" t="s">
        <v>23</v>
      </c>
      <c r="J1921" t="s">
        <v>9</v>
      </c>
      <c r="K1921" t="s">
        <v>1372</v>
      </c>
      <c r="L1921" s="2">
        <v>699900</v>
      </c>
      <c r="M1921" s="2">
        <v>2517.6258992805756</v>
      </c>
      <c r="N1921" s="2">
        <v>139980</v>
      </c>
      <c r="O1921" s="2"/>
      <c r="P1921" s="5" t="s">
        <v>188</v>
      </c>
    </row>
    <row r="1922" spans="1:16" x14ac:dyDescent="0.25">
      <c r="A1922" t="s">
        <v>3922</v>
      </c>
      <c r="B1922" t="s">
        <v>103</v>
      </c>
      <c r="C1922" s="1">
        <v>699900</v>
      </c>
      <c r="D1922">
        <v>5</v>
      </c>
      <c r="E1922">
        <v>391</v>
      </c>
      <c r="F1922" s="1" t="s">
        <v>22</v>
      </c>
      <c r="G1922" t="s">
        <v>22</v>
      </c>
      <c r="H1922" t="s">
        <v>23</v>
      </c>
      <c r="I1922" t="s">
        <v>23</v>
      </c>
      <c r="J1922" t="s">
        <v>9</v>
      </c>
      <c r="K1922" t="s">
        <v>1372</v>
      </c>
      <c r="L1922" s="2">
        <v>699900</v>
      </c>
      <c r="M1922" s="2">
        <v>1790.0255754475704</v>
      </c>
      <c r="N1922" s="2">
        <v>139980</v>
      </c>
      <c r="O1922" s="2"/>
      <c r="P1922" s="5" t="s">
        <v>188</v>
      </c>
    </row>
    <row r="1923" spans="1:16" x14ac:dyDescent="0.25">
      <c r="A1923" t="s">
        <v>3455</v>
      </c>
      <c r="B1923" t="s">
        <v>103</v>
      </c>
      <c r="C1923" s="1">
        <v>699000</v>
      </c>
      <c r="D1923">
        <v>4</v>
      </c>
      <c r="E1923">
        <v>270</v>
      </c>
      <c r="F1923" s="1" t="s">
        <v>22</v>
      </c>
      <c r="G1923" t="s">
        <v>22</v>
      </c>
      <c r="H1923" t="s">
        <v>23</v>
      </c>
      <c r="I1923" t="s">
        <v>23</v>
      </c>
      <c r="J1923" t="s">
        <v>9</v>
      </c>
      <c r="K1923" t="s">
        <v>1372</v>
      </c>
      <c r="L1923" s="2">
        <v>699000</v>
      </c>
      <c r="M1923" s="2">
        <v>2588.8888888888887</v>
      </c>
      <c r="N1923" s="2">
        <v>174750</v>
      </c>
      <c r="O1923" s="2"/>
      <c r="P1923" s="5" t="s">
        <v>188</v>
      </c>
    </row>
    <row r="1924" spans="1:16" x14ac:dyDescent="0.25">
      <c r="A1924" t="s">
        <v>6245</v>
      </c>
      <c r="B1924" t="s">
        <v>4571</v>
      </c>
      <c r="C1924" s="1">
        <v>699000</v>
      </c>
      <c r="D1924">
        <v>4</v>
      </c>
      <c r="E1924">
        <v>144</v>
      </c>
      <c r="F1924" t="s">
        <v>16</v>
      </c>
      <c r="G1924" t="s">
        <v>17</v>
      </c>
      <c r="H1924" t="s">
        <v>18</v>
      </c>
      <c r="I1924" t="s">
        <v>30</v>
      </c>
      <c r="J1924" t="s">
        <v>20</v>
      </c>
      <c r="L1924" s="2">
        <v>699000</v>
      </c>
      <c r="M1924" s="2">
        <v>4854.166666666667</v>
      </c>
      <c r="N1924" s="2">
        <v>174750</v>
      </c>
      <c r="O1924" s="2" t="s">
        <v>160</v>
      </c>
      <c r="P1924" s="21" t="s">
        <v>188</v>
      </c>
    </row>
    <row r="1925" spans="1:16" x14ac:dyDescent="0.25">
      <c r="A1925" t="s">
        <v>6342</v>
      </c>
      <c r="B1925" t="s">
        <v>4571</v>
      </c>
      <c r="C1925" s="1">
        <v>699000</v>
      </c>
      <c r="D1925">
        <v>3</v>
      </c>
      <c r="E1925">
        <v>160</v>
      </c>
      <c r="F1925" t="s">
        <v>16</v>
      </c>
      <c r="G1925" t="s">
        <v>41</v>
      </c>
      <c r="H1925" t="s">
        <v>189</v>
      </c>
      <c r="I1925" t="s">
        <v>19</v>
      </c>
      <c r="J1925" t="s">
        <v>20</v>
      </c>
      <c r="L1925" s="2">
        <v>699000</v>
      </c>
      <c r="M1925" s="2">
        <v>4368.75</v>
      </c>
      <c r="N1925" s="2">
        <v>233000</v>
      </c>
      <c r="O1925" s="2" t="s">
        <v>160</v>
      </c>
      <c r="P1925" s="21" t="s">
        <v>188</v>
      </c>
    </row>
    <row r="1926" spans="1:16" x14ac:dyDescent="0.25">
      <c r="A1926" t="s">
        <v>4965</v>
      </c>
      <c r="B1926" t="s">
        <v>4571</v>
      </c>
      <c r="C1926" s="1">
        <v>698000</v>
      </c>
      <c r="D1926">
        <v>4</v>
      </c>
      <c r="E1926">
        <v>319</v>
      </c>
      <c r="F1926" s="3" t="s">
        <v>22</v>
      </c>
      <c r="G1926" t="s">
        <v>22</v>
      </c>
      <c r="H1926" t="s">
        <v>23</v>
      </c>
      <c r="I1926" t="s">
        <v>23</v>
      </c>
      <c r="J1926" t="s">
        <v>9</v>
      </c>
      <c r="L1926" s="2">
        <v>698000</v>
      </c>
      <c r="M1926" s="2">
        <v>2188.0877742946709</v>
      </c>
      <c r="N1926" s="2">
        <v>174500</v>
      </c>
      <c r="O1926" s="2" t="s">
        <v>4587</v>
      </c>
      <c r="P1926" s="21" t="s">
        <v>188</v>
      </c>
    </row>
    <row r="1927" spans="1:16" x14ac:dyDescent="0.25">
      <c r="A1927" t="s">
        <v>2424</v>
      </c>
      <c r="B1927" t="s">
        <v>103</v>
      </c>
      <c r="C1927" s="1">
        <v>698000</v>
      </c>
      <c r="D1927">
        <v>5</v>
      </c>
      <c r="E1927">
        <v>121</v>
      </c>
      <c r="F1927" s="1" t="s">
        <v>16</v>
      </c>
      <c r="G1927" t="s">
        <v>41</v>
      </c>
      <c r="H1927" t="s">
        <v>18</v>
      </c>
      <c r="I1927" t="s">
        <v>19</v>
      </c>
      <c r="J1927" t="s">
        <v>20</v>
      </c>
      <c r="K1927" t="s">
        <v>1372</v>
      </c>
      <c r="L1927" s="2">
        <v>698000</v>
      </c>
      <c r="M1927" s="2">
        <v>5768.5950413223145</v>
      </c>
      <c r="N1927" s="2">
        <v>139600</v>
      </c>
      <c r="O1927" s="2"/>
      <c r="P1927" s="5" t="s">
        <v>188</v>
      </c>
    </row>
    <row r="1928" spans="1:16" x14ac:dyDescent="0.25">
      <c r="A1928" t="s">
        <v>2427</v>
      </c>
      <c r="B1928" t="s">
        <v>103</v>
      </c>
      <c r="C1928" s="1">
        <v>698000</v>
      </c>
      <c r="D1928">
        <v>5</v>
      </c>
      <c r="E1928">
        <v>126</v>
      </c>
      <c r="F1928" s="1" t="s">
        <v>16</v>
      </c>
      <c r="G1928" t="s">
        <v>41</v>
      </c>
      <c r="H1928" t="s">
        <v>18</v>
      </c>
      <c r="I1928" t="s">
        <v>19</v>
      </c>
      <c r="J1928" t="s">
        <v>20</v>
      </c>
      <c r="K1928" t="s">
        <v>1372</v>
      </c>
      <c r="L1928" s="2">
        <v>698000</v>
      </c>
      <c r="M1928" s="2">
        <v>5539.6825396825398</v>
      </c>
      <c r="N1928" s="2">
        <v>139600</v>
      </c>
      <c r="O1928" s="2"/>
      <c r="P1928" s="5" t="s">
        <v>188</v>
      </c>
    </row>
    <row r="1929" spans="1:16" x14ac:dyDescent="0.25">
      <c r="A1929" t="s">
        <v>2639</v>
      </c>
      <c r="B1929" t="s">
        <v>103</v>
      </c>
      <c r="C1929" s="1">
        <v>698000</v>
      </c>
      <c r="D1929">
        <v>4</v>
      </c>
      <c r="E1929">
        <v>204</v>
      </c>
      <c r="F1929" s="1" t="s">
        <v>16</v>
      </c>
      <c r="G1929" t="s">
        <v>52</v>
      </c>
      <c r="H1929" t="s">
        <v>29</v>
      </c>
      <c r="I1929" t="s">
        <v>19</v>
      </c>
      <c r="J1929" t="s">
        <v>9</v>
      </c>
      <c r="K1929" t="s">
        <v>1372</v>
      </c>
      <c r="L1929" s="2">
        <v>698000</v>
      </c>
      <c r="M1929" s="2">
        <v>3421.5686274509803</v>
      </c>
      <c r="N1929" s="2">
        <v>174500</v>
      </c>
      <c r="O1929" s="2"/>
      <c r="P1929" s="5" t="s">
        <v>188</v>
      </c>
    </row>
    <row r="1930" spans="1:16" x14ac:dyDescent="0.25">
      <c r="A1930" t="s">
        <v>2689</v>
      </c>
      <c r="B1930" t="s">
        <v>103</v>
      </c>
      <c r="C1930" s="1">
        <v>698000</v>
      </c>
      <c r="D1930">
        <v>5</v>
      </c>
      <c r="E1930">
        <v>184</v>
      </c>
      <c r="F1930" s="1" t="s">
        <v>16</v>
      </c>
      <c r="G1930" t="s">
        <v>87</v>
      </c>
      <c r="H1930" t="s">
        <v>29</v>
      </c>
      <c r="I1930" t="s">
        <v>19</v>
      </c>
      <c r="J1930" t="s">
        <v>20</v>
      </c>
      <c r="K1930" t="s">
        <v>1372</v>
      </c>
      <c r="L1930" s="2">
        <v>698000</v>
      </c>
      <c r="M1930" s="2">
        <v>3793.478260869565</v>
      </c>
      <c r="N1930" s="2">
        <v>139600</v>
      </c>
      <c r="O1930" s="2"/>
      <c r="P1930" s="5" t="s">
        <v>188</v>
      </c>
    </row>
    <row r="1931" spans="1:16" x14ac:dyDescent="0.25">
      <c r="A1931" t="s">
        <v>5008</v>
      </c>
      <c r="B1931" t="s">
        <v>4571</v>
      </c>
      <c r="C1931" s="1">
        <v>695000</v>
      </c>
      <c r="D1931">
        <v>4</v>
      </c>
      <c r="E1931">
        <v>160</v>
      </c>
      <c r="F1931" s="3" t="s">
        <v>22</v>
      </c>
      <c r="G1931" t="s">
        <v>22</v>
      </c>
      <c r="H1931" t="s">
        <v>23</v>
      </c>
      <c r="I1931" t="s">
        <v>23</v>
      </c>
      <c r="J1931" t="s">
        <v>9</v>
      </c>
      <c r="L1931" s="2">
        <v>695000</v>
      </c>
      <c r="M1931" s="2">
        <v>4343.75</v>
      </c>
      <c r="N1931" s="2">
        <v>173750</v>
      </c>
      <c r="O1931" s="2" t="s">
        <v>4587</v>
      </c>
      <c r="P1931" s="21" t="s">
        <v>188</v>
      </c>
    </row>
    <row r="1932" spans="1:16" x14ac:dyDescent="0.25">
      <c r="A1932" t="s">
        <v>5009</v>
      </c>
      <c r="B1932" t="s">
        <v>4571</v>
      </c>
      <c r="C1932" s="1">
        <v>695000</v>
      </c>
      <c r="D1932">
        <v>4</v>
      </c>
      <c r="E1932">
        <v>160</v>
      </c>
      <c r="F1932" s="3" t="s">
        <v>22</v>
      </c>
      <c r="G1932" t="s">
        <v>22</v>
      </c>
      <c r="H1932" t="s">
        <v>23</v>
      </c>
      <c r="I1932" t="s">
        <v>23</v>
      </c>
      <c r="J1932" t="s">
        <v>9</v>
      </c>
      <c r="L1932" s="2">
        <v>695000</v>
      </c>
      <c r="M1932" s="2">
        <v>4343.75</v>
      </c>
      <c r="N1932" s="2">
        <v>173750</v>
      </c>
      <c r="O1932" s="2" t="s">
        <v>4587</v>
      </c>
      <c r="P1932" s="21" t="s">
        <v>188</v>
      </c>
    </row>
    <row r="1933" spans="1:16" x14ac:dyDescent="0.25">
      <c r="A1933" t="s">
        <v>2856</v>
      </c>
      <c r="B1933" t="s">
        <v>104</v>
      </c>
      <c r="C1933" s="1">
        <v>695000</v>
      </c>
      <c r="D1933">
        <v>5</v>
      </c>
      <c r="E1933">
        <v>301</v>
      </c>
      <c r="F1933" s="1" t="s">
        <v>22</v>
      </c>
      <c r="G1933" t="s">
        <v>22</v>
      </c>
      <c r="H1933" t="s">
        <v>23</v>
      </c>
      <c r="I1933" t="s">
        <v>23</v>
      </c>
      <c r="J1933" t="s">
        <v>9</v>
      </c>
      <c r="K1933" t="s">
        <v>1372</v>
      </c>
      <c r="L1933" s="2">
        <v>695000</v>
      </c>
      <c r="M1933" s="2">
        <v>2308.9700996677739</v>
      </c>
      <c r="N1933" s="2">
        <v>139000</v>
      </c>
      <c r="O1933" s="2"/>
      <c r="P1933" s="5" t="s">
        <v>188</v>
      </c>
    </row>
    <row r="1934" spans="1:16" x14ac:dyDescent="0.25">
      <c r="A1934" t="s">
        <v>6201</v>
      </c>
      <c r="B1934" t="s">
        <v>4571</v>
      </c>
      <c r="C1934" s="1">
        <v>695000</v>
      </c>
      <c r="D1934">
        <v>5</v>
      </c>
      <c r="E1934">
        <v>176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  <c r="L1934" s="2">
        <v>695000</v>
      </c>
      <c r="M1934" s="2">
        <v>3948.8636363636365</v>
      </c>
      <c r="N1934" s="2">
        <v>139000</v>
      </c>
      <c r="O1934" s="2" t="s">
        <v>160</v>
      </c>
      <c r="P1934" s="21" t="s">
        <v>188</v>
      </c>
    </row>
    <row r="1935" spans="1:16" x14ac:dyDescent="0.25">
      <c r="A1935" t="s">
        <v>6202</v>
      </c>
      <c r="B1935" t="s">
        <v>4571</v>
      </c>
      <c r="C1935" s="1">
        <v>695000</v>
      </c>
      <c r="D1935">
        <v>5</v>
      </c>
      <c r="E1935">
        <v>176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  <c r="L1935" s="2">
        <v>695000</v>
      </c>
      <c r="M1935" s="2">
        <v>3948.8636363636365</v>
      </c>
      <c r="N1935" s="2">
        <v>139000</v>
      </c>
      <c r="O1935" s="2" t="s">
        <v>160</v>
      </c>
      <c r="P1935" s="21" t="s">
        <v>188</v>
      </c>
    </row>
    <row r="1936" spans="1:16" x14ac:dyDescent="0.25">
      <c r="A1936" t="s">
        <v>5637</v>
      </c>
      <c r="B1936" t="s">
        <v>4571</v>
      </c>
      <c r="C1936" s="1">
        <v>695000</v>
      </c>
      <c r="D1936">
        <v>2</v>
      </c>
      <c r="E1936">
        <v>140</v>
      </c>
      <c r="F1936" t="s">
        <v>16</v>
      </c>
      <c r="G1936" t="s">
        <v>35</v>
      </c>
      <c r="H1936" t="s">
        <v>189</v>
      </c>
      <c r="I1936" t="s">
        <v>19</v>
      </c>
      <c r="J1936" t="s">
        <v>9</v>
      </c>
      <c r="L1936" s="2">
        <v>695000</v>
      </c>
      <c r="M1936" s="2">
        <v>4964.2857142857147</v>
      </c>
      <c r="N1936" s="2">
        <v>347500</v>
      </c>
      <c r="O1936" s="2" t="s">
        <v>4582</v>
      </c>
      <c r="P1936" s="21" t="s">
        <v>188</v>
      </c>
    </row>
    <row r="1937" spans="1:16" x14ac:dyDescent="0.25">
      <c r="A1937" t="s">
        <v>5638</v>
      </c>
      <c r="B1937" t="s">
        <v>4571</v>
      </c>
      <c r="C1937" s="1">
        <v>695000</v>
      </c>
      <c r="D1937">
        <v>2</v>
      </c>
      <c r="E1937">
        <v>140</v>
      </c>
      <c r="F1937" t="s">
        <v>16</v>
      </c>
      <c r="G1937" t="s">
        <v>35</v>
      </c>
      <c r="H1937" t="s">
        <v>189</v>
      </c>
      <c r="I1937" t="s">
        <v>19</v>
      </c>
      <c r="J1937" t="s">
        <v>9</v>
      </c>
      <c r="L1937" s="2">
        <v>695000</v>
      </c>
      <c r="M1937" s="2">
        <v>4964.2857142857147</v>
      </c>
      <c r="N1937" s="2">
        <v>347500</v>
      </c>
      <c r="O1937" s="2" t="s">
        <v>4582</v>
      </c>
      <c r="P1937" s="21" t="s">
        <v>188</v>
      </c>
    </row>
    <row r="1938" spans="1:16" x14ac:dyDescent="0.25">
      <c r="A1938" t="s">
        <v>5963</v>
      </c>
      <c r="B1938" t="s">
        <v>4571</v>
      </c>
      <c r="C1938" s="1">
        <v>695000</v>
      </c>
      <c r="D1938">
        <v>2</v>
      </c>
      <c r="E1938">
        <v>104</v>
      </c>
      <c r="F1938" t="s">
        <v>16</v>
      </c>
      <c r="G1938" t="s">
        <v>17</v>
      </c>
      <c r="H1938" t="s">
        <v>189</v>
      </c>
      <c r="I1938" t="s">
        <v>19</v>
      </c>
      <c r="J1938" t="s">
        <v>9</v>
      </c>
      <c r="L1938" s="2">
        <v>695000</v>
      </c>
      <c r="M1938" s="2">
        <v>6682.6923076923076</v>
      </c>
      <c r="N1938" s="2">
        <v>347500</v>
      </c>
      <c r="O1938" s="2" t="s">
        <v>4587</v>
      </c>
      <c r="P1938" s="21" t="s">
        <v>188</v>
      </c>
    </row>
    <row r="1939" spans="1:16" x14ac:dyDescent="0.25">
      <c r="A1939" t="s">
        <v>6300</v>
      </c>
      <c r="B1939" t="s">
        <v>4571</v>
      </c>
      <c r="C1939" s="1">
        <v>695000</v>
      </c>
      <c r="D1939">
        <v>4</v>
      </c>
      <c r="E1939">
        <v>120</v>
      </c>
      <c r="F1939" t="s">
        <v>16</v>
      </c>
      <c r="G1939" t="s">
        <v>41</v>
      </c>
      <c r="H1939" t="s">
        <v>189</v>
      </c>
      <c r="I1939" t="s">
        <v>19</v>
      </c>
      <c r="J1939" t="s">
        <v>9</v>
      </c>
      <c r="L1939" s="2">
        <v>695000</v>
      </c>
      <c r="M1939" s="2">
        <v>5791.666666666667</v>
      </c>
      <c r="N1939" s="2">
        <v>173750</v>
      </c>
      <c r="O1939" s="2" t="s">
        <v>160</v>
      </c>
      <c r="P1939" s="21" t="s">
        <v>188</v>
      </c>
    </row>
    <row r="1940" spans="1:16" x14ac:dyDescent="0.25">
      <c r="A1940" t="s">
        <v>6322</v>
      </c>
      <c r="B1940" t="s">
        <v>4571</v>
      </c>
      <c r="C1940" s="1">
        <v>695000</v>
      </c>
      <c r="D1940">
        <v>4</v>
      </c>
      <c r="E1940">
        <v>136</v>
      </c>
      <c r="F1940" t="s">
        <v>16</v>
      </c>
      <c r="G1940" t="s">
        <v>41</v>
      </c>
      <c r="H1940" t="s">
        <v>189</v>
      </c>
      <c r="I1940" t="s">
        <v>19</v>
      </c>
      <c r="J1940" t="s">
        <v>9</v>
      </c>
      <c r="L1940" s="2">
        <v>695000</v>
      </c>
      <c r="M1940" s="2">
        <v>5110.2941176470586</v>
      </c>
      <c r="N1940" s="2">
        <v>173750</v>
      </c>
      <c r="O1940" s="2" t="s">
        <v>160</v>
      </c>
      <c r="P1940" s="21" t="s">
        <v>188</v>
      </c>
    </row>
    <row r="1941" spans="1:16" x14ac:dyDescent="0.25">
      <c r="A1941" t="s">
        <v>6323</v>
      </c>
      <c r="B1941" t="s">
        <v>4571</v>
      </c>
      <c r="C1941" s="1">
        <v>695000</v>
      </c>
      <c r="D1941">
        <v>4</v>
      </c>
      <c r="E1941">
        <v>137</v>
      </c>
      <c r="F1941" t="s">
        <v>16</v>
      </c>
      <c r="G1941" t="s">
        <v>41</v>
      </c>
      <c r="H1941" t="s">
        <v>189</v>
      </c>
      <c r="I1941" t="s">
        <v>19</v>
      </c>
      <c r="J1941" t="s">
        <v>9</v>
      </c>
      <c r="L1941" s="2">
        <v>695000</v>
      </c>
      <c r="M1941" s="2">
        <v>5072.9927007299266</v>
      </c>
      <c r="N1941" s="2">
        <v>173750</v>
      </c>
      <c r="O1941" s="2" t="s">
        <v>160</v>
      </c>
      <c r="P1941" s="21" t="s">
        <v>188</v>
      </c>
    </row>
    <row r="1942" spans="1:16" x14ac:dyDescent="0.25">
      <c r="A1942" t="s">
        <v>6971</v>
      </c>
      <c r="B1942" t="s">
        <v>4571</v>
      </c>
      <c r="C1942" s="1">
        <v>695000</v>
      </c>
      <c r="D1942">
        <v>4</v>
      </c>
      <c r="E1942">
        <v>158</v>
      </c>
      <c r="F1942" t="s">
        <v>16</v>
      </c>
      <c r="G1942" t="s">
        <v>43</v>
      </c>
      <c r="H1942" t="s">
        <v>189</v>
      </c>
      <c r="I1942" t="s">
        <v>30</v>
      </c>
      <c r="J1942" t="s">
        <v>9</v>
      </c>
      <c r="L1942" s="2">
        <v>695000</v>
      </c>
      <c r="M1942" s="2">
        <v>4398.7341772151894</v>
      </c>
      <c r="N1942" s="2">
        <v>173750</v>
      </c>
      <c r="O1942" s="2" t="s">
        <v>160</v>
      </c>
      <c r="P1942" s="21" t="s">
        <v>188</v>
      </c>
    </row>
    <row r="1943" spans="1:16" x14ac:dyDescent="0.25">
      <c r="A1943" t="s">
        <v>6912</v>
      </c>
      <c r="B1943" t="s">
        <v>4571</v>
      </c>
      <c r="C1943" s="1">
        <v>695000</v>
      </c>
      <c r="D1943">
        <v>5</v>
      </c>
      <c r="E1943">
        <v>180</v>
      </c>
      <c r="F1943" t="s">
        <v>16</v>
      </c>
      <c r="G1943" t="s">
        <v>43</v>
      </c>
      <c r="H1943" t="s">
        <v>189</v>
      </c>
      <c r="I1943" t="s">
        <v>19</v>
      </c>
      <c r="J1943" t="s">
        <v>20</v>
      </c>
      <c r="L1943" s="2">
        <v>695000</v>
      </c>
      <c r="M1943" s="2">
        <v>3861.1111111111113</v>
      </c>
      <c r="N1943" s="2">
        <v>139000</v>
      </c>
      <c r="O1943" s="2" t="s">
        <v>160</v>
      </c>
      <c r="P1943" s="21" t="s">
        <v>188</v>
      </c>
    </row>
    <row r="1944" spans="1:16" x14ac:dyDescent="0.25">
      <c r="A1944" t="s">
        <v>4652</v>
      </c>
      <c r="B1944" t="s">
        <v>4571</v>
      </c>
      <c r="C1944" s="1">
        <v>695000</v>
      </c>
      <c r="D1944">
        <v>2</v>
      </c>
      <c r="E1944">
        <v>194</v>
      </c>
      <c r="F1944" t="s">
        <v>16</v>
      </c>
      <c r="G1944" t="s">
        <v>56</v>
      </c>
      <c r="H1944" t="s">
        <v>189</v>
      </c>
      <c r="I1944" t="s">
        <v>19</v>
      </c>
      <c r="J1944" t="s">
        <v>9</v>
      </c>
      <c r="L1944" s="2">
        <v>695000</v>
      </c>
      <c r="M1944" s="2">
        <v>3582.4742268041236</v>
      </c>
      <c r="N1944" s="2">
        <v>347500</v>
      </c>
      <c r="O1944" s="2" t="s">
        <v>4582</v>
      </c>
      <c r="P1944" s="21" t="s">
        <v>188</v>
      </c>
    </row>
    <row r="1945" spans="1:16" x14ac:dyDescent="0.25">
      <c r="A1945" t="s">
        <v>3576</v>
      </c>
      <c r="B1945" t="s">
        <v>103</v>
      </c>
      <c r="C1945" s="1">
        <v>694900</v>
      </c>
      <c r="D1945">
        <v>4</v>
      </c>
      <c r="E1945">
        <v>780</v>
      </c>
      <c r="F1945" s="1" t="s">
        <v>22</v>
      </c>
      <c r="G1945" t="s">
        <v>22</v>
      </c>
      <c r="H1945" t="s">
        <v>23</v>
      </c>
      <c r="I1945" t="s">
        <v>23</v>
      </c>
      <c r="J1945" t="s">
        <v>9</v>
      </c>
      <c r="K1945" t="s">
        <v>1372</v>
      </c>
      <c r="L1945" s="2">
        <v>694900</v>
      </c>
      <c r="M1945" s="2">
        <v>890.89743589743591</v>
      </c>
      <c r="N1945" s="2">
        <v>173725</v>
      </c>
      <c r="O1945" s="2"/>
      <c r="P1945" s="5" t="s">
        <v>188</v>
      </c>
    </row>
    <row r="1946" spans="1:16" x14ac:dyDescent="0.25">
      <c r="A1946" t="s">
        <v>5035</v>
      </c>
      <c r="B1946" t="s">
        <v>4571</v>
      </c>
      <c r="C1946" s="1">
        <v>692000</v>
      </c>
      <c r="D1946">
        <v>4</v>
      </c>
      <c r="E1946">
        <v>200</v>
      </c>
      <c r="F1946" s="3" t="s">
        <v>22</v>
      </c>
      <c r="G1946" t="s">
        <v>22</v>
      </c>
      <c r="H1946" t="s">
        <v>23</v>
      </c>
      <c r="I1946" t="s">
        <v>23</v>
      </c>
      <c r="J1946" t="s">
        <v>9</v>
      </c>
      <c r="L1946" s="2">
        <v>692000</v>
      </c>
      <c r="M1946" s="2">
        <v>3460</v>
      </c>
      <c r="N1946" s="2">
        <v>173000</v>
      </c>
      <c r="O1946" s="2" t="s">
        <v>160</v>
      </c>
      <c r="P1946" s="21" t="s">
        <v>188</v>
      </c>
    </row>
    <row r="1947" spans="1:16" x14ac:dyDescent="0.25">
      <c r="A1947" t="s">
        <v>5036</v>
      </c>
      <c r="B1947" t="s">
        <v>4571</v>
      </c>
      <c r="C1947" s="1">
        <v>692000</v>
      </c>
      <c r="D1947">
        <v>4</v>
      </c>
      <c r="E1947">
        <v>200</v>
      </c>
      <c r="F1947" s="3" t="s">
        <v>22</v>
      </c>
      <c r="G1947" t="s">
        <v>22</v>
      </c>
      <c r="H1947" t="s">
        <v>23</v>
      </c>
      <c r="I1947" t="s">
        <v>23</v>
      </c>
      <c r="J1947" t="s">
        <v>9</v>
      </c>
      <c r="L1947" s="2">
        <v>692000</v>
      </c>
      <c r="M1947" s="2">
        <v>3460</v>
      </c>
      <c r="N1947" s="2">
        <v>173000</v>
      </c>
      <c r="O1947" s="2" t="s">
        <v>160</v>
      </c>
      <c r="P1947" s="21" t="s">
        <v>188</v>
      </c>
    </row>
    <row r="1948" spans="1:16" x14ac:dyDescent="0.25">
      <c r="A1948" t="s">
        <v>2918</v>
      </c>
      <c r="B1948" t="s">
        <v>104</v>
      </c>
      <c r="C1948" s="1">
        <v>690800</v>
      </c>
      <c r="D1948">
        <v>4</v>
      </c>
      <c r="E1948">
        <v>184</v>
      </c>
      <c r="F1948" s="1" t="s">
        <v>22</v>
      </c>
      <c r="G1948" t="s">
        <v>22</v>
      </c>
      <c r="H1948" t="s">
        <v>23</v>
      </c>
      <c r="I1948" t="s">
        <v>23</v>
      </c>
      <c r="J1948" t="s">
        <v>9</v>
      </c>
      <c r="K1948" t="s">
        <v>1372</v>
      </c>
      <c r="L1948" s="2">
        <v>690800</v>
      </c>
      <c r="M1948" s="2">
        <v>3754.3478260869565</v>
      </c>
      <c r="N1948" s="2">
        <v>172700</v>
      </c>
      <c r="O1948" s="2"/>
      <c r="P1948" s="5" t="s">
        <v>188</v>
      </c>
    </row>
    <row r="1949" spans="1:16" x14ac:dyDescent="0.25">
      <c r="A1949" t="s">
        <v>5452</v>
      </c>
      <c r="B1949" t="s">
        <v>4571</v>
      </c>
      <c r="C1949" s="1">
        <v>690000</v>
      </c>
      <c r="D1949">
        <v>3</v>
      </c>
      <c r="E1949">
        <v>183</v>
      </c>
      <c r="F1949" s="3" t="s">
        <v>22</v>
      </c>
      <c r="G1949" t="s">
        <v>22</v>
      </c>
      <c r="H1949" t="s">
        <v>23</v>
      </c>
      <c r="I1949" t="s">
        <v>23</v>
      </c>
      <c r="J1949" t="s">
        <v>9</v>
      </c>
      <c r="L1949" s="2">
        <v>690000</v>
      </c>
      <c r="M1949" s="2">
        <v>3770.4918032786886</v>
      </c>
      <c r="N1949" s="2">
        <v>230000</v>
      </c>
      <c r="O1949" s="2" t="s">
        <v>4582</v>
      </c>
      <c r="P1949" s="21" t="s">
        <v>188</v>
      </c>
    </row>
    <row r="1950" spans="1:16" x14ac:dyDescent="0.25">
      <c r="A1950" t="s">
        <v>5078</v>
      </c>
      <c r="B1950" t="s">
        <v>4571</v>
      </c>
      <c r="C1950" s="1">
        <v>690000</v>
      </c>
      <c r="D1950">
        <v>5</v>
      </c>
      <c r="E1950">
        <v>260</v>
      </c>
      <c r="F1950" s="3" t="s">
        <v>22</v>
      </c>
      <c r="G1950" t="s">
        <v>22</v>
      </c>
      <c r="H1950" t="s">
        <v>23</v>
      </c>
      <c r="I1950" t="s">
        <v>23</v>
      </c>
      <c r="J1950" t="s">
        <v>9</v>
      </c>
      <c r="L1950" s="2">
        <v>690000</v>
      </c>
      <c r="M1950" s="2">
        <v>2653.8461538461538</v>
      </c>
      <c r="N1950" s="2">
        <v>138000</v>
      </c>
      <c r="O1950" s="2" t="s">
        <v>160</v>
      </c>
      <c r="P1950" s="21" t="s">
        <v>188</v>
      </c>
    </row>
    <row r="1951" spans="1:16" x14ac:dyDescent="0.25">
      <c r="A1951" t="s">
        <v>84</v>
      </c>
      <c r="B1951" t="s">
        <v>102</v>
      </c>
      <c r="C1951" s="1">
        <v>690000</v>
      </c>
      <c r="D1951">
        <v>6</v>
      </c>
      <c r="E1951">
        <v>532</v>
      </c>
      <c r="F1951" t="s">
        <v>22</v>
      </c>
      <c r="G1951" t="s">
        <v>22</v>
      </c>
      <c r="H1951" t="s">
        <v>23</v>
      </c>
      <c r="I1951" t="s">
        <v>23</v>
      </c>
      <c r="J1951" t="s">
        <v>9</v>
      </c>
      <c r="L1951" s="2">
        <v>690000</v>
      </c>
      <c r="M1951" s="2">
        <v>1296.9924812030076</v>
      </c>
      <c r="N1951" s="2">
        <v>115000</v>
      </c>
      <c r="O1951" s="2"/>
      <c r="P1951" s="21" t="s">
        <v>188</v>
      </c>
    </row>
    <row r="1952" spans="1:16" x14ac:dyDescent="0.25">
      <c r="A1952" t="s">
        <v>2923</v>
      </c>
      <c r="B1952" t="s">
        <v>104</v>
      </c>
      <c r="C1952" s="1">
        <v>690000</v>
      </c>
      <c r="D1952">
        <v>3</v>
      </c>
      <c r="E1952">
        <v>284</v>
      </c>
      <c r="F1952" s="1" t="s">
        <v>22</v>
      </c>
      <c r="G1952" t="s">
        <v>22</v>
      </c>
      <c r="H1952" t="s">
        <v>23</v>
      </c>
      <c r="I1952" t="s">
        <v>23</v>
      </c>
      <c r="J1952" t="s">
        <v>9</v>
      </c>
      <c r="K1952" t="s">
        <v>1372</v>
      </c>
      <c r="L1952" s="2">
        <v>690000</v>
      </c>
      <c r="M1952" s="2">
        <v>2429.5774647887324</v>
      </c>
      <c r="N1952" s="2">
        <v>230000</v>
      </c>
      <c r="O1952" s="2"/>
      <c r="P1952" s="5" t="s">
        <v>188</v>
      </c>
    </row>
    <row r="1953" spans="1:16" x14ac:dyDescent="0.25">
      <c r="A1953" t="s">
        <v>3204</v>
      </c>
      <c r="B1953" t="s">
        <v>103</v>
      </c>
      <c r="C1953" s="1">
        <v>690000</v>
      </c>
      <c r="D1953">
        <v>4</v>
      </c>
      <c r="E1953">
        <v>350</v>
      </c>
      <c r="F1953" s="1" t="s">
        <v>22</v>
      </c>
      <c r="G1953" t="s">
        <v>22</v>
      </c>
      <c r="H1953" t="s">
        <v>23</v>
      </c>
      <c r="I1953" t="s">
        <v>23</v>
      </c>
      <c r="J1953" t="s">
        <v>9</v>
      </c>
      <c r="K1953" t="s">
        <v>1372</v>
      </c>
      <c r="L1953" s="2">
        <v>690000</v>
      </c>
      <c r="M1953" s="2">
        <v>1971.4285714285713</v>
      </c>
      <c r="N1953" s="2">
        <v>172500</v>
      </c>
      <c r="O1953" s="2"/>
      <c r="P1953" s="5" t="s">
        <v>188</v>
      </c>
    </row>
    <row r="1954" spans="1:16" x14ac:dyDescent="0.25">
      <c r="A1954" t="s">
        <v>4043</v>
      </c>
      <c r="B1954" t="s">
        <v>103</v>
      </c>
      <c r="C1954" s="1">
        <v>690000</v>
      </c>
      <c r="D1954">
        <v>6</v>
      </c>
      <c r="E1954">
        <v>664</v>
      </c>
      <c r="F1954" s="1" t="s">
        <v>22</v>
      </c>
      <c r="G1954" t="s">
        <v>22</v>
      </c>
      <c r="H1954" t="s">
        <v>23</v>
      </c>
      <c r="I1954" t="s">
        <v>23</v>
      </c>
      <c r="J1954" t="s">
        <v>9</v>
      </c>
      <c r="K1954" t="s">
        <v>1372</v>
      </c>
      <c r="L1954" s="2">
        <v>690000</v>
      </c>
      <c r="M1954" s="2">
        <v>1039.1566265060242</v>
      </c>
      <c r="N1954" s="2">
        <v>115000</v>
      </c>
      <c r="O1954" s="2"/>
      <c r="P1954" s="5" t="s">
        <v>188</v>
      </c>
    </row>
    <row r="1955" spans="1:16" x14ac:dyDescent="0.25">
      <c r="A1955" t="s">
        <v>1945</v>
      </c>
      <c r="B1955" t="s">
        <v>103</v>
      </c>
      <c r="C1955" s="1">
        <v>690000</v>
      </c>
      <c r="D1955">
        <v>5</v>
      </c>
      <c r="E1955">
        <v>132</v>
      </c>
      <c r="F1955" s="1" t="s">
        <v>16</v>
      </c>
      <c r="G1955" t="s">
        <v>35</v>
      </c>
      <c r="H1955" t="s">
        <v>18</v>
      </c>
      <c r="I1955" t="s">
        <v>19</v>
      </c>
      <c r="J1955" t="s">
        <v>20</v>
      </c>
      <c r="K1955" t="s">
        <v>1372</v>
      </c>
      <c r="L1955" s="2">
        <v>690000</v>
      </c>
      <c r="M1955" s="2">
        <v>5227.272727272727</v>
      </c>
      <c r="N1955" s="2">
        <v>138000</v>
      </c>
      <c r="O1955" s="2"/>
      <c r="P1955" s="5" t="s">
        <v>188</v>
      </c>
    </row>
    <row r="1956" spans="1:16" x14ac:dyDescent="0.25">
      <c r="A1956" t="s">
        <v>5863</v>
      </c>
      <c r="B1956" t="s">
        <v>4571</v>
      </c>
      <c r="C1956" s="1">
        <v>690000</v>
      </c>
      <c r="D1956">
        <v>2</v>
      </c>
      <c r="E1956">
        <v>160</v>
      </c>
      <c r="F1956" t="s">
        <v>16</v>
      </c>
      <c r="G1956" t="s">
        <v>35</v>
      </c>
      <c r="H1956" t="s">
        <v>18</v>
      </c>
      <c r="I1956" t="s">
        <v>19</v>
      </c>
      <c r="J1956" t="s">
        <v>20</v>
      </c>
      <c r="L1956" s="2">
        <v>690000</v>
      </c>
      <c r="M1956" s="2">
        <v>4312.5</v>
      </c>
      <c r="N1956" s="2">
        <v>345000</v>
      </c>
      <c r="O1956" s="2" t="s">
        <v>4587</v>
      </c>
      <c r="P1956" s="21" t="s">
        <v>188</v>
      </c>
    </row>
    <row r="1957" spans="1:16" x14ac:dyDescent="0.25">
      <c r="A1957" t="s">
        <v>5864</v>
      </c>
      <c r="B1957" t="s">
        <v>4571</v>
      </c>
      <c r="C1957" s="1">
        <v>690000</v>
      </c>
      <c r="D1957">
        <v>2</v>
      </c>
      <c r="E1957">
        <v>160</v>
      </c>
      <c r="F1957" t="s">
        <v>16</v>
      </c>
      <c r="G1957" t="s">
        <v>35</v>
      </c>
      <c r="H1957" t="s">
        <v>18</v>
      </c>
      <c r="I1957" t="s">
        <v>19</v>
      </c>
      <c r="J1957" t="s">
        <v>20</v>
      </c>
      <c r="L1957" s="2">
        <v>690000</v>
      </c>
      <c r="M1957" s="2">
        <v>4312.5</v>
      </c>
      <c r="N1957" s="2">
        <v>345000</v>
      </c>
      <c r="O1957" s="2" t="s">
        <v>4587</v>
      </c>
      <c r="P1957" s="21" t="s">
        <v>188</v>
      </c>
    </row>
    <row r="1958" spans="1:16" x14ac:dyDescent="0.25">
      <c r="A1958" t="s">
        <v>1468</v>
      </c>
      <c r="B1958" t="s">
        <v>103</v>
      </c>
      <c r="C1958" s="1">
        <v>690000</v>
      </c>
      <c r="D1958">
        <v>3</v>
      </c>
      <c r="E1958">
        <v>186</v>
      </c>
      <c r="F1958" s="1" t="s">
        <v>16</v>
      </c>
      <c r="G1958" t="s">
        <v>56</v>
      </c>
      <c r="H1958" t="s">
        <v>29</v>
      </c>
      <c r="I1958" t="s">
        <v>19</v>
      </c>
      <c r="J1958" t="s">
        <v>20</v>
      </c>
      <c r="K1958" t="s">
        <v>1372</v>
      </c>
      <c r="L1958" s="2">
        <v>690000</v>
      </c>
      <c r="M1958" s="2">
        <v>3709.6774193548385</v>
      </c>
      <c r="N1958" s="2">
        <v>230000</v>
      </c>
      <c r="O1958" s="2"/>
      <c r="P1958" s="5" t="s">
        <v>188</v>
      </c>
    </row>
    <row r="1959" spans="1:16" x14ac:dyDescent="0.25">
      <c r="A1959" t="s">
        <v>2338</v>
      </c>
      <c r="B1959" t="s">
        <v>103</v>
      </c>
      <c r="C1959" s="1">
        <v>690000</v>
      </c>
      <c r="D1959">
        <v>2</v>
      </c>
      <c r="E1959">
        <v>116</v>
      </c>
      <c r="F1959" s="1" t="s">
        <v>16</v>
      </c>
      <c r="G1959" t="s">
        <v>41</v>
      </c>
      <c r="H1959" t="s">
        <v>29</v>
      </c>
      <c r="I1959" t="s">
        <v>19</v>
      </c>
      <c r="J1959" t="s">
        <v>9</v>
      </c>
      <c r="K1959" t="s">
        <v>1372</v>
      </c>
      <c r="L1959" s="2">
        <v>690000</v>
      </c>
      <c r="M1959" s="2">
        <v>5948.2758620689656</v>
      </c>
      <c r="N1959" s="2">
        <v>345000</v>
      </c>
      <c r="O1959" s="2"/>
      <c r="P1959" s="5" t="s">
        <v>188</v>
      </c>
    </row>
    <row r="1960" spans="1:16" x14ac:dyDescent="0.25">
      <c r="A1960" t="s">
        <v>5616</v>
      </c>
      <c r="B1960" t="s">
        <v>4571</v>
      </c>
      <c r="C1960" s="1">
        <v>690000</v>
      </c>
      <c r="D1960">
        <v>3</v>
      </c>
      <c r="E1960">
        <v>125</v>
      </c>
      <c r="F1960" t="s">
        <v>16</v>
      </c>
      <c r="G1960" t="s">
        <v>35</v>
      </c>
      <c r="H1960" t="s">
        <v>189</v>
      </c>
      <c r="I1960" t="s">
        <v>19</v>
      </c>
      <c r="J1960" t="s">
        <v>9</v>
      </c>
      <c r="L1960" s="2">
        <v>690000</v>
      </c>
      <c r="M1960" s="2">
        <v>5520</v>
      </c>
      <c r="N1960" s="2">
        <v>230000</v>
      </c>
      <c r="O1960" s="2" t="s">
        <v>4587</v>
      </c>
      <c r="P1960" s="21" t="s">
        <v>188</v>
      </c>
    </row>
    <row r="1961" spans="1:16" x14ac:dyDescent="0.25">
      <c r="A1961" t="s">
        <v>5684</v>
      </c>
      <c r="B1961" t="s">
        <v>4571</v>
      </c>
      <c r="C1961" s="1">
        <v>690000</v>
      </c>
      <c r="D1961">
        <v>4</v>
      </c>
      <c r="E1961">
        <v>236</v>
      </c>
      <c r="F1961" t="s">
        <v>16</v>
      </c>
      <c r="G1961" t="s">
        <v>35</v>
      </c>
      <c r="H1961" t="s">
        <v>189</v>
      </c>
      <c r="I1961" t="s">
        <v>19</v>
      </c>
      <c r="J1961" t="s">
        <v>9</v>
      </c>
      <c r="L1961" s="2">
        <v>690000</v>
      </c>
      <c r="M1961" s="2">
        <v>2923.7288135593221</v>
      </c>
      <c r="N1961" s="2">
        <v>172500</v>
      </c>
      <c r="O1961" s="2" t="s">
        <v>160</v>
      </c>
      <c r="P1961" s="21" t="s">
        <v>188</v>
      </c>
    </row>
    <row r="1962" spans="1:16" x14ac:dyDescent="0.25">
      <c r="A1962" t="s">
        <v>6265</v>
      </c>
      <c r="B1962" t="s">
        <v>4571</v>
      </c>
      <c r="C1962" s="1">
        <v>690000</v>
      </c>
      <c r="D1962">
        <v>3</v>
      </c>
      <c r="E1962">
        <v>108</v>
      </c>
      <c r="F1962" t="s">
        <v>16</v>
      </c>
      <c r="G1962" t="s">
        <v>41</v>
      </c>
      <c r="H1962" t="s">
        <v>189</v>
      </c>
      <c r="I1962" t="s">
        <v>19</v>
      </c>
      <c r="J1962" t="s">
        <v>20</v>
      </c>
      <c r="L1962" s="2">
        <v>690000</v>
      </c>
      <c r="M1962" s="2">
        <v>6388.8888888888887</v>
      </c>
      <c r="N1962" s="2">
        <v>230000</v>
      </c>
      <c r="O1962" s="2" t="s">
        <v>4582</v>
      </c>
      <c r="P1962" s="21" t="s">
        <v>188</v>
      </c>
    </row>
    <row r="1963" spans="1:16" x14ac:dyDescent="0.25">
      <c r="A1963" t="s">
        <v>6536</v>
      </c>
      <c r="B1963" t="s">
        <v>4571</v>
      </c>
      <c r="C1963" s="1">
        <v>690000</v>
      </c>
      <c r="D1963">
        <v>2</v>
      </c>
      <c r="E1963">
        <v>80</v>
      </c>
      <c r="F1963" t="s">
        <v>16</v>
      </c>
      <c r="G1963" t="s">
        <v>37</v>
      </c>
      <c r="H1963" t="s">
        <v>189</v>
      </c>
      <c r="I1963" t="s">
        <v>19</v>
      </c>
      <c r="J1963" t="s">
        <v>20</v>
      </c>
      <c r="L1963" s="2">
        <v>690000</v>
      </c>
      <c r="M1963" s="2">
        <v>8625</v>
      </c>
      <c r="N1963" s="2">
        <v>345000</v>
      </c>
      <c r="O1963" s="2" t="s">
        <v>160</v>
      </c>
      <c r="P1963" s="21" t="s">
        <v>188</v>
      </c>
    </row>
    <row r="1964" spans="1:16" x14ac:dyDescent="0.25">
      <c r="A1964" t="s">
        <v>7015</v>
      </c>
      <c r="B1964" t="s">
        <v>4571</v>
      </c>
      <c r="C1964" s="1">
        <v>690000</v>
      </c>
      <c r="D1964">
        <v>3</v>
      </c>
      <c r="E1964">
        <v>130</v>
      </c>
      <c r="F1964" t="s">
        <v>16</v>
      </c>
      <c r="G1964" t="s">
        <v>93</v>
      </c>
      <c r="H1964" t="s">
        <v>189</v>
      </c>
      <c r="I1964" t="s">
        <v>19</v>
      </c>
      <c r="J1964" t="s">
        <v>20</v>
      </c>
      <c r="L1964" s="2">
        <v>690000</v>
      </c>
      <c r="M1964" s="2">
        <v>5307.6923076923076</v>
      </c>
      <c r="N1964" s="2">
        <v>230000</v>
      </c>
      <c r="O1964" s="2" t="s">
        <v>160</v>
      </c>
      <c r="P1964" s="21" t="s">
        <v>188</v>
      </c>
    </row>
    <row r="1965" spans="1:16" x14ac:dyDescent="0.25">
      <c r="A1965" t="s">
        <v>5496</v>
      </c>
      <c r="B1965" t="s">
        <v>4571</v>
      </c>
      <c r="C1965" s="1">
        <v>690000</v>
      </c>
      <c r="D1965">
        <v>4</v>
      </c>
      <c r="E1965">
        <v>241</v>
      </c>
      <c r="F1965" t="s">
        <v>16</v>
      </c>
      <c r="G1965" t="s">
        <v>8009</v>
      </c>
      <c r="H1965" t="s">
        <v>189</v>
      </c>
      <c r="I1965" t="s">
        <v>19</v>
      </c>
      <c r="J1965" t="s">
        <v>20</v>
      </c>
      <c r="L1965" s="2">
        <v>690000</v>
      </c>
      <c r="M1965" s="2">
        <v>2863.0705394190873</v>
      </c>
      <c r="N1965" s="2">
        <v>172500</v>
      </c>
      <c r="O1965" s="2" t="s">
        <v>160</v>
      </c>
      <c r="P1965" s="21" t="s">
        <v>188</v>
      </c>
    </row>
    <row r="1966" spans="1:16" x14ac:dyDescent="0.25">
      <c r="A1966" t="s">
        <v>5211</v>
      </c>
      <c r="B1966" t="s">
        <v>4571</v>
      </c>
      <c r="C1966" s="1">
        <v>689000</v>
      </c>
      <c r="D1966">
        <v>3</v>
      </c>
      <c r="E1966">
        <v>210</v>
      </c>
      <c r="F1966" s="3" t="s">
        <v>22</v>
      </c>
      <c r="G1966" t="s">
        <v>22</v>
      </c>
      <c r="H1966" t="s">
        <v>23</v>
      </c>
      <c r="I1966" t="s">
        <v>23</v>
      </c>
      <c r="J1966" t="s">
        <v>9</v>
      </c>
      <c r="L1966" s="2">
        <v>689000</v>
      </c>
      <c r="M1966" s="2">
        <v>3280.9523809523807</v>
      </c>
      <c r="N1966" s="2">
        <v>229666.66666666666</v>
      </c>
      <c r="O1966" s="2" t="s">
        <v>160</v>
      </c>
      <c r="P1966" s="21" t="s">
        <v>188</v>
      </c>
    </row>
    <row r="1967" spans="1:16" x14ac:dyDescent="0.25">
      <c r="A1967" t="s">
        <v>6977</v>
      </c>
      <c r="B1967" t="s">
        <v>4571</v>
      </c>
      <c r="C1967" s="1">
        <v>689000</v>
      </c>
      <c r="D1967">
        <v>3</v>
      </c>
      <c r="E1967">
        <v>141</v>
      </c>
      <c r="F1967" t="s">
        <v>16</v>
      </c>
      <c r="G1967" t="s">
        <v>141</v>
      </c>
      <c r="H1967" t="s">
        <v>189</v>
      </c>
      <c r="I1967" t="s">
        <v>19</v>
      </c>
      <c r="J1967" t="s">
        <v>9</v>
      </c>
      <c r="L1967" s="2">
        <v>689000</v>
      </c>
      <c r="M1967" s="2">
        <v>4886.5248226950353</v>
      </c>
      <c r="N1967" s="2">
        <v>229666.66666666666</v>
      </c>
      <c r="O1967" s="2" t="s">
        <v>160</v>
      </c>
      <c r="P1967" s="21" t="s">
        <v>188</v>
      </c>
    </row>
    <row r="1968" spans="1:16" x14ac:dyDescent="0.25">
      <c r="A1968" t="s">
        <v>2383</v>
      </c>
      <c r="B1968" t="s">
        <v>103</v>
      </c>
      <c r="C1968" s="1">
        <v>688800</v>
      </c>
      <c r="D1968">
        <v>2</v>
      </c>
      <c r="E1968">
        <v>106</v>
      </c>
      <c r="F1968" s="1" t="s">
        <v>16</v>
      </c>
      <c r="G1968" t="s">
        <v>41</v>
      </c>
      <c r="H1968" t="s">
        <v>29</v>
      </c>
      <c r="I1968" t="s">
        <v>19</v>
      </c>
      <c r="J1968" t="s">
        <v>9</v>
      </c>
      <c r="K1968" t="s">
        <v>1372</v>
      </c>
      <c r="L1968" s="2">
        <v>688800</v>
      </c>
      <c r="M1968" s="2">
        <v>6498.1132075471696</v>
      </c>
      <c r="N1968" s="2">
        <v>344400</v>
      </c>
      <c r="O1968" s="2"/>
      <c r="P1968" s="5" t="s">
        <v>188</v>
      </c>
    </row>
    <row r="1969" spans="1:16" x14ac:dyDescent="0.25">
      <c r="A1969" t="s">
        <v>3608</v>
      </c>
      <c r="B1969" t="s">
        <v>103</v>
      </c>
      <c r="C1969" s="1">
        <v>685000</v>
      </c>
      <c r="D1969">
        <v>5</v>
      </c>
      <c r="E1969">
        <v>234</v>
      </c>
      <c r="F1969" s="1" t="s">
        <v>22</v>
      </c>
      <c r="G1969" t="s">
        <v>22</v>
      </c>
      <c r="H1969" t="s">
        <v>23</v>
      </c>
      <c r="I1969" t="s">
        <v>23</v>
      </c>
      <c r="J1969" t="s">
        <v>9</v>
      </c>
      <c r="K1969" t="s">
        <v>1372</v>
      </c>
      <c r="L1969" s="2">
        <v>685000</v>
      </c>
      <c r="M1969" s="2">
        <v>2927.3504273504273</v>
      </c>
      <c r="N1969" s="2">
        <v>137000</v>
      </c>
      <c r="O1969" s="2"/>
      <c r="P1969" s="5" t="s">
        <v>188</v>
      </c>
    </row>
    <row r="1970" spans="1:16" x14ac:dyDescent="0.25">
      <c r="A1970" t="s">
        <v>3907</v>
      </c>
      <c r="B1970" t="s">
        <v>103</v>
      </c>
      <c r="C1970" s="1">
        <v>685000</v>
      </c>
      <c r="D1970">
        <v>3</v>
      </c>
      <c r="E1970">
        <v>436</v>
      </c>
      <c r="F1970" s="1" t="s">
        <v>22</v>
      </c>
      <c r="G1970" t="s">
        <v>22</v>
      </c>
      <c r="H1970" t="s">
        <v>23</v>
      </c>
      <c r="I1970" t="s">
        <v>23</v>
      </c>
      <c r="J1970" t="s">
        <v>9</v>
      </c>
      <c r="K1970" t="s">
        <v>1372</v>
      </c>
      <c r="L1970" s="2">
        <v>685000</v>
      </c>
      <c r="M1970" s="2">
        <v>1571.1009174311926</v>
      </c>
      <c r="N1970" s="2">
        <v>228333.33333333334</v>
      </c>
      <c r="O1970" s="2"/>
      <c r="P1970" s="5" t="s">
        <v>188</v>
      </c>
    </row>
    <row r="1971" spans="1:16" x14ac:dyDescent="0.25">
      <c r="A1971" t="s">
        <v>3986</v>
      </c>
      <c r="B1971" t="s">
        <v>103</v>
      </c>
      <c r="C1971" s="1">
        <v>685000</v>
      </c>
      <c r="D1971">
        <v>4</v>
      </c>
      <c r="E1971">
        <v>208</v>
      </c>
      <c r="F1971" s="1" t="s">
        <v>22</v>
      </c>
      <c r="G1971" t="s">
        <v>22</v>
      </c>
      <c r="H1971" t="s">
        <v>23</v>
      </c>
      <c r="I1971" t="s">
        <v>23</v>
      </c>
      <c r="J1971" t="s">
        <v>9</v>
      </c>
      <c r="K1971" t="s">
        <v>1372</v>
      </c>
      <c r="L1971" s="2">
        <v>685000</v>
      </c>
      <c r="M1971" s="2">
        <v>3293.2692307692309</v>
      </c>
      <c r="N1971" s="2">
        <v>171250</v>
      </c>
      <c r="O1971" s="2"/>
      <c r="P1971" s="5" t="s">
        <v>188</v>
      </c>
    </row>
    <row r="1972" spans="1:16" x14ac:dyDescent="0.25">
      <c r="A1972" t="s">
        <v>1934</v>
      </c>
      <c r="B1972" t="s">
        <v>103</v>
      </c>
      <c r="C1972" s="1">
        <v>685000</v>
      </c>
      <c r="D1972">
        <v>2</v>
      </c>
      <c r="E1972">
        <v>98</v>
      </c>
      <c r="F1972" s="1" t="s">
        <v>16</v>
      </c>
      <c r="G1972" t="s">
        <v>35</v>
      </c>
      <c r="H1972" t="s">
        <v>18</v>
      </c>
      <c r="I1972" t="s">
        <v>19</v>
      </c>
      <c r="J1972" t="s">
        <v>9</v>
      </c>
      <c r="K1972" t="s">
        <v>1372</v>
      </c>
      <c r="L1972" s="2">
        <v>685000</v>
      </c>
      <c r="M1972" s="2">
        <v>6989.7959183673465</v>
      </c>
      <c r="N1972" s="2">
        <v>342500</v>
      </c>
      <c r="O1972" s="2"/>
      <c r="P1972" s="5" t="s">
        <v>188</v>
      </c>
    </row>
    <row r="1973" spans="1:16" x14ac:dyDescent="0.25">
      <c r="A1973" t="s">
        <v>5651</v>
      </c>
      <c r="B1973" t="s">
        <v>4571</v>
      </c>
      <c r="C1973" s="1">
        <v>685000</v>
      </c>
      <c r="D1973">
        <v>3</v>
      </c>
      <c r="E1973">
        <v>148</v>
      </c>
      <c r="F1973" t="s">
        <v>16</v>
      </c>
      <c r="G1973" t="s">
        <v>35</v>
      </c>
      <c r="H1973" t="s">
        <v>189</v>
      </c>
      <c r="I1973" t="s">
        <v>19</v>
      </c>
      <c r="J1973" t="s">
        <v>20</v>
      </c>
      <c r="L1973" s="2">
        <v>685000</v>
      </c>
      <c r="M1973" s="2">
        <v>4628.3783783783783</v>
      </c>
      <c r="N1973" s="2">
        <v>228333.33333333334</v>
      </c>
      <c r="O1973" s="2" t="s">
        <v>4582</v>
      </c>
      <c r="P1973" s="21" t="s">
        <v>188</v>
      </c>
    </row>
    <row r="1974" spans="1:16" x14ac:dyDescent="0.25">
      <c r="A1974" t="s">
        <v>2034</v>
      </c>
      <c r="B1974" t="s">
        <v>103</v>
      </c>
      <c r="C1974" s="1">
        <v>681000</v>
      </c>
      <c r="D1974">
        <v>3</v>
      </c>
      <c r="E1974">
        <v>131</v>
      </c>
      <c r="F1974" s="1" t="s">
        <v>16</v>
      </c>
      <c r="G1974" t="s">
        <v>17</v>
      </c>
      <c r="H1974" t="s">
        <v>29</v>
      </c>
      <c r="I1974" t="s">
        <v>19</v>
      </c>
      <c r="J1974" t="s">
        <v>9</v>
      </c>
      <c r="K1974" t="s">
        <v>1372</v>
      </c>
      <c r="L1974" s="2">
        <v>681000</v>
      </c>
      <c r="M1974" s="2">
        <v>5198.4732824427483</v>
      </c>
      <c r="N1974" s="2">
        <v>227000</v>
      </c>
      <c r="O1974" s="2"/>
      <c r="P1974" s="5" t="s">
        <v>188</v>
      </c>
    </row>
    <row r="1975" spans="1:16" x14ac:dyDescent="0.25">
      <c r="A1975" t="s">
        <v>4923</v>
      </c>
      <c r="B1975" t="s">
        <v>4571</v>
      </c>
      <c r="C1975" s="1">
        <v>680000</v>
      </c>
      <c r="D1975">
        <v>7</v>
      </c>
      <c r="E1975">
        <v>260</v>
      </c>
      <c r="F1975" s="3" t="s">
        <v>22</v>
      </c>
      <c r="G1975" t="s">
        <v>22</v>
      </c>
      <c r="H1975" t="s">
        <v>23</v>
      </c>
      <c r="I1975" t="s">
        <v>23</v>
      </c>
      <c r="J1975" t="s">
        <v>9</v>
      </c>
      <c r="L1975" s="2">
        <v>680000</v>
      </c>
      <c r="M1975" s="2">
        <v>2615.3846153846152</v>
      </c>
      <c r="N1975" s="2">
        <v>97142.857142857145</v>
      </c>
      <c r="O1975" s="2" t="s">
        <v>160</v>
      </c>
      <c r="P1975" s="21" t="s">
        <v>188</v>
      </c>
    </row>
    <row r="1976" spans="1:16" x14ac:dyDescent="0.25">
      <c r="A1976" t="s">
        <v>1459</v>
      </c>
      <c r="B1976" t="s">
        <v>103</v>
      </c>
      <c r="C1976" s="1">
        <v>680000</v>
      </c>
      <c r="D1976">
        <v>3</v>
      </c>
      <c r="E1976">
        <v>237</v>
      </c>
      <c r="F1976" s="1" t="s">
        <v>16</v>
      </c>
      <c r="G1976" t="s">
        <v>56</v>
      </c>
      <c r="H1976" t="s">
        <v>29</v>
      </c>
      <c r="I1976" t="s">
        <v>19</v>
      </c>
      <c r="J1976" t="s">
        <v>20</v>
      </c>
      <c r="K1976" t="s">
        <v>1372</v>
      </c>
      <c r="L1976" s="2">
        <v>680000</v>
      </c>
      <c r="M1976" s="2">
        <v>2869.1983122362867</v>
      </c>
      <c r="N1976" s="2">
        <v>226666.66666666666</v>
      </c>
      <c r="O1976" s="2"/>
      <c r="P1976" s="5" t="s">
        <v>188</v>
      </c>
    </row>
    <row r="1977" spans="1:16" x14ac:dyDescent="0.25">
      <c r="A1977" t="s">
        <v>2092</v>
      </c>
      <c r="B1977" t="s">
        <v>103</v>
      </c>
      <c r="C1977" s="1">
        <v>680000</v>
      </c>
      <c r="D1977">
        <v>2</v>
      </c>
      <c r="E1977">
        <v>74</v>
      </c>
      <c r="F1977" s="1" t="s">
        <v>16</v>
      </c>
      <c r="G1977" t="s">
        <v>17</v>
      </c>
      <c r="H1977" t="s">
        <v>29</v>
      </c>
      <c r="I1977" t="s">
        <v>19</v>
      </c>
      <c r="J1977" t="s">
        <v>9</v>
      </c>
      <c r="K1977" t="s">
        <v>1372</v>
      </c>
      <c r="L1977" s="2">
        <v>680000</v>
      </c>
      <c r="M1977" s="2">
        <v>9189.1891891891901</v>
      </c>
      <c r="N1977" s="2">
        <v>340000</v>
      </c>
      <c r="O1977" s="2"/>
      <c r="P1977" s="5" t="s">
        <v>188</v>
      </c>
    </row>
    <row r="1978" spans="1:16" x14ac:dyDescent="0.25">
      <c r="A1978" t="s">
        <v>2485</v>
      </c>
      <c r="B1978" t="s">
        <v>103</v>
      </c>
      <c r="C1978" s="1">
        <v>680000</v>
      </c>
      <c r="D1978">
        <v>2</v>
      </c>
      <c r="E1978">
        <v>80</v>
      </c>
      <c r="F1978" s="1" t="s">
        <v>16</v>
      </c>
      <c r="G1978" t="s">
        <v>37</v>
      </c>
      <c r="H1978" t="s">
        <v>29</v>
      </c>
      <c r="I1978" t="s">
        <v>19</v>
      </c>
      <c r="J1978" t="s">
        <v>20</v>
      </c>
      <c r="K1978" t="s">
        <v>1372</v>
      </c>
      <c r="L1978" s="2">
        <v>680000</v>
      </c>
      <c r="M1978" s="2">
        <v>8500</v>
      </c>
      <c r="N1978" s="2">
        <v>340000</v>
      </c>
      <c r="O1978" s="2"/>
      <c r="P1978" s="5" t="s">
        <v>188</v>
      </c>
    </row>
    <row r="1979" spans="1:16" x14ac:dyDescent="0.25">
      <c r="A1979" t="s">
        <v>6274</v>
      </c>
      <c r="B1979" t="s">
        <v>4571</v>
      </c>
      <c r="C1979" s="1">
        <v>680000</v>
      </c>
      <c r="D1979">
        <v>4</v>
      </c>
      <c r="E1979">
        <v>111</v>
      </c>
      <c r="F1979" t="s">
        <v>16</v>
      </c>
      <c r="G1979" t="s">
        <v>41</v>
      </c>
      <c r="H1979" t="s">
        <v>189</v>
      </c>
      <c r="I1979" t="s">
        <v>19</v>
      </c>
      <c r="J1979" t="s">
        <v>9</v>
      </c>
      <c r="L1979" s="2">
        <v>680000</v>
      </c>
      <c r="M1979" s="2">
        <v>6126.1261261261261</v>
      </c>
      <c r="N1979" s="2">
        <v>170000</v>
      </c>
      <c r="O1979" s="2" t="s">
        <v>4587</v>
      </c>
      <c r="P1979" s="21" t="s">
        <v>188</v>
      </c>
    </row>
    <row r="1980" spans="1:16" x14ac:dyDescent="0.25">
      <c r="A1980" t="s">
        <v>6275</v>
      </c>
      <c r="B1980" t="s">
        <v>4571</v>
      </c>
      <c r="C1980" s="1">
        <v>680000</v>
      </c>
      <c r="D1980">
        <v>4</v>
      </c>
      <c r="E1980">
        <v>111</v>
      </c>
      <c r="F1980" t="s">
        <v>16</v>
      </c>
      <c r="G1980" t="s">
        <v>41</v>
      </c>
      <c r="H1980" t="s">
        <v>189</v>
      </c>
      <c r="I1980" t="s">
        <v>19</v>
      </c>
      <c r="J1980" t="s">
        <v>9</v>
      </c>
      <c r="L1980" s="2">
        <v>680000</v>
      </c>
      <c r="M1980" s="2">
        <v>6126.1261261261261</v>
      </c>
      <c r="N1980" s="2">
        <v>170000</v>
      </c>
      <c r="O1980" s="2" t="s">
        <v>4587</v>
      </c>
      <c r="P1980" s="21" t="s">
        <v>188</v>
      </c>
    </row>
    <row r="1981" spans="1:16" x14ac:dyDescent="0.25">
      <c r="A1981" t="s">
        <v>6065</v>
      </c>
      <c r="B1981" t="s">
        <v>4571</v>
      </c>
      <c r="C1981" s="1">
        <v>679000</v>
      </c>
      <c r="D1981">
        <v>4</v>
      </c>
      <c r="E1981">
        <v>177</v>
      </c>
      <c r="F1981" t="s">
        <v>16</v>
      </c>
      <c r="G1981" t="s">
        <v>17</v>
      </c>
      <c r="H1981" t="s">
        <v>189</v>
      </c>
      <c r="I1981" t="s">
        <v>19</v>
      </c>
      <c r="J1981" t="s">
        <v>20</v>
      </c>
      <c r="L1981" s="2">
        <v>679000</v>
      </c>
      <c r="M1981" s="2">
        <v>3836.1581920903955</v>
      </c>
      <c r="N1981" s="2">
        <v>169750</v>
      </c>
      <c r="O1981" s="2" t="s">
        <v>160</v>
      </c>
      <c r="P1981" s="21" t="s">
        <v>188</v>
      </c>
    </row>
    <row r="1982" spans="1:16" x14ac:dyDescent="0.25">
      <c r="A1982" t="s">
        <v>5538</v>
      </c>
      <c r="B1982" t="s">
        <v>4571</v>
      </c>
      <c r="C1982" s="1">
        <v>678000</v>
      </c>
      <c r="D1982">
        <v>3</v>
      </c>
      <c r="E1982">
        <v>110</v>
      </c>
      <c r="F1982" t="s">
        <v>16</v>
      </c>
      <c r="G1982" t="s">
        <v>479</v>
      </c>
      <c r="H1982" t="s">
        <v>189</v>
      </c>
      <c r="I1982" t="s">
        <v>19</v>
      </c>
      <c r="J1982" t="s">
        <v>9</v>
      </c>
      <c r="L1982" s="2">
        <v>678000</v>
      </c>
      <c r="M1982" s="2">
        <v>6163.636363636364</v>
      </c>
      <c r="N1982" s="2">
        <v>226000</v>
      </c>
      <c r="O1982" s="2" t="s">
        <v>160</v>
      </c>
      <c r="P1982" s="21" t="s">
        <v>188</v>
      </c>
    </row>
    <row r="1983" spans="1:16" x14ac:dyDescent="0.25">
      <c r="A1983" t="s">
        <v>5965</v>
      </c>
      <c r="B1983" t="s">
        <v>4571</v>
      </c>
      <c r="C1983" s="1">
        <v>676000</v>
      </c>
      <c r="D1983">
        <v>3</v>
      </c>
      <c r="E1983">
        <v>104</v>
      </c>
      <c r="F1983" t="s">
        <v>16</v>
      </c>
      <c r="G1983" t="s">
        <v>17</v>
      </c>
      <c r="H1983" t="s">
        <v>189</v>
      </c>
      <c r="I1983" t="s">
        <v>19</v>
      </c>
      <c r="J1983" t="s">
        <v>88</v>
      </c>
      <c r="K1983">
        <v>45000</v>
      </c>
      <c r="L1983" s="2">
        <v>721000</v>
      </c>
      <c r="M1983" s="2">
        <v>6932.6923076923076</v>
      </c>
      <c r="N1983" s="2">
        <v>240333.33333333334</v>
      </c>
      <c r="O1983" s="2" t="s">
        <v>160</v>
      </c>
      <c r="P1983" s="21" t="s">
        <v>188</v>
      </c>
    </row>
    <row r="1984" spans="1:16" x14ac:dyDescent="0.25">
      <c r="A1984" t="s">
        <v>3226</v>
      </c>
      <c r="B1984" t="s">
        <v>103</v>
      </c>
      <c r="C1984" s="1">
        <v>675000</v>
      </c>
      <c r="D1984">
        <v>4</v>
      </c>
      <c r="E1984">
        <v>300</v>
      </c>
      <c r="F1984" s="1" t="s">
        <v>22</v>
      </c>
      <c r="G1984" t="s">
        <v>22</v>
      </c>
      <c r="H1984" t="s">
        <v>23</v>
      </c>
      <c r="I1984" t="s">
        <v>23</v>
      </c>
      <c r="J1984" t="s">
        <v>9</v>
      </c>
      <c r="K1984" t="s">
        <v>1372</v>
      </c>
      <c r="L1984" s="2">
        <v>675000</v>
      </c>
      <c r="M1984" s="2">
        <v>2250</v>
      </c>
      <c r="N1984" s="2">
        <v>168750</v>
      </c>
      <c r="O1984" s="2"/>
      <c r="P1984" s="5" t="s">
        <v>188</v>
      </c>
    </row>
    <row r="1985" spans="1:16" x14ac:dyDescent="0.25">
      <c r="A1985" t="s">
        <v>3248</v>
      </c>
      <c r="B1985" t="s">
        <v>103</v>
      </c>
      <c r="C1985" s="1">
        <v>675000</v>
      </c>
      <c r="D1985">
        <v>5</v>
      </c>
      <c r="E1985">
        <v>268</v>
      </c>
      <c r="F1985" s="1" t="s">
        <v>22</v>
      </c>
      <c r="G1985" t="s">
        <v>22</v>
      </c>
      <c r="H1985" t="s">
        <v>23</v>
      </c>
      <c r="I1985" t="s">
        <v>23</v>
      </c>
      <c r="J1985" t="s">
        <v>9</v>
      </c>
      <c r="K1985" t="s">
        <v>1372</v>
      </c>
      <c r="L1985" s="2">
        <v>675000</v>
      </c>
      <c r="M1985" s="2">
        <v>2518.6567164179105</v>
      </c>
      <c r="N1985" s="2">
        <v>135000</v>
      </c>
      <c r="O1985" s="2"/>
      <c r="P1985" s="5" t="s">
        <v>188</v>
      </c>
    </row>
    <row r="1986" spans="1:16" x14ac:dyDescent="0.25">
      <c r="A1986" t="s">
        <v>3286</v>
      </c>
      <c r="B1986" t="s">
        <v>103</v>
      </c>
      <c r="C1986" s="1">
        <v>675000</v>
      </c>
      <c r="D1986">
        <v>4</v>
      </c>
      <c r="E1986">
        <v>317</v>
      </c>
      <c r="F1986" s="1" t="s">
        <v>22</v>
      </c>
      <c r="G1986" t="s">
        <v>22</v>
      </c>
      <c r="H1986" t="s">
        <v>23</v>
      </c>
      <c r="I1986" t="s">
        <v>23</v>
      </c>
      <c r="J1986" t="s">
        <v>9</v>
      </c>
      <c r="K1986" t="s">
        <v>1372</v>
      </c>
      <c r="L1986" s="2">
        <v>675000</v>
      </c>
      <c r="M1986" s="2">
        <v>2129.3375394321765</v>
      </c>
      <c r="N1986" s="2">
        <v>168750</v>
      </c>
      <c r="O1986" s="2"/>
      <c r="P1986" s="5" t="s">
        <v>188</v>
      </c>
    </row>
    <row r="1987" spans="1:16" x14ac:dyDescent="0.25">
      <c r="A1987" t="s">
        <v>3593</v>
      </c>
      <c r="B1987" t="s">
        <v>103</v>
      </c>
      <c r="C1987" s="1">
        <v>675000</v>
      </c>
      <c r="D1987">
        <v>4</v>
      </c>
      <c r="E1987">
        <v>242</v>
      </c>
      <c r="F1987" s="1" t="s">
        <v>22</v>
      </c>
      <c r="G1987" t="s">
        <v>22</v>
      </c>
      <c r="H1987" t="s">
        <v>23</v>
      </c>
      <c r="I1987" t="s">
        <v>23</v>
      </c>
      <c r="J1987" t="s">
        <v>9</v>
      </c>
      <c r="K1987" t="s">
        <v>1372</v>
      </c>
      <c r="L1987" s="2">
        <v>675000</v>
      </c>
      <c r="M1987" s="2">
        <v>2789.2561983471073</v>
      </c>
      <c r="N1987" s="2">
        <v>168750</v>
      </c>
      <c r="O1987" s="2"/>
      <c r="P1987" s="5" t="s">
        <v>188</v>
      </c>
    </row>
    <row r="1988" spans="1:16" x14ac:dyDescent="0.25">
      <c r="A1988" t="s">
        <v>6193</v>
      </c>
      <c r="B1988" t="s">
        <v>4571</v>
      </c>
      <c r="C1988" s="1">
        <v>675000</v>
      </c>
      <c r="D1988">
        <v>3</v>
      </c>
      <c r="E1988">
        <v>125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  <c r="L1988" s="2">
        <v>675000</v>
      </c>
      <c r="M1988" s="2">
        <v>5400</v>
      </c>
      <c r="N1988" s="2">
        <v>225000</v>
      </c>
      <c r="O1988" s="2" t="s">
        <v>160</v>
      </c>
      <c r="P1988" s="21" t="s">
        <v>188</v>
      </c>
    </row>
    <row r="1989" spans="1:16" x14ac:dyDescent="0.25">
      <c r="A1989" t="s">
        <v>5591</v>
      </c>
      <c r="B1989" t="s">
        <v>4571</v>
      </c>
      <c r="C1989" s="1">
        <v>675000</v>
      </c>
      <c r="D1989">
        <v>3</v>
      </c>
      <c r="E1989">
        <v>117</v>
      </c>
      <c r="F1989" t="s">
        <v>16</v>
      </c>
      <c r="G1989" t="s">
        <v>35</v>
      </c>
      <c r="H1989" t="s">
        <v>189</v>
      </c>
      <c r="I1989" t="s">
        <v>19</v>
      </c>
      <c r="J1989" t="s">
        <v>20</v>
      </c>
      <c r="L1989" s="2">
        <v>675000</v>
      </c>
      <c r="M1989" s="2">
        <v>5769.2307692307695</v>
      </c>
      <c r="N1989" s="2">
        <v>225000</v>
      </c>
      <c r="O1989" s="2" t="s">
        <v>160</v>
      </c>
      <c r="P1989" s="21" t="s">
        <v>188</v>
      </c>
    </row>
    <row r="1990" spans="1:16" x14ac:dyDescent="0.25">
      <c r="A1990" t="s">
        <v>5603</v>
      </c>
      <c r="B1990" t="s">
        <v>4571</v>
      </c>
      <c r="C1990" s="1">
        <v>675000</v>
      </c>
      <c r="D1990">
        <v>4</v>
      </c>
      <c r="E1990">
        <v>120</v>
      </c>
      <c r="F1990" t="s">
        <v>16</v>
      </c>
      <c r="G1990" t="s">
        <v>35</v>
      </c>
      <c r="H1990" t="s">
        <v>189</v>
      </c>
      <c r="I1990" t="s">
        <v>19</v>
      </c>
      <c r="J1990" t="s">
        <v>20</v>
      </c>
      <c r="L1990" s="2">
        <v>675000</v>
      </c>
      <c r="M1990" s="2">
        <v>5625</v>
      </c>
      <c r="N1990" s="2">
        <v>168750</v>
      </c>
      <c r="O1990" s="2" t="s">
        <v>160</v>
      </c>
      <c r="P1990" s="21" t="s">
        <v>188</v>
      </c>
    </row>
    <row r="1991" spans="1:16" x14ac:dyDescent="0.25">
      <c r="A1991" t="s">
        <v>6017</v>
      </c>
      <c r="B1991" t="s">
        <v>4571</v>
      </c>
      <c r="C1991" s="1">
        <v>675000</v>
      </c>
      <c r="D1991">
        <v>3</v>
      </c>
      <c r="E1991">
        <v>131</v>
      </c>
      <c r="F1991" t="s">
        <v>16</v>
      </c>
      <c r="G1991" t="s">
        <v>17</v>
      </c>
      <c r="H1991" t="s">
        <v>189</v>
      </c>
      <c r="I1991" t="s">
        <v>19</v>
      </c>
      <c r="J1991" t="s">
        <v>9</v>
      </c>
      <c r="L1991" s="2">
        <v>675000</v>
      </c>
      <c r="M1991" s="2">
        <v>5152.6717557251905</v>
      </c>
      <c r="N1991" s="2">
        <v>225000</v>
      </c>
      <c r="O1991" s="2" t="s">
        <v>4587</v>
      </c>
      <c r="P1991" s="21" t="s">
        <v>188</v>
      </c>
    </row>
    <row r="1992" spans="1:16" x14ac:dyDescent="0.25">
      <c r="A1992" t="s">
        <v>6043</v>
      </c>
      <c r="B1992" t="s">
        <v>4571</v>
      </c>
      <c r="C1992" s="1">
        <v>675000</v>
      </c>
      <c r="D1992">
        <v>3</v>
      </c>
      <c r="E1992">
        <v>154</v>
      </c>
      <c r="F1992" t="s">
        <v>16</v>
      </c>
      <c r="G1992" t="s">
        <v>17</v>
      </c>
      <c r="H1992" t="s">
        <v>189</v>
      </c>
      <c r="I1992" t="s">
        <v>19</v>
      </c>
      <c r="J1992" t="s">
        <v>9</v>
      </c>
      <c r="L1992" s="2">
        <v>675000</v>
      </c>
      <c r="M1992" s="2">
        <v>4383.1168831168834</v>
      </c>
      <c r="N1992" s="2">
        <v>225000</v>
      </c>
      <c r="O1992" s="2" t="s">
        <v>4587</v>
      </c>
      <c r="P1992" s="21" t="s">
        <v>188</v>
      </c>
    </row>
    <row r="1993" spans="1:16" x14ac:dyDescent="0.25">
      <c r="A1993" t="s">
        <v>6044</v>
      </c>
      <c r="B1993" t="s">
        <v>4571</v>
      </c>
      <c r="C1993" s="1">
        <v>675000</v>
      </c>
      <c r="D1993">
        <v>3</v>
      </c>
      <c r="E1993">
        <v>154</v>
      </c>
      <c r="F1993" t="s">
        <v>16</v>
      </c>
      <c r="G1993" t="s">
        <v>17</v>
      </c>
      <c r="H1993" t="s">
        <v>189</v>
      </c>
      <c r="I1993" t="s">
        <v>19</v>
      </c>
      <c r="J1993" t="s">
        <v>9</v>
      </c>
      <c r="L1993" s="2">
        <v>675000</v>
      </c>
      <c r="M1993" s="2">
        <v>4383.1168831168834</v>
      </c>
      <c r="N1993" s="2">
        <v>225000</v>
      </c>
      <c r="O1993" s="2" t="s">
        <v>4587</v>
      </c>
      <c r="P1993" s="21" t="s">
        <v>188</v>
      </c>
    </row>
    <row r="1994" spans="1:16" x14ac:dyDescent="0.25">
      <c r="A1994" t="s">
        <v>6266</v>
      </c>
      <c r="B1994" t="s">
        <v>4571</v>
      </c>
      <c r="C1994" s="1">
        <v>675000</v>
      </c>
      <c r="D1994">
        <v>4</v>
      </c>
      <c r="E1994">
        <v>108</v>
      </c>
      <c r="F1994" t="s">
        <v>16</v>
      </c>
      <c r="G1994" t="s">
        <v>41</v>
      </c>
      <c r="H1994" t="s">
        <v>189</v>
      </c>
      <c r="I1994" t="s">
        <v>19</v>
      </c>
      <c r="J1994" t="s">
        <v>9</v>
      </c>
      <c r="L1994" s="2">
        <v>675000</v>
      </c>
      <c r="M1994" s="2">
        <v>6250</v>
      </c>
      <c r="N1994" s="2">
        <v>168750</v>
      </c>
      <c r="O1994" s="2" t="s">
        <v>160</v>
      </c>
      <c r="P1994" s="21" t="s">
        <v>188</v>
      </c>
    </row>
    <row r="1995" spans="1:16" x14ac:dyDescent="0.25">
      <c r="A1995" t="s">
        <v>6837</v>
      </c>
      <c r="B1995" t="s">
        <v>4571</v>
      </c>
      <c r="C1995" s="1">
        <v>675000</v>
      </c>
      <c r="D1995">
        <v>4</v>
      </c>
      <c r="E1995">
        <v>219</v>
      </c>
      <c r="F1995" t="s">
        <v>16</v>
      </c>
      <c r="G1995" t="s">
        <v>87</v>
      </c>
      <c r="H1995" t="s">
        <v>189</v>
      </c>
      <c r="I1995" t="s">
        <v>19</v>
      </c>
      <c r="J1995" t="s">
        <v>9</v>
      </c>
      <c r="L1995" s="2">
        <v>675000</v>
      </c>
      <c r="M1995" s="2">
        <v>3082.1917808219177</v>
      </c>
      <c r="N1995" s="2">
        <v>168750</v>
      </c>
      <c r="O1995" s="2" t="s">
        <v>160</v>
      </c>
      <c r="P1995" s="21" t="s">
        <v>188</v>
      </c>
    </row>
    <row r="1996" spans="1:16" x14ac:dyDescent="0.25">
      <c r="A1996" t="s">
        <v>4613</v>
      </c>
      <c r="B1996" t="s">
        <v>4571</v>
      </c>
      <c r="C1996" s="1">
        <v>675000</v>
      </c>
      <c r="D1996">
        <v>3</v>
      </c>
      <c r="E1996">
        <v>123</v>
      </c>
      <c r="F1996" t="s">
        <v>16</v>
      </c>
      <c r="G1996" t="s">
        <v>56</v>
      </c>
      <c r="H1996" t="s">
        <v>189</v>
      </c>
      <c r="I1996" t="s">
        <v>19</v>
      </c>
      <c r="J1996" t="s">
        <v>9</v>
      </c>
      <c r="L1996" s="2">
        <v>675000</v>
      </c>
      <c r="M1996" s="2">
        <v>5487.8048780487807</v>
      </c>
      <c r="N1996" s="2">
        <v>225000</v>
      </c>
      <c r="O1996" s="2" t="s">
        <v>4587</v>
      </c>
      <c r="P1996" s="21" t="s">
        <v>188</v>
      </c>
    </row>
    <row r="1997" spans="1:16" x14ac:dyDescent="0.25">
      <c r="A1997" t="s">
        <v>3923</v>
      </c>
      <c r="B1997" t="s">
        <v>103</v>
      </c>
      <c r="C1997" s="1">
        <v>674900</v>
      </c>
      <c r="D1997">
        <v>4</v>
      </c>
      <c r="E1997">
        <v>298</v>
      </c>
      <c r="F1997" s="1" t="s">
        <v>22</v>
      </c>
      <c r="G1997" t="s">
        <v>22</v>
      </c>
      <c r="H1997" t="s">
        <v>23</v>
      </c>
      <c r="I1997" t="s">
        <v>23</v>
      </c>
      <c r="J1997" t="s">
        <v>9</v>
      </c>
      <c r="K1997" t="s">
        <v>1372</v>
      </c>
      <c r="L1997" s="2">
        <v>674900</v>
      </c>
      <c r="M1997" s="2">
        <v>2264.7651006711408</v>
      </c>
      <c r="N1997" s="2">
        <v>168725</v>
      </c>
      <c r="O1997" s="2"/>
      <c r="P1997" s="5" t="s">
        <v>188</v>
      </c>
    </row>
    <row r="1998" spans="1:16" x14ac:dyDescent="0.25">
      <c r="A1998" t="s">
        <v>4997</v>
      </c>
      <c r="B1998" t="s">
        <v>4571</v>
      </c>
      <c r="C1998" s="1">
        <v>670000</v>
      </c>
      <c r="D1998">
        <v>5</v>
      </c>
      <c r="E1998">
        <v>280</v>
      </c>
      <c r="F1998" s="3" t="s">
        <v>22</v>
      </c>
      <c r="G1998" t="s">
        <v>22</v>
      </c>
      <c r="H1998" t="s">
        <v>23</v>
      </c>
      <c r="I1998" t="s">
        <v>23</v>
      </c>
      <c r="J1998" t="s">
        <v>20</v>
      </c>
      <c r="L1998" s="2">
        <v>670000</v>
      </c>
      <c r="M1998" s="2">
        <v>2392.8571428571427</v>
      </c>
      <c r="N1998" s="2">
        <v>134000</v>
      </c>
      <c r="O1998" s="2" t="s">
        <v>4582</v>
      </c>
      <c r="P1998" s="21" t="s">
        <v>188</v>
      </c>
    </row>
    <row r="1999" spans="1:16" x14ac:dyDescent="0.25">
      <c r="A1999" t="s">
        <v>83</v>
      </c>
      <c r="B1999" t="s">
        <v>102</v>
      </c>
      <c r="C1999" s="1">
        <v>670000</v>
      </c>
      <c r="D1999">
        <v>6</v>
      </c>
      <c r="E1999">
        <v>564</v>
      </c>
      <c r="F1999" t="s">
        <v>22</v>
      </c>
      <c r="G1999" t="s">
        <v>22</v>
      </c>
      <c r="H1999" t="s">
        <v>23</v>
      </c>
      <c r="I1999" t="s">
        <v>23</v>
      </c>
      <c r="J1999" t="s">
        <v>9</v>
      </c>
      <c r="L1999" s="2">
        <v>670000</v>
      </c>
      <c r="M1999" s="2">
        <v>1187.9432624113474</v>
      </c>
      <c r="N1999" s="2">
        <v>111666.66666666667</v>
      </c>
      <c r="O1999" s="2"/>
      <c r="P1999" s="21" t="s">
        <v>188</v>
      </c>
    </row>
    <row r="2000" spans="1:16" x14ac:dyDescent="0.25">
      <c r="A2000" t="s">
        <v>3663</v>
      </c>
      <c r="B2000" t="s">
        <v>103</v>
      </c>
      <c r="C2000" s="1">
        <v>670000</v>
      </c>
      <c r="D2000">
        <v>3</v>
      </c>
      <c r="E2000">
        <v>275</v>
      </c>
      <c r="F2000" s="1" t="s">
        <v>22</v>
      </c>
      <c r="G2000" t="s">
        <v>22</v>
      </c>
      <c r="H2000" t="s">
        <v>23</v>
      </c>
      <c r="I2000" t="s">
        <v>23</v>
      </c>
      <c r="J2000" t="s">
        <v>9</v>
      </c>
      <c r="K2000" t="s">
        <v>1372</v>
      </c>
      <c r="L2000" s="2">
        <v>670000</v>
      </c>
      <c r="M2000" s="2">
        <v>2436.3636363636365</v>
      </c>
      <c r="N2000" s="2">
        <v>223333.33333333334</v>
      </c>
      <c r="O2000" s="2"/>
      <c r="P2000" s="5" t="s">
        <v>188</v>
      </c>
    </row>
    <row r="2001" spans="1:16" x14ac:dyDescent="0.25">
      <c r="A2001" t="s">
        <v>3696</v>
      </c>
      <c r="B2001" t="s">
        <v>103</v>
      </c>
      <c r="C2001" s="1">
        <v>670000</v>
      </c>
      <c r="D2001">
        <v>4</v>
      </c>
      <c r="E2001">
        <v>275</v>
      </c>
      <c r="F2001" s="1" t="s">
        <v>22</v>
      </c>
      <c r="G2001" t="s">
        <v>22</v>
      </c>
      <c r="H2001" t="s">
        <v>23</v>
      </c>
      <c r="I2001" t="s">
        <v>23</v>
      </c>
      <c r="J2001" t="s">
        <v>9</v>
      </c>
      <c r="K2001" t="s">
        <v>1372</v>
      </c>
      <c r="L2001" s="2">
        <v>670000</v>
      </c>
      <c r="M2001" s="2">
        <v>2436.3636363636365</v>
      </c>
      <c r="N2001" s="2">
        <v>167500</v>
      </c>
      <c r="O2001" s="2"/>
      <c r="P2001" s="5" t="s">
        <v>188</v>
      </c>
    </row>
    <row r="2002" spans="1:16" x14ac:dyDescent="0.25">
      <c r="A2002" t="s">
        <v>6969</v>
      </c>
      <c r="B2002" t="s">
        <v>4571</v>
      </c>
      <c r="C2002" s="1">
        <v>670000</v>
      </c>
      <c r="D2002">
        <v>1</v>
      </c>
      <c r="E2002">
        <v>84</v>
      </c>
      <c r="F2002" t="s">
        <v>16</v>
      </c>
      <c r="G2002" t="s">
        <v>43</v>
      </c>
      <c r="H2002" t="s">
        <v>18</v>
      </c>
      <c r="I2002" t="s">
        <v>19</v>
      </c>
      <c r="J2002" t="s">
        <v>9</v>
      </c>
      <c r="L2002" s="2">
        <v>670000</v>
      </c>
      <c r="M2002" s="2">
        <v>7976.1904761904761</v>
      </c>
      <c r="N2002" s="2">
        <v>670000</v>
      </c>
      <c r="O2002" s="2" t="s">
        <v>160</v>
      </c>
      <c r="P2002" s="21" t="s">
        <v>188</v>
      </c>
    </row>
    <row r="2003" spans="1:16" x14ac:dyDescent="0.25">
      <c r="A2003" t="s">
        <v>2265</v>
      </c>
      <c r="B2003" t="s">
        <v>104</v>
      </c>
      <c r="C2003" s="1">
        <v>670000</v>
      </c>
      <c r="D2003">
        <v>3</v>
      </c>
      <c r="E2003">
        <v>167</v>
      </c>
      <c r="F2003" s="1" t="s">
        <v>16</v>
      </c>
      <c r="G2003" t="s">
        <v>41</v>
      </c>
      <c r="H2003" t="s">
        <v>29</v>
      </c>
      <c r="I2003" t="s">
        <v>19</v>
      </c>
      <c r="J2003" t="s">
        <v>9</v>
      </c>
      <c r="K2003" t="s">
        <v>1372</v>
      </c>
      <c r="L2003" s="2">
        <v>670000</v>
      </c>
      <c r="M2003" s="2">
        <v>4011.9760479041915</v>
      </c>
      <c r="N2003" s="2">
        <v>223333.33333333334</v>
      </c>
      <c r="O2003" s="2"/>
      <c r="P2003" s="5" t="s">
        <v>188</v>
      </c>
    </row>
    <row r="2004" spans="1:16" x14ac:dyDescent="0.25">
      <c r="A2004" t="s">
        <v>2645</v>
      </c>
      <c r="B2004" t="s">
        <v>103</v>
      </c>
      <c r="C2004" s="1">
        <v>670000</v>
      </c>
      <c r="D2004">
        <v>2</v>
      </c>
      <c r="E2004">
        <v>62</v>
      </c>
      <c r="F2004" s="1" t="s">
        <v>16</v>
      </c>
      <c r="G2004" t="s">
        <v>52</v>
      </c>
      <c r="H2004" t="s">
        <v>29</v>
      </c>
      <c r="I2004" t="s">
        <v>19</v>
      </c>
      <c r="J2004" t="s">
        <v>20</v>
      </c>
      <c r="K2004" t="s">
        <v>1372</v>
      </c>
      <c r="L2004" s="2">
        <v>670000</v>
      </c>
      <c r="M2004" s="2">
        <v>10806.451612903225</v>
      </c>
      <c r="N2004" s="2">
        <v>335000</v>
      </c>
      <c r="O2004" s="2"/>
      <c r="P2004" s="5" t="s">
        <v>188</v>
      </c>
    </row>
    <row r="2005" spans="1:16" x14ac:dyDescent="0.25">
      <c r="A2005" t="s">
        <v>2646</v>
      </c>
      <c r="B2005" t="s">
        <v>103</v>
      </c>
      <c r="C2005" s="1">
        <v>670000</v>
      </c>
      <c r="D2005">
        <v>2</v>
      </c>
      <c r="E2005">
        <v>62</v>
      </c>
      <c r="F2005" s="1" t="s">
        <v>16</v>
      </c>
      <c r="G2005" t="s">
        <v>52</v>
      </c>
      <c r="H2005" t="s">
        <v>29</v>
      </c>
      <c r="I2005" t="s">
        <v>19</v>
      </c>
      <c r="J2005" t="s">
        <v>20</v>
      </c>
      <c r="K2005" t="s">
        <v>1372</v>
      </c>
      <c r="L2005" s="2">
        <v>670000</v>
      </c>
      <c r="M2005" s="2">
        <v>10806.451612903225</v>
      </c>
      <c r="N2005" s="2">
        <v>335000</v>
      </c>
      <c r="O2005" s="2"/>
      <c r="P2005" s="5" t="s">
        <v>188</v>
      </c>
    </row>
    <row r="2006" spans="1:16" x14ac:dyDescent="0.25">
      <c r="A2006" t="s">
        <v>2658</v>
      </c>
      <c r="B2006" t="s">
        <v>103</v>
      </c>
      <c r="C2006" s="1">
        <v>670000</v>
      </c>
      <c r="D2006">
        <v>2</v>
      </c>
      <c r="E2006">
        <v>62</v>
      </c>
      <c r="F2006" s="1" t="s">
        <v>16</v>
      </c>
      <c r="G2006" t="s">
        <v>52</v>
      </c>
      <c r="H2006" t="s">
        <v>29</v>
      </c>
      <c r="I2006" t="s">
        <v>19</v>
      </c>
      <c r="J2006" t="s">
        <v>20</v>
      </c>
      <c r="K2006" t="s">
        <v>1372</v>
      </c>
      <c r="L2006" s="2">
        <v>670000</v>
      </c>
      <c r="M2006" s="2">
        <v>10806.451612903225</v>
      </c>
      <c r="N2006" s="2">
        <v>335000</v>
      </c>
      <c r="O2006" s="2"/>
      <c r="P2006" s="5" t="s">
        <v>188</v>
      </c>
    </row>
    <row r="2007" spans="1:16" x14ac:dyDescent="0.25">
      <c r="A2007" t="s">
        <v>5599</v>
      </c>
      <c r="B2007" t="s">
        <v>4571</v>
      </c>
      <c r="C2007" s="1">
        <v>670000</v>
      </c>
      <c r="D2007">
        <v>3</v>
      </c>
      <c r="E2007">
        <v>120</v>
      </c>
      <c r="F2007" t="s">
        <v>16</v>
      </c>
      <c r="G2007" t="s">
        <v>35</v>
      </c>
      <c r="H2007" t="s">
        <v>189</v>
      </c>
      <c r="I2007" t="s">
        <v>19</v>
      </c>
      <c r="J2007" t="s">
        <v>20</v>
      </c>
      <c r="L2007" s="2">
        <v>670000</v>
      </c>
      <c r="M2007" s="2">
        <v>5583.333333333333</v>
      </c>
      <c r="N2007" s="2">
        <v>223333.33333333334</v>
      </c>
      <c r="O2007" s="2" t="s">
        <v>160</v>
      </c>
      <c r="P2007" s="21" t="s">
        <v>188</v>
      </c>
    </row>
    <row r="2008" spans="1:16" x14ac:dyDescent="0.25">
      <c r="A2008" t="s">
        <v>5644</v>
      </c>
      <c r="B2008" t="s">
        <v>4571</v>
      </c>
      <c r="C2008" s="1">
        <v>670000</v>
      </c>
      <c r="D2008">
        <v>3</v>
      </c>
      <c r="E2008">
        <v>142</v>
      </c>
      <c r="F2008" t="s">
        <v>16</v>
      </c>
      <c r="G2008" t="s">
        <v>35</v>
      </c>
      <c r="H2008" t="s">
        <v>189</v>
      </c>
      <c r="I2008" t="s">
        <v>19</v>
      </c>
      <c r="J2008" t="s">
        <v>9</v>
      </c>
      <c r="L2008" s="2">
        <v>670000</v>
      </c>
      <c r="M2008" s="2">
        <v>4718.3098591549297</v>
      </c>
      <c r="N2008" s="2">
        <v>223333.33333333334</v>
      </c>
      <c r="O2008" s="2" t="s">
        <v>160</v>
      </c>
      <c r="P2008" s="21" t="s">
        <v>188</v>
      </c>
    </row>
    <row r="2009" spans="1:16" x14ac:dyDescent="0.25">
      <c r="A2009" t="s">
        <v>5645</v>
      </c>
      <c r="B2009" t="s">
        <v>4571</v>
      </c>
      <c r="C2009" s="1">
        <v>670000</v>
      </c>
      <c r="D2009">
        <v>3</v>
      </c>
      <c r="E2009">
        <v>142</v>
      </c>
      <c r="F2009" t="s">
        <v>16</v>
      </c>
      <c r="G2009" t="s">
        <v>35</v>
      </c>
      <c r="H2009" t="s">
        <v>189</v>
      </c>
      <c r="I2009" t="s">
        <v>19</v>
      </c>
      <c r="J2009" t="s">
        <v>9</v>
      </c>
      <c r="L2009" s="2">
        <v>670000</v>
      </c>
      <c r="M2009" s="2">
        <v>4718.3098591549297</v>
      </c>
      <c r="N2009" s="2">
        <v>223333.33333333334</v>
      </c>
      <c r="O2009" s="2" t="s">
        <v>160</v>
      </c>
      <c r="P2009" s="21" t="s">
        <v>188</v>
      </c>
    </row>
    <row r="2010" spans="1:16" x14ac:dyDescent="0.25">
      <c r="A2010" t="s">
        <v>6751</v>
      </c>
      <c r="B2010" t="s">
        <v>4571</v>
      </c>
      <c r="C2010" s="1">
        <v>670000</v>
      </c>
      <c r="D2010">
        <v>4</v>
      </c>
      <c r="E2010">
        <v>379</v>
      </c>
      <c r="F2010" t="s">
        <v>16</v>
      </c>
      <c r="G2010" t="s">
        <v>52</v>
      </c>
      <c r="H2010" t="s">
        <v>189</v>
      </c>
      <c r="I2010" t="s">
        <v>19</v>
      </c>
      <c r="J2010" t="s">
        <v>9</v>
      </c>
      <c r="L2010" s="2">
        <v>670000</v>
      </c>
      <c r="M2010" s="2">
        <v>1767.8100263852243</v>
      </c>
      <c r="N2010" s="2">
        <v>167500</v>
      </c>
      <c r="O2010" s="2" t="s">
        <v>4587</v>
      </c>
      <c r="P2010" s="21" t="s">
        <v>188</v>
      </c>
    </row>
    <row r="2011" spans="1:16" x14ac:dyDescent="0.25">
      <c r="A2011" t="s">
        <v>6752</v>
      </c>
      <c r="B2011" t="s">
        <v>4571</v>
      </c>
      <c r="C2011" s="1">
        <v>670000</v>
      </c>
      <c r="D2011">
        <v>4</v>
      </c>
      <c r="E2011">
        <v>379</v>
      </c>
      <c r="F2011" t="s">
        <v>16</v>
      </c>
      <c r="G2011" t="s">
        <v>52</v>
      </c>
      <c r="H2011" t="s">
        <v>189</v>
      </c>
      <c r="I2011" t="s">
        <v>19</v>
      </c>
      <c r="J2011" t="s">
        <v>9</v>
      </c>
      <c r="L2011" s="2">
        <v>670000</v>
      </c>
      <c r="M2011" s="2">
        <v>1767.8100263852243</v>
      </c>
      <c r="N2011" s="2">
        <v>167500</v>
      </c>
      <c r="O2011" s="2" t="s">
        <v>4587</v>
      </c>
      <c r="P2011" s="21" t="s">
        <v>188</v>
      </c>
    </row>
    <row r="2012" spans="1:16" x14ac:dyDescent="0.25">
      <c r="A2012" t="s">
        <v>6808</v>
      </c>
      <c r="B2012" t="s">
        <v>4571</v>
      </c>
      <c r="C2012" s="1">
        <v>670000</v>
      </c>
      <c r="D2012">
        <v>3</v>
      </c>
      <c r="E2012">
        <v>105</v>
      </c>
      <c r="F2012" t="s">
        <v>16</v>
      </c>
      <c r="G2012" t="s">
        <v>87</v>
      </c>
      <c r="H2012" t="s">
        <v>189</v>
      </c>
      <c r="I2012" t="s">
        <v>19</v>
      </c>
      <c r="J2012" t="s">
        <v>9</v>
      </c>
      <c r="L2012" s="2">
        <v>670000</v>
      </c>
      <c r="M2012" s="2">
        <v>6380.9523809523807</v>
      </c>
      <c r="N2012" s="2">
        <v>223333.33333333334</v>
      </c>
      <c r="O2012" s="2" t="s">
        <v>160</v>
      </c>
      <c r="P2012" s="21" t="s">
        <v>188</v>
      </c>
    </row>
    <row r="2013" spans="1:16" x14ac:dyDescent="0.25">
      <c r="A2013" t="s">
        <v>6956</v>
      </c>
      <c r="B2013" t="s">
        <v>4571</v>
      </c>
      <c r="C2013" s="1">
        <v>670000</v>
      </c>
      <c r="D2013">
        <v>1</v>
      </c>
      <c r="E2013">
        <v>84</v>
      </c>
      <c r="F2013" t="s">
        <v>16</v>
      </c>
      <c r="G2013" t="s">
        <v>43</v>
      </c>
      <c r="H2013" t="s">
        <v>189</v>
      </c>
      <c r="I2013" t="s">
        <v>19</v>
      </c>
      <c r="J2013" t="s">
        <v>9</v>
      </c>
      <c r="L2013" s="2">
        <v>670000</v>
      </c>
      <c r="M2013" s="2">
        <v>7976.1904761904761</v>
      </c>
      <c r="N2013" s="2">
        <v>670000</v>
      </c>
      <c r="O2013" s="2" t="s">
        <v>160</v>
      </c>
      <c r="P2013" s="21" t="s">
        <v>188</v>
      </c>
    </row>
    <row r="2014" spans="1:16" x14ac:dyDescent="0.25">
      <c r="A2014" t="s">
        <v>3582</v>
      </c>
      <c r="B2014" t="s">
        <v>103</v>
      </c>
      <c r="C2014" s="1">
        <v>669900</v>
      </c>
      <c r="D2014">
        <v>4</v>
      </c>
      <c r="E2014">
        <v>254</v>
      </c>
      <c r="F2014" s="1" t="s">
        <v>22</v>
      </c>
      <c r="G2014" t="s">
        <v>22</v>
      </c>
      <c r="H2014" t="s">
        <v>23</v>
      </c>
      <c r="I2014" t="s">
        <v>23</v>
      </c>
      <c r="J2014" t="s">
        <v>9</v>
      </c>
      <c r="K2014" t="s">
        <v>1372</v>
      </c>
      <c r="L2014" s="2">
        <v>669900</v>
      </c>
      <c r="M2014" s="2">
        <v>2637.4015748031497</v>
      </c>
      <c r="N2014" s="2">
        <v>167475</v>
      </c>
      <c r="O2014" s="2"/>
      <c r="P2014" s="5" t="s">
        <v>188</v>
      </c>
    </row>
    <row r="2015" spans="1:16" x14ac:dyDescent="0.25">
      <c r="A2015" t="s">
        <v>3916</v>
      </c>
      <c r="B2015" t="s">
        <v>103</v>
      </c>
      <c r="C2015" s="1">
        <v>669900</v>
      </c>
      <c r="D2015">
        <v>5</v>
      </c>
      <c r="E2015">
        <v>289</v>
      </c>
      <c r="F2015" s="1" t="s">
        <v>22</v>
      </c>
      <c r="G2015" t="s">
        <v>22</v>
      </c>
      <c r="H2015" t="s">
        <v>23</v>
      </c>
      <c r="I2015" t="s">
        <v>23</v>
      </c>
      <c r="J2015" t="s">
        <v>9</v>
      </c>
      <c r="K2015" t="s">
        <v>1372</v>
      </c>
      <c r="L2015" s="2">
        <v>669900</v>
      </c>
      <c r="M2015" s="2">
        <v>2317.9930795847749</v>
      </c>
      <c r="N2015" s="2">
        <v>133980</v>
      </c>
      <c r="O2015" s="2"/>
      <c r="P2015" s="5" t="s">
        <v>188</v>
      </c>
    </row>
    <row r="2016" spans="1:16" x14ac:dyDescent="0.25">
      <c r="A2016" t="s">
        <v>4081</v>
      </c>
      <c r="B2016" t="s">
        <v>103</v>
      </c>
      <c r="C2016" s="1">
        <v>669900</v>
      </c>
      <c r="D2016">
        <v>6</v>
      </c>
      <c r="E2016">
        <v>330</v>
      </c>
      <c r="F2016" s="1" t="s">
        <v>22</v>
      </c>
      <c r="G2016" t="s">
        <v>22</v>
      </c>
      <c r="H2016" t="s">
        <v>23</v>
      </c>
      <c r="I2016" t="s">
        <v>23</v>
      </c>
      <c r="J2016" t="s">
        <v>9</v>
      </c>
      <c r="K2016" t="s">
        <v>1372</v>
      </c>
      <c r="L2016" s="2">
        <v>669900</v>
      </c>
      <c r="M2016" s="2">
        <v>2030</v>
      </c>
      <c r="N2016" s="2">
        <v>111650</v>
      </c>
      <c r="O2016" s="2"/>
      <c r="P2016" s="5" t="s">
        <v>188</v>
      </c>
    </row>
    <row r="2017" spans="1:16" x14ac:dyDescent="0.25">
      <c r="A2017" t="s">
        <v>5672</v>
      </c>
      <c r="B2017" t="s">
        <v>4571</v>
      </c>
      <c r="C2017" s="1">
        <v>669000</v>
      </c>
      <c r="D2017">
        <v>2</v>
      </c>
      <c r="E2017">
        <v>185</v>
      </c>
      <c r="F2017" t="s">
        <v>16</v>
      </c>
      <c r="G2017" t="s">
        <v>35</v>
      </c>
      <c r="H2017" t="s">
        <v>189</v>
      </c>
      <c r="I2017" t="s">
        <v>19</v>
      </c>
      <c r="J2017" t="s">
        <v>9</v>
      </c>
      <c r="L2017" s="2">
        <v>669000</v>
      </c>
      <c r="M2017" s="2">
        <v>3616.2162162162163</v>
      </c>
      <c r="N2017" s="2">
        <v>334500</v>
      </c>
      <c r="O2017" s="2" t="s">
        <v>4582</v>
      </c>
      <c r="P2017" s="21" t="s">
        <v>188</v>
      </c>
    </row>
    <row r="2018" spans="1:16" x14ac:dyDescent="0.25">
      <c r="A2018" t="s">
        <v>3449</v>
      </c>
      <c r="B2018" t="s">
        <v>103</v>
      </c>
      <c r="C2018" s="1">
        <v>665000</v>
      </c>
      <c r="D2018">
        <v>4</v>
      </c>
      <c r="E2018">
        <v>240</v>
      </c>
      <c r="F2018" s="1" t="s">
        <v>22</v>
      </c>
      <c r="G2018" t="s">
        <v>22</v>
      </c>
      <c r="H2018" t="s">
        <v>23</v>
      </c>
      <c r="I2018" t="s">
        <v>23</v>
      </c>
      <c r="J2018" t="s">
        <v>9</v>
      </c>
      <c r="K2018" t="s">
        <v>1372</v>
      </c>
      <c r="L2018" s="2">
        <v>665000</v>
      </c>
      <c r="M2018" s="2">
        <v>2770.8333333333335</v>
      </c>
      <c r="N2018" s="2">
        <v>166250</v>
      </c>
      <c r="O2018" s="2"/>
      <c r="P2018" s="5" t="s">
        <v>188</v>
      </c>
    </row>
    <row r="2019" spans="1:16" x14ac:dyDescent="0.25">
      <c r="A2019" t="s">
        <v>3912</v>
      </c>
      <c r="B2019" t="s">
        <v>103</v>
      </c>
      <c r="C2019" s="1">
        <v>665000</v>
      </c>
      <c r="D2019">
        <v>4</v>
      </c>
      <c r="E2019">
        <v>450</v>
      </c>
      <c r="F2019" s="1" t="s">
        <v>22</v>
      </c>
      <c r="G2019" t="s">
        <v>22</v>
      </c>
      <c r="H2019" t="s">
        <v>23</v>
      </c>
      <c r="I2019" t="s">
        <v>23</v>
      </c>
      <c r="J2019" t="s">
        <v>9</v>
      </c>
      <c r="K2019" t="s">
        <v>1372</v>
      </c>
      <c r="L2019" s="2">
        <v>665000</v>
      </c>
      <c r="M2019" s="2">
        <v>1477.7777777777778</v>
      </c>
      <c r="N2019" s="2">
        <v>166250</v>
      </c>
      <c r="O2019" s="2"/>
      <c r="P2019" s="5" t="s">
        <v>188</v>
      </c>
    </row>
    <row r="2020" spans="1:16" x14ac:dyDescent="0.25">
      <c r="A2020" t="s">
        <v>2792</v>
      </c>
      <c r="B2020" t="s">
        <v>103</v>
      </c>
      <c r="C2020" s="1">
        <v>665000</v>
      </c>
      <c r="D2020">
        <v>3</v>
      </c>
      <c r="E2020">
        <v>166</v>
      </c>
      <c r="F2020" s="1" t="s">
        <v>16</v>
      </c>
      <c r="G2020" t="s">
        <v>93</v>
      </c>
      <c r="H2020" t="s">
        <v>29</v>
      </c>
      <c r="I2020" t="s">
        <v>19</v>
      </c>
      <c r="J2020" t="s">
        <v>9</v>
      </c>
      <c r="K2020" t="s">
        <v>1372</v>
      </c>
      <c r="L2020" s="2">
        <v>665000</v>
      </c>
      <c r="M2020" s="2">
        <v>4006.0240963855422</v>
      </c>
      <c r="N2020" s="2">
        <v>221666.66666666666</v>
      </c>
      <c r="O2020" s="2"/>
      <c r="P2020" s="5" t="s">
        <v>188</v>
      </c>
    </row>
    <row r="2021" spans="1:16" x14ac:dyDescent="0.25">
      <c r="A2021" t="s">
        <v>6066</v>
      </c>
      <c r="B2021" t="s">
        <v>4571</v>
      </c>
      <c r="C2021" s="1">
        <v>665000</v>
      </c>
      <c r="D2021">
        <v>4</v>
      </c>
      <c r="E2021">
        <v>177</v>
      </c>
      <c r="F2021" t="s">
        <v>16</v>
      </c>
      <c r="G2021" t="s">
        <v>17</v>
      </c>
      <c r="H2021" t="s">
        <v>189</v>
      </c>
      <c r="I2021" t="s">
        <v>19</v>
      </c>
      <c r="J2021" t="s">
        <v>20</v>
      </c>
      <c r="L2021" s="2">
        <v>665000</v>
      </c>
      <c r="M2021" s="2">
        <v>3757.0621468926552</v>
      </c>
      <c r="N2021" s="2">
        <v>166250</v>
      </c>
      <c r="O2021" s="2" t="s">
        <v>160</v>
      </c>
      <c r="P2021" s="21" t="s">
        <v>188</v>
      </c>
    </row>
    <row r="2022" spans="1:16" x14ac:dyDescent="0.25">
      <c r="A2022" t="s">
        <v>6818</v>
      </c>
      <c r="B2022" t="s">
        <v>4571</v>
      </c>
      <c r="C2022" s="1">
        <v>665000</v>
      </c>
      <c r="D2022">
        <v>1</v>
      </c>
      <c r="E2022">
        <v>130</v>
      </c>
      <c r="F2022" t="s">
        <v>16</v>
      </c>
      <c r="G2022" t="s">
        <v>87</v>
      </c>
      <c r="H2022" t="s">
        <v>189</v>
      </c>
      <c r="I2022" t="s">
        <v>19</v>
      </c>
      <c r="J2022" t="s">
        <v>88</v>
      </c>
      <c r="K2022">
        <v>35000</v>
      </c>
      <c r="L2022" s="2">
        <v>700000</v>
      </c>
      <c r="M2022" s="2">
        <v>5384.6153846153848</v>
      </c>
      <c r="N2022" s="2">
        <v>700000</v>
      </c>
      <c r="O2022" s="2" t="s">
        <v>160</v>
      </c>
      <c r="P2022" s="21" t="s">
        <v>188</v>
      </c>
    </row>
    <row r="2023" spans="1:16" x14ac:dyDescent="0.25">
      <c r="A2023" t="s">
        <v>1830</v>
      </c>
      <c r="B2023" t="s">
        <v>103</v>
      </c>
      <c r="C2023" s="1">
        <v>662000</v>
      </c>
      <c r="D2023">
        <v>3</v>
      </c>
      <c r="E2023">
        <v>104</v>
      </c>
      <c r="F2023" s="1" t="s">
        <v>16</v>
      </c>
      <c r="G2023" t="s">
        <v>35</v>
      </c>
      <c r="H2023" t="s">
        <v>29</v>
      </c>
      <c r="I2023" t="s">
        <v>19</v>
      </c>
      <c r="J2023" t="s">
        <v>9</v>
      </c>
      <c r="K2023" t="s">
        <v>1372</v>
      </c>
      <c r="L2023" s="2">
        <v>662000</v>
      </c>
      <c r="M2023" s="2">
        <v>6365.3846153846152</v>
      </c>
      <c r="N2023" s="2">
        <v>220666.66666666666</v>
      </c>
      <c r="O2023" s="2"/>
      <c r="P2023" s="5" t="s">
        <v>188</v>
      </c>
    </row>
    <row r="2024" spans="1:16" x14ac:dyDescent="0.25">
      <c r="A2024" t="s">
        <v>5154</v>
      </c>
      <c r="B2024" t="s">
        <v>4571</v>
      </c>
      <c r="C2024" s="1">
        <v>660000</v>
      </c>
      <c r="D2024">
        <v>4</v>
      </c>
      <c r="E2024">
        <v>250</v>
      </c>
      <c r="F2024" s="3" t="s">
        <v>22</v>
      </c>
      <c r="G2024" t="s">
        <v>22</v>
      </c>
      <c r="H2024" t="s">
        <v>23</v>
      </c>
      <c r="I2024" t="s">
        <v>23</v>
      </c>
      <c r="J2024" t="s">
        <v>9</v>
      </c>
      <c r="L2024" s="2">
        <v>660000</v>
      </c>
      <c r="M2024" s="2">
        <v>2640</v>
      </c>
      <c r="N2024" s="2">
        <v>165000</v>
      </c>
      <c r="O2024" s="2" t="s">
        <v>4587</v>
      </c>
      <c r="P2024" s="21" t="s">
        <v>188</v>
      </c>
    </row>
    <row r="2025" spans="1:16" x14ac:dyDescent="0.25">
      <c r="A2025" t="s">
        <v>5155</v>
      </c>
      <c r="B2025" t="s">
        <v>4571</v>
      </c>
      <c r="C2025" s="1">
        <v>660000</v>
      </c>
      <c r="D2025">
        <v>4</v>
      </c>
      <c r="E2025">
        <v>250</v>
      </c>
      <c r="F2025" s="3" t="s">
        <v>22</v>
      </c>
      <c r="G2025" t="s">
        <v>22</v>
      </c>
      <c r="H2025" t="s">
        <v>23</v>
      </c>
      <c r="I2025" t="s">
        <v>23</v>
      </c>
      <c r="J2025" t="s">
        <v>9</v>
      </c>
      <c r="L2025" s="2">
        <v>660000</v>
      </c>
      <c r="M2025" s="2">
        <v>2640</v>
      </c>
      <c r="N2025" s="2">
        <v>165000</v>
      </c>
      <c r="O2025" s="2" t="s">
        <v>4587</v>
      </c>
      <c r="P2025" s="21" t="s">
        <v>188</v>
      </c>
    </row>
    <row r="2026" spans="1:16" x14ac:dyDescent="0.25">
      <c r="A2026" t="s">
        <v>2843</v>
      </c>
      <c r="B2026" t="s">
        <v>104</v>
      </c>
      <c r="C2026" s="1">
        <v>660000</v>
      </c>
      <c r="D2026">
        <v>6</v>
      </c>
      <c r="E2026">
        <v>345</v>
      </c>
      <c r="F2026" s="1" t="s">
        <v>22</v>
      </c>
      <c r="G2026" t="s">
        <v>22</v>
      </c>
      <c r="H2026" t="s">
        <v>23</v>
      </c>
      <c r="I2026" t="s">
        <v>23</v>
      </c>
      <c r="J2026" t="s">
        <v>9</v>
      </c>
      <c r="K2026" t="s">
        <v>1372</v>
      </c>
      <c r="L2026" s="2">
        <v>660000</v>
      </c>
      <c r="M2026" s="2">
        <v>1913.0434782608695</v>
      </c>
      <c r="N2026" s="2">
        <v>110000</v>
      </c>
      <c r="O2026" s="2"/>
      <c r="P2026" s="5" t="s">
        <v>188</v>
      </c>
    </row>
    <row r="2027" spans="1:16" x14ac:dyDescent="0.25">
      <c r="A2027" t="s">
        <v>2583</v>
      </c>
      <c r="B2027" t="s">
        <v>103</v>
      </c>
      <c r="C2027" s="1">
        <v>660000</v>
      </c>
      <c r="D2027">
        <v>3</v>
      </c>
      <c r="E2027">
        <v>90</v>
      </c>
      <c r="F2027" s="1" t="s">
        <v>16</v>
      </c>
      <c r="G2027" t="s">
        <v>37</v>
      </c>
      <c r="H2027" t="s">
        <v>29</v>
      </c>
      <c r="I2027" t="s">
        <v>30</v>
      </c>
      <c r="J2027" t="s">
        <v>20</v>
      </c>
      <c r="K2027" t="s">
        <v>1372</v>
      </c>
      <c r="L2027" s="2">
        <v>660000</v>
      </c>
      <c r="M2027" s="2">
        <v>7333.333333333333</v>
      </c>
      <c r="N2027" s="2">
        <v>220000</v>
      </c>
      <c r="O2027" s="2"/>
      <c r="P2027" s="5" t="s">
        <v>188</v>
      </c>
    </row>
    <row r="2028" spans="1:16" x14ac:dyDescent="0.25">
      <c r="A2028" t="s">
        <v>5977</v>
      </c>
      <c r="B2028" t="s">
        <v>4571</v>
      </c>
      <c r="C2028" s="1">
        <v>660000</v>
      </c>
      <c r="D2028">
        <v>3</v>
      </c>
      <c r="E2028">
        <v>110</v>
      </c>
      <c r="F2028" t="s">
        <v>16</v>
      </c>
      <c r="G2028" t="s">
        <v>17</v>
      </c>
      <c r="H2028" t="s">
        <v>189</v>
      </c>
      <c r="I2028" t="s">
        <v>19</v>
      </c>
      <c r="J2028" t="s">
        <v>9</v>
      </c>
      <c r="L2028" s="2">
        <v>660000</v>
      </c>
      <c r="M2028" s="2">
        <v>6000</v>
      </c>
      <c r="N2028" s="2">
        <v>220000</v>
      </c>
      <c r="O2028" s="2" t="s">
        <v>160</v>
      </c>
      <c r="P2028" s="21" t="s">
        <v>188</v>
      </c>
    </row>
    <row r="2029" spans="1:16" x14ac:dyDescent="0.25">
      <c r="A2029" t="s">
        <v>3577</v>
      </c>
      <c r="B2029" t="s">
        <v>103</v>
      </c>
      <c r="C2029" s="1">
        <v>659900</v>
      </c>
      <c r="D2029">
        <v>3</v>
      </c>
      <c r="E2029">
        <v>290</v>
      </c>
      <c r="F2029" s="1" t="s">
        <v>22</v>
      </c>
      <c r="G2029" t="s">
        <v>22</v>
      </c>
      <c r="H2029" t="s">
        <v>23</v>
      </c>
      <c r="I2029" t="s">
        <v>23</v>
      </c>
      <c r="J2029" t="s">
        <v>9</v>
      </c>
      <c r="K2029" t="s">
        <v>1372</v>
      </c>
      <c r="L2029" s="2">
        <v>659900</v>
      </c>
      <c r="M2029" s="2">
        <v>2275.5172413793102</v>
      </c>
      <c r="N2029" s="2">
        <v>219966.66666666666</v>
      </c>
      <c r="O2029" s="2"/>
      <c r="P2029" s="5" t="s">
        <v>188</v>
      </c>
    </row>
    <row r="2030" spans="1:16" x14ac:dyDescent="0.25">
      <c r="A2030" t="s">
        <v>3921</v>
      </c>
      <c r="B2030" t="s">
        <v>103</v>
      </c>
      <c r="C2030" s="1">
        <v>659900</v>
      </c>
      <c r="D2030">
        <v>5</v>
      </c>
      <c r="E2030">
        <v>350</v>
      </c>
      <c r="F2030" s="1" t="s">
        <v>22</v>
      </c>
      <c r="G2030" t="s">
        <v>22</v>
      </c>
      <c r="H2030" t="s">
        <v>23</v>
      </c>
      <c r="I2030" t="s">
        <v>23</v>
      </c>
      <c r="J2030" t="s">
        <v>9</v>
      </c>
      <c r="K2030" t="s">
        <v>1372</v>
      </c>
      <c r="L2030" s="2">
        <v>659900</v>
      </c>
      <c r="M2030" s="2">
        <v>1885.4285714285713</v>
      </c>
      <c r="N2030" s="2">
        <v>131980</v>
      </c>
      <c r="O2030" s="2"/>
      <c r="P2030" s="5" t="s">
        <v>188</v>
      </c>
    </row>
    <row r="2031" spans="1:16" x14ac:dyDescent="0.25">
      <c r="A2031" t="s">
        <v>5448</v>
      </c>
      <c r="B2031" t="s">
        <v>4571</v>
      </c>
      <c r="C2031" s="1">
        <v>659000</v>
      </c>
      <c r="D2031">
        <v>4</v>
      </c>
      <c r="E2031">
        <v>210</v>
      </c>
      <c r="F2031" s="3" t="s">
        <v>22</v>
      </c>
      <c r="G2031" t="s">
        <v>22</v>
      </c>
      <c r="H2031" t="s">
        <v>23</v>
      </c>
      <c r="I2031" t="s">
        <v>23</v>
      </c>
      <c r="J2031" t="s">
        <v>9</v>
      </c>
      <c r="L2031" s="2">
        <v>659000</v>
      </c>
      <c r="M2031" s="2">
        <v>3138.0952380952381</v>
      </c>
      <c r="N2031" s="2">
        <v>164750</v>
      </c>
      <c r="O2031" s="2" t="s">
        <v>160</v>
      </c>
      <c r="P2031" s="21" t="s">
        <v>188</v>
      </c>
    </row>
    <row r="2032" spans="1:16" x14ac:dyDescent="0.25">
      <c r="A2032" t="s">
        <v>3488</v>
      </c>
      <c r="B2032" t="s">
        <v>103</v>
      </c>
      <c r="C2032" s="1">
        <v>659000</v>
      </c>
      <c r="D2032">
        <v>5</v>
      </c>
      <c r="E2032">
        <v>449</v>
      </c>
      <c r="F2032" s="1" t="s">
        <v>22</v>
      </c>
      <c r="G2032" t="s">
        <v>22</v>
      </c>
      <c r="H2032" t="s">
        <v>23</v>
      </c>
      <c r="I2032" t="s">
        <v>23</v>
      </c>
      <c r="J2032" t="s">
        <v>9</v>
      </c>
      <c r="K2032" t="s">
        <v>1372</v>
      </c>
      <c r="L2032" s="2">
        <v>659000</v>
      </c>
      <c r="M2032" s="2">
        <v>1467.7060133630289</v>
      </c>
      <c r="N2032" s="2">
        <v>131800</v>
      </c>
      <c r="O2032" s="2"/>
      <c r="P2032" s="5" t="s">
        <v>188</v>
      </c>
    </row>
    <row r="2033" spans="1:16" x14ac:dyDescent="0.25">
      <c r="A2033" t="s">
        <v>3892</v>
      </c>
      <c r="B2033" t="s">
        <v>103</v>
      </c>
      <c r="C2033" s="1">
        <v>659000</v>
      </c>
      <c r="D2033">
        <v>4</v>
      </c>
      <c r="E2033">
        <v>260</v>
      </c>
      <c r="F2033" s="1" t="s">
        <v>22</v>
      </c>
      <c r="G2033" t="s">
        <v>22</v>
      </c>
      <c r="H2033" t="s">
        <v>23</v>
      </c>
      <c r="I2033" t="s">
        <v>23</v>
      </c>
      <c r="J2033" t="s">
        <v>9</v>
      </c>
      <c r="K2033" t="s">
        <v>1372</v>
      </c>
      <c r="L2033" s="2">
        <v>659000</v>
      </c>
      <c r="M2033" s="2">
        <v>2534.6153846153848</v>
      </c>
      <c r="N2033" s="2">
        <v>164750</v>
      </c>
      <c r="O2033" s="2"/>
      <c r="P2033" s="5" t="s">
        <v>188</v>
      </c>
    </row>
    <row r="2034" spans="1:16" x14ac:dyDescent="0.25">
      <c r="A2034" t="s">
        <v>2500</v>
      </c>
      <c r="B2034" t="s">
        <v>103</v>
      </c>
      <c r="C2034" s="1">
        <v>659000</v>
      </c>
      <c r="D2034">
        <v>2</v>
      </c>
      <c r="E2034">
        <v>109</v>
      </c>
      <c r="F2034" s="1" t="s">
        <v>16</v>
      </c>
      <c r="G2034" t="s">
        <v>37</v>
      </c>
      <c r="H2034" t="s">
        <v>29</v>
      </c>
      <c r="I2034" t="s">
        <v>19</v>
      </c>
      <c r="J2034" t="s">
        <v>88</v>
      </c>
      <c r="K2034" t="s">
        <v>1372</v>
      </c>
      <c r="L2034" s="2">
        <v>659000</v>
      </c>
      <c r="M2034" s="2">
        <v>6045.8715596330276</v>
      </c>
      <c r="N2034" s="2">
        <v>329500</v>
      </c>
      <c r="O2034" s="2"/>
      <c r="P2034" s="5" t="s">
        <v>188</v>
      </c>
    </row>
    <row r="2035" spans="1:16" x14ac:dyDescent="0.25">
      <c r="A2035" t="s">
        <v>2322</v>
      </c>
      <c r="B2035" t="s">
        <v>103</v>
      </c>
      <c r="C2035" s="1">
        <v>659000</v>
      </c>
      <c r="D2035">
        <v>7</v>
      </c>
      <c r="E2035">
        <v>358</v>
      </c>
      <c r="F2035" s="1" t="s">
        <v>16</v>
      </c>
      <c r="G2035" t="s">
        <v>41</v>
      </c>
      <c r="H2035" t="s">
        <v>29</v>
      </c>
      <c r="I2035" t="s">
        <v>19</v>
      </c>
      <c r="J2035" t="s">
        <v>20</v>
      </c>
      <c r="K2035" t="s">
        <v>1372</v>
      </c>
      <c r="L2035" s="2">
        <v>659000</v>
      </c>
      <c r="M2035" s="2">
        <v>1840.782122905028</v>
      </c>
      <c r="N2035" s="2">
        <v>94142.857142857145</v>
      </c>
      <c r="O2035" s="2"/>
      <c r="P2035" s="5" t="s">
        <v>188</v>
      </c>
    </row>
    <row r="2036" spans="1:16" x14ac:dyDescent="0.25">
      <c r="A2036" t="s">
        <v>6438</v>
      </c>
      <c r="B2036" t="s">
        <v>4571</v>
      </c>
      <c r="C2036" s="1">
        <v>657000</v>
      </c>
      <c r="D2036">
        <v>2</v>
      </c>
      <c r="E2036">
        <v>81</v>
      </c>
      <c r="F2036" t="s">
        <v>16</v>
      </c>
      <c r="G2036" t="s">
        <v>41</v>
      </c>
      <c r="H2036" t="s">
        <v>189</v>
      </c>
      <c r="I2036" t="s">
        <v>19</v>
      </c>
      <c r="J2036" t="s">
        <v>9</v>
      </c>
      <c r="L2036" s="2">
        <v>657000</v>
      </c>
      <c r="M2036" s="2">
        <v>8111.1111111111113</v>
      </c>
      <c r="N2036" s="2">
        <v>328500</v>
      </c>
      <c r="O2036" s="2" t="s">
        <v>4587</v>
      </c>
      <c r="P2036" s="21" t="s">
        <v>188</v>
      </c>
    </row>
    <row r="2037" spans="1:16" x14ac:dyDescent="0.25">
      <c r="A2037" t="s">
        <v>2053</v>
      </c>
      <c r="B2037" t="s">
        <v>103</v>
      </c>
      <c r="C2037" s="1">
        <v>656000</v>
      </c>
      <c r="D2037">
        <v>2</v>
      </c>
      <c r="E2037">
        <v>101</v>
      </c>
      <c r="F2037" s="1" t="s">
        <v>16</v>
      </c>
      <c r="G2037" t="s">
        <v>17</v>
      </c>
      <c r="H2037" t="s">
        <v>29</v>
      </c>
      <c r="I2037" t="s">
        <v>19</v>
      </c>
      <c r="J2037" t="s">
        <v>20</v>
      </c>
      <c r="K2037" t="s">
        <v>1372</v>
      </c>
      <c r="L2037" s="2">
        <v>656000</v>
      </c>
      <c r="M2037" s="2">
        <v>6495.0495049504952</v>
      </c>
      <c r="N2037" s="2">
        <v>328000</v>
      </c>
      <c r="O2037" s="2"/>
      <c r="P2037" s="5" t="s">
        <v>188</v>
      </c>
    </row>
    <row r="2038" spans="1:16" x14ac:dyDescent="0.25">
      <c r="A2038" t="s">
        <v>4661</v>
      </c>
      <c r="B2038" t="s">
        <v>4571</v>
      </c>
      <c r="C2038" s="1">
        <v>656000</v>
      </c>
      <c r="D2038">
        <v>3</v>
      </c>
      <c r="E2038">
        <v>256</v>
      </c>
      <c r="F2038" t="s">
        <v>16</v>
      </c>
      <c r="G2038" t="s">
        <v>56</v>
      </c>
      <c r="H2038" t="s">
        <v>189</v>
      </c>
      <c r="I2038" t="s">
        <v>19</v>
      </c>
      <c r="J2038" t="s">
        <v>9</v>
      </c>
      <c r="L2038" s="2">
        <v>656000</v>
      </c>
      <c r="M2038" s="2">
        <v>2562.5</v>
      </c>
      <c r="N2038" s="2">
        <v>218666.66666666666</v>
      </c>
      <c r="O2038" s="2" t="s">
        <v>4587</v>
      </c>
      <c r="P2038" s="21" t="s">
        <v>188</v>
      </c>
    </row>
    <row r="2039" spans="1:16" x14ac:dyDescent="0.25">
      <c r="A2039" t="s">
        <v>4662</v>
      </c>
      <c r="B2039" t="s">
        <v>4571</v>
      </c>
      <c r="C2039" s="1">
        <v>656000</v>
      </c>
      <c r="D2039">
        <v>3</v>
      </c>
      <c r="E2039">
        <v>256</v>
      </c>
      <c r="F2039" t="s">
        <v>16</v>
      </c>
      <c r="G2039" t="s">
        <v>56</v>
      </c>
      <c r="H2039" t="s">
        <v>189</v>
      </c>
      <c r="I2039" t="s">
        <v>19</v>
      </c>
      <c r="J2039" t="s">
        <v>9</v>
      </c>
      <c r="L2039" s="2">
        <v>656000</v>
      </c>
      <c r="M2039" s="2">
        <v>2562.5</v>
      </c>
      <c r="N2039" s="2">
        <v>218666.66666666666</v>
      </c>
      <c r="O2039" s="2" t="s">
        <v>4587</v>
      </c>
      <c r="P2039" s="21" t="s">
        <v>188</v>
      </c>
    </row>
    <row r="2040" spans="1:16" x14ac:dyDescent="0.25">
      <c r="A2040" t="s">
        <v>2512</v>
      </c>
      <c r="B2040" t="s">
        <v>103</v>
      </c>
      <c r="C2040" s="1">
        <v>655000</v>
      </c>
      <c r="D2040">
        <v>2</v>
      </c>
      <c r="E2040">
        <v>91</v>
      </c>
      <c r="F2040" s="1" t="s">
        <v>16</v>
      </c>
      <c r="G2040" t="s">
        <v>37</v>
      </c>
      <c r="H2040" t="s">
        <v>29</v>
      </c>
      <c r="I2040" t="s">
        <v>19</v>
      </c>
      <c r="J2040" t="s">
        <v>9</v>
      </c>
      <c r="K2040" t="s">
        <v>1372</v>
      </c>
      <c r="L2040" s="2">
        <v>655000</v>
      </c>
      <c r="M2040" s="2">
        <v>7197.802197802198</v>
      </c>
      <c r="N2040" s="2">
        <v>327500</v>
      </c>
      <c r="O2040" s="2"/>
      <c r="P2040" s="5" t="s">
        <v>188</v>
      </c>
    </row>
    <row r="2041" spans="1:16" x14ac:dyDescent="0.25">
      <c r="A2041" t="s">
        <v>3598</v>
      </c>
      <c r="B2041" t="s">
        <v>103</v>
      </c>
      <c r="C2041" s="1">
        <v>654900</v>
      </c>
      <c r="D2041">
        <v>4</v>
      </c>
      <c r="E2041">
        <v>207</v>
      </c>
      <c r="F2041" s="1" t="s">
        <v>22</v>
      </c>
      <c r="G2041" t="s">
        <v>22</v>
      </c>
      <c r="H2041" t="s">
        <v>23</v>
      </c>
      <c r="I2041" t="s">
        <v>23</v>
      </c>
      <c r="J2041" t="s">
        <v>9</v>
      </c>
      <c r="K2041" t="s">
        <v>1372</v>
      </c>
      <c r="L2041" s="2">
        <v>654900</v>
      </c>
      <c r="M2041" s="2">
        <v>3163.768115942029</v>
      </c>
      <c r="N2041" s="2">
        <v>163725</v>
      </c>
      <c r="O2041" s="2"/>
      <c r="P2041" s="5" t="s">
        <v>188</v>
      </c>
    </row>
    <row r="2042" spans="1:16" x14ac:dyDescent="0.25">
      <c r="A2042" t="s">
        <v>2917</v>
      </c>
      <c r="B2042" t="s">
        <v>104</v>
      </c>
      <c r="C2042" s="1">
        <v>652000</v>
      </c>
      <c r="D2042">
        <v>4</v>
      </c>
      <c r="E2042">
        <v>184</v>
      </c>
      <c r="F2042" s="1" t="s">
        <v>22</v>
      </c>
      <c r="G2042" t="s">
        <v>22</v>
      </c>
      <c r="H2042" t="s">
        <v>23</v>
      </c>
      <c r="I2042" t="s">
        <v>23</v>
      </c>
      <c r="J2042" t="s">
        <v>9</v>
      </c>
      <c r="K2042" t="s">
        <v>1372</v>
      </c>
      <c r="L2042" s="2">
        <v>652000</v>
      </c>
      <c r="M2042" s="2">
        <v>3543.478260869565</v>
      </c>
      <c r="N2042" s="2">
        <v>163000</v>
      </c>
      <c r="O2042" s="2"/>
      <c r="P2042" s="5" t="s">
        <v>188</v>
      </c>
    </row>
    <row r="2043" spans="1:16" x14ac:dyDescent="0.25">
      <c r="A2043" t="s">
        <v>6601</v>
      </c>
      <c r="B2043" t="s">
        <v>4571</v>
      </c>
      <c r="C2043" s="1">
        <v>652000</v>
      </c>
      <c r="D2043">
        <v>4</v>
      </c>
      <c r="E2043">
        <v>170</v>
      </c>
      <c r="F2043" t="s">
        <v>16</v>
      </c>
      <c r="G2043" t="s">
        <v>37</v>
      </c>
      <c r="H2043" t="s">
        <v>189</v>
      </c>
      <c r="I2043" t="s">
        <v>19</v>
      </c>
      <c r="J2043" t="s">
        <v>9</v>
      </c>
      <c r="L2043" s="2">
        <v>652000</v>
      </c>
      <c r="M2043" s="2">
        <v>3835.294117647059</v>
      </c>
      <c r="N2043" s="2">
        <v>163000</v>
      </c>
      <c r="O2043" s="2" t="s">
        <v>4587</v>
      </c>
      <c r="P2043" s="21" t="s">
        <v>188</v>
      </c>
    </row>
    <row r="2044" spans="1:16" x14ac:dyDescent="0.25">
      <c r="A2044" t="s">
        <v>6604</v>
      </c>
      <c r="B2044" t="s">
        <v>4571</v>
      </c>
      <c r="C2044" s="1">
        <v>652000</v>
      </c>
      <c r="D2044">
        <v>4</v>
      </c>
      <c r="E2044">
        <v>196</v>
      </c>
      <c r="F2044" t="s">
        <v>16</v>
      </c>
      <c r="G2044" t="s">
        <v>37</v>
      </c>
      <c r="H2044" t="s">
        <v>189</v>
      </c>
      <c r="I2044" t="s">
        <v>19</v>
      </c>
      <c r="J2044" t="s">
        <v>9</v>
      </c>
      <c r="L2044" s="2">
        <v>652000</v>
      </c>
      <c r="M2044" s="2">
        <v>3326.5306122448978</v>
      </c>
      <c r="N2044" s="2">
        <v>163000</v>
      </c>
      <c r="O2044" s="2" t="s">
        <v>4587</v>
      </c>
      <c r="P2044" s="21" t="s">
        <v>188</v>
      </c>
    </row>
    <row r="2045" spans="1:16" x14ac:dyDescent="0.25">
      <c r="A2045" t="s">
        <v>6605</v>
      </c>
      <c r="B2045" t="s">
        <v>4571</v>
      </c>
      <c r="C2045" s="1">
        <v>652000</v>
      </c>
      <c r="D2045">
        <v>4</v>
      </c>
      <c r="E2045">
        <v>196</v>
      </c>
      <c r="F2045" t="s">
        <v>16</v>
      </c>
      <c r="G2045" t="s">
        <v>37</v>
      </c>
      <c r="H2045" t="s">
        <v>189</v>
      </c>
      <c r="I2045" t="s">
        <v>19</v>
      </c>
      <c r="J2045" t="s">
        <v>9</v>
      </c>
      <c r="L2045" s="2">
        <v>652000</v>
      </c>
      <c r="M2045" s="2">
        <v>3326.5306122448978</v>
      </c>
      <c r="N2045" s="2">
        <v>163000</v>
      </c>
      <c r="O2045" s="2" t="s">
        <v>4587</v>
      </c>
      <c r="P2045" s="21" t="s">
        <v>188</v>
      </c>
    </row>
    <row r="2046" spans="1:16" x14ac:dyDescent="0.25">
      <c r="A2046" t="s">
        <v>4638</v>
      </c>
      <c r="B2046" t="s">
        <v>4571</v>
      </c>
      <c r="C2046" s="1">
        <v>651000</v>
      </c>
      <c r="D2046">
        <v>4</v>
      </c>
      <c r="E2046">
        <v>145</v>
      </c>
      <c r="F2046" t="s">
        <v>16</v>
      </c>
      <c r="G2046" t="s">
        <v>56</v>
      </c>
      <c r="H2046" t="s">
        <v>189</v>
      </c>
      <c r="I2046" t="s">
        <v>19</v>
      </c>
      <c r="J2046" t="s">
        <v>9</v>
      </c>
      <c r="L2046" s="2">
        <v>651000</v>
      </c>
      <c r="M2046" s="2">
        <v>4489.6551724137935</v>
      </c>
      <c r="N2046" s="2">
        <v>162750</v>
      </c>
      <c r="O2046" s="2" t="s">
        <v>4587</v>
      </c>
      <c r="P2046" s="21" t="s">
        <v>188</v>
      </c>
    </row>
    <row r="2047" spans="1:16" x14ac:dyDescent="0.25">
      <c r="A2047" t="s">
        <v>4934</v>
      </c>
      <c r="B2047" t="s">
        <v>4571</v>
      </c>
      <c r="C2047" s="1">
        <v>650000</v>
      </c>
      <c r="D2047">
        <v>3</v>
      </c>
      <c r="E2047">
        <v>233</v>
      </c>
      <c r="F2047" s="3" t="s">
        <v>22</v>
      </c>
      <c r="G2047" t="s">
        <v>22</v>
      </c>
      <c r="H2047" t="s">
        <v>23</v>
      </c>
      <c r="I2047" t="s">
        <v>23</v>
      </c>
      <c r="J2047" t="s">
        <v>9</v>
      </c>
      <c r="L2047" s="2">
        <v>650000</v>
      </c>
      <c r="M2047" s="2">
        <v>2789.6995708154504</v>
      </c>
      <c r="N2047" s="2">
        <v>216666.66666666666</v>
      </c>
      <c r="O2047" s="2" t="s">
        <v>160</v>
      </c>
      <c r="P2047" s="21" t="s">
        <v>188</v>
      </c>
    </row>
    <row r="2048" spans="1:16" x14ac:dyDescent="0.25">
      <c r="A2048" t="s">
        <v>5118</v>
      </c>
      <c r="B2048" t="s">
        <v>4571</v>
      </c>
      <c r="C2048" s="1">
        <v>650000</v>
      </c>
      <c r="D2048">
        <v>4</v>
      </c>
      <c r="E2048">
        <v>339</v>
      </c>
      <c r="F2048" s="3" t="s">
        <v>22</v>
      </c>
      <c r="G2048" t="s">
        <v>22</v>
      </c>
      <c r="H2048" t="s">
        <v>23</v>
      </c>
      <c r="I2048" t="s">
        <v>23</v>
      </c>
      <c r="J2048" t="s">
        <v>9</v>
      </c>
      <c r="L2048" s="2">
        <v>650000</v>
      </c>
      <c r="M2048" s="2">
        <v>1917.4041297935103</v>
      </c>
      <c r="N2048" s="2">
        <v>162500</v>
      </c>
      <c r="O2048" s="2" t="s">
        <v>160</v>
      </c>
      <c r="P2048" s="21" t="s">
        <v>188</v>
      </c>
    </row>
    <row r="2049" spans="1:16" x14ac:dyDescent="0.25">
      <c r="A2049" t="s">
        <v>5294</v>
      </c>
      <c r="B2049" t="s">
        <v>4571</v>
      </c>
      <c r="C2049" s="1">
        <v>650000</v>
      </c>
      <c r="D2049">
        <v>4</v>
      </c>
      <c r="E2049">
        <v>164</v>
      </c>
      <c r="F2049" s="3" t="s">
        <v>22</v>
      </c>
      <c r="G2049" t="s">
        <v>22</v>
      </c>
      <c r="H2049" t="s">
        <v>23</v>
      </c>
      <c r="I2049" t="s">
        <v>23</v>
      </c>
      <c r="J2049" t="s">
        <v>9</v>
      </c>
      <c r="L2049" s="2">
        <v>650000</v>
      </c>
      <c r="M2049" s="2">
        <v>3963.4146341463415</v>
      </c>
      <c r="N2049" s="2">
        <v>162500</v>
      </c>
      <c r="O2049" s="2" t="s">
        <v>160</v>
      </c>
      <c r="P2049" s="21" t="s">
        <v>188</v>
      </c>
    </row>
    <row r="2050" spans="1:16" x14ac:dyDescent="0.25">
      <c r="A2050" t="s">
        <v>5338</v>
      </c>
      <c r="B2050" t="s">
        <v>4571</v>
      </c>
      <c r="C2050" s="1">
        <v>650000</v>
      </c>
      <c r="D2050">
        <v>4</v>
      </c>
      <c r="E2050">
        <v>285</v>
      </c>
      <c r="F2050" s="3" t="s">
        <v>22</v>
      </c>
      <c r="G2050" t="s">
        <v>22</v>
      </c>
      <c r="H2050" t="s">
        <v>23</v>
      </c>
      <c r="I2050" t="s">
        <v>23</v>
      </c>
      <c r="J2050" t="s">
        <v>9</v>
      </c>
      <c r="L2050" s="2">
        <v>650000</v>
      </c>
      <c r="M2050" s="2">
        <v>2280.7017543859647</v>
      </c>
      <c r="N2050" s="2">
        <v>162500</v>
      </c>
      <c r="O2050" s="2" t="s">
        <v>160</v>
      </c>
      <c r="P2050" s="21" t="s">
        <v>188</v>
      </c>
    </row>
    <row r="2051" spans="1:16" x14ac:dyDescent="0.25">
      <c r="A2051" t="s">
        <v>5461</v>
      </c>
      <c r="B2051" t="s">
        <v>4571</v>
      </c>
      <c r="C2051" s="1">
        <v>650000</v>
      </c>
      <c r="D2051">
        <v>6</v>
      </c>
      <c r="E2051">
        <v>219</v>
      </c>
      <c r="F2051" s="3" t="s">
        <v>22</v>
      </c>
      <c r="G2051" t="s">
        <v>22</v>
      </c>
      <c r="H2051" t="s">
        <v>23</v>
      </c>
      <c r="I2051" t="s">
        <v>23</v>
      </c>
      <c r="J2051" t="s">
        <v>9</v>
      </c>
      <c r="L2051" s="2">
        <v>650000</v>
      </c>
      <c r="M2051" s="2">
        <v>2968.0365296803652</v>
      </c>
      <c r="N2051" s="2">
        <v>108333.33333333333</v>
      </c>
      <c r="O2051" s="2" t="s">
        <v>160</v>
      </c>
      <c r="P2051" s="21" t="s">
        <v>188</v>
      </c>
    </row>
    <row r="2052" spans="1:16" x14ac:dyDescent="0.25">
      <c r="A2052" t="s">
        <v>2894</v>
      </c>
      <c r="B2052" t="s">
        <v>104</v>
      </c>
      <c r="C2052" s="1">
        <v>650000</v>
      </c>
      <c r="D2052">
        <v>5</v>
      </c>
      <c r="E2052">
        <v>270</v>
      </c>
      <c r="F2052" s="1" t="s">
        <v>22</v>
      </c>
      <c r="G2052" t="s">
        <v>22</v>
      </c>
      <c r="H2052" t="s">
        <v>23</v>
      </c>
      <c r="I2052" t="s">
        <v>23</v>
      </c>
      <c r="J2052" t="s">
        <v>9</v>
      </c>
      <c r="K2052" t="s">
        <v>1372</v>
      </c>
      <c r="L2052" s="2">
        <v>650000</v>
      </c>
      <c r="M2052" s="2">
        <v>2407.4074074074074</v>
      </c>
      <c r="N2052" s="2">
        <v>130000</v>
      </c>
      <c r="O2052" s="2"/>
      <c r="P2052" s="5" t="s">
        <v>188</v>
      </c>
    </row>
    <row r="2053" spans="1:16" x14ac:dyDescent="0.25">
      <c r="A2053" t="s">
        <v>2916</v>
      </c>
      <c r="B2053" t="s">
        <v>104</v>
      </c>
      <c r="C2053" s="1">
        <v>650000</v>
      </c>
      <c r="D2053">
        <v>4</v>
      </c>
      <c r="E2053">
        <v>380</v>
      </c>
      <c r="F2053" s="1" t="s">
        <v>22</v>
      </c>
      <c r="G2053" t="s">
        <v>22</v>
      </c>
      <c r="H2053" t="s">
        <v>23</v>
      </c>
      <c r="I2053" t="s">
        <v>23</v>
      </c>
      <c r="J2053" t="s">
        <v>9</v>
      </c>
      <c r="K2053" t="s">
        <v>1372</v>
      </c>
      <c r="L2053" s="2">
        <v>650000</v>
      </c>
      <c r="M2053" s="2">
        <v>1710.5263157894738</v>
      </c>
      <c r="N2053" s="2">
        <v>162500</v>
      </c>
      <c r="O2053" s="2"/>
      <c r="P2053" s="5" t="s">
        <v>188</v>
      </c>
    </row>
    <row r="2054" spans="1:16" x14ac:dyDescent="0.25">
      <c r="A2054" t="s">
        <v>3421</v>
      </c>
      <c r="B2054" t="s">
        <v>103</v>
      </c>
      <c r="C2054" s="1">
        <v>650000</v>
      </c>
      <c r="D2054">
        <v>4</v>
      </c>
      <c r="E2054">
        <v>299</v>
      </c>
      <c r="F2054" s="1" t="s">
        <v>22</v>
      </c>
      <c r="G2054" t="s">
        <v>22</v>
      </c>
      <c r="H2054" t="s">
        <v>23</v>
      </c>
      <c r="I2054" t="s">
        <v>23</v>
      </c>
      <c r="J2054" t="s">
        <v>9</v>
      </c>
      <c r="K2054" t="s">
        <v>1372</v>
      </c>
      <c r="L2054" s="2">
        <v>650000</v>
      </c>
      <c r="M2054" s="2">
        <v>2173.913043478261</v>
      </c>
      <c r="N2054" s="2">
        <v>162500</v>
      </c>
      <c r="O2054" s="2"/>
      <c r="P2054" s="5" t="s">
        <v>188</v>
      </c>
    </row>
    <row r="2055" spans="1:16" x14ac:dyDescent="0.25">
      <c r="A2055" t="s">
        <v>3521</v>
      </c>
      <c r="B2055" t="s">
        <v>103</v>
      </c>
      <c r="C2055" s="1">
        <v>650000</v>
      </c>
      <c r="D2055">
        <v>3</v>
      </c>
      <c r="E2055">
        <v>217</v>
      </c>
      <c r="F2055" s="1" t="s">
        <v>22</v>
      </c>
      <c r="G2055" t="s">
        <v>22</v>
      </c>
      <c r="H2055" t="s">
        <v>23</v>
      </c>
      <c r="I2055" t="s">
        <v>23</v>
      </c>
      <c r="J2055" t="s">
        <v>9</v>
      </c>
      <c r="K2055" t="s">
        <v>1372</v>
      </c>
      <c r="L2055" s="2">
        <v>650000</v>
      </c>
      <c r="M2055" s="2">
        <v>2995.3917050691243</v>
      </c>
      <c r="N2055" s="2">
        <v>216666.66666666666</v>
      </c>
      <c r="O2055" s="2"/>
      <c r="P2055" s="5" t="s">
        <v>188</v>
      </c>
    </row>
    <row r="2056" spans="1:16" x14ac:dyDescent="0.25">
      <c r="A2056" t="s">
        <v>3902</v>
      </c>
      <c r="B2056" t="s">
        <v>103</v>
      </c>
      <c r="C2056" s="1">
        <v>650000</v>
      </c>
      <c r="D2056">
        <v>6</v>
      </c>
      <c r="E2056">
        <v>318</v>
      </c>
      <c r="F2056" s="1" t="s">
        <v>22</v>
      </c>
      <c r="G2056" t="s">
        <v>22</v>
      </c>
      <c r="H2056" t="s">
        <v>23</v>
      </c>
      <c r="I2056" t="s">
        <v>23</v>
      </c>
      <c r="J2056" t="s">
        <v>9</v>
      </c>
      <c r="K2056" t="s">
        <v>1372</v>
      </c>
      <c r="L2056" s="2">
        <v>650000</v>
      </c>
      <c r="M2056" s="2">
        <v>2044.0251572327045</v>
      </c>
      <c r="N2056" s="2">
        <v>108333.33333333333</v>
      </c>
      <c r="O2056" s="2"/>
      <c r="P2056" s="5" t="s">
        <v>188</v>
      </c>
    </row>
    <row r="2057" spans="1:16" x14ac:dyDescent="0.25">
      <c r="A2057" t="s">
        <v>3973</v>
      </c>
      <c r="B2057" t="s">
        <v>103</v>
      </c>
      <c r="C2057" s="1">
        <v>650000</v>
      </c>
      <c r="D2057">
        <v>5</v>
      </c>
      <c r="E2057">
        <v>299</v>
      </c>
      <c r="F2057" s="1" t="s">
        <v>22</v>
      </c>
      <c r="G2057" t="s">
        <v>22</v>
      </c>
      <c r="H2057" t="s">
        <v>23</v>
      </c>
      <c r="I2057" t="s">
        <v>23</v>
      </c>
      <c r="J2057" t="s">
        <v>9</v>
      </c>
      <c r="K2057" t="s">
        <v>1372</v>
      </c>
      <c r="L2057" s="2">
        <v>650000</v>
      </c>
      <c r="M2057" s="2">
        <v>2173.913043478261</v>
      </c>
      <c r="N2057" s="2">
        <v>130000</v>
      </c>
      <c r="O2057" s="2"/>
      <c r="P2057" s="5" t="s">
        <v>188</v>
      </c>
    </row>
    <row r="2058" spans="1:16" x14ac:dyDescent="0.25">
      <c r="A2058" t="s">
        <v>3984</v>
      </c>
      <c r="B2058" t="s">
        <v>103</v>
      </c>
      <c r="C2058" s="1">
        <v>650000</v>
      </c>
      <c r="D2058">
        <v>4</v>
      </c>
      <c r="E2058">
        <v>343</v>
      </c>
      <c r="F2058" s="1" t="s">
        <v>22</v>
      </c>
      <c r="G2058" t="s">
        <v>22</v>
      </c>
      <c r="H2058" t="s">
        <v>23</v>
      </c>
      <c r="I2058" t="s">
        <v>23</v>
      </c>
      <c r="J2058" t="s">
        <v>9</v>
      </c>
      <c r="K2058" t="s">
        <v>1372</v>
      </c>
      <c r="L2058" s="2">
        <v>650000</v>
      </c>
      <c r="M2058" s="2">
        <v>1895.0437317784256</v>
      </c>
      <c r="N2058" s="2">
        <v>162500</v>
      </c>
      <c r="O2058" s="2"/>
      <c r="P2058" s="5" t="s">
        <v>188</v>
      </c>
    </row>
    <row r="2059" spans="1:16" x14ac:dyDescent="0.25">
      <c r="A2059" t="s">
        <v>2567</v>
      </c>
      <c r="B2059" t="s">
        <v>103</v>
      </c>
      <c r="C2059" s="1">
        <v>650000</v>
      </c>
      <c r="D2059">
        <v>3</v>
      </c>
      <c r="E2059">
        <v>126</v>
      </c>
      <c r="F2059" s="1" t="s">
        <v>16</v>
      </c>
      <c r="G2059" t="s">
        <v>37</v>
      </c>
      <c r="H2059" t="s">
        <v>18</v>
      </c>
      <c r="I2059" t="s">
        <v>19</v>
      </c>
      <c r="J2059" t="s">
        <v>20</v>
      </c>
      <c r="K2059" t="s">
        <v>1372</v>
      </c>
      <c r="L2059" s="2">
        <v>650000</v>
      </c>
      <c r="M2059" s="2">
        <v>5158.730158730159</v>
      </c>
      <c r="N2059" s="2">
        <v>216666.66666666666</v>
      </c>
      <c r="O2059" s="2"/>
      <c r="P2059" s="5" t="s">
        <v>188</v>
      </c>
    </row>
    <row r="2060" spans="1:16" x14ac:dyDescent="0.25">
      <c r="A2060" t="s">
        <v>1837</v>
      </c>
      <c r="B2060" t="s">
        <v>103</v>
      </c>
      <c r="C2060" s="1">
        <v>650000</v>
      </c>
      <c r="D2060">
        <v>5</v>
      </c>
      <c r="E2060">
        <v>101</v>
      </c>
      <c r="F2060" s="1" t="s">
        <v>16</v>
      </c>
      <c r="G2060" t="s">
        <v>35</v>
      </c>
      <c r="H2060" t="s">
        <v>29</v>
      </c>
      <c r="I2060" t="s">
        <v>19</v>
      </c>
      <c r="J2060" t="s">
        <v>20</v>
      </c>
      <c r="K2060" t="s">
        <v>1372</v>
      </c>
      <c r="L2060" s="2">
        <v>650000</v>
      </c>
      <c r="M2060" s="2">
        <v>6435.6435643564355</v>
      </c>
      <c r="N2060" s="2">
        <v>130000</v>
      </c>
      <c r="O2060" s="2"/>
      <c r="P2060" s="5" t="s">
        <v>188</v>
      </c>
    </row>
    <row r="2061" spans="1:16" x14ac:dyDescent="0.25">
      <c r="A2061" t="s">
        <v>1874</v>
      </c>
      <c r="B2061" t="s">
        <v>103</v>
      </c>
      <c r="C2061" s="1">
        <v>650000</v>
      </c>
      <c r="D2061">
        <v>3</v>
      </c>
      <c r="E2061">
        <v>112</v>
      </c>
      <c r="F2061" s="1" t="s">
        <v>16</v>
      </c>
      <c r="G2061" t="s">
        <v>35</v>
      </c>
      <c r="H2061" t="s">
        <v>29</v>
      </c>
      <c r="I2061" t="s">
        <v>19</v>
      </c>
      <c r="J2061" t="s">
        <v>20</v>
      </c>
      <c r="K2061" t="s">
        <v>1372</v>
      </c>
      <c r="L2061" s="2">
        <v>650000</v>
      </c>
      <c r="M2061" s="2">
        <v>5803.5714285714284</v>
      </c>
      <c r="N2061" s="2">
        <v>216666.66666666666</v>
      </c>
      <c r="O2061" s="2"/>
      <c r="P2061" s="5" t="s">
        <v>188</v>
      </c>
    </row>
    <row r="2062" spans="1:16" x14ac:dyDescent="0.25">
      <c r="A2062" t="s">
        <v>2266</v>
      </c>
      <c r="B2062" t="s">
        <v>104</v>
      </c>
      <c r="C2062" s="1">
        <v>650000</v>
      </c>
      <c r="D2062">
        <v>5</v>
      </c>
      <c r="E2062">
        <v>201</v>
      </c>
      <c r="F2062" s="1" t="s">
        <v>16</v>
      </c>
      <c r="G2062" t="s">
        <v>41</v>
      </c>
      <c r="H2062" t="s">
        <v>29</v>
      </c>
      <c r="I2062" t="s">
        <v>19</v>
      </c>
      <c r="J2062" t="s">
        <v>20</v>
      </c>
      <c r="K2062" t="s">
        <v>1372</v>
      </c>
      <c r="L2062" s="2">
        <v>650000</v>
      </c>
      <c r="M2062" s="2">
        <v>3233.8308457711441</v>
      </c>
      <c r="N2062" s="2">
        <v>130000</v>
      </c>
      <c r="O2062" s="2"/>
      <c r="P2062" s="5" t="s">
        <v>188</v>
      </c>
    </row>
    <row r="2063" spans="1:16" x14ac:dyDescent="0.25">
      <c r="A2063" t="s">
        <v>2718</v>
      </c>
      <c r="B2063" t="s">
        <v>103</v>
      </c>
      <c r="C2063" s="1">
        <v>650000</v>
      </c>
      <c r="D2063">
        <v>2</v>
      </c>
      <c r="E2063">
        <v>94</v>
      </c>
      <c r="F2063" s="1" t="s">
        <v>16</v>
      </c>
      <c r="G2063" t="s">
        <v>87</v>
      </c>
      <c r="H2063" t="s">
        <v>29</v>
      </c>
      <c r="I2063" t="s">
        <v>19</v>
      </c>
      <c r="J2063" t="s">
        <v>20</v>
      </c>
      <c r="K2063" t="s">
        <v>1372</v>
      </c>
      <c r="L2063" s="2">
        <v>650000</v>
      </c>
      <c r="M2063" s="2">
        <v>6914.8936170212764</v>
      </c>
      <c r="N2063" s="2">
        <v>325000</v>
      </c>
      <c r="O2063" s="2"/>
      <c r="P2063" s="5" t="s">
        <v>188</v>
      </c>
    </row>
    <row r="2064" spans="1:16" x14ac:dyDescent="0.25">
      <c r="A2064" t="s">
        <v>2746</v>
      </c>
      <c r="B2064" t="s">
        <v>103</v>
      </c>
      <c r="C2064" s="1">
        <v>650000</v>
      </c>
      <c r="D2064">
        <v>3</v>
      </c>
      <c r="E2064">
        <v>105</v>
      </c>
      <c r="F2064" s="1" t="s">
        <v>16</v>
      </c>
      <c r="G2064" t="s">
        <v>87</v>
      </c>
      <c r="H2064" t="s">
        <v>29</v>
      </c>
      <c r="I2064" t="s">
        <v>30</v>
      </c>
      <c r="J2064" t="s">
        <v>20</v>
      </c>
      <c r="K2064" t="s">
        <v>1372</v>
      </c>
      <c r="L2064" s="2">
        <v>650000</v>
      </c>
      <c r="M2064" s="2">
        <v>6190.4761904761908</v>
      </c>
      <c r="N2064" s="2">
        <v>216666.66666666666</v>
      </c>
      <c r="O2064" s="2"/>
      <c r="P2064" s="5" t="s">
        <v>188</v>
      </c>
    </row>
    <row r="2065" spans="1:16" x14ac:dyDescent="0.25">
      <c r="A2065" t="s">
        <v>5675</v>
      </c>
      <c r="B2065" t="s">
        <v>4571</v>
      </c>
      <c r="C2065" s="1">
        <v>650000</v>
      </c>
      <c r="D2065">
        <v>3</v>
      </c>
      <c r="E2065">
        <v>200</v>
      </c>
      <c r="F2065" t="s">
        <v>16</v>
      </c>
      <c r="G2065" t="s">
        <v>35</v>
      </c>
      <c r="H2065" t="s">
        <v>189</v>
      </c>
      <c r="I2065" t="s">
        <v>19</v>
      </c>
      <c r="J2065" t="s">
        <v>9</v>
      </c>
      <c r="L2065" s="2">
        <v>650000</v>
      </c>
      <c r="M2065" s="2">
        <v>3250</v>
      </c>
      <c r="N2065" s="2">
        <v>216666.66666666666</v>
      </c>
      <c r="O2065" s="2" t="s">
        <v>4587</v>
      </c>
      <c r="P2065" s="21" t="s">
        <v>188</v>
      </c>
    </row>
    <row r="2066" spans="1:16" x14ac:dyDescent="0.25">
      <c r="A2066" t="s">
        <v>5676</v>
      </c>
      <c r="B2066" t="s">
        <v>4571</v>
      </c>
      <c r="C2066" s="1">
        <v>650000</v>
      </c>
      <c r="D2066">
        <v>3</v>
      </c>
      <c r="E2066">
        <v>200</v>
      </c>
      <c r="F2066" t="s">
        <v>16</v>
      </c>
      <c r="G2066" t="s">
        <v>35</v>
      </c>
      <c r="H2066" t="s">
        <v>189</v>
      </c>
      <c r="I2066" t="s">
        <v>19</v>
      </c>
      <c r="J2066" t="s">
        <v>9</v>
      </c>
      <c r="L2066" s="2">
        <v>650000</v>
      </c>
      <c r="M2066" s="2">
        <v>3250</v>
      </c>
      <c r="N2066" s="2">
        <v>216666.66666666666</v>
      </c>
      <c r="O2066" s="2" t="s">
        <v>4587</v>
      </c>
      <c r="P2066" s="21" t="s">
        <v>188</v>
      </c>
    </row>
    <row r="2067" spans="1:16" x14ac:dyDescent="0.25">
      <c r="A2067" t="s">
        <v>5568</v>
      </c>
      <c r="B2067" t="s">
        <v>4571</v>
      </c>
      <c r="C2067" s="1">
        <v>650000</v>
      </c>
      <c r="D2067">
        <v>4</v>
      </c>
      <c r="E2067">
        <v>109</v>
      </c>
      <c r="F2067" t="s">
        <v>16</v>
      </c>
      <c r="G2067" t="s">
        <v>35</v>
      </c>
      <c r="H2067" t="s">
        <v>189</v>
      </c>
      <c r="I2067" t="s">
        <v>19</v>
      </c>
      <c r="J2067" t="s">
        <v>9</v>
      </c>
      <c r="L2067" s="2">
        <v>650000</v>
      </c>
      <c r="M2067" s="2">
        <v>5963.3027522935781</v>
      </c>
      <c r="N2067" s="2">
        <v>162500</v>
      </c>
      <c r="O2067" s="2" t="s">
        <v>160</v>
      </c>
      <c r="P2067" s="21" t="s">
        <v>188</v>
      </c>
    </row>
    <row r="2068" spans="1:16" x14ac:dyDescent="0.25">
      <c r="A2068" t="s">
        <v>5604</v>
      </c>
      <c r="B2068" t="s">
        <v>4571</v>
      </c>
      <c r="C2068" s="1">
        <v>650000</v>
      </c>
      <c r="D2068">
        <v>4</v>
      </c>
      <c r="E2068">
        <v>120</v>
      </c>
      <c r="F2068" t="s">
        <v>16</v>
      </c>
      <c r="G2068" t="s">
        <v>35</v>
      </c>
      <c r="H2068" t="s">
        <v>189</v>
      </c>
      <c r="I2068" t="s">
        <v>19</v>
      </c>
      <c r="J2068" t="s">
        <v>20</v>
      </c>
      <c r="L2068" s="2">
        <v>650000</v>
      </c>
      <c r="M2068" s="2">
        <v>5416.666666666667</v>
      </c>
      <c r="N2068" s="2">
        <v>162500</v>
      </c>
      <c r="O2068" s="2" t="s">
        <v>160</v>
      </c>
      <c r="P2068" s="21" t="s">
        <v>188</v>
      </c>
    </row>
    <row r="2069" spans="1:16" x14ac:dyDescent="0.25">
      <c r="A2069" t="s">
        <v>5647</v>
      </c>
      <c r="B2069" t="s">
        <v>4571</v>
      </c>
      <c r="C2069" s="1">
        <v>650000</v>
      </c>
      <c r="D2069">
        <v>4</v>
      </c>
      <c r="E2069">
        <v>143</v>
      </c>
      <c r="F2069" t="s">
        <v>16</v>
      </c>
      <c r="G2069" t="s">
        <v>35</v>
      </c>
      <c r="H2069" t="s">
        <v>189</v>
      </c>
      <c r="I2069" t="s">
        <v>19</v>
      </c>
      <c r="J2069" t="s">
        <v>9</v>
      </c>
      <c r="L2069" s="2">
        <v>650000</v>
      </c>
      <c r="M2069" s="2">
        <v>4545.454545454545</v>
      </c>
      <c r="N2069" s="2">
        <v>162500</v>
      </c>
      <c r="O2069" s="2" t="s">
        <v>4587</v>
      </c>
      <c r="P2069" s="21" t="s">
        <v>188</v>
      </c>
    </row>
    <row r="2070" spans="1:16" x14ac:dyDescent="0.25">
      <c r="A2070" t="s">
        <v>5648</v>
      </c>
      <c r="B2070" t="s">
        <v>4571</v>
      </c>
      <c r="C2070" s="1">
        <v>650000</v>
      </c>
      <c r="D2070">
        <v>4</v>
      </c>
      <c r="E2070">
        <v>143</v>
      </c>
      <c r="F2070" t="s">
        <v>16</v>
      </c>
      <c r="G2070" t="s">
        <v>35</v>
      </c>
      <c r="H2070" t="s">
        <v>189</v>
      </c>
      <c r="I2070" t="s">
        <v>19</v>
      </c>
      <c r="J2070" t="s">
        <v>9</v>
      </c>
      <c r="L2070" s="2">
        <v>650000</v>
      </c>
      <c r="M2070" s="2">
        <v>4545.454545454545</v>
      </c>
      <c r="N2070" s="2">
        <v>162500</v>
      </c>
      <c r="O2070" s="2" t="s">
        <v>4587</v>
      </c>
      <c r="P2070" s="21" t="s">
        <v>188</v>
      </c>
    </row>
    <row r="2071" spans="1:16" x14ac:dyDescent="0.25">
      <c r="A2071" t="s">
        <v>5659</v>
      </c>
      <c r="B2071" t="s">
        <v>4571</v>
      </c>
      <c r="C2071" s="1">
        <v>650000</v>
      </c>
      <c r="D2071">
        <v>4</v>
      </c>
      <c r="E2071">
        <v>158</v>
      </c>
      <c r="F2071" t="s">
        <v>16</v>
      </c>
      <c r="G2071" t="s">
        <v>35</v>
      </c>
      <c r="H2071" t="s">
        <v>189</v>
      </c>
      <c r="I2071" t="s">
        <v>19</v>
      </c>
      <c r="J2071" t="s">
        <v>9</v>
      </c>
      <c r="L2071" s="2">
        <v>650000</v>
      </c>
      <c r="M2071" s="2">
        <v>4113.9240506329115</v>
      </c>
      <c r="N2071" s="2">
        <v>162500</v>
      </c>
      <c r="O2071" s="2" t="s">
        <v>160</v>
      </c>
      <c r="P2071" s="21" t="s">
        <v>188</v>
      </c>
    </row>
    <row r="2072" spans="1:16" x14ac:dyDescent="0.25">
      <c r="A2072" t="s">
        <v>6256</v>
      </c>
      <c r="B2072" t="s">
        <v>4571</v>
      </c>
      <c r="C2072" s="1">
        <v>650000</v>
      </c>
      <c r="D2072">
        <v>1</v>
      </c>
      <c r="E2072">
        <v>101</v>
      </c>
      <c r="F2072" t="s">
        <v>16</v>
      </c>
      <c r="G2072" t="s">
        <v>41</v>
      </c>
      <c r="H2072" t="s">
        <v>189</v>
      </c>
      <c r="I2072" t="s">
        <v>19</v>
      </c>
      <c r="J2072" t="s">
        <v>9</v>
      </c>
      <c r="L2072" s="2">
        <v>650000</v>
      </c>
      <c r="M2072" s="2">
        <v>6435.6435643564355</v>
      </c>
      <c r="N2072" s="2">
        <v>650000</v>
      </c>
      <c r="O2072" s="2" t="s">
        <v>160</v>
      </c>
      <c r="P2072" s="21" t="s">
        <v>188</v>
      </c>
    </row>
    <row r="2073" spans="1:16" x14ac:dyDescent="0.25">
      <c r="A2073" t="s">
        <v>6336</v>
      </c>
      <c r="B2073" t="s">
        <v>4571</v>
      </c>
      <c r="C2073" s="1">
        <v>650000</v>
      </c>
      <c r="D2073">
        <v>3</v>
      </c>
      <c r="E2073">
        <v>151</v>
      </c>
      <c r="F2073" t="s">
        <v>16</v>
      </c>
      <c r="G2073" t="s">
        <v>41</v>
      </c>
      <c r="H2073" t="s">
        <v>189</v>
      </c>
      <c r="I2073" t="s">
        <v>19</v>
      </c>
      <c r="J2073" t="s">
        <v>20</v>
      </c>
      <c r="L2073" s="2">
        <v>650000</v>
      </c>
      <c r="M2073" s="2">
        <v>4304.635761589404</v>
      </c>
      <c r="N2073" s="2">
        <v>216666.66666666666</v>
      </c>
      <c r="O2073" s="2" t="s">
        <v>4587</v>
      </c>
      <c r="P2073" s="21" t="s">
        <v>188</v>
      </c>
    </row>
    <row r="2074" spans="1:16" x14ac:dyDescent="0.25">
      <c r="A2074" t="s">
        <v>5501</v>
      </c>
      <c r="B2074" t="s">
        <v>4571</v>
      </c>
      <c r="C2074" s="1">
        <v>650000</v>
      </c>
      <c r="D2074">
        <v>3</v>
      </c>
      <c r="E2074">
        <v>120</v>
      </c>
      <c r="F2074" t="s">
        <v>16</v>
      </c>
      <c r="G2074" t="s">
        <v>95</v>
      </c>
      <c r="H2074" t="s">
        <v>189</v>
      </c>
      <c r="I2074" t="s">
        <v>19</v>
      </c>
      <c r="J2074" t="s">
        <v>9</v>
      </c>
      <c r="L2074" s="2">
        <v>650000</v>
      </c>
      <c r="M2074" s="2">
        <v>5416.666666666667</v>
      </c>
      <c r="N2074" s="2">
        <v>216666.66666666666</v>
      </c>
      <c r="O2074" s="2" t="s">
        <v>160</v>
      </c>
      <c r="P2074" s="21" t="s">
        <v>188</v>
      </c>
    </row>
    <row r="2075" spans="1:16" x14ac:dyDescent="0.25">
      <c r="A2075" t="s">
        <v>5505</v>
      </c>
      <c r="B2075" t="s">
        <v>4571</v>
      </c>
      <c r="C2075" s="1">
        <v>650000</v>
      </c>
      <c r="D2075">
        <v>5</v>
      </c>
      <c r="E2075">
        <v>149</v>
      </c>
      <c r="F2075" t="s">
        <v>16</v>
      </c>
      <c r="G2075" t="s">
        <v>95</v>
      </c>
      <c r="H2075" t="s">
        <v>189</v>
      </c>
      <c r="I2075" t="s">
        <v>19</v>
      </c>
      <c r="J2075" t="s">
        <v>9</v>
      </c>
      <c r="L2075" s="2">
        <v>650000</v>
      </c>
      <c r="M2075" s="2">
        <v>4362.4161073825508</v>
      </c>
      <c r="N2075" s="2">
        <v>130000</v>
      </c>
      <c r="O2075" s="2" t="s">
        <v>160</v>
      </c>
      <c r="P2075" s="21" t="s">
        <v>188</v>
      </c>
    </row>
    <row r="2076" spans="1:16" x14ac:dyDescent="0.25">
      <c r="A2076" t="s">
        <v>4599</v>
      </c>
      <c r="B2076" t="s">
        <v>4571</v>
      </c>
      <c r="C2076" s="1">
        <v>650000</v>
      </c>
      <c r="D2076">
        <v>2</v>
      </c>
      <c r="E2076">
        <v>117</v>
      </c>
      <c r="F2076" t="s">
        <v>16</v>
      </c>
      <c r="G2076" t="s">
        <v>56</v>
      </c>
      <c r="H2076" t="s">
        <v>189</v>
      </c>
      <c r="I2076" t="s">
        <v>19</v>
      </c>
      <c r="J2076" t="s">
        <v>20</v>
      </c>
      <c r="L2076" s="2">
        <v>650000</v>
      </c>
      <c r="M2076" s="2">
        <v>5555.5555555555557</v>
      </c>
      <c r="N2076" s="2">
        <v>325000</v>
      </c>
      <c r="O2076" s="2" t="s">
        <v>4582</v>
      </c>
      <c r="P2076" s="21" t="s">
        <v>188</v>
      </c>
    </row>
    <row r="2077" spans="1:16" x14ac:dyDescent="0.25">
      <c r="A2077" t="s">
        <v>4600</v>
      </c>
      <c r="B2077" t="s">
        <v>4571</v>
      </c>
      <c r="C2077" s="1">
        <v>650000</v>
      </c>
      <c r="D2077">
        <v>2</v>
      </c>
      <c r="E2077">
        <v>117</v>
      </c>
      <c r="F2077" t="s">
        <v>16</v>
      </c>
      <c r="G2077" t="s">
        <v>56</v>
      </c>
      <c r="H2077" t="s">
        <v>189</v>
      </c>
      <c r="I2077" t="s">
        <v>19</v>
      </c>
      <c r="J2077" t="s">
        <v>20</v>
      </c>
      <c r="L2077" s="2">
        <v>650000</v>
      </c>
      <c r="M2077" s="2">
        <v>5555.5555555555557</v>
      </c>
      <c r="N2077" s="2">
        <v>325000</v>
      </c>
      <c r="O2077" s="2" t="s">
        <v>4582</v>
      </c>
      <c r="P2077" s="21" t="s">
        <v>188</v>
      </c>
    </row>
    <row r="2078" spans="1:16" x14ac:dyDescent="0.25">
      <c r="A2078" t="s">
        <v>3268</v>
      </c>
      <c r="B2078" t="s">
        <v>103</v>
      </c>
      <c r="C2078" s="1">
        <v>649900</v>
      </c>
      <c r="D2078">
        <v>3</v>
      </c>
      <c r="E2078">
        <v>257</v>
      </c>
      <c r="F2078" s="1" t="s">
        <v>22</v>
      </c>
      <c r="G2078" t="s">
        <v>22</v>
      </c>
      <c r="H2078" t="s">
        <v>23</v>
      </c>
      <c r="I2078" t="s">
        <v>23</v>
      </c>
      <c r="J2078" t="s">
        <v>9</v>
      </c>
      <c r="K2078" t="s">
        <v>1372</v>
      </c>
      <c r="L2078" s="2">
        <v>649900</v>
      </c>
      <c r="M2078" s="2">
        <v>2528.793774319066</v>
      </c>
      <c r="N2078" s="2">
        <v>216633.33333333334</v>
      </c>
      <c r="O2078" s="2"/>
      <c r="P2078" s="5" t="s">
        <v>188</v>
      </c>
    </row>
    <row r="2079" spans="1:16" x14ac:dyDescent="0.25">
      <c r="A2079" t="s">
        <v>3925</v>
      </c>
      <c r="B2079" t="s">
        <v>103</v>
      </c>
      <c r="C2079" s="1">
        <v>649900</v>
      </c>
      <c r="D2079">
        <v>5</v>
      </c>
      <c r="E2079">
        <v>412</v>
      </c>
      <c r="F2079" s="1" t="s">
        <v>22</v>
      </c>
      <c r="G2079" t="s">
        <v>22</v>
      </c>
      <c r="H2079" t="s">
        <v>23</v>
      </c>
      <c r="I2079" t="s">
        <v>23</v>
      </c>
      <c r="J2079" t="s">
        <v>9</v>
      </c>
      <c r="K2079" t="s">
        <v>1372</v>
      </c>
      <c r="L2079" s="2">
        <v>649900</v>
      </c>
      <c r="M2079" s="2">
        <v>1577.4271844660195</v>
      </c>
      <c r="N2079" s="2">
        <v>129980</v>
      </c>
      <c r="O2079" s="2"/>
      <c r="P2079" s="5" t="s">
        <v>188</v>
      </c>
    </row>
    <row r="2080" spans="1:16" x14ac:dyDescent="0.25">
      <c r="A2080" t="s">
        <v>1513</v>
      </c>
      <c r="B2080" t="s">
        <v>103</v>
      </c>
      <c r="C2080" s="1">
        <v>649900</v>
      </c>
      <c r="D2080">
        <v>3</v>
      </c>
      <c r="E2080">
        <v>283</v>
      </c>
      <c r="F2080" s="1" t="s">
        <v>16</v>
      </c>
      <c r="G2080" t="s">
        <v>56</v>
      </c>
      <c r="H2080" t="s">
        <v>29</v>
      </c>
      <c r="I2080" t="s">
        <v>19</v>
      </c>
      <c r="J2080" t="s">
        <v>9</v>
      </c>
      <c r="K2080" t="s">
        <v>1372</v>
      </c>
      <c r="L2080" s="2">
        <v>649900</v>
      </c>
      <c r="M2080" s="2">
        <v>2296.4664310954063</v>
      </c>
      <c r="N2080" s="2">
        <v>216633.33333333334</v>
      </c>
      <c r="O2080" s="2"/>
      <c r="P2080" s="5" t="s">
        <v>188</v>
      </c>
    </row>
    <row r="2081" spans="1:16" x14ac:dyDescent="0.25">
      <c r="A2081" t="s">
        <v>2105</v>
      </c>
      <c r="B2081" t="s">
        <v>103</v>
      </c>
      <c r="C2081" s="1">
        <v>649900</v>
      </c>
      <c r="D2081">
        <v>3</v>
      </c>
      <c r="E2081">
        <v>135</v>
      </c>
      <c r="F2081" s="1" t="s">
        <v>16</v>
      </c>
      <c r="G2081" t="s">
        <v>17</v>
      </c>
      <c r="H2081" t="s">
        <v>29</v>
      </c>
      <c r="I2081" t="s">
        <v>19</v>
      </c>
      <c r="J2081" t="s">
        <v>9</v>
      </c>
      <c r="K2081" t="s">
        <v>1372</v>
      </c>
      <c r="L2081" s="2">
        <v>649900</v>
      </c>
      <c r="M2081" s="2">
        <v>4814.0740740740739</v>
      </c>
      <c r="N2081" s="2">
        <v>216633.33333333334</v>
      </c>
      <c r="O2081" s="2"/>
      <c r="P2081" s="5" t="s">
        <v>188</v>
      </c>
    </row>
    <row r="2082" spans="1:16" x14ac:dyDescent="0.25">
      <c r="A2082" t="s">
        <v>3476</v>
      </c>
      <c r="B2082" t="s">
        <v>103</v>
      </c>
      <c r="C2082" s="1">
        <v>649500</v>
      </c>
      <c r="D2082">
        <v>4</v>
      </c>
      <c r="E2082">
        <v>180</v>
      </c>
      <c r="F2082" s="1" t="s">
        <v>22</v>
      </c>
      <c r="G2082" t="s">
        <v>22</v>
      </c>
      <c r="H2082" t="s">
        <v>23</v>
      </c>
      <c r="I2082" t="s">
        <v>23</v>
      </c>
      <c r="J2082" t="s">
        <v>9</v>
      </c>
      <c r="K2082" t="s">
        <v>1372</v>
      </c>
      <c r="L2082" s="2">
        <v>649500</v>
      </c>
      <c r="M2082" s="2">
        <v>3608.3333333333335</v>
      </c>
      <c r="N2082" s="2">
        <v>162375</v>
      </c>
      <c r="O2082" s="2"/>
      <c r="P2082" s="5" t="s">
        <v>188</v>
      </c>
    </row>
    <row r="2083" spans="1:16" x14ac:dyDescent="0.25">
      <c r="A2083" t="s">
        <v>5416</v>
      </c>
      <c r="B2083" t="s">
        <v>4571</v>
      </c>
      <c r="C2083" s="1">
        <v>649000</v>
      </c>
      <c r="D2083">
        <v>4</v>
      </c>
      <c r="E2083">
        <v>241</v>
      </c>
      <c r="F2083" s="3" t="s">
        <v>22</v>
      </c>
      <c r="G2083" t="s">
        <v>22</v>
      </c>
      <c r="H2083" t="s">
        <v>23</v>
      </c>
      <c r="I2083" t="s">
        <v>23</v>
      </c>
      <c r="J2083" t="s">
        <v>9</v>
      </c>
      <c r="L2083" s="2">
        <v>649000</v>
      </c>
      <c r="M2083" s="2">
        <v>2692.9460580912864</v>
      </c>
      <c r="N2083" s="2">
        <v>162250</v>
      </c>
      <c r="O2083" s="2" t="s">
        <v>4582</v>
      </c>
      <c r="P2083" s="21" t="s">
        <v>188</v>
      </c>
    </row>
    <row r="2084" spans="1:16" x14ac:dyDescent="0.25">
      <c r="A2084" t="s">
        <v>2826</v>
      </c>
      <c r="B2084" t="s">
        <v>104</v>
      </c>
      <c r="C2084" s="1">
        <v>649000</v>
      </c>
      <c r="D2084">
        <v>3</v>
      </c>
      <c r="E2084">
        <v>174</v>
      </c>
      <c r="F2084" s="1" t="s">
        <v>22</v>
      </c>
      <c r="G2084" t="s">
        <v>22</v>
      </c>
      <c r="H2084" t="s">
        <v>23</v>
      </c>
      <c r="I2084" t="s">
        <v>23</v>
      </c>
      <c r="J2084" t="s">
        <v>9</v>
      </c>
      <c r="K2084" t="s">
        <v>1372</v>
      </c>
      <c r="L2084" s="2">
        <v>649000</v>
      </c>
      <c r="M2084" s="2">
        <v>3729.8850574712642</v>
      </c>
      <c r="N2084" s="2">
        <v>216333.33333333334</v>
      </c>
      <c r="O2084" s="2"/>
      <c r="P2084" s="5" t="s">
        <v>188</v>
      </c>
    </row>
    <row r="2085" spans="1:16" x14ac:dyDescent="0.25">
      <c r="A2085" t="s">
        <v>3462</v>
      </c>
      <c r="B2085" t="s">
        <v>103</v>
      </c>
      <c r="C2085" s="1">
        <v>649000</v>
      </c>
      <c r="D2085">
        <v>5</v>
      </c>
      <c r="E2085">
        <v>230</v>
      </c>
      <c r="F2085" s="1" t="s">
        <v>22</v>
      </c>
      <c r="G2085" t="s">
        <v>22</v>
      </c>
      <c r="H2085" t="s">
        <v>23</v>
      </c>
      <c r="I2085" t="s">
        <v>23</v>
      </c>
      <c r="J2085" t="s">
        <v>9</v>
      </c>
      <c r="K2085" t="s">
        <v>1372</v>
      </c>
      <c r="L2085" s="2">
        <v>649000</v>
      </c>
      <c r="M2085" s="2">
        <v>2821.7391304347825</v>
      </c>
      <c r="N2085" s="2">
        <v>129800</v>
      </c>
      <c r="O2085" s="2"/>
      <c r="P2085" s="5" t="s">
        <v>188</v>
      </c>
    </row>
    <row r="2086" spans="1:16" x14ac:dyDescent="0.25">
      <c r="A2086" t="s">
        <v>2279</v>
      </c>
      <c r="B2086" t="s">
        <v>103</v>
      </c>
      <c r="C2086" s="1">
        <v>649000</v>
      </c>
      <c r="D2086">
        <v>3</v>
      </c>
      <c r="E2086">
        <v>111</v>
      </c>
      <c r="F2086" s="1" t="s">
        <v>16</v>
      </c>
      <c r="G2086" t="s">
        <v>41</v>
      </c>
      <c r="H2086" t="s">
        <v>29</v>
      </c>
      <c r="I2086" t="s">
        <v>19</v>
      </c>
      <c r="J2086" t="s">
        <v>9</v>
      </c>
      <c r="K2086" t="s">
        <v>1372</v>
      </c>
      <c r="L2086" s="2">
        <v>649000</v>
      </c>
      <c r="M2086" s="2">
        <v>5846.8468468468473</v>
      </c>
      <c r="N2086" s="2">
        <v>216333.33333333334</v>
      </c>
      <c r="O2086" s="2"/>
      <c r="P2086" s="5" t="s">
        <v>188</v>
      </c>
    </row>
    <row r="2087" spans="1:16" x14ac:dyDescent="0.25">
      <c r="A2087" t="s">
        <v>6332</v>
      </c>
      <c r="B2087" t="s">
        <v>4571</v>
      </c>
      <c r="C2087" s="1">
        <v>649000</v>
      </c>
      <c r="D2087">
        <v>2</v>
      </c>
      <c r="E2087">
        <v>149</v>
      </c>
      <c r="F2087" t="s">
        <v>16</v>
      </c>
      <c r="G2087" t="s">
        <v>41</v>
      </c>
      <c r="H2087" t="s">
        <v>189</v>
      </c>
      <c r="I2087" t="s">
        <v>19</v>
      </c>
      <c r="J2087" t="s">
        <v>9</v>
      </c>
      <c r="L2087" s="2">
        <v>649000</v>
      </c>
      <c r="M2087" s="2">
        <v>4355.7046979865772</v>
      </c>
      <c r="N2087" s="2">
        <v>324500</v>
      </c>
      <c r="O2087" s="2" t="s">
        <v>4587</v>
      </c>
      <c r="P2087" s="21" t="s">
        <v>188</v>
      </c>
    </row>
    <row r="2088" spans="1:16" x14ac:dyDescent="0.25">
      <c r="A2088" t="s">
        <v>3541</v>
      </c>
      <c r="B2088" t="s">
        <v>103</v>
      </c>
      <c r="C2088" s="1">
        <v>648000</v>
      </c>
      <c r="D2088">
        <v>3</v>
      </c>
      <c r="E2088">
        <v>206</v>
      </c>
      <c r="F2088" s="1" t="s">
        <v>22</v>
      </c>
      <c r="G2088" t="s">
        <v>22</v>
      </c>
      <c r="H2088" t="s">
        <v>23</v>
      </c>
      <c r="I2088" t="s">
        <v>23</v>
      </c>
      <c r="J2088" t="s">
        <v>9</v>
      </c>
      <c r="K2088" t="s">
        <v>1372</v>
      </c>
      <c r="L2088" s="2">
        <v>648000</v>
      </c>
      <c r="M2088" s="2">
        <v>3145.6310679611652</v>
      </c>
      <c r="N2088" s="2">
        <v>216000</v>
      </c>
      <c r="O2088" s="2"/>
      <c r="P2088" s="5" t="s">
        <v>188</v>
      </c>
    </row>
    <row r="2089" spans="1:16" x14ac:dyDescent="0.25">
      <c r="A2089" t="s">
        <v>2878</v>
      </c>
      <c r="B2089" t="s">
        <v>104</v>
      </c>
      <c r="C2089" s="1">
        <v>645000</v>
      </c>
      <c r="D2089">
        <v>4</v>
      </c>
      <c r="E2089">
        <v>300</v>
      </c>
      <c r="F2089" s="1" t="s">
        <v>22</v>
      </c>
      <c r="G2089" t="s">
        <v>22</v>
      </c>
      <c r="H2089" t="s">
        <v>23</v>
      </c>
      <c r="I2089" t="s">
        <v>23</v>
      </c>
      <c r="J2089" t="s">
        <v>9</v>
      </c>
      <c r="K2089" t="s">
        <v>1372</v>
      </c>
      <c r="L2089" s="2">
        <v>645000</v>
      </c>
      <c r="M2089" s="2">
        <v>2150</v>
      </c>
      <c r="N2089" s="2">
        <v>161250</v>
      </c>
      <c r="O2089" s="2"/>
      <c r="P2089" s="5" t="s">
        <v>188</v>
      </c>
    </row>
    <row r="2090" spans="1:16" x14ac:dyDescent="0.25">
      <c r="A2090" t="s">
        <v>5865</v>
      </c>
      <c r="B2090" t="s">
        <v>4571</v>
      </c>
      <c r="C2090" s="1">
        <v>645000</v>
      </c>
      <c r="D2090">
        <v>4</v>
      </c>
      <c r="E2090">
        <v>170</v>
      </c>
      <c r="F2090" t="s">
        <v>16</v>
      </c>
      <c r="G2090" t="s">
        <v>35</v>
      </c>
      <c r="H2090" t="s">
        <v>18</v>
      </c>
      <c r="I2090" t="s">
        <v>19</v>
      </c>
      <c r="J2090" t="s">
        <v>88</v>
      </c>
      <c r="K2090">
        <v>29000</v>
      </c>
      <c r="L2090" s="2">
        <v>674000</v>
      </c>
      <c r="M2090" s="2">
        <v>3964.705882352941</v>
      </c>
      <c r="N2090" s="2">
        <v>168500</v>
      </c>
      <c r="O2090" s="2" t="s">
        <v>160</v>
      </c>
      <c r="P2090" s="21" t="s">
        <v>188</v>
      </c>
    </row>
    <row r="2091" spans="1:16" x14ac:dyDescent="0.25">
      <c r="A2091" t="s">
        <v>5999</v>
      </c>
      <c r="B2091" t="s">
        <v>4571</v>
      </c>
      <c r="C2091" s="1">
        <v>645000</v>
      </c>
      <c r="D2091">
        <v>3</v>
      </c>
      <c r="E2091">
        <v>120</v>
      </c>
      <c r="F2091" t="s">
        <v>16</v>
      </c>
      <c r="G2091" t="s">
        <v>17</v>
      </c>
      <c r="H2091" t="s">
        <v>189</v>
      </c>
      <c r="I2091" t="s">
        <v>19</v>
      </c>
      <c r="J2091" t="s">
        <v>20</v>
      </c>
      <c r="L2091" s="2">
        <v>645000</v>
      </c>
      <c r="M2091" s="2">
        <v>5375</v>
      </c>
      <c r="N2091" s="2">
        <v>215000</v>
      </c>
      <c r="O2091" s="2" t="s">
        <v>160</v>
      </c>
      <c r="P2091" s="21" t="s">
        <v>188</v>
      </c>
    </row>
    <row r="2092" spans="1:16" x14ac:dyDescent="0.25">
      <c r="A2092" t="s">
        <v>6567</v>
      </c>
      <c r="B2092" t="s">
        <v>4571</v>
      </c>
      <c r="C2092" s="1">
        <v>645000</v>
      </c>
      <c r="D2092">
        <v>3</v>
      </c>
      <c r="E2092">
        <v>130</v>
      </c>
      <c r="F2092" t="s">
        <v>16</v>
      </c>
      <c r="G2092" t="s">
        <v>37</v>
      </c>
      <c r="H2092" t="s">
        <v>189</v>
      </c>
      <c r="I2092" t="s">
        <v>19</v>
      </c>
      <c r="J2092" t="s">
        <v>9</v>
      </c>
      <c r="L2092" s="2">
        <v>645000</v>
      </c>
      <c r="M2092" s="2">
        <v>4961.5384615384619</v>
      </c>
      <c r="N2092" s="2">
        <v>215000</v>
      </c>
      <c r="O2092" s="2" t="s">
        <v>4587</v>
      </c>
      <c r="P2092" s="21" t="s">
        <v>188</v>
      </c>
    </row>
    <row r="2093" spans="1:16" x14ac:dyDescent="0.25">
      <c r="A2093" t="s">
        <v>6736</v>
      </c>
      <c r="B2093" t="s">
        <v>4571</v>
      </c>
      <c r="C2093" s="1">
        <v>645000</v>
      </c>
      <c r="D2093">
        <v>3</v>
      </c>
      <c r="E2093">
        <v>173</v>
      </c>
      <c r="F2093" t="s">
        <v>16</v>
      </c>
      <c r="G2093" t="s">
        <v>52</v>
      </c>
      <c r="H2093" t="s">
        <v>189</v>
      </c>
      <c r="I2093" t="s">
        <v>19</v>
      </c>
      <c r="J2093" t="s">
        <v>9</v>
      </c>
      <c r="L2093" s="2">
        <v>645000</v>
      </c>
      <c r="M2093" s="2">
        <v>3728.3236994219651</v>
      </c>
      <c r="N2093" s="2">
        <v>215000</v>
      </c>
      <c r="O2093" s="2" t="s">
        <v>4582</v>
      </c>
      <c r="P2093" s="21" t="s">
        <v>188</v>
      </c>
    </row>
    <row r="2094" spans="1:16" x14ac:dyDescent="0.25">
      <c r="A2094" t="s">
        <v>6973</v>
      </c>
      <c r="B2094" t="s">
        <v>4571</v>
      </c>
      <c r="C2094" s="1">
        <v>645000</v>
      </c>
      <c r="D2094">
        <v>3</v>
      </c>
      <c r="E2094">
        <v>114</v>
      </c>
      <c r="F2094" t="s">
        <v>16</v>
      </c>
      <c r="G2094" t="s">
        <v>141</v>
      </c>
      <c r="H2094" t="s">
        <v>189</v>
      </c>
      <c r="I2094" t="s">
        <v>19</v>
      </c>
      <c r="J2094" t="s">
        <v>9</v>
      </c>
      <c r="L2094" s="2">
        <v>645000</v>
      </c>
      <c r="M2094" s="2">
        <v>5657.894736842105</v>
      </c>
      <c r="N2094" s="2">
        <v>215000</v>
      </c>
      <c r="O2094" s="2" t="s">
        <v>160</v>
      </c>
      <c r="P2094" s="21" t="s">
        <v>188</v>
      </c>
    </row>
    <row r="2095" spans="1:16" x14ac:dyDescent="0.25">
      <c r="A2095" t="s">
        <v>5421</v>
      </c>
      <c r="B2095" t="s">
        <v>4571</v>
      </c>
      <c r="C2095" s="1">
        <v>640000</v>
      </c>
      <c r="D2095">
        <v>4</v>
      </c>
      <c r="E2095">
        <v>238</v>
      </c>
      <c r="F2095" s="3" t="s">
        <v>22</v>
      </c>
      <c r="G2095" t="s">
        <v>22</v>
      </c>
      <c r="H2095" t="s">
        <v>23</v>
      </c>
      <c r="I2095" t="s">
        <v>23</v>
      </c>
      <c r="J2095" t="s">
        <v>9</v>
      </c>
      <c r="L2095" s="2">
        <v>640000</v>
      </c>
      <c r="M2095" s="2">
        <v>2689.0756302521008</v>
      </c>
      <c r="N2095" s="2">
        <v>160000</v>
      </c>
      <c r="O2095" s="2" t="s">
        <v>4582</v>
      </c>
      <c r="P2095" s="21" t="s">
        <v>188</v>
      </c>
    </row>
    <row r="2096" spans="1:16" x14ac:dyDescent="0.25">
      <c r="A2096" t="s">
        <v>4978</v>
      </c>
      <c r="B2096" t="s">
        <v>4571</v>
      </c>
      <c r="C2096" s="1">
        <v>640000</v>
      </c>
      <c r="D2096">
        <v>5</v>
      </c>
      <c r="E2096">
        <v>166</v>
      </c>
      <c r="F2096" s="3" t="s">
        <v>22</v>
      </c>
      <c r="G2096" t="s">
        <v>22</v>
      </c>
      <c r="H2096" t="s">
        <v>23</v>
      </c>
      <c r="I2096" t="s">
        <v>23</v>
      </c>
      <c r="J2096" t="s">
        <v>20</v>
      </c>
      <c r="L2096" s="2">
        <v>640000</v>
      </c>
      <c r="M2096" s="2">
        <v>3855.4216867469881</v>
      </c>
      <c r="N2096" s="2">
        <v>128000</v>
      </c>
      <c r="O2096" s="2" t="s">
        <v>4587</v>
      </c>
      <c r="P2096" s="21" t="s">
        <v>188</v>
      </c>
    </row>
    <row r="2097" spans="1:16" x14ac:dyDescent="0.25">
      <c r="A2097" t="s">
        <v>5216</v>
      </c>
      <c r="B2097" t="s">
        <v>4571</v>
      </c>
      <c r="C2097" s="1">
        <v>640000</v>
      </c>
      <c r="D2097">
        <v>9</v>
      </c>
      <c r="E2097">
        <v>420</v>
      </c>
      <c r="F2097" s="3" t="s">
        <v>22</v>
      </c>
      <c r="G2097" t="s">
        <v>22</v>
      </c>
      <c r="H2097" t="s">
        <v>23</v>
      </c>
      <c r="I2097" t="s">
        <v>23</v>
      </c>
      <c r="J2097" t="s">
        <v>9</v>
      </c>
      <c r="L2097" s="2">
        <v>640000</v>
      </c>
      <c r="M2097" s="2">
        <v>1523.8095238095239</v>
      </c>
      <c r="N2097" s="2">
        <v>71111.111111111109</v>
      </c>
      <c r="O2097" s="2" t="s">
        <v>160</v>
      </c>
      <c r="P2097" s="21" t="s">
        <v>188</v>
      </c>
    </row>
    <row r="2098" spans="1:16" x14ac:dyDescent="0.25">
      <c r="A2098" t="s">
        <v>3662</v>
      </c>
      <c r="B2098" t="s">
        <v>103</v>
      </c>
      <c r="C2098" s="1">
        <v>640000</v>
      </c>
      <c r="D2098">
        <v>6</v>
      </c>
      <c r="E2098">
        <v>434</v>
      </c>
      <c r="F2098" s="1" t="s">
        <v>22</v>
      </c>
      <c r="G2098" t="s">
        <v>22</v>
      </c>
      <c r="H2098" t="s">
        <v>23</v>
      </c>
      <c r="I2098" t="s">
        <v>23</v>
      </c>
      <c r="J2098" t="s">
        <v>9</v>
      </c>
      <c r="K2098" t="s">
        <v>1372</v>
      </c>
      <c r="L2098" s="2">
        <v>640000</v>
      </c>
      <c r="M2098" s="2">
        <v>1474.6543778801843</v>
      </c>
      <c r="N2098" s="2">
        <v>106666.66666666667</v>
      </c>
      <c r="O2098" s="2"/>
      <c r="P2098" s="5" t="s">
        <v>188</v>
      </c>
    </row>
    <row r="2099" spans="1:16" x14ac:dyDescent="0.25">
      <c r="A2099" t="s">
        <v>2842</v>
      </c>
      <c r="B2099" t="s">
        <v>104</v>
      </c>
      <c r="C2099" s="1">
        <v>640000</v>
      </c>
      <c r="D2099">
        <v>4</v>
      </c>
      <c r="E2099">
        <v>370</v>
      </c>
      <c r="F2099" s="1" t="s">
        <v>22</v>
      </c>
      <c r="G2099" t="s">
        <v>22</v>
      </c>
      <c r="H2099" t="s">
        <v>23</v>
      </c>
      <c r="I2099" t="s">
        <v>23</v>
      </c>
      <c r="J2099" t="s">
        <v>9</v>
      </c>
      <c r="K2099" t="s">
        <v>1372</v>
      </c>
      <c r="L2099" s="2">
        <v>640000</v>
      </c>
      <c r="M2099" s="2">
        <v>1729.7297297297298</v>
      </c>
      <c r="N2099" s="2">
        <v>160000</v>
      </c>
      <c r="O2099" s="2"/>
      <c r="P2099" s="5" t="s">
        <v>188</v>
      </c>
    </row>
    <row r="2100" spans="1:16" x14ac:dyDescent="0.25">
      <c r="A2100" t="s">
        <v>3172</v>
      </c>
      <c r="B2100" t="s">
        <v>103</v>
      </c>
      <c r="C2100" s="1">
        <v>640000</v>
      </c>
      <c r="D2100">
        <v>4</v>
      </c>
      <c r="E2100">
        <v>243</v>
      </c>
      <c r="F2100" s="1" t="s">
        <v>22</v>
      </c>
      <c r="G2100" t="s">
        <v>22</v>
      </c>
      <c r="H2100" t="s">
        <v>23</v>
      </c>
      <c r="I2100" t="s">
        <v>23</v>
      </c>
      <c r="J2100" t="s">
        <v>9</v>
      </c>
      <c r="K2100" t="s">
        <v>1372</v>
      </c>
      <c r="L2100" s="2">
        <v>640000</v>
      </c>
      <c r="M2100" s="2">
        <v>2633.7448559670784</v>
      </c>
      <c r="N2100" s="2">
        <v>160000</v>
      </c>
      <c r="O2100" s="2"/>
      <c r="P2100" s="5" t="s">
        <v>188</v>
      </c>
    </row>
    <row r="2101" spans="1:16" x14ac:dyDescent="0.25">
      <c r="A2101" t="s">
        <v>1641</v>
      </c>
      <c r="B2101" t="s">
        <v>104</v>
      </c>
      <c r="C2101" s="1">
        <v>640000</v>
      </c>
      <c r="D2101">
        <v>4</v>
      </c>
      <c r="E2101">
        <v>146</v>
      </c>
      <c r="F2101" s="1" t="s">
        <v>16</v>
      </c>
      <c r="G2101" t="s">
        <v>35</v>
      </c>
      <c r="H2101" t="s">
        <v>29</v>
      </c>
      <c r="I2101" t="s">
        <v>19</v>
      </c>
      <c r="J2101" t="s">
        <v>88</v>
      </c>
      <c r="L2101" s="2">
        <v>640000</v>
      </c>
      <c r="M2101" s="2">
        <v>4383.5616438356165</v>
      </c>
      <c r="N2101" s="2">
        <v>160000</v>
      </c>
      <c r="O2101" s="2"/>
      <c r="P2101" s="5" t="s">
        <v>188</v>
      </c>
    </row>
    <row r="2102" spans="1:16" x14ac:dyDescent="0.25">
      <c r="A2102" t="s">
        <v>1988</v>
      </c>
      <c r="B2102" t="s">
        <v>104</v>
      </c>
      <c r="C2102" s="1">
        <v>640000</v>
      </c>
      <c r="D2102">
        <v>3</v>
      </c>
      <c r="E2102">
        <v>97</v>
      </c>
      <c r="F2102" s="1" t="s">
        <v>16</v>
      </c>
      <c r="G2102" t="s">
        <v>17</v>
      </c>
      <c r="H2102" t="s">
        <v>29</v>
      </c>
      <c r="I2102" t="s">
        <v>19</v>
      </c>
      <c r="J2102" t="s">
        <v>9</v>
      </c>
      <c r="K2102" t="s">
        <v>1372</v>
      </c>
      <c r="L2102" s="2">
        <v>640000</v>
      </c>
      <c r="M2102" s="2">
        <v>6597.9381443298971</v>
      </c>
      <c r="N2102" s="2">
        <v>213333.33333333334</v>
      </c>
      <c r="O2102" s="2"/>
      <c r="P2102" s="5" t="s">
        <v>188</v>
      </c>
    </row>
    <row r="2103" spans="1:16" x14ac:dyDescent="0.25">
      <c r="A2103" t="s">
        <v>6737</v>
      </c>
      <c r="B2103" t="s">
        <v>4571</v>
      </c>
      <c r="C2103" s="1">
        <v>640000</v>
      </c>
      <c r="D2103">
        <v>3</v>
      </c>
      <c r="E2103">
        <v>173</v>
      </c>
      <c r="F2103" t="s">
        <v>16</v>
      </c>
      <c r="G2103" t="s">
        <v>52</v>
      </c>
      <c r="H2103" t="s">
        <v>189</v>
      </c>
      <c r="I2103" t="s">
        <v>19</v>
      </c>
      <c r="J2103" t="s">
        <v>9</v>
      </c>
      <c r="L2103" s="2">
        <v>640000</v>
      </c>
      <c r="M2103" s="2">
        <v>3699.4219653179189</v>
      </c>
      <c r="N2103" s="2">
        <v>213333.33333333334</v>
      </c>
      <c r="O2103" s="2" t="s">
        <v>4582</v>
      </c>
      <c r="P2103" s="21" t="s">
        <v>188</v>
      </c>
    </row>
    <row r="2104" spans="1:16" x14ac:dyDescent="0.25">
      <c r="A2104" t="s">
        <v>5382</v>
      </c>
      <c r="B2104" t="s">
        <v>4571</v>
      </c>
      <c r="C2104" s="1">
        <v>639000</v>
      </c>
      <c r="D2104">
        <v>4</v>
      </c>
      <c r="E2104">
        <v>213</v>
      </c>
      <c r="F2104" s="3" t="s">
        <v>22</v>
      </c>
      <c r="G2104" t="s">
        <v>22</v>
      </c>
      <c r="H2104" t="s">
        <v>23</v>
      </c>
      <c r="I2104" t="s">
        <v>23</v>
      </c>
      <c r="J2104" t="s">
        <v>20</v>
      </c>
      <c r="L2104" s="2">
        <v>639000</v>
      </c>
      <c r="M2104" s="2">
        <v>3000</v>
      </c>
      <c r="N2104" s="2">
        <v>159750</v>
      </c>
      <c r="O2104" s="2" t="s">
        <v>4582</v>
      </c>
      <c r="P2104" s="21" t="s">
        <v>188</v>
      </c>
    </row>
    <row r="2105" spans="1:16" x14ac:dyDescent="0.25">
      <c r="A2105" t="s">
        <v>6456</v>
      </c>
      <c r="B2105" t="s">
        <v>4571</v>
      </c>
      <c r="C2105" s="1">
        <v>639000</v>
      </c>
      <c r="D2105">
        <v>2</v>
      </c>
      <c r="E2105">
        <v>91</v>
      </c>
      <c r="F2105" t="s">
        <v>16</v>
      </c>
      <c r="G2105" t="s">
        <v>41</v>
      </c>
      <c r="H2105" t="s">
        <v>189</v>
      </c>
      <c r="I2105" t="s">
        <v>19</v>
      </c>
      <c r="J2105" t="s">
        <v>9</v>
      </c>
      <c r="L2105" s="2">
        <v>639000</v>
      </c>
      <c r="M2105" s="2">
        <v>7021.9780219780223</v>
      </c>
      <c r="N2105" s="2">
        <v>319500</v>
      </c>
      <c r="O2105" s="2" t="s">
        <v>160</v>
      </c>
      <c r="P2105" s="21" t="s">
        <v>188</v>
      </c>
    </row>
    <row r="2106" spans="1:16" x14ac:dyDescent="0.25">
      <c r="A2106" t="s">
        <v>6058</v>
      </c>
      <c r="B2106" t="s">
        <v>4571</v>
      </c>
      <c r="C2106" s="1">
        <v>637000</v>
      </c>
      <c r="D2106">
        <v>3</v>
      </c>
      <c r="E2106">
        <v>160</v>
      </c>
      <c r="F2106" t="s">
        <v>16</v>
      </c>
      <c r="G2106" t="s">
        <v>17</v>
      </c>
      <c r="H2106" t="s">
        <v>189</v>
      </c>
      <c r="I2106" t="s">
        <v>19</v>
      </c>
      <c r="J2106" t="s">
        <v>9</v>
      </c>
      <c r="L2106" s="2">
        <v>637000</v>
      </c>
      <c r="M2106" s="2">
        <v>3981.25</v>
      </c>
      <c r="N2106" s="2">
        <v>212333.33333333334</v>
      </c>
      <c r="O2106" s="2" t="s">
        <v>160</v>
      </c>
      <c r="P2106" s="21" t="s">
        <v>188</v>
      </c>
    </row>
    <row r="2107" spans="1:16" x14ac:dyDescent="0.25">
      <c r="A2107" t="s">
        <v>2084</v>
      </c>
      <c r="B2107" t="s">
        <v>103</v>
      </c>
      <c r="C2107" s="1">
        <v>635000</v>
      </c>
      <c r="D2107">
        <v>3</v>
      </c>
      <c r="E2107">
        <v>113</v>
      </c>
      <c r="F2107" s="1" t="s">
        <v>16</v>
      </c>
      <c r="G2107" t="s">
        <v>17</v>
      </c>
      <c r="H2107" t="s">
        <v>29</v>
      </c>
      <c r="I2107" t="s">
        <v>19</v>
      </c>
      <c r="J2107" t="s">
        <v>20</v>
      </c>
      <c r="K2107" t="s">
        <v>1372</v>
      </c>
      <c r="L2107" s="2">
        <v>635000</v>
      </c>
      <c r="M2107" s="2">
        <v>5619.4690265486724</v>
      </c>
      <c r="N2107" s="2">
        <v>211666.66666666666</v>
      </c>
      <c r="O2107" s="2"/>
      <c r="P2107" s="5" t="s">
        <v>188</v>
      </c>
    </row>
    <row r="2108" spans="1:16" x14ac:dyDescent="0.25">
      <c r="A2108" t="s">
        <v>6338</v>
      </c>
      <c r="B2108" t="s">
        <v>4571</v>
      </c>
      <c r="C2108" s="1">
        <v>635000</v>
      </c>
      <c r="D2108">
        <v>2</v>
      </c>
      <c r="E2108">
        <v>152</v>
      </c>
      <c r="F2108" t="s">
        <v>16</v>
      </c>
      <c r="G2108" t="s">
        <v>41</v>
      </c>
      <c r="H2108" t="s">
        <v>189</v>
      </c>
      <c r="I2108" t="s">
        <v>19</v>
      </c>
      <c r="J2108" t="s">
        <v>9</v>
      </c>
      <c r="L2108" s="2">
        <v>635000</v>
      </c>
      <c r="M2108" s="2">
        <v>4177.6315789473683</v>
      </c>
      <c r="N2108" s="2">
        <v>317500</v>
      </c>
      <c r="O2108" s="2" t="s">
        <v>4587</v>
      </c>
      <c r="P2108" s="21" t="s">
        <v>188</v>
      </c>
    </row>
    <row r="2109" spans="1:16" x14ac:dyDescent="0.25">
      <c r="A2109" t="s">
        <v>1960</v>
      </c>
      <c r="B2109" t="s">
        <v>103</v>
      </c>
      <c r="C2109" s="1">
        <v>634900</v>
      </c>
      <c r="D2109">
        <v>3</v>
      </c>
      <c r="E2109">
        <v>144</v>
      </c>
      <c r="F2109" s="1" t="s">
        <v>16</v>
      </c>
      <c r="G2109" t="s">
        <v>35</v>
      </c>
      <c r="H2109" t="s">
        <v>29</v>
      </c>
      <c r="I2109" t="s">
        <v>30</v>
      </c>
      <c r="J2109" t="s">
        <v>9</v>
      </c>
      <c r="K2109" t="s">
        <v>1372</v>
      </c>
      <c r="L2109" s="2">
        <v>634900</v>
      </c>
      <c r="M2109" s="2">
        <v>4409.0277777777774</v>
      </c>
      <c r="N2109" s="2">
        <v>211633.33333333334</v>
      </c>
      <c r="O2109" s="2"/>
      <c r="P2109" s="5" t="s">
        <v>188</v>
      </c>
    </row>
    <row r="2110" spans="1:16" x14ac:dyDescent="0.25">
      <c r="A2110" t="s">
        <v>4592</v>
      </c>
      <c r="B2110" t="s">
        <v>4571</v>
      </c>
      <c r="C2110" s="1">
        <v>630500</v>
      </c>
      <c r="D2110">
        <v>2</v>
      </c>
      <c r="E2110">
        <v>114</v>
      </c>
      <c r="F2110" t="s">
        <v>16</v>
      </c>
      <c r="G2110" t="s">
        <v>56</v>
      </c>
      <c r="H2110" t="s">
        <v>189</v>
      </c>
      <c r="I2110" t="s">
        <v>19</v>
      </c>
      <c r="J2110" t="s">
        <v>20</v>
      </c>
      <c r="L2110" s="2">
        <v>630500</v>
      </c>
      <c r="M2110" s="2">
        <v>5530.7017543859647</v>
      </c>
      <c r="N2110" s="2">
        <v>315250</v>
      </c>
      <c r="O2110" s="2" t="s">
        <v>4587</v>
      </c>
      <c r="P2110" s="21" t="s">
        <v>188</v>
      </c>
    </row>
    <row r="2111" spans="1:16" x14ac:dyDescent="0.25">
      <c r="A2111" t="s">
        <v>4593</v>
      </c>
      <c r="B2111" t="s">
        <v>4571</v>
      </c>
      <c r="C2111" s="1">
        <v>630500</v>
      </c>
      <c r="D2111">
        <v>2</v>
      </c>
      <c r="E2111">
        <v>114</v>
      </c>
      <c r="F2111" t="s">
        <v>16</v>
      </c>
      <c r="G2111" t="s">
        <v>56</v>
      </c>
      <c r="H2111" t="s">
        <v>189</v>
      </c>
      <c r="I2111" t="s">
        <v>19</v>
      </c>
      <c r="J2111" t="s">
        <v>20</v>
      </c>
      <c r="L2111" s="2">
        <v>630500</v>
      </c>
      <c r="M2111" s="2">
        <v>5530.7017543859647</v>
      </c>
      <c r="N2111" s="2">
        <v>315250</v>
      </c>
      <c r="O2111" s="2" t="s">
        <v>4587</v>
      </c>
      <c r="P2111" s="21" t="s">
        <v>188</v>
      </c>
    </row>
    <row r="2112" spans="1:16" x14ac:dyDescent="0.25">
      <c r="A2112" t="s">
        <v>5414</v>
      </c>
      <c r="B2112" t="s">
        <v>4571</v>
      </c>
      <c r="C2112" s="1">
        <v>630000</v>
      </c>
      <c r="D2112">
        <v>4</v>
      </c>
      <c r="E2112">
        <v>225</v>
      </c>
      <c r="F2112" s="3" t="s">
        <v>22</v>
      </c>
      <c r="G2112" t="s">
        <v>22</v>
      </c>
      <c r="H2112" t="s">
        <v>23</v>
      </c>
      <c r="I2112" t="s">
        <v>23</v>
      </c>
      <c r="J2112" t="s">
        <v>9</v>
      </c>
      <c r="L2112" s="2">
        <v>630000</v>
      </c>
      <c r="M2112" s="2">
        <v>2800</v>
      </c>
      <c r="N2112" s="2">
        <v>157500</v>
      </c>
      <c r="O2112" s="2" t="s">
        <v>4582</v>
      </c>
      <c r="P2112" s="21" t="s">
        <v>188</v>
      </c>
    </row>
    <row r="2113" spans="1:16" x14ac:dyDescent="0.25">
      <c r="A2113" t="s">
        <v>2841</v>
      </c>
      <c r="B2113" t="s">
        <v>104</v>
      </c>
      <c r="C2113" s="1">
        <v>630000</v>
      </c>
      <c r="D2113">
        <v>5</v>
      </c>
      <c r="E2113">
        <v>234</v>
      </c>
      <c r="F2113" s="1" t="s">
        <v>22</v>
      </c>
      <c r="G2113" t="s">
        <v>22</v>
      </c>
      <c r="H2113" t="s">
        <v>23</v>
      </c>
      <c r="I2113" t="s">
        <v>23</v>
      </c>
      <c r="J2113" t="s">
        <v>9</v>
      </c>
      <c r="K2113" t="s">
        <v>1372</v>
      </c>
      <c r="L2113" s="2">
        <v>630000</v>
      </c>
      <c r="M2113" s="2">
        <v>2692.3076923076924</v>
      </c>
      <c r="N2113" s="2">
        <v>126000</v>
      </c>
      <c r="O2113" s="2"/>
      <c r="P2113" s="5" t="s">
        <v>188</v>
      </c>
    </row>
    <row r="2114" spans="1:16" x14ac:dyDescent="0.25">
      <c r="A2114" t="s">
        <v>3272</v>
      </c>
      <c r="B2114" t="s">
        <v>103</v>
      </c>
      <c r="C2114" s="1">
        <v>630000</v>
      </c>
      <c r="D2114">
        <v>5</v>
      </c>
      <c r="E2114">
        <v>225</v>
      </c>
      <c r="F2114" s="1" t="s">
        <v>22</v>
      </c>
      <c r="G2114" t="s">
        <v>22</v>
      </c>
      <c r="H2114" t="s">
        <v>23</v>
      </c>
      <c r="I2114" t="s">
        <v>23</v>
      </c>
      <c r="J2114" t="s">
        <v>9</v>
      </c>
      <c r="K2114" t="s">
        <v>1372</v>
      </c>
      <c r="L2114" s="2">
        <v>630000</v>
      </c>
      <c r="M2114" s="2">
        <v>2800</v>
      </c>
      <c r="N2114" s="2">
        <v>126000</v>
      </c>
      <c r="O2114" s="2"/>
      <c r="P2114" s="5" t="s">
        <v>188</v>
      </c>
    </row>
    <row r="2115" spans="1:16" x14ac:dyDescent="0.25">
      <c r="A2115" t="s">
        <v>5608</v>
      </c>
      <c r="B2115" t="s">
        <v>4571</v>
      </c>
      <c r="C2115" s="1">
        <v>630000</v>
      </c>
      <c r="D2115">
        <v>3</v>
      </c>
      <c r="E2115">
        <v>121</v>
      </c>
      <c r="F2115" t="s">
        <v>16</v>
      </c>
      <c r="G2115" t="s">
        <v>35</v>
      </c>
      <c r="H2115" t="s">
        <v>189</v>
      </c>
      <c r="I2115" t="s">
        <v>19</v>
      </c>
      <c r="J2115" t="s">
        <v>9</v>
      </c>
      <c r="L2115" s="2">
        <v>630000</v>
      </c>
      <c r="M2115" s="2">
        <v>5206.6115702479337</v>
      </c>
      <c r="N2115" s="2">
        <v>210000</v>
      </c>
      <c r="O2115" s="2" t="s">
        <v>4587</v>
      </c>
      <c r="P2115" s="21" t="s">
        <v>188</v>
      </c>
    </row>
    <row r="2116" spans="1:16" x14ac:dyDescent="0.25">
      <c r="A2116" t="s">
        <v>5609</v>
      </c>
      <c r="B2116" t="s">
        <v>4571</v>
      </c>
      <c r="C2116" s="1">
        <v>630000</v>
      </c>
      <c r="D2116">
        <v>3</v>
      </c>
      <c r="E2116">
        <v>121</v>
      </c>
      <c r="F2116" t="s">
        <v>16</v>
      </c>
      <c r="G2116" t="s">
        <v>35</v>
      </c>
      <c r="H2116" t="s">
        <v>189</v>
      </c>
      <c r="I2116" t="s">
        <v>19</v>
      </c>
      <c r="J2116" t="s">
        <v>9</v>
      </c>
      <c r="L2116" s="2">
        <v>630000</v>
      </c>
      <c r="M2116" s="2">
        <v>5206.6115702479337</v>
      </c>
      <c r="N2116" s="2">
        <v>210000</v>
      </c>
      <c r="O2116" s="2" t="s">
        <v>4587</v>
      </c>
      <c r="P2116" s="21" t="s">
        <v>188</v>
      </c>
    </row>
    <row r="2117" spans="1:16" x14ac:dyDescent="0.25">
      <c r="A2117" t="s">
        <v>3269</v>
      </c>
      <c r="B2117" t="s">
        <v>103</v>
      </c>
      <c r="C2117" s="1">
        <v>629900</v>
      </c>
      <c r="D2117">
        <v>4</v>
      </c>
      <c r="E2117">
        <v>264</v>
      </c>
      <c r="F2117" s="1" t="s">
        <v>22</v>
      </c>
      <c r="G2117" t="s">
        <v>22</v>
      </c>
      <c r="H2117" t="s">
        <v>23</v>
      </c>
      <c r="I2117" t="s">
        <v>23</v>
      </c>
      <c r="J2117" t="s">
        <v>9</v>
      </c>
      <c r="K2117" t="s">
        <v>1372</v>
      </c>
      <c r="L2117" s="2">
        <v>629900</v>
      </c>
      <c r="M2117" s="2">
        <v>2385.9848484848485</v>
      </c>
      <c r="N2117" s="2">
        <v>157475</v>
      </c>
      <c r="O2117" s="2"/>
      <c r="P2117" s="5" t="s">
        <v>188</v>
      </c>
    </row>
    <row r="2118" spans="1:16" x14ac:dyDescent="0.25">
      <c r="A2118" t="s">
        <v>1474</v>
      </c>
      <c r="B2118" t="s">
        <v>103</v>
      </c>
      <c r="C2118" s="1">
        <v>629900</v>
      </c>
      <c r="D2118">
        <v>2</v>
      </c>
      <c r="E2118">
        <v>101</v>
      </c>
      <c r="F2118" s="1" t="s">
        <v>16</v>
      </c>
      <c r="G2118" t="s">
        <v>56</v>
      </c>
      <c r="H2118" t="s">
        <v>29</v>
      </c>
      <c r="I2118" t="s">
        <v>19</v>
      </c>
      <c r="J2118" t="s">
        <v>9</v>
      </c>
      <c r="K2118" t="s">
        <v>1372</v>
      </c>
      <c r="L2118" s="2">
        <v>629900</v>
      </c>
      <c r="M2118" s="2">
        <v>6236.6336633663368</v>
      </c>
      <c r="N2118" s="2">
        <v>314950</v>
      </c>
      <c r="O2118" s="2"/>
      <c r="P2118" s="5" t="s">
        <v>188</v>
      </c>
    </row>
    <row r="2119" spans="1:16" x14ac:dyDescent="0.25">
      <c r="A2119" t="s">
        <v>1822</v>
      </c>
      <c r="B2119" t="s">
        <v>103</v>
      </c>
      <c r="C2119" s="1">
        <v>629900</v>
      </c>
      <c r="D2119">
        <v>3</v>
      </c>
      <c r="E2119">
        <v>140</v>
      </c>
      <c r="F2119" s="1" t="s">
        <v>16</v>
      </c>
      <c r="G2119" t="s">
        <v>35</v>
      </c>
      <c r="H2119" t="s">
        <v>29</v>
      </c>
      <c r="I2119" t="s">
        <v>19</v>
      </c>
      <c r="J2119" t="s">
        <v>9</v>
      </c>
      <c r="K2119" t="s">
        <v>1372</v>
      </c>
      <c r="L2119" s="2">
        <v>629900</v>
      </c>
      <c r="M2119" s="2">
        <v>4499.2857142857147</v>
      </c>
      <c r="N2119" s="2">
        <v>209966.66666666666</v>
      </c>
      <c r="O2119" s="2"/>
      <c r="P2119" s="5" t="s">
        <v>188</v>
      </c>
    </row>
    <row r="2120" spans="1:16" x14ac:dyDescent="0.25">
      <c r="A2120" t="s">
        <v>2040</v>
      </c>
      <c r="B2120" t="s">
        <v>103</v>
      </c>
      <c r="C2120" s="1">
        <v>629900</v>
      </c>
      <c r="D2120">
        <v>3</v>
      </c>
      <c r="E2120">
        <v>110</v>
      </c>
      <c r="F2120" s="1" t="s">
        <v>16</v>
      </c>
      <c r="G2120" t="s">
        <v>17</v>
      </c>
      <c r="H2120" t="s">
        <v>29</v>
      </c>
      <c r="I2120" t="s">
        <v>19</v>
      </c>
      <c r="J2120" t="s">
        <v>9</v>
      </c>
      <c r="K2120" t="s">
        <v>1372</v>
      </c>
      <c r="L2120" s="2">
        <v>629900</v>
      </c>
      <c r="M2120" s="2">
        <v>5726.363636363636</v>
      </c>
      <c r="N2120" s="2">
        <v>209966.66666666666</v>
      </c>
      <c r="O2120" s="2"/>
      <c r="P2120" s="5" t="s">
        <v>188</v>
      </c>
    </row>
    <row r="2121" spans="1:16" x14ac:dyDescent="0.25">
      <c r="A2121" t="s">
        <v>1475</v>
      </c>
      <c r="B2121" t="s">
        <v>103</v>
      </c>
      <c r="C2121" s="1">
        <v>629000</v>
      </c>
      <c r="D2121">
        <v>3</v>
      </c>
      <c r="E2121">
        <v>106</v>
      </c>
      <c r="F2121" s="1" t="s">
        <v>16</v>
      </c>
      <c r="G2121" t="s">
        <v>56</v>
      </c>
      <c r="H2121" t="s">
        <v>29</v>
      </c>
      <c r="I2121" t="s">
        <v>19</v>
      </c>
      <c r="J2121" t="s">
        <v>9</v>
      </c>
      <c r="K2121" t="s">
        <v>1372</v>
      </c>
      <c r="L2121" s="2">
        <v>629000</v>
      </c>
      <c r="M2121" s="2">
        <v>5933.9622641509432</v>
      </c>
      <c r="N2121" s="2">
        <v>209666.66666666666</v>
      </c>
      <c r="O2121" s="2"/>
      <c r="P2121" s="5" t="s">
        <v>188</v>
      </c>
    </row>
    <row r="2122" spans="1:16" x14ac:dyDescent="0.25">
      <c r="A2122" t="s">
        <v>6014</v>
      </c>
      <c r="B2122" t="s">
        <v>4571</v>
      </c>
      <c r="C2122" s="1">
        <v>629000</v>
      </c>
      <c r="D2122">
        <v>2</v>
      </c>
      <c r="E2122">
        <v>128</v>
      </c>
      <c r="F2122" t="s">
        <v>16</v>
      </c>
      <c r="G2122" t="s">
        <v>17</v>
      </c>
      <c r="H2122" t="s">
        <v>189</v>
      </c>
      <c r="I2122" t="s">
        <v>19</v>
      </c>
      <c r="J2122" t="s">
        <v>9</v>
      </c>
      <c r="L2122" s="2">
        <v>629000</v>
      </c>
      <c r="M2122" s="2">
        <v>4914.0625</v>
      </c>
      <c r="N2122" s="2">
        <v>314500</v>
      </c>
      <c r="O2122" s="2" t="s">
        <v>4587</v>
      </c>
      <c r="P2122" s="21" t="s">
        <v>188</v>
      </c>
    </row>
    <row r="2123" spans="1:16" x14ac:dyDescent="0.25">
      <c r="A2123" t="s">
        <v>4625</v>
      </c>
      <c r="B2123" t="s">
        <v>4571</v>
      </c>
      <c r="C2123" s="1">
        <v>629000</v>
      </c>
      <c r="D2123">
        <v>3</v>
      </c>
      <c r="E2123">
        <v>135</v>
      </c>
      <c r="F2123" t="s">
        <v>16</v>
      </c>
      <c r="G2123" t="s">
        <v>56</v>
      </c>
      <c r="H2123" t="s">
        <v>189</v>
      </c>
      <c r="I2123" t="s">
        <v>19</v>
      </c>
      <c r="J2123" t="s">
        <v>9</v>
      </c>
      <c r="L2123" s="2">
        <v>629000</v>
      </c>
      <c r="M2123" s="2">
        <v>4659.2592592592591</v>
      </c>
      <c r="N2123" s="2">
        <v>209666.66666666666</v>
      </c>
      <c r="O2123" s="2" t="s">
        <v>160</v>
      </c>
      <c r="P2123" s="21" t="s">
        <v>188</v>
      </c>
    </row>
    <row r="2124" spans="1:16" x14ac:dyDescent="0.25">
      <c r="A2124" t="s">
        <v>5562</v>
      </c>
      <c r="B2124" t="s">
        <v>4571</v>
      </c>
      <c r="C2124" s="1">
        <v>627000</v>
      </c>
      <c r="D2124">
        <v>3</v>
      </c>
      <c r="E2124">
        <v>107</v>
      </c>
      <c r="F2124" t="s">
        <v>16</v>
      </c>
      <c r="G2124" t="s">
        <v>35</v>
      </c>
      <c r="H2124" t="s">
        <v>189</v>
      </c>
      <c r="I2124" t="s">
        <v>19</v>
      </c>
      <c r="J2124" t="s">
        <v>9</v>
      </c>
      <c r="L2124" s="2">
        <v>627000</v>
      </c>
      <c r="M2124" s="2">
        <v>5859.8130841121492</v>
      </c>
      <c r="N2124" s="2">
        <v>209000</v>
      </c>
      <c r="O2124" s="2" t="s">
        <v>160</v>
      </c>
      <c r="P2124" s="21" t="s">
        <v>188</v>
      </c>
    </row>
    <row r="2125" spans="1:16" x14ac:dyDescent="0.25">
      <c r="A2125" t="s">
        <v>5219</v>
      </c>
      <c r="B2125" t="s">
        <v>4571</v>
      </c>
      <c r="C2125" s="1">
        <v>625000</v>
      </c>
      <c r="D2125">
        <v>5</v>
      </c>
      <c r="E2125">
        <v>235</v>
      </c>
      <c r="F2125" s="3" t="s">
        <v>22</v>
      </c>
      <c r="G2125" t="s">
        <v>22</v>
      </c>
      <c r="H2125" t="s">
        <v>23</v>
      </c>
      <c r="I2125" t="s">
        <v>23</v>
      </c>
      <c r="J2125" t="s">
        <v>20</v>
      </c>
      <c r="L2125" s="2">
        <v>625000</v>
      </c>
      <c r="M2125" s="2">
        <v>2659.5744680851062</v>
      </c>
      <c r="N2125" s="2">
        <v>125000</v>
      </c>
      <c r="O2125" s="2" t="s">
        <v>4587</v>
      </c>
      <c r="P2125" s="21" t="s">
        <v>188</v>
      </c>
    </row>
    <row r="2126" spans="1:16" x14ac:dyDescent="0.25">
      <c r="A2126" t="s">
        <v>2942</v>
      </c>
      <c r="B2126" t="s">
        <v>104</v>
      </c>
      <c r="C2126" s="1">
        <v>625000</v>
      </c>
      <c r="D2126">
        <v>5</v>
      </c>
      <c r="E2126">
        <v>488</v>
      </c>
      <c r="F2126" s="1" t="s">
        <v>22</v>
      </c>
      <c r="G2126" t="s">
        <v>22</v>
      </c>
      <c r="H2126" t="s">
        <v>23</v>
      </c>
      <c r="I2126" t="s">
        <v>23</v>
      </c>
      <c r="J2126" t="s">
        <v>9</v>
      </c>
      <c r="K2126" t="s">
        <v>1372</v>
      </c>
      <c r="L2126" s="2">
        <v>625000</v>
      </c>
      <c r="M2126" s="2">
        <v>1280.7377049180327</v>
      </c>
      <c r="N2126" s="2">
        <v>125000</v>
      </c>
      <c r="O2126" s="2"/>
      <c r="P2126" s="5" t="s">
        <v>188</v>
      </c>
    </row>
    <row r="2127" spans="1:16" x14ac:dyDescent="0.25">
      <c r="A2127" t="s">
        <v>3317</v>
      </c>
      <c r="B2127" t="s">
        <v>103</v>
      </c>
      <c r="C2127" s="1">
        <v>625000</v>
      </c>
      <c r="D2127">
        <v>4</v>
      </c>
      <c r="E2127">
        <v>321</v>
      </c>
      <c r="F2127" s="1" t="s">
        <v>22</v>
      </c>
      <c r="G2127" t="s">
        <v>22</v>
      </c>
      <c r="H2127" t="s">
        <v>23</v>
      </c>
      <c r="I2127" t="s">
        <v>23</v>
      </c>
      <c r="J2127" t="s">
        <v>9</v>
      </c>
      <c r="K2127" t="s">
        <v>1372</v>
      </c>
      <c r="L2127" s="2">
        <v>625000</v>
      </c>
      <c r="M2127" s="2">
        <v>1947.0404984423676</v>
      </c>
      <c r="N2127" s="2">
        <v>156250</v>
      </c>
      <c r="O2127" s="2"/>
      <c r="P2127" s="5" t="s">
        <v>188</v>
      </c>
    </row>
    <row r="2128" spans="1:16" x14ac:dyDescent="0.25">
      <c r="A2128" t="s">
        <v>3640</v>
      </c>
      <c r="B2128" t="s">
        <v>103</v>
      </c>
      <c r="C2128" s="1">
        <v>625000</v>
      </c>
      <c r="D2128">
        <v>6</v>
      </c>
      <c r="E2128">
        <v>271</v>
      </c>
      <c r="F2128" s="1" t="s">
        <v>22</v>
      </c>
      <c r="G2128" t="s">
        <v>22</v>
      </c>
      <c r="H2128" t="s">
        <v>23</v>
      </c>
      <c r="I2128" t="s">
        <v>23</v>
      </c>
      <c r="J2128" t="s">
        <v>9</v>
      </c>
      <c r="K2128" t="s">
        <v>1372</v>
      </c>
      <c r="L2128" s="2">
        <v>625000</v>
      </c>
      <c r="M2128" s="2">
        <v>2306.2730627306273</v>
      </c>
      <c r="N2128" s="2">
        <v>104166.66666666667</v>
      </c>
      <c r="O2128" s="2"/>
      <c r="P2128" s="5" t="s">
        <v>188</v>
      </c>
    </row>
    <row r="2129" spans="1:16" x14ac:dyDescent="0.25">
      <c r="A2129" t="s">
        <v>1454</v>
      </c>
      <c r="B2129" t="s">
        <v>103</v>
      </c>
      <c r="C2129" s="1">
        <v>625000</v>
      </c>
      <c r="D2129">
        <v>2</v>
      </c>
      <c r="E2129">
        <v>96</v>
      </c>
      <c r="F2129" s="1" t="s">
        <v>16</v>
      </c>
      <c r="G2129" t="s">
        <v>56</v>
      </c>
      <c r="H2129" t="s">
        <v>29</v>
      </c>
      <c r="I2129" t="s">
        <v>19</v>
      </c>
      <c r="J2129" t="s">
        <v>9</v>
      </c>
      <c r="K2129" t="s">
        <v>1372</v>
      </c>
      <c r="L2129" s="2">
        <v>625000</v>
      </c>
      <c r="M2129" s="2">
        <v>6510.416666666667</v>
      </c>
      <c r="N2129" s="2">
        <v>312500</v>
      </c>
      <c r="O2129" s="2"/>
      <c r="P2129" s="5" t="s">
        <v>188</v>
      </c>
    </row>
    <row r="2130" spans="1:16" x14ac:dyDescent="0.25">
      <c r="A2130" t="s">
        <v>1893</v>
      </c>
      <c r="B2130" t="s">
        <v>103</v>
      </c>
      <c r="C2130" s="1">
        <v>622000</v>
      </c>
      <c r="D2130">
        <v>2</v>
      </c>
      <c r="E2130">
        <v>159</v>
      </c>
      <c r="F2130" s="1" t="s">
        <v>16</v>
      </c>
      <c r="G2130" t="s">
        <v>35</v>
      </c>
      <c r="H2130" t="s">
        <v>29</v>
      </c>
      <c r="I2130" t="s">
        <v>19</v>
      </c>
      <c r="J2130" t="s">
        <v>20</v>
      </c>
      <c r="K2130" t="s">
        <v>1372</v>
      </c>
      <c r="L2130" s="2">
        <v>622000</v>
      </c>
      <c r="M2130" s="2">
        <v>3911.949685534591</v>
      </c>
      <c r="N2130" s="2">
        <v>311000</v>
      </c>
      <c r="O2130" s="2"/>
      <c r="P2130" s="5" t="s">
        <v>188</v>
      </c>
    </row>
    <row r="2131" spans="1:16" x14ac:dyDescent="0.25">
      <c r="A2131" t="s">
        <v>5437</v>
      </c>
      <c r="B2131" t="s">
        <v>4571</v>
      </c>
      <c r="C2131" s="1">
        <v>620000</v>
      </c>
      <c r="D2131">
        <v>3</v>
      </c>
      <c r="E2131">
        <v>182</v>
      </c>
      <c r="F2131" s="3" t="s">
        <v>22</v>
      </c>
      <c r="G2131" t="s">
        <v>22</v>
      </c>
      <c r="H2131" t="s">
        <v>23</v>
      </c>
      <c r="I2131" t="s">
        <v>23</v>
      </c>
      <c r="J2131" t="s">
        <v>20</v>
      </c>
      <c r="L2131" s="2">
        <v>620000</v>
      </c>
      <c r="M2131" s="2">
        <v>3406.5934065934066</v>
      </c>
      <c r="N2131" s="2">
        <v>206666.66666666666</v>
      </c>
      <c r="O2131" s="2" t="s">
        <v>160</v>
      </c>
      <c r="P2131" s="21" t="s">
        <v>188</v>
      </c>
    </row>
    <row r="2132" spans="1:16" x14ac:dyDescent="0.25">
      <c r="A2132" t="s">
        <v>5438</v>
      </c>
      <c r="B2132" t="s">
        <v>4571</v>
      </c>
      <c r="C2132" s="1">
        <v>620000</v>
      </c>
      <c r="D2132">
        <v>3</v>
      </c>
      <c r="E2132">
        <v>182</v>
      </c>
      <c r="F2132" s="3" t="s">
        <v>22</v>
      </c>
      <c r="G2132" t="s">
        <v>22</v>
      </c>
      <c r="H2132" t="s">
        <v>23</v>
      </c>
      <c r="I2132" t="s">
        <v>23</v>
      </c>
      <c r="J2132" t="s">
        <v>20</v>
      </c>
      <c r="L2132" s="2">
        <v>620000</v>
      </c>
      <c r="M2132" s="2">
        <v>3406.5934065934066</v>
      </c>
      <c r="N2132" s="2">
        <v>206666.66666666666</v>
      </c>
      <c r="O2132" s="2" t="s">
        <v>160</v>
      </c>
      <c r="P2132" s="21" t="s">
        <v>188</v>
      </c>
    </row>
    <row r="2133" spans="1:16" x14ac:dyDescent="0.25">
      <c r="A2133" t="s">
        <v>5291</v>
      </c>
      <c r="B2133" t="s">
        <v>4571</v>
      </c>
      <c r="C2133" s="1">
        <v>620000</v>
      </c>
      <c r="D2133">
        <v>4</v>
      </c>
      <c r="E2133">
        <v>186</v>
      </c>
      <c r="F2133" s="3" t="s">
        <v>22</v>
      </c>
      <c r="G2133" t="s">
        <v>22</v>
      </c>
      <c r="H2133" t="s">
        <v>23</v>
      </c>
      <c r="I2133" t="s">
        <v>23</v>
      </c>
      <c r="J2133" t="s">
        <v>9</v>
      </c>
      <c r="L2133" s="2">
        <v>620000</v>
      </c>
      <c r="M2133" s="2">
        <v>3333.3333333333335</v>
      </c>
      <c r="N2133" s="2">
        <v>155000</v>
      </c>
      <c r="O2133" s="2" t="s">
        <v>160</v>
      </c>
      <c r="P2133" s="21" t="s">
        <v>188</v>
      </c>
    </row>
    <row r="2134" spans="1:16" x14ac:dyDescent="0.25">
      <c r="A2134" t="s">
        <v>5292</v>
      </c>
      <c r="B2134" t="s">
        <v>4571</v>
      </c>
      <c r="C2134" s="1">
        <v>620000</v>
      </c>
      <c r="D2134">
        <v>4</v>
      </c>
      <c r="E2134">
        <v>186</v>
      </c>
      <c r="F2134" s="3" t="s">
        <v>22</v>
      </c>
      <c r="G2134" t="s">
        <v>22</v>
      </c>
      <c r="H2134" t="s">
        <v>23</v>
      </c>
      <c r="I2134" t="s">
        <v>23</v>
      </c>
      <c r="J2134" t="s">
        <v>9</v>
      </c>
      <c r="L2134" s="2">
        <v>620000</v>
      </c>
      <c r="M2134" s="2">
        <v>3333.3333333333335</v>
      </c>
      <c r="N2134" s="2">
        <v>155000</v>
      </c>
      <c r="O2134" s="2" t="s">
        <v>160</v>
      </c>
      <c r="P2134" s="21" t="s">
        <v>188</v>
      </c>
    </row>
    <row r="2135" spans="1:16" x14ac:dyDescent="0.25">
      <c r="A2135" t="s">
        <v>5293</v>
      </c>
      <c r="B2135" t="s">
        <v>4571</v>
      </c>
      <c r="C2135" s="1">
        <v>620000</v>
      </c>
      <c r="D2135">
        <v>4</v>
      </c>
      <c r="E2135">
        <v>208</v>
      </c>
      <c r="F2135" s="3" t="s">
        <v>22</v>
      </c>
      <c r="G2135" t="s">
        <v>22</v>
      </c>
      <c r="H2135" t="s">
        <v>23</v>
      </c>
      <c r="I2135" t="s">
        <v>23</v>
      </c>
      <c r="J2135" t="s">
        <v>9</v>
      </c>
      <c r="L2135" s="2">
        <v>620000</v>
      </c>
      <c r="M2135" s="2">
        <v>2980.7692307692309</v>
      </c>
      <c r="N2135" s="2">
        <v>155000</v>
      </c>
      <c r="O2135" s="2" t="s">
        <v>160</v>
      </c>
      <c r="P2135" s="21" t="s">
        <v>188</v>
      </c>
    </row>
    <row r="2136" spans="1:16" x14ac:dyDescent="0.25">
      <c r="A2136" t="s">
        <v>5482</v>
      </c>
      <c r="B2136" t="s">
        <v>4571</v>
      </c>
      <c r="C2136" s="1">
        <v>620000</v>
      </c>
      <c r="D2136">
        <v>5</v>
      </c>
      <c r="E2136">
        <v>590</v>
      </c>
      <c r="F2136" s="3" t="s">
        <v>22</v>
      </c>
      <c r="G2136" t="s">
        <v>22</v>
      </c>
      <c r="H2136" t="s">
        <v>23</v>
      </c>
      <c r="I2136" t="s">
        <v>23</v>
      </c>
      <c r="J2136" t="s">
        <v>9</v>
      </c>
      <c r="L2136" s="2">
        <v>620000</v>
      </c>
      <c r="M2136" s="2">
        <v>1050.8474576271187</v>
      </c>
      <c r="N2136" s="2">
        <v>124000</v>
      </c>
      <c r="O2136" s="2" t="s">
        <v>160</v>
      </c>
      <c r="P2136" s="21" t="s">
        <v>188</v>
      </c>
    </row>
    <row r="2137" spans="1:16" x14ac:dyDescent="0.25">
      <c r="A2137" t="s">
        <v>3929</v>
      </c>
      <c r="B2137" t="s">
        <v>103</v>
      </c>
      <c r="C2137" s="1">
        <v>620000</v>
      </c>
      <c r="D2137">
        <v>6</v>
      </c>
      <c r="E2137">
        <v>260</v>
      </c>
      <c r="F2137" s="1" t="s">
        <v>22</v>
      </c>
      <c r="G2137" t="s">
        <v>22</v>
      </c>
      <c r="H2137" t="s">
        <v>23</v>
      </c>
      <c r="I2137" t="s">
        <v>23</v>
      </c>
      <c r="J2137" t="s">
        <v>9</v>
      </c>
      <c r="K2137" t="s">
        <v>1372</v>
      </c>
      <c r="L2137" s="2">
        <v>620000</v>
      </c>
      <c r="M2137" s="2">
        <v>2384.6153846153848</v>
      </c>
      <c r="N2137" s="2">
        <v>103333.33333333333</v>
      </c>
      <c r="O2137" s="2"/>
      <c r="P2137" s="5" t="s">
        <v>188</v>
      </c>
    </row>
    <row r="2138" spans="1:16" x14ac:dyDescent="0.25">
      <c r="A2138" t="s">
        <v>1777</v>
      </c>
      <c r="B2138" t="s">
        <v>103</v>
      </c>
      <c r="C2138" s="1">
        <v>620000</v>
      </c>
      <c r="D2138">
        <v>2</v>
      </c>
      <c r="E2138">
        <v>96</v>
      </c>
      <c r="F2138" s="1" t="s">
        <v>16</v>
      </c>
      <c r="G2138" t="s">
        <v>35</v>
      </c>
      <c r="H2138" t="s">
        <v>29</v>
      </c>
      <c r="I2138" t="s">
        <v>19</v>
      </c>
      <c r="J2138" t="s">
        <v>9</v>
      </c>
      <c r="K2138" t="s">
        <v>1372</v>
      </c>
      <c r="L2138" s="2">
        <v>620000</v>
      </c>
      <c r="M2138" s="2">
        <v>6458.333333333333</v>
      </c>
      <c r="N2138" s="2">
        <v>310000</v>
      </c>
      <c r="O2138" s="2"/>
      <c r="P2138" s="5" t="s">
        <v>188</v>
      </c>
    </row>
    <row r="2139" spans="1:16" x14ac:dyDescent="0.25">
      <c r="A2139" t="s">
        <v>1790</v>
      </c>
      <c r="B2139" t="s">
        <v>103</v>
      </c>
      <c r="C2139" s="1">
        <v>620000</v>
      </c>
      <c r="D2139">
        <v>2</v>
      </c>
      <c r="E2139">
        <v>68</v>
      </c>
      <c r="F2139" s="1" t="s">
        <v>16</v>
      </c>
      <c r="G2139" t="s">
        <v>35</v>
      </c>
      <c r="H2139" t="s">
        <v>29</v>
      </c>
      <c r="I2139" t="s">
        <v>19</v>
      </c>
      <c r="J2139" t="s">
        <v>20</v>
      </c>
      <c r="K2139" t="s">
        <v>1372</v>
      </c>
      <c r="L2139" s="2">
        <v>620000</v>
      </c>
      <c r="M2139" s="2">
        <v>9117.6470588235297</v>
      </c>
      <c r="N2139" s="2">
        <v>310000</v>
      </c>
      <c r="O2139" s="2"/>
      <c r="P2139" s="5" t="s">
        <v>188</v>
      </c>
    </row>
    <row r="2140" spans="1:16" x14ac:dyDescent="0.25">
      <c r="A2140" t="s">
        <v>1855</v>
      </c>
      <c r="B2140" t="s">
        <v>103</v>
      </c>
      <c r="C2140" s="1">
        <v>620000</v>
      </c>
      <c r="D2140">
        <v>3</v>
      </c>
      <c r="E2140">
        <v>89</v>
      </c>
      <c r="F2140" s="1" t="s">
        <v>16</v>
      </c>
      <c r="G2140" t="s">
        <v>35</v>
      </c>
      <c r="H2140" t="s">
        <v>29</v>
      </c>
      <c r="I2140" t="s">
        <v>19</v>
      </c>
      <c r="J2140" t="s">
        <v>20</v>
      </c>
      <c r="K2140" t="s">
        <v>1372</v>
      </c>
      <c r="L2140" s="2">
        <v>620000</v>
      </c>
      <c r="M2140" s="2">
        <v>6966.2921348314603</v>
      </c>
      <c r="N2140" s="2">
        <v>206666.66666666666</v>
      </c>
      <c r="O2140" s="2"/>
      <c r="P2140" s="5" t="s">
        <v>188</v>
      </c>
    </row>
    <row r="2141" spans="1:16" x14ac:dyDescent="0.25">
      <c r="A2141" t="s">
        <v>2496</v>
      </c>
      <c r="B2141" t="s">
        <v>103</v>
      </c>
      <c r="C2141" s="1">
        <v>620000</v>
      </c>
      <c r="D2141">
        <v>2</v>
      </c>
      <c r="E2141">
        <v>100</v>
      </c>
      <c r="F2141" s="1" t="s">
        <v>16</v>
      </c>
      <c r="G2141" t="s">
        <v>37</v>
      </c>
      <c r="H2141" t="s">
        <v>29</v>
      </c>
      <c r="I2141" t="s">
        <v>19</v>
      </c>
      <c r="J2141" t="s">
        <v>20</v>
      </c>
      <c r="K2141" t="s">
        <v>1372</v>
      </c>
      <c r="L2141" s="2">
        <v>620000</v>
      </c>
      <c r="M2141" s="2">
        <v>6200</v>
      </c>
      <c r="N2141" s="2">
        <v>310000</v>
      </c>
      <c r="O2141" s="2"/>
      <c r="P2141" s="5" t="s">
        <v>188</v>
      </c>
    </row>
    <row r="2142" spans="1:16" x14ac:dyDescent="0.25">
      <c r="A2142" t="s">
        <v>2661</v>
      </c>
      <c r="B2142" t="s">
        <v>103</v>
      </c>
      <c r="C2142" s="1">
        <v>620000</v>
      </c>
      <c r="D2142">
        <v>3</v>
      </c>
      <c r="E2142">
        <v>95</v>
      </c>
      <c r="F2142" s="1" t="s">
        <v>16</v>
      </c>
      <c r="G2142" t="s">
        <v>52</v>
      </c>
      <c r="H2142" t="s">
        <v>29</v>
      </c>
      <c r="I2142" t="s">
        <v>19</v>
      </c>
      <c r="J2142" t="s">
        <v>20</v>
      </c>
      <c r="K2142" t="s">
        <v>1372</v>
      </c>
      <c r="L2142" s="2">
        <v>620000</v>
      </c>
      <c r="M2142" s="2">
        <v>6526.3157894736842</v>
      </c>
      <c r="N2142" s="2">
        <v>206666.66666666666</v>
      </c>
      <c r="O2142" s="2"/>
      <c r="P2142" s="5" t="s">
        <v>188</v>
      </c>
    </row>
    <row r="2143" spans="1:16" x14ac:dyDescent="0.25">
      <c r="A2143" t="s">
        <v>6580</v>
      </c>
      <c r="B2143" t="s">
        <v>4571</v>
      </c>
      <c r="C2143" s="1">
        <v>620000</v>
      </c>
      <c r="D2143">
        <v>3</v>
      </c>
      <c r="E2143">
        <v>142</v>
      </c>
      <c r="F2143" t="s">
        <v>16</v>
      </c>
      <c r="G2143" t="s">
        <v>37</v>
      </c>
      <c r="H2143" t="s">
        <v>189</v>
      </c>
      <c r="I2143" t="s">
        <v>19</v>
      </c>
      <c r="J2143" t="s">
        <v>20</v>
      </c>
      <c r="L2143" s="2">
        <v>620000</v>
      </c>
      <c r="M2143" s="2">
        <v>4366.1971830985913</v>
      </c>
      <c r="N2143" s="2">
        <v>206666.66666666666</v>
      </c>
      <c r="O2143" s="2" t="s">
        <v>160</v>
      </c>
      <c r="P2143" s="21" t="s">
        <v>188</v>
      </c>
    </row>
    <row r="2144" spans="1:16" x14ac:dyDescent="0.25">
      <c r="A2144" t="s">
        <v>6828</v>
      </c>
      <c r="B2144" t="s">
        <v>4571</v>
      </c>
      <c r="C2144" s="1">
        <v>620000</v>
      </c>
      <c r="D2144">
        <v>3</v>
      </c>
      <c r="E2144">
        <v>163</v>
      </c>
      <c r="F2144" t="s">
        <v>16</v>
      </c>
      <c r="G2144" t="s">
        <v>87</v>
      </c>
      <c r="H2144" t="s">
        <v>189</v>
      </c>
      <c r="I2144" t="s">
        <v>19</v>
      </c>
      <c r="J2144" t="s">
        <v>20</v>
      </c>
      <c r="L2144" s="2">
        <v>620000</v>
      </c>
      <c r="M2144" s="2">
        <v>3803.6809815950919</v>
      </c>
      <c r="N2144" s="2">
        <v>206666.66666666666</v>
      </c>
      <c r="O2144" s="2" t="s">
        <v>160</v>
      </c>
      <c r="P2144" s="21" t="s">
        <v>188</v>
      </c>
    </row>
    <row r="2145" spans="1:16" x14ac:dyDescent="0.25">
      <c r="A2145" t="s">
        <v>6829</v>
      </c>
      <c r="B2145" t="s">
        <v>4571</v>
      </c>
      <c r="C2145" s="1">
        <v>620000</v>
      </c>
      <c r="D2145">
        <v>4</v>
      </c>
      <c r="E2145">
        <v>165</v>
      </c>
      <c r="F2145" t="s">
        <v>16</v>
      </c>
      <c r="G2145" t="s">
        <v>87</v>
      </c>
      <c r="H2145" t="s">
        <v>189</v>
      </c>
      <c r="I2145" t="s">
        <v>19</v>
      </c>
      <c r="J2145" t="s">
        <v>9</v>
      </c>
      <c r="L2145" s="2">
        <v>620000</v>
      </c>
      <c r="M2145" s="2">
        <v>3757.5757575757575</v>
      </c>
      <c r="N2145" s="2">
        <v>155000</v>
      </c>
      <c r="O2145" s="2" t="s">
        <v>160</v>
      </c>
      <c r="P2145" s="21" t="s">
        <v>188</v>
      </c>
    </row>
    <row r="2146" spans="1:16" x14ac:dyDescent="0.25">
      <c r="A2146" t="s">
        <v>3578</v>
      </c>
      <c r="B2146" t="s">
        <v>103</v>
      </c>
      <c r="C2146" s="1">
        <v>619900</v>
      </c>
      <c r="D2146">
        <v>4</v>
      </c>
      <c r="E2146">
        <v>256</v>
      </c>
      <c r="F2146" s="1" t="s">
        <v>22</v>
      </c>
      <c r="G2146" t="s">
        <v>22</v>
      </c>
      <c r="H2146" t="s">
        <v>23</v>
      </c>
      <c r="I2146" t="s">
        <v>23</v>
      </c>
      <c r="J2146" t="s">
        <v>9</v>
      </c>
      <c r="K2146" t="s">
        <v>1372</v>
      </c>
      <c r="L2146" s="2">
        <v>619900</v>
      </c>
      <c r="M2146" s="2">
        <v>2421.484375</v>
      </c>
      <c r="N2146" s="2">
        <v>154975</v>
      </c>
      <c r="O2146" s="2"/>
      <c r="P2146" s="5" t="s">
        <v>188</v>
      </c>
    </row>
    <row r="2147" spans="1:16" x14ac:dyDescent="0.25">
      <c r="A2147" t="s">
        <v>4080</v>
      </c>
      <c r="B2147" t="s">
        <v>103</v>
      </c>
      <c r="C2147" s="1">
        <v>619900</v>
      </c>
      <c r="D2147">
        <v>5</v>
      </c>
      <c r="E2147">
        <v>266</v>
      </c>
      <c r="F2147" s="1" t="s">
        <v>22</v>
      </c>
      <c r="G2147" t="s">
        <v>22</v>
      </c>
      <c r="H2147" t="s">
        <v>23</v>
      </c>
      <c r="I2147" t="s">
        <v>23</v>
      </c>
      <c r="J2147" t="s">
        <v>9</v>
      </c>
      <c r="K2147" t="s">
        <v>1372</v>
      </c>
      <c r="L2147" s="2">
        <v>619900</v>
      </c>
      <c r="M2147" s="2">
        <v>2330.4511278195487</v>
      </c>
      <c r="N2147" s="2">
        <v>123980</v>
      </c>
      <c r="O2147" s="2"/>
      <c r="P2147" s="5" t="s">
        <v>188</v>
      </c>
    </row>
    <row r="2148" spans="1:16" x14ac:dyDescent="0.25">
      <c r="A2148" t="s">
        <v>3472</v>
      </c>
      <c r="B2148" t="s">
        <v>103</v>
      </c>
      <c r="C2148" s="1">
        <v>619000</v>
      </c>
      <c r="D2148">
        <v>4</v>
      </c>
      <c r="E2148">
        <v>243</v>
      </c>
      <c r="F2148" s="1" t="s">
        <v>22</v>
      </c>
      <c r="G2148" t="s">
        <v>22</v>
      </c>
      <c r="H2148" t="s">
        <v>23</v>
      </c>
      <c r="I2148" t="s">
        <v>23</v>
      </c>
      <c r="J2148" t="s">
        <v>9</v>
      </c>
      <c r="K2148" t="s">
        <v>1372</v>
      </c>
      <c r="L2148" s="2">
        <v>619000</v>
      </c>
      <c r="M2148" s="2">
        <v>2547.3251028806585</v>
      </c>
      <c r="N2148" s="2">
        <v>154750</v>
      </c>
      <c r="O2148" s="2"/>
      <c r="P2148" s="5" t="s">
        <v>188</v>
      </c>
    </row>
    <row r="2149" spans="1:16" x14ac:dyDescent="0.25">
      <c r="A2149" t="s">
        <v>3901</v>
      </c>
      <c r="B2149" t="s">
        <v>103</v>
      </c>
      <c r="C2149" s="1">
        <v>619000</v>
      </c>
      <c r="D2149">
        <v>8</v>
      </c>
      <c r="E2149">
        <v>539</v>
      </c>
      <c r="F2149" s="1" t="s">
        <v>22</v>
      </c>
      <c r="G2149" t="s">
        <v>22</v>
      </c>
      <c r="H2149" t="s">
        <v>23</v>
      </c>
      <c r="I2149" t="s">
        <v>23</v>
      </c>
      <c r="J2149" t="s">
        <v>9</v>
      </c>
      <c r="K2149" t="s">
        <v>1372</v>
      </c>
      <c r="L2149" s="2">
        <v>619000</v>
      </c>
      <c r="M2149" s="2">
        <v>1148.4230055658627</v>
      </c>
      <c r="N2149" s="2">
        <v>77375</v>
      </c>
      <c r="O2149" s="2"/>
      <c r="P2149" s="5" t="s">
        <v>188</v>
      </c>
    </row>
    <row r="2150" spans="1:16" x14ac:dyDescent="0.25">
      <c r="A2150" t="s">
        <v>5215</v>
      </c>
      <c r="B2150" t="s">
        <v>4571</v>
      </c>
      <c r="C2150" s="1">
        <v>618000</v>
      </c>
      <c r="D2150">
        <v>7</v>
      </c>
      <c r="E2150">
        <v>348</v>
      </c>
      <c r="F2150" s="3" t="s">
        <v>22</v>
      </c>
      <c r="G2150" t="s">
        <v>22</v>
      </c>
      <c r="H2150" t="s">
        <v>23</v>
      </c>
      <c r="I2150" t="s">
        <v>23</v>
      </c>
      <c r="J2150" t="s">
        <v>9</v>
      </c>
      <c r="L2150" s="2">
        <v>618000</v>
      </c>
      <c r="M2150" s="2">
        <v>1775.8620689655172</v>
      </c>
      <c r="N2150" s="2">
        <v>88285.71428571429</v>
      </c>
      <c r="O2150" s="2" t="s">
        <v>160</v>
      </c>
      <c r="P2150" s="21" t="s">
        <v>188</v>
      </c>
    </row>
    <row r="2151" spans="1:16" x14ac:dyDescent="0.25">
      <c r="A2151" t="s">
        <v>6891</v>
      </c>
      <c r="B2151" t="s">
        <v>4571</v>
      </c>
      <c r="C2151" s="1">
        <v>618000</v>
      </c>
      <c r="D2151">
        <v>4</v>
      </c>
      <c r="E2151">
        <v>130</v>
      </c>
      <c r="F2151" t="s">
        <v>16</v>
      </c>
      <c r="G2151" t="s">
        <v>43</v>
      </c>
      <c r="H2151" t="s">
        <v>189</v>
      </c>
      <c r="I2151" t="s">
        <v>19</v>
      </c>
      <c r="J2151" t="s">
        <v>9</v>
      </c>
      <c r="L2151" s="2">
        <v>618000</v>
      </c>
      <c r="M2151" s="2">
        <v>4753.8461538461543</v>
      </c>
      <c r="N2151" s="2">
        <v>154500</v>
      </c>
      <c r="O2151" s="2" t="s">
        <v>160</v>
      </c>
      <c r="P2151" s="21" t="s">
        <v>188</v>
      </c>
    </row>
    <row r="2152" spans="1:16" x14ac:dyDescent="0.25">
      <c r="A2152" t="s">
        <v>3316</v>
      </c>
      <c r="B2152" t="s">
        <v>103</v>
      </c>
      <c r="C2152" s="1">
        <v>615550</v>
      </c>
      <c r="D2152">
        <v>4</v>
      </c>
      <c r="E2152">
        <v>320</v>
      </c>
      <c r="F2152" s="1" t="s">
        <v>22</v>
      </c>
      <c r="G2152" t="s">
        <v>22</v>
      </c>
      <c r="H2152" t="s">
        <v>23</v>
      </c>
      <c r="I2152" t="s">
        <v>23</v>
      </c>
      <c r="J2152" t="s">
        <v>9</v>
      </c>
      <c r="K2152" t="s">
        <v>1372</v>
      </c>
      <c r="L2152" s="2">
        <v>615550</v>
      </c>
      <c r="M2152" s="2">
        <v>1923.59375</v>
      </c>
      <c r="N2152" s="2">
        <v>153887.5</v>
      </c>
      <c r="O2152" s="2"/>
      <c r="P2152" s="5" t="s">
        <v>188</v>
      </c>
    </row>
    <row r="2153" spans="1:16" x14ac:dyDescent="0.25">
      <c r="A2153" t="s">
        <v>4122</v>
      </c>
      <c r="B2153" t="s">
        <v>103</v>
      </c>
      <c r="C2153" s="1">
        <v>615000</v>
      </c>
      <c r="D2153">
        <v>5</v>
      </c>
      <c r="E2153">
        <v>441</v>
      </c>
      <c r="F2153" s="1" t="s">
        <v>22</v>
      </c>
      <c r="G2153" t="s">
        <v>22</v>
      </c>
      <c r="H2153" t="s">
        <v>23</v>
      </c>
      <c r="I2153" t="s">
        <v>23</v>
      </c>
      <c r="J2153" t="s">
        <v>9</v>
      </c>
      <c r="K2153" t="s">
        <v>1372</v>
      </c>
      <c r="L2153" s="2">
        <v>615000</v>
      </c>
      <c r="M2153" s="2">
        <v>1394.5578231292518</v>
      </c>
      <c r="N2153" s="2">
        <v>123000</v>
      </c>
      <c r="O2153" s="2"/>
      <c r="P2153" s="5" t="s">
        <v>188</v>
      </c>
    </row>
    <row r="2154" spans="1:16" x14ac:dyDescent="0.25">
      <c r="A2154" t="s">
        <v>1540</v>
      </c>
      <c r="B2154" t="s">
        <v>103</v>
      </c>
      <c r="C2154" s="1">
        <v>615000</v>
      </c>
      <c r="D2154">
        <v>2</v>
      </c>
      <c r="E2154">
        <v>154</v>
      </c>
      <c r="F2154" s="1" t="s">
        <v>16</v>
      </c>
      <c r="G2154" t="s">
        <v>56</v>
      </c>
      <c r="H2154" t="s">
        <v>18</v>
      </c>
      <c r="I2154" t="s">
        <v>19</v>
      </c>
      <c r="J2154" t="s">
        <v>20</v>
      </c>
      <c r="K2154" t="s">
        <v>1372</v>
      </c>
      <c r="L2154" s="2">
        <v>615000</v>
      </c>
      <c r="M2154" s="2">
        <v>3993.5064935064934</v>
      </c>
      <c r="N2154" s="2">
        <v>307500</v>
      </c>
      <c r="O2154" s="2"/>
      <c r="P2154" s="5" t="s">
        <v>188</v>
      </c>
    </row>
    <row r="2155" spans="1:16" x14ac:dyDescent="0.25">
      <c r="A2155" t="s">
        <v>1448</v>
      </c>
      <c r="B2155" t="s">
        <v>103</v>
      </c>
      <c r="C2155" s="1">
        <v>615000</v>
      </c>
      <c r="D2155">
        <v>3</v>
      </c>
      <c r="E2155">
        <v>141</v>
      </c>
      <c r="F2155" s="1" t="s">
        <v>16</v>
      </c>
      <c r="G2155" t="s">
        <v>56</v>
      </c>
      <c r="H2155" t="s">
        <v>29</v>
      </c>
      <c r="I2155" t="s">
        <v>19</v>
      </c>
      <c r="J2155" t="s">
        <v>9</v>
      </c>
      <c r="K2155" t="s">
        <v>1372</v>
      </c>
      <c r="L2155" s="2">
        <v>615000</v>
      </c>
      <c r="M2155" s="2">
        <v>4361.7021276595742</v>
      </c>
      <c r="N2155" s="2">
        <v>205000</v>
      </c>
      <c r="O2155" s="2"/>
      <c r="P2155" s="5" t="s">
        <v>188</v>
      </c>
    </row>
    <row r="2156" spans="1:16" x14ac:dyDescent="0.25">
      <c r="A2156" t="s">
        <v>5807</v>
      </c>
      <c r="B2156" t="s">
        <v>4571</v>
      </c>
      <c r="C2156" s="1">
        <v>615000</v>
      </c>
      <c r="D2156">
        <v>2</v>
      </c>
      <c r="E2156">
        <v>89</v>
      </c>
      <c r="F2156" t="s">
        <v>16</v>
      </c>
      <c r="G2156" t="s">
        <v>35</v>
      </c>
      <c r="H2156" t="s">
        <v>189</v>
      </c>
      <c r="I2156" t="s">
        <v>19</v>
      </c>
      <c r="J2156" t="s">
        <v>9</v>
      </c>
      <c r="L2156" s="2">
        <v>615000</v>
      </c>
      <c r="M2156" s="2">
        <v>6910.1123595505615</v>
      </c>
      <c r="N2156" s="2">
        <v>307500</v>
      </c>
      <c r="O2156" s="2" t="s">
        <v>160</v>
      </c>
      <c r="P2156" s="21" t="s">
        <v>188</v>
      </c>
    </row>
    <row r="2157" spans="1:16" x14ac:dyDescent="0.25">
      <c r="A2157" t="s">
        <v>4586</v>
      </c>
      <c r="B2157" t="s">
        <v>4571</v>
      </c>
      <c r="C2157" s="1">
        <v>613000</v>
      </c>
      <c r="D2157">
        <v>2</v>
      </c>
      <c r="E2157">
        <v>113</v>
      </c>
      <c r="F2157" t="s">
        <v>16</v>
      </c>
      <c r="G2157" t="s">
        <v>56</v>
      </c>
      <c r="H2157" t="s">
        <v>189</v>
      </c>
      <c r="I2157" t="s">
        <v>19</v>
      </c>
      <c r="J2157" t="s">
        <v>20</v>
      </c>
      <c r="L2157" s="2">
        <v>613000</v>
      </c>
      <c r="M2157" s="2">
        <v>5424.7787610619471</v>
      </c>
      <c r="N2157" s="2">
        <v>306500</v>
      </c>
      <c r="O2157" s="2" t="s">
        <v>4587</v>
      </c>
      <c r="P2157" s="21" t="s">
        <v>188</v>
      </c>
    </row>
    <row r="2158" spans="1:16" x14ac:dyDescent="0.25">
      <c r="A2158" t="s">
        <v>4588</v>
      </c>
      <c r="B2158" t="s">
        <v>4571</v>
      </c>
      <c r="C2158" s="1">
        <v>613000</v>
      </c>
      <c r="D2158">
        <v>2</v>
      </c>
      <c r="E2158">
        <v>113</v>
      </c>
      <c r="F2158" t="s">
        <v>16</v>
      </c>
      <c r="G2158" t="s">
        <v>56</v>
      </c>
      <c r="H2158" t="s">
        <v>189</v>
      </c>
      <c r="I2158" t="s">
        <v>19</v>
      </c>
      <c r="J2158" t="s">
        <v>20</v>
      </c>
      <c r="L2158" s="2">
        <v>613000</v>
      </c>
      <c r="M2158" s="2">
        <v>5424.7787610619471</v>
      </c>
      <c r="N2158" s="2">
        <v>306500</v>
      </c>
      <c r="O2158" s="2" t="s">
        <v>4587</v>
      </c>
      <c r="P2158" s="21" t="s">
        <v>188</v>
      </c>
    </row>
    <row r="2159" spans="1:16" x14ac:dyDescent="0.25">
      <c r="A2159" t="s">
        <v>4861</v>
      </c>
      <c r="B2159" t="s">
        <v>4571</v>
      </c>
      <c r="C2159" s="1">
        <v>610000</v>
      </c>
      <c r="D2159">
        <v>4</v>
      </c>
      <c r="E2159">
        <v>150</v>
      </c>
      <c r="F2159" s="3" t="s">
        <v>22</v>
      </c>
      <c r="G2159" t="s">
        <v>22</v>
      </c>
      <c r="H2159" t="s">
        <v>23</v>
      </c>
      <c r="I2159" t="s">
        <v>23</v>
      </c>
      <c r="J2159" t="s">
        <v>9</v>
      </c>
      <c r="L2159" s="2">
        <v>610000</v>
      </c>
      <c r="M2159" s="2">
        <v>4066.6666666666665</v>
      </c>
      <c r="N2159" s="2">
        <v>152500</v>
      </c>
      <c r="O2159" s="2" t="s">
        <v>4582</v>
      </c>
      <c r="P2159" s="21" t="s">
        <v>188</v>
      </c>
    </row>
    <row r="2160" spans="1:16" x14ac:dyDescent="0.25">
      <c r="A2160" t="s">
        <v>3345</v>
      </c>
      <c r="B2160" t="s">
        <v>103</v>
      </c>
      <c r="C2160" s="1">
        <v>610000</v>
      </c>
      <c r="D2160">
        <v>4</v>
      </c>
      <c r="E2160">
        <v>302</v>
      </c>
      <c r="F2160" s="1" t="s">
        <v>22</v>
      </c>
      <c r="G2160" t="s">
        <v>22</v>
      </c>
      <c r="H2160" t="s">
        <v>23</v>
      </c>
      <c r="I2160" t="s">
        <v>23</v>
      </c>
      <c r="J2160" t="s">
        <v>9</v>
      </c>
      <c r="K2160" t="s">
        <v>1372</v>
      </c>
      <c r="L2160" s="2">
        <v>610000</v>
      </c>
      <c r="M2160" s="2">
        <v>2019.8675496688741</v>
      </c>
      <c r="N2160" s="2">
        <v>152500</v>
      </c>
      <c r="O2160" s="2"/>
      <c r="P2160" s="5" t="s">
        <v>188</v>
      </c>
    </row>
    <row r="2161" spans="1:16" x14ac:dyDescent="0.25">
      <c r="A2161" t="s">
        <v>1469</v>
      </c>
      <c r="B2161" t="s">
        <v>103</v>
      </c>
      <c r="C2161" s="1">
        <v>610000</v>
      </c>
      <c r="D2161">
        <v>3</v>
      </c>
      <c r="E2161">
        <v>144</v>
      </c>
      <c r="F2161" s="1" t="s">
        <v>16</v>
      </c>
      <c r="G2161" t="s">
        <v>56</v>
      </c>
      <c r="H2161" t="s">
        <v>29</v>
      </c>
      <c r="I2161" t="s">
        <v>19</v>
      </c>
      <c r="J2161" t="s">
        <v>9</v>
      </c>
      <c r="K2161" t="s">
        <v>1372</v>
      </c>
      <c r="L2161" s="2">
        <v>610000</v>
      </c>
      <c r="M2161" s="2">
        <v>4236.1111111111113</v>
      </c>
      <c r="N2161" s="2">
        <v>203333.33333333334</v>
      </c>
      <c r="O2161" s="2"/>
      <c r="P2161" s="5" t="s">
        <v>188</v>
      </c>
    </row>
    <row r="2162" spans="1:16" x14ac:dyDescent="0.25">
      <c r="A2162" t="s">
        <v>6021</v>
      </c>
      <c r="B2162" t="s">
        <v>4571</v>
      </c>
      <c r="C2162" s="1">
        <v>609500</v>
      </c>
      <c r="D2162">
        <v>3</v>
      </c>
      <c r="E2162">
        <v>135</v>
      </c>
      <c r="F2162" t="s">
        <v>16</v>
      </c>
      <c r="G2162" t="s">
        <v>17</v>
      </c>
      <c r="H2162" t="s">
        <v>189</v>
      </c>
      <c r="I2162" t="s">
        <v>19</v>
      </c>
      <c r="J2162" t="s">
        <v>9</v>
      </c>
      <c r="L2162" s="2">
        <v>609500</v>
      </c>
      <c r="M2162" s="2">
        <v>4514.8148148148148</v>
      </c>
      <c r="N2162" s="2">
        <v>203166.66666666666</v>
      </c>
      <c r="O2162" s="2" t="s">
        <v>160</v>
      </c>
      <c r="P2162" s="21" t="s">
        <v>188</v>
      </c>
    </row>
    <row r="2163" spans="1:16" x14ac:dyDescent="0.25">
      <c r="A2163" t="s">
        <v>2538</v>
      </c>
      <c r="B2163" t="s">
        <v>103</v>
      </c>
      <c r="C2163" s="1">
        <v>608090</v>
      </c>
      <c r="D2163">
        <v>1</v>
      </c>
      <c r="E2163">
        <v>91</v>
      </c>
      <c r="F2163" s="1" t="s">
        <v>16</v>
      </c>
      <c r="G2163" t="s">
        <v>37</v>
      </c>
      <c r="H2163" t="s">
        <v>29</v>
      </c>
      <c r="I2163" t="s">
        <v>19</v>
      </c>
      <c r="J2163" t="s">
        <v>88</v>
      </c>
      <c r="K2163" t="s">
        <v>1372</v>
      </c>
      <c r="L2163" s="2">
        <v>608090</v>
      </c>
      <c r="M2163" s="2">
        <v>6682.3076923076924</v>
      </c>
      <c r="N2163" s="2">
        <v>608090</v>
      </c>
      <c r="O2163" s="2"/>
      <c r="P2163" s="5" t="s">
        <v>188</v>
      </c>
    </row>
    <row r="2164" spans="1:16" x14ac:dyDescent="0.25">
      <c r="A2164" t="s">
        <v>6742</v>
      </c>
      <c r="B2164" t="s">
        <v>4571</v>
      </c>
      <c r="C2164" s="1">
        <v>601500</v>
      </c>
      <c r="D2164">
        <v>3</v>
      </c>
      <c r="E2164">
        <v>232</v>
      </c>
      <c r="F2164" t="s">
        <v>16</v>
      </c>
      <c r="G2164" t="s">
        <v>52</v>
      </c>
      <c r="H2164" t="s">
        <v>189</v>
      </c>
      <c r="I2164" t="s">
        <v>19</v>
      </c>
      <c r="J2164" t="s">
        <v>9</v>
      </c>
      <c r="L2164" s="2">
        <v>601500</v>
      </c>
      <c r="M2164" s="2">
        <v>2592.6724137931033</v>
      </c>
      <c r="N2164" s="2">
        <v>200500</v>
      </c>
      <c r="O2164" s="2" t="s">
        <v>4587</v>
      </c>
      <c r="P2164" s="21" t="s">
        <v>188</v>
      </c>
    </row>
    <row r="2165" spans="1:16" x14ac:dyDescent="0.25">
      <c r="A2165" t="s">
        <v>6743</v>
      </c>
      <c r="B2165" t="s">
        <v>4571</v>
      </c>
      <c r="C2165" s="1">
        <v>601500</v>
      </c>
      <c r="D2165">
        <v>3</v>
      </c>
      <c r="E2165">
        <v>232</v>
      </c>
      <c r="F2165" t="s">
        <v>16</v>
      </c>
      <c r="G2165" t="s">
        <v>52</v>
      </c>
      <c r="H2165" t="s">
        <v>189</v>
      </c>
      <c r="I2165" t="s">
        <v>19</v>
      </c>
      <c r="J2165" t="s">
        <v>9</v>
      </c>
      <c r="L2165" s="2">
        <v>601500</v>
      </c>
      <c r="M2165" s="2">
        <v>2592.6724137931033</v>
      </c>
      <c r="N2165" s="2">
        <v>200500</v>
      </c>
      <c r="O2165" s="2" t="s">
        <v>4587</v>
      </c>
      <c r="P2165" s="21" t="s">
        <v>188</v>
      </c>
    </row>
    <row r="2166" spans="1:16" x14ac:dyDescent="0.25">
      <c r="A2166" t="s">
        <v>4928</v>
      </c>
      <c r="B2166" t="s">
        <v>4571</v>
      </c>
      <c r="C2166" s="1">
        <v>600000</v>
      </c>
      <c r="D2166">
        <v>5</v>
      </c>
      <c r="E2166">
        <v>336</v>
      </c>
      <c r="F2166" s="3" t="s">
        <v>22</v>
      </c>
      <c r="G2166" t="s">
        <v>22</v>
      </c>
      <c r="H2166" t="s">
        <v>23</v>
      </c>
      <c r="I2166" t="s">
        <v>23</v>
      </c>
      <c r="J2166" t="s">
        <v>20</v>
      </c>
      <c r="L2166" s="2">
        <v>600000</v>
      </c>
      <c r="M2166" s="2">
        <v>1785.7142857142858</v>
      </c>
      <c r="N2166" s="2">
        <v>120000</v>
      </c>
      <c r="O2166" s="2" t="s">
        <v>160</v>
      </c>
      <c r="P2166" s="21" t="s">
        <v>188</v>
      </c>
    </row>
    <row r="2167" spans="1:16" x14ac:dyDescent="0.25">
      <c r="A2167" t="s">
        <v>3500</v>
      </c>
      <c r="B2167" t="s">
        <v>103</v>
      </c>
      <c r="C2167" s="1">
        <v>600000</v>
      </c>
      <c r="D2167">
        <v>5</v>
      </c>
      <c r="E2167">
        <v>234</v>
      </c>
      <c r="F2167" s="1" t="s">
        <v>22</v>
      </c>
      <c r="G2167" t="s">
        <v>22</v>
      </c>
      <c r="H2167" t="s">
        <v>23</v>
      </c>
      <c r="I2167" t="s">
        <v>23</v>
      </c>
      <c r="J2167" t="s">
        <v>9</v>
      </c>
      <c r="K2167" t="s">
        <v>1372</v>
      </c>
      <c r="L2167" s="2">
        <v>600000</v>
      </c>
      <c r="M2167" s="2">
        <v>2564.102564102564</v>
      </c>
      <c r="N2167" s="2">
        <v>120000</v>
      </c>
      <c r="O2167" s="2"/>
      <c r="P2167" s="5" t="s">
        <v>188</v>
      </c>
    </row>
    <row r="2168" spans="1:16" x14ac:dyDescent="0.25">
      <c r="A2168" t="s">
        <v>4782</v>
      </c>
      <c r="B2168" t="s">
        <v>4571</v>
      </c>
      <c r="C2168" s="1">
        <v>600000</v>
      </c>
      <c r="D2168">
        <v>2</v>
      </c>
      <c r="E2168">
        <v>392</v>
      </c>
      <c r="F2168" t="s">
        <v>16</v>
      </c>
      <c r="G2168" t="s">
        <v>56</v>
      </c>
      <c r="H2168" t="s">
        <v>18</v>
      </c>
      <c r="I2168" t="s">
        <v>19</v>
      </c>
      <c r="J2168" t="s">
        <v>20</v>
      </c>
      <c r="L2168" s="2">
        <v>600000</v>
      </c>
      <c r="M2168" s="2">
        <v>1530.6122448979593</v>
      </c>
      <c r="N2168" s="2">
        <v>300000</v>
      </c>
      <c r="O2168" s="2" t="s">
        <v>160</v>
      </c>
      <c r="P2168" s="21" t="s">
        <v>188</v>
      </c>
    </row>
    <row r="2169" spans="1:16" x14ac:dyDescent="0.25">
      <c r="A2169" t="s">
        <v>6350</v>
      </c>
      <c r="B2169" t="s">
        <v>4571</v>
      </c>
      <c r="C2169" s="1">
        <v>600000</v>
      </c>
      <c r="D2169">
        <v>3</v>
      </c>
      <c r="E2169">
        <v>173</v>
      </c>
      <c r="F2169" t="s">
        <v>16</v>
      </c>
      <c r="G2169" t="s">
        <v>41</v>
      </c>
      <c r="H2169" t="s">
        <v>189</v>
      </c>
      <c r="I2169" t="s">
        <v>19</v>
      </c>
      <c r="J2169" t="s">
        <v>9</v>
      </c>
      <c r="L2169" s="2">
        <v>600000</v>
      </c>
      <c r="M2169" s="2">
        <v>3468.2080924855491</v>
      </c>
      <c r="N2169" s="2">
        <v>200000</v>
      </c>
      <c r="O2169" s="2" t="s">
        <v>4582</v>
      </c>
      <c r="P2169" s="21" t="s">
        <v>188</v>
      </c>
    </row>
    <row r="2170" spans="1:16" x14ac:dyDescent="0.25">
      <c r="A2170" t="s">
        <v>6731</v>
      </c>
      <c r="B2170" t="s">
        <v>4571</v>
      </c>
      <c r="C2170" s="1">
        <v>600000</v>
      </c>
      <c r="D2170">
        <v>3</v>
      </c>
      <c r="E2170">
        <v>156</v>
      </c>
      <c r="F2170" t="s">
        <v>16</v>
      </c>
      <c r="G2170" t="s">
        <v>52</v>
      </c>
      <c r="H2170" t="s">
        <v>189</v>
      </c>
      <c r="I2170" t="s">
        <v>19</v>
      </c>
      <c r="J2170" t="s">
        <v>9</v>
      </c>
      <c r="L2170" s="2">
        <v>600000</v>
      </c>
      <c r="M2170" s="2">
        <v>3846.1538461538462</v>
      </c>
      <c r="N2170" s="2">
        <v>200000</v>
      </c>
      <c r="O2170" s="2" t="s">
        <v>4582</v>
      </c>
      <c r="P2170" s="21" t="s">
        <v>188</v>
      </c>
    </row>
    <row r="2171" spans="1:16" x14ac:dyDescent="0.25">
      <c r="A2171" t="s">
        <v>6913</v>
      </c>
      <c r="B2171" t="s">
        <v>4571</v>
      </c>
      <c r="C2171" s="1">
        <v>600000</v>
      </c>
      <c r="D2171">
        <v>4</v>
      </c>
      <c r="E2171">
        <v>184</v>
      </c>
      <c r="F2171" t="s">
        <v>16</v>
      </c>
      <c r="G2171" t="s">
        <v>43</v>
      </c>
      <c r="H2171" t="s">
        <v>189</v>
      </c>
      <c r="I2171" t="s">
        <v>19</v>
      </c>
      <c r="J2171" t="s">
        <v>88</v>
      </c>
      <c r="K2171">
        <v>30000</v>
      </c>
      <c r="L2171" s="2">
        <v>630000</v>
      </c>
      <c r="M2171" s="2">
        <v>3423.913043478261</v>
      </c>
      <c r="N2171" s="2">
        <v>157500</v>
      </c>
      <c r="O2171" s="2" t="s">
        <v>160</v>
      </c>
      <c r="P2171" s="21" t="s">
        <v>188</v>
      </c>
    </row>
    <row r="2172" spans="1:16" x14ac:dyDescent="0.25">
      <c r="A2172" t="s">
        <v>4664</v>
      </c>
      <c r="B2172" t="s">
        <v>4571</v>
      </c>
      <c r="C2172" s="1">
        <v>600000</v>
      </c>
      <c r="D2172">
        <v>4</v>
      </c>
      <c r="E2172">
        <v>281</v>
      </c>
      <c r="F2172" t="s">
        <v>16</v>
      </c>
      <c r="G2172" t="s">
        <v>56</v>
      </c>
      <c r="H2172" t="s">
        <v>189</v>
      </c>
      <c r="I2172" t="s">
        <v>19</v>
      </c>
      <c r="J2172" t="s">
        <v>9</v>
      </c>
      <c r="L2172" s="2">
        <v>600000</v>
      </c>
      <c r="M2172" s="2">
        <v>2135.2313167259786</v>
      </c>
      <c r="N2172" s="2">
        <v>150000</v>
      </c>
      <c r="O2172" s="2" t="s">
        <v>160</v>
      </c>
      <c r="P2172" s="21" t="s">
        <v>188</v>
      </c>
    </row>
    <row r="2173" spans="1:16" x14ac:dyDescent="0.25">
      <c r="A2173" t="s">
        <v>5324</v>
      </c>
      <c r="B2173" t="s">
        <v>4571</v>
      </c>
      <c r="C2173" s="1">
        <v>599900</v>
      </c>
      <c r="D2173">
        <v>4</v>
      </c>
      <c r="E2173">
        <v>167</v>
      </c>
      <c r="F2173" s="3" t="s">
        <v>22</v>
      </c>
      <c r="G2173" t="s">
        <v>22</v>
      </c>
      <c r="H2173" t="s">
        <v>23</v>
      </c>
      <c r="I2173" t="s">
        <v>23</v>
      </c>
      <c r="J2173" t="s">
        <v>9</v>
      </c>
      <c r="L2173" s="2">
        <v>599900</v>
      </c>
      <c r="M2173" s="2">
        <v>3592.2155688622756</v>
      </c>
      <c r="N2173" s="2">
        <v>149975</v>
      </c>
      <c r="O2173" s="2" t="s">
        <v>160</v>
      </c>
      <c r="P2173" s="21" t="s">
        <v>188</v>
      </c>
    </row>
    <row r="2174" spans="1:16" x14ac:dyDescent="0.25">
      <c r="A2174" t="s">
        <v>3558</v>
      </c>
      <c r="B2174" t="s">
        <v>103</v>
      </c>
      <c r="C2174" s="1">
        <v>599900</v>
      </c>
      <c r="D2174">
        <v>4</v>
      </c>
      <c r="E2174">
        <v>215</v>
      </c>
      <c r="F2174" s="1" t="s">
        <v>22</v>
      </c>
      <c r="G2174" t="s">
        <v>22</v>
      </c>
      <c r="H2174" t="s">
        <v>23</v>
      </c>
      <c r="I2174" t="s">
        <v>23</v>
      </c>
      <c r="J2174" t="s">
        <v>9</v>
      </c>
      <c r="K2174" t="s">
        <v>1372</v>
      </c>
      <c r="L2174" s="2">
        <v>599900</v>
      </c>
      <c r="M2174" s="2">
        <v>2790.2325581395348</v>
      </c>
      <c r="N2174" s="2">
        <v>149975</v>
      </c>
      <c r="O2174" s="2"/>
      <c r="P2174" s="5" t="s">
        <v>188</v>
      </c>
    </row>
    <row r="2175" spans="1:16" x14ac:dyDescent="0.25">
      <c r="A2175" t="s">
        <v>3405</v>
      </c>
      <c r="B2175" t="s">
        <v>103</v>
      </c>
      <c r="C2175" s="1">
        <v>599900</v>
      </c>
      <c r="D2175">
        <v>4</v>
      </c>
      <c r="E2175">
        <v>214</v>
      </c>
      <c r="F2175" s="1" t="s">
        <v>22</v>
      </c>
      <c r="G2175" t="s">
        <v>22</v>
      </c>
      <c r="H2175" t="s">
        <v>23</v>
      </c>
      <c r="I2175" t="s">
        <v>23</v>
      </c>
      <c r="J2175" t="s">
        <v>9</v>
      </c>
      <c r="K2175" t="s">
        <v>1372</v>
      </c>
      <c r="L2175" s="2">
        <v>599900</v>
      </c>
      <c r="M2175" s="2">
        <v>2803.2710280373831</v>
      </c>
      <c r="N2175" s="2">
        <v>149975</v>
      </c>
      <c r="O2175" s="2"/>
      <c r="P2175" s="5" t="s">
        <v>188</v>
      </c>
    </row>
    <row r="2176" spans="1:16" x14ac:dyDescent="0.25">
      <c r="A2176" t="s">
        <v>3448</v>
      </c>
      <c r="B2176" t="s">
        <v>103</v>
      </c>
      <c r="C2176" s="1">
        <v>599900</v>
      </c>
      <c r="D2176">
        <v>4</v>
      </c>
      <c r="E2176">
        <v>200</v>
      </c>
      <c r="F2176" s="1" t="s">
        <v>22</v>
      </c>
      <c r="G2176" t="s">
        <v>22</v>
      </c>
      <c r="H2176" t="s">
        <v>23</v>
      </c>
      <c r="I2176" t="s">
        <v>23</v>
      </c>
      <c r="J2176" t="s">
        <v>9</v>
      </c>
      <c r="K2176" t="s">
        <v>1372</v>
      </c>
      <c r="L2176" s="2">
        <v>599900</v>
      </c>
      <c r="M2176" s="2">
        <v>2999.5</v>
      </c>
      <c r="N2176" s="2">
        <v>149975</v>
      </c>
      <c r="O2176" s="2"/>
      <c r="P2176" s="5" t="s">
        <v>188</v>
      </c>
    </row>
    <row r="2177" spans="1:16" x14ac:dyDescent="0.25">
      <c r="A2177" t="s">
        <v>3580</v>
      </c>
      <c r="B2177" t="s">
        <v>103</v>
      </c>
      <c r="C2177" s="1">
        <v>599900</v>
      </c>
      <c r="D2177">
        <v>5</v>
      </c>
      <c r="E2177">
        <v>320</v>
      </c>
      <c r="F2177" s="1" t="s">
        <v>22</v>
      </c>
      <c r="G2177" t="s">
        <v>22</v>
      </c>
      <c r="H2177" t="s">
        <v>23</v>
      </c>
      <c r="I2177" t="s">
        <v>23</v>
      </c>
      <c r="J2177" t="s">
        <v>9</v>
      </c>
      <c r="K2177" t="s">
        <v>1372</v>
      </c>
      <c r="L2177" s="2">
        <v>599900</v>
      </c>
      <c r="M2177" s="2">
        <v>1874.6875</v>
      </c>
      <c r="N2177" s="2">
        <v>119980</v>
      </c>
      <c r="O2177" s="2"/>
      <c r="P2177" s="5" t="s">
        <v>188</v>
      </c>
    </row>
    <row r="2178" spans="1:16" x14ac:dyDescent="0.25">
      <c r="A2178" t="s">
        <v>3697</v>
      </c>
      <c r="B2178" t="s">
        <v>103</v>
      </c>
      <c r="C2178" s="1">
        <v>599900</v>
      </c>
      <c r="D2178">
        <v>3</v>
      </c>
      <c r="E2178">
        <v>115</v>
      </c>
      <c r="F2178" s="1" t="s">
        <v>22</v>
      </c>
      <c r="G2178" t="s">
        <v>22</v>
      </c>
      <c r="H2178" t="s">
        <v>23</v>
      </c>
      <c r="I2178" t="s">
        <v>23</v>
      </c>
      <c r="J2178" t="s">
        <v>9</v>
      </c>
      <c r="K2178" t="s">
        <v>1372</v>
      </c>
      <c r="L2178" s="2">
        <v>599900</v>
      </c>
      <c r="M2178" s="2">
        <v>5216.521739130435</v>
      </c>
      <c r="N2178" s="2">
        <v>199966.66666666666</v>
      </c>
      <c r="O2178" s="2"/>
      <c r="P2178" s="5" t="s">
        <v>188</v>
      </c>
    </row>
    <row r="2179" spans="1:16" x14ac:dyDescent="0.25">
      <c r="A2179" t="s">
        <v>3918</v>
      </c>
      <c r="B2179" t="s">
        <v>103</v>
      </c>
      <c r="C2179" s="1">
        <v>599900</v>
      </c>
      <c r="D2179">
        <v>7</v>
      </c>
      <c r="E2179">
        <v>408</v>
      </c>
      <c r="F2179" s="1" t="s">
        <v>22</v>
      </c>
      <c r="G2179" t="s">
        <v>22</v>
      </c>
      <c r="H2179" t="s">
        <v>23</v>
      </c>
      <c r="I2179" t="s">
        <v>23</v>
      </c>
      <c r="J2179" t="s">
        <v>9</v>
      </c>
      <c r="K2179" t="s">
        <v>1372</v>
      </c>
      <c r="L2179" s="2">
        <v>599900</v>
      </c>
      <c r="M2179" s="2">
        <v>1470.3431372549019</v>
      </c>
      <c r="N2179" s="2">
        <v>85700</v>
      </c>
      <c r="O2179" s="2"/>
      <c r="P2179" s="5" t="s">
        <v>188</v>
      </c>
    </row>
    <row r="2180" spans="1:16" x14ac:dyDescent="0.25">
      <c r="A2180" t="s">
        <v>4140</v>
      </c>
      <c r="B2180" t="s">
        <v>103</v>
      </c>
      <c r="C2180" s="1">
        <v>599900</v>
      </c>
      <c r="D2180">
        <v>4</v>
      </c>
      <c r="E2180">
        <v>200</v>
      </c>
      <c r="F2180" s="1" t="s">
        <v>22</v>
      </c>
      <c r="G2180" t="s">
        <v>22</v>
      </c>
      <c r="H2180" t="s">
        <v>23</v>
      </c>
      <c r="I2180" t="s">
        <v>23</v>
      </c>
      <c r="J2180" t="s">
        <v>9</v>
      </c>
      <c r="K2180" t="s">
        <v>1372</v>
      </c>
      <c r="L2180" s="2">
        <v>599900</v>
      </c>
      <c r="M2180" s="2">
        <v>2999.5</v>
      </c>
      <c r="N2180" s="2">
        <v>149975</v>
      </c>
      <c r="O2180" s="2"/>
      <c r="P2180" s="5" t="s">
        <v>188</v>
      </c>
    </row>
    <row r="2181" spans="1:16" x14ac:dyDescent="0.25">
      <c r="A2181" t="s">
        <v>5386</v>
      </c>
      <c r="B2181" t="s">
        <v>4571</v>
      </c>
      <c r="C2181" s="1">
        <v>599000</v>
      </c>
      <c r="D2181">
        <v>3</v>
      </c>
      <c r="E2181">
        <v>200</v>
      </c>
      <c r="F2181" s="3" t="s">
        <v>22</v>
      </c>
      <c r="G2181" t="s">
        <v>22</v>
      </c>
      <c r="H2181" t="s">
        <v>23</v>
      </c>
      <c r="I2181" t="s">
        <v>23</v>
      </c>
      <c r="J2181" t="s">
        <v>20</v>
      </c>
      <c r="L2181" s="2">
        <v>599000</v>
      </c>
      <c r="M2181" s="2">
        <v>2995</v>
      </c>
      <c r="N2181" s="2">
        <v>199666.66666666666</v>
      </c>
      <c r="O2181" s="2" t="s">
        <v>4582</v>
      </c>
      <c r="P2181" s="21" t="s">
        <v>188</v>
      </c>
    </row>
    <row r="2182" spans="1:16" x14ac:dyDescent="0.25">
      <c r="A2182" t="s">
        <v>5369</v>
      </c>
      <c r="B2182" t="s">
        <v>4571</v>
      </c>
      <c r="C2182" s="1">
        <v>599000</v>
      </c>
      <c r="D2182">
        <v>4</v>
      </c>
      <c r="E2182">
        <v>250</v>
      </c>
      <c r="F2182" s="3" t="s">
        <v>22</v>
      </c>
      <c r="G2182" t="s">
        <v>22</v>
      </c>
      <c r="H2182" t="s">
        <v>23</v>
      </c>
      <c r="I2182" t="s">
        <v>23</v>
      </c>
      <c r="J2182" t="s">
        <v>9</v>
      </c>
      <c r="L2182" s="2">
        <v>599000</v>
      </c>
      <c r="M2182" s="2">
        <v>2396</v>
      </c>
      <c r="N2182" s="2">
        <v>149750</v>
      </c>
      <c r="O2182" s="2" t="s">
        <v>4587</v>
      </c>
      <c r="P2182" s="21" t="s">
        <v>188</v>
      </c>
    </row>
    <row r="2183" spans="1:16" x14ac:dyDescent="0.25">
      <c r="A2183" t="s">
        <v>5370</v>
      </c>
      <c r="B2183" t="s">
        <v>4571</v>
      </c>
      <c r="C2183" s="1">
        <v>599000</v>
      </c>
      <c r="D2183">
        <v>4</v>
      </c>
      <c r="E2183">
        <v>250</v>
      </c>
      <c r="F2183" s="3" t="s">
        <v>22</v>
      </c>
      <c r="G2183" t="s">
        <v>22</v>
      </c>
      <c r="H2183" t="s">
        <v>23</v>
      </c>
      <c r="I2183" t="s">
        <v>23</v>
      </c>
      <c r="J2183" t="s">
        <v>9</v>
      </c>
      <c r="L2183" s="2">
        <v>599000</v>
      </c>
      <c r="M2183" s="2">
        <v>2396</v>
      </c>
      <c r="N2183" s="2">
        <v>149750</v>
      </c>
      <c r="O2183" s="2" t="s">
        <v>4587</v>
      </c>
      <c r="P2183" s="21" t="s">
        <v>188</v>
      </c>
    </row>
    <row r="2184" spans="1:16" x14ac:dyDescent="0.25">
      <c r="A2184" t="s">
        <v>4955</v>
      </c>
      <c r="B2184" t="s">
        <v>4571</v>
      </c>
      <c r="C2184" s="1">
        <v>599000</v>
      </c>
      <c r="D2184">
        <v>5</v>
      </c>
      <c r="E2184">
        <v>193</v>
      </c>
      <c r="F2184" s="3" t="s">
        <v>22</v>
      </c>
      <c r="G2184" t="s">
        <v>22</v>
      </c>
      <c r="H2184" t="s">
        <v>23</v>
      </c>
      <c r="I2184" t="s">
        <v>23</v>
      </c>
      <c r="J2184" t="s">
        <v>9</v>
      </c>
      <c r="L2184" s="2">
        <v>599000</v>
      </c>
      <c r="M2184" s="2">
        <v>3103.6269430051811</v>
      </c>
      <c r="N2184" s="2">
        <v>119800</v>
      </c>
      <c r="O2184" s="2" t="s">
        <v>4587</v>
      </c>
      <c r="P2184" s="21" t="s">
        <v>188</v>
      </c>
    </row>
    <row r="2185" spans="1:16" x14ac:dyDescent="0.25">
      <c r="A2185" t="s">
        <v>3002</v>
      </c>
      <c r="B2185" t="s">
        <v>104</v>
      </c>
      <c r="C2185" s="1">
        <v>599000</v>
      </c>
      <c r="D2185">
        <v>4</v>
      </c>
      <c r="E2185">
        <v>196</v>
      </c>
      <c r="F2185" s="1" t="s">
        <v>22</v>
      </c>
      <c r="G2185" t="s">
        <v>22</v>
      </c>
      <c r="H2185" t="s">
        <v>23</v>
      </c>
      <c r="I2185" t="s">
        <v>23</v>
      </c>
      <c r="J2185" t="s">
        <v>9</v>
      </c>
      <c r="K2185" t="s">
        <v>1372</v>
      </c>
      <c r="L2185" s="2">
        <v>599000</v>
      </c>
      <c r="M2185" s="2">
        <v>3056.1224489795918</v>
      </c>
      <c r="N2185" s="2">
        <v>149750</v>
      </c>
      <c r="O2185" s="2"/>
      <c r="P2185" s="5" t="s">
        <v>188</v>
      </c>
    </row>
    <row r="2186" spans="1:16" x14ac:dyDescent="0.25">
      <c r="A2186" t="s">
        <v>2844</v>
      </c>
      <c r="B2186" t="s">
        <v>104</v>
      </c>
      <c r="C2186" s="1">
        <v>599000</v>
      </c>
      <c r="D2186">
        <v>4</v>
      </c>
      <c r="E2186">
        <v>317</v>
      </c>
      <c r="F2186" s="1" t="s">
        <v>22</v>
      </c>
      <c r="G2186" t="s">
        <v>22</v>
      </c>
      <c r="H2186" t="s">
        <v>23</v>
      </c>
      <c r="I2186" t="s">
        <v>23</v>
      </c>
      <c r="J2186" t="s">
        <v>9</v>
      </c>
      <c r="K2186" t="s">
        <v>1372</v>
      </c>
      <c r="L2186" s="2">
        <v>599000</v>
      </c>
      <c r="M2186" s="2">
        <v>1889.5899053627761</v>
      </c>
      <c r="N2186" s="2">
        <v>149750</v>
      </c>
      <c r="O2186" s="2"/>
      <c r="P2186" s="5" t="s">
        <v>188</v>
      </c>
    </row>
    <row r="2187" spans="1:16" x14ac:dyDescent="0.25">
      <c r="A2187" t="s">
        <v>3141</v>
      </c>
      <c r="B2187" t="s">
        <v>103</v>
      </c>
      <c r="C2187" s="1">
        <v>599000</v>
      </c>
      <c r="D2187">
        <v>6</v>
      </c>
      <c r="E2187">
        <v>385</v>
      </c>
      <c r="F2187" s="1" t="s">
        <v>22</v>
      </c>
      <c r="G2187" t="s">
        <v>22</v>
      </c>
      <c r="H2187" t="s">
        <v>23</v>
      </c>
      <c r="I2187" t="s">
        <v>23</v>
      </c>
      <c r="J2187" t="s">
        <v>9</v>
      </c>
      <c r="K2187" t="s">
        <v>1372</v>
      </c>
      <c r="L2187" s="2">
        <v>599000</v>
      </c>
      <c r="M2187" s="2">
        <v>1555.8441558441559</v>
      </c>
      <c r="N2187" s="2">
        <v>99833.333333333328</v>
      </c>
      <c r="O2187" s="2"/>
      <c r="P2187" s="5" t="s">
        <v>188</v>
      </c>
    </row>
    <row r="2188" spans="1:16" x14ac:dyDescent="0.25">
      <c r="A2188" t="s">
        <v>3665</v>
      </c>
      <c r="B2188" t="s">
        <v>103</v>
      </c>
      <c r="C2188" s="1">
        <v>599000</v>
      </c>
      <c r="D2188">
        <v>4</v>
      </c>
      <c r="E2188">
        <v>377</v>
      </c>
      <c r="F2188" s="1" t="s">
        <v>22</v>
      </c>
      <c r="G2188" t="s">
        <v>22</v>
      </c>
      <c r="H2188" t="s">
        <v>23</v>
      </c>
      <c r="I2188" t="s">
        <v>23</v>
      </c>
      <c r="J2188" t="s">
        <v>9</v>
      </c>
      <c r="K2188" t="s">
        <v>1372</v>
      </c>
      <c r="L2188" s="2">
        <v>599000</v>
      </c>
      <c r="M2188" s="2">
        <v>1588.8594164456233</v>
      </c>
      <c r="N2188" s="2">
        <v>149750</v>
      </c>
      <c r="O2188" s="2"/>
      <c r="P2188" s="5" t="s">
        <v>188</v>
      </c>
    </row>
    <row r="2189" spans="1:16" x14ac:dyDescent="0.25">
      <c r="A2189" t="s">
        <v>5848</v>
      </c>
      <c r="B2189" t="s">
        <v>4571</v>
      </c>
      <c r="C2189" s="1">
        <v>599000</v>
      </c>
      <c r="D2189">
        <v>2</v>
      </c>
      <c r="E2189">
        <v>101</v>
      </c>
      <c r="F2189" t="s">
        <v>16</v>
      </c>
      <c r="G2189" t="s">
        <v>35</v>
      </c>
      <c r="H2189" t="s">
        <v>18</v>
      </c>
      <c r="I2189" t="s">
        <v>19</v>
      </c>
      <c r="J2189" t="s">
        <v>9</v>
      </c>
      <c r="L2189" s="2">
        <v>599000</v>
      </c>
      <c r="M2189" s="2">
        <v>5930.6930693069307</v>
      </c>
      <c r="N2189" s="2">
        <v>299500</v>
      </c>
      <c r="O2189" s="2" t="s">
        <v>160</v>
      </c>
      <c r="P2189" s="21" t="s">
        <v>188</v>
      </c>
    </row>
    <row r="2190" spans="1:16" x14ac:dyDescent="0.25">
      <c r="A2190" t="s">
        <v>6470</v>
      </c>
      <c r="B2190" t="s">
        <v>4571</v>
      </c>
      <c r="C2190" s="1">
        <v>599000</v>
      </c>
      <c r="D2190">
        <v>4</v>
      </c>
      <c r="E2190">
        <v>142</v>
      </c>
      <c r="F2190" t="s">
        <v>16</v>
      </c>
      <c r="G2190" t="s">
        <v>41</v>
      </c>
      <c r="H2190" t="s">
        <v>18</v>
      </c>
      <c r="I2190" t="s">
        <v>19</v>
      </c>
      <c r="J2190" t="s">
        <v>9</v>
      </c>
      <c r="L2190" s="2">
        <v>599000</v>
      </c>
      <c r="M2190" s="2">
        <v>4218.3098591549297</v>
      </c>
      <c r="N2190" s="2">
        <v>149750</v>
      </c>
      <c r="O2190" s="2" t="s">
        <v>160</v>
      </c>
      <c r="P2190" s="21" t="s">
        <v>188</v>
      </c>
    </row>
    <row r="2191" spans="1:16" x14ac:dyDescent="0.25">
      <c r="A2191" t="s">
        <v>2251</v>
      </c>
      <c r="B2191" t="s">
        <v>104</v>
      </c>
      <c r="C2191" s="1">
        <v>599000</v>
      </c>
      <c r="D2191">
        <v>4</v>
      </c>
      <c r="E2191">
        <v>158</v>
      </c>
      <c r="F2191" s="1" t="s">
        <v>16</v>
      </c>
      <c r="G2191" t="s">
        <v>41</v>
      </c>
      <c r="H2191" t="s">
        <v>29</v>
      </c>
      <c r="I2191" t="s">
        <v>19</v>
      </c>
      <c r="J2191" t="s">
        <v>9</v>
      </c>
      <c r="K2191" t="s">
        <v>1372</v>
      </c>
      <c r="L2191" s="2">
        <v>599000</v>
      </c>
      <c r="M2191" s="2">
        <v>3791.1392405063293</v>
      </c>
      <c r="N2191" s="2">
        <v>149750</v>
      </c>
      <c r="O2191" s="2"/>
      <c r="P2191" s="5" t="s">
        <v>188</v>
      </c>
    </row>
    <row r="2192" spans="1:16" x14ac:dyDescent="0.25">
      <c r="A2192" t="s">
        <v>5551</v>
      </c>
      <c r="B2192" t="s">
        <v>4571</v>
      </c>
      <c r="C2192" s="1">
        <v>599000</v>
      </c>
      <c r="D2192">
        <v>2</v>
      </c>
      <c r="E2192">
        <v>100</v>
      </c>
      <c r="F2192" t="s">
        <v>16</v>
      </c>
      <c r="G2192" t="s">
        <v>35</v>
      </c>
      <c r="H2192" t="s">
        <v>189</v>
      </c>
      <c r="I2192" t="s">
        <v>19</v>
      </c>
      <c r="J2192" t="s">
        <v>9</v>
      </c>
      <c r="L2192" s="2">
        <v>599000</v>
      </c>
      <c r="M2192" s="2">
        <v>5990</v>
      </c>
      <c r="N2192" s="2">
        <v>299500</v>
      </c>
      <c r="O2192" s="2" t="s">
        <v>4587</v>
      </c>
      <c r="P2192" s="21" t="s">
        <v>188</v>
      </c>
    </row>
    <row r="2193" spans="1:16" x14ac:dyDescent="0.25">
      <c r="A2193" t="s">
        <v>5981</v>
      </c>
      <c r="B2193" t="s">
        <v>4571</v>
      </c>
      <c r="C2193" s="1">
        <v>599000</v>
      </c>
      <c r="D2193">
        <v>3</v>
      </c>
      <c r="E2193">
        <v>110</v>
      </c>
      <c r="F2193" t="s">
        <v>16</v>
      </c>
      <c r="G2193" t="s">
        <v>17</v>
      </c>
      <c r="H2193" t="s">
        <v>189</v>
      </c>
      <c r="I2193" t="s">
        <v>19</v>
      </c>
      <c r="J2193" t="s">
        <v>20</v>
      </c>
      <c r="L2193" s="2">
        <v>599000</v>
      </c>
      <c r="M2193" s="2">
        <v>5445.454545454545</v>
      </c>
      <c r="N2193" s="2">
        <v>199666.66666666666</v>
      </c>
      <c r="O2193" s="2" t="s">
        <v>160</v>
      </c>
      <c r="P2193" s="21" t="s">
        <v>188</v>
      </c>
    </row>
    <row r="2194" spans="1:16" x14ac:dyDescent="0.25">
      <c r="A2194" t="s">
        <v>5993</v>
      </c>
      <c r="B2194" t="s">
        <v>4571</v>
      </c>
      <c r="C2194" s="1">
        <v>599000</v>
      </c>
      <c r="D2194">
        <v>3</v>
      </c>
      <c r="E2194">
        <v>115</v>
      </c>
      <c r="F2194" t="s">
        <v>16</v>
      </c>
      <c r="G2194" t="s">
        <v>17</v>
      </c>
      <c r="H2194" t="s">
        <v>189</v>
      </c>
      <c r="I2194" t="s">
        <v>19</v>
      </c>
      <c r="J2194" t="s">
        <v>20</v>
      </c>
      <c r="L2194" s="2">
        <v>599000</v>
      </c>
      <c r="M2194" s="2">
        <v>5208.695652173913</v>
      </c>
      <c r="N2194" s="2">
        <v>199666.66666666666</v>
      </c>
      <c r="O2194" s="2" t="s">
        <v>160</v>
      </c>
      <c r="P2194" s="21" t="s">
        <v>188</v>
      </c>
    </row>
    <row r="2195" spans="1:16" x14ac:dyDescent="0.25">
      <c r="A2195" t="s">
        <v>6003</v>
      </c>
      <c r="B2195" t="s">
        <v>4571</v>
      </c>
      <c r="C2195" s="1">
        <v>599000</v>
      </c>
      <c r="D2195">
        <v>3</v>
      </c>
      <c r="E2195">
        <v>122</v>
      </c>
      <c r="F2195" t="s">
        <v>16</v>
      </c>
      <c r="G2195" t="s">
        <v>17</v>
      </c>
      <c r="H2195" t="s">
        <v>189</v>
      </c>
      <c r="I2195" t="s">
        <v>19</v>
      </c>
      <c r="J2195" t="s">
        <v>9</v>
      </c>
      <c r="L2195" s="2">
        <v>599000</v>
      </c>
      <c r="M2195" s="2">
        <v>4909.8360655737706</v>
      </c>
      <c r="N2195" s="2">
        <v>199666.66666666666</v>
      </c>
      <c r="O2195" s="2" t="s">
        <v>4582</v>
      </c>
      <c r="P2195" s="21" t="s">
        <v>188</v>
      </c>
    </row>
    <row r="2196" spans="1:16" x14ac:dyDescent="0.25">
      <c r="A2196" t="s">
        <v>6226</v>
      </c>
      <c r="B2196" t="s">
        <v>4571</v>
      </c>
      <c r="C2196" s="1">
        <v>599000</v>
      </c>
      <c r="D2196">
        <v>3</v>
      </c>
      <c r="E2196">
        <v>123</v>
      </c>
      <c r="F2196" t="s">
        <v>16</v>
      </c>
      <c r="G2196" t="s">
        <v>17</v>
      </c>
      <c r="H2196" t="s">
        <v>189</v>
      </c>
      <c r="I2196" t="s">
        <v>30</v>
      </c>
      <c r="J2196" t="s">
        <v>20</v>
      </c>
      <c r="L2196" s="2">
        <v>599000</v>
      </c>
      <c r="M2196" s="2">
        <v>4869.9186991869919</v>
      </c>
      <c r="N2196" s="2">
        <v>199666.66666666666</v>
      </c>
      <c r="O2196" s="2" t="s">
        <v>160</v>
      </c>
      <c r="P2196" s="21" t="s">
        <v>188</v>
      </c>
    </row>
    <row r="2197" spans="1:16" x14ac:dyDescent="0.25">
      <c r="A2197" t="s">
        <v>6227</v>
      </c>
      <c r="B2197" t="s">
        <v>4571</v>
      </c>
      <c r="C2197" s="1">
        <v>599000</v>
      </c>
      <c r="D2197">
        <v>3</v>
      </c>
      <c r="E2197">
        <v>123</v>
      </c>
      <c r="F2197" t="s">
        <v>16</v>
      </c>
      <c r="G2197" t="s">
        <v>17</v>
      </c>
      <c r="H2197" t="s">
        <v>189</v>
      </c>
      <c r="I2197" t="s">
        <v>30</v>
      </c>
      <c r="J2197" t="s">
        <v>20</v>
      </c>
      <c r="L2197" s="2">
        <v>599000</v>
      </c>
      <c r="M2197" s="2">
        <v>4869.9186991869919</v>
      </c>
      <c r="N2197" s="2">
        <v>199666.66666666666</v>
      </c>
      <c r="O2197" s="2" t="s">
        <v>160</v>
      </c>
      <c r="P2197" s="21" t="s">
        <v>188</v>
      </c>
    </row>
    <row r="2198" spans="1:16" x14ac:dyDescent="0.25">
      <c r="A2198" t="s">
        <v>6372</v>
      </c>
      <c r="B2198" t="s">
        <v>4571</v>
      </c>
      <c r="C2198" s="1">
        <v>599000</v>
      </c>
      <c r="D2198">
        <v>4</v>
      </c>
      <c r="E2198">
        <v>320</v>
      </c>
      <c r="F2198" t="s">
        <v>16</v>
      </c>
      <c r="G2198" t="s">
        <v>41</v>
      </c>
      <c r="H2198" t="s">
        <v>189</v>
      </c>
      <c r="I2198" t="s">
        <v>19</v>
      </c>
      <c r="J2198" t="s">
        <v>9</v>
      </c>
      <c r="L2198" s="2">
        <v>599000</v>
      </c>
      <c r="M2198" s="2">
        <v>1871.875</v>
      </c>
      <c r="N2198" s="2">
        <v>149750</v>
      </c>
      <c r="O2198" s="2" t="s">
        <v>4587</v>
      </c>
      <c r="P2198" s="21" t="s">
        <v>188</v>
      </c>
    </row>
    <row r="2199" spans="1:16" x14ac:dyDescent="0.25">
      <c r="A2199" t="s">
        <v>6732</v>
      </c>
      <c r="B2199" t="s">
        <v>4571</v>
      </c>
      <c r="C2199" s="1">
        <v>599000</v>
      </c>
      <c r="D2199">
        <v>3</v>
      </c>
      <c r="E2199">
        <v>156</v>
      </c>
      <c r="F2199" t="s">
        <v>16</v>
      </c>
      <c r="G2199" t="s">
        <v>52</v>
      </c>
      <c r="H2199" t="s">
        <v>189</v>
      </c>
      <c r="I2199" t="s">
        <v>19</v>
      </c>
      <c r="J2199" t="s">
        <v>9</v>
      </c>
      <c r="L2199" s="2">
        <v>599000</v>
      </c>
      <c r="M2199" s="2">
        <v>3839.7435897435898</v>
      </c>
      <c r="N2199" s="2">
        <v>199666.66666666666</v>
      </c>
      <c r="O2199" s="2" t="s">
        <v>4582</v>
      </c>
      <c r="P2199" s="21" t="s">
        <v>188</v>
      </c>
    </row>
    <row r="2200" spans="1:16" x14ac:dyDescent="0.25">
      <c r="A2200" t="s">
        <v>6172</v>
      </c>
      <c r="B2200" t="s">
        <v>4571</v>
      </c>
      <c r="C2200" s="1">
        <v>596000</v>
      </c>
      <c r="D2200">
        <v>2</v>
      </c>
      <c r="E2200">
        <v>91</v>
      </c>
      <c r="F2200" t="s">
        <v>16</v>
      </c>
      <c r="G2200" t="s">
        <v>17</v>
      </c>
      <c r="H2200" t="s">
        <v>189</v>
      </c>
      <c r="I2200" t="s">
        <v>19</v>
      </c>
      <c r="J2200" t="s">
        <v>88</v>
      </c>
      <c r="K2200">
        <v>34000</v>
      </c>
      <c r="L2200" s="2">
        <v>630000</v>
      </c>
      <c r="M2200" s="2">
        <v>6923.0769230769229</v>
      </c>
      <c r="N2200" s="2">
        <v>315000</v>
      </c>
      <c r="O2200" s="2" t="s">
        <v>160</v>
      </c>
      <c r="P2200" s="21" t="s">
        <v>188</v>
      </c>
    </row>
    <row r="2201" spans="1:16" x14ac:dyDescent="0.25">
      <c r="A2201" t="s">
        <v>5253</v>
      </c>
      <c r="B2201" t="s">
        <v>4571</v>
      </c>
      <c r="C2201" s="1">
        <v>595000</v>
      </c>
      <c r="D2201">
        <v>4</v>
      </c>
      <c r="E2201">
        <v>236</v>
      </c>
      <c r="F2201" s="3" t="s">
        <v>22</v>
      </c>
      <c r="G2201" t="s">
        <v>22</v>
      </c>
      <c r="H2201" t="s">
        <v>23</v>
      </c>
      <c r="I2201" t="s">
        <v>23</v>
      </c>
      <c r="J2201" t="s">
        <v>9</v>
      </c>
      <c r="L2201" s="2">
        <v>595000</v>
      </c>
      <c r="M2201" s="2">
        <v>2521.1864406779659</v>
      </c>
      <c r="N2201" s="2">
        <v>148750</v>
      </c>
      <c r="O2201" s="2" t="s">
        <v>160</v>
      </c>
      <c r="P2201" s="21" t="s">
        <v>188</v>
      </c>
    </row>
    <row r="2202" spans="1:16" x14ac:dyDescent="0.25">
      <c r="A2202" t="s">
        <v>5144</v>
      </c>
      <c r="B2202" t="s">
        <v>4571</v>
      </c>
      <c r="C2202" s="1">
        <v>595000</v>
      </c>
      <c r="D2202">
        <v>5</v>
      </c>
      <c r="E2202">
        <v>250</v>
      </c>
      <c r="F2202" s="3" t="s">
        <v>22</v>
      </c>
      <c r="G2202" t="s">
        <v>22</v>
      </c>
      <c r="H2202" t="s">
        <v>23</v>
      </c>
      <c r="I2202" t="s">
        <v>23</v>
      </c>
      <c r="J2202" t="s">
        <v>9</v>
      </c>
      <c r="L2202" s="2">
        <v>595000</v>
      </c>
      <c r="M2202" s="2">
        <v>2380</v>
      </c>
      <c r="N2202" s="2">
        <v>119000</v>
      </c>
      <c r="O2202" s="2" t="s">
        <v>160</v>
      </c>
      <c r="P2202" s="21" t="s">
        <v>188</v>
      </c>
    </row>
    <row r="2203" spans="1:16" x14ac:dyDescent="0.25">
      <c r="A2203" t="s">
        <v>3486</v>
      </c>
      <c r="B2203" t="s">
        <v>103</v>
      </c>
      <c r="C2203" s="1">
        <v>595000</v>
      </c>
      <c r="D2203">
        <v>3</v>
      </c>
      <c r="E2203">
        <v>259</v>
      </c>
      <c r="F2203" s="1" t="s">
        <v>22</v>
      </c>
      <c r="G2203" t="s">
        <v>22</v>
      </c>
      <c r="H2203" t="s">
        <v>23</v>
      </c>
      <c r="I2203" t="s">
        <v>23</v>
      </c>
      <c r="J2203" t="s">
        <v>9</v>
      </c>
      <c r="K2203" t="s">
        <v>1372</v>
      </c>
      <c r="L2203" s="2">
        <v>595000</v>
      </c>
      <c r="M2203" s="2">
        <v>2297.2972972972975</v>
      </c>
      <c r="N2203" s="2">
        <v>198333.33333333334</v>
      </c>
      <c r="O2203" s="2"/>
      <c r="P2203" s="5" t="s">
        <v>188</v>
      </c>
    </row>
    <row r="2204" spans="1:16" x14ac:dyDescent="0.25">
      <c r="A2204" t="s">
        <v>3230</v>
      </c>
      <c r="B2204" t="s">
        <v>103</v>
      </c>
      <c r="C2204" s="1">
        <v>595000</v>
      </c>
      <c r="D2204">
        <v>5</v>
      </c>
      <c r="E2204">
        <v>315</v>
      </c>
      <c r="F2204" s="1" t="s">
        <v>22</v>
      </c>
      <c r="G2204" t="s">
        <v>22</v>
      </c>
      <c r="H2204" t="s">
        <v>23</v>
      </c>
      <c r="I2204" t="s">
        <v>23</v>
      </c>
      <c r="J2204" t="s">
        <v>9</v>
      </c>
      <c r="K2204" t="s">
        <v>1372</v>
      </c>
      <c r="L2204" s="2">
        <v>595000</v>
      </c>
      <c r="M2204" s="2">
        <v>1888.8888888888889</v>
      </c>
      <c r="N2204" s="2">
        <v>119000</v>
      </c>
      <c r="O2204" s="2"/>
      <c r="P2204" s="5" t="s">
        <v>188</v>
      </c>
    </row>
    <row r="2205" spans="1:16" x14ac:dyDescent="0.25">
      <c r="A2205" t="s">
        <v>5849</v>
      </c>
      <c r="B2205" t="s">
        <v>4571</v>
      </c>
      <c r="C2205" s="1">
        <v>595000</v>
      </c>
      <c r="D2205">
        <v>2</v>
      </c>
      <c r="E2205">
        <v>102</v>
      </c>
      <c r="F2205" t="s">
        <v>16</v>
      </c>
      <c r="G2205" t="s">
        <v>35</v>
      </c>
      <c r="H2205" t="s">
        <v>18</v>
      </c>
      <c r="I2205" t="s">
        <v>19</v>
      </c>
      <c r="J2205" t="s">
        <v>20</v>
      </c>
      <c r="L2205" s="2">
        <v>595000</v>
      </c>
      <c r="M2205" s="2">
        <v>5833.333333333333</v>
      </c>
      <c r="N2205" s="2">
        <v>297500</v>
      </c>
      <c r="O2205" s="2" t="s">
        <v>160</v>
      </c>
      <c r="P2205" s="21" t="s">
        <v>188</v>
      </c>
    </row>
    <row r="2206" spans="1:16" x14ac:dyDescent="0.25">
      <c r="A2206" t="s">
        <v>6196</v>
      </c>
      <c r="B2206" t="s">
        <v>4571</v>
      </c>
      <c r="C2206" s="1">
        <v>595000</v>
      </c>
      <c r="D2206">
        <v>3</v>
      </c>
      <c r="E2206">
        <v>138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  <c r="L2206" s="2">
        <v>595000</v>
      </c>
      <c r="M2206" s="2">
        <v>4311.594202898551</v>
      </c>
      <c r="N2206" s="2">
        <v>198333.33333333334</v>
      </c>
      <c r="O2206" s="2" t="s">
        <v>4582</v>
      </c>
      <c r="P2206" s="21" t="s">
        <v>188</v>
      </c>
    </row>
    <row r="2207" spans="1:16" x14ac:dyDescent="0.25">
      <c r="A2207" t="s">
        <v>6471</v>
      </c>
      <c r="B2207" t="s">
        <v>4571</v>
      </c>
      <c r="C2207" s="1">
        <v>595000</v>
      </c>
      <c r="D2207">
        <v>3</v>
      </c>
      <c r="E2207">
        <v>143</v>
      </c>
      <c r="F2207" t="s">
        <v>16</v>
      </c>
      <c r="G2207" t="s">
        <v>41</v>
      </c>
      <c r="H2207" t="s">
        <v>18</v>
      </c>
      <c r="I2207" t="s">
        <v>19</v>
      </c>
      <c r="J2207" t="s">
        <v>20</v>
      </c>
      <c r="L2207" s="2">
        <v>595000</v>
      </c>
      <c r="M2207" s="2">
        <v>4160.8391608391612</v>
      </c>
      <c r="N2207" s="2">
        <v>198333.33333333334</v>
      </c>
      <c r="O2207" s="2" t="s">
        <v>160</v>
      </c>
      <c r="P2207" s="21" t="s">
        <v>188</v>
      </c>
    </row>
    <row r="2208" spans="1:16" x14ac:dyDescent="0.25">
      <c r="A2208" t="s">
        <v>1729</v>
      </c>
      <c r="B2208" t="s">
        <v>103</v>
      </c>
      <c r="C2208" s="1">
        <v>595000</v>
      </c>
      <c r="D2208">
        <v>2</v>
      </c>
      <c r="E2208">
        <v>61</v>
      </c>
      <c r="F2208" s="1" t="s">
        <v>16</v>
      </c>
      <c r="G2208" t="s">
        <v>35</v>
      </c>
      <c r="H2208" t="s">
        <v>29</v>
      </c>
      <c r="I2208" t="s">
        <v>19</v>
      </c>
      <c r="J2208" t="s">
        <v>20</v>
      </c>
      <c r="K2208" t="s">
        <v>1372</v>
      </c>
      <c r="L2208" s="2">
        <v>595000</v>
      </c>
      <c r="M2208" s="2">
        <v>9754.0983606557384</v>
      </c>
      <c r="N2208" s="2">
        <v>297500</v>
      </c>
      <c r="O2208" s="2"/>
      <c r="P2208" s="5" t="s">
        <v>188</v>
      </c>
    </row>
    <row r="2209" spans="1:16" x14ac:dyDescent="0.25">
      <c r="A2209" t="s">
        <v>1773</v>
      </c>
      <c r="B2209" t="s">
        <v>103</v>
      </c>
      <c r="C2209" s="1">
        <v>595000</v>
      </c>
      <c r="D2209">
        <v>2</v>
      </c>
      <c r="E2209">
        <v>70</v>
      </c>
      <c r="F2209" s="1" t="s">
        <v>16</v>
      </c>
      <c r="G2209" t="s">
        <v>35</v>
      </c>
      <c r="H2209" t="s">
        <v>29</v>
      </c>
      <c r="I2209" t="s">
        <v>19</v>
      </c>
      <c r="J2209" t="s">
        <v>20</v>
      </c>
      <c r="K2209" t="s">
        <v>1372</v>
      </c>
      <c r="L2209" s="2">
        <v>595000</v>
      </c>
      <c r="M2209" s="2">
        <v>8500</v>
      </c>
      <c r="N2209" s="2">
        <v>297500</v>
      </c>
      <c r="O2209" s="2"/>
      <c r="P2209" s="5" t="s">
        <v>188</v>
      </c>
    </row>
    <row r="2210" spans="1:16" x14ac:dyDescent="0.25">
      <c r="A2210" t="s">
        <v>5634</v>
      </c>
      <c r="B2210" t="s">
        <v>4571</v>
      </c>
      <c r="C2210" s="1">
        <v>595000</v>
      </c>
      <c r="D2210">
        <v>2</v>
      </c>
      <c r="E2210">
        <v>137</v>
      </c>
      <c r="F2210" t="s">
        <v>16</v>
      </c>
      <c r="G2210" t="s">
        <v>35</v>
      </c>
      <c r="H2210" t="s">
        <v>189</v>
      </c>
      <c r="I2210" t="s">
        <v>19</v>
      </c>
      <c r="J2210" t="s">
        <v>9</v>
      </c>
      <c r="L2210" s="2">
        <v>595000</v>
      </c>
      <c r="M2210" s="2">
        <v>4343.0656934306571</v>
      </c>
      <c r="N2210" s="2">
        <v>297500</v>
      </c>
      <c r="O2210" s="2" t="s">
        <v>4582</v>
      </c>
      <c r="P2210" s="21" t="s">
        <v>188</v>
      </c>
    </row>
    <row r="2211" spans="1:16" x14ac:dyDescent="0.25">
      <c r="A2211" t="s">
        <v>6259</v>
      </c>
      <c r="B2211" t="s">
        <v>4571</v>
      </c>
      <c r="C2211" s="1">
        <v>595000</v>
      </c>
      <c r="D2211">
        <v>2</v>
      </c>
      <c r="E2211">
        <v>104</v>
      </c>
      <c r="F2211" t="s">
        <v>16</v>
      </c>
      <c r="G2211" t="s">
        <v>41</v>
      </c>
      <c r="H2211" t="s">
        <v>189</v>
      </c>
      <c r="I2211" t="s">
        <v>19</v>
      </c>
      <c r="J2211" t="s">
        <v>9</v>
      </c>
      <c r="L2211" s="2">
        <v>595000</v>
      </c>
      <c r="M2211" s="2">
        <v>5721.1538461538457</v>
      </c>
      <c r="N2211" s="2">
        <v>297500</v>
      </c>
      <c r="O2211" s="2" t="s">
        <v>4587</v>
      </c>
      <c r="P2211" s="21" t="s">
        <v>188</v>
      </c>
    </row>
    <row r="2212" spans="1:16" x14ac:dyDescent="0.25">
      <c r="A2212" t="s">
        <v>5535</v>
      </c>
      <c r="B2212" t="s">
        <v>4571</v>
      </c>
      <c r="C2212" s="1">
        <v>595000</v>
      </c>
      <c r="D2212">
        <v>5</v>
      </c>
      <c r="E2212">
        <v>182</v>
      </c>
      <c r="F2212" t="s">
        <v>16</v>
      </c>
      <c r="G2212" t="s">
        <v>477</v>
      </c>
      <c r="H2212" t="s">
        <v>189</v>
      </c>
      <c r="I2212" t="s">
        <v>19</v>
      </c>
      <c r="J2212" t="s">
        <v>9</v>
      </c>
      <c r="L2212" s="2">
        <v>595000</v>
      </c>
      <c r="M2212" s="2">
        <v>3269.2307692307691</v>
      </c>
      <c r="N2212" s="2">
        <v>119000</v>
      </c>
      <c r="O2212" s="2" t="s">
        <v>160</v>
      </c>
      <c r="P2212" s="21" t="s">
        <v>188</v>
      </c>
    </row>
    <row r="2213" spans="1:16" x14ac:dyDescent="0.25">
      <c r="A2213" t="s">
        <v>4595</v>
      </c>
      <c r="B2213" t="s">
        <v>4571</v>
      </c>
      <c r="C2213" s="1">
        <v>595000</v>
      </c>
      <c r="D2213">
        <v>2</v>
      </c>
      <c r="E2213">
        <v>115</v>
      </c>
      <c r="F2213" t="s">
        <v>16</v>
      </c>
      <c r="G2213" t="s">
        <v>56</v>
      </c>
      <c r="H2213" t="s">
        <v>189</v>
      </c>
      <c r="I2213" t="s">
        <v>19</v>
      </c>
      <c r="J2213" t="s">
        <v>9</v>
      </c>
      <c r="L2213" s="2">
        <v>595000</v>
      </c>
      <c r="M2213" s="2">
        <v>5173.913043478261</v>
      </c>
      <c r="N2213" s="2">
        <v>297500</v>
      </c>
      <c r="O2213" s="2" t="s">
        <v>4587</v>
      </c>
      <c r="P2213" s="21" t="s">
        <v>188</v>
      </c>
    </row>
    <row r="2214" spans="1:16" x14ac:dyDescent="0.25">
      <c r="A2214" t="s">
        <v>4635</v>
      </c>
      <c r="B2214" t="s">
        <v>4571</v>
      </c>
      <c r="C2214" s="1">
        <v>595000</v>
      </c>
      <c r="D2214">
        <v>3</v>
      </c>
      <c r="E2214">
        <v>140</v>
      </c>
      <c r="F2214" t="s">
        <v>16</v>
      </c>
      <c r="G2214" t="s">
        <v>56</v>
      </c>
      <c r="H2214" t="s">
        <v>189</v>
      </c>
      <c r="I2214" t="s">
        <v>19</v>
      </c>
      <c r="J2214" t="s">
        <v>20</v>
      </c>
      <c r="L2214" s="2">
        <v>595000</v>
      </c>
      <c r="M2214" s="2">
        <v>4250</v>
      </c>
      <c r="N2214" s="2">
        <v>198333.33333333334</v>
      </c>
      <c r="O2214" s="2" t="s">
        <v>160</v>
      </c>
      <c r="P2214" s="21" t="s">
        <v>188</v>
      </c>
    </row>
    <row r="2215" spans="1:16" x14ac:dyDescent="0.25">
      <c r="A2215" t="s">
        <v>3893</v>
      </c>
      <c r="B2215" t="s">
        <v>103</v>
      </c>
      <c r="C2215" s="1">
        <v>594900</v>
      </c>
      <c r="D2215">
        <v>4</v>
      </c>
      <c r="E2215">
        <v>394</v>
      </c>
      <c r="F2215" s="1" t="s">
        <v>22</v>
      </c>
      <c r="G2215" t="s">
        <v>22</v>
      </c>
      <c r="H2215" t="s">
        <v>23</v>
      </c>
      <c r="I2215" t="s">
        <v>23</v>
      </c>
      <c r="J2215" t="s">
        <v>9</v>
      </c>
      <c r="K2215" t="s">
        <v>1372</v>
      </c>
      <c r="L2215" s="2">
        <v>594900</v>
      </c>
      <c r="M2215" s="2">
        <v>1509.8984771573605</v>
      </c>
      <c r="N2215" s="2">
        <v>148725</v>
      </c>
      <c r="O2215" s="2"/>
      <c r="P2215" s="5" t="s">
        <v>188</v>
      </c>
    </row>
    <row r="2216" spans="1:16" x14ac:dyDescent="0.25">
      <c r="A2216" t="s">
        <v>1420</v>
      </c>
      <c r="B2216" t="s">
        <v>103</v>
      </c>
      <c r="C2216" s="1">
        <v>591140</v>
      </c>
      <c r="D2216">
        <v>2</v>
      </c>
      <c r="E2216">
        <v>110</v>
      </c>
      <c r="F2216" s="1" t="s">
        <v>16</v>
      </c>
      <c r="G2216" t="s">
        <v>56</v>
      </c>
      <c r="H2216" t="s">
        <v>29</v>
      </c>
      <c r="I2216" t="s">
        <v>19</v>
      </c>
      <c r="J2216" t="s">
        <v>9</v>
      </c>
      <c r="K2216" t="s">
        <v>1372</v>
      </c>
      <c r="L2216" s="2">
        <v>591140</v>
      </c>
      <c r="M2216" s="2">
        <v>5374</v>
      </c>
      <c r="N2216" s="2">
        <v>295570</v>
      </c>
      <c r="O2216" s="2"/>
      <c r="P2216" s="5" t="s">
        <v>188</v>
      </c>
    </row>
    <row r="2217" spans="1:16" x14ac:dyDescent="0.25">
      <c r="A2217" t="s">
        <v>5135</v>
      </c>
      <c r="B2217" t="s">
        <v>4571</v>
      </c>
      <c r="C2217" s="1">
        <v>590000</v>
      </c>
      <c r="D2217">
        <v>3</v>
      </c>
      <c r="E2217">
        <v>129</v>
      </c>
      <c r="F2217" s="3" t="s">
        <v>22</v>
      </c>
      <c r="G2217" t="s">
        <v>22</v>
      </c>
      <c r="H2217" t="s">
        <v>23</v>
      </c>
      <c r="I2217" t="s">
        <v>23</v>
      </c>
      <c r="J2217" t="s">
        <v>20</v>
      </c>
      <c r="L2217" s="2">
        <v>590000</v>
      </c>
      <c r="M2217" s="2">
        <v>4573.6434108527128</v>
      </c>
      <c r="N2217" s="2">
        <v>196666.66666666666</v>
      </c>
      <c r="O2217" s="2" t="s">
        <v>160</v>
      </c>
      <c r="P2217" s="21" t="s">
        <v>188</v>
      </c>
    </row>
    <row r="2218" spans="1:16" x14ac:dyDescent="0.25">
      <c r="A2218" t="s">
        <v>2939</v>
      </c>
      <c r="B2218" t="s">
        <v>104</v>
      </c>
      <c r="C2218" s="1">
        <v>590000</v>
      </c>
      <c r="D2218">
        <v>6</v>
      </c>
      <c r="E2218">
        <v>280</v>
      </c>
      <c r="F2218" s="1" t="s">
        <v>22</v>
      </c>
      <c r="G2218" t="s">
        <v>22</v>
      </c>
      <c r="H2218" t="s">
        <v>23</v>
      </c>
      <c r="I2218" t="s">
        <v>23</v>
      </c>
      <c r="J2218" t="s">
        <v>9</v>
      </c>
      <c r="K2218" t="s">
        <v>1372</v>
      </c>
      <c r="L2218" s="2">
        <v>590000</v>
      </c>
      <c r="M2218" s="2">
        <v>2107.1428571428573</v>
      </c>
      <c r="N2218" s="2">
        <v>98333.333333333328</v>
      </c>
      <c r="O2218" s="2"/>
      <c r="P2218" s="5" t="s">
        <v>188</v>
      </c>
    </row>
    <row r="2219" spans="1:16" x14ac:dyDescent="0.25">
      <c r="A2219" t="s">
        <v>3393</v>
      </c>
      <c r="B2219" t="s">
        <v>103</v>
      </c>
      <c r="C2219" s="1">
        <v>590000</v>
      </c>
      <c r="D2219">
        <v>3</v>
      </c>
      <c r="E2219">
        <v>297</v>
      </c>
      <c r="F2219" s="1" t="s">
        <v>22</v>
      </c>
      <c r="G2219" t="s">
        <v>22</v>
      </c>
      <c r="H2219" t="s">
        <v>23</v>
      </c>
      <c r="I2219" t="s">
        <v>23</v>
      </c>
      <c r="J2219" t="s">
        <v>9</v>
      </c>
      <c r="K2219" t="s">
        <v>1372</v>
      </c>
      <c r="L2219" s="2">
        <v>590000</v>
      </c>
      <c r="M2219" s="2">
        <v>1986.5319865319866</v>
      </c>
      <c r="N2219" s="2">
        <v>196666.66666666666</v>
      </c>
      <c r="O2219" s="2"/>
      <c r="P2219" s="5" t="s">
        <v>188</v>
      </c>
    </row>
    <row r="2220" spans="1:16" x14ac:dyDescent="0.25">
      <c r="A2220" t="s">
        <v>3540</v>
      </c>
      <c r="B2220" t="s">
        <v>103</v>
      </c>
      <c r="C2220" s="1">
        <v>590000</v>
      </c>
      <c r="D2220">
        <v>4</v>
      </c>
      <c r="E2220">
        <v>385</v>
      </c>
      <c r="F2220" s="1" t="s">
        <v>22</v>
      </c>
      <c r="G2220" t="s">
        <v>22</v>
      </c>
      <c r="H2220" t="s">
        <v>23</v>
      </c>
      <c r="I2220" t="s">
        <v>23</v>
      </c>
      <c r="J2220" t="s">
        <v>9</v>
      </c>
      <c r="K2220" t="s">
        <v>1372</v>
      </c>
      <c r="L2220" s="2">
        <v>590000</v>
      </c>
      <c r="M2220" s="2">
        <v>1532.4675324675325</v>
      </c>
      <c r="N2220" s="2">
        <v>147500</v>
      </c>
      <c r="O2220" s="2"/>
      <c r="P2220" s="5" t="s">
        <v>188</v>
      </c>
    </row>
    <row r="2221" spans="1:16" x14ac:dyDescent="0.25">
      <c r="A2221" t="s">
        <v>1538</v>
      </c>
      <c r="B2221" t="s">
        <v>103</v>
      </c>
      <c r="C2221" s="1">
        <v>590000</v>
      </c>
      <c r="D2221">
        <v>3</v>
      </c>
      <c r="E2221">
        <v>178</v>
      </c>
      <c r="F2221" s="1" t="s">
        <v>16</v>
      </c>
      <c r="G2221" t="s">
        <v>56</v>
      </c>
      <c r="H2221" t="s">
        <v>18</v>
      </c>
      <c r="I2221" t="s">
        <v>19</v>
      </c>
      <c r="J2221" t="s">
        <v>20</v>
      </c>
      <c r="K2221" t="s">
        <v>1372</v>
      </c>
      <c r="L2221" s="2">
        <v>590000</v>
      </c>
      <c r="M2221" s="2">
        <v>3314.6067415730336</v>
      </c>
      <c r="N2221" s="2">
        <v>196666.66666666666</v>
      </c>
      <c r="O2221" s="2"/>
      <c r="P2221" s="5" t="s">
        <v>188</v>
      </c>
    </row>
    <row r="2222" spans="1:16" x14ac:dyDescent="0.25">
      <c r="A2222" t="s">
        <v>6472</v>
      </c>
      <c r="B2222" t="s">
        <v>4571</v>
      </c>
      <c r="C2222" s="1">
        <v>590000</v>
      </c>
      <c r="D2222">
        <v>3</v>
      </c>
      <c r="E2222">
        <v>143</v>
      </c>
      <c r="F2222" t="s">
        <v>16</v>
      </c>
      <c r="G2222" t="s">
        <v>41</v>
      </c>
      <c r="H2222" t="s">
        <v>18</v>
      </c>
      <c r="I2222" t="s">
        <v>19</v>
      </c>
      <c r="J2222" t="s">
        <v>20</v>
      </c>
      <c r="L2222" s="2">
        <v>590000</v>
      </c>
      <c r="M2222" s="2">
        <v>4125.8741258741256</v>
      </c>
      <c r="N2222" s="2">
        <v>196666.66666666666</v>
      </c>
      <c r="O2222" s="2" t="s">
        <v>160</v>
      </c>
      <c r="P2222" s="21" t="s">
        <v>188</v>
      </c>
    </row>
    <row r="2223" spans="1:16" x14ac:dyDescent="0.25">
      <c r="A2223" t="s">
        <v>6473</v>
      </c>
      <c r="B2223" t="s">
        <v>4571</v>
      </c>
      <c r="C2223" s="1">
        <v>590000</v>
      </c>
      <c r="D2223">
        <v>3</v>
      </c>
      <c r="E2223">
        <v>143</v>
      </c>
      <c r="F2223" t="s">
        <v>16</v>
      </c>
      <c r="G2223" t="s">
        <v>41</v>
      </c>
      <c r="H2223" t="s">
        <v>18</v>
      </c>
      <c r="I2223" t="s">
        <v>19</v>
      </c>
      <c r="J2223" t="s">
        <v>20</v>
      </c>
      <c r="L2223" s="2">
        <v>590000</v>
      </c>
      <c r="M2223" s="2">
        <v>4125.8741258741256</v>
      </c>
      <c r="N2223" s="2">
        <v>196666.66666666666</v>
      </c>
      <c r="O2223" s="2" t="s">
        <v>160</v>
      </c>
      <c r="P2223" s="21" t="s">
        <v>188</v>
      </c>
    </row>
    <row r="2224" spans="1:16" x14ac:dyDescent="0.25">
      <c r="A2224" t="s">
        <v>2010</v>
      </c>
      <c r="B2224" t="s">
        <v>104</v>
      </c>
      <c r="C2224" s="1">
        <v>590000</v>
      </c>
      <c r="D2224">
        <v>3</v>
      </c>
      <c r="E2224">
        <v>109</v>
      </c>
      <c r="F2224" s="1" t="s">
        <v>16</v>
      </c>
      <c r="G2224" t="s">
        <v>17</v>
      </c>
      <c r="H2224" t="s">
        <v>29</v>
      </c>
      <c r="I2224" t="s">
        <v>19</v>
      </c>
      <c r="J2224" t="s">
        <v>20</v>
      </c>
      <c r="K2224" t="s">
        <v>1372</v>
      </c>
      <c r="L2224" s="2">
        <v>590000</v>
      </c>
      <c r="M2224" s="2">
        <v>5412.8440366972482</v>
      </c>
      <c r="N2224" s="2">
        <v>196666.66666666666</v>
      </c>
      <c r="O2224" s="2"/>
      <c r="P2224" s="5" t="s">
        <v>188</v>
      </c>
    </row>
    <row r="2225" spans="1:16" x14ac:dyDescent="0.25">
      <c r="A2225" t="s">
        <v>6296</v>
      </c>
      <c r="B2225" t="s">
        <v>4571</v>
      </c>
      <c r="C2225" s="1">
        <v>590000</v>
      </c>
      <c r="D2225">
        <v>3</v>
      </c>
      <c r="E2225">
        <v>120</v>
      </c>
      <c r="F2225" t="s">
        <v>16</v>
      </c>
      <c r="G2225" t="s">
        <v>41</v>
      </c>
      <c r="H2225" t="s">
        <v>189</v>
      </c>
      <c r="I2225" t="s">
        <v>19</v>
      </c>
      <c r="J2225" t="s">
        <v>20</v>
      </c>
      <c r="L2225" s="2">
        <v>590000</v>
      </c>
      <c r="M2225" s="2">
        <v>4916.666666666667</v>
      </c>
      <c r="N2225" s="2">
        <v>196666.66666666666</v>
      </c>
      <c r="O2225" s="2" t="s">
        <v>160</v>
      </c>
      <c r="P2225" s="21" t="s">
        <v>188</v>
      </c>
    </row>
    <row r="2226" spans="1:16" x14ac:dyDescent="0.25">
      <c r="A2226" t="s">
        <v>5504</v>
      </c>
      <c r="B2226" t="s">
        <v>4571</v>
      </c>
      <c r="C2226" s="1">
        <v>590000</v>
      </c>
      <c r="D2226">
        <v>4</v>
      </c>
      <c r="E2226">
        <v>140</v>
      </c>
      <c r="F2226" t="s">
        <v>16</v>
      </c>
      <c r="G2226" t="s">
        <v>95</v>
      </c>
      <c r="H2226" t="s">
        <v>189</v>
      </c>
      <c r="I2226" t="s">
        <v>19</v>
      </c>
      <c r="J2226" t="s">
        <v>20</v>
      </c>
      <c r="L2226" s="2">
        <v>590000</v>
      </c>
      <c r="M2226" s="2">
        <v>4214.2857142857147</v>
      </c>
      <c r="N2226" s="2">
        <v>147500</v>
      </c>
      <c r="O2226" s="2" t="s">
        <v>160</v>
      </c>
      <c r="P2226" s="21" t="s">
        <v>188</v>
      </c>
    </row>
    <row r="2227" spans="1:16" x14ac:dyDescent="0.25">
      <c r="A2227" t="s">
        <v>5357</v>
      </c>
      <c r="B2227" t="s">
        <v>4571</v>
      </c>
      <c r="C2227" s="1">
        <v>589000</v>
      </c>
      <c r="D2227">
        <v>3</v>
      </c>
      <c r="E2227">
        <v>278</v>
      </c>
      <c r="F2227" s="3" t="s">
        <v>22</v>
      </c>
      <c r="G2227" t="s">
        <v>22</v>
      </c>
      <c r="H2227" t="s">
        <v>23</v>
      </c>
      <c r="I2227" t="s">
        <v>23</v>
      </c>
      <c r="J2227" t="s">
        <v>9</v>
      </c>
      <c r="L2227" s="2">
        <v>589000</v>
      </c>
      <c r="M2227" s="2">
        <v>2118.705035971223</v>
      </c>
      <c r="N2227" s="2">
        <v>196333.33333333334</v>
      </c>
      <c r="O2227" s="2" t="s">
        <v>160</v>
      </c>
      <c r="P2227" s="21" t="s">
        <v>188</v>
      </c>
    </row>
    <row r="2228" spans="1:16" x14ac:dyDescent="0.25">
      <c r="A2228" t="s">
        <v>5355</v>
      </c>
      <c r="B2228" t="s">
        <v>4571</v>
      </c>
      <c r="C2228" s="1">
        <v>589000</v>
      </c>
      <c r="D2228">
        <v>4</v>
      </c>
      <c r="E2228">
        <v>236</v>
      </c>
      <c r="F2228" s="3" t="s">
        <v>22</v>
      </c>
      <c r="G2228" t="s">
        <v>22</v>
      </c>
      <c r="H2228" t="s">
        <v>23</v>
      </c>
      <c r="I2228" t="s">
        <v>23</v>
      </c>
      <c r="J2228" t="s">
        <v>9</v>
      </c>
      <c r="L2228" s="2">
        <v>589000</v>
      </c>
      <c r="M2228" s="2">
        <v>2495.7627118644068</v>
      </c>
      <c r="N2228" s="2">
        <v>147250</v>
      </c>
      <c r="O2228" s="2" t="s">
        <v>160</v>
      </c>
      <c r="P2228" s="21" t="s">
        <v>188</v>
      </c>
    </row>
    <row r="2229" spans="1:16" x14ac:dyDescent="0.25">
      <c r="A2229" t="s">
        <v>5356</v>
      </c>
      <c r="B2229" t="s">
        <v>4571</v>
      </c>
      <c r="C2229" s="1">
        <v>589000</v>
      </c>
      <c r="D2229">
        <v>4</v>
      </c>
      <c r="E2229">
        <v>265</v>
      </c>
      <c r="F2229" s="3" t="s">
        <v>22</v>
      </c>
      <c r="G2229" t="s">
        <v>22</v>
      </c>
      <c r="H2229" t="s">
        <v>23</v>
      </c>
      <c r="I2229" t="s">
        <v>23</v>
      </c>
      <c r="J2229" t="s">
        <v>20</v>
      </c>
      <c r="L2229" s="2">
        <v>589000</v>
      </c>
      <c r="M2229" s="2">
        <v>2222.6415094339623</v>
      </c>
      <c r="N2229" s="2">
        <v>147250</v>
      </c>
      <c r="O2229" s="2" t="s">
        <v>160</v>
      </c>
      <c r="P2229" s="21" t="s">
        <v>188</v>
      </c>
    </row>
    <row r="2230" spans="1:16" x14ac:dyDescent="0.25">
      <c r="A2230" t="s">
        <v>3160</v>
      </c>
      <c r="B2230" t="s">
        <v>103</v>
      </c>
      <c r="C2230" s="1">
        <v>589000</v>
      </c>
      <c r="D2230">
        <v>3</v>
      </c>
      <c r="E2230">
        <v>218</v>
      </c>
      <c r="F2230" s="1" t="s">
        <v>22</v>
      </c>
      <c r="G2230" t="s">
        <v>22</v>
      </c>
      <c r="H2230" t="s">
        <v>23</v>
      </c>
      <c r="I2230" t="s">
        <v>23</v>
      </c>
      <c r="J2230" t="s">
        <v>9</v>
      </c>
      <c r="K2230" t="s">
        <v>1372</v>
      </c>
      <c r="L2230" s="2">
        <v>589000</v>
      </c>
      <c r="M2230" s="2">
        <v>2701.8348623853212</v>
      </c>
      <c r="N2230" s="2">
        <v>196333.33333333334</v>
      </c>
      <c r="O2230" s="2"/>
      <c r="P2230" s="5" t="s">
        <v>188</v>
      </c>
    </row>
    <row r="2231" spans="1:16" x14ac:dyDescent="0.25">
      <c r="A2231" t="s">
        <v>4123</v>
      </c>
      <c r="B2231" t="s">
        <v>103</v>
      </c>
      <c r="C2231" s="1">
        <v>589000</v>
      </c>
      <c r="D2231">
        <v>5</v>
      </c>
      <c r="E2231">
        <v>400</v>
      </c>
      <c r="F2231" s="1" t="s">
        <v>22</v>
      </c>
      <c r="G2231" t="s">
        <v>22</v>
      </c>
      <c r="H2231" t="s">
        <v>23</v>
      </c>
      <c r="I2231" t="s">
        <v>23</v>
      </c>
      <c r="J2231" t="s">
        <v>9</v>
      </c>
      <c r="K2231" t="s">
        <v>1372</v>
      </c>
      <c r="L2231" s="2">
        <v>589000</v>
      </c>
      <c r="M2231" s="2">
        <v>1472.5</v>
      </c>
      <c r="N2231" s="2">
        <v>117800</v>
      </c>
      <c r="O2231" s="2"/>
      <c r="P2231" s="5" t="s">
        <v>188</v>
      </c>
    </row>
    <row r="2232" spans="1:16" x14ac:dyDescent="0.25">
      <c r="A2232" t="s">
        <v>2297</v>
      </c>
      <c r="B2232" t="s">
        <v>103</v>
      </c>
      <c r="C2232" s="1">
        <v>589000</v>
      </c>
      <c r="D2232">
        <v>3</v>
      </c>
      <c r="E2232">
        <v>92</v>
      </c>
      <c r="F2232" s="1" t="s">
        <v>16</v>
      </c>
      <c r="G2232" t="s">
        <v>41</v>
      </c>
      <c r="H2232" t="s">
        <v>29</v>
      </c>
      <c r="I2232" t="s">
        <v>19</v>
      </c>
      <c r="J2232" t="s">
        <v>88</v>
      </c>
      <c r="K2232" t="s">
        <v>1372</v>
      </c>
      <c r="L2232" s="2">
        <v>589000</v>
      </c>
      <c r="M2232" s="2">
        <v>6402.173913043478</v>
      </c>
      <c r="N2232" s="2">
        <v>196333.33333333334</v>
      </c>
      <c r="O2232" s="2"/>
      <c r="P2232" s="5" t="s">
        <v>188</v>
      </c>
    </row>
    <row r="2233" spans="1:16" x14ac:dyDescent="0.25">
      <c r="A2233" t="s">
        <v>3315</v>
      </c>
      <c r="B2233" t="s">
        <v>103</v>
      </c>
      <c r="C2233" s="1">
        <v>588000</v>
      </c>
      <c r="D2233">
        <v>4</v>
      </c>
      <c r="E2233">
        <v>312</v>
      </c>
      <c r="F2233" s="1" t="s">
        <v>22</v>
      </c>
      <c r="G2233" t="s">
        <v>22</v>
      </c>
      <c r="H2233" t="s">
        <v>23</v>
      </c>
      <c r="I2233" t="s">
        <v>23</v>
      </c>
      <c r="J2233" t="s">
        <v>9</v>
      </c>
      <c r="K2233" t="s">
        <v>1372</v>
      </c>
      <c r="L2233" s="2">
        <v>588000</v>
      </c>
      <c r="M2233" s="2">
        <v>1884.6153846153845</v>
      </c>
      <c r="N2233" s="2">
        <v>147000</v>
      </c>
      <c r="O2233" s="2"/>
      <c r="P2233" s="5" t="s">
        <v>188</v>
      </c>
    </row>
    <row r="2234" spans="1:16" x14ac:dyDescent="0.25">
      <c r="A2234" t="s">
        <v>4655</v>
      </c>
      <c r="B2234" t="s">
        <v>4571</v>
      </c>
      <c r="C2234" s="1">
        <v>588000</v>
      </c>
      <c r="D2234">
        <v>3</v>
      </c>
      <c r="E2234">
        <v>206</v>
      </c>
      <c r="F2234" t="s">
        <v>16</v>
      </c>
      <c r="G2234" t="s">
        <v>56</v>
      </c>
      <c r="H2234" t="s">
        <v>189</v>
      </c>
      <c r="I2234" t="s">
        <v>19</v>
      </c>
      <c r="J2234" t="s">
        <v>9</v>
      </c>
      <c r="L2234" s="2">
        <v>588000</v>
      </c>
      <c r="M2234" s="2">
        <v>2854.3689320388348</v>
      </c>
      <c r="N2234" s="2">
        <v>196000</v>
      </c>
      <c r="O2234" s="2" t="s">
        <v>4587</v>
      </c>
      <c r="P2234" s="21" t="s">
        <v>188</v>
      </c>
    </row>
    <row r="2235" spans="1:16" x14ac:dyDescent="0.25">
      <c r="A2235" t="s">
        <v>4656</v>
      </c>
      <c r="B2235" t="s">
        <v>4571</v>
      </c>
      <c r="C2235" s="1">
        <v>588000</v>
      </c>
      <c r="D2235">
        <v>3</v>
      </c>
      <c r="E2235">
        <v>206</v>
      </c>
      <c r="F2235" t="s">
        <v>16</v>
      </c>
      <c r="G2235" t="s">
        <v>56</v>
      </c>
      <c r="H2235" t="s">
        <v>189</v>
      </c>
      <c r="I2235" t="s">
        <v>19</v>
      </c>
      <c r="J2235" t="s">
        <v>9</v>
      </c>
      <c r="L2235" s="2">
        <v>588000</v>
      </c>
      <c r="M2235" s="2">
        <v>2854.3689320388348</v>
      </c>
      <c r="N2235" s="2">
        <v>196000</v>
      </c>
      <c r="O2235" s="2" t="s">
        <v>4587</v>
      </c>
      <c r="P2235" s="21" t="s">
        <v>188</v>
      </c>
    </row>
    <row r="2236" spans="1:16" x14ac:dyDescent="0.25">
      <c r="A2236" t="s">
        <v>3270</v>
      </c>
      <c r="B2236" t="s">
        <v>103</v>
      </c>
      <c r="C2236" s="1">
        <v>585000</v>
      </c>
      <c r="D2236">
        <v>4</v>
      </c>
      <c r="E2236">
        <v>220</v>
      </c>
      <c r="F2236" s="1" t="s">
        <v>22</v>
      </c>
      <c r="G2236" t="s">
        <v>22</v>
      </c>
      <c r="H2236" t="s">
        <v>23</v>
      </c>
      <c r="I2236" t="s">
        <v>23</v>
      </c>
      <c r="J2236" t="s">
        <v>9</v>
      </c>
      <c r="K2236" t="s">
        <v>1372</v>
      </c>
      <c r="L2236" s="2">
        <v>585000</v>
      </c>
      <c r="M2236" s="2">
        <v>2659.090909090909</v>
      </c>
      <c r="N2236" s="2">
        <v>146250</v>
      </c>
      <c r="O2236" s="2"/>
      <c r="P2236" s="5" t="s">
        <v>188</v>
      </c>
    </row>
    <row r="2237" spans="1:16" x14ac:dyDescent="0.25">
      <c r="A2237" t="s">
        <v>3646</v>
      </c>
      <c r="B2237" t="s">
        <v>103</v>
      </c>
      <c r="C2237" s="1">
        <v>585000</v>
      </c>
      <c r="D2237">
        <v>5</v>
      </c>
      <c r="E2237">
        <v>380</v>
      </c>
      <c r="F2237" s="1" t="s">
        <v>22</v>
      </c>
      <c r="G2237" t="s">
        <v>22</v>
      </c>
      <c r="H2237" t="s">
        <v>23</v>
      </c>
      <c r="I2237" t="s">
        <v>23</v>
      </c>
      <c r="J2237" t="s">
        <v>9</v>
      </c>
      <c r="K2237" t="s">
        <v>1372</v>
      </c>
      <c r="L2237" s="2">
        <v>585000</v>
      </c>
      <c r="M2237" s="2">
        <v>1539.4736842105262</v>
      </c>
      <c r="N2237" s="2">
        <v>117000</v>
      </c>
      <c r="O2237" s="2"/>
      <c r="P2237" s="5" t="s">
        <v>188</v>
      </c>
    </row>
    <row r="2238" spans="1:16" x14ac:dyDescent="0.25">
      <c r="A2238" t="s">
        <v>3647</v>
      </c>
      <c r="B2238" t="s">
        <v>103</v>
      </c>
      <c r="C2238" s="1">
        <v>585000</v>
      </c>
      <c r="D2238">
        <v>5</v>
      </c>
      <c r="E2238">
        <v>380</v>
      </c>
      <c r="F2238" s="1" t="s">
        <v>22</v>
      </c>
      <c r="G2238" t="s">
        <v>22</v>
      </c>
      <c r="H2238" t="s">
        <v>23</v>
      </c>
      <c r="I2238" t="s">
        <v>23</v>
      </c>
      <c r="J2238" t="s">
        <v>9</v>
      </c>
      <c r="K2238" t="s">
        <v>1372</v>
      </c>
      <c r="L2238" s="2">
        <v>585000</v>
      </c>
      <c r="M2238" s="2">
        <v>1539.4736842105262</v>
      </c>
      <c r="N2238" s="2">
        <v>117000</v>
      </c>
      <c r="O2238" s="2"/>
      <c r="P2238" s="5" t="s">
        <v>188</v>
      </c>
    </row>
    <row r="2239" spans="1:16" x14ac:dyDescent="0.25">
      <c r="A2239" t="s">
        <v>3648</v>
      </c>
      <c r="B2239" t="s">
        <v>103</v>
      </c>
      <c r="C2239" s="1">
        <v>585000</v>
      </c>
      <c r="D2239">
        <v>5</v>
      </c>
      <c r="E2239">
        <v>380</v>
      </c>
      <c r="F2239" s="1" t="s">
        <v>22</v>
      </c>
      <c r="G2239" t="s">
        <v>22</v>
      </c>
      <c r="H2239" t="s">
        <v>23</v>
      </c>
      <c r="I2239" t="s">
        <v>23</v>
      </c>
      <c r="J2239" t="s">
        <v>9</v>
      </c>
      <c r="K2239" t="s">
        <v>1372</v>
      </c>
      <c r="L2239" s="2">
        <v>585000</v>
      </c>
      <c r="M2239" s="2">
        <v>1539.4736842105262</v>
      </c>
      <c r="N2239" s="2">
        <v>117000</v>
      </c>
      <c r="O2239" s="2"/>
      <c r="P2239" s="5" t="s">
        <v>188</v>
      </c>
    </row>
    <row r="2240" spans="1:16" x14ac:dyDescent="0.25">
      <c r="A2240" t="s">
        <v>5546</v>
      </c>
      <c r="B2240" t="s">
        <v>4571</v>
      </c>
      <c r="C2240" s="1">
        <v>585000</v>
      </c>
      <c r="D2240">
        <v>2</v>
      </c>
      <c r="E2240">
        <v>105</v>
      </c>
      <c r="F2240" t="s">
        <v>16</v>
      </c>
      <c r="G2240" t="s">
        <v>35</v>
      </c>
      <c r="H2240" t="s">
        <v>18</v>
      </c>
      <c r="I2240" t="s">
        <v>19</v>
      </c>
      <c r="J2240" t="s">
        <v>20</v>
      </c>
      <c r="L2240" s="2">
        <v>585000</v>
      </c>
      <c r="M2240" s="2">
        <v>5571.4285714285716</v>
      </c>
      <c r="N2240" s="2">
        <v>292500</v>
      </c>
      <c r="O2240" s="2" t="s">
        <v>160</v>
      </c>
      <c r="P2240" s="21" t="s">
        <v>188</v>
      </c>
    </row>
    <row r="2241" spans="1:16" x14ac:dyDescent="0.25">
      <c r="A2241" t="s">
        <v>5857</v>
      </c>
      <c r="B2241" t="s">
        <v>4571</v>
      </c>
      <c r="C2241" s="1">
        <v>585000</v>
      </c>
      <c r="D2241">
        <v>2</v>
      </c>
      <c r="E2241">
        <v>125</v>
      </c>
      <c r="F2241" t="s">
        <v>16</v>
      </c>
      <c r="G2241" t="s">
        <v>35</v>
      </c>
      <c r="H2241" t="s">
        <v>18</v>
      </c>
      <c r="I2241" t="s">
        <v>19</v>
      </c>
      <c r="J2241" t="s">
        <v>20</v>
      </c>
      <c r="L2241" s="2">
        <v>585000</v>
      </c>
      <c r="M2241" s="2">
        <v>4680</v>
      </c>
      <c r="N2241" s="2">
        <v>292500</v>
      </c>
      <c r="O2241" s="2" t="s">
        <v>160</v>
      </c>
      <c r="P2241" s="21" t="s">
        <v>188</v>
      </c>
    </row>
    <row r="2242" spans="1:16" x14ac:dyDescent="0.25">
      <c r="A2242" t="s">
        <v>5858</v>
      </c>
      <c r="B2242" t="s">
        <v>4571</v>
      </c>
      <c r="C2242" s="1">
        <v>585000</v>
      </c>
      <c r="D2242">
        <v>2</v>
      </c>
      <c r="E2242">
        <v>125</v>
      </c>
      <c r="F2242" t="s">
        <v>16</v>
      </c>
      <c r="G2242" t="s">
        <v>35</v>
      </c>
      <c r="H2242" t="s">
        <v>18</v>
      </c>
      <c r="I2242" t="s">
        <v>19</v>
      </c>
      <c r="J2242" t="s">
        <v>20</v>
      </c>
      <c r="L2242" s="2">
        <v>585000</v>
      </c>
      <c r="M2242" s="2">
        <v>4680</v>
      </c>
      <c r="N2242" s="2">
        <v>292500</v>
      </c>
      <c r="O2242" s="2" t="s">
        <v>160</v>
      </c>
      <c r="P2242" s="21" t="s">
        <v>188</v>
      </c>
    </row>
    <row r="2243" spans="1:16" x14ac:dyDescent="0.25">
      <c r="A2243" t="s">
        <v>1419</v>
      </c>
      <c r="B2243" t="s">
        <v>103</v>
      </c>
      <c r="C2243" s="1">
        <v>585000</v>
      </c>
      <c r="D2243">
        <v>4</v>
      </c>
      <c r="E2243">
        <v>186</v>
      </c>
      <c r="F2243" s="1" t="s">
        <v>16</v>
      </c>
      <c r="G2243" t="s">
        <v>56</v>
      </c>
      <c r="H2243" t="s">
        <v>29</v>
      </c>
      <c r="I2243" t="s">
        <v>19</v>
      </c>
      <c r="J2243" t="s">
        <v>9</v>
      </c>
      <c r="K2243" t="s">
        <v>1372</v>
      </c>
      <c r="L2243" s="2">
        <v>585000</v>
      </c>
      <c r="M2243" s="2">
        <v>3145.1612903225805</v>
      </c>
      <c r="N2243" s="2">
        <v>146250</v>
      </c>
      <c r="O2243" s="2"/>
      <c r="P2243" s="5" t="s">
        <v>188</v>
      </c>
    </row>
    <row r="2244" spans="1:16" x14ac:dyDescent="0.25">
      <c r="A2244" t="s">
        <v>5785</v>
      </c>
      <c r="B2244" t="s">
        <v>4571</v>
      </c>
      <c r="C2244" s="1">
        <v>585000</v>
      </c>
      <c r="D2244">
        <v>2</v>
      </c>
      <c r="E2244">
        <v>82</v>
      </c>
      <c r="F2244" t="s">
        <v>16</v>
      </c>
      <c r="G2244" t="s">
        <v>35</v>
      </c>
      <c r="H2244" t="s">
        <v>189</v>
      </c>
      <c r="I2244" t="s">
        <v>19</v>
      </c>
      <c r="J2244" t="s">
        <v>20</v>
      </c>
      <c r="L2244" s="2">
        <v>585000</v>
      </c>
      <c r="M2244" s="2">
        <v>7134.1463414634145</v>
      </c>
      <c r="N2244" s="2">
        <v>292500</v>
      </c>
      <c r="O2244" s="2" t="s">
        <v>160</v>
      </c>
      <c r="P2244" s="21" t="s">
        <v>188</v>
      </c>
    </row>
    <row r="2245" spans="1:16" x14ac:dyDescent="0.25">
      <c r="A2245" t="s">
        <v>5628</v>
      </c>
      <c r="B2245" t="s">
        <v>4571</v>
      </c>
      <c r="C2245" s="1">
        <v>585000</v>
      </c>
      <c r="D2245">
        <v>4</v>
      </c>
      <c r="E2245">
        <v>133</v>
      </c>
      <c r="F2245" t="s">
        <v>16</v>
      </c>
      <c r="G2245" t="s">
        <v>35</v>
      </c>
      <c r="H2245" t="s">
        <v>189</v>
      </c>
      <c r="I2245" t="s">
        <v>19</v>
      </c>
      <c r="J2245" t="s">
        <v>9</v>
      </c>
      <c r="L2245" s="2">
        <v>585000</v>
      </c>
      <c r="M2245" s="2">
        <v>4398.4962406015038</v>
      </c>
      <c r="N2245" s="2">
        <v>146250</v>
      </c>
      <c r="O2245" s="2" t="s">
        <v>4587</v>
      </c>
      <c r="P2245" s="21" t="s">
        <v>188</v>
      </c>
    </row>
    <row r="2246" spans="1:16" x14ac:dyDescent="0.25">
      <c r="A2246" t="s">
        <v>5629</v>
      </c>
      <c r="B2246" t="s">
        <v>4571</v>
      </c>
      <c r="C2246" s="1">
        <v>585000</v>
      </c>
      <c r="D2246">
        <v>4</v>
      </c>
      <c r="E2246">
        <v>133</v>
      </c>
      <c r="F2246" t="s">
        <v>16</v>
      </c>
      <c r="G2246" t="s">
        <v>35</v>
      </c>
      <c r="H2246" t="s">
        <v>189</v>
      </c>
      <c r="I2246" t="s">
        <v>19</v>
      </c>
      <c r="J2246" t="s">
        <v>9</v>
      </c>
      <c r="L2246" s="2">
        <v>585000</v>
      </c>
      <c r="M2246" s="2">
        <v>4398.4962406015038</v>
      </c>
      <c r="N2246" s="2">
        <v>146250</v>
      </c>
      <c r="O2246" s="2" t="s">
        <v>4587</v>
      </c>
      <c r="P2246" s="21" t="s">
        <v>188</v>
      </c>
    </row>
    <row r="2247" spans="1:16" x14ac:dyDescent="0.25">
      <c r="A2247" t="s">
        <v>3554</v>
      </c>
      <c r="B2247" t="s">
        <v>103</v>
      </c>
      <c r="C2247" s="1">
        <v>584900</v>
      </c>
      <c r="D2247">
        <v>3</v>
      </c>
      <c r="E2247">
        <v>325</v>
      </c>
      <c r="F2247" s="1" t="s">
        <v>22</v>
      </c>
      <c r="G2247" t="s">
        <v>22</v>
      </c>
      <c r="H2247" t="s">
        <v>23</v>
      </c>
      <c r="I2247" t="s">
        <v>23</v>
      </c>
      <c r="J2247" t="s">
        <v>9</v>
      </c>
      <c r="K2247" t="s">
        <v>1372</v>
      </c>
      <c r="L2247" s="2">
        <v>584900</v>
      </c>
      <c r="M2247" s="2">
        <v>1799.6923076923076</v>
      </c>
      <c r="N2247" s="2">
        <v>194966.66666666666</v>
      </c>
      <c r="O2247" s="2"/>
      <c r="P2247" s="5" t="s">
        <v>188</v>
      </c>
    </row>
    <row r="2248" spans="1:16" x14ac:dyDescent="0.25">
      <c r="A2248" t="s">
        <v>3642</v>
      </c>
      <c r="B2248" t="s">
        <v>103</v>
      </c>
      <c r="C2248" s="1">
        <v>584900</v>
      </c>
      <c r="D2248">
        <v>3</v>
      </c>
      <c r="E2248">
        <v>329</v>
      </c>
      <c r="F2248" s="1" t="s">
        <v>22</v>
      </c>
      <c r="G2248" t="s">
        <v>22</v>
      </c>
      <c r="H2248" t="s">
        <v>23</v>
      </c>
      <c r="I2248" t="s">
        <v>23</v>
      </c>
      <c r="J2248" t="s">
        <v>9</v>
      </c>
      <c r="K2248" t="s">
        <v>1372</v>
      </c>
      <c r="L2248" s="2">
        <v>584900</v>
      </c>
      <c r="M2248" s="2">
        <v>1777.8115501519758</v>
      </c>
      <c r="N2248" s="2">
        <v>194966.66666666666</v>
      </c>
      <c r="O2248" s="2"/>
      <c r="P2248" s="5" t="s">
        <v>188</v>
      </c>
    </row>
    <row r="2249" spans="1:16" x14ac:dyDescent="0.25">
      <c r="A2249" t="s">
        <v>5621</v>
      </c>
      <c r="B2249" t="s">
        <v>4571</v>
      </c>
      <c r="C2249" s="1">
        <v>584500</v>
      </c>
      <c r="D2249">
        <v>3</v>
      </c>
      <c r="E2249">
        <v>130</v>
      </c>
      <c r="F2249" t="s">
        <v>16</v>
      </c>
      <c r="G2249" t="s">
        <v>35</v>
      </c>
      <c r="H2249" t="s">
        <v>189</v>
      </c>
      <c r="I2249" t="s">
        <v>19</v>
      </c>
      <c r="J2249" t="s">
        <v>9</v>
      </c>
      <c r="L2249" s="2">
        <v>584500</v>
      </c>
      <c r="M2249" s="2">
        <v>4496.1538461538457</v>
      </c>
      <c r="N2249" s="2">
        <v>194833.33333333334</v>
      </c>
      <c r="O2249" s="2" t="s">
        <v>160</v>
      </c>
      <c r="P2249" s="21" t="s">
        <v>188</v>
      </c>
    </row>
    <row r="2250" spans="1:16" x14ac:dyDescent="0.25">
      <c r="A2250" t="s">
        <v>2096</v>
      </c>
      <c r="B2250" t="s">
        <v>103</v>
      </c>
      <c r="C2250" s="1">
        <v>584000</v>
      </c>
      <c r="D2250">
        <v>1</v>
      </c>
      <c r="E2250">
        <v>68</v>
      </c>
      <c r="F2250" s="1" t="s">
        <v>16</v>
      </c>
      <c r="G2250" t="s">
        <v>17</v>
      </c>
      <c r="H2250" t="s">
        <v>29</v>
      </c>
      <c r="I2250" t="s">
        <v>19</v>
      </c>
      <c r="J2250" t="s">
        <v>20</v>
      </c>
      <c r="K2250" t="s">
        <v>1372</v>
      </c>
      <c r="L2250" s="2">
        <v>584000</v>
      </c>
      <c r="M2250" s="2">
        <v>8588.2352941176468</v>
      </c>
      <c r="N2250" s="2">
        <v>584000</v>
      </c>
      <c r="O2250" s="2"/>
      <c r="P2250" s="5" t="s">
        <v>188</v>
      </c>
    </row>
    <row r="2251" spans="1:16" x14ac:dyDescent="0.25">
      <c r="A2251" t="s">
        <v>2910</v>
      </c>
      <c r="B2251" t="s">
        <v>104</v>
      </c>
      <c r="C2251" s="1">
        <v>583500</v>
      </c>
      <c r="D2251">
        <v>4</v>
      </c>
      <c r="E2251">
        <v>400</v>
      </c>
      <c r="F2251" s="1" t="s">
        <v>22</v>
      </c>
      <c r="G2251" t="s">
        <v>22</v>
      </c>
      <c r="H2251" t="s">
        <v>23</v>
      </c>
      <c r="I2251" t="s">
        <v>23</v>
      </c>
      <c r="J2251" t="s">
        <v>9</v>
      </c>
      <c r="K2251" t="s">
        <v>1372</v>
      </c>
      <c r="L2251" s="2">
        <v>583500</v>
      </c>
      <c r="M2251" s="2">
        <v>1458.75</v>
      </c>
      <c r="N2251" s="2">
        <v>145875</v>
      </c>
      <c r="O2251" s="2"/>
      <c r="P2251" s="5" t="s">
        <v>188</v>
      </c>
    </row>
    <row r="2252" spans="1:16" x14ac:dyDescent="0.25">
      <c r="A2252" t="s">
        <v>4753</v>
      </c>
      <c r="B2252" t="s">
        <v>4571</v>
      </c>
      <c r="C2252" s="1">
        <v>583500</v>
      </c>
      <c r="D2252">
        <v>2</v>
      </c>
      <c r="E2252">
        <v>91</v>
      </c>
      <c r="F2252" t="s">
        <v>16</v>
      </c>
      <c r="G2252" t="s">
        <v>56</v>
      </c>
      <c r="H2252" t="s">
        <v>189</v>
      </c>
      <c r="I2252" t="s">
        <v>19</v>
      </c>
      <c r="J2252" t="s">
        <v>9</v>
      </c>
      <c r="L2252" s="2">
        <v>583500</v>
      </c>
      <c r="M2252" s="2">
        <v>6412.0879120879117</v>
      </c>
      <c r="N2252" s="2">
        <v>291750</v>
      </c>
      <c r="O2252" s="2" t="s">
        <v>4587</v>
      </c>
      <c r="P2252" s="21" t="s">
        <v>188</v>
      </c>
    </row>
    <row r="2253" spans="1:16" x14ac:dyDescent="0.25">
      <c r="A2253" t="s">
        <v>5197</v>
      </c>
      <c r="B2253" t="s">
        <v>4571</v>
      </c>
      <c r="C2253" s="1">
        <v>580000</v>
      </c>
      <c r="D2253">
        <v>3</v>
      </c>
      <c r="E2253">
        <v>301</v>
      </c>
      <c r="F2253" s="3" t="s">
        <v>22</v>
      </c>
      <c r="G2253" t="s">
        <v>22</v>
      </c>
      <c r="H2253" t="s">
        <v>23</v>
      </c>
      <c r="I2253" t="s">
        <v>23</v>
      </c>
      <c r="J2253" t="s">
        <v>9</v>
      </c>
      <c r="L2253" s="2">
        <v>580000</v>
      </c>
      <c r="M2253" s="2">
        <v>1926.9102990033223</v>
      </c>
      <c r="N2253" s="2">
        <v>193333.33333333334</v>
      </c>
      <c r="O2253" s="2" t="s">
        <v>160</v>
      </c>
      <c r="P2253" s="21" t="s">
        <v>188</v>
      </c>
    </row>
    <row r="2254" spans="1:16" x14ac:dyDescent="0.25">
      <c r="A2254" t="s">
        <v>5000</v>
      </c>
      <c r="B2254" t="s">
        <v>4571</v>
      </c>
      <c r="C2254" s="1">
        <v>580000</v>
      </c>
      <c r="D2254">
        <v>4</v>
      </c>
      <c r="E2254">
        <v>225</v>
      </c>
      <c r="F2254" s="3" t="s">
        <v>22</v>
      </c>
      <c r="G2254" t="s">
        <v>22</v>
      </c>
      <c r="H2254" t="s">
        <v>23</v>
      </c>
      <c r="I2254" t="s">
        <v>23</v>
      </c>
      <c r="J2254" t="s">
        <v>9</v>
      </c>
      <c r="L2254" s="2">
        <v>580000</v>
      </c>
      <c r="M2254" s="2">
        <v>2577.7777777777778</v>
      </c>
      <c r="N2254" s="2">
        <v>145000</v>
      </c>
      <c r="O2254" s="2" t="s">
        <v>160</v>
      </c>
      <c r="P2254" s="21" t="s">
        <v>188</v>
      </c>
    </row>
    <row r="2255" spans="1:16" x14ac:dyDescent="0.25">
      <c r="A2255" t="s">
        <v>5231</v>
      </c>
      <c r="B2255" t="s">
        <v>4571</v>
      </c>
      <c r="C2255" s="1">
        <v>580000</v>
      </c>
      <c r="D2255">
        <v>4</v>
      </c>
      <c r="E2255">
        <v>225</v>
      </c>
      <c r="F2255" s="3" t="s">
        <v>22</v>
      </c>
      <c r="G2255" t="s">
        <v>22</v>
      </c>
      <c r="H2255" t="s">
        <v>23</v>
      </c>
      <c r="I2255" t="s">
        <v>23</v>
      </c>
      <c r="J2255" t="s">
        <v>9</v>
      </c>
      <c r="L2255" s="2">
        <v>580000</v>
      </c>
      <c r="M2255" s="2">
        <v>2577.7777777777778</v>
      </c>
      <c r="N2255" s="2">
        <v>145000</v>
      </c>
      <c r="O2255" s="2" t="s">
        <v>160</v>
      </c>
      <c r="P2255" s="21" t="s">
        <v>188</v>
      </c>
    </row>
    <row r="2256" spans="1:16" x14ac:dyDescent="0.25">
      <c r="A2256" t="s">
        <v>3200</v>
      </c>
      <c r="B2256" t="s">
        <v>103</v>
      </c>
      <c r="C2256" s="1">
        <v>580000</v>
      </c>
      <c r="D2256">
        <v>5</v>
      </c>
      <c r="E2256">
        <v>322</v>
      </c>
      <c r="F2256" s="1" t="s">
        <v>22</v>
      </c>
      <c r="G2256" t="s">
        <v>22</v>
      </c>
      <c r="H2256" t="s">
        <v>23</v>
      </c>
      <c r="I2256" t="s">
        <v>23</v>
      </c>
      <c r="J2256" t="s">
        <v>9</v>
      </c>
      <c r="K2256" t="s">
        <v>1372</v>
      </c>
      <c r="L2256" s="2">
        <v>580000</v>
      </c>
      <c r="M2256" s="2">
        <v>1801.2422360248447</v>
      </c>
      <c r="N2256" s="2">
        <v>116000</v>
      </c>
      <c r="O2256" s="2"/>
      <c r="P2256" s="5" t="s">
        <v>188</v>
      </c>
    </row>
    <row r="2257" spans="1:16" x14ac:dyDescent="0.25">
      <c r="A2257" t="s">
        <v>3453</v>
      </c>
      <c r="B2257" t="s">
        <v>103</v>
      </c>
      <c r="C2257" s="1">
        <v>580000</v>
      </c>
      <c r="D2257">
        <v>3</v>
      </c>
      <c r="E2257">
        <v>164</v>
      </c>
      <c r="F2257" s="1" t="s">
        <v>22</v>
      </c>
      <c r="G2257" t="s">
        <v>22</v>
      </c>
      <c r="H2257" t="s">
        <v>23</v>
      </c>
      <c r="I2257" t="s">
        <v>23</v>
      </c>
      <c r="J2257" t="s">
        <v>9</v>
      </c>
      <c r="K2257" t="s">
        <v>1372</v>
      </c>
      <c r="L2257" s="2">
        <v>580000</v>
      </c>
      <c r="M2257" s="2">
        <v>3536.5853658536585</v>
      </c>
      <c r="N2257" s="2">
        <v>193333.33333333334</v>
      </c>
      <c r="O2257" s="2"/>
      <c r="P2257" s="5" t="s">
        <v>188</v>
      </c>
    </row>
    <row r="2258" spans="1:16" x14ac:dyDescent="0.25">
      <c r="A2258" t="s">
        <v>3466</v>
      </c>
      <c r="B2258" t="s">
        <v>103</v>
      </c>
      <c r="C2258" s="1">
        <v>580000</v>
      </c>
      <c r="D2258">
        <v>5</v>
      </c>
      <c r="E2258">
        <v>360</v>
      </c>
      <c r="F2258" s="1" t="s">
        <v>22</v>
      </c>
      <c r="G2258" t="s">
        <v>22</v>
      </c>
      <c r="H2258" t="s">
        <v>23</v>
      </c>
      <c r="I2258" t="s">
        <v>23</v>
      </c>
      <c r="J2258" t="s">
        <v>9</v>
      </c>
      <c r="K2258" t="s">
        <v>1372</v>
      </c>
      <c r="L2258" s="2">
        <v>580000</v>
      </c>
      <c r="M2258" s="2">
        <v>1611.1111111111111</v>
      </c>
      <c r="N2258" s="2">
        <v>116000</v>
      </c>
      <c r="O2258" s="2"/>
      <c r="P2258" s="5" t="s">
        <v>188</v>
      </c>
    </row>
    <row r="2259" spans="1:16" x14ac:dyDescent="0.25">
      <c r="A2259" t="s">
        <v>3539</v>
      </c>
      <c r="B2259" t="s">
        <v>103</v>
      </c>
      <c r="C2259" s="1">
        <v>580000</v>
      </c>
      <c r="D2259">
        <v>3</v>
      </c>
      <c r="E2259">
        <v>384</v>
      </c>
      <c r="F2259" s="1" t="s">
        <v>22</v>
      </c>
      <c r="G2259" t="s">
        <v>22</v>
      </c>
      <c r="H2259" t="s">
        <v>23</v>
      </c>
      <c r="I2259" t="s">
        <v>23</v>
      </c>
      <c r="J2259" t="s">
        <v>9</v>
      </c>
      <c r="K2259" t="s">
        <v>1372</v>
      </c>
      <c r="L2259" s="2">
        <v>580000</v>
      </c>
      <c r="M2259" s="2">
        <v>1510.4166666666667</v>
      </c>
      <c r="N2259" s="2">
        <v>193333.33333333334</v>
      </c>
      <c r="O2259" s="2"/>
      <c r="P2259" s="5" t="s">
        <v>188</v>
      </c>
    </row>
    <row r="2260" spans="1:16" x14ac:dyDescent="0.25">
      <c r="A2260" t="s">
        <v>3997</v>
      </c>
      <c r="B2260" t="s">
        <v>103</v>
      </c>
      <c r="C2260" s="1">
        <v>580000</v>
      </c>
      <c r="D2260">
        <v>5</v>
      </c>
      <c r="E2260">
        <v>403</v>
      </c>
      <c r="F2260" s="1" t="s">
        <v>22</v>
      </c>
      <c r="G2260" t="s">
        <v>22</v>
      </c>
      <c r="H2260" t="s">
        <v>23</v>
      </c>
      <c r="I2260" t="s">
        <v>23</v>
      </c>
      <c r="J2260" t="s">
        <v>9</v>
      </c>
      <c r="K2260" t="s">
        <v>1372</v>
      </c>
      <c r="L2260" s="2">
        <v>580000</v>
      </c>
      <c r="M2260" s="2">
        <v>1439.2059553349875</v>
      </c>
      <c r="N2260" s="2">
        <v>116000</v>
      </c>
      <c r="O2260" s="2"/>
      <c r="P2260" s="5" t="s">
        <v>188</v>
      </c>
    </row>
    <row r="2261" spans="1:16" x14ac:dyDescent="0.25">
      <c r="A2261" t="s">
        <v>2177</v>
      </c>
      <c r="B2261" t="s">
        <v>103</v>
      </c>
      <c r="C2261" s="1">
        <v>580000</v>
      </c>
      <c r="D2261">
        <v>2</v>
      </c>
      <c r="E2261">
        <v>90</v>
      </c>
      <c r="F2261" s="1" t="s">
        <v>16</v>
      </c>
      <c r="G2261" t="s">
        <v>17</v>
      </c>
      <c r="H2261" t="s">
        <v>29</v>
      </c>
      <c r="I2261" t="s">
        <v>19</v>
      </c>
      <c r="J2261" t="s">
        <v>9</v>
      </c>
      <c r="K2261" t="s">
        <v>1372</v>
      </c>
      <c r="L2261" s="2">
        <v>580000</v>
      </c>
      <c r="M2261" s="2">
        <v>6444.4444444444443</v>
      </c>
      <c r="N2261" s="2">
        <v>290000</v>
      </c>
      <c r="O2261" s="2"/>
      <c r="P2261" s="5" t="s">
        <v>188</v>
      </c>
    </row>
    <row r="2262" spans="1:16" x14ac:dyDescent="0.25">
      <c r="A2262" t="s">
        <v>2116</v>
      </c>
      <c r="B2262" t="s">
        <v>103</v>
      </c>
      <c r="C2262" s="1">
        <v>580000</v>
      </c>
      <c r="D2262">
        <v>3</v>
      </c>
      <c r="E2262">
        <v>85</v>
      </c>
      <c r="F2262" s="1" t="s">
        <v>16</v>
      </c>
      <c r="G2262" t="s">
        <v>17</v>
      </c>
      <c r="H2262" t="s">
        <v>29</v>
      </c>
      <c r="I2262" t="s">
        <v>19</v>
      </c>
      <c r="J2262" t="s">
        <v>20</v>
      </c>
      <c r="K2262" t="s">
        <v>1372</v>
      </c>
      <c r="L2262" s="2">
        <v>580000</v>
      </c>
      <c r="M2262" s="2">
        <v>6823.5294117647063</v>
      </c>
      <c r="N2262" s="2">
        <v>193333.33333333334</v>
      </c>
      <c r="O2262" s="2"/>
      <c r="P2262" s="5" t="s">
        <v>188</v>
      </c>
    </row>
    <row r="2263" spans="1:16" x14ac:dyDescent="0.25">
      <c r="A2263" t="s">
        <v>4082</v>
      </c>
      <c r="B2263" t="s">
        <v>103</v>
      </c>
      <c r="C2263" s="1">
        <v>579900</v>
      </c>
      <c r="D2263">
        <v>5</v>
      </c>
      <c r="E2263">
        <v>452</v>
      </c>
      <c r="F2263" s="1" t="s">
        <v>22</v>
      </c>
      <c r="G2263" t="s">
        <v>22</v>
      </c>
      <c r="H2263" t="s">
        <v>23</v>
      </c>
      <c r="I2263" t="s">
        <v>23</v>
      </c>
      <c r="J2263" t="s">
        <v>9</v>
      </c>
      <c r="K2263" t="s">
        <v>1372</v>
      </c>
      <c r="L2263" s="2">
        <v>579900</v>
      </c>
      <c r="M2263" s="2">
        <v>1282.9646017699115</v>
      </c>
      <c r="N2263" s="2">
        <v>115980</v>
      </c>
      <c r="O2263" s="2"/>
      <c r="P2263" s="5" t="s">
        <v>188</v>
      </c>
    </row>
    <row r="2264" spans="1:16" x14ac:dyDescent="0.25">
      <c r="A2264" t="s">
        <v>2003</v>
      </c>
      <c r="B2264" t="s">
        <v>104</v>
      </c>
      <c r="C2264" s="1">
        <v>578000</v>
      </c>
      <c r="D2264">
        <v>4</v>
      </c>
      <c r="E2264">
        <v>144</v>
      </c>
      <c r="F2264" s="1" t="s">
        <v>16</v>
      </c>
      <c r="G2264" t="s">
        <v>17</v>
      </c>
      <c r="H2264" t="s">
        <v>29</v>
      </c>
      <c r="I2264" t="s">
        <v>19</v>
      </c>
      <c r="J2264" t="s">
        <v>20</v>
      </c>
      <c r="K2264" t="s">
        <v>1372</v>
      </c>
      <c r="L2264" s="2">
        <v>578000</v>
      </c>
      <c r="M2264" s="2">
        <v>4013.8888888888887</v>
      </c>
      <c r="N2264" s="2">
        <v>144500</v>
      </c>
      <c r="O2264" s="2"/>
      <c r="P2264" s="5" t="s">
        <v>188</v>
      </c>
    </row>
    <row r="2265" spans="1:16" x14ac:dyDescent="0.25">
      <c r="A2265" t="s">
        <v>2812</v>
      </c>
      <c r="B2265" t="s">
        <v>104</v>
      </c>
      <c r="C2265" s="1">
        <v>577000</v>
      </c>
      <c r="D2265">
        <v>7</v>
      </c>
      <c r="E2265">
        <v>209</v>
      </c>
      <c r="F2265" s="1" t="s">
        <v>22</v>
      </c>
      <c r="G2265" t="s">
        <v>22</v>
      </c>
      <c r="H2265" t="s">
        <v>23</v>
      </c>
      <c r="I2265" t="s">
        <v>23</v>
      </c>
      <c r="J2265" t="s">
        <v>9</v>
      </c>
      <c r="K2265" t="s">
        <v>1372</v>
      </c>
      <c r="L2265" s="2">
        <v>577000</v>
      </c>
      <c r="M2265" s="2">
        <v>2760.7655502392345</v>
      </c>
      <c r="N2265" s="2">
        <v>82428.571428571435</v>
      </c>
      <c r="O2265" s="2"/>
      <c r="P2265" s="5" t="s">
        <v>188</v>
      </c>
    </row>
    <row r="2266" spans="1:16" x14ac:dyDescent="0.25">
      <c r="A2266" t="s">
        <v>2415</v>
      </c>
      <c r="B2266" t="s">
        <v>103</v>
      </c>
      <c r="C2266" s="1">
        <v>577000</v>
      </c>
      <c r="D2266">
        <v>2</v>
      </c>
      <c r="E2266">
        <v>98</v>
      </c>
      <c r="F2266" s="1" t="s">
        <v>16</v>
      </c>
      <c r="G2266" t="s">
        <v>41</v>
      </c>
      <c r="H2266" t="s">
        <v>18</v>
      </c>
      <c r="I2266" t="s">
        <v>19</v>
      </c>
      <c r="J2266" t="s">
        <v>20</v>
      </c>
      <c r="K2266" t="s">
        <v>1372</v>
      </c>
      <c r="L2266" s="2">
        <v>577000</v>
      </c>
      <c r="M2266" s="2">
        <v>5887.7551020408164</v>
      </c>
      <c r="N2266" s="2">
        <v>288500</v>
      </c>
      <c r="O2266" s="2"/>
      <c r="P2266" s="5" t="s">
        <v>188</v>
      </c>
    </row>
    <row r="2267" spans="1:16" x14ac:dyDescent="0.25">
      <c r="A2267" t="s">
        <v>5426</v>
      </c>
      <c r="B2267" t="s">
        <v>4571</v>
      </c>
      <c r="C2267" s="1">
        <v>575000</v>
      </c>
      <c r="D2267">
        <v>4</v>
      </c>
      <c r="E2267">
        <v>175</v>
      </c>
      <c r="F2267" s="3" t="s">
        <v>22</v>
      </c>
      <c r="G2267" t="s">
        <v>22</v>
      </c>
      <c r="H2267" t="s">
        <v>23</v>
      </c>
      <c r="I2267" t="s">
        <v>23</v>
      </c>
      <c r="J2267" t="s">
        <v>20</v>
      </c>
      <c r="L2267" s="2">
        <v>575000</v>
      </c>
      <c r="M2267" s="2">
        <v>3285.7142857142858</v>
      </c>
      <c r="N2267" s="2">
        <v>143750</v>
      </c>
      <c r="O2267" s="2" t="s">
        <v>160</v>
      </c>
      <c r="P2267" s="21" t="s">
        <v>188</v>
      </c>
    </row>
    <row r="2268" spans="1:16" x14ac:dyDescent="0.25">
      <c r="A2268" t="s">
        <v>5427</v>
      </c>
      <c r="B2268" t="s">
        <v>4571</v>
      </c>
      <c r="C2268" s="1">
        <v>575000</v>
      </c>
      <c r="D2268">
        <v>4</v>
      </c>
      <c r="E2268">
        <v>175</v>
      </c>
      <c r="F2268" s="3" t="s">
        <v>22</v>
      </c>
      <c r="G2268" t="s">
        <v>22</v>
      </c>
      <c r="H2268" t="s">
        <v>23</v>
      </c>
      <c r="I2268" t="s">
        <v>23</v>
      </c>
      <c r="J2268" t="s">
        <v>20</v>
      </c>
      <c r="L2268" s="2">
        <v>575000</v>
      </c>
      <c r="M2268" s="2">
        <v>3285.7142857142858</v>
      </c>
      <c r="N2268" s="2">
        <v>143750</v>
      </c>
      <c r="O2268" s="2" t="s">
        <v>160</v>
      </c>
      <c r="P2268" s="21" t="s">
        <v>188</v>
      </c>
    </row>
    <row r="2269" spans="1:16" x14ac:dyDescent="0.25">
      <c r="A2269" t="s">
        <v>3006</v>
      </c>
      <c r="B2269" t="s">
        <v>104</v>
      </c>
      <c r="C2269" s="1">
        <v>575000</v>
      </c>
      <c r="D2269">
        <v>5</v>
      </c>
      <c r="E2269">
        <v>240</v>
      </c>
      <c r="F2269" s="1" t="s">
        <v>22</v>
      </c>
      <c r="G2269" t="s">
        <v>22</v>
      </c>
      <c r="H2269" t="s">
        <v>23</v>
      </c>
      <c r="I2269" t="s">
        <v>23</v>
      </c>
      <c r="J2269" t="s">
        <v>9</v>
      </c>
      <c r="K2269" t="s">
        <v>1372</v>
      </c>
      <c r="L2269" s="2">
        <v>575000</v>
      </c>
      <c r="M2269" s="2">
        <v>2395.8333333333335</v>
      </c>
      <c r="N2269" s="2">
        <v>115000</v>
      </c>
      <c r="O2269" s="2"/>
      <c r="P2269" s="5" t="s">
        <v>188</v>
      </c>
    </row>
    <row r="2270" spans="1:16" x14ac:dyDescent="0.25">
      <c r="A2270" t="s">
        <v>2940</v>
      </c>
      <c r="B2270" t="s">
        <v>104</v>
      </c>
      <c r="C2270" s="1">
        <v>575000</v>
      </c>
      <c r="D2270">
        <v>4</v>
      </c>
      <c r="E2270">
        <v>485</v>
      </c>
      <c r="F2270" s="1" t="s">
        <v>22</v>
      </c>
      <c r="G2270" t="s">
        <v>22</v>
      </c>
      <c r="H2270" t="s">
        <v>23</v>
      </c>
      <c r="I2270" t="s">
        <v>23</v>
      </c>
      <c r="J2270" t="s">
        <v>9</v>
      </c>
      <c r="K2270" t="s">
        <v>1372</v>
      </c>
      <c r="L2270" s="2">
        <v>575000</v>
      </c>
      <c r="M2270" s="2">
        <v>1185.5670103092784</v>
      </c>
      <c r="N2270" s="2">
        <v>143750</v>
      </c>
      <c r="O2270" s="2"/>
      <c r="P2270" s="5" t="s">
        <v>188</v>
      </c>
    </row>
    <row r="2271" spans="1:16" x14ac:dyDescent="0.25">
      <c r="A2271" t="s">
        <v>3502</v>
      </c>
      <c r="B2271" t="s">
        <v>103</v>
      </c>
      <c r="C2271" s="1">
        <v>575000</v>
      </c>
      <c r="D2271">
        <v>5</v>
      </c>
      <c r="E2271">
        <v>226</v>
      </c>
      <c r="F2271" s="1" t="s">
        <v>22</v>
      </c>
      <c r="G2271" t="s">
        <v>22</v>
      </c>
      <c r="H2271" t="s">
        <v>23</v>
      </c>
      <c r="I2271" t="s">
        <v>23</v>
      </c>
      <c r="J2271" t="s">
        <v>9</v>
      </c>
      <c r="K2271" t="s">
        <v>1372</v>
      </c>
      <c r="L2271" s="2">
        <v>575000</v>
      </c>
      <c r="M2271" s="2">
        <v>2544.2477876106195</v>
      </c>
      <c r="N2271" s="2">
        <v>115000</v>
      </c>
      <c r="O2271" s="2"/>
      <c r="P2271" s="5" t="s">
        <v>188</v>
      </c>
    </row>
    <row r="2272" spans="1:16" x14ac:dyDescent="0.25">
      <c r="A2272" t="s">
        <v>3899</v>
      </c>
      <c r="B2272" t="s">
        <v>103</v>
      </c>
      <c r="C2272" s="1">
        <v>575000</v>
      </c>
      <c r="D2272">
        <v>5</v>
      </c>
      <c r="E2272">
        <v>321</v>
      </c>
      <c r="F2272" s="1" t="s">
        <v>22</v>
      </c>
      <c r="G2272" t="s">
        <v>22</v>
      </c>
      <c r="H2272" t="s">
        <v>23</v>
      </c>
      <c r="I2272" t="s">
        <v>23</v>
      </c>
      <c r="J2272" t="s">
        <v>9</v>
      </c>
      <c r="K2272" t="s">
        <v>1372</v>
      </c>
      <c r="L2272" s="2">
        <v>575000</v>
      </c>
      <c r="M2272" s="2">
        <v>1791.2772585669782</v>
      </c>
      <c r="N2272" s="2">
        <v>115000</v>
      </c>
      <c r="O2272" s="2"/>
      <c r="P2272" s="5" t="s">
        <v>188</v>
      </c>
    </row>
    <row r="2273" spans="1:16" x14ac:dyDescent="0.25">
      <c r="A2273" t="s">
        <v>1545</v>
      </c>
      <c r="B2273" t="s">
        <v>103</v>
      </c>
      <c r="C2273" s="1">
        <v>575000</v>
      </c>
      <c r="D2273">
        <v>3</v>
      </c>
      <c r="E2273">
        <v>170</v>
      </c>
      <c r="F2273" s="1" t="s">
        <v>16</v>
      </c>
      <c r="G2273" t="s">
        <v>56</v>
      </c>
      <c r="H2273" t="s">
        <v>18</v>
      </c>
      <c r="I2273" t="s">
        <v>19</v>
      </c>
      <c r="J2273" t="s">
        <v>20</v>
      </c>
      <c r="K2273" t="s">
        <v>1372</v>
      </c>
      <c r="L2273" s="2">
        <v>575000</v>
      </c>
      <c r="M2273" s="2">
        <v>3382.3529411764707</v>
      </c>
      <c r="N2273" s="2">
        <v>191666.66666666666</v>
      </c>
      <c r="O2273" s="2"/>
      <c r="P2273" s="5" t="s">
        <v>188</v>
      </c>
    </row>
    <row r="2274" spans="1:16" x14ac:dyDescent="0.25">
      <c r="A2274" t="s">
        <v>6200</v>
      </c>
      <c r="B2274" t="s">
        <v>4571</v>
      </c>
      <c r="C2274" s="1">
        <v>575000</v>
      </c>
      <c r="D2274">
        <v>2</v>
      </c>
      <c r="E2274">
        <v>150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  <c r="L2274" s="2">
        <v>575000</v>
      </c>
      <c r="M2274" s="2">
        <v>3833.3333333333335</v>
      </c>
      <c r="N2274" s="2">
        <v>287500</v>
      </c>
      <c r="O2274" s="2" t="s">
        <v>160</v>
      </c>
      <c r="P2274" s="21" t="s">
        <v>188</v>
      </c>
    </row>
    <row r="2275" spans="1:16" x14ac:dyDescent="0.25">
      <c r="A2275" t="s">
        <v>1982</v>
      </c>
      <c r="B2275" t="s">
        <v>104</v>
      </c>
      <c r="C2275" s="1">
        <v>575000</v>
      </c>
      <c r="D2275">
        <v>3</v>
      </c>
      <c r="E2275">
        <v>120</v>
      </c>
      <c r="F2275" s="1" t="s">
        <v>16</v>
      </c>
      <c r="G2275" t="s">
        <v>17</v>
      </c>
      <c r="H2275" t="s">
        <v>29</v>
      </c>
      <c r="I2275" t="s">
        <v>19</v>
      </c>
      <c r="J2275" t="s">
        <v>20</v>
      </c>
      <c r="K2275" t="s">
        <v>1372</v>
      </c>
      <c r="L2275" s="2">
        <v>575000</v>
      </c>
      <c r="M2275" s="2">
        <v>4791.666666666667</v>
      </c>
      <c r="N2275" s="2">
        <v>191666.66666666666</v>
      </c>
      <c r="O2275" s="2"/>
      <c r="P2275" s="5" t="s">
        <v>188</v>
      </c>
    </row>
    <row r="2276" spans="1:16" x14ac:dyDescent="0.25">
      <c r="A2276" t="s">
        <v>2011</v>
      </c>
      <c r="B2276" t="s">
        <v>104</v>
      </c>
      <c r="C2276" s="1">
        <v>575000</v>
      </c>
      <c r="D2276">
        <v>2</v>
      </c>
      <c r="E2276">
        <v>85</v>
      </c>
      <c r="F2276" s="1" t="s">
        <v>16</v>
      </c>
      <c r="G2276" t="s">
        <v>17</v>
      </c>
      <c r="H2276" t="s">
        <v>29</v>
      </c>
      <c r="I2276" t="s">
        <v>19</v>
      </c>
      <c r="J2276" t="s">
        <v>20</v>
      </c>
      <c r="K2276" t="s">
        <v>1372</v>
      </c>
      <c r="L2276" s="2">
        <v>575000</v>
      </c>
      <c r="M2276" s="2">
        <v>6764.7058823529414</v>
      </c>
      <c r="N2276" s="2">
        <v>287500</v>
      </c>
      <c r="O2276" s="2"/>
      <c r="P2276" s="5" t="s">
        <v>188</v>
      </c>
    </row>
    <row r="2277" spans="1:16" x14ac:dyDescent="0.25">
      <c r="A2277" t="s">
        <v>6703</v>
      </c>
      <c r="B2277" t="s">
        <v>4571</v>
      </c>
      <c r="C2277" s="1">
        <v>575000</v>
      </c>
      <c r="D2277">
        <v>3</v>
      </c>
      <c r="E2277">
        <v>105</v>
      </c>
      <c r="F2277" t="s">
        <v>16</v>
      </c>
      <c r="G2277" t="s">
        <v>52</v>
      </c>
      <c r="H2277" t="s">
        <v>189</v>
      </c>
      <c r="I2277" t="s">
        <v>19</v>
      </c>
      <c r="J2277" t="s">
        <v>9</v>
      </c>
      <c r="L2277" s="2">
        <v>575000</v>
      </c>
      <c r="M2277" s="2">
        <v>5476.1904761904761</v>
      </c>
      <c r="N2277" s="2">
        <v>191666.66666666666</v>
      </c>
      <c r="O2277" s="2" t="s">
        <v>160</v>
      </c>
      <c r="P2277" s="21" t="s">
        <v>188</v>
      </c>
    </row>
    <row r="2278" spans="1:16" x14ac:dyDescent="0.25">
      <c r="A2278" t="s">
        <v>3919</v>
      </c>
      <c r="B2278" t="s">
        <v>103</v>
      </c>
      <c r="C2278" s="1">
        <v>574900</v>
      </c>
      <c r="D2278">
        <v>5</v>
      </c>
      <c r="E2278">
        <v>332</v>
      </c>
      <c r="F2278" s="1" t="s">
        <v>22</v>
      </c>
      <c r="G2278" t="s">
        <v>22</v>
      </c>
      <c r="H2278" t="s">
        <v>23</v>
      </c>
      <c r="I2278" t="s">
        <v>23</v>
      </c>
      <c r="J2278" t="s">
        <v>9</v>
      </c>
      <c r="K2278" t="s">
        <v>1372</v>
      </c>
      <c r="L2278" s="2">
        <v>574900</v>
      </c>
      <c r="M2278" s="2">
        <v>1731.6265060240964</v>
      </c>
      <c r="N2278" s="2">
        <v>114980</v>
      </c>
      <c r="O2278" s="2"/>
      <c r="P2278" s="5" t="s">
        <v>188</v>
      </c>
    </row>
    <row r="2279" spans="1:16" x14ac:dyDescent="0.25">
      <c r="A2279" t="s">
        <v>6785</v>
      </c>
      <c r="B2279" t="s">
        <v>4571</v>
      </c>
      <c r="C2279" s="1">
        <v>574800</v>
      </c>
      <c r="D2279">
        <v>2</v>
      </c>
      <c r="E2279">
        <v>85</v>
      </c>
      <c r="F2279" t="s">
        <v>16</v>
      </c>
      <c r="G2279" t="s">
        <v>52</v>
      </c>
      <c r="H2279" t="s">
        <v>189</v>
      </c>
      <c r="I2279" t="s">
        <v>19</v>
      </c>
      <c r="J2279" t="s">
        <v>9</v>
      </c>
      <c r="L2279" s="2">
        <v>574800</v>
      </c>
      <c r="M2279" s="2">
        <v>6762.3529411764703</v>
      </c>
      <c r="N2279" s="2">
        <v>287400</v>
      </c>
      <c r="O2279" s="2" t="s">
        <v>160</v>
      </c>
      <c r="P2279" s="21" t="s">
        <v>188</v>
      </c>
    </row>
    <row r="2280" spans="1:16" x14ac:dyDescent="0.25">
      <c r="A2280" t="s">
        <v>3195</v>
      </c>
      <c r="B2280" t="s">
        <v>103</v>
      </c>
      <c r="C2280" s="1">
        <v>570933</v>
      </c>
      <c r="D2280">
        <v>4</v>
      </c>
      <c r="E2280">
        <v>289</v>
      </c>
      <c r="F2280" s="1" t="s">
        <v>22</v>
      </c>
      <c r="G2280" t="s">
        <v>22</v>
      </c>
      <c r="H2280" t="s">
        <v>23</v>
      </c>
      <c r="I2280" t="s">
        <v>23</v>
      </c>
      <c r="J2280" t="s">
        <v>9</v>
      </c>
      <c r="K2280" t="s">
        <v>1372</v>
      </c>
      <c r="L2280" s="2">
        <v>570933</v>
      </c>
      <c r="M2280" s="2">
        <v>1975.5467128027681</v>
      </c>
      <c r="N2280" s="2">
        <v>142733.25</v>
      </c>
      <c r="O2280" s="2"/>
      <c r="P2280" s="5" t="s">
        <v>188</v>
      </c>
    </row>
    <row r="2281" spans="1:16" x14ac:dyDescent="0.25">
      <c r="A2281" t="s">
        <v>3297</v>
      </c>
      <c r="B2281" t="s">
        <v>103</v>
      </c>
      <c r="C2281" s="1">
        <v>570000</v>
      </c>
      <c r="D2281">
        <v>4</v>
      </c>
      <c r="E2281">
        <v>214</v>
      </c>
      <c r="F2281" s="1" t="s">
        <v>22</v>
      </c>
      <c r="G2281" t="s">
        <v>22</v>
      </c>
      <c r="H2281" t="s">
        <v>23</v>
      </c>
      <c r="I2281" t="s">
        <v>23</v>
      </c>
      <c r="J2281" t="s">
        <v>9</v>
      </c>
      <c r="K2281" t="s">
        <v>1372</v>
      </c>
      <c r="L2281" s="2">
        <v>570000</v>
      </c>
      <c r="M2281" s="2">
        <v>2663.5514018691588</v>
      </c>
      <c r="N2281" s="2">
        <v>142500</v>
      </c>
      <c r="O2281" s="2"/>
      <c r="P2281" s="5" t="s">
        <v>188</v>
      </c>
    </row>
    <row r="2282" spans="1:16" x14ac:dyDescent="0.25">
      <c r="A2282" t="s">
        <v>2873</v>
      </c>
      <c r="B2282" t="s">
        <v>104</v>
      </c>
      <c r="C2282" s="1">
        <v>570000</v>
      </c>
      <c r="D2282">
        <v>4</v>
      </c>
      <c r="E2282">
        <v>198</v>
      </c>
      <c r="F2282" s="1" t="s">
        <v>22</v>
      </c>
      <c r="G2282" t="s">
        <v>22</v>
      </c>
      <c r="H2282" t="s">
        <v>23</v>
      </c>
      <c r="I2282" t="s">
        <v>23</v>
      </c>
      <c r="J2282" t="s">
        <v>9</v>
      </c>
      <c r="K2282" t="s">
        <v>1372</v>
      </c>
      <c r="L2282" s="2">
        <v>570000</v>
      </c>
      <c r="M2282" s="2">
        <v>2878.787878787879</v>
      </c>
      <c r="N2282" s="2">
        <v>142500</v>
      </c>
      <c r="O2282" s="2"/>
      <c r="P2282" s="5" t="s">
        <v>188</v>
      </c>
    </row>
    <row r="2283" spans="1:16" x14ac:dyDescent="0.25">
      <c r="A2283" t="s">
        <v>3176</v>
      </c>
      <c r="B2283" t="s">
        <v>103</v>
      </c>
      <c r="C2283" s="1">
        <v>570000</v>
      </c>
      <c r="D2283">
        <v>3</v>
      </c>
      <c r="E2283">
        <v>146</v>
      </c>
      <c r="F2283" s="1" t="s">
        <v>22</v>
      </c>
      <c r="G2283" t="s">
        <v>22</v>
      </c>
      <c r="H2283" t="s">
        <v>23</v>
      </c>
      <c r="I2283" t="s">
        <v>23</v>
      </c>
      <c r="J2283" t="s">
        <v>9</v>
      </c>
      <c r="K2283" t="s">
        <v>1372</v>
      </c>
      <c r="L2283" s="2">
        <v>570000</v>
      </c>
      <c r="M2283" s="2">
        <v>3904.1095890410961</v>
      </c>
      <c r="N2283" s="2">
        <v>190000</v>
      </c>
      <c r="O2283" s="2"/>
      <c r="P2283" s="5" t="s">
        <v>188</v>
      </c>
    </row>
    <row r="2284" spans="1:16" x14ac:dyDescent="0.25">
      <c r="A2284" t="s">
        <v>3178</v>
      </c>
      <c r="B2284" t="s">
        <v>103</v>
      </c>
      <c r="C2284" s="1">
        <v>570000</v>
      </c>
      <c r="D2284">
        <v>4</v>
      </c>
      <c r="E2284">
        <v>175</v>
      </c>
      <c r="F2284" s="1" t="s">
        <v>22</v>
      </c>
      <c r="G2284" t="s">
        <v>22</v>
      </c>
      <c r="H2284" t="s">
        <v>23</v>
      </c>
      <c r="I2284" t="s">
        <v>23</v>
      </c>
      <c r="J2284" t="s">
        <v>9</v>
      </c>
      <c r="K2284" t="s">
        <v>1372</v>
      </c>
      <c r="L2284" s="2">
        <v>570000</v>
      </c>
      <c r="M2284" s="2">
        <v>3257.1428571428573</v>
      </c>
      <c r="N2284" s="2">
        <v>142500</v>
      </c>
      <c r="O2284" s="2"/>
      <c r="P2284" s="5" t="s">
        <v>188</v>
      </c>
    </row>
    <row r="2285" spans="1:16" x14ac:dyDescent="0.25">
      <c r="A2285" t="s">
        <v>1386</v>
      </c>
      <c r="B2285" t="s">
        <v>104</v>
      </c>
      <c r="C2285" s="1">
        <v>570000</v>
      </c>
      <c r="D2285">
        <v>3</v>
      </c>
      <c r="E2285">
        <v>153</v>
      </c>
      <c r="F2285" s="1" t="s">
        <v>16</v>
      </c>
      <c r="G2285" t="s">
        <v>56</v>
      </c>
      <c r="H2285" t="s">
        <v>29</v>
      </c>
      <c r="I2285" t="s">
        <v>19</v>
      </c>
      <c r="J2285" t="s">
        <v>20</v>
      </c>
      <c r="K2285" t="s">
        <v>1372</v>
      </c>
      <c r="L2285" s="2">
        <v>570000</v>
      </c>
      <c r="M2285" s="2">
        <v>3725.4901960784314</v>
      </c>
      <c r="N2285" s="2">
        <v>190000</v>
      </c>
      <c r="O2285" s="2"/>
      <c r="P2285" s="5" t="s">
        <v>188</v>
      </c>
    </row>
    <row r="2286" spans="1:16" x14ac:dyDescent="0.25">
      <c r="A2286" t="s">
        <v>1576</v>
      </c>
      <c r="B2286" t="s">
        <v>103</v>
      </c>
      <c r="C2286" s="1">
        <v>570000</v>
      </c>
      <c r="D2286">
        <v>2</v>
      </c>
      <c r="E2286">
        <v>82</v>
      </c>
      <c r="F2286" s="1" t="s">
        <v>16</v>
      </c>
      <c r="G2286" t="s">
        <v>56</v>
      </c>
      <c r="H2286" t="s">
        <v>29</v>
      </c>
      <c r="I2286" t="s">
        <v>30</v>
      </c>
      <c r="J2286" t="s">
        <v>20</v>
      </c>
      <c r="K2286" t="s">
        <v>1372</v>
      </c>
      <c r="L2286" s="2">
        <v>570000</v>
      </c>
      <c r="M2286" s="2">
        <v>6951.2195121951218</v>
      </c>
      <c r="N2286" s="2">
        <v>285000</v>
      </c>
      <c r="O2286" s="2"/>
      <c r="P2286" s="5" t="s">
        <v>188</v>
      </c>
    </row>
    <row r="2287" spans="1:16" x14ac:dyDescent="0.25">
      <c r="A2287" t="s">
        <v>1817</v>
      </c>
      <c r="B2287" t="s">
        <v>103</v>
      </c>
      <c r="C2287" s="1">
        <v>570000</v>
      </c>
      <c r="D2287">
        <v>4</v>
      </c>
      <c r="E2287">
        <v>180</v>
      </c>
      <c r="F2287" s="1" t="s">
        <v>16</v>
      </c>
      <c r="G2287" t="s">
        <v>35</v>
      </c>
      <c r="H2287" t="s">
        <v>29</v>
      </c>
      <c r="I2287" t="s">
        <v>19</v>
      </c>
      <c r="J2287" t="s">
        <v>20</v>
      </c>
      <c r="K2287" t="s">
        <v>1372</v>
      </c>
      <c r="L2287" s="2">
        <v>570000</v>
      </c>
      <c r="M2287" s="2">
        <v>3166.6666666666665</v>
      </c>
      <c r="N2287" s="2">
        <v>142500</v>
      </c>
      <c r="O2287" s="2"/>
      <c r="P2287" s="5" t="s">
        <v>188</v>
      </c>
    </row>
    <row r="2288" spans="1:16" x14ac:dyDescent="0.25">
      <c r="A2288" t="s">
        <v>2465</v>
      </c>
      <c r="B2288" t="s">
        <v>103</v>
      </c>
      <c r="C2288" s="1">
        <v>570000</v>
      </c>
      <c r="D2288">
        <v>4</v>
      </c>
      <c r="E2288">
        <v>170</v>
      </c>
      <c r="F2288" s="1" t="s">
        <v>16</v>
      </c>
      <c r="G2288" t="s">
        <v>37</v>
      </c>
      <c r="H2288" t="s">
        <v>29</v>
      </c>
      <c r="I2288" t="s">
        <v>19</v>
      </c>
      <c r="J2288" t="s">
        <v>9</v>
      </c>
      <c r="K2288" t="s">
        <v>1372</v>
      </c>
      <c r="L2288" s="2">
        <v>570000</v>
      </c>
      <c r="M2288" s="2">
        <v>3352.9411764705883</v>
      </c>
      <c r="N2288" s="2">
        <v>142500</v>
      </c>
      <c r="O2288" s="2"/>
      <c r="P2288" s="5" t="s">
        <v>188</v>
      </c>
    </row>
    <row r="2289" spans="1:16" x14ac:dyDescent="0.25">
      <c r="A2289" t="s">
        <v>6016</v>
      </c>
      <c r="B2289" t="s">
        <v>4571</v>
      </c>
      <c r="C2289" s="1">
        <v>570000</v>
      </c>
      <c r="D2289">
        <v>3</v>
      </c>
      <c r="E2289">
        <v>130</v>
      </c>
      <c r="F2289" t="s">
        <v>16</v>
      </c>
      <c r="G2289" t="s">
        <v>17</v>
      </c>
      <c r="H2289" t="s">
        <v>189</v>
      </c>
      <c r="I2289" t="s">
        <v>19</v>
      </c>
      <c r="J2289" t="s">
        <v>9</v>
      </c>
      <c r="L2289" s="2">
        <v>570000</v>
      </c>
      <c r="M2289" s="2">
        <v>4384.6153846153848</v>
      </c>
      <c r="N2289" s="2">
        <v>190000</v>
      </c>
      <c r="O2289" s="2" t="s">
        <v>160</v>
      </c>
      <c r="P2289" s="21" t="s">
        <v>188</v>
      </c>
    </row>
    <row r="2290" spans="1:16" x14ac:dyDescent="0.25">
      <c r="A2290" t="s">
        <v>6568</v>
      </c>
      <c r="B2290" t="s">
        <v>4571</v>
      </c>
      <c r="C2290" s="1">
        <v>570000</v>
      </c>
      <c r="D2290">
        <v>3</v>
      </c>
      <c r="E2290">
        <v>130</v>
      </c>
      <c r="F2290" t="s">
        <v>16</v>
      </c>
      <c r="G2290" t="s">
        <v>37</v>
      </c>
      <c r="H2290" t="s">
        <v>189</v>
      </c>
      <c r="I2290" t="s">
        <v>19</v>
      </c>
      <c r="J2290" t="s">
        <v>9</v>
      </c>
      <c r="L2290" s="2">
        <v>570000</v>
      </c>
      <c r="M2290" s="2">
        <v>4384.6153846153848</v>
      </c>
      <c r="N2290" s="2">
        <v>190000</v>
      </c>
      <c r="O2290" s="2" t="s">
        <v>4587</v>
      </c>
      <c r="P2290" s="21" t="s">
        <v>188</v>
      </c>
    </row>
    <row r="2291" spans="1:16" x14ac:dyDescent="0.25">
      <c r="A2291" t="s">
        <v>6712</v>
      </c>
      <c r="B2291" t="s">
        <v>4571</v>
      </c>
      <c r="C2291" s="1">
        <v>570000</v>
      </c>
      <c r="D2291">
        <v>3</v>
      </c>
      <c r="E2291">
        <v>112</v>
      </c>
      <c r="F2291" t="s">
        <v>16</v>
      </c>
      <c r="G2291" t="s">
        <v>52</v>
      </c>
      <c r="H2291" t="s">
        <v>189</v>
      </c>
      <c r="I2291" t="s">
        <v>19</v>
      </c>
      <c r="J2291" t="s">
        <v>20</v>
      </c>
      <c r="L2291" s="2">
        <v>570000</v>
      </c>
      <c r="M2291" s="2">
        <v>5089.2857142857147</v>
      </c>
      <c r="N2291" s="2">
        <v>190000</v>
      </c>
      <c r="O2291" s="2" t="s">
        <v>160</v>
      </c>
      <c r="P2291" s="21" t="s">
        <v>188</v>
      </c>
    </row>
    <row r="2292" spans="1:16" x14ac:dyDescent="0.25">
      <c r="A2292" t="s">
        <v>6713</v>
      </c>
      <c r="B2292" t="s">
        <v>4571</v>
      </c>
      <c r="C2292" s="1">
        <v>570000</v>
      </c>
      <c r="D2292">
        <v>3</v>
      </c>
      <c r="E2292">
        <v>112</v>
      </c>
      <c r="F2292" t="s">
        <v>16</v>
      </c>
      <c r="G2292" t="s">
        <v>52</v>
      </c>
      <c r="H2292" t="s">
        <v>189</v>
      </c>
      <c r="I2292" t="s">
        <v>19</v>
      </c>
      <c r="J2292" t="s">
        <v>20</v>
      </c>
      <c r="L2292" s="2">
        <v>570000</v>
      </c>
      <c r="M2292" s="2">
        <v>5089.2857142857147</v>
      </c>
      <c r="N2292" s="2">
        <v>190000</v>
      </c>
      <c r="O2292" s="2" t="s">
        <v>160</v>
      </c>
      <c r="P2292" s="21" t="s">
        <v>188</v>
      </c>
    </row>
    <row r="2293" spans="1:16" x14ac:dyDescent="0.25">
      <c r="A2293" t="s">
        <v>3592</v>
      </c>
      <c r="B2293" t="s">
        <v>103</v>
      </c>
      <c r="C2293" s="1">
        <v>569900</v>
      </c>
      <c r="D2293">
        <v>5</v>
      </c>
      <c r="E2293">
        <v>315</v>
      </c>
      <c r="F2293" s="1" t="s">
        <v>22</v>
      </c>
      <c r="G2293" t="s">
        <v>22</v>
      </c>
      <c r="H2293" t="s">
        <v>23</v>
      </c>
      <c r="I2293" t="s">
        <v>23</v>
      </c>
      <c r="J2293" t="s">
        <v>9</v>
      </c>
      <c r="K2293" t="s">
        <v>1372</v>
      </c>
      <c r="L2293" s="2">
        <v>569900</v>
      </c>
      <c r="M2293" s="2">
        <v>1809.2063492063492</v>
      </c>
      <c r="N2293" s="2">
        <v>113980</v>
      </c>
      <c r="O2293" s="2"/>
      <c r="P2293" s="5" t="s">
        <v>188</v>
      </c>
    </row>
    <row r="2294" spans="1:16" x14ac:dyDescent="0.25">
      <c r="A2294" t="s">
        <v>1571</v>
      </c>
      <c r="B2294" t="s">
        <v>103</v>
      </c>
      <c r="C2294" s="1">
        <v>569900</v>
      </c>
      <c r="D2294">
        <v>2</v>
      </c>
      <c r="E2294">
        <v>125</v>
      </c>
      <c r="F2294" s="1" t="s">
        <v>16</v>
      </c>
      <c r="G2294" t="s">
        <v>56</v>
      </c>
      <c r="H2294" t="s">
        <v>29</v>
      </c>
      <c r="I2294" t="s">
        <v>30</v>
      </c>
      <c r="J2294" t="s">
        <v>9</v>
      </c>
      <c r="K2294" t="s">
        <v>1372</v>
      </c>
      <c r="L2294" s="2">
        <v>569900</v>
      </c>
      <c r="M2294" s="2">
        <v>4559.2</v>
      </c>
      <c r="N2294" s="2">
        <v>284950</v>
      </c>
      <c r="O2294" s="2"/>
      <c r="P2294" s="5" t="s">
        <v>188</v>
      </c>
    </row>
    <row r="2295" spans="1:16" x14ac:dyDescent="0.25">
      <c r="A2295" t="s">
        <v>3383</v>
      </c>
      <c r="B2295" t="s">
        <v>103</v>
      </c>
      <c r="C2295" s="1">
        <v>569000</v>
      </c>
      <c r="D2295">
        <v>5</v>
      </c>
      <c r="E2295">
        <v>360</v>
      </c>
      <c r="F2295" s="1" t="s">
        <v>22</v>
      </c>
      <c r="G2295" t="s">
        <v>22</v>
      </c>
      <c r="H2295" t="s">
        <v>23</v>
      </c>
      <c r="I2295" t="s">
        <v>23</v>
      </c>
      <c r="J2295" t="s">
        <v>9</v>
      </c>
      <c r="K2295" t="s">
        <v>1372</v>
      </c>
      <c r="L2295" s="2">
        <v>569000</v>
      </c>
      <c r="M2295" s="2">
        <v>1580.5555555555557</v>
      </c>
      <c r="N2295" s="2">
        <v>113800</v>
      </c>
      <c r="O2295" s="2"/>
      <c r="P2295" s="5" t="s">
        <v>188</v>
      </c>
    </row>
    <row r="2296" spans="1:16" x14ac:dyDescent="0.25">
      <c r="A2296" t="s">
        <v>3312</v>
      </c>
      <c r="B2296" t="s">
        <v>103</v>
      </c>
      <c r="C2296" s="1">
        <v>565000</v>
      </c>
      <c r="D2296">
        <v>4</v>
      </c>
      <c r="E2296">
        <v>273</v>
      </c>
      <c r="F2296" s="1" t="s">
        <v>22</v>
      </c>
      <c r="G2296" t="s">
        <v>22</v>
      </c>
      <c r="H2296" t="s">
        <v>23</v>
      </c>
      <c r="I2296" t="s">
        <v>23</v>
      </c>
      <c r="J2296" t="s">
        <v>9</v>
      </c>
      <c r="K2296" t="s">
        <v>1372</v>
      </c>
      <c r="L2296" s="2">
        <v>565000</v>
      </c>
      <c r="M2296" s="2">
        <v>2069.5970695970695</v>
      </c>
      <c r="N2296" s="2">
        <v>141250</v>
      </c>
      <c r="O2296" s="2"/>
      <c r="P2296" s="5" t="s">
        <v>188</v>
      </c>
    </row>
    <row r="2297" spans="1:16" x14ac:dyDescent="0.25">
      <c r="A2297" t="s">
        <v>3313</v>
      </c>
      <c r="B2297" t="s">
        <v>103</v>
      </c>
      <c r="C2297" s="1">
        <v>565000</v>
      </c>
      <c r="D2297">
        <v>4</v>
      </c>
      <c r="E2297">
        <v>340</v>
      </c>
      <c r="F2297" s="1" t="s">
        <v>22</v>
      </c>
      <c r="G2297" t="s">
        <v>22</v>
      </c>
      <c r="H2297" t="s">
        <v>23</v>
      </c>
      <c r="I2297" t="s">
        <v>23</v>
      </c>
      <c r="J2297" t="s">
        <v>9</v>
      </c>
      <c r="K2297" t="s">
        <v>1372</v>
      </c>
      <c r="L2297" s="2">
        <v>565000</v>
      </c>
      <c r="M2297" s="2">
        <v>1661.7647058823529</v>
      </c>
      <c r="N2297" s="2">
        <v>141250</v>
      </c>
      <c r="O2297" s="2"/>
      <c r="P2297" s="5" t="s">
        <v>188</v>
      </c>
    </row>
    <row r="2298" spans="1:16" x14ac:dyDescent="0.25">
      <c r="A2298" t="s">
        <v>3477</v>
      </c>
      <c r="B2298" t="s">
        <v>103</v>
      </c>
      <c r="C2298" s="1">
        <v>565000</v>
      </c>
      <c r="D2298">
        <v>4</v>
      </c>
      <c r="E2298">
        <v>316</v>
      </c>
      <c r="F2298" s="1" t="s">
        <v>22</v>
      </c>
      <c r="G2298" t="s">
        <v>22</v>
      </c>
      <c r="H2298" t="s">
        <v>23</v>
      </c>
      <c r="I2298" t="s">
        <v>23</v>
      </c>
      <c r="J2298" t="s">
        <v>9</v>
      </c>
      <c r="K2298" t="s">
        <v>1372</v>
      </c>
      <c r="L2298" s="2">
        <v>565000</v>
      </c>
      <c r="M2298" s="2">
        <v>1787.9746835443038</v>
      </c>
      <c r="N2298" s="2">
        <v>141250</v>
      </c>
      <c r="O2298" s="2"/>
      <c r="P2298" s="5" t="s">
        <v>188</v>
      </c>
    </row>
    <row r="2299" spans="1:16" x14ac:dyDescent="0.25">
      <c r="A2299" t="s">
        <v>1612</v>
      </c>
      <c r="B2299" t="s">
        <v>103</v>
      </c>
      <c r="C2299" s="1">
        <v>565000</v>
      </c>
      <c r="D2299">
        <v>4</v>
      </c>
      <c r="E2299">
        <v>94</v>
      </c>
      <c r="F2299" s="1" t="s">
        <v>16</v>
      </c>
      <c r="G2299" t="s">
        <v>95</v>
      </c>
      <c r="H2299" t="s">
        <v>29</v>
      </c>
      <c r="I2299" t="s">
        <v>19</v>
      </c>
      <c r="J2299" t="s">
        <v>20</v>
      </c>
      <c r="K2299" t="s">
        <v>1372</v>
      </c>
      <c r="L2299" s="2">
        <v>565000</v>
      </c>
      <c r="M2299" s="2">
        <v>6010.6382978723404</v>
      </c>
      <c r="N2299" s="2">
        <v>141250</v>
      </c>
      <c r="O2299" s="2"/>
      <c r="P2299" s="5" t="s">
        <v>188</v>
      </c>
    </row>
    <row r="2300" spans="1:16" x14ac:dyDescent="0.25">
      <c r="A2300" t="s">
        <v>2313</v>
      </c>
      <c r="B2300" t="s">
        <v>103</v>
      </c>
      <c r="C2300" s="1">
        <v>565000</v>
      </c>
      <c r="D2300">
        <v>2</v>
      </c>
      <c r="E2300">
        <v>74</v>
      </c>
      <c r="F2300" s="1" t="s">
        <v>16</v>
      </c>
      <c r="G2300" t="s">
        <v>41</v>
      </c>
      <c r="H2300" t="s">
        <v>29</v>
      </c>
      <c r="I2300" t="s">
        <v>19</v>
      </c>
      <c r="J2300" t="s">
        <v>20</v>
      </c>
      <c r="K2300" t="s">
        <v>1372</v>
      </c>
      <c r="L2300" s="2">
        <v>565000</v>
      </c>
      <c r="M2300" s="2">
        <v>7635.135135135135</v>
      </c>
      <c r="N2300" s="2">
        <v>282500</v>
      </c>
      <c r="O2300" s="2"/>
      <c r="P2300" s="5" t="s">
        <v>188</v>
      </c>
    </row>
    <row r="2301" spans="1:16" x14ac:dyDescent="0.25">
      <c r="A2301" t="s">
        <v>5782</v>
      </c>
      <c r="B2301" t="s">
        <v>4571</v>
      </c>
      <c r="C2301" s="1">
        <v>565000</v>
      </c>
      <c r="D2301">
        <v>2</v>
      </c>
      <c r="E2301">
        <v>81</v>
      </c>
      <c r="F2301" t="s">
        <v>16</v>
      </c>
      <c r="G2301" t="s">
        <v>35</v>
      </c>
      <c r="H2301" t="s">
        <v>189</v>
      </c>
      <c r="I2301" t="s">
        <v>19</v>
      </c>
      <c r="J2301" t="s">
        <v>9</v>
      </c>
      <c r="L2301" s="2">
        <v>565000</v>
      </c>
      <c r="M2301" s="2">
        <v>6975.308641975309</v>
      </c>
      <c r="N2301" s="2">
        <v>282500</v>
      </c>
      <c r="O2301" s="2" t="s">
        <v>4587</v>
      </c>
      <c r="P2301" s="21" t="s">
        <v>188</v>
      </c>
    </row>
    <row r="2302" spans="1:16" x14ac:dyDescent="0.25">
      <c r="A2302" t="s">
        <v>2690</v>
      </c>
      <c r="B2302" t="s">
        <v>103</v>
      </c>
      <c r="C2302" s="1">
        <v>564800</v>
      </c>
      <c r="D2302">
        <v>1</v>
      </c>
      <c r="E2302">
        <v>67</v>
      </c>
      <c r="F2302" s="1" t="s">
        <v>16</v>
      </c>
      <c r="G2302" t="s">
        <v>87</v>
      </c>
      <c r="H2302" t="s">
        <v>29</v>
      </c>
      <c r="I2302" t="s">
        <v>19</v>
      </c>
      <c r="J2302" t="s">
        <v>9</v>
      </c>
      <c r="K2302" t="s">
        <v>1372</v>
      </c>
      <c r="L2302" s="2">
        <v>564800</v>
      </c>
      <c r="M2302" s="2">
        <v>8429.8507462686575</v>
      </c>
      <c r="N2302" s="2">
        <v>564800</v>
      </c>
      <c r="O2302" s="2"/>
      <c r="P2302" s="5" t="s">
        <v>188</v>
      </c>
    </row>
    <row r="2303" spans="1:16" x14ac:dyDescent="0.25">
      <c r="A2303" t="s">
        <v>3513</v>
      </c>
      <c r="B2303" t="s">
        <v>103</v>
      </c>
      <c r="C2303" s="1">
        <v>564500</v>
      </c>
      <c r="D2303">
        <v>3</v>
      </c>
      <c r="E2303">
        <v>397</v>
      </c>
      <c r="F2303" s="1" t="s">
        <v>22</v>
      </c>
      <c r="G2303" t="s">
        <v>22</v>
      </c>
      <c r="H2303" t="s">
        <v>23</v>
      </c>
      <c r="I2303" t="s">
        <v>23</v>
      </c>
      <c r="J2303" t="s">
        <v>9</v>
      </c>
      <c r="K2303" t="s">
        <v>1372</v>
      </c>
      <c r="L2303" s="2">
        <v>564500</v>
      </c>
      <c r="M2303" s="2">
        <v>1421.9143576826195</v>
      </c>
      <c r="N2303" s="2">
        <v>188166.66666666666</v>
      </c>
      <c r="O2303" s="2"/>
      <c r="P2303" s="5" t="s">
        <v>188</v>
      </c>
    </row>
    <row r="2304" spans="1:16" x14ac:dyDescent="0.25">
      <c r="A2304" t="s">
        <v>3514</v>
      </c>
      <c r="B2304" t="s">
        <v>103</v>
      </c>
      <c r="C2304" s="1">
        <v>564500</v>
      </c>
      <c r="D2304">
        <v>4</v>
      </c>
      <c r="E2304">
        <v>397</v>
      </c>
      <c r="F2304" s="1" t="s">
        <v>22</v>
      </c>
      <c r="G2304" t="s">
        <v>22</v>
      </c>
      <c r="H2304" t="s">
        <v>23</v>
      </c>
      <c r="I2304" t="s">
        <v>23</v>
      </c>
      <c r="J2304" t="s">
        <v>9</v>
      </c>
      <c r="K2304" t="s">
        <v>1372</v>
      </c>
      <c r="L2304" s="2">
        <v>564500</v>
      </c>
      <c r="M2304" s="2">
        <v>1421.9143576826195</v>
      </c>
      <c r="N2304" s="2">
        <v>141125</v>
      </c>
      <c r="O2304" s="2"/>
      <c r="P2304" s="5" t="s">
        <v>188</v>
      </c>
    </row>
    <row r="2305" spans="1:16" x14ac:dyDescent="0.25">
      <c r="A2305" t="s">
        <v>3628</v>
      </c>
      <c r="B2305" t="s">
        <v>103</v>
      </c>
      <c r="C2305" s="1">
        <v>561000</v>
      </c>
      <c r="D2305">
        <v>3</v>
      </c>
      <c r="E2305">
        <v>316</v>
      </c>
      <c r="F2305" s="1" t="s">
        <v>22</v>
      </c>
      <c r="G2305" t="s">
        <v>22</v>
      </c>
      <c r="H2305" t="s">
        <v>23</v>
      </c>
      <c r="I2305" t="s">
        <v>23</v>
      </c>
      <c r="J2305" t="s">
        <v>9</v>
      </c>
      <c r="K2305" t="s">
        <v>1372</v>
      </c>
      <c r="L2305" s="2">
        <v>561000</v>
      </c>
      <c r="M2305" s="2">
        <v>1775.3164556962026</v>
      </c>
      <c r="N2305" s="2">
        <v>187000</v>
      </c>
      <c r="O2305" s="2"/>
      <c r="P2305" s="5" t="s">
        <v>188</v>
      </c>
    </row>
    <row r="2306" spans="1:16" x14ac:dyDescent="0.25">
      <c r="A2306" t="s">
        <v>4874</v>
      </c>
      <c r="B2306" t="s">
        <v>4571</v>
      </c>
      <c r="C2306" s="1">
        <v>560000</v>
      </c>
      <c r="D2306">
        <v>4</v>
      </c>
      <c r="E2306">
        <v>200</v>
      </c>
      <c r="F2306" s="3" t="s">
        <v>22</v>
      </c>
      <c r="G2306" t="s">
        <v>22</v>
      </c>
      <c r="H2306" t="s">
        <v>23</v>
      </c>
      <c r="I2306" t="s">
        <v>23</v>
      </c>
      <c r="J2306" t="s">
        <v>9</v>
      </c>
      <c r="L2306" s="2">
        <v>560000</v>
      </c>
      <c r="M2306" s="2">
        <v>2800</v>
      </c>
      <c r="N2306" s="2">
        <v>140000</v>
      </c>
      <c r="O2306" s="2" t="s">
        <v>4582</v>
      </c>
      <c r="P2306" s="21" t="s">
        <v>188</v>
      </c>
    </row>
    <row r="2307" spans="1:16" x14ac:dyDescent="0.25">
      <c r="A2307" t="s">
        <v>4875</v>
      </c>
      <c r="B2307" t="s">
        <v>4571</v>
      </c>
      <c r="C2307" s="1">
        <v>560000</v>
      </c>
      <c r="D2307">
        <v>4</v>
      </c>
      <c r="E2307">
        <v>200</v>
      </c>
      <c r="F2307" s="3" t="s">
        <v>22</v>
      </c>
      <c r="G2307" t="s">
        <v>22</v>
      </c>
      <c r="H2307" t="s">
        <v>23</v>
      </c>
      <c r="I2307" t="s">
        <v>23</v>
      </c>
      <c r="J2307" t="s">
        <v>9</v>
      </c>
      <c r="L2307" s="2">
        <v>560000</v>
      </c>
      <c r="M2307" s="2">
        <v>2800</v>
      </c>
      <c r="N2307" s="2">
        <v>140000</v>
      </c>
      <c r="O2307" s="2" t="s">
        <v>4582</v>
      </c>
      <c r="P2307" s="21" t="s">
        <v>188</v>
      </c>
    </row>
    <row r="2308" spans="1:16" x14ac:dyDescent="0.25">
      <c r="A2308" t="s">
        <v>5076</v>
      </c>
      <c r="B2308" t="s">
        <v>4571</v>
      </c>
      <c r="C2308" s="1">
        <v>560000</v>
      </c>
      <c r="D2308">
        <v>4</v>
      </c>
      <c r="E2308">
        <v>120</v>
      </c>
      <c r="F2308" s="3" t="s">
        <v>22</v>
      </c>
      <c r="G2308" t="s">
        <v>22</v>
      </c>
      <c r="H2308" t="s">
        <v>23</v>
      </c>
      <c r="I2308" t="s">
        <v>23</v>
      </c>
      <c r="J2308" t="s">
        <v>9</v>
      </c>
      <c r="L2308" s="2">
        <v>560000</v>
      </c>
      <c r="M2308" s="2">
        <v>4666.666666666667</v>
      </c>
      <c r="N2308" s="2">
        <v>140000</v>
      </c>
      <c r="O2308" s="2" t="s">
        <v>160</v>
      </c>
      <c r="P2308" s="21" t="s">
        <v>188</v>
      </c>
    </row>
    <row r="2309" spans="1:16" x14ac:dyDescent="0.25">
      <c r="A2309" t="s">
        <v>5257</v>
      </c>
      <c r="B2309" t="s">
        <v>4571</v>
      </c>
      <c r="C2309" s="1">
        <v>560000</v>
      </c>
      <c r="D2309">
        <v>4</v>
      </c>
      <c r="E2309">
        <v>180</v>
      </c>
      <c r="F2309" s="3" t="s">
        <v>22</v>
      </c>
      <c r="G2309" t="s">
        <v>22</v>
      </c>
      <c r="H2309" t="s">
        <v>23</v>
      </c>
      <c r="I2309" t="s">
        <v>23</v>
      </c>
      <c r="J2309" t="s">
        <v>20</v>
      </c>
      <c r="L2309" s="2">
        <v>560000</v>
      </c>
      <c r="M2309" s="2">
        <v>3111.1111111111113</v>
      </c>
      <c r="N2309" s="2">
        <v>140000</v>
      </c>
      <c r="O2309" s="2" t="s">
        <v>160</v>
      </c>
      <c r="P2309" s="21" t="s">
        <v>188</v>
      </c>
    </row>
    <row r="2310" spans="1:16" x14ac:dyDescent="0.25">
      <c r="A2310" t="s">
        <v>2863</v>
      </c>
      <c r="B2310" t="s">
        <v>104</v>
      </c>
      <c r="C2310" s="1">
        <v>560000</v>
      </c>
      <c r="D2310">
        <v>3</v>
      </c>
      <c r="E2310">
        <v>396</v>
      </c>
      <c r="F2310" s="1" t="s">
        <v>22</v>
      </c>
      <c r="G2310" t="s">
        <v>22</v>
      </c>
      <c r="H2310" t="s">
        <v>23</v>
      </c>
      <c r="I2310" t="s">
        <v>23</v>
      </c>
      <c r="J2310" t="s">
        <v>9</v>
      </c>
      <c r="K2310" t="s">
        <v>1372</v>
      </c>
      <c r="L2310" s="2">
        <v>560000</v>
      </c>
      <c r="M2310" s="2">
        <v>1414.1414141414141</v>
      </c>
      <c r="N2310" s="2">
        <v>186666.66666666666</v>
      </c>
      <c r="O2310" s="2"/>
      <c r="P2310" s="5" t="s">
        <v>188</v>
      </c>
    </row>
    <row r="2311" spans="1:16" x14ac:dyDescent="0.25">
      <c r="A2311" t="s">
        <v>2872</v>
      </c>
      <c r="B2311" t="s">
        <v>104</v>
      </c>
      <c r="C2311" s="1">
        <v>560000</v>
      </c>
      <c r="D2311">
        <v>4</v>
      </c>
      <c r="E2311">
        <v>196</v>
      </c>
      <c r="F2311" s="1" t="s">
        <v>22</v>
      </c>
      <c r="G2311" t="s">
        <v>22</v>
      </c>
      <c r="H2311" t="s">
        <v>23</v>
      </c>
      <c r="I2311" t="s">
        <v>23</v>
      </c>
      <c r="J2311" t="s">
        <v>9</v>
      </c>
      <c r="K2311" t="s">
        <v>1372</v>
      </c>
      <c r="L2311" s="2">
        <v>560000</v>
      </c>
      <c r="M2311" s="2">
        <v>2857.1428571428573</v>
      </c>
      <c r="N2311" s="2">
        <v>140000</v>
      </c>
      <c r="O2311" s="2"/>
      <c r="P2311" s="5" t="s">
        <v>188</v>
      </c>
    </row>
    <row r="2312" spans="1:16" x14ac:dyDescent="0.25">
      <c r="A2312" t="s">
        <v>2874</v>
      </c>
      <c r="B2312" t="s">
        <v>104</v>
      </c>
      <c r="C2312" s="1">
        <v>560000</v>
      </c>
      <c r="D2312">
        <v>4</v>
      </c>
      <c r="E2312">
        <v>201</v>
      </c>
      <c r="F2312" s="1" t="s">
        <v>22</v>
      </c>
      <c r="G2312" t="s">
        <v>22</v>
      </c>
      <c r="H2312" t="s">
        <v>23</v>
      </c>
      <c r="I2312" t="s">
        <v>23</v>
      </c>
      <c r="J2312" t="s">
        <v>9</v>
      </c>
      <c r="K2312" t="s">
        <v>1372</v>
      </c>
      <c r="L2312" s="2">
        <v>560000</v>
      </c>
      <c r="M2312" s="2">
        <v>2786.0696517412935</v>
      </c>
      <c r="N2312" s="2">
        <v>140000</v>
      </c>
      <c r="O2312" s="2"/>
      <c r="P2312" s="5" t="s">
        <v>188</v>
      </c>
    </row>
    <row r="2313" spans="1:16" x14ac:dyDescent="0.25">
      <c r="A2313" t="s">
        <v>5681</v>
      </c>
      <c r="B2313" t="s">
        <v>4571</v>
      </c>
      <c r="C2313" s="1">
        <v>560000</v>
      </c>
      <c r="D2313">
        <v>3</v>
      </c>
      <c r="E2313">
        <v>226</v>
      </c>
      <c r="F2313" t="s">
        <v>16</v>
      </c>
      <c r="G2313" t="s">
        <v>35</v>
      </c>
      <c r="H2313" t="s">
        <v>189</v>
      </c>
      <c r="I2313" t="s">
        <v>19</v>
      </c>
      <c r="J2313" t="s">
        <v>9</v>
      </c>
      <c r="L2313" s="2">
        <v>560000</v>
      </c>
      <c r="M2313" s="2">
        <v>2477.8761061946902</v>
      </c>
      <c r="N2313" s="2">
        <v>186666.66666666666</v>
      </c>
      <c r="O2313" s="2" t="s">
        <v>4582</v>
      </c>
      <c r="P2313" s="21" t="s">
        <v>188</v>
      </c>
    </row>
    <row r="2314" spans="1:16" x14ac:dyDescent="0.25">
      <c r="A2314" t="s">
        <v>6856</v>
      </c>
      <c r="B2314" t="s">
        <v>4571</v>
      </c>
      <c r="C2314" s="1">
        <v>560000</v>
      </c>
      <c r="D2314">
        <v>2</v>
      </c>
      <c r="E2314">
        <v>90</v>
      </c>
      <c r="F2314" t="s">
        <v>16</v>
      </c>
      <c r="G2314" t="s">
        <v>87</v>
      </c>
      <c r="H2314" t="s">
        <v>189</v>
      </c>
      <c r="I2314" t="s">
        <v>19</v>
      </c>
      <c r="J2314" t="s">
        <v>20</v>
      </c>
      <c r="L2314" s="2">
        <v>560000</v>
      </c>
      <c r="M2314" s="2">
        <v>6222.2222222222226</v>
      </c>
      <c r="N2314" s="2">
        <v>280000</v>
      </c>
      <c r="O2314" s="2" t="s">
        <v>160</v>
      </c>
      <c r="P2314" s="21" t="s">
        <v>188</v>
      </c>
    </row>
    <row r="2315" spans="1:16" x14ac:dyDescent="0.25">
      <c r="A2315" t="s">
        <v>6892</v>
      </c>
      <c r="B2315" t="s">
        <v>4571</v>
      </c>
      <c r="C2315" s="1">
        <v>560000</v>
      </c>
      <c r="D2315">
        <v>3</v>
      </c>
      <c r="E2315">
        <v>133</v>
      </c>
      <c r="F2315" t="s">
        <v>16</v>
      </c>
      <c r="G2315" t="s">
        <v>43</v>
      </c>
      <c r="H2315" t="s">
        <v>189</v>
      </c>
      <c r="I2315" t="s">
        <v>19</v>
      </c>
      <c r="J2315" t="s">
        <v>9</v>
      </c>
      <c r="L2315" s="2">
        <v>560000</v>
      </c>
      <c r="M2315" s="2">
        <v>4210.5263157894733</v>
      </c>
      <c r="N2315" s="2">
        <v>186666.66666666666</v>
      </c>
      <c r="O2315" s="2" t="s">
        <v>160</v>
      </c>
      <c r="P2315" s="21" t="s">
        <v>188</v>
      </c>
    </row>
    <row r="2316" spans="1:16" x14ac:dyDescent="0.25">
      <c r="A2316" t="s">
        <v>6893</v>
      </c>
      <c r="B2316" t="s">
        <v>4571</v>
      </c>
      <c r="C2316" s="1">
        <v>560000</v>
      </c>
      <c r="D2316">
        <v>3</v>
      </c>
      <c r="E2316">
        <v>133</v>
      </c>
      <c r="F2316" t="s">
        <v>16</v>
      </c>
      <c r="G2316" t="s">
        <v>43</v>
      </c>
      <c r="H2316" t="s">
        <v>189</v>
      </c>
      <c r="I2316" t="s">
        <v>19</v>
      </c>
      <c r="J2316" t="s">
        <v>9</v>
      </c>
      <c r="L2316" s="2">
        <v>560000</v>
      </c>
      <c r="M2316" s="2">
        <v>4210.5263157894733</v>
      </c>
      <c r="N2316" s="2">
        <v>186666.66666666666</v>
      </c>
      <c r="O2316" s="2" t="s">
        <v>160</v>
      </c>
      <c r="P2316" s="21" t="s">
        <v>188</v>
      </c>
    </row>
    <row r="2317" spans="1:16" x14ac:dyDescent="0.25">
      <c r="A2317" t="s">
        <v>6894</v>
      </c>
      <c r="B2317" t="s">
        <v>4571</v>
      </c>
      <c r="C2317" s="1">
        <v>560000</v>
      </c>
      <c r="D2317">
        <v>3</v>
      </c>
      <c r="E2317">
        <v>133</v>
      </c>
      <c r="F2317" t="s">
        <v>16</v>
      </c>
      <c r="G2317" t="s">
        <v>43</v>
      </c>
      <c r="H2317" t="s">
        <v>189</v>
      </c>
      <c r="I2317" t="s">
        <v>19</v>
      </c>
      <c r="J2317" t="s">
        <v>9</v>
      </c>
      <c r="L2317" s="2">
        <v>560000</v>
      </c>
      <c r="M2317" s="2">
        <v>4210.5263157894733</v>
      </c>
      <c r="N2317" s="2">
        <v>186666.66666666666</v>
      </c>
      <c r="O2317" s="2" t="s">
        <v>160</v>
      </c>
      <c r="P2317" s="21" t="s">
        <v>188</v>
      </c>
    </row>
    <row r="2318" spans="1:16" x14ac:dyDescent="0.25">
      <c r="A2318" t="s">
        <v>3447</v>
      </c>
      <c r="B2318" t="s">
        <v>103</v>
      </c>
      <c r="C2318" s="1">
        <v>559900</v>
      </c>
      <c r="D2318">
        <v>4</v>
      </c>
      <c r="E2318">
        <v>227</v>
      </c>
      <c r="F2318" s="1" t="s">
        <v>22</v>
      </c>
      <c r="G2318" t="s">
        <v>22</v>
      </c>
      <c r="H2318" t="s">
        <v>23</v>
      </c>
      <c r="I2318" t="s">
        <v>23</v>
      </c>
      <c r="J2318" t="s">
        <v>9</v>
      </c>
      <c r="K2318" t="s">
        <v>1372</v>
      </c>
      <c r="L2318" s="2">
        <v>559900</v>
      </c>
      <c r="M2318" s="2">
        <v>2466.5198237885461</v>
      </c>
      <c r="N2318" s="2">
        <v>139975</v>
      </c>
      <c r="O2318" s="2"/>
      <c r="P2318" s="5" t="s">
        <v>188</v>
      </c>
    </row>
    <row r="2319" spans="1:16" x14ac:dyDescent="0.25">
      <c r="A2319" t="s">
        <v>5423</v>
      </c>
      <c r="B2319" t="s">
        <v>4571</v>
      </c>
      <c r="C2319" s="1">
        <v>559000</v>
      </c>
      <c r="D2319">
        <v>3</v>
      </c>
      <c r="E2319">
        <v>355</v>
      </c>
      <c r="F2319" s="3" t="s">
        <v>22</v>
      </c>
      <c r="G2319" t="s">
        <v>22</v>
      </c>
      <c r="H2319" t="s">
        <v>23</v>
      </c>
      <c r="I2319" t="s">
        <v>23</v>
      </c>
      <c r="J2319" t="s">
        <v>20</v>
      </c>
      <c r="L2319" s="2">
        <v>559000</v>
      </c>
      <c r="M2319" s="2">
        <v>1574.6478873239437</v>
      </c>
      <c r="N2319" s="2">
        <v>186333.33333333334</v>
      </c>
      <c r="O2319" s="2" t="s">
        <v>160</v>
      </c>
      <c r="P2319" s="21" t="s">
        <v>188</v>
      </c>
    </row>
    <row r="2320" spans="1:16" x14ac:dyDescent="0.25">
      <c r="A2320" t="s">
        <v>5584</v>
      </c>
      <c r="B2320" t="s">
        <v>4571</v>
      </c>
      <c r="C2320" s="1">
        <v>559000</v>
      </c>
      <c r="D2320">
        <v>3</v>
      </c>
      <c r="E2320">
        <v>115</v>
      </c>
      <c r="F2320" t="s">
        <v>16</v>
      </c>
      <c r="G2320" t="s">
        <v>35</v>
      </c>
      <c r="H2320" t="s">
        <v>189</v>
      </c>
      <c r="I2320" t="s">
        <v>19</v>
      </c>
      <c r="J2320" t="s">
        <v>20</v>
      </c>
      <c r="L2320" s="2">
        <v>559000</v>
      </c>
      <c r="M2320" s="2">
        <v>4860.869565217391</v>
      </c>
      <c r="N2320" s="2">
        <v>186333.33333333334</v>
      </c>
      <c r="O2320" s="2" t="s">
        <v>160</v>
      </c>
      <c r="P2320" s="21" t="s">
        <v>188</v>
      </c>
    </row>
    <row r="2321" spans="1:16" x14ac:dyDescent="0.25">
      <c r="A2321" t="s">
        <v>5899</v>
      </c>
      <c r="B2321" t="s">
        <v>4571</v>
      </c>
      <c r="C2321" s="1">
        <v>559000</v>
      </c>
      <c r="D2321">
        <v>3</v>
      </c>
      <c r="E2321">
        <v>119</v>
      </c>
      <c r="F2321" t="s">
        <v>16</v>
      </c>
      <c r="G2321" t="s">
        <v>35</v>
      </c>
      <c r="H2321" t="s">
        <v>189</v>
      </c>
      <c r="I2321" t="s">
        <v>30</v>
      </c>
      <c r="J2321" t="s">
        <v>9</v>
      </c>
      <c r="L2321" s="2">
        <v>559000</v>
      </c>
      <c r="M2321" s="2">
        <v>4697.4789915966385</v>
      </c>
      <c r="N2321" s="2">
        <v>186333.33333333334</v>
      </c>
      <c r="O2321" s="2" t="s">
        <v>4582</v>
      </c>
      <c r="P2321" s="21" t="s">
        <v>188</v>
      </c>
    </row>
    <row r="2322" spans="1:16" x14ac:dyDescent="0.25">
      <c r="A2322" t="s">
        <v>6184</v>
      </c>
      <c r="B2322" t="s">
        <v>4571</v>
      </c>
      <c r="C2322" s="1">
        <v>559000</v>
      </c>
      <c r="D2322">
        <v>3</v>
      </c>
      <c r="E2322">
        <v>96</v>
      </c>
      <c r="F2322" t="s">
        <v>16</v>
      </c>
      <c r="G2322" t="s">
        <v>17</v>
      </c>
      <c r="H2322" t="s">
        <v>189</v>
      </c>
      <c r="I2322" t="s">
        <v>19</v>
      </c>
      <c r="J2322" t="s">
        <v>9</v>
      </c>
      <c r="L2322" s="2">
        <v>559000</v>
      </c>
      <c r="M2322" s="2">
        <v>5822.916666666667</v>
      </c>
      <c r="N2322" s="2">
        <v>186333.33333333334</v>
      </c>
      <c r="O2322" s="2" t="s">
        <v>160</v>
      </c>
      <c r="P2322" s="21" t="s">
        <v>188</v>
      </c>
    </row>
    <row r="2323" spans="1:16" x14ac:dyDescent="0.25">
      <c r="A2323" t="s">
        <v>6061</v>
      </c>
      <c r="B2323" t="s">
        <v>4571</v>
      </c>
      <c r="C2323" s="1">
        <v>556500</v>
      </c>
      <c r="D2323">
        <v>4</v>
      </c>
      <c r="E2323">
        <v>165</v>
      </c>
      <c r="F2323" t="s">
        <v>16</v>
      </c>
      <c r="G2323" t="s">
        <v>17</v>
      </c>
      <c r="H2323" t="s">
        <v>189</v>
      </c>
      <c r="I2323" t="s">
        <v>19</v>
      </c>
      <c r="J2323" t="s">
        <v>9</v>
      </c>
      <c r="L2323" s="2">
        <v>556500</v>
      </c>
      <c r="M2323" s="2">
        <v>3372.7272727272725</v>
      </c>
      <c r="N2323" s="2">
        <v>139125</v>
      </c>
      <c r="O2323" s="2" t="s">
        <v>4587</v>
      </c>
      <c r="P2323" s="21" t="s">
        <v>188</v>
      </c>
    </row>
    <row r="2324" spans="1:16" x14ac:dyDescent="0.25">
      <c r="A2324" t="s">
        <v>3553</v>
      </c>
      <c r="B2324" t="s">
        <v>103</v>
      </c>
      <c r="C2324" s="1">
        <v>555000</v>
      </c>
      <c r="D2324">
        <v>4</v>
      </c>
      <c r="E2324">
        <v>260</v>
      </c>
      <c r="F2324" s="1" t="s">
        <v>22</v>
      </c>
      <c r="G2324" t="s">
        <v>22</v>
      </c>
      <c r="H2324" t="s">
        <v>23</v>
      </c>
      <c r="I2324" t="s">
        <v>23</v>
      </c>
      <c r="J2324" t="s">
        <v>9</v>
      </c>
      <c r="K2324" t="s">
        <v>1372</v>
      </c>
      <c r="L2324" s="2">
        <v>555000</v>
      </c>
      <c r="M2324" s="2">
        <v>2134.6153846153848</v>
      </c>
      <c r="N2324" s="2">
        <v>138750</v>
      </c>
      <c r="O2324" s="2"/>
      <c r="P2324" s="5" t="s">
        <v>188</v>
      </c>
    </row>
    <row r="2325" spans="1:16" x14ac:dyDescent="0.25">
      <c r="A2325" t="s">
        <v>3661</v>
      </c>
      <c r="B2325" t="s">
        <v>103</v>
      </c>
      <c r="C2325" s="1">
        <v>555000</v>
      </c>
      <c r="D2325">
        <v>4</v>
      </c>
      <c r="E2325">
        <v>260</v>
      </c>
      <c r="F2325" s="1" t="s">
        <v>22</v>
      </c>
      <c r="G2325" t="s">
        <v>22</v>
      </c>
      <c r="H2325" t="s">
        <v>23</v>
      </c>
      <c r="I2325" t="s">
        <v>23</v>
      </c>
      <c r="J2325" t="s">
        <v>9</v>
      </c>
      <c r="K2325" t="s">
        <v>1372</v>
      </c>
      <c r="L2325" s="2">
        <v>555000</v>
      </c>
      <c r="M2325" s="2">
        <v>2134.6153846153848</v>
      </c>
      <c r="N2325" s="2">
        <v>138750</v>
      </c>
      <c r="O2325" s="2"/>
      <c r="P2325" s="5" t="s">
        <v>188</v>
      </c>
    </row>
    <row r="2326" spans="1:16" x14ac:dyDescent="0.25">
      <c r="A2326" t="s">
        <v>3683</v>
      </c>
      <c r="B2326" t="s">
        <v>103</v>
      </c>
      <c r="C2326" s="1">
        <v>555000</v>
      </c>
      <c r="D2326">
        <v>5</v>
      </c>
      <c r="E2326">
        <v>400</v>
      </c>
      <c r="F2326" s="1" t="s">
        <v>22</v>
      </c>
      <c r="G2326" t="s">
        <v>22</v>
      </c>
      <c r="H2326" t="s">
        <v>23</v>
      </c>
      <c r="I2326" t="s">
        <v>23</v>
      </c>
      <c r="J2326" t="s">
        <v>9</v>
      </c>
      <c r="K2326" t="s">
        <v>1372</v>
      </c>
      <c r="L2326" s="2">
        <v>555000</v>
      </c>
      <c r="M2326" s="2">
        <v>1387.5</v>
      </c>
      <c r="N2326" s="2">
        <v>111000</v>
      </c>
      <c r="O2326" s="2"/>
      <c r="P2326" s="5" t="s">
        <v>188</v>
      </c>
    </row>
    <row r="2327" spans="1:16" x14ac:dyDescent="0.25">
      <c r="A2327" t="s">
        <v>5040</v>
      </c>
      <c r="B2327" t="s">
        <v>4571</v>
      </c>
      <c r="C2327" s="1">
        <v>550000</v>
      </c>
      <c r="D2327">
        <v>3</v>
      </c>
      <c r="E2327">
        <v>197</v>
      </c>
      <c r="F2327" s="3" t="s">
        <v>22</v>
      </c>
      <c r="G2327" t="s">
        <v>22</v>
      </c>
      <c r="H2327" t="s">
        <v>23</v>
      </c>
      <c r="I2327" t="s">
        <v>23</v>
      </c>
      <c r="J2327" t="s">
        <v>20</v>
      </c>
      <c r="L2327" s="2">
        <v>550000</v>
      </c>
      <c r="M2327" s="2">
        <v>2791.8781725888325</v>
      </c>
      <c r="N2327" s="2">
        <v>183333.33333333334</v>
      </c>
      <c r="O2327" s="2" t="s">
        <v>160</v>
      </c>
      <c r="P2327" s="21" t="s">
        <v>188</v>
      </c>
    </row>
    <row r="2328" spans="1:16" x14ac:dyDescent="0.25">
      <c r="A2328" t="s">
        <v>5493</v>
      </c>
      <c r="B2328" t="s">
        <v>4571</v>
      </c>
      <c r="C2328" s="1">
        <v>550000</v>
      </c>
      <c r="D2328">
        <v>3</v>
      </c>
      <c r="E2328">
        <v>170</v>
      </c>
      <c r="F2328" s="3" t="s">
        <v>22</v>
      </c>
      <c r="G2328" t="s">
        <v>22</v>
      </c>
      <c r="H2328" t="s">
        <v>23</v>
      </c>
      <c r="I2328" t="s">
        <v>23</v>
      </c>
      <c r="J2328" t="s">
        <v>9</v>
      </c>
      <c r="L2328" s="2">
        <v>550000</v>
      </c>
      <c r="M2328" s="2">
        <v>3235.294117647059</v>
      </c>
      <c r="N2328" s="2">
        <v>183333.33333333334</v>
      </c>
      <c r="O2328" s="2" t="s">
        <v>160</v>
      </c>
      <c r="P2328" s="21" t="s">
        <v>188</v>
      </c>
    </row>
    <row r="2329" spans="1:16" x14ac:dyDescent="0.25">
      <c r="A2329" t="s">
        <v>5042</v>
      </c>
      <c r="B2329" t="s">
        <v>4571</v>
      </c>
      <c r="C2329" s="1">
        <v>550000</v>
      </c>
      <c r="D2329">
        <v>4</v>
      </c>
      <c r="E2329">
        <v>175</v>
      </c>
      <c r="F2329" s="3" t="s">
        <v>22</v>
      </c>
      <c r="G2329" t="s">
        <v>22</v>
      </c>
      <c r="H2329" t="s">
        <v>23</v>
      </c>
      <c r="I2329" t="s">
        <v>23</v>
      </c>
      <c r="J2329" t="s">
        <v>9</v>
      </c>
      <c r="L2329" s="2">
        <v>550000</v>
      </c>
      <c r="M2329" s="2">
        <v>3142.8571428571427</v>
      </c>
      <c r="N2329" s="2">
        <v>137500</v>
      </c>
      <c r="O2329" s="2" t="s">
        <v>160</v>
      </c>
      <c r="P2329" s="21" t="s">
        <v>188</v>
      </c>
    </row>
    <row r="2330" spans="1:16" x14ac:dyDescent="0.25">
      <c r="A2330" t="s">
        <v>5261</v>
      </c>
      <c r="B2330" t="s">
        <v>4571</v>
      </c>
      <c r="C2330" s="1">
        <v>550000</v>
      </c>
      <c r="D2330">
        <v>6</v>
      </c>
      <c r="E2330">
        <v>211</v>
      </c>
      <c r="F2330" s="3" t="s">
        <v>22</v>
      </c>
      <c r="G2330" t="s">
        <v>22</v>
      </c>
      <c r="H2330" t="s">
        <v>23</v>
      </c>
      <c r="I2330" t="s">
        <v>23</v>
      </c>
      <c r="J2330" t="s">
        <v>9</v>
      </c>
      <c r="L2330" s="2">
        <v>550000</v>
      </c>
      <c r="M2330" s="2">
        <v>2606.6350710900474</v>
      </c>
      <c r="N2330" s="2">
        <v>91666.666666666672</v>
      </c>
      <c r="O2330" s="2" t="s">
        <v>160</v>
      </c>
      <c r="P2330" s="21" t="s">
        <v>188</v>
      </c>
    </row>
    <row r="2331" spans="1:16" x14ac:dyDescent="0.25">
      <c r="A2331" t="s">
        <v>2807</v>
      </c>
      <c r="B2331" t="s">
        <v>104</v>
      </c>
      <c r="C2331" s="1">
        <v>550000</v>
      </c>
      <c r="D2331">
        <v>7</v>
      </c>
      <c r="E2331">
        <v>482</v>
      </c>
      <c r="F2331" s="1" t="s">
        <v>22</v>
      </c>
      <c r="G2331" t="s">
        <v>22</v>
      </c>
      <c r="H2331" t="s">
        <v>23</v>
      </c>
      <c r="I2331" t="s">
        <v>23</v>
      </c>
      <c r="J2331" t="s">
        <v>9</v>
      </c>
      <c r="K2331" t="s">
        <v>1372</v>
      </c>
      <c r="L2331" s="2">
        <v>550000</v>
      </c>
      <c r="M2331" s="2">
        <v>1141.0788381742739</v>
      </c>
      <c r="N2331" s="2">
        <v>78571.428571428565</v>
      </c>
      <c r="O2331" s="2"/>
      <c r="P2331" s="5" t="s">
        <v>188</v>
      </c>
    </row>
    <row r="2332" spans="1:16" x14ac:dyDescent="0.25">
      <c r="A2332" t="s">
        <v>3265</v>
      </c>
      <c r="B2332" t="s">
        <v>103</v>
      </c>
      <c r="C2332" s="1">
        <v>550000</v>
      </c>
      <c r="D2332">
        <v>4</v>
      </c>
      <c r="E2332">
        <v>238</v>
      </c>
      <c r="F2332" s="1" t="s">
        <v>22</v>
      </c>
      <c r="G2332" t="s">
        <v>22</v>
      </c>
      <c r="H2332" t="s">
        <v>23</v>
      </c>
      <c r="I2332" t="s">
        <v>23</v>
      </c>
      <c r="J2332" t="s">
        <v>9</v>
      </c>
      <c r="K2332" t="s">
        <v>1372</v>
      </c>
      <c r="L2332" s="2">
        <v>550000</v>
      </c>
      <c r="M2332" s="2">
        <v>2310.9243697478992</v>
      </c>
      <c r="N2332" s="2">
        <v>137500</v>
      </c>
      <c r="O2332" s="2"/>
      <c r="P2332" s="5" t="s">
        <v>188</v>
      </c>
    </row>
    <row r="2333" spans="1:16" x14ac:dyDescent="0.25">
      <c r="A2333" t="s">
        <v>3474</v>
      </c>
      <c r="B2333" t="s">
        <v>103</v>
      </c>
      <c r="C2333" s="1">
        <v>550000</v>
      </c>
      <c r="D2333">
        <v>4</v>
      </c>
      <c r="E2333">
        <v>400</v>
      </c>
      <c r="F2333" s="1" t="s">
        <v>22</v>
      </c>
      <c r="G2333" t="s">
        <v>22</v>
      </c>
      <c r="H2333" t="s">
        <v>23</v>
      </c>
      <c r="I2333" t="s">
        <v>23</v>
      </c>
      <c r="J2333" t="s">
        <v>9</v>
      </c>
      <c r="K2333" t="s">
        <v>1372</v>
      </c>
      <c r="L2333" s="2">
        <v>550000</v>
      </c>
      <c r="M2333" s="2">
        <v>1375</v>
      </c>
      <c r="N2333" s="2">
        <v>137500</v>
      </c>
      <c r="O2333" s="2"/>
      <c r="P2333" s="5" t="s">
        <v>188</v>
      </c>
    </row>
    <row r="2334" spans="1:16" x14ac:dyDescent="0.25">
      <c r="A2334" t="s">
        <v>3532</v>
      </c>
      <c r="B2334" t="s">
        <v>103</v>
      </c>
      <c r="C2334" s="1">
        <v>550000</v>
      </c>
      <c r="D2334">
        <v>3</v>
      </c>
      <c r="E2334">
        <v>240</v>
      </c>
      <c r="F2334" s="1" t="s">
        <v>22</v>
      </c>
      <c r="G2334" t="s">
        <v>22</v>
      </c>
      <c r="H2334" t="s">
        <v>23</v>
      </c>
      <c r="I2334" t="s">
        <v>23</v>
      </c>
      <c r="J2334" t="s">
        <v>9</v>
      </c>
      <c r="K2334" t="s">
        <v>1372</v>
      </c>
      <c r="L2334" s="2">
        <v>550000</v>
      </c>
      <c r="M2334" s="2">
        <v>2291.6666666666665</v>
      </c>
      <c r="N2334" s="2">
        <v>183333.33333333334</v>
      </c>
      <c r="O2334" s="2"/>
      <c r="P2334" s="5" t="s">
        <v>188</v>
      </c>
    </row>
    <row r="2335" spans="1:16" x14ac:dyDescent="0.25">
      <c r="A2335" t="s">
        <v>3900</v>
      </c>
      <c r="B2335" t="s">
        <v>103</v>
      </c>
      <c r="C2335" s="1">
        <v>550000</v>
      </c>
      <c r="D2335">
        <v>6</v>
      </c>
      <c r="E2335">
        <v>315</v>
      </c>
      <c r="F2335" s="1" t="s">
        <v>22</v>
      </c>
      <c r="G2335" t="s">
        <v>22</v>
      </c>
      <c r="H2335" t="s">
        <v>23</v>
      </c>
      <c r="I2335" t="s">
        <v>23</v>
      </c>
      <c r="J2335" t="s">
        <v>9</v>
      </c>
      <c r="K2335" t="s">
        <v>1372</v>
      </c>
      <c r="L2335" s="2">
        <v>550000</v>
      </c>
      <c r="M2335" s="2">
        <v>1746.031746031746</v>
      </c>
      <c r="N2335" s="2">
        <v>91666.666666666672</v>
      </c>
      <c r="O2335" s="2"/>
      <c r="P2335" s="5" t="s">
        <v>188</v>
      </c>
    </row>
    <row r="2336" spans="1:16" x14ac:dyDescent="0.25">
      <c r="A2336" t="s">
        <v>6223</v>
      </c>
      <c r="B2336" t="s">
        <v>4571</v>
      </c>
      <c r="C2336" s="1">
        <v>550000</v>
      </c>
      <c r="D2336">
        <v>3</v>
      </c>
      <c r="E2336">
        <v>99</v>
      </c>
      <c r="F2336" t="s">
        <v>16</v>
      </c>
      <c r="G2336" t="s">
        <v>17</v>
      </c>
      <c r="H2336" t="s">
        <v>18</v>
      </c>
      <c r="I2336" t="s">
        <v>19</v>
      </c>
      <c r="J2336" t="s">
        <v>9</v>
      </c>
      <c r="L2336" s="2">
        <v>550000</v>
      </c>
      <c r="M2336" s="2">
        <v>5555.5555555555557</v>
      </c>
      <c r="N2336" s="2">
        <v>183333.33333333334</v>
      </c>
      <c r="O2336" s="2" t="s">
        <v>160</v>
      </c>
      <c r="P2336" s="21" t="s">
        <v>188</v>
      </c>
    </row>
    <row r="2337" spans="1:16" x14ac:dyDescent="0.25">
      <c r="A2337" t="s">
        <v>1489</v>
      </c>
      <c r="B2337" t="s">
        <v>103</v>
      </c>
      <c r="C2337" s="1">
        <v>550000</v>
      </c>
      <c r="D2337">
        <v>3</v>
      </c>
      <c r="E2337">
        <v>149</v>
      </c>
      <c r="F2337" s="1" t="s">
        <v>16</v>
      </c>
      <c r="G2337" t="s">
        <v>56</v>
      </c>
      <c r="H2337" t="s">
        <v>29</v>
      </c>
      <c r="I2337" t="s">
        <v>19</v>
      </c>
      <c r="J2337" t="s">
        <v>20</v>
      </c>
      <c r="K2337" t="s">
        <v>1372</v>
      </c>
      <c r="L2337" s="2">
        <v>550000</v>
      </c>
      <c r="M2337" s="2">
        <v>3691.2751677852348</v>
      </c>
      <c r="N2337" s="2">
        <v>183333.33333333334</v>
      </c>
      <c r="O2337" s="2"/>
      <c r="P2337" s="5" t="s">
        <v>188</v>
      </c>
    </row>
    <row r="2338" spans="1:16" x14ac:dyDescent="0.25">
      <c r="A2338" t="s">
        <v>2175</v>
      </c>
      <c r="B2338" t="s">
        <v>103</v>
      </c>
      <c r="C2338" s="1">
        <v>550000</v>
      </c>
      <c r="D2338">
        <v>2</v>
      </c>
      <c r="E2338">
        <v>95</v>
      </c>
      <c r="F2338" s="1" t="s">
        <v>16</v>
      </c>
      <c r="G2338" t="s">
        <v>17</v>
      </c>
      <c r="H2338" t="s">
        <v>29</v>
      </c>
      <c r="I2338" t="s">
        <v>19</v>
      </c>
      <c r="J2338" t="s">
        <v>9</v>
      </c>
      <c r="K2338" t="s">
        <v>1372</v>
      </c>
      <c r="L2338" s="2">
        <v>550000</v>
      </c>
      <c r="M2338" s="2">
        <v>5789.4736842105267</v>
      </c>
      <c r="N2338" s="2">
        <v>275000</v>
      </c>
      <c r="O2338" s="2"/>
      <c r="P2338" s="5" t="s">
        <v>188</v>
      </c>
    </row>
    <row r="2339" spans="1:16" x14ac:dyDescent="0.25">
      <c r="A2339" t="s">
        <v>2176</v>
      </c>
      <c r="B2339" t="s">
        <v>103</v>
      </c>
      <c r="C2339" s="1">
        <v>550000</v>
      </c>
      <c r="D2339">
        <v>2</v>
      </c>
      <c r="E2339">
        <v>95</v>
      </c>
      <c r="F2339" s="1" t="s">
        <v>16</v>
      </c>
      <c r="G2339" t="s">
        <v>17</v>
      </c>
      <c r="H2339" t="s">
        <v>29</v>
      </c>
      <c r="I2339" t="s">
        <v>19</v>
      </c>
      <c r="J2339" t="s">
        <v>9</v>
      </c>
      <c r="K2339" t="s">
        <v>1372</v>
      </c>
      <c r="L2339" s="2">
        <v>550000</v>
      </c>
      <c r="M2339" s="2">
        <v>5789.4736842105267</v>
      </c>
      <c r="N2339" s="2">
        <v>275000</v>
      </c>
      <c r="O2339" s="2"/>
      <c r="P2339" s="5" t="s">
        <v>188</v>
      </c>
    </row>
    <row r="2340" spans="1:16" x14ac:dyDescent="0.25">
      <c r="A2340" t="s">
        <v>2278</v>
      </c>
      <c r="B2340" t="s">
        <v>103</v>
      </c>
      <c r="C2340" s="1">
        <v>550000</v>
      </c>
      <c r="D2340">
        <v>4</v>
      </c>
      <c r="E2340">
        <v>215</v>
      </c>
      <c r="F2340" s="1" t="s">
        <v>16</v>
      </c>
      <c r="G2340" t="s">
        <v>41</v>
      </c>
      <c r="H2340" t="s">
        <v>29</v>
      </c>
      <c r="I2340" t="s">
        <v>19</v>
      </c>
      <c r="J2340" t="s">
        <v>20</v>
      </c>
      <c r="K2340" t="s">
        <v>1372</v>
      </c>
      <c r="L2340" s="2">
        <v>550000</v>
      </c>
      <c r="M2340" s="2">
        <v>2558.1395348837209</v>
      </c>
      <c r="N2340" s="2">
        <v>137500</v>
      </c>
      <c r="O2340" s="2"/>
      <c r="P2340" s="5" t="s">
        <v>188</v>
      </c>
    </row>
    <row r="2341" spans="1:16" x14ac:dyDescent="0.25">
      <c r="A2341" t="s">
        <v>5976</v>
      </c>
      <c r="B2341" t="s">
        <v>4571</v>
      </c>
      <c r="C2341" s="1">
        <v>550000</v>
      </c>
      <c r="D2341">
        <v>2</v>
      </c>
      <c r="E2341">
        <v>110</v>
      </c>
      <c r="F2341" t="s">
        <v>16</v>
      </c>
      <c r="G2341" t="s">
        <v>17</v>
      </c>
      <c r="H2341" t="s">
        <v>189</v>
      </c>
      <c r="I2341" t="s">
        <v>19</v>
      </c>
      <c r="J2341" t="s">
        <v>20</v>
      </c>
      <c r="L2341" s="2">
        <v>550000</v>
      </c>
      <c r="M2341" s="2">
        <v>5000</v>
      </c>
      <c r="N2341" s="2">
        <v>275000</v>
      </c>
      <c r="O2341" s="2" t="s">
        <v>4587</v>
      </c>
      <c r="P2341" s="21" t="s">
        <v>188</v>
      </c>
    </row>
    <row r="2342" spans="1:16" x14ac:dyDescent="0.25">
      <c r="A2342" t="s">
        <v>6057</v>
      </c>
      <c r="B2342" t="s">
        <v>4571</v>
      </c>
      <c r="C2342" s="1">
        <v>550000</v>
      </c>
      <c r="D2342">
        <v>2</v>
      </c>
      <c r="E2342">
        <v>160</v>
      </c>
      <c r="F2342" t="s">
        <v>16</v>
      </c>
      <c r="G2342" t="s">
        <v>17</v>
      </c>
      <c r="H2342" t="s">
        <v>189</v>
      </c>
      <c r="I2342" t="s">
        <v>19</v>
      </c>
      <c r="J2342" t="s">
        <v>20</v>
      </c>
      <c r="L2342" s="2">
        <v>550000</v>
      </c>
      <c r="M2342" s="2">
        <v>3437.5</v>
      </c>
      <c r="N2342" s="2">
        <v>275000</v>
      </c>
      <c r="O2342" s="2" t="s">
        <v>4587</v>
      </c>
      <c r="P2342" s="21" t="s">
        <v>188</v>
      </c>
    </row>
    <row r="2343" spans="1:16" x14ac:dyDescent="0.25">
      <c r="A2343" t="s">
        <v>6010</v>
      </c>
      <c r="B2343" t="s">
        <v>4571</v>
      </c>
      <c r="C2343" s="1">
        <v>550000</v>
      </c>
      <c r="D2343">
        <v>3</v>
      </c>
      <c r="E2343">
        <v>124</v>
      </c>
      <c r="F2343" t="s">
        <v>16</v>
      </c>
      <c r="G2343" t="s">
        <v>17</v>
      </c>
      <c r="H2343" t="s">
        <v>189</v>
      </c>
      <c r="I2343" t="s">
        <v>19</v>
      </c>
      <c r="J2343" t="s">
        <v>9</v>
      </c>
      <c r="L2343" s="2">
        <v>550000</v>
      </c>
      <c r="M2343" s="2">
        <v>4435.4838709677415</v>
      </c>
      <c r="N2343" s="2">
        <v>183333.33333333334</v>
      </c>
      <c r="O2343" s="2" t="s">
        <v>4587</v>
      </c>
      <c r="P2343" s="21" t="s">
        <v>188</v>
      </c>
    </row>
    <row r="2344" spans="1:16" x14ac:dyDescent="0.25">
      <c r="A2344" t="s">
        <v>6082</v>
      </c>
      <c r="B2344" t="s">
        <v>4571</v>
      </c>
      <c r="C2344" s="1">
        <v>550000</v>
      </c>
      <c r="D2344">
        <v>4</v>
      </c>
      <c r="E2344">
        <v>236</v>
      </c>
      <c r="F2344" t="s">
        <v>16</v>
      </c>
      <c r="G2344" t="s">
        <v>17</v>
      </c>
      <c r="H2344" t="s">
        <v>189</v>
      </c>
      <c r="I2344" t="s">
        <v>19</v>
      </c>
      <c r="J2344" t="s">
        <v>9</v>
      </c>
      <c r="L2344" s="2">
        <v>550000</v>
      </c>
      <c r="M2344" s="2">
        <v>2330.5084745762711</v>
      </c>
      <c r="N2344" s="2">
        <v>137500</v>
      </c>
      <c r="O2344" s="2" t="s">
        <v>160</v>
      </c>
      <c r="P2344" s="21" t="s">
        <v>188</v>
      </c>
    </row>
    <row r="2345" spans="1:16" x14ac:dyDescent="0.25">
      <c r="A2345" t="s">
        <v>6083</v>
      </c>
      <c r="B2345" t="s">
        <v>4571</v>
      </c>
      <c r="C2345" s="1">
        <v>550000</v>
      </c>
      <c r="D2345">
        <v>4</v>
      </c>
      <c r="E2345">
        <v>236</v>
      </c>
      <c r="F2345" t="s">
        <v>16</v>
      </c>
      <c r="G2345" t="s">
        <v>17</v>
      </c>
      <c r="H2345" t="s">
        <v>189</v>
      </c>
      <c r="I2345" t="s">
        <v>19</v>
      </c>
      <c r="J2345" t="s">
        <v>9</v>
      </c>
      <c r="L2345" s="2">
        <v>550000</v>
      </c>
      <c r="M2345" s="2">
        <v>2330.5084745762711</v>
      </c>
      <c r="N2345" s="2">
        <v>137500</v>
      </c>
      <c r="O2345" s="2" t="s">
        <v>160</v>
      </c>
      <c r="P2345" s="21" t="s">
        <v>188</v>
      </c>
    </row>
    <row r="2346" spans="1:16" x14ac:dyDescent="0.25">
      <c r="A2346" t="s">
        <v>6310</v>
      </c>
      <c r="B2346" t="s">
        <v>4571</v>
      </c>
      <c r="C2346" s="1">
        <v>550000</v>
      </c>
      <c r="D2346">
        <v>2</v>
      </c>
      <c r="E2346">
        <v>129</v>
      </c>
      <c r="F2346" t="s">
        <v>16</v>
      </c>
      <c r="G2346" t="s">
        <v>41</v>
      </c>
      <c r="H2346" t="s">
        <v>189</v>
      </c>
      <c r="I2346" t="s">
        <v>19</v>
      </c>
      <c r="J2346" t="s">
        <v>9</v>
      </c>
      <c r="L2346" s="2">
        <v>550000</v>
      </c>
      <c r="M2346" s="2">
        <v>4263.5658914728683</v>
      </c>
      <c r="N2346" s="2">
        <v>275000</v>
      </c>
      <c r="O2346" s="2" t="s">
        <v>4587</v>
      </c>
      <c r="P2346" s="21" t="s">
        <v>188</v>
      </c>
    </row>
    <row r="2347" spans="1:16" x14ac:dyDescent="0.25">
      <c r="A2347" t="s">
        <v>6311</v>
      </c>
      <c r="B2347" t="s">
        <v>4571</v>
      </c>
      <c r="C2347" s="1">
        <v>550000</v>
      </c>
      <c r="D2347">
        <v>2</v>
      </c>
      <c r="E2347">
        <v>129</v>
      </c>
      <c r="F2347" t="s">
        <v>16</v>
      </c>
      <c r="G2347" t="s">
        <v>41</v>
      </c>
      <c r="H2347" t="s">
        <v>189</v>
      </c>
      <c r="I2347" t="s">
        <v>19</v>
      </c>
      <c r="J2347" t="s">
        <v>9</v>
      </c>
      <c r="L2347" s="2">
        <v>550000</v>
      </c>
      <c r="M2347" s="2">
        <v>4263.5658914728683</v>
      </c>
      <c r="N2347" s="2">
        <v>275000</v>
      </c>
      <c r="O2347" s="2" t="s">
        <v>4587</v>
      </c>
      <c r="P2347" s="21" t="s">
        <v>188</v>
      </c>
    </row>
    <row r="2348" spans="1:16" x14ac:dyDescent="0.25">
      <c r="A2348" t="s">
        <v>6279</v>
      </c>
      <c r="B2348" t="s">
        <v>4571</v>
      </c>
      <c r="C2348" s="1">
        <v>550000</v>
      </c>
      <c r="D2348">
        <v>3</v>
      </c>
      <c r="E2348">
        <v>113</v>
      </c>
      <c r="F2348" t="s">
        <v>16</v>
      </c>
      <c r="G2348" t="s">
        <v>41</v>
      </c>
      <c r="H2348" t="s">
        <v>189</v>
      </c>
      <c r="I2348" t="s">
        <v>19</v>
      </c>
      <c r="J2348" t="s">
        <v>9</v>
      </c>
      <c r="L2348" s="2">
        <v>550000</v>
      </c>
      <c r="M2348" s="2">
        <v>4867.2566371681414</v>
      </c>
      <c r="N2348" s="2">
        <v>183333.33333333334</v>
      </c>
      <c r="O2348" s="2" t="s">
        <v>160</v>
      </c>
      <c r="P2348" s="21" t="s">
        <v>188</v>
      </c>
    </row>
    <row r="2349" spans="1:16" x14ac:dyDescent="0.25">
      <c r="A2349" t="s">
        <v>6280</v>
      </c>
      <c r="B2349" t="s">
        <v>4571</v>
      </c>
      <c r="C2349" s="1">
        <v>550000</v>
      </c>
      <c r="D2349">
        <v>3</v>
      </c>
      <c r="E2349">
        <v>113</v>
      </c>
      <c r="F2349" t="s">
        <v>16</v>
      </c>
      <c r="G2349" t="s">
        <v>41</v>
      </c>
      <c r="H2349" t="s">
        <v>189</v>
      </c>
      <c r="I2349" t="s">
        <v>19</v>
      </c>
      <c r="J2349" t="s">
        <v>9</v>
      </c>
      <c r="L2349" s="2">
        <v>550000</v>
      </c>
      <c r="M2349" s="2">
        <v>4867.2566371681414</v>
      </c>
      <c r="N2349" s="2">
        <v>183333.33333333334</v>
      </c>
      <c r="O2349" s="2" t="s">
        <v>160</v>
      </c>
      <c r="P2349" s="21" t="s">
        <v>188</v>
      </c>
    </row>
    <row r="2350" spans="1:16" x14ac:dyDescent="0.25">
      <c r="A2350" t="s">
        <v>6542</v>
      </c>
      <c r="B2350" t="s">
        <v>4571</v>
      </c>
      <c r="C2350" s="1">
        <v>550000</v>
      </c>
      <c r="D2350">
        <v>3</v>
      </c>
      <c r="E2350">
        <v>110</v>
      </c>
      <c r="F2350" t="s">
        <v>16</v>
      </c>
      <c r="G2350" t="s">
        <v>37</v>
      </c>
      <c r="H2350" t="s">
        <v>189</v>
      </c>
      <c r="I2350" t="s">
        <v>19</v>
      </c>
      <c r="J2350" t="s">
        <v>9</v>
      </c>
      <c r="L2350" s="2">
        <v>550000</v>
      </c>
      <c r="M2350" s="2">
        <v>5000</v>
      </c>
      <c r="N2350" s="2">
        <v>183333.33333333334</v>
      </c>
      <c r="O2350" s="2" t="s">
        <v>4582</v>
      </c>
      <c r="P2350" s="21" t="s">
        <v>188</v>
      </c>
    </row>
    <row r="2351" spans="1:16" x14ac:dyDescent="0.25">
      <c r="A2351" t="s">
        <v>6548</v>
      </c>
      <c r="B2351" t="s">
        <v>4571</v>
      </c>
      <c r="C2351" s="1">
        <v>550000</v>
      </c>
      <c r="D2351">
        <v>3</v>
      </c>
      <c r="E2351">
        <v>113</v>
      </c>
      <c r="F2351" t="s">
        <v>16</v>
      </c>
      <c r="G2351" t="s">
        <v>37</v>
      </c>
      <c r="H2351" t="s">
        <v>189</v>
      </c>
      <c r="I2351" t="s">
        <v>19</v>
      </c>
      <c r="J2351" t="s">
        <v>20</v>
      </c>
      <c r="L2351" s="2">
        <v>550000</v>
      </c>
      <c r="M2351" s="2">
        <v>4867.2566371681414</v>
      </c>
      <c r="N2351" s="2">
        <v>183333.33333333334</v>
      </c>
      <c r="O2351" s="2" t="s">
        <v>160</v>
      </c>
      <c r="P2351" s="21" t="s">
        <v>188</v>
      </c>
    </row>
    <row r="2352" spans="1:16" x14ac:dyDescent="0.25">
      <c r="A2352" t="s">
        <v>6571</v>
      </c>
      <c r="B2352" t="s">
        <v>4571</v>
      </c>
      <c r="C2352" s="1">
        <v>550000</v>
      </c>
      <c r="D2352">
        <v>4</v>
      </c>
      <c r="E2352">
        <v>130</v>
      </c>
      <c r="F2352" t="s">
        <v>16</v>
      </c>
      <c r="G2352" t="s">
        <v>37</v>
      </c>
      <c r="H2352" t="s">
        <v>189</v>
      </c>
      <c r="I2352" t="s">
        <v>19</v>
      </c>
      <c r="J2352" t="s">
        <v>20</v>
      </c>
      <c r="L2352" s="2">
        <v>550000</v>
      </c>
      <c r="M2352" s="2">
        <v>4230.7692307692305</v>
      </c>
      <c r="N2352" s="2">
        <v>137500</v>
      </c>
      <c r="O2352" s="2" t="s">
        <v>160</v>
      </c>
      <c r="P2352" s="21" t="s">
        <v>188</v>
      </c>
    </row>
    <row r="2353" spans="1:16" x14ac:dyDescent="0.25">
      <c r="A2353" t="s">
        <v>6578</v>
      </c>
      <c r="B2353" t="s">
        <v>4571</v>
      </c>
      <c r="C2353" s="1">
        <v>550000</v>
      </c>
      <c r="D2353">
        <v>4</v>
      </c>
      <c r="E2353">
        <v>140</v>
      </c>
      <c r="F2353" t="s">
        <v>16</v>
      </c>
      <c r="G2353" t="s">
        <v>37</v>
      </c>
      <c r="H2353" t="s">
        <v>189</v>
      </c>
      <c r="I2353" t="s">
        <v>19</v>
      </c>
      <c r="J2353" t="s">
        <v>20</v>
      </c>
      <c r="L2353" s="2">
        <v>550000</v>
      </c>
      <c r="M2353" s="2">
        <v>3928.5714285714284</v>
      </c>
      <c r="N2353" s="2">
        <v>137500</v>
      </c>
      <c r="O2353" s="2" t="s">
        <v>160</v>
      </c>
      <c r="P2353" s="21" t="s">
        <v>188</v>
      </c>
    </row>
    <row r="2354" spans="1:16" x14ac:dyDescent="0.25">
      <c r="A2354" t="s">
        <v>6579</v>
      </c>
      <c r="B2354" t="s">
        <v>4571</v>
      </c>
      <c r="C2354" s="1">
        <v>550000</v>
      </c>
      <c r="D2354">
        <v>4</v>
      </c>
      <c r="E2354">
        <v>140</v>
      </c>
      <c r="F2354" t="s">
        <v>16</v>
      </c>
      <c r="G2354" t="s">
        <v>37</v>
      </c>
      <c r="H2354" t="s">
        <v>189</v>
      </c>
      <c r="I2354" t="s">
        <v>19</v>
      </c>
      <c r="J2354" t="s">
        <v>20</v>
      </c>
      <c r="L2354" s="2">
        <v>550000</v>
      </c>
      <c r="M2354" s="2">
        <v>3928.5714285714284</v>
      </c>
      <c r="N2354" s="2">
        <v>137500</v>
      </c>
      <c r="O2354" s="2" t="s">
        <v>160</v>
      </c>
      <c r="P2354" s="21" t="s">
        <v>188</v>
      </c>
    </row>
    <row r="2355" spans="1:16" x14ac:dyDescent="0.25">
      <c r="A2355" t="s">
        <v>6778</v>
      </c>
      <c r="B2355" t="s">
        <v>4571</v>
      </c>
      <c r="C2355" s="1">
        <v>550000</v>
      </c>
      <c r="D2355">
        <v>2</v>
      </c>
      <c r="E2355">
        <v>81</v>
      </c>
      <c r="F2355" t="s">
        <v>16</v>
      </c>
      <c r="G2355" t="s">
        <v>52</v>
      </c>
      <c r="H2355" t="s">
        <v>189</v>
      </c>
      <c r="I2355" t="s">
        <v>19</v>
      </c>
      <c r="J2355" t="s">
        <v>9</v>
      </c>
      <c r="L2355" s="2">
        <v>550000</v>
      </c>
      <c r="M2355" s="2">
        <v>6790.1234567901238</v>
      </c>
      <c r="N2355" s="2">
        <v>275000</v>
      </c>
      <c r="O2355" s="2" t="s">
        <v>160</v>
      </c>
      <c r="P2355" s="21" t="s">
        <v>188</v>
      </c>
    </row>
    <row r="2356" spans="1:16" x14ac:dyDescent="0.25">
      <c r="A2356" t="s">
        <v>6905</v>
      </c>
      <c r="B2356" t="s">
        <v>4571</v>
      </c>
      <c r="C2356" s="1">
        <v>550000</v>
      </c>
      <c r="D2356">
        <v>3</v>
      </c>
      <c r="E2356">
        <v>147</v>
      </c>
      <c r="F2356" t="s">
        <v>16</v>
      </c>
      <c r="G2356" t="s">
        <v>43</v>
      </c>
      <c r="H2356" t="s">
        <v>189</v>
      </c>
      <c r="I2356" t="s">
        <v>19</v>
      </c>
      <c r="J2356" t="s">
        <v>20</v>
      </c>
      <c r="L2356" s="2">
        <v>550000</v>
      </c>
      <c r="M2356" s="2">
        <v>3741.4965986394559</v>
      </c>
      <c r="N2356" s="2">
        <v>183333.33333333334</v>
      </c>
      <c r="O2356" s="2" t="s">
        <v>160</v>
      </c>
      <c r="P2356" s="21" t="s">
        <v>188</v>
      </c>
    </row>
    <row r="2357" spans="1:16" x14ac:dyDescent="0.25">
      <c r="A2357" t="s">
        <v>3594</v>
      </c>
      <c r="B2357" t="s">
        <v>103</v>
      </c>
      <c r="C2357" s="1">
        <v>549900</v>
      </c>
      <c r="D2357">
        <v>9</v>
      </c>
      <c r="E2357">
        <v>494</v>
      </c>
      <c r="F2357" s="1" t="s">
        <v>22</v>
      </c>
      <c r="G2357" t="s">
        <v>22</v>
      </c>
      <c r="H2357" t="s">
        <v>23</v>
      </c>
      <c r="I2357" t="s">
        <v>23</v>
      </c>
      <c r="J2357" t="s">
        <v>9</v>
      </c>
      <c r="K2357" t="s">
        <v>1372</v>
      </c>
      <c r="L2357" s="2">
        <v>549900</v>
      </c>
      <c r="M2357" s="2">
        <v>1113.1578947368421</v>
      </c>
      <c r="N2357" s="2">
        <v>61100</v>
      </c>
      <c r="O2357" s="2"/>
      <c r="P2357" s="5" t="s">
        <v>188</v>
      </c>
    </row>
    <row r="2358" spans="1:16" x14ac:dyDescent="0.25">
      <c r="A2358" t="s">
        <v>3903</v>
      </c>
      <c r="B2358" t="s">
        <v>103</v>
      </c>
      <c r="C2358" s="1">
        <v>549900</v>
      </c>
      <c r="D2358">
        <v>3</v>
      </c>
      <c r="E2358">
        <v>200</v>
      </c>
      <c r="F2358" s="1" t="s">
        <v>22</v>
      </c>
      <c r="G2358" t="s">
        <v>22</v>
      </c>
      <c r="H2358" t="s">
        <v>23</v>
      </c>
      <c r="I2358" t="s">
        <v>23</v>
      </c>
      <c r="J2358" t="s">
        <v>9</v>
      </c>
      <c r="K2358" t="s">
        <v>1372</v>
      </c>
      <c r="L2358" s="2">
        <v>549900</v>
      </c>
      <c r="M2358" s="2">
        <v>2749.5</v>
      </c>
      <c r="N2358" s="2">
        <v>183300</v>
      </c>
      <c r="O2358" s="2"/>
      <c r="P2358" s="5" t="s">
        <v>188</v>
      </c>
    </row>
    <row r="2359" spans="1:16" x14ac:dyDescent="0.25">
      <c r="A2359" t="s">
        <v>3917</v>
      </c>
      <c r="B2359" t="s">
        <v>103</v>
      </c>
      <c r="C2359" s="1">
        <v>549900</v>
      </c>
      <c r="D2359">
        <v>4</v>
      </c>
      <c r="E2359">
        <v>252</v>
      </c>
      <c r="F2359" s="1" t="s">
        <v>22</v>
      </c>
      <c r="G2359" t="s">
        <v>22</v>
      </c>
      <c r="H2359" t="s">
        <v>23</v>
      </c>
      <c r="I2359" t="s">
        <v>23</v>
      </c>
      <c r="J2359" t="s">
        <v>9</v>
      </c>
      <c r="K2359" t="s">
        <v>1372</v>
      </c>
      <c r="L2359" s="2">
        <v>549900</v>
      </c>
      <c r="M2359" s="2">
        <v>2182.1428571428573</v>
      </c>
      <c r="N2359" s="2">
        <v>137475</v>
      </c>
      <c r="O2359" s="2"/>
      <c r="P2359" s="5" t="s">
        <v>188</v>
      </c>
    </row>
    <row r="2360" spans="1:16" x14ac:dyDescent="0.25">
      <c r="A2360" t="s">
        <v>3151</v>
      </c>
      <c r="B2360" t="s">
        <v>103</v>
      </c>
      <c r="C2360" s="1">
        <v>549000</v>
      </c>
      <c r="D2360">
        <v>4</v>
      </c>
      <c r="E2360">
        <v>200</v>
      </c>
      <c r="F2360" s="1" t="s">
        <v>22</v>
      </c>
      <c r="G2360" t="s">
        <v>22</v>
      </c>
      <c r="H2360" t="s">
        <v>23</v>
      </c>
      <c r="I2360" t="s">
        <v>23</v>
      </c>
      <c r="J2360" t="s">
        <v>9</v>
      </c>
      <c r="K2360" t="s">
        <v>1372</v>
      </c>
      <c r="L2360" s="2">
        <v>549000</v>
      </c>
      <c r="M2360" s="2">
        <v>2745</v>
      </c>
      <c r="N2360" s="2">
        <v>137250</v>
      </c>
      <c r="O2360" s="2"/>
      <c r="P2360" s="5" t="s">
        <v>188</v>
      </c>
    </row>
    <row r="2361" spans="1:16" x14ac:dyDescent="0.25">
      <c r="A2361" t="s">
        <v>3370</v>
      </c>
      <c r="B2361" t="s">
        <v>103</v>
      </c>
      <c r="C2361" s="1">
        <v>549000</v>
      </c>
      <c r="D2361">
        <v>3</v>
      </c>
      <c r="E2361">
        <v>222</v>
      </c>
      <c r="F2361" s="1" t="s">
        <v>22</v>
      </c>
      <c r="G2361" t="s">
        <v>22</v>
      </c>
      <c r="H2361" t="s">
        <v>23</v>
      </c>
      <c r="I2361" t="s">
        <v>23</v>
      </c>
      <c r="J2361" t="s">
        <v>9</v>
      </c>
      <c r="K2361" t="s">
        <v>1372</v>
      </c>
      <c r="L2361" s="2">
        <v>549000</v>
      </c>
      <c r="M2361" s="2">
        <v>2472.9729729729729</v>
      </c>
      <c r="N2361" s="2">
        <v>183000</v>
      </c>
      <c r="O2361" s="2"/>
      <c r="P2361" s="5" t="s">
        <v>188</v>
      </c>
    </row>
    <row r="2362" spans="1:16" x14ac:dyDescent="0.25">
      <c r="A2362" t="s">
        <v>3371</v>
      </c>
      <c r="B2362" t="s">
        <v>103</v>
      </c>
      <c r="C2362" s="1">
        <v>549000</v>
      </c>
      <c r="D2362">
        <v>3</v>
      </c>
      <c r="E2362">
        <v>222</v>
      </c>
      <c r="F2362" s="1" t="s">
        <v>22</v>
      </c>
      <c r="G2362" t="s">
        <v>22</v>
      </c>
      <c r="H2362" t="s">
        <v>23</v>
      </c>
      <c r="I2362" t="s">
        <v>23</v>
      </c>
      <c r="J2362" t="s">
        <v>9</v>
      </c>
      <c r="K2362" t="s">
        <v>1372</v>
      </c>
      <c r="L2362" s="2">
        <v>549000</v>
      </c>
      <c r="M2362" s="2">
        <v>2472.9729729729729</v>
      </c>
      <c r="N2362" s="2">
        <v>183000</v>
      </c>
      <c r="O2362" s="2"/>
      <c r="P2362" s="5" t="s">
        <v>188</v>
      </c>
    </row>
    <row r="2363" spans="1:16" x14ac:dyDescent="0.25">
      <c r="A2363" t="s">
        <v>3372</v>
      </c>
      <c r="B2363" t="s">
        <v>103</v>
      </c>
      <c r="C2363" s="1">
        <v>549000</v>
      </c>
      <c r="D2363">
        <v>3</v>
      </c>
      <c r="E2363">
        <v>227</v>
      </c>
      <c r="F2363" s="1" t="s">
        <v>22</v>
      </c>
      <c r="G2363" t="s">
        <v>22</v>
      </c>
      <c r="H2363" t="s">
        <v>23</v>
      </c>
      <c r="I2363" t="s">
        <v>23</v>
      </c>
      <c r="J2363" t="s">
        <v>9</v>
      </c>
      <c r="K2363" t="s">
        <v>1372</v>
      </c>
      <c r="L2363" s="2">
        <v>549000</v>
      </c>
      <c r="M2363" s="2">
        <v>2418.5022026431716</v>
      </c>
      <c r="N2363" s="2">
        <v>183000</v>
      </c>
      <c r="O2363" s="2"/>
      <c r="P2363" s="5" t="s">
        <v>188</v>
      </c>
    </row>
    <row r="2364" spans="1:16" x14ac:dyDescent="0.25">
      <c r="A2364" t="s">
        <v>3373</v>
      </c>
      <c r="B2364" t="s">
        <v>103</v>
      </c>
      <c r="C2364" s="1">
        <v>549000</v>
      </c>
      <c r="D2364">
        <v>3</v>
      </c>
      <c r="E2364">
        <v>233</v>
      </c>
      <c r="F2364" s="1" t="s">
        <v>22</v>
      </c>
      <c r="G2364" t="s">
        <v>22</v>
      </c>
      <c r="H2364" t="s">
        <v>23</v>
      </c>
      <c r="I2364" t="s">
        <v>23</v>
      </c>
      <c r="J2364" t="s">
        <v>9</v>
      </c>
      <c r="K2364" t="s">
        <v>1372</v>
      </c>
      <c r="L2364" s="2">
        <v>549000</v>
      </c>
      <c r="M2364" s="2">
        <v>2356.2231759656652</v>
      </c>
      <c r="N2364" s="2">
        <v>183000</v>
      </c>
      <c r="O2364" s="2"/>
      <c r="P2364" s="5" t="s">
        <v>188</v>
      </c>
    </row>
    <row r="2365" spans="1:16" x14ac:dyDescent="0.25">
      <c r="A2365" t="s">
        <v>3958</v>
      </c>
      <c r="B2365" t="s">
        <v>103</v>
      </c>
      <c r="C2365" s="1">
        <v>549000</v>
      </c>
      <c r="D2365">
        <v>6</v>
      </c>
      <c r="E2365">
        <v>435</v>
      </c>
      <c r="F2365" s="1" t="s">
        <v>22</v>
      </c>
      <c r="G2365" t="s">
        <v>22</v>
      </c>
      <c r="H2365" t="s">
        <v>23</v>
      </c>
      <c r="I2365" t="s">
        <v>23</v>
      </c>
      <c r="J2365" t="s">
        <v>9</v>
      </c>
      <c r="K2365" t="s">
        <v>1372</v>
      </c>
      <c r="L2365" s="2">
        <v>549000</v>
      </c>
      <c r="M2365" s="2">
        <v>1262.0689655172414</v>
      </c>
      <c r="N2365" s="2">
        <v>91500</v>
      </c>
      <c r="O2365" s="2"/>
      <c r="P2365" s="5" t="s">
        <v>188</v>
      </c>
    </row>
    <row r="2366" spans="1:16" x14ac:dyDescent="0.25">
      <c r="A2366" t="s">
        <v>2537</v>
      </c>
      <c r="B2366" t="s">
        <v>103</v>
      </c>
      <c r="C2366" s="1">
        <v>549000</v>
      </c>
      <c r="D2366">
        <v>3</v>
      </c>
      <c r="E2366">
        <v>159</v>
      </c>
      <c r="F2366" s="1" t="s">
        <v>16</v>
      </c>
      <c r="G2366" t="s">
        <v>37</v>
      </c>
      <c r="H2366" t="s">
        <v>29</v>
      </c>
      <c r="I2366" t="s">
        <v>19</v>
      </c>
      <c r="J2366" t="s">
        <v>9</v>
      </c>
      <c r="K2366" t="s">
        <v>1372</v>
      </c>
      <c r="L2366" s="2">
        <v>549000</v>
      </c>
      <c r="M2366" s="2">
        <v>3452.8301886792451</v>
      </c>
      <c r="N2366" s="2">
        <v>183000</v>
      </c>
      <c r="O2366" s="2"/>
      <c r="P2366" s="5" t="s">
        <v>188</v>
      </c>
    </row>
    <row r="2367" spans="1:16" x14ac:dyDescent="0.25">
      <c r="A2367" t="s">
        <v>5552</v>
      </c>
      <c r="B2367" t="s">
        <v>4571</v>
      </c>
      <c r="C2367" s="1">
        <v>549000</v>
      </c>
      <c r="D2367">
        <v>2</v>
      </c>
      <c r="E2367">
        <v>100</v>
      </c>
      <c r="F2367" t="s">
        <v>16</v>
      </c>
      <c r="G2367" t="s">
        <v>35</v>
      </c>
      <c r="H2367" t="s">
        <v>189</v>
      </c>
      <c r="I2367" t="s">
        <v>19</v>
      </c>
      <c r="J2367" t="s">
        <v>9</v>
      </c>
      <c r="L2367" s="2">
        <v>549000</v>
      </c>
      <c r="M2367" s="2">
        <v>5490</v>
      </c>
      <c r="N2367" s="2">
        <v>274500</v>
      </c>
      <c r="O2367" s="2" t="s">
        <v>4587</v>
      </c>
      <c r="P2367" s="21" t="s">
        <v>188</v>
      </c>
    </row>
    <row r="2368" spans="1:16" x14ac:dyDescent="0.25">
      <c r="A2368" t="s">
        <v>5686</v>
      </c>
      <c r="B2368" t="s">
        <v>4571</v>
      </c>
      <c r="C2368" s="1">
        <v>549000</v>
      </c>
      <c r="D2368">
        <v>2</v>
      </c>
      <c r="E2368">
        <v>260</v>
      </c>
      <c r="F2368" t="s">
        <v>16</v>
      </c>
      <c r="G2368" t="s">
        <v>35</v>
      </c>
      <c r="H2368" t="s">
        <v>189</v>
      </c>
      <c r="I2368" t="s">
        <v>19</v>
      </c>
      <c r="J2368" t="s">
        <v>20</v>
      </c>
      <c r="L2368" s="2">
        <v>549000</v>
      </c>
      <c r="M2368" s="2">
        <v>2111.5384615384614</v>
      </c>
      <c r="N2368" s="2">
        <v>274500</v>
      </c>
      <c r="O2368" s="2" t="s">
        <v>4587</v>
      </c>
      <c r="P2368" s="21" t="s">
        <v>188</v>
      </c>
    </row>
    <row r="2369" spans="1:16" x14ac:dyDescent="0.25">
      <c r="A2369" t="s">
        <v>6074</v>
      </c>
      <c r="B2369" t="s">
        <v>4571</v>
      </c>
      <c r="C2369" s="1">
        <v>549000</v>
      </c>
      <c r="D2369">
        <v>3</v>
      </c>
      <c r="E2369">
        <v>190</v>
      </c>
      <c r="F2369" t="s">
        <v>16</v>
      </c>
      <c r="G2369" t="s">
        <v>17</v>
      </c>
      <c r="H2369" t="s">
        <v>189</v>
      </c>
      <c r="I2369" t="s">
        <v>19</v>
      </c>
      <c r="J2369" t="s">
        <v>9</v>
      </c>
      <c r="L2369" s="2">
        <v>549000</v>
      </c>
      <c r="M2369" s="2">
        <v>2889.4736842105262</v>
      </c>
      <c r="N2369" s="2">
        <v>183000</v>
      </c>
      <c r="O2369" s="2" t="s">
        <v>4582</v>
      </c>
      <c r="P2369" s="21" t="s">
        <v>188</v>
      </c>
    </row>
    <row r="2370" spans="1:16" x14ac:dyDescent="0.25">
      <c r="A2370" t="s">
        <v>6356</v>
      </c>
      <c r="B2370" t="s">
        <v>4571</v>
      </c>
      <c r="C2370" s="1">
        <v>549000</v>
      </c>
      <c r="D2370">
        <v>2</v>
      </c>
      <c r="E2370">
        <v>193</v>
      </c>
      <c r="F2370" t="s">
        <v>16</v>
      </c>
      <c r="G2370" t="s">
        <v>41</v>
      </c>
      <c r="H2370" t="s">
        <v>189</v>
      </c>
      <c r="I2370" t="s">
        <v>19</v>
      </c>
      <c r="J2370" t="s">
        <v>9</v>
      </c>
      <c r="L2370" s="2">
        <v>549000</v>
      </c>
      <c r="M2370" s="2">
        <v>2844.5595854922281</v>
      </c>
      <c r="N2370" s="2">
        <v>274500</v>
      </c>
      <c r="O2370" s="2" t="s">
        <v>4587</v>
      </c>
      <c r="P2370" s="21" t="s">
        <v>188</v>
      </c>
    </row>
    <row r="2371" spans="1:16" x14ac:dyDescent="0.25">
      <c r="A2371" t="s">
        <v>6357</v>
      </c>
      <c r="B2371" t="s">
        <v>4571</v>
      </c>
      <c r="C2371" s="1">
        <v>549000</v>
      </c>
      <c r="D2371">
        <v>2</v>
      </c>
      <c r="E2371">
        <v>193</v>
      </c>
      <c r="F2371" t="s">
        <v>16</v>
      </c>
      <c r="G2371" t="s">
        <v>41</v>
      </c>
      <c r="H2371" t="s">
        <v>189</v>
      </c>
      <c r="I2371" t="s">
        <v>19</v>
      </c>
      <c r="J2371" t="s">
        <v>9</v>
      </c>
      <c r="L2371" s="2">
        <v>549000</v>
      </c>
      <c r="M2371" s="2">
        <v>2844.5595854922281</v>
      </c>
      <c r="N2371" s="2">
        <v>274500</v>
      </c>
      <c r="O2371" s="2" t="s">
        <v>4587</v>
      </c>
      <c r="P2371" s="21" t="s">
        <v>188</v>
      </c>
    </row>
    <row r="2372" spans="1:16" x14ac:dyDescent="0.25">
      <c r="A2372" t="s">
        <v>6362</v>
      </c>
      <c r="B2372" t="s">
        <v>4571</v>
      </c>
      <c r="C2372" s="1">
        <v>549000</v>
      </c>
      <c r="D2372">
        <v>4</v>
      </c>
      <c r="E2372">
        <v>214</v>
      </c>
      <c r="F2372" t="s">
        <v>16</v>
      </c>
      <c r="G2372" t="s">
        <v>41</v>
      </c>
      <c r="H2372" t="s">
        <v>189</v>
      </c>
      <c r="I2372" t="s">
        <v>19</v>
      </c>
      <c r="J2372" t="s">
        <v>9</v>
      </c>
      <c r="L2372" s="2">
        <v>549000</v>
      </c>
      <c r="M2372" s="2">
        <v>2565.4205607476633</v>
      </c>
      <c r="N2372" s="2">
        <v>137250</v>
      </c>
      <c r="O2372" s="2" t="s">
        <v>4587</v>
      </c>
      <c r="P2372" s="21" t="s">
        <v>188</v>
      </c>
    </row>
    <row r="2373" spans="1:16" x14ac:dyDescent="0.25">
      <c r="A2373" t="s">
        <v>1493</v>
      </c>
      <c r="B2373" t="s">
        <v>103</v>
      </c>
      <c r="C2373" s="1">
        <v>548125</v>
      </c>
      <c r="D2373">
        <v>1</v>
      </c>
      <c r="E2373">
        <v>68</v>
      </c>
      <c r="F2373" s="1" t="s">
        <v>16</v>
      </c>
      <c r="G2373" t="s">
        <v>56</v>
      </c>
      <c r="H2373" t="s">
        <v>29</v>
      </c>
      <c r="I2373" t="s">
        <v>19</v>
      </c>
      <c r="J2373" t="s">
        <v>88</v>
      </c>
      <c r="K2373" t="s">
        <v>1372</v>
      </c>
      <c r="L2373" s="2">
        <v>548125</v>
      </c>
      <c r="M2373" s="2">
        <v>8060.661764705882</v>
      </c>
      <c r="N2373" s="2">
        <v>548125</v>
      </c>
      <c r="O2373" s="2"/>
      <c r="P2373" s="5" t="s">
        <v>188</v>
      </c>
    </row>
    <row r="2374" spans="1:16" x14ac:dyDescent="0.25">
      <c r="A2374" t="s">
        <v>2594</v>
      </c>
      <c r="B2374" t="s">
        <v>103</v>
      </c>
      <c r="C2374" s="1">
        <v>548000</v>
      </c>
      <c r="D2374">
        <v>2</v>
      </c>
      <c r="E2374">
        <v>80</v>
      </c>
      <c r="F2374" s="1" t="s">
        <v>16</v>
      </c>
      <c r="G2374" t="s">
        <v>37</v>
      </c>
      <c r="H2374" t="s">
        <v>18</v>
      </c>
      <c r="I2374" t="s">
        <v>30</v>
      </c>
      <c r="J2374" t="s">
        <v>20</v>
      </c>
      <c r="K2374" t="s">
        <v>1372</v>
      </c>
      <c r="L2374" s="2">
        <v>548000</v>
      </c>
      <c r="M2374" s="2">
        <v>6850</v>
      </c>
      <c r="N2374" s="2">
        <v>274000</v>
      </c>
      <c r="O2374" s="2"/>
      <c r="P2374" s="5" t="s">
        <v>188</v>
      </c>
    </row>
    <row r="2375" spans="1:16" x14ac:dyDescent="0.25">
      <c r="A2375" t="s">
        <v>1794</v>
      </c>
      <c r="B2375" t="s">
        <v>103</v>
      </c>
      <c r="C2375" s="1">
        <v>548000</v>
      </c>
      <c r="D2375">
        <v>2</v>
      </c>
      <c r="E2375">
        <v>119</v>
      </c>
      <c r="F2375" s="1" t="s">
        <v>16</v>
      </c>
      <c r="G2375" t="s">
        <v>35</v>
      </c>
      <c r="H2375" t="s">
        <v>29</v>
      </c>
      <c r="I2375" t="s">
        <v>19</v>
      </c>
      <c r="J2375" t="s">
        <v>20</v>
      </c>
      <c r="K2375" t="s">
        <v>1372</v>
      </c>
      <c r="L2375" s="2">
        <v>548000</v>
      </c>
      <c r="M2375" s="2">
        <v>4605.042016806723</v>
      </c>
      <c r="N2375" s="2">
        <v>274000</v>
      </c>
      <c r="O2375" s="2"/>
      <c r="P2375" s="5" t="s">
        <v>188</v>
      </c>
    </row>
    <row r="2376" spans="1:16" x14ac:dyDescent="0.25">
      <c r="A2376" t="s">
        <v>5431</v>
      </c>
      <c r="B2376" t="s">
        <v>4571</v>
      </c>
      <c r="C2376" s="1">
        <v>545000</v>
      </c>
      <c r="D2376">
        <v>4</v>
      </c>
      <c r="E2376">
        <v>200</v>
      </c>
      <c r="F2376" s="3" t="s">
        <v>22</v>
      </c>
      <c r="G2376" t="s">
        <v>22</v>
      </c>
      <c r="H2376" t="s">
        <v>23</v>
      </c>
      <c r="I2376" t="s">
        <v>23</v>
      </c>
      <c r="J2376" t="s">
        <v>9</v>
      </c>
      <c r="L2376" s="2">
        <v>545000</v>
      </c>
      <c r="M2376" s="2">
        <v>2725</v>
      </c>
      <c r="N2376" s="2">
        <v>136250</v>
      </c>
      <c r="O2376" s="2" t="s">
        <v>160</v>
      </c>
      <c r="P2376" s="21" t="s">
        <v>188</v>
      </c>
    </row>
    <row r="2377" spans="1:16" x14ac:dyDescent="0.25">
      <c r="A2377" t="s">
        <v>5587</v>
      </c>
      <c r="B2377" t="s">
        <v>4571</v>
      </c>
      <c r="C2377" s="1">
        <v>545000</v>
      </c>
      <c r="D2377">
        <v>3</v>
      </c>
      <c r="E2377">
        <v>116</v>
      </c>
      <c r="F2377" t="s">
        <v>16</v>
      </c>
      <c r="G2377" t="s">
        <v>35</v>
      </c>
      <c r="H2377" t="s">
        <v>189</v>
      </c>
      <c r="I2377" t="s">
        <v>19</v>
      </c>
      <c r="J2377" t="s">
        <v>9</v>
      </c>
      <c r="L2377" s="2">
        <v>545000</v>
      </c>
      <c r="M2377" s="2">
        <v>4698.2758620689656</v>
      </c>
      <c r="N2377" s="2">
        <v>181666.66666666666</v>
      </c>
      <c r="O2377" s="2" t="s">
        <v>4582</v>
      </c>
      <c r="P2377" s="21" t="s">
        <v>188</v>
      </c>
    </row>
    <row r="2378" spans="1:16" x14ac:dyDescent="0.25">
      <c r="A2378" t="s">
        <v>6978</v>
      </c>
      <c r="B2378" t="s">
        <v>4571</v>
      </c>
      <c r="C2378" s="1">
        <v>545000</v>
      </c>
      <c r="D2378">
        <v>5</v>
      </c>
      <c r="E2378">
        <v>145</v>
      </c>
      <c r="F2378" t="s">
        <v>16</v>
      </c>
      <c r="G2378" t="s">
        <v>141</v>
      </c>
      <c r="H2378" t="s">
        <v>189</v>
      </c>
      <c r="I2378" t="s">
        <v>19</v>
      </c>
      <c r="J2378" t="s">
        <v>20</v>
      </c>
      <c r="L2378" s="2">
        <v>545000</v>
      </c>
      <c r="M2378" s="2">
        <v>3758.6206896551726</v>
      </c>
      <c r="N2378" s="2">
        <v>109000</v>
      </c>
      <c r="O2378" s="2" t="s">
        <v>160</v>
      </c>
      <c r="P2378" s="21" t="s">
        <v>188</v>
      </c>
    </row>
    <row r="2379" spans="1:16" x14ac:dyDescent="0.25">
      <c r="A2379" t="s">
        <v>3475</v>
      </c>
      <c r="B2379" t="s">
        <v>103</v>
      </c>
      <c r="C2379" s="1">
        <v>544900</v>
      </c>
      <c r="D2379">
        <v>4</v>
      </c>
      <c r="E2379">
        <v>257</v>
      </c>
      <c r="F2379" s="1" t="s">
        <v>22</v>
      </c>
      <c r="G2379" t="s">
        <v>22</v>
      </c>
      <c r="H2379" t="s">
        <v>23</v>
      </c>
      <c r="I2379" t="s">
        <v>23</v>
      </c>
      <c r="J2379" t="s">
        <v>9</v>
      </c>
      <c r="K2379" t="s">
        <v>1372</v>
      </c>
      <c r="L2379" s="2">
        <v>544900</v>
      </c>
      <c r="M2379" s="2">
        <v>2120.2334630350197</v>
      </c>
      <c r="N2379" s="2">
        <v>136225</v>
      </c>
      <c r="O2379" s="2"/>
      <c r="P2379" s="5" t="s">
        <v>188</v>
      </c>
    </row>
    <row r="2380" spans="1:16" x14ac:dyDescent="0.25">
      <c r="A2380" t="s">
        <v>3579</v>
      </c>
      <c r="B2380" t="s">
        <v>103</v>
      </c>
      <c r="C2380" s="1">
        <v>544900</v>
      </c>
      <c r="D2380">
        <v>4</v>
      </c>
      <c r="E2380">
        <v>268</v>
      </c>
      <c r="F2380" s="1" t="s">
        <v>22</v>
      </c>
      <c r="G2380" t="s">
        <v>22</v>
      </c>
      <c r="H2380" t="s">
        <v>23</v>
      </c>
      <c r="I2380" t="s">
        <v>23</v>
      </c>
      <c r="J2380" t="s">
        <v>9</v>
      </c>
      <c r="K2380" t="s">
        <v>1372</v>
      </c>
      <c r="L2380" s="2">
        <v>544900</v>
      </c>
      <c r="M2380" s="2">
        <v>2033.2089552238806</v>
      </c>
      <c r="N2380" s="2">
        <v>136225</v>
      </c>
      <c r="O2380" s="2"/>
      <c r="P2380" s="5" t="s">
        <v>188</v>
      </c>
    </row>
    <row r="2381" spans="1:16" x14ac:dyDescent="0.25">
      <c r="A2381" t="s">
        <v>1519</v>
      </c>
      <c r="B2381" t="s">
        <v>103</v>
      </c>
      <c r="C2381" s="1">
        <v>543000</v>
      </c>
      <c r="D2381">
        <v>4</v>
      </c>
      <c r="E2381">
        <v>149</v>
      </c>
      <c r="F2381" s="1" t="s">
        <v>16</v>
      </c>
      <c r="G2381" t="s">
        <v>56</v>
      </c>
      <c r="H2381" t="s">
        <v>29</v>
      </c>
      <c r="I2381" t="s">
        <v>19</v>
      </c>
      <c r="J2381" t="s">
        <v>9</v>
      </c>
      <c r="K2381" t="s">
        <v>1372</v>
      </c>
      <c r="L2381" s="2">
        <v>543000</v>
      </c>
      <c r="M2381" s="2">
        <v>3644.2953020134228</v>
      </c>
      <c r="N2381" s="2">
        <v>135750</v>
      </c>
      <c r="O2381" s="2"/>
      <c r="P2381" s="5" t="s">
        <v>188</v>
      </c>
    </row>
    <row r="2382" spans="1:16" x14ac:dyDescent="0.25">
      <c r="A2382" t="s">
        <v>5451</v>
      </c>
      <c r="B2382" t="s">
        <v>4571</v>
      </c>
      <c r="C2382" s="1">
        <v>540000</v>
      </c>
      <c r="D2382">
        <v>3</v>
      </c>
      <c r="E2382">
        <v>167</v>
      </c>
      <c r="F2382" s="3" t="s">
        <v>22</v>
      </c>
      <c r="G2382" t="s">
        <v>22</v>
      </c>
      <c r="H2382" t="s">
        <v>23</v>
      </c>
      <c r="I2382" t="s">
        <v>23</v>
      </c>
      <c r="J2382" t="s">
        <v>9</v>
      </c>
      <c r="L2382" s="2">
        <v>540000</v>
      </c>
      <c r="M2382" s="2">
        <v>3233.5329341317365</v>
      </c>
      <c r="N2382" s="2">
        <v>180000</v>
      </c>
      <c r="O2382" s="2" t="s">
        <v>4582</v>
      </c>
      <c r="P2382" s="21" t="s">
        <v>188</v>
      </c>
    </row>
    <row r="2383" spans="1:16" x14ac:dyDescent="0.25">
      <c r="A2383" t="s">
        <v>5453</v>
      </c>
      <c r="B2383" t="s">
        <v>4571</v>
      </c>
      <c r="C2383" s="1">
        <v>540000</v>
      </c>
      <c r="D2383">
        <v>3</v>
      </c>
      <c r="E2383">
        <v>167</v>
      </c>
      <c r="F2383" s="3" t="s">
        <v>22</v>
      </c>
      <c r="G2383" t="s">
        <v>22</v>
      </c>
      <c r="H2383" t="s">
        <v>23</v>
      </c>
      <c r="I2383" t="s">
        <v>23</v>
      </c>
      <c r="J2383" t="s">
        <v>9</v>
      </c>
      <c r="L2383" s="2">
        <v>540000</v>
      </c>
      <c r="M2383" s="2">
        <v>3233.5329341317365</v>
      </c>
      <c r="N2383" s="2">
        <v>180000</v>
      </c>
      <c r="O2383" s="2" t="s">
        <v>4582</v>
      </c>
      <c r="P2383" s="21" t="s">
        <v>188</v>
      </c>
    </row>
    <row r="2384" spans="1:16" x14ac:dyDescent="0.25">
      <c r="A2384" t="s">
        <v>3584</v>
      </c>
      <c r="B2384" t="s">
        <v>103</v>
      </c>
      <c r="C2384" s="1">
        <v>540000</v>
      </c>
      <c r="D2384">
        <v>6</v>
      </c>
      <c r="E2384">
        <v>308</v>
      </c>
      <c r="F2384" s="1" t="s">
        <v>22</v>
      </c>
      <c r="G2384" t="s">
        <v>22</v>
      </c>
      <c r="H2384" t="s">
        <v>23</v>
      </c>
      <c r="I2384" t="s">
        <v>23</v>
      </c>
      <c r="J2384" t="s">
        <v>9</v>
      </c>
      <c r="K2384" t="s">
        <v>1372</v>
      </c>
      <c r="L2384" s="2">
        <v>540000</v>
      </c>
      <c r="M2384" s="2">
        <v>1753.2467532467533</v>
      </c>
      <c r="N2384" s="2">
        <v>90000</v>
      </c>
      <c r="O2384" s="2"/>
      <c r="P2384" s="5" t="s">
        <v>188</v>
      </c>
    </row>
    <row r="2385" spans="1:16" x14ac:dyDescent="0.25">
      <c r="A2385" t="s">
        <v>6569</v>
      </c>
      <c r="B2385" t="s">
        <v>4571</v>
      </c>
      <c r="C2385" s="1">
        <v>540000</v>
      </c>
      <c r="D2385">
        <v>3</v>
      </c>
      <c r="E2385">
        <v>130</v>
      </c>
      <c r="F2385" t="s">
        <v>16</v>
      </c>
      <c r="G2385" t="s">
        <v>37</v>
      </c>
      <c r="H2385" t="s">
        <v>189</v>
      </c>
      <c r="I2385" t="s">
        <v>19</v>
      </c>
      <c r="J2385" t="s">
        <v>9</v>
      </c>
      <c r="L2385" s="2">
        <v>540000</v>
      </c>
      <c r="M2385" s="2">
        <v>4153.8461538461543</v>
      </c>
      <c r="N2385" s="2">
        <v>180000</v>
      </c>
      <c r="O2385" s="2" t="s">
        <v>160</v>
      </c>
      <c r="P2385" s="21" t="s">
        <v>188</v>
      </c>
    </row>
    <row r="2386" spans="1:16" x14ac:dyDescent="0.25">
      <c r="A2386" t="s">
        <v>4579</v>
      </c>
      <c r="B2386" t="s">
        <v>4571</v>
      </c>
      <c r="C2386" s="1">
        <v>540000</v>
      </c>
      <c r="D2386">
        <v>3</v>
      </c>
      <c r="E2386">
        <v>103</v>
      </c>
      <c r="F2386" t="s">
        <v>16</v>
      </c>
      <c r="G2386" t="s">
        <v>56</v>
      </c>
      <c r="H2386" t="s">
        <v>189</v>
      </c>
      <c r="I2386" t="s">
        <v>19</v>
      </c>
      <c r="J2386" t="s">
        <v>9</v>
      </c>
      <c r="L2386" s="2">
        <v>540000</v>
      </c>
      <c r="M2386" s="2">
        <v>5242.7184466019417</v>
      </c>
      <c r="N2386" s="2">
        <v>180000</v>
      </c>
      <c r="O2386" s="2" t="s">
        <v>160</v>
      </c>
      <c r="P2386" s="21" t="s">
        <v>188</v>
      </c>
    </row>
    <row r="2387" spans="1:16" x14ac:dyDescent="0.25">
      <c r="A2387" t="s">
        <v>3266</v>
      </c>
      <c r="B2387" t="s">
        <v>103</v>
      </c>
      <c r="C2387" s="1">
        <v>539990</v>
      </c>
      <c r="D2387">
        <v>4</v>
      </c>
      <c r="E2387">
        <v>281</v>
      </c>
      <c r="F2387" s="1" t="s">
        <v>22</v>
      </c>
      <c r="G2387" t="s">
        <v>22</v>
      </c>
      <c r="H2387" t="s">
        <v>23</v>
      </c>
      <c r="I2387" t="s">
        <v>23</v>
      </c>
      <c r="J2387" t="s">
        <v>9</v>
      </c>
      <c r="K2387" t="s">
        <v>1372</v>
      </c>
      <c r="L2387" s="2">
        <v>539990</v>
      </c>
      <c r="M2387" s="2">
        <v>1921.6725978647687</v>
      </c>
      <c r="N2387" s="2">
        <v>134997.5</v>
      </c>
      <c r="O2387" s="2"/>
      <c r="P2387" s="5" t="s">
        <v>188</v>
      </c>
    </row>
    <row r="2388" spans="1:16" x14ac:dyDescent="0.25">
      <c r="A2388" t="s">
        <v>3238</v>
      </c>
      <c r="B2388" t="s">
        <v>103</v>
      </c>
      <c r="C2388" s="1">
        <v>539900</v>
      </c>
      <c r="D2388">
        <v>4</v>
      </c>
      <c r="E2388">
        <v>245</v>
      </c>
      <c r="F2388" s="1" t="s">
        <v>22</v>
      </c>
      <c r="G2388" t="s">
        <v>22</v>
      </c>
      <c r="H2388" t="s">
        <v>23</v>
      </c>
      <c r="I2388" t="s">
        <v>23</v>
      </c>
      <c r="J2388" t="s">
        <v>9</v>
      </c>
      <c r="K2388" t="s">
        <v>1372</v>
      </c>
      <c r="L2388" s="2">
        <v>539900</v>
      </c>
      <c r="M2388" s="2">
        <v>2203.6734693877552</v>
      </c>
      <c r="N2388" s="2">
        <v>134975</v>
      </c>
      <c r="O2388" s="2"/>
      <c r="P2388" s="5" t="s">
        <v>188</v>
      </c>
    </row>
    <row r="2389" spans="1:16" x14ac:dyDescent="0.25">
      <c r="A2389" t="s">
        <v>1869</v>
      </c>
      <c r="B2389" t="s">
        <v>103</v>
      </c>
      <c r="C2389" s="1">
        <v>539800</v>
      </c>
      <c r="D2389">
        <v>3</v>
      </c>
      <c r="E2389">
        <v>154</v>
      </c>
      <c r="F2389" s="1" t="s">
        <v>16</v>
      </c>
      <c r="G2389" t="s">
        <v>35</v>
      </c>
      <c r="H2389" t="s">
        <v>29</v>
      </c>
      <c r="I2389" t="s">
        <v>19</v>
      </c>
      <c r="J2389" t="s">
        <v>20</v>
      </c>
      <c r="K2389" t="s">
        <v>1372</v>
      </c>
      <c r="L2389" s="2">
        <v>539800</v>
      </c>
      <c r="M2389" s="2">
        <v>3505.1948051948052</v>
      </c>
      <c r="N2389" s="2">
        <v>179933.33333333334</v>
      </c>
      <c r="O2389" s="2"/>
      <c r="P2389" s="5" t="s">
        <v>188</v>
      </c>
    </row>
    <row r="2390" spans="1:16" x14ac:dyDescent="0.25">
      <c r="A2390" t="s">
        <v>1669</v>
      </c>
      <c r="B2390" t="s">
        <v>104</v>
      </c>
      <c r="C2390" s="1">
        <v>538870</v>
      </c>
      <c r="D2390">
        <v>4</v>
      </c>
      <c r="E2390">
        <v>159</v>
      </c>
      <c r="F2390" s="1" t="s">
        <v>16</v>
      </c>
      <c r="G2390" t="s">
        <v>35</v>
      </c>
      <c r="H2390" t="s">
        <v>29</v>
      </c>
      <c r="I2390" t="s">
        <v>19</v>
      </c>
      <c r="J2390" t="s">
        <v>9</v>
      </c>
      <c r="K2390" t="s">
        <v>1372</v>
      </c>
      <c r="L2390" s="2">
        <v>538870</v>
      </c>
      <c r="M2390" s="2">
        <v>3389.1194968553459</v>
      </c>
      <c r="N2390" s="2">
        <v>134717.5</v>
      </c>
      <c r="O2390" s="2"/>
      <c r="P2390" s="5" t="s">
        <v>188</v>
      </c>
    </row>
    <row r="2391" spans="1:16" x14ac:dyDescent="0.25">
      <c r="A2391" t="s">
        <v>5939</v>
      </c>
      <c r="B2391" t="s">
        <v>4571</v>
      </c>
      <c r="C2391" s="1">
        <v>538000</v>
      </c>
      <c r="D2391">
        <v>3</v>
      </c>
      <c r="E2391">
        <v>88</v>
      </c>
      <c r="F2391" t="s">
        <v>16</v>
      </c>
      <c r="G2391" t="s">
        <v>481</v>
      </c>
      <c r="H2391" t="s">
        <v>189</v>
      </c>
      <c r="I2391" t="s">
        <v>19</v>
      </c>
      <c r="J2391" t="s">
        <v>9</v>
      </c>
      <c r="L2391" s="2">
        <v>538000</v>
      </c>
      <c r="M2391" s="2">
        <v>6113.636363636364</v>
      </c>
      <c r="N2391" s="2">
        <v>179333.33333333334</v>
      </c>
      <c r="O2391" s="2" t="s">
        <v>160</v>
      </c>
      <c r="P2391" s="21" t="s">
        <v>188</v>
      </c>
    </row>
    <row r="2392" spans="1:16" x14ac:dyDescent="0.25">
      <c r="A2392" t="s">
        <v>5268</v>
      </c>
      <c r="B2392" t="s">
        <v>4571</v>
      </c>
      <c r="C2392" s="1">
        <v>535000</v>
      </c>
      <c r="D2392">
        <v>3</v>
      </c>
      <c r="E2392">
        <v>145</v>
      </c>
      <c r="F2392" s="3" t="s">
        <v>22</v>
      </c>
      <c r="G2392" t="s">
        <v>22</v>
      </c>
      <c r="H2392" t="s">
        <v>23</v>
      </c>
      <c r="I2392" t="s">
        <v>23</v>
      </c>
      <c r="J2392" t="s">
        <v>20</v>
      </c>
      <c r="L2392" s="2">
        <v>535000</v>
      </c>
      <c r="M2392" s="2">
        <v>3689.655172413793</v>
      </c>
      <c r="N2392" s="2">
        <v>178333.33333333334</v>
      </c>
      <c r="O2392" s="2" t="s">
        <v>4582</v>
      </c>
      <c r="P2392" s="21" t="s">
        <v>188</v>
      </c>
    </row>
    <row r="2393" spans="1:16" x14ac:dyDescent="0.25">
      <c r="A2393" t="s">
        <v>5286</v>
      </c>
      <c r="B2393" t="s">
        <v>4571</v>
      </c>
      <c r="C2393" s="1">
        <v>535000</v>
      </c>
      <c r="D2393">
        <v>4</v>
      </c>
      <c r="E2393">
        <v>189</v>
      </c>
      <c r="F2393" s="3" t="s">
        <v>22</v>
      </c>
      <c r="G2393" t="s">
        <v>22</v>
      </c>
      <c r="H2393" t="s">
        <v>23</v>
      </c>
      <c r="I2393" t="s">
        <v>23</v>
      </c>
      <c r="J2393" t="s">
        <v>9</v>
      </c>
      <c r="L2393" s="2">
        <v>535000</v>
      </c>
      <c r="M2393" s="2">
        <v>2830.6878306878307</v>
      </c>
      <c r="N2393" s="2">
        <v>133750</v>
      </c>
      <c r="O2393" s="2" t="s">
        <v>160</v>
      </c>
      <c r="P2393" s="21" t="s">
        <v>188</v>
      </c>
    </row>
    <row r="2394" spans="1:16" x14ac:dyDescent="0.25">
      <c r="A2394" t="s">
        <v>5424</v>
      </c>
      <c r="B2394" t="s">
        <v>4571</v>
      </c>
      <c r="C2394" s="1">
        <v>535000</v>
      </c>
      <c r="D2394">
        <v>4</v>
      </c>
      <c r="E2394">
        <v>145</v>
      </c>
      <c r="F2394" s="3" t="s">
        <v>22</v>
      </c>
      <c r="G2394" t="s">
        <v>22</v>
      </c>
      <c r="H2394" t="s">
        <v>23</v>
      </c>
      <c r="I2394" t="s">
        <v>23</v>
      </c>
      <c r="J2394" t="s">
        <v>9</v>
      </c>
      <c r="L2394" s="2">
        <v>535000</v>
      </c>
      <c r="M2394" s="2">
        <v>3689.655172413793</v>
      </c>
      <c r="N2394" s="2">
        <v>133750</v>
      </c>
      <c r="O2394" s="2" t="s">
        <v>4582</v>
      </c>
      <c r="P2394" s="21" t="s">
        <v>188</v>
      </c>
    </row>
    <row r="2395" spans="1:16" x14ac:dyDescent="0.25">
      <c r="A2395" t="s">
        <v>4769</v>
      </c>
      <c r="B2395" t="s">
        <v>4571</v>
      </c>
      <c r="C2395" s="1">
        <v>535000</v>
      </c>
      <c r="D2395">
        <v>3</v>
      </c>
      <c r="E2395">
        <v>128</v>
      </c>
      <c r="F2395" t="s">
        <v>16</v>
      </c>
      <c r="G2395" t="s">
        <v>56</v>
      </c>
      <c r="H2395" t="s">
        <v>18</v>
      </c>
      <c r="I2395" t="s">
        <v>19</v>
      </c>
      <c r="J2395" t="s">
        <v>20</v>
      </c>
      <c r="L2395" s="2">
        <v>535000</v>
      </c>
      <c r="M2395" s="2">
        <v>4179.6875</v>
      </c>
      <c r="N2395" s="2">
        <v>178333.33333333334</v>
      </c>
      <c r="O2395" s="2" t="s">
        <v>160</v>
      </c>
      <c r="P2395" s="21" t="s">
        <v>188</v>
      </c>
    </row>
    <row r="2396" spans="1:16" x14ac:dyDescent="0.25">
      <c r="A2396" t="s">
        <v>1956</v>
      </c>
      <c r="B2396" t="s">
        <v>103</v>
      </c>
      <c r="C2396" s="1">
        <v>535000</v>
      </c>
      <c r="D2396">
        <v>4</v>
      </c>
      <c r="E2396">
        <v>166</v>
      </c>
      <c r="F2396" s="1" t="s">
        <v>16</v>
      </c>
      <c r="G2396" t="s">
        <v>35</v>
      </c>
      <c r="H2396" t="s">
        <v>29</v>
      </c>
      <c r="I2396" t="s">
        <v>30</v>
      </c>
      <c r="J2396" t="s">
        <v>9</v>
      </c>
      <c r="K2396" t="s">
        <v>1372</v>
      </c>
      <c r="L2396" s="2">
        <v>535000</v>
      </c>
      <c r="M2396" s="2">
        <v>3222.8915662650602</v>
      </c>
      <c r="N2396" s="2">
        <v>133750</v>
      </c>
      <c r="O2396" s="2"/>
      <c r="P2396" s="5" t="s">
        <v>188</v>
      </c>
    </row>
    <row r="2397" spans="1:16" x14ac:dyDescent="0.25">
      <c r="A2397" t="s">
        <v>6723</v>
      </c>
      <c r="B2397" t="s">
        <v>4571</v>
      </c>
      <c r="C2397" s="1">
        <v>535000</v>
      </c>
      <c r="D2397">
        <v>3</v>
      </c>
      <c r="E2397">
        <v>133</v>
      </c>
      <c r="F2397" t="s">
        <v>16</v>
      </c>
      <c r="G2397" t="s">
        <v>52</v>
      </c>
      <c r="H2397" t="s">
        <v>189</v>
      </c>
      <c r="I2397" t="s">
        <v>19</v>
      </c>
      <c r="J2397" t="s">
        <v>9</v>
      </c>
      <c r="L2397" s="2">
        <v>535000</v>
      </c>
      <c r="M2397" s="2">
        <v>4022.5563909774437</v>
      </c>
      <c r="N2397" s="2">
        <v>178333.33333333334</v>
      </c>
      <c r="O2397" s="2" t="s">
        <v>160</v>
      </c>
      <c r="P2397" s="21" t="s">
        <v>188</v>
      </c>
    </row>
    <row r="2398" spans="1:16" x14ac:dyDescent="0.25">
      <c r="A2398" t="s">
        <v>5633</v>
      </c>
      <c r="B2398" t="s">
        <v>4571</v>
      </c>
      <c r="C2398" s="1">
        <v>534000</v>
      </c>
      <c r="D2398">
        <v>4</v>
      </c>
      <c r="E2398">
        <v>136</v>
      </c>
      <c r="F2398" t="s">
        <v>16</v>
      </c>
      <c r="G2398" t="s">
        <v>35</v>
      </c>
      <c r="H2398" t="s">
        <v>189</v>
      </c>
      <c r="I2398" t="s">
        <v>19</v>
      </c>
      <c r="J2398" t="s">
        <v>9</v>
      </c>
      <c r="L2398" s="2">
        <v>534000</v>
      </c>
      <c r="M2398" s="2">
        <v>3926.4705882352941</v>
      </c>
      <c r="N2398" s="2">
        <v>133500</v>
      </c>
      <c r="O2398" s="2" t="s">
        <v>4582</v>
      </c>
      <c r="P2398" s="21" t="s">
        <v>188</v>
      </c>
    </row>
    <row r="2399" spans="1:16" x14ac:dyDescent="0.25">
      <c r="A2399" t="s">
        <v>5635</v>
      </c>
      <c r="B2399" t="s">
        <v>4571</v>
      </c>
      <c r="C2399" s="1">
        <v>534000</v>
      </c>
      <c r="D2399">
        <v>4</v>
      </c>
      <c r="E2399">
        <v>138</v>
      </c>
      <c r="F2399" t="s">
        <v>16</v>
      </c>
      <c r="G2399" t="s">
        <v>35</v>
      </c>
      <c r="H2399" t="s">
        <v>189</v>
      </c>
      <c r="I2399" t="s">
        <v>19</v>
      </c>
      <c r="J2399" t="s">
        <v>9</v>
      </c>
      <c r="L2399" s="2">
        <v>534000</v>
      </c>
      <c r="M2399" s="2">
        <v>3869.5652173913045</v>
      </c>
      <c r="N2399" s="2">
        <v>133500</v>
      </c>
      <c r="O2399" s="2" t="s">
        <v>4582</v>
      </c>
      <c r="P2399" s="21" t="s">
        <v>188</v>
      </c>
    </row>
    <row r="2400" spans="1:16" x14ac:dyDescent="0.25">
      <c r="A2400" t="s">
        <v>6692</v>
      </c>
      <c r="B2400" t="s">
        <v>4571</v>
      </c>
      <c r="C2400" s="1">
        <v>530300</v>
      </c>
      <c r="D2400">
        <v>4</v>
      </c>
      <c r="E2400">
        <v>110</v>
      </c>
      <c r="F2400" t="s">
        <v>16</v>
      </c>
      <c r="G2400" t="s">
        <v>37</v>
      </c>
      <c r="H2400" t="s">
        <v>18</v>
      </c>
      <c r="I2400" t="s">
        <v>19</v>
      </c>
      <c r="J2400" t="s">
        <v>9</v>
      </c>
      <c r="L2400" s="2">
        <v>530300</v>
      </c>
      <c r="M2400" s="2">
        <v>4820.909090909091</v>
      </c>
      <c r="N2400" s="2">
        <v>132575</v>
      </c>
      <c r="O2400" s="2" t="s">
        <v>160</v>
      </c>
      <c r="P2400" s="21" t="s">
        <v>188</v>
      </c>
    </row>
    <row r="2401" spans="1:16" x14ac:dyDescent="0.25">
      <c r="A2401" t="s">
        <v>5447</v>
      </c>
      <c r="B2401" t="s">
        <v>4571</v>
      </c>
      <c r="C2401" s="1">
        <v>530000</v>
      </c>
      <c r="D2401">
        <v>2</v>
      </c>
      <c r="E2401">
        <v>72</v>
      </c>
      <c r="F2401" s="3" t="s">
        <v>22</v>
      </c>
      <c r="G2401" t="s">
        <v>22</v>
      </c>
      <c r="H2401" t="s">
        <v>23</v>
      </c>
      <c r="I2401" t="s">
        <v>23</v>
      </c>
      <c r="J2401" t="s">
        <v>9</v>
      </c>
      <c r="L2401" s="2">
        <v>530000</v>
      </c>
      <c r="M2401" s="2">
        <v>7361.1111111111113</v>
      </c>
      <c r="N2401" s="2">
        <v>265000</v>
      </c>
      <c r="O2401" s="2" t="s">
        <v>160</v>
      </c>
      <c r="P2401" s="21" t="s">
        <v>188</v>
      </c>
    </row>
    <row r="2402" spans="1:16" x14ac:dyDescent="0.25">
      <c r="A2402" t="s">
        <v>2836</v>
      </c>
      <c r="B2402" t="s">
        <v>104</v>
      </c>
      <c r="C2402" s="1">
        <v>530000</v>
      </c>
      <c r="D2402">
        <v>5</v>
      </c>
      <c r="E2402">
        <v>210</v>
      </c>
      <c r="F2402" s="1" t="s">
        <v>22</v>
      </c>
      <c r="G2402" t="s">
        <v>22</v>
      </c>
      <c r="H2402" t="s">
        <v>23</v>
      </c>
      <c r="I2402" t="s">
        <v>23</v>
      </c>
      <c r="J2402" t="s">
        <v>9</v>
      </c>
      <c r="K2402" t="s">
        <v>1372</v>
      </c>
      <c r="L2402" s="2">
        <v>530000</v>
      </c>
      <c r="M2402" s="2">
        <v>2523.8095238095239</v>
      </c>
      <c r="N2402" s="2">
        <v>106000</v>
      </c>
      <c r="O2402" s="2"/>
      <c r="P2402" s="5" t="s">
        <v>188</v>
      </c>
    </row>
    <row r="2403" spans="1:16" x14ac:dyDescent="0.25">
      <c r="A2403" t="s">
        <v>4041</v>
      </c>
      <c r="B2403" t="s">
        <v>103</v>
      </c>
      <c r="C2403" s="1">
        <v>530000</v>
      </c>
      <c r="D2403">
        <v>6</v>
      </c>
      <c r="E2403">
        <v>339</v>
      </c>
      <c r="F2403" s="1" t="s">
        <v>22</v>
      </c>
      <c r="G2403" t="s">
        <v>22</v>
      </c>
      <c r="H2403" t="s">
        <v>23</v>
      </c>
      <c r="I2403" t="s">
        <v>23</v>
      </c>
      <c r="J2403" t="s">
        <v>9</v>
      </c>
      <c r="K2403" t="s">
        <v>1372</v>
      </c>
      <c r="L2403" s="2">
        <v>530000</v>
      </c>
      <c r="M2403" s="2">
        <v>1563.4218289085545</v>
      </c>
      <c r="N2403" s="2">
        <v>88333.333333333328</v>
      </c>
      <c r="O2403" s="2"/>
      <c r="P2403" s="5" t="s">
        <v>188</v>
      </c>
    </row>
    <row r="2404" spans="1:16" x14ac:dyDescent="0.25">
      <c r="A2404" t="s">
        <v>1732</v>
      </c>
      <c r="B2404" t="s">
        <v>103</v>
      </c>
      <c r="C2404" s="1">
        <v>530000</v>
      </c>
      <c r="D2404">
        <v>4</v>
      </c>
      <c r="E2404">
        <v>147</v>
      </c>
      <c r="F2404" s="1" t="s">
        <v>16</v>
      </c>
      <c r="G2404" t="s">
        <v>35</v>
      </c>
      <c r="H2404" t="s">
        <v>29</v>
      </c>
      <c r="I2404" t="s">
        <v>19</v>
      </c>
      <c r="J2404" t="s">
        <v>9</v>
      </c>
      <c r="K2404" t="s">
        <v>1372</v>
      </c>
      <c r="L2404" s="2">
        <v>530000</v>
      </c>
      <c r="M2404" s="2">
        <v>3605.4421768707484</v>
      </c>
      <c r="N2404" s="2">
        <v>132500</v>
      </c>
      <c r="O2404" s="2"/>
      <c r="P2404" s="5" t="s">
        <v>188</v>
      </c>
    </row>
    <row r="2405" spans="1:16" x14ac:dyDescent="0.25">
      <c r="A2405" t="s">
        <v>1431</v>
      </c>
      <c r="B2405" t="s">
        <v>103</v>
      </c>
      <c r="C2405" s="1">
        <v>530000</v>
      </c>
      <c r="D2405">
        <v>2</v>
      </c>
      <c r="E2405">
        <v>78</v>
      </c>
      <c r="F2405" s="1" t="s">
        <v>16</v>
      </c>
      <c r="G2405" t="s">
        <v>56</v>
      </c>
      <c r="H2405" t="s">
        <v>29</v>
      </c>
      <c r="I2405" t="s">
        <v>19</v>
      </c>
      <c r="J2405" t="s">
        <v>20</v>
      </c>
      <c r="K2405" t="s">
        <v>1372</v>
      </c>
      <c r="L2405" s="2">
        <v>530000</v>
      </c>
      <c r="M2405" s="2">
        <v>6794.8717948717949</v>
      </c>
      <c r="N2405" s="2">
        <v>265000</v>
      </c>
      <c r="O2405" s="2"/>
      <c r="P2405" s="5" t="s">
        <v>188</v>
      </c>
    </row>
    <row r="2406" spans="1:16" x14ac:dyDescent="0.25">
      <c r="A2406" t="s">
        <v>2083</v>
      </c>
      <c r="B2406" t="s">
        <v>103</v>
      </c>
      <c r="C2406" s="1">
        <v>530000</v>
      </c>
      <c r="D2406">
        <v>2</v>
      </c>
      <c r="E2406">
        <v>106</v>
      </c>
      <c r="F2406" s="1" t="s">
        <v>16</v>
      </c>
      <c r="G2406" t="s">
        <v>17</v>
      </c>
      <c r="H2406" t="s">
        <v>29</v>
      </c>
      <c r="I2406" t="s">
        <v>19</v>
      </c>
      <c r="J2406" t="s">
        <v>9</v>
      </c>
      <c r="K2406" t="s">
        <v>1372</v>
      </c>
      <c r="L2406" s="2">
        <v>530000</v>
      </c>
      <c r="M2406" s="2">
        <v>5000</v>
      </c>
      <c r="N2406" s="2">
        <v>265000</v>
      </c>
      <c r="O2406" s="2"/>
      <c r="P2406" s="5" t="s">
        <v>188</v>
      </c>
    </row>
    <row r="2407" spans="1:16" x14ac:dyDescent="0.25">
      <c r="A2407" t="s">
        <v>5817</v>
      </c>
      <c r="B2407" t="s">
        <v>4571</v>
      </c>
      <c r="C2407" s="1">
        <v>530000</v>
      </c>
      <c r="D2407">
        <v>2</v>
      </c>
      <c r="E2407">
        <v>90</v>
      </c>
      <c r="F2407" t="s">
        <v>16</v>
      </c>
      <c r="G2407" t="s">
        <v>35</v>
      </c>
      <c r="H2407" t="s">
        <v>189</v>
      </c>
      <c r="I2407" t="s">
        <v>19</v>
      </c>
      <c r="J2407" t="s">
        <v>20</v>
      </c>
      <c r="L2407" s="2">
        <v>530000</v>
      </c>
      <c r="M2407" s="2">
        <v>5888.8888888888887</v>
      </c>
      <c r="N2407" s="2">
        <v>265000</v>
      </c>
      <c r="O2407" s="2" t="s">
        <v>4587</v>
      </c>
      <c r="P2407" s="21" t="s">
        <v>188</v>
      </c>
    </row>
    <row r="2408" spans="1:16" x14ac:dyDescent="0.25">
      <c r="A2408" t="s">
        <v>5818</v>
      </c>
      <c r="B2408" t="s">
        <v>4571</v>
      </c>
      <c r="C2408" s="1">
        <v>530000</v>
      </c>
      <c r="D2408">
        <v>2</v>
      </c>
      <c r="E2408">
        <v>90</v>
      </c>
      <c r="F2408" t="s">
        <v>16</v>
      </c>
      <c r="G2408" t="s">
        <v>35</v>
      </c>
      <c r="H2408" t="s">
        <v>189</v>
      </c>
      <c r="I2408" t="s">
        <v>19</v>
      </c>
      <c r="J2408" t="s">
        <v>20</v>
      </c>
      <c r="L2408" s="2">
        <v>530000</v>
      </c>
      <c r="M2408" s="2">
        <v>5888.8888888888887</v>
      </c>
      <c r="N2408" s="2">
        <v>265000</v>
      </c>
      <c r="O2408" s="2" t="s">
        <v>4587</v>
      </c>
      <c r="P2408" s="21" t="s">
        <v>188</v>
      </c>
    </row>
    <row r="2409" spans="1:16" x14ac:dyDescent="0.25">
      <c r="A2409" t="s">
        <v>5544</v>
      </c>
      <c r="B2409" t="s">
        <v>4571</v>
      </c>
      <c r="C2409" s="1">
        <v>530000</v>
      </c>
      <c r="D2409">
        <v>3</v>
      </c>
      <c r="E2409">
        <v>81</v>
      </c>
      <c r="F2409" t="s">
        <v>16</v>
      </c>
      <c r="G2409" t="s">
        <v>7040</v>
      </c>
      <c r="H2409" t="s">
        <v>189</v>
      </c>
      <c r="I2409" t="s">
        <v>19</v>
      </c>
      <c r="J2409" t="s">
        <v>9</v>
      </c>
      <c r="L2409" s="2">
        <v>530000</v>
      </c>
      <c r="M2409" s="2">
        <v>6543.2098765432102</v>
      </c>
      <c r="N2409" s="2">
        <v>176666.66666666666</v>
      </c>
      <c r="O2409" s="2" t="s">
        <v>160</v>
      </c>
      <c r="P2409" s="21" t="s">
        <v>188</v>
      </c>
    </row>
    <row r="2410" spans="1:16" x14ac:dyDescent="0.25">
      <c r="A2410" t="s">
        <v>3314</v>
      </c>
      <c r="B2410" t="s">
        <v>103</v>
      </c>
      <c r="C2410" s="1">
        <v>529999</v>
      </c>
      <c r="D2410">
        <v>5</v>
      </c>
      <c r="E2410">
        <v>240</v>
      </c>
      <c r="F2410" s="1" t="s">
        <v>22</v>
      </c>
      <c r="G2410" t="s">
        <v>22</v>
      </c>
      <c r="H2410" t="s">
        <v>23</v>
      </c>
      <c r="I2410" t="s">
        <v>23</v>
      </c>
      <c r="J2410" t="s">
        <v>9</v>
      </c>
      <c r="K2410" t="s">
        <v>1372</v>
      </c>
      <c r="L2410" s="2">
        <v>529999</v>
      </c>
      <c r="M2410" s="2">
        <v>2208.3291666666669</v>
      </c>
      <c r="N2410" s="2">
        <v>105999.8</v>
      </c>
      <c r="O2410" s="2"/>
      <c r="P2410" s="5" t="s">
        <v>188</v>
      </c>
    </row>
    <row r="2411" spans="1:16" x14ac:dyDescent="0.25">
      <c r="A2411" t="s">
        <v>5278</v>
      </c>
      <c r="B2411" t="s">
        <v>4571</v>
      </c>
      <c r="C2411" s="1">
        <v>529000</v>
      </c>
      <c r="D2411">
        <v>3</v>
      </c>
      <c r="E2411">
        <v>220</v>
      </c>
      <c r="F2411" s="3" t="s">
        <v>22</v>
      </c>
      <c r="G2411" t="s">
        <v>22</v>
      </c>
      <c r="H2411" t="s">
        <v>23</v>
      </c>
      <c r="I2411" t="s">
        <v>23</v>
      </c>
      <c r="J2411" t="s">
        <v>9</v>
      </c>
      <c r="L2411" s="2">
        <v>529000</v>
      </c>
      <c r="M2411" s="2">
        <v>2404.5454545454545</v>
      </c>
      <c r="N2411" s="2">
        <v>176333.33333333334</v>
      </c>
      <c r="O2411" s="2" t="s">
        <v>4587</v>
      </c>
      <c r="P2411" s="21" t="s">
        <v>188</v>
      </c>
    </row>
    <row r="2412" spans="1:16" x14ac:dyDescent="0.25">
      <c r="A2412" t="s">
        <v>3478</v>
      </c>
      <c r="B2412" t="s">
        <v>103</v>
      </c>
      <c r="C2412" s="1">
        <v>529000</v>
      </c>
      <c r="D2412">
        <v>4</v>
      </c>
      <c r="E2412">
        <v>244</v>
      </c>
      <c r="F2412" s="1" t="s">
        <v>22</v>
      </c>
      <c r="G2412" t="s">
        <v>22</v>
      </c>
      <c r="H2412" t="s">
        <v>23</v>
      </c>
      <c r="I2412" t="s">
        <v>23</v>
      </c>
      <c r="J2412" t="s">
        <v>9</v>
      </c>
      <c r="K2412" t="s">
        <v>1372</v>
      </c>
      <c r="L2412" s="2">
        <v>529000</v>
      </c>
      <c r="M2412" s="2">
        <v>2168.032786885246</v>
      </c>
      <c r="N2412" s="2">
        <v>132250</v>
      </c>
      <c r="O2412" s="2"/>
      <c r="P2412" s="5" t="s">
        <v>188</v>
      </c>
    </row>
    <row r="2413" spans="1:16" x14ac:dyDescent="0.25">
      <c r="A2413" t="s">
        <v>6341</v>
      </c>
      <c r="B2413" t="s">
        <v>4571</v>
      </c>
      <c r="C2413" s="1">
        <v>529000</v>
      </c>
      <c r="D2413">
        <v>3</v>
      </c>
      <c r="E2413">
        <v>155</v>
      </c>
      <c r="F2413" t="s">
        <v>16</v>
      </c>
      <c r="G2413" t="s">
        <v>41</v>
      </c>
      <c r="H2413" t="s">
        <v>189</v>
      </c>
      <c r="I2413" t="s">
        <v>19</v>
      </c>
      <c r="J2413" t="s">
        <v>9</v>
      </c>
      <c r="L2413" s="2">
        <v>529000</v>
      </c>
      <c r="M2413" s="2">
        <v>3412.9032258064517</v>
      </c>
      <c r="N2413" s="2">
        <v>176333.33333333334</v>
      </c>
      <c r="O2413" s="2" t="s">
        <v>4582</v>
      </c>
      <c r="P2413" s="21" t="s">
        <v>188</v>
      </c>
    </row>
    <row r="2414" spans="1:16" x14ac:dyDescent="0.25">
      <c r="A2414" t="s">
        <v>6351</v>
      </c>
      <c r="B2414" t="s">
        <v>4571</v>
      </c>
      <c r="C2414" s="1">
        <v>529000</v>
      </c>
      <c r="D2414">
        <v>3</v>
      </c>
      <c r="E2414">
        <v>175</v>
      </c>
      <c r="F2414" t="s">
        <v>16</v>
      </c>
      <c r="G2414" t="s">
        <v>41</v>
      </c>
      <c r="H2414" t="s">
        <v>189</v>
      </c>
      <c r="I2414" t="s">
        <v>19</v>
      </c>
      <c r="J2414" t="s">
        <v>9</v>
      </c>
      <c r="L2414" s="2">
        <v>529000</v>
      </c>
      <c r="M2414" s="2">
        <v>3022.8571428571427</v>
      </c>
      <c r="N2414" s="2">
        <v>176333.33333333334</v>
      </c>
      <c r="O2414" s="2" t="s">
        <v>4582</v>
      </c>
      <c r="P2414" s="21" t="s">
        <v>188</v>
      </c>
    </row>
    <row r="2415" spans="1:16" x14ac:dyDescent="0.25">
      <c r="A2415" t="s">
        <v>6367</v>
      </c>
      <c r="B2415" t="s">
        <v>4571</v>
      </c>
      <c r="C2415" s="1">
        <v>529000</v>
      </c>
      <c r="D2415">
        <v>3</v>
      </c>
      <c r="E2415">
        <v>258</v>
      </c>
      <c r="F2415" t="s">
        <v>16</v>
      </c>
      <c r="G2415" t="s">
        <v>41</v>
      </c>
      <c r="H2415" t="s">
        <v>189</v>
      </c>
      <c r="I2415" t="s">
        <v>19</v>
      </c>
      <c r="J2415" t="s">
        <v>9</v>
      </c>
      <c r="L2415" s="2">
        <v>529000</v>
      </c>
      <c r="M2415" s="2">
        <v>2050.3875968992247</v>
      </c>
      <c r="N2415" s="2">
        <v>176333.33333333334</v>
      </c>
      <c r="O2415" s="2" t="s">
        <v>4582</v>
      </c>
      <c r="P2415" s="21" t="s">
        <v>188</v>
      </c>
    </row>
    <row r="2416" spans="1:16" x14ac:dyDescent="0.25">
      <c r="A2416" t="s">
        <v>3058</v>
      </c>
      <c r="B2416" t="s">
        <v>104</v>
      </c>
      <c r="C2416" s="1">
        <v>526000</v>
      </c>
      <c r="D2416">
        <v>3</v>
      </c>
      <c r="E2416">
        <v>271</v>
      </c>
      <c r="F2416" s="1" t="s">
        <v>22</v>
      </c>
      <c r="G2416" t="s">
        <v>22</v>
      </c>
      <c r="H2416" t="s">
        <v>23</v>
      </c>
      <c r="I2416" t="s">
        <v>23</v>
      </c>
      <c r="J2416" t="s">
        <v>9</v>
      </c>
      <c r="K2416" t="s">
        <v>1372</v>
      </c>
      <c r="L2416" s="2">
        <v>526000</v>
      </c>
      <c r="M2416" s="2">
        <v>1940.9594095940959</v>
      </c>
      <c r="N2416" s="2">
        <v>175333.33333333334</v>
      </c>
      <c r="O2416" s="2"/>
      <c r="P2416" s="5" t="s">
        <v>188</v>
      </c>
    </row>
    <row r="2417" spans="1:16" x14ac:dyDescent="0.25">
      <c r="A2417" t="s">
        <v>6874</v>
      </c>
      <c r="B2417" t="s">
        <v>4571</v>
      </c>
      <c r="C2417" s="1">
        <v>526000</v>
      </c>
      <c r="D2417">
        <v>5</v>
      </c>
      <c r="E2417">
        <v>145</v>
      </c>
      <c r="F2417" t="s">
        <v>16</v>
      </c>
      <c r="G2417" t="s">
        <v>87</v>
      </c>
      <c r="H2417" t="s">
        <v>189</v>
      </c>
      <c r="I2417" t="s">
        <v>30</v>
      </c>
      <c r="J2417" t="s">
        <v>20</v>
      </c>
      <c r="L2417" s="2">
        <v>526000</v>
      </c>
      <c r="M2417" s="2">
        <v>3627.5862068965516</v>
      </c>
      <c r="N2417" s="2">
        <v>105200</v>
      </c>
      <c r="O2417" s="2" t="s">
        <v>160</v>
      </c>
      <c r="P2417" s="21" t="s">
        <v>188</v>
      </c>
    </row>
    <row r="2418" spans="1:16" x14ac:dyDescent="0.25">
      <c r="A2418" t="s">
        <v>5366</v>
      </c>
      <c r="B2418" t="s">
        <v>4571</v>
      </c>
      <c r="C2418" s="1">
        <v>525000</v>
      </c>
      <c r="D2418">
        <v>4</v>
      </c>
      <c r="E2418">
        <v>119</v>
      </c>
      <c r="F2418" s="3" t="s">
        <v>22</v>
      </c>
      <c r="G2418" t="s">
        <v>22</v>
      </c>
      <c r="H2418" t="s">
        <v>23</v>
      </c>
      <c r="I2418" t="s">
        <v>23</v>
      </c>
      <c r="J2418" t="s">
        <v>20</v>
      </c>
      <c r="L2418" s="2">
        <v>525000</v>
      </c>
      <c r="M2418" s="2">
        <v>4411.7647058823532</v>
      </c>
      <c r="N2418" s="2">
        <v>131250</v>
      </c>
      <c r="O2418" s="2" t="s">
        <v>4587</v>
      </c>
      <c r="P2418" s="21" t="s">
        <v>188</v>
      </c>
    </row>
    <row r="2419" spans="1:16" x14ac:dyDescent="0.25">
      <c r="A2419" t="s">
        <v>5367</v>
      </c>
      <c r="B2419" t="s">
        <v>4571</v>
      </c>
      <c r="C2419" s="1">
        <v>525000</v>
      </c>
      <c r="D2419">
        <v>4</v>
      </c>
      <c r="E2419">
        <v>119</v>
      </c>
      <c r="F2419" s="3" t="s">
        <v>22</v>
      </c>
      <c r="G2419" t="s">
        <v>22</v>
      </c>
      <c r="H2419" t="s">
        <v>23</v>
      </c>
      <c r="I2419" t="s">
        <v>23</v>
      </c>
      <c r="J2419" t="s">
        <v>20</v>
      </c>
      <c r="L2419" s="2">
        <v>525000</v>
      </c>
      <c r="M2419" s="2">
        <v>4411.7647058823532</v>
      </c>
      <c r="N2419" s="2">
        <v>131250</v>
      </c>
      <c r="O2419" s="2" t="s">
        <v>4587</v>
      </c>
      <c r="P2419" s="21" t="s">
        <v>188</v>
      </c>
    </row>
    <row r="2420" spans="1:16" x14ac:dyDescent="0.25">
      <c r="A2420" t="s">
        <v>5368</v>
      </c>
      <c r="B2420" t="s">
        <v>4571</v>
      </c>
      <c r="C2420" s="1">
        <v>525000</v>
      </c>
      <c r="D2420">
        <v>4</v>
      </c>
      <c r="E2420">
        <v>119</v>
      </c>
      <c r="F2420" s="3" t="s">
        <v>22</v>
      </c>
      <c r="G2420" t="s">
        <v>22</v>
      </c>
      <c r="H2420" t="s">
        <v>23</v>
      </c>
      <c r="I2420" t="s">
        <v>23</v>
      </c>
      <c r="J2420" t="s">
        <v>20</v>
      </c>
      <c r="L2420" s="2">
        <v>525000</v>
      </c>
      <c r="M2420" s="2">
        <v>4411.7647058823532</v>
      </c>
      <c r="N2420" s="2">
        <v>131250</v>
      </c>
      <c r="O2420" s="2" t="s">
        <v>4587</v>
      </c>
      <c r="P2420" s="21" t="s">
        <v>188</v>
      </c>
    </row>
    <row r="2421" spans="1:16" x14ac:dyDescent="0.25">
      <c r="A2421" t="s">
        <v>3284</v>
      </c>
      <c r="B2421" t="s">
        <v>103</v>
      </c>
      <c r="C2421" s="1">
        <v>525000</v>
      </c>
      <c r="D2421">
        <v>5</v>
      </c>
      <c r="E2421">
        <v>280</v>
      </c>
      <c r="F2421" s="1" t="s">
        <v>22</v>
      </c>
      <c r="G2421" t="s">
        <v>22</v>
      </c>
      <c r="H2421" t="s">
        <v>23</v>
      </c>
      <c r="I2421" t="s">
        <v>23</v>
      </c>
      <c r="J2421" t="s">
        <v>9</v>
      </c>
      <c r="K2421" t="s">
        <v>1372</v>
      </c>
      <c r="L2421" s="2">
        <v>525000</v>
      </c>
      <c r="M2421" s="2">
        <v>1875</v>
      </c>
      <c r="N2421" s="2">
        <v>105000</v>
      </c>
      <c r="O2421" s="2"/>
      <c r="P2421" s="5" t="s">
        <v>188</v>
      </c>
    </row>
    <row r="2422" spans="1:16" x14ac:dyDescent="0.25">
      <c r="A2422" t="s">
        <v>2888</v>
      </c>
      <c r="B2422" t="s">
        <v>104</v>
      </c>
      <c r="C2422" s="1">
        <v>525000</v>
      </c>
      <c r="D2422">
        <v>6</v>
      </c>
      <c r="E2422">
        <v>342</v>
      </c>
      <c r="F2422" s="1" t="s">
        <v>22</v>
      </c>
      <c r="G2422" t="s">
        <v>22</v>
      </c>
      <c r="H2422" t="s">
        <v>23</v>
      </c>
      <c r="I2422" t="s">
        <v>23</v>
      </c>
      <c r="J2422" t="s">
        <v>9</v>
      </c>
      <c r="K2422" t="s">
        <v>1372</v>
      </c>
      <c r="L2422" s="2">
        <v>525000</v>
      </c>
      <c r="M2422" s="2">
        <v>1535.0877192982457</v>
      </c>
      <c r="N2422" s="2">
        <v>87500</v>
      </c>
      <c r="O2422" s="2"/>
      <c r="P2422" s="5" t="s">
        <v>188</v>
      </c>
    </row>
    <row r="2423" spans="1:16" x14ac:dyDescent="0.25">
      <c r="A2423" t="s">
        <v>3144</v>
      </c>
      <c r="B2423" t="s">
        <v>103</v>
      </c>
      <c r="C2423" s="1">
        <v>525000</v>
      </c>
      <c r="D2423">
        <v>3</v>
      </c>
      <c r="E2423">
        <v>247</v>
      </c>
      <c r="F2423" s="1" t="s">
        <v>22</v>
      </c>
      <c r="G2423" t="s">
        <v>22</v>
      </c>
      <c r="H2423" t="s">
        <v>23</v>
      </c>
      <c r="I2423" t="s">
        <v>23</v>
      </c>
      <c r="J2423" t="s">
        <v>9</v>
      </c>
      <c r="K2423" t="s">
        <v>1372</v>
      </c>
      <c r="L2423" s="2">
        <v>525000</v>
      </c>
      <c r="M2423" s="2">
        <v>2125.5060728744938</v>
      </c>
      <c r="N2423" s="2">
        <v>175000</v>
      </c>
      <c r="O2423" s="2"/>
      <c r="P2423" s="5" t="s">
        <v>188</v>
      </c>
    </row>
    <row r="2424" spans="1:16" x14ac:dyDescent="0.25">
      <c r="A2424" t="s">
        <v>2466</v>
      </c>
      <c r="B2424" t="s">
        <v>103</v>
      </c>
      <c r="C2424" s="1">
        <v>525000</v>
      </c>
      <c r="D2424">
        <v>3</v>
      </c>
      <c r="E2424">
        <v>99</v>
      </c>
      <c r="F2424" s="1" t="s">
        <v>16</v>
      </c>
      <c r="G2424" t="s">
        <v>37</v>
      </c>
      <c r="H2424" t="s">
        <v>29</v>
      </c>
      <c r="I2424" t="s">
        <v>19</v>
      </c>
      <c r="J2424" t="s">
        <v>88</v>
      </c>
      <c r="K2424" t="s">
        <v>1372</v>
      </c>
      <c r="L2424" s="2">
        <v>525000</v>
      </c>
      <c r="M2424" s="2">
        <v>5303.030303030303</v>
      </c>
      <c r="N2424" s="2">
        <v>175000</v>
      </c>
      <c r="O2424" s="2"/>
      <c r="P2424" s="5" t="s">
        <v>188</v>
      </c>
    </row>
    <row r="2425" spans="1:16" x14ac:dyDescent="0.25">
      <c r="A2425" t="s">
        <v>6468</v>
      </c>
      <c r="B2425" t="s">
        <v>4571</v>
      </c>
      <c r="C2425" s="1">
        <v>525000</v>
      </c>
      <c r="D2425">
        <v>3</v>
      </c>
      <c r="E2425">
        <v>99</v>
      </c>
      <c r="F2425" t="s">
        <v>16</v>
      </c>
      <c r="G2425" t="s">
        <v>41</v>
      </c>
      <c r="H2425" t="s">
        <v>189</v>
      </c>
      <c r="I2425" t="s">
        <v>19</v>
      </c>
      <c r="J2425" t="s">
        <v>9</v>
      </c>
      <c r="L2425" s="2">
        <v>525000</v>
      </c>
      <c r="M2425" s="2">
        <v>5303.030303030303</v>
      </c>
      <c r="N2425" s="2">
        <v>175000</v>
      </c>
      <c r="O2425" s="2" t="s">
        <v>4587</v>
      </c>
      <c r="P2425" s="21" t="s">
        <v>188</v>
      </c>
    </row>
    <row r="2426" spans="1:16" x14ac:dyDescent="0.25">
      <c r="A2426" t="s">
        <v>6686</v>
      </c>
      <c r="B2426" t="s">
        <v>4571</v>
      </c>
      <c r="C2426" s="1">
        <v>525000</v>
      </c>
      <c r="D2426">
        <v>3</v>
      </c>
      <c r="E2426">
        <v>113</v>
      </c>
      <c r="F2426" t="s">
        <v>16</v>
      </c>
      <c r="G2426" t="s">
        <v>37</v>
      </c>
      <c r="H2426" t="s">
        <v>189</v>
      </c>
      <c r="I2426" t="s">
        <v>30</v>
      </c>
      <c r="J2426" t="s">
        <v>20</v>
      </c>
      <c r="L2426" s="2">
        <v>525000</v>
      </c>
      <c r="M2426" s="2">
        <v>4646.0176991150438</v>
      </c>
      <c r="N2426" s="2">
        <v>175000</v>
      </c>
      <c r="O2426" s="2" t="s">
        <v>160</v>
      </c>
      <c r="P2426" s="21" t="s">
        <v>188</v>
      </c>
    </row>
    <row r="2427" spans="1:16" x14ac:dyDescent="0.25">
      <c r="A2427" t="s">
        <v>6687</v>
      </c>
      <c r="B2427" t="s">
        <v>4571</v>
      </c>
      <c r="C2427" s="1">
        <v>525000</v>
      </c>
      <c r="D2427">
        <v>3</v>
      </c>
      <c r="E2427">
        <v>113</v>
      </c>
      <c r="F2427" t="s">
        <v>16</v>
      </c>
      <c r="G2427" t="s">
        <v>37</v>
      </c>
      <c r="H2427" t="s">
        <v>189</v>
      </c>
      <c r="I2427" t="s">
        <v>30</v>
      </c>
      <c r="J2427" t="s">
        <v>20</v>
      </c>
      <c r="L2427" s="2">
        <v>525000</v>
      </c>
      <c r="M2427" s="2">
        <v>4646.0176991150438</v>
      </c>
      <c r="N2427" s="2">
        <v>175000</v>
      </c>
      <c r="O2427" s="2" t="s">
        <v>160</v>
      </c>
      <c r="P2427" s="21" t="s">
        <v>188</v>
      </c>
    </row>
    <row r="2428" spans="1:16" x14ac:dyDescent="0.25">
      <c r="A2428" t="s">
        <v>6696</v>
      </c>
      <c r="B2428" t="s">
        <v>4571</v>
      </c>
      <c r="C2428" s="1">
        <v>525000</v>
      </c>
      <c r="D2428">
        <v>2</v>
      </c>
      <c r="E2428">
        <v>100</v>
      </c>
      <c r="F2428" t="s">
        <v>16</v>
      </c>
      <c r="G2428" t="s">
        <v>52</v>
      </c>
      <c r="H2428" t="s">
        <v>189</v>
      </c>
      <c r="I2428" t="s">
        <v>19</v>
      </c>
      <c r="J2428" t="s">
        <v>9</v>
      </c>
      <c r="L2428" s="2">
        <v>525000</v>
      </c>
      <c r="M2428" s="2">
        <v>5250</v>
      </c>
      <c r="N2428" s="2">
        <v>262500</v>
      </c>
      <c r="O2428" s="2" t="s">
        <v>4587</v>
      </c>
      <c r="P2428" s="21" t="s">
        <v>188</v>
      </c>
    </row>
    <row r="2429" spans="1:16" x14ac:dyDescent="0.25">
      <c r="A2429" t="s">
        <v>6709</v>
      </c>
      <c r="B2429" t="s">
        <v>4571</v>
      </c>
      <c r="C2429" s="1">
        <v>525000</v>
      </c>
      <c r="D2429">
        <v>3</v>
      </c>
      <c r="E2429">
        <v>110</v>
      </c>
      <c r="F2429" t="s">
        <v>16</v>
      </c>
      <c r="G2429" t="s">
        <v>52</v>
      </c>
      <c r="H2429" t="s">
        <v>189</v>
      </c>
      <c r="I2429" t="s">
        <v>19</v>
      </c>
      <c r="J2429" t="s">
        <v>9</v>
      </c>
      <c r="L2429" s="2">
        <v>525000</v>
      </c>
      <c r="M2429" s="2">
        <v>4772.727272727273</v>
      </c>
      <c r="N2429" s="2">
        <v>175000</v>
      </c>
      <c r="O2429" s="2" t="s">
        <v>4582</v>
      </c>
      <c r="P2429" s="21" t="s">
        <v>188</v>
      </c>
    </row>
    <row r="2430" spans="1:16" x14ac:dyDescent="0.25">
      <c r="A2430" t="s">
        <v>3446</v>
      </c>
      <c r="B2430" t="s">
        <v>103</v>
      </c>
      <c r="C2430" s="1">
        <v>524900</v>
      </c>
      <c r="D2430">
        <v>4</v>
      </c>
      <c r="E2430">
        <v>255</v>
      </c>
      <c r="F2430" s="1" t="s">
        <v>22</v>
      </c>
      <c r="G2430" t="s">
        <v>22</v>
      </c>
      <c r="H2430" t="s">
        <v>23</v>
      </c>
      <c r="I2430" t="s">
        <v>23</v>
      </c>
      <c r="J2430" t="s">
        <v>9</v>
      </c>
      <c r="K2430" t="s">
        <v>1372</v>
      </c>
      <c r="L2430" s="2">
        <v>524900</v>
      </c>
      <c r="M2430" s="2">
        <v>2058.4313725490197</v>
      </c>
      <c r="N2430" s="2">
        <v>131225</v>
      </c>
      <c r="O2430" s="2"/>
      <c r="P2430" s="5" t="s">
        <v>188</v>
      </c>
    </row>
    <row r="2431" spans="1:16" x14ac:dyDescent="0.25">
      <c r="A2431" t="s">
        <v>3585</v>
      </c>
      <c r="B2431" t="s">
        <v>103</v>
      </c>
      <c r="C2431" s="1">
        <v>524900</v>
      </c>
      <c r="D2431">
        <v>4</v>
      </c>
      <c r="E2431">
        <v>208</v>
      </c>
      <c r="F2431" s="1" t="s">
        <v>22</v>
      </c>
      <c r="G2431" t="s">
        <v>22</v>
      </c>
      <c r="H2431" t="s">
        <v>23</v>
      </c>
      <c r="I2431" t="s">
        <v>23</v>
      </c>
      <c r="J2431" t="s">
        <v>9</v>
      </c>
      <c r="K2431" t="s">
        <v>1372</v>
      </c>
      <c r="L2431" s="2">
        <v>524900</v>
      </c>
      <c r="M2431" s="2">
        <v>2523.5576923076924</v>
      </c>
      <c r="N2431" s="2">
        <v>131225</v>
      </c>
      <c r="O2431" s="2"/>
      <c r="P2431" s="5" t="s">
        <v>188</v>
      </c>
    </row>
    <row r="2432" spans="1:16" x14ac:dyDescent="0.25">
      <c r="A2432" t="s">
        <v>3175</v>
      </c>
      <c r="B2432" t="s">
        <v>103</v>
      </c>
      <c r="C2432" s="1">
        <v>524000</v>
      </c>
      <c r="D2432">
        <v>3</v>
      </c>
      <c r="E2432">
        <v>137</v>
      </c>
      <c r="F2432" s="1" t="s">
        <v>22</v>
      </c>
      <c r="G2432" t="s">
        <v>22</v>
      </c>
      <c r="H2432" t="s">
        <v>23</v>
      </c>
      <c r="I2432" t="s">
        <v>23</v>
      </c>
      <c r="J2432" t="s">
        <v>9</v>
      </c>
      <c r="K2432" t="s">
        <v>1372</v>
      </c>
      <c r="L2432" s="2">
        <v>524000</v>
      </c>
      <c r="M2432" s="2">
        <v>3824.817518248175</v>
      </c>
      <c r="N2432" s="2">
        <v>174666.66666666666</v>
      </c>
      <c r="O2432" s="2"/>
      <c r="P2432" s="5" t="s">
        <v>188</v>
      </c>
    </row>
    <row r="2433" spans="1:16" x14ac:dyDescent="0.25">
      <c r="A2433" t="s">
        <v>5569</v>
      </c>
      <c r="B2433" t="s">
        <v>4571</v>
      </c>
      <c r="C2433" s="1">
        <v>524000</v>
      </c>
      <c r="D2433">
        <v>2</v>
      </c>
      <c r="E2433">
        <v>110</v>
      </c>
      <c r="F2433" t="s">
        <v>16</v>
      </c>
      <c r="G2433" t="s">
        <v>35</v>
      </c>
      <c r="H2433" t="s">
        <v>189</v>
      </c>
      <c r="I2433" t="s">
        <v>19</v>
      </c>
      <c r="J2433" t="s">
        <v>20</v>
      </c>
      <c r="L2433" s="2">
        <v>524000</v>
      </c>
      <c r="M2433" s="2">
        <v>4763.636363636364</v>
      </c>
      <c r="N2433" s="2">
        <v>262000</v>
      </c>
      <c r="O2433" s="2" t="s">
        <v>4587</v>
      </c>
      <c r="P2433" s="21" t="s">
        <v>188</v>
      </c>
    </row>
    <row r="2434" spans="1:16" x14ac:dyDescent="0.25">
      <c r="A2434" t="s">
        <v>5570</v>
      </c>
      <c r="B2434" t="s">
        <v>4571</v>
      </c>
      <c r="C2434" s="1">
        <v>524000</v>
      </c>
      <c r="D2434">
        <v>2</v>
      </c>
      <c r="E2434">
        <v>110</v>
      </c>
      <c r="F2434" t="s">
        <v>16</v>
      </c>
      <c r="G2434" t="s">
        <v>35</v>
      </c>
      <c r="H2434" t="s">
        <v>189</v>
      </c>
      <c r="I2434" t="s">
        <v>19</v>
      </c>
      <c r="J2434" t="s">
        <v>20</v>
      </c>
      <c r="L2434" s="2">
        <v>524000</v>
      </c>
      <c r="M2434" s="2">
        <v>4763.636363636364</v>
      </c>
      <c r="N2434" s="2">
        <v>262000</v>
      </c>
      <c r="O2434" s="2" t="s">
        <v>4587</v>
      </c>
      <c r="P2434" s="21" t="s">
        <v>188</v>
      </c>
    </row>
    <row r="2435" spans="1:16" x14ac:dyDescent="0.25">
      <c r="A2435" t="s">
        <v>6346</v>
      </c>
      <c r="B2435" t="s">
        <v>4571</v>
      </c>
      <c r="C2435" s="1">
        <v>524000</v>
      </c>
      <c r="D2435">
        <v>2</v>
      </c>
      <c r="E2435">
        <v>166</v>
      </c>
      <c r="F2435" t="s">
        <v>16</v>
      </c>
      <c r="G2435" t="s">
        <v>41</v>
      </c>
      <c r="H2435" t="s">
        <v>189</v>
      </c>
      <c r="I2435" t="s">
        <v>19</v>
      </c>
      <c r="J2435" t="s">
        <v>9</v>
      </c>
      <c r="L2435" s="2">
        <v>524000</v>
      </c>
      <c r="M2435" s="2">
        <v>3156.6265060240962</v>
      </c>
      <c r="N2435" s="2">
        <v>262000</v>
      </c>
      <c r="O2435" s="2" t="s">
        <v>4587</v>
      </c>
      <c r="P2435" s="21" t="s">
        <v>188</v>
      </c>
    </row>
    <row r="2436" spans="1:16" x14ac:dyDescent="0.25">
      <c r="A2436" t="s">
        <v>6596</v>
      </c>
      <c r="B2436" t="s">
        <v>4571</v>
      </c>
      <c r="C2436" s="1">
        <v>524000</v>
      </c>
      <c r="D2436">
        <v>2</v>
      </c>
      <c r="E2436">
        <v>166</v>
      </c>
      <c r="F2436" t="s">
        <v>16</v>
      </c>
      <c r="G2436" t="s">
        <v>37</v>
      </c>
      <c r="H2436" t="s">
        <v>189</v>
      </c>
      <c r="I2436" t="s">
        <v>19</v>
      </c>
      <c r="J2436" t="s">
        <v>9</v>
      </c>
      <c r="L2436" s="2">
        <v>524000</v>
      </c>
      <c r="M2436" s="2">
        <v>3156.6265060240962</v>
      </c>
      <c r="N2436" s="2">
        <v>262000</v>
      </c>
      <c r="O2436" s="2" t="s">
        <v>4587</v>
      </c>
      <c r="P2436" s="21" t="s">
        <v>188</v>
      </c>
    </row>
    <row r="2437" spans="1:16" x14ac:dyDescent="0.25">
      <c r="A2437" t="s">
        <v>6597</v>
      </c>
      <c r="B2437" t="s">
        <v>4571</v>
      </c>
      <c r="C2437" s="1">
        <v>524000</v>
      </c>
      <c r="D2437">
        <v>2</v>
      </c>
      <c r="E2437">
        <v>166</v>
      </c>
      <c r="F2437" t="s">
        <v>16</v>
      </c>
      <c r="G2437" t="s">
        <v>37</v>
      </c>
      <c r="H2437" t="s">
        <v>189</v>
      </c>
      <c r="I2437" t="s">
        <v>19</v>
      </c>
      <c r="J2437" t="s">
        <v>9</v>
      </c>
      <c r="L2437" s="2">
        <v>524000</v>
      </c>
      <c r="M2437" s="2">
        <v>3156.6265060240962</v>
      </c>
      <c r="N2437" s="2">
        <v>262000</v>
      </c>
      <c r="O2437" s="2" t="s">
        <v>4587</v>
      </c>
      <c r="P2437" s="21" t="s">
        <v>188</v>
      </c>
    </row>
    <row r="2438" spans="1:16" x14ac:dyDescent="0.25">
      <c r="A2438" t="s">
        <v>6598</v>
      </c>
      <c r="B2438" t="s">
        <v>4571</v>
      </c>
      <c r="C2438" s="1">
        <v>524000</v>
      </c>
      <c r="D2438">
        <v>2</v>
      </c>
      <c r="E2438">
        <v>166</v>
      </c>
      <c r="F2438" t="s">
        <v>16</v>
      </c>
      <c r="G2438" t="s">
        <v>37</v>
      </c>
      <c r="H2438" t="s">
        <v>189</v>
      </c>
      <c r="I2438" t="s">
        <v>19</v>
      </c>
      <c r="J2438" t="s">
        <v>9</v>
      </c>
      <c r="L2438" s="2">
        <v>524000</v>
      </c>
      <c r="M2438" s="2">
        <v>3156.6265060240962</v>
      </c>
      <c r="N2438" s="2">
        <v>262000</v>
      </c>
      <c r="O2438" s="2" t="s">
        <v>4587</v>
      </c>
      <c r="P2438" s="21" t="s">
        <v>188</v>
      </c>
    </row>
    <row r="2439" spans="1:16" x14ac:dyDescent="0.25">
      <c r="A2439" t="s">
        <v>6600</v>
      </c>
      <c r="B2439" t="s">
        <v>4571</v>
      </c>
      <c r="C2439" s="1">
        <v>524000</v>
      </c>
      <c r="D2439">
        <v>2</v>
      </c>
      <c r="E2439">
        <v>167</v>
      </c>
      <c r="F2439" t="s">
        <v>16</v>
      </c>
      <c r="G2439" t="s">
        <v>37</v>
      </c>
      <c r="H2439" t="s">
        <v>189</v>
      </c>
      <c r="I2439" t="s">
        <v>19</v>
      </c>
      <c r="J2439" t="s">
        <v>9</v>
      </c>
      <c r="L2439" s="2">
        <v>524000</v>
      </c>
      <c r="M2439" s="2">
        <v>3137.7245508982037</v>
      </c>
      <c r="N2439" s="2">
        <v>262000</v>
      </c>
      <c r="O2439" s="2" t="s">
        <v>4587</v>
      </c>
      <c r="P2439" s="21" t="s">
        <v>188</v>
      </c>
    </row>
    <row r="2440" spans="1:16" x14ac:dyDescent="0.25">
      <c r="A2440" t="s">
        <v>3512</v>
      </c>
      <c r="B2440" t="s">
        <v>103</v>
      </c>
      <c r="C2440" s="1">
        <v>523900</v>
      </c>
      <c r="D2440">
        <v>4</v>
      </c>
      <c r="E2440">
        <v>294</v>
      </c>
      <c r="F2440" s="1" t="s">
        <v>22</v>
      </c>
      <c r="G2440" t="s">
        <v>22</v>
      </c>
      <c r="H2440" t="s">
        <v>23</v>
      </c>
      <c r="I2440" t="s">
        <v>23</v>
      </c>
      <c r="J2440" t="s">
        <v>9</v>
      </c>
      <c r="K2440" t="s">
        <v>1372</v>
      </c>
      <c r="L2440" s="2">
        <v>523900</v>
      </c>
      <c r="M2440" s="2">
        <v>1781.9727891156463</v>
      </c>
      <c r="N2440" s="2">
        <v>130975</v>
      </c>
      <c r="O2440" s="2"/>
      <c r="P2440" s="5" t="s">
        <v>188</v>
      </c>
    </row>
    <row r="2441" spans="1:16" x14ac:dyDescent="0.25">
      <c r="A2441" t="s">
        <v>3096</v>
      </c>
      <c r="B2441" t="s">
        <v>104</v>
      </c>
      <c r="C2441" s="1">
        <v>523000</v>
      </c>
      <c r="D2441">
        <v>5</v>
      </c>
      <c r="E2441">
        <v>222</v>
      </c>
      <c r="F2441" s="1" t="s">
        <v>22</v>
      </c>
      <c r="G2441" t="s">
        <v>22</v>
      </c>
      <c r="H2441" t="s">
        <v>23</v>
      </c>
      <c r="I2441" t="s">
        <v>23</v>
      </c>
      <c r="J2441" t="s">
        <v>9</v>
      </c>
      <c r="K2441" t="s">
        <v>1372</v>
      </c>
      <c r="L2441" s="2">
        <v>523000</v>
      </c>
      <c r="M2441" s="2">
        <v>2355.8558558558557</v>
      </c>
      <c r="N2441" s="2">
        <v>104600</v>
      </c>
      <c r="O2441" s="2"/>
      <c r="P2441" s="5" t="s">
        <v>188</v>
      </c>
    </row>
    <row r="2442" spans="1:16" x14ac:dyDescent="0.25">
      <c r="A2442" t="s">
        <v>5670</v>
      </c>
      <c r="B2442" t="s">
        <v>4571</v>
      </c>
      <c r="C2442" s="1">
        <v>522000</v>
      </c>
      <c r="D2442">
        <v>4</v>
      </c>
      <c r="E2442">
        <v>173</v>
      </c>
      <c r="F2442" t="s">
        <v>16</v>
      </c>
      <c r="G2442" t="s">
        <v>35</v>
      </c>
      <c r="H2442" t="s">
        <v>189</v>
      </c>
      <c r="I2442" t="s">
        <v>19</v>
      </c>
      <c r="J2442" t="s">
        <v>9</v>
      </c>
      <c r="L2442" s="2">
        <v>522000</v>
      </c>
      <c r="M2442" s="2">
        <v>3017.3410404624278</v>
      </c>
      <c r="N2442" s="2">
        <v>130500</v>
      </c>
      <c r="O2442" s="2" t="s">
        <v>4587</v>
      </c>
      <c r="P2442" s="21" t="s">
        <v>188</v>
      </c>
    </row>
    <row r="2443" spans="1:16" x14ac:dyDescent="0.25">
      <c r="A2443" t="s">
        <v>4610</v>
      </c>
      <c r="B2443" t="s">
        <v>4571</v>
      </c>
      <c r="C2443" s="1">
        <v>520500</v>
      </c>
      <c r="D2443">
        <v>3</v>
      </c>
      <c r="E2443">
        <v>122</v>
      </c>
      <c r="F2443" t="s">
        <v>16</v>
      </c>
      <c r="G2443" t="s">
        <v>56</v>
      </c>
      <c r="H2443" t="s">
        <v>189</v>
      </c>
      <c r="I2443" t="s">
        <v>19</v>
      </c>
      <c r="J2443" t="s">
        <v>9</v>
      </c>
      <c r="L2443" s="2">
        <v>520500</v>
      </c>
      <c r="M2443" s="2">
        <v>4266.3934426229507</v>
      </c>
      <c r="N2443" s="2">
        <v>173500</v>
      </c>
      <c r="O2443" s="2" t="s">
        <v>4587</v>
      </c>
      <c r="P2443" s="21" t="s">
        <v>188</v>
      </c>
    </row>
    <row r="2444" spans="1:16" x14ac:dyDescent="0.25">
      <c r="A2444" t="s">
        <v>4611</v>
      </c>
      <c r="B2444" t="s">
        <v>4571</v>
      </c>
      <c r="C2444" s="1">
        <v>520500</v>
      </c>
      <c r="D2444">
        <v>3</v>
      </c>
      <c r="E2444">
        <v>122</v>
      </c>
      <c r="F2444" t="s">
        <v>16</v>
      </c>
      <c r="G2444" t="s">
        <v>56</v>
      </c>
      <c r="H2444" t="s">
        <v>189</v>
      </c>
      <c r="I2444" t="s">
        <v>19</v>
      </c>
      <c r="J2444" t="s">
        <v>9</v>
      </c>
      <c r="L2444" s="2">
        <v>520500</v>
      </c>
      <c r="M2444" s="2">
        <v>4266.3934426229507</v>
      </c>
      <c r="N2444" s="2">
        <v>173500</v>
      </c>
      <c r="O2444" s="2" t="s">
        <v>4587</v>
      </c>
      <c r="P2444" s="21" t="s">
        <v>188</v>
      </c>
    </row>
    <row r="2445" spans="1:16" x14ac:dyDescent="0.25">
      <c r="A2445" t="s">
        <v>5389</v>
      </c>
      <c r="B2445" t="s">
        <v>4571</v>
      </c>
      <c r="C2445" s="1">
        <v>520000</v>
      </c>
      <c r="D2445">
        <v>3</v>
      </c>
      <c r="E2445">
        <v>126</v>
      </c>
      <c r="F2445" s="3" t="s">
        <v>22</v>
      </c>
      <c r="G2445" t="s">
        <v>22</v>
      </c>
      <c r="H2445" t="s">
        <v>23</v>
      </c>
      <c r="I2445" t="s">
        <v>23</v>
      </c>
      <c r="J2445" t="s">
        <v>9</v>
      </c>
      <c r="L2445" s="2">
        <v>520000</v>
      </c>
      <c r="M2445" s="2">
        <v>4126.9841269841272</v>
      </c>
      <c r="N2445" s="2">
        <v>173333.33333333334</v>
      </c>
      <c r="O2445" s="2" t="s">
        <v>4587</v>
      </c>
      <c r="P2445" s="21" t="s">
        <v>188</v>
      </c>
    </row>
    <row r="2446" spans="1:16" x14ac:dyDescent="0.25">
      <c r="A2446" t="s">
        <v>4915</v>
      </c>
      <c r="B2446" t="s">
        <v>4571</v>
      </c>
      <c r="C2446" s="1">
        <v>520000</v>
      </c>
      <c r="D2446">
        <v>5</v>
      </c>
      <c r="E2446">
        <v>192</v>
      </c>
      <c r="F2446" s="3" t="s">
        <v>22</v>
      </c>
      <c r="G2446" t="s">
        <v>22</v>
      </c>
      <c r="H2446" t="s">
        <v>23</v>
      </c>
      <c r="I2446" t="s">
        <v>23</v>
      </c>
      <c r="J2446" t="s">
        <v>9</v>
      </c>
      <c r="L2446" s="2">
        <v>520000</v>
      </c>
      <c r="M2446" s="2">
        <v>2708.3333333333335</v>
      </c>
      <c r="N2446" s="2">
        <v>104000</v>
      </c>
      <c r="O2446" s="2" t="s">
        <v>160</v>
      </c>
      <c r="P2446" s="21" t="s">
        <v>188</v>
      </c>
    </row>
    <row r="2447" spans="1:16" x14ac:dyDescent="0.25">
      <c r="A2447" t="s">
        <v>5137</v>
      </c>
      <c r="B2447" t="s">
        <v>4571</v>
      </c>
      <c r="C2447" s="1">
        <v>520000</v>
      </c>
      <c r="D2447">
        <v>6</v>
      </c>
      <c r="E2447">
        <v>249</v>
      </c>
      <c r="F2447" s="3" t="s">
        <v>22</v>
      </c>
      <c r="G2447" t="s">
        <v>22</v>
      </c>
      <c r="H2447" t="s">
        <v>23</v>
      </c>
      <c r="I2447" t="s">
        <v>23</v>
      </c>
      <c r="J2447" t="s">
        <v>20</v>
      </c>
      <c r="L2447" s="2">
        <v>520000</v>
      </c>
      <c r="M2447" s="2">
        <v>2088.3534136546186</v>
      </c>
      <c r="N2447" s="2">
        <v>86666.666666666672</v>
      </c>
      <c r="O2447" s="2" t="s">
        <v>160</v>
      </c>
      <c r="P2447" s="21" t="s">
        <v>188</v>
      </c>
    </row>
    <row r="2448" spans="1:16" x14ac:dyDescent="0.25">
      <c r="A2448" t="s">
        <v>5138</v>
      </c>
      <c r="B2448" t="s">
        <v>4571</v>
      </c>
      <c r="C2448" s="1">
        <v>520000</v>
      </c>
      <c r="D2448">
        <v>6</v>
      </c>
      <c r="E2448">
        <v>249</v>
      </c>
      <c r="F2448" s="3" t="s">
        <v>22</v>
      </c>
      <c r="G2448" t="s">
        <v>22</v>
      </c>
      <c r="H2448" t="s">
        <v>23</v>
      </c>
      <c r="I2448" t="s">
        <v>23</v>
      </c>
      <c r="J2448" t="s">
        <v>20</v>
      </c>
      <c r="L2448" s="2">
        <v>520000</v>
      </c>
      <c r="M2448" s="2">
        <v>2088.3534136546186</v>
      </c>
      <c r="N2448" s="2">
        <v>86666.666666666672</v>
      </c>
      <c r="O2448" s="2" t="s">
        <v>160</v>
      </c>
      <c r="P2448" s="21" t="s">
        <v>188</v>
      </c>
    </row>
    <row r="2449" spans="1:16" x14ac:dyDescent="0.25">
      <c r="A2449" t="s">
        <v>3157</v>
      </c>
      <c r="B2449" t="s">
        <v>103</v>
      </c>
      <c r="C2449" s="1">
        <v>520000</v>
      </c>
      <c r="D2449">
        <v>5</v>
      </c>
      <c r="E2449">
        <v>286</v>
      </c>
      <c r="F2449" s="1" t="s">
        <v>22</v>
      </c>
      <c r="G2449" t="s">
        <v>22</v>
      </c>
      <c r="H2449" t="s">
        <v>23</v>
      </c>
      <c r="I2449" t="s">
        <v>23</v>
      </c>
      <c r="J2449" t="s">
        <v>9</v>
      </c>
      <c r="K2449" t="s">
        <v>1372</v>
      </c>
      <c r="L2449" s="2">
        <v>520000</v>
      </c>
      <c r="M2449" s="2">
        <v>1818.1818181818182</v>
      </c>
      <c r="N2449" s="2">
        <v>104000</v>
      </c>
      <c r="O2449" s="2"/>
      <c r="P2449" s="5" t="s">
        <v>188</v>
      </c>
    </row>
    <row r="2450" spans="1:16" x14ac:dyDescent="0.25">
      <c r="A2450" t="s">
        <v>3480</v>
      </c>
      <c r="B2450" t="s">
        <v>103</v>
      </c>
      <c r="C2450" s="1">
        <v>520000</v>
      </c>
      <c r="D2450">
        <v>3</v>
      </c>
      <c r="E2450">
        <v>175</v>
      </c>
      <c r="F2450" s="1" t="s">
        <v>22</v>
      </c>
      <c r="G2450" t="s">
        <v>22</v>
      </c>
      <c r="H2450" t="s">
        <v>23</v>
      </c>
      <c r="I2450" t="s">
        <v>23</v>
      </c>
      <c r="J2450" t="s">
        <v>9</v>
      </c>
      <c r="K2450" t="s">
        <v>1372</v>
      </c>
      <c r="L2450" s="2">
        <v>520000</v>
      </c>
      <c r="M2450" s="2">
        <v>2971.4285714285716</v>
      </c>
      <c r="N2450" s="2">
        <v>173333.33333333334</v>
      </c>
      <c r="O2450" s="2"/>
      <c r="P2450" s="5" t="s">
        <v>188</v>
      </c>
    </row>
    <row r="2451" spans="1:16" x14ac:dyDescent="0.25">
      <c r="A2451" t="s">
        <v>3527</v>
      </c>
      <c r="B2451" t="s">
        <v>103</v>
      </c>
      <c r="C2451" s="1">
        <v>520000</v>
      </c>
      <c r="D2451">
        <v>6</v>
      </c>
      <c r="E2451">
        <v>190</v>
      </c>
      <c r="F2451" s="1" t="s">
        <v>22</v>
      </c>
      <c r="G2451" t="s">
        <v>22</v>
      </c>
      <c r="H2451" t="s">
        <v>23</v>
      </c>
      <c r="I2451" t="s">
        <v>23</v>
      </c>
      <c r="J2451" t="s">
        <v>9</v>
      </c>
      <c r="K2451" t="s">
        <v>1372</v>
      </c>
      <c r="L2451" s="2">
        <v>520000</v>
      </c>
      <c r="M2451" s="2">
        <v>2736.8421052631579</v>
      </c>
      <c r="N2451" s="2">
        <v>86666.666666666672</v>
      </c>
      <c r="O2451" s="2"/>
      <c r="P2451" s="5" t="s">
        <v>188</v>
      </c>
    </row>
    <row r="2452" spans="1:16" x14ac:dyDescent="0.25">
      <c r="A2452" t="s">
        <v>1704</v>
      </c>
      <c r="B2452" t="s">
        <v>103</v>
      </c>
      <c r="C2452" s="1">
        <v>520000</v>
      </c>
      <c r="D2452">
        <v>3</v>
      </c>
      <c r="E2452">
        <v>151</v>
      </c>
      <c r="F2452" s="1" t="s">
        <v>16</v>
      </c>
      <c r="G2452" t="s">
        <v>35</v>
      </c>
      <c r="H2452" t="s">
        <v>29</v>
      </c>
      <c r="I2452" t="s">
        <v>19</v>
      </c>
      <c r="J2452" t="s">
        <v>9</v>
      </c>
      <c r="K2452" t="s">
        <v>1372</v>
      </c>
      <c r="L2452" s="2">
        <v>520000</v>
      </c>
      <c r="M2452" s="2">
        <v>3443.7086092715231</v>
      </c>
      <c r="N2452" s="2">
        <v>173333.33333333334</v>
      </c>
      <c r="O2452" s="2"/>
      <c r="P2452" s="5" t="s">
        <v>188</v>
      </c>
    </row>
    <row r="2453" spans="1:16" x14ac:dyDescent="0.25">
      <c r="A2453" t="s">
        <v>4644</v>
      </c>
      <c r="B2453" t="s">
        <v>4571</v>
      </c>
      <c r="C2453" s="1">
        <v>520000</v>
      </c>
      <c r="D2453">
        <v>3</v>
      </c>
      <c r="E2453">
        <v>160</v>
      </c>
      <c r="F2453" t="s">
        <v>16</v>
      </c>
      <c r="G2453" t="s">
        <v>56</v>
      </c>
      <c r="H2453" t="s">
        <v>189</v>
      </c>
      <c r="I2453" t="s">
        <v>19</v>
      </c>
      <c r="J2453" t="s">
        <v>9</v>
      </c>
      <c r="L2453" s="2">
        <v>520000</v>
      </c>
      <c r="M2453" s="2">
        <v>3250</v>
      </c>
      <c r="N2453" s="2">
        <v>173333.33333333334</v>
      </c>
      <c r="O2453" s="2" t="s">
        <v>160</v>
      </c>
      <c r="P2453" s="21" t="s">
        <v>188</v>
      </c>
    </row>
    <row r="2454" spans="1:16" x14ac:dyDescent="0.25">
      <c r="A2454" t="s">
        <v>3564</v>
      </c>
      <c r="B2454" t="s">
        <v>103</v>
      </c>
      <c r="C2454" s="1">
        <v>519900</v>
      </c>
      <c r="D2454">
        <v>5</v>
      </c>
      <c r="E2454">
        <v>255</v>
      </c>
      <c r="F2454" s="1" t="s">
        <v>22</v>
      </c>
      <c r="G2454" t="s">
        <v>22</v>
      </c>
      <c r="H2454" t="s">
        <v>23</v>
      </c>
      <c r="I2454" t="s">
        <v>23</v>
      </c>
      <c r="J2454" t="s">
        <v>9</v>
      </c>
      <c r="K2454" t="s">
        <v>1372</v>
      </c>
      <c r="L2454" s="2">
        <v>519900</v>
      </c>
      <c r="M2454" s="2">
        <v>2038.8235294117646</v>
      </c>
      <c r="N2454" s="2">
        <v>103980</v>
      </c>
      <c r="O2454" s="2"/>
      <c r="P2454" s="5" t="s">
        <v>188</v>
      </c>
    </row>
    <row r="2455" spans="1:16" x14ac:dyDescent="0.25">
      <c r="A2455" t="s">
        <v>5157</v>
      </c>
      <c r="B2455" t="s">
        <v>4571</v>
      </c>
      <c r="C2455" s="1">
        <v>519000</v>
      </c>
      <c r="D2455">
        <v>3</v>
      </c>
      <c r="E2455">
        <v>256</v>
      </c>
      <c r="F2455" s="3" t="s">
        <v>22</v>
      </c>
      <c r="G2455" t="s">
        <v>22</v>
      </c>
      <c r="H2455" t="s">
        <v>23</v>
      </c>
      <c r="I2455" t="s">
        <v>23</v>
      </c>
      <c r="J2455" t="s">
        <v>9</v>
      </c>
      <c r="L2455" s="2">
        <v>519000</v>
      </c>
      <c r="M2455" s="2">
        <v>2027.34375</v>
      </c>
      <c r="N2455" s="2">
        <v>173000</v>
      </c>
      <c r="O2455" s="2" t="s">
        <v>4587</v>
      </c>
      <c r="P2455" s="21" t="s">
        <v>188</v>
      </c>
    </row>
    <row r="2456" spans="1:16" x14ac:dyDescent="0.25">
      <c r="A2456" t="s">
        <v>5341</v>
      </c>
      <c r="B2456" t="s">
        <v>4571</v>
      </c>
      <c r="C2456" s="1">
        <v>519000</v>
      </c>
      <c r="D2456">
        <v>3</v>
      </c>
      <c r="E2456">
        <v>256</v>
      </c>
      <c r="F2456" s="3" t="s">
        <v>22</v>
      </c>
      <c r="G2456" t="s">
        <v>22</v>
      </c>
      <c r="H2456" t="s">
        <v>23</v>
      </c>
      <c r="I2456" t="s">
        <v>23</v>
      </c>
      <c r="J2456" t="s">
        <v>9</v>
      </c>
      <c r="L2456" s="2">
        <v>519000</v>
      </c>
      <c r="M2456" s="2">
        <v>2027.34375</v>
      </c>
      <c r="N2456" s="2">
        <v>173000</v>
      </c>
      <c r="O2456" s="2" t="s">
        <v>4587</v>
      </c>
      <c r="P2456" s="21" t="s">
        <v>188</v>
      </c>
    </row>
    <row r="2457" spans="1:16" x14ac:dyDescent="0.25">
      <c r="A2457" t="s">
        <v>1626</v>
      </c>
      <c r="B2457" t="s">
        <v>103</v>
      </c>
      <c r="C2457" s="1">
        <v>519000</v>
      </c>
      <c r="D2457">
        <v>2</v>
      </c>
      <c r="E2457">
        <v>93</v>
      </c>
      <c r="F2457" s="1" t="s">
        <v>16</v>
      </c>
      <c r="G2457" t="s">
        <v>476</v>
      </c>
      <c r="H2457" t="s">
        <v>29</v>
      </c>
      <c r="I2457" t="s">
        <v>19</v>
      </c>
      <c r="J2457" t="s">
        <v>9</v>
      </c>
      <c r="K2457" t="s">
        <v>1372</v>
      </c>
      <c r="L2457" s="2">
        <v>519000</v>
      </c>
      <c r="M2457" s="2">
        <v>5580.6451612903229</v>
      </c>
      <c r="N2457" s="2">
        <v>259500</v>
      </c>
      <c r="O2457" s="2"/>
      <c r="P2457" s="5" t="s">
        <v>188</v>
      </c>
    </row>
    <row r="2458" spans="1:16" x14ac:dyDescent="0.25">
      <c r="A2458" t="s">
        <v>6733</v>
      </c>
      <c r="B2458" t="s">
        <v>4571</v>
      </c>
      <c r="C2458" s="1">
        <v>519000</v>
      </c>
      <c r="D2458">
        <v>2</v>
      </c>
      <c r="E2458">
        <v>164</v>
      </c>
      <c r="F2458" t="s">
        <v>16</v>
      </c>
      <c r="G2458" t="s">
        <v>52</v>
      </c>
      <c r="H2458" t="s">
        <v>189</v>
      </c>
      <c r="I2458" t="s">
        <v>19</v>
      </c>
      <c r="J2458" t="s">
        <v>9</v>
      </c>
      <c r="L2458" s="2">
        <v>519000</v>
      </c>
      <c r="M2458" s="2">
        <v>3164.6341463414633</v>
      </c>
      <c r="N2458" s="2">
        <v>259500</v>
      </c>
      <c r="O2458" s="2" t="s">
        <v>160</v>
      </c>
      <c r="P2458" s="21" t="s">
        <v>188</v>
      </c>
    </row>
    <row r="2459" spans="1:16" x14ac:dyDescent="0.25">
      <c r="A2459" t="s">
        <v>3161</v>
      </c>
      <c r="B2459" t="s">
        <v>103</v>
      </c>
      <c r="C2459" s="1">
        <v>517000</v>
      </c>
      <c r="D2459">
        <v>4</v>
      </c>
      <c r="E2459">
        <v>278</v>
      </c>
      <c r="F2459" s="1" t="s">
        <v>22</v>
      </c>
      <c r="G2459" t="s">
        <v>22</v>
      </c>
      <c r="H2459" t="s">
        <v>23</v>
      </c>
      <c r="I2459" t="s">
        <v>23</v>
      </c>
      <c r="J2459" t="s">
        <v>9</v>
      </c>
      <c r="K2459" t="s">
        <v>1372</v>
      </c>
      <c r="L2459" s="2">
        <v>517000</v>
      </c>
      <c r="M2459" s="2">
        <v>1859.7122302158273</v>
      </c>
      <c r="N2459" s="2">
        <v>129250</v>
      </c>
      <c r="O2459" s="2"/>
      <c r="P2459" s="5" t="s">
        <v>188</v>
      </c>
    </row>
    <row r="2460" spans="1:16" x14ac:dyDescent="0.25">
      <c r="A2460" t="s">
        <v>2963</v>
      </c>
      <c r="B2460" t="s">
        <v>104</v>
      </c>
      <c r="C2460" s="1">
        <v>516000</v>
      </c>
      <c r="D2460">
        <v>3</v>
      </c>
      <c r="E2460">
        <v>168</v>
      </c>
      <c r="F2460" s="1" t="s">
        <v>22</v>
      </c>
      <c r="G2460" t="s">
        <v>22</v>
      </c>
      <c r="H2460" t="s">
        <v>23</v>
      </c>
      <c r="I2460" t="s">
        <v>23</v>
      </c>
      <c r="J2460" t="s">
        <v>9</v>
      </c>
      <c r="K2460" t="s">
        <v>1372</v>
      </c>
      <c r="L2460" s="2">
        <v>516000</v>
      </c>
      <c r="M2460" s="2">
        <v>3071.4285714285716</v>
      </c>
      <c r="N2460" s="2">
        <v>172000</v>
      </c>
      <c r="O2460" s="2"/>
      <c r="P2460" s="5" t="s">
        <v>188</v>
      </c>
    </row>
    <row r="2461" spans="1:16" x14ac:dyDescent="0.25">
      <c r="A2461" t="s">
        <v>5322</v>
      </c>
      <c r="B2461" t="s">
        <v>4571</v>
      </c>
      <c r="C2461" s="1">
        <v>515000</v>
      </c>
      <c r="D2461">
        <v>3</v>
      </c>
      <c r="E2461">
        <v>151</v>
      </c>
      <c r="F2461" s="3" t="s">
        <v>22</v>
      </c>
      <c r="G2461" t="s">
        <v>22</v>
      </c>
      <c r="H2461" t="s">
        <v>23</v>
      </c>
      <c r="I2461" t="s">
        <v>23</v>
      </c>
      <c r="J2461" t="s">
        <v>9</v>
      </c>
      <c r="L2461" s="2">
        <v>515000</v>
      </c>
      <c r="M2461" s="2">
        <v>3410.5960264900664</v>
      </c>
      <c r="N2461" s="2">
        <v>171666.66666666666</v>
      </c>
      <c r="O2461" s="2" t="s">
        <v>4582</v>
      </c>
      <c r="P2461" s="21" t="s">
        <v>188</v>
      </c>
    </row>
    <row r="2462" spans="1:16" x14ac:dyDescent="0.25">
      <c r="A2462" t="s">
        <v>5265</v>
      </c>
      <c r="B2462" t="s">
        <v>4571</v>
      </c>
      <c r="C2462" s="1">
        <v>515000</v>
      </c>
      <c r="D2462">
        <v>4</v>
      </c>
      <c r="E2462">
        <v>230</v>
      </c>
      <c r="F2462" s="3" t="s">
        <v>22</v>
      </c>
      <c r="G2462" t="s">
        <v>22</v>
      </c>
      <c r="H2462" t="s">
        <v>23</v>
      </c>
      <c r="I2462" t="s">
        <v>23</v>
      </c>
      <c r="J2462" t="s">
        <v>9</v>
      </c>
      <c r="L2462" s="2">
        <v>515000</v>
      </c>
      <c r="M2462" s="2">
        <v>2239.1304347826085</v>
      </c>
      <c r="N2462" s="2">
        <v>128750</v>
      </c>
      <c r="O2462" s="2" t="s">
        <v>4582</v>
      </c>
      <c r="P2462" s="21" t="s">
        <v>188</v>
      </c>
    </row>
    <row r="2463" spans="1:16" x14ac:dyDescent="0.25">
      <c r="A2463" t="s">
        <v>2146</v>
      </c>
      <c r="B2463" t="s">
        <v>103</v>
      </c>
      <c r="C2463" s="1">
        <v>515000</v>
      </c>
      <c r="D2463">
        <v>1</v>
      </c>
      <c r="E2463">
        <v>80</v>
      </c>
      <c r="F2463" s="1" t="s">
        <v>16</v>
      </c>
      <c r="G2463" t="s">
        <v>17</v>
      </c>
      <c r="H2463" t="s">
        <v>29</v>
      </c>
      <c r="I2463" t="s">
        <v>19</v>
      </c>
      <c r="J2463" t="s">
        <v>9</v>
      </c>
      <c r="K2463" t="s">
        <v>1372</v>
      </c>
      <c r="L2463" s="2">
        <v>515000</v>
      </c>
      <c r="M2463" s="2">
        <v>6437.5</v>
      </c>
      <c r="N2463" s="2">
        <v>515000</v>
      </c>
      <c r="O2463" s="2"/>
      <c r="P2463" s="5" t="s">
        <v>188</v>
      </c>
    </row>
    <row r="2464" spans="1:16" x14ac:dyDescent="0.25">
      <c r="A2464" t="s">
        <v>6056</v>
      </c>
      <c r="B2464" t="s">
        <v>4571</v>
      </c>
      <c r="C2464" s="1">
        <v>515000</v>
      </c>
      <c r="D2464">
        <v>2</v>
      </c>
      <c r="E2464">
        <v>158</v>
      </c>
      <c r="F2464" t="s">
        <v>16</v>
      </c>
      <c r="G2464" t="s">
        <v>17</v>
      </c>
      <c r="H2464" t="s">
        <v>189</v>
      </c>
      <c r="I2464" t="s">
        <v>19</v>
      </c>
      <c r="J2464" t="s">
        <v>9</v>
      </c>
      <c r="L2464" s="2">
        <v>515000</v>
      </c>
      <c r="M2464" s="2">
        <v>3259.493670886076</v>
      </c>
      <c r="N2464" s="2">
        <v>257500</v>
      </c>
      <c r="O2464" s="2" t="s">
        <v>4582</v>
      </c>
      <c r="P2464" s="21" t="s">
        <v>188</v>
      </c>
    </row>
    <row r="2465" spans="1:16" x14ac:dyDescent="0.25">
      <c r="A2465" t="s">
        <v>2549</v>
      </c>
      <c r="B2465" t="s">
        <v>103</v>
      </c>
      <c r="C2465" s="1">
        <v>514900</v>
      </c>
      <c r="D2465">
        <v>4</v>
      </c>
      <c r="E2465">
        <v>119</v>
      </c>
      <c r="F2465" s="1" t="s">
        <v>16</v>
      </c>
      <c r="G2465" t="s">
        <v>37</v>
      </c>
      <c r="H2465" t="s">
        <v>29</v>
      </c>
      <c r="I2465" t="s">
        <v>19</v>
      </c>
      <c r="J2465" t="s">
        <v>9</v>
      </c>
      <c r="K2465" t="s">
        <v>1372</v>
      </c>
      <c r="L2465" s="2">
        <v>514900</v>
      </c>
      <c r="M2465" s="2">
        <v>4326.8907563025214</v>
      </c>
      <c r="N2465" s="2">
        <v>128725</v>
      </c>
      <c r="O2465" s="2"/>
      <c r="P2465" s="5" t="s">
        <v>188</v>
      </c>
    </row>
    <row r="2466" spans="1:16" x14ac:dyDescent="0.25">
      <c r="A2466" t="s">
        <v>3057</v>
      </c>
      <c r="B2466" t="s">
        <v>104</v>
      </c>
      <c r="C2466" s="1">
        <v>512500</v>
      </c>
      <c r="D2466">
        <v>4</v>
      </c>
      <c r="E2466">
        <v>250</v>
      </c>
      <c r="F2466" s="1" t="s">
        <v>22</v>
      </c>
      <c r="G2466" t="s">
        <v>22</v>
      </c>
      <c r="H2466" t="s">
        <v>23</v>
      </c>
      <c r="I2466" t="s">
        <v>23</v>
      </c>
      <c r="J2466" t="s">
        <v>9</v>
      </c>
      <c r="K2466" t="s">
        <v>1372</v>
      </c>
      <c r="L2466" s="2">
        <v>512500</v>
      </c>
      <c r="M2466" s="2">
        <v>2050</v>
      </c>
      <c r="N2466" s="2">
        <v>128125</v>
      </c>
      <c r="O2466" s="2"/>
      <c r="P2466" s="5" t="s">
        <v>188</v>
      </c>
    </row>
    <row r="2467" spans="1:16" x14ac:dyDescent="0.25">
      <c r="A2467" t="s">
        <v>2002</v>
      </c>
      <c r="B2467" t="s">
        <v>104</v>
      </c>
      <c r="C2467" s="1">
        <v>512000</v>
      </c>
      <c r="D2467">
        <v>3</v>
      </c>
      <c r="E2467">
        <v>128</v>
      </c>
      <c r="F2467" s="1" t="s">
        <v>16</v>
      </c>
      <c r="G2467" t="s">
        <v>17</v>
      </c>
      <c r="H2467" t="s">
        <v>29</v>
      </c>
      <c r="I2467" t="s">
        <v>19</v>
      </c>
      <c r="J2467" t="s">
        <v>20</v>
      </c>
      <c r="K2467" t="s">
        <v>1372</v>
      </c>
      <c r="L2467" s="2">
        <v>512000</v>
      </c>
      <c r="M2467" s="2">
        <v>4000</v>
      </c>
      <c r="N2467" s="2">
        <v>170666.66666666666</v>
      </c>
      <c r="O2467" s="2"/>
      <c r="P2467" s="5" t="s">
        <v>188</v>
      </c>
    </row>
    <row r="2468" spans="1:16" x14ac:dyDescent="0.25">
      <c r="A2468" t="s">
        <v>5139</v>
      </c>
      <c r="B2468" t="s">
        <v>4571</v>
      </c>
      <c r="C2468" s="1">
        <v>510000</v>
      </c>
      <c r="D2468">
        <v>4</v>
      </c>
      <c r="E2468">
        <v>177</v>
      </c>
      <c r="F2468" s="3" t="s">
        <v>22</v>
      </c>
      <c r="G2468" t="s">
        <v>22</v>
      </c>
      <c r="H2468" t="s">
        <v>23</v>
      </c>
      <c r="I2468" t="s">
        <v>23</v>
      </c>
      <c r="J2468" t="s">
        <v>9</v>
      </c>
      <c r="L2468" s="2">
        <v>510000</v>
      </c>
      <c r="M2468" s="2">
        <v>2881.3559322033898</v>
      </c>
      <c r="N2468" s="2">
        <v>127500</v>
      </c>
      <c r="O2468" s="2" t="s">
        <v>160</v>
      </c>
      <c r="P2468" s="21" t="s">
        <v>188</v>
      </c>
    </row>
    <row r="2469" spans="1:16" x14ac:dyDescent="0.25">
      <c r="A2469" t="s">
        <v>5344</v>
      </c>
      <c r="B2469" t="s">
        <v>4571</v>
      </c>
      <c r="C2469" s="1">
        <v>510000</v>
      </c>
      <c r="D2469">
        <v>4</v>
      </c>
      <c r="E2469">
        <v>215</v>
      </c>
      <c r="F2469" s="3" t="s">
        <v>22</v>
      </c>
      <c r="G2469" t="s">
        <v>22</v>
      </c>
      <c r="H2469" t="s">
        <v>23</v>
      </c>
      <c r="I2469" t="s">
        <v>23</v>
      </c>
      <c r="J2469" t="s">
        <v>9</v>
      </c>
      <c r="L2469" s="2">
        <v>510000</v>
      </c>
      <c r="M2469" s="2">
        <v>2372.0930232558139</v>
      </c>
      <c r="N2469" s="2">
        <v>127500</v>
      </c>
      <c r="O2469" s="2" t="s">
        <v>160</v>
      </c>
      <c r="P2469" s="21" t="s">
        <v>188</v>
      </c>
    </row>
    <row r="2470" spans="1:16" x14ac:dyDescent="0.25">
      <c r="A2470" t="s">
        <v>3653</v>
      </c>
      <c r="B2470" t="s">
        <v>103</v>
      </c>
      <c r="C2470" s="1">
        <v>510000</v>
      </c>
      <c r="D2470">
        <v>6</v>
      </c>
      <c r="E2470">
        <v>200</v>
      </c>
      <c r="F2470" s="1" t="s">
        <v>22</v>
      </c>
      <c r="G2470" t="s">
        <v>22</v>
      </c>
      <c r="H2470" t="s">
        <v>23</v>
      </c>
      <c r="I2470" t="s">
        <v>23</v>
      </c>
      <c r="J2470" t="s">
        <v>9</v>
      </c>
      <c r="K2470" t="s">
        <v>1372</v>
      </c>
      <c r="L2470" s="2">
        <v>510000</v>
      </c>
      <c r="M2470" s="2">
        <v>2550</v>
      </c>
      <c r="N2470" s="2">
        <v>85000</v>
      </c>
      <c r="O2470" s="2"/>
      <c r="P2470" s="5" t="s">
        <v>188</v>
      </c>
    </row>
    <row r="2471" spans="1:16" x14ac:dyDescent="0.25">
      <c r="A2471" t="s">
        <v>3654</v>
      </c>
      <c r="B2471" t="s">
        <v>103</v>
      </c>
      <c r="C2471" s="1">
        <v>510000</v>
      </c>
      <c r="D2471">
        <v>6</v>
      </c>
      <c r="E2471">
        <v>200</v>
      </c>
      <c r="F2471" s="1" t="s">
        <v>22</v>
      </c>
      <c r="G2471" t="s">
        <v>22</v>
      </c>
      <c r="H2471" t="s">
        <v>23</v>
      </c>
      <c r="I2471" t="s">
        <v>23</v>
      </c>
      <c r="J2471" t="s">
        <v>9</v>
      </c>
      <c r="K2471" t="s">
        <v>1372</v>
      </c>
      <c r="L2471" s="2">
        <v>510000</v>
      </c>
      <c r="M2471" s="2">
        <v>2550</v>
      </c>
      <c r="N2471" s="2">
        <v>85000</v>
      </c>
      <c r="O2471" s="2"/>
      <c r="P2471" s="5" t="s">
        <v>188</v>
      </c>
    </row>
    <row r="2472" spans="1:16" x14ac:dyDescent="0.25">
      <c r="A2472" t="s">
        <v>3531</v>
      </c>
      <c r="B2472" t="s">
        <v>103</v>
      </c>
      <c r="C2472" s="1">
        <v>510000</v>
      </c>
      <c r="D2472">
        <v>3</v>
      </c>
      <c r="E2472">
        <v>186</v>
      </c>
      <c r="F2472" s="1" t="s">
        <v>22</v>
      </c>
      <c r="G2472" t="s">
        <v>22</v>
      </c>
      <c r="H2472" t="s">
        <v>23</v>
      </c>
      <c r="I2472" t="s">
        <v>23</v>
      </c>
      <c r="J2472" t="s">
        <v>9</v>
      </c>
      <c r="K2472" t="s">
        <v>1372</v>
      </c>
      <c r="L2472" s="2">
        <v>510000</v>
      </c>
      <c r="M2472" s="2">
        <v>2741.9354838709678</v>
      </c>
      <c r="N2472" s="2">
        <v>170000</v>
      </c>
      <c r="O2472" s="2"/>
      <c r="P2472" s="5" t="s">
        <v>188</v>
      </c>
    </row>
    <row r="2473" spans="1:16" x14ac:dyDescent="0.25">
      <c r="A2473" t="s">
        <v>1762</v>
      </c>
      <c r="B2473" t="s">
        <v>103</v>
      </c>
      <c r="C2473" s="1">
        <v>510000</v>
      </c>
      <c r="D2473">
        <v>2</v>
      </c>
      <c r="E2473">
        <v>105</v>
      </c>
      <c r="F2473" s="1" t="s">
        <v>16</v>
      </c>
      <c r="G2473" t="s">
        <v>35</v>
      </c>
      <c r="H2473" t="s">
        <v>29</v>
      </c>
      <c r="I2473" t="s">
        <v>19</v>
      </c>
      <c r="J2473" t="s">
        <v>20</v>
      </c>
      <c r="K2473" t="s">
        <v>1372</v>
      </c>
      <c r="L2473" s="2">
        <v>510000</v>
      </c>
      <c r="M2473" s="2">
        <v>4857.1428571428569</v>
      </c>
      <c r="N2473" s="2">
        <v>255000</v>
      </c>
      <c r="O2473" s="2"/>
      <c r="P2473" s="5" t="s">
        <v>188</v>
      </c>
    </row>
    <row r="2474" spans="1:16" x14ac:dyDescent="0.25">
      <c r="A2474" t="s">
        <v>2036</v>
      </c>
      <c r="B2474" t="s">
        <v>103</v>
      </c>
      <c r="C2474" s="1">
        <v>510000</v>
      </c>
      <c r="D2474">
        <v>2</v>
      </c>
      <c r="E2474">
        <v>89</v>
      </c>
      <c r="F2474" s="1" t="s">
        <v>16</v>
      </c>
      <c r="G2474" t="s">
        <v>17</v>
      </c>
      <c r="H2474" t="s">
        <v>29</v>
      </c>
      <c r="I2474" t="s">
        <v>19</v>
      </c>
      <c r="J2474" t="s">
        <v>20</v>
      </c>
      <c r="K2474" t="s">
        <v>1372</v>
      </c>
      <c r="L2474" s="2">
        <v>510000</v>
      </c>
      <c r="M2474" s="2">
        <v>5730.3370786516853</v>
      </c>
      <c r="N2474" s="2">
        <v>255000</v>
      </c>
      <c r="O2474" s="2"/>
      <c r="P2474" s="5" t="s">
        <v>188</v>
      </c>
    </row>
    <row r="2475" spans="1:16" x14ac:dyDescent="0.25">
      <c r="A2475" t="s">
        <v>5966</v>
      </c>
      <c r="B2475" t="s">
        <v>4571</v>
      </c>
      <c r="C2475" s="1">
        <v>510000</v>
      </c>
      <c r="D2475">
        <v>3</v>
      </c>
      <c r="E2475">
        <v>105</v>
      </c>
      <c r="F2475" t="s">
        <v>16</v>
      </c>
      <c r="G2475" t="s">
        <v>17</v>
      </c>
      <c r="H2475" t="s">
        <v>189</v>
      </c>
      <c r="I2475" t="s">
        <v>19</v>
      </c>
      <c r="J2475" t="s">
        <v>20</v>
      </c>
      <c r="L2475" s="2">
        <v>510000</v>
      </c>
      <c r="M2475" s="2">
        <v>4857.1428571428569</v>
      </c>
      <c r="N2475" s="2">
        <v>170000</v>
      </c>
      <c r="O2475" s="2" t="s">
        <v>160</v>
      </c>
      <c r="P2475" s="21" t="s">
        <v>188</v>
      </c>
    </row>
    <row r="2476" spans="1:16" x14ac:dyDescent="0.25">
      <c r="A2476" t="s">
        <v>6314</v>
      </c>
      <c r="B2476" t="s">
        <v>4571</v>
      </c>
      <c r="C2476" s="1">
        <v>510000</v>
      </c>
      <c r="D2476">
        <v>3</v>
      </c>
      <c r="E2476">
        <v>131</v>
      </c>
      <c r="F2476" t="s">
        <v>16</v>
      </c>
      <c r="G2476" t="s">
        <v>41</v>
      </c>
      <c r="H2476" t="s">
        <v>189</v>
      </c>
      <c r="I2476" t="s">
        <v>19</v>
      </c>
      <c r="J2476" t="s">
        <v>9</v>
      </c>
      <c r="L2476" s="2">
        <v>510000</v>
      </c>
      <c r="M2476" s="2">
        <v>3893.1297709923665</v>
      </c>
      <c r="N2476" s="2">
        <v>170000</v>
      </c>
      <c r="O2476" s="2" t="s">
        <v>4587</v>
      </c>
      <c r="P2476" s="21" t="s">
        <v>188</v>
      </c>
    </row>
    <row r="2477" spans="1:16" x14ac:dyDescent="0.25">
      <c r="A2477" t="s">
        <v>3559</v>
      </c>
      <c r="B2477" t="s">
        <v>103</v>
      </c>
      <c r="C2477" s="1">
        <v>509900</v>
      </c>
      <c r="D2477">
        <v>3</v>
      </c>
      <c r="E2477">
        <v>227</v>
      </c>
      <c r="F2477" s="1" t="s">
        <v>22</v>
      </c>
      <c r="G2477" t="s">
        <v>22</v>
      </c>
      <c r="H2477" t="s">
        <v>23</v>
      </c>
      <c r="I2477" t="s">
        <v>23</v>
      </c>
      <c r="J2477" t="s">
        <v>9</v>
      </c>
      <c r="K2477" t="s">
        <v>1372</v>
      </c>
      <c r="L2477" s="2">
        <v>509900</v>
      </c>
      <c r="M2477" s="2">
        <v>2246.2555066079294</v>
      </c>
      <c r="N2477" s="2">
        <v>169966.66666666666</v>
      </c>
      <c r="O2477" s="2"/>
      <c r="P2477" s="5" t="s">
        <v>188</v>
      </c>
    </row>
    <row r="2478" spans="1:16" x14ac:dyDescent="0.25">
      <c r="A2478" t="s">
        <v>4651</v>
      </c>
      <c r="B2478" t="s">
        <v>4571</v>
      </c>
      <c r="C2478" s="1">
        <v>509000</v>
      </c>
      <c r="D2478">
        <v>2</v>
      </c>
      <c r="E2478">
        <v>190</v>
      </c>
      <c r="F2478" t="s">
        <v>16</v>
      </c>
      <c r="G2478" t="s">
        <v>56</v>
      </c>
      <c r="H2478" t="s">
        <v>189</v>
      </c>
      <c r="I2478" t="s">
        <v>19</v>
      </c>
      <c r="J2478" t="s">
        <v>9</v>
      </c>
      <c r="L2478" s="2">
        <v>509000</v>
      </c>
      <c r="M2478" s="2">
        <v>2678.9473684210525</v>
      </c>
      <c r="N2478" s="2">
        <v>254500</v>
      </c>
      <c r="O2478" s="2" t="s">
        <v>4582</v>
      </c>
      <c r="P2478" s="21" t="s">
        <v>188</v>
      </c>
    </row>
    <row r="2479" spans="1:16" x14ac:dyDescent="0.25">
      <c r="A2479" t="s">
        <v>1736</v>
      </c>
      <c r="B2479" t="s">
        <v>103</v>
      </c>
      <c r="C2479" s="1">
        <v>508000</v>
      </c>
      <c r="D2479">
        <v>1</v>
      </c>
      <c r="E2479">
        <v>88</v>
      </c>
      <c r="F2479" s="1" t="s">
        <v>16</v>
      </c>
      <c r="G2479" t="s">
        <v>35</v>
      </c>
      <c r="H2479" t="s">
        <v>29</v>
      </c>
      <c r="I2479" t="s">
        <v>19</v>
      </c>
      <c r="J2479" t="s">
        <v>88</v>
      </c>
      <c r="K2479" t="s">
        <v>1372</v>
      </c>
      <c r="L2479" s="2">
        <v>508000</v>
      </c>
      <c r="M2479" s="2">
        <v>5772.727272727273</v>
      </c>
      <c r="N2479" s="2">
        <v>508000</v>
      </c>
      <c r="O2479" s="2"/>
      <c r="P2479" s="5" t="s">
        <v>188</v>
      </c>
    </row>
    <row r="2480" spans="1:16" x14ac:dyDescent="0.25">
      <c r="A2480" t="s">
        <v>4621</v>
      </c>
      <c r="B2480" t="s">
        <v>4571</v>
      </c>
      <c r="C2480" s="1">
        <v>508000</v>
      </c>
      <c r="D2480">
        <v>2</v>
      </c>
      <c r="E2480">
        <v>128</v>
      </c>
      <c r="F2480" t="s">
        <v>16</v>
      </c>
      <c r="G2480" t="s">
        <v>56</v>
      </c>
      <c r="H2480" t="s">
        <v>189</v>
      </c>
      <c r="I2480" t="s">
        <v>19</v>
      </c>
      <c r="J2480" t="s">
        <v>9</v>
      </c>
      <c r="L2480" s="2">
        <v>508000</v>
      </c>
      <c r="M2480" s="2">
        <v>3968.75</v>
      </c>
      <c r="N2480" s="2">
        <v>254000</v>
      </c>
      <c r="O2480" s="2" t="s">
        <v>4587</v>
      </c>
      <c r="P2480" s="21" t="s">
        <v>188</v>
      </c>
    </row>
    <row r="2481" spans="1:16" x14ac:dyDescent="0.25">
      <c r="A2481" t="s">
        <v>6071</v>
      </c>
      <c r="B2481" t="s">
        <v>4571</v>
      </c>
      <c r="C2481" s="1">
        <v>506500</v>
      </c>
      <c r="D2481">
        <v>4</v>
      </c>
      <c r="E2481">
        <v>181</v>
      </c>
      <c r="F2481" t="s">
        <v>16</v>
      </c>
      <c r="G2481" t="s">
        <v>17</v>
      </c>
      <c r="H2481" t="s">
        <v>189</v>
      </c>
      <c r="I2481" t="s">
        <v>19</v>
      </c>
      <c r="J2481" t="s">
        <v>9</v>
      </c>
      <c r="L2481" s="2">
        <v>506500</v>
      </c>
      <c r="M2481" s="2">
        <v>2798.3425414364642</v>
      </c>
      <c r="N2481" s="2">
        <v>126625</v>
      </c>
      <c r="O2481" s="2" t="s">
        <v>4587</v>
      </c>
      <c r="P2481" s="21" t="s">
        <v>188</v>
      </c>
    </row>
    <row r="2482" spans="1:16" x14ac:dyDescent="0.25">
      <c r="A2482" t="s">
        <v>5594</v>
      </c>
      <c r="B2482" t="s">
        <v>4571</v>
      </c>
      <c r="C2482" s="1">
        <v>506000</v>
      </c>
      <c r="D2482">
        <v>2</v>
      </c>
      <c r="E2482">
        <v>120</v>
      </c>
      <c r="F2482" t="s">
        <v>16</v>
      </c>
      <c r="G2482" t="s">
        <v>35</v>
      </c>
      <c r="H2482" t="s">
        <v>189</v>
      </c>
      <c r="I2482" t="s">
        <v>19</v>
      </c>
      <c r="J2482" t="s">
        <v>9</v>
      </c>
      <c r="L2482" s="2">
        <v>506000</v>
      </c>
      <c r="M2482" s="2">
        <v>4216.666666666667</v>
      </c>
      <c r="N2482" s="2">
        <v>253000</v>
      </c>
      <c r="O2482" s="2" t="s">
        <v>4582</v>
      </c>
      <c r="P2482" s="21" t="s">
        <v>188</v>
      </c>
    </row>
    <row r="2483" spans="1:16" x14ac:dyDescent="0.25">
      <c r="A2483" t="s">
        <v>3174</v>
      </c>
      <c r="B2483" t="s">
        <v>103</v>
      </c>
      <c r="C2483" s="1">
        <v>505000</v>
      </c>
      <c r="D2483">
        <v>3</v>
      </c>
      <c r="E2483">
        <v>136</v>
      </c>
      <c r="F2483" s="1" t="s">
        <v>22</v>
      </c>
      <c r="G2483" t="s">
        <v>22</v>
      </c>
      <c r="H2483" t="s">
        <v>23</v>
      </c>
      <c r="I2483" t="s">
        <v>23</v>
      </c>
      <c r="J2483" t="s">
        <v>9</v>
      </c>
      <c r="K2483" t="s">
        <v>1372</v>
      </c>
      <c r="L2483" s="2">
        <v>505000</v>
      </c>
      <c r="M2483" s="2">
        <v>3713.2352941176468</v>
      </c>
      <c r="N2483" s="2">
        <v>168333.33333333334</v>
      </c>
      <c r="O2483" s="2"/>
      <c r="P2483" s="5" t="s">
        <v>188</v>
      </c>
    </row>
    <row r="2484" spans="1:16" x14ac:dyDescent="0.25">
      <c r="A2484" t="s">
        <v>5401</v>
      </c>
      <c r="B2484" t="s">
        <v>4571</v>
      </c>
      <c r="C2484" s="1">
        <v>500000</v>
      </c>
      <c r="D2484">
        <v>4</v>
      </c>
      <c r="E2484">
        <v>151</v>
      </c>
      <c r="F2484" s="3" t="s">
        <v>22</v>
      </c>
      <c r="G2484" t="s">
        <v>22</v>
      </c>
      <c r="H2484" t="s">
        <v>23</v>
      </c>
      <c r="I2484" t="s">
        <v>23</v>
      </c>
      <c r="J2484" t="s">
        <v>20</v>
      </c>
      <c r="L2484" s="2">
        <v>500000</v>
      </c>
      <c r="M2484" s="2">
        <v>3311.2582781456954</v>
      </c>
      <c r="N2484" s="2">
        <v>125000</v>
      </c>
      <c r="O2484" s="2" t="s">
        <v>160</v>
      </c>
      <c r="P2484" s="21" t="s">
        <v>188</v>
      </c>
    </row>
    <row r="2485" spans="1:16" x14ac:dyDescent="0.25">
      <c r="A2485" t="s">
        <v>5459</v>
      </c>
      <c r="B2485" t="s">
        <v>4571</v>
      </c>
      <c r="C2485" s="1">
        <v>500000</v>
      </c>
      <c r="D2485">
        <v>4</v>
      </c>
      <c r="E2485">
        <v>244</v>
      </c>
      <c r="F2485" s="3" t="s">
        <v>22</v>
      </c>
      <c r="G2485" t="s">
        <v>22</v>
      </c>
      <c r="H2485" t="s">
        <v>23</v>
      </c>
      <c r="I2485" t="s">
        <v>23</v>
      </c>
      <c r="J2485" t="s">
        <v>9</v>
      </c>
      <c r="L2485" s="2">
        <v>500000</v>
      </c>
      <c r="M2485" s="2">
        <v>2049.1803278688526</v>
      </c>
      <c r="N2485" s="2">
        <v>125000</v>
      </c>
      <c r="O2485" s="2" t="s">
        <v>160</v>
      </c>
      <c r="P2485" s="21" t="s">
        <v>188</v>
      </c>
    </row>
    <row r="2486" spans="1:16" x14ac:dyDescent="0.25">
      <c r="A2486" t="s">
        <v>2889</v>
      </c>
      <c r="B2486" t="s">
        <v>104</v>
      </c>
      <c r="C2486" s="1">
        <v>500000</v>
      </c>
      <c r="D2486">
        <v>4</v>
      </c>
      <c r="E2486">
        <v>195</v>
      </c>
      <c r="F2486" s="1" t="s">
        <v>22</v>
      </c>
      <c r="G2486" t="s">
        <v>22</v>
      </c>
      <c r="H2486" t="s">
        <v>23</v>
      </c>
      <c r="I2486" t="s">
        <v>23</v>
      </c>
      <c r="J2486" t="s">
        <v>9</v>
      </c>
      <c r="K2486" t="s">
        <v>1372</v>
      </c>
      <c r="L2486" s="2">
        <v>500000</v>
      </c>
      <c r="M2486" s="2">
        <v>2564.102564102564</v>
      </c>
      <c r="N2486" s="2">
        <v>125000</v>
      </c>
      <c r="O2486" s="2"/>
      <c r="P2486" s="5" t="s">
        <v>188</v>
      </c>
    </row>
    <row r="2487" spans="1:16" x14ac:dyDescent="0.25">
      <c r="A2487" t="s">
        <v>2571</v>
      </c>
      <c r="B2487" t="s">
        <v>103</v>
      </c>
      <c r="C2487" s="1">
        <v>500000</v>
      </c>
      <c r="D2487">
        <v>2</v>
      </c>
      <c r="E2487">
        <v>60</v>
      </c>
      <c r="F2487" s="1" t="s">
        <v>16</v>
      </c>
      <c r="G2487" t="s">
        <v>37</v>
      </c>
      <c r="H2487" t="s">
        <v>18</v>
      </c>
      <c r="I2487" t="s">
        <v>19</v>
      </c>
      <c r="J2487" t="s">
        <v>20</v>
      </c>
      <c r="K2487" t="s">
        <v>1372</v>
      </c>
      <c r="L2487" s="2">
        <v>500000</v>
      </c>
      <c r="M2487" s="2">
        <v>8333.3333333333339</v>
      </c>
      <c r="N2487" s="2">
        <v>250000</v>
      </c>
      <c r="O2487" s="2"/>
      <c r="P2487" s="5" t="s">
        <v>188</v>
      </c>
    </row>
    <row r="2488" spans="1:16" x14ac:dyDescent="0.25">
      <c r="A2488" t="s">
        <v>4825</v>
      </c>
      <c r="B2488" t="s">
        <v>4571</v>
      </c>
      <c r="C2488" s="1">
        <v>500000</v>
      </c>
      <c r="D2488">
        <v>2</v>
      </c>
      <c r="E2488">
        <v>78</v>
      </c>
      <c r="F2488" t="s">
        <v>16</v>
      </c>
      <c r="G2488" t="s">
        <v>56</v>
      </c>
      <c r="H2488" t="s">
        <v>18</v>
      </c>
      <c r="I2488" t="s">
        <v>19</v>
      </c>
      <c r="J2488" t="s">
        <v>20</v>
      </c>
      <c r="L2488" s="2">
        <v>500000</v>
      </c>
      <c r="M2488" s="2">
        <v>6410.2564102564102</v>
      </c>
      <c r="N2488" s="2">
        <v>250000</v>
      </c>
      <c r="O2488" s="2" t="s">
        <v>160</v>
      </c>
      <c r="P2488" s="21" t="s">
        <v>188</v>
      </c>
    </row>
    <row r="2489" spans="1:16" x14ac:dyDescent="0.25">
      <c r="A2489" t="s">
        <v>4772</v>
      </c>
      <c r="B2489" t="s">
        <v>4571</v>
      </c>
      <c r="C2489" s="1">
        <v>500000</v>
      </c>
      <c r="D2489">
        <v>3</v>
      </c>
      <c r="E2489">
        <v>142</v>
      </c>
      <c r="F2489" t="s">
        <v>16</v>
      </c>
      <c r="G2489" t="s">
        <v>56</v>
      </c>
      <c r="H2489" t="s">
        <v>18</v>
      </c>
      <c r="I2489" t="s">
        <v>19</v>
      </c>
      <c r="J2489" t="s">
        <v>20</v>
      </c>
      <c r="L2489" s="2">
        <v>500000</v>
      </c>
      <c r="M2489" s="2">
        <v>3521.1267605633802</v>
      </c>
      <c r="N2489" s="2">
        <v>166666.66666666666</v>
      </c>
      <c r="O2489" s="2" t="s">
        <v>4587</v>
      </c>
      <c r="P2489" s="21" t="s">
        <v>188</v>
      </c>
    </row>
    <row r="2490" spans="1:16" x14ac:dyDescent="0.25">
      <c r="A2490" t="s">
        <v>1613</v>
      </c>
      <c r="B2490" t="s">
        <v>103</v>
      </c>
      <c r="C2490" s="1">
        <v>500000</v>
      </c>
      <c r="D2490">
        <v>2</v>
      </c>
      <c r="E2490">
        <v>75</v>
      </c>
      <c r="F2490" s="1" t="s">
        <v>16</v>
      </c>
      <c r="G2490" t="s">
        <v>95</v>
      </c>
      <c r="H2490" t="s">
        <v>29</v>
      </c>
      <c r="I2490" t="s">
        <v>19</v>
      </c>
      <c r="J2490" t="s">
        <v>9</v>
      </c>
      <c r="K2490" t="s">
        <v>1372</v>
      </c>
      <c r="L2490" s="2">
        <v>500000</v>
      </c>
      <c r="M2490" s="2">
        <v>6666.666666666667</v>
      </c>
      <c r="N2490" s="2">
        <v>250000</v>
      </c>
      <c r="O2490" s="2"/>
      <c r="P2490" s="5" t="s">
        <v>188</v>
      </c>
    </row>
    <row r="2491" spans="1:16" x14ac:dyDescent="0.25">
      <c r="A2491" t="s">
        <v>1807</v>
      </c>
      <c r="B2491" t="s">
        <v>103</v>
      </c>
      <c r="C2491" s="1">
        <v>500000</v>
      </c>
      <c r="D2491">
        <v>1</v>
      </c>
      <c r="E2491">
        <v>55</v>
      </c>
      <c r="F2491" s="1" t="s">
        <v>16</v>
      </c>
      <c r="G2491" t="s">
        <v>35</v>
      </c>
      <c r="H2491" t="s">
        <v>29</v>
      </c>
      <c r="I2491" t="s">
        <v>19</v>
      </c>
      <c r="J2491" t="s">
        <v>20</v>
      </c>
      <c r="K2491" t="s">
        <v>1372</v>
      </c>
      <c r="L2491" s="2">
        <v>500000</v>
      </c>
      <c r="M2491" s="2">
        <v>9090.9090909090901</v>
      </c>
      <c r="N2491" s="2">
        <v>500000</v>
      </c>
      <c r="O2491" s="2"/>
      <c r="P2491" s="5" t="s">
        <v>188</v>
      </c>
    </row>
    <row r="2492" spans="1:16" x14ac:dyDescent="0.25">
      <c r="A2492" t="s">
        <v>5768</v>
      </c>
      <c r="B2492" t="s">
        <v>4571</v>
      </c>
      <c r="C2492" s="1">
        <v>500000</v>
      </c>
      <c r="D2492">
        <v>2</v>
      </c>
      <c r="E2492">
        <v>76</v>
      </c>
      <c r="F2492" t="s">
        <v>16</v>
      </c>
      <c r="G2492" t="s">
        <v>35</v>
      </c>
      <c r="H2492" t="s">
        <v>189</v>
      </c>
      <c r="I2492" t="s">
        <v>19</v>
      </c>
      <c r="J2492" t="s">
        <v>20</v>
      </c>
      <c r="L2492" s="2">
        <v>500000</v>
      </c>
      <c r="M2492" s="2">
        <v>6578.9473684210525</v>
      </c>
      <c r="N2492" s="2">
        <v>250000</v>
      </c>
      <c r="O2492" s="2" t="s">
        <v>160</v>
      </c>
      <c r="P2492" s="21" t="s">
        <v>188</v>
      </c>
    </row>
    <row r="2493" spans="1:16" x14ac:dyDescent="0.25">
      <c r="A2493" t="s">
        <v>5668</v>
      </c>
      <c r="B2493" t="s">
        <v>4571</v>
      </c>
      <c r="C2493" s="1">
        <v>500000</v>
      </c>
      <c r="D2493">
        <v>4</v>
      </c>
      <c r="E2493">
        <v>170</v>
      </c>
      <c r="F2493" t="s">
        <v>16</v>
      </c>
      <c r="G2493" t="s">
        <v>35</v>
      </c>
      <c r="H2493" t="s">
        <v>189</v>
      </c>
      <c r="I2493" t="s">
        <v>19</v>
      </c>
      <c r="J2493" t="s">
        <v>88</v>
      </c>
      <c r="K2493">
        <v>20000</v>
      </c>
      <c r="L2493" s="2">
        <v>520000</v>
      </c>
      <c r="M2493" s="2">
        <v>3058.8235294117649</v>
      </c>
      <c r="N2493" s="2">
        <v>130000</v>
      </c>
      <c r="O2493" s="2" t="s">
        <v>4587</v>
      </c>
      <c r="P2493" s="21" t="s">
        <v>188</v>
      </c>
    </row>
    <row r="2494" spans="1:16" x14ac:dyDescent="0.25">
      <c r="A2494" t="s">
        <v>5969</v>
      </c>
      <c r="B2494" t="s">
        <v>4571</v>
      </c>
      <c r="C2494" s="1">
        <v>500000</v>
      </c>
      <c r="D2494">
        <v>3</v>
      </c>
      <c r="E2494">
        <v>107</v>
      </c>
      <c r="F2494" t="s">
        <v>16</v>
      </c>
      <c r="G2494" t="s">
        <v>17</v>
      </c>
      <c r="H2494" t="s">
        <v>189</v>
      </c>
      <c r="I2494" t="s">
        <v>19</v>
      </c>
      <c r="J2494" t="s">
        <v>20</v>
      </c>
      <c r="L2494" s="2">
        <v>500000</v>
      </c>
      <c r="M2494" s="2">
        <v>4672.8971962616824</v>
      </c>
      <c r="N2494" s="2">
        <v>166666.66666666666</v>
      </c>
      <c r="O2494" s="2" t="s">
        <v>4587</v>
      </c>
      <c r="P2494" s="21" t="s">
        <v>188</v>
      </c>
    </row>
    <row r="2495" spans="1:16" x14ac:dyDescent="0.25">
      <c r="A2495" t="s">
        <v>6690</v>
      </c>
      <c r="B2495" t="s">
        <v>4571</v>
      </c>
      <c r="C2495" s="1">
        <v>500000</v>
      </c>
      <c r="D2495">
        <v>1</v>
      </c>
      <c r="E2495">
        <v>77</v>
      </c>
      <c r="F2495" t="s">
        <v>16</v>
      </c>
      <c r="G2495" t="s">
        <v>37</v>
      </c>
      <c r="H2495" t="s">
        <v>189</v>
      </c>
      <c r="I2495" t="s">
        <v>30</v>
      </c>
      <c r="J2495" t="s">
        <v>20</v>
      </c>
      <c r="L2495" s="2">
        <v>500000</v>
      </c>
      <c r="M2495" s="2">
        <v>6493.5064935064938</v>
      </c>
      <c r="N2495" s="2">
        <v>500000</v>
      </c>
      <c r="O2495" s="2" t="s">
        <v>160</v>
      </c>
      <c r="P2495" s="21" t="s">
        <v>188</v>
      </c>
    </row>
    <row r="2496" spans="1:16" x14ac:dyDescent="0.25">
      <c r="A2496" t="s">
        <v>6543</v>
      </c>
      <c r="B2496" t="s">
        <v>4571</v>
      </c>
      <c r="C2496" s="1">
        <v>500000</v>
      </c>
      <c r="D2496">
        <v>4</v>
      </c>
      <c r="E2496">
        <v>110</v>
      </c>
      <c r="F2496" t="s">
        <v>16</v>
      </c>
      <c r="G2496" t="s">
        <v>37</v>
      </c>
      <c r="H2496" t="s">
        <v>189</v>
      </c>
      <c r="I2496" t="s">
        <v>19</v>
      </c>
      <c r="J2496" t="s">
        <v>9</v>
      </c>
      <c r="L2496" s="2">
        <v>500000</v>
      </c>
      <c r="M2496" s="2">
        <v>4545.454545454545</v>
      </c>
      <c r="N2496" s="2">
        <v>125000</v>
      </c>
      <c r="O2496" s="2" t="s">
        <v>160</v>
      </c>
      <c r="P2496" s="21" t="s">
        <v>188</v>
      </c>
    </row>
    <row r="2497" spans="1:16" x14ac:dyDescent="0.25">
      <c r="A2497" t="s">
        <v>6591</v>
      </c>
      <c r="B2497" t="s">
        <v>4571</v>
      </c>
      <c r="C2497" s="1">
        <v>500000</v>
      </c>
      <c r="D2497">
        <v>4</v>
      </c>
      <c r="E2497">
        <v>159</v>
      </c>
      <c r="F2497" t="s">
        <v>16</v>
      </c>
      <c r="G2497" t="s">
        <v>37</v>
      </c>
      <c r="H2497" t="s">
        <v>189</v>
      </c>
      <c r="I2497" t="s">
        <v>19</v>
      </c>
      <c r="J2497" t="s">
        <v>9</v>
      </c>
      <c r="L2497" s="2">
        <v>500000</v>
      </c>
      <c r="M2497" s="2">
        <v>3144.6540880503144</v>
      </c>
      <c r="N2497" s="2">
        <v>125000</v>
      </c>
      <c r="O2497" s="2" t="s">
        <v>4587</v>
      </c>
      <c r="P2497" s="21" t="s">
        <v>188</v>
      </c>
    </row>
    <row r="2498" spans="1:16" x14ac:dyDescent="0.25">
      <c r="A2498" t="s">
        <v>6592</v>
      </c>
      <c r="B2498" t="s">
        <v>4571</v>
      </c>
      <c r="C2498" s="1">
        <v>500000</v>
      </c>
      <c r="D2498">
        <v>4</v>
      </c>
      <c r="E2498">
        <v>159</v>
      </c>
      <c r="F2498" t="s">
        <v>16</v>
      </c>
      <c r="G2498" t="s">
        <v>37</v>
      </c>
      <c r="H2498" t="s">
        <v>189</v>
      </c>
      <c r="I2498" t="s">
        <v>19</v>
      </c>
      <c r="J2498" t="s">
        <v>9</v>
      </c>
      <c r="L2498" s="2">
        <v>500000</v>
      </c>
      <c r="M2498" s="2">
        <v>3144.6540880503144</v>
      </c>
      <c r="N2498" s="2">
        <v>125000</v>
      </c>
      <c r="O2498" s="2" t="s">
        <v>4587</v>
      </c>
      <c r="P2498" s="21" t="s">
        <v>188</v>
      </c>
    </row>
    <row r="2499" spans="1:16" x14ac:dyDescent="0.25">
      <c r="A2499" t="s">
        <v>2913</v>
      </c>
      <c r="B2499" t="s">
        <v>104</v>
      </c>
      <c r="C2499" s="1">
        <v>499900</v>
      </c>
      <c r="D2499">
        <v>5</v>
      </c>
      <c r="E2499">
        <v>382</v>
      </c>
      <c r="F2499" s="1" t="s">
        <v>22</v>
      </c>
      <c r="G2499" t="s">
        <v>22</v>
      </c>
      <c r="H2499" t="s">
        <v>23</v>
      </c>
      <c r="I2499" t="s">
        <v>23</v>
      </c>
      <c r="J2499" t="s">
        <v>9</v>
      </c>
      <c r="K2499" t="s">
        <v>1372</v>
      </c>
      <c r="L2499" s="2">
        <v>499900</v>
      </c>
      <c r="M2499" s="2">
        <v>1308.6387434554974</v>
      </c>
      <c r="N2499" s="2">
        <v>99980</v>
      </c>
      <c r="O2499" s="2"/>
      <c r="P2499" s="5" t="s">
        <v>188</v>
      </c>
    </row>
    <row r="2500" spans="1:16" x14ac:dyDescent="0.25">
      <c r="A2500" t="s">
        <v>3473</v>
      </c>
      <c r="B2500" t="s">
        <v>103</v>
      </c>
      <c r="C2500" s="1">
        <v>499900</v>
      </c>
      <c r="D2500">
        <v>4</v>
      </c>
      <c r="E2500">
        <v>257</v>
      </c>
      <c r="F2500" s="1" t="s">
        <v>22</v>
      </c>
      <c r="G2500" t="s">
        <v>22</v>
      </c>
      <c r="H2500" t="s">
        <v>23</v>
      </c>
      <c r="I2500" t="s">
        <v>23</v>
      </c>
      <c r="J2500" t="s">
        <v>9</v>
      </c>
      <c r="K2500" t="s">
        <v>1372</v>
      </c>
      <c r="L2500" s="2">
        <v>499900</v>
      </c>
      <c r="M2500" s="2">
        <v>1945.1361867704279</v>
      </c>
      <c r="N2500" s="2">
        <v>124975</v>
      </c>
      <c r="O2500" s="2"/>
      <c r="P2500" s="5" t="s">
        <v>188</v>
      </c>
    </row>
    <row r="2501" spans="1:16" x14ac:dyDescent="0.25">
      <c r="A2501" t="s">
        <v>3587</v>
      </c>
      <c r="B2501" t="s">
        <v>103</v>
      </c>
      <c r="C2501" s="1">
        <v>499900</v>
      </c>
      <c r="D2501">
        <v>5</v>
      </c>
      <c r="E2501">
        <v>284</v>
      </c>
      <c r="F2501" s="1" t="s">
        <v>22</v>
      </c>
      <c r="G2501" t="s">
        <v>22</v>
      </c>
      <c r="H2501" t="s">
        <v>23</v>
      </c>
      <c r="I2501" t="s">
        <v>23</v>
      </c>
      <c r="J2501" t="s">
        <v>9</v>
      </c>
      <c r="K2501" t="s">
        <v>1372</v>
      </c>
      <c r="L2501" s="2">
        <v>499900</v>
      </c>
      <c r="M2501" s="2">
        <v>1760.2112676056338</v>
      </c>
      <c r="N2501" s="2">
        <v>99980</v>
      </c>
      <c r="O2501" s="2"/>
      <c r="P2501" s="5" t="s">
        <v>188</v>
      </c>
    </row>
    <row r="2502" spans="1:16" x14ac:dyDescent="0.25">
      <c r="A2502" t="s">
        <v>4764</v>
      </c>
      <c r="B2502" t="s">
        <v>4571</v>
      </c>
      <c r="C2502" s="1">
        <v>499900</v>
      </c>
      <c r="D2502">
        <v>4</v>
      </c>
      <c r="E2502">
        <v>111</v>
      </c>
      <c r="F2502" t="s">
        <v>16</v>
      </c>
      <c r="G2502" t="s">
        <v>56</v>
      </c>
      <c r="H2502" t="s">
        <v>18</v>
      </c>
      <c r="I2502" t="s">
        <v>19</v>
      </c>
      <c r="J2502" t="s">
        <v>20</v>
      </c>
      <c r="L2502" s="2">
        <v>499900</v>
      </c>
      <c r="M2502" s="2">
        <v>4503.6036036036039</v>
      </c>
      <c r="N2502" s="2">
        <v>124975</v>
      </c>
      <c r="O2502" s="2" t="s">
        <v>160</v>
      </c>
      <c r="P2502" s="21" t="s">
        <v>188</v>
      </c>
    </row>
    <row r="2503" spans="1:16" x14ac:dyDescent="0.25">
      <c r="A2503" t="s">
        <v>4584</v>
      </c>
      <c r="B2503" t="s">
        <v>4571</v>
      </c>
      <c r="C2503" s="1">
        <v>499900</v>
      </c>
      <c r="D2503">
        <v>3</v>
      </c>
      <c r="E2503">
        <v>111</v>
      </c>
      <c r="F2503" t="s">
        <v>16</v>
      </c>
      <c r="G2503" t="s">
        <v>56</v>
      </c>
      <c r="H2503" t="s">
        <v>189</v>
      </c>
      <c r="I2503" t="s">
        <v>19</v>
      </c>
      <c r="J2503" t="s">
        <v>9</v>
      </c>
      <c r="L2503" s="2">
        <v>499900</v>
      </c>
      <c r="M2503" s="2">
        <v>4503.6036036036039</v>
      </c>
      <c r="N2503" s="2">
        <v>166633.33333333334</v>
      </c>
      <c r="O2503" s="2" t="s">
        <v>160</v>
      </c>
      <c r="P2503" s="21" t="s">
        <v>188</v>
      </c>
    </row>
    <row r="2504" spans="1:16" x14ac:dyDescent="0.25">
      <c r="A2504" t="s">
        <v>6393</v>
      </c>
      <c r="B2504" t="s">
        <v>4571</v>
      </c>
      <c r="C2504" s="1">
        <v>499500</v>
      </c>
      <c r="D2504">
        <v>1</v>
      </c>
      <c r="E2504">
        <v>54</v>
      </c>
      <c r="F2504" t="s">
        <v>16</v>
      </c>
      <c r="G2504" t="s">
        <v>41</v>
      </c>
      <c r="H2504" t="s">
        <v>189</v>
      </c>
      <c r="I2504" t="s">
        <v>19</v>
      </c>
      <c r="J2504" t="s">
        <v>88</v>
      </c>
      <c r="K2504">
        <v>150</v>
      </c>
      <c r="L2504" s="2">
        <v>499650</v>
      </c>
      <c r="M2504" s="2">
        <v>9252.7777777777774</v>
      </c>
      <c r="N2504" s="2">
        <v>499650</v>
      </c>
      <c r="O2504" s="2" t="s">
        <v>160</v>
      </c>
      <c r="P2504" s="21" t="s">
        <v>188</v>
      </c>
    </row>
    <row r="2505" spans="1:16" x14ac:dyDescent="0.25">
      <c r="A2505" t="s">
        <v>5037</v>
      </c>
      <c r="B2505" t="s">
        <v>4571</v>
      </c>
      <c r="C2505" s="1">
        <v>499000</v>
      </c>
      <c r="D2505">
        <v>3</v>
      </c>
      <c r="E2505">
        <v>345</v>
      </c>
      <c r="F2505" s="3" t="s">
        <v>22</v>
      </c>
      <c r="G2505" t="s">
        <v>22</v>
      </c>
      <c r="H2505" t="s">
        <v>23</v>
      </c>
      <c r="I2505" t="s">
        <v>23</v>
      </c>
      <c r="J2505" t="s">
        <v>9</v>
      </c>
      <c r="L2505" s="2">
        <v>499000</v>
      </c>
      <c r="M2505" s="2">
        <v>1446.376811594203</v>
      </c>
      <c r="N2505" s="2">
        <v>166333.33333333334</v>
      </c>
      <c r="O2505" s="2" t="s">
        <v>160</v>
      </c>
      <c r="P2505" s="21" t="s">
        <v>188</v>
      </c>
    </row>
    <row r="2506" spans="1:16" x14ac:dyDescent="0.25">
      <c r="A2506" t="s">
        <v>5066</v>
      </c>
      <c r="B2506" t="s">
        <v>4571</v>
      </c>
      <c r="C2506" s="1">
        <v>499000</v>
      </c>
      <c r="D2506">
        <v>3</v>
      </c>
      <c r="E2506">
        <v>180</v>
      </c>
      <c r="F2506" s="3" t="s">
        <v>22</v>
      </c>
      <c r="G2506" t="s">
        <v>22</v>
      </c>
      <c r="H2506" t="s">
        <v>23</v>
      </c>
      <c r="I2506" t="s">
        <v>23</v>
      </c>
      <c r="J2506" t="s">
        <v>20</v>
      </c>
      <c r="L2506" s="2">
        <v>499000</v>
      </c>
      <c r="M2506" s="2">
        <v>2772.2222222222222</v>
      </c>
      <c r="N2506" s="2">
        <v>166333.33333333334</v>
      </c>
      <c r="O2506" s="2" t="s">
        <v>160</v>
      </c>
      <c r="P2506" s="21" t="s">
        <v>188</v>
      </c>
    </row>
    <row r="2507" spans="1:16" x14ac:dyDescent="0.25">
      <c r="A2507" t="s">
        <v>4971</v>
      </c>
      <c r="B2507" t="s">
        <v>4571</v>
      </c>
      <c r="C2507" s="1">
        <v>499000</v>
      </c>
      <c r="D2507">
        <v>4</v>
      </c>
      <c r="E2507">
        <v>180</v>
      </c>
      <c r="F2507" s="3" t="s">
        <v>22</v>
      </c>
      <c r="G2507" t="s">
        <v>22</v>
      </c>
      <c r="H2507" t="s">
        <v>23</v>
      </c>
      <c r="I2507" t="s">
        <v>23</v>
      </c>
      <c r="J2507" t="s">
        <v>20</v>
      </c>
      <c r="L2507" s="2">
        <v>499000</v>
      </c>
      <c r="M2507" s="2">
        <v>2772.2222222222222</v>
      </c>
      <c r="N2507" s="2">
        <v>124750</v>
      </c>
      <c r="O2507" s="2" t="s">
        <v>160</v>
      </c>
      <c r="P2507" s="21" t="s">
        <v>188</v>
      </c>
    </row>
    <row r="2508" spans="1:16" x14ac:dyDescent="0.25">
      <c r="A2508" t="s">
        <v>5046</v>
      </c>
      <c r="B2508" t="s">
        <v>4571</v>
      </c>
      <c r="C2508" s="1">
        <v>499000</v>
      </c>
      <c r="D2508">
        <v>4</v>
      </c>
      <c r="E2508">
        <v>200</v>
      </c>
      <c r="F2508" s="3" t="s">
        <v>22</v>
      </c>
      <c r="G2508" t="s">
        <v>22</v>
      </c>
      <c r="H2508" t="s">
        <v>23</v>
      </c>
      <c r="I2508" t="s">
        <v>23</v>
      </c>
      <c r="J2508" t="s">
        <v>9</v>
      </c>
      <c r="L2508" s="2">
        <v>499000</v>
      </c>
      <c r="M2508" s="2">
        <v>2495</v>
      </c>
      <c r="N2508" s="2">
        <v>124750</v>
      </c>
      <c r="O2508" s="2" t="s">
        <v>160</v>
      </c>
      <c r="P2508" s="21" t="s">
        <v>188</v>
      </c>
    </row>
    <row r="2509" spans="1:16" x14ac:dyDescent="0.25">
      <c r="A2509" t="s">
        <v>5159</v>
      </c>
      <c r="B2509" t="s">
        <v>4571</v>
      </c>
      <c r="C2509" s="1">
        <v>499000</v>
      </c>
      <c r="D2509">
        <v>4</v>
      </c>
      <c r="E2509">
        <v>180</v>
      </c>
      <c r="F2509" s="3" t="s">
        <v>22</v>
      </c>
      <c r="G2509" t="s">
        <v>22</v>
      </c>
      <c r="H2509" t="s">
        <v>23</v>
      </c>
      <c r="I2509" t="s">
        <v>23</v>
      </c>
      <c r="J2509" t="s">
        <v>20</v>
      </c>
      <c r="L2509" s="2">
        <v>499000</v>
      </c>
      <c r="M2509" s="2">
        <v>2772.2222222222222</v>
      </c>
      <c r="N2509" s="2">
        <v>124750</v>
      </c>
      <c r="O2509" s="2" t="s">
        <v>160</v>
      </c>
      <c r="P2509" s="21" t="s">
        <v>188</v>
      </c>
    </row>
    <row r="2510" spans="1:16" x14ac:dyDescent="0.25">
      <c r="A2510" t="s">
        <v>5160</v>
      </c>
      <c r="B2510" t="s">
        <v>4571</v>
      </c>
      <c r="C2510" s="1">
        <v>499000</v>
      </c>
      <c r="D2510">
        <v>4</v>
      </c>
      <c r="E2510">
        <v>180</v>
      </c>
      <c r="F2510" s="3" t="s">
        <v>22</v>
      </c>
      <c r="G2510" t="s">
        <v>22</v>
      </c>
      <c r="H2510" t="s">
        <v>23</v>
      </c>
      <c r="I2510" t="s">
        <v>23</v>
      </c>
      <c r="J2510" t="s">
        <v>20</v>
      </c>
      <c r="L2510" s="2">
        <v>499000</v>
      </c>
      <c r="M2510" s="2">
        <v>2772.2222222222222</v>
      </c>
      <c r="N2510" s="2">
        <v>124750</v>
      </c>
      <c r="O2510" s="2" t="s">
        <v>160</v>
      </c>
      <c r="P2510" s="21" t="s">
        <v>188</v>
      </c>
    </row>
    <row r="2511" spans="1:16" x14ac:dyDescent="0.25">
      <c r="A2511" t="s">
        <v>3617</v>
      </c>
      <c r="B2511" t="s">
        <v>103</v>
      </c>
      <c r="C2511" s="1">
        <v>499000</v>
      </c>
      <c r="D2511">
        <v>3</v>
      </c>
      <c r="E2511">
        <v>225</v>
      </c>
      <c r="F2511" s="1" t="s">
        <v>22</v>
      </c>
      <c r="G2511" t="s">
        <v>22</v>
      </c>
      <c r="H2511" t="s">
        <v>23</v>
      </c>
      <c r="I2511" t="s">
        <v>23</v>
      </c>
      <c r="J2511" t="s">
        <v>9</v>
      </c>
      <c r="K2511" t="s">
        <v>1372</v>
      </c>
      <c r="L2511" s="2">
        <v>499000</v>
      </c>
      <c r="M2511" s="2">
        <v>2217.7777777777778</v>
      </c>
      <c r="N2511" s="2">
        <v>166333.33333333334</v>
      </c>
      <c r="O2511" s="2"/>
      <c r="P2511" s="5" t="s">
        <v>188</v>
      </c>
    </row>
    <row r="2512" spans="1:16" x14ac:dyDescent="0.25">
      <c r="A2512" t="s">
        <v>1946</v>
      </c>
      <c r="B2512" t="s">
        <v>103</v>
      </c>
      <c r="C2512" s="1">
        <v>499000</v>
      </c>
      <c r="D2512">
        <v>4</v>
      </c>
      <c r="E2512">
        <v>156</v>
      </c>
      <c r="F2512" s="1" t="s">
        <v>16</v>
      </c>
      <c r="G2512" t="s">
        <v>35</v>
      </c>
      <c r="H2512" t="s">
        <v>18</v>
      </c>
      <c r="I2512" t="s">
        <v>19</v>
      </c>
      <c r="J2512" t="s">
        <v>9</v>
      </c>
      <c r="K2512" t="s">
        <v>1372</v>
      </c>
      <c r="L2512" s="2">
        <v>499000</v>
      </c>
      <c r="M2512" s="2">
        <v>3198.7179487179487</v>
      </c>
      <c r="N2512" s="2">
        <v>124750</v>
      </c>
      <c r="O2512" s="2"/>
      <c r="P2512" s="5" t="s">
        <v>188</v>
      </c>
    </row>
    <row r="2513" spans="1:16" x14ac:dyDescent="0.25">
      <c r="A2513" t="s">
        <v>6197</v>
      </c>
      <c r="B2513" t="s">
        <v>4571</v>
      </c>
      <c r="C2513" s="1">
        <v>499000</v>
      </c>
      <c r="D2513">
        <v>3</v>
      </c>
      <c r="E2513">
        <v>138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  <c r="L2513" s="2">
        <v>499000</v>
      </c>
      <c r="M2513" s="2">
        <v>3615.942028985507</v>
      </c>
      <c r="N2513" s="2">
        <v>166333.33333333334</v>
      </c>
      <c r="O2513" s="2" t="s">
        <v>4587</v>
      </c>
      <c r="P2513" s="21" t="s">
        <v>188</v>
      </c>
    </row>
    <row r="2514" spans="1:16" x14ac:dyDescent="0.25">
      <c r="A2514" t="s">
        <v>6198</v>
      </c>
      <c r="B2514" t="s">
        <v>4571</v>
      </c>
      <c r="C2514" s="1">
        <v>499000</v>
      </c>
      <c r="D2514">
        <v>3</v>
      </c>
      <c r="E2514">
        <v>138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  <c r="L2514" s="2">
        <v>499000</v>
      </c>
      <c r="M2514" s="2">
        <v>3615.942028985507</v>
      </c>
      <c r="N2514" s="2">
        <v>166333.33333333334</v>
      </c>
      <c r="O2514" s="2" t="s">
        <v>4587</v>
      </c>
      <c r="P2514" s="21" t="s">
        <v>188</v>
      </c>
    </row>
    <row r="2515" spans="1:16" x14ac:dyDescent="0.25">
      <c r="A2515" t="s">
        <v>1783</v>
      </c>
      <c r="B2515" t="s">
        <v>103</v>
      </c>
      <c r="C2515" s="1">
        <v>499000</v>
      </c>
      <c r="D2515">
        <v>3</v>
      </c>
      <c r="E2515">
        <v>118</v>
      </c>
      <c r="F2515" s="1" t="s">
        <v>16</v>
      </c>
      <c r="G2515" t="s">
        <v>35</v>
      </c>
      <c r="H2515" t="s">
        <v>29</v>
      </c>
      <c r="I2515" t="s">
        <v>19</v>
      </c>
      <c r="J2515" t="s">
        <v>9</v>
      </c>
      <c r="K2515" t="s">
        <v>1372</v>
      </c>
      <c r="L2515" s="2">
        <v>499000</v>
      </c>
      <c r="M2515" s="2">
        <v>4228.8135593220341</v>
      </c>
      <c r="N2515" s="2">
        <v>166333.33333333334</v>
      </c>
      <c r="O2515" s="2"/>
      <c r="P2515" s="5" t="s">
        <v>188</v>
      </c>
    </row>
    <row r="2516" spans="1:16" x14ac:dyDescent="0.25">
      <c r="A2516" t="s">
        <v>2542</v>
      </c>
      <c r="B2516" t="s">
        <v>103</v>
      </c>
      <c r="C2516" s="1">
        <v>499000</v>
      </c>
      <c r="D2516">
        <v>1</v>
      </c>
      <c r="E2516">
        <v>50</v>
      </c>
      <c r="F2516" s="1" t="s">
        <v>16</v>
      </c>
      <c r="G2516" t="s">
        <v>37</v>
      </c>
      <c r="H2516" t="s">
        <v>29</v>
      </c>
      <c r="I2516" t="s">
        <v>19</v>
      </c>
      <c r="J2516" t="s">
        <v>20</v>
      </c>
      <c r="K2516" t="s">
        <v>1372</v>
      </c>
      <c r="L2516" s="2">
        <v>499000</v>
      </c>
      <c r="M2516" s="2">
        <v>9980</v>
      </c>
      <c r="N2516" s="2">
        <v>499000</v>
      </c>
      <c r="O2516" s="2"/>
      <c r="P2516" s="5" t="s">
        <v>188</v>
      </c>
    </row>
    <row r="2517" spans="1:16" x14ac:dyDescent="0.25">
      <c r="A2517" t="s">
        <v>6042</v>
      </c>
      <c r="B2517" t="s">
        <v>4571</v>
      </c>
      <c r="C2517" s="1">
        <v>499000</v>
      </c>
      <c r="D2517">
        <v>5</v>
      </c>
      <c r="E2517">
        <v>153</v>
      </c>
      <c r="F2517" t="s">
        <v>16</v>
      </c>
      <c r="G2517" t="s">
        <v>17</v>
      </c>
      <c r="H2517" t="s">
        <v>189</v>
      </c>
      <c r="I2517" t="s">
        <v>19</v>
      </c>
      <c r="J2517" t="s">
        <v>20</v>
      </c>
      <c r="L2517" s="2">
        <v>499000</v>
      </c>
      <c r="M2517" s="2">
        <v>3261.4379084967322</v>
      </c>
      <c r="N2517" s="2">
        <v>99800</v>
      </c>
      <c r="O2517" s="2" t="s">
        <v>160</v>
      </c>
      <c r="P2517" s="21" t="s">
        <v>188</v>
      </c>
    </row>
    <row r="2518" spans="1:16" x14ac:dyDescent="0.25">
      <c r="A2518" t="s">
        <v>6726</v>
      </c>
      <c r="B2518" t="s">
        <v>4571</v>
      </c>
      <c r="C2518" s="1">
        <v>499000</v>
      </c>
      <c r="D2518">
        <v>4</v>
      </c>
      <c r="E2518">
        <v>144</v>
      </c>
      <c r="F2518" t="s">
        <v>16</v>
      </c>
      <c r="G2518" t="s">
        <v>52</v>
      </c>
      <c r="H2518" t="s">
        <v>189</v>
      </c>
      <c r="I2518" t="s">
        <v>19</v>
      </c>
      <c r="J2518" t="s">
        <v>20</v>
      </c>
      <c r="L2518" s="2">
        <v>499000</v>
      </c>
      <c r="M2518" s="2">
        <v>3465.2777777777778</v>
      </c>
      <c r="N2518" s="2">
        <v>124750</v>
      </c>
      <c r="O2518" s="2" t="s">
        <v>160</v>
      </c>
      <c r="P2518" s="21" t="s">
        <v>188</v>
      </c>
    </row>
    <row r="2519" spans="1:16" x14ac:dyDescent="0.25">
      <c r="A2519" t="s">
        <v>5655</v>
      </c>
      <c r="B2519" t="s">
        <v>4571</v>
      </c>
      <c r="C2519" s="1">
        <v>498000</v>
      </c>
      <c r="D2519">
        <v>2</v>
      </c>
      <c r="E2519">
        <v>155</v>
      </c>
      <c r="F2519" t="s">
        <v>16</v>
      </c>
      <c r="G2519" t="s">
        <v>35</v>
      </c>
      <c r="H2519" t="s">
        <v>189</v>
      </c>
      <c r="I2519" t="s">
        <v>19</v>
      </c>
      <c r="J2519" t="s">
        <v>9</v>
      </c>
      <c r="L2519" s="2">
        <v>498000</v>
      </c>
      <c r="M2519" s="2">
        <v>3212.9032258064517</v>
      </c>
      <c r="N2519" s="2">
        <v>249000</v>
      </c>
      <c r="O2519" s="2" t="s">
        <v>4587</v>
      </c>
      <c r="P2519" s="21" t="s">
        <v>188</v>
      </c>
    </row>
    <row r="2520" spans="1:16" x14ac:dyDescent="0.25">
      <c r="A2520" t="s">
        <v>6358</v>
      </c>
      <c r="B2520" t="s">
        <v>4571</v>
      </c>
      <c r="C2520" s="1">
        <v>498000</v>
      </c>
      <c r="D2520">
        <v>4</v>
      </c>
      <c r="E2520">
        <v>193</v>
      </c>
      <c r="F2520" t="s">
        <v>16</v>
      </c>
      <c r="G2520" t="s">
        <v>41</v>
      </c>
      <c r="H2520" t="s">
        <v>189</v>
      </c>
      <c r="I2520" t="s">
        <v>19</v>
      </c>
      <c r="J2520" t="s">
        <v>9</v>
      </c>
      <c r="L2520" s="2">
        <v>498000</v>
      </c>
      <c r="M2520" s="2">
        <v>2580.3108808290153</v>
      </c>
      <c r="N2520" s="2">
        <v>124500</v>
      </c>
      <c r="O2520" s="2" t="s">
        <v>4587</v>
      </c>
      <c r="P2520" s="21" t="s">
        <v>188</v>
      </c>
    </row>
    <row r="2521" spans="1:16" x14ac:dyDescent="0.25">
      <c r="A2521" t="s">
        <v>4660</v>
      </c>
      <c r="B2521" t="s">
        <v>4571</v>
      </c>
      <c r="C2521" s="1">
        <v>498000</v>
      </c>
      <c r="D2521">
        <v>2</v>
      </c>
      <c r="E2521">
        <v>239</v>
      </c>
      <c r="F2521" t="s">
        <v>16</v>
      </c>
      <c r="G2521" t="s">
        <v>56</v>
      </c>
      <c r="H2521" t="s">
        <v>189</v>
      </c>
      <c r="I2521" t="s">
        <v>19</v>
      </c>
      <c r="J2521" t="s">
        <v>9</v>
      </c>
      <c r="L2521" s="2">
        <v>498000</v>
      </c>
      <c r="M2521" s="2">
        <v>2083.682008368201</v>
      </c>
      <c r="N2521" s="2">
        <v>249000</v>
      </c>
      <c r="O2521" s="2" t="s">
        <v>4587</v>
      </c>
      <c r="P2521" s="21" t="s">
        <v>188</v>
      </c>
    </row>
    <row r="2522" spans="1:16" x14ac:dyDescent="0.25">
      <c r="A2522" t="s">
        <v>3394</v>
      </c>
      <c r="B2522" t="s">
        <v>103</v>
      </c>
      <c r="C2522" s="1">
        <v>496000</v>
      </c>
      <c r="D2522">
        <v>5</v>
      </c>
      <c r="E2522">
        <v>194</v>
      </c>
      <c r="F2522" s="1" t="s">
        <v>22</v>
      </c>
      <c r="G2522" t="s">
        <v>22</v>
      </c>
      <c r="H2522" t="s">
        <v>23</v>
      </c>
      <c r="I2522" t="s">
        <v>23</v>
      </c>
      <c r="J2522" t="s">
        <v>9</v>
      </c>
      <c r="K2522" t="s">
        <v>1372</v>
      </c>
      <c r="L2522" s="2">
        <v>496000</v>
      </c>
      <c r="M2522" s="2">
        <v>2556.7010309278348</v>
      </c>
      <c r="N2522" s="2">
        <v>99200</v>
      </c>
      <c r="O2522" s="2"/>
      <c r="P2522" s="5" t="s">
        <v>188</v>
      </c>
    </row>
    <row r="2523" spans="1:16" x14ac:dyDescent="0.25">
      <c r="A2523" t="s">
        <v>5588</v>
      </c>
      <c r="B2523" t="s">
        <v>4571</v>
      </c>
      <c r="C2523" s="1">
        <v>496000</v>
      </c>
      <c r="D2523">
        <v>3</v>
      </c>
      <c r="E2523">
        <v>116</v>
      </c>
      <c r="F2523" t="s">
        <v>16</v>
      </c>
      <c r="G2523" t="s">
        <v>35</v>
      </c>
      <c r="H2523" t="s">
        <v>189</v>
      </c>
      <c r="I2523" t="s">
        <v>19</v>
      </c>
      <c r="J2523" t="s">
        <v>9</v>
      </c>
      <c r="L2523" s="2">
        <v>496000</v>
      </c>
      <c r="M2523" s="2">
        <v>4275.8620689655172</v>
      </c>
      <c r="N2523" s="2">
        <v>165333.33333333334</v>
      </c>
      <c r="O2523" s="2" t="s">
        <v>160</v>
      </c>
      <c r="P2523" s="21" t="s">
        <v>188</v>
      </c>
    </row>
    <row r="2524" spans="1:16" x14ac:dyDescent="0.25">
      <c r="A2524" t="s">
        <v>5276</v>
      </c>
      <c r="B2524" t="s">
        <v>4571</v>
      </c>
      <c r="C2524" s="1">
        <v>495000</v>
      </c>
      <c r="D2524">
        <v>3</v>
      </c>
      <c r="E2524">
        <v>127</v>
      </c>
      <c r="F2524" s="3" t="s">
        <v>22</v>
      </c>
      <c r="G2524" t="s">
        <v>22</v>
      </c>
      <c r="H2524" t="s">
        <v>23</v>
      </c>
      <c r="I2524" t="s">
        <v>23</v>
      </c>
      <c r="J2524" t="s">
        <v>9</v>
      </c>
      <c r="L2524" s="2">
        <v>495000</v>
      </c>
      <c r="M2524" s="2">
        <v>3897.6377952755906</v>
      </c>
      <c r="N2524" s="2">
        <v>165000</v>
      </c>
      <c r="O2524" s="2" t="s">
        <v>160</v>
      </c>
      <c r="P2524" s="21" t="s">
        <v>188</v>
      </c>
    </row>
    <row r="2525" spans="1:16" x14ac:dyDescent="0.25">
      <c r="A2525" t="s">
        <v>5432</v>
      </c>
      <c r="B2525" t="s">
        <v>4571</v>
      </c>
      <c r="C2525" s="1">
        <v>495000</v>
      </c>
      <c r="D2525">
        <v>4</v>
      </c>
      <c r="E2525">
        <v>204</v>
      </c>
      <c r="F2525" s="3" t="s">
        <v>22</v>
      </c>
      <c r="G2525" t="s">
        <v>22</v>
      </c>
      <c r="H2525" t="s">
        <v>23</v>
      </c>
      <c r="I2525" t="s">
        <v>23</v>
      </c>
      <c r="J2525" t="s">
        <v>9</v>
      </c>
      <c r="L2525" s="2">
        <v>495000</v>
      </c>
      <c r="M2525" s="2">
        <v>2426.4705882352941</v>
      </c>
      <c r="N2525" s="2">
        <v>123750</v>
      </c>
      <c r="O2525" s="2" t="s">
        <v>4582</v>
      </c>
      <c r="P2525" s="21" t="s">
        <v>188</v>
      </c>
    </row>
    <row r="2526" spans="1:16" x14ac:dyDescent="0.25">
      <c r="A2526" t="s">
        <v>3667</v>
      </c>
      <c r="B2526" t="s">
        <v>103</v>
      </c>
      <c r="C2526" s="1">
        <v>495000</v>
      </c>
      <c r="D2526">
        <v>3</v>
      </c>
      <c r="E2526">
        <v>185</v>
      </c>
      <c r="F2526" s="1" t="s">
        <v>22</v>
      </c>
      <c r="G2526" t="s">
        <v>22</v>
      </c>
      <c r="H2526" t="s">
        <v>23</v>
      </c>
      <c r="I2526" t="s">
        <v>23</v>
      </c>
      <c r="J2526" t="s">
        <v>9</v>
      </c>
      <c r="K2526" t="s">
        <v>1372</v>
      </c>
      <c r="L2526" s="2">
        <v>495000</v>
      </c>
      <c r="M2526" s="2">
        <v>2675.6756756756758</v>
      </c>
      <c r="N2526" s="2">
        <v>165000</v>
      </c>
      <c r="O2526" s="2"/>
      <c r="P2526" s="5" t="s">
        <v>188</v>
      </c>
    </row>
    <row r="2527" spans="1:16" x14ac:dyDescent="0.25">
      <c r="A2527" t="s">
        <v>3145</v>
      </c>
      <c r="B2527" t="s">
        <v>103</v>
      </c>
      <c r="C2527" s="1">
        <v>495000</v>
      </c>
      <c r="D2527">
        <v>3</v>
      </c>
      <c r="E2527">
        <v>247</v>
      </c>
      <c r="F2527" s="1" t="s">
        <v>22</v>
      </c>
      <c r="G2527" t="s">
        <v>22</v>
      </c>
      <c r="H2527" t="s">
        <v>23</v>
      </c>
      <c r="I2527" t="s">
        <v>23</v>
      </c>
      <c r="J2527" t="s">
        <v>9</v>
      </c>
      <c r="K2527" t="s">
        <v>1372</v>
      </c>
      <c r="L2527" s="2">
        <v>495000</v>
      </c>
      <c r="M2527" s="2">
        <v>2004.0485829959514</v>
      </c>
      <c r="N2527" s="2">
        <v>165000</v>
      </c>
      <c r="O2527" s="2"/>
      <c r="P2527" s="5" t="s">
        <v>188</v>
      </c>
    </row>
    <row r="2528" spans="1:16" x14ac:dyDescent="0.25">
      <c r="A2528" t="s">
        <v>3259</v>
      </c>
      <c r="B2528" t="s">
        <v>103</v>
      </c>
      <c r="C2528" s="1">
        <v>495000</v>
      </c>
      <c r="D2528">
        <v>4</v>
      </c>
      <c r="E2528">
        <v>220</v>
      </c>
      <c r="F2528" s="1" t="s">
        <v>22</v>
      </c>
      <c r="G2528" t="s">
        <v>22</v>
      </c>
      <c r="H2528" t="s">
        <v>23</v>
      </c>
      <c r="I2528" t="s">
        <v>23</v>
      </c>
      <c r="J2528" t="s">
        <v>9</v>
      </c>
      <c r="K2528" t="s">
        <v>1372</v>
      </c>
      <c r="L2528" s="2">
        <v>495000</v>
      </c>
      <c r="M2528" s="2">
        <v>2250</v>
      </c>
      <c r="N2528" s="2">
        <v>123750</v>
      </c>
      <c r="O2528" s="2"/>
      <c r="P2528" s="5" t="s">
        <v>188</v>
      </c>
    </row>
    <row r="2529" spans="1:16" x14ac:dyDescent="0.25">
      <c r="A2529" t="s">
        <v>3571</v>
      </c>
      <c r="B2529" t="s">
        <v>103</v>
      </c>
      <c r="C2529" s="1">
        <v>495000</v>
      </c>
      <c r="D2529">
        <v>5</v>
      </c>
      <c r="E2529">
        <v>336</v>
      </c>
      <c r="F2529" s="1" t="s">
        <v>22</v>
      </c>
      <c r="G2529" t="s">
        <v>22</v>
      </c>
      <c r="H2529" t="s">
        <v>23</v>
      </c>
      <c r="I2529" t="s">
        <v>23</v>
      </c>
      <c r="J2529" t="s">
        <v>9</v>
      </c>
      <c r="K2529" t="s">
        <v>1372</v>
      </c>
      <c r="L2529" s="2">
        <v>495000</v>
      </c>
      <c r="M2529" s="2">
        <v>1473.2142857142858</v>
      </c>
      <c r="N2529" s="2">
        <v>99000</v>
      </c>
      <c r="O2529" s="2"/>
      <c r="P2529" s="5" t="s">
        <v>188</v>
      </c>
    </row>
    <row r="2530" spans="1:16" x14ac:dyDescent="0.25">
      <c r="A2530" t="s">
        <v>3595</v>
      </c>
      <c r="B2530" t="s">
        <v>103</v>
      </c>
      <c r="C2530" s="1">
        <v>495000</v>
      </c>
      <c r="D2530">
        <v>4</v>
      </c>
      <c r="E2530">
        <v>288</v>
      </c>
      <c r="F2530" s="1" t="s">
        <v>22</v>
      </c>
      <c r="G2530" t="s">
        <v>22</v>
      </c>
      <c r="H2530" t="s">
        <v>23</v>
      </c>
      <c r="I2530" t="s">
        <v>23</v>
      </c>
      <c r="J2530" t="s">
        <v>9</v>
      </c>
      <c r="K2530" t="s">
        <v>1372</v>
      </c>
      <c r="L2530" s="2">
        <v>495000</v>
      </c>
      <c r="M2530" s="2">
        <v>1718.75</v>
      </c>
      <c r="N2530" s="2">
        <v>123750</v>
      </c>
      <c r="O2530" s="2"/>
      <c r="P2530" s="5" t="s">
        <v>188</v>
      </c>
    </row>
    <row r="2531" spans="1:16" x14ac:dyDescent="0.25">
      <c r="A2531" t="s">
        <v>3596</v>
      </c>
      <c r="B2531" t="s">
        <v>103</v>
      </c>
      <c r="C2531" s="1">
        <v>495000</v>
      </c>
      <c r="D2531">
        <v>4</v>
      </c>
      <c r="E2531">
        <v>288</v>
      </c>
      <c r="F2531" s="1" t="s">
        <v>22</v>
      </c>
      <c r="G2531" t="s">
        <v>22</v>
      </c>
      <c r="H2531" t="s">
        <v>23</v>
      </c>
      <c r="I2531" t="s">
        <v>23</v>
      </c>
      <c r="J2531" t="s">
        <v>9</v>
      </c>
      <c r="K2531" t="s">
        <v>1372</v>
      </c>
      <c r="L2531" s="2">
        <v>495000</v>
      </c>
      <c r="M2531" s="2">
        <v>1718.75</v>
      </c>
      <c r="N2531" s="2">
        <v>123750</v>
      </c>
      <c r="O2531" s="2"/>
      <c r="P2531" s="5" t="s">
        <v>188</v>
      </c>
    </row>
    <row r="2532" spans="1:16" x14ac:dyDescent="0.25">
      <c r="A2532" t="s">
        <v>4828</v>
      </c>
      <c r="B2532" t="s">
        <v>4571</v>
      </c>
      <c r="C2532" s="1">
        <v>495000</v>
      </c>
      <c r="D2532">
        <v>2</v>
      </c>
      <c r="E2532">
        <v>84</v>
      </c>
      <c r="F2532" t="s">
        <v>16</v>
      </c>
      <c r="G2532" t="s">
        <v>56</v>
      </c>
      <c r="H2532" t="s">
        <v>18</v>
      </c>
      <c r="I2532" t="s">
        <v>19</v>
      </c>
      <c r="J2532" t="s">
        <v>20</v>
      </c>
      <c r="L2532" s="2">
        <v>495000</v>
      </c>
      <c r="M2532" s="2">
        <v>5892.8571428571431</v>
      </c>
      <c r="N2532" s="2">
        <v>247500</v>
      </c>
      <c r="O2532" s="2" t="s">
        <v>160</v>
      </c>
      <c r="P2532" s="21" t="s">
        <v>188</v>
      </c>
    </row>
    <row r="2533" spans="1:16" x14ac:dyDescent="0.25">
      <c r="A2533" t="s">
        <v>1622</v>
      </c>
      <c r="B2533" t="s">
        <v>103</v>
      </c>
      <c r="C2533" s="1">
        <v>495000</v>
      </c>
      <c r="D2533">
        <v>1</v>
      </c>
      <c r="E2533">
        <v>52</v>
      </c>
      <c r="F2533" s="1" t="s">
        <v>16</v>
      </c>
      <c r="G2533" t="s">
        <v>28</v>
      </c>
      <c r="H2533" t="s">
        <v>29</v>
      </c>
      <c r="I2533" t="s">
        <v>19</v>
      </c>
      <c r="J2533" t="s">
        <v>9</v>
      </c>
      <c r="K2533" t="s">
        <v>1372</v>
      </c>
      <c r="L2533" s="2">
        <v>495000</v>
      </c>
      <c r="M2533" s="2">
        <v>9519.2307692307695</v>
      </c>
      <c r="N2533" s="2">
        <v>495000</v>
      </c>
      <c r="O2533" s="2"/>
      <c r="P2533" s="5" t="s">
        <v>188</v>
      </c>
    </row>
    <row r="2534" spans="1:16" x14ac:dyDescent="0.25">
      <c r="A2534" t="s">
        <v>2435</v>
      </c>
      <c r="B2534" t="s">
        <v>103</v>
      </c>
      <c r="C2534" s="1">
        <v>495000</v>
      </c>
      <c r="D2534">
        <v>2</v>
      </c>
      <c r="E2534">
        <v>51</v>
      </c>
      <c r="F2534" s="1" t="s">
        <v>16</v>
      </c>
      <c r="G2534" t="s">
        <v>41</v>
      </c>
      <c r="H2534" t="s">
        <v>29</v>
      </c>
      <c r="I2534" t="s">
        <v>30</v>
      </c>
      <c r="J2534" t="s">
        <v>20</v>
      </c>
      <c r="K2534" t="s">
        <v>1372</v>
      </c>
      <c r="L2534" s="2">
        <v>495000</v>
      </c>
      <c r="M2534" s="2">
        <v>9705.8823529411766</v>
      </c>
      <c r="N2534" s="2">
        <v>247500</v>
      </c>
      <c r="O2534" s="2"/>
      <c r="P2534" s="5" t="s">
        <v>188</v>
      </c>
    </row>
    <row r="2535" spans="1:16" x14ac:dyDescent="0.25">
      <c r="A2535" t="s">
        <v>2596</v>
      </c>
      <c r="B2535" t="s">
        <v>104</v>
      </c>
      <c r="C2535" s="1">
        <v>495000</v>
      </c>
      <c r="D2535">
        <v>5</v>
      </c>
      <c r="E2535">
        <v>154</v>
      </c>
      <c r="F2535" s="1" t="s">
        <v>16</v>
      </c>
      <c r="G2535" t="s">
        <v>52</v>
      </c>
      <c r="H2535" t="s">
        <v>29</v>
      </c>
      <c r="I2535" t="s">
        <v>19</v>
      </c>
      <c r="J2535" t="s">
        <v>20</v>
      </c>
      <c r="K2535" t="s">
        <v>1372</v>
      </c>
      <c r="L2535" s="2">
        <v>495000</v>
      </c>
      <c r="M2535" s="2">
        <v>3214.2857142857142</v>
      </c>
      <c r="N2535" s="2">
        <v>99000</v>
      </c>
      <c r="O2535" s="2"/>
      <c r="P2535" s="5" t="s">
        <v>188</v>
      </c>
    </row>
    <row r="2536" spans="1:16" x14ac:dyDescent="0.25">
      <c r="A2536" t="s">
        <v>6032</v>
      </c>
      <c r="B2536" t="s">
        <v>4571</v>
      </c>
      <c r="C2536" s="1">
        <v>495000</v>
      </c>
      <c r="D2536">
        <v>3</v>
      </c>
      <c r="E2536">
        <v>143</v>
      </c>
      <c r="F2536" t="s">
        <v>16</v>
      </c>
      <c r="G2536" t="s">
        <v>17</v>
      </c>
      <c r="H2536" t="s">
        <v>189</v>
      </c>
      <c r="I2536" t="s">
        <v>19</v>
      </c>
      <c r="J2536" t="s">
        <v>20</v>
      </c>
      <c r="L2536" s="2">
        <v>495000</v>
      </c>
      <c r="M2536" s="2">
        <v>3461.5384615384614</v>
      </c>
      <c r="N2536" s="2">
        <v>165000</v>
      </c>
      <c r="O2536" s="2" t="s">
        <v>160</v>
      </c>
      <c r="P2536" s="21" t="s">
        <v>188</v>
      </c>
    </row>
    <row r="2537" spans="1:16" x14ac:dyDescent="0.25">
      <c r="A2537" t="s">
        <v>6449</v>
      </c>
      <c r="B2537" t="s">
        <v>4571</v>
      </c>
      <c r="C2537" s="1">
        <v>495000</v>
      </c>
      <c r="D2537">
        <v>2</v>
      </c>
      <c r="E2537">
        <v>88</v>
      </c>
      <c r="F2537" t="s">
        <v>16</v>
      </c>
      <c r="G2537" t="s">
        <v>41</v>
      </c>
      <c r="H2537" t="s">
        <v>189</v>
      </c>
      <c r="I2537" t="s">
        <v>19</v>
      </c>
      <c r="J2537" t="s">
        <v>20</v>
      </c>
      <c r="L2537" s="2">
        <v>495000</v>
      </c>
      <c r="M2537" s="2">
        <v>5625</v>
      </c>
      <c r="N2537" s="2">
        <v>247500</v>
      </c>
      <c r="O2537" s="2" t="s">
        <v>160</v>
      </c>
      <c r="P2537" s="21" t="s">
        <v>188</v>
      </c>
    </row>
    <row r="2538" spans="1:16" x14ac:dyDescent="0.25">
      <c r="A2538" t="s">
        <v>6665</v>
      </c>
      <c r="B2538" t="s">
        <v>4571</v>
      </c>
      <c r="C2538" s="1">
        <v>495000</v>
      </c>
      <c r="D2538">
        <v>3</v>
      </c>
      <c r="E2538">
        <v>91</v>
      </c>
      <c r="F2538" t="s">
        <v>16</v>
      </c>
      <c r="G2538" t="s">
        <v>37</v>
      </c>
      <c r="H2538" t="s">
        <v>189</v>
      </c>
      <c r="I2538" t="s">
        <v>19</v>
      </c>
      <c r="J2538" t="s">
        <v>9</v>
      </c>
      <c r="L2538" s="2">
        <v>495000</v>
      </c>
      <c r="M2538" s="2">
        <v>5439.5604395604396</v>
      </c>
      <c r="N2538" s="2">
        <v>165000</v>
      </c>
      <c r="O2538" s="2" t="s">
        <v>160</v>
      </c>
      <c r="P2538" s="21" t="s">
        <v>188</v>
      </c>
    </row>
    <row r="2539" spans="1:16" x14ac:dyDescent="0.25">
      <c r="A2539" t="s">
        <v>4650</v>
      </c>
      <c r="B2539" t="s">
        <v>4571</v>
      </c>
      <c r="C2539" s="1">
        <v>495000</v>
      </c>
      <c r="D2539">
        <v>4</v>
      </c>
      <c r="E2539">
        <v>176</v>
      </c>
      <c r="F2539" t="s">
        <v>16</v>
      </c>
      <c r="G2539" t="s">
        <v>56</v>
      </c>
      <c r="H2539" t="s">
        <v>189</v>
      </c>
      <c r="I2539" t="s">
        <v>19</v>
      </c>
      <c r="J2539" t="s">
        <v>20</v>
      </c>
      <c r="L2539" s="2">
        <v>495000</v>
      </c>
      <c r="M2539" s="2">
        <v>2812.5</v>
      </c>
      <c r="N2539" s="2">
        <v>123750</v>
      </c>
      <c r="O2539" s="2" t="s">
        <v>160</v>
      </c>
      <c r="P2539" s="21" t="s">
        <v>188</v>
      </c>
    </row>
    <row r="2540" spans="1:16" x14ac:dyDescent="0.25">
      <c r="A2540" t="s">
        <v>3561</v>
      </c>
      <c r="B2540" t="s">
        <v>103</v>
      </c>
      <c r="C2540" s="1">
        <v>494900</v>
      </c>
      <c r="D2540">
        <v>4</v>
      </c>
      <c r="E2540">
        <v>210</v>
      </c>
      <c r="F2540" s="1" t="s">
        <v>22</v>
      </c>
      <c r="G2540" t="s">
        <v>22</v>
      </c>
      <c r="H2540" t="s">
        <v>23</v>
      </c>
      <c r="I2540" t="s">
        <v>23</v>
      </c>
      <c r="J2540" t="s">
        <v>9</v>
      </c>
      <c r="K2540" t="s">
        <v>1372</v>
      </c>
      <c r="L2540" s="2">
        <v>494900</v>
      </c>
      <c r="M2540" s="2">
        <v>2356.6666666666665</v>
      </c>
      <c r="N2540" s="2">
        <v>123725</v>
      </c>
      <c r="O2540" s="2"/>
      <c r="P2540" s="5" t="s">
        <v>188</v>
      </c>
    </row>
    <row r="2541" spans="1:16" x14ac:dyDescent="0.25">
      <c r="A2541" t="s">
        <v>2885</v>
      </c>
      <c r="B2541" t="s">
        <v>104</v>
      </c>
      <c r="C2541" s="1">
        <v>494000</v>
      </c>
      <c r="D2541">
        <v>3</v>
      </c>
      <c r="E2541">
        <v>223</v>
      </c>
      <c r="F2541" s="1" t="s">
        <v>22</v>
      </c>
      <c r="G2541" t="s">
        <v>22</v>
      </c>
      <c r="H2541" t="s">
        <v>23</v>
      </c>
      <c r="I2541" t="s">
        <v>23</v>
      </c>
      <c r="J2541" t="s">
        <v>9</v>
      </c>
      <c r="K2541" t="s">
        <v>1372</v>
      </c>
      <c r="L2541" s="2">
        <v>494000</v>
      </c>
      <c r="M2541" s="2">
        <v>2215.2466367713005</v>
      </c>
      <c r="N2541" s="2">
        <v>164666.66666666666</v>
      </c>
      <c r="O2541" s="2"/>
      <c r="P2541" s="5" t="s">
        <v>188</v>
      </c>
    </row>
    <row r="2542" spans="1:16" x14ac:dyDescent="0.25">
      <c r="A2542" t="s">
        <v>2839</v>
      </c>
      <c r="B2542" t="s">
        <v>104</v>
      </c>
      <c r="C2542" s="1">
        <v>492000</v>
      </c>
      <c r="D2542">
        <v>5</v>
      </c>
      <c r="E2542">
        <v>256</v>
      </c>
      <c r="F2542" s="1" t="s">
        <v>22</v>
      </c>
      <c r="G2542" t="s">
        <v>22</v>
      </c>
      <c r="H2542" t="s">
        <v>23</v>
      </c>
      <c r="I2542" t="s">
        <v>23</v>
      </c>
      <c r="J2542" t="s">
        <v>9</v>
      </c>
      <c r="K2542" t="s">
        <v>1372</v>
      </c>
      <c r="L2542" s="2">
        <v>492000</v>
      </c>
      <c r="M2542" s="2">
        <v>1921.875</v>
      </c>
      <c r="N2542" s="2">
        <v>98400</v>
      </c>
      <c r="O2542" s="2"/>
      <c r="P2542" s="5" t="s">
        <v>188</v>
      </c>
    </row>
    <row r="2543" spans="1:16" x14ac:dyDescent="0.25">
      <c r="A2543" t="s">
        <v>2840</v>
      </c>
      <c r="B2543" t="s">
        <v>104</v>
      </c>
      <c r="C2543" s="1">
        <v>492000</v>
      </c>
      <c r="D2543">
        <v>5</v>
      </c>
      <c r="E2543">
        <v>256</v>
      </c>
      <c r="F2543" s="1" t="s">
        <v>22</v>
      </c>
      <c r="G2543" t="s">
        <v>22</v>
      </c>
      <c r="H2543" t="s">
        <v>23</v>
      </c>
      <c r="I2543" t="s">
        <v>23</v>
      </c>
      <c r="J2543" t="s">
        <v>9</v>
      </c>
      <c r="K2543" t="s">
        <v>1372</v>
      </c>
      <c r="L2543" s="2">
        <v>492000</v>
      </c>
      <c r="M2543" s="2">
        <v>1921.875</v>
      </c>
      <c r="N2543" s="2">
        <v>98400</v>
      </c>
      <c r="O2543" s="2"/>
      <c r="P2543" s="5" t="s">
        <v>188</v>
      </c>
    </row>
    <row r="2544" spans="1:16" x14ac:dyDescent="0.25">
      <c r="A2544" t="s">
        <v>3052</v>
      </c>
      <c r="B2544" t="s">
        <v>104</v>
      </c>
      <c r="C2544" s="1">
        <v>491500</v>
      </c>
      <c r="D2544">
        <v>3</v>
      </c>
      <c r="E2544">
        <v>216</v>
      </c>
      <c r="F2544" s="1" t="s">
        <v>22</v>
      </c>
      <c r="G2544" t="s">
        <v>22</v>
      </c>
      <c r="H2544" t="s">
        <v>23</v>
      </c>
      <c r="I2544" t="s">
        <v>23</v>
      </c>
      <c r="J2544" t="s">
        <v>9</v>
      </c>
      <c r="K2544" t="s">
        <v>1372</v>
      </c>
      <c r="L2544" s="2">
        <v>491500</v>
      </c>
      <c r="M2544" s="2">
        <v>2275.462962962963</v>
      </c>
      <c r="N2544" s="2">
        <v>163833.33333333334</v>
      </c>
      <c r="O2544" s="2"/>
      <c r="P2544" s="5" t="s">
        <v>188</v>
      </c>
    </row>
    <row r="2545" spans="1:16" x14ac:dyDescent="0.25">
      <c r="A2545" t="s">
        <v>5494</v>
      </c>
      <c r="B2545" t="s">
        <v>4571</v>
      </c>
      <c r="C2545" s="1">
        <v>490000</v>
      </c>
      <c r="D2545">
        <v>3</v>
      </c>
      <c r="E2545">
        <v>90</v>
      </c>
      <c r="F2545" s="3" t="s">
        <v>22</v>
      </c>
      <c r="G2545" t="s">
        <v>22</v>
      </c>
      <c r="H2545" t="s">
        <v>23</v>
      </c>
      <c r="I2545" t="s">
        <v>23</v>
      </c>
      <c r="J2545" t="s">
        <v>20</v>
      </c>
      <c r="L2545" s="2">
        <v>490000</v>
      </c>
      <c r="M2545" s="2">
        <v>5444.4444444444443</v>
      </c>
      <c r="N2545" s="2">
        <v>163333.33333333334</v>
      </c>
      <c r="O2545" s="2" t="s">
        <v>160</v>
      </c>
      <c r="P2545" s="21" t="s">
        <v>188</v>
      </c>
    </row>
    <row r="2546" spans="1:16" x14ac:dyDescent="0.25">
      <c r="A2546" t="s">
        <v>4972</v>
      </c>
      <c r="B2546" t="s">
        <v>4571</v>
      </c>
      <c r="C2546" s="1">
        <v>490000</v>
      </c>
      <c r="D2546">
        <v>4</v>
      </c>
      <c r="E2546">
        <v>180</v>
      </c>
      <c r="F2546" s="3" t="s">
        <v>22</v>
      </c>
      <c r="G2546" t="s">
        <v>22</v>
      </c>
      <c r="H2546" t="s">
        <v>23</v>
      </c>
      <c r="I2546" t="s">
        <v>23</v>
      </c>
      <c r="J2546" t="s">
        <v>20</v>
      </c>
      <c r="L2546" s="2">
        <v>490000</v>
      </c>
      <c r="M2546" s="2">
        <v>2722.2222222222222</v>
      </c>
      <c r="N2546" s="2">
        <v>122500</v>
      </c>
      <c r="O2546" s="2" t="s">
        <v>160</v>
      </c>
      <c r="P2546" s="21" t="s">
        <v>188</v>
      </c>
    </row>
    <row r="2547" spans="1:16" x14ac:dyDescent="0.25">
      <c r="A2547" t="s">
        <v>4977</v>
      </c>
      <c r="B2547" t="s">
        <v>4571</v>
      </c>
      <c r="C2547" s="1">
        <v>490000</v>
      </c>
      <c r="D2547">
        <v>4</v>
      </c>
      <c r="E2547">
        <v>140</v>
      </c>
      <c r="F2547" s="3" t="s">
        <v>22</v>
      </c>
      <c r="G2547" t="s">
        <v>22</v>
      </c>
      <c r="H2547" t="s">
        <v>23</v>
      </c>
      <c r="I2547" t="s">
        <v>23</v>
      </c>
      <c r="J2547" t="s">
        <v>9</v>
      </c>
      <c r="L2547" s="2">
        <v>490000</v>
      </c>
      <c r="M2547" s="2">
        <v>3500</v>
      </c>
      <c r="N2547" s="2">
        <v>122500</v>
      </c>
      <c r="O2547" s="2" t="s">
        <v>160</v>
      </c>
      <c r="P2547" s="21" t="s">
        <v>188</v>
      </c>
    </row>
    <row r="2548" spans="1:16" x14ac:dyDescent="0.25">
      <c r="A2548" t="s">
        <v>5391</v>
      </c>
      <c r="B2548" t="s">
        <v>4571</v>
      </c>
      <c r="C2548" s="1">
        <v>490000</v>
      </c>
      <c r="D2548">
        <v>4</v>
      </c>
      <c r="E2548">
        <v>295</v>
      </c>
      <c r="F2548" s="3" t="s">
        <v>22</v>
      </c>
      <c r="G2548" t="s">
        <v>22</v>
      </c>
      <c r="H2548" t="s">
        <v>23</v>
      </c>
      <c r="I2548" t="s">
        <v>23</v>
      </c>
      <c r="J2548" t="s">
        <v>9</v>
      </c>
      <c r="L2548" s="2">
        <v>490000</v>
      </c>
      <c r="M2548" s="2">
        <v>1661.0169491525423</v>
      </c>
      <c r="N2548" s="2">
        <v>122500</v>
      </c>
      <c r="O2548" s="2" t="s">
        <v>160</v>
      </c>
      <c r="P2548" s="21" t="s">
        <v>188</v>
      </c>
    </row>
    <row r="2549" spans="1:16" x14ac:dyDescent="0.25">
      <c r="A2549" t="s">
        <v>5458</v>
      </c>
      <c r="B2549" t="s">
        <v>4571</v>
      </c>
      <c r="C2549" s="1">
        <v>490000</v>
      </c>
      <c r="D2549">
        <v>6</v>
      </c>
      <c r="E2549">
        <v>290</v>
      </c>
      <c r="F2549" s="3" t="s">
        <v>22</v>
      </c>
      <c r="G2549" t="s">
        <v>22</v>
      </c>
      <c r="H2549" t="s">
        <v>23</v>
      </c>
      <c r="I2549" t="s">
        <v>23</v>
      </c>
      <c r="J2549" t="s">
        <v>20</v>
      </c>
      <c r="L2549" s="2">
        <v>490000</v>
      </c>
      <c r="M2549" s="2">
        <v>1689.655172413793</v>
      </c>
      <c r="N2549" s="2">
        <v>81666.666666666672</v>
      </c>
      <c r="O2549" s="2" t="s">
        <v>160</v>
      </c>
      <c r="P2549" s="21" t="s">
        <v>188</v>
      </c>
    </row>
    <row r="2550" spans="1:16" x14ac:dyDescent="0.25">
      <c r="A2550" t="s">
        <v>2924</v>
      </c>
      <c r="B2550" t="s">
        <v>104</v>
      </c>
      <c r="C2550" s="1">
        <v>490000</v>
      </c>
      <c r="D2550">
        <v>5</v>
      </c>
      <c r="E2550">
        <v>198</v>
      </c>
      <c r="F2550" s="1" t="s">
        <v>22</v>
      </c>
      <c r="G2550" t="s">
        <v>22</v>
      </c>
      <c r="H2550" t="s">
        <v>23</v>
      </c>
      <c r="I2550" t="s">
        <v>23</v>
      </c>
      <c r="J2550" t="s">
        <v>9</v>
      </c>
      <c r="K2550" t="s">
        <v>1372</v>
      </c>
      <c r="L2550" s="2">
        <v>490000</v>
      </c>
      <c r="M2550" s="2">
        <v>2474.7474747474748</v>
      </c>
      <c r="N2550" s="2">
        <v>98000</v>
      </c>
      <c r="O2550" s="2"/>
      <c r="P2550" s="5" t="s">
        <v>188</v>
      </c>
    </row>
    <row r="2551" spans="1:16" x14ac:dyDescent="0.25">
      <c r="A2551" t="s">
        <v>3146</v>
      </c>
      <c r="B2551" t="s">
        <v>103</v>
      </c>
      <c r="C2551" s="1">
        <v>490000</v>
      </c>
      <c r="D2551">
        <v>3</v>
      </c>
      <c r="E2551">
        <v>247</v>
      </c>
      <c r="F2551" s="1" t="s">
        <v>22</v>
      </c>
      <c r="G2551" t="s">
        <v>22</v>
      </c>
      <c r="H2551" t="s">
        <v>23</v>
      </c>
      <c r="I2551" t="s">
        <v>23</v>
      </c>
      <c r="J2551" t="s">
        <v>9</v>
      </c>
      <c r="K2551" t="s">
        <v>1372</v>
      </c>
      <c r="L2551" s="2">
        <v>490000</v>
      </c>
      <c r="M2551" s="2">
        <v>1983.8056680161944</v>
      </c>
      <c r="N2551" s="2">
        <v>163333.33333333334</v>
      </c>
      <c r="O2551" s="2"/>
      <c r="P2551" s="5" t="s">
        <v>188</v>
      </c>
    </row>
    <row r="2552" spans="1:16" x14ac:dyDescent="0.25">
      <c r="A2552" t="s">
        <v>3479</v>
      </c>
      <c r="B2552" t="s">
        <v>103</v>
      </c>
      <c r="C2552" s="1">
        <v>490000</v>
      </c>
      <c r="D2552">
        <v>3</v>
      </c>
      <c r="E2552">
        <v>218</v>
      </c>
      <c r="F2552" s="1" t="s">
        <v>22</v>
      </c>
      <c r="G2552" t="s">
        <v>22</v>
      </c>
      <c r="H2552" t="s">
        <v>23</v>
      </c>
      <c r="I2552" t="s">
        <v>23</v>
      </c>
      <c r="J2552" t="s">
        <v>9</v>
      </c>
      <c r="K2552" t="s">
        <v>1372</v>
      </c>
      <c r="L2552" s="2">
        <v>490000</v>
      </c>
      <c r="M2552" s="2">
        <v>2247.7064220183488</v>
      </c>
      <c r="N2552" s="2">
        <v>163333.33333333334</v>
      </c>
      <c r="O2552" s="2"/>
      <c r="P2552" s="5" t="s">
        <v>188</v>
      </c>
    </row>
    <row r="2553" spans="1:16" x14ac:dyDescent="0.25">
      <c r="A2553" t="s">
        <v>3538</v>
      </c>
      <c r="B2553" t="s">
        <v>103</v>
      </c>
      <c r="C2553" s="1">
        <v>490000</v>
      </c>
      <c r="D2553">
        <v>3</v>
      </c>
      <c r="E2553">
        <v>258</v>
      </c>
      <c r="F2553" s="1" t="s">
        <v>22</v>
      </c>
      <c r="G2553" t="s">
        <v>22</v>
      </c>
      <c r="H2553" t="s">
        <v>23</v>
      </c>
      <c r="I2553" t="s">
        <v>23</v>
      </c>
      <c r="J2553" t="s">
        <v>9</v>
      </c>
      <c r="K2553" t="s">
        <v>1372</v>
      </c>
      <c r="L2553" s="2">
        <v>490000</v>
      </c>
      <c r="M2553" s="2">
        <v>1899.2248062015503</v>
      </c>
      <c r="N2553" s="2">
        <v>163333.33333333334</v>
      </c>
      <c r="O2553" s="2"/>
      <c r="P2553" s="5" t="s">
        <v>188</v>
      </c>
    </row>
    <row r="2554" spans="1:16" x14ac:dyDescent="0.25">
      <c r="A2554" t="s">
        <v>6507</v>
      </c>
      <c r="B2554" t="s">
        <v>4571</v>
      </c>
      <c r="C2554" s="1">
        <v>490000</v>
      </c>
      <c r="D2554">
        <v>2</v>
      </c>
      <c r="E2554">
        <v>90</v>
      </c>
      <c r="F2554" t="s">
        <v>16</v>
      </c>
      <c r="G2554" t="s">
        <v>41</v>
      </c>
      <c r="H2554" t="s">
        <v>18</v>
      </c>
      <c r="I2554" t="s">
        <v>19</v>
      </c>
      <c r="J2554" t="s">
        <v>20</v>
      </c>
      <c r="L2554" s="2">
        <v>490000</v>
      </c>
      <c r="M2554" s="2">
        <v>5444.4444444444443</v>
      </c>
      <c r="N2554" s="2">
        <v>245000</v>
      </c>
      <c r="O2554" s="2" t="s">
        <v>160</v>
      </c>
      <c r="P2554" s="21" t="s">
        <v>188</v>
      </c>
    </row>
    <row r="2555" spans="1:16" x14ac:dyDescent="0.25">
      <c r="A2555" t="s">
        <v>6508</v>
      </c>
      <c r="B2555" t="s">
        <v>4571</v>
      </c>
      <c r="C2555" s="1">
        <v>490000</v>
      </c>
      <c r="D2555">
        <v>2</v>
      </c>
      <c r="E2555">
        <v>90</v>
      </c>
      <c r="F2555" t="s">
        <v>16</v>
      </c>
      <c r="G2555" t="s">
        <v>41</v>
      </c>
      <c r="H2555" t="s">
        <v>18</v>
      </c>
      <c r="I2555" t="s">
        <v>19</v>
      </c>
      <c r="J2555" t="s">
        <v>20</v>
      </c>
      <c r="L2555" s="2">
        <v>490000</v>
      </c>
      <c r="M2555" s="2">
        <v>5444.4444444444443</v>
      </c>
      <c r="N2555" s="2">
        <v>245000</v>
      </c>
      <c r="O2555" s="2" t="s">
        <v>160</v>
      </c>
      <c r="P2555" s="21" t="s">
        <v>188</v>
      </c>
    </row>
    <row r="2556" spans="1:16" x14ac:dyDescent="0.25">
      <c r="A2556" t="s">
        <v>6513</v>
      </c>
      <c r="B2556" t="s">
        <v>4571</v>
      </c>
      <c r="C2556" s="1">
        <v>490000</v>
      </c>
      <c r="D2556">
        <v>2</v>
      </c>
      <c r="E2556">
        <v>95</v>
      </c>
      <c r="F2556" t="s">
        <v>16</v>
      </c>
      <c r="G2556" t="s">
        <v>41</v>
      </c>
      <c r="H2556" t="s">
        <v>18</v>
      </c>
      <c r="I2556" t="s">
        <v>19</v>
      </c>
      <c r="J2556" t="s">
        <v>20</v>
      </c>
      <c r="L2556" s="2">
        <v>490000</v>
      </c>
      <c r="M2556" s="2">
        <v>5157.894736842105</v>
      </c>
      <c r="N2556" s="2">
        <v>245000</v>
      </c>
      <c r="O2556" s="2" t="s">
        <v>160</v>
      </c>
      <c r="P2556" s="21" t="s">
        <v>188</v>
      </c>
    </row>
    <row r="2557" spans="1:16" x14ac:dyDescent="0.25">
      <c r="A2557" t="s">
        <v>2664</v>
      </c>
      <c r="B2557" t="s">
        <v>103</v>
      </c>
      <c r="C2557" s="1">
        <v>490000</v>
      </c>
      <c r="D2557">
        <v>1</v>
      </c>
      <c r="E2557">
        <v>68</v>
      </c>
      <c r="F2557" s="1" t="s">
        <v>16</v>
      </c>
      <c r="G2557" t="s">
        <v>52</v>
      </c>
      <c r="H2557" t="s">
        <v>29</v>
      </c>
      <c r="I2557" t="s">
        <v>19</v>
      </c>
      <c r="J2557" t="s">
        <v>9</v>
      </c>
      <c r="K2557" t="s">
        <v>1372</v>
      </c>
      <c r="L2557" s="2">
        <v>490000</v>
      </c>
      <c r="M2557" s="2">
        <v>7205.8823529411766</v>
      </c>
      <c r="N2557" s="2">
        <v>490000</v>
      </c>
      <c r="O2557" s="2"/>
      <c r="P2557" s="5" t="s">
        <v>188</v>
      </c>
    </row>
    <row r="2558" spans="1:16" x14ac:dyDescent="0.25">
      <c r="A2558" t="s">
        <v>6431</v>
      </c>
      <c r="B2558" t="s">
        <v>4571</v>
      </c>
      <c r="C2558" s="1">
        <v>490000</v>
      </c>
      <c r="D2558">
        <v>2</v>
      </c>
      <c r="E2558">
        <v>79</v>
      </c>
      <c r="F2558" t="s">
        <v>16</v>
      </c>
      <c r="G2558" t="s">
        <v>41</v>
      </c>
      <c r="H2558" t="s">
        <v>189</v>
      </c>
      <c r="I2558" t="s">
        <v>19</v>
      </c>
      <c r="J2558" t="s">
        <v>20</v>
      </c>
      <c r="L2558" s="2">
        <v>490000</v>
      </c>
      <c r="M2558" s="2">
        <v>6202.5316455696202</v>
      </c>
      <c r="N2558" s="2">
        <v>245000</v>
      </c>
      <c r="O2558" s="2" t="s">
        <v>160</v>
      </c>
      <c r="P2558" s="21" t="s">
        <v>188</v>
      </c>
    </row>
    <row r="2559" spans="1:16" x14ac:dyDescent="0.25">
      <c r="A2559" t="s">
        <v>6330</v>
      </c>
      <c r="B2559" t="s">
        <v>4571</v>
      </c>
      <c r="C2559" s="1">
        <v>490000</v>
      </c>
      <c r="D2559">
        <v>4</v>
      </c>
      <c r="E2559">
        <v>144</v>
      </c>
      <c r="F2559" t="s">
        <v>16</v>
      </c>
      <c r="G2559" t="s">
        <v>41</v>
      </c>
      <c r="H2559" t="s">
        <v>189</v>
      </c>
      <c r="I2559" t="s">
        <v>19</v>
      </c>
      <c r="J2559" t="s">
        <v>9</v>
      </c>
      <c r="L2559" s="2">
        <v>490000</v>
      </c>
      <c r="M2559" s="2">
        <v>3402.7777777777778</v>
      </c>
      <c r="N2559" s="2">
        <v>122500</v>
      </c>
      <c r="O2559" s="2" t="s">
        <v>160</v>
      </c>
      <c r="P2559" s="21" t="s">
        <v>188</v>
      </c>
    </row>
    <row r="2560" spans="1:16" x14ac:dyDescent="0.25">
      <c r="A2560" t="s">
        <v>6629</v>
      </c>
      <c r="B2560" t="s">
        <v>4571</v>
      </c>
      <c r="C2560" s="1">
        <v>490000</v>
      </c>
      <c r="D2560">
        <v>1</v>
      </c>
      <c r="E2560">
        <v>56</v>
      </c>
      <c r="F2560" t="s">
        <v>16</v>
      </c>
      <c r="G2560" t="s">
        <v>37</v>
      </c>
      <c r="H2560" t="s">
        <v>189</v>
      </c>
      <c r="I2560" t="s">
        <v>19</v>
      </c>
      <c r="J2560" t="s">
        <v>9</v>
      </c>
      <c r="L2560" s="2">
        <v>490000</v>
      </c>
      <c r="M2560" s="2">
        <v>8750</v>
      </c>
      <c r="N2560" s="2">
        <v>490000</v>
      </c>
      <c r="O2560" s="2" t="s">
        <v>160</v>
      </c>
      <c r="P2560" s="21" t="s">
        <v>188</v>
      </c>
    </row>
    <row r="2561" spans="1:16" x14ac:dyDescent="0.25">
      <c r="A2561" t="s">
        <v>4653</v>
      </c>
      <c r="B2561" t="s">
        <v>4571</v>
      </c>
      <c r="C2561" s="1">
        <v>490000</v>
      </c>
      <c r="D2561">
        <v>3</v>
      </c>
      <c r="E2561">
        <v>194</v>
      </c>
      <c r="F2561" t="s">
        <v>16</v>
      </c>
      <c r="G2561" t="s">
        <v>56</v>
      </c>
      <c r="H2561" t="s">
        <v>189</v>
      </c>
      <c r="I2561" t="s">
        <v>19</v>
      </c>
      <c r="J2561" t="s">
        <v>9</v>
      </c>
      <c r="L2561" s="2">
        <v>490000</v>
      </c>
      <c r="M2561" s="2">
        <v>2525.7731958762888</v>
      </c>
      <c r="N2561" s="2">
        <v>163333.33333333334</v>
      </c>
      <c r="O2561" s="2" t="s">
        <v>4582</v>
      </c>
      <c r="P2561" s="21" t="s">
        <v>188</v>
      </c>
    </row>
    <row r="2562" spans="1:16" x14ac:dyDescent="0.25">
      <c r="A2562" t="s">
        <v>3586</v>
      </c>
      <c r="B2562" t="s">
        <v>103</v>
      </c>
      <c r="C2562" s="1">
        <v>489900</v>
      </c>
      <c r="D2562">
        <v>4</v>
      </c>
      <c r="E2562">
        <v>325</v>
      </c>
      <c r="F2562" s="1" t="s">
        <v>22</v>
      </c>
      <c r="G2562" t="s">
        <v>22</v>
      </c>
      <c r="H2562" t="s">
        <v>23</v>
      </c>
      <c r="I2562" t="s">
        <v>23</v>
      </c>
      <c r="J2562" t="s">
        <v>9</v>
      </c>
      <c r="K2562" t="s">
        <v>1372</v>
      </c>
      <c r="L2562" s="2">
        <v>489900</v>
      </c>
      <c r="M2562" s="2">
        <v>1507.3846153846155</v>
      </c>
      <c r="N2562" s="2">
        <v>122475</v>
      </c>
      <c r="O2562" s="2"/>
      <c r="P2562" s="5" t="s">
        <v>188</v>
      </c>
    </row>
    <row r="2563" spans="1:16" x14ac:dyDescent="0.25">
      <c r="A2563" t="s">
        <v>3388</v>
      </c>
      <c r="B2563" t="s">
        <v>103</v>
      </c>
      <c r="C2563" s="1">
        <v>489000</v>
      </c>
      <c r="D2563">
        <v>5</v>
      </c>
      <c r="E2563">
        <v>400</v>
      </c>
      <c r="F2563" s="1" t="s">
        <v>22</v>
      </c>
      <c r="G2563" t="s">
        <v>22</v>
      </c>
      <c r="H2563" t="s">
        <v>23</v>
      </c>
      <c r="I2563" t="s">
        <v>23</v>
      </c>
      <c r="J2563" t="s">
        <v>9</v>
      </c>
      <c r="K2563" t="s">
        <v>1372</v>
      </c>
      <c r="L2563" s="2">
        <v>489000</v>
      </c>
      <c r="M2563" s="2">
        <v>1222.5</v>
      </c>
      <c r="N2563" s="2">
        <v>97800</v>
      </c>
      <c r="O2563" s="2"/>
      <c r="P2563" s="5" t="s">
        <v>188</v>
      </c>
    </row>
    <row r="2564" spans="1:16" x14ac:dyDescent="0.25">
      <c r="A2564" t="s">
        <v>6244</v>
      </c>
      <c r="B2564" t="s">
        <v>4571</v>
      </c>
      <c r="C2564" s="1">
        <v>489000</v>
      </c>
      <c r="D2564">
        <v>2</v>
      </c>
      <c r="E2564">
        <v>109</v>
      </c>
      <c r="F2564" t="s">
        <v>16</v>
      </c>
      <c r="G2564" t="s">
        <v>17</v>
      </c>
      <c r="H2564" t="s">
        <v>18</v>
      </c>
      <c r="I2564" t="s">
        <v>30</v>
      </c>
      <c r="J2564" t="s">
        <v>20</v>
      </c>
      <c r="L2564" s="2">
        <v>489000</v>
      </c>
      <c r="M2564" s="2">
        <v>4486.2385321100919</v>
      </c>
      <c r="N2564" s="2">
        <v>244500</v>
      </c>
      <c r="O2564" s="2" t="s">
        <v>4582</v>
      </c>
      <c r="P2564" s="21" t="s">
        <v>188</v>
      </c>
    </row>
    <row r="2565" spans="1:16" x14ac:dyDescent="0.25">
      <c r="A2565" t="s">
        <v>2523</v>
      </c>
      <c r="B2565" t="s">
        <v>103</v>
      </c>
      <c r="C2565" s="1">
        <v>489000</v>
      </c>
      <c r="D2565">
        <v>1</v>
      </c>
      <c r="E2565">
        <v>78</v>
      </c>
      <c r="F2565" s="1" t="s">
        <v>16</v>
      </c>
      <c r="G2565" t="s">
        <v>37</v>
      </c>
      <c r="H2565" t="s">
        <v>29</v>
      </c>
      <c r="I2565" t="s">
        <v>19</v>
      </c>
      <c r="J2565" t="s">
        <v>20</v>
      </c>
      <c r="K2565" t="s">
        <v>1372</v>
      </c>
      <c r="L2565" s="2">
        <v>489000</v>
      </c>
      <c r="M2565" s="2">
        <v>6269.2307692307695</v>
      </c>
      <c r="N2565" s="2">
        <v>489000</v>
      </c>
      <c r="O2565" s="2"/>
      <c r="P2565" s="5" t="s">
        <v>188</v>
      </c>
    </row>
    <row r="2566" spans="1:16" x14ac:dyDescent="0.25">
      <c r="A2566" t="s">
        <v>5972</v>
      </c>
      <c r="B2566" t="s">
        <v>4571</v>
      </c>
      <c r="C2566" s="1">
        <v>489000</v>
      </c>
      <c r="D2566">
        <v>3</v>
      </c>
      <c r="E2566">
        <v>109</v>
      </c>
      <c r="F2566" t="s">
        <v>16</v>
      </c>
      <c r="G2566" t="s">
        <v>17</v>
      </c>
      <c r="H2566" t="s">
        <v>189</v>
      </c>
      <c r="I2566" t="s">
        <v>19</v>
      </c>
      <c r="J2566" t="s">
        <v>9</v>
      </c>
      <c r="L2566" s="2">
        <v>489000</v>
      </c>
      <c r="M2566" s="2">
        <v>4486.2385321100919</v>
      </c>
      <c r="N2566" s="2">
        <v>163000</v>
      </c>
      <c r="O2566" s="2" t="s">
        <v>160</v>
      </c>
      <c r="P2566" s="21" t="s">
        <v>188</v>
      </c>
    </row>
    <row r="2567" spans="1:16" x14ac:dyDescent="0.25">
      <c r="A2567" t="s">
        <v>6328</v>
      </c>
      <c r="B2567" t="s">
        <v>4571</v>
      </c>
      <c r="C2567" s="1">
        <v>489000</v>
      </c>
      <c r="D2567">
        <v>3</v>
      </c>
      <c r="E2567">
        <v>142</v>
      </c>
      <c r="F2567" t="s">
        <v>16</v>
      </c>
      <c r="G2567" t="s">
        <v>41</v>
      </c>
      <c r="H2567" t="s">
        <v>189</v>
      </c>
      <c r="I2567" t="s">
        <v>19</v>
      </c>
      <c r="J2567" t="s">
        <v>9</v>
      </c>
      <c r="L2567" s="2">
        <v>489000</v>
      </c>
      <c r="M2567" s="2">
        <v>3443.6619718309857</v>
      </c>
      <c r="N2567" s="2">
        <v>163000</v>
      </c>
      <c r="O2567" s="2" t="s">
        <v>160</v>
      </c>
      <c r="P2567" s="21" t="s">
        <v>188</v>
      </c>
    </row>
    <row r="2568" spans="1:16" x14ac:dyDescent="0.25">
      <c r="A2568" t="s">
        <v>6329</v>
      </c>
      <c r="B2568" t="s">
        <v>4571</v>
      </c>
      <c r="C2568" s="1">
        <v>489000</v>
      </c>
      <c r="D2568">
        <v>3</v>
      </c>
      <c r="E2568">
        <v>142</v>
      </c>
      <c r="F2568" t="s">
        <v>16</v>
      </c>
      <c r="G2568" t="s">
        <v>41</v>
      </c>
      <c r="H2568" t="s">
        <v>189</v>
      </c>
      <c r="I2568" t="s">
        <v>19</v>
      </c>
      <c r="J2568" t="s">
        <v>9</v>
      </c>
      <c r="L2568" s="2">
        <v>489000</v>
      </c>
      <c r="M2568" s="2">
        <v>3443.6619718309857</v>
      </c>
      <c r="N2568" s="2">
        <v>163000</v>
      </c>
      <c r="O2568" s="2" t="s">
        <v>160</v>
      </c>
      <c r="P2568" s="21" t="s">
        <v>188</v>
      </c>
    </row>
    <row r="2569" spans="1:16" x14ac:dyDescent="0.25">
      <c r="A2569" t="s">
        <v>6595</v>
      </c>
      <c r="B2569" t="s">
        <v>4571</v>
      </c>
      <c r="C2569" s="1">
        <v>489000</v>
      </c>
      <c r="D2569">
        <v>4</v>
      </c>
      <c r="E2569">
        <v>162</v>
      </c>
      <c r="F2569" t="s">
        <v>16</v>
      </c>
      <c r="G2569" t="s">
        <v>37</v>
      </c>
      <c r="H2569" t="s">
        <v>189</v>
      </c>
      <c r="I2569" t="s">
        <v>19</v>
      </c>
      <c r="J2569" t="s">
        <v>9</v>
      </c>
      <c r="L2569" s="2">
        <v>489000</v>
      </c>
      <c r="M2569" s="2">
        <v>3018.5185185185187</v>
      </c>
      <c r="N2569" s="2">
        <v>122250</v>
      </c>
      <c r="O2569" s="2" t="s">
        <v>160</v>
      </c>
      <c r="P2569" s="21" t="s">
        <v>188</v>
      </c>
    </row>
    <row r="2570" spans="1:16" x14ac:dyDescent="0.25">
      <c r="A2570" t="s">
        <v>4642</v>
      </c>
      <c r="B2570" t="s">
        <v>4571</v>
      </c>
      <c r="C2570" s="1">
        <v>487000</v>
      </c>
      <c r="D2570">
        <v>2</v>
      </c>
      <c r="E2570">
        <v>153</v>
      </c>
      <c r="F2570" t="s">
        <v>16</v>
      </c>
      <c r="G2570" t="s">
        <v>56</v>
      </c>
      <c r="H2570" t="s">
        <v>189</v>
      </c>
      <c r="I2570" t="s">
        <v>19</v>
      </c>
      <c r="J2570" t="s">
        <v>9</v>
      </c>
      <c r="L2570" s="2">
        <v>487000</v>
      </c>
      <c r="M2570" s="2">
        <v>3183.0065359477126</v>
      </c>
      <c r="N2570" s="2">
        <v>243500</v>
      </c>
      <c r="O2570" s="2" t="s">
        <v>4587</v>
      </c>
      <c r="P2570" s="21" t="s">
        <v>188</v>
      </c>
    </row>
    <row r="2571" spans="1:16" x14ac:dyDescent="0.25">
      <c r="A2571" t="s">
        <v>6040</v>
      </c>
      <c r="B2571" t="s">
        <v>4571</v>
      </c>
      <c r="C2571" s="1">
        <v>486500</v>
      </c>
      <c r="D2571">
        <v>3</v>
      </c>
      <c r="E2571">
        <v>149</v>
      </c>
      <c r="F2571" t="s">
        <v>16</v>
      </c>
      <c r="G2571" t="s">
        <v>17</v>
      </c>
      <c r="H2571" t="s">
        <v>189</v>
      </c>
      <c r="I2571" t="s">
        <v>19</v>
      </c>
      <c r="J2571" t="s">
        <v>9</v>
      </c>
      <c r="L2571" s="2">
        <v>486500</v>
      </c>
      <c r="M2571" s="2">
        <v>3265.1006711409395</v>
      </c>
      <c r="N2571" s="2">
        <v>162166.66666666666</v>
      </c>
      <c r="O2571" s="2" t="s">
        <v>4587</v>
      </c>
      <c r="P2571" s="21" t="s">
        <v>188</v>
      </c>
    </row>
    <row r="2572" spans="1:16" x14ac:dyDescent="0.25">
      <c r="A2572" t="s">
        <v>2806</v>
      </c>
      <c r="B2572" t="s">
        <v>104</v>
      </c>
      <c r="C2572" s="1">
        <v>485000</v>
      </c>
      <c r="D2572">
        <v>7</v>
      </c>
      <c r="E2572">
        <v>416</v>
      </c>
      <c r="F2572" s="1" t="s">
        <v>22</v>
      </c>
      <c r="G2572" t="s">
        <v>22</v>
      </c>
      <c r="H2572" t="s">
        <v>23</v>
      </c>
      <c r="I2572" t="s">
        <v>23</v>
      </c>
      <c r="J2572" t="s">
        <v>9</v>
      </c>
      <c r="K2572" t="s">
        <v>1372</v>
      </c>
      <c r="L2572" s="2">
        <v>485000</v>
      </c>
      <c r="M2572" s="2">
        <v>1165.8653846153845</v>
      </c>
      <c r="N2572" s="2">
        <v>69285.71428571429</v>
      </c>
      <c r="O2572" s="2"/>
      <c r="P2572" s="5" t="s">
        <v>188</v>
      </c>
    </row>
    <row r="2573" spans="1:16" x14ac:dyDescent="0.25">
      <c r="A2573" t="s">
        <v>1645</v>
      </c>
      <c r="B2573" t="s">
        <v>104</v>
      </c>
      <c r="C2573" s="1">
        <v>485000</v>
      </c>
      <c r="D2573">
        <v>2</v>
      </c>
      <c r="E2573">
        <v>95</v>
      </c>
      <c r="F2573" s="1" t="s">
        <v>16</v>
      </c>
      <c r="G2573" t="s">
        <v>35</v>
      </c>
      <c r="H2573" t="s">
        <v>29</v>
      </c>
      <c r="I2573" t="s">
        <v>19</v>
      </c>
      <c r="J2573" t="s">
        <v>20</v>
      </c>
      <c r="K2573" t="s">
        <v>1372</v>
      </c>
      <c r="L2573" s="2">
        <v>485000</v>
      </c>
      <c r="M2573" s="2">
        <v>5105.2631578947367</v>
      </c>
      <c r="N2573" s="2">
        <v>242500</v>
      </c>
      <c r="O2573" s="2"/>
      <c r="P2573" s="5" t="s">
        <v>188</v>
      </c>
    </row>
    <row r="2574" spans="1:16" x14ac:dyDescent="0.25">
      <c r="A2574" t="s">
        <v>6292</v>
      </c>
      <c r="B2574" t="s">
        <v>4571</v>
      </c>
      <c r="C2574" s="1">
        <v>485000</v>
      </c>
      <c r="D2574">
        <v>3</v>
      </c>
      <c r="E2574">
        <v>119</v>
      </c>
      <c r="F2574" t="s">
        <v>16</v>
      </c>
      <c r="G2574" t="s">
        <v>41</v>
      </c>
      <c r="H2574" t="s">
        <v>189</v>
      </c>
      <c r="I2574" t="s">
        <v>19</v>
      </c>
      <c r="J2574" t="s">
        <v>20</v>
      </c>
      <c r="L2574" s="2">
        <v>485000</v>
      </c>
      <c r="M2574" s="2">
        <v>4075.6302521008402</v>
      </c>
      <c r="N2574" s="2">
        <v>161666.66666666666</v>
      </c>
      <c r="O2574" s="2" t="s">
        <v>160</v>
      </c>
      <c r="P2574" s="21" t="s">
        <v>188</v>
      </c>
    </row>
    <row r="2575" spans="1:16" x14ac:dyDescent="0.25">
      <c r="A2575" t="s">
        <v>6565</v>
      </c>
      <c r="B2575" t="s">
        <v>4571</v>
      </c>
      <c r="C2575" s="1">
        <v>485000</v>
      </c>
      <c r="D2575">
        <v>2</v>
      </c>
      <c r="E2575">
        <v>125</v>
      </c>
      <c r="F2575" t="s">
        <v>16</v>
      </c>
      <c r="G2575" t="s">
        <v>37</v>
      </c>
      <c r="H2575" t="s">
        <v>189</v>
      </c>
      <c r="I2575" t="s">
        <v>19</v>
      </c>
      <c r="J2575" t="s">
        <v>9</v>
      </c>
      <c r="L2575" s="2">
        <v>485000</v>
      </c>
      <c r="M2575" s="2">
        <v>3880</v>
      </c>
      <c r="N2575" s="2">
        <v>242500</v>
      </c>
      <c r="O2575" s="2" t="s">
        <v>160</v>
      </c>
      <c r="P2575" s="21" t="s">
        <v>188</v>
      </c>
    </row>
    <row r="2576" spans="1:16" x14ac:dyDescent="0.25">
      <c r="A2576" t="s">
        <v>3574</v>
      </c>
      <c r="B2576" t="s">
        <v>103</v>
      </c>
      <c r="C2576" s="1">
        <v>484900</v>
      </c>
      <c r="D2576">
        <v>4</v>
      </c>
      <c r="E2576">
        <v>268</v>
      </c>
      <c r="F2576" s="1" t="s">
        <v>22</v>
      </c>
      <c r="G2576" t="s">
        <v>22</v>
      </c>
      <c r="H2576" t="s">
        <v>23</v>
      </c>
      <c r="I2576" t="s">
        <v>23</v>
      </c>
      <c r="J2576" t="s">
        <v>9</v>
      </c>
      <c r="K2576" t="s">
        <v>1372</v>
      </c>
      <c r="L2576" s="2">
        <v>484900</v>
      </c>
      <c r="M2576" s="2">
        <v>1809.3283582089553</v>
      </c>
      <c r="N2576" s="2">
        <v>121225</v>
      </c>
      <c r="O2576" s="2"/>
      <c r="P2576" s="5" t="s">
        <v>188</v>
      </c>
    </row>
    <row r="2577" spans="1:16" x14ac:dyDescent="0.25">
      <c r="A2577" t="s">
        <v>1611</v>
      </c>
      <c r="B2577" t="s">
        <v>103</v>
      </c>
      <c r="C2577" s="1">
        <v>484900</v>
      </c>
      <c r="D2577">
        <v>4</v>
      </c>
      <c r="E2577">
        <v>172</v>
      </c>
      <c r="F2577" s="1" t="s">
        <v>16</v>
      </c>
      <c r="G2577" t="s">
        <v>95</v>
      </c>
      <c r="H2577" t="s">
        <v>29</v>
      </c>
      <c r="I2577" t="s">
        <v>19</v>
      </c>
      <c r="J2577" t="s">
        <v>9</v>
      </c>
      <c r="K2577" t="s">
        <v>1372</v>
      </c>
      <c r="L2577" s="2">
        <v>484900</v>
      </c>
      <c r="M2577" s="2">
        <v>2819.1860465116279</v>
      </c>
      <c r="N2577" s="2">
        <v>121225</v>
      </c>
      <c r="O2577" s="2"/>
      <c r="P2577" s="5" t="s">
        <v>188</v>
      </c>
    </row>
    <row r="2578" spans="1:16" x14ac:dyDescent="0.25">
      <c r="A2578" t="s">
        <v>6294</v>
      </c>
      <c r="B2578" t="s">
        <v>4571</v>
      </c>
      <c r="C2578" s="1">
        <v>484500</v>
      </c>
      <c r="D2578">
        <v>3</v>
      </c>
      <c r="E2578">
        <v>120</v>
      </c>
      <c r="F2578" t="s">
        <v>16</v>
      </c>
      <c r="G2578" t="s">
        <v>41</v>
      </c>
      <c r="H2578" t="s">
        <v>189</v>
      </c>
      <c r="I2578" t="s">
        <v>19</v>
      </c>
      <c r="J2578" t="s">
        <v>9</v>
      </c>
      <c r="L2578" s="2">
        <v>484500</v>
      </c>
      <c r="M2578" s="2">
        <v>4037.5</v>
      </c>
      <c r="N2578" s="2">
        <v>161500</v>
      </c>
      <c r="O2578" s="2" t="s">
        <v>4587</v>
      </c>
      <c r="P2578" s="21" t="s">
        <v>188</v>
      </c>
    </row>
    <row r="2579" spans="1:16" x14ac:dyDescent="0.25">
      <c r="A2579" t="s">
        <v>3045</v>
      </c>
      <c r="B2579" t="s">
        <v>104</v>
      </c>
      <c r="C2579" s="1">
        <v>482000</v>
      </c>
      <c r="D2579">
        <v>4</v>
      </c>
      <c r="E2579">
        <v>227</v>
      </c>
      <c r="F2579" s="1" t="s">
        <v>22</v>
      </c>
      <c r="G2579" t="s">
        <v>22</v>
      </c>
      <c r="H2579" t="s">
        <v>23</v>
      </c>
      <c r="I2579" t="s">
        <v>23</v>
      </c>
      <c r="J2579" t="s">
        <v>9</v>
      </c>
      <c r="K2579" t="s">
        <v>1372</v>
      </c>
      <c r="L2579" s="2">
        <v>482000</v>
      </c>
      <c r="M2579" s="2">
        <v>2123.3480176211456</v>
      </c>
      <c r="N2579" s="2">
        <v>120500</v>
      </c>
      <c r="O2579" s="2"/>
      <c r="P2579" s="5" t="s">
        <v>188</v>
      </c>
    </row>
    <row r="2580" spans="1:16" x14ac:dyDescent="0.25">
      <c r="A2580" t="s">
        <v>3056</v>
      </c>
      <c r="B2580" t="s">
        <v>104</v>
      </c>
      <c r="C2580" s="1">
        <v>482000</v>
      </c>
      <c r="D2580">
        <v>3</v>
      </c>
      <c r="E2580">
        <v>236</v>
      </c>
      <c r="F2580" s="1" t="s">
        <v>22</v>
      </c>
      <c r="G2580" t="s">
        <v>22</v>
      </c>
      <c r="H2580" t="s">
        <v>23</v>
      </c>
      <c r="I2580" t="s">
        <v>23</v>
      </c>
      <c r="J2580" t="s">
        <v>9</v>
      </c>
      <c r="K2580" t="s">
        <v>1372</v>
      </c>
      <c r="L2580" s="2">
        <v>482000</v>
      </c>
      <c r="M2580" s="2">
        <v>2042.3728813559321</v>
      </c>
      <c r="N2580" s="2">
        <v>160666.66666666666</v>
      </c>
      <c r="O2580" s="2"/>
      <c r="P2580" s="5" t="s">
        <v>188</v>
      </c>
    </row>
    <row r="2581" spans="1:16" x14ac:dyDescent="0.25">
      <c r="A2581" t="s">
        <v>1650</v>
      </c>
      <c r="B2581" t="s">
        <v>104</v>
      </c>
      <c r="C2581" s="1">
        <v>482000</v>
      </c>
      <c r="D2581">
        <v>4</v>
      </c>
      <c r="E2581">
        <v>135</v>
      </c>
      <c r="F2581" s="1" t="s">
        <v>16</v>
      </c>
      <c r="G2581" t="s">
        <v>35</v>
      </c>
      <c r="H2581" t="s">
        <v>29</v>
      </c>
      <c r="I2581" t="s">
        <v>19</v>
      </c>
      <c r="J2581" t="s">
        <v>20</v>
      </c>
      <c r="K2581" t="s">
        <v>1372</v>
      </c>
      <c r="L2581" s="2">
        <v>482000</v>
      </c>
      <c r="M2581" s="2">
        <v>3570.3703703703704</v>
      </c>
      <c r="N2581" s="2">
        <v>120500</v>
      </c>
      <c r="O2581" s="2"/>
      <c r="P2581" s="5" t="s">
        <v>188</v>
      </c>
    </row>
    <row r="2582" spans="1:16" x14ac:dyDescent="0.25">
      <c r="A2582" t="s">
        <v>3179</v>
      </c>
      <c r="B2582" t="s">
        <v>103</v>
      </c>
      <c r="C2582" s="1">
        <v>480000</v>
      </c>
      <c r="D2582">
        <v>3</v>
      </c>
      <c r="E2582">
        <v>211</v>
      </c>
      <c r="F2582" s="1" t="s">
        <v>22</v>
      </c>
      <c r="G2582" t="s">
        <v>22</v>
      </c>
      <c r="H2582" t="s">
        <v>23</v>
      </c>
      <c r="I2582" t="s">
        <v>23</v>
      </c>
      <c r="J2582" t="s">
        <v>9</v>
      </c>
      <c r="K2582" t="s">
        <v>1372</v>
      </c>
      <c r="L2582" s="2">
        <v>480000</v>
      </c>
      <c r="M2582" s="2">
        <v>2274.8815165876777</v>
      </c>
      <c r="N2582" s="2">
        <v>160000</v>
      </c>
      <c r="O2582" s="2"/>
      <c r="P2582" s="5" t="s">
        <v>188</v>
      </c>
    </row>
    <row r="2583" spans="1:16" x14ac:dyDescent="0.25">
      <c r="A2583" t="s">
        <v>3463</v>
      </c>
      <c r="B2583" t="s">
        <v>103</v>
      </c>
      <c r="C2583" s="1">
        <v>480000</v>
      </c>
      <c r="D2583">
        <v>4</v>
      </c>
      <c r="E2583">
        <v>332</v>
      </c>
      <c r="F2583" s="1" t="s">
        <v>22</v>
      </c>
      <c r="G2583" t="s">
        <v>22</v>
      </c>
      <c r="H2583" t="s">
        <v>23</v>
      </c>
      <c r="I2583" t="s">
        <v>23</v>
      </c>
      <c r="J2583" t="s">
        <v>9</v>
      </c>
      <c r="K2583" t="s">
        <v>1372</v>
      </c>
      <c r="L2583" s="2">
        <v>480000</v>
      </c>
      <c r="M2583" s="2">
        <v>1445.7831325301204</v>
      </c>
      <c r="N2583" s="2">
        <v>120000</v>
      </c>
      <c r="O2583" s="2"/>
      <c r="P2583" s="5" t="s">
        <v>188</v>
      </c>
    </row>
    <row r="2584" spans="1:16" x14ac:dyDescent="0.25">
      <c r="A2584" t="s">
        <v>3497</v>
      </c>
      <c r="B2584" t="s">
        <v>103</v>
      </c>
      <c r="C2584" s="1">
        <v>480000</v>
      </c>
      <c r="D2584">
        <v>6</v>
      </c>
      <c r="E2584">
        <v>235</v>
      </c>
      <c r="F2584" s="1" t="s">
        <v>22</v>
      </c>
      <c r="G2584" t="s">
        <v>22</v>
      </c>
      <c r="H2584" t="s">
        <v>23</v>
      </c>
      <c r="I2584" t="s">
        <v>23</v>
      </c>
      <c r="J2584" t="s">
        <v>9</v>
      </c>
      <c r="K2584" t="s">
        <v>1372</v>
      </c>
      <c r="L2584" s="2">
        <v>480000</v>
      </c>
      <c r="M2584" s="2">
        <v>2042.5531914893618</v>
      </c>
      <c r="N2584" s="2">
        <v>80000</v>
      </c>
      <c r="O2584" s="2"/>
      <c r="P2584" s="5" t="s">
        <v>188</v>
      </c>
    </row>
    <row r="2585" spans="1:16" x14ac:dyDescent="0.25">
      <c r="A2585" t="s">
        <v>3581</v>
      </c>
      <c r="B2585" t="s">
        <v>103</v>
      </c>
      <c r="C2585" s="1">
        <v>480000</v>
      </c>
      <c r="D2585">
        <v>4</v>
      </c>
      <c r="E2585">
        <v>162</v>
      </c>
      <c r="F2585" s="1" t="s">
        <v>22</v>
      </c>
      <c r="G2585" t="s">
        <v>22</v>
      </c>
      <c r="H2585" t="s">
        <v>23</v>
      </c>
      <c r="I2585" t="s">
        <v>23</v>
      </c>
      <c r="J2585" t="s">
        <v>9</v>
      </c>
      <c r="K2585" t="s">
        <v>1372</v>
      </c>
      <c r="L2585" s="2">
        <v>480000</v>
      </c>
      <c r="M2585" s="2">
        <v>2962.962962962963</v>
      </c>
      <c r="N2585" s="2">
        <v>120000</v>
      </c>
      <c r="O2585" s="2"/>
      <c r="P2585" s="5" t="s">
        <v>188</v>
      </c>
    </row>
    <row r="2586" spans="1:16" x14ac:dyDescent="0.25">
      <c r="A2586" t="s">
        <v>3618</v>
      </c>
      <c r="B2586" t="s">
        <v>103</v>
      </c>
      <c r="C2586" s="1">
        <v>480000</v>
      </c>
      <c r="D2586">
        <v>6</v>
      </c>
      <c r="E2586">
        <v>322</v>
      </c>
      <c r="F2586" s="1" t="s">
        <v>22</v>
      </c>
      <c r="G2586" t="s">
        <v>22</v>
      </c>
      <c r="H2586" t="s">
        <v>23</v>
      </c>
      <c r="I2586" t="s">
        <v>23</v>
      </c>
      <c r="J2586" t="s">
        <v>9</v>
      </c>
      <c r="K2586" t="s">
        <v>1372</v>
      </c>
      <c r="L2586" s="2">
        <v>480000</v>
      </c>
      <c r="M2586" s="2">
        <v>1490.6832298136646</v>
      </c>
      <c r="N2586" s="2">
        <v>80000</v>
      </c>
      <c r="O2586" s="2"/>
      <c r="P2586" s="5" t="s">
        <v>188</v>
      </c>
    </row>
    <row r="2587" spans="1:16" x14ac:dyDescent="0.25">
      <c r="A2587" t="s">
        <v>1491</v>
      </c>
      <c r="B2587" t="s">
        <v>103</v>
      </c>
      <c r="C2587" s="1">
        <v>480000</v>
      </c>
      <c r="D2587">
        <v>3</v>
      </c>
      <c r="E2587">
        <v>125</v>
      </c>
      <c r="F2587" s="1" t="s">
        <v>16</v>
      </c>
      <c r="G2587" t="s">
        <v>56</v>
      </c>
      <c r="H2587" t="s">
        <v>29</v>
      </c>
      <c r="I2587" t="s">
        <v>19</v>
      </c>
      <c r="J2587" t="s">
        <v>9</v>
      </c>
      <c r="K2587" t="s">
        <v>1372</v>
      </c>
      <c r="L2587" s="2">
        <v>480000</v>
      </c>
      <c r="M2587" s="2">
        <v>3840</v>
      </c>
      <c r="N2587" s="2">
        <v>160000</v>
      </c>
      <c r="O2587" s="2"/>
      <c r="P2587" s="5" t="s">
        <v>188</v>
      </c>
    </row>
    <row r="2588" spans="1:16" x14ac:dyDescent="0.25">
      <c r="A2588" t="s">
        <v>2603</v>
      </c>
      <c r="B2588" t="s">
        <v>104</v>
      </c>
      <c r="C2588" s="1">
        <v>480000</v>
      </c>
      <c r="D2588">
        <v>4</v>
      </c>
      <c r="E2588">
        <v>152</v>
      </c>
      <c r="F2588" s="1" t="s">
        <v>16</v>
      </c>
      <c r="G2588" t="s">
        <v>52</v>
      </c>
      <c r="H2588" t="s">
        <v>29</v>
      </c>
      <c r="I2588" t="s">
        <v>19</v>
      </c>
      <c r="J2588" t="s">
        <v>9</v>
      </c>
      <c r="K2588" t="s">
        <v>1372</v>
      </c>
      <c r="L2588" s="2">
        <v>480000</v>
      </c>
      <c r="M2588" s="2">
        <v>3157.8947368421054</v>
      </c>
      <c r="N2588" s="2">
        <v>120000</v>
      </c>
      <c r="O2588" s="2"/>
      <c r="P2588" s="5" t="s">
        <v>188</v>
      </c>
    </row>
    <row r="2589" spans="1:16" x14ac:dyDescent="0.25">
      <c r="A2589" t="s">
        <v>5677</v>
      </c>
      <c r="B2589" t="s">
        <v>4571</v>
      </c>
      <c r="C2589" s="1">
        <v>480000</v>
      </c>
      <c r="D2589">
        <v>2</v>
      </c>
      <c r="E2589">
        <v>201</v>
      </c>
      <c r="F2589" t="s">
        <v>16</v>
      </c>
      <c r="G2589" t="s">
        <v>35</v>
      </c>
      <c r="H2589" t="s">
        <v>189</v>
      </c>
      <c r="I2589" t="s">
        <v>19</v>
      </c>
      <c r="J2589" t="s">
        <v>9</v>
      </c>
      <c r="L2589" s="2">
        <v>480000</v>
      </c>
      <c r="M2589" s="2">
        <v>2388.0597014925374</v>
      </c>
      <c r="N2589" s="2">
        <v>240000</v>
      </c>
      <c r="O2589" s="2" t="s">
        <v>4587</v>
      </c>
      <c r="P2589" s="21" t="s">
        <v>188</v>
      </c>
    </row>
    <row r="2590" spans="1:16" x14ac:dyDescent="0.25">
      <c r="A2590" t="s">
        <v>5639</v>
      </c>
      <c r="B2590" t="s">
        <v>4571</v>
      </c>
      <c r="C2590" s="1">
        <v>480000</v>
      </c>
      <c r="D2590">
        <v>4</v>
      </c>
      <c r="E2590">
        <v>140</v>
      </c>
      <c r="F2590" t="s">
        <v>16</v>
      </c>
      <c r="G2590" t="s">
        <v>35</v>
      </c>
      <c r="H2590" t="s">
        <v>189</v>
      </c>
      <c r="I2590" t="s">
        <v>19</v>
      </c>
      <c r="J2590" t="s">
        <v>9</v>
      </c>
      <c r="L2590" s="2">
        <v>480000</v>
      </c>
      <c r="M2590" s="2">
        <v>3428.5714285714284</v>
      </c>
      <c r="N2590" s="2">
        <v>120000</v>
      </c>
      <c r="O2590" s="2" t="s">
        <v>160</v>
      </c>
      <c r="P2590" s="21" t="s">
        <v>188</v>
      </c>
    </row>
    <row r="2591" spans="1:16" x14ac:dyDescent="0.25">
      <c r="A2591" t="s">
        <v>5640</v>
      </c>
      <c r="B2591" t="s">
        <v>4571</v>
      </c>
      <c r="C2591" s="1">
        <v>480000</v>
      </c>
      <c r="D2591">
        <v>4</v>
      </c>
      <c r="E2591">
        <v>140</v>
      </c>
      <c r="F2591" t="s">
        <v>16</v>
      </c>
      <c r="G2591" t="s">
        <v>35</v>
      </c>
      <c r="H2591" t="s">
        <v>189</v>
      </c>
      <c r="I2591" t="s">
        <v>19</v>
      </c>
      <c r="J2591" t="s">
        <v>9</v>
      </c>
      <c r="L2591" s="2">
        <v>480000</v>
      </c>
      <c r="M2591" s="2">
        <v>3428.5714285714284</v>
      </c>
      <c r="N2591" s="2">
        <v>120000</v>
      </c>
      <c r="O2591" s="2" t="s">
        <v>160</v>
      </c>
      <c r="P2591" s="21" t="s">
        <v>188</v>
      </c>
    </row>
    <row r="2592" spans="1:16" x14ac:dyDescent="0.25">
      <c r="A2592" t="s">
        <v>5641</v>
      </c>
      <c r="B2592" t="s">
        <v>4571</v>
      </c>
      <c r="C2592" s="1">
        <v>480000</v>
      </c>
      <c r="D2592">
        <v>4</v>
      </c>
      <c r="E2592">
        <v>140</v>
      </c>
      <c r="F2592" t="s">
        <v>16</v>
      </c>
      <c r="G2592" t="s">
        <v>35</v>
      </c>
      <c r="H2592" t="s">
        <v>189</v>
      </c>
      <c r="I2592" t="s">
        <v>19</v>
      </c>
      <c r="J2592" t="s">
        <v>9</v>
      </c>
      <c r="L2592" s="2">
        <v>480000</v>
      </c>
      <c r="M2592" s="2">
        <v>3428.5714285714284</v>
      </c>
      <c r="N2592" s="2">
        <v>120000</v>
      </c>
      <c r="O2592" s="2" t="s">
        <v>160</v>
      </c>
      <c r="P2592" s="21" t="s">
        <v>188</v>
      </c>
    </row>
    <row r="2593" spans="1:16" x14ac:dyDescent="0.25">
      <c r="A2593" t="s">
        <v>6316</v>
      </c>
      <c r="B2593" t="s">
        <v>4571</v>
      </c>
      <c r="C2593" s="1">
        <v>480000</v>
      </c>
      <c r="D2593">
        <v>4</v>
      </c>
      <c r="E2593">
        <v>132</v>
      </c>
      <c r="F2593" t="s">
        <v>16</v>
      </c>
      <c r="G2593" t="s">
        <v>41</v>
      </c>
      <c r="H2593" t="s">
        <v>189</v>
      </c>
      <c r="I2593" t="s">
        <v>19</v>
      </c>
      <c r="J2593" t="s">
        <v>9</v>
      </c>
      <c r="L2593" s="2">
        <v>480000</v>
      </c>
      <c r="M2593" s="2">
        <v>3636.3636363636365</v>
      </c>
      <c r="N2593" s="2">
        <v>120000</v>
      </c>
      <c r="O2593" s="2" t="s">
        <v>4587</v>
      </c>
      <c r="P2593" s="21" t="s">
        <v>188</v>
      </c>
    </row>
    <row r="2594" spans="1:16" x14ac:dyDescent="0.25">
      <c r="A2594" t="s">
        <v>6576</v>
      </c>
      <c r="B2594" t="s">
        <v>4571</v>
      </c>
      <c r="C2594" s="1">
        <v>480000</v>
      </c>
      <c r="D2594">
        <v>4</v>
      </c>
      <c r="E2594">
        <v>140</v>
      </c>
      <c r="F2594" t="s">
        <v>16</v>
      </c>
      <c r="G2594" t="s">
        <v>37</v>
      </c>
      <c r="H2594" t="s">
        <v>189</v>
      </c>
      <c r="I2594" t="s">
        <v>19</v>
      </c>
      <c r="J2594" t="s">
        <v>9</v>
      </c>
      <c r="L2594" s="2">
        <v>480000</v>
      </c>
      <c r="M2594" s="2">
        <v>3428.5714285714284</v>
      </c>
      <c r="N2594" s="2">
        <v>120000</v>
      </c>
      <c r="O2594" s="2" t="s">
        <v>160</v>
      </c>
      <c r="P2594" s="21" t="s">
        <v>188</v>
      </c>
    </row>
    <row r="2595" spans="1:16" x14ac:dyDescent="0.25">
      <c r="A2595" t="s">
        <v>5481</v>
      </c>
      <c r="B2595" t="s">
        <v>4571</v>
      </c>
      <c r="C2595" s="1">
        <v>479900</v>
      </c>
      <c r="D2595">
        <v>3</v>
      </c>
      <c r="E2595">
        <v>220</v>
      </c>
      <c r="F2595" s="3" t="s">
        <v>22</v>
      </c>
      <c r="G2595" t="s">
        <v>22</v>
      </c>
      <c r="H2595" t="s">
        <v>23</v>
      </c>
      <c r="I2595" t="s">
        <v>23</v>
      </c>
      <c r="J2595" t="s">
        <v>9</v>
      </c>
      <c r="L2595" s="2">
        <v>479900</v>
      </c>
      <c r="M2595" s="2">
        <v>2181.3636363636365</v>
      </c>
      <c r="N2595" s="2">
        <v>159966.66666666666</v>
      </c>
      <c r="O2595" s="2" t="s">
        <v>160</v>
      </c>
      <c r="P2595" s="21" t="s">
        <v>188</v>
      </c>
    </row>
    <row r="2596" spans="1:16" x14ac:dyDescent="0.25">
      <c r="A2596" t="s">
        <v>3137</v>
      </c>
      <c r="B2596" t="s">
        <v>103</v>
      </c>
      <c r="C2596" s="1">
        <v>479900</v>
      </c>
      <c r="D2596">
        <v>3</v>
      </c>
      <c r="E2596">
        <v>201</v>
      </c>
      <c r="F2596" s="1" t="s">
        <v>22</v>
      </c>
      <c r="G2596" t="s">
        <v>22</v>
      </c>
      <c r="H2596" t="s">
        <v>23</v>
      </c>
      <c r="I2596" t="s">
        <v>23</v>
      </c>
      <c r="J2596" t="s">
        <v>9</v>
      </c>
      <c r="K2596" t="s">
        <v>1372</v>
      </c>
      <c r="L2596" s="2">
        <v>479900</v>
      </c>
      <c r="M2596" s="2">
        <v>2387.5621890547263</v>
      </c>
      <c r="N2596" s="2">
        <v>159966.66666666666</v>
      </c>
      <c r="O2596" s="2"/>
      <c r="P2596" s="5" t="s">
        <v>188</v>
      </c>
    </row>
    <row r="2597" spans="1:16" x14ac:dyDescent="0.25">
      <c r="A2597" t="s">
        <v>3142</v>
      </c>
      <c r="B2597" t="s">
        <v>103</v>
      </c>
      <c r="C2597" s="1">
        <v>479900</v>
      </c>
      <c r="D2597">
        <v>4</v>
      </c>
      <c r="E2597">
        <v>166</v>
      </c>
      <c r="F2597" s="1" t="s">
        <v>22</v>
      </c>
      <c r="G2597" t="s">
        <v>22</v>
      </c>
      <c r="H2597" t="s">
        <v>23</v>
      </c>
      <c r="I2597" t="s">
        <v>23</v>
      </c>
      <c r="J2597" t="s">
        <v>9</v>
      </c>
      <c r="K2597" t="s">
        <v>1372</v>
      </c>
      <c r="L2597" s="2">
        <v>479900</v>
      </c>
      <c r="M2597" s="2">
        <v>2890.9638554216867</v>
      </c>
      <c r="N2597" s="2">
        <v>119975</v>
      </c>
      <c r="O2597" s="2"/>
      <c r="P2597" s="5" t="s">
        <v>188</v>
      </c>
    </row>
    <row r="2598" spans="1:16" x14ac:dyDescent="0.25">
      <c r="A2598" t="s">
        <v>3439</v>
      </c>
      <c r="B2598" t="s">
        <v>103</v>
      </c>
      <c r="C2598" s="1">
        <v>479900</v>
      </c>
      <c r="D2598">
        <v>3</v>
      </c>
      <c r="E2598">
        <v>169</v>
      </c>
      <c r="F2598" s="1" t="s">
        <v>22</v>
      </c>
      <c r="G2598" t="s">
        <v>22</v>
      </c>
      <c r="H2598" t="s">
        <v>23</v>
      </c>
      <c r="I2598" t="s">
        <v>23</v>
      </c>
      <c r="J2598" t="s">
        <v>9</v>
      </c>
      <c r="K2598" t="s">
        <v>1372</v>
      </c>
      <c r="L2598" s="2">
        <v>479900</v>
      </c>
      <c r="M2598" s="2">
        <v>2839.644970414201</v>
      </c>
      <c r="N2598" s="2">
        <v>159966.66666666666</v>
      </c>
      <c r="O2598" s="2"/>
      <c r="P2598" s="5" t="s">
        <v>188</v>
      </c>
    </row>
    <row r="2599" spans="1:16" x14ac:dyDescent="0.25">
      <c r="A2599" t="s">
        <v>3695</v>
      </c>
      <c r="B2599" t="s">
        <v>103</v>
      </c>
      <c r="C2599" s="1">
        <v>479900</v>
      </c>
      <c r="D2599">
        <v>4</v>
      </c>
      <c r="E2599">
        <v>292</v>
      </c>
      <c r="F2599" s="1" t="s">
        <v>22</v>
      </c>
      <c r="G2599" t="s">
        <v>22</v>
      </c>
      <c r="H2599" t="s">
        <v>23</v>
      </c>
      <c r="I2599" t="s">
        <v>23</v>
      </c>
      <c r="J2599" t="s">
        <v>9</v>
      </c>
      <c r="K2599" t="s">
        <v>1372</v>
      </c>
      <c r="L2599" s="2">
        <v>479900</v>
      </c>
      <c r="M2599" s="2">
        <v>1643.4931506849316</v>
      </c>
      <c r="N2599" s="2">
        <v>119975</v>
      </c>
      <c r="O2599" s="2"/>
      <c r="P2599" s="5" t="s">
        <v>188</v>
      </c>
    </row>
    <row r="2600" spans="1:16" x14ac:dyDescent="0.25">
      <c r="A2600" t="s">
        <v>1428</v>
      </c>
      <c r="B2600" t="s">
        <v>103</v>
      </c>
      <c r="C2600" s="1">
        <v>479900</v>
      </c>
      <c r="D2600">
        <v>5</v>
      </c>
      <c r="E2600">
        <v>234</v>
      </c>
      <c r="F2600" s="1" t="s">
        <v>16</v>
      </c>
      <c r="G2600" t="s">
        <v>56</v>
      </c>
      <c r="H2600" t="s">
        <v>29</v>
      </c>
      <c r="I2600" t="s">
        <v>19</v>
      </c>
      <c r="J2600" t="s">
        <v>20</v>
      </c>
      <c r="K2600" t="s">
        <v>1372</v>
      </c>
      <c r="L2600" s="2">
        <v>479900</v>
      </c>
      <c r="M2600" s="2">
        <v>2050.8547008547007</v>
      </c>
      <c r="N2600" s="2">
        <v>95980</v>
      </c>
      <c r="O2600" s="2"/>
      <c r="P2600" s="5" t="s">
        <v>188</v>
      </c>
    </row>
    <row r="2601" spans="1:16" x14ac:dyDescent="0.25">
      <c r="A2601" t="s">
        <v>2106</v>
      </c>
      <c r="B2601" t="s">
        <v>103</v>
      </c>
      <c r="C2601" s="1">
        <v>479900</v>
      </c>
      <c r="D2601">
        <v>7</v>
      </c>
      <c r="E2601">
        <v>231</v>
      </c>
      <c r="F2601" s="1" t="s">
        <v>16</v>
      </c>
      <c r="G2601" t="s">
        <v>17</v>
      </c>
      <c r="H2601" t="s">
        <v>29</v>
      </c>
      <c r="I2601" t="s">
        <v>19</v>
      </c>
      <c r="J2601" t="s">
        <v>9</v>
      </c>
      <c r="K2601" t="s">
        <v>1372</v>
      </c>
      <c r="L2601" s="2">
        <v>479900</v>
      </c>
      <c r="M2601" s="2">
        <v>2077.4891774891776</v>
      </c>
      <c r="N2601" s="2">
        <v>68557.142857142855</v>
      </c>
      <c r="O2601" s="2"/>
      <c r="P2601" s="5" t="s">
        <v>188</v>
      </c>
    </row>
    <row r="2602" spans="1:16" x14ac:dyDescent="0.25">
      <c r="A2602" t="s">
        <v>6000</v>
      </c>
      <c r="B2602" t="s">
        <v>4571</v>
      </c>
      <c r="C2602" s="1">
        <v>479900</v>
      </c>
      <c r="D2602">
        <v>4</v>
      </c>
      <c r="E2602">
        <v>120</v>
      </c>
      <c r="F2602" t="s">
        <v>16</v>
      </c>
      <c r="G2602" t="s">
        <v>17</v>
      </c>
      <c r="H2602" t="s">
        <v>189</v>
      </c>
      <c r="I2602" t="s">
        <v>19</v>
      </c>
      <c r="J2602" t="s">
        <v>9</v>
      </c>
      <c r="L2602" s="2">
        <v>479900</v>
      </c>
      <c r="M2602" s="2">
        <v>3999.1666666666665</v>
      </c>
      <c r="N2602" s="2">
        <v>119975</v>
      </c>
      <c r="O2602" s="2" t="s">
        <v>160</v>
      </c>
      <c r="P2602" s="21" t="s">
        <v>188</v>
      </c>
    </row>
    <row r="2603" spans="1:16" x14ac:dyDescent="0.25">
      <c r="A2603" t="s">
        <v>6261</v>
      </c>
      <c r="B2603" t="s">
        <v>4571</v>
      </c>
      <c r="C2603" s="1">
        <v>479900</v>
      </c>
      <c r="D2603">
        <v>4</v>
      </c>
      <c r="E2603">
        <v>105</v>
      </c>
      <c r="F2603" t="s">
        <v>16</v>
      </c>
      <c r="G2603" t="s">
        <v>41</v>
      </c>
      <c r="H2603" t="s">
        <v>189</v>
      </c>
      <c r="I2603" t="s">
        <v>19</v>
      </c>
      <c r="J2603" t="s">
        <v>20</v>
      </c>
      <c r="L2603" s="2">
        <v>479900</v>
      </c>
      <c r="M2603" s="2">
        <v>4570.4761904761908</v>
      </c>
      <c r="N2603" s="2">
        <v>119975</v>
      </c>
      <c r="O2603" s="2" t="s">
        <v>160</v>
      </c>
      <c r="P2603" s="21" t="s">
        <v>188</v>
      </c>
    </row>
    <row r="2604" spans="1:16" x14ac:dyDescent="0.25">
      <c r="A2604" t="s">
        <v>3309</v>
      </c>
      <c r="B2604" t="s">
        <v>103</v>
      </c>
      <c r="C2604" s="1">
        <v>479000</v>
      </c>
      <c r="D2604">
        <v>3</v>
      </c>
      <c r="E2604">
        <v>147</v>
      </c>
      <c r="F2604" s="1" t="s">
        <v>22</v>
      </c>
      <c r="G2604" t="s">
        <v>22</v>
      </c>
      <c r="H2604" t="s">
        <v>23</v>
      </c>
      <c r="I2604" t="s">
        <v>23</v>
      </c>
      <c r="J2604" t="s">
        <v>9</v>
      </c>
      <c r="K2604" t="s">
        <v>1372</v>
      </c>
      <c r="L2604" s="2">
        <v>479000</v>
      </c>
      <c r="M2604" s="2">
        <v>3258.5034013605441</v>
      </c>
      <c r="N2604" s="2">
        <v>159666.66666666666</v>
      </c>
      <c r="O2604" s="2"/>
      <c r="P2604" s="5" t="s">
        <v>188</v>
      </c>
    </row>
    <row r="2605" spans="1:16" x14ac:dyDescent="0.25">
      <c r="A2605" t="s">
        <v>1415</v>
      </c>
      <c r="B2605" t="s">
        <v>103</v>
      </c>
      <c r="C2605" s="1">
        <v>479000</v>
      </c>
      <c r="D2605">
        <v>3</v>
      </c>
      <c r="E2605">
        <v>105</v>
      </c>
      <c r="F2605" s="1" t="s">
        <v>16</v>
      </c>
      <c r="G2605" t="s">
        <v>56</v>
      </c>
      <c r="H2605" t="s">
        <v>29</v>
      </c>
      <c r="I2605" t="s">
        <v>19</v>
      </c>
      <c r="J2605" t="s">
        <v>9</v>
      </c>
      <c r="K2605" t="s">
        <v>1372</v>
      </c>
      <c r="L2605" s="2">
        <v>479000</v>
      </c>
      <c r="M2605" s="2">
        <v>4561.9047619047615</v>
      </c>
      <c r="N2605" s="2">
        <v>159666.66666666666</v>
      </c>
      <c r="O2605" s="2"/>
      <c r="P2605" s="5" t="s">
        <v>188</v>
      </c>
    </row>
    <row r="2606" spans="1:16" x14ac:dyDescent="0.25">
      <c r="A2606" t="s">
        <v>6062</v>
      </c>
      <c r="B2606" t="s">
        <v>4571</v>
      </c>
      <c r="C2606" s="1">
        <v>479000</v>
      </c>
      <c r="D2606">
        <v>4</v>
      </c>
      <c r="E2606">
        <v>165</v>
      </c>
      <c r="F2606" t="s">
        <v>16</v>
      </c>
      <c r="G2606" t="s">
        <v>17</v>
      </c>
      <c r="H2606" t="s">
        <v>189</v>
      </c>
      <c r="I2606" t="s">
        <v>19</v>
      </c>
      <c r="J2606" t="s">
        <v>9</v>
      </c>
      <c r="L2606" s="2">
        <v>479000</v>
      </c>
      <c r="M2606" s="2">
        <v>2903.030303030303</v>
      </c>
      <c r="N2606" s="2">
        <v>119750</v>
      </c>
      <c r="O2606" s="2" t="s">
        <v>160</v>
      </c>
      <c r="P2606" s="21" t="s">
        <v>188</v>
      </c>
    </row>
    <row r="2607" spans="1:16" x14ac:dyDescent="0.25">
      <c r="A2607" t="s">
        <v>6559</v>
      </c>
      <c r="B2607" t="s">
        <v>4571</v>
      </c>
      <c r="C2607" s="1">
        <v>479000</v>
      </c>
      <c r="D2607">
        <v>2</v>
      </c>
      <c r="E2607">
        <v>120</v>
      </c>
      <c r="F2607" t="s">
        <v>16</v>
      </c>
      <c r="G2607" t="s">
        <v>37</v>
      </c>
      <c r="H2607" t="s">
        <v>189</v>
      </c>
      <c r="I2607" t="s">
        <v>19</v>
      </c>
      <c r="J2607" t="s">
        <v>20</v>
      </c>
      <c r="L2607" s="2">
        <v>479000</v>
      </c>
      <c r="M2607" s="2">
        <v>3991.6666666666665</v>
      </c>
      <c r="N2607" s="2">
        <v>239500</v>
      </c>
      <c r="O2607" s="2" t="s">
        <v>4587</v>
      </c>
      <c r="P2607" s="21" t="s">
        <v>188</v>
      </c>
    </row>
    <row r="2608" spans="1:16" x14ac:dyDescent="0.25">
      <c r="A2608" t="s">
        <v>6990</v>
      </c>
      <c r="B2608" t="s">
        <v>4571</v>
      </c>
      <c r="C2608" s="1">
        <v>479000</v>
      </c>
      <c r="D2608">
        <v>2</v>
      </c>
      <c r="E2608">
        <v>76</v>
      </c>
      <c r="F2608" t="s">
        <v>16</v>
      </c>
      <c r="G2608" t="s">
        <v>141</v>
      </c>
      <c r="H2608" t="s">
        <v>189</v>
      </c>
      <c r="I2608" t="s">
        <v>19</v>
      </c>
      <c r="J2608" t="s">
        <v>9</v>
      </c>
      <c r="L2608" s="2">
        <v>479000</v>
      </c>
      <c r="M2608" s="2">
        <v>6302.6315789473683</v>
      </c>
      <c r="N2608" s="2">
        <v>239500</v>
      </c>
      <c r="O2608" s="2" t="s">
        <v>4587</v>
      </c>
      <c r="P2608" s="21" t="s">
        <v>188</v>
      </c>
    </row>
    <row r="2609" spans="1:16" x14ac:dyDescent="0.25">
      <c r="A2609" t="s">
        <v>3231</v>
      </c>
      <c r="B2609" t="s">
        <v>103</v>
      </c>
      <c r="C2609" s="1">
        <v>478000</v>
      </c>
      <c r="D2609">
        <v>3</v>
      </c>
      <c r="E2609">
        <v>152</v>
      </c>
      <c r="F2609" s="1" t="s">
        <v>22</v>
      </c>
      <c r="G2609" t="s">
        <v>22</v>
      </c>
      <c r="H2609" t="s">
        <v>23</v>
      </c>
      <c r="I2609" t="s">
        <v>23</v>
      </c>
      <c r="J2609" t="s">
        <v>9</v>
      </c>
      <c r="K2609" t="s">
        <v>1372</v>
      </c>
      <c r="L2609" s="2">
        <v>478000</v>
      </c>
      <c r="M2609" s="2">
        <v>3144.7368421052633</v>
      </c>
      <c r="N2609" s="2">
        <v>159333.33333333334</v>
      </c>
      <c r="O2609" s="2"/>
      <c r="P2609" s="5" t="s">
        <v>188</v>
      </c>
    </row>
    <row r="2610" spans="1:16" x14ac:dyDescent="0.25">
      <c r="A2610" t="s">
        <v>6237</v>
      </c>
      <c r="B2610" t="s">
        <v>4571</v>
      </c>
      <c r="C2610" s="1">
        <v>478000</v>
      </c>
      <c r="D2610">
        <v>2</v>
      </c>
      <c r="E2610">
        <v>70</v>
      </c>
      <c r="F2610" t="s">
        <v>16</v>
      </c>
      <c r="G2610" t="s">
        <v>17</v>
      </c>
      <c r="H2610" t="s">
        <v>189</v>
      </c>
      <c r="I2610" t="s">
        <v>30</v>
      </c>
      <c r="J2610" t="s">
        <v>20</v>
      </c>
      <c r="L2610" s="2">
        <v>478000</v>
      </c>
      <c r="M2610" s="2">
        <v>6828.5714285714284</v>
      </c>
      <c r="N2610" s="2">
        <v>239000</v>
      </c>
      <c r="O2610" s="2" t="s">
        <v>4582</v>
      </c>
      <c r="P2610" s="21" t="s">
        <v>188</v>
      </c>
    </row>
    <row r="2611" spans="1:16" x14ac:dyDescent="0.25">
      <c r="A2611" t="s">
        <v>6238</v>
      </c>
      <c r="B2611" t="s">
        <v>4571</v>
      </c>
      <c r="C2611" s="1">
        <v>478000</v>
      </c>
      <c r="D2611">
        <v>2</v>
      </c>
      <c r="E2611">
        <v>70</v>
      </c>
      <c r="F2611" t="s">
        <v>16</v>
      </c>
      <c r="G2611" t="s">
        <v>17</v>
      </c>
      <c r="H2611" t="s">
        <v>189</v>
      </c>
      <c r="I2611" t="s">
        <v>30</v>
      </c>
      <c r="J2611" t="s">
        <v>20</v>
      </c>
      <c r="L2611" s="2">
        <v>478000</v>
      </c>
      <c r="M2611" s="2">
        <v>6828.5714285714284</v>
      </c>
      <c r="N2611" s="2">
        <v>239000</v>
      </c>
      <c r="O2611" s="2" t="s">
        <v>4582</v>
      </c>
      <c r="P2611" s="21" t="s">
        <v>188</v>
      </c>
    </row>
    <row r="2612" spans="1:16" x14ac:dyDescent="0.25">
      <c r="A2612" t="s">
        <v>4648</v>
      </c>
      <c r="B2612" t="s">
        <v>4571</v>
      </c>
      <c r="C2612" s="1">
        <v>477225</v>
      </c>
      <c r="D2612">
        <v>4</v>
      </c>
      <c r="E2612">
        <v>169</v>
      </c>
      <c r="F2612" t="s">
        <v>16</v>
      </c>
      <c r="G2612" t="s">
        <v>56</v>
      </c>
      <c r="H2612" t="s">
        <v>189</v>
      </c>
      <c r="I2612" t="s">
        <v>19</v>
      </c>
      <c r="J2612" t="s">
        <v>9</v>
      </c>
      <c r="L2612" s="2">
        <v>477225</v>
      </c>
      <c r="M2612" s="2">
        <v>2823.8165680473371</v>
      </c>
      <c r="N2612" s="2">
        <v>119306.25</v>
      </c>
      <c r="O2612" s="2" t="s">
        <v>4587</v>
      </c>
      <c r="P2612" s="21" t="s">
        <v>188</v>
      </c>
    </row>
    <row r="2613" spans="1:16" x14ac:dyDescent="0.25">
      <c r="A2613" t="s">
        <v>3365</v>
      </c>
      <c r="B2613" t="s">
        <v>103</v>
      </c>
      <c r="C2613" s="1">
        <v>477000</v>
      </c>
      <c r="D2613">
        <v>5</v>
      </c>
      <c r="E2613">
        <v>298</v>
      </c>
      <c r="F2613" s="1" t="s">
        <v>22</v>
      </c>
      <c r="G2613" t="s">
        <v>22</v>
      </c>
      <c r="H2613" t="s">
        <v>23</v>
      </c>
      <c r="I2613" t="s">
        <v>23</v>
      </c>
      <c r="J2613" t="s">
        <v>9</v>
      </c>
      <c r="K2613" t="s">
        <v>1372</v>
      </c>
      <c r="L2613" s="2">
        <v>477000</v>
      </c>
      <c r="M2613" s="2">
        <v>1600.6711409395973</v>
      </c>
      <c r="N2613" s="2">
        <v>95400</v>
      </c>
      <c r="O2613" s="2"/>
      <c r="P2613" s="5" t="s">
        <v>188</v>
      </c>
    </row>
    <row r="2614" spans="1:16" x14ac:dyDescent="0.25">
      <c r="A2614" t="s">
        <v>2354</v>
      </c>
      <c r="B2614" t="s">
        <v>103</v>
      </c>
      <c r="C2614" s="1">
        <v>476950</v>
      </c>
      <c r="D2614">
        <v>1</v>
      </c>
      <c r="E2614">
        <v>54</v>
      </c>
      <c r="F2614" s="1" t="s">
        <v>16</v>
      </c>
      <c r="G2614" t="s">
        <v>41</v>
      </c>
      <c r="H2614" t="s">
        <v>29</v>
      </c>
      <c r="I2614" t="s">
        <v>19</v>
      </c>
      <c r="J2614" t="s">
        <v>88</v>
      </c>
      <c r="K2614" t="s">
        <v>1372</v>
      </c>
      <c r="L2614" s="2">
        <v>476950</v>
      </c>
      <c r="M2614" s="2">
        <v>8832.4074074074069</v>
      </c>
      <c r="N2614" s="2">
        <v>476950</v>
      </c>
      <c r="O2614" s="2"/>
      <c r="P2614" s="5" t="s">
        <v>188</v>
      </c>
    </row>
    <row r="2615" spans="1:16" x14ac:dyDescent="0.25">
      <c r="A2615" t="s">
        <v>1760</v>
      </c>
      <c r="B2615" t="s">
        <v>103</v>
      </c>
      <c r="C2615" s="1">
        <v>476000</v>
      </c>
      <c r="D2615">
        <v>1</v>
      </c>
      <c r="E2615">
        <v>76</v>
      </c>
      <c r="F2615" s="1" t="s">
        <v>16</v>
      </c>
      <c r="G2615" t="s">
        <v>35</v>
      </c>
      <c r="H2615" t="s">
        <v>29</v>
      </c>
      <c r="I2615" t="s">
        <v>19</v>
      </c>
      <c r="J2615" t="s">
        <v>20</v>
      </c>
      <c r="K2615" t="s">
        <v>1372</v>
      </c>
      <c r="L2615" s="2">
        <v>476000</v>
      </c>
      <c r="M2615" s="2">
        <v>6263.1578947368425</v>
      </c>
      <c r="N2615" s="2">
        <v>476000</v>
      </c>
      <c r="O2615" s="2"/>
      <c r="P2615" s="5" t="s">
        <v>188</v>
      </c>
    </row>
    <row r="2616" spans="1:16" x14ac:dyDescent="0.25">
      <c r="A2616" t="s">
        <v>6589</v>
      </c>
      <c r="B2616" t="s">
        <v>4571</v>
      </c>
      <c r="C2616" s="1">
        <v>476000</v>
      </c>
      <c r="D2616">
        <v>4</v>
      </c>
      <c r="E2616">
        <v>158</v>
      </c>
      <c r="F2616" t="s">
        <v>16</v>
      </c>
      <c r="G2616" t="s">
        <v>37</v>
      </c>
      <c r="H2616" t="s">
        <v>189</v>
      </c>
      <c r="I2616" t="s">
        <v>19</v>
      </c>
      <c r="J2616" t="s">
        <v>9</v>
      </c>
      <c r="L2616" s="2">
        <v>476000</v>
      </c>
      <c r="M2616" s="2">
        <v>3012.6582278481014</v>
      </c>
      <c r="N2616" s="2">
        <v>119000</v>
      </c>
      <c r="O2616" s="2" t="s">
        <v>4587</v>
      </c>
      <c r="P2616" s="21" t="s">
        <v>188</v>
      </c>
    </row>
    <row r="2617" spans="1:16" x14ac:dyDescent="0.25">
      <c r="A2617" t="s">
        <v>6890</v>
      </c>
      <c r="B2617" t="s">
        <v>4571</v>
      </c>
      <c r="C2617" s="1">
        <v>476000</v>
      </c>
      <c r="D2617">
        <v>3</v>
      </c>
      <c r="E2617">
        <v>123</v>
      </c>
      <c r="F2617" t="s">
        <v>16</v>
      </c>
      <c r="G2617" t="s">
        <v>43</v>
      </c>
      <c r="H2617" t="s">
        <v>189</v>
      </c>
      <c r="I2617" t="s">
        <v>19</v>
      </c>
      <c r="J2617" t="s">
        <v>20</v>
      </c>
      <c r="L2617" s="2">
        <v>476000</v>
      </c>
      <c r="M2617" s="2">
        <v>3869.9186991869919</v>
      </c>
      <c r="N2617" s="2">
        <v>158666.66666666666</v>
      </c>
      <c r="O2617" s="2" t="s">
        <v>160</v>
      </c>
      <c r="P2617" s="21" t="s">
        <v>188</v>
      </c>
    </row>
    <row r="2618" spans="1:16" x14ac:dyDescent="0.25">
      <c r="A2618" t="s">
        <v>3073</v>
      </c>
      <c r="B2618" t="s">
        <v>104</v>
      </c>
      <c r="C2618" s="1">
        <v>475000</v>
      </c>
      <c r="D2618">
        <v>4</v>
      </c>
      <c r="E2618">
        <v>125</v>
      </c>
      <c r="F2618" s="1" t="s">
        <v>22</v>
      </c>
      <c r="G2618" t="s">
        <v>22</v>
      </c>
      <c r="H2618" t="s">
        <v>23</v>
      </c>
      <c r="I2618" t="s">
        <v>23</v>
      </c>
      <c r="J2618" t="s">
        <v>9</v>
      </c>
      <c r="K2618" t="s">
        <v>1372</v>
      </c>
      <c r="L2618" s="2">
        <v>475000</v>
      </c>
      <c r="M2618" s="2">
        <v>3800</v>
      </c>
      <c r="N2618" s="2">
        <v>118750</v>
      </c>
      <c r="O2618" s="2"/>
      <c r="P2618" s="5" t="s">
        <v>188</v>
      </c>
    </row>
    <row r="2619" spans="1:16" x14ac:dyDescent="0.25">
      <c r="A2619" t="s">
        <v>3180</v>
      </c>
      <c r="B2619" t="s">
        <v>103</v>
      </c>
      <c r="C2619" s="1">
        <v>475000</v>
      </c>
      <c r="D2619">
        <v>3</v>
      </c>
      <c r="E2619">
        <v>215</v>
      </c>
      <c r="F2619" s="1" t="s">
        <v>22</v>
      </c>
      <c r="G2619" t="s">
        <v>22</v>
      </c>
      <c r="H2619" t="s">
        <v>23</v>
      </c>
      <c r="I2619" t="s">
        <v>23</v>
      </c>
      <c r="J2619" t="s">
        <v>9</v>
      </c>
      <c r="K2619" t="s">
        <v>1372</v>
      </c>
      <c r="L2619" s="2">
        <v>475000</v>
      </c>
      <c r="M2619" s="2">
        <v>2209.3023255813955</v>
      </c>
      <c r="N2619" s="2">
        <v>158333.33333333334</v>
      </c>
      <c r="O2619" s="2"/>
      <c r="P2619" s="5" t="s">
        <v>188</v>
      </c>
    </row>
    <row r="2620" spans="1:16" x14ac:dyDescent="0.25">
      <c r="A2620" t="s">
        <v>3224</v>
      </c>
      <c r="B2620" t="s">
        <v>103</v>
      </c>
      <c r="C2620" s="1">
        <v>475000</v>
      </c>
      <c r="D2620">
        <v>5</v>
      </c>
      <c r="E2620">
        <v>163</v>
      </c>
      <c r="F2620" s="1" t="s">
        <v>22</v>
      </c>
      <c r="G2620" t="s">
        <v>22</v>
      </c>
      <c r="H2620" t="s">
        <v>23</v>
      </c>
      <c r="I2620" t="s">
        <v>23</v>
      </c>
      <c r="J2620" t="s">
        <v>9</v>
      </c>
      <c r="K2620" t="s">
        <v>1372</v>
      </c>
      <c r="L2620" s="2">
        <v>475000</v>
      </c>
      <c r="M2620" s="2">
        <v>2914.1104294478528</v>
      </c>
      <c r="N2620" s="2">
        <v>95000</v>
      </c>
      <c r="O2620" s="2"/>
      <c r="P2620" s="5" t="s">
        <v>188</v>
      </c>
    </row>
    <row r="2621" spans="1:16" x14ac:dyDescent="0.25">
      <c r="A2621" t="s">
        <v>3225</v>
      </c>
      <c r="B2621" t="s">
        <v>103</v>
      </c>
      <c r="C2621" s="1">
        <v>475000</v>
      </c>
      <c r="D2621">
        <v>5</v>
      </c>
      <c r="E2621">
        <v>163</v>
      </c>
      <c r="F2621" s="1" t="s">
        <v>22</v>
      </c>
      <c r="G2621" t="s">
        <v>22</v>
      </c>
      <c r="H2621" t="s">
        <v>23</v>
      </c>
      <c r="I2621" t="s">
        <v>23</v>
      </c>
      <c r="J2621" t="s">
        <v>9</v>
      </c>
      <c r="K2621" t="s">
        <v>1372</v>
      </c>
      <c r="L2621" s="2">
        <v>475000</v>
      </c>
      <c r="M2621" s="2">
        <v>2914.1104294478528</v>
      </c>
      <c r="N2621" s="2">
        <v>95000</v>
      </c>
      <c r="O2621" s="2"/>
      <c r="P2621" s="5" t="s">
        <v>188</v>
      </c>
    </row>
    <row r="2622" spans="1:16" x14ac:dyDescent="0.25">
      <c r="A2622" t="s">
        <v>3347</v>
      </c>
      <c r="B2622" t="s">
        <v>103</v>
      </c>
      <c r="C2622" s="1">
        <v>475000</v>
      </c>
      <c r="D2622">
        <v>5</v>
      </c>
      <c r="E2622">
        <v>210</v>
      </c>
      <c r="F2622" s="1" t="s">
        <v>22</v>
      </c>
      <c r="G2622" t="s">
        <v>22</v>
      </c>
      <c r="H2622" t="s">
        <v>23</v>
      </c>
      <c r="I2622" t="s">
        <v>23</v>
      </c>
      <c r="J2622" t="s">
        <v>9</v>
      </c>
      <c r="K2622" t="s">
        <v>1372</v>
      </c>
      <c r="L2622" s="2">
        <v>475000</v>
      </c>
      <c r="M2622" s="2">
        <v>2261.9047619047619</v>
      </c>
      <c r="N2622" s="2">
        <v>95000</v>
      </c>
      <c r="O2622" s="2"/>
      <c r="P2622" s="5" t="s">
        <v>188</v>
      </c>
    </row>
    <row r="2623" spans="1:16" x14ac:dyDescent="0.25">
      <c r="A2623" t="s">
        <v>3433</v>
      </c>
      <c r="B2623" t="s">
        <v>103</v>
      </c>
      <c r="C2623" s="1">
        <v>475000</v>
      </c>
      <c r="D2623">
        <v>6</v>
      </c>
      <c r="E2623">
        <v>251</v>
      </c>
      <c r="F2623" s="1" t="s">
        <v>22</v>
      </c>
      <c r="G2623" t="s">
        <v>22</v>
      </c>
      <c r="H2623" t="s">
        <v>23</v>
      </c>
      <c r="I2623" t="s">
        <v>23</v>
      </c>
      <c r="J2623" t="s">
        <v>9</v>
      </c>
      <c r="K2623" t="s">
        <v>1372</v>
      </c>
      <c r="L2623" s="2">
        <v>475000</v>
      </c>
      <c r="M2623" s="2">
        <v>1892.430278884462</v>
      </c>
      <c r="N2623" s="2">
        <v>79166.666666666672</v>
      </c>
      <c r="O2623" s="2"/>
      <c r="P2623" s="5" t="s">
        <v>188</v>
      </c>
    </row>
    <row r="2624" spans="1:16" x14ac:dyDescent="0.25">
      <c r="A2624" t="s">
        <v>5850</v>
      </c>
      <c r="B2624" t="s">
        <v>4571</v>
      </c>
      <c r="C2624" s="1">
        <v>475000</v>
      </c>
      <c r="D2624">
        <v>2</v>
      </c>
      <c r="E2624">
        <v>108</v>
      </c>
      <c r="F2624" t="s">
        <v>16</v>
      </c>
      <c r="G2624" t="s">
        <v>35</v>
      </c>
      <c r="H2624" t="s">
        <v>18</v>
      </c>
      <c r="I2624" t="s">
        <v>19</v>
      </c>
      <c r="J2624" t="s">
        <v>9</v>
      </c>
      <c r="L2624" s="2">
        <v>475000</v>
      </c>
      <c r="M2624" s="2">
        <v>4398.1481481481478</v>
      </c>
      <c r="N2624" s="2">
        <v>237500</v>
      </c>
      <c r="O2624" s="2" t="s">
        <v>4582</v>
      </c>
      <c r="P2624" s="21" t="s">
        <v>188</v>
      </c>
    </row>
    <row r="2625" spans="1:16" x14ac:dyDescent="0.25">
      <c r="A2625" t="s">
        <v>6531</v>
      </c>
      <c r="B2625" t="s">
        <v>4571</v>
      </c>
      <c r="C2625" s="1">
        <v>475000</v>
      </c>
      <c r="D2625">
        <v>2</v>
      </c>
      <c r="E2625">
        <v>150</v>
      </c>
      <c r="F2625" t="s">
        <v>16</v>
      </c>
      <c r="G2625" t="s">
        <v>41</v>
      </c>
      <c r="H2625" t="s">
        <v>18</v>
      </c>
      <c r="I2625" t="s">
        <v>30</v>
      </c>
      <c r="J2625" t="s">
        <v>9</v>
      </c>
      <c r="L2625" s="2">
        <v>475000</v>
      </c>
      <c r="M2625" s="2">
        <v>3166.6666666666665</v>
      </c>
      <c r="N2625" s="2">
        <v>237500</v>
      </c>
      <c r="O2625" s="2" t="s">
        <v>4582</v>
      </c>
      <c r="P2625" s="21" t="s">
        <v>188</v>
      </c>
    </row>
    <row r="2626" spans="1:16" x14ac:dyDescent="0.25">
      <c r="A2626" t="s">
        <v>1453</v>
      </c>
      <c r="B2626" t="s">
        <v>103</v>
      </c>
      <c r="C2626" s="1">
        <v>475000</v>
      </c>
      <c r="D2626">
        <v>1</v>
      </c>
      <c r="E2626">
        <v>80</v>
      </c>
      <c r="F2626" s="1" t="s">
        <v>16</v>
      </c>
      <c r="G2626" t="s">
        <v>56</v>
      </c>
      <c r="H2626" t="s">
        <v>29</v>
      </c>
      <c r="I2626" t="s">
        <v>19</v>
      </c>
      <c r="J2626" t="s">
        <v>20</v>
      </c>
      <c r="K2626" t="s">
        <v>1372</v>
      </c>
      <c r="L2626" s="2">
        <v>475000</v>
      </c>
      <c r="M2626" s="2">
        <v>5937.5</v>
      </c>
      <c r="N2626" s="2">
        <v>475000</v>
      </c>
      <c r="O2626" s="2"/>
      <c r="P2626" s="5" t="s">
        <v>188</v>
      </c>
    </row>
    <row r="2627" spans="1:16" x14ac:dyDescent="0.25">
      <c r="A2627" t="s">
        <v>2468</v>
      </c>
      <c r="B2627" t="s">
        <v>103</v>
      </c>
      <c r="C2627" s="1">
        <v>475000</v>
      </c>
      <c r="D2627">
        <v>4</v>
      </c>
      <c r="E2627">
        <v>125</v>
      </c>
      <c r="F2627" s="1" t="s">
        <v>16</v>
      </c>
      <c r="G2627" t="s">
        <v>37</v>
      </c>
      <c r="H2627" t="s">
        <v>29</v>
      </c>
      <c r="I2627" t="s">
        <v>19</v>
      </c>
      <c r="J2627" t="s">
        <v>9</v>
      </c>
      <c r="K2627" t="s">
        <v>1372</v>
      </c>
      <c r="L2627" s="2">
        <v>475000</v>
      </c>
      <c r="M2627" s="2">
        <v>3800</v>
      </c>
      <c r="N2627" s="2">
        <v>118750</v>
      </c>
      <c r="O2627" s="2"/>
      <c r="P2627" s="5" t="s">
        <v>188</v>
      </c>
    </row>
    <row r="2628" spans="1:16" x14ac:dyDescent="0.25">
      <c r="A2628" t="s">
        <v>2455</v>
      </c>
      <c r="B2628" t="s">
        <v>104</v>
      </c>
      <c r="C2628" s="1">
        <v>475000</v>
      </c>
      <c r="D2628">
        <v>5</v>
      </c>
      <c r="E2628">
        <v>172</v>
      </c>
      <c r="F2628" s="1" t="s">
        <v>16</v>
      </c>
      <c r="G2628" t="s">
        <v>37</v>
      </c>
      <c r="H2628" t="s">
        <v>29</v>
      </c>
      <c r="I2628" t="s">
        <v>19</v>
      </c>
      <c r="J2628" t="s">
        <v>20</v>
      </c>
      <c r="K2628" t="s">
        <v>1372</v>
      </c>
      <c r="L2628" s="2">
        <v>475000</v>
      </c>
      <c r="M2628" s="2">
        <v>2761.6279069767443</v>
      </c>
      <c r="N2628" s="2">
        <v>95000</v>
      </c>
      <c r="O2628" s="2"/>
      <c r="P2628" s="5" t="s">
        <v>188</v>
      </c>
    </row>
    <row r="2629" spans="1:16" x14ac:dyDescent="0.25">
      <c r="A2629" t="s">
        <v>2456</v>
      </c>
      <c r="B2629" t="s">
        <v>104</v>
      </c>
      <c r="C2629" s="1">
        <v>475000</v>
      </c>
      <c r="D2629">
        <v>5</v>
      </c>
      <c r="E2629">
        <v>172</v>
      </c>
      <c r="F2629" s="1" t="s">
        <v>16</v>
      </c>
      <c r="G2629" t="s">
        <v>37</v>
      </c>
      <c r="H2629" t="s">
        <v>29</v>
      </c>
      <c r="I2629" t="s">
        <v>19</v>
      </c>
      <c r="J2629" t="s">
        <v>20</v>
      </c>
      <c r="K2629" t="s">
        <v>1372</v>
      </c>
      <c r="L2629" s="2">
        <v>475000</v>
      </c>
      <c r="M2629" s="2">
        <v>2761.6279069767443</v>
      </c>
      <c r="N2629" s="2">
        <v>95000</v>
      </c>
      <c r="O2629" s="2"/>
      <c r="P2629" s="5" t="s">
        <v>188</v>
      </c>
    </row>
    <row r="2630" spans="1:16" x14ac:dyDescent="0.25">
      <c r="A2630" t="s">
        <v>5987</v>
      </c>
      <c r="B2630" t="s">
        <v>4571</v>
      </c>
      <c r="C2630" s="1">
        <v>475000</v>
      </c>
      <c r="D2630">
        <v>2</v>
      </c>
      <c r="E2630">
        <v>115</v>
      </c>
      <c r="F2630" t="s">
        <v>16</v>
      </c>
      <c r="G2630" t="s">
        <v>17</v>
      </c>
      <c r="H2630" t="s">
        <v>189</v>
      </c>
      <c r="I2630" t="s">
        <v>19</v>
      </c>
      <c r="J2630" t="s">
        <v>9</v>
      </c>
      <c r="L2630" s="2">
        <v>475000</v>
      </c>
      <c r="M2630" s="2">
        <v>4130.434782608696</v>
      </c>
      <c r="N2630" s="2">
        <v>237500</v>
      </c>
      <c r="O2630" s="2" t="s">
        <v>4582</v>
      </c>
      <c r="P2630" s="21" t="s">
        <v>188</v>
      </c>
    </row>
    <row r="2631" spans="1:16" x14ac:dyDescent="0.25">
      <c r="A2631" t="s">
        <v>6807</v>
      </c>
      <c r="B2631" t="s">
        <v>4571</v>
      </c>
      <c r="C2631" s="1">
        <v>475000</v>
      </c>
      <c r="D2631">
        <v>2</v>
      </c>
      <c r="E2631">
        <v>100</v>
      </c>
      <c r="F2631" t="s">
        <v>16</v>
      </c>
      <c r="G2631" t="s">
        <v>87</v>
      </c>
      <c r="H2631" t="s">
        <v>189</v>
      </c>
      <c r="I2631" t="s">
        <v>19</v>
      </c>
      <c r="J2631" t="s">
        <v>9</v>
      </c>
      <c r="L2631" s="2">
        <v>475000</v>
      </c>
      <c r="M2631" s="2">
        <v>4750</v>
      </c>
      <c r="N2631" s="2">
        <v>237500</v>
      </c>
      <c r="O2631" s="2" t="s">
        <v>160</v>
      </c>
      <c r="P2631" s="21" t="s">
        <v>188</v>
      </c>
    </row>
    <row r="2632" spans="1:16" x14ac:dyDescent="0.25">
      <c r="A2632" t="s">
        <v>6875</v>
      </c>
      <c r="B2632" t="s">
        <v>4571</v>
      </c>
      <c r="C2632" s="1">
        <v>475000</v>
      </c>
      <c r="D2632">
        <v>2</v>
      </c>
      <c r="E2632">
        <v>89</v>
      </c>
      <c r="F2632" t="s">
        <v>16</v>
      </c>
      <c r="G2632" t="s">
        <v>87</v>
      </c>
      <c r="H2632" t="s">
        <v>189</v>
      </c>
      <c r="I2632" t="s">
        <v>30</v>
      </c>
      <c r="J2632" t="s">
        <v>9</v>
      </c>
      <c r="L2632" s="2">
        <v>475000</v>
      </c>
      <c r="M2632" s="2">
        <v>5337.0786516853932</v>
      </c>
      <c r="N2632" s="2">
        <v>237500</v>
      </c>
      <c r="O2632" s="2" t="s">
        <v>160</v>
      </c>
      <c r="P2632" s="21" t="s">
        <v>188</v>
      </c>
    </row>
    <row r="2633" spans="1:16" x14ac:dyDescent="0.25">
      <c r="A2633" t="s">
        <v>5941</v>
      </c>
      <c r="B2633" t="s">
        <v>4571</v>
      </c>
      <c r="C2633" s="1">
        <v>475000</v>
      </c>
      <c r="D2633">
        <v>2</v>
      </c>
      <c r="E2633">
        <v>100</v>
      </c>
      <c r="F2633" t="s">
        <v>16</v>
      </c>
      <c r="G2633" t="s">
        <v>94</v>
      </c>
      <c r="H2633" t="s">
        <v>189</v>
      </c>
      <c r="I2633" t="s">
        <v>19</v>
      </c>
      <c r="J2633" t="s">
        <v>9</v>
      </c>
      <c r="L2633" s="2">
        <v>475000</v>
      </c>
      <c r="M2633" s="2">
        <v>4750</v>
      </c>
      <c r="N2633" s="2">
        <v>237500</v>
      </c>
      <c r="O2633" s="2" t="s">
        <v>160</v>
      </c>
      <c r="P2633" s="21" t="s">
        <v>188</v>
      </c>
    </row>
    <row r="2634" spans="1:16" x14ac:dyDescent="0.25">
      <c r="A2634" t="s">
        <v>5945</v>
      </c>
      <c r="B2634" t="s">
        <v>4571</v>
      </c>
      <c r="C2634" s="1">
        <v>475000</v>
      </c>
      <c r="D2634">
        <v>2</v>
      </c>
      <c r="E2634">
        <v>81</v>
      </c>
      <c r="F2634" t="s">
        <v>16</v>
      </c>
      <c r="G2634" t="s">
        <v>94</v>
      </c>
      <c r="H2634" t="s">
        <v>189</v>
      </c>
      <c r="I2634" t="s">
        <v>19</v>
      </c>
      <c r="J2634" t="s">
        <v>9</v>
      </c>
      <c r="L2634" s="2">
        <v>475000</v>
      </c>
      <c r="M2634" s="2">
        <v>5864.1975308641977</v>
      </c>
      <c r="N2634" s="2">
        <v>237500</v>
      </c>
      <c r="O2634" s="2" t="s">
        <v>160</v>
      </c>
      <c r="P2634" s="21" t="s">
        <v>188</v>
      </c>
    </row>
    <row r="2635" spans="1:16" x14ac:dyDescent="0.25">
      <c r="A2635" t="s">
        <v>4835</v>
      </c>
      <c r="B2635" t="s">
        <v>4571</v>
      </c>
      <c r="C2635" s="1">
        <v>475000</v>
      </c>
      <c r="D2635">
        <v>2</v>
      </c>
      <c r="E2635">
        <v>112</v>
      </c>
      <c r="F2635" t="s">
        <v>16</v>
      </c>
      <c r="G2635" t="s">
        <v>56</v>
      </c>
      <c r="H2635" t="s">
        <v>189</v>
      </c>
      <c r="I2635" t="s">
        <v>30</v>
      </c>
      <c r="J2635" t="s">
        <v>9</v>
      </c>
      <c r="L2635" s="2">
        <v>475000</v>
      </c>
      <c r="M2635" s="2">
        <v>4241.0714285714284</v>
      </c>
      <c r="N2635" s="2">
        <v>237500</v>
      </c>
      <c r="O2635" s="2" t="s">
        <v>160</v>
      </c>
      <c r="P2635" s="21" t="s">
        <v>188</v>
      </c>
    </row>
    <row r="2636" spans="1:16" x14ac:dyDescent="0.25">
      <c r="A2636" t="s">
        <v>5495</v>
      </c>
      <c r="B2636" t="s">
        <v>4571</v>
      </c>
      <c r="C2636" s="1">
        <v>475000</v>
      </c>
      <c r="D2636">
        <v>2</v>
      </c>
      <c r="E2636">
        <v>102</v>
      </c>
      <c r="F2636" t="s">
        <v>16</v>
      </c>
      <c r="G2636" t="s">
        <v>8009</v>
      </c>
      <c r="H2636" t="s">
        <v>189</v>
      </c>
      <c r="I2636" t="s">
        <v>19</v>
      </c>
      <c r="J2636" t="s">
        <v>9</v>
      </c>
      <c r="L2636" s="2">
        <v>475000</v>
      </c>
      <c r="M2636" s="2">
        <v>4656.8627450980393</v>
      </c>
      <c r="N2636" s="2">
        <v>237500</v>
      </c>
      <c r="O2636" s="2" t="s">
        <v>160</v>
      </c>
      <c r="P2636" s="21" t="s">
        <v>188</v>
      </c>
    </row>
    <row r="2637" spans="1:16" x14ac:dyDescent="0.25">
      <c r="A2637" t="s">
        <v>3556</v>
      </c>
      <c r="B2637" t="s">
        <v>103</v>
      </c>
      <c r="C2637" s="1">
        <v>474900</v>
      </c>
      <c r="D2637">
        <v>3</v>
      </c>
      <c r="E2637">
        <v>257</v>
      </c>
      <c r="F2637" s="1" t="s">
        <v>22</v>
      </c>
      <c r="G2637" t="s">
        <v>22</v>
      </c>
      <c r="H2637" t="s">
        <v>23</v>
      </c>
      <c r="I2637" t="s">
        <v>23</v>
      </c>
      <c r="J2637" t="s">
        <v>9</v>
      </c>
      <c r="K2637" t="s">
        <v>1372</v>
      </c>
      <c r="L2637" s="2">
        <v>474900</v>
      </c>
      <c r="M2637" s="2">
        <v>1847.8599221789884</v>
      </c>
      <c r="N2637" s="2">
        <v>158300</v>
      </c>
      <c r="O2637" s="2"/>
      <c r="P2637" s="5" t="s">
        <v>188</v>
      </c>
    </row>
    <row r="2638" spans="1:16" x14ac:dyDescent="0.25">
      <c r="A2638" t="s">
        <v>5557</v>
      </c>
      <c r="B2638" t="s">
        <v>4571</v>
      </c>
      <c r="C2638" s="1">
        <v>474500</v>
      </c>
      <c r="D2638">
        <v>2</v>
      </c>
      <c r="E2638">
        <v>103</v>
      </c>
      <c r="F2638" t="s">
        <v>16</v>
      </c>
      <c r="G2638" t="s">
        <v>35</v>
      </c>
      <c r="H2638" t="s">
        <v>189</v>
      </c>
      <c r="I2638" t="s">
        <v>19</v>
      </c>
      <c r="J2638" t="s">
        <v>9</v>
      </c>
      <c r="L2638" s="2">
        <v>474500</v>
      </c>
      <c r="M2638" s="2">
        <v>4606.7961165048546</v>
      </c>
      <c r="N2638" s="2">
        <v>237250</v>
      </c>
      <c r="O2638" s="2" t="s">
        <v>160</v>
      </c>
      <c r="P2638" s="21" t="s">
        <v>188</v>
      </c>
    </row>
    <row r="2639" spans="1:16" x14ac:dyDescent="0.25">
      <c r="A2639" t="s">
        <v>5566</v>
      </c>
      <c r="B2639" t="s">
        <v>4571</v>
      </c>
      <c r="C2639" s="1">
        <v>474500</v>
      </c>
      <c r="D2639">
        <v>2</v>
      </c>
      <c r="E2639">
        <v>109</v>
      </c>
      <c r="F2639" t="s">
        <v>16</v>
      </c>
      <c r="G2639" t="s">
        <v>35</v>
      </c>
      <c r="H2639" t="s">
        <v>189</v>
      </c>
      <c r="I2639" t="s">
        <v>19</v>
      </c>
      <c r="J2639" t="s">
        <v>9</v>
      </c>
      <c r="L2639" s="2">
        <v>474500</v>
      </c>
      <c r="M2639" s="2">
        <v>4353.2110091743116</v>
      </c>
      <c r="N2639" s="2">
        <v>237250</v>
      </c>
      <c r="O2639" s="2" t="s">
        <v>160</v>
      </c>
      <c r="P2639" s="21" t="s">
        <v>188</v>
      </c>
    </row>
    <row r="2640" spans="1:16" x14ac:dyDescent="0.25">
      <c r="A2640" t="s">
        <v>5592</v>
      </c>
      <c r="B2640" t="s">
        <v>4571</v>
      </c>
      <c r="C2640" s="1">
        <v>474500</v>
      </c>
      <c r="D2640">
        <v>2</v>
      </c>
      <c r="E2640">
        <v>118</v>
      </c>
      <c r="F2640" t="s">
        <v>16</v>
      </c>
      <c r="G2640" t="s">
        <v>35</v>
      </c>
      <c r="H2640" t="s">
        <v>189</v>
      </c>
      <c r="I2640" t="s">
        <v>19</v>
      </c>
      <c r="J2640" t="s">
        <v>9</v>
      </c>
      <c r="L2640" s="2">
        <v>474500</v>
      </c>
      <c r="M2640" s="2">
        <v>4021.1864406779659</v>
      </c>
      <c r="N2640" s="2">
        <v>237250</v>
      </c>
      <c r="O2640" s="2" t="s">
        <v>160</v>
      </c>
      <c r="P2640" s="21" t="s">
        <v>188</v>
      </c>
    </row>
    <row r="2641" spans="1:16" x14ac:dyDescent="0.25">
      <c r="A2641" t="s">
        <v>6033</v>
      </c>
      <c r="B2641" t="s">
        <v>4571</v>
      </c>
      <c r="C2641" s="1">
        <v>474500</v>
      </c>
      <c r="D2641">
        <v>3</v>
      </c>
      <c r="E2641">
        <v>146</v>
      </c>
      <c r="F2641" t="s">
        <v>16</v>
      </c>
      <c r="G2641" t="s">
        <v>17</v>
      </c>
      <c r="H2641" t="s">
        <v>189</v>
      </c>
      <c r="I2641" t="s">
        <v>19</v>
      </c>
      <c r="J2641" t="s">
        <v>9</v>
      </c>
      <c r="L2641" s="2">
        <v>474500</v>
      </c>
      <c r="M2641" s="2">
        <v>3250</v>
      </c>
      <c r="N2641" s="2">
        <v>158166.66666666666</v>
      </c>
      <c r="O2641" s="2" t="s">
        <v>4587</v>
      </c>
      <c r="P2641" s="21" t="s">
        <v>188</v>
      </c>
    </row>
    <row r="2642" spans="1:16" x14ac:dyDescent="0.25">
      <c r="A2642" t="s">
        <v>6214</v>
      </c>
      <c r="B2642" t="s">
        <v>4571</v>
      </c>
      <c r="C2642" s="1">
        <v>474000</v>
      </c>
      <c r="D2642">
        <v>2</v>
      </c>
      <c r="E2642">
        <v>75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  <c r="L2642" s="2">
        <v>474000</v>
      </c>
      <c r="M2642" s="2">
        <v>6320</v>
      </c>
      <c r="N2642" s="2">
        <v>237000</v>
      </c>
      <c r="O2642" s="2" t="s">
        <v>160</v>
      </c>
      <c r="P2642" s="21" t="s">
        <v>188</v>
      </c>
    </row>
    <row r="2643" spans="1:16" x14ac:dyDescent="0.25">
      <c r="A2643" t="s">
        <v>6630</v>
      </c>
      <c r="B2643" t="s">
        <v>4571</v>
      </c>
      <c r="C2643" s="1">
        <v>474000</v>
      </c>
      <c r="D2643">
        <v>1</v>
      </c>
      <c r="E2643">
        <v>56</v>
      </c>
      <c r="F2643" t="s">
        <v>16</v>
      </c>
      <c r="G2643" t="s">
        <v>37</v>
      </c>
      <c r="H2643" t="s">
        <v>189</v>
      </c>
      <c r="I2643" t="s">
        <v>19</v>
      </c>
      <c r="J2643" t="s">
        <v>20</v>
      </c>
      <c r="L2643" s="2">
        <v>474000</v>
      </c>
      <c r="M2643" s="2">
        <v>8464.2857142857138</v>
      </c>
      <c r="N2643" s="2">
        <v>474000</v>
      </c>
      <c r="O2643" s="2" t="s">
        <v>160</v>
      </c>
      <c r="P2643" s="21" t="s">
        <v>188</v>
      </c>
    </row>
    <row r="2644" spans="1:16" x14ac:dyDescent="0.25">
      <c r="A2644" t="s">
        <v>5303</v>
      </c>
      <c r="B2644" t="s">
        <v>4571</v>
      </c>
      <c r="C2644" s="1">
        <v>473000</v>
      </c>
      <c r="D2644">
        <v>4</v>
      </c>
      <c r="E2644">
        <v>220</v>
      </c>
      <c r="F2644" s="3" t="s">
        <v>22</v>
      </c>
      <c r="G2644" t="s">
        <v>22</v>
      </c>
      <c r="H2644" t="s">
        <v>23</v>
      </c>
      <c r="I2644" t="s">
        <v>23</v>
      </c>
      <c r="J2644" t="s">
        <v>20</v>
      </c>
      <c r="L2644" s="2">
        <v>473000</v>
      </c>
      <c r="M2644" s="2">
        <v>2150</v>
      </c>
      <c r="N2644" s="2">
        <v>118250</v>
      </c>
      <c r="O2644" s="2" t="s">
        <v>4587</v>
      </c>
      <c r="P2644" s="21" t="s">
        <v>188</v>
      </c>
    </row>
    <row r="2645" spans="1:16" x14ac:dyDescent="0.25">
      <c r="A2645" t="s">
        <v>1973</v>
      </c>
      <c r="B2645" t="s">
        <v>104</v>
      </c>
      <c r="C2645" s="1">
        <v>473000</v>
      </c>
      <c r="D2645">
        <v>4</v>
      </c>
      <c r="E2645">
        <v>151</v>
      </c>
      <c r="F2645" s="1" t="s">
        <v>16</v>
      </c>
      <c r="G2645" t="s">
        <v>17</v>
      </c>
      <c r="H2645" t="s">
        <v>29</v>
      </c>
      <c r="I2645" t="s">
        <v>19</v>
      </c>
      <c r="J2645" t="s">
        <v>20</v>
      </c>
      <c r="K2645" t="s">
        <v>1372</v>
      </c>
      <c r="L2645" s="2">
        <v>473000</v>
      </c>
      <c r="M2645" s="2">
        <v>3132.4503311258277</v>
      </c>
      <c r="N2645" s="2">
        <v>118250</v>
      </c>
      <c r="O2645" s="2"/>
      <c r="P2645" s="5" t="s">
        <v>188</v>
      </c>
    </row>
    <row r="2646" spans="1:16" x14ac:dyDescent="0.25">
      <c r="A2646" t="s">
        <v>2813</v>
      </c>
      <c r="B2646" t="s">
        <v>104</v>
      </c>
      <c r="C2646" s="1">
        <v>472500</v>
      </c>
      <c r="D2646">
        <v>3</v>
      </c>
      <c r="E2646">
        <v>150</v>
      </c>
      <c r="F2646" s="1" t="s">
        <v>22</v>
      </c>
      <c r="G2646" t="s">
        <v>22</v>
      </c>
      <c r="H2646" t="s">
        <v>23</v>
      </c>
      <c r="I2646" t="s">
        <v>23</v>
      </c>
      <c r="J2646" t="s">
        <v>9</v>
      </c>
      <c r="K2646" t="s">
        <v>1372</v>
      </c>
      <c r="L2646" s="2">
        <v>472500</v>
      </c>
      <c r="M2646" s="2">
        <v>3150</v>
      </c>
      <c r="N2646" s="2">
        <v>157500</v>
      </c>
      <c r="O2646" s="2"/>
      <c r="P2646" s="5" t="s">
        <v>188</v>
      </c>
    </row>
    <row r="2647" spans="1:16" x14ac:dyDescent="0.25">
      <c r="A2647" t="s">
        <v>5563</v>
      </c>
      <c r="B2647" t="s">
        <v>4571</v>
      </c>
      <c r="C2647" s="1">
        <v>472000</v>
      </c>
      <c r="D2647">
        <v>2</v>
      </c>
      <c r="E2647">
        <v>108</v>
      </c>
      <c r="F2647" t="s">
        <v>16</v>
      </c>
      <c r="G2647" t="s">
        <v>35</v>
      </c>
      <c r="H2647" t="s">
        <v>189</v>
      </c>
      <c r="I2647" t="s">
        <v>19</v>
      </c>
      <c r="J2647" t="s">
        <v>9</v>
      </c>
      <c r="L2647" s="2">
        <v>472000</v>
      </c>
      <c r="M2647" s="2">
        <v>4370.3703703703704</v>
      </c>
      <c r="N2647" s="2">
        <v>236000</v>
      </c>
      <c r="O2647" s="2" t="s">
        <v>4582</v>
      </c>
      <c r="P2647" s="21" t="s">
        <v>188</v>
      </c>
    </row>
    <row r="2648" spans="1:16" x14ac:dyDescent="0.25">
      <c r="A2648" t="s">
        <v>4957</v>
      </c>
      <c r="B2648" t="s">
        <v>4571</v>
      </c>
      <c r="C2648" s="1">
        <v>470000</v>
      </c>
      <c r="D2648">
        <v>5</v>
      </c>
      <c r="E2648">
        <v>215</v>
      </c>
      <c r="F2648" s="3" t="s">
        <v>22</v>
      </c>
      <c r="G2648" t="s">
        <v>22</v>
      </c>
      <c r="H2648" t="s">
        <v>23</v>
      </c>
      <c r="I2648" t="s">
        <v>23</v>
      </c>
      <c r="J2648" t="s">
        <v>9</v>
      </c>
      <c r="L2648" s="2">
        <v>470000</v>
      </c>
      <c r="M2648" s="2">
        <v>2186.046511627907</v>
      </c>
      <c r="N2648" s="2">
        <v>94000</v>
      </c>
      <c r="O2648" s="2" t="s">
        <v>160</v>
      </c>
      <c r="P2648" s="21" t="s">
        <v>188</v>
      </c>
    </row>
    <row r="2649" spans="1:16" x14ac:dyDescent="0.25">
      <c r="A2649" t="s">
        <v>2866</v>
      </c>
      <c r="B2649" t="s">
        <v>104</v>
      </c>
      <c r="C2649" s="1">
        <v>470000</v>
      </c>
      <c r="D2649">
        <v>4</v>
      </c>
      <c r="E2649">
        <v>189</v>
      </c>
      <c r="F2649" s="1" t="s">
        <v>22</v>
      </c>
      <c r="G2649" t="s">
        <v>22</v>
      </c>
      <c r="H2649" t="s">
        <v>23</v>
      </c>
      <c r="I2649" t="s">
        <v>23</v>
      </c>
      <c r="J2649" t="s">
        <v>9</v>
      </c>
      <c r="K2649" t="s">
        <v>1372</v>
      </c>
      <c r="L2649" s="2">
        <v>470000</v>
      </c>
      <c r="M2649" s="2">
        <v>2486.7724867724869</v>
      </c>
      <c r="N2649" s="2">
        <v>117500</v>
      </c>
      <c r="O2649" s="2"/>
      <c r="P2649" s="5" t="s">
        <v>188</v>
      </c>
    </row>
    <row r="2650" spans="1:16" x14ac:dyDescent="0.25">
      <c r="A2650" t="s">
        <v>3563</v>
      </c>
      <c r="B2650" t="s">
        <v>103</v>
      </c>
      <c r="C2650" s="1">
        <v>470000</v>
      </c>
      <c r="D2650">
        <v>4</v>
      </c>
      <c r="E2650">
        <v>252</v>
      </c>
      <c r="F2650" s="1" t="s">
        <v>22</v>
      </c>
      <c r="G2650" t="s">
        <v>22</v>
      </c>
      <c r="H2650" t="s">
        <v>23</v>
      </c>
      <c r="I2650" t="s">
        <v>23</v>
      </c>
      <c r="J2650" t="s">
        <v>9</v>
      </c>
      <c r="K2650" t="s">
        <v>1372</v>
      </c>
      <c r="L2650" s="2">
        <v>470000</v>
      </c>
      <c r="M2650" s="2">
        <v>1865.0793650793651</v>
      </c>
      <c r="N2650" s="2">
        <v>117500</v>
      </c>
      <c r="O2650" s="2"/>
      <c r="P2650" s="5" t="s">
        <v>188</v>
      </c>
    </row>
    <row r="2651" spans="1:16" x14ac:dyDescent="0.25">
      <c r="A2651" t="s">
        <v>3639</v>
      </c>
      <c r="B2651" t="s">
        <v>103</v>
      </c>
      <c r="C2651" s="1">
        <v>470000</v>
      </c>
      <c r="D2651">
        <v>5</v>
      </c>
      <c r="E2651">
        <v>170</v>
      </c>
      <c r="F2651" s="1" t="s">
        <v>22</v>
      </c>
      <c r="G2651" t="s">
        <v>22</v>
      </c>
      <c r="H2651" t="s">
        <v>23</v>
      </c>
      <c r="I2651" t="s">
        <v>23</v>
      </c>
      <c r="J2651" t="s">
        <v>9</v>
      </c>
      <c r="K2651" t="s">
        <v>1372</v>
      </c>
      <c r="L2651" s="2">
        <v>470000</v>
      </c>
      <c r="M2651" s="2">
        <v>2764.705882352941</v>
      </c>
      <c r="N2651" s="2">
        <v>94000</v>
      </c>
      <c r="O2651" s="2"/>
      <c r="P2651" s="5" t="s">
        <v>188</v>
      </c>
    </row>
    <row r="2652" spans="1:16" x14ac:dyDescent="0.25">
      <c r="A2652" t="s">
        <v>5859</v>
      </c>
      <c r="B2652" t="s">
        <v>4571</v>
      </c>
      <c r="C2652" s="1">
        <v>470000</v>
      </c>
      <c r="D2652">
        <v>4</v>
      </c>
      <c r="E2652">
        <v>130</v>
      </c>
      <c r="F2652" t="s">
        <v>16</v>
      </c>
      <c r="G2652" t="s">
        <v>35</v>
      </c>
      <c r="H2652" t="s">
        <v>18</v>
      </c>
      <c r="I2652" t="s">
        <v>19</v>
      </c>
      <c r="J2652" t="s">
        <v>20</v>
      </c>
      <c r="L2652" s="2">
        <v>470000</v>
      </c>
      <c r="M2652" s="2">
        <v>3615.3846153846152</v>
      </c>
      <c r="N2652" s="2">
        <v>117500</v>
      </c>
      <c r="O2652" s="2" t="s">
        <v>160</v>
      </c>
      <c r="P2652" s="21" t="s">
        <v>188</v>
      </c>
    </row>
    <row r="2653" spans="1:16" x14ac:dyDescent="0.25">
      <c r="A2653" t="s">
        <v>6514</v>
      </c>
      <c r="B2653" t="s">
        <v>4571</v>
      </c>
      <c r="C2653" s="1">
        <v>470000</v>
      </c>
      <c r="D2653">
        <v>2</v>
      </c>
      <c r="E2653">
        <v>95</v>
      </c>
      <c r="F2653" t="s">
        <v>16</v>
      </c>
      <c r="G2653" t="s">
        <v>41</v>
      </c>
      <c r="H2653" t="s">
        <v>18</v>
      </c>
      <c r="I2653" t="s">
        <v>19</v>
      </c>
      <c r="J2653" t="s">
        <v>20</v>
      </c>
      <c r="L2653" s="2">
        <v>470000</v>
      </c>
      <c r="M2653" s="2">
        <v>4947.3684210526317</v>
      </c>
      <c r="N2653" s="2">
        <v>235000</v>
      </c>
      <c r="O2653" s="2" t="s">
        <v>160</v>
      </c>
      <c r="P2653" s="21" t="s">
        <v>188</v>
      </c>
    </row>
    <row r="2654" spans="1:16" x14ac:dyDescent="0.25">
      <c r="A2654" t="s">
        <v>6515</v>
      </c>
      <c r="B2654" t="s">
        <v>4571</v>
      </c>
      <c r="C2654" s="1">
        <v>470000</v>
      </c>
      <c r="D2654">
        <v>2</v>
      </c>
      <c r="E2654">
        <v>95</v>
      </c>
      <c r="F2654" t="s">
        <v>16</v>
      </c>
      <c r="G2654" t="s">
        <v>41</v>
      </c>
      <c r="H2654" t="s">
        <v>18</v>
      </c>
      <c r="I2654" t="s">
        <v>19</v>
      </c>
      <c r="J2654" t="s">
        <v>20</v>
      </c>
      <c r="L2654" s="2">
        <v>470000</v>
      </c>
      <c r="M2654" s="2">
        <v>4947.3684210526317</v>
      </c>
      <c r="N2654" s="2">
        <v>235000</v>
      </c>
      <c r="O2654" s="2" t="s">
        <v>160</v>
      </c>
      <c r="P2654" s="21" t="s">
        <v>188</v>
      </c>
    </row>
    <row r="2655" spans="1:16" x14ac:dyDescent="0.25">
      <c r="A2655" t="s">
        <v>1752</v>
      </c>
      <c r="B2655" t="s">
        <v>103</v>
      </c>
      <c r="C2655" s="1">
        <v>470000</v>
      </c>
      <c r="D2655">
        <v>1</v>
      </c>
      <c r="E2655">
        <v>57</v>
      </c>
      <c r="F2655" s="1" t="s">
        <v>16</v>
      </c>
      <c r="G2655" t="s">
        <v>35</v>
      </c>
      <c r="H2655" t="s">
        <v>29</v>
      </c>
      <c r="I2655" t="s">
        <v>19</v>
      </c>
      <c r="J2655" t="s">
        <v>20</v>
      </c>
      <c r="K2655" t="s">
        <v>1372</v>
      </c>
      <c r="L2655" s="2">
        <v>470000</v>
      </c>
      <c r="M2655" s="2">
        <v>8245.6140350877195</v>
      </c>
      <c r="N2655" s="2">
        <v>470000</v>
      </c>
      <c r="O2655" s="2"/>
      <c r="P2655" s="5" t="s">
        <v>188</v>
      </c>
    </row>
    <row r="2656" spans="1:16" x14ac:dyDescent="0.25">
      <c r="A2656" t="s">
        <v>6034</v>
      </c>
      <c r="B2656" t="s">
        <v>4571</v>
      </c>
      <c r="C2656" s="1">
        <v>470000</v>
      </c>
      <c r="D2656">
        <v>3</v>
      </c>
      <c r="E2656">
        <v>147</v>
      </c>
      <c r="F2656" t="s">
        <v>16</v>
      </c>
      <c r="G2656" t="s">
        <v>17</v>
      </c>
      <c r="H2656" t="s">
        <v>189</v>
      </c>
      <c r="I2656" t="s">
        <v>19</v>
      </c>
      <c r="J2656" t="s">
        <v>9</v>
      </c>
      <c r="L2656" s="2">
        <v>470000</v>
      </c>
      <c r="M2656" s="2">
        <v>3197.278911564626</v>
      </c>
      <c r="N2656" s="2">
        <v>156666.66666666666</v>
      </c>
      <c r="O2656" s="2" t="s">
        <v>160</v>
      </c>
      <c r="P2656" s="21" t="s">
        <v>188</v>
      </c>
    </row>
    <row r="2657" spans="1:16" x14ac:dyDescent="0.25">
      <c r="A2657" t="s">
        <v>6250</v>
      </c>
      <c r="B2657" t="s">
        <v>4571</v>
      </c>
      <c r="C2657" s="1">
        <v>470000</v>
      </c>
      <c r="D2657">
        <v>2</v>
      </c>
      <c r="E2657">
        <v>95</v>
      </c>
      <c r="F2657" t="s">
        <v>16</v>
      </c>
      <c r="G2657" t="s">
        <v>41</v>
      </c>
      <c r="H2657" t="s">
        <v>189</v>
      </c>
      <c r="I2657" t="s">
        <v>19</v>
      </c>
      <c r="J2657" t="s">
        <v>20</v>
      </c>
      <c r="L2657" s="2">
        <v>470000</v>
      </c>
      <c r="M2657" s="2">
        <v>4947.3684210526317</v>
      </c>
      <c r="N2657" s="2">
        <v>235000</v>
      </c>
      <c r="O2657" s="2" t="s">
        <v>160</v>
      </c>
      <c r="P2657" s="21" t="s">
        <v>188</v>
      </c>
    </row>
    <row r="2658" spans="1:16" x14ac:dyDescent="0.25">
      <c r="A2658" t="s">
        <v>6354</v>
      </c>
      <c r="B2658" t="s">
        <v>4571</v>
      </c>
      <c r="C2658" s="1">
        <v>470000</v>
      </c>
      <c r="D2658">
        <v>3</v>
      </c>
      <c r="E2658">
        <v>186</v>
      </c>
      <c r="F2658" t="s">
        <v>16</v>
      </c>
      <c r="G2658" t="s">
        <v>41</v>
      </c>
      <c r="H2658" t="s">
        <v>189</v>
      </c>
      <c r="I2658" t="s">
        <v>19</v>
      </c>
      <c r="J2658" t="s">
        <v>9</v>
      </c>
      <c r="L2658" s="2">
        <v>470000</v>
      </c>
      <c r="M2658" s="2">
        <v>2526.8817204301076</v>
      </c>
      <c r="N2658" s="2">
        <v>156666.66666666666</v>
      </c>
      <c r="O2658" s="2" t="s">
        <v>4582</v>
      </c>
      <c r="P2658" s="21" t="s">
        <v>188</v>
      </c>
    </row>
    <row r="2659" spans="1:16" x14ac:dyDescent="0.25">
      <c r="A2659" t="s">
        <v>6584</v>
      </c>
      <c r="B2659" t="s">
        <v>4571</v>
      </c>
      <c r="C2659" s="1">
        <v>470000</v>
      </c>
      <c r="D2659">
        <v>3</v>
      </c>
      <c r="E2659">
        <v>146</v>
      </c>
      <c r="F2659" t="s">
        <v>16</v>
      </c>
      <c r="G2659" t="s">
        <v>37</v>
      </c>
      <c r="H2659" t="s">
        <v>189</v>
      </c>
      <c r="I2659" t="s">
        <v>19</v>
      </c>
      <c r="J2659" t="s">
        <v>88</v>
      </c>
      <c r="K2659">
        <v>25000</v>
      </c>
      <c r="L2659" s="2">
        <v>495000</v>
      </c>
      <c r="M2659" s="2">
        <v>3390.4109589041095</v>
      </c>
      <c r="N2659" s="2">
        <v>165000</v>
      </c>
      <c r="O2659" s="2" t="s">
        <v>160</v>
      </c>
      <c r="P2659" s="21" t="s">
        <v>188</v>
      </c>
    </row>
    <row r="2660" spans="1:16" x14ac:dyDescent="0.25">
      <c r="A2660" t="s">
        <v>6718</v>
      </c>
      <c r="B2660" t="s">
        <v>4571</v>
      </c>
      <c r="C2660" s="1">
        <v>470000</v>
      </c>
      <c r="D2660">
        <v>3</v>
      </c>
      <c r="E2660">
        <v>118</v>
      </c>
      <c r="F2660" t="s">
        <v>16</v>
      </c>
      <c r="G2660" t="s">
        <v>52</v>
      </c>
      <c r="H2660" t="s">
        <v>189</v>
      </c>
      <c r="I2660" t="s">
        <v>19</v>
      </c>
      <c r="J2660" t="s">
        <v>20</v>
      </c>
      <c r="L2660" s="2">
        <v>470000</v>
      </c>
      <c r="M2660" s="2">
        <v>3983.0508474576272</v>
      </c>
      <c r="N2660" s="2">
        <v>156666.66666666666</v>
      </c>
      <c r="O2660" s="2" t="s">
        <v>160</v>
      </c>
      <c r="P2660" s="21" t="s">
        <v>188</v>
      </c>
    </row>
    <row r="2661" spans="1:16" x14ac:dyDescent="0.25">
      <c r="A2661" t="s">
        <v>6719</v>
      </c>
      <c r="B2661" t="s">
        <v>4571</v>
      </c>
      <c r="C2661" s="1">
        <v>470000</v>
      </c>
      <c r="D2661">
        <v>3</v>
      </c>
      <c r="E2661">
        <v>118</v>
      </c>
      <c r="F2661" t="s">
        <v>16</v>
      </c>
      <c r="G2661" t="s">
        <v>52</v>
      </c>
      <c r="H2661" t="s">
        <v>189</v>
      </c>
      <c r="I2661" t="s">
        <v>19</v>
      </c>
      <c r="J2661" t="s">
        <v>20</v>
      </c>
      <c r="L2661" s="2">
        <v>470000</v>
      </c>
      <c r="M2661" s="2">
        <v>3983.0508474576272</v>
      </c>
      <c r="N2661" s="2">
        <v>156666.66666666666</v>
      </c>
      <c r="O2661" s="2" t="s">
        <v>160</v>
      </c>
      <c r="P2661" s="21" t="s">
        <v>188</v>
      </c>
    </row>
    <row r="2662" spans="1:16" x14ac:dyDescent="0.25">
      <c r="A2662" t="s">
        <v>6720</v>
      </c>
      <c r="B2662" t="s">
        <v>4571</v>
      </c>
      <c r="C2662" s="1">
        <v>470000</v>
      </c>
      <c r="D2662">
        <v>4</v>
      </c>
      <c r="E2662">
        <v>118</v>
      </c>
      <c r="F2662" t="s">
        <v>16</v>
      </c>
      <c r="G2662" t="s">
        <v>52</v>
      </c>
      <c r="H2662" t="s">
        <v>189</v>
      </c>
      <c r="I2662" t="s">
        <v>19</v>
      </c>
      <c r="J2662" t="s">
        <v>20</v>
      </c>
      <c r="L2662" s="2">
        <v>470000</v>
      </c>
      <c r="M2662" s="2">
        <v>3983.0508474576272</v>
      </c>
      <c r="N2662" s="2">
        <v>117500</v>
      </c>
      <c r="O2662" s="2" t="s">
        <v>160</v>
      </c>
      <c r="P2662" s="21" t="s">
        <v>188</v>
      </c>
    </row>
    <row r="2663" spans="1:16" x14ac:dyDescent="0.25">
      <c r="A2663" t="s">
        <v>6831</v>
      </c>
      <c r="B2663" t="s">
        <v>4571</v>
      </c>
      <c r="C2663" s="1">
        <v>470000</v>
      </c>
      <c r="D2663">
        <v>3</v>
      </c>
      <c r="E2663">
        <v>175</v>
      </c>
      <c r="F2663" t="s">
        <v>16</v>
      </c>
      <c r="G2663" t="s">
        <v>87</v>
      </c>
      <c r="H2663" t="s">
        <v>189</v>
      </c>
      <c r="I2663" t="s">
        <v>19</v>
      </c>
      <c r="J2663" t="s">
        <v>9</v>
      </c>
      <c r="L2663" s="2">
        <v>470000</v>
      </c>
      <c r="M2663" s="2">
        <v>2685.7142857142858</v>
      </c>
      <c r="N2663" s="2">
        <v>156666.66666666666</v>
      </c>
      <c r="O2663" s="2" t="s">
        <v>4582</v>
      </c>
      <c r="P2663" s="21" t="s">
        <v>188</v>
      </c>
    </row>
    <row r="2664" spans="1:16" x14ac:dyDescent="0.25">
      <c r="A2664" t="s">
        <v>5283</v>
      </c>
      <c r="B2664" t="s">
        <v>4571</v>
      </c>
      <c r="C2664" s="1">
        <v>469900</v>
      </c>
      <c r="D2664">
        <v>4</v>
      </c>
      <c r="E2664">
        <v>192</v>
      </c>
      <c r="F2664" s="3" t="s">
        <v>22</v>
      </c>
      <c r="G2664" t="s">
        <v>22</v>
      </c>
      <c r="H2664" t="s">
        <v>23</v>
      </c>
      <c r="I2664" t="s">
        <v>23</v>
      </c>
      <c r="J2664" t="s">
        <v>9</v>
      </c>
      <c r="L2664" s="2">
        <v>469900</v>
      </c>
      <c r="M2664" s="2">
        <v>2447.3958333333335</v>
      </c>
      <c r="N2664" s="2">
        <v>117475</v>
      </c>
      <c r="O2664" s="2" t="s">
        <v>160</v>
      </c>
      <c r="P2664" s="21" t="s">
        <v>188</v>
      </c>
    </row>
    <row r="2665" spans="1:16" x14ac:dyDescent="0.25">
      <c r="A2665" t="s">
        <v>3414</v>
      </c>
      <c r="B2665" t="s">
        <v>103</v>
      </c>
      <c r="C2665" s="1">
        <v>469900</v>
      </c>
      <c r="D2665">
        <v>4</v>
      </c>
      <c r="E2665">
        <v>238</v>
      </c>
      <c r="F2665" s="1" t="s">
        <v>22</v>
      </c>
      <c r="G2665" t="s">
        <v>22</v>
      </c>
      <c r="H2665" t="s">
        <v>23</v>
      </c>
      <c r="I2665" t="s">
        <v>23</v>
      </c>
      <c r="J2665" t="s">
        <v>9</v>
      </c>
      <c r="K2665" t="s">
        <v>1372</v>
      </c>
      <c r="L2665" s="2">
        <v>469900</v>
      </c>
      <c r="M2665" s="2">
        <v>1974.3697478991596</v>
      </c>
      <c r="N2665" s="2">
        <v>117475</v>
      </c>
      <c r="O2665" s="2"/>
      <c r="P2665" s="5" t="s">
        <v>188</v>
      </c>
    </row>
    <row r="2666" spans="1:16" x14ac:dyDescent="0.25">
      <c r="A2666" t="s">
        <v>3489</v>
      </c>
      <c r="B2666" t="s">
        <v>103</v>
      </c>
      <c r="C2666" s="1">
        <v>469900</v>
      </c>
      <c r="D2666">
        <v>4</v>
      </c>
      <c r="E2666">
        <v>176</v>
      </c>
      <c r="F2666" s="1" t="s">
        <v>22</v>
      </c>
      <c r="G2666" t="s">
        <v>22</v>
      </c>
      <c r="H2666" t="s">
        <v>23</v>
      </c>
      <c r="I2666" t="s">
        <v>23</v>
      </c>
      <c r="J2666" t="s">
        <v>9</v>
      </c>
      <c r="K2666" t="s">
        <v>1372</v>
      </c>
      <c r="L2666" s="2">
        <v>469900</v>
      </c>
      <c r="M2666" s="2">
        <v>2669.8863636363635</v>
      </c>
      <c r="N2666" s="2">
        <v>117475</v>
      </c>
      <c r="O2666" s="2"/>
      <c r="P2666" s="5" t="s">
        <v>188</v>
      </c>
    </row>
    <row r="2667" spans="1:16" x14ac:dyDescent="0.25">
      <c r="A2667" t="s">
        <v>3583</v>
      </c>
      <c r="B2667" t="s">
        <v>103</v>
      </c>
      <c r="C2667" s="1">
        <v>469900</v>
      </c>
      <c r="D2667">
        <v>4</v>
      </c>
      <c r="E2667">
        <v>282</v>
      </c>
      <c r="F2667" s="1" t="s">
        <v>22</v>
      </c>
      <c r="G2667" t="s">
        <v>22</v>
      </c>
      <c r="H2667" t="s">
        <v>23</v>
      </c>
      <c r="I2667" t="s">
        <v>23</v>
      </c>
      <c r="J2667" t="s">
        <v>9</v>
      </c>
      <c r="K2667" t="s">
        <v>1372</v>
      </c>
      <c r="L2667" s="2">
        <v>469900</v>
      </c>
      <c r="M2667" s="2">
        <v>1666.3120567375886</v>
      </c>
      <c r="N2667" s="2">
        <v>117475</v>
      </c>
      <c r="O2667" s="2"/>
      <c r="P2667" s="5" t="s">
        <v>188</v>
      </c>
    </row>
    <row r="2668" spans="1:16" x14ac:dyDescent="0.25">
      <c r="A2668" t="s">
        <v>3454</v>
      </c>
      <c r="B2668" t="s">
        <v>103</v>
      </c>
      <c r="C2668" s="1">
        <v>469000</v>
      </c>
      <c r="D2668">
        <v>4</v>
      </c>
      <c r="E2668">
        <v>360</v>
      </c>
      <c r="F2668" s="1" t="s">
        <v>22</v>
      </c>
      <c r="G2668" t="s">
        <v>22</v>
      </c>
      <c r="H2668" t="s">
        <v>23</v>
      </c>
      <c r="I2668" t="s">
        <v>23</v>
      </c>
      <c r="J2668" t="s">
        <v>9</v>
      </c>
      <c r="K2668" t="s">
        <v>1372</v>
      </c>
      <c r="L2668" s="2">
        <v>469000</v>
      </c>
      <c r="M2668" s="2">
        <v>1302.7777777777778</v>
      </c>
      <c r="N2668" s="2">
        <v>117250</v>
      </c>
      <c r="O2668" s="2"/>
      <c r="P2668" s="5" t="s">
        <v>188</v>
      </c>
    </row>
    <row r="2669" spans="1:16" x14ac:dyDescent="0.25">
      <c r="A2669" t="s">
        <v>5812</v>
      </c>
      <c r="B2669" t="s">
        <v>4571</v>
      </c>
      <c r="C2669" s="1">
        <v>469000</v>
      </c>
      <c r="D2669">
        <v>2</v>
      </c>
      <c r="E2669">
        <v>90</v>
      </c>
      <c r="F2669" t="s">
        <v>16</v>
      </c>
      <c r="G2669" t="s">
        <v>35</v>
      </c>
      <c r="H2669" t="s">
        <v>189</v>
      </c>
      <c r="I2669" t="s">
        <v>19</v>
      </c>
      <c r="J2669" t="s">
        <v>9</v>
      </c>
      <c r="L2669" s="2">
        <v>469000</v>
      </c>
      <c r="M2669" s="2">
        <v>5211.1111111111113</v>
      </c>
      <c r="N2669" s="2">
        <v>234500</v>
      </c>
      <c r="O2669" s="2" t="s">
        <v>4587</v>
      </c>
      <c r="P2669" s="21" t="s">
        <v>188</v>
      </c>
    </row>
    <row r="2670" spans="1:16" x14ac:dyDescent="0.25">
      <c r="A2670" t="s">
        <v>6462</v>
      </c>
      <c r="B2670" t="s">
        <v>4571</v>
      </c>
      <c r="C2670" s="1">
        <v>469000</v>
      </c>
      <c r="D2670">
        <v>1</v>
      </c>
      <c r="E2670">
        <v>93</v>
      </c>
      <c r="F2670" t="s">
        <v>16</v>
      </c>
      <c r="G2670" t="s">
        <v>41</v>
      </c>
      <c r="H2670" t="s">
        <v>189</v>
      </c>
      <c r="I2670" t="s">
        <v>19</v>
      </c>
      <c r="J2670" t="s">
        <v>9</v>
      </c>
      <c r="L2670" s="2">
        <v>469000</v>
      </c>
      <c r="M2670" s="2">
        <v>5043.010752688172</v>
      </c>
      <c r="N2670" s="2">
        <v>469000</v>
      </c>
      <c r="O2670" s="2" t="s">
        <v>160</v>
      </c>
      <c r="P2670" s="21" t="s">
        <v>188</v>
      </c>
    </row>
    <row r="2671" spans="1:16" x14ac:dyDescent="0.25">
      <c r="A2671" t="s">
        <v>1590</v>
      </c>
      <c r="B2671" t="s">
        <v>103</v>
      </c>
      <c r="C2671" s="1">
        <v>466500</v>
      </c>
      <c r="D2671">
        <v>3</v>
      </c>
      <c r="E2671">
        <v>122</v>
      </c>
      <c r="F2671" s="1" t="s">
        <v>16</v>
      </c>
      <c r="G2671" t="s">
        <v>8009</v>
      </c>
      <c r="H2671" t="s">
        <v>29</v>
      </c>
      <c r="I2671" t="s">
        <v>19</v>
      </c>
      <c r="J2671" t="s">
        <v>9</v>
      </c>
      <c r="K2671" t="s">
        <v>1372</v>
      </c>
      <c r="L2671" s="2">
        <v>466500</v>
      </c>
      <c r="M2671" s="2">
        <v>3823.7704918032787</v>
      </c>
      <c r="N2671" s="2">
        <v>155500</v>
      </c>
      <c r="O2671" s="2"/>
      <c r="P2671" s="5" t="s">
        <v>188</v>
      </c>
    </row>
    <row r="2672" spans="1:16" x14ac:dyDescent="0.25">
      <c r="A2672" t="s">
        <v>6792</v>
      </c>
      <c r="B2672" t="s">
        <v>4571</v>
      </c>
      <c r="C2672" s="1">
        <v>466000</v>
      </c>
      <c r="D2672">
        <v>2</v>
      </c>
      <c r="E2672">
        <v>88</v>
      </c>
      <c r="F2672" t="s">
        <v>16</v>
      </c>
      <c r="G2672" t="s">
        <v>52</v>
      </c>
      <c r="H2672" t="s">
        <v>189</v>
      </c>
      <c r="I2672" t="s">
        <v>19</v>
      </c>
      <c r="J2672" t="s">
        <v>20</v>
      </c>
      <c r="L2672" s="2">
        <v>466000</v>
      </c>
      <c r="M2672" s="2">
        <v>5295.454545454545</v>
      </c>
      <c r="N2672" s="2">
        <v>233000</v>
      </c>
      <c r="O2672" s="2" t="s">
        <v>160</v>
      </c>
      <c r="P2672" s="21" t="s">
        <v>188</v>
      </c>
    </row>
    <row r="2673" spans="1:16" x14ac:dyDescent="0.25">
      <c r="A2673" t="s">
        <v>6793</v>
      </c>
      <c r="B2673" t="s">
        <v>4571</v>
      </c>
      <c r="C2673" s="1">
        <v>466000</v>
      </c>
      <c r="D2673">
        <v>2</v>
      </c>
      <c r="E2673">
        <v>88</v>
      </c>
      <c r="F2673" t="s">
        <v>16</v>
      </c>
      <c r="G2673" t="s">
        <v>52</v>
      </c>
      <c r="H2673" t="s">
        <v>189</v>
      </c>
      <c r="I2673" t="s">
        <v>19</v>
      </c>
      <c r="J2673" t="s">
        <v>20</v>
      </c>
      <c r="L2673" s="2">
        <v>466000</v>
      </c>
      <c r="M2673" s="2">
        <v>5295.454545454545</v>
      </c>
      <c r="N2673" s="2">
        <v>233000</v>
      </c>
      <c r="O2673" s="2" t="s">
        <v>160</v>
      </c>
      <c r="P2673" s="21" t="s">
        <v>188</v>
      </c>
    </row>
    <row r="2674" spans="1:16" x14ac:dyDescent="0.25">
      <c r="A2674" t="s">
        <v>5143</v>
      </c>
      <c r="B2674" t="s">
        <v>4571</v>
      </c>
      <c r="C2674" s="1">
        <v>465000</v>
      </c>
      <c r="D2674">
        <v>3</v>
      </c>
      <c r="E2674">
        <v>250</v>
      </c>
      <c r="F2674" s="3" t="s">
        <v>22</v>
      </c>
      <c r="G2674" t="s">
        <v>22</v>
      </c>
      <c r="H2674" t="s">
        <v>23</v>
      </c>
      <c r="I2674" t="s">
        <v>23</v>
      </c>
      <c r="J2674" t="s">
        <v>9</v>
      </c>
      <c r="L2674" s="2">
        <v>465000</v>
      </c>
      <c r="M2674" s="2">
        <v>1860</v>
      </c>
      <c r="N2674" s="2">
        <v>155000</v>
      </c>
      <c r="O2674" s="2" t="s">
        <v>160</v>
      </c>
      <c r="P2674" s="21" t="s">
        <v>188</v>
      </c>
    </row>
    <row r="2675" spans="1:16" x14ac:dyDescent="0.25">
      <c r="A2675" t="s">
        <v>5307</v>
      </c>
      <c r="B2675" t="s">
        <v>4571</v>
      </c>
      <c r="C2675" s="1">
        <v>465000</v>
      </c>
      <c r="D2675">
        <v>3</v>
      </c>
      <c r="E2675">
        <v>148</v>
      </c>
      <c r="F2675" s="3" t="s">
        <v>22</v>
      </c>
      <c r="G2675" t="s">
        <v>22</v>
      </c>
      <c r="H2675" t="s">
        <v>23</v>
      </c>
      <c r="I2675" t="s">
        <v>23</v>
      </c>
      <c r="J2675" t="s">
        <v>9</v>
      </c>
      <c r="L2675" s="2">
        <v>465000</v>
      </c>
      <c r="M2675" s="2">
        <v>3141.8918918918921</v>
      </c>
      <c r="N2675" s="2">
        <v>155000</v>
      </c>
      <c r="O2675" s="2" t="s">
        <v>4582</v>
      </c>
      <c r="P2675" s="21" t="s">
        <v>188</v>
      </c>
    </row>
    <row r="2676" spans="1:16" x14ac:dyDescent="0.25">
      <c r="A2676" t="s">
        <v>5308</v>
      </c>
      <c r="B2676" t="s">
        <v>4571</v>
      </c>
      <c r="C2676" s="1">
        <v>465000</v>
      </c>
      <c r="D2676">
        <v>5</v>
      </c>
      <c r="E2676">
        <v>240</v>
      </c>
      <c r="F2676" s="3" t="s">
        <v>22</v>
      </c>
      <c r="G2676" t="s">
        <v>22</v>
      </c>
      <c r="H2676" t="s">
        <v>23</v>
      </c>
      <c r="I2676" t="s">
        <v>23</v>
      </c>
      <c r="J2676" t="s">
        <v>9</v>
      </c>
      <c r="L2676" s="2">
        <v>465000</v>
      </c>
      <c r="M2676" s="2">
        <v>1937.5</v>
      </c>
      <c r="N2676" s="2">
        <v>93000</v>
      </c>
      <c r="O2676" s="2" t="s">
        <v>160</v>
      </c>
      <c r="P2676" s="21" t="s">
        <v>188</v>
      </c>
    </row>
    <row r="2677" spans="1:16" x14ac:dyDescent="0.25">
      <c r="A2677" t="s">
        <v>1577</v>
      </c>
      <c r="B2677" t="s">
        <v>103</v>
      </c>
      <c r="C2677" s="1">
        <v>465000</v>
      </c>
      <c r="D2677">
        <v>3</v>
      </c>
      <c r="E2677">
        <v>96</v>
      </c>
      <c r="F2677" s="1" t="s">
        <v>16</v>
      </c>
      <c r="G2677" t="s">
        <v>56</v>
      </c>
      <c r="H2677" t="s">
        <v>29</v>
      </c>
      <c r="I2677" t="s">
        <v>30</v>
      </c>
      <c r="J2677" t="s">
        <v>9</v>
      </c>
      <c r="K2677" t="s">
        <v>1372</v>
      </c>
      <c r="L2677" s="2">
        <v>465000</v>
      </c>
      <c r="M2677" s="2">
        <v>4843.75</v>
      </c>
      <c r="N2677" s="2">
        <v>155000</v>
      </c>
      <c r="O2677" s="2"/>
      <c r="P2677" s="5" t="s">
        <v>188</v>
      </c>
    </row>
    <row r="2678" spans="1:16" x14ac:dyDescent="0.25">
      <c r="A2678" t="s">
        <v>1578</v>
      </c>
      <c r="B2678" t="s">
        <v>103</v>
      </c>
      <c r="C2678" s="1">
        <v>465000</v>
      </c>
      <c r="D2678">
        <v>3</v>
      </c>
      <c r="E2678">
        <v>96</v>
      </c>
      <c r="F2678" s="1" t="s">
        <v>16</v>
      </c>
      <c r="G2678" t="s">
        <v>56</v>
      </c>
      <c r="H2678" t="s">
        <v>29</v>
      </c>
      <c r="I2678" t="s">
        <v>30</v>
      </c>
      <c r="J2678" t="s">
        <v>9</v>
      </c>
      <c r="K2678" t="s">
        <v>1372</v>
      </c>
      <c r="L2678" s="2">
        <v>465000</v>
      </c>
      <c r="M2678" s="2">
        <v>4843.75</v>
      </c>
      <c r="N2678" s="2">
        <v>155000</v>
      </c>
      <c r="O2678" s="2"/>
      <c r="P2678" s="5" t="s">
        <v>188</v>
      </c>
    </row>
    <row r="2679" spans="1:16" x14ac:dyDescent="0.25">
      <c r="A2679" t="s">
        <v>1655</v>
      </c>
      <c r="B2679" t="s">
        <v>104</v>
      </c>
      <c r="C2679" s="1">
        <v>465000</v>
      </c>
      <c r="D2679">
        <v>4</v>
      </c>
      <c r="E2679">
        <v>148</v>
      </c>
      <c r="F2679" s="1" t="s">
        <v>16</v>
      </c>
      <c r="G2679" t="s">
        <v>35</v>
      </c>
      <c r="H2679" t="s">
        <v>29</v>
      </c>
      <c r="I2679" t="s">
        <v>19</v>
      </c>
      <c r="J2679" t="s">
        <v>9</v>
      </c>
      <c r="K2679" t="s">
        <v>1372</v>
      </c>
      <c r="L2679" s="2">
        <v>465000</v>
      </c>
      <c r="M2679" s="2">
        <v>3141.8918918918921</v>
      </c>
      <c r="N2679" s="2">
        <v>116250</v>
      </c>
      <c r="O2679" s="2"/>
      <c r="P2679" s="5" t="s">
        <v>188</v>
      </c>
    </row>
    <row r="2680" spans="1:16" x14ac:dyDescent="0.25">
      <c r="A2680" t="s">
        <v>2528</v>
      </c>
      <c r="B2680" t="s">
        <v>103</v>
      </c>
      <c r="C2680" s="1">
        <v>465000</v>
      </c>
      <c r="D2680">
        <v>3</v>
      </c>
      <c r="E2680">
        <v>137</v>
      </c>
      <c r="F2680" s="1" t="s">
        <v>16</v>
      </c>
      <c r="G2680" t="s">
        <v>37</v>
      </c>
      <c r="H2680" t="s">
        <v>29</v>
      </c>
      <c r="I2680" t="s">
        <v>19</v>
      </c>
      <c r="J2680" t="s">
        <v>9</v>
      </c>
      <c r="K2680" t="s">
        <v>1372</v>
      </c>
      <c r="L2680" s="2">
        <v>465000</v>
      </c>
      <c r="M2680" s="2">
        <v>3394.1605839416056</v>
      </c>
      <c r="N2680" s="2">
        <v>155000</v>
      </c>
      <c r="O2680" s="2"/>
      <c r="P2680" s="5" t="s">
        <v>188</v>
      </c>
    </row>
    <row r="2681" spans="1:16" x14ac:dyDescent="0.25">
      <c r="A2681" t="s">
        <v>5631</v>
      </c>
      <c r="B2681" t="s">
        <v>4571</v>
      </c>
      <c r="C2681" s="1">
        <v>465000</v>
      </c>
      <c r="D2681">
        <v>4</v>
      </c>
      <c r="E2681">
        <v>135</v>
      </c>
      <c r="F2681" t="s">
        <v>16</v>
      </c>
      <c r="G2681" t="s">
        <v>35</v>
      </c>
      <c r="H2681" t="s">
        <v>189</v>
      </c>
      <c r="I2681" t="s">
        <v>19</v>
      </c>
      <c r="J2681" t="s">
        <v>9</v>
      </c>
      <c r="L2681" s="2">
        <v>465000</v>
      </c>
      <c r="M2681" s="2">
        <v>3444.4444444444443</v>
      </c>
      <c r="N2681" s="2">
        <v>116250</v>
      </c>
      <c r="O2681" s="2" t="s">
        <v>4587</v>
      </c>
      <c r="P2681" s="21" t="s">
        <v>188</v>
      </c>
    </row>
    <row r="2682" spans="1:16" x14ac:dyDescent="0.25">
      <c r="A2682" t="s">
        <v>6344</v>
      </c>
      <c r="B2682" t="s">
        <v>4571</v>
      </c>
      <c r="C2682" s="1">
        <v>465000</v>
      </c>
      <c r="D2682">
        <v>2</v>
      </c>
      <c r="E2682">
        <v>162</v>
      </c>
      <c r="F2682" t="s">
        <v>16</v>
      </c>
      <c r="G2682" t="s">
        <v>41</v>
      </c>
      <c r="H2682" t="s">
        <v>189</v>
      </c>
      <c r="I2682" t="s">
        <v>19</v>
      </c>
      <c r="J2682" t="s">
        <v>20</v>
      </c>
      <c r="L2682" s="2">
        <v>465000</v>
      </c>
      <c r="M2682" s="2">
        <v>2870.3703703703704</v>
      </c>
      <c r="N2682" s="2">
        <v>232500</v>
      </c>
      <c r="O2682" s="2" t="s">
        <v>160</v>
      </c>
      <c r="P2682" s="21" t="s">
        <v>188</v>
      </c>
    </row>
    <row r="2683" spans="1:16" x14ac:dyDescent="0.25">
      <c r="A2683" t="s">
        <v>6353</v>
      </c>
      <c r="B2683" t="s">
        <v>4571</v>
      </c>
      <c r="C2683" s="1">
        <v>465000</v>
      </c>
      <c r="D2683">
        <v>2</v>
      </c>
      <c r="E2683">
        <v>180</v>
      </c>
      <c r="F2683" t="s">
        <v>16</v>
      </c>
      <c r="G2683" t="s">
        <v>41</v>
      </c>
      <c r="H2683" t="s">
        <v>189</v>
      </c>
      <c r="I2683" t="s">
        <v>19</v>
      </c>
      <c r="J2683" t="s">
        <v>20</v>
      </c>
      <c r="L2683" s="2">
        <v>465000</v>
      </c>
      <c r="M2683" s="2">
        <v>2583.3333333333335</v>
      </c>
      <c r="N2683" s="2">
        <v>232500</v>
      </c>
      <c r="O2683" s="2" t="s">
        <v>160</v>
      </c>
      <c r="P2683" s="21" t="s">
        <v>188</v>
      </c>
    </row>
    <row r="2684" spans="1:16" x14ac:dyDescent="0.25">
      <c r="A2684" t="s">
        <v>4628</v>
      </c>
      <c r="B2684" t="s">
        <v>4571</v>
      </c>
      <c r="C2684" s="1">
        <v>465000</v>
      </c>
      <c r="D2684">
        <v>4</v>
      </c>
      <c r="E2684">
        <v>135</v>
      </c>
      <c r="F2684" t="s">
        <v>16</v>
      </c>
      <c r="G2684" t="s">
        <v>56</v>
      </c>
      <c r="H2684" t="s">
        <v>189</v>
      </c>
      <c r="I2684" t="s">
        <v>19</v>
      </c>
      <c r="J2684" t="s">
        <v>9</v>
      </c>
      <c r="L2684" s="2">
        <v>465000</v>
      </c>
      <c r="M2684" s="2">
        <v>3444.4444444444443</v>
      </c>
      <c r="N2684" s="2">
        <v>116250</v>
      </c>
      <c r="O2684" s="2" t="s">
        <v>4587</v>
      </c>
      <c r="P2684" s="21" t="s">
        <v>188</v>
      </c>
    </row>
    <row r="2685" spans="1:16" x14ac:dyDescent="0.25">
      <c r="A2685" t="s">
        <v>4629</v>
      </c>
      <c r="B2685" t="s">
        <v>4571</v>
      </c>
      <c r="C2685" s="1">
        <v>465000</v>
      </c>
      <c r="D2685">
        <v>4</v>
      </c>
      <c r="E2685">
        <v>135</v>
      </c>
      <c r="F2685" t="s">
        <v>16</v>
      </c>
      <c r="G2685" t="s">
        <v>56</v>
      </c>
      <c r="H2685" t="s">
        <v>189</v>
      </c>
      <c r="I2685" t="s">
        <v>19</v>
      </c>
      <c r="J2685" t="s">
        <v>9</v>
      </c>
      <c r="L2685" s="2">
        <v>465000</v>
      </c>
      <c r="M2685" s="2">
        <v>3444.4444444444443</v>
      </c>
      <c r="N2685" s="2">
        <v>116250</v>
      </c>
      <c r="O2685" s="2" t="s">
        <v>4587</v>
      </c>
      <c r="P2685" s="21" t="s">
        <v>188</v>
      </c>
    </row>
    <row r="2686" spans="1:16" x14ac:dyDescent="0.25">
      <c r="A2686" t="s">
        <v>3136</v>
      </c>
      <c r="B2686" t="s">
        <v>103</v>
      </c>
      <c r="C2686" s="1">
        <v>464900</v>
      </c>
      <c r="D2686">
        <v>3</v>
      </c>
      <c r="E2686">
        <v>252</v>
      </c>
      <c r="F2686" s="1" t="s">
        <v>22</v>
      </c>
      <c r="G2686" t="s">
        <v>22</v>
      </c>
      <c r="H2686" t="s">
        <v>23</v>
      </c>
      <c r="I2686" t="s">
        <v>23</v>
      </c>
      <c r="J2686" t="s">
        <v>9</v>
      </c>
      <c r="K2686" t="s">
        <v>1372</v>
      </c>
      <c r="L2686" s="2">
        <v>464900</v>
      </c>
      <c r="M2686" s="2">
        <v>1844.8412698412699</v>
      </c>
      <c r="N2686" s="2">
        <v>154966.66666666666</v>
      </c>
      <c r="O2686" s="2"/>
      <c r="P2686" s="5" t="s">
        <v>188</v>
      </c>
    </row>
    <row r="2687" spans="1:16" x14ac:dyDescent="0.25">
      <c r="A2687" t="s">
        <v>3555</v>
      </c>
      <c r="B2687" t="s">
        <v>103</v>
      </c>
      <c r="C2687" s="1">
        <v>464900</v>
      </c>
      <c r="D2687">
        <v>5</v>
      </c>
      <c r="E2687">
        <v>280</v>
      </c>
      <c r="F2687" s="1" t="s">
        <v>22</v>
      </c>
      <c r="G2687" t="s">
        <v>22</v>
      </c>
      <c r="H2687" t="s">
        <v>23</v>
      </c>
      <c r="I2687" t="s">
        <v>23</v>
      </c>
      <c r="J2687" t="s">
        <v>9</v>
      </c>
      <c r="K2687" t="s">
        <v>1372</v>
      </c>
      <c r="L2687" s="2">
        <v>464900</v>
      </c>
      <c r="M2687" s="2">
        <v>1660.3571428571429</v>
      </c>
      <c r="N2687" s="2">
        <v>92980</v>
      </c>
      <c r="O2687" s="2"/>
      <c r="P2687" s="5" t="s">
        <v>188</v>
      </c>
    </row>
    <row r="2688" spans="1:16" x14ac:dyDescent="0.25">
      <c r="A2688" t="s">
        <v>3516</v>
      </c>
      <c r="B2688" t="s">
        <v>103</v>
      </c>
      <c r="C2688" s="1">
        <v>463822</v>
      </c>
      <c r="D2688">
        <v>3</v>
      </c>
      <c r="E2688">
        <v>153</v>
      </c>
      <c r="F2688" s="1" t="s">
        <v>22</v>
      </c>
      <c r="G2688" t="s">
        <v>22</v>
      </c>
      <c r="H2688" t="s">
        <v>23</v>
      </c>
      <c r="I2688" t="s">
        <v>23</v>
      </c>
      <c r="J2688" t="s">
        <v>9</v>
      </c>
      <c r="K2688" t="s">
        <v>1372</v>
      </c>
      <c r="L2688" s="2">
        <v>463822</v>
      </c>
      <c r="M2688" s="2">
        <v>3031.5163398692812</v>
      </c>
      <c r="N2688" s="2">
        <v>154607.33333333334</v>
      </c>
      <c r="O2688" s="2"/>
      <c r="P2688" s="5" t="s">
        <v>188</v>
      </c>
    </row>
    <row r="2689" spans="1:16" x14ac:dyDescent="0.25">
      <c r="A2689" t="s">
        <v>3517</v>
      </c>
      <c r="B2689" t="s">
        <v>103</v>
      </c>
      <c r="C2689" s="1">
        <v>463454</v>
      </c>
      <c r="D2689">
        <v>3</v>
      </c>
      <c r="E2689">
        <v>153</v>
      </c>
      <c r="F2689" s="1" t="s">
        <v>22</v>
      </c>
      <c r="G2689" t="s">
        <v>22</v>
      </c>
      <c r="H2689" t="s">
        <v>23</v>
      </c>
      <c r="I2689" t="s">
        <v>23</v>
      </c>
      <c r="J2689" t="s">
        <v>9</v>
      </c>
      <c r="K2689" t="s">
        <v>1372</v>
      </c>
      <c r="L2689" s="2">
        <v>463454</v>
      </c>
      <c r="M2689" s="2">
        <v>3029.1111111111113</v>
      </c>
      <c r="N2689" s="2">
        <v>154484.66666666666</v>
      </c>
      <c r="O2689" s="2"/>
      <c r="P2689" s="5" t="s">
        <v>188</v>
      </c>
    </row>
    <row r="2690" spans="1:16" x14ac:dyDescent="0.25">
      <c r="A2690" t="s">
        <v>3518</v>
      </c>
      <c r="B2690" t="s">
        <v>103</v>
      </c>
      <c r="C2690" s="1">
        <v>462948</v>
      </c>
      <c r="D2690">
        <v>3</v>
      </c>
      <c r="E2690">
        <v>153</v>
      </c>
      <c r="F2690" s="1" t="s">
        <v>22</v>
      </c>
      <c r="G2690" t="s">
        <v>22</v>
      </c>
      <c r="H2690" t="s">
        <v>23</v>
      </c>
      <c r="I2690" t="s">
        <v>23</v>
      </c>
      <c r="J2690" t="s">
        <v>9</v>
      </c>
      <c r="K2690" t="s">
        <v>1372</v>
      </c>
      <c r="L2690" s="2">
        <v>462948</v>
      </c>
      <c r="M2690" s="2">
        <v>3025.8039215686276</v>
      </c>
      <c r="N2690" s="2">
        <v>154316</v>
      </c>
      <c r="O2690" s="2"/>
      <c r="P2690" s="5" t="s">
        <v>188</v>
      </c>
    </row>
    <row r="2691" spans="1:16" x14ac:dyDescent="0.25">
      <c r="A2691" t="s">
        <v>2869</v>
      </c>
      <c r="B2691" t="s">
        <v>104</v>
      </c>
      <c r="C2691" s="1">
        <v>460000</v>
      </c>
      <c r="D2691">
        <v>7</v>
      </c>
      <c r="E2691">
        <v>306</v>
      </c>
      <c r="F2691" s="1" t="s">
        <v>22</v>
      </c>
      <c r="G2691" t="s">
        <v>22</v>
      </c>
      <c r="H2691" t="s">
        <v>23</v>
      </c>
      <c r="I2691" t="s">
        <v>23</v>
      </c>
      <c r="J2691" t="s">
        <v>9</v>
      </c>
      <c r="K2691" t="s">
        <v>1372</v>
      </c>
      <c r="L2691" s="2">
        <v>460000</v>
      </c>
      <c r="M2691" s="2">
        <v>1503.2679738562092</v>
      </c>
      <c r="N2691" s="2">
        <v>65714.28571428571</v>
      </c>
      <c r="O2691" s="2"/>
      <c r="P2691" s="5" t="s">
        <v>188</v>
      </c>
    </row>
    <row r="2692" spans="1:16" x14ac:dyDescent="0.25">
      <c r="A2692" t="s">
        <v>2884</v>
      </c>
      <c r="B2692" t="s">
        <v>104</v>
      </c>
      <c r="C2692" s="1">
        <v>460000</v>
      </c>
      <c r="D2692">
        <v>4</v>
      </c>
      <c r="E2692">
        <v>285</v>
      </c>
      <c r="F2692" s="1" t="s">
        <v>22</v>
      </c>
      <c r="G2692" t="s">
        <v>22</v>
      </c>
      <c r="H2692" t="s">
        <v>23</v>
      </c>
      <c r="I2692" t="s">
        <v>23</v>
      </c>
      <c r="J2692" t="s">
        <v>9</v>
      </c>
      <c r="K2692" t="s">
        <v>1372</v>
      </c>
      <c r="L2692" s="2">
        <v>460000</v>
      </c>
      <c r="M2692" s="2">
        <v>1614.0350877192982</v>
      </c>
      <c r="N2692" s="2">
        <v>115000</v>
      </c>
      <c r="O2692" s="2"/>
      <c r="P2692" s="5" t="s">
        <v>188</v>
      </c>
    </row>
    <row r="2693" spans="1:16" x14ac:dyDescent="0.25">
      <c r="A2693" t="s">
        <v>3274</v>
      </c>
      <c r="B2693" t="s">
        <v>103</v>
      </c>
      <c r="C2693" s="1">
        <v>460000</v>
      </c>
      <c r="D2693">
        <v>4</v>
      </c>
      <c r="E2693">
        <v>309</v>
      </c>
      <c r="F2693" s="1" t="s">
        <v>22</v>
      </c>
      <c r="G2693" t="s">
        <v>22</v>
      </c>
      <c r="H2693" t="s">
        <v>23</v>
      </c>
      <c r="I2693" t="s">
        <v>23</v>
      </c>
      <c r="J2693" t="s">
        <v>9</v>
      </c>
      <c r="K2693" t="s">
        <v>1372</v>
      </c>
      <c r="L2693" s="2">
        <v>460000</v>
      </c>
      <c r="M2693" s="2">
        <v>1488.6731391585761</v>
      </c>
      <c r="N2693" s="2">
        <v>115000</v>
      </c>
      <c r="O2693" s="2"/>
      <c r="P2693" s="5" t="s">
        <v>188</v>
      </c>
    </row>
    <row r="2694" spans="1:16" x14ac:dyDescent="0.25">
      <c r="A2694" t="s">
        <v>3275</v>
      </c>
      <c r="B2694" t="s">
        <v>103</v>
      </c>
      <c r="C2694" s="1">
        <v>460000</v>
      </c>
      <c r="D2694">
        <v>4</v>
      </c>
      <c r="E2694">
        <v>309</v>
      </c>
      <c r="F2694" s="1" t="s">
        <v>22</v>
      </c>
      <c r="G2694" t="s">
        <v>22</v>
      </c>
      <c r="H2694" t="s">
        <v>23</v>
      </c>
      <c r="I2694" t="s">
        <v>23</v>
      </c>
      <c r="J2694" t="s">
        <v>9</v>
      </c>
      <c r="K2694" t="s">
        <v>1372</v>
      </c>
      <c r="L2694" s="2">
        <v>460000</v>
      </c>
      <c r="M2694" s="2">
        <v>1488.6731391585761</v>
      </c>
      <c r="N2694" s="2">
        <v>115000</v>
      </c>
      <c r="O2694" s="2"/>
      <c r="P2694" s="5" t="s">
        <v>188</v>
      </c>
    </row>
    <row r="2695" spans="1:16" x14ac:dyDescent="0.25">
      <c r="A2695" t="s">
        <v>3279</v>
      </c>
      <c r="B2695" t="s">
        <v>103</v>
      </c>
      <c r="C2695" s="1">
        <v>460000</v>
      </c>
      <c r="D2695">
        <v>4</v>
      </c>
      <c r="E2695">
        <v>309</v>
      </c>
      <c r="F2695" s="1" t="s">
        <v>22</v>
      </c>
      <c r="G2695" t="s">
        <v>22</v>
      </c>
      <c r="H2695" t="s">
        <v>23</v>
      </c>
      <c r="I2695" t="s">
        <v>23</v>
      </c>
      <c r="J2695" t="s">
        <v>9</v>
      </c>
      <c r="K2695" t="s">
        <v>1372</v>
      </c>
      <c r="L2695" s="2">
        <v>460000</v>
      </c>
      <c r="M2695" s="2">
        <v>1488.6731391585761</v>
      </c>
      <c r="N2695" s="2">
        <v>115000</v>
      </c>
      <c r="O2695" s="2"/>
      <c r="P2695" s="5" t="s">
        <v>188</v>
      </c>
    </row>
    <row r="2696" spans="1:16" x14ac:dyDescent="0.25">
      <c r="A2696" t="s">
        <v>3351</v>
      </c>
      <c r="B2696" t="s">
        <v>103</v>
      </c>
      <c r="C2696" s="1">
        <v>460000</v>
      </c>
      <c r="D2696">
        <v>3</v>
      </c>
      <c r="E2696">
        <v>326</v>
      </c>
      <c r="F2696" s="1" t="s">
        <v>22</v>
      </c>
      <c r="G2696" t="s">
        <v>22</v>
      </c>
      <c r="H2696" t="s">
        <v>23</v>
      </c>
      <c r="I2696" t="s">
        <v>23</v>
      </c>
      <c r="J2696" t="s">
        <v>9</v>
      </c>
      <c r="K2696" t="s">
        <v>1372</v>
      </c>
      <c r="L2696" s="2">
        <v>460000</v>
      </c>
      <c r="M2696" s="2">
        <v>1411.0429447852762</v>
      </c>
      <c r="N2696" s="2">
        <v>153333.33333333334</v>
      </c>
      <c r="O2696" s="2"/>
      <c r="P2696" s="5" t="s">
        <v>188</v>
      </c>
    </row>
    <row r="2697" spans="1:16" x14ac:dyDescent="0.25">
      <c r="A2697" t="s">
        <v>3620</v>
      </c>
      <c r="B2697" t="s">
        <v>103</v>
      </c>
      <c r="C2697" s="1">
        <v>460000</v>
      </c>
      <c r="D2697">
        <v>4</v>
      </c>
      <c r="E2697">
        <v>213</v>
      </c>
      <c r="F2697" s="1" t="s">
        <v>22</v>
      </c>
      <c r="G2697" t="s">
        <v>22</v>
      </c>
      <c r="H2697" t="s">
        <v>23</v>
      </c>
      <c r="I2697" t="s">
        <v>23</v>
      </c>
      <c r="J2697" t="s">
        <v>9</v>
      </c>
      <c r="K2697" t="s">
        <v>1372</v>
      </c>
      <c r="L2697" s="2">
        <v>460000</v>
      </c>
      <c r="M2697" s="2">
        <v>2159.6244131455401</v>
      </c>
      <c r="N2697" s="2">
        <v>115000</v>
      </c>
      <c r="O2697" s="2"/>
      <c r="P2697" s="5" t="s">
        <v>188</v>
      </c>
    </row>
    <row r="2698" spans="1:16" x14ac:dyDescent="0.25">
      <c r="A2698" t="s">
        <v>1580</v>
      </c>
      <c r="B2698" t="s">
        <v>103</v>
      </c>
      <c r="C2698" s="1">
        <v>460000</v>
      </c>
      <c r="D2698">
        <v>2</v>
      </c>
      <c r="E2698">
        <v>134</v>
      </c>
      <c r="F2698" s="1" t="s">
        <v>16</v>
      </c>
      <c r="G2698" t="s">
        <v>56</v>
      </c>
      <c r="H2698" t="s">
        <v>18</v>
      </c>
      <c r="I2698" t="s">
        <v>30</v>
      </c>
      <c r="J2698" t="s">
        <v>20</v>
      </c>
      <c r="K2698" t="s">
        <v>1372</v>
      </c>
      <c r="L2698" s="2">
        <v>460000</v>
      </c>
      <c r="M2698" s="2">
        <v>3432.8358208955224</v>
      </c>
      <c r="N2698" s="2">
        <v>230000</v>
      </c>
      <c r="O2698" s="2"/>
      <c r="P2698" s="5" t="s">
        <v>188</v>
      </c>
    </row>
    <row r="2699" spans="1:16" x14ac:dyDescent="0.25">
      <c r="A2699" t="s">
        <v>1581</v>
      </c>
      <c r="B2699" t="s">
        <v>103</v>
      </c>
      <c r="C2699" s="1">
        <v>460000</v>
      </c>
      <c r="D2699">
        <v>2</v>
      </c>
      <c r="E2699">
        <v>134</v>
      </c>
      <c r="F2699" s="1" t="s">
        <v>16</v>
      </c>
      <c r="G2699" t="s">
        <v>56</v>
      </c>
      <c r="H2699" t="s">
        <v>18</v>
      </c>
      <c r="I2699" t="s">
        <v>30</v>
      </c>
      <c r="J2699" t="s">
        <v>20</v>
      </c>
      <c r="K2699" t="s">
        <v>1372</v>
      </c>
      <c r="L2699" s="2">
        <v>460000</v>
      </c>
      <c r="M2699" s="2">
        <v>3432.8358208955224</v>
      </c>
      <c r="N2699" s="2">
        <v>230000</v>
      </c>
      <c r="O2699" s="2"/>
      <c r="P2699" s="5" t="s">
        <v>188</v>
      </c>
    </row>
    <row r="2700" spans="1:16" x14ac:dyDescent="0.25">
      <c r="A2700" t="s">
        <v>1986</v>
      </c>
      <c r="B2700" t="s">
        <v>104</v>
      </c>
      <c r="C2700" s="1">
        <v>460000</v>
      </c>
      <c r="D2700">
        <v>3</v>
      </c>
      <c r="E2700">
        <v>115</v>
      </c>
      <c r="F2700" s="1" t="s">
        <v>16</v>
      </c>
      <c r="G2700" t="s">
        <v>17</v>
      </c>
      <c r="H2700" t="s">
        <v>29</v>
      </c>
      <c r="I2700" t="s">
        <v>19</v>
      </c>
      <c r="J2700" t="s">
        <v>20</v>
      </c>
      <c r="K2700" t="s">
        <v>1372</v>
      </c>
      <c r="L2700" s="2">
        <v>460000</v>
      </c>
      <c r="M2700" s="2">
        <v>4000</v>
      </c>
      <c r="N2700" s="2">
        <v>153333.33333333334</v>
      </c>
      <c r="O2700" s="2"/>
      <c r="P2700" s="5" t="s">
        <v>188</v>
      </c>
    </row>
    <row r="2701" spans="1:16" x14ac:dyDescent="0.25">
      <c r="A2701" t="s">
        <v>6251</v>
      </c>
      <c r="B2701" t="s">
        <v>4571</v>
      </c>
      <c r="C2701" s="1">
        <v>460000</v>
      </c>
      <c r="D2701">
        <v>2</v>
      </c>
      <c r="E2701">
        <v>100</v>
      </c>
      <c r="F2701" t="s">
        <v>16</v>
      </c>
      <c r="G2701" t="s">
        <v>41</v>
      </c>
      <c r="H2701" t="s">
        <v>189</v>
      </c>
      <c r="I2701" t="s">
        <v>19</v>
      </c>
      <c r="J2701" t="s">
        <v>9</v>
      </c>
      <c r="L2701" s="2">
        <v>460000</v>
      </c>
      <c r="M2701" s="2">
        <v>4600</v>
      </c>
      <c r="N2701" s="2">
        <v>230000</v>
      </c>
      <c r="O2701" s="2" t="s">
        <v>4587</v>
      </c>
      <c r="P2701" s="21" t="s">
        <v>188</v>
      </c>
    </row>
    <row r="2702" spans="1:16" x14ac:dyDescent="0.25">
      <c r="A2702" t="s">
        <v>6349</v>
      </c>
      <c r="B2702" t="s">
        <v>4571</v>
      </c>
      <c r="C2702" s="1">
        <v>460000</v>
      </c>
      <c r="D2702">
        <v>3</v>
      </c>
      <c r="E2702">
        <v>169</v>
      </c>
      <c r="F2702" t="s">
        <v>16</v>
      </c>
      <c r="G2702" t="s">
        <v>41</v>
      </c>
      <c r="H2702" t="s">
        <v>189</v>
      </c>
      <c r="I2702" t="s">
        <v>19</v>
      </c>
      <c r="J2702" t="s">
        <v>9</v>
      </c>
      <c r="L2702" s="2">
        <v>460000</v>
      </c>
      <c r="M2702" s="2">
        <v>2721.8934911242604</v>
      </c>
      <c r="N2702" s="2">
        <v>153333.33333333334</v>
      </c>
      <c r="O2702" s="2" t="s">
        <v>4582</v>
      </c>
      <c r="P2702" s="21" t="s">
        <v>188</v>
      </c>
    </row>
    <row r="2703" spans="1:16" x14ac:dyDescent="0.25">
      <c r="A2703" t="s">
        <v>6318</v>
      </c>
      <c r="B2703" t="s">
        <v>4571</v>
      </c>
      <c r="C2703" s="1">
        <v>460000</v>
      </c>
      <c r="D2703">
        <v>4</v>
      </c>
      <c r="E2703">
        <v>135</v>
      </c>
      <c r="F2703" t="s">
        <v>16</v>
      </c>
      <c r="G2703" t="s">
        <v>41</v>
      </c>
      <c r="H2703" t="s">
        <v>189</v>
      </c>
      <c r="I2703" t="s">
        <v>19</v>
      </c>
      <c r="J2703" t="s">
        <v>9</v>
      </c>
      <c r="L2703" s="2">
        <v>460000</v>
      </c>
      <c r="M2703" s="2">
        <v>3407.4074074074074</v>
      </c>
      <c r="N2703" s="2">
        <v>115000</v>
      </c>
      <c r="O2703" s="2" t="s">
        <v>160</v>
      </c>
      <c r="P2703" s="21" t="s">
        <v>188</v>
      </c>
    </row>
    <row r="2704" spans="1:16" x14ac:dyDescent="0.25">
      <c r="A2704" t="s">
        <v>5516</v>
      </c>
      <c r="B2704" t="s">
        <v>4571</v>
      </c>
      <c r="C2704" s="1">
        <v>460000</v>
      </c>
      <c r="D2704">
        <v>3</v>
      </c>
      <c r="E2704">
        <v>103</v>
      </c>
      <c r="F2704" t="s">
        <v>16</v>
      </c>
      <c r="G2704" t="s">
        <v>28</v>
      </c>
      <c r="H2704" t="s">
        <v>189</v>
      </c>
      <c r="I2704" t="s">
        <v>19</v>
      </c>
      <c r="J2704" t="s">
        <v>9</v>
      </c>
      <c r="L2704" s="2">
        <v>460000</v>
      </c>
      <c r="M2704" s="2">
        <v>4466.019417475728</v>
      </c>
      <c r="N2704" s="2">
        <v>153333.33333333334</v>
      </c>
      <c r="O2704" s="2" t="s">
        <v>4587</v>
      </c>
      <c r="P2704" s="21" t="s">
        <v>188</v>
      </c>
    </row>
    <row r="2705" spans="1:16" x14ac:dyDescent="0.25">
      <c r="A2705" t="s">
        <v>3138</v>
      </c>
      <c r="B2705" t="s">
        <v>103</v>
      </c>
      <c r="C2705" s="1">
        <v>459900</v>
      </c>
      <c r="D2705">
        <v>4</v>
      </c>
      <c r="E2705">
        <v>250</v>
      </c>
      <c r="F2705" s="1" t="s">
        <v>22</v>
      </c>
      <c r="G2705" t="s">
        <v>22</v>
      </c>
      <c r="H2705" t="s">
        <v>23</v>
      </c>
      <c r="I2705" t="s">
        <v>23</v>
      </c>
      <c r="J2705" t="s">
        <v>9</v>
      </c>
      <c r="K2705" t="s">
        <v>1372</v>
      </c>
      <c r="L2705" s="2">
        <v>459900</v>
      </c>
      <c r="M2705" s="2">
        <v>1839.6</v>
      </c>
      <c r="N2705" s="2">
        <v>114975</v>
      </c>
      <c r="O2705" s="2"/>
      <c r="P2705" s="5" t="s">
        <v>188</v>
      </c>
    </row>
    <row r="2706" spans="1:16" x14ac:dyDescent="0.25">
      <c r="A2706" t="s">
        <v>3572</v>
      </c>
      <c r="B2706" t="s">
        <v>103</v>
      </c>
      <c r="C2706" s="1">
        <v>459900</v>
      </c>
      <c r="D2706">
        <v>4</v>
      </c>
      <c r="E2706">
        <v>260</v>
      </c>
      <c r="F2706" s="1" t="s">
        <v>22</v>
      </c>
      <c r="G2706" t="s">
        <v>22</v>
      </c>
      <c r="H2706" t="s">
        <v>23</v>
      </c>
      <c r="I2706" t="s">
        <v>23</v>
      </c>
      <c r="J2706" t="s">
        <v>9</v>
      </c>
      <c r="K2706" t="s">
        <v>1372</v>
      </c>
      <c r="L2706" s="2">
        <v>459900</v>
      </c>
      <c r="M2706" s="2">
        <v>1768.8461538461538</v>
      </c>
      <c r="N2706" s="2">
        <v>114975</v>
      </c>
      <c r="O2706" s="2"/>
      <c r="P2706" s="5" t="s">
        <v>188</v>
      </c>
    </row>
    <row r="2707" spans="1:16" x14ac:dyDescent="0.25">
      <c r="A2707" t="s">
        <v>2162</v>
      </c>
      <c r="B2707" t="s">
        <v>103</v>
      </c>
      <c r="C2707" s="1">
        <v>459900</v>
      </c>
      <c r="D2707">
        <v>2</v>
      </c>
      <c r="E2707">
        <v>95</v>
      </c>
      <c r="F2707" s="1" t="s">
        <v>16</v>
      </c>
      <c r="G2707" t="s">
        <v>17</v>
      </c>
      <c r="H2707" t="s">
        <v>29</v>
      </c>
      <c r="I2707" t="s">
        <v>19</v>
      </c>
      <c r="J2707" t="s">
        <v>20</v>
      </c>
      <c r="K2707" t="s">
        <v>1372</v>
      </c>
      <c r="L2707" s="2">
        <v>459900</v>
      </c>
      <c r="M2707" s="2">
        <v>4841.0526315789475</v>
      </c>
      <c r="N2707" s="2">
        <v>229950</v>
      </c>
      <c r="O2707" s="2"/>
      <c r="P2707" s="5" t="s">
        <v>188</v>
      </c>
    </row>
    <row r="2708" spans="1:16" x14ac:dyDescent="0.25">
      <c r="A2708" t="s">
        <v>5439</v>
      </c>
      <c r="B2708" t="s">
        <v>4571</v>
      </c>
      <c r="C2708" s="1">
        <v>459000</v>
      </c>
      <c r="D2708">
        <v>3</v>
      </c>
      <c r="E2708">
        <v>180</v>
      </c>
      <c r="F2708" s="3" t="s">
        <v>22</v>
      </c>
      <c r="G2708" t="s">
        <v>22</v>
      </c>
      <c r="H2708" t="s">
        <v>23</v>
      </c>
      <c r="I2708" t="s">
        <v>23</v>
      </c>
      <c r="J2708" t="s">
        <v>20</v>
      </c>
      <c r="L2708" s="2">
        <v>459000</v>
      </c>
      <c r="M2708" s="2">
        <v>2550</v>
      </c>
      <c r="N2708" s="2">
        <v>153000</v>
      </c>
      <c r="O2708" s="2" t="s">
        <v>4582</v>
      </c>
      <c r="P2708" s="21" t="s">
        <v>188</v>
      </c>
    </row>
    <row r="2709" spans="1:16" x14ac:dyDescent="0.25">
      <c r="A2709" t="s">
        <v>5442</v>
      </c>
      <c r="B2709" t="s">
        <v>4571</v>
      </c>
      <c r="C2709" s="1">
        <v>459000</v>
      </c>
      <c r="D2709">
        <v>3</v>
      </c>
      <c r="E2709">
        <v>180</v>
      </c>
      <c r="F2709" s="3" t="s">
        <v>22</v>
      </c>
      <c r="G2709" t="s">
        <v>22</v>
      </c>
      <c r="H2709" t="s">
        <v>23</v>
      </c>
      <c r="I2709" t="s">
        <v>23</v>
      </c>
      <c r="J2709" t="s">
        <v>9</v>
      </c>
      <c r="L2709" s="2">
        <v>459000</v>
      </c>
      <c r="M2709" s="2">
        <v>2550</v>
      </c>
      <c r="N2709" s="2">
        <v>153000</v>
      </c>
      <c r="O2709" s="2" t="s">
        <v>4582</v>
      </c>
      <c r="P2709" s="21" t="s">
        <v>188</v>
      </c>
    </row>
    <row r="2710" spans="1:16" x14ac:dyDescent="0.25">
      <c r="A2710" t="s">
        <v>5443</v>
      </c>
      <c r="B2710" t="s">
        <v>4571</v>
      </c>
      <c r="C2710" s="1">
        <v>459000</v>
      </c>
      <c r="D2710">
        <v>3</v>
      </c>
      <c r="E2710">
        <v>180</v>
      </c>
      <c r="F2710" s="3" t="s">
        <v>22</v>
      </c>
      <c r="G2710" t="s">
        <v>22</v>
      </c>
      <c r="H2710" t="s">
        <v>23</v>
      </c>
      <c r="I2710" t="s">
        <v>23</v>
      </c>
      <c r="J2710" t="s">
        <v>9</v>
      </c>
      <c r="L2710" s="2">
        <v>459000</v>
      </c>
      <c r="M2710" s="2">
        <v>2550</v>
      </c>
      <c r="N2710" s="2">
        <v>153000</v>
      </c>
      <c r="O2710" s="2" t="s">
        <v>4582</v>
      </c>
      <c r="P2710" s="21" t="s">
        <v>188</v>
      </c>
    </row>
    <row r="2711" spans="1:16" x14ac:dyDescent="0.25">
      <c r="A2711" t="s">
        <v>5444</v>
      </c>
      <c r="B2711" t="s">
        <v>4571</v>
      </c>
      <c r="C2711" s="1">
        <v>459000</v>
      </c>
      <c r="D2711">
        <v>3</v>
      </c>
      <c r="E2711">
        <v>180</v>
      </c>
      <c r="F2711" s="3" t="s">
        <v>22</v>
      </c>
      <c r="G2711" t="s">
        <v>22</v>
      </c>
      <c r="H2711" t="s">
        <v>23</v>
      </c>
      <c r="I2711" t="s">
        <v>23</v>
      </c>
      <c r="J2711" t="s">
        <v>9</v>
      </c>
      <c r="L2711" s="2">
        <v>459000</v>
      </c>
      <c r="M2711" s="2">
        <v>2550</v>
      </c>
      <c r="N2711" s="2">
        <v>153000</v>
      </c>
      <c r="O2711" s="2" t="s">
        <v>4582</v>
      </c>
      <c r="P2711" s="21" t="s">
        <v>188</v>
      </c>
    </row>
    <row r="2712" spans="1:16" x14ac:dyDescent="0.25">
      <c r="A2712" t="s">
        <v>5445</v>
      </c>
      <c r="B2712" t="s">
        <v>4571</v>
      </c>
      <c r="C2712" s="1">
        <v>459000</v>
      </c>
      <c r="D2712">
        <v>3</v>
      </c>
      <c r="E2712">
        <v>180</v>
      </c>
      <c r="F2712" s="3" t="s">
        <v>22</v>
      </c>
      <c r="G2712" t="s">
        <v>22</v>
      </c>
      <c r="H2712" t="s">
        <v>23</v>
      </c>
      <c r="I2712" t="s">
        <v>23</v>
      </c>
      <c r="J2712" t="s">
        <v>9</v>
      </c>
      <c r="L2712" s="2">
        <v>459000</v>
      </c>
      <c r="M2712" s="2">
        <v>2550</v>
      </c>
      <c r="N2712" s="2">
        <v>153000</v>
      </c>
      <c r="O2712" s="2" t="s">
        <v>4582</v>
      </c>
      <c r="P2712" s="21" t="s">
        <v>188</v>
      </c>
    </row>
    <row r="2713" spans="1:16" x14ac:dyDescent="0.25">
      <c r="A2713" t="s">
        <v>5342</v>
      </c>
      <c r="B2713" t="s">
        <v>4571</v>
      </c>
      <c r="C2713" s="1">
        <v>459000</v>
      </c>
      <c r="D2713">
        <v>4</v>
      </c>
      <c r="E2713">
        <v>147</v>
      </c>
      <c r="F2713" s="3" t="s">
        <v>22</v>
      </c>
      <c r="G2713" t="s">
        <v>22</v>
      </c>
      <c r="H2713" t="s">
        <v>23</v>
      </c>
      <c r="I2713" t="s">
        <v>23</v>
      </c>
      <c r="J2713" t="s">
        <v>9</v>
      </c>
      <c r="L2713" s="2">
        <v>459000</v>
      </c>
      <c r="M2713" s="2">
        <v>3122.4489795918366</v>
      </c>
      <c r="N2713" s="2">
        <v>114750</v>
      </c>
      <c r="O2713" s="2" t="s">
        <v>4587</v>
      </c>
      <c r="P2713" s="21" t="s">
        <v>188</v>
      </c>
    </row>
    <row r="2714" spans="1:16" x14ac:dyDescent="0.25">
      <c r="A2714" t="s">
        <v>5343</v>
      </c>
      <c r="B2714" t="s">
        <v>4571</v>
      </c>
      <c r="C2714" s="1">
        <v>459000</v>
      </c>
      <c r="D2714">
        <v>4</v>
      </c>
      <c r="E2714">
        <v>147</v>
      </c>
      <c r="F2714" s="3" t="s">
        <v>22</v>
      </c>
      <c r="G2714" t="s">
        <v>22</v>
      </c>
      <c r="H2714" t="s">
        <v>23</v>
      </c>
      <c r="I2714" t="s">
        <v>23</v>
      </c>
      <c r="J2714" t="s">
        <v>9</v>
      </c>
      <c r="L2714" s="2">
        <v>459000</v>
      </c>
      <c r="M2714" s="2">
        <v>3122.4489795918366</v>
      </c>
      <c r="N2714" s="2">
        <v>114750</v>
      </c>
      <c r="O2714" s="2" t="s">
        <v>4587</v>
      </c>
      <c r="P2714" s="21" t="s">
        <v>188</v>
      </c>
    </row>
    <row r="2715" spans="1:16" x14ac:dyDescent="0.25">
      <c r="A2715" t="s">
        <v>2955</v>
      </c>
      <c r="B2715" t="s">
        <v>104</v>
      </c>
      <c r="C2715" s="1">
        <v>459000</v>
      </c>
      <c r="D2715">
        <v>5</v>
      </c>
      <c r="E2715">
        <v>252</v>
      </c>
      <c r="F2715" s="1" t="s">
        <v>22</v>
      </c>
      <c r="G2715" t="s">
        <v>22</v>
      </c>
      <c r="H2715" t="s">
        <v>23</v>
      </c>
      <c r="I2715" t="s">
        <v>23</v>
      </c>
      <c r="J2715" t="s">
        <v>9</v>
      </c>
      <c r="K2715" t="s">
        <v>1372</v>
      </c>
      <c r="L2715" s="2">
        <v>459000</v>
      </c>
      <c r="M2715" s="2">
        <v>1821.4285714285713</v>
      </c>
      <c r="N2715" s="2">
        <v>91800</v>
      </c>
      <c r="O2715" s="2"/>
      <c r="P2715" s="5" t="s">
        <v>188</v>
      </c>
    </row>
    <row r="2716" spans="1:16" x14ac:dyDescent="0.25">
      <c r="A2716" t="s">
        <v>3369</v>
      </c>
      <c r="B2716" t="s">
        <v>103</v>
      </c>
      <c r="C2716" s="1">
        <v>459000</v>
      </c>
      <c r="D2716">
        <v>5</v>
      </c>
      <c r="E2716">
        <v>245</v>
      </c>
      <c r="F2716" s="1" t="s">
        <v>22</v>
      </c>
      <c r="G2716" t="s">
        <v>22</v>
      </c>
      <c r="H2716" t="s">
        <v>23</v>
      </c>
      <c r="I2716" t="s">
        <v>23</v>
      </c>
      <c r="J2716" t="s">
        <v>9</v>
      </c>
      <c r="K2716" t="s">
        <v>1372</v>
      </c>
      <c r="L2716" s="2">
        <v>459000</v>
      </c>
      <c r="M2716" s="2">
        <v>1873.4693877551019</v>
      </c>
      <c r="N2716" s="2">
        <v>91800</v>
      </c>
      <c r="O2716" s="2"/>
      <c r="P2716" s="5" t="s">
        <v>188</v>
      </c>
    </row>
    <row r="2717" spans="1:16" x14ac:dyDescent="0.25">
      <c r="A2717" t="s">
        <v>1918</v>
      </c>
      <c r="B2717" t="s">
        <v>103</v>
      </c>
      <c r="C2717" s="1">
        <v>459000</v>
      </c>
      <c r="D2717">
        <v>3</v>
      </c>
      <c r="E2717">
        <v>135</v>
      </c>
      <c r="F2717" s="1" t="s">
        <v>16</v>
      </c>
      <c r="G2717" t="s">
        <v>35</v>
      </c>
      <c r="H2717" t="s">
        <v>18</v>
      </c>
      <c r="I2717" t="s">
        <v>19</v>
      </c>
      <c r="J2717" t="s">
        <v>9</v>
      </c>
      <c r="K2717" t="s">
        <v>1372</v>
      </c>
      <c r="L2717" s="2">
        <v>459000</v>
      </c>
      <c r="M2717" s="2">
        <v>3400</v>
      </c>
      <c r="N2717" s="2">
        <v>153000</v>
      </c>
      <c r="O2717" s="2"/>
      <c r="P2717" s="5" t="s">
        <v>188</v>
      </c>
    </row>
    <row r="2718" spans="1:16" x14ac:dyDescent="0.25">
      <c r="A2718" t="s">
        <v>1866</v>
      </c>
      <c r="B2718" t="s">
        <v>103</v>
      </c>
      <c r="C2718" s="1">
        <v>459000</v>
      </c>
      <c r="D2718">
        <v>4</v>
      </c>
      <c r="E2718">
        <v>152</v>
      </c>
      <c r="F2718" s="1" t="s">
        <v>16</v>
      </c>
      <c r="G2718" t="s">
        <v>35</v>
      </c>
      <c r="H2718" t="s">
        <v>29</v>
      </c>
      <c r="I2718" t="s">
        <v>19</v>
      </c>
      <c r="J2718" t="s">
        <v>9</v>
      </c>
      <c r="K2718" t="s">
        <v>1372</v>
      </c>
      <c r="L2718" s="2">
        <v>459000</v>
      </c>
      <c r="M2718" s="2">
        <v>3019.7368421052633</v>
      </c>
      <c r="N2718" s="2">
        <v>114750</v>
      </c>
      <c r="O2718" s="2"/>
      <c r="P2718" s="5" t="s">
        <v>188</v>
      </c>
    </row>
    <row r="2719" spans="1:16" x14ac:dyDescent="0.25">
      <c r="A2719" t="s">
        <v>6004</v>
      </c>
      <c r="B2719" t="s">
        <v>4571</v>
      </c>
      <c r="C2719" s="1">
        <v>459000</v>
      </c>
      <c r="D2719">
        <v>3</v>
      </c>
      <c r="E2719">
        <v>122</v>
      </c>
      <c r="F2719" t="s">
        <v>16</v>
      </c>
      <c r="G2719" t="s">
        <v>17</v>
      </c>
      <c r="H2719" t="s">
        <v>189</v>
      </c>
      <c r="I2719" t="s">
        <v>19</v>
      </c>
      <c r="J2719" t="s">
        <v>20</v>
      </c>
      <c r="L2719" s="2">
        <v>459000</v>
      </c>
      <c r="M2719" s="2">
        <v>3762.2950819672133</v>
      </c>
      <c r="N2719" s="2">
        <v>153000</v>
      </c>
      <c r="O2719" s="2" t="s">
        <v>4587</v>
      </c>
      <c r="P2719" s="21" t="s">
        <v>188</v>
      </c>
    </row>
    <row r="2720" spans="1:16" x14ac:dyDescent="0.25">
      <c r="A2720" t="s">
        <v>6005</v>
      </c>
      <c r="B2720" t="s">
        <v>4571</v>
      </c>
      <c r="C2720" s="1">
        <v>459000</v>
      </c>
      <c r="D2720">
        <v>3</v>
      </c>
      <c r="E2720">
        <v>122</v>
      </c>
      <c r="F2720" t="s">
        <v>16</v>
      </c>
      <c r="G2720" t="s">
        <v>17</v>
      </c>
      <c r="H2720" t="s">
        <v>189</v>
      </c>
      <c r="I2720" t="s">
        <v>19</v>
      </c>
      <c r="J2720" t="s">
        <v>20</v>
      </c>
      <c r="L2720" s="2">
        <v>459000</v>
      </c>
      <c r="M2720" s="2">
        <v>3762.2950819672133</v>
      </c>
      <c r="N2720" s="2">
        <v>153000</v>
      </c>
      <c r="O2720" s="2" t="s">
        <v>4587</v>
      </c>
      <c r="P2720" s="21" t="s">
        <v>188</v>
      </c>
    </row>
    <row r="2721" spans="1:16" x14ac:dyDescent="0.25">
      <c r="A2721" t="s">
        <v>6276</v>
      </c>
      <c r="B2721" t="s">
        <v>4571</v>
      </c>
      <c r="C2721" s="1">
        <v>459000</v>
      </c>
      <c r="D2721">
        <v>3</v>
      </c>
      <c r="E2721">
        <v>112</v>
      </c>
      <c r="F2721" t="s">
        <v>16</v>
      </c>
      <c r="G2721" t="s">
        <v>41</v>
      </c>
      <c r="H2721" t="s">
        <v>189</v>
      </c>
      <c r="I2721" t="s">
        <v>19</v>
      </c>
      <c r="J2721" t="s">
        <v>9</v>
      </c>
      <c r="L2721" s="2">
        <v>459000</v>
      </c>
      <c r="M2721" s="2">
        <v>4098.2142857142853</v>
      </c>
      <c r="N2721" s="2">
        <v>153000</v>
      </c>
      <c r="O2721" s="2" t="s">
        <v>4587</v>
      </c>
      <c r="P2721" s="21" t="s">
        <v>188</v>
      </c>
    </row>
    <row r="2722" spans="1:16" x14ac:dyDescent="0.25">
      <c r="A2722" t="s">
        <v>4647</v>
      </c>
      <c r="B2722" t="s">
        <v>4571</v>
      </c>
      <c r="C2722" s="1">
        <v>459000</v>
      </c>
      <c r="D2722">
        <v>3</v>
      </c>
      <c r="E2722">
        <v>165</v>
      </c>
      <c r="F2722" t="s">
        <v>16</v>
      </c>
      <c r="G2722" t="s">
        <v>56</v>
      </c>
      <c r="H2722" t="s">
        <v>189</v>
      </c>
      <c r="I2722" t="s">
        <v>19</v>
      </c>
      <c r="J2722" t="s">
        <v>9</v>
      </c>
      <c r="L2722" s="2">
        <v>459000</v>
      </c>
      <c r="M2722" s="2">
        <v>2781.818181818182</v>
      </c>
      <c r="N2722" s="2">
        <v>153000</v>
      </c>
      <c r="O2722" s="2" t="s">
        <v>4582</v>
      </c>
      <c r="P2722" s="21" t="s">
        <v>188</v>
      </c>
    </row>
    <row r="2723" spans="1:16" x14ac:dyDescent="0.25">
      <c r="A2723" t="s">
        <v>4645</v>
      </c>
      <c r="B2723" t="s">
        <v>4571</v>
      </c>
      <c r="C2723" s="1">
        <v>458500</v>
      </c>
      <c r="D2723">
        <v>3</v>
      </c>
      <c r="E2723">
        <v>163</v>
      </c>
      <c r="F2723" t="s">
        <v>16</v>
      </c>
      <c r="G2723" t="s">
        <v>56</v>
      </c>
      <c r="H2723" t="s">
        <v>189</v>
      </c>
      <c r="I2723" t="s">
        <v>19</v>
      </c>
      <c r="J2723" t="s">
        <v>9</v>
      </c>
      <c r="L2723" s="2">
        <v>458500</v>
      </c>
      <c r="M2723" s="2">
        <v>2812.8834355828221</v>
      </c>
      <c r="N2723" s="2">
        <v>152833.33333333334</v>
      </c>
      <c r="O2723" s="2" t="s">
        <v>160</v>
      </c>
      <c r="P2723" s="21" t="s">
        <v>188</v>
      </c>
    </row>
    <row r="2724" spans="1:16" x14ac:dyDescent="0.25">
      <c r="A2724" t="s">
        <v>4646</v>
      </c>
      <c r="B2724" t="s">
        <v>4571</v>
      </c>
      <c r="C2724" s="1">
        <v>458500</v>
      </c>
      <c r="D2724">
        <v>3</v>
      </c>
      <c r="E2724">
        <v>163</v>
      </c>
      <c r="F2724" t="s">
        <v>16</v>
      </c>
      <c r="G2724" t="s">
        <v>56</v>
      </c>
      <c r="H2724" t="s">
        <v>189</v>
      </c>
      <c r="I2724" t="s">
        <v>19</v>
      </c>
      <c r="J2724" t="s">
        <v>9</v>
      </c>
      <c r="L2724" s="2">
        <v>458500</v>
      </c>
      <c r="M2724" s="2">
        <v>2812.8834355828221</v>
      </c>
      <c r="N2724" s="2">
        <v>152833.33333333334</v>
      </c>
      <c r="O2724" s="2" t="s">
        <v>160</v>
      </c>
      <c r="P2724" s="21" t="s">
        <v>188</v>
      </c>
    </row>
    <row r="2725" spans="1:16" x14ac:dyDescent="0.25">
      <c r="A2725" t="s">
        <v>5617</v>
      </c>
      <c r="B2725" t="s">
        <v>4571</v>
      </c>
      <c r="C2725" s="1">
        <v>458000</v>
      </c>
      <c r="D2725">
        <v>3</v>
      </c>
      <c r="E2725">
        <v>127</v>
      </c>
      <c r="F2725" t="s">
        <v>16</v>
      </c>
      <c r="G2725" t="s">
        <v>35</v>
      </c>
      <c r="H2725" t="s">
        <v>189</v>
      </c>
      <c r="I2725" t="s">
        <v>19</v>
      </c>
      <c r="J2725" t="s">
        <v>9</v>
      </c>
      <c r="L2725" s="2">
        <v>458000</v>
      </c>
      <c r="M2725" s="2">
        <v>3606.2992125984251</v>
      </c>
      <c r="N2725" s="2">
        <v>152666.66666666666</v>
      </c>
      <c r="O2725" s="2" t="s">
        <v>4587</v>
      </c>
      <c r="P2725" s="21" t="s">
        <v>188</v>
      </c>
    </row>
    <row r="2726" spans="1:16" x14ac:dyDescent="0.25">
      <c r="A2726" t="s">
        <v>5473</v>
      </c>
      <c r="B2726" t="s">
        <v>4571</v>
      </c>
      <c r="C2726" s="1">
        <v>457000</v>
      </c>
      <c r="D2726">
        <v>4</v>
      </c>
      <c r="E2726">
        <v>150</v>
      </c>
      <c r="F2726" s="3" t="s">
        <v>22</v>
      </c>
      <c r="G2726" t="s">
        <v>22</v>
      </c>
      <c r="H2726" t="s">
        <v>23</v>
      </c>
      <c r="I2726" t="s">
        <v>23</v>
      </c>
      <c r="J2726" t="s">
        <v>9</v>
      </c>
      <c r="L2726" s="2">
        <v>457000</v>
      </c>
      <c r="M2726" s="2">
        <v>3046.6666666666665</v>
      </c>
      <c r="N2726" s="2">
        <v>114250</v>
      </c>
      <c r="O2726" s="2" t="s">
        <v>160</v>
      </c>
      <c r="P2726" s="21" t="s">
        <v>188</v>
      </c>
    </row>
    <row r="2727" spans="1:16" x14ac:dyDescent="0.25">
      <c r="A2727" t="s">
        <v>5474</v>
      </c>
      <c r="B2727" t="s">
        <v>4571</v>
      </c>
      <c r="C2727" s="1">
        <v>457000</v>
      </c>
      <c r="D2727">
        <v>4</v>
      </c>
      <c r="E2727">
        <v>244</v>
      </c>
      <c r="F2727" s="3" t="s">
        <v>22</v>
      </c>
      <c r="G2727" t="s">
        <v>22</v>
      </c>
      <c r="H2727" t="s">
        <v>23</v>
      </c>
      <c r="I2727" t="s">
        <v>23</v>
      </c>
      <c r="J2727" t="s">
        <v>9</v>
      </c>
      <c r="L2727" s="2">
        <v>457000</v>
      </c>
      <c r="M2727" s="2">
        <v>1872.950819672131</v>
      </c>
      <c r="N2727" s="2">
        <v>114250</v>
      </c>
      <c r="O2727" s="2" t="s">
        <v>160</v>
      </c>
      <c r="P2727" s="21" t="s">
        <v>188</v>
      </c>
    </row>
    <row r="2728" spans="1:16" x14ac:dyDescent="0.25">
      <c r="A2728" t="s">
        <v>2688</v>
      </c>
      <c r="B2728" t="s">
        <v>103</v>
      </c>
      <c r="C2728" s="1">
        <v>457000</v>
      </c>
      <c r="D2728">
        <v>3</v>
      </c>
      <c r="E2728">
        <v>60</v>
      </c>
      <c r="F2728" s="1" t="s">
        <v>16</v>
      </c>
      <c r="G2728" t="s">
        <v>52</v>
      </c>
      <c r="H2728" t="s">
        <v>18</v>
      </c>
      <c r="I2728" t="s">
        <v>30</v>
      </c>
      <c r="J2728" t="s">
        <v>20</v>
      </c>
      <c r="K2728" t="s">
        <v>1372</v>
      </c>
      <c r="L2728" s="2">
        <v>457000</v>
      </c>
      <c r="M2728" s="2">
        <v>7616.666666666667</v>
      </c>
      <c r="N2728" s="2">
        <v>152333.33333333334</v>
      </c>
      <c r="O2728" s="2"/>
      <c r="P2728" s="5" t="s">
        <v>188</v>
      </c>
    </row>
    <row r="2729" spans="1:16" x14ac:dyDescent="0.25">
      <c r="A2729" t="s">
        <v>2663</v>
      </c>
      <c r="B2729" t="s">
        <v>103</v>
      </c>
      <c r="C2729" s="1">
        <v>455700</v>
      </c>
      <c r="D2729">
        <v>3</v>
      </c>
      <c r="E2729">
        <v>101</v>
      </c>
      <c r="F2729" s="1" t="s">
        <v>16</v>
      </c>
      <c r="G2729" t="s">
        <v>52</v>
      </c>
      <c r="H2729" t="s">
        <v>29</v>
      </c>
      <c r="I2729" t="s">
        <v>19</v>
      </c>
      <c r="J2729" t="s">
        <v>9</v>
      </c>
      <c r="K2729" t="s">
        <v>1372</v>
      </c>
      <c r="L2729" s="2">
        <v>455700</v>
      </c>
      <c r="M2729" s="2">
        <v>4511.8811881188121</v>
      </c>
      <c r="N2729" s="2">
        <v>151900</v>
      </c>
      <c r="O2729" s="2"/>
      <c r="P2729" s="5" t="s">
        <v>188</v>
      </c>
    </row>
    <row r="2730" spans="1:16" x14ac:dyDescent="0.25">
      <c r="A2730" t="s">
        <v>5094</v>
      </c>
      <c r="B2730" t="s">
        <v>4571</v>
      </c>
      <c r="C2730" s="1">
        <v>455000</v>
      </c>
      <c r="D2730">
        <v>2</v>
      </c>
      <c r="E2730">
        <v>180</v>
      </c>
      <c r="F2730" s="3" t="s">
        <v>22</v>
      </c>
      <c r="G2730" t="s">
        <v>22</v>
      </c>
      <c r="H2730" t="s">
        <v>23</v>
      </c>
      <c r="I2730" t="s">
        <v>23</v>
      </c>
      <c r="J2730" t="s">
        <v>9</v>
      </c>
      <c r="L2730" s="2">
        <v>455000</v>
      </c>
      <c r="M2730" s="2">
        <v>2527.7777777777778</v>
      </c>
      <c r="N2730" s="2">
        <v>227500</v>
      </c>
      <c r="O2730" s="2" t="s">
        <v>160</v>
      </c>
      <c r="P2730" s="21" t="s">
        <v>188</v>
      </c>
    </row>
    <row r="2731" spans="1:16" x14ac:dyDescent="0.25">
      <c r="A2731" t="s">
        <v>5095</v>
      </c>
      <c r="B2731" t="s">
        <v>4571</v>
      </c>
      <c r="C2731" s="1">
        <v>455000</v>
      </c>
      <c r="D2731">
        <v>2</v>
      </c>
      <c r="E2731">
        <v>180</v>
      </c>
      <c r="F2731" s="3" t="s">
        <v>22</v>
      </c>
      <c r="G2731" t="s">
        <v>22</v>
      </c>
      <c r="H2731" t="s">
        <v>23</v>
      </c>
      <c r="I2731" t="s">
        <v>23</v>
      </c>
      <c r="J2731" t="s">
        <v>9</v>
      </c>
      <c r="L2731" s="2">
        <v>455000</v>
      </c>
      <c r="M2731" s="2">
        <v>2527.7777777777778</v>
      </c>
      <c r="N2731" s="2">
        <v>227500</v>
      </c>
      <c r="O2731" s="2" t="s">
        <v>160</v>
      </c>
      <c r="P2731" s="21" t="s">
        <v>188</v>
      </c>
    </row>
    <row r="2732" spans="1:16" x14ac:dyDescent="0.25">
      <c r="A2732" t="s">
        <v>5403</v>
      </c>
      <c r="B2732" t="s">
        <v>4571</v>
      </c>
      <c r="C2732" s="1">
        <v>455000</v>
      </c>
      <c r="D2732">
        <v>3</v>
      </c>
      <c r="E2732">
        <v>95</v>
      </c>
      <c r="F2732" s="3" t="s">
        <v>22</v>
      </c>
      <c r="G2732" t="s">
        <v>22</v>
      </c>
      <c r="H2732" t="s">
        <v>23</v>
      </c>
      <c r="I2732" t="s">
        <v>23</v>
      </c>
      <c r="J2732" t="s">
        <v>20</v>
      </c>
      <c r="L2732" s="2">
        <v>455000</v>
      </c>
      <c r="M2732" s="2">
        <v>4789.4736842105267</v>
      </c>
      <c r="N2732" s="2">
        <v>151666.66666666666</v>
      </c>
      <c r="O2732" s="2" t="s">
        <v>160</v>
      </c>
      <c r="P2732" s="21" t="s">
        <v>188</v>
      </c>
    </row>
    <row r="2733" spans="1:16" x14ac:dyDescent="0.25">
      <c r="A2733" t="s">
        <v>3091</v>
      </c>
      <c r="B2733" t="s">
        <v>104</v>
      </c>
      <c r="C2733" s="1">
        <v>455000</v>
      </c>
      <c r="D2733">
        <v>4</v>
      </c>
      <c r="E2733">
        <v>178</v>
      </c>
      <c r="F2733" s="1" t="s">
        <v>22</v>
      </c>
      <c r="G2733" t="s">
        <v>22</v>
      </c>
      <c r="H2733" t="s">
        <v>23</v>
      </c>
      <c r="I2733" t="s">
        <v>23</v>
      </c>
      <c r="J2733" t="s">
        <v>9</v>
      </c>
      <c r="K2733" t="s">
        <v>1372</v>
      </c>
      <c r="L2733" s="2">
        <v>455000</v>
      </c>
      <c r="M2733" s="2">
        <v>2556.1797752808989</v>
      </c>
      <c r="N2733" s="2">
        <v>113750</v>
      </c>
      <c r="O2733" s="2"/>
      <c r="P2733" s="5" t="s">
        <v>188</v>
      </c>
    </row>
    <row r="2734" spans="1:16" x14ac:dyDescent="0.25">
      <c r="A2734" t="s">
        <v>1563</v>
      </c>
      <c r="B2734" t="s">
        <v>104</v>
      </c>
      <c r="C2734" s="1">
        <v>455000</v>
      </c>
      <c r="D2734">
        <v>2</v>
      </c>
      <c r="E2734">
        <v>161</v>
      </c>
      <c r="F2734" s="1" t="s">
        <v>16</v>
      </c>
      <c r="G2734" t="s">
        <v>56</v>
      </c>
      <c r="H2734" t="s">
        <v>29</v>
      </c>
      <c r="I2734" t="s">
        <v>30</v>
      </c>
      <c r="J2734" t="s">
        <v>20</v>
      </c>
      <c r="K2734" t="s">
        <v>1372</v>
      </c>
      <c r="L2734" s="2">
        <v>455000</v>
      </c>
      <c r="M2734" s="2">
        <v>2826.086956521739</v>
      </c>
      <c r="N2734" s="2">
        <v>227500</v>
      </c>
      <c r="O2734" s="2"/>
      <c r="P2734" s="5" t="s">
        <v>188</v>
      </c>
    </row>
    <row r="2735" spans="1:16" x14ac:dyDescent="0.25">
      <c r="A2735" t="s">
        <v>6895</v>
      </c>
      <c r="B2735" t="s">
        <v>4571</v>
      </c>
      <c r="C2735" s="1">
        <v>455000</v>
      </c>
      <c r="D2735">
        <v>3</v>
      </c>
      <c r="E2735">
        <v>135</v>
      </c>
      <c r="F2735" t="s">
        <v>16</v>
      </c>
      <c r="G2735" t="s">
        <v>43</v>
      </c>
      <c r="H2735" t="s">
        <v>189</v>
      </c>
      <c r="I2735" t="s">
        <v>19</v>
      </c>
      <c r="J2735" t="s">
        <v>20</v>
      </c>
      <c r="L2735" s="2">
        <v>455000</v>
      </c>
      <c r="M2735" s="2">
        <v>3370.3703703703704</v>
      </c>
      <c r="N2735" s="2">
        <v>151666.66666666666</v>
      </c>
      <c r="O2735" s="2" t="s">
        <v>4587</v>
      </c>
      <c r="P2735" s="21" t="s">
        <v>188</v>
      </c>
    </row>
    <row r="2736" spans="1:16" x14ac:dyDescent="0.25">
      <c r="A2736" t="s">
        <v>6896</v>
      </c>
      <c r="B2736" t="s">
        <v>4571</v>
      </c>
      <c r="C2736" s="1">
        <v>455000</v>
      </c>
      <c r="D2736">
        <v>3</v>
      </c>
      <c r="E2736">
        <v>135</v>
      </c>
      <c r="F2736" t="s">
        <v>16</v>
      </c>
      <c r="G2736" t="s">
        <v>43</v>
      </c>
      <c r="H2736" t="s">
        <v>189</v>
      </c>
      <c r="I2736" t="s">
        <v>19</v>
      </c>
      <c r="J2736" t="s">
        <v>20</v>
      </c>
      <c r="L2736" s="2">
        <v>455000</v>
      </c>
      <c r="M2736" s="2">
        <v>3370.3703703703704</v>
      </c>
      <c r="N2736" s="2">
        <v>151666.66666666666</v>
      </c>
      <c r="O2736" s="2" t="s">
        <v>4587</v>
      </c>
      <c r="P2736" s="21" t="s">
        <v>188</v>
      </c>
    </row>
    <row r="2737" spans="1:16" x14ac:dyDescent="0.25">
      <c r="A2737" t="s">
        <v>6897</v>
      </c>
      <c r="B2737" t="s">
        <v>4571</v>
      </c>
      <c r="C2737" s="1">
        <v>455000</v>
      </c>
      <c r="D2737">
        <v>3</v>
      </c>
      <c r="E2737">
        <v>141</v>
      </c>
      <c r="F2737" t="s">
        <v>16</v>
      </c>
      <c r="G2737" t="s">
        <v>43</v>
      </c>
      <c r="H2737" t="s">
        <v>189</v>
      </c>
      <c r="I2737" t="s">
        <v>19</v>
      </c>
      <c r="J2737" t="s">
        <v>20</v>
      </c>
      <c r="L2737" s="2">
        <v>455000</v>
      </c>
      <c r="M2737" s="2">
        <v>3226.950354609929</v>
      </c>
      <c r="N2737" s="2">
        <v>151666.66666666666</v>
      </c>
      <c r="O2737" s="2" t="s">
        <v>4587</v>
      </c>
      <c r="P2737" s="21" t="s">
        <v>188</v>
      </c>
    </row>
    <row r="2738" spans="1:16" x14ac:dyDescent="0.25">
      <c r="A2738" t="s">
        <v>6898</v>
      </c>
      <c r="B2738" t="s">
        <v>4571</v>
      </c>
      <c r="C2738" s="1">
        <v>455000</v>
      </c>
      <c r="D2738">
        <v>3</v>
      </c>
      <c r="E2738">
        <v>141</v>
      </c>
      <c r="F2738" t="s">
        <v>16</v>
      </c>
      <c r="G2738" t="s">
        <v>43</v>
      </c>
      <c r="H2738" t="s">
        <v>189</v>
      </c>
      <c r="I2738" t="s">
        <v>19</v>
      </c>
      <c r="J2738" t="s">
        <v>20</v>
      </c>
      <c r="L2738" s="2">
        <v>455000</v>
      </c>
      <c r="M2738" s="2">
        <v>3226.950354609929</v>
      </c>
      <c r="N2738" s="2">
        <v>151666.66666666666</v>
      </c>
      <c r="O2738" s="2" t="s">
        <v>4587</v>
      </c>
      <c r="P2738" s="21" t="s">
        <v>188</v>
      </c>
    </row>
    <row r="2739" spans="1:16" x14ac:dyDescent="0.25">
      <c r="A2739" t="s">
        <v>6899</v>
      </c>
      <c r="B2739" t="s">
        <v>4571</v>
      </c>
      <c r="C2739" s="1">
        <v>455000</v>
      </c>
      <c r="D2739">
        <v>3</v>
      </c>
      <c r="E2739">
        <v>141</v>
      </c>
      <c r="F2739" t="s">
        <v>16</v>
      </c>
      <c r="G2739" t="s">
        <v>43</v>
      </c>
      <c r="H2739" t="s">
        <v>189</v>
      </c>
      <c r="I2739" t="s">
        <v>19</v>
      </c>
      <c r="J2739" t="s">
        <v>20</v>
      </c>
      <c r="L2739" s="2">
        <v>455000</v>
      </c>
      <c r="M2739" s="2">
        <v>3226.950354609929</v>
      </c>
      <c r="N2739" s="2">
        <v>151666.66666666666</v>
      </c>
      <c r="O2739" s="2" t="s">
        <v>4587</v>
      </c>
      <c r="P2739" s="21" t="s">
        <v>188</v>
      </c>
    </row>
    <row r="2740" spans="1:16" x14ac:dyDescent="0.25">
      <c r="A2740" t="s">
        <v>6900</v>
      </c>
      <c r="B2740" t="s">
        <v>4571</v>
      </c>
      <c r="C2740" s="1">
        <v>455000</v>
      </c>
      <c r="D2740">
        <v>3</v>
      </c>
      <c r="E2740">
        <v>141</v>
      </c>
      <c r="F2740" t="s">
        <v>16</v>
      </c>
      <c r="G2740" t="s">
        <v>43</v>
      </c>
      <c r="H2740" t="s">
        <v>189</v>
      </c>
      <c r="I2740" t="s">
        <v>19</v>
      </c>
      <c r="J2740" t="s">
        <v>20</v>
      </c>
      <c r="L2740" s="2">
        <v>455000</v>
      </c>
      <c r="M2740" s="2">
        <v>3226.950354609929</v>
      </c>
      <c r="N2740" s="2">
        <v>151666.66666666666</v>
      </c>
      <c r="O2740" s="2" t="s">
        <v>4587</v>
      </c>
      <c r="P2740" s="21" t="s">
        <v>188</v>
      </c>
    </row>
    <row r="2741" spans="1:16" x14ac:dyDescent="0.25">
      <c r="A2741" t="s">
        <v>6901</v>
      </c>
      <c r="B2741" t="s">
        <v>4571</v>
      </c>
      <c r="C2741" s="1">
        <v>455000</v>
      </c>
      <c r="D2741">
        <v>3</v>
      </c>
      <c r="E2741">
        <v>141</v>
      </c>
      <c r="F2741" t="s">
        <v>16</v>
      </c>
      <c r="G2741" t="s">
        <v>43</v>
      </c>
      <c r="H2741" t="s">
        <v>189</v>
      </c>
      <c r="I2741" t="s">
        <v>19</v>
      </c>
      <c r="J2741" t="s">
        <v>20</v>
      </c>
      <c r="L2741" s="2">
        <v>455000</v>
      </c>
      <c r="M2741" s="2">
        <v>3226.950354609929</v>
      </c>
      <c r="N2741" s="2">
        <v>151666.66666666666</v>
      </c>
      <c r="O2741" s="2" t="s">
        <v>4587</v>
      </c>
      <c r="P2741" s="21" t="s">
        <v>188</v>
      </c>
    </row>
    <row r="2742" spans="1:16" x14ac:dyDescent="0.25">
      <c r="A2742" t="s">
        <v>6902</v>
      </c>
      <c r="B2742" t="s">
        <v>4571</v>
      </c>
      <c r="C2742" s="1">
        <v>455000</v>
      </c>
      <c r="D2742">
        <v>3</v>
      </c>
      <c r="E2742">
        <v>145</v>
      </c>
      <c r="F2742" t="s">
        <v>16</v>
      </c>
      <c r="G2742" t="s">
        <v>43</v>
      </c>
      <c r="H2742" t="s">
        <v>189</v>
      </c>
      <c r="I2742" t="s">
        <v>19</v>
      </c>
      <c r="J2742" t="s">
        <v>9</v>
      </c>
      <c r="L2742" s="2">
        <v>455000</v>
      </c>
      <c r="M2742" s="2">
        <v>3137.9310344827586</v>
      </c>
      <c r="N2742" s="2">
        <v>151666.66666666666</v>
      </c>
      <c r="O2742" s="2" t="s">
        <v>4587</v>
      </c>
      <c r="P2742" s="21" t="s">
        <v>188</v>
      </c>
    </row>
    <row r="2743" spans="1:16" x14ac:dyDescent="0.25">
      <c r="A2743" t="s">
        <v>6903</v>
      </c>
      <c r="B2743" t="s">
        <v>4571</v>
      </c>
      <c r="C2743" s="1">
        <v>455000</v>
      </c>
      <c r="D2743">
        <v>3</v>
      </c>
      <c r="E2743">
        <v>145</v>
      </c>
      <c r="F2743" t="s">
        <v>16</v>
      </c>
      <c r="G2743" t="s">
        <v>43</v>
      </c>
      <c r="H2743" t="s">
        <v>189</v>
      </c>
      <c r="I2743" t="s">
        <v>19</v>
      </c>
      <c r="J2743" t="s">
        <v>20</v>
      </c>
      <c r="L2743" s="2">
        <v>455000</v>
      </c>
      <c r="M2743" s="2">
        <v>3137.9310344827586</v>
      </c>
      <c r="N2743" s="2">
        <v>151666.66666666666</v>
      </c>
      <c r="O2743" s="2" t="s">
        <v>4587</v>
      </c>
      <c r="P2743" s="21" t="s">
        <v>188</v>
      </c>
    </row>
    <row r="2744" spans="1:16" x14ac:dyDescent="0.25">
      <c r="A2744" t="s">
        <v>3064</v>
      </c>
      <c r="B2744" t="s">
        <v>104</v>
      </c>
      <c r="C2744" s="1">
        <v>452000</v>
      </c>
      <c r="D2744">
        <v>4</v>
      </c>
      <c r="E2744">
        <v>150</v>
      </c>
      <c r="F2744" s="1" t="s">
        <v>22</v>
      </c>
      <c r="G2744" t="s">
        <v>22</v>
      </c>
      <c r="H2744" t="s">
        <v>23</v>
      </c>
      <c r="I2744" t="s">
        <v>23</v>
      </c>
      <c r="J2744" t="s">
        <v>9</v>
      </c>
      <c r="K2744" t="s">
        <v>1372</v>
      </c>
      <c r="L2744" s="2">
        <v>452000</v>
      </c>
      <c r="M2744" s="2">
        <v>3013.3333333333335</v>
      </c>
      <c r="N2744" s="2">
        <v>113000</v>
      </c>
      <c r="O2744" s="2"/>
      <c r="P2744" s="5" t="s">
        <v>188</v>
      </c>
    </row>
    <row r="2745" spans="1:16" x14ac:dyDescent="0.25">
      <c r="A2745" t="s">
        <v>5460</v>
      </c>
      <c r="B2745" t="s">
        <v>4571</v>
      </c>
      <c r="C2745" s="1">
        <v>450000</v>
      </c>
      <c r="D2745">
        <v>4</v>
      </c>
      <c r="E2745">
        <v>256</v>
      </c>
      <c r="F2745" s="3" t="s">
        <v>22</v>
      </c>
      <c r="G2745" t="s">
        <v>22</v>
      </c>
      <c r="H2745" t="s">
        <v>23</v>
      </c>
      <c r="I2745" t="s">
        <v>23</v>
      </c>
      <c r="J2745" t="s">
        <v>9</v>
      </c>
      <c r="L2745" s="2">
        <v>450000</v>
      </c>
      <c r="M2745" s="2">
        <v>1757.8125</v>
      </c>
      <c r="N2745" s="2">
        <v>112500</v>
      </c>
      <c r="O2745" s="2" t="s">
        <v>160</v>
      </c>
      <c r="P2745" s="21" t="s">
        <v>188</v>
      </c>
    </row>
    <row r="2746" spans="1:16" x14ac:dyDescent="0.25">
      <c r="A2746" t="s">
        <v>5361</v>
      </c>
      <c r="B2746" t="s">
        <v>4571</v>
      </c>
      <c r="C2746" s="1">
        <v>450000</v>
      </c>
      <c r="D2746">
        <v>6</v>
      </c>
      <c r="E2746">
        <v>214</v>
      </c>
      <c r="F2746" s="3" t="s">
        <v>22</v>
      </c>
      <c r="G2746" t="s">
        <v>22</v>
      </c>
      <c r="H2746" t="s">
        <v>23</v>
      </c>
      <c r="I2746" t="s">
        <v>23</v>
      </c>
      <c r="J2746" t="s">
        <v>20</v>
      </c>
      <c r="L2746" s="2">
        <v>450000</v>
      </c>
      <c r="M2746" s="2">
        <v>2102.8037383177571</v>
      </c>
      <c r="N2746" s="2">
        <v>75000</v>
      </c>
      <c r="O2746" s="2" t="s">
        <v>160</v>
      </c>
      <c r="P2746" s="21" t="s">
        <v>188</v>
      </c>
    </row>
    <row r="2747" spans="1:16" x14ac:dyDescent="0.25">
      <c r="A2747" t="s">
        <v>5330</v>
      </c>
      <c r="B2747" t="s">
        <v>4571</v>
      </c>
      <c r="C2747" s="1">
        <v>450000</v>
      </c>
      <c r="D2747">
        <v>7</v>
      </c>
      <c r="E2747">
        <v>269</v>
      </c>
      <c r="F2747" s="3" t="s">
        <v>22</v>
      </c>
      <c r="G2747" t="s">
        <v>22</v>
      </c>
      <c r="H2747" t="s">
        <v>23</v>
      </c>
      <c r="I2747" t="s">
        <v>23</v>
      </c>
      <c r="J2747" t="s">
        <v>9</v>
      </c>
      <c r="L2747" s="2">
        <v>450000</v>
      </c>
      <c r="M2747" s="2">
        <v>1672.8624535315985</v>
      </c>
      <c r="N2747" s="2">
        <v>64285.714285714283</v>
      </c>
      <c r="O2747" s="2" t="s">
        <v>160</v>
      </c>
      <c r="P2747" s="21" t="s">
        <v>188</v>
      </c>
    </row>
    <row r="2748" spans="1:16" x14ac:dyDescent="0.25">
      <c r="A2748" t="s">
        <v>2962</v>
      </c>
      <c r="B2748" t="s">
        <v>104</v>
      </c>
      <c r="C2748" s="1">
        <v>450000</v>
      </c>
      <c r="D2748">
        <v>5</v>
      </c>
      <c r="E2748">
        <v>154</v>
      </c>
      <c r="F2748" s="1" t="s">
        <v>22</v>
      </c>
      <c r="G2748" t="s">
        <v>22</v>
      </c>
      <c r="H2748" t="s">
        <v>23</v>
      </c>
      <c r="I2748" t="s">
        <v>23</v>
      </c>
      <c r="J2748" t="s">
        <v>9</v>
      </c>
      <c r="K2748" t="s">
        <v>1372</v>
      </c>
      <c r="L2748" s="2">
        <v>450000</v>
      </c>
      <c r="M2748" s="2">
        <v>2922.0779220779223</v>
      </c>
      <c r="N2748" s="2">
        <v>90000</v>
      </c>
      <c r="O2748" s="2"/>
      <c r="P2748" s="5" t="s">
        <v>188</v>
      </c>
    </row>
    <row r="2749" spans="1:16" x14ac:dyDescent="0.25">
      <c r="A2749" t="s">
        <v>3074</v>
      </c>
      <c r="B2749" t="s">
        <v>104</v>
      </c>
      <c r="C2749" s="1">
        <v>450000</v>
      </c>
      <c r="D2749">
        <v>4</v>
      </c>
      <c r="E2749">
        <v>127</v>
      </c>
      <c r="F2749" s="1" t="s">
        <v>22</v>
      </c>
      <c r="G2749" t="s">
        <v>22</v>
      </c>
      <c r="H2749" t="s">
        <v>23</v>
      </c>
      <c r="I2749" t="s">
        <v>23</v>
      </c>
      <c r="J2749" t="s">
        <v>9</v>
      </c>
      <c r="K2749" t="s">
        <v>1372</v>
      </c>
      <c r="L2749" s="2">
        <v>450000</v>
      </c>
      <c r="M2749" s="2">
        <v>3543.3070866141734</v>
      </c>
      <c r="N2749" s="2">
        <v>112500</v>
      </c>
      <c r="O2749" s="2"/>
      <c r="P2749" s="5" t="s">
        <v>188</v>
      </c>
    </row>
    <row r="2750" spans="1:16" x14ac:dyDescent="0.25">
      <c r="A2750" t="s">
        <v>2838</v>
      </c>
      <c r="B2750" t="s">
        <v>104</v>
      </c>
      <c r="C2750" s="1">
        <v>450000</v>
      </c>
      <c r="D2750">
        <v>4</v>
      </c>
      <c r="E2750">
        <v>239</v>
      </c>
      <c r="F2750" s="1" t="s">
        <v>22</v>
      </c>
      <c r="G2750" t="s">
        <v>22</v>
      </c>
      <c r="H2750" t="s">
        <v>23</v>
      </c>
      <c r="I2750" t="s">
        <v>23</v>
      </c>
      <c r="J2750" t="s">
        <v>9</v>
      </c>
      <c r="K2750" t="s">
        <v>1372</v>
      </c>
      <c r="L2750" s="2">
        <v>450000</v>
      </c>
      <c r="M2750" s="2">
        <v>1882.8451882845188</v>
      </c>
      <c r="N2750" s="2">
        <v>112500</v>
      </c>
      <c r="O2750" s="2"/>
      <c r="P2750" s="5" t="s">
        <v>188</v>
      </c>
    </row>
    <row r="2751" spans="1:16" x14ac:dyDescent="0.25">
      <c r="A2751" t="s">
        <v>2862</v>
      </c>
      <c r="B2751" t="s">
        <v>104</v>
      </c>
      <c r="C2751" s="1">
        <v>450000</v>
      </c>
      <c r="D2751">
        <v>4</v>
      </c>
      <c r="E2751">
        <v>400</v>
      </c>
      <c r="F2751" s="1" t="s">
        <v>22</v>
      </c>
      <c r="G2751" t="s">
        <v>22</v>
      </c>
      <c r="H2751" t="s">
        <v>23</v>
      </c>
      <c r="I2751" t="s">
        <v>23</v>
      </c>
      <c r="J2751" t="s">
        <v>9</v>
      </c>
      <c r="K2751" t="s">
        <v>1372</v>
      </c>
      <c r="L2751" s="2">
        <v>450000</v>
      </c>
      <c r="M2751" s="2">
        <v>1125</v>
      </c>
      <c r="N2751" s="2">
        <v>112500</v>
      </c>
      <c r="O2751" s="2"/>
      <c r="P2751" s="5" t="s">
        <v>188</v>
      </c>
    </row>
    <row r="2752" spans="1:16" x14ac:dyDescent="0.25">
      <c r="A2752" t="s">
        <v>3086</v>
      </c>
      <c r="B2752" t="s">
        <v>104</v>
      </c>
      <c r="C2752" s="1">
        <v>450000</v>
      </c>
      <c r="D2752">
        <v>5</v>
      </c>
      <c r="E2752">
        <v>500</v>
      </c>
      <c r="F2752" s="1" t="s">
        <v>22</v>
      </c>
      <c r="G2752" t="s">
        <v>22</v>
      </c>
      <c r="H2752" t="s">
        <v>23</v>
      </c>
      <c r="I2752" t="s">
        <v>23</v>
      </c>
      <c r="J2752" t="s">
        <v>9</v>
      </c>
      <c r="K2752" t="s">
        <v>1372</v>
      </c>
      <c r="L2752" s="2">
        <v>450000</v>
      </c>
      <c r="M2752" s="2">
        <v>900</v>
      </c>
      <c r="N2752" s="2">
        <v>90000</v>
      </c>
      <c r="O2752" s="2"/>
      <c r="P2752" s="5" t="s">
        <v>188</v>
      </c>
    </row>
    <row r="2753" spans="1:16" x14ac:dyDescent="0.25">
      <c r="A2753" t="s">
        <v>3115</v>
      </c>
      <c r="B2753" t="s">
        <v>104</v>
      </c>
      <c r="C2753" s="1">
        <v>450000</v>
      </c>
      <c r="D2753">
        <v>4</v>
      </c>
      <c r="E2753">
        <v>278</v>
      </c>
      <c r="F2753" s="1" t="s">
        <v>22</v>
      </c>
      <c r="G2753" t="s">
        <v>22</v>
      </c>
      <c r="H2753" t="s">
        <v>23</v>
      </c>
      <c r="I2753" t="s">
        <v>23</v>
      </c>
      <c r="J2753" t="s">
        <v>9</v>
      </c>
      <c r="K2753" t="s">
        <v>1372</v>
      </c>
      <c r="L2753" s="2">
        <v>450000</v>
      </c>
      <c r="M2753" s="2">
        <v>1618.705035971223</v>
      </c>
      <c r="N2753" s="2">
        <v>112500</v>
      </c>
      <c r="O2753" s="2"/>
      <c r="P2753" s="5" t="s">
        <v>188</v>
      </c>
    </row>
    <row r="2754" spans="1:16" x14ac:dyDescent="0.25">
      <c r="A2754" t="s">
        <v>3481</v>
      </c>
      <c r="B2754" t="s">
        <v>103</v>
      </c>
      <c r="C2754" s="1">
        <v>450000</v>
      </c>
      <c r="D2754">
        <v>3</v>
      </c>
      <c r="E2754">
        <v>248</v>
      </c>
      <c r="F2754" s="1" t="s">
        <v>22</v>
      </c>
      <c r="G2754" t="s">
        <v>22</v>
      </c>
      <c r="H2754" t="s">
        <v>23</v>
      </c>
      <c r="I2754" t="s">
        <v>23</v>
      </c>
      <c r="J2754" t="s">
        <v>9</v>
      </c>
      <c r="K2754" t="s">
        <v>1372</v>
      </c>
      <c r="L2754" s="2">
        <v>450000</v>
      </c>
      <c r="M2754" s="2">
        <v>1814.516129032258</v>
      </c>
      <c r="N2754" s="2">
        <v>150000</v>
      </c>
      <c r="O2754" s="2"/>
      <c r="P2754" s="5" t="s">
        <v>188</v>
      </c>
    </row>
    <row r="2755" spans="1:16" x14ac:dyDescent="0.25">
      <c r="A2755" t="s">
        <v>3485</v>
      </c>
      <c r="B2755" t="s">
        <v>103</v>
      </c>
      <c r="C2755" s="1">
        <v>450000</v>
      </c>
      <c r="D2755">
        <v>4</v>
      </c>
      <c r="E2755">
        <v>267</v>
      </c>
      <c r="F2755" s="1" t="s">
        <v>22</v>
      </c>
      <c r="G2755" t="s">
        <v>22</v>
      </c>
      <c r="H2755" t="s">
        <v>23</v>
      </c>
      <c r="I2755" t="s">
        <v>23</v>
      </c>
      <c r="J2755" t="s">
        <v>9</v>
      </c>
      <c r="K2755" t="s">
        <v>1372</v>
      </c>
      <c r="L2755" s="2">
        <v>450000</v>
      </c>
      <c r="M2755" s="2">
        <v>1685.3932584269662</v>
      </c>
      <c r="N2755" s="2">
        <v>112500</v>
      </c>
      <c r="O2755" s="2"/>
      <c r="P2755" s="5" t="s">
        <v>188</v>
      </c>
    </row>
    <row r="2756" spans="1:16" x14ac:dyDescent="0.25">
      <c r="A2756" t="s">
        <v>3499</v>
      </c>
      <c r="B2756" t="s">
        <v>103</v>
      </c>
      <c r="C2756" s="1">
        <v>450000</v>
      </c>
      <c r="D2756">
        <v>5</v>
      </c>
      <c r="E2756">
        <v>166</v>
      </c>
      <c r="F2756" s="1" t="s">
        <v>22</v>
      </c>
      <c r="G2756" t="s">
        <v>22</v>
      </c>
      <c r="H2756" t="s">
        <v>23</v>
      </c>
      <c r="I2756" t="s">
        <v>23</v>
      </c>
      <c r="J2756" t="s">
        <v>9</v>
      </c>
      <c r="K2756" t="s">
        <v>1372</v>
      </c>
      <c r="L2756" s="2">
        <v>450000</v>
      </c>
      <c r="M2756" s="2">
        <v>2710.8433734939758</v>
      </c>
      <c r="N2756" s="2">
        <v>90000</v>
      </c>
      <c r="O2756" s="2"/>
      <c r="P2756" s="5" t="s">
        <v>188</v>
      </c>
    </row>
    <row r="2757" spans="1:16" x14ac:dyDescent="0.25">
      <c r="A2757" t="s">
        <v>3519</v>
      </c>
      <c r="B2757" t="s">
        <v>103</v>
      </c>
      <c r="C2757" s="1">
        <v>450000</v>
      </c>
      <c r="D2757">
        <v>3</v>
      </c>
      <c r="E2757">
        <v>225</v>
      </c>
      <c r="F2757" s="1" t="s">
        <v>22</v>
      </c>
      <c r="G2757" t="s">
        <v>22</v>
      </c>
      <c r="H2757" t="s">
        <v>23</v>
      </c>
      <c r="I2757" t="s">
        <v>23</v>
      </c>
      <c r="J2757" t="s">
        <v>9</v>
      </c>
      <c r="K2757" t="s">
        <v>1372</v>
      </c>
      <c r="L2757" s="2">
        <v>450000</v>
      </c>
      <c r="M2757" s="2">
        <v>2000</v>
      </c>
      <c r="N2757" s="2">
        <v>150000</v>
      </c>
      <c r="O2757" s="2"/>
      <c r="P2757" s="5" t="s">
        <v>188</v>
      </c>
    </row>
    <row r="2758" spans="1:16" x14ac:dyDescent="0.25">
      <c r="A2758" t="s">
        <v>1908</v>
      </c>
      <c r="B2758" t="s">
        <v>104</v>
      </c>
      <c r="C2758" s="1">
        <v>450000</v>
      </c>
      <c r="D2758">
        <v>2</v>
      </c>
      <c r="E2758">
        <v>99</v>
      </c>
      <c r="F2758" s="1" t="s">
        <v>16</v>
      </c>
      <c r="G2758" t="s">
        <v>35</v>
      </c>
      <c r="H2758" t="s">
        <v>18</v>
      </c>
      <c r="I2758" t="s">
        <v>19</v>
      </c>
      <c r="J2758" t="s">
        <v>20</v>
      </c>
      <c r="K2758" t="s">
        <v>1372</v>
      </c>
      <c r="L2758" s="2">
        <v>450000</v>
      </c>
      <c r="M2758" s="2">
        <v>4545.454545454545</v>
      </c>
      <c r="N2758" s="2">
        <v>225000</v>
      </c>
      <c r="O2758" s="2"/>
      <c r="P2758" s="5" t="s">
        <v>188</v>
      </c>
    </row>
    <row r="2759" spans="1:16" x14ac:dyDescent="0.25">
      <c r="A2759" t="s">
        <v>6509</v>
      </c>
      <c r="B2759" t="s">
        <v>4571</v>
      </c>
      <c r="C2759" s="1">
        <v>450000</v>
      </c>
      <c r="D2759">
        <v>2</v>
      </c>
      <c r="E2759">
        <v>90</v>
      </c>
      <c r="F2759" t="s">
        <v>16</v>
      </c>
      <c r="G2759" t="s">
        <v>41</v>
      </c>
      <c r="H2759" t="s">
        <v>18</v>
      </c>
      <c r="I2759" t="s">
        <v>19</v>
      </c>
      <c r="J2759" t="s">
        <v>20</v>
      </c>
      <c r="L2759" s="2">
        <v>450000</v>
      </c>
      <c r="M2759" s="2">
        <v>5000</v>
      </c>
      <c r="N2759" s="2">
        <v>225000</v>
      </c>
      <c r="O2759" s="2" t="s">
        <v>160</v>
      </c>
      <c r="P2759" s="21" t="s">
        <v>188</v>
      </c>
    </row>
    <row r="2760" spans="1:16" x14ac:dyDescent="0.25">
      <c r="A2760" t="s">
        <v>6681</v>
      </c>
      <c r="B2760" t="s">
        <v>4571</v>
      </c>
      <c r="C2760" s="1">
        <v>450000</v>
      </c>
      <c r="D2760">
        <v>2</v>
      </c>
      <c r="E2760">
        <v>70</v>
      </c>
      <c r="F2760" t="s">
        <v>16</v>
      </c>
      <c r="G2760" t="s">
        <v>37</v>
      </c>
      <c r="H2760" t="s">
        <v>18</v>
      </c>
      <c r="I2760" t="s">
        <v>19</v>
      </c>
      <c r="J2760" t="s">
        <v>9</v>
      </c>
      <c r="L2760" s="2">
        <v>450000</v>
      </c>
      <c r="M2760" s="2">
        <v>6428.5714285714284</v>
      </c>
      <c r="N2760" s="2">
        <v>225000</v>
      </c>
      <c r="O2760" s="2" t="s">
        <v>160</v>
      </c>
      <c r="P2760" s="21" t="s">
        <v>188</v>
      </c>
    </row>
    <row r="2761" spans="1:16" x14ac:dyDescent="0.25">
      <c r="A2761" t="s">
        <v>1812</v>
      </c>
      <c r="B2761" t="s">
        <v>103</v>
      </c>
      <c r="C2761" s="1">
        <v>450000</v>
      </c>
      <c r="D2761">
        <v>1</v>
      </c>
      <c r="E2761">
        <v>94</v>
      </c>
      <c r="F2761" s="1" t="s">
        <v>16</v>
      </c>
      <c r="G2761" t="s">
        <v>35</v>
      </c>
      <c r="H2761" t="s">
        <v>29</v>
      </c>
      <c r="I2761" t="s">
        <v>19</v>
      </c>
      <c r="J2761" t="s">
        <v>9</v>
      </c>
      <c r="K2761" t="s">
        <v>1372</v>
      </c>
      <c r="L2761" s="2">
        <v>450000</v>
      </c>
      <c r="M2761" s="2">
        <v>4787.2340425531911</v>
      </c>
      <c r="N2761" s="2">
        <v>450000</v>
      </c>
      <c r="O2761" s="2"/>
      <c r="P2761" s="5" t="s">
        <v>188</v>
      </c>
    </row>
    <row r="2762" spans="1:16" x14ac:dyDescent="0.25">
      <c r="A2762" t="s">
        <v>2260</v>
      </c>
      <c r="B2762" t="s">
        <v>104</v>
      </c>
      <c r="C2762" s="1">
        <v>450000</v>
      </c>
      <c r="D2762">
        <v>3</v>
      </c>
      <c r="E2762">
        <v>93</v>
      </c>
      <c r="F2762" s="1" t="s">
        <v>16</v>
      </c>
      <c r="G2762" t="s">
        <v>41</v>
      </c>
      <c r="H2762" t="s">
        <v>29</v>
      </c>
      <c r="I2762" t="s">
        <v>19</v>
      </c>
      <c r="J2762" t="s">
        <v>9</v>
      </c>
      <c r="K2762" t="s">
        <v>1372</v>
      </c>
      <c r="L2762" s="2">
        <v>450000</v>
      </c>
      <c r="M2762" s="2">
        <v>4838.7096774193551</v>
      </c>
      <c r="N2762" s="2">
        <v>150000</v>
      </c>
      <c r="O2762" s="2"/>
      <c r="P2762" s="5" t="s">
        <v>188</v>
      </c>
    </row>
    <row r="2763" spans="1:16" x14ac:dyDescent="0.25">
      <c r="A2763" t="s">
        <v>2449</v>
      </c>
      <c r="B2763" t="s">
        <v>104</v>
      </c>
      <c r="C2763" s="1">
        <v>450000</v>
      </c>
      <c r="D2763">
        <v>3</v>
      </c>
      <c r="E2763">
        <v>118</v>
      </c>
      <c r="F2763" s="1" t="s">
        <v>16</v>
      </c>
      <c r="G2763" t="s">
        <v>37</v>
      </c>
      <c r="H2763" t="s">
        <v>29</v>
      </c>
      <c r="I2763" t="s">
        <v>19</v>
      </c>
      <c r="J2763" t="s">
        <v>9</v>
      </c>
      <c r="K2763" t="s">
        <v>1372</v>
      </c>
      <c r="L2763" s="2">
        <v>450000</v>
      </c>
      <c r="M2763" s="2">
        <v>3813.5593220338983</v>
      </c>
      <c r="N2763" s="2">
        <v>150000</v>
      </c>
      <c r="O2763" s="2"/>
      <c r="P2763" s="5" t="s">
        <v>188</v>
      </c>
    </row>
    <row r="2764" spans="1:16" x14ac:dyDescent="0.25">
      <c r="A2764" t="s">
        <v>2660</v>
      </c>
      <c r="B2764" t="s">
        <v>103</v>
      </c>
      <c r="C2764" s="1">
        <v>450000</v>
      </c>
      <c r="D2764">
        <v>3</v>
      </c>
      <c r="E2764">
        <v>110</v>
      </c>
      <c r="F2764" s="1" t="s">
        <v>16</v>
      </c>
      <c r="G2764" t="s">
        <v>52</v>
      </c>
      <c r="H2764" t="s">
        <v>29</v>
      </c>
      <c r="I2764" t="s">
        <v>19</v>
      </c>
      <c r="J2764" t="s">
        <v>9</v>
      </c>
      <c r="K2764" t="s">
        <v>1372</v>
      </c>
      <c r="L2764" s="2">
        <v>450000</v>
      </c>
      <c r="M2764" s="2">
        <v>4090.909090909091</v>
      </c>
      <c r="N2764" s="2">
        <v>150000</v>
      </c>
      <c r="O2764" s="2"/>
      <c r="P2764" s="5" t="s">
        <v>188</v>
      </c>
    </row>
    <row r="2765" spans="1:16" x14ac:dyDescent="0.25">
      <c r="A2765" t="s">
        <v>2757</v>
      </c>
      <c r="B2765" t="s">
        <v>103</v>
      </c>
      <c r="C2765" s="1">
        <v>450000</v>
      </c>
      <c r="D2765">
        <v>2</v>
      </c>
      <c r="E2765">
        <v>64</v>
      </c>
      <c r="F2765" s="1" t="s">
        <v>16</v>
      </c>
      <c r="G2765" t="s">
        <v>43</v>
      </c>
      <c r="H2765" t="s">
        <v>29</v>
      </c>
      <c r="I2765" t="s">
        <v>19</v>
      </c>
      <c r="J2765" t="s">
        <v>20</v>
      </c>
      <c r="K2765" t="s">
        <v>1372</v>
      </c>
      <c r="L2765" s="2">
        <v>450000</v>
      </c>
      <c r="M2765" s="2">
        <v>7031.25</v>
      </c>
      <c r="N2765" s="2">
        <v>225000</v>
      </c>
      <c r="O2765" s="2"/>
      <c r="P2765" s="5" t="s">
        <v>188</v>
      </c>
    </row>
    <row r="2766" spans="1:16" x14ac:dyDescent="0.25">
      <c r="A2766" t="s">
        <v>2774</v>
      </c>
      <c r="B2766" t="s">
        <v>104</v>
      </c>
      <c r="C2766" s="1">
        <v>450000</v>
      </c>
      <c r="D2766">
        <v>2</v>
      </c>
      <c r="E2766">
        <v>73</v>
      </c>
      <c r="F2766" s="1" t="s">
        <v>16</v>
      </c>
      <c r="G2766" t="s">
        <v>141</v>
      </c>
      <c r="H2766" t="s">
        <v>29</v>
      </c>
      <c r="I2766" t="s">
        <v>19</v>
      </c>
      <c r="J2766" t="s">
        <v>20</v>
      </c>
      <c r="K2766" t="s">
        <v>1372</v>
      </c>
      <c r="L2766" s="2">
        <v>450000</v>
      </c>
      <c r="M2766" s="2">
        <v>6164.3835616438355</v>
      </c>
      <c r="N2766" s="2">
        <v>225000</v>
      </c>
      <c r="O2766" s="2"/>
      <c r="P2766" s="5" t="s">
        <v>188</v>
      </c>
    </row>
    <row r="2767" spans="1:16" x14ac:dyDescent="0.25">
      <c r="A2767" t="s">
        <v>5582</v>
      </c>
      <c r="B2767" t="s">
        <v>4571</v>
      </c>
      <c r="C2767" s="1">
        <v>450000</v>
      </c>
      <c r="D2767">
        <v>2</v>
      </c>
      <c r="E2767">
        <v>115</v>
      </c>
      <c r="F2767" t="s">
        <v>16</v>
      </c>
      <c r="G2767" t="s">
        <v>35</v>
      </c>
      <c r="H2767" t="s">
        <v>189</v>
      </c>
      <c r="I2767" t="s">
        <v>19</v>
      </c>
      <c r="J2767" t="s">
        <v>9</v>
      </c>
      <c r="L2767" s="2">
        <v>450000</v>
      </c>
      <c r="M2767" s="2">
        <v>3913.0434782608695</v>
      </c>
      <c r="N2767" s="2">
        <v>225000</v>
      </c>
      <c r="O2767" s="2" t="s">
        <v>4582</v>
      </c>
      <c r="P2767" s="21" t="s">
        <v>188</v>
      </c>
    </row>
    <row r="2768" spans="1:16" x14ac:dyDescent="0.25">
      <c r="A2768" t="s">
        <v>5583</v>
      </c>
      <c r="B2768" t="s">
        <v>4571</v>
      </c>
      <c r="C2768" s="1">
        <v>450000</v>
      </c>
      <c r="D2768">
        <v>2</v>
      </c>
      <c r="E2768">
        <v>115</v>
      </c>
      <c r="F2768" t="s">
        <v>16</v>
      </c>
      <c r="G2768" t="s">
        <v>35</v>
      </c>
      <c r="H2768" t="s">
        <v>189</v>
      </c>
      <c r="I2768" t="s">
        <v>19</v>
      </c>
      <c r="J2768" t="s">
        <v>20</v>
      </c>
      <c r="L2768" s="2">
        <v>450000</v>
      </c>
      <c r="M2768" s="2">
        <v>3913.0434782608695</v>
      </c>
      <c r="N2768" s="2">
        <v>225000</v>
      </c>
      <c r="O2768" s="2" t="s">
        <v>4582</v>
      </c>
      <c r="P2768" s="21" t="s">
        <v>188</v>
      </c>
    </row>
    <row r="2769" spans="1:16" x14ac:dyDescent="0.25">
      <c r="A2769" t="s">
        <v>5990</v>
      </c>
      <c r="B2769" t="s">
        <v>4571</v>
      </c>
      <c r="C2769" s="1">
        <v>450000</v>
      </c>
      <c r="D2769">
        <v>3</v>
      </c>
      <c r="E2769">
        <v>115</v>
      </c>
      <c r="F2769" t="s">
        <v>16</v>
      </c>
      <c r="G2769" t="s">
        <v>17</v>
      </c>
      <c r="H2769" t="s">
        <v>189</v>
      </c>
      <c r="I2769" t="s">
        <v>19</v>
      </c>
      <c r="J2769" t="s">
        <v>9</v>
      </c>
      <c r="L2769" s="2">
        <v>450000</v>
      </c>
      <c r="M2769" s="2">
        <v>3913.0434782608695</v>
      </c>
      <c r="N2769" s="2">
        <v>150000</v>
      </c>
      <c r="O2769" s="2" t="s">
        <v>4587</v>
      </c>
      <c r="P2769" s="21" t="s">
        <v>188</v>
      </c>
    </row>
    <row r="2770" spans="1:16" x14ac:dyDescent="0.25">
      <c r="A2770" t="s">
        <v>5994</v>
      </c>
      <c r="B2770" t="s">
        <v>4571</v>
      </c>
      <c r="C2770" s="1">
        <v>450000</v>
      </c>
      <c r="D2770">
        <v>3</v>
      </c>
      <c r="E2770">
        <v>116</v>
      </c>
      <c r="F2770" t="s">
        <v>16</v>
      </c>
      <c r="G2770" t="s">
        <v>17</v>
      </c>
      <c r="H2770" t="s">
        <v>189</v>
      </c>
      <c r="I2770" t="s">
        <v>19</v>
      </c>
      <c r="J2770" t="s">
        <v>9</v>
      </c>
      <c r="L2770" s="2">
        <v>450000</v>
      </c>
      <c r="M2770" s="2">
        <v>3879.3103448275861</v>
      </c>
      <c r="N2770" s="2">
        <v>150000</v>
      </c>
      <c r="O2770" s="2" t="s">
        <v>160</v>
      </c>
      <c r="P2770" s="21" t="s">
        <v>188</v>
      </c>
    </row>
    <row r="2771" spans="1:16" x14ac:dyDescent="0.25">
      <c r="A2771" t="s">
        <v>6076</v>
      </c>
      <c r="B2771" t="s">
        <v>4571</v>
      </c>
      <c r="C2771" s="1">
        <v>450000</v>
      </c>
      <c r="D2771">
        <v>3</v>
      </c>
      <c r="E2771">
        <v>192</v>
      </c>
      <c r="F2771" t="s">
        <v>16</v>
      </c>
      <c r="G2771" t="s">
        <v>17</v>
      </c>
      <c r="H2771" t="s">
        <v>189</v>
      </c>
      <c r="I2771" t="s">
        <v>19</v>
      </c>
      <c r="J2771" t="s">
        <v>9</v>
      </c>
      <c r="L2771" s="2">
        <v>450000</v>
      </c>
      <c r="M2771" s="2">
        <v>2343.75</v>
      </c>
      <c r="N2771" s="2">
        <v>150000</v>
      </c>
      <c r="O2771" s="2" t="s">
        <v>4582</v>
      </c>
      <c r="P2771" s="21" t="s">
        <v>188</v>
      </c>
    </row>
    <row r="2772" spans="1:16" x14ac:dyDescent="0.25">
      <c r="A2772" t="s">
        <v>6253</v>
      </c>
      <c r="B2772" t="s">
        <v>4571</v>
      </c>
      <c r="C2772" s="1">
        <v>450000</v>
      </c>
      <c r="D2772">
        <v>3</v>
      </c>
      <c r="E2772">
        <v>100</v>
      </c>
      <c r="F2772" t="s">
        <v>16</v>
      </c>
      <c r="G2772" t="s">
        <v>41</v>
      </c>
      <c r="H2772" t="s">
        <v>189</v>
      </c>
      <c r="I2772" t="s">
        <v>19</v>
      </c>
      <c r="J2772" t="s">
        <v>9</v>
      </c>
      <c r="L2772" s="2">
        <v>450000</v>
      </c>
      <c r="M2772" s="2">
        <v>4500</v>
      </c>
      <c r="N2772" s="2">
        <v>150000</v>
      </c>
      <c r="O2772" s="2" t="s">
        <v>160</v>
      </c>
      <c r="P2772" s="21" t="s">
        <v>188</v>
      </c>
    </row>
    <row r="2773" spans="1:16" x14ac:dyDescent="0.25">
      <c r="A2773" t="s">
        <v>6309</v>
      </c>
      <c r="B2773" t="s">
        <v>4571</v>
      </c>
      <c r="C2773" s="1">
        <v>450000</v>
      </c>
      <c r="D2773">
        <v>3</v>
      </c>
      <c r="E2773">
        <v>128</v>
      </c>
      <c r="F2773" t="s">
        <v>16</v>
      </c>
      <c r="G2773" t="s">
        <v>41</v>
      </c>
      <c r="H2773" t="s">
        <v>189</v>
      </c>
      <c r="I2773" t="s">
        <v>19</v>
      </c>
      <c r="J2773" t="s">
        <v>20</v>
      </c>
      <c r="L2773" s="2">
        <v>450000</v>
      </c>
      <c r="M2773" s="2">
        <v>3515.625</v>
      </c>
      <c r="N2773" s="2">
        <v>150000</v>
      </c>
      <c r="O2773" s="2" t="s">
        <v>160</v>
      </c>
      <c r="P2773" s="21" t="s">
        <v>188</v>
      </c>
    </row>
    <row r="2774" spans="1:16" x14ac:dyDescent="0.25">
      <c r="A2774" t="s">
        <v>6457</v>
      </c>
      <c r="B2774" t="s">
        <v>4571</v>
      </c>
      <c r="C2774" s="1">
        <v>450000</v>
      </c>
      <c r="D2774">
        <v>3</v>
      </c>
      <c r="E2774">
        <v>91</v>
      </c>
      <c r="F2774" t="s">
        <v>16</v>
      </c>
      <c r="G2774" t="s">
        <v>41</v>
      </c>
      <c r="H2774" t="s">
        <v>189</v>
      </c>
      <c r="I2774" t="s">
        <v>19</v>
      </c>
      <c r="J2774" t="s">
        <v>9</v>
      </c>
      <c r="L2774" s="2">
        <v>450000</v>
      </c>
      <c r="M2774" s="2">
        <v>4945.0549450549452</v>
      </c>
      <c r="N2774" s="2">
        <v>150000</v>
      </c>
      <c r="O2774" s="2" t="s">
        <v>4587</v>
      </c>
      <c r="P2774" s="21" t="s">
        <v>188</v>
      </c>
    </row>
    <row r="2775" spans="1:16" x14ac:dyDescent="0.25">
      <c r="A2775" t="s">
        <v>5517</v>
      </c>
      <c r="B2775" t="s">
        <v>4571</v>
      </c>
      <c r="C2775" s="1">
        <v>450000</v>
      </c>
      <c r="D2775">
        <v>3</v>
      </c>
      <c r="E2775">
        <v>103</v>
      </c>
      <c r="F2775" t="s">
        <v>16</v>
      </c>
      <c r="G2775" t="s">
        <v>28</v>
      </c>
      <c r="H2775" t="s">
        <v>189</v>
      </c>
      <c r="I2775" t="s">
        <v>19</v>
      </c>
      <c r="J2775" t="s">
        <v>9</v>
      </c>
      <c r="L2775" s="2">
        <v>450000</v>
      </c>
      <c r="M2775" s="2">
        <v>4368.9320388349515</v>
      </c>
      <c r="N2775" s="2">
        <v>150000</v>
      </c>
      <c r="O2775" s="2" t="s">
        <v>4587</v>
      </c>
      <c r="P2775" s="21" t="s">
        <v>188</v>
      </c>
    </row>
    <row r="2776" spans="1:16" x14ac:dyDescent="0.25">
      <c r="A2776" t="s">
        <v>5518</v>
      </c>
      <c r="B2776" t="s">
        <v>4571</v>
      </c>
      <c r="C2776" s="1">
        <v>450000</v>
      </c>
      <c r="D2776">
        <v>3</v>
      </c>
      <c r="E2776">
        <v>103</v>
      </c>
      <c r="F2776" t="s">
        <v>16</v>
      </c>
      <c r="G2776" t="s">
        <v>28</v>
      </c>
      <c r="H2776" t="s">
        <v>189</v>
      </c>
      <c r="I2776" t="s">
        <v>19</v>
      </c>
      <c r="J2776" t="s">
        <v>9</v>
      </c>
      <c r="L2776" s="2">
        <v>450000</v>
      </c>
      <c r="M2776" s="2">
        <v>4368.9320388349515</v>
      </c>
      <c r="N2776" s="2">
        <v>150000</v>
      </c>
      <c r="O2776" s="2" t="s">
        <v>4587</v>
      </c>
      <c r="P2776" s="21" t="s">
        <v>188</v>
      </c>
    </row>
    <row r="2777" spans="1:16" x14ac:dyDescent="0.25">
      <c r="A2777" t="s">
        <v>5519</v>
      </c>
      <c r="B2777" t="s">
        <v>4571</v>
      </c>
      <c r="C2777" s="1">
        <v>450000</v>
      </c>
      <c r="D2777">
        <v>3</v>
      </c>
      <c r="E2777">
        <v>103</v>
      </c>
      <c r="F2777" t="s">
        <v>16</v>
      </c>
      <c r="G2777" t="s">
        <v>28</v>
      </c>
      <c r="H2777" t="s">
        <v>189</v>
      </c>
      <c r="I2777" t="s">
        <v>19</v>
      </c>
      <c r="J2777" t="s">
        <v>20</v>
      </c>
      <c r="L2777" s="2">
        <v>450000</v>
      </c>
      <c r="M2777" s="2">
        <v>4368.9320388349515</v>
      </c>
      <c r="N2777" s="2">
        <v>150000</v>
      </c>
      <c r="O2777" s="2" t="s">
        <v>4587</v>
      </c>
      <c r="P2777" s="21" t="s">
        <v>188</v>
      </c>
    </row>
    <row r="2778" spans="1:16" x14ac:dyDescent="0.25">
      <c r="A2778" t="s">
        <v>5521</v>
      </c>
      <c r="B2778" t="s">
        <v>4571</v>
      </c>
      <c r="C2778" s="1">
        <v>450000</v>
      </c>
      <c r="D2778">
        <v>3</v>
      </c>
      <c r="E2778">
        <v>120</v>
      </c>
      <c r="F2778" t="s">
        <v>16</v>
      </c>
      <c r="G2778" t="s">
        <v>28</v>
      </c>
      <c r="H2778" t="s">
        <v>189</v>
      </c>
      <c r="I2778" t="s">
        <v>19</v>
      </c>
      <c r="J2778" t="s">
        <v>20</v>
      </c>
      <c r="L2778" s="2">
        <v>450000</v>
      </c>
      <c r="M2778" s="2">
        <v>3750</v>
      </c>
      <c r="N2778" s="2">
        <v>150000</v>
      </c>
      <c r="O2778" s="2" t="s">
        <v>4587</v>
      </c>
      <c r="P2778" s="21" t="s">
        <v>188</v>
      </c>
    </row>
    <row r="2779" spans="1:16" x14ac:dyDescent="0.25">
      <c r="A2779" t="s">
        <v>4658</v>
      </c>
      <c r="B2779" t="s">
        <v>4571</v>
      </c>
      <c r="C2779" s="1">
        <v>450000</v>
      </c>
      <c r="D2779">
        <v>1</v>
      </c>
      <c r="E2779">
        <v>219</v>
      </c>
      <c r="F2779" t="s">
        <v>16</v>
      </c>
      <c r="G2779" t="s">
        <v>56</v>
      </c>
      <c r="H2779" t="s">
        <v>189</v>
      </c>
      <c r="I2779" t="s">
        <v>19</v>
      </c>
      <c r="J2779" t="s">
        <v>88</v>
      </c>
      <c r="K2779">
        <v>25000</v>
      </c>
      <c r="L2779" s="2">
        <v>475000</v>
      </c>
      <c r="M2779" s="2">
        <v>2168.9497716894975</v>
      </c>
      <c r="N2779" s="2">
        <v>475000</v>
      </c>
      <c r="O2779" s="2" t="s">
        <v>160</v>
      </c>
      <c r="P2779" s="21" t="s">
        <v>188</v>
      </c>
    </row>
    <row r="2780" spans="1:16" x14ac:dyDescent="0.25">
      <c r="A2780" t="s">
        <v>4612</v>
      </c>
      <c r="B2780" t="s">
        <v>4571</v>
      </c>
      <c r="C2780" s="1">
        <v>450000</v>
      </c>
      <c r="D2780">
        <v>2</v>
      </c>
      <c r="E2780">
        <v>123</v>
      </c>
      <c r="F2780" t="s">
        <v>16</v>
      </c>
      <c r="G2780" t="s">
        <v>56</v>
      </c>
      <c r="H2780" t="s">
        <v>189</v>
      </c>
      <c r="I2780" t="s">
        <v>19</v>
      </c>
      <c r="J2780" t="s">
        <v>9</v>
      </c>
      <c r="L2780" s="2">
        <v>450000</v>
      </c>
      <c r="M2780" s="2">
        <v>3658.5365853658536</v>
      </c>
      <c r="N2780" s="2">
        <v>225000</v>
      </c>
      <c r="O2780" s="2" t="s">
        <v>4582</v>
      </c>
      <c r="P2780" s="21" t="s">
        <v>188</v>
      </c>
    </row>
    <row r="2781" spans="1:16" x14ac:dyDescent="0.25">
      <c r="A2781" t="s">
        <v>4641</v>
      </c>
      <c r="B2781" t="s">
        <v>4571</v>
      </c>
      <c r="C2781" s="1">
        <v>450000</v>
      </c>
      <c r="D2781">
        <v>3</v>
      </c>
      <c r="E2781">
        <v>152</v>
      </c>
      <c r="F2781" t="s">
        <v>16</v>
      </c>
      <c r="G2781" t="s">
        <v>56</v>
      </c>
      <c r="H2781" t="s">
        <v>189</v>
      </c>
      <c r="I2781" t="s">
        <v>19</v>
      </c>
      <c r="J2781" t="s">
        <v>9</v>
      </c>
      <c r="L2781" s="2">
        <v>450000</v>
      </c>
      <c r="M2781" s="2">
        <v>2960.5263157894738</v>
      </c>
      <c r="N2781" s="2">
        <v>150000</v>
      </c>
      <c r="O2781" s="2" t="s">
        <v>4582</v>
      </c>
      <c r="P2781" s="21" t="s">
        <v>188</v>
      </c>
    </row>
    <row r="2782" spans="1:16" x14ac:dyDescent="0.25">
      <c r="A2782" t="s">
        <v>3534</v>
      </c>
      <c r="B2782" t="s">
        <v>103</v>
      </c>
      <c r="C2782" s="1">
        <v>449900</v>
      </c>
      <c r="D2782">
        <v>1</v>
      </c>
      <c r="E2782" s="3">
        <v>3000</v>
      </c>
      <c r="F2782" s="1" t="s">
        <v>22</v>
      </c>
      <c r="G2782" t="s">
        <v>22</v>
      </c>
      <c r="H2782" t="s">
        <v>23</v>
      </c>
      <c r="I2782" t="s">
        <v>23</v>
      </c>
      <c r="J2782" t="s">
        <v>9</v>
      </c>
      <c r="K2782" t="s">
        <v>1372</v>
      </c>
      <c r="L2782" s="2">
        <v>449900</v>
      </c>
      <c r="M2782" s="2">
        <v>149.96666666666667</v>
      </c>
      <c r="N2782" s="2">
        <v>449900</v>
      </c>
      <c r="O2782" s="2"/>
      <c r="P2782" s="5" t="s">
        <v>188</v>
      </c>
    </row>
    <row r="2783" spans="1:16" x14ac:dyDescent="0.25">
      <c r="A2783" t="s">
        <v>3484</v>
      </c>
      <c r="B2783" t="s">
        <v>103</v>
      </c>
      <c r="C2783" s="1">
        <v>449900</v>
      </c>
      <c r="D2783">
        <v>4</v>
      </c>
      <c r="E2783">
        <v>212</v>
      </c>
      <c r="F2783" s="1" t="s">
        <v>22</v>
      </c>
      <c r="G2783" t="s">
        <v>22</v>
      </c>
      <c r="H2783" t="s">
        <v>23</v>
      </c>
      <c r="I2783" t="s">
        <v>23</v>
      </c>
      <c r="J2783" t="s">
        <v>9</v>
      </c>
      <c r="K2783" t="s">
        <v>1372</v>
      </c>
      <c r="L2783" s="2">
        <v>449900</v>
      </c>
      <c r="M2783" s="2">
        <v>2122.1698113207549</v>
      </c>
      <c r="N2783" s="2">
        <v>112475</v>
      </c>
      <c r="O2783" s="2"/>
      <c r="P2783" s="5" t="s">
        <v>188</v>
      </c>
    </row>
    <row r="2784" spans="1:16" x14ac:dyDescent="0.25">
      <c r="A2784" t="s">
        <v>2282</v>
      </c>
      <c r="B2784" t="s">
        <v>103</v>
      </c>
      <c r="C2784" s="1">
        <v>449900</v>
      </c>
      <c r="D2784">
        <v>4</v>
      </c>
      <c r="E2784">
        <v>225</v>
      </c>
      <c r="F2784" s="1" t="s">
        <v>16</v>
      </c>
      <c r="G2784" t="s">
        <v>41</v>
      </c>
      <c r="H2784" t="s">
        <v>29</v>
      </c>
      <c r="I2784" t="s">
        <v>19</v>
      </c>
      <c r="J2784" t="s">
        <v>9</v>
      </c>
      <c r="K2784" t="s">
        <v>1372</v>
      </c>
      <c r="L2784" s="2">
        <v>449900</v>
      </c>
      <c r="M2784" s="2">
        <v>1999.5555555555557</v>
      </c>
      <c r="N2784" s="2">
        <v>112475</v>
      </c>
      <c r="O2784" s="2"/>
      <c r="P2784" s="5" t="s">
        <v>188</v>
      </c>
    </row>
    <row r="2785" spans="1:16" x14ac:dyDescent="0.25">
      <c r="A2785" t="s">
        <v>4900</v>
      </c>
      <c r="B2785" t="s">
        <v>4571</v>
      </c>
      <c r="C2785" s="1">
        <v>449000</v>
      </c>
      <c r="D2785">
        <v>3</v>
      </c>
      <c r="E2785">
        <v>110</v>
      </c>
      <c r="F2785" s="3" t="s">
        <v>22</v>
      </c>
      <c r="G2785" t="s">
        <v>22</v>
      </c>
      <c r="H2785" t="s">
        <v>23</v>
      </c>
      <c r="I2785" t="s">
        <v>23</v>
      </c>
      <c r="J2785" t="s">
        <v>20</v>
      </c>
      <c r="L2785" s="2">
        <v>449000</v>
      </c>
      <c r="M2785" s="2">
        <v>4081.818181818182</v>
      </c>
      <c r="N2785" s="2">
        <v>149666.66666666666</v>
      </c>
      <c r="O2785" s="2" t="s">
        <v>160</v>
      </c>
      <c r="P2785" s="21" t="s">
        <v>188</v>
      </c>
    </row>
    <row r="2786" spans="1:16" x14ac:dyDescent="0.25">
      <c r="A2786" t="s">
        <v>5055</v>
      </c>
      <c r="B2786" t="s">
        <v>4571</v>
      </c>
      <c r="C2786" s="1">
        <v>449000</v>
      </c>
      <c r="D2786">
        <v>5</v>
      </c>
      <c r="E2786">
        <v>373</v>
      </c>
      <c r="F2786" s="3" t="s">
        <v>22</v>
      </c>
      <c r="G2786" t="s">
        <v>22</v>
      </c>
      <c r="H2786" t="s">
        <v>23</v>
      </c>
      <c r="I2786" t="s">
        <v>23</v>
      </c>
      <c r="J2786" t="s">
        <v>9</v>
      </c>
      <c r="L2786" s="2">
        <v>449000</v>
      </c>
      <c r="M2786" s="2">
        <v>1203.7533512064342</v>
      </c>
      <c r="N2786" s="2">
        <v>89800</v>
      </c>
      <c r="O2786" s="2" t="s">
        <v>160</v>
      </c>
      <c r="P2786" s="21" t="s">
        <v>188</v>
      </c>
    </row>
    <row r="2787" spans="1:16" x14ac:dyDescent="0.25">
      <c r="A2787" t="s">
        <v>5056</v>
      </c>
      <c r="B2787" t="s">
        <v>4571</v>
      </c>
      <c r="C2787" s="1">
        <v>449000</v>
      </c>
      <c r="D2787">
        <v>5</v>
      </c>
      <c r="E2787">
        <v>373</v>
      </c>
      <c r="F2787" s="3" t="s">
        <v>22</v>
      </c>
      <c r="G2787" t="s">
        <v>22</v>
      </c>
      <c r="H2787" t="s">
        <v>23</v>
      </c>
      <c r="I2787" t="s">
        <v>23</v>
      </c>
      <c r="J2787" t="s">
        <v>9</v>
      </c>
      <c r="L2787" s="2">
        <v>449000</v>
      </c>
      <c r="M2787" s="2">
        <v>1203.7533512064342</v>
      </c>
      <c r="N2787" s="2">
        <v>89800</v>
      </c>
      <c r="O2787" s="2" t="s">
        <v>160</v>
      </c>
      <c r="P2787" s="21" t="s">
        <v>188</v>
      </c>
    </row>
    <row r="2788" spans="1:16" x14ac:dyDescent="0.25">
      <c r="A2788" t="s">
        <v>5851</v>
      </c>
      <c r="B2788" t="s">
        <v>4571</v>
      </c>
      <c r="C2788" s="1">
        <v>449000</v>
      </c>
      <c r="D2788">
        <v>2</v>
      </c>
      <c r="E2788">
        <v>108</v>
      </c>
      <c r="F2788" t="s">
        <v>16</v>
      </c>
      <c r="G2788" t="s">
        <v>35</v>
      </c>
      <c r="H2788" t="s">
        <v>18</v>
      </c>
      <c r="I2788" t="s">
        <v>19</v>
      </c>
      <c r="J2788" t="s">
        <v>9</v>
      </c>
      <c r="L2788" s="2">
        <v>449000</v>
      </c>
      <c r="M2788" s="2">
        <v>4157.4074074074078</v>
      </c>
      <c r="N2788" s="2">
        <v>224500</v>
      </c>
      <c r="O2788" s="2" t="s">
        <v>4582</v>
      </c>
      <c r="P2788" s="21" t="s">
        <v>188</v>
      </c>
    </row>
    <row r="2789" spans="1:16" x14ac:dyDescent="0.25">
      <c r="A2789" t="s">
        <v>5861</v>
      </c>
      <c r="B2789" t="s">
        <v>4571</v>
      </c>
      <c r="C2789" s="1">
        <v>449000</v>
      </c>
      <c r="D2789">
        <v>2</v>
      </c>
      <c r="E2789">
        <v>150</v>
      </c>
      <c r="F2789" t="s">
        <v>16</v>
      </c>
      <c r="G2789" t="s">
        <v>35</v>
      </c>
      <c r="H2789" t="s">
        <v>18</v>
      </c>
      <c r="I2789" t="s">
        <v>19</v>
      </c>
      <c r="J2789" t="s">
        <v>9</v>
      </c>
      <c r="L2789" s="2">
        <v>449000</v>
      </c>
      <c r="M2789" s="2">
        <v>2993.3333333333335</v>
      </c>
      <c r="N2789" s="2">
        <v>224500</v>
      </c>
      <c r="O2789" s="2" t="s">
        <v>4582</v>
      </c>
      <c r="P2789" s="21" t="s">
        <v>188</v>
      </c>
    </row>
    <row r="2790" spans="1:16" x14ac:dyDescent="0.25">
      <c r="A2790" t="s">
        <v>6191</v>
      </c>
      <c r="B2790" t="s">
        <v>4571</v>
      </c>
      <c r="C2790" s="1">
        <v>449000</v>
      </c>
      <c r="D2790">
        <v>2</v>
      </c>
      <c r="E2790">
        <v>108</v>
      </c>
      <c r="F2790" t="s">
        <v>16</v>
      </c>
      <c r="G2790" t="s">
        <v>17</v>
      </c>
      <c r="H2790" t="s">
        <v>18</v>
      </c>
      <c r="I2790" t="s">
        <v>19</v>
      </c>
      <c r="J2790" t="s">
        <v>9</v>
      </c>
      <c r="L2790" s="2">
        <v>449000</v>
      </c>
      <c r="M2790" s="2">
        <v>4157.4074074074078</v>
      </c>
      <c r="N2790" s="2">
        <v>224500</v>
      </c>
      <c r="O2790" s="2" t="s">
        <v>4582</v>
      </c>
      <c r="P2790" s="21" t="s">
        <v>188</v>
      </c>
    </row>
    <row r="2791" spans="1:16" x14ac:dyDescent="0.25">
      <c r="A2791" t="s">
        <v>6192</v>
      </c>
      <c r="B2791" t="s">
        <v>4571</v>
      </c>
      <c r="C2791" s="1">
        <v>449000</v>
      </c>
      <c r="D2791">
        <v>3</v>
      </c>
      <c r="E2791">
        <v>110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  <c r="L2791" s="2">
        <v>449000</v>
      </c>
      <c r="M2791" s="2">
        <v>4081.818181818182</v>
      </c>
      <c r="N2791" s="2">
        <v>149666.66666666666</v>
      </c>
      <c r="O2791" s="2" t="s">
        <v>160</v>
      </c>
      <c r="P2791" s="21" t="s">
        <v>188</v>
      </c>
    </row>
    <row r="2792" spans="1:16" x14ac:dyDescent="0.25">
      <c r="A2792" t="s">
        <v>2267</v>
      </c>
      <c r="B2792" t="s">
        <v>103</v>
      </c>
      <c r="C2792" s="1">
        <v>449000</v>
      </c>
      <c r="D2792">
        <v>3</v>
      </c>
      <c r="E2792">
        <v>140</v>
      </c>
      <c r="F2792" s="1" t="s">
        <v>16</v>
      </c>
      <c r="G2792" t="s">
        <v>41</v>
      </c>
      <c r="H2792" t="s">
        <v>29</v>
      </c>
      <c r="I2792" t="s">
        <v>19</v>
      </c>
      <c r="J2792" t="s">
        <v>9</v>
      </c>
      <c r="K2792" t="s">
        <v>1372</v>
      </c>
      <c r="L2792" s="2">
        <v>449000</v>
      </c>
      <c r="M2792" s="2">
        <v>3207.1428571428573</v>
      </c>
      <c r="N2792" s="2">
        <v>149666.66666666666</v>
      </c>
      <c r="O2792" s="2"/>
      <c r="P2792" s="5" t="s">
        <v>188</v>
      </c>
    </row>
    <row r="2793" spans="1:16" x14ac:dyDescent="0.25">
      <c r="A2793" t="s">
        <v>5791</v>
      </c>
      <c r="B2793" t="s">
        <v>4571</v>
      </c>
      <c r="C2793" s="1">
        <v>449000</v>
      </c>
      <c r="D2793">
        <v>2</v>
      </c>
      <c r="E2793">
        <v>84</v>
      </c>
      <c r="F2793" t="s">
        <v>16</v>
      </c>
      <c r="G2793" t="s">
        <v>35</v>
      </c>
      <c r="H2793" t="s">
        <v>189</v>
      </c>
      <c r="I2793" t="s">
        <v>19</v>
      </c>
      <c r="J2793" t="s">
        <v>88</v>
      </c>
      <c r="K2793">
        <v>39000</v>
      </c>
      <c r="L2793" s="2">
        <v>488000</v>
      </c>
      <c r="M2793" s="2">
        <v>5809.5238095238092</v>
      </c>
      <c r="N2793" s="2">
        <v>244000</v>
      </c>
      <c r="O2793" s="2" t="s">
        <v>160</v>
      </c>
      <c r="P2793" s="21" t="s">
        <v>188</v>
      </c>
    </row>
    <row r="2794" spans="1:16" x14ac:dyDescent="0.25">
      <c r="A2794" t="s">
        <v>6060</v>
      </c>
      <c r="B2794" t="s">
        <v>4571</v>
      </c>
      <c r="C2794" s="1">
        <v>449000</v>
      </c>
      <c r="D2794">
        <v>3</v>
      </c>
      <c r="E2794">
        <v>162</v>
      </c>
      <c r="F2794" t="s">
        <v>16</v>
      </c>
      <c r="G2794" t="s">
        <v>17</v>
      </c>
      <c r="H2794" t="s">
        <v>189</v>
      </c>
      <c r="I2794" t="s">
        <v>19</v>
      </c>
      <c r="J2794" t="s">
        <v>20</v>
      </c>
      <c r="L2794" s="2">
        <v>449000</v>
      </c>
      <c r="M2794" s="2">
        <v>2771.6049382716051</v>
      </c>
      <c r="N2794" s="2">
        <v>149666.66666666666</v>
      </c>
      <c r="O2794" s="2" t="s">
        <v>160</v>
      </c>
      <c r="P2794" s="21" t="s">
        <v>188</v>
      </c>
    </row>
    <row r="2795" spans="1:16" x14ac:dyDescent="0.25">
      <c r="A2795" t="s">
        <v>6574</v>
      </c>
      <c r="B2795" t="s">
        <v>4571</v>
      </c>
      <c r="C2795" s="1">
        <v>449000</v>
      </c>
      <c r="D2795">
        <v>4</v>
      </c>
      <c r="E2795">
        <v>137</v>
      </c>
      <c r="F2795" t="s">
        <v>16</v>
      </c>
      <c r="G2795" t="s">
        <v>37</v>
      </c>
      <c r="H2795" t="s">
        <v>189</v>
      </c>
      <c r="I2795" t="s">
        <v>19</v>
      </c>
      <c r="J2795" t="s">
        <v>9</v>
      </c>
      <c r="L2795" s="2">
        <v>449000</v>
      </c>
      <c r="M2795" s="2">
        <v>3277.3722627737225</v>
      </c>
      <c r="N2795" s="2">
        <v>112250</v>
      </c>
      <c r="O2795" s="2" t="s">
        <v>160</v>
      </c>
      <c r="P2795" s="21" t="s">
        <v>188</v>
      </c>
    </row>
    <row r="2796" spans="1:16" x14ac:dyDescent="0.25">
      <c r="A2796" t="s">
        <v>6786</v>
      </c>
      <c r="B2796" t="s">
        <v>4571</v>
      </c>
      <c r="C2796" s="1">
        <v>449000</v>
      </c>
      <c r="D2796">
        <v>2</v>
      </c>
      <c r="E2796">
        <v>85</v>
      </c>
      <c r="F2796" t="s">
        <v>16</v>
      </c>
      <c r="G2796" t="s">
        <v>52</v>
      </c>
      <c r="H2796" t="s">
        <v>189</v>
      </c>
      <c r="I2796" t="s">
        <v>19</v>
      </c>
      <c r="J2796" t="s">
        <v>9</v>
      </c>
      <c r="L2796" s="2">
        <v>449000</v>
      </c>
      <c r="M2796" s="2">
        <v>5282.3529411764703</v>
      </c>
      <c r="N2796" s="2">
        <v>224500</v>
      </c>
      <c r="O2796" s="2" t="s">
        <v>160</v>
      </c>
      <c r="P2796" s="21" t="s">
        <v>188</v>
      </c>
    </row>
    <row r="2797" spans="1:16" x14ac:dyDescent="0.25">
      <c r="A2797" t="s">
        <v>2192</v>
      </c>
      <c r="B2797" t="s">
        <v>103</v>
      </c>
      <c r="C2797" s="1">
        <v>448000</v>
      </c>
      <c r="D2797">
        <v>2</v>
      </c>
      <c r="E2797">
        <v>110</v>
      </c>
      <c r="F2797" s="1" t="s">
        <v>16</v>
      </c>
      <c r="G2797" t="s">
        <v>17</v>
      </c>
      <c r="H2797" t="s">
        <v>18</v>
      </c>
      <c r="I2797" t="s">
        <v>19</v>
      </c>
      <c r="J2797" t="s">
        <v>9</v>
      </c>
      <c r="K2797" t="s">
        <v>1372</v>
      </c>
      <c r="L2797" s="2">
        <v>448000</v>
      </c>
      <c r="M2797" s="2">
        <v>4072.7272727272725</v>
      </c>
      <c r="N2797" s="2">
        <v>224000</v>
      </c>
      <c r="O2797" s="2"/>
      <c r="P2797" s="5" t="s">
        <v>188</v>
      </c>
    </row>
    <row r="2798" spans="1:16" x14ac:dyDescent="0.25">
      <c r="A2798" t="s">
        <v>2215</v>
      </c>
      <c r="B2798" t="s">
        <v>103</v>
      </c>
      <c r="C2798" s="1">
        <v>448000</v>
      </c>
      <c r="D2798">
        <v>2</v>
      </c>
      <c r="E2798">
        <v>114</v>
      </c>
      <c r="F2798" s="1" t="s">
        <v>16</v>
      </c>
      <c r="G2798" t="s">
        <v>17</v>
      </c>
      <c r="H2798" t="s">
        <v>18</v>
      </c>
      <c r="I2798" t="s">
        <v>19</v>
      </c>
      <c r="J2798" t="s">
        <v>9</v>
      </c>
      <c r="K2798" t="s">
        <v>1372</v>
      </c>
      <c r="L2798" s="2">
        <v>448000</v>
      </c>
      <c r="M2798" s="2">
        <v>3929.8245614035086</v>
      </c>
      <c r="N2798" s="2">
        <v>224000</v>
      </c>
      <c r="O2798" s="2"/>
      <c r="P2798" s="5" t="s">
        <v>188</v>
      </c>
    </row>
    <row r="2799" spans="1:16" x14ac:dyDescent="0.25">
      <c r="A2799" t="s">
        <v>4601</v>
      </c>
      <c r="B2799" t="s">
        <v>4571</v>
      </c>
      <c r="C2799" s="1">
        <v>447500</v>
      </c>
      <c r="D2799">
        <v>3</v>
      </c>
      <c r="E2799">
        <v>117</v>
      </c>
      <c r="F2799" t="s">
        <v>16</v>
      </c>
      <c r="G2799" t="s">
        <v>56</v>
      </c>
      <c r="H2799" t="s">
        <v>189</v>
      </c>
      <c r="I2799" t="s">
        <v>19</v>
      </c>
      <c r="J2799" t="s">
        <v>9</v>
      </c>
      <c r="L2799" s="2">
        <v>447500</v>
      </c>
      <c r="M2799" s="2">
        <v>3824.7863247863247</v>
      </c>
      <c r="N2799" s="2">
        <v>149166.66666666666</v>
      </c>
      <c r="O2799" s="2" t="s">
        <v>160</v>
      </c>
      <c r="P2799" s="21" t="s">
        <v>188</v>
      </c>
    </row>
    <row r="2800" spans="1:16" x14ac:dyDescent="0.25">
      <c r="A2800" t="s">
        <v>6585</v>
      </c>
      <c r="B2800" t="s">
        <v>4571</v>
      </c>
      <c r="C2800" s="1">
        <v>447000</v>
      </c>
      <c r="D2800">
        <v>4</v>
      </c>
      <c r="E2800">
        <v>147</v>
      </c>
      <c r="F2800" t="s">
        <v>16</v>
      </c>
      <c r="G2800" t="s">
        <v>37</v>
      </c>
      <c r="H2800" t="s">
        <v>189</v>
      </c>
      <c r="I2800" t="s">
        <v>19</v>
      </c>
      <c r="J2800" t="s">
        <v>9</v>
      </c>
      <c r="L2800" s="2">
        <v>447000</v>
      </c>
      <c r="M2800" s="2">
        <v>3040.8163265306121</v>
      </c>
      <c r="N2800" s="2">
        <v>111750</v>
      </c>
      <c r="O2800" s="2" t="s">
        <v>160</v>
      </c>
      <c r="P2800" s="21" t="s">
        <v>188</v>
      </c>
    </row>
    <row r="2801" spans="1:16" x14ac:dyDescent="0.25">
      <c r="A2801" t="s">
        <v>6586</v>
      </c>
      <c r="B2801" t="s">
        <v>4571</v>
      </c>
      <c r="C2801" s="1">
        <v>447000</v>
      </c>
      <c r="D2801">
        <v>4</v>
      </c>
      <c r="E2801">
        <v>147</v>
      </c>
      <c r="F2801" t="s">
        <v>16</v>
      </c>
      <c r="G2801" t="s">
        <v>37</v>
      </c>
      <c r="H2801" t="s">
        <v>189</v>
      </c>
      <c r="I2801" t="s">
        <v>19</v>
      </c>
      <c r="J2801" t="s">
        <v>9</v>
      </c>
      <c r="L2801" s="2">
        <v>447000</v>
      </c>
      <c r="M2801" s="2">
        <v>3040.8163265306121</v>
      </c>
      <c r="N2801" s="2">
        <v>111750</v>
      </c>
      <c r="O2801" s="2" t="s">
        <v>160</v>
      </c>
      <c r="P2801" s="21" t="s">
        <v>188</v>
      </c>
    </row>
    <row r="2802" spans="1:16" x14ac:dyDescent="0.25">
      <c r="A2802" t="s">
        <v>5991</v>
      </c>
      <c r="B2802" t="s">
        <v>4571</v>
      </c>
      <c r="C2802" s="1">
        <v>446500</v>
      </c>
      <c r="D2802">
        <v>3</v>
      </c>
      <c r="E2802">
        <v>115</v>
      </c>
      <c r="F2802" t="s">
        <v>16</v>
      </c>
      <c r="G2802" t="s">
        <v>17</v>
      </c>
      <c r="H2802" t="s">
        <v>189</v>
      </c>
      <c r="I2802" t="s">
        <v>19</v>
      </c>
      <c r="J2802" t="s">
        <v>9</v>
      </c>
      <c r="L2802" s="2">
        <v>446500</v>
      </c>
      <c r="M2802" s="2">
        <v>3882.608695652174</v>
      </c>
      <c r="N2802" s="2">
        <v>148833.33333333334</v>
      </c>
      <c r="O2802" s="2" t="s">
        <v>4587</v>
      </c>
      <c r="P2802" s="21" t="s">
        <v>188</v>
      </c>
    </row>
    <row r="2803" spans="1:16" x14ac:dyDescent="0.25">
      <c r="A2803" t="s">
        <v>6563</v>
      </c>
      <c r="B2803" t="s">
        <v>4571</v>
      </c>
      <c r="C2803" s="1">
        <v>446500</v>
      </c>
      <c r="D2803">
        <v>3</v>
      </c>
      <c r="E2803">
        <v>121</v>
      </c>
      <c r="F2803" t="s">
        <v>16</v>
      </c>
      <c r="G2803" t="s">
        <v>37</v>
      </c>
      <c r="H2803" t="s">
        <v>189</v>
      </c>
      <c r="I2803" t="s">
        <v>19</v>
      </c>
      <c r="J2803" t="s">
        <v>9</v>
      </c>
      <c r="L2803" s="2">
        <v>446500</v>
      </c>
      <c r="M2803" s="2">
        <v>3690.0826446280994</v>
      </c>
      <c r="N2803" s="2">
        <v>148833.33333333334</v>
      </c>
      <c r="O2803" s="2" t="s">
        <v>4587</v>
      </c>
      <c r="P2803" s="21" t="s">
        <v>188</v>
      </c>
    </row>
    <row r="2804" spans="1:16" x14ac:dyDescent="0.25">
      <c r="A2804" t="s">
        <v>5462</v>
      </c>
      <c r="B2804" t="s">
        <v>4571</v>
      </c>
      <c r="C2804" s="1">
        <v>445000</v>
      </c>
      <c r="D2804">
        <v>4</v>
      </c>
      <c r="E2804">
        <v>140</v>
      </c>
      <c r="F2804" s="3" t="s">
        <v>22</v>
      </c>
      <c r="G2804" t="s">
        <v>22</v>
      </c>
      <c r="H2804" t="s">
        <v>23</v>
      </c>
      <c r="I2804" t="s">
        <v>23</v>
      </c>
      <c r="J2804" t="s">
        <v>20</v>
      </c>
      <c r="L2804" s="2">
        <v>445000</v>
      </c>
      <c r="M2804" s="2">
        <v>3178.5714285714284</v>
      </c>
      <c r="N2804" s="2">
        <v>111250</v>
      </c>
      <c r="O2804" s="2" t="s">
        <v>160</v>
      </c>
      <c r="P2804" s="21" t="s">
        <v>188</v>
      </c>
    </row>
    <row r="2805" spans="1:16" x14ac:dyDescent="0.25">
      <c r="A2805" t="s">
        <v>4916</v>
      </c>
      <c r="B2805" t="s">
        <v>4571</v>
      </c>
      <c r="C2805" s="1">
        <v>445000</v>
      </c>
      <c r="D2805">
        <v>7</v>
      </c>
      <c r="E2805">
        <v>249</v>
      </c>
      <c r="F2805" s="3" t="s">
        <v>22</v>
      </c>
      <c r="G2805" t="s">
        <v>22</v>
      </c>
      <c r="H2805" t="s">
        <v>23</v>
      </c>
      <c r="I2805" t="s">
        <v>23</v>
      </c>
      <c r="J2805" t="s">
        <v>9</v>
      </c>
      <c r="L2805" s="2">
        <v>445000</v>
      </c>
      <c r="M2805" s="2">
        <v>1787.1485943775101</v>
      </c>
      <c r="N2805" s="2">
        <v>63571.428571428572</v>
      </c>
      <c r="O2805" s="2" t="s">
        <v>160</v>
      </c>
      <c r="P2805" s="21" t="s">
        <v>188</v>
      </c>
    </row>
    <row r="2806" spans="1:16" x14ac:dyDescent="0.25">
      <c r="A2806" t="s">
        <v>4917</v>
      </c>
      <c r="B2806" t="s">
        <v>4571</v>
      </c>
      <c r="C2806" s="1">
        <v>445000</v>
      </c>
      <c r="D2806">
        <v>7</v>
      </c>
      <c r="E2806">
        <v>249</v>
      </c>
      <c r="F2806" s="3" t="s">
        <v>22</v>
      </c>
      <c r="G2806" t="s">
        <v>22</v>
      </c>
      <c r="H2806" t="s">
        <v>23</v>
      </c>
      <c r="I2806" t="s">
        <v>23</v>
      </c>
      <c r="J2806" t="s">
        <v>9</v>
      </c>
      <c r="L2806" s="2">
        <v>445000</v>
      </c>
      <c r="M2806" s="2">
        <v>1787.1485943775101</v>
      </c>
      <c r="N2806" s="2">
        <v>63571.428571428572</v>
      </c>
      <c r="O2806" s="2" t="s">
        <v>160</v>
      </c>
      <c r="P2806" s="21" t="s">
        <v>188</v>
      </c>
    </row>
    <row r="2807" spans="1:16" x14ac:dyDescent="0.25">
      <c r="A2807" t="s">
        <v>3298</v>
      </c>
      <c r="B2807" t="s">
        <v>103</v>
      </c>
      <c r="C2807" s="1">
        <v>445000</v>
      </c>
      <c r="D2807">
        <v>5</v>
      </c>
      <c r="E2807">
        <v>200</v>
      </c>
      <c r="F2807" s="1" t="s">
        <v>22</v>
      </c>
      <c r="G2807" t="s">
        <v>22</v>
      </c>
      <c r="H2807" t="s">
        <v>23</v>
      </c>
      <c r="I2807" t="s">
        <v>23</v>
      </c>
      <c r="J2807" t="s">
        <v>9</v>
      </c>
      <c r="K2807" t="s">
        <v>1372</v>
      </c>
      <c r="L2807" s="2">
        <v>445000</v>
      </c>
      <c r="M2807" s="2">
        <v>2225</v>
      </c>
      <c r="N2807" s="2">
        <v>89000</v>
      </c>
      <c r="O2807" s="2"/>
      <c r="P2807" s="5" t="s">
        <v>188</v>
      </c>
    </row>
    <row r="2808" spans="1:16" x14ac:dyDescent="0.25">
      <c r="A2808" t="s">
        <v>1470</v>
      </c>
      <c r="B2808" t="s">
        <v>103</v>
      </c>
      <c r="C2808" s="1">
        <v>445000</v>
      </c>
      <c r="D2808">
        <v>2</v>
      </c>
      <c r="E2808">
        <v>84</v>
      </c>
      <c r="F2808" s="1" t="s">
        <v>16</v>
      </c>
      <c r="G2808" t="s">
        <v>56</v>
      </c>
      <c r="H2808" t="s">
        <v>29</v>
      </c>
      <c r="I2808" t="s">
        <v>19</v>
      </c>
      <c r="J2808" t="s">
        <v>9</v>
      </c>
      <c r="K2808" t="s">
        <v>1372</v>
      </c>
      <c r="L2808" s="2">
        <v>445000</v>
      </c>
      <c r="M2808" s="2">
        <v>5297.6190476190477</v>
      </c>
      <c r="N2808" s="2">
        <v>222500</v>
      </c>
      <c r="O2808" s="2"/>
      <c r="P2808" s="5" t="s">
        <v>188</v>
      </c>
    </row>
    <row r="2809" spans="1:16" x14ac:dyDescent="0.25">
      <c r="A2809" t="s">
        <v>5978</v>
      </c>
      <c r="B2809" t="s">
        <v>4571</v>
      </c>
      <c r="C2809" s="1">
        <v>445000</v>
      </c>
      <c r="D2809">
        <v>3</v>
      </c>
      <c r="E2809">
        <v>110</v>
      </c>
      <c r="F2809" t="s">
        <v>16</v>
      </c>
      <c r="G2809" t="s">
        <v>17</v>
      </c>
      <c r="H2809" t="s">
        <v>189</v>
      </c>
      <c r="I2809" t="s">
        <v>19</v>
      </c>
      <c r="J2809" t="s">
        <v>9</v>
      </c>
      <c r="L2809" s="2">
        <v>445000</v>
      </c>
      <c r="M2809" s="2">
        <v>4045.4545454545455</v>
      </c>
      <c r="N2809" s="2">
        <v>148333.33333333334</v>
      </c>
      <c r="O2809" s="2" t="s">
        <v>160</v>
      </c>
      <c r="P2809" s="21" t="s">
        <v>188</v>
      </c>
    </row>
    <row r="2810" spans="1:16" x14ac:dyDescent="0.25">
      <c r="A2810" t="s">
        <v>6301</v>
      </c>
      <c r="B2810" t="s">
        <v>4571</v>
      </c>
      <c r="C2810" s="1">
        <v>445000</v>
      </c>
      <c r="D2810">
        <v>5</v>
      </c>
      <c r="E2810">
        <v>120</v>
      </c>
      <c r="F2810" t="s">
        <v>16</v>
      </c>
      <c r="G2810" t="s">
        <v>41</v>
      </c>
      <c r="H2810" t="s">
        <v>189</v>
      </c>
      <c r="I2810" t="s">
        <v>19</v>
      </c>
      <c r="J2810" t="s">
        <v>20</v>
      </c>
      <c r="L2810" s="2">
        <v>445000</v>
      </c>
      <c r="M2810" s="2">
        <v>3708.3333333333335</v>
      </c>
      <c r="N2810" s="2">
        <v>89000</v>
      </c>
      <c r="O2810" s="2" t="s">
        <v>160</v>
      </c>
      <c r="P2810" s="21" t="s">
        <v>188</v>
      </c>
    </row>
    <row r="2811" spans="1:16" x14ac:dyDescent="0.25">
      <c r="A2811" t="s">
        <v>6308</v>
      </c>
      <c r="B2811" t="s">
        <v>4571</v>
      </c>
      <c r="C2811" s="1">
        <v>445000</v>
      </c>
      <c r="D2811">
        <v>5</v>
      </c>
      <c r="E2811">
        <v>127</v>
      </c>
      <c r="F2811" t="s">
        <v>16</v>
      </c>
      <c r="G2811" t="s">
        <v>41</v>
      </c>
      <c r="H2811" t="s">
        <v>189</v>
      </c>
      <c r="I2811" t="s">
        <v>19</v>
      </c>
      <c r="J2811" t="s">
        <v>20</v>
      </c>
      <c r="L2811" s="2">
        <v>445000</v>
      </c>
      <c r="M2811" s="2">
        <v>3503.9370078740158</v>
      </c>
      <c r="N2811" s="2">
        <v>89000</v>
      </c>
      <c r="O2811" s="2" t="s">
        <v>160</v>
      </c>
      <c r="P2811" s="21" t="s">
        <v>188</v>
      </c>
    </row>
    <row r="2812" spans="1:16" x14ac:dyDescent="0.25">
      <c r="A2812" t="s">
        <v>2277</v>
      </c>
      <c r="B2812" t="s">
        <v>103</v>
      </c>
      <c r="C2812" s="1">
        <v>444990</v>
      </c>
      <c r="D2812">
        <v>3</v>
      </c>
      <c r="E2812">
        <v>121</v>
      </c>
      <c r="F2812" s="1" t="s">
        <v>16</v>
      </c>
      <c r="G2812" t="s">
        <v>41</v>
      </c>
      <c r="H2812" t="s">
        <v>29</v>
      </c>
      <c r="I2812" t="s">
        <v>19</v>
      </c>
      <c r="J2812" t="s">
        <v>9</v>
      </c>
      <c r="K2812" t="s">
        <v>1372</v>
      </c>
      <c r="L2812" s="2">
        <v>444990</v>
      </c>
      <c r="M2812" s="2">
        <v>3677.6033057851241</v>
      </c>
      <c r="N2812" s="2">
        <v>148330</v>
      </c>
      <c r="O2812" s="2"/>
      <c r="P2812" s="5" t="s">
        <v>188</v>
      </c>
    </row>
    <row r="2813" spans="1:16" x14ac:dyDescent="0.25">
      <c r="A2813" t="s">
        <v>1868</v>
      </c>
      <c r="B2813" t="s">
        <v>103</v>
      </c>
      <c r="C2813" s="1">
        <v>440900</v>
      </c>
      <c r="D2813">
        <v>3</v>
      </c>
      <c r="E2813">
        <v>96</v>
      </c>
      <c r="F2813" s="1" t="s">
        <v>16</v>
      </c>
      <c r="G2813" t="s">
        <v>35</v>
      </c>
      <c r="H2813" t="s">
        <v>29</v>
      </c>
      <c r="I2813" t="s">
        <v>19</v>
      </c>
      <c r="J2813" t="s">
        <v>9</v>
      </c>
      <c r="K2813" t="s">
        <v>1372</v>
      </c>
      <c r="L2813" s="2">
        <v>440900</v>
      </c>
      <c r="M2813" s="2">
        <v>4592.708333333333</v>
      </c>
      <c r="N2813" s="2">
        <v>146966.66666666666</v>
      </c>
      <c r="O2813" s="2"/>
      <c r="P2813" s="5" t="s">
        <v>188</v>
      </c>
    </row>
    <row r="2814" spans="1:16" x14ac:dyDescent="0.25">
      <c r="A2814" t="s">
        <v>5152</v>
      </c>
      <c r="B2814" t="s">
        <v>4571</v>
      </c>
      <c r="C2814" s="1">
        <v>440000</v>
      </c>
      <c r="D2814">
        <v>3</v>
      </c>
      <c r="E2814">
        <v>134</v>
      </c>
      <c r="F2814" s="3" t="s">
        <v>22</v>
      </c>
      <c r="G2814" t="s">
        <v>22</v>
      </c>
      <c r="H2814" t="s">
        <v>23</v>
      </c>
      <c r="I2814" t="s">
        <v>23</v>
      </c>
      <c r="J2814" t="s">
        <v>20</v>
      </c>
      <c r="L2814" s="2">
        <v>440000</v>
      </c>
      <c r="M2814" s="2">
        <v>3283.5820895522388</v>
      </c>
      <c r="N2814" s="2">
        <v>146666.66666666666</v>
      </c>
      <c r="O2814" s="2" t="s">
        <v>160</v>
      </c>
      <c r="P2814" s="21" t="s">
        <v>188</v>
      </c>
    </row>
    <row r="2815" spans="1:16" x14ac:dyDescent="0.25">
      <c r="A2815" t="s">
        <v>5327</v>
      </c>
      <c r="B2815" t="s">
        <v>4571</v>
      </c>
      <c r="C2815" s="1">
        <v>440000</v>
      </c>
      <c r="D2815">
        <v>3</v>
      </c>
      <c r="E2815">
        <v>118</v>
      </c>
      <c r="F2815" s="3" t="s">
        <v>22</v>
      </c>
      <c r="G2815" t="s">
        <v>22</v>
      </c>
      <c r="H2815" t="s">
        <v>23</v>
      </c>
      <c r="I2815" t="s">
        <v>23</v>
      </c>
      <c r="J2815" t="s">
        <v>9</v>
      </c>
      <c r="L2815" s="2">
        <v>440000</v>
      </c>
      <c r="M2815" s="2">
        <v>3728.8135593220341</v>
      </c>
      <c r="N2815" s="2">
        <v>146666.66666666666</v>
      </c>
      <c r="O2815" s="2" t="s">
        <v>160</v>
      </c>
      <c r="P2815" s="21" t="s">
        <v>188</v>
      </c>
    </row>
    <row r="2816" spans="1:16" x14ac:dyDescent="0.25">
      <c r="A2816" t="s">
        <v>5328</v>
      </c>
      <c r="B2816" t="s">
        <v>4571</v>
      </c>
      <c r="C2816" s="1">
        <v>440000</v>
      </c>
      <c r="D2816">
        <v>3</v>
      </c>
      <c r="E2816">
        <v>118</v>
      </c>
      <c r="F2816" s="3" t="s">
        <v>22</v>
      </c>
      <c r="G2816" t="s">
        <v>22</v>
      </c>
      <c r="H2816" t="s">
        <v>23</v>
      </c>
      <c r="I2816" t="s">
        <v>23</v>
      </c>
      <c r="J2816" t="s">
        <v>9</v>
      </c>
      <c r="L2816" s="2">
        <v>440000</v>
      </c>
      <c r="M2816" s="2">
        <v>3728.8135593220341</v>
      </c>
      <c r="N2816" s="2">
        <v>146666.66666666666</v>
      </c>
      <c r="O2816" s="2" t="s">
        <v>160</v>
      </c>
      <c r="P2816" s="21" t="s">
        <v>188</v>
      </c>
    </row>
    <row r="2817" spans="1:16" x14ac:dyDescent="0.25">
      <c r="A2817" t="s">
        <v>5394</v>
      </c>
      <c r="B2817" t="s">
        <v>4571</v>
      </c>
      <c r="C2817" s="1">
        <v>440000</v>
      </c>
      <c r="D2817">
        <v>3</v>
      </c>
      <c r="E2817">
        <v>126</v>
      </c>
      <c r="F2817" s="3" t="s">
        <v>22</v>
      </c>
      <c r="G2817" t="s">
        <v>22</v>
      </c>
      <c r="H2817" t="s">
        <v>23</v>
      </c>
      <c r="I2817" t="s">
        <v>23</v>
      </c>
      <c r="J2817" t="s">
        <v>9</v>
      </c>
      <c r="L2817" s="2">
        <v>440000</v>
      </c>
      <c r="M2817" s="2">
        <v>3492.063492063492</v>
      </c>
      <c r="N2817" s="2">
        <v>146666.66666666666</v>
      </c>
      <c r="O2817" s="2" t="s">
        <v>4587</v>
      </c>
      <c r="P2817" s="21" t="s">
        <v>188</v>
      </c>
    </row>
    <row r="2818" spans="1:16" x14ac:dyDescent="0.25">
      <c r="A2818" t="s">
        <v>5455</v>
      </c>
      <c r="B2818" t="s">
        <v>4571</v>
      </c>
      <c r="C2818" s="1">
        <v>440000</v>
      </c>
      <c r="D2818">
        <v>3</v>
      </c>
      <c r="E2818">
        <v>121</v>
      </c>
      <c r="F2818" s="3" t="s">
        <v>22</v>
      </c>
      <c r="G2818" t="s">
        <v>22</v>
      </c>
      <c r="H2818" t="s">
        <v>23</v>
      </c>
      <c r="I2818" t="s">
        <v>23</v>
      </c>
      <c r="J2818" t="s">
        <v>9</v>
      </c>
      <c r="L2818" s="2">
        <v>440000</v>
      </c>
      <c r="M2818" s="2">
        <v>3636.3636363636365</v>
      </c>
      <c r="N2818" s="2">
        <v>146666.66666666666</v>
      </c>
      <c r="O2818" s="2" t="s">
        <v>160</v>
      </c>
      <c r="P2818" s="21" t="s">
        <v>188</v>
      </c>
    </row>
    <row r="2819" spans="1:16" x14ac:dyDescent="0.25">
      <c r="A2819" t="s">
        <v>5484</v>
      </c>
      <c r="B2819" t="s">
        <v>4571</v>
      </c>
      <c r="C2819" s="1">
        <v>440000</v>
      </c>
      <c r="D2819">
        <v>6</v>
      </c>
      <c r="E2819">
        <v>205</v>
      </c>
      <c r="F2819" s="3" t="s">
        <v>22</v>
      </c>
      <c r="G2819" t="s">
        <v>22</v>
      </c>
      <c r="H2819" t="s">
        <v>23</v>
      </c>
      <c r="I2819" t="s">
        <v>23</v>
      </c>
      <c r="J2819" t="s">
        <v>9</v>
      </c>
      <c r="L2819" s="2">
        <v>440000</v>
      </c>
      <c r="M2819" s="2">
        <v>2146.3414634146343</v>
      </c>
      <c r="N2819" s="2">
        <v>73333.333333333328</v>
      </c>
      <c r="O2819" s="2" t="s">
        <v>160</v>
      </c>
      <c r="P2819" s="21" t="s">
        <v>188</v>
      </c>
    </row>
    <row r="2820" spans="1:16" x14ac:dyDescent="0.25">
      <c r="A2820" t="s">
        <v>2858</v>
      </c>
      <c r="B2820" t="s">
        <v>104</v>
      </c>
      <c r="C2820" s="1">
        <v>440000</v>
      </c>
      <c r="D2820">
        <v>4</v>
      </c>
      <c r="E2820">
        <v>127</v>
      </c>
      <c r="F2820" s="1" t="s">
        <v>22</v>
      </c>
      <c r="G2820" t="s">
        <v>22</v>
      </c>
      <c r="H2820" t="s">
        <v>23</v>
      </c>
      <c r="I2820" t="s">
        <v>23</v>
      </c>
      <c r="J2820" t="s">
        <v>9</v>
      </c>
      <c r="K2820" t="s">
        <v>1372</v>
      </c>
      <c r="L2820" s="2">
        <v>440000</v>
      </c>
      <c r="M2820" s="2">
        <v>3464.5669291338581</v>
      </c>
      <c r="N2820" s="2">
        <v>110000</v>
      </c>
      <c r="O2820" s="2"/>
      <c r="P2820" s="5" t="s">
        <v>188</v>
      </c>
    </row>
    <row r="2821" spans="1:16" x14ac:dyDescent="0.25">
      <c r="A2821" t="s">
        <v>3084</v>
      </c>
      <c r="B2821" t="s">
        <v>104</v>
      </c>
      <c r="C2821" s="1">
        <v>440000</v>
      </c>
      <c r="D2821">
        <v>6</v>
      </c>
      <c r="E2821">
        <v>293</v>
      </c>
      <c r="F2821" s="1" t="s">
        <v>22</v>
      </c>
      <c r="G2821" t="s">
        <v>22</v>
      </c>
      <c r="H2821" t="s">
        <v>23</v>
      </c>
      <c r="I2821" t="s">
        <v>23</v>
      </c>
      <c r="J2821" t="s">
        <v>9</v>
      </c>
      <c r="K2821" t="s">
        <v>1372</v>
      </c>
      <c r="L2821" s="2">
        <v>440000</v>
      </c>
      <c r="M2821" s="2">
        <v>1501.7064846416383</v>
      </c>
      <c r="N2821" s="2">
        <v>73333.333333333328</v>
      </c>
      <c r="O2821" s="2"/>
      <c r="P2821" s="5" t="s">
        <v>188</v>
      </c>
    </row>
    <row r="2822" spans="1:16" x14ac:dyDescent="0.25">
      <c r="A2822" t="s">
        <v>3430</v>
      </c>
      <c r="B2822" t="s">
        <v>103</v>
      </c>
      <c r="C2822" s="1">
        <v>440000</v>
      </c>
      <c r="D2822">
        <v>4</v>
      </c>
      <c r="E2822">
        <v>205</v>
      </c>
      <c r="F2822" s="1" t="s">
        <v>22</v>
      </c>
      <c r="G2822" t="s">
        <v>22</v>
      </c>
      <c r="H2822" t="s">
        <v>23</v>
      </c>
      <c r="I2822" t="s">
        <v>23</v>
      </c>
      <c r="J2822" t="s">
        <v>9</v>
      </c>
      <c r="K2822" t="s">
        <v>1372</v>
      </c>
      <c r="L2822" s="2">
        <v>440000</v>
      </c>
      <c r="M2822" s="2">
        <v>2146.3414634146343</v>
      </c>
      <c r="N2822" s="2">
        <v>110000</v>
      </c>
      <c r="O2822" s="2"/>
      <c r="P2822" s="5" t="s">
        <v>188</v>
      </c>
    </row>
    <row r="2823" spans="1:16" x14ac:dyDescent="0.25">
      <c r="A2823" t="s">
        <v>2335</v>
      </c>
      <c r="B2823" t="s">
        <v>103</v>
      </c>
      <c r="C2823" s="1">
        <v>440000</v>
      </c>
      <c r="D2823">
        <v>3</v>
      </c>
      <c r="E2823">
        <v>121</v>
      </c>
      <c r="F2823" s="1" t="s">
        <v>16</v>
      </c>
      <c r="G2823" t="s">
        <v>41</v>
      </c>
      <c r="H2823" t="s">
        <v>29</v>
      </c>
      <c r="I2823" t="s">
        <v>19</v>
      </c>
      <c r="J2823" t="s">
        <v>9</v>
      </c>
      <c r="K2823" t="s">
        <v>1372</v>
      </c>
      <c r="L2823" s="2">
        <v>440000</v>
      </c>
      <c r="M2823" s="2">
        <v>3636.3636363636365</v>
      </c>
      <c r="N2823" s="2">
        <v>146666.66666666666</v>
      </c>
      <c r="O2823" s="2"/>
      <c r="P2823" s="5" t="s">
        <v>188</v>
      </c>
    </row>
    <row r="2824" spans="1:16" x14ac:dyDescent="0.25">
      <c r="A2824" t="s">
        <v>2078</v>
      </c>
      <c r="B2824" t="s">
        <v>103</v>
      </c>
      <c r="C2824" s="1">
        <v>440000</v>
      </c>
      <c r="D2824">
        <v>4</v>
      </c>
      <c r="E2824">
        <v>111</v>
      </c>
      <c r="F2824" s="1" t="s">
        <v>16</v>
      </c>
      <c r="G2824" t="s">
        <v>17</v>
      </c>
      <c r="H2824" t="s">
        <v>29</v>
      </c>
      <c r="I2824" t="s">
        <v>19</v>
      </c>
      <c r="J2824" t="s">
        <v>20</v>
      </c>
      <c r="K2824" t="s">
        <v>1372</v>
      </c>
      <c r="L2824" s="2">
        <v>440000</v>
      </c>
      <c r="M2824" s="2">
        <v>3963.963963963964</v>
      </c>
      <c r="N2824" s="2">
        <v>110000</v>
      </c>
      <c r="O2824" s="2"/>
      <c r="P2824" s="5" t="s">
        <v>188</v>
      </c>
    </row>
    <row r="2825" spans="1:16" x14ac:dyDescent="0.25">
      <c r="A2825" t="s">
        <v>2079</v>
      </c>
      <c r="B2825" t="s">
        <v>103</v>
      </c>
      <c r="C2825" s="1">
        <v>440000</v>
      </c>
      <c r="D2825">
        <v>4</v>
      </c>
      <c r="E2825">
        <v>111</v>
      </c>
      <c r="F2825" s="1" t="s">
        <v>16</v>
      </c>
      <c r="G2825" t="s">
        <v>17</v>
      </c>
      <c r="H2825" t="s">
        <v>29</v>
      </c>
      <c r="I2825" t="s">
        <v>19</v>
      </c>
      <c r="J2825" t="s">
        <v>20</v>
      </c>
      <c r="K2825" t="s">
        <v>1372</v>
      </c>
      <c r="L2825" s="2">
        <v>440000</v>
      </c>
      <c r="M2825" s="2">
        <v>3963.963963963964</v>
      </c>
      <c r="N2825" s="2">
        <v>110000</v>
      </c>
      <c r="O2825" s="2"/>
      <c r="P2825" s="5" t="s">
        <v>188</v>
      </c>
    </row>
    <row r="2826" spans="1:16" x14ac:dyDescent="0.25">
      <c r="A2826" t="s">
        <v>2080</v>
      </c>
      <c r="B2826" t="s">
        <v>103</v>
      </c>
      <c r="C2826" s="1">
        <v>440000</v>
      </c>
      <c r="D2826">
        <v>4</v>
      </c>
      <c r="E2826">
        <v>111</v>
      </c>
      <c r="F2826" s="1" t="s">
        <v>16</v>
      </c>
      <c r="G2826" t="s">
        <v>17</v>
      </c>
      <c r="H2826" t="s">
        <v>29</v>
      </c>
      <c r="I2826" t="s">
        <v>19</v>
      </c>
      <c r="J2826" t="s">
        <v>20</v>
      </c>
      <c r="K2826" t="s">
        <v>1372</v>
      </c>
      <c r="L2826" s="2">
        <v>440000</v>
      </c>
      <c r="M2826" s="2">
        <v>3963.963963963964</v>
      </c>
      <c r="N2826" s="2">
        <v>110000</v>
      </c>
      <c r="O2826" s="2"/>
      <c r="P2826" s="5" t="s">
        <v>188</v>
      </c>
    </row>
    <row r="2827" spans="1:16" x14ac:dyDescent="0.25">
      <c r="A2827" t="s">
        <v>5808</v>
      </c>
      <c r="B2827" t="s">
        <v>4571</v>
      </c>
      <c r="C2827" s="1">
        <v>440000</v>
      </c>
      <c r="D2827">
        <v>2</v>
      </c>
      <c r="E2827">
        <v>89</v>
      </c>
      <c r="F2827" t="s">
        <v>16</v>
      </c>
      <c r="G2827" t="s">
        <v>35</v>
      </c>
      <c r="H2827" t="s">
        <v>189</v>
      </c>
      <c r="I2827" t="s">
        <v>19</v>
      </c>
      <c r="J2827" t="s">
        <v>9</v>
      </c>
      <c r="L2827" s="2">
        <v>440000</v>
      </c>
      <c r="M2827" s="2">
        <v>4943.8202247191011</v>
      </c>
      <c r="N2827" s="2">
        <v>220000</v>
      </c>
      <c r="O2827" s="2" t="s">
        <v>160</v>
      </c>
      <c r="P2827" s="21" t="s">
        <v>188</v>
      </c>
    </row>
    <row r="2828" spans="1:16" x14ac:dyDescent="0.25">
      <c r="A2828" t="s">
        <v>6704</v>
      </c>
      <c r="B2828" t="s">
        <v>4571</v>
      </c>
      <c r="C2828" s="1">
        <v>440000</v>
      </c>
      <c r="D2828">
        <v>3</v>
      </c>
      <c r="E2828">
        <v>105</v>
      </c>
      <c r="F2828" t="s">
        <v>16</v>
      </c>
      <c r="G2828" t="s">
        <v>52</v>
      </c>
      <c r="H2828" t="s">
        <v>189</v>
      </c>
      <c r="I2828" t="s">
        <v>19</v>
      </c>
      <c r="J2828" t="s">
        <v>9</v>
      </c>
      <c r="L2828" s="2">
        <v>440000</v>
      </c>
      <c r="M2828" s="2">
        <v>4190.4761904761908</v>
      </c>
      <c r="N2828" s="2">
        <v>146666.66666666666</v>
      </c>
      <c r="O2828" s="2" t="s">
        <v>160</v>
      </c>
      <c r="P2828" s="21" t="s">
        <v>188</v>
      </c>
    </row>
    <row r="2829" spans="1:16" x14ac:dyDescent="0.25">
      <c r="A2829" t="s">
        <v>6705</v>
      </c>
      <c r="B2829" t="s">
        <v>4571</v>
      </c>
      <c r="C2829" s="1">
        <v>440000</v>
      </c>
      <c r="D2829">
        <v>3</v>
      </c>
      <c r="E2829">
        <v>105</v>
      </c>
      <c r="F2829" t="s">
        <v>16</v>
      </c>
      <c r="G2829" t="s">
        <v>52</v>
      </c>
      <c r="H2829" t="s">
        <v>189</v>
      </c>
      <c r="I2829" t="s">
        <v>19</v>
      </c>
      <c r="J2829" t="s">
        <v>9</v>
      </c>
      <c r="L2829" s="2">
        <v>440000</v>
      </c>
      <c r="M2829" s="2">
        <v>4190.4761904761908</v>
      </c>
      <c r="N2829" s="2">
        <v>146666.66666666666</v>
      </c>
      <c r="O2829" s="2" t="s">
        <v>160</v>
      </c>
      <c r="P2829" s="21" t="s">
        <v>188</v>
      </c>
    </row>
    <row r="2830" spans="1:16" x14ac:dyDescent="0.25">
      <c r="A2830" t="s">
        <v>4580</v>
      </c>
      <c r="B2830" t="s">
        <v>4571</v>
      </c>
      <c r="C2830" s="1">
        <v>440000</v>
      </c>
      <c r="D2830">
        <v>3</v>
      </c>
      <c r="E2830">
        <v>107</v>
      </c>
      <c r="F2830" t="s">
        <v>16</v>
      </c>
      <c r="G2830" t="s">
        <v>56</v>
      </c>
      <c r="H2830" t="s">
        <v>189</v>
      </c>
      <c r="I2830" t="s">
        <v>19</v>
      </c>
      <c r="J2830" t="s">
        <v>9</v>
      </c>
      <c r="L2830" s="2">
        <v>440000</v>
      </c>
      <c r="M2830" s="2">
        <v>4112.1495327102803</v>
      </c>
      <c r="N2830" s="2">
        <v>146666.66666666666</v>
      </c>
      <c r="O2830" s="2" t="s">
        <v>160</v>
      </c>
      <c r="P2830" s="21" t="s">
        <v>188</v>
      </c>
    </row>
    <row r="2831" spans="1:16" x14ac:dyDescent="0.25">
      <c r="A2831" t="s">
        <v>6222</v>
      </c>
      <c r="B2831" t="s">
        <v>4571</v>
      </c>
      <c r="C2831" s="1">
        <v>439950</v>
      </c>
      <c r="D2831">
        <v>2</v>
      </c>
      <c r="E2831">
        <v>97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  <c r="L2831" s="2">
        <v>439950</v>
      </c>
      <c r="M2831" s="2">
        <v>4535.567010309278</v>
      </c>
      <c r="N2831" s="2">
        <v>219975</v>
      </c>
      <c r="O2831" s="2" t="s">
        <v>160</v>
      </c>
      <c r="P2831" s="21" t="s">
        <v>188</v>
      </c>
    </row>
    <row r="2832" spans="1:16" x14ac:dyDescent="0.25">
      <c r="A2832" t="s">
        <v>5425</v>
      </c>
      <c r="B2832" t="s">
        <v>4571</v>
      </c>
      <c r="C2832" s="1">
        <v>439900</v>
      </c>
      <c r="D2832">
        <v>4</v>
      </c>
      <c r="E2832">
        <v>137</v>
      </c>
      <c r="F2832" s="3" t="s">
        <v>22</v>
      </c>
      <c r="G2832" t="s">
        <v>22</v>
      </c>
      <c r="H2832" t="s">
        <v>23</v>
      </c>
      <c r="I2832" t="s">
        <v>23</v>
      </c>
      <c r="J2832" t="s">
        <v>20</v>
      </c>
      <c r="L2832" s="2">
        <v>439900</v>
      </c>
      <c r="M2832" s="2">
        <v>3210.9489051094893</v>
      </c>
      <c r="N2832" s="2">
        <v>109975</v>
      </c>
      <c r="O2832" s="2" t="s">
        <v>160</v>
      </c>
      <c r="P2832" s="21" t="s">
        <v>188</v>
      </c>
    </row>
    <row r="2833" spans="1:16" x14ac:dyDescent="0.25">
      <c r="A2833" t="s">
        <v>3299</v>
      </c>
      <c r="B2833" t="s">
        <v>103</v>
      </c>
      <c r="C2833" s="1">
        <v>439900</v>
      </c>
      <c r="D2833">
        <v>4</v>
      </c>
      <c r="E2833">
        <v>236</v>
      </c>
      <c r="F2833" s="1" t="s">
        <v>22</v>
      </c>
      <c r="G2833" t="s">
        <v>22</v>
      </c>
      <c r="H2833" t="s">
        <v>23</v>
      </c>
      <c r="I2833" t="s">
        <v>23</v>
      </c>
      <c r="J2833" t="s">
        <v>9</v>
      </c>
      <c r="K2833" t="s">
        <v>1372</v>
      </c>
      <c r="L2833" s="2">
        <v>439900</v>
      </c>
      <c r="M2833" s="2">
        <v>1863.9830508474577</v>
      </c>
      <c r="N2833" s="2">
        <v>109975</v>
      </c>
      <c r="O2833" s="2"/>
      <c r="P2833" s="5" t="s">
        <v>188</v>
      </c>
    </row>
    <row r="2834" spans="1:16" x14ac:dyDescent="0.25">
      <c r="A2834" t="s">
        <v>3300</v>
      </c>
      <c r="B2834" t="s">
        <v>103</v>
      </c>
      <c r="C2834" s="1">
        <v>439900</v>
      </c>
      <c r="D2834">
        <v>4</v>
      </c>
      <c r="E2834">
        <v>236</v>
      </c>
      <c r="F2834" s="1" t="s">
        <v>22</v>
      </c>
      <c r="G2834" t="s">
        <v>22</v>
      </c>
      <c r="H2834" t="s">
        <v>23</v>
      </c>
      <c r="I2834" t="s">
        <v>23</v>
      </c>
      <c r="J2834" t="s">
        <v>9</v>
      </c>
      <c r="K2834" t="s">
        <v>1372</v>
      </c>
      <c r="L2834" s="2">
        <v>439900</v>
      </c>
      <c r="M2834" s="2">
        <v>1863.9830508474577</v>
      </c>
      <c r="N2834" s="2">
        <v>109975</v>
      </c>
      <c r="O2834" s="2"/>
      <c r="P2834" s="5" t="s">
        <v>188</v>
      </c>
    </row>
    <row r="2835" spans="1:16" x14ac:dyDescent="0.25">
      <c r="A2835" t="s">
        <v>3301</v>
      </c>
      <c r="B2835" t="s">
        <v>103</v>
      </c>
      <c r="C2835" s="1">
        <v>439900</v>
      </c>
      <c r="D2835">
        <v>4</v>
      </c>
      <c r="E2835">
        <v>236</v>
      </c>
      <c r="F2835" s="1" t="s">
        <v>22</v>
      </c>
      <c r="G2835" t="s">
        <v>22</v>
      </c>
      <c r="H2835" t="s">
        <v>23</v>
      </c>
      <c r="I2835" t="s">
        <v>23</v>
      </c>
      <c r="J2835" t="s">
        <v>9</v>
      </c>
      <c r="K2835" t="s">
        <v>1372</v>
      </c>
      <c r="L2835" s="2">
        <v>439900</v>
      </c>
      <c r="M2835" s="2">
        <v>1863.9830508474577</v>
      </c>
      <c r="N2835" s="2">
        <v>109975</v>
      </c>
      <c r="O2835" s="2"/>
      <c r="P2835" s="5" t="s">
        <v>188</v>
      </c>
    </row>
    <row r="2836" spans="1:16" x14ac:dyDescent="0.25">
      <c r="A2836" t="s">
        <v>3524</v>
      </c>
      <c r="B2836" t="s">
        <v>103</v>
      </c>
      <c r="C2836" s="1">
        <v>439900</v>
      </c>
      <c r="D2836">
        <v>4</v>
      </c>
      <c r="E2836">
        <v>236</v>
      </c>
      <c r="F2836" s="1" t="s">
        <v>22</v>
      </c>
      <c r="G2836" t="s">
        <v>22</v>
      </c>
      <c r="H2836" t="s">
        <v>23</v>
      </c>
      <c r="I2836" t="s">
        <v>23</v>
      </c>
      <c r="J2836" t="s">
        <v>9</v>
      </c>
      <c r="K2836" t="s">
        <v>1372</v>
      </c>
      <c r="L2836" s="2">
        <v>439900</v>
      </c>
      <c r="M2836" s="2">
        <v>1863.9830508474577</v>
      </c>
      <c r="N2836" s="2">
        <v>109975</v>
      </c>
      <c r="O2836" s="2"/>
      <c r="P2836" s="5" t="s">
        <v>188</v>
      </c>
    </row>
    <row r="2837" spans="1:16" x14ac:dyDescent="0.25">
      <c r="A2837" t="s">
        <v>3443</v>
      </c>
      <c r="B2837" t="s">
        <v>103</v>
      </c>
      <c r="C2837" s="1">
        <v>439900</v>
      </c>
      <c r="D2837">
        <v>3</v>
      </c>
      <c r="E2837">
        <v>196</v>
      </c>
      <c r="F2837" s="1" t="s">
        <v>22</v>
      </c>
      <c r="G2837" t="s">
        <v>22</v>
      </c>
      <c r="H2837" t="s">
        <v>23</v>
      </c>
      <c r="I2837" t="s">
        <v>23</v>
      </c>
      <c r="J2837" t="s">
        <v>9</v>
      </c>
      <c r="K2837" t="s">
        <v>1372</v>
      </c>
      <c r="L2837" s="2">
        <v>439900</v>
      </c>
      <c r="M2837" s="2">
        <v>2244.387755102041</v>
      </c>
      <c r="N2837" s="2">
        <v>146633.33333333334</v>
      </c>
      <c r="O2837" s="2"/>
      <c r="P2837" s="5" t="s">
        <v>188</v>
      </c>
    </row>
    <row r="2838" spans="1:16" x14ac:dyDescent="0.25">
      <c r="A2838" t="s">
        <v>5053</v>
      </c>
      <c r="B2838" t="s">
        <v>4571</v>
      </c>
      <c r="C2838" s="1">
        <v>439000</v>
      </c>
      <c r="D2838">
        <v>7</v>
      </c>
      <c r="E2838">
        <v>250</v>
      </c>
      <c r="F2838" s="3" t="s">
        <v>22</v>
      </c>
      <c r="G2838" t="s">
        <v>22</v>
      </c>
      <c r="H2838" t="s">
        <v>23</v>
      </c>
      <c r="I2838" t="s">
        <v>23</v>
      </c>
      <c r="J2838" t="s">
        <v>9</v>
      </c>
      <c r="L2838" s="2">
        <v>439000</v>
      </c>
      <c r="M2838" s="2">
        <v>1756</v>
      </c>
      <c r="N2838" s="2">
        <v>62714.285714285717</v>
      </c>
      <c r="O2838" s="2" t="s">
        <v>160</v>
      </c>
      <c r="P2838" s="21" t="s">
        <v>188</v>
      </c>
    </row>
    <row r="2839" spans="1:16" x14ac:dyDescent="0.25">
      <c r="A2839" t="s">
        <v>5054</v>
      </c>
      <c r="B2839" t="s">
        <v>4571</v>
      </c>
      <c r="C2839" s="1">
        <v>439000</v>
      </c>
      <c r="D2839">
        <v>7</v>
      </c>
      <c r="E2839">
        <v>250</v>
      </c>
      <c r="F2839" s="3" t="s">
        <v>22</v>
      </c>
      <c r="G2839" t="s">
        <v>22</v>
      </c>
      <c r="H2839" t="s">
        <v>23</v>
      </c>
      <c r="I2839" t="s">
        <v>23</v>
      </c>
      <c r="J2839" t="s">
        <v>9</v>
      </c>
      <c r="L2839" s="2">
        <v>439000</v>
      </c>
      <c r="M2839" s="2">
        <v>1756</v>
      </c>
      <c r="N2839" s="2">
        <v>62714.285714285717</v>
      </c>
      <c r="O2839" s="2" t="s">
        <v>160</v>
      </c>
      <c r="P2839" s="21" t="s">
        <v>188</v>
      </c>
    </row>
    <row r="2840" spans="1:16" x14ac:dyDescent="0.25">
      <c r="A2840" t="s">
        <v>1506</v>
      </c>
      <c r="B2840" t="s">
        <v>103</v>
      </c>
      <c r="C2840" s="1">
        <v>439000</v>
      </c>
      <c r="D2840">
        <v>2</v>
      </c>
      <c r="E2840">
        <v>89</v>
      </c>
      <c r="F2840" s="1" t="s">
        <v>16</v>
      </c>
      <c r="G2840" t="s">
        <v>56</v>
      </c>
      <c r="H2840" t="s">
        <v>29</v>
      </c>
      <c r="I2840" t="s">
        <v>19</v>
      </c>
      <c r="J2840" t="s">
        <v>20</v>
      </c>
      <c r="K2840" t="s">
        <v>1372</v>
      </c>
      <c r="L2840" s="2">
        <v>439000</v>
      </c>
      <c r="M2840" s="2">
        <v>4932.5842696629215</v>
      </c>
      <c r="N2840" s="2">
        <v>219500</v>
      </c>
      <c r="O2840" s="2"/>
      <c r="P2840" s="5" t="s">
        <v>188</v>
      </c>
    </row>
    <row r="2841" spans="1:16" x14ac:dyDescent="0.25">
      <c r="A2841" t="s">
        <v>2653</v>
      </c>
      <c r="B2841" t="s">
        <v>103</v>
      </c>
      <c r="C2841" s="1">
        <v>439000</v>
      </c>
      <c r="D2841">
        <v>4</v>
      </c>
      <c r="E2841">
        <v>220</v>
      </c>
      <c r="F2841" s="1" t="s">
        <v>16</v>
      </c>
      <c r="G2841" t="s">
        <v>52</v>
      </c>
      <c r="H2841" t="s">
        <v>29</v>
      </c>
      <c r="I2841" t="s">
        <v>19</v>
      </c>
      <c r="J2841" t="s">
        <v>9</v>
      </c>
      <c r="K2841" t="s">
        <v>1372</v>
      </c>
      <c r="L2841" s="2">
        <v>439000</v>
      </c>
      <c r="M2841" s="2">
        <v>1995.4545454545455</v>
      </c>
      <c r="N2841" s="2">
        <v>109750</v>
      </c>
      <c r="O2841" s="2"/>
      <c r="P2841" s="5" t="s">
        <v>188</v>
      </c>
    </row>
    <row r="2842" spans="1:16" x14ac:dyDescent="0.25">
      <c r="A2842" t="s">
        <v>3119</v>
      </c>
      <c r="B2842" t="s">
        <v>104</v>
      </c>
      <c r="C2842" s="1">
        <v>438000</v>
      </c>
      <c r="D2842">
        <v>5</v>
      </c>
      <c r="E2842">
        <v>233</v>
      </c>
      <c r="F2842" s="1" t="s">
        <v>22</v>
      </c>
      <c r="G2842" t="s">
        <v>22</v>
      </c>
      <c r="H2842" t="s">
        <v>23</v>
      </c>
      <c r="I2842" t="s">
        <v>23</v>
      </c>
      <c r="J2842" t="s">
        <v>9</v>
      </c>
      <c r="K2842" t="s">
        <v>1372</v>
      </c>
      <c r="L2842" s="2">
        <v>438000</v>
      </c>
      <c r="M2842" s="2">
        <v>1879.8283261802576</v>
      </c>
      <c r="N2842" s="2">
        <v>87600</v>
      </c>
      <c r="O2842" s="2"/>
      <c r="P2842" s="5" t="s">
        <v>188</v>
      </c>
    </row>
    <row r="2843" spans="1:16" x14ac:dyDescent="0.25">
      <c r="A2843" t="s">
        <v>2527</v>
      </c>
      <c r="B2843" t="s">
        <v>103</v>
      </c>
      <c r="C2843" s="1">
        <v>438000</v>
      </c>
      <c r="D2843">
        <v>3</v>
      </c>
      <c r="E2843">
        <v>111</v>
      </c>
      <c r="F2843" s="1" t="s">
        <v>16</v>
      </c>
      <c r="G2843" t="s">
        <v>37</v>
      </c>
      <c r="H2843" t="s">
        <v>29</v>
      </c>
      <c r="I2843" t="s">
        <v>19</v>
      </c>
      <c r="J2843" t="s">
        <v>9</v>
      </c>
      <c r="K2843" t="s">
        <v>1372</v>
      </c>
      <c r="L2843" s="2">
        <v>438000</v>
      </c>
      <c r="M2843" s="2">
        <v>3945.9459459459458</v>
      </c>
      <c r="N2843" s="2">
        <v>146000</v>
      </c>
      <c r="O2843" s="2"/>
      <c r="P2843" s="5" t="s">
        <v>188</v>
      </c>
    </row>
    <row r="2844" spans="1:16" x14ac:dyDescent="0.25">
      <c r="A2844" t="s">
        <v>5539</v>
      </c>
      <c r="B2844" t="s">
        <v>4571</v>
      </c>
      <c r="C2844" s="1">
        <v>436990</v>
      </c>
      <c r="D2844">
        <v>3</v>
      </c>
      <c r="E2844">
        <v>117</v>
      </c>
      <c r="F2844" t="s">
        <v>16</v>
      </c>
      <c r="G2844" t="s">
        <v>479</v>
      </c>
      <c r="H2844" t="s">
        <v>189</v>
      </c>
      <c r="I2844" t="s">
        <v>19</v>
      </c>
      <c r="J2844" t="s">
        <v>20</v>
      </c>
      <c r="L2844" s="2">
        <v>436990</v>
      </c>
      <c r="M2844" s="2">
        <v>3734.9572649572651</v>
      </c>
      <c r="N2844" s="2">
        <v>145663.33333333334</v>
      </c>
      <c r="O2844" s="2" t="s">
        <v>160</v>
      </c>
      <c r="P2844" s="21" t="s">
        <v>188</v>
      </c>
    </row>
    <row r="2845" spans="1:16" x14ac:dyDescent="0.25">
      <c r="A2845" t="s">
        <v>5339</v>
      </c>
      <c r="B2845" t="s">
        <v>4571</v>
      </c>
      <c r="C2845" s="1">
        <v>435000</v>
      </c>
      <c r="D2845">
        <v>2</v>
      </c>
      <c r="E2845">
        <v>83</v>
      </c>
      <c r="F2845" s="3" t="s">
        <v>22</v>
      </c>
      <c r="G2845" t="s">
        <v>22</v>
      </c>
      <c r="H2845" t="s">
        <v>23</v>
      </c>
      <c r="I2845" t="s">
        <v>23</v>
      </c>
      <c r="J2845" t="s">
        <v>20</v>
      </c>
      <c r="L2845" s="2">
        <v>435000</v>
      </c>
      <c r="M2845" s="2">
        <v>5240.9638554216872</v>
      </c>
      <c r="N2845" s="2">
        <v>217500</v>
      </c>
      <c r="O2845" s="2" t="s">
        <v>4587</v>
      </c>
      <c r="P2845" s="21" t="s">
        <v>188</v>
      </c>
    </row>
    <row r="2846" spans="1:16" x14ac:dyDescent="0.25">
      <c r="A2846" t="s">
        <v>5340</v>
      </c>
      <c r="B2846" t="s">
        <v>4571</v>
      </c>
      <c r="C2846" s="1">
        <v>435000</v>
      </c>
      <c r="D2846">
        <v>2</v>
      </c>
      <c r="E2846">
        <v>83</v>
      </c>
      <c r="F2846" s="3" t="s">
        <v>22</v>
      </c>
      <c r="G2846" t="s">
        <v>22</v>
      </c>
      <c r="H2846" t="s">
        <v>23</v>
      </c>
      <c r="I2846" t="s">
        <v>23</v>
      </c>
      <c r="J2846" t="s">
        <v>20</v>
      </c>
      <c r="L2846" s="2">
        <v>435000</v>
      </c>
      <c r="M2846" s="2">
        <v>5240.9638554216872</v>
      </c>
      <c r="N2846" s="2">
        <v>217500</v>
      </c>
      <c r="O2846" s="2" t="s">
        <v>4587</v>
      </c>
      <c r="P2846" s="21" t="s">
        <v>188</v>
      </c>
    </row>
    <row r="2847" spans="1:16" x14ac:dyDescent="0.25">
      <c r="A2847" t="s">
        <v>5332</v>
      </c>
      <c r="B2847" t="s">
        <v>4571</v>
      </c>
      <c r="C2847" s="1">
        <v>435000</v>
      </c>
      <c r="D2847">
        <v>4</v>
      </c>
      <c r="E2847">
        <v>249</v>
      </c>
      <c r="F2847" s="3" t="s">
        <v>22</v>
      </c>
      <c r="G2847" t="s">
        <v>22</v>
      </c>
      <c r="H2847" t="s">
        <v>23</v>
      </c>
      <c r="I2847" t="s">
        <v>23</v>
      </c>
      <c r="J2847" t="s">
        <v>9</v>
      </c>
      <c r="L2847" s="2">
        <v>435000</v>
      </c>
      <c r="M2847" s="2">
        <v>1746.9879518072289</v>
      </c>
      <c r="N2847" s="2">
        <v>108750</v>
      </c>
      <c r="O2847" s="2" t="s">
        <v>160</v>
      </c>
      <c r="P2847" s="21" t="s">
        <v>188</v>
      </c>
    </row>
    <row r="2848" spans="1:16" x14ac:dyDescent="0.25">
      <c r="A2848" t="s">
        <v>3684</v>
      </c>
      <c r="B2848" t="s">
        <v>103</v>
      </c>
      <c r="C2848" s="1">
        <v>435000</v>
      </c>
      <c r="D2848">
        <v>4</v>
      </c>
      <c r="E2848">
        <v>348</v>
      </c>
      <c r="F2848" s="1" t="s">
        <v>22</v>
      </c>
      <c r="G2848" t="s">
        <v>22</v>
      </c>
      <c r="H2848" t="s">
        <v>23</v>
      </c>
      <c r="I2848" t="s">
        <v>23</v>
      </c>
      <c r="J2848" t="s">
        <v>9</v>
      </c>
      <c r="K2848" t="s">
        <v>1372</v>
      </c>
      <c r="L2848" s="2">
        <v>435000</v>
      </c>
      <c r="M2848" s="2">
        <v>1250</v>
      </c>
      <c r="N2848" s="2">
        <v>108750</v>
      </c>
      <c r="O2848" s="2"/>
      <c r="P2848" s="5" t="s">
        <v>188</v>
      </c>
    </row>
    <row r="2849" spans="1:16" x14ac:dyDescent="0.25">
      <c r="A2849" t="s">
        <v>5553</v>
      </c>
      <c r="B2849" t="s">
        <v>4571</v>
      </c>
      <c r="C2849" s="1">
        <v>435000</v>
      </c>
      <c r="D2849">
        <v>3</v>
      </c>
      <c r="E2849">
        <v>100</v>
      </c>
      <c r="F2849" t="s">
        <v>16</v>
      </c>
      <c r="G2849" t="s">
        <v>35</v>
      </c>
      <c r="H2849" t="s">
        <v>189</v>
      </c>
      <c r="I2849" t="s">
        <v>19</v>
      </c>
      <c r="J2849" t="s">
        <v>20</v>
      </c>
      <c r="L2849" s="2">
        <v>435000</v>
      </c>
      <c r="M2849" s="2">
        <v>4350</v>
      </c>
      <c r="N2849" s="2">
        <v>145000</v>
      </c>
      <c r="O2849" s="2" t="s">
        <v>160</v>
      </c>
      <c r="P2849" s="21" t="s">
        <v>188</v>
      </c>
    </row>
    <row r="2850" spans="1:16" x14ac:dyDescent="0.25">
      <c r="A2850" t="s">
        <v>6448</v>
      </c>
      <c r="B2850" t="s">
        <v>4571</v>
      </c>
      <c r="C2850" s="1">
        <v>435000</v>
      </c>
      <c r="D2850">
        <v>2</v>
      </c>
      <c r="E2850">
        <v>87</v>
      </c>
      <c r="F2850" t="s">
        <v>16</v>
      </c>
      <c r="G2850" t="s">
        <v>41</v>
      </c>
      <c r="H2850" t="s">
        <v>189</v>
      </c>
      <c r="I2850" t="s">
        <v>19</v>
      </c>
      <c r="J2850" t="s">
        <v>9</v>
      </c>
      <c r="L2850" s="2">
        <v>435000</v>
      </c>
      <c r="M2850" s="2">
        <v>5000</v>
      </c>
      <c r="N2850" s="2">
        <v>217500</v>
      </c>
      <c r="O2850" s="2" t="s">
        <v>160</v>
      </c>
      <c r="P2850" s="21" t="s">
        <v>188</v>
      </c>
    </row>
    <row r="2851" spans="1:16" x14ac:dyDescent="0.25">
      <c r="A2851" t="s">
        <v>5946</v>
      </c>
      <c r="B2851" t="s">
        <v>4571</v>
      </c>
      <c r="C2851" s="1">
        <v>435000</v>
      </c>
      <c r="D2851">
        <v>2</v>
      </c>
      <c r="E2851">
        <v>84</v>
      </c>
      <c r="F2851" t="s">
        <v>16</v>
      </c>
      <c r="G2851" t="s">
        <v>7041</v>
      </c>
      <c r="H2851" t="s">
        <v>189</v>
      </c>
      <c r="I2851" t="s">
        <v>19</v>
      </c>
      <c r="J2851" t="s">
        <v>9</v>
      </c>
      <c r="L2851" s="2">
        <v>435000</v>
      </c>
      <c r="M2851" s="2">
        <v>5178.5714285714284</v>
      </c>
      <c r="N2851" s="2">
        <v>217500</v>
      </c>
      <c r="O2851" s="2" t="s">
        <v>160</v>
      </c>
      <c r="P2851" s="21" t="s">
        <v>188</v>
      </c>
    </row>
    <row r="2852" spans="1:16" x14ac:dyDescent="0.25">
      <c r="A2852" t="s">
        <v>5953</v>
      </c>
      <c r="B2852" t="s">
        <v>4571</v>
      </c>
      <c r="C2852" s="1">
        <v>435000</v>
      </c>
      <c r="D2852">
        <v>2</v>
      </c>
      <c r="E2852">
        <v>86</v>
      </c>
      <c r="F2852" t="s">
        <v>16</v>
      </c>
      <c r="G2852" t="s">
        <v>7043</v>
      </c>
      <c r="H2852" t="s">
        <v>189</v>
      </c>
      <c r="I2852" t="s">
        <v>19</v>
      </c>
      <c r="J2852" t="s">
        <v>9</v>
      </c>
      <c r="L2852" s="2">
        <v>435000</v>
      </c>
      <c r="M2852" s="2">
        <v>5058.1395348837214</v>
      </c>
      <c r="N2852" s="2">
        <v>217500</v>
      </c>
      <c r="O2852" s="2" t="s">
        <v>160</v>
      </c>
      <c r="P2852" s="21" t="s">
        <v>188</v>
      </c>
    </row>
    <row r="2853" spans="1:16" x14ac:dyDescent="0.25">
      <c r="A2853" t="s">
        <v>3049</v>
      </c>
      <c r="B2853" t="s">
        <v>104</v>
      </c>
      <c r="C2853" s="1">
        <v>434900</v>
      </c>
      <c r="D2853">
        <v>4</v>
      </c>
      <c r="E2853">
        <v>171</v>
      </c>
      <c r="F2853" s="1" t="s">
        <v>22</v>
      </c>
      <c r="G2853" t="s">
        <v>22</v>
      </c>
      <c r="H2853" t="s">
        <v>23</v>
      </c>
      <c r="I2853" t="s">
        <v>23</v>
      </c>
      <c r="J2853" t="s">
        <v>9</v>
      </c>
      <c r="K2853" t="s">
        <v>1372</v>
      </c>
      <c r="L2853" s="2">
        <v>434900</v>
      </c>
      <c r="M2853" s="2">
        <v>2543.2748538011697</v>
      </c>
      <c r="N2853" s="2">
        <v>108725</v>
      </c>
      <c r="O2853" s="2"/>
      <c r="P2853" s="5" t="s">
        <v>188</v>
      </c>
    </row>
    <row r="2854" spans="1:16" x14ac:dyDescent="0.25">
      <c r="A2854" t="s">
        <v>3139</v>
      </c>
      <c r="B2854" t="s">
        <v>103</v>
      </c>
      <c r="C2854" s="1">
        <v>434900</v>
      </c>
      <c r="D2854">
        <v>3</v>
      </c>
      <c r="E2854">
        <v>216</v>
      </c>
      <c r="F2854" s="1" t="s">
        <v>22</v>
      </c>
      <c r="G2854" t="s">
        <v>22</v>
      </c>
      <c r="H2854" t="s">
        <v>23</v>
      </c>
      <c r="I2854" t="s">
        <v>23</v>
      </c>
      <c r="J2854" t="s">
        <v>9</v>
      </c>
      <c r="K2854" t="s">
        <v>1372</v>
      </c>
      <c r="L2854" s="2">
        <v>434900</v>
      </c>
      <c r="M2854" s="2">
        <v>2013.4259259259259</v>
      </c>
      <c r="N2854" s="2">
        <v>144966.66666666666</v>
      </c>
      <c r="O2854" s="2"/>
      <c r="P2854" s="5" t="s">
        <v>188</v>
      </c>
    </row>
    <row r="2855" spans="1:16" x14ac:dyDescent="0.25">
      <c r="A2855" t="s">
        <v>3403</v>
      </c>
      <c r="B2855" t="s">
        <v>103</v>
      </c>
      <c r="C2855" s="1">
        <v>434900</v>
      </c>
      <c r="D2855">
        <v>4</v>
      </c>
      <c r="E2855">
        <v>261</v>
      </c>
      <c r="F2855" s="1" t="s">
        <v>22</v>
      </c>
      <c r="G2855" t="s">
        <v>22</v>
      </c>
      <c r="H2855" t="s">
        <v>23</v>
      </c>
      <c r="I2855" t="s">
        <v>23</v>
      </c>
      <c r="J2855" t="s">
        <v>9</v>
      </c>
      <c r="K2855" t="s">
        <v>1372</v>
      </c>
      <c r="L2855" s="2">
        <v>434900</v>
      </c>
      <c r="M2855" s="2">
        <v>1666.2835249042146</v>
      </c>
      <c r="N2855" s="2">
        <v>108725</v>
      </c>
      <c r="O2855" s="2"/>
      <c r="P2855" s="5" t="s">
        <v>188</v>
      </c>
    </row>
    <row r="2856" spans="1:16" x14ac:dyDescent="0.25">
      <c r="A2856" t="s">
        <v>5830</v>
      </c>
      <c r="B2856" t="s">
        <v>4571</v>
      </c>
      <c r="C2856" s="1">
        <v>434900</v>
      </c>
      <c r="D2856">
        <v>2</v>
      </c>
      <c r="E2856">
        <v>94</v>
      </c>
      <c r="F2856" t="s">
        <v>16</v>
      </c>
      <c r="G2856" t="s">
        <v>35</v>
      </c>
      <c r="H2856" t="s">
        <v>189</v>
      </c>
      <c r="I2856" t="s">
        <v>19</v>
      </c>
      <c r="J2856" t="s">
        <v>9</v>
      </c>
      <c r="L2856" s="2">
        <v>434900</v>
      </c>
      <c r="M2856" s="2">
        <v>4626.5957446808507</v>
      </c>
      <c r="N2856" s="2">
        <v>217450</v>
      </c>
      <c r="O2856" s="2" t="s">
        <v>4587</v>
      </c>
      <c r="P2856" s="21" t="s">
        <v>188</v>
      </c>
    </row>
    <row r="2857" spans="1:16" x14ac:dyDescent="0.25">
      <c r="A2857" t="s">
        <v>5831</v>
      </c>
      <c r="B2857" t="s">
        <v>4571</v>
      </c>
      <c r="C2857" s="1">
        <v>434900</v>
      </c>
      <c r="D2857">
        <v>2</v>
      </c>
      <c r="E2857">
        <v>94</v>
      </c>
      <c r="F2857" t="s">
        <v>16</v>
      </c>
      <c r="G2857" t="s">
        <v>35</v>
      </c>
      <c r="H2857" t="s">
        <v>189</v>
      </c>
      <c r="I2857" t="s">
        <v>19</v>
      </c>
      <c r="J2857" t="s">
        <v>9</v>
      </c>
      <c r="L2857" s="2">
        <v>434900</v>
      </c>
      <c r="M2857" s="2">
        <v>4626.5957446808507</v>
      </c>
      <c r="N2857" s="2">
        <v>217450</v>
      </c>
      <c r="O2857" s="2" t="s">
        <v>4587</v>
      </c>
      <c r="P2857" s="21" t="s">
        <v>188</v>
      </c>
    </row>
    <row r="2858" spans="1:16" x14ac:dyDescent="0.25">
      <c r="A2858" t="s">
        <v>5832</v>
      </c>
      <c r="B2858" t="s">
        <v>4571</v>
      </c>
      <c r="C2858" s="1">
        <v>434900</v>
      </c>
      <c r="D2858">
        <v>2</v>
      </c>
      <c r="E2858">
        <v>94</v>
      </c>
      <c r="F2858" t="s">
        <v>16</v>
      </c>
      <c r="G2858" t="s">
        <v>35</v>
      </c>
      <c r="H2858" t="s">
        <v>189</v>
      </c>
      <c r="I2858" t="s">
        <v>19</v>
      </c>
      <c r="J2858" t="s">
        <v>9</v>
      </c>
      <c r="L2858" s="2">
        <v>434900</v>
      </c>
      <c r="M2858" s="2">
        <v>4626.5957446808507</v>
      </c>
      <c r="N2858" s="2">
        <v>217450</v>
      </c>
      <c r="O2858" s="2" t="s">
        <v>4587</v>
      </c>
      <c r="P2858" s="21" t="s">
        <v>188</v>
      </c>
    </row>
    <row r="2859" spans="1:16" x14ac:dyDescent="0.25">
      <c r="A2859" t="s">
        <v>5833</v>
      </c>
      <c r="B2859" t="s">
        <v>4571</v>
      </c>
      <c r="C2859" s="1">
        <v>434900</v>
      </c>
      <c r="D2859">
        <v>2</v>
      </c>
      <c r="E2859">
        <v>94</v>
      </c>
      <c r="F2859" t="s">
        <v>16</v>
      </c>
      <c r="G2859" t="s">
        <v>35</v>
      </c>
      <c r="H2859" t="s">
        <v>189</v>
      </c>
      <c r="I2859" t="s">
        <v>19</v>
      </c>
      <c r="J2859" t="s">
        <v>9</v>
      </c>
      <c r="L2859" s="2">
        <v>434900</v>
      </c>
      <c r="M2859" s="2">
        <v>4626.5957446808507</v>
      </c>
      <c r="N2859" s="2">
        <v>217450</v>
      </c>
      <c r="O2859" s="2" t="s">
        <v>4587</v>
      </c>
      <c r="P2859" s="21" t="s">
        <v>188</v>
      </c>
    </row>
    <row r="2860" spans="1:16" x14ac:dyDescent="0.25">
      <c r="A2860" t="s">
        <v>5663</v>
      </c>
      <c r="B2860" t="s">
        <v>4571</v>
      </c>
      <c r="C2860" s="1">
        <v>433750</v>
      </c>
      <c r="D2860">
        <v>3</v>
      </c>
      <c r="E2860">
        <v>162</v>
      </c>
      <c r="F2860" t="s">
        <v>16</v>
      </c>
      <c r="G2860" t="s">
        <v>35</v>
      </c>
      <c r="H2860" t="s">
        <v>189</v>
      </c>
      <c r="I2860" t="s">
        <v>19</v>
      </c>
      <c r="J2860" t="s">
        <v>9</v>
      </c>
      <c r="L2860" s="2">
        <v>433750</v>
      </c>
      <c r="M2860" s="2">
        <v>2677.4691358024693</v>
      </c>
      <c r="N2860" s="2">
        <v>144583.33333333334</v>
      </c>
      <c r="O2860" s="2" t="s">
        <v>4582</v>
      </c>
      <c r="P2860" s="21" t="s">
        <v>188</v>
      </c>
    </row>
    <row r="2861" spans="1:16" x14ac:dyDescent="0.25">
      <c r="A2861" t="s">
        <v>3511</v>
      </c>
      <c r="B2861" t="s">
        <v>103</v>
      </c>
      <c r="C2861" s="1">
        <v>433000</v>
      </c>
      <c r="D2861">
        <v>4</v>
      </c>
      <c r="E2861">
        <v>273</v>
      </c>
      <c r="F2861" s="1" t="s">
        <v>22</v>
      </c>
      <c r="G2861" t="s">
        <v>22</v>
      </c>
      <c r="H2861" t="s">
        <v>23</v>
      </c>
      <c r="I2861" t="s">
        <v>23</v>
      </c>
      <c r="J2861" t="s">
        <v>9</v>
      </c>
      <c r="K2861" t="s">
        <v>1372</v>
      </c>
      <c r="L2861" s="2">
        <v>433000</v>
      </c>
      <c r="M2861" s="2">
        <v>1586.080586080586</v>
      </c>
      <c r="N2861" s="2">
        <v>108250</v>
      </c>
      <c r="O2861" s="2"/>
      <c r="P2861" s="5" t="s">
        <v>188</v>
      </c>
    </row>
    <row r="2862" spans="1:16" x14ac:dyDescent="0.25">
      <c r="A2862" t="s">
        <v>2598</v>
      </c>
      <c r="B2862" t="s">
        <v>104</v>
      </c>
      <c r="C2862" s="1">
        <v>432500</v>
      </c>
      <c r="D2862">
        <v>4</v>
      </c>
      <c r="E2862">
        <v>177</v>
      </c>
      <c r="F2862" s="1" t="s">
        <v>16</v>
      </c>
      <c r="G2862" t="s">
        <v>52</v>
      </c>
      <c r="H2862" t="s">
        <v>29</v>
      </c>
      <c r="I2862" t="s">
        <v>19</v>
      </c>
      <c r="J2862" t="s">
        <v>20</v>
      </c>
      <c r="K2862" t="s">
        <v>1372</v>
      </c>
      <c r="L2862" s="2">
        <v>432500</v>
      </c>
      <c r="M2862" s="2">
        <v>2443.5028248587569</v>
      </c>
      <c r="N2862" s="2">
        <v>108125</v>
      </c>
      <c r="O2862" s="2"/>
      <c r="P2862" s="5" t="s">
        <v>188</v>
      </c>
    </row>
    <row r="2863" spans="1:16" x14ac:dyDescent="0.25">
      <c r="A2863" t="s">
        <v>2859</v>
      </c>
      <c r="B2863" t="s">
        <v>104</v>
      </c>
      <c r="C2863" s="1">
        <v>432000</v>
      </c>
      <c r="D2863">
        <v>5</v>
      </c>
      <c r="E2863">
        <v>299</v>
      </c>
      <c r="F2863" s="1" t="s">
        <v>22</v>
      </c>
      <c r="G2863" t="s">
        <v>22</v>
      </c>
      <c r="H2863" t="s">
        <v>23</v>
      </c>
      <c r="I2863" t="s">
        <v>23</v>
      </c>
      <c r="J2863" t="s">
        <v>9</v>
      </c>
      <c r="K2863" t="s">
        <v>1372</v>
      </c>
      <c r="L2863" s="2">
        <v>432000</v>
      </c>
      <c r="M2863" s="2">
        <v>1444.8160535117056</v>
      </c>
      <c r="N2863" s="2">
        <v>86400</v>
      </c>
      <c r="O2863" s="2"/>
      <c r="P2863" s="5" t="s">
        <v>188</v>
      </c>
    </row>
    <row r="2864" spans="1:16" x14ac:dyDescent="0.25">
      <c r="A2864" t="s">
        <v>3493</v>
      </c>
      <c r="B2864" t="s">
        <v>103</v>
      </c>
      <c r="C2864" s="1">
        <v>431200</v>
      </c>
      <c r="D2864">
        <v>6</v>
      </c>
      <c r="E2864">
        <v>429</v>
      </c>
      <c r="F2864" s="1" t="s">
        <v>22</v>
      </c>
      <c r="G2864" t="s">
        <v>22</v>
      </c>
      <c r="H2864" t="s">
        <v>23</v>
      </c>
      <c r="I2864" t="s">
        <v>23</v>
      </c>
      <c r="J2864" t="s">
        <v>9</v>
      </c>
      <c r="K2864" t="s">
        <v>1372</v>
      </c>
      <c r="L2864" s="2">
        <v>431200</v>
      </c>
      <c r="M2864" s="2">
        <v>1005.1282051282051</v>
      </c>
      <c r="N2864" s="2">
        <v>71866.666666666672</v>
      </c>
      <c r="O2864" s="2"/>
      <c r="P2864" s="5" t="s">
        <v>188</v>
      </c>
    </row>
    <row r="2865" spans="1:16" x14ac:dyDescent="0.25">
      <c r="A2865" t="s">
        <v>5145</v>
      </c>
      <c r="B2865" t="s">
        <v>4571</v>
      </c>
      <c r="C2865" s="1">
        <v>430000</v>
      </c>
      <c r="D2865">
        <v>3</v>
      </c>
      <c r="E2865">
        <v>282</v>
      </c>
      <c r="F2865" s="3" t="s">
        <v>22</v>
      </c>
      <c r="G2865" t="s">
        <v>22</v>
      </c>
      <c r="H2865" t="s">
        <v>23</v>
      </c>
      <c r="I2865" t="s">
        <v>23</v>
      </c>
      <c r="J2865" t="s">
        <v>9</v>
      </c>
      <c r="L2865" s="2">
        <v>430000</v>
      </c>
      <c r="M2865" s="2">
        <v>1524.822695035461</v>
      </c>
      <c r="N2865" s="2">
        <v>143333.33333333334</v>
      </c>
      <c r="O2865" s="2" t="s">
        <v>160</v>
      </c>
      <c r="P2865" s="21" t="s">
        <v>188</v>
      </c>
    </row>
    <row r="2866" spans="1:16" x14ac:dyDescent="0.25">
      <c r="A2866" t="s">
        <v>5237</v>
      </c>
      <c r="B2866" t="s">
        <v>4571</v>
      </c>
      <c r="C2866" s="1">
        <v>430000</v>
      </c>
      <c r="D2866">
        <v>3</v>
      </c>
      <c r="E2866">
        <v>167</v>
      </c>
      <c r="F2866" s="3" t="s">
        <v>22</v>
      </c>
      <c r="G2866" t="s">
        <v>22</v>
      </c>
      <c r="H2866" t="s">
        <v>23</v>
      </c>
      <c r="I2866" t="s">
        <v>23</v>
      </c>
      <c r="J2866" t="s">
        <v>9</v>
      </c>
      <c r="L2866" s="2">
        <v>430000</v>
      </c>
      <c r="M2866" s="2">
        <v>2574.8502994011974</v>
      </c>
      <c r="N2866" s="2">
        <v>143333.33333333334</v>
      </c>
      <c r="O2866" s="2" t="s">
        <v>4587</v>
      </c>
      <c r="P2866" s="21" t="s">
        <v>188</v>
      </c>
    </row>
    <row r="2867" spans="1:16" x14ac:dyDescent="0.25">
      <c r="A2867" t="s">
        <v>2855</v>
      </c>
      <c r="B2867" t="s">
        <v>104</v>
      </c>
      <c r="C2867" s="1">
        <v>430000</v>
      </c>
      <c r="D2867">
        <v>3</v>
      </c>
      <c r="E2867">
        <v>235</v>
      </c>
      <c r="F2867" s="1" t="s">
        <v>22</v>
      </c>
      <c r="G2867" t="s">
        <v>22</v>
      </c>
      <c r="H2867" t="s">
        <v>23</v>
      </c>
      <c r="I2867" t="s">
        <v>23</v>
      </c>
      <c r="J2867" t="s">
        <v>9</v>
      </c>
      <c r="K2867" t="s">
        <v>1372</v>
      </c>
      <c r="L2867" s="2">
        <v>430000</v>
      </c>
      <c r="M2867" s="2">
        <v>1829.7872340425531</v>
      </c>
      <c r="N2867" s="2">
        <v>143333.33333333334</v>
      </c>
      <c r="O2867" s="2"/>
      <c r="P2867" s="5" t="s">
        <v>188</v>
      </c>
    </row>
    <row r="2868" spans="1:16" x14ac:dyDescent="0.25">
      <c r="A2868" t="s">
        <v>2964</v>
      </c>
      <c r="B2868" t="s">
        <v>104</v>
      </c>
      <c r="C2868" s="1">
        <v>430000</v>
      </c>
      <c r="D2868">
        <v>3</v>
      </c>
      <c r="E2868">
        <v>116</v>
      </c>
      <c r="F2868" s="1" t="s">
        <v>22</v>
      </c>
      <c r="G2868" t="s">
        <v>22</v>
      </c>
      <c r="H2868" t="s">
        <v>23</v>
      </c>
      <c r="I2868" t="s">
        <v>23</v>
      </c>
      <c r="J2868" t="s">
        <v>9</v>
      </c>
      <c r="K2868" t="s">
        <v>1372</v>
      </c>
      <c r="L2868" s="2">
        <v>430000</v>
      </c>
      <c r="M2868" s="2">
        <v>3706.8965517241381</v>
      </c>
      <c r="N2868" s="2">
        <v>143333.33333333334</v>
      </c>
      <c r="O2868" s="2"/>
      <c r="P2868" s="5" t="s">
        <v>188</v>
      </c>
    </row>
    <row r="2869" spans="1:16" x14ac:dyDescent="0.25">
      <c r="A2869" t="s">
        <v>3535</v>
      </c>
      <c r="B2869" t="s">
        <v>103</v>
      </c>
      <c r="C2869" s="1">
        <v>430000</v>
      </c>
      <c r="D2869">
        <v>3</v>
      </c>
      <c r="E2869">
        <v>110</v>
      </c>
      <c r="F2869" s="1" t="s">
        <v>22</v>
      </c>
      <c r="G2869" t="s">
        <v>22</v>
      </c>
      <c r="H2869" t="s">
        <v>23</v>
      </c>
      <c r="I2869" t="s">
        <v>23</v>
      </c>
      <c r="J2869" t="s">
        <v>9</v>
      </c>
      <c r="K2869" t="s">
        <v>1372</v>
      </c>
      <c r="L2869" s="2">
        <v>430000</v>
      </c>
      <c r="M2869" s="2">
        <v>3909.090909090909</v>
      </c>
      <c r="N2869" s="2">
        <v>143333.33333333334</v>
      </c>
      <c r="O2869" s="2"/>
      <c r="P2869" s="5" t="s">
        <v>188</v>
      </c>
    </row>
    <row r="2870" spans="1:16" x14ac:dyDescent="0.25">
      <c r="A2870" t="s">
        <v>3065</v>
      </c>
      <c r="B2870" t="s">
        <v>104</v>
      </c>
      <c r="C2870" s="1">
        <v>430000</v>
      </c>
      <c r="D2870">
        <v>4</v>
      </c>
      <c r="E2870">
        <v>151</v>
      </c>
      <c r="F2870" s="1" t="s">
        <v>22</v>
      </c>
      <c r="G2870" t="s">
        <v>22</v>
      </c>
      <c r="H2870" t="s">
        <v>23</v>
      </c>
      <c r="I2870" t="s">
        <v>23</v>
      </c>
      <c r="J2870" t="s">
        <v>9</v>
      </c>
      <c r="K2870" t="s">
        <v>1372</v>
      </c>
      <c r="L2870" s="2">
        <v>430000</v>
      </c>
      <c r="M2870" s="2">
        <v>2847.682119205298</v>
      </c>
      <c r="N2870" s="2">
        <v>107500</v>
      </c>
      <c r="O2870" s="2"/>
      <c r="P2870" s="5" t="s">
        <v>188</v>
      </c>
    </row>
    <row r="2871" spans="1:16" x14ac:dyDescent="0.25">
      <c r="A2871" t="s">
        <v>3066</v>
      </c>
      <c r="B2871" t="s">
        <v>104</v>
      </c>
      <c r="C2871" s="1">
        <v>430000</v>
      </c>
      <c r="D2871">
        <v>4</v>
      </c>
      <c r="E2871">
        <v>152</v>
      </c>
      <c r="F2871" s="1" t="s">
        <v>22</v>
      </c>
      <c r="G2871" t="s">
        <v>22</v>
      </c>
      <c r="H2871" t="s">
        <v>23</v>
      </c>
      <c r="I2871" t="s">
        <v>23</v>
      </c>
      <c r="J2871" t="s">
        <v>9</v>
      </c>
      <c r="K2871" t="s">
        <v>1372</v>
      </c>
      <c r="L2871" s="2">
        <v>430000</v>
      </c>
      <c r="M2871" s="2">
        <v>2828.9473684210525</v>
      </c>
      <c r="N2871" s="2">
        <v>107500</v>
      </c>
      <c r="O2871" s="2"/>
      <c r="P2871" s="5" t="s">
        <v>188</v>
      </c>
    </row>
    <row r="2872" spans="1:16" x14ac:dyDescent="0.25">
      <c r="A2872" t="s">
        <v>2206</v>
      </c>
      <c r="B2872" t="s">
        <v>103</v>
      </c>
      <c r="C2872" s="1">
        <v>430000</v>
      </c>
      <c r="D2872">
        <v>1</v>
      </c>
      <c r="E2872">
        <v>53</v>
      </c>
      <c r="F2872" s="1" t="s">
        <v>16</v>
      </c>
      <c r="G2872" t="s">
        <v>17</v>
      </c>
      <c r="H2872" t="s">
        <v>18</v>
      </c>
      <c r="I2872" t="s">
        <v>19</v>
      </c>
      <c r="J2872" t="s">
        <v>20</v>
      </c>
      <c r="K2872" t="s">
        <v>1372</v>
      </c>
      <c r="L2872" s="2">
        <v>430000</v>
      </c>
      <c r="M2872" s="2">
        <v>8113.2075471698117</v>
      </c>
      <c r="N2872" s="2">
        <v>430000</v>
      </c>
      <c r="O2872" s="2"/>
      <c r="P2872" s="5" t="s">
        <v>188</v>
      </c>
    </row>
    <row r="2873" spans="1:16" x14ac:dyDescent="0.25">
      <c r="A2873" t="s">
        <v>2591</v>
      </c>
      <c r="B2873" t="s">
        <v>103</v>
      </c>
      <c r="C2873" s="1">
        <v>430000</v>
      </c>
      <c r="D2873">
        <v>1</v>
      </c>
      <c r="E2873">
        <v>54</v>
      </c>
      <c r="F2873" s="1" t="s">
        <v>16</v>
      </c>
      <c r="G2873" t="s">
        <v>37</v>
      </c>
      <c r="H2873" t="s">
        <v>18</v>
      </c>
      <c r="I2873" t="s">
        <v>30</v>
      </c>
      <c r="J2873" t="s">
        <v>20</v>
      </c>
      <c r="K2873" t="s">
        <v>1372</v>
      </c>
      <c r="L2873" s="2">
        <v>430000</v>
      </c>
      <c r="M2873" s="2">
        <v>7962.9629629629626</v>
      </c>
      <c r="N2873" s="2">
        <v>430000</v>
      </c>
      <c r="O2873" s="2"/>
      <c r="P2873" s="5" t="s">
        <v>188</v>
      </c>
    </row>
    <row r="2874" spans="1:16" x14ac:dyDescent="0.25">
      <c r="A2874" t="s">
        <v>6194</v>
      </c>
      <c r="B2874" t="s">
        <v>4571</v>
      </c>
      <c r="C2874" s="1">
        <v>430000</v>
      </c>
      <c r="D2874">
        <v>3</v>
      </c>
      <c r="E2874">
        <v>125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  <c r="L2874" s="2">
        <v>430000</v>
      </c>
      <c r="M2874" s="2">
        <v>3440</v>
      </c>
      <c r="N2874" s="2">
        <v>143333.33333333334</v>
      </c>
      <c r="O2874" s="2" t="s">
        <v>160</v>
      </c>
      <c r="P2874" s="21" t="s">
        <v>188</v>
      </c>
    </row>
    <row r="2875" spans="1:16" x14ac:dyDescent="0.25">
      <c r="A2875" t="s">
        <v>2275</v>
      </c>
      <c r="B2875" t="s">
        <v>103</v>
      </c>
      <c r="C2875" s="1">
        <v>430000</v>
      </c>
      <c r="D2875">
        <v>3</v>
      </c>
      <c r="E2875">
        <v>105</v>
      </c>
      <c r="F2875" s="1" t="s">
        <v>16</v>
      </c>
      <c r="G2875" t="s">
        <v>41</v>
      </c>
      <c r="H2875" t="s">
        <v>29</v>
      </c>
      <c r="I2875" t="s">
        <v>19</v>
      </c>
      <c r="J2875" t="s">
        <v>9</v>
      </c>
      <c r="K2875" t="s">
        <v>1372</v>
      </c>
      <c r="L2875" s="2">
        <v>430000</v>
      </c>
      <c r="M2875" s="2">
        <v>4095.2380952380954</v>
      </c>
      <c r="N2875" s="2">
        <v>143333.33333333334</v>
      </c>
      <c r="O2875" s="2"/>
      <c r="P2875" s="5" t="s">
        <v>188</v>
      </c>
    </row>
    <row r="2876" spans="1:16" x14ac:dyDescent="0.25">
      <c r="A2876" t="s">
        <v>2778</v>
      </c>
      <c r="B2876" t="s">
        <v>104</v>
      </c>
      <c r="C2876" s="1">
        <v>430000</v>
      </c>
      <c r="D2876">
        <v>3</v>
      </c>
      <c r="E2876">
        <v>105</v>
      </c>
      <c r="F2876" s="1" t="s">
        <v>16</v>
      </c>
      <c r="G2876" t="s">
        <v>141</v>
      </c>
      <c r="H2876" t="s">
        <v>29</v>
      </c>
      <c r="I2876" t="s">
        <v>19</v>
      </c>
      <c r="J2876" t="s">
        <v>20</v>
      </c>
      <c r="K2876" t="s">
        <v>1372</v>
      </c>
      <c r="L2876" s="2">
        <v>430000</v>
      </c>
      <c r="M2876" s="2">
        <v>4095.2380952380954</v>
      </c>
      <c r="N2876" s="2">
        <v>143333.33333333334</v>
      </c>
      <c r="O2876" s="2"/>
      <c r="P2876" s="5" t="s">
        <v>188</v>
      </c>
    </row>
    <row r="2877" spans="1:16" x14ac:dyDescent="0.25">
      <c r="A2877" t="s">
        <v>5683</v>
      </c>
      <c r="B2877" t="s">
        <v>4571</v>
      </c>
      <c r="C2877" s="1">
        <v>430000</v>
      </c>
      <c r="D2877">
        <v>4</v>
      </c>
      <c r="E2877">
        <v>232</v>
      </c>
      <c r="F2877" t="s">
        <v>16</v>
      </c>
      <c r="G2877" t="s">
        <v>35</v>
      </c>
      <c r="H2877" t="s">
        <v>189</v>
      </c>
      <c r="I2877" t="s">
        <v>19</v>
      </c>
      <c r="J2877" t="s">
        <v>9</v>
      </c>
      <c r="L2877" s="2">
        <v>430000</v>
      </c>
      <c r="M2877" s="2">
        <v>1853.4482758620691</v>
      </c>
      <c r="N2877" s="2">
        <v>107500</v>
      </c>
      <c r="O2877" s="2" t="s">
        <v>4587</v>
      </c>
      <c r="P2877" s="21" t="s">
        <v>188</v>
      </c>
    </row>
    <row r="2878" spans="1:16" x14ac:dyDescent="0.25">
      <c r="A2878" t="s">
        <v>6179</v>
      </c>
      <c r="B2878" t="s">
        <v>4571</v>
      </c>
      <c r="C2878" s="1">
        <v>430000</v>
      </c>
      <c r="D2878">
        <v>3</v>
      </c>
      <c r="E2878">
        <v>92</v>
      </c>
      <c r="F2878" t="s">
        <v>16</v>
      </c>
      <c r="G2878" t="s">
        <v>17</v>
      </c>
      <c r="H2878" t="s">
        <v>189</v>
      </c>
      <c r="I2878" t="s">
        <v>19</v>
      </c>
      <c r="J2878" t="s">
        <v>9</v>
      </c>
      <c r="L2878" s="2">
        <v>430000</v>
      </c>
      <c r="M2878" s="2">
        <v>4673.913043478261</v>
      </c>
      <c r="N2878" s="2">
        <v>143333.33333333334</v>
      </c>
      <c r="O2878" s="2" t="s">
        <v>160</v>
      </c>
      <c r="P2878" s="21" t="s">
        <v>188</v>
      </c>
    </row>
    <row r="2879" spans="1:16" x14ac:dyDescent="0.25">
      <c r="A2879" t="s">
        <v>6411</v>
      </c>
      <c r="B2879" t="s">
        <v>4571</v>
      </c>
      <c r="C2879" s="1">
        <v>430000</v>
      </c>
      <c r="D2879">
        <v>1</v>
      </c>
      <c r="E2879">
        <v>68</v>
      </c>
      <c r="F2879" t="s">
        <v>16</v>
      </c>
      <c r="G2879" t="s">
        <v>41</v>
      </c>
      <c r="H2879" t="s">
        <v>189</v>
      </c>
      <c r="I2879" t="s">
        <v>19</v>
      </c>
      <c r="J2879" t="s">
        <v>20</v>
      </c>
      <c r="L2879" s="2">
        <v>430000</v>
      </c>
      <c r="M2879" s="2">
        <v>6323.5294117647063</v>
      </c>
      <c r="N2879" s="2">
        <v>430000</v>
      </c>
      <c r="O2879" s="2" t="s">
        <v>160</v>
      </c>
      <c r="P2879" s="21" t="s">
        <v>188</v>
      </c>
    </row>
    <row r="2880" spans="1:16" x14ac:dyDescent="0.25">
      <c r="A2880" t="s">
        <v>6556</v>
      </c>
      <c r="B2880" t="s">
        <v>4571</v>
      </c>
      <c r="C2880" s="1">
        <v>430000</v>
      </c>
      <c r="D2880">
        <v>2</v>
      </c>
      <c r="E2880">
        <v>120</v>
      </c>
      <c r="F2880" t="s">
        <v>16</v>
      </c>
      <c r="G2880" t="s">
        <v>37</v>
      </c>
      <c r="H2880" t="s">
        <v>189</v>
      </c>
      <c r="I2880" t="s">
        <v>19</v>
      </c>
      <c r="J2880" t="s">
        <v>9</v>
      </c>
      <c r="L2880" s="2">
        <v>430000</v>
      </c>
      <c r="M2880" s="2">
        <v>3583.3333333333335</v>
      </c>
      <c r="N2880" s="2">
        <v>215000</v>
      </c>
      <c r="O2880" s="2" t="s">
        <v>4582</v>
      </c>
      <c r="P2880" s="21" t="s">
        <v>188</v>
      </c>
    </row>
    <row r="2881" spans="1:16" x14ac:dyDescent="0.25">
      <c r="A2881" t="s">
        <v>6642</v>
      </c>
      <c r="B2881" t="s">
        <v>4571</v>
      </c>
      <c r="C2881" s="1">
        <v>430000</v>
      </c>
      <c r="D2881">
        <v>2</v>
      </c>
      <c r="E2881">
        <v>80</v>
      </c>
      <c r="F2881" t="s">
        <v>16</v>
      </c>
      <c r="G2881" t="s">
        <v>37</v>
      </c>
      <c r="H2881" t="s">
        <v>189</v>
      </c>
      <c r="I2881" t="s">
        <v>19</v>
      </c>
      <c r="J2881" t="s">
        <v>20</v>
      </c>
      <c r="L2881" s="2">
        <v>430000</v>
      </c>
      <c r="M2881" s="2">
        <v>5375</v>
      </c>
      <c r="N2881" s="2">
        <v>215000</v>
      </c>
      <c r="O2881" s="2" t="s">
        <v>160</v>
      </c>
      <c r="P2881" s="21" t="s">
        <v>188</v>
      </c>
    </row>
    <row r="2882" spans="1:16" x14ac:dyDescent="0.25">
      <c r="A2882" t="s">
        <v>6889</v>
      </c>
      <c r="B2882" t="s">
        <v>4571</v>
      </c>
      <c r="C2882" s="1">
        <v>430000</v>
      </c>
      <c r="D2882">
        <v>2</v>
      </c>
      <c r="E2882">
        <v>121</v>
      </c>
      <c r="F2882" t="s">
        <v>16</v>
      </c>
      <c r="G2882" t="s">
        <v>43</v>
      </c>
      <c r="H2882" t="s">
        <v>189</v>
      </c>
      <c r="I2882" t="s">
        <v>19</v>
      </c>
      <c r="J2882" t="s">
        <v>9</v>
      </c>
      <c r="L2882" s="2">
        <v>430000</v>
      </c>
      <c r="M2882" s="2">
        <v>3553.7190082644629</v>
      </c>
      <c r="N2882" s="2">
        <v>215000</v>
      </c>
      <c r="O2882" s="2" t="s">
        <v>160</v>
      </c>
      <c r="P2882" s="21" t="s">
        <v>188</v>
      </c>
    </row>
    <row r="2883" spans="1:16" x14ac:dyDescent="0.25">
      <c r="A2883" t="s">
        <v>5534</v>
      </c>
      <c r="B2883" t="s">
        <v>4571</v>
      </c>
      <c r="C2883" s="1">
        <v>430000</v>
      </c>
      <c r="D2883">
        <v>2</v>
      </c>
      <c r="E2883">
        <v>84</v>
      </c>
      <c r="F2883" t="s">
        <v>16</v>
      </c>
      <c r="G2883" t="s">
        <v>476</v>
      </c>
      <c r="H2883" t="s">
        <v>189</v>
      </c>
      <c r="I2883" t="s">
        <v>19</v>
      </c>
      <c r="J2883" t="s">
        <v>9</v>
      </c>
      <c r="L2883" s="2">
        <v>430000</v>
      </c>
      <c r="M2883" s="2">
        <v>5119.0476190476193</v>
      </c>
      <c r="N2883" s="2">
        <v>215000</v>
      </c>
      <c r="O2883" s="2" t="s">
        <v>160</v>
      </c>
      <c r="P2883" s="21" t="s">
        <v>188</v>
      </c>
    </row>
    <row r="2884" spans="1:16" x14ac:dyDescent="0.25">
      <c r="A2884" t="s">
        <v>3362</v>
      </c>
      <c r="B2884" t="s">
        <v>103</v>
      </c>
      <c r="C2884" s="1">
        <v>429900</v>
      </c>
      <c r="D2884">
        <v>4</v>
      </c>
      <c r="E2884">
        <v>191</v>
      </c>
      <c r="F2884" s="1" t="s">
        <v>22</v>
      </c>
      <c r="G2884" t="s">
        <v>22</v>
      </c>
      <c r="H2884" t="s">
        <v>23</v>
      </c>
      <c r="I2884" t="s">
        <v>23</v>
      </c>
      <c r="J2884" t="s">
        <v>9</v>
      </c>
      <c r="K2884" t="s">
        <v>1372</v>
      </c>
      <c r="L2884" s="2">
        <v>429900</v>
      </c>
      <c r="M2884" s="2">
        <v>2250.7853403141362</v>
      </c>
      <c r="N2884" s="2">
        <v>107475</v>
      </c>
      <c r="O2884" s="2"/>
      <c r="P2884" s="5" t="s">
        <v>188</v>
      </c>
    </row>
    <row r="2885" spans="1:16" x14ac:dyDescent="0.25">
      <c r="A2885" t="s">
        <v>1741</v>
      </c>
      <c r="B2885" t="s">
        <v>103</v>
      </c>
      <c r="C2885" s="1">
        <v>429900</v>
      </c>
      <c r="D2885">
        <v>5</v>
      </c>
      <c r="E2885">
        <v>201</v>
      </c>
      <c r="F2885" s="1" t="s">
        <v>16</v>
      </c>
      <c r="G2885" t="s">
        <v>35</v>
      </c>
      <c r="H2885" t="s">
        <v>29</v>
      </c>
      <c r="I2885" t="s">
        <v>19</v>
      </c>
      <c r="J2885" t="s">
        <v>20</v>
      </c>
      <c r="K2885" t="s">
        <v>1372</v>
      </c>
      <c r="L2885" s="2">
        <v>429900</v>
      </c>
      <c r="M2885" s="2">
        <v>2138.8059701492539</v>
      </c>
      <c r="N2885" s="2">
        <v>85980</v>
      </c>
      <c r="O2885" s="2"/>
      <c r="P2885" s="5" t="s">
        <v>188</v>
      </c>
    </row>
    <row r="2886" spans="1:16" x14ac:dyDescent="0.25">
      <c r="A2886" t="s">
        <v>2525</v>
      </c>
      <c r="B2886" t="s">
        <v>103</v>
      </c>
      <c r="C2886" s="1">
        <v>429900</v>
      </c>
      <c r="D2886">
        <v>2</v>
      </c>
      <c r="E2886">
        <v>95</v>
      </c>
      <c r="F2886" s="1" t="s">
        <v>16</v>
      </c>
      <c r="G2886" t="s">
        <v>37</v>
      </c>
      <c r="H2886" t="s">
        <v>29</v>
      </c>
      <c r="I2886" t="s">
        <v>19</v>
      </c>
      <c r="J2886" t="s">
        <v>9</v>
      </c>
      <c r="K2886" t="s">
        <v>1372</v>
      </c>
      <c r="L2886" s="2">
        <v>429900</v>
      </c>
      <c r="M2886" s="2">
        <v>4525.2631578947367</v>
      </c>
      <c r="N2886" s="2">
        <v>214950</v>
      </c>
      <c r="O2886" s="2"/>
      <c r="P2886" s="5" t="s">
        <v>188</v>
      </c>
    </row>
    <row r="2887" spans="1:16" x14ac:dyDescent="0.25">
      <c r="A2887" t="s">
        <v>6339</v>
      </c>
      <c r="B2887" t="s">
        <v>4571</v>
      </c>
      <c r="C2887" s="1">
        <v>429900</v>
      </c>
      <c r="D2887">
        <v>4</v>
      </c>
      <c r="E2887">
        <v>153</v>
      </c>
      <c r="F2887" t="s">
        <v>16</v>
      </c>
      <c r="G2887" t="s">
        <v>41</v>
      </c>
      <c r="H2887" t="s">
        <v>189</v>
      </c>
      <c r="I2887" t="s">
        <v>19</v>
      </c>
      <c r="J2887" t="s">
        <v>9</v>
      </c>
      <c r="L2887" s="2">
        <v>429900</v>
      </c>
      <c r="M2887" s="2">
        <v>2809.8039215686276</v>
      </c>
      <c r="N2887" s="2">
        <v>107475</v>
      </c>
      <c r="O2887" s="2" t="s">
        <v>160</v>
      </c>
      <c r="P2887" s="21" t="s">
        <v>188</v>
      </c>
    </row>
    <row r="2888" spans="1:16" x14ac:dyDescent="0.25">
      <c r="A2888" t="s">
        <v>3461</v>
      </c>
      <c r="B2888" t="s">
        <v>103</v>
      </c>
      <c r="C2888" s="1">
        <v>429000</v>
      </c>
      <c r="D2888">
        <v>7</v>
      </c>
      <c r="E2888">
        <v>285</v>
      </c>
      <c r="F2888" s="1" t="s">
        <v>22</v>
      </c>
      <c r="G2888" t="s">
        <v>22</v>
      </c>
      <c r="H2888" t="s">
        <v>23</v>
      </c>
      <c r="I2888" t="s">
        <v>23</v>
      </c>
      <c r="J2888" t="s">
        <v>9</v>
      </c>
      <c r="K2888" t="s">
        <v>1372</v>
      </c>
      <c r="L2888" s="2">
        <v>429000</v>
      </c>
      <c r="M2888" s="2">
        <v>1505.2631578947369</v>
      </c>
      <c r="N2888" s="2">
        <v>61285.714285714283</v>
      </c>
      <c r="O2888" s="2"/>
      <c r="P2888" s="5" t="s">
        <v>188</v>
      </c>
    </row>
    <row r="2889" spans="1:16" x14ac:dyDescent="0.25">
      <c r="A2889" t="s">
        <v>4649</v>
      </c>
      <c r="B2889" t="s">
        <v>4571</v>
      </c>
      <c r="C2889" s="1">
        <v>429000</v>
      </c>
      <c r="D2889">
        <v>3</v>
      </c>
      <c r="E2889">
        <v>170</v>
      </c>
      <c r="F2889" t="s">
        <v>16</v>
      </c>
      <c r="G2889" t="s">
        <v>56</v>
      </c>
      <c r="H2889" t="s">
        <v>189</v>
      </c>
      <c r="I2889" t="s">
        <v>19</v>
      </c>
      <c r="J2889" t="s">
        <v>9</v>
      </c>
      <c r="L2889" s="2">
        <v>429000</v>
      </c>
      <c r="M2889" s="2">
        <v>2523.5294117647059</v>
      </c>
      <c r="N2889" s="2">
        <v>143000</v>
      </c>
      <c r="O2889" s="2" t="s">
        <v>4587</v>
      </c>
      <c r="P2889" s="21" t="s">
        <v>188</v>
      </c>
    </row>
    <row r="2890" spans="1:16" x14ac:dyDescent="0.25">
      <c r="A2890" t="s">
        <v>3483</v>
      </c>
      <c r="B2890" t="s">
        <v>103</v>
      </c>
      <c r="C2890" s="1">
        <v>428900</v>
      </c>
      <c r="D2890">
        <v>4</v>
      </c>
      <c r="E2890">
        <v>217</v>
      </c>
      <c r="F2890" s="1" t="s">
        <v>22</v>
      </c>
      <c r="G2890" t="s">
        <v>22</v>
      </c>
      <c r="H2890" t="s">
        <v>23</v>
      </c>
      <c r="I2890" t="s">
        <v>23</v>
      </c>
      <c r="J2890" t="s">
        <v>9</v>
      </c>
      <c r="K2890" t="s">
        <v>1372</v>
      </c>
      <c r="L2890" s="2">
        <v>428900</v>
      </c>
      <c r="M2890" s="2">
        <v>1976.4976958525347</v>
      </c>
      <c r="N2890" s="2">
        <v>107225</v>
      </c>
      <c r="O2890" s="2"/>
      <c r="P2890" s="5" t="s">
        <v>188</v>
      </c>
    </row>
    <row r="2891" spans="1:16" x14ac:dyDescent="0.25">
      <c r="A2891" t="s">
        <v>6029</v>
      </c>
      <c r="B2891" t="s">
        <v>4571</v>
      </c>
      <c r="C2891" s="1">
        <v>428500</v>
      </c>
      <c r="D2891">
        <v>3</v>
      </c>
      <c r="E2891">
        <v>139</v>
      </c>
      <c r="F2891" t="s">
        <v>16</v>
      </c>
      <c r="G2891" t="s">
        <v>17</v>
      </c>
      <c r="H2891" t="s">
        <v>189</v>
      </c>
      <c r="I2891" t="s">
        <v>19</v>
      </c>
      <c r="J2891" t="s">
        <v>9</v>
      </c>
      <c r="L2891" s="2">
        <v>428500</v>
      </c>
      <c r="M2891" s="2">
        <v>3082.7338129496402</v>
      </c>
      <c r="N2891" s="2">
        <v>142833.33333333334</v>
      </c>
      <c r="O2891" s="2" t="s">
        <v>4587</v>
      </c>
      <c r="P2891" s="21" t="s">
        <v>188</v>
      </c>
    </row>
    <row r="2892" spans="1:16" x14ac:dyDescent="0.25">
      <c r="A2892" t="s">
        <v>3098</v>
      </c>
      <c r="B2892" t="s">
        <v>104</v>
      </c>
      <c r="C2892" s="1">
        <v>428400</v>
      </c>
      <c r="D2892">
        <v>4</v>
      </c>
      <c r="E2892">
        <v>274</v>
      </c>
      <c r="F2892" s="1" t="s">
        <v>22</v>
      </c>
      <c r="G2892" t="s">
        <v>22</v>
      </c>
      <c r="H2892" t="s">
        <v>23</v>
      </c>
      <c r="I2892" t="s">
        <v>23</v>
      </c>
      <c r="J2892" t="s">
        <v>9</v>
      </c>
      <c r="K2892" t="s">
        <v>1372</v>
      </c>
      <c r="L2892" s="2">
        <v>428400</v>
      </c>
      <c r="M2892" s="2">
        <v>1563.5036496350365</v>
      </c>
      <c r="N2892" s="2">
        <v>107100</v>
      </c>
      <c r="O2892" s="2"/>
      <c r="P2892" s="5" t="s">
        <v>188</v>
      </c>
    </row>
    <row r="2893" spans="1:16" x14ac:dyDescent="0.25">
      <c r="A2893" t="s">
        <v>3409</v>
      </c>
      <c r="B2893" t="s">
        <v>103</v>
      </c>
      <c r="C2893" s="1">
        <v>428000</v>
      </c>
      <c r="D2893">
        <v>5</v>
      </c>
      <c r="E2893">
        <v>236</v>
      </c>
      <c r="F2893" s="1" t="s">
        <v>22</v>
      </c>
      <c r="G2893" t="s">
        <v>22</v>
      </c>
      <c r="H2893" t="s">
        <v>23</v>
      </c>
      <c r="I2893" t="s">
        <v>23</v>
      </c>
      <c r="J2893" t="s">
        <v>9</v>
      </c>
      <c r="K2893" t="s">
        <v>1372</v>
      </c>
      <c r="L2893" s="2">
        <v>428000</v>
      </c>
      <c r="M2893" s="2">
        <v>1813.5593220338983</v>
      </c>
      <c r="N2893" s="2">
        <v>85600</v>
      </c>
      <c r="O2893" s="2"/>
      <c r="P2893" s="5" t="s">
        <v>188</v>
      </c>
    </row>
    <row r="2894" spans="1:16" x14ac:dyDescent="0.25">
      <c r="A2894" t="s">
        <v>3051</v>
      </c>
      <c r="B2894" t="s">
        <v>104</v>
      </c>
      <c r="C2894" s="1">
        <v>427000</v>
      </c>
      <c r="D2894">
        <v>3</v>
      </c>
      <c r="E2894">
        <v>170</v>
      </c>
      <c r="F2894" s="1" t="s">
        <v>22</v>
      </c>
      <c r="G2894" t="s">
        <v>22</v>
      </c>
      <c r="H2894" t="s">
        <v>23</v>
      </c>
      <c r="I2894" t="s">
        <v>23</v>
      </c>
      <c r="J2894" t="s">
        <v>9</v>
      </c>
      <c r="K2894" t="s">
        <v>1372</v>
      </c>
      <c r="L2894" s="2">
        <v>427000</v>
      </c>
      <c r="M2894" s="2">
        <v>2511.7647058823532</v>
      </c>
      <c r="N2894" s="2">
        <v>142333.33333333334</v>
      </c>
      <c r="O2894" s="2"/>
      <c r="P2894" s="5" t="s">
        <v>188</v>
      </c>
    </row>
    <row r="2895" spans="1:16" x14ac:dyDescent="0.25">
      <c r="A2895" t="s">
        <v>3360</v>
      </c>
      <c r="B2895" t="s">
        <v>103</v>
      </c>
      <c r="C2895" s="1">
        <v>426000</v>
      </c>
      <c r="D2895">
        <v>4</v>
      </c>
      <c r="E2895">
        <v>230</v>
      </c>
      <c r="F2895" s="1" t="s">
        <v>22</v>
      </c>
      <c r="G2895" t="s">
        <v>22</v>
      </c>
      <c r="H2895" t="s">
        <v>23</v>
      </c>
      <c r="I2895" t="s">
        <v>23</v>
      </c>
      <c r="J2895" t="s">
        <v>9</v>
      </c>
      <c r="K2895" t="s">
        <v>1372</v>
      </c>
      <c r="L2895" s="2">
        <v>426000</v>
      </c>
      <c r="M2895" s="2">
        <v>1852.1739130434783</v>
      </c>
      <c r="N2895" s="2">
        <v>106500</v>
      </c>
      <c r="O2895" s="2"/>
      <c r="P2895" s="5" t="s">
        <v>188</v>
      </c>
    </row>
    <row r="2896" spans="1:16" x14ac:dyDescent="0.25">
      <c r="A2896" t="s">
        <v>5940</v>
      </c>
      <c r="B2896" t="s">
        <v>4571</v>
      </c>
      <c r="C2896" s="1">
        <v>426000</v>
      </c>
      <c r="D2896">
        <v>3</v>
      </c>
      <c r="E2896">
        <v>100</v>
      </c>
      <c r="F2896" t="s">
        <v>16</v>
      </c>
      <c r="G2896" t="s">
        <v>94</v>
      </c>
      <c r="H2896" t="s">
        <v>189</v>
      </c>
      <c r="I2896" t="s">
        <v>19</v>
      </c>
      <c r="J2896" t="s">
        <v>9</v>
      </c>
      <c r="L2896" s="2">
        <v>426000</v>
      </c>
      <c r="M2896" s="2">
        <v>4260</v>
      </c>
      <c r="N2896" s="2">
        <v>142000</v>
      </c>
      <c r="O2896" s="2" t="s">
        <v>160</v>
      </c>
      <c r="P2896" s="21" t="s">
        <v>188</v>
      </c>
    </row>
    <row r="2897" spans="1:16" x14ac:dyDescent="0.25">
      <c r="A2897" t="s">
        <v>5241</v>
      </c>
      <c r="B2897" t="s">
        <v>4571</v>
      </c>
      <c r="C2897" s="1">
        <v>425000</v>
      </c>
      <c r="D2897">
        <v>3</v>
      </c>
      <c r="E2897">
        <v>150</v>
      </c>
      <c r="F2897" s="3" t="s">
        <v>22</v>
      </c>
      <c r="G2897" t="s">
        <v>22</v>
      </c>
      <c r="H2897" t="s">
        <v>23</v>
      </c>
      <c r="I2897" t="s">
        <v>23</v>
      </c>
      <c r="J2897" t="s">
        <v>9</v>
      </c>
      <c r="L2897" s="2">
        <v>425000</v>
      </c>
      <c r="M2897" s="2">
        <v>2833.3333333333335</v>
      </c>
      <c r="N2897" s="2">
        <v>141666.66666666666</v>
      </c>
      <c r="O2897" s="2" t="s">
        <v>4582</v>
      </c>
      <c r="P2897" s="21" t="s">
        <v>188</v>
      </c>
    </row>
    <row r="2898" spans="1:16" x14ac:dyDescent="0.25">
      <c r="A2898" t="s">
        <v>5471</v>
      </c>
      <c r="B2898" t="s">
        <v>4571</v>
      </c>
      <c r="C2898" s="1">
        <v>425000</v>
      </c>
      <c r="D2898">
        <v>3</v>
      </c>
      <c r="E2898">
        <v>111</v>
      </c>
      <c r="F2898" s="3" t="s">
        <v>22</v>
      </c>
      <c r="G2898" t="s">
        <v>22</v>
      </c>
      <c r="H2898" t="s">
        <v>23</v>
      </c>
      <c r="I2898" t="s">
        <v>23</v>
      </c>
      <c r="J2898" t="s">
        <v>9</v>
      </c>
      <c r="L2898" s="2">
        <v>425000</v>
      </c>
      <c r="M2898" s="2">
        <v>3828.828828828829</v>
      </c>
      <c r="N2898" s="2">
        <v>141666.66666666666</v>
      </c>
      <c r="O2898" s="2" t="s">
        <v>160</v>
      </c>
      <c r="P2898" s="21" t="s">
        <v>188</v>
      </c>
    </row>
    <row r="2899" spans="1:16" x14ac:dyDescent="0.25">
      <c r="A2899" t="s">
        <v>5472</v>
      </c>
      <c r="B2899" t="s">
        <v>4571</v>
      </c>
      <c r="C2899" s="1">
        <v>425000</v>
      </c>
      <c r="D2899">
        <v>3</v>
      </c>
      <c r="E2899">
        <v>111</v>
      </c>
      <c r="F2899" s="3" t="s">
        <v>22</v>
      </c>
      <c r="G2899" t="s">
        <v>22</v>
      </c>
      <c r="H2899" t="s">
        <v>23</v>
      </c>
      <c r="I2899" t="s">
        <v>23</v>
      </c>
      <c r="J2899" t="s">
        <v>9</v>
      </c>
      <c r="L2899" s="2">
        <v>425000</v>
      </c>
      <c r="M2899" s="2">
        <v>3828.828828828829</v>
      </c>
      <c r="N2899" s="2">
        <v>141666.66666666666</v>
      </c>
      <c r="O2899" s="2" t="s">
        <v>160</v>
      </c>
      <c r="P2899" s="21" t="s">
        <v>188</v>
      </c>
    </row>
    <row r="2900" spans="1:16" x14ac:dyDescent="0.25">
      <c r="A2900" t="s">
        <v>5333</v>
      </c>
      <c r="B2900" t="s">
        <v>4571</v>
      </c>
      <c r="C2900" s="1">
        <v>425000</v>
      </c>
      <c r="D2900">
        <v>4</v>
      </c>
      <c r="E2900">
        <v>249</v>
      </c>
      <c r="F2900" s="3" t="s">
        <v>22</v>
      </c>
      <c r="G2900" t="s">
        <v>22</v>
      </c>
      <c r="H2900" t="s">
        <v>23</v>
      </c>
      <c r="I2900" t="s">
        <v>23</v>
      </c>
      <c r="J2900" t="s">
        <v>9</v>
      </c>
      <c r="L2900" s="2">
        <v>425000</v>
      </c>
      <c r="M2900" s="2">
        <v>1706.8273092369477</v>
      </c>
      <c r="N2900" s="2">
        <v>106250</v>
      </c>
      <c r="O2900" s="2" t="s">
        <v>160</v>
      </c>
      <c r="P2900" s="21" t="s">
        <v>188</v>
      </c>
    </row>
    <row r="2901" spans="1:16" x14ac:dyDescent="0.25">
      <c r="A2901" t="s">
        <v>3258</v>
      </c>
      <c r="B2901" t="s">
        <v>103</v>
      </c>
      <c r="C2901" s="1">
        <v>425000</v>
      </c>
      <c r="D2901">
        <v>4</v>
      </c>
      <c r="E2901">
        <v>273</v>
      </c>
      <c r="F2901" s="1" t="s">
        <v>22</v>
      </c>
      <c r="G2901" t="s">
        <v>22</v>
      </c>
      <c r="H2901" t="s">
        <v>23</v>
      </c>
      <c r="I2901" t="s">
        <v>23</v>
      </c>
      <c r="J2901" t="s">
        <v>9</v>
      </c>
      <c r="K2901" t="s">
        <v>1372</v>
      </c>
      <c r="L2901" s="2">
        <v>425000</v>
      </c>
      <c r="M2901" s="2">
        <v>1556.7765567765568</v>
      </c>
      <c r="N2901" s="2">
        <v>106250</v>
      </c>
      <c r="O2901" s="2"/>
      <c r="P2901" s="5" t="s">
        <v>188</v>
      </c>
    </row>
    <row r="2902" spans="1:16" x14ac:dyDescent="0.25">
      <c r="A2902" t="s">
        <v>2926</v>
      </c>
      <c r="B2902" t="s">
        <v>104</v>
      </c>
      <c r="C2902" s="1">
        <v>425000</v>
      </c>
      <c r="D2902">
        <v>8</v>
      </c>
      <c r="E2902">
        <v>400</v>
      </c>
      <c r="F2902" s="1" t="s">
        <v>22</v>
      </c>
      <c r="G2902" t="s">
        <v>22</v>
      </c>
      <c r="H2902" t="s">
        <v>23</v>
      </c>
      <c r="I2902" t="s">
        <v>23</v>
      </c>
      <c r="J2902" t="s">
        <v>9</v>
      </c>
      <c r="K2902" t="s">
        <v>1372</v>
      </c>
      <c r="L2902" s="2">
        <v>425000</v>
      </c>
      <c r="M2902" s="2">
        <v>1062.5</v>
      </c>
      <c r="N2902" s="2">
        <v>53125</v>
      </c>
      <c r="O2902" s="2"/>
      <c r="P2902" s="5" t="s">
        <v>188</v>
      </c>
    </row>
    <row r="2903" spans="1:16" x14ac:dyDescent="0.25">
      <c r="A2903" t="s">
        <v>2946</v>
      </c>
      <c r="B2903" t="s">
        <v>104</v>
      </c>
      <c r="C2903" s="1">
        <v>425000</v>
      </c>
      <c r="D2903">
        <v>5</v>
      </c>
      <c r="E2903">
        <v>361</v>
      </c>
      <c r="F2903" s="1" t="s">
        <v>22</v>
      </c>
      <c r="G2903" t="s">
        <v>22</v>
      </c>
      <c r="H2903" t="s">
        <v>23</v>
      </c>
      <c r="I2903" t="s">
        <v>23</v>
      </c>
      <c r="J2903" t="s">
        <v>9</v>
      </c>
      <c r="K2903" t="s">
        <v>1372</v>
      </c>
      <c r="L2903" s="2">
        <v>425000</v>
      </c>
      <c r="M2903" s="2">
        <v>1177.2853185595568</v>
      </c>
      <c r="N2903" s="2">
        <v>85000</v>
      </c>
      <c r="O2903" s="2"/>
      <c r="P2903" s="5" t="s">
        <v>188</v>
      </c>
    </row>
    <row r="2904" spans="1:16" x14ac:dyDescent="0.25">
      <c r="A2904" t="s">
        <v>1979</v>
      </c>
      <c r="B2904" t="s">
        <v>104</v>
      </c>
      <c r="C2904" s="1">
        <v>425000</v>
      </c>
      <c r="D2904">
        <v>2</v>
      </c>
      <c r="E2904">
        <v>112</v>
      </c>
      <c r="F2904" s="1" t="s">
        <v>16</v>
      </c>
      <c r="G2904" t="s">
        <v>17</v>
      </c>
      <c r="H2904" t="s">
        <v>29</v>
      </c>
      <c r="I2904" t="s">
        <v>19</v>
      </c>
      <c r="J2904" t="s">
        <v>88</v>
      </c>
      <c r="L2904" s="2">
        <v>425000</v>
      </c>
      <c r="M2904" s="2">
        <v>3794.6428571428573</v>
      </c>
      <c r="N2904" s="2">
        <v>212500</v>
      </c>
      <c r="O2904" s="2"/>
      <c r="P2904" s="5" t="s">
        <v>188</v>
      </c>
    </row>
    <row r="2905" spans="1:16" x14ac:dyDescent="0.25">
      <c r="A2905" t="s">
        <v>2450</v>
      </c>
      <c r="B2905" t="s">
        <v>104</v>
      </c>
      <c r="C2905" s="1">
        <v>425000</v>
      </c>
      <c r="D2905">
        <v>4</v>
      </c>
      <c r="E2905">
        <v>119</v>
      </c>
      <c r="F2905" s="1" t="s">
        <v>16</v>
      </c>
      <c r="G2905" t="s">
        <v>37</v>
      </c>
      <c r="H2905" t="s">
        <v>29</v>
      </c>
      <c r="I2905" t="s">
        <v>19</v>
      </c>
      <c r="J2905" t="s">
        <v>20</v>
      </c>
      <c r="K2905" t="s">
        <v>1372</v>
      </c>
      <c r="L2905" s="2">
        <v>425000</v>
      </c>
      <c r="M2905" s="2">
        <v>3571.4285714285716</v>
      </c>
      <c r="N2905" s="2">
        <v>106250</v>
      </c>
      <c r="O2905" s="2"/>
      <c r="P2905" s="5" t="s">
        <v>188</v>
      </c>
    </row>
    <row r="2906" spans="1:16" x14ac:dyDescent="0.25">
      <c r="A2906" t="s">
        <v>2451</v>
      </c>
      <c r="B2906" t="s">
        <v>104</v>
      </c>
      <c r="C2906" s="1">
        <v>425000</v>
      </c>
      <c r="D2906">
        <v>4</v>
      </c>
      <c r="E2906">
        <v>119</v>
      </c>
      <c r="F2906" s="1" t="s">
        <v>16</v>
      </c>
      <c r="G2906" t="s">
        <v>37</v>
      </c>
      <c r="H2906" t="s">
        <v>29</v>
      </c>
      <c r="I2906" t="s">
        <v>19</v>
      </c>
      <c r="J2906" t="s">
        <v>20</v>
      </c>
      <c r="K2906" t="s">
        <v>1372</v>
      </c>
      <c r="L2906" s="2">
        <v>425000</v>
      </c>
      <c r="M2906" s="2">
        <v>3571.4285714285716</v>
      </c>
      <c r="N2906" s="2">
        <v>106250</v>
      </c>
      <c r="O2906" s="2"/>
      <c r="P2906" s="5" t="s">
        <v>188</v>
      </c>
    </row>
    <row r="2907" spans="1:16" x14ac:dyDescent="0.25">
      <c r="A2907" t="s">
        <v>2802</v>
      </c>
      <c r="B2907" t="s">
        <v>103</v>
      </c>
      <c r="C2907" s="1">
        <v>425000</v>
      </c>
      <c r="D2907">
        <v>2</v>
      </c>
      <c r="E2907">
        <v>66</v>
      </c>
      <c r="F2907" s="1" t="s">
        <v>16</v>
      </c>
      <c r="G2907" t="s">
        <v>2803</v>
      </c>
      <c r="H2907" t="s">
        <v>29</v>
      </c>
      <c r="I2907" t="s">
        <v>19</v>
      </c>
      <c r="J2907" t="s">
        <v>20</v>
      </c>
      <c r="K2907" t="s">
        <v>1372</v>
      </c>
      <c r="L2907" s="2">
        <v>425000</v>
      </c>
      <c r="M2907" s="2">
        <v>6439.393939393939</v>
      </c>
      <c r="N2907" s="2">
        <v>212500</v>
      </c>
      <c r="O2907" s="2"/>
      <c r="P2907" s="5" t="s">
        <v>188</v>
      </c>
    </row>
    <row r="2908" spans="1:16" x14ac:dyDescent="0.25">
      <c r="A2908" t="s">
        <v>5564</v>
      </c>
      <c r="B2908" t="s">
        <v>4571</v>
      </c>
      <c r="C2908" s="1">
        <v>425000</v>
      </c>
      <c r="D2908">
        <v>3</v>
      </c>
      <c r="E2908">
        <v>108</v>
      </c>
      <c r="F2908" t="s">
        <v>16</v>
      </c>
      <c r="G2908" t="s">
        <v>35</v>
      </c>
      <c r="H2908" t="s">
        <v>189</v>
      </c>
      <c r="I2908" t="s">
        <v>19</v>
      </c>
      <c r="J2908" t="s">
        <v>9</v>
      </c>
      <c r="L2908" s="2">
        <v>425000</v>
      </c>
      <c r="M2908" s="2">
        <v>3935.1851851851852</v>
      </c>
      <c r="N2908" s="2">
        <v>141666.66666666666</v>
      </c>
      <c r="O2908" s="2" t="s">
        <v>160</v>
      </c>
      <c r="P2908" s="21" t="s">
        <v>188</v>
      </c>
    </row>
    <row r="2909" spans="1:16" x14ac:dyDescent="0.25">
      <c r="A2909" t="s">
        <v>6183</v>
      </c>
      <c r="B2909" t="s">
        <v>4571</v>
      </c>
      <c r="C2909" s="1">
        <v>425000</v>
      </c>
      <c r="D2909">
        <v>2</v>
      </c>
      <c r="E2909">
        <v>95</v>
      </c>
      <c r="F2909" t="s">
        <v>16</v>
      </c>
      <c r="G2909" t="s">
        <v>17</v>
      </c>
      <c r="H2909" t="s">
        <v>189</v>
      </c>
      <c r="I2909" t="s">
        <v>19</v>
      </c>
      <c r="J2909" t="s">
        <v>9</v>
      </c>
      <c r="L2909" s="2">
        <v>425000</v>
      </c>
      <c r="M2909" s="2">
        <v>4473.6842105263158</v>
      </c>
      <c r="N2909" s="2">
        <v>212500</v>
      </c>
      <c r="O2909" s="2" t="s">
        <v>4587</v>
      </c>
      <c r="P2909" s="21" t="s">
        <v>188</v>
      </c>
    </row>
    <row r="2910" spans="1:16" x14ac:dyDescent="0.25">
      <c r="A2910" t="s">
        <v>6599</v>
      </c>
      <c r="B2910" t="s">
        <v>4571</v>
      </c>
      <c r="C2910" s="1">
        <v>425000</v>
      </c>
      <c r="D2910">
        <v>2</v>
      </c>
      <c r="E2910">
        <v>166</v>
      </c>
      <c r="F2910" t="s">
        <v>16</v>
      </c>
      <c r="G2910" t="s">
        <v>37</v>
      </c>
      <c r="H2910" t="s">
        <v>189</v>
      </c>
      <c r="I2910" t="s">
        <v>19</v>
      </c>
      <c r="J2910" t="s">
        <v>9</v>
      </c>
      <c r="L2910" s="2">
        <v>425000</v>
      </c>
      <c r="M2910" s="2">
        <v>2560.2409638554218</v>
      </c>
      <c r="N2910" s="2">
        <v>212500</v>
      </c>
      <c r="O2910" s="2" t="s">
        <v>4587</v>
      </c>
      <c r="P2910" s="21" t="s">
        <v>188</v>
      </c>
    </row>
    <row r="2911" spans="1:16" x14ac:dyDescent="0.25">
      <c r="A2911" t="s">
        <v>6546</v>
      </c>
      <c r="B2911" t="s">
        <v>4571</v>
      </c>
      <c r="C2911" s="1">
        <v>425000</v>
      </c>
      <c r="D2911">
        <v>3</v>
      </c>
      <c r="E2911">
        <v>112</v>
      </c>
      <c r="F2911" t="s">
        <v>16</v>
      </c>
      <c r="G2911" t="s">
        <v>37</v>
      </c>
      <c r="H2911" t="s">
        <v>189</v>
      </c>
      <c r="I2911" t="s">
        <v>19</v>
      </c>
      <c r="J2911" t="s">
        <v>20</v>
      </c>
      <c r="L2911" s="2">
        <v>425000</v>
      </c>
      <c r="M2911" s="2">
        <v>3794.6428571428573</v>
      </c>
      <c r="N2911" s="2">
        <v>141666.66666666666</v>
      </c>
      <c r="O2911" s="2" t="s">
        <v>4587</v>
      </c>
      <c r="P2911" s="21" t="s">
        <v>188</v>
      </c>
    </row>
    <row r="2912" spans="1:16" x14ac:dyDescent="0.25">
      <c r="A2912" t="s">
        <v>6547</v>
      </c>
      <c r="B2912" t="s">
        <v>4571</v>
      </c>
      <c r="C2912" s="1">
        <v>425000</v>
      </c>
      <c r="D2912">
        <v>3</v>
      </c>
      <c r="E2912">
        <v>112</v>
      </c>
      <c r="F2912" t="s">
        <v>16</v>
      </c>
      <c r="G2912" t="s">
        <v>37</v>
      </c>
      <c r="H2912" t="s">
        <v>189</v>
      </c>
      <c r="I2912" t="s">
        <v>19</v>
      </c>
      <c r="J2912" t="s">
        <v>20</v>
      </c>
      <c r="L2912" s="2">
        <v>425000</v>
      </c>
      <c r="M2912" s="2">
        <v>3794.6428571428573</v>
      </c>
      <c r="N2912" s="2">
        <v>141666.66666666666</v>
      </c>
      <c r="O2912" s="2" t="s">
        <v>4587</v>
      </c>
      <c r="P2912" s="21" t="s">
        <v>188</v>
      </c>
    </row>
    <row r="2913" spans="1:16" x14ac:dyDescent="0.25">
      <c r="A2913" t="s">
        <v>6551</v>
      </c>
      <c r="B2913" t="s">
        <v>4571</v>
      </c>
      <c r="C2913" s="1">
        <v>425000</v>
      </c>
      <c r="D2913">
        <v>3</v>
      </c>
      <c r="E2913">
        <v>116</v>
      </c>
      <c r="F2913" t="s">
        <v>16</v>
      </c>
      <c r="G2913" t="s">
        <v>37</v>
      </c>
      <c r="H2913" t="s">
        <v>189</v>
      </c>
      <c r="I2913" t="s">
        <v>19</v>
      </c>
      <c r="J2913" t="s">
        <v>9</v>
      </c>
      <c r="L2913" s="2">
        <v>425000</v>
      </c>
      <c r="M2913" s="2">
        <v>3663.7931034482758</v>
      </c>
      <c r="N2913" s="2">
        <v>141666.66666666666</v>
      </c>
      <c r="O2913" s="2" t="s">
        <v>4587</v>
      </c>
      <c r="P2913" s="21" t="s">
        <v>188</v>
      </c>
    </row>
    <row r="2914" spans="1:16" x14ac:dyDescent="0.25">
      <c r="A2914" t="s">
        <v>6552</v>
      </c>
      <c r="B2914" t="s">
        <v>4571</v>
      </c>
      <c r="C2914" s="1">
        <v>425000</v>
      </c>
      <c r="D2914">
        <v>3</v>
      </c>
      <c r="E2914">
        <v>116</v>
      </c>
      <c r="F2914" t="s">
        <v>16</v>
      </c>
      <c r="G2914" t="s">
        <v>37</v>
      </c>
      <c r="H2914" t="s">
        <v>189</v>
      </c>
      <c r="I2914" t="s">
        <v>19</v>
      </c>
      <c r="J2914" t="s">
        <v>9</v>
      </c>
      <c r="L2914" s="2">
        <v>425000</v>
      </c>
      <c r="M2914" s="2">
        <v>3663.7931034482758</v>
      </c>
      <c r="N2914" s="2">
        <v>141666.66666666666</v>
      </c>
      <c r="O2914" s="2" t="s">
        <v>4587</v>
      </c>
      <c r="P2914" s="21" t="s">
        <v>188</v>
      </c>
    </row>
    <row r="2915" spans="1:16" x14ac:dyDescent="0.25">
      <c r="A2915" t="s">
        <v>6560</v>
      </c>
      <c r="B2915" t="s">
        <v>4571</v>
      </c>
      <c r="C2915" s="1">
        <v>425000</v>
      </c>
      <c r="D2915">
        <v>3</v>
      </c>
      <c r="E2915">
        <v>120</v>
      </c>
      <c r="F2915" t="s">
        <v>16</v>
      </c>
      <c r="G2915" t="s">
        <v>37</v>
      </c>
      <c r="H2915" t="s">
        <v>189</v>
      </c>
      <c r="I2915" t="s">
        <v>19</v>
      </c>
      <c r="J2915" t="s">
        <v>9</v>
      </c>
      <c r="L2915" s="2">
        <v>425000</v>
      </c>
      <c r="M2915" s="2">
        <v>3541.6666666666665</v>
      </c>
      <c r="N2915" s="2">
        <v>141666.66666666666</v>
      </c>
      <c r="O2915" s="2" t="s">
        <v>4587</v>
      </c>
      <c r="P2915" s="21" t="s">
        <v>188</v>
      </c>
    </row>
    <row r="2916" spans="1:16" x14ac:dyDescent="0.25">
      <c r="A2916" t="s">
        <v>6575</v>
      </c>
      <c r="B2916" t="s">
        <v>4571</v>
      </c>
      <c r="C2916" s="1">
        <v>425000</v>
      </c>
      <c r="D2916">
        <v>3</v>
      </c>
      <c r="E2916">
        <v>140</v>
      </c>
      <c r="F2916" t="s">
        <v>16</v>
      </c>
      <c r="G2916" t="s">
        <v>37</v>
      </c>
      <c r="H2916" t="s">
        <v>189</v>
      </c>
      <c r="I2916" t="s">
        <v>19</v>
      </c>
      <c r="J2916" t="s">
        <v>20</v>
      </c>
      <c r="L2916" s="2">
        <v>425000</v>
      </c>
      <c r="M2916" s="2">
        <v>3035.7142857142858</v>
      </c>
      <c r="N2916" s="2">
        <v>141666.66666666666</v>
      </c>
      <c r="O2916" s="2" t="s">
        <v>4587</v>
      </c>
      <c r="P2916" s="21" t="s">
        <v>188</v>
      </c>
    </row>
    <row r="2917" spans="1:16" x14ac:dyDescent="0.25">
      <c r="A2917" t="s">
        <v>3494</v>
      </c>
      <c r="B2917" t="s">
        <v>103</v>
      </c>
      <c r="C2917" s="1">
        <v>424999</v>
      </c>
      <c r="D2917">
        <v>4</v>
      </c>
      <c r="E2917">
        <v>230</v>
      </c>
      <c r="F2917" s="1" t="s">
        <v>22</v>
      </c>
      <c r="G2917" t="s">
        <v>22</v>
      </c>
      <c r="H2917" t="s">
        <v>23</v>
      </c>
      <c r="I2917" t="s">
        <v>23</v>
      </c>
      <c r="J2917" t="s">
        <v>9</v>
      </c>
      <c r="K2917" t="s">
        <v>1372</v>
      </c>
      <c r="L2917" s="2">
        <v>424999</v>
      </c>
      <c r="M2917" s="2">
        <v>1847.8217391304347</v>
      </c>
      <c r="N2917" s="2">
        <v>106249.75</v>
      </c>
      <c r="O2917" s="2"/>
      <c r="P2917" s="5" t="s">
        <v>188</v>
      </c>
    </row>
    <row r="2918" spans="1:16" x14ac:dyDescent="0.25">
      <c r="A2918" t="s">
        <v>3390</v>
      </c>
      <c r="B2918" t="s">
        <v>103</v>
      </c>
      <c r="C2918" s="1">
        <v>424900</v>
      </c>
      <c r="D2918">
        <v>4</v>
      </c>
      <c r="E2918">
        <v>190</v>
      </c>
      <c r="F2918" s="1" t="s">
        <v>22</v>
      </c>
      <c r="G2918" t="s">
        <v>22</v>
      </c>
      <c r="H2918" t="s">
        <v>23</v>
      </c>
      <c r="I2918" t="s">
        <v>23</v>
      </c>
      <c r="J2918" t="s">
        <v>9</v>
      </c>
      <c r="K2918" t="s">
        <v>1372</v>
      </c>
      <c r="L2918" s="2">
        <v>424900</v>
      </c>
      <c r="M2918" s="2">
        <v>2236.3157894736842</v>
      </c>
      <c r="N2918" s="2">
        <v>106225</v>
      </c>
      <c r="O2918" s="2"/>
      <c r="P2918" s="5" t="s">
        <v>188</v>
      </c>
    </row>
    <row r="2919" spans="1:16" x14ac:dyDescent="0.25">
      <c r="A2919" t="s">
        <v>3391</v>
      </c>
      <c r="B2919" t="s">
        <v>103</v>
      </c>
      <c r="C2919" s="1">
        <v>424900</v>
      </c>
      <c r="D2919">
        <v>4</v>
      </c>
      <c r="E2919">
        <v>190</v>
      </c>
      <c r="F2919" s="1" t="s">
        <v>22</v>
      </c>
      <c r="G2919" t="s">
        <v>22</v>
      </c>
      <c r="H2919" t="s">
        <v>23</v>
      </c>
      <c r="I2919" t="s">
        <v>23</v>
      </c>
      <c r="J2919" t="s">
        <v>9</v>
      </c>
      <c r="K2919" t="s">
        <v>1372</v>
      </c>
      <c r="L2919" s="2">
        <v>424900</v>
      </c>
      <c r="M2919" s="2">
        <v>2236.3157894736842</v>
      </c>
      <c r="N2919" s="2">
        <v>106225</v>
      </c>
      <c r="O2919" s="2"/>
      <c r="P2919" s="5" t="s">
        <v>188</v>
      </c>
    </row>
    <row r="2920" spans="1:16" x14ac:dyDescent="0.25">
      <c r="A2920" t="s">
        <v>2548</v>
      </c>
      <c r="B2920" t="s">
        <v>103</v>
      </c>
      <c r="C2920" s="1">
        <v>424900</v>
      </c>
      <c r="D2920">
        <v>2</v>
      </c>
      <c r="E2920">
        <v>90</v>
      </c>
      <c r="F2920" s="1" t="s">
        <v>16</v>
      </c>
      <c r="G2920" t="s">
        <v>37</v>
      </c>
      <c r="H2920" t="s">
        <v>29</v>
      </c>
      <c r="I2920" t="s">
        <v>19</v>
      </c>
      <c r="J2920" t="s">
        <v>9</v>
      </c>
      <c r="K2920" t="s">
        <v>1372</v>
      </c>
      <c r="L2920" s="2">
        <v>424900</v>
      </c>
      <c r="M2920" s="2">
        <v>4721.1111111111113</v>
      </c>
      <c r="N2920" s="2">
        <v>212450</v>
      </c>
      <c r="O2920" s="2"/>
      <c r="P2920" s="5" t="s">
        <v>188</v>
      </c>
    </row>
    <row r="2921" spans="1:16" x14ac:dyDescent="0.25">
      <c r="A2921" t="s">
        <v>1371</v>
      </c>
      <c r="B2921" t="s">
        <v>104</v>
      </c>
      <c r="C2921" s="1">
        <v>424634</v>
      </c>
      <c r="D2921">
        <v>4</v>
      </c>
      <c r="E2921">
        <v>221</v>
      </c>
      <c r="F2921" s="1" t="s">
        <v>16</v>
      </c>
      <c r="G2921" t="s">
        <v>56</v>
      </c>
      <c r="H2921" t="s">
        <v>29</v>
      </c>
      <c r="I2921" t="s">
        <v>19</v>
      </c>
      <c r="J2921" t="s">
        <v>20</v>
      </c>
      <c r="K2921" t="s">
        <v>1372</v>
      </c>
      <c r="L2921" s="2">
        <v>424634</v>
      </c>
      <c r="M2921" s="2">
        <v>1921.420814479638</v>
      </c>
      <c r="N2921" s="2">
        <v>106158.5</v>
      </c>
      <c r="O2921" s="2"/>
      <c r="P2921" s="5" t="s">
        <v>188</v>
      </c>
    </row>
    <row r="2922" spans="1:16" x14ac:dyDescent="0.25">
      <c r="A2922" t="s">
        <v>5840</v>
      </c>
      <c r="B2922" t="s">
        <v>4571</v>
      </c>
      <c r="C2922" s="1">
        <v>424000</v>
      </c>
      <c r="D2922">
        <v>3</v>
      </c>
      <c r="E2922">
        <v>96</v>
      </c>
      <c r="F2922" t="s">
        <v>16</v>
      </c>
      <c r="G2922" t="s">
        <v>35</v>
      </c>
      <c r="H2922" t="s">
        <v>189</v>
      </c>
      <c r="I2922" t="s">
        <v>19</v>
      </c>
      <c r="J2922" t="s">
        <v>9</v>
      </c>
      <c r="L2922" s="2">
        <v>424000</v>
      </c>
      <c r="M2922" s="2">
        <v>4416.666666666667</v>
      </c>
      <c r="N2922" s="2">
        <v>141333.33333333334</v>
      </c>
      <c r="O2922" s="2" t="s">
        <v>160</v>
      </c>
      <c r="P2922" s="21" t="s">
        <v>188</v>
      </c>
    </row>
    <row r="2923" spans="1:16" x14ac:dyDescent="0.25">
      <c r="A2923" t="s">
        <v>5841</v>
      </c>
      <c r="B2923" t="s">
        <v>4571</v>
      </c>
      <c r="C2923" s="1">
        <v>424000</v>
      </c>
      <c r="D2923">
        <v>3</v>
      </c>
      <c r="E2923">
        <v>96</v>
      </c>
      <c r="F2923" t="s">
        <v>16</v>
      </c>
      <c r="G2923" t="s">
        <v>35</v>
      </c>
      <c r="H2923" t="s">
        <v>189</v>
      </c>
      <c r="I2923" t="s">
        <v>19</v>
      </c>
      <c r="J2923" t="s">
        <v>9</v>
      </c>
      <c r="L2923" s="2">
        <v>424000</v>
      </c>
      <c r="M2923" s="2">
        <v>4416.666666666667</v>
      </c>
      <c r="N2923" s="2">
        <v>141333.33333333334</v>
      </c>
      <c r="O2923" s="2" t="s">
        <v>160</v>
      </c>
      <c r="P2923" s="21" t="s">
        <v>188</v>
      </c>
    </row>
    <row r="2924" spans="1:16" x14ac:dyDescent="0.25">
      <c r="A2924" t="s">
        <v>6306</v>
      </c>
      <c r="B2924" t="s">
        <v>4571</v>
      </c>
      <c r="C2924" s="1">
        <v>423200</v>
      </c>
      <c r="D2924">
        <v>3</v>
      </c>
      <c r="E2924">
        <v>124</v>
      </c>
      <c r="F2924" t="s">
        <v>16</v>
      </c>
      <c r="G2924" t="s">
        <v>41</v>
      </c>
      <c r="H2924" t="s">
        <v>189</v>
      </c>
      <c r="I2924" t="s">
        <v>19</v>
      </c>
      <c r="J2924" t="s">
        <v>9</v>
      </c>
      <c r="L2924" s="2">
        <v>423200</v>
      </c>
      <c r="M2924" s="2">
        <v>3412.9032258064517</v>
      </c>
      <c r="N2924" s="2">
        <v>141066.66666666666</v>
      </c>
      <c r="O2924" s="2" t="s">
        <v>4587</v>
      </c>
      <c r="P2924" s="21" t="s">
        <v>188</v>
      </c>
    </row>
    <row r="2925" spans="1:16" x14ac:dyDescent="0.25">
      <c r="A2925" t="s">
        <v>6307</v>
      </c>
      <c r="B2925" t="s">
        <v>4571</v>
      </c>
      <c r="C2925" s="1">
        <v>423200</v>
      </c>
      <c r="D2925">
        <v>3</v>
      </c>
      <c r="E2925">
        <v>124</v>
      </c>
      <c r="F2925" t="s">
        <v>16</v>
      </c>
      <c r="G2925" t="s">
        <v>41</v>
      </c>
      <c r="H2925" t="s">
        <v>189</v>
      </c>
      <c r="I2925" t="s">
        <v>19</v>
      </c>
      <c r="J2925" t="s">
        <v>9</v>
      </c>
      <c r="L2925" s="2">
        <v>423200</v>
      </c>
      <c r="M2925" s="2">
        <v>3412.9032258064517</v>
      </c>
      <c r="N2925" s="2">
        <v>141066.66666666666</v>
      </c>
      <c r="O2925" s="2" t="s">
        <v>4587</v>
      </c>
      <c r="P2925" s="21" t="s">
        <v>188</v>
      </c>
    </row>
    <row r="2926" spans="1:16" x14ac:dyDescent="0.25">
      <c r="A2926" t="s">
        <v>5487</v>
      </c>
      <c r="B2926" t="s">
        <v>4571</v>
      </c>
      <c r="C2926" s="1">
        <v>420000</v>
      </c>
      <c r="D2926">
        <v>2</v>
      </c>
      <c r="E2926">
        <v>73</v>
      </c>
      <c r="F2926" s="3" t="s">
        <v>22</v>
      </c>
      <c r="G2926" t="s">
        <v>22</v>
      </c>
      <c r="H2926" t="s">
        <v>23</v>
      </c>
      <c r="I2926" t="s">
        <v>23</v>
      </c>
      <c r="J2926" t="s">
        <v>20</v>
      </c>
      <c r="L2926" s="2">
        <v>420000</v>
      </c>
      <c r="M2926" s="2">
        <v>5753.4246575342468</v>
      </c>
      <c r="N2926" s="2">
        <v>210000</v>
      </c>
      <c r="O2926" s="2" t="s">
        <v>160</v>
      </c>
      <c r="P2926" s="21" t="s">
        <v>188</v>
      </c>
    </row>
    <row r="2927" spans="1:16" x14ac:dyDescent="0.25">
      <c r="A2927" t="s">
        <v>5488</v>
      </c>
      <c r="B2927" t="s">
        <v>4571</v>
      </c>
      <c r="C2927" s="1">
        <v>420000</v>
      </c>
      <c r="D2927">
        <v>2</v>
      </c>
      <c r="E2927">
        <v>73</v>
      </c>
      <c r="F2927" s="3" t="s">
        <v>22</v>
      </c>
      <c r="G2927" t="s">
        <v>22</v>
      </c>
      <c r="H2927" t="s">
        <v>23</v>
      </c>
      <c r="I2927" t="s">
        <v>23</v>
      </c>
      <c r="J2927" t="s">
        <v>20</v>
      </c>
      <c r="L2927" s="2">
        <v>420000</v>
      </c>
      <c r="M2927" s="2">
        <v>5753.4246575342468</v>
      </c>
      <c r="N2927" s="2">
        <v>210000</v>
      </c>
      <c r="O2927" s="2" t="s">
        <v>160</v>
      </c>
      <c r="P2927" s="21" t="s">
        <v>188</v>
      </c>
    </row>
    <row r="2928" spans="1:16" x14ac:dyDescent="0.25">
      <c r="A2928" t="s">
        <v>2832</v>
      </c>
      <c r="B2928" t="s">
        <v>104</v>
      </c>
      <c r="C2928" s="1">
        <v>420000</v>
      </c>
      <c r="D2928">
        <v>5</v>
      </c>
      <c r="E2928">
        <v>275</v>
      </c>
      <c r="F2928" s="1" t="s">
        <v>22</v>
      </c>
      <c r="G2928" t="s">
        <v>22</v>
      </c>
      <c r="H2928" t="s">
        <v>23</v>
      </c>
      <c r="I2928" t="s">
        <v>23</v>
      </c>
      <c r="J2928" t="s">
        <v>9</v>
      </c>
      <c r="K2928" t="s">
        <v>1372</v>
      </c>
      <c r="L2928" s="2">
        <v>420000</v>
      </c>
      <c r="M2928" s="2">
        <v>1527.2727272727273</v>
      </c>
      <c r="N2928" s="2">
        <v>84000</v>
      </c>
      <c r="O2928" s="2"/>
      <c r="P2928" s="5" t="s">
        <v>188</v>
      </c>
    </row>
    <row r="2929" spans="1:16" x14ac:dyDescent="0.25">
      <c r="A2929" t="s">
        <v>3008</v>
      </c>
      <c r="B2929" t="s">
        <v>104</v>
      </c>
      <c r="C2929" s="1">
        <v>420000</v>
      </c>
      <c r="D2929">
        <v>8</v>
      </c>
      <c r="E2929">
        <v>348</v>
      </c>
      <c r="F2929" s="1" t="s">
        <v>22</v>
      </c>
      <c r="G2929" t="s">
        <v>22</v>
      </c>
      <c r="H2929" t="s">
        <v>23</v>
      </c>
      <c r="I2929" t="s">
        <v>23</v>
      </c>
      <c r="J2929" t="s">
        <v>9</v>
      </c>
      <c r="K2929" t="s">
        <v>1372</v>
      </c>
      <c r="L2929" s="2">
        <v>420000</v>
      </c>
      <c r="M2929" s="2">
        <v>1206.8965517241379</v>
      </c>
      <c r="N2929" s="2">
        <v>52500</v>
      </c>
      <c r="O2929" s="2"/>
      <c r="P2929" s="5" t="s">
        <v>188</v>
      </c>
    </row>
    <row r="2930" spans="1:16" x14ac:dyDescent="0.25">
      <c r="A2930" t="s">
        <v>3036</v>
      </c>
      <c r="B2930" t="s">
        <v>104</v>
      </c>
      <c r="C2930" s="1">
        <v>420000</v>
      </c>
      <c r="D2930">
        <v>4</v>
      </c>
      <c r="E2930">
        <v>371</v>
      </c>
      <c r="F2930" s="1" t="s">
        <v>22</v>
      </c>
      <c r="G2930" t="s">
        <v>22</v>
      </c>
      <c r="H2930" t="s">
        <v>23</v>
      </c>
      <c r="I2930" t="s">
        <v>23</v>
      </c>
      <c r="J2930" t="s">
        <v>9</v>
      </c>
      <c r="K2930" t="s">
        <v>1372</v>
      </c>
      <c r="L2930" s="2">
        <v>420000</v>
      </c>
      <c r="M2930" s="2">
        <v>1132.0754716981132</v>
      </c>
      <c r="N2930" s="2">
        <v>105000</v>
      </c>
      <c r="O2930" s="2"/>
      <c r="P2930" s="5" t="s">
        <v>188</v>
      </c>
    </row>
    <row r="2931" spans="1:16" x14ac:dyDescent="0.25">
      <c r="A2931" t="s">
        <v>3207</v>
      </c>
      <c r="B2931" t="s">
        <v>103</v>
      </c>
      <c r="C2931" s="1">
        <v>420000</v>
      </c>
      <c r="D2931">
        <v>4</v>
      </c>
      <c r="E2931">
        <v>177</v>
      </c>
      <c r="F2931" s="1" t="s">
        <v>22</v>
      </c>
      <c r="G2931" t="s">
        <v>22</v>
      </c>
      <c r="H2931" t="s">
        <v>23</v>
      </c>
      <c r="I2931" t="s">
        <v>23</v>
      </c>
      <c r="J2931" t="s">
        <v>9</v>
      </c>
      <c r="K2931" t="s">
        <v>1372</v>
      </c>
      <c r="L2931" s="2">
        <v>420000</v>
      </c>
      <c r="M2931" s="2">
        <v>2372.8813559322034</v>
      </c>
      <c r="N2931" s="2">
        <v>105000</v>
      </c>
      <c r="O2931" s="2"/>
      <c r="P2931" s="5" t="s">
        <v>188</v>
      </c>
    </row>
    <row r="2932" spans="1:16" x14ac:dyDescent="0.25">
      <c r="A2932" t="s">
        <v>3565</v>
      </c>
      <c r="B2932" t="s">
        <v>103</v>
      </c>
      <c r="C2932" s="1">
        <v>420000</v>
      </c>
      <c r="D2932">
        <v>5</v>
      </c>
      <c r="E2932">
        <v>163</v>
      </c>
      <c r="F2932" s="1" t="s">
        <v>22</v>
      </c>
      <c r="G2932" t="s">
        <v>22</v>
      </c>
      <c r="H2932" t="s">
        <v>23</v>
      </c>
      <c r="I2932" t="s">
        <v>23</v>
      </c>
      <c r="J2932" t="s">
        <v>9</v>
      </c>
      <c r="K2932" t="s">
        <v>1372</v>
      </c>
      <c r="L2932" s="2">
        <v>420000</v>
      </c>
      <c r="M2932" s="2">
        <v>2576.687116564417</v>
      </c>
      <c r="N2932" s="2">
        <v>84000</v>
      </c>
      <c r="O2932" s="2"/>
      <c r="P2932" s="5" t="s">
        <v>188</v>
      </c>
    </row>
    <row r="2933" spans="1:16" x14ac:dyDescent="0.25">
      <c r="A2933" t="s">
        <v>4815</v>
      </c>
      <c r="B2933" t="s">
        <v>4571</v>
      </c>
      <c r="C2933" s="1">
        <v>420000</v>
      </c>
      <c r="D2933">
        <v>2</v>
      </c>
      <c r="E2933">
        <v>64</v>
      </c>
      <c r="F2933" t="s">
        <v>16</v>
      </c>
      <c r="G2933" t="s">
        <v>56</v>
      </c>
      <c r="H2933" t="s">
        <v>18</v>
      </c>
      <c r="I2933" t="s">
        <v>19</v>
      </c>
      <c r="J2933" t="s">
        <v>20</v>
      </c>
      <c r="L2933" s="2">
        <v>420000</v>
      </c>
      <c r="M2933" s="2">
        <v>6562.5</v>
      </c>
      <c r="N2933" s="2">
        <v>210000</v>
      </c>
      <c r="O2933" s="2" t="s">
        <v>160</v>
      </c>
      <c r="P2933" s="21" t="s">
        <v>188</v>
      </c>
    </row>
    <row r="2934" spans="1:16" x14ac:dyDescent="0.25">
      <c r="A2934" t="s">
        <v>1463</v>
      </c>
      <c r="B2934" t="s">
        <v>103</v>
      </c>
      <c r="C2934" s="1">
        <v>420000</v>
      </c>
      <c r="D2934">
        <v>1</v>
      </c>
      <c r="E2934">
        <v>85</v>
      </c>
      <c r="F2934" s="1" t="s">
        <v>16</v>
      </c>
      <c r="G2934" t="s">
        <v>56</v>
      </c>
      <c r="H2934" t="s">
        <v>29</v>
      </c>
      <c r="I2934" t="s">
        <v>19</v>
      </c>
      <c r="J2934" t="s">
        <v>9</v>
      </c>
      <c r="K2934" t="s">
        <v>1372</v>
      </c>
      <c r="L2934" s="2">
        <v>420000</v>
      </c>
      <c r="M2934" s="2">
        <v>4941.1764705882351</v>
      </c>
      <c r="N2934" s="2">
        <v>420000</v>
      </c>
      <c r="O2934" s="2"/>
      <c r="P2934" s="5" t="s">
        <v>188</v>
      </c>
    </row>
    <row r="2935" spans="1:16" x14ac:dyDescent="0.25">
      <c r="A2935" t="s">
        <v>1464</v>
      </c>
      <c r="B2935" t="s">
        <v>103</v>
      </c>
      <c r="C2935" s="1">
        <v>420000</v>
      </c>
      <c r="D2935">
        <v>1</v>
      </c>
      <c r="E2935">
        <v>85</v>
      </c>
      <c r="F2935" s="1" t="s">
        <v>16</v>
      </c>
      <c r="G2935" t="s">
        <v>56</v>
      </c>
      <c r="H2935" t="s">
        <v>29</v>
      </c>
      <c r="I2935" t="s">
        <v>19</v>
      </c>
      <c r="J2935" t="s">
        <v>9</v>
      </c>
      <c r="K2935" t="s">
        <v>1372</v>
      </c>
      <c r="L2935" s="2">
        <v>420000</v>
      </c>
      <c r="M2935" s="2">
        <v>4941.1764705882351</v>
      </c>
      <c r="N2935" s="2">
        <v>420000</v>
      </c>
      <c r="O2935" s="2"/>
      <c r="P2935" s="5" t="s">
        <v>188</v>
      </c>
    </row>
    <row r="2936" spans="1:16" x14ac:dyDescent="0.25">
      <c r="A2936" t="s">
        <v>1465</v>
      </c>
      <c r="B2936" t="s">
        <v>103</v>
      </c>
      <c r="C2936" s="1">
        <v>420000</v>
      </c>
      <c r="D2936">
        <v>1</v>
      </c>
      <c r="E2936">
        <v>85</v>
      </c>
      <c r="F2936" s="1" t="s">
        <v>16</v>
      </c>
      <c r="G2936" t="s">
        <v>56</v>
      </c>
      <c r="H2936" t="s">
        <v>29</v>
      </c>
      <c r="I2936" t="s">
        <v>19</v>
      </c>
      <c r="J2936" t="s">
        <v>9</v>
      </c>
      <c r="K2936" t="s">
        <v>1372</v>
      </c>
      <c r="L2936" s="2">
        <v>420000</v>
      </c>
      <c r="M2936" s="2">
        <v>4941.1764705882351</v>
      </c>
      <c r="N2936" s="2">
        <v>420000</v>
      </c>
      <c r="O2936" s="2"/>
      <c r="P2936" s="5" t="s">
        <v>188</v>
      </c>
    </row>
    <row r="2937" spans="1:16" x14ac:dyDescent="0.25">
      <c r="A2937" t="s">
        <v>1492</v>
      </c>
      <c r="B2937" t="s">
        <v>103</v>
      </c>
      <c r="C2937" s="1">
        <v>420000</v>
      </c>
      <c r="D2937">
        <v>2</v>
      </c>
      <c r="E2937">
        <v>122</v>
      </c>
      <c r="F2937" s="1" t="s">
        <v>16</v>
      </c>
      <c r="G2937" t="s">
        <v>56</v>
      </c>
      <c r="H2937" t="s">
        <v>29</v>
      </c>
      <c r="I2937" t="s">
        <v>19</v>
      </c>
      <c r="J2937" t="s">
        <v>9</v>
      </c>
      <c r="K2937" t="s">
        <v>1372</v>
      </c>
      <c r="L2937" s="2">
        <v>420000</v>
      </c>
      <c r="M2937" s="2">
        <v>3442.622950819672</v>
      </c>
      <c r="N2937" s="2">
        <v>210000</v>
      </c>
      <c r="O2937" s="2"/>
      <c r="P2937" s="5" t="s">
        <v>188</v>
      </c>
    </row>
    <row r="2938" spans="1:16" x14ac:dyDescent="0.25">
      <c r="A2938" t="s">
        <v>2228</v>
      </c>
      <c r="B2938" t="s">
        <v>103</v>
      </c>
      <c r="C2938" s="1">
        <v>420000</v>
      </c>
      <c r="D2938">
        <v>2</v>
      </c>
      <c r="E2938">
        <v>90</v>
      </c>
      <c r="F2938" s="1" t="s">
        <v>16</v>
      </c>
      <c r="G2938" t="s">
        <v>17</v>
      </c>
      <c r="H2938" t="s">
        <v>29</v>
      </c>
      <c r="I2938" t="s">
        <v>30</v>
      </c>
      <c r="J2938" t="s">
        <v>9</v>
      </c>
      <c r="K2938" t="s">
        <v>1372</v>
      </c>
      <c r="L2938" s="2">
        <v>420000</v>
      </c>
      <c r="M2938" s="2">
        <v>4666.666666666667</v>
      </c>
      <c r="N2938" s="2">
        <v>210000</v>
      </c>
      <c r="O2938" s="2"/>
      <c r="P2938" s="5" t="s">
        <v>188</v>
      </c>
    </row>
    <row r="2939" spans="1:16" x14ac:dyDescent="0.25">
      <c r="A2939" t="s">
        <v>2346</v>
      </c>
      <c r="B2939" t="s">
        <v>103</v>
      </c>
      <c r="C2939" s="1">
        <v>420000</v>
      </c>
      <c r="D2939">
        <v>2</v>
      </c>
      <c r="E2939">
        <v>140</v>
      </c>
      <c r="F2939" s="1" t="s">
        <v>16</v>
      </c>
      <c r="G2939" t="s">
        <v>41</v>
      </c>
      <c r="H2939" t="s">
        <v>29</v>
      </c>
      <c r="I2939" t="s">
        <v>19</v>
      </c>
      <c r="J2939" t="s">
        <v>9</v>
      </c>
      <c r="K2939" t="s">
        <v>1372</v>
      </c>
      <c r="L2939" s="2">
        <v>420000</v>
      </c>
      <c r="M2939" s="2">
        <v>3000</v>
      </c>
      <c r="N2939" s="2">
        <v>210000</v>
      </c>
      <c r="O2939" s="2"/>
      <c r="P2939" s="5" t="s">
        <v>188</v>
      </c>
    </row>
    <row r="2940" spans="1:16" x14ac:dyDescent="0.25">
      <c r="A2940" t="s">
        <v>1959</v>
      </c>
      <c r="B2940" t="s">
        <v>103</v>
      </c>
      <c r="C2940" s="1">
        <v>420000</v>
      </c>
      <c r="D2940">
        <v>1</v>
      </c>
      <c r="E2940">
        <v>43</v>
      </c>
      <c r="F2940" s="1" t="s">
        <v>16</v>
      </c>
      <c r="G2940" t="s">
        <v>35</v>
      </c>
      <c r="H2940" t="s">
        <v>29</v>
      </c>
      <c r="I2940" t="s">
        <v>30</v>
      </c>
      <c r="J2940" t="s">
        <v>20</v>
      </c>
      <c r="K2940" t="s">
        <v>1372</v>
      </c>
      <c r="L2940" s="2">
        <v>420000</v>
      </c>
      <c r="M2940" s="2">
        <v>9767.4418604651164</v>
      </c>
      <c r="N2940" s="2">
        <v>420000</v>
      </c>
      <c r="O2940" s="2"/>
      <c r="P2940" s="5" t="s">
        <v>188</v>
      </c>
    </row>
    <row r="2941" spans="1:16" x14ac:dyDescent="0.25">
      <c r="A2941" t="s">
        <v>2735</v>
      </c>
      <c r="B2941" t="s">
        <v>103</v>
      </c>
      <c r="C2941" s="1">
        <v>420000</v>
      </c>
      <c r="D2941">
        <v>1</v>
      </c>
      <c r="E2941">
        <v>56</v>
      </c>
      <c r="F2941" s="1" t="s">
        <v>16</v>
      </c>
      <c r="G2941" t="s">
        <v>87</v>
      </c>
      <c r="H2941" t="s">
        <v>29</v>
      </c>
      <c r="I2941" t="s">
        <v>19</v>
      </c>
      <c r="J2941" t="s">
        <v>20</v>
      </c>
      <c r="K2941" t="s">
        <v>1372</v>
      </c>
      <c r="L2941" s="2">
        <v>420000</v>
      </c>
      <c r="M2941" s="2">
        <v>7500</v>
      </c>
      <c r="N2941" s="2">
        <v>420000</v>
      </c>
      <c r="O2941" s="2"/>
      <c r="P2941" s="5" t="s">
        <v>188</v>
      </c>
    </row>
    <row r="2942" spans="1:16" x14ac:dyDescent="0.25">
      <c r="A2942" t="s">
        <v>2736</v>
      </c>
      <c r="B2942" t="s">
        <v>103</v>
      </c>
      <c r="C2942" s="1">
        <v>420000</v>
      </c>
      <c r="D2942">
        <v>1</v>
      </c>
      <c r="E2942">
        <v>56</v>
      </c>
      <c r="F2942" s="1" t="s">
        <v>16</v>
      </c>
      <c r="G2942" t="s">
        <v>87</v>
      </c>
      <c r="H2942" t="s">
        <v>29</v>
      </c>
      <c r="I2942" t="s">
        <v>19</v>
      </c>
      <c r="J2942" t="s">
        <v>20</v>
      </c>
      <c r="K2942" t="s">
        <v>1372</v>
      </c>
      <c r="L2942" s="2">
        <v>420000</v>
      </c>
      <c r="M2942" s="2">
        <v>7500</v>
      </c>
      <c r="N2942" s="2">
        <v>420000</v>
      </c>
      <c r="O2942" s="2"/>
      <c r="P2942" s="5" t="s">
        <v>188</v>
      </c>
    </row>
    <row r="2943" spans="1:16" x14ac:dyDescent="0.25">
      <c r="A2943" t="s">
        <v>5573</v>
      </c>
      <c r="B2943" t="s">
        <v>4571</v>
      </c>
      <c r="C2943" s="1">
        <v>420000</v>
      </c>
      <c r="D2943">
        <v>3</v>
      </c>
      <c r="E2943">
        <v>110</v>
      </c>
      <c r="F2943" t="s">
        <v>16</v>
      </c>
      <c r="G2943" t="s">
        <v>35</v>
      </c>
      <c r="H2943" t="s">
        <v>189</v>
      </c>
      <c r="I2943" t="s">
        <v>19</v>
      </c>
      <c r="J2943" t="s">
        <v>20</v>
      </c>
      <c r="L2943" s="2">
        <v>420000</v>
      </c>
      <c r="M2943" s="2">
        <v>3818.181818181818</v>
      </c>
      <c r="N2943" s="2">
        <v>140000</v>
      </c>
      <c r="O2943" s="2" t="s">
        <v>160</v>
      </c>
      <c r="P2943" s="21" t="s">
        <v>188</v>
      </c>
    </row>
    <row r="2944" spans="1:16" x14ac:dyDescent="0.25">
      <c r="A2944" t="s">
        <v>5580</v>
      </c>
      <c r="B2944" t="s">
        <v>4571</v>
      </c>
      <c r="C2944" s="1">
        <v>420000</v>
      </c>
      <c r="D2944">
        <v>3</v>
      </c>
      <c r="E2944">
        <v>113</v>
      </c>
      <c r="F2944" t="s">
        <v>16</v>
      </c>
      <c r="G2944" t="s">
        <v>35</v>
      </c>
      <c r="H2944" t="s">
        <v>189</v>
      </c>
      <c r="I2944" t="s">
        <v>19</v>
      </c>
      <c r="J2944" t="s">
        <v>9</v>
      </c>
      <c r="L2944" s="2">
        <v>420000</v>
      </c>
      <c r="M2944" s="2">
        <v>3716.8141592920356</v>
      </c>
      <c r="N2944" s="2">
        <v>140000</v>
      </c>
      <c r="O2944" s="2" t="s">
        <v>4582</v>
      </c>
      <c r="P2944" s="21" t="s">
        <v>188</v>
      </c>
    </row>
    <row r="2945" spans="1:16" x14ac:dyDescent="0.25">
      <c r="A2945" t="s">
        <v>5764</v>
      </c>
      <c r="B2945" t="s">
        <v>4571</v>
      </c>
      <c r="C2945" s="1">
        <v>420000</v>
      </c>
      <c r="D2945">
        <v>3</v>
      </c>
      <c r="E2945">
        <v>75</v>
      </c>
      <c r="F2945" t="s">
        <v>16</v>
      </c>
      <c r="G2945" t="s">
        <v>35</v>
      </c>
      <c r="H2945" t="s">
        <v>189</v>
      </c>
      <c r="I2945" t="s">
        <v>19</v>
      </c>
      <c r="J2945" t="s">
        <v>20</v>
      </c>
      <c r="L2945" s="2">
        <v>420000</v>
      </c>
      <c r="M2945" s="2">
        <v>5600</v>
      </c>
      <c r="N2945" s="2">
        <v>140000</v>
      </c>
      <c r="O2945" s="2" t="s">
        <v>160</v>
      </c>
      <c r="P2945" s="21" t="s">
        <v>188</v>
      </c>
    </row>
    <row r="2946" spans="1:16" x14ac:dyDescent="0.25">
      <c r="A2946" t="s">
        <v>5574</v>
      </c>
      <c r="B2946" t="s">
        <v>4571</v>
      </c>
      <c r="C2946" s="1">
        <v>420000</v>
      </c>
      <c r="D2946">
        <v>4</v>
      </c>
      <c r="E2946">
        <v>110</v>
      </c>
      <c r="F2946" t="s">
        <v>16</v>
      </c>
      <c r="G2946" t="s">
        <v>35</v>
      </c>
      <c r="H2946" t="s">
        <v>189</v>
      </c>
      <c r="I2946" t="s">
        <v>19</v>
      </c>
      <c r="J2946" t="s">
        <v>9</v>
      </c>
      <c r="L2946" s="2">
        <v>420000</v>
      </c>
      <c r="M2946" s="2">
        <v>3818.181818181818</v>
      </c>
      <c r="N2946" s="2">
        <v>105000</v>
      </c>
      <c r="O2946" s="2" t="s">
        <v>160</v>
      </c>
      <c r="P2946" s="21" t="s">
        <v>188</v>
      </c>
    </row>
    <row r="2947" spans="1:16" x14ac:dyDescent="0.25">
      <c r="A2947" t="s">
        <v>5971</v>
      </c>
      <c r="B2947" t="s">
        <v>4571</v>
      </c>
      <c r="C2947" s="1">
        <v>420000</v>
      </c>
      <c r="D2947">
        <v>2</v>
      </c>
      <c r="E2947">
        <v>109</v>
      </c>
      <c r="F2947" t="s">
        <v>16</v>
      </c>
      <c r="G2947" t="s">
        <v>17</v>
      </c>
      <c r="H2947" t="s">
        <v>189</v>
      </c>
      <c r="I2947" t="s">
        <v>19</v>
      </c>
      <c r="J2947" t="s">
        <v>9</v>
      </c>
      <c r="L2947" s="2">
        <v>420000</v>
      </c>
      <c r="M2947" s="2">
        <v>3853.211009174312</v>
      </c>
      <c r="N2947" s="2">
        <v>210000</v>
      </c>
      <c r="O2947" s="2" t="s">
        <v>4582</v>
      </c>
      <c r="P2947" s="21" t="s">
        <v>188</v>
      </c>
    </row>
    <row r="2948" spans="1:16" x14ac:dyDescent="0.25">
      <c r="A2948" t="s">
        <v>6024</v>
      </c>
      <c r="B2948" t="s">
        <v>4571</v>
      </c>
      <c r="C2948" s="1">
        <v>420000</v>
      </c>
      <c r="D2948">
        <v>2</v>
      </c>
      <c r="E2948">
        <v>137</v>
      </c>
      <c r="F2948" t="s">
        <v>16</v>
      </c>
      <c r="G2948" t="s">
        <v>17</v>
      </c>
      <c r="H2948" t="s">
        <v>189</v>
      </c>
      <c r="I2948" t="s">
        <v>19</v>
      </c>
      <c r="J2948" t="s">
        <v>9</v>
      </c>
      <c r="L2948" s="2">
        <v>420000</v>
      </c>
      <c r="M2948" s="2">
        <v>3065.6934306569342</v>
      </c>
      <c r="N2948" s="2">
        <v>210000</v>
      </c>
      <c r="O2948" s="2" t="s">
        <v>4582</v>
      </c>
      <c r="P2948" s="21" t="s">
        <v>188</v>
      </c>
    </row>
    <row r="2949" spans="1:16" x14ac:dyDescent="0.25">
      <c r="A2949" t="s">
        <v>6167</v>
      </c>
      <c r="B2949" t="s">
        <v>4571</v>
      </c>
      <c r="C2949" s="1">
        <v>420000</v>
      </c>
      <c r="D2949">
        <v>2</v>
      </c>
      <c r="E2949">
        <v>89</v>
      </c>
      <c r="F2949" t="s">
        <v>16</v>
      </c>
      <c r="G2949" t="s">
        <v>17</v>
      </c>
      <c r="H2949" t="s">
        <v>189</v>
      </c>
      <c r="I2949" t="s">
        <v>19</v>
      </c>
      <c r="J2949" t="s">
        <v>20</v>
      </c>
      <c r="L2949" s="2">
        <v>420000</v>
      </c>
      <c r="M2949" s="2">
        <v>4719.1011235955057</v>
      </c>
      <c r="N2949" s="2">
        <v>210000</v>
      </c>
      <c r="O2949" s="2" t="s">
        <v>160</v>
      </c>
      <c r="P2949" s="21" t="s">
        <v>188</v>
      </c>
    </row>
    <row r="2950" spans="1:16" x14ac:dyDescent="0.25">
      <c r="A2950" t="s">
        <v>6241</v>
      </c>
      <c r="B2950" t="s">
        <v>4571</v>
      </c>
      <c r="C2950" s="1">
        <v>420000</v>
      </c>
      <c r="D2950">
        <v>2</v>
      </c>
      <c r="E2950">
        <v>85</v>
      </c>
      <c r="F2950" t="s">
        <v>16</v>
      </c>
      <c r="G2950" t="s">
        <v>17</v>
      </c>
      <c r="H2950" t="s">
        <v>189</v>
      </c>
      <c r="I2950" t="s">
        <v>30</v>
      </c>
      <c r="J2950" t="s">
        <v>20</v>
      </c>
      <c r="L2950" s="2">
        <v>420000</v>
      </c>
      <c r="M2950" s="2">
        <v>4941.1764705882351</v>
      </c>
      <c r="N2950" s="2">
        <v>210000</v>
      </c>
      <c r="O2950" s="2" t="s">
        <v>160</v>
      </c>
      <c r="P2950" s="21" t="s">
        <v>188</v>
      </c>
    </row>
    <row r="2951" spans="1:16" x14ac:dyDescent="0.25">
      <c r="A2951" t="s">
        <v>6561</v>
      </c>
      <c r="B2951" t="s">
        <v>4571</v>
      </c>
      <c r="C2951" s="1">
        <v>420000</v>
      </c>
      <c r="D2951">
        <v>4</v>
      </c>
      <c r="E2951">
        <v>120</v>
      </c>
      <c r="F2951" t="s">
        <v>16</v>
      </c>
      <c r="G2951" t="s">
        <v>37</v>
      </c>
      <c r="H2951" t="s">
        <v>189</v>
      </c>
      <c r="I2951" t="s">
        <v>19</v>
      </c>
      <c r="J2951" t="s">
        <v>20</v>
      </c>
      <c r="L2951" s="2">
        <v>420000</v>
      </c>
      <c r="M2951" s="2">
        <v>3500</v>
      </c>
      <c r="N2951" s="2">
        <v>105000</v>
      </c>
      <c r="O2951" s="2" t="s">
        <v>160</v>
      </c>
      <c r="P2951" s="21" t="s">
        <v>188</v>
      </c>
    </row>
    <row r="2952" spans="1:16" x14ac:dyDescent="0.25">
      <c r="A2952" t="s">
        <v>6562</v>
      </c>
      <c r="B2952" t="s">
        <v>4571</v>
      </c>
      <c r="C2952" s="1">
        <v>420000</v>
      </c>
      <c r="D2952">
        <v>4</v>
      </c>
      <c r="E2952">
        <v>120</v>
      </c>
      <c r="F2952" t="s">
        <v>16</v>
      </c>
      <c r="G2952" t="s">
        <v>37</v>
      </c>
      <c r="H2952" t="s">
        <v>189</v>
      </c>
      <c r="I2952" t="s">
        <v>19</v>
      </c>
      <c r="J2952" t="s">
        <v>20</v>
      </c>
      <c r="L2952" s="2">
        <v>420000</v>
      </c>
      <c r="M2952" s="2">
        <v>3500</v>
      </c>
      <c r="N2952" s="2">
        <v>105000</v>
      </c>
      <c r="O2952" s="2" t="s">
        <v>160</v>
      </c>
      <c r="P2952" s="21" t="s">
        <v>188</v>
      </c>
    </row>
    <row r="2953" spans="1:16" x14ac:dyDescent="0.25">
      <c r="A2953" t="s">
        <v>6791</v>
      </c>
      <c r="B2953" t="s">
        <v>4571</v>
      </c>
      <c r="C2953" s="1">
        <v>420000</v>
      </c>
      <c r="D2953">
        <v>2</v>
      </c>
      <c r="E2953">
        <v>86</v>
      </c>
      <c r="F2953" t="s">
        <v>16</v>
      </c>
      <c r="G2953" t="s">
        <v>52</v>
      </c>
      <c r="H2953" t="s">
        <v>189</v>
      </c>
      <c r="I2953" t="s">
        <v>19</v>
      </c>
      <c r="J2953" t="s">
        <v>20</v>
      </c>
      <c r="L2953" s="2">
        <v>420000</v>
      </c>
      <c r="M2953" s="2">
        <v>4883.7209302325582</v>
      </c>
      <c r="N2953" s="2">
        <v>210000</v>
      </c>
      <c r="O2953" s="2" t="s">
        <v>160</v>
      </c>
      <c r="P2953" s="21" t="s">
        <v>188</v>
      </c>
    </row>
    <row r="2954" spans="1:16" x14ac:dyDescent="0.25">
      <c r="A2954" t="s">
        <v>6795</v>
      </c>
      <c r="B2954" t="s">
        <v>4571</v>
      </c>
      <c r="C2954" s="1">
        <v>420000</v>
      </c>
      <c r="D2954">
        <v>2</v>
      </c>
      <c r="E2954">
        <v>90</v>
      </c>
      <c r="F2954" t="s">
        <v>16</v>
      </c>
      <c r="G2954" t="s">
        <v>52</v>
      </c>
      <c r="H2954" t="s">
        <v>189</v>
      </c>
      <c r="I2954" t="s">
        <v>19</v>
      </c>
      <c r="J2954" t="s">
        <v>20</v>
      </c>
      <c r="L2954" s="2">
        <v>420000</v>
      </c>
      <c r="M2954" s="2">
        <v>4666.666666666667</v>
      </c>
      <c r="N2954" s="2">
        <v>210000</v>
      </c>
      <c r="O2954" s="2" t="s">
        <v>160</v>
      </c>
      <c r="P2954" s="21" t="s">
        <v>188</v>
      </c>
    </row>
    <row r="2955" spans="1:16" x14ac:dyDescent="0.25">
      <c r="A2955" t="s">
        <v>6722</v>
      </c>
      <c r="B2955" t="s">
        <v>4571</v>
      </c>
      <c r="C2955" s="1">
        <v>420000</v>
      </c>
      <c r="D2955">
        <v>4</v>
      </c>
      <c r="E2955">
        <v>125</v>
      </c>
      <c r="F2955" t="s">
        <v>16</v>
      </c>
      <c r="G2955" t="s">
        <v>52</v>
      </c>
      <c r="H2955" t="s">
        <v>189</v>
      </c>
      <c r="I2955" t="s">
        <v>19</v>
      </c>
      <c r="J2955" t="s">
        <v>20</v>
      </c>
      <c r="L2955" s="2">
        <v>420000</v>
      </c>
      <c r="M2955" s="2">
        <v>3360</v>
      </c>
      <c r="N2955" s="2">
        <v>105000</v>
      </c>
      <c r="O2955" s="2" t="s">
        <v>160</v>
      </c>
      <c r="P2955" s="21" t="s">
        <v>188</v>
      </c>
    </row>
    <row r="2956" spans="1:16" x14ac:dyDescent="0.25">
      <c r="A2956" t="s">
        <v>6830</v>
      </c>
      <c r="B2956" t="s">
        <v>4571</v>
      </c>
      <c r="C2956" s="1">
        <v>420000</v>
      </c>
      <c r="D2956">
        <v>5</v>
      </c>
      <c r="E2956">
        <v>170</v>
      </c>
      <c r="F2956" t="s">
        <v>16</v>
      </c>
      <c r="G2956" t="s">
        <v>87</v>
      </c>
      <c r="H2956" t="s">
        <v>189</v>
      </c>
      <c r="I2956" t="s">
        <v>19</v>
      </c>
      <c r="J2956" t="s">
        <v>9</v>
      </c>
      <c r="L2956" s="2">
        <v>420000</v>
      </c>
      <c r="M2956" s="2">
        <v>2470.5882352941176</v>
      </c>
      <c r="N2956" s="2">
        <v>84000</v>
      </c>
      <c r="O2956" s="2" t="s">
        <v>160</v>
      </c>
      <c r="P2956" s="21" t="s">
        <v>188</v>
      </c>
    </row>
    <row r="2957" spans="1:16" x14ac:dyDescent="0.25">
      <c r="A2957" t="s">
        <v>6972</v>
      </c>
      <c r="B2957" t="s">
        <v>4571</v>
      </c>
      <c r="C2957" s="1">
        <v>420000</v>
      </c>
      <c r="D2957">
        <v>2</v>
      </c>
      <c r="E2957">
        <v>106</v>
      </c>
      <c r="F2957" t="s">
        <v>16</v>
      </c>
      <c r="G2957" t="s">
        <v>141</v>
      </c>
      <c r="H2957" t="s">
        <v>189</v>
      </c>
      <c r="I2957" t="s">
        <v>19</v>
      </c>
      <c r="J2957" t="s">
        <v>20</v>
      </c>
      <c r="L2957" s="2">
        <v>420000</v>
      </c>
      <c r="M2957" s="2">
        <v>3962.2641509433961</v>
      </c>
      <c r="N2957" s="2">
        <v>210000</v>
      </c>
      <c r="O2957" s="2" t="s">
        <v>4582</v>
      </c>
      <c r="P2957" s="21" t="s">
        <v>188</v>
      </c>
    </row>
    <row r="2958" spans="1:16" x14ac:dyDescent="0.25">
      <c r="A2958" t="s">
        <v>7003</v>
      </c>
      <c r="B2958" t="s">
        <v>4571</v>
      </c>
      <c r="C2958" s="1">
        <v>420000</v>
      </c>
      <c r="D2958">
        <v>3</v>
      </c>
      <c r="E2958">
        <v>90</v>
      </c>
      <c r="F2958" t="s">
        <v>16</v>
      </c>
      <c r="G2958" t="s">
        <v>141</v>
      </c>
      <c r="H2958" t="s">
        <v>189</v>
      </c>
      <c r="I2958" t="s">
        <v>19</v>
      </c>
      <c r="J2958" t="s">
        <v>20</v>
      </c>
      <c r="L2958" s="2">
        <v>420000</v>
      </c>
      <c r="M2958" s="2">
        <v>4666.666666666667</v>
      </c>
      <c r="N2958" s="2">
        <v>140000</v>
      </c>
      <c r="O2958" s="2" t="s">
        <v>4582</v>
      </c>
      <c r="P2958" s="21" t="s">
        <v>188</v>
      </c>
    </row>
    <row r="2959" spans="1:16" x14ac:dyDescent="0.25">
      <c r="A2959" t="s">
        <v>3562</v>
      </c>
      <c r="B2959" t="s">
        <v>103</v>
      </c>
      <c r="C2959" s="1">
        <v>419900</v>
      </c>
      <c r="D2959">
        <v>3</v>
      </c>
      <c r="E2959">
        <v>196</v>
      </c>
      <c r="F2959" s="1" t="s">
        <v>22</v>
      </c>
      <c r="G2959" t="s">
        <v>22</v>
      </c>
      <c r="H2959" t="s">
        <v>23</v>
      </c>
      <c r="I2959" t="s">
        <v>23</v>
      </c>
      <c r="J2959" t="s">
        <v>9</v>
      </c>
      <c r="K2959" t="s">
        <v>1372</v>
      </c>
      <c r="L2959" s="2">
        <v>419900</v>
      </c>
      <c r="M2959" s="2">
        <v>2142.3469387755104</v>
      </c>
      <c r="N2959" s="2">
        <v>139966.66666666666</v>
      </c>
      <c r="O2959" s="2"/>
      <c r="P2959" s="5" t="s">
        <v>188</v>
      </c>
    </row>
    <row r="2960" spans="1:16" x14ac:dyDescent="0.25">
      <c r="A2960" t="s">
        <v>3389</v>
      </c>
      <c r="B2960" t="s">
        <v>103</v>
      </c>
      <c r="C2960" s="1">
        <v>419900</v>
      </c>
      <c r="D2960">
        <v>4</v>
      </c>
      <c r="E2960">
        <v>281</v>
      </c>
      <c r="F2960" s="1" t="s">
        <v>22</v>
      </c>
      <c r="G2960" t="s">
        <v>22</v>
      </c>
      <c r="H2960" t="s">
        <v>23</v>
      </c>
      <c r="I2960" t="s">
        <v>23</v>
      </c>
      <c r="J2960" t="s">
        <v>9</v>
      </c>
      <c r="K2960" t="s">
        <v>1372</v>
      </c>
      <c r="L2960" s="2">
        <v>419900</v>
      </c>
      <c r="M2960" s="2">
        <v>1494.3060498220641</v>
      </c>
      <c r="N2960" s="2">
        <v>104975</v>
      </c>
      <c r="O2960" s="2"/>
      <c r="P2960" s="5" t="s">
        <v>188</v>
      </c>
    </row>
    <row r="2961" spans="1:16" x14ac:dyDescent="0.25">
      <c r="A2961" t="s">
        <v>3501</v>
      </c>
      <c r="B2961" t="s">
        <v>103</v>
      </c>
      <c r="C2961" s="1">
        <v>419900</v>
      </c>
      <c r="D2961">
        <v>5</v>
      </c>
      <c r="E2961">
        <v>275</v>
      </c>
      <c r="F2961" s="1" t="s">
        <v>22</v>
      </c>
      <c r="G2961" t="s">
        <v>22</v>
      </c>
      <c r="H2961" t="s">
        <v>23</v>
      </c>
      <c r="I2961" t="s">
        <v>23</v>
      </c>
      <c r="J2961" t="s">
        <v>9</v>
      </c>
      <c r="K2961" t="s">
        <v>1372</v>
      </c>
      <c r="L2961" s="2">
        <v>419900</v>
      </c>
      <c r="M2961" s="2">
        <v>1526.909090909091</v>
      </c>
      <c r="N2961" s="2">
        <v>83980</v>
      </c>
      <c r="O2961" s="2"/>
      <c r="P2961" s="5" t="s">
        <v>188</v>
      </c>
    </row>
    <row r="2962" spans="1:16" x14ac:dyDescent="0.25">
      <c r="A2962" t="s">
        <v>3569</v>
      </c>
      <c r="B2962" t="s">
        <v>103</v>
      </c>
      <c r="C2962" s="1">
        <v>419900</v>
      </c>
      <c r="D2962">
        <v>4</v>
      </c>
      <c r="E2962">
        <v>270</v>
      </c>
      <c r="F2962" s="1" t="s">
        <v>22</v>
      </c>
      <c r="G2962" t="s">
        <v>22</v>
      </c>
      <c r="H2962" t="s">
        <v>23</v>
      </c>
      <c r="I2962" t="s">
        <v>23</v>
      </c>
      <c r="J2962" t="s">
        <v>9</v>
      </c>
      <c r="K2962" t="s">
        <v>1372</v>
      </c>
      <c r="L2962" s="2">
        <v>419900</v>
      </c>
      <c r="M2962" s="2">
        <v>1555.1851851851852</v>
      </c>
      <c r="N2962" s="2">
        <v>104975</v>
      </c>
      <c r="O2962" s="2"/>
      <c r="P2962" s="5" t="s">
        <v>188</v>
      </c>
    </row>
    <row r="2963" spans="1:16" x14ac:dyDescent="0.25">
      <c r="A2963" t="s">
        <v>3573</v>
      </c>
      <c r="B2963" t="s">
        <v>103</v>
      </c>
      <c r="C2963" s="1">
        <v>419900</v>
      </c>
      <c r="D2963">
        <v>4</v>
      </c>
      <c r="E2963">
        <v>289</v>
      </c>
      <c r="F2963" s="1" t="s">
        <v>22</v>
      </c>
      <c r="G2963" t="s">
        <v>22</v>
      </c>
      <c r="H2963" t="s">
        <v>23</v>
      </c>
      <c r="I2963" t="s">
        <v>23</v>
      </c>
      <c r="J2963" t="s">
        <v>9</v>
      </c>
      <c r="K2963" t="s">
        <v>1372</v>
      </c>
      <c r="L2963" s="2">
        <v>419900</v>
      </c>
      <c r="M2963" s="2">
        <v>1452.9411764705883</v>
      </c>
      <c r="N2963" s="2">
        <v>104975</v>
      </c>
      <c r="O2963" s="2"/>
      <c r="P2963" s="5" t="s">
        <v>188</v>
      </c>
    </row>
    <row r="2964" spans="1:16" x14ac:dyDescent="0.25">
      <c r="A2964" t="s">
        <v>3668</v>
      </c>
      <c r="B2964" t="s">
        <v>103</v>
      </c>
      <c r="C2964" s="1">
        <v>419900</v>
      </c>
      <c r="D2964">
        <v>6</v>
      </c>
      <c r="E2964">
        <v>268</v>
      </c>
      <c r="F2964" s="1" t="s">
        <v>22</v>
      </c>
      <c r="G2964" t="s">
        <v>22</v>
      </c>
      <c r="H2964" t="s">
        <v>23</v>
      </c>
      <c r="I2964" t="s">
        <v>23</v>
      </c>
      <c r="J2964" t="s">
        <v>9</v>
      </c>
      <c r="K2964" t="s">
        <v>1372</v>
      </c>
      <c r="L2964" s="2">
        <v>419900</v>
      </c>
      <c r="M2964" s="2">
        <v>1566.7910447761194</v>
      </c>
      <c r="N2964" s="2">
        <v>69983.333333333328</v>
      </c>
      <c r="O2964" s="2"/>
      <c r="P2964" s="5" t="s">
        <v>188</v>
      </c>
    </row>
    <row r="2965" spans="1:16" x14ac:dyDescent="0.25">
      <c r="A2965" t="s">
        <v>1427</v>
      </c>
      <c r="B2965" t="s">
        <v>103</v>
      </c>
      <c r="C2965" s="1">
        <v>419900</v>
      </c>
      <c r="D2965">
        <v>3</v>
      </c>
      <c r="E2965">
        <v>130</v>
      </c>
      <c r="F2965" s="1" t="s">
        <v>16</v>
      </c>
      <c r="G2965" t="s">
        <v>56</v>
      </c>
      <c r="H2965" t="s">
        <v>29</v>
      </c>
      <c r="I2965" t="s">
        <v>19</v>
      </c>
      <c r="J2965" t="s">
        <v>9</v>
      </c>
      <c r="K2965" t="s">
        <v>1372</v>
      </c>
      <c r="L2965" s="2">
        <v>419900</v>
      </c>
      <c r="M2965" s="2">
        <v>3230</v>
      </c>
      <c r="N2965" s="2">
        <v>139966.66666666666</v>
      </c>
      <c r="O2965" s="2"/>
      <c r="P2965" s="5" t="s">
        <v>188</v>
      </c>
    </row>
    <row r="2966" spans="1:16" x14ac:dyDescent="0.25">
      <c r="A2966" t="s">
        <v>2469</v>
      </c>
      <c r="B2966" t="s">
        <v>103</v>
      </c>
      <c r="C2966" s="1">
        <v>419900</v>
      </c>
      <c r="D2966">
        <v>4</v>
      </c>
      <c r="E2966">
        <v>123</v>
      </c>
      <c r="F2966" s="1" t="s">
        <v>16</v>
      </c>
      <c r="G2966" t="s">
        <v>37</v>
      </c>
      <c r="H2966" t="s">
        <v>29</v>
      </c>
      <c r="I2966" t="s">
        <v>19</v>
      </c>
      <c r="J2966" t="s">
        <v>9</v>
      </c>
      <c r="K2966" t="s">
        <v>1372</v>
      </c>
      <c r="L2966" s="2">
        <v>419900</v>
      </c>
      <c r="M2966" s="2">
        <v>3413.8211382113823</v>
      </c>
      <c r="N2966" s="2">
        <v>104975</v>
      </c>
      <c r="O2966" s="2"/>
      <c r="P2966" s="5" t="s">
        <v>188</v>
      </c>
    </row>
    <row r="2967" spans="1:16" x14ac:dyDescent="0.25">
      <c r="A2967" t="s">
        <v>5256</v>
      </c>
      <c r="B2967" t="s">
        <v>4571</v>
      </c>
      <c r="C2967" s="1">
        <v>419000</v>
      </c>
      <c r="D2967">
        <v>3</v>
      </c>
      <c r="E2967">
        <v>120</v>
      </c>
      <c r="F2967" s="3" t="s">
        <v>22</v>
      </c>
      <c r="G2967" t="s">
        <v>22</v>
      </c>
      <c r="H2967" t="s">
        <v>23</v>
      </c>
      <c r="I2967" t="s">
        <v>23</v>
      </c>
      <c r="J2967" t="s">
        <v>20</v>
      </c>
      <c r="L2967" s="2">
        <v>419000</v>
      </c>
      <c r="M2967" s="2">
        <v>3491.6666666666665</v>
      </c>
      <c r="N2967" s="2">
        <v>139666.66666666666</v>
      </c>
      <c r="O2967" s="2" t="s">
        <v>160</v>
      </c>
      <c r="P2967" s="21" t="s">
        <v>188</v>
      </c>
    </row>
    <row r="2968" spans="1:16" x14ac:dyDescent="0.25">
      <c r="A2968" t="s">
        <v>5254</v>
      </c>
      <c r="B2968" t="s">
        <v>4571</v>
      </c>
      <c r="C2968" s="1">
        <v>419000</v>
      </c>
      <c r="D2968">
        <v>4</v>
      </c>
      <c r="E2968">
        <v>160</v>
      </c>
      <c r="F2968" s="3" t="s">
        <v>22</v>
      </c>
      <c r="G2968" t="s">
        <v>22</v>
      </c>
      <c r="H2968" t="s">
        <v>23</v>
      </c>
      <c r="I2968" t="s">
        <v>23</v>
      </c>
      <c r="J2968" t="s">
        <v>20</v>
      </c>
      <c r="L2968" s="2">
        <v>419000</v>
      </c>
      <c r="M2968" s="2">
        <v>2618.75</v>
      </c>
      <c r="N2968" s="2">
        <v>104750</v>
      </c>
      <c r="O2968" s="2" t="s">
        <v>4582</v>
      </c>
      <c r="P2968" s="21" t="s">
        <v>188</v>
      </c>
    </row>
    <row r="2969" spans="1:16" x14ac:dyDescent="0.25">
      <c r="A2969" t="s">
        <v>5255</v>
      </c>
      <c r="B2969" t="s">
        <v>4571</v>
      </c>
      <c r="C2969" s="1">
        <v>419000</v>
      </c>
      <c r="D2969">
        <v>4</v>
      </c>
      <c r="E2969">
        <v>160</v>
      </c>
      <c r="F2969" s="3" t="s">
        <v>22</v>
      </c>
      <c r="G2969" t="s">
        <v>22</v>
      </c>
      <c r="H2969" t="s">
        <v>23</v>
      </c>
      <c r="I2969" t="s">
        <v>23</v>
      </c>
      <c r="J2969" t="s">
        <v>20</v>
      </c>
      <c r="L2969" s="2">
        <v>419000</v>
      </c>
      <c r="M2969" s="2">
        <v>2618.75</v>
      </c>
      <c r="N2969" s="2">
        <v>104750</v>
      </c>
      <c r="O2969" s="2" t="s">
        <v>4582</v>
      </c>
      <c r="P2969" s="21" t="s">
        <v>188</v>
      </c>
    </row>
    <row r="2970" spans="1:16" x14ac:dyDescent="0.25">
      <c r="A2970" t="s">
        <v>3155</v>
      </c>
      <c r="B2970" t="s">
        <v>103</v>
      </c>
      <c r="C2970" s="1">
        <v>419000</v>
      </c>
      <c r="D2970">
        <v>4</v>
      </c>
      <c r="E2970">
        <v>255</v>
      </c>
      <c r="F2970" s="1" t="s">
        <v>22</v>
      </c>
      <c r="G2970" t="s">
        <v>22</v>
      </c>
      <c r="H2970" t="s">
        <v>23</v>
      </c>
      <c r="I2970" t="s">
        <v>23</v>
      </c>
      <c r="J2970" t="s">
        <v>9</v>
      </c>
      <c r="K2970" t="s">
        <v>1372</v>
      </c>
      <c r="L2970" s="2">
        <v>419000</v>
      </c>
      <c r="M2970" s="2">
        <v>1643.1372549019609</v>
      </c>
      <c r="N2970" s="2">
        <v>104750</v>
      </c>
      <c r="O2970" s="2"/>
      <c r="P2970" s="5" t="s">
        <v>188</v>
      </c>
    </row>
    <row r="2971" spans="1:16" x14ac:dyDescent="0.25">
      <c r="A2971" t="s">
        <v>3278</v>
      </c>
      <c r="B2971" t="s">
        <v>103</v>
      </c>
      <c r="C2971" s="1">
        <v>419000</v>
      </c>
      <c r="D2971">
        <v>4</v>
      </c>
      <c r="E2971">
        <v>190</v>
      </c>
      <c r="F2971" s="1" t="s">
        <v>22</v>
      </c>
      <c r="G2971" t="s">
        <v>22</v>
      </c>
      <c r="H2971" t="s">
        <v>23</v>
      </c>
      <c r="I2971" t="s">
        <v>23</v>
      </c>
      <c r="J2971" t="s">
        <v>9</v>
      </c>
      <c r="K2971" t="s">
        <v>1372</v>
      </c>
      <c r="L2971" s="2">
        <v>419000</v>
      </c>
      <c r="M2971" s="2">
        <v>2205.2631578947367</v>
      </c>
      <c r="N2971" s="2">
        <v>104750</v>
      </c>
      <c r="O2971" s="2"/>
      <c r="P2971" s="5" t="s">
        <v>188</v>
      </c>
    </row>
    <row r="2972" spans="1:16" x14ac:dyDescent="0.25">
      <c r="A2972" t="s">
        <v>1379</v>
      </c>
      <c r="B2972" t="s">
        <v>104</v>
      </c>
      <c r="C2972" s="1">
        <v>419000</v>
      </c>
      <c r="D2972">
        <v>3</v>
      </c>
      <c r="E2972">
        <v>157</v>
      </c>
      <c r="F2972" s="1" t="s">
        <v>16</v>
      </c>
      <c r="G2972" t="s">
        <v>56</v>
      </c>
      <c r="H2972" t="s">
        <v>29</v>
      </c>
      <c r="I2972" t="s">
        <v>19</v>
      </c>
      <c r="J2972" t="s">
        <v>9</v>
      </c>
      <c r="K2972" t="s">
        <v>1372</v>
      </c>
      <c r="L2972" s="2">
        <v>419000</v>
      </c>
      <c r="M2972" s="2">
        <v>2668.7898089171977</v>
      </c>
      <c r="N2972" s="2">
        <v>139666.66666666666</v>
      </c>
      <c r="O2972" s="2"/>
      <c r="P2972" s="5" t="s">
        <v>188</v>
      </c>
    </row>
    <row r="2973" spans="1:16" x14ac:dyDescent="0.25">
      <c r="A2973" t="s">
        <v>1642</v>
      </c>
      <c r="B2973" t="s">
        <v>104</v>
      </c>
      <c r="C2973" s="1">
        <v>419000</v>
      </c>
      <c r="D2973">
        <v>2</v>
      </c>
      <c r="E2973">
        <v>94</v>
      </c>
      <c r="F2973" s="1" t="s">
        <v>16</v>
      </c>
      <c r="G2973" t="s">
        <v>35</v>
      </c>
      <c r="H2973" t="s">
        <v>29</v>
      </c>
      <c r="I2973" t="s">
        <v>19</v>
      </c>
      <c r="J2973" t="s">
        <v>88</v>
      </c>
      <c r="L2973" s="2">
        <v>419000</v>
      </c>
      <c r="M2973" s="2">
        <v>4457.4468085106382</v>
      </c>
      <c r="N2973" s="2">
        <v>209500</v>
      </c>
      <c r="O2973" s="2"/>
      <c r="P2973" s="5" t="s">
        <v>188</v>
      </c>
    </row>
    <row r="2974" spans="1:16" x14ac:dyDescent="0.25">
      <c r="A2974" t="s">
        <v>2629</v>
      </c>
      <c r="B2974" t="s">
        <v>103</v>
      </c>
      <c r="C2974" s="1">
        <v>419000</v>
      </c>
      <c r="D2974">
        <v>5</v>
      </c>
      <c r="E2974">
        <v>148</v>
      </c>
      <c r="F2974" s="1" t="s">
        <v>16</v>
      </c>
      <c r="G2974" t="s">
        <v>52</v>
      </c>
      <c r="H2974" t="s">
        <v>29</v>
      </c>
      <c r="I2974" t="s">
        <v>19</v>
      </c>
      <c r="J2974" t="s">
        <v>20</v>
      </c>
      <c r="K2974" t="s">
        <v>1372</v>
      </c>
      <c r="L2974" s="2">
        <v>419000</v>
      </c>
      <c r="M2974" s="2">
        <v>2831.0810810810813</v>
      </c>
      <c r="N2974" s="2">
        <v>83800</v>
      </c>
      <c r="O2974" s="2"/>
      <c r="P2974" s="5" t="s">
        <v>188</v>
      </c>
    </row>
    <row r="2975" spans="1:16" x14ac:dyDescent="0.25">
      <c r="A2975" t="s">
        <v>5555</v>
      </c>
      <c r="B2975" t="s">
        <v>4571</v>
      </c>
      <c r="C2975" s="1">
        <v>419000</v>
      </c>
      <c r="D2975">
        <v>2</v>
      </c>
      <c r="E2975">
        <v>102</v>
      </c>
      <c r="F2975" t="s">
        <v>16</v>
      </c>
      <c r="G2975" t="s">
        <v>35</v>
      </c>
      <c r="H2975" t="s">
        <v>189</v>
      </c>
      <c r="I2975" t="s">
        <v>19</v>
      </c>
      <c r="J2975" t="s">
        <v>9</v>
      </c>
      <c r="L2975" s="2">
        <v>419000</v>
      </c>
      <c r="M2975" s="2">
        <v>4107.8431372549021</v>
      </c>
      <c r="N2975" s="2">
        <v>209500</v>
      </c>
      <c r="O2975" s="2" t="s">
        <v>4587</v>
      </c>
      <c r="P2975" s="21" t="s">
        <v>188</v>
      </c>
    </row>
    <row r="2976" spans="1:16" x14ac:dyDescent="0.25">
      <c r="A2976" t="s">
        <v>5556</v>
      </c>
      <c r="B2976" t="s">
        <v>4571</v>
      </c>
      <c r="C2976" s="1">
        <v>419000</v>
      </c>
      <c r="D2976">
        <v>2</v>
      </c>
      <c r="E2976">
        <v>102</v>
      </c>
      <c r="F2976" t="s">
        <v>16</v>
      </c>
      <c r="G2976" t="s">
        <v>35</v>
      </c>
      <c r="H2976" t="s">
        <v>189</v>
      </c>
      <c r="I2976" t="s">
        <v>19</v>
      </c>
      <c r="J2976" t="s">
        <v>9</v>
      </c>
      <c r="L2976" s="2">
        <v>419000</v>
      </c>
      <c r="M2976" s="2">
        <v>4107.8431372549021</v>
      </c>
      <c r="N2976" s="2">
        <v>209500</v>
      </c>
      <c r="O2976" s="2" t="s">
        <v>4587</v>
      </c>
      <c r="P2976" s="21" t="s">
        <v>188</v>
      </c>
    </row>
    <row r="2977" spans="1:16" x14ac:dyDescent="0.25">
      <c r="A2977" t="s">
        <v>4624</v>
      </c>
      <c r="B2977" t="s">
        <v>4571</v>
      </c>
      <c r="C2977" s="1">
        <v>419000</v>
      </c>
      <c r="D2977">
        <v>4</v>
      </c>
      <c r="E2977">
        <v>133</v>
      </c>
      <c r="F2977" t="s">
        <v>16</v>
      </c>
      <c r="G2977" t="s">
        <v>56</v>
      </c>
      <c r="H2977" t="s">
        <v>189</v>
      </c>
      <c r="I2977" t="s">
        <v>19</v>
      </c>
      <c r="J2977" t="s">
        <v>9</v>
      </c>
      <c r="L2977" s="2">
        <v>419000</v>
      </c>
      <c r="M2977" s="2">
        <v>3150.375939849624</v>
      </c>
      <c r="N2977" s="2">
        <v>104750</v>
      </c>
      <c r="O2977" s="2" t="s">
        <v>4582</v>
      </c>
      <c r="P2977" s="21" t="s">
        <v>188</v>
      </c>
    </row>
    <row r="2978" spans="1:16" x14ac:dyDescent="0.25">
      <c r="A2978" t="s">
        <v>6018</v>
      </c>
      <c r="B2978" t="s">
        <v>4571</v>
      </c>
      <c r="C2978" s="1">
        <v>418900</v>
      </c>
      <c r="D2978">
        <v>3</v>
      </c>
      <c r="E2978">
        <v>132</v>
      </c>
      <c r="F2978" t="s">
        <v>16</v>
      </c>
      <c r="G2978" t="s">
        <v>17</v>
      </c>
      <c r="H2978" t="s">
        <v>189</v>
      </c>
      <c r="I2978" t="s">
        <v>19</v>
      </c>
      <c r="J2978" t="s">
        <v>9</v>
      </c>
      <c r="L2978" s="2">
        <v>418900</v>
      </c>
      <c r="M2978" s="2">
        <v>3173.4848484848485</v>
      </c>
      <c r="N2978" s="2">
        <v>139633.33333333334</v>
      </c>
      <c r="O2978" s="2" t="s">
        <v>160</v>
      </c>
      <c r="P2978" s="21" t="s">
        <v>188</v>
      </c>
    </row>
    <row r="2979" spans="1:16" x14ac:dyDescent="0.25">
      <c r="A2979" t="s">
        <v>2905</v>
      </c>
      <c r="B2979" t="s">
        <v>104</v>
      </c>
      <c r="C2979" s="1">
        <v>418000</v>
      </c>
      <c r="D2979">
        <v>3</v>
      </c>
      <c r="E2979">
        <v>162</v>
      </c>
      <c r="F2979" s="1" t="s">
        <v>22</v>
      </c>
      <c r="G2979" t="s">
        <v>22</v>
      </c>
      <c r="H2979" t="s">
        <v>23</v>
      </c>
      <c r="I2979" t="s">
        <v>23</v>
      </c>
      <c r="J2979" t="s">
        <v>9</v>
      </c>
      <c r="K2979" t="s">
        <v>1372</v>
      </c>
      <c r="L2979" s="2">
        <v>418000</v>
      </c>
      <c r="M2979" s="2">
        <v>2580.2469135802471</v>
      </c>
      <c r="N2979" s="2">
        <v>139333.33333333334</v>
      </c>
      <c r="O2979" s="2"/>
      <c r="P2979" s="5" t="s">
        <v>188</v>
      </c>
    </row>
    <row r="2980" spans="1:16" x14ac:dyDescent="0.25">
      <c r="A2980" t="s">
        <v>6187</v>
      </c>
      <c r="B2980" t="s">
        <v>4571</v>
      </c>
      <c r="C2980" s="1">
        <v>418000</v>
      </c>
      <c r="D2980">
        <v>3</v>
      </c>
      <c r="E2980">
        <v>98</v>
      </c>
      <c r="F2980" t="s">
        <v>16</v>
      </c>
      <c r="G2980" t="s">
        <v>17</v>
      </c>
      <c r="H2980" t="s">
        <v>189</v>
      </c>
      <c r="I2980" t="s">
        <v>19</v>
      </c>
      <c r="J2980" t="s">
        <v>9</v>
      </c>
      <c r="L2980" s="2">
        <v>418000</v>
      </c>
      <c r="M2980" s="2">
        <v>4265.3061224489793</v>
      </c>
      <c r="N2980" s="2">
        <v>139333.33333333334</v>
      </c>
      <c r="O2980" s="2" t="s">
        <v>160</v>
      </c>
      <c r="P2980" s="21" t="s">
        <v>188</v>
      </c>
    </row>
    <row r="2981" spans="1:16" x14ac:dyDescent="0.25">
      <c r="A2981" t="s">
        <v>6188</v>
      </c>
      <c r="B2981" t="s">
        <v>4571</v>
      </c>
      <c r="C2981" s="1">
        <v>418000</v>
      </c>
      <c r="D2981">
        <v>3</v>
      </c>
      <c r="E2981">
        <v>98</v>
      </c>
      <c r="F2981" t="s">
        <v>16</v>
      </c>
      <c r="G2981" t="s">
        <v>17</v>
      </c>
      <c r="H2981" t="s">
        <v>189</v>
      </c>
      <c r="I2981" t="s">
        <v>19</v>
      </c>
      <c r="J2981" t="s">
        <v>9</v>
      </c>
      <c r="L2981" s="2">
        <v>418000</v>
      </c>
      <c r="M2981" s="2">
        <v>4265.3061224489793</v>
      </c>
      <c r="N2981" s="2">
        <v>139333.33333333334</v>
      </c>
      <c r="O2981" s="2" t="s">
        <v>160</v>
      </c>
      <c r="P2981" s="21" t="s">
        <v>188</v>
      </c>
    </row>
    <row r="2982" spans="1:16" x14ac:dyDescent="0.25">
      <c r="A2982" t="s">
        <v>2961</v>
      </c>
      <c r="B2982" t="s">
        <v>104</v>
      </c>
      <c r="C2982" s="1">
        <v>417000</v>
      </c>
      <c r="D2982">
        <v>4</v>
      </c>
      <c r="E2982">
        <v>141</v>
      </c>
      <c r="F2982" s="1" t="s">
        <v>22</v>
      </c>
      <c r="G2982" t="s">
        <v>22</v>
      </c>
      <c r="H2982" t="s">
        <v>23</v>
      </c>
      <c r="I2982" t="s">
        <v>23</v>
      </c>
      <c r="J2982" t="s">
        <v>9</v>
      </c>
      <c r="K2982" t="s">
        <v>1372</v>
      </c>
      <c r="L2982" s="2">
        <v>417000</v>
      </c>
      <c r="M2982" s="2">
        <v>2957.4468085106382</v>
      </c>
      <c r="N2982" s="2">
        <v>104250</v>
      </c>
      <c r="O2982" s="2"/>
      <c r="P2982" s="5" t="s">
        <v>188</v>
      </c>
    </row>
    <row r="2983" spans="1:16" x14ac:dyDescent="0.25">
      <c r="A2983" t="s">
        <v>3568</v>
      </c>
      <c r="B2983" t="s">
        <v>103</v>
      </c>
      <c r="C2983" s="1">
        <v>417000</v>
      </c>
      <c r="D2983">
        <v>3</v>
      </c>
      <c r="E2983">
        <v>173</v>
      </c>
      <c r="F2983" s="1" t="s">
        <v>22</v>
      </c>
      <c r="G2983" t="s">
        <v>22</v>
      </c>
      <c r="H2983" t="s">
        <v>23</v>
      </c>
      <c r="I2983" t="s">
        <v>23</v>
      </c>
      <c r="J2983" t="s">
        <v>9</v>
      </c>
      <c r="K2983" t="s">
        <v>1372</v>
      </c>
      <c r="L2983" s="2">
        <v>417000</v>
      </c>
      <c r="M2983" s="2">
        <v>2410.4046242774566</v>
      </c>
      <c r="N2983" s="2">
        <v>139000</v>
      </c>
      <c r="O2983" s="2"/>
      <c r="P2983" s="5" t="s">
        <v>188</v>
      </c>
    </row>
    <row r="2984" spans="1:16" x14ac:dyDescent="0.25">
      <c r="A2984" t="s">
        <v>3614</v>
      </c>
      <c r="B2984" t="s">
        <v>103</v>
      </c>
      <c r="C2984" s="1">
        <v>416000</v>
      </c>
      <c r="D2984">
        <v>3</v>
      </c>
      <c r="E2984">
        <v>130</v>
      </c>
      <c r="F2984" s="1" t="s">
        <v>22</v>
      </c>
      <c r="G2984" t="s">
        <v>22</v>
      </c>
      <c r="H2984" t="s">
        <v>23</v>
      </c>
      <c r="I2984" t="s">
        <v>23</v>
      </c>
      <c r="J2984" t="s">
        <v>9</v>
      </c>
      <c r="K2984" t="s">
        <v>1372</v>
      </c>
      <c r="L2984" s="2">
        <v>416000</v>
      </c>
      <c r="M2984" s="2">
        <v>3200</v>
      </c>
      <c r="N2984" s="2">
        <v>138666.66666666666</v>
      </c>
      <c r="O2984" s="2"/>
      <c r="P2984" s="5" t="s">
        <v>188</v>
      </c>
    </row>
    <row r="2985" spans="1:16" x14ac:dyDescent="0.25">
      <c r="A2985" t="s">
        <v>5238</v>
      </c>
      <c r="B2985" t="s">
        <v>4571</v>
      </c>
      <c r="C2985" s="1">
        <v>415000</v>
      </c>
      <c r="D2985">
        <v>2</v>
      </c>
      <c r="E2985">
        <v>100</v>
      </c>
      <c r="F2985" s="3" t="s">
        <v>22</v>
      </c>
      <c r="G2985" t="s">
        <v>22</v>
      </c>
      <c r="H2985" t="s">
        <v>23</v>
      </c>
      <c r="I2985" t="s">
        <v>23</v>
      </c>
      <c r="J2985" t="s">
        <v>9</v>
      </c>
      <c r="L2985" s="2">
        <v>415000</v>
      </c>
      <c r="M2985" s="2">
        <v>4150</v>
      </c>
      <c r="N2985" s="2">
        <v>207500</v>
      </c>
      <c r="O2985" s="2" t="s">
        <v>4582</v>
      </c>
      <c r="P2985" s="21" t="s">
        <v>188</v>
      </c>
    </row>
    <row r="2986" spans="1:16" x14ac:dyDescent="0.25">
      <c r="A2986" t="s">
        <v>5239</v>
      </c>
      <c r="B2986" t="s">
        <v>4571</v>
      </c>
      <c r="C2986" s="1">
        <v>415000</v>
      </c>
      <c r="D2986">
        <v>2</v>
      </c>
      <c r="E2986">
        <v>76</v>
      </c>
      <c r="F2986" s="3" t="s">
        <v>22</v>
      </c>
      <c r="G2986" t="s">
        <v>22</v>
      </c>
      <c r="H2986" t="s">
        <v>23</v>
      </c>
      <c r="I2986" t="s">
        <v>23</v>
      </c>
      <c r="J2986" t="s">
        <v>9</v>
      </c>
      <c r="L2986" s="2">
        <v>415000</v>
      </c>
      <c r="M2986" s="2">
        <v>5460.5263157894733</v>
      </c>
      <c r="N2986" s="2">
        <v>207500</v>
      </c>
      <c r="O2986" s="2" t="s">
        <v>4582</v>
      </c>
      <c r="P2986" s="21" t="s">
        <v>188</v>
      </c>
    </row>
    <row r="2987" spans="1:16" x14ac:dyDescent="0.25">
      <c r="A2987" t="s">
        <v>5388</v>
      </c>
      <c r="B2987" t="s">
        <v>4571</v>
      </c>
      <c r="C2987" s="1">
        <v>415000</v>
      </c>
      <c r="D2987">
        <v>2</v>
      </c>
      <c r="E2987">
        <v>76</v>
      </c>
      <c r="F2987" s="3" t="s">
        <v>22</v>
      </c>
      <c r="G2987" t="s">
        <v>22</v>
      </c>
      <c r="H2987" t="s">
        <v>23</v>
      </c>
      <c r="I2987" t="s">
        <v>23</v>
      </c>
      <c r="J2987" t="s">
        <v>9</v>
      </c>
      <c r="L2987" s="2">
        <v>415000</v>
      </c>
      <c r="M2987" s="2">
        <v>5460.5263157894733</v>
      </c>
      <c r="N2987" s="2">
        <v>207500</v>
      </c>
      <c r="O2987" s="2" t="s">
        <v>4582</v>
      </c>
      <c r="P2987" s="21" t="s">
        <v>188</v>
      </c>
    </row>
    <row r="2988" spans="1:16" x14ac:dyDescent="0.25">
      <c r="A2988" t="s">
        <v>5188</v>
      </c>
      <c r="B2988" t="s">
        <v>4571</v>
      </c>
      <c r="C2988" s="1">
        <v>415000</v>
      </c>
      <c r="D2988">
        <v>3</v>
      </c>
      <c r="E2988">
        <v>130</v>
      </c>
      <c r="F2988" s="3" t="s">
        <v>22</v>
      </c>
      <c r="G2988" t="s">
        <v>22</v>
      </c>
      <c r="H2988" t="s">
        <v>23</v>
      </c>
      <c r="I2988" t="s">
        <v>23</v>
      </c>
      <c r="J2988" t="s">
        <v>20</v>
      </c>
      <c r="L2988" s="2">
        <v>415000</v>
      </c>
      <c r="M2988" s="2">
        <v>3192.3076923076924</v>
      </c>
      <c r="N2988" s="2">
        <v>138333.33333333334</v>
      </c>
      <c r="O2988" s="2" t="s">
        <v>160</v>
      </c>
      <c r="P2988" s="21" t="s">
        <v>188</v>
      </c>
    </row>
    <row r="2989" spans="1:16" x14ac:dyDescent="0.25">
      <c r="A2989" t="s">
        <v>5236</v>
      </c>
      <c r="B2989" t="s">
        <v>4571</v>
      </c>
      <c r="C2989" s="1">
        <v>415000</v>
      </c>
      <c r="D2989">
        <v>3</v>
      </c>
      <c r="E2989">
        <v>141</v>
      </c>
      <c r="F2989" s="3" t="s">
        <v>22</v>
      </c>
      <c r="G2989" t="s">
        <v>22</v>
      </c>
      <c r="H2989" t="s">
        <v>23</v>
      </c>
      <c r="I2989" t="s">
        <v>23</v>
      </c>
      <c r="J2989" t="s">
        <v>9</v>
      </c>
      <c r="L2989" s="2">
        <v>415000</v>
      </c>
      <c r="M2989" s="2">
        <v>2943.2624113475176</v>
      </c>
      <c r="N2989" s="2">
        <v>138333.33333333334</v>
      </c>
      <c r="O2989" s="2" t="s">
        <v>160</v>
      </c>
      <c r="P2989" s="21" t="s">
        <v>188</v>
      </c>
    </row>
    <row r="2990" spans="1:16" x14ac:dyDescent="0.25">
      <c r="A2990" t="s">
        <v>5377</v>
      </c>
      <c r="B2990" t="s">
        <v>4571</v>
      </c>
      <c r="C2990" s="1">
        <v>415000</v>
      </c>
      <c r="D2990">
        <v>3</v>
      </c>
      <c r="E2990">
        <v>130</v>
      </c>
      <c r="F2990" s="3" t="s">
        <v>22</v>
      </c>
      <c r="G2990" t="s">
        <v>22</v>
      </c>
      <c r="H2990" t="s">
        <v>23</v>
      </c>
      <c r="I2990" t="s">
        <v>23</v>
      </c>
      <c r="J2990" t="s">
        <v>20</v>
      </c>
      <c r="L2990" s="2">
        <v>415000</v>
      </c>
      <c r="M2990" s="2">
        <v>3192.3076923076924</v>
      </c>
      <c r="N2990" s="2">
        <v>138333.33333333334</v>
      </c>
      <c r="O2990" s="2" t="s">
        <v>160</v>
      </c>
      <c r="P2990" s="21" t="s">
        <v>188</v>
      </c>
    </row>
    <row r="2991" spans="1:16" x14ac:dyDescent="0.25">
      <c r="A2991" t="s">
        <v>5384</v>
      </c>
      <c r="B2991" t="s">
        <v>4571</v>
      </c>
      <c r="C2991" s="1">
        <v>415000</v>
      </c>
      <c r="D2991">
        <v>4</v>
      </c>
      <c r="E2991">
        <v>253</v>
      </c>
      <c r="F2991" s="3" t="s">
        <v>22</v>
      </c>
      <c r="G2991" t="s">
        <v>22</v>
      </c>
      <c r="H2991" t="s">
        <v>23</v>
      </c>
      <c r="I2991" t="s">
        <v>23</v>
      </c>
      <c r="J2991" t="s">
        <v>9</v>
      </c>
      <c r="L2991" s="2">
        <v>415000</v>
      </c>
      <c r="M2991" s="2">
        <v>1640.3162055335968</v>
      </c>
      <c r="N2991" s="2">
        <v>103750</v>
      </c>
      <c r="O2991" s="2" t="s">
        <v>160</v>
      </c>
      <c r="P2991" s="21" t="s">
        <v>188</v>
      </c>
    </row>
    <row r="2992" spans="1:16" x14ac:dyDescent="0.25">
      <c r="A2992" t="s">
        <v>5385</v>
      </c>
      <c r="B2992" t="s">
        <v>4571</v>
      </c>
      <c r="C2992" s="1">
        <v>415000</v>
      </c>
      <c r="D2992">
        <v>4</v>
      </c>
      <c r="E2992">
        <v>253</v>
      </c>
      <c r="F2992" s="3" t="s">
        <v>22</v>
      </c>
      <c r="G2992" t="s">
        <v>22</v>
      </c>
      <c r="H2992" t="s">
        <v>23</v>
      </c>
      <c r="I2992" t="s">
        <v>23</v>
      </c>
      <c r="J2992" t="s">
        <v>9</v>
      </c>
      <c r="L2992" s="2">
        <v>415000</v>
      </c>
      <c r="M2992" s="2">
        <v>1640.3162055335968</v>
      </c>
      <c r="N2992" s="2">
        <v>103750</v>
      </c>
      <c r="O2992" s="2" t="s">
        <v>160</v>
      </c>
      <c r="P2992" s="21" t="s">
        <v>188</v>
      </c>
    </row>
    <row r="2993" spans="1:16" x14ac:dyDescent="0.25">
      <c r="A2993" t="s">
        <v>5856</v>
      </c>
      <c r="B2993" t="s">
        <v>4571</v>
      </c>
      <c r="C2993" s="1">
        <v>415000</v>
      </c>
      <c r="D2993">
        <v>2</v>
      </c>
      <c r="E2993">
        <v>124</v>
      </c>
      <c r="F2993" t="s">
        <v>16</v>
      </c>
      <c r="G2993" t="s">
        <v>35</v>
      </c>
      <c r="H2993" t="s">
        <v>18</v>
      </c>
      <c r="I2993" t="s">
        <v>19</v>
      </c>
      <c r="J2993" t="s">
        <v>20</v>
      </c>
      <c r="L2993" s="2">
        <v>415000</v>
      </c>
      <c r="M2993" s="2">
        <v>3346.7741935483873</v>
      </c>
      <c r="N2993" s="2">
        <v>207500</v>
      </c>
      <c r="O2993" s="2" t="s">
        <v>4582</v>
      </c>
      <c r="P2993" s="21" t="s">
        <v>188</v>
      </c>
    </row>
    <row r="2994" spans="1:16" x14ac:dyDescent="0.25">
      <c r="A2994" t="s">
        <v>1651</v>
      </c>
      <c r="B2994" t="s">
        <v>104</v>
      </c>
      <c r="C2994" s="1">
        <v>415000</v>
      </c>
      <c r="D2994">
        <v>4</v>
      </c>
      <c r="E2994">
        <v>172</v>
      </c>
      <c r="F2994" s="1" t="s">
        <v>16</v>
      </c>
      <c r="G2994" t="s">
        <v>35</v>
      </c>
      <c r="H2994" t="s">
        <v>29</v>
      </c>
      <c r="I2994" t="s">
        <v>19</v>
      </c>
      <c r="J2994" t="s">
        <v>20</v>
      </c>
      <c r="K2994" t="s">
        <v>1372</v>
      </c>
      <c r="L2994" s="2">
        <v>415000</v>
      </c>
      <c r="M2994" s="2">
        <v>2412.7906976744184</v>
      </c>
      <c r="N2994" s="2">
        <v>103750</v>
      </c>
      <c r="O2994" s="2"/>
      <c r="P2994" s="5" t="s">
        <v>188</v>
      </c>
    </row>
    <row r="2995" spans="1:16" x14ac:dyDescent="0.25">
      <c r="A2995" t="s">
        <v>2330</v>
      </c>
      <c r="B2995" t="s">
        <v>103</v>
      </c>
      <c r="C2995" s="1">
        <v>415000</v>
      </c>
      <c r="D2995">
        <v>3</v>
      </c>
      <c r="E2995">
        <v>147</v>
      </c>
      <c r="F2995" s="1" t="s">
        <v>16</v>
      </c>
      <c r="G2995" t="s">
        <v>41</v>
      </c>
      <c r="H2995" t="s">
        <v>29</v>
      </c>
      <c r="I2995" t="s">
        <v>19</v>
      </c>
      <c r="J2995" t="s">
        <v>9</v>
      </c>
      <c r="K2995" t="s">
        <v>1372</v>
      </c>
      <c r="L2995" s="2">
        <v>415000</v>
      </c>
      <c r="M2995" s="2">
        <v>2823.1292517006805</v>
      </c>
      <c r="N2995" s="2">
        <v>138333.33333333334</v>
      </c>
      <c r="O2995" s="2"/>
      <c r="P2995" s="5" t="s">
        <v>188</v>
      </c>
    </row>
    <row r="2996" spans="1:16" x14ac:dyDescent="0.25">
      <c r="A2996" t="s">
        <v>5960</v>
      </c>
      <c r="B2996" t="s">
        <v>4571</v>
      </c>
      <c r="C2996" s="1">
        <v>415000</v>
      </c>
      <c r="D2996">
        <v>2</v>
      </c>
      <c r="E2996">
        <v>123</v>
      </c>
      <c r="F2996" t="s">
        <v>16</v>
      </c>
      <c r="G2996" t="s">
        <v>17</v>
      </c>
      <c r="H2996" t="s">
        <v>189</v>
      </c>
      <c r="I2996" t="s">
        <v>19</v>
      </c>
      <c r="J2996" t="s">
        <v>20</v>
      </c>
      <c r="L2996" s="2">
        <v>415000</v>
      </c>
      <c r="M2996" s="2">
        <v>3373.9837398373984</v>
      </c>
      <c r="N2996" s="2">
        <v>207500</v>
      </c>
      <c r="O2996" s="2" t="s">
        <v>4582</v>
      </c>
      <c r="P2996" s="21" t="s">
        <v>188</v>
      </c>
    </row>
    <row r="2997" spans="1:16" x14ac:dyDescent="0.25">
      <c r="A2997" t="s">
        <v>5995</v>
      </c>
      <c r="B2997" t="s">
        <v>4571</v>
      </c>
      <c r="C2997" s="1">
        <v>415000</v>
      </c>
      <c r="D2997">
        <v>4</v>
      </c>
      <c r="E2997">
        <v>118</v>
      </c>
      <c r="F2997" t="s">
        <v>16</v>
      </c>
      <c r="G2997" t="s">
        <v>17</v>
      </c>
      <c r="H2997" t="s">
        <v>189</v>
      </c>
      <c r="I2997" t="s">
        <v>19</v>
      </c>
      <c r="J2997" t="s">
        <v>20</v>
      </c>
      <c r="L2997" s="2">
        <v>415000</v>
      </c>
      <c r="M2997" s="2">
        <v>3516.9491525423728</v>
      </c>
      <c r="N2997" s="2">
        <v>103750</v>
      </c>
      <c r="O2997" s="2" t="s">
        <v>160</v>
      </c>
      <c r="P2997" s="21" t="s">
        <v>188</v>
      </c>
    </row>
    <row r="2998" spans="1:16" x14ac:dyDescent="0.25">
      <c r="A2998" t="s">
        <v>6302</v>
      </c>
      <c r="B2998" t="s">
        <v>4571</v>
      </c>
      <c r="C2998" s="1">
        <v>415000</v>
      </c>
      <c r="D2998">
        <v>2</v>
      </c>
      <c r="E2998">
        <v>123</v>
      </c>
      <c r="F2998" t="s">
        <v>16</v>
      </c>
      <c r="G2998" t="s">
        <v>41</v>
      </c>
      <c r="H2998" t="s">
        <v>189</v>
      </c>
      <c r="I2998" t="s">
        <v>19</v>
      </c>
      <c r="J2998" t="s">
        <v>9</v>
      </c>
      <c r="L2998" s="2">
        <v>415000</v>
      </c>
      <c r="M2998" s="2">
        <v>3373.9837398373984</v>
      </c>
      <c r="N2998" s="2">
        <v>207500</v>
      </c>
      <c r="O2998" s="2" t="s">
        <v>4587</v>
      </c>
      <c r="P2998" s="21" t="s">
        <v>188</v>
      </c>
    </row>
    <row r="2999" spans="1:16" x14ac:dyDescent="0.25">
      <c r="A2999" t="s">
        <v>6303</v>
      </c>
      <c r="B2999" t="s">
        <v>4571</v>
      </c>
      <c r="C2999" s="1">
        <v>415000</v>
      </c>
      <c r="D2999">
        <v>2</v>
      </c>
      <c r="E2999">
        <v>123</v>
      </c>
      <c r="F2999" t="s">
        <v>16</v>
      </c>
      <c r="G2999" t="s">
        <v>41</v>
      </c>
      <c r="H2999" t="s">
        <v>189</v>
      </c>
      <c r="I2999" t="s">
        <v>19</v>
      </c>
      <c r="J2999" t="s">
        <v>9</v>
      </c>
      <c r="L2999" s="2">
        <v>415000</v>
      </c>
      <c r="M2999" s="2">
        <v>3373.9837398373984</v>
      </c>
      <c r="N2999" s="2">
        <v>207500</v>
      </c>
      <c r="O2999" s="2" t="s">
        <v>4587</v>
      </c>
      <c r="P2999" s="21" t="s">
        <v>188</v>
      </c>
    </row>
    <row r="3000" spans="1:16" x14ac:dyDescent="0.25">
      <c r="A3000" t="s">
        <v>6304</v>
      </c>
      <c r="B3000" t="s">
        <v>4571</v>
      </c>
      <c r="C3000" s="1">
        <v>415000</v>
      </c>
      <c r="D3000">
        <v>2</v>
      </c>
      <c r="E3000">
        <v>123</v>
      </c>
      <c r="F3000" t="s">
        <v>16</v>
      </c>
      <c r="G3000" t="s">
        <v>41</v>
      </c>
      <c r="H3000" t="s">
        <v>189</v>
      </c>
      <c r="I3000" t="s">
        <v>19</v>
      </c>
      <c r="J3000" t="s">
        <v>9</v>
      </c>
      <c r="L3000" s="2">
        <v>415000</v>
      </c>
      <c r="M3000" s="2">
        <v>3373.9837398373984</v>
      </c>
      <c r="N3000" s="2">
        <v>207500</v>
      </c>
      <c r="O3000" s="2" t="s">
        <v>4587</v>
      </c>
      <c r="P3000" s="21" t="s">
        <v>188</v>
      </c>
    </row>
    <row r="3001" spans="1:16" x14ac:dyDescent="0.25">
      <c r="A3001" t="s">
        <v>6577</v>
      </c>
      <c r="B3001" t="s">
        <v>4571</v>
      </c>
      <c r="C3001" s="1">
        <v>415000</v>
      </c>
      <c r="D3001">
        <v>4</v>
      </c>
      <c r="E3001">
        <v>140</v>
      </c>
      <c r="F3001" t="s">
        <v>16</v>
      </c>
      <c r="G3001" t="s">
        <v>37</v>
      </c>
      <c r="H3001" t="s">
        <v>189</v>
      </c>
      <c r="I3001" t="s">
        <v>19</v>
      </c>
      <c r="J3001" t="s">
        <v>9</v>
      </c>
      <c r="L3001" s="2">
        <v>415000</v>
      </c>
      <c r="M3001" s="2">
        <v>2964.2857142857142</v>
      </c>
      <c r="N3001" s="2">
        <v>103750</v>
      </c>
      <c r="O3001" s="2" t="s">
        <v>160</v>
      </c>
      <c r="P3001" s="21" t="s">
        <v>188</v>
      </c>
    </row>
    <row r="3002" spans="1:16" x14ac:dyDescent="0.25">
      <c r="A3002" t="s">
        <v>5289</v>
      </c>
      <c r="B3002" t="s">
        <v>4571</v>
      </c>
      <c r="C3002" s="1">
        <v>414900</v>
      </c>
      <c r="D3002">
        <v>3</v>
      </c>
      <c r="E3002">
        <v>132</v>
      </c>
      <c r="F3002" s="3" t="s">
        <v>22</v>
      </c>
      <c r="G3002" t="s">
        <v>22</v>
      </c>
      <c r="H3002" t="s">
        <v>23</v>
      </c>
      <c r="I3002" t="s">
        <v>23</v>
      </c>
      <c r="J3002" t="s">
        <v>20</v>
      </c>
      <c r="L3002" s="2">
        <v>414900</v>
      </c>
      <c r="M3002" s="2">
        <v>3143.181818181818</v>
      </c>
      <c r="N3002" s="2">
        <v>138300</v>
      </c>
      <c r="O3002" s="2" t="s">
        <v>160</v>
      </c>
      <c r="P3002" s="21" t="s">
        <v>188</v>
      </c>
    </row>
    <row r="3003" spans="1:16" x14ac:dyDescent="0.25">
      <c r="A3003" t="s">
        <v>3420</v>
      </c>
      <c r="B3003" t="s">
        <v>103</v>
      </c>
      <c r="C3003" s="1">
        <v>414900</v>
      </c>
      <c r="D3003">
        <v>3</v>
      </c>
      <c r="E3003">
        <v>180</v>
      </c>
      <c r="F3003" s="1" t="s">
        <v>22</v>
      </c>
      <c r="G3003" t="s">
        <v>22</v>
      </c>
      <c r="H3003" t="s">
        <v>23</v>
      </c>
      <c r="I3003" t="s">
        <v>23</v>
      </c>
      <c r="J3003" t="s">
        <v>9</v>
      </c>
      <c r="K3003" t="s">
        <v>1372</v>
      </c>
      <c r="L3003" s="2">
        <v>414900</v>
      </c>
      <c r="M3003" s="2">
        <v>2305</v>
      </c>
      <c r="N3003" s="2">
        <v>138300</v>
      </c>
      <c r="O3003" s="2"/>
      <c r="P3003" s="5" t="s">
        <v>188</v>
      </c>
    </row>
    <row r="3004" spans="1:16" x14ac:dyDescent="0.25">
      <c r="A3004" t="s">
        <v>1509</v>
      </c>
      <c r="B3004" t="s">
        <v>103</v>
      </c>
      <c r="C3004" s="1">
        <v>414900</v>
      </c>
      <c r="D3004">
        <v>2</v>
      </c>
      <c r="E3004">
        <v>80</v>
      </c>
      <c r="F3004" s="1" t="s">
        <v>16</v>
      </c>
      <c r="G3004" t="s">
        <v>56</v>
      </c>
      <c r="H3004" t="s">
        <v>29</v>
      </c>
      <c r="I3004" t="s">
        <v>19</v>
      </c>
      <c r="J3004" t="s">
        <v>20</v>
      </c>
      <c r="K3004" t="s">
        <v>1372</v>
      </c>
      <c r="L3004" s="2">
        <v>414900</v>
      </c>
      <c r="M3004" s="2">
        <v>5186.25</v>
      </c>
      <c r="N3004" s="2">
        <v>207450</v>
      </c>
      <c r="O3004" s="2"/>
      <c r="P3004" s="5" t="s">
        <v>188</v>
      </c>
    </row>
    <row r="3005" spans="1:16" x14ac:dyDescent="0.25">
      <c r="A3005" t="s">
        <v>2039</v>
      </c>
      <c r="B3005" t="s">
        <v>103</v>
      </c>
      <c r="C3005" s="1">
        <v>414900</v>
      </c>
      <c r="D3005">
        <v>3</v>
      </c>
      <c r="E3005">
        <v>118</v>
      </c>
      <c r="F3005" s="1" t="s">
        <v>16</v>
      </c>
      <c r="G3005" t="s">
        <v>17</v>
      </c>
      <c r="H3005" t="s">
        <v>29</v>
      </c>
      <c r="I3005" t="s">
        <v>19</v>
      </c>
      <c r="J3005" t="s">
        <v>9</v>
      </c>
      <c r="K3005" t="s">
        <v>1372</v>
      </c>
      <c r="L3005" s="2">
        <v>414900</v>
      </c>
      <c r="M3005" s="2">
        <v>3516.101694915254</v>
      </c>
      <c r="N3005" s="2">
        <v>138300</v>
      </c>
      <c r="O3005" s="2"/>
      <c r="P3005" s="5" t="s">
        <v>188</v>
      </c>
    </row>
    <row r="3006" spans="1:16" x14ac:dyDescent="0.25">
      <c r="A3006" t="s">
        <v>2915</v>
      </c>
      <c r="B3006" t="s">
        <v>104</v>
      </c>
      <c r="C3006" s="1">
        <v>414520</v>
      </c>
      <c r="D3006">
        <v>3</v>
      </c>
      <c r="E3006">
        <v>216</v>
      </c>
      <c r="F3006" s="1" t="s">
        <v>22</v>
      </c>
      <c r="G3006" t="s">
        <v>22</v>
      </c>
      <c r="H3006" t="s">
        <v>23</v>
      </c>
      <c r="I3006" t="s">
        <v>23</v>
      </c>
      <c r="J3006" t="s">
        <v>9</v>
      </c>
      <c r="K3006" t="s">
        <v>1372</v>
      </c>
      <c r="L3006" s="2">
        <v>414520</v>
      </c>
      <c r="M3006" s="2">
        <v>1919.0740740740741</v>
      </c>
      <c r="N3006" s="2">
        <v>138173.33333333334</v>
      </c>
      <c r="O3006" s="2"/>
      <c r="P3006" s="5" t="s">
        <v>188</v>
      </c>
    </row>
    <row r="3007" spans="1:16" x14ac:dyDescent="0.25">
      <c r="A3007" t="s">
        <v>6204</v>
      </c>
      <c r="B3007" t="s">
        <v>4571</v>
      </c>
      <c r="C3007" s="1">
        <v>414000</v>
      </c>
      <c r="D3007">
        <v>2</v>
      </c>
      <c r="E3007">
        <v>189</v>
      </c>
      <c r="F3007" t="s">
        <v>16</v>
      </c>
      <c r="G3007" t="s">
        <v>17</v>
      </c>
      <c r="H3007" t="s">
        <v>18</v>
      </c>
      <c r="I3007" t="s">
        <v>19</v>
      </c>
      <c r="J3007" t="s">
        <v>20</v>
      </c>
      <c r="L3007" s="2">
        <v>414000</v>
      </c>
      <c r="M3007" s="2">
        <v>2190.4761904761904</v>
      </c>
      <c r="N3007" s="2">
        <v>207000</v>
      </c>
      <c r="O3007" s="2" t="s">
        <v>4582</v>
      </c>
      <c r="P3007" s="21" t="s">
        <v>188</v>
      </c>
    </row>
    <row r="3008" spans="1:16" x14ac:dyDescent="0.25">
      <c r="A3008" t="s">
        <v>6205</v>
      </c>
      <c r="B3008" t="s">
        <v>4571</v>
      </c>
      <c r="C3008" s="1">
        <v>414000</v>
      </c>
      <c r="D3008">
        <v>2</v>
      </c>
      <c r="E3008">
        <v>189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  <c r="L3008" s="2">
        <v>414000</v>
      </c>
      <c r="M3008" s="2">
        <v>2190.4761904761904</v>
      </c>
      <c r="N3008" s="2">
        <v>207000</v>
      </c>
      <c r="O3008" s="2" t="s">
        <v>4582</v>
      </c>
      <c r="P3008" s="21" t="s">
        <v>188</v>
      </c>
    </row>
    <row r="3009" spans="1:16" x14ac:dyDescent="0.25">
      <c r="A3009" t="s">
        <v>5004</v>
      </c>
      <c r="B3009" t="s">
        <v>4571</v>
      </c>
      <c r="C3009" s="1">
        <v>413500</v>
      </c>
      <c r="D3009">
        <v>2</v>
      </c>
      <c r="E3009">
        <v>120</v>
      </c>
      <c r="F3009" s="3" t="s">
        <v>22</v>
      </c>
      <c r="G3009" t="s">
        <v>22</v>
      </c>
      <c r="H3009" t="s">
        <v>23</v>
      </c>
      <c r="I3009" t="s">
        <v>23</v>
      </c>
      <c r="J3009" t="s">
        <v>20</v>
      </c>
      <c r="L3009" s="2">
        <v>413500</v>
      </c>
      <c r="M3009" s="2">
        <v>3445.8333333333335</v>
      </c>
      <c r="N3009" s="2">
        <v>206750</v>
      </c>
      <c r="O3009" s="2" t="s">
        <v>160</v>
      </c>
      <c r="P3009" s="21" t="s">
        <v>188</v>
      </c>
    </row>
    <row r="3010" spans="1:16" x14ac:dyDescent="0.25">
      <c r="A3010" t="s">
        <v>2927</v>
      </c>
      <c r="B3010" t="s">
        <v>104</v>
      </c>
      <c r="C3010" s="1">
        <v>413483</v>
      </c>
      <c r="D3010">
        <v>5</v>
      </c>
      <c r="E3010">
        <v>279</v>
      </c>
      <c r="F3010" s="1" t="s">
        <v>22</v>
      </c>
      <c r="G3010" t="s">
        <v>22</v>
      </c>
      <c r="H3010" t="s">
        <v>23</v>
      </c>
      <c r="I3010" t="s">
        <v>23</v>
      </c>
      <c r="J3010" t="s">
        <v>9</v>
      </c>
      <c r="K3010" t="s">
        <v>1372</v>
      </c>
      <c r="L3010" s="2">
        <v>413483</v>
      </c>
      <c r="M3010" s="2">
        <v>1482.0179211469533</v>
      </c>
      <c r="N3010" s="2">
        <v>82696.600000000006</v>
      </c>
      <c r="O3010" s="2"/>
      <c r="P3010" s="5" t="s">
        <v>188</v>
      </c>
    </row>
    <row r="3011" spans="1:16" x14ac:dyDescent="0.25">
      <c r="A3011" t="s">
        <v>5839</v>
      </c>
      <c r="B3011" t="s">
        <v>4571</v>
      </c>
      <c r="C3011" s="1">
        <v>412000</v>
      </c>
      <c r="D3011">
        <v>2</v>
      </c>
      <c r="E3011">
        <v>96</v>
      </c>
      <c r="F3011" t="s">
        <v>16</v>
      </c>
      <c r="G3011" t="s">
        <v>35</v>
      </c>
      <c r="H3011" t="s">
        <v>189</v>
      </c>
      <c r="I3011" t="s">
        <v>19</v>
      </c>
      <c r="J3011" t="s">
        <v>9</v>
      </c>
      <c r="L3011" s="2">
        <v>412000</v>
      </c>
      <c r="M3011" s="2">
        <v>4291.666666666667</v>
      </c>
      <c r="N3011" s="2">
        <v>206000</v>
      </c>
      <c r="O3011" s="2" t="s">
        <v>4587</v>
      </c>
      <c r="P3011" s="21" t="s">
        <v>188</v>
      </c>
    </row>
    <row r="3012" spans="1:16" x14ac:dyDescent="0.25">
      <c r="A3012" t="s">
        <v>4733</v>
      </c>
      <c r="B3012" t="s">
        <v>4571</v>
      </c>
      <c r="C3012" s="1">
        <v>411500</v>
      </c>
      <c r="D3012">
        <v>1</v>
      </c>
      <c r="E3012">
        <v>83</v>
      </c>
      <c r="F3012" t="s">
        <v>16</v>
      </c>
      <c r="G3012" t="s">
        <v>56</v>
      </c>
      <c r="H3012" t="s">
        <v>189</v>
      </c>
      <c r="I3012" t="s">
        <v>19</v>
      </c>
      <c r="J3012" t="s">
        <v>20</v>
      </c>
      <c r="L3012" s="2">
        <v>411500</v>
      </c>
      <c r="M3012" s="2">
        <v>4957.8313253012047</v>
      </c>
      <c r="N3012" s="2">
        <v>411500</v>
      </c>
      <c r="O3012" s="2" t="s">
        <v>4587</v>
      </c>
      <c r="P3012" s="21" t="s">
        <v>188</v>
      </c>
    </row>
    <row r="3013" spans="1:16" x14ac:dyDescent="0.25">
      <c r="A3013" t="s">
        <v>4734</v>
      </c>
      <c r="B3013" t="s">
        <v>4571</v>
      </c>
      <c r="C3013" s="1">
        <v>411500</v>
      </c>
      <c r="D3013">
        <v>1</v>
      </c>
      <c r="E3013">
        <v>83</v>
      </c>
      <c r="F3013" t="s">
        <v>16</v>
      </c>
      <c r="G3013" t="s">
        <v>56</v>
      </c>
      <c r="H3013" t="s">
        <v>189</v>
      </c>
      <c r="I3013" t="s">
        <v>19</v>
      </c>
      <c r="J3013" t="s">
        <v>20</v>
      </c>
      <c r="L3013" s="2">
        <v>411500</v>
      </c>
      <c r="M3013" s="2">
        <v>4957.8313253012047</v>
      </c>
      <c r="N3013" s="2">
        <v>411500</v>
      </c>
      <c r="O3013" s="2" t="s">
        <v>4587</v>
      </c>
      <c r="P3013" s="21" t="s">
        <v>188</v>
      </c>
    </row>
    <row r="3014" spans="1:16" x14ac:dyDescent="0.25">
      <c r="A3014" t="s">
        <v>5353</v>
      </c>
      <c r="B3014" t="s">
        <v>4571</v>
      </c>
      <c r="C3014" s="1">
        <v>410000</v>
      </c>
      <c r="D3014">
        <v>3</v>
      </c>
      <c r="E3014">
        <v>150</v>
      </c>
      <c r="F3014" s="3" t="s">
        <v>22</v>
      </c>
      <c r="G3014" t="s">
        <v>22</v>
      </c>
      <c r="H3014" t="s">
        <v>23</v>
      </c>
      <c r="I3014" t="s">
        <v>23</v>
      </c>
      <c r="J3014" t="s">
        <v>20</v>
      </c>
      <c r="L3014" s="2">
        <v>410000</v>
      </c>
      <c r="M3014" s="2">
        <v>2733.3333333333335</v>
      </c>
      <c r="N3014" s="2">
        <v>136666.66666666666</v>
      </c>
      <c r="O3014" s="2" t="s">
        <v>160</v>
      </c>
      <c r="P3014" s="21" t="s">
        <v>188</v>
      </c>
    </row>
    <row r="3015" spans="1:16" x14ac:dyDescent="0.25">
      <c r="A3015" t="s">
        <v>2809</v>
      </c>
      <c r="B3015" t="s">
        <v>104</v>
      </c>
      <c r="C3015" s="1">
        <v>410000</v>
      </c>
      <c r="D3015">
        <v>3</v>
      </c>
      <c r="E3015">
        <v>202</v>
      </c>
      <c r="F3015" s="1" t="s">
        <v>22</v>
      </c>
      <c r="G3015" t="s">
        <v>22</v>
      </c>
      <c r="H3015" t="s">
        <v>23</v>
      </c>
      <c r="I3015" t="s">
        <v>23</v>
      </c>
      <c r="J3015" t="s">
        <v>9</v>
      </c>
      <c r="K3015" t="s">
        <v>1372</v>
      </c>
      <c r="L3015" s="2">
        <v>410000</v>
      </c>
      <c r="M3015" s="2">
        <v>2029.7029702970297</v>
      </c>
      <c r="N3015" s="2">
        <v>136666.66666666666</v>
      </c>
      <c r="O3015" s="2"/>
      <c r="P3015" s="5" t="s">
        <v>188</v>
      </c>
    </row>
    <row r="3016" spans="1:16" x14ac:dyDescent="0.25">
      <c r="A3016" t="s">
        <v>2944</v>
      </c>
      <c r="B3016" t="s">
        <v>104</v>
      </c>
      <c r="C3016" s="1">
        <v>410000</v>
      </c>
      <c r="D3016">
        <v>3</v>
      </c>
      <c r="E3016">
        <v>198</v>
      </c>
      <c r="F3016" s="1" t="s">
        <v>22</v>
      </c>
      <c r="G3016" t="s">
        <v>22</v>
      </c>
      <c r="H3016" t="s">
        <v>23</v>
      </c>
      <c r="I3016" t="s">
        <v>23</v>
      </c>
      <c r="J3016" t="s">
        <v>9</v>
      </c>
      <c r="K3016" t="s">
        <v>1372</v>
      </c>
      <c r="L3016" s="2">
        <v>410000</v>
      </c>
      <c r="M3016" s="2">
        <v>2070.7070707070707</v>
      </c>
      <c r="N3016" s="2">
        <v>136666.66666666666</v>
      </c>
      <c r="O3016" s="2"/>
      <c r="P3016" s="5" t="s">
        <v>188</v>
      </c>
    </row>
    <row r="3017" spans="1:16" x14ac:dyDescent="0.25">
      <c r="A3017" t="s">
        <v>3140</v>
      </c>
      <c r="B3017" t="s">
        <v>103</v>
      </c>
      <c r="C3017" s="1">
        <v>410000</v>
      </c>
      <c r="D3017">
        <v>4</v>
      </c>
      <c r="E3017">
        <v>240</v>
      </c>
      <c r="F3017" s="1" t="s">
        <v>22</v>
      </c>
      <c r="G3017" t="s">
        <v>22</v>
      </c>
      <c r="H3017" t="s">
        <v>23</v>
      </c>
      <c r="I3017" t="s">
        <v>23</v>
      </c>
      <c r="J3017" t="s">
        <v>9</v>
      </c>
      <c r="K3017" t="s">
        <v>1372</v>
      </c>
      <c r="L3017" s="2">
        <v>410000</v>
      </c>
      <c r="M3017" s="2">
        <v>1708.3333333333333</v>
      </c>
      <c r="N3017" s="2">
        <v>102500</v>
      </c>
      <c r="O3017" s="2"/>
      <c r="P3017" s="5" t="s">
        <v>188</v>
      </c>
    </row>
    <row r="3018" spans="1:16" x14ac:dyDescent="0.25">
      <c r="A3018" t="s">
        <v>3566</v>
      </c>
      <c r="B3018" t="s">
        <v>103</v>
      </c>
      <c r="C3018" s="1">
        <v>410000</v>
      </c>
      <c r="D3018">
        <v>3</v>
      </c>
      <c r="E3018">
        <v>204</v>
      </c>
      <c r="F3018" s="1" t="s">
        <v>22</v>
      </c>
      <c r="G3018" t="s">
        <v>22</v>
      </c>
      <c r="H3018" t="s">
        <v>23</v>
      </c>
      <c r="I3018" t="s">
        <v>23</v>
      </c>
      <c r="J3018" t="s">
        <v>9</v>
      </c>
      <c r="K3018" t="s">
        <v>1372</v>
      </c>
      <c r="L3018" s="2">
        <v>410000</v>
      </c>
      <c r="M3018" s="2">
        <v>2009.8039215686274</v>
      </c>
      <c r="N3018" s="2">
        <v>136666.66666666666</v>
      </c>
      <c r="O3018" s="2"/>
      <c r="P3018" s="5" t="s">
        <v>188</v>
      </c>
    </row>
    <row r="3019" spans="1:16" x14ac:dyDescent="0.25">
      <c r="A3019" t="s">
        <v>3567</v>
      </c>
      <c r="B3019" t="s">
        <v>103</v>
      </c>
      <c r="C3019" s="1">
        <v>410000</v>
      </c>
      <c r="D3019">
        <v>3</v>
      </c>
      <c r="E3019">
        <v>204</v>
      </c>
      <c r="F3019" s="1" t="s">
        <v>22</v>
      </c>
      <c r="G3019" t="s">
        <v>22</v>
      </c>
      <c r="H3019" t="s">
        <v>23</v>
      </c>
      <c r="I3019" t="s">
        <v>23</v>
      </c>
      <c r="J3019" t="s">
        <v>9</v>
      </c>
      <c r="K3019" t="s">
        <v>1372</v>
      </c>
      <c r="L3019" s="2">
        <v>410000</v>
      </c>
      <c r="M3019" s="2">
        <v>2009.8039215686274</v>
      </c>
      <c r="N3019" s="2">
        <v>136666.66666666666</v>
      </c>
      <c r="O3019" s="2"/>
      <c r="P3019" s="5" t="s">
        <v>188</v>
      </c>
    </row>
    <row r="3020" spans="1:16" x14ac:dyDescent="0.25">
      <c r="A3020" t="s">
        <v>1885</v>
      </c>
      <c r="B3020" t="s">
        <v>103</v>
      </c>
      <c r="C3020" s="1">
        <v>410000</v>
      </c>
      <c r="D3020">
        <v>3</v>
      </c>
      <c r="E3020">
        <v>141</v>
      </c>
      <c r="F3020" s="1" t="s">
        <v>16</v>
      </c>
      <c r="G3020" t="s">
        <v>35</v>
      </c>
      <c r="H3020" t="s">
        <v>29</v>
      </c>
      <c r="I3020" t="s">
        <v>19</v>
      </c>
      <c r="J3020" t="s">
        <v>9</v>
      </c>
      <c r="K3020" t="s">
        <v>1372</v>
      </c>
      <c r="L3020" s="2">
        <v>410000</v>
      </c>
      <c r="M3020" s="2">
        <v>2907.8014184397161</v>
      </c>
      <c r="N3020" s="2">
        <v>136666.66666666666</v>
      </c>
      <c r="O3020" s="2"/>
      <c r="P3020" s="5" t="s">
        <v>188</v>
      </c>
    </row>
    <row r="3021" spans="1:16" x14ac:dyDescent="0.25">
      <c r="A3021" t="s">
        <v>2296</v>
      </c>
      <c r="B3021" t="s">
        <v>103</v>
      </c>
      <c r="C3021" s="1">
        <v>410000</v>
      </c>
      <c r="D3021">
        <v>3</v>
      </c>
      <c r="E3021">
        <v>120</v>
      </c>
      <c r="F3021" s="1" t="s">
        <v>16</v>
      </c>
      <c r="G3021" t="s">
        <v>41</v>
      </c>
      <c r="H3021" t="s">
        <v>29</v>
      </c>
      <c r="I3021" t="s">
        <v>19</v>
      </c>
      <c r="J3021" t="s">
        <v>9</v>
      </c>
      <c r="K3021" t="s">
        <v>1372</v>
      </c>
      <c r="L3021" s="2">
        <v>410000</v>
      </c>
      <c r="M3021" s="2">
        <v>3416.6666666666665</v>
      </c>
      <c r="N3021" s="2">
        <v>136666.66666666666</v>
      </c>
      <c r="O3021" s="2"/>
      <c r="P3021" s="5" t="s">
        <v>188</v>
      </c>
    </row>
    <row r="3022" spans="1:16" x14ac:dyDescent="0.25">
      <c r="A3022" t="s">
        <v>2798</v>
      </c>
      <c r="B3022" t="s">
        <v>103</v>
      </c>
      <c r="C3022" s="1">
        <v>410000</v>
      </c>
      <c r="D3022">
        <v>5</v>
      </c>
      <c r="E3022">
        <v>186</v>
      </c>
      <c r="F3022" s="1" t="s">
        <v>16</v>
      </c>
      <c r="G3022" t="s">
        <v>93</v>
      </c>
      <c r="H3022" t="s">
        <v>29</v>
      </c>
      <c r="I3022" t="s">
        <v>19</v>
      </c>
      <c r="J3022" t="s">
        <v>9</v>
      </c>
      <c r="K3022" t="s">
        <v>1372</v>
      </c>
      <c r="L3022" s="2">
        <v>410000</v>
      </c>
      <c r="M3022" s="2">
        <v>2204.3010752688174</v>
      </c>
      <c r="N3022" s="2">
        <v>82000</v>
      </c>
      <c r="O3022" s="2"/>
      <c r="P3022" s="5" t="s">
        <v>188</v>
      </c>
    </row>
    <row r="3023" spans="1:16" x14ac:dyDescent="0.25">
      <c r="A3023" t="s">
        <v>5713</v>
      </c>
      <c r="B3023" t="s">
        <v>4571</v>
      </c>
      <c r="C3023" s="1">
        <v>410000</v>
      </c>
      <c r="D3023">
        <v>2</v>
      </c>
      <c r="E3023">
        <v>52</v>
      </c>
      <c r="F3023" t="s">
        <v>16</v>
      </c>
      <c r="G3023" t="s">
        <v>35</v>
      </c>
      <c r="H3023" t="s">
        <v>189</v>
      </c>
      <c r="I3023" t="s">
        <v>19</v>
      </c>
      <c r="J3023" t="s">
        <v>20</v>
      </c>
      <c r="L3023" s="2">
        <v>410000</v>
      </c>
      <c r="M3023" s="2">
        <v>7884.6153846153848</v>
      </c>
      <c r="N3023" s="2">
        <v>205000</v>
      </c>
      <c r="O3023" s="2" t="s">
        <v>160</v>
      </c>
      <c r="P3023" s="21" t="s">
        <v>188</v>
      </c>
    </row>
    <row r="3024" spans="1:16" x14ac:dyDescent="0.25">
      <c r="A3024" t="s">
        <v>6291</v>
      </c>
      <c r="B3024" t="s">
        <v>4571</v>
      </c>
      <c r="C3024" s="1">
        <v>410000</v>
      </c>
      <c r="D3024">
        <v>4</v>
      </c>
      <c r="E3024">
        <v>117</v>
      </c>
      <c r="F3024" t="s">
        <v>16</v>
      </c>
      <c r="G3024" t="s">
        <v>41</v>
      </c>
      <c r="H3024" t="s">
        <v>189</v>
      </c>
      <c r="I3024" t="s">
        <v>19</v>
      </c>
      <c r="J3024" t="s">
        <v>9</v>
      </c>
      <c r="L3024" s="2">
        <v>410000</v>
      </c>
      <c r="M3024" s="2">
        <v>3504.2735042735044</v>
      </c>
      <c r="N3024" s="2">
        <v>102500</v>
      </c>
      <c r="O3024" s="2" t="s">
        <v>160</v>
      </c>
      <c r="P3024" s="21" t="s">
        <v>188</v>
      </c>
    </row>
    <row r="3025" spans="1:16" x14ac:dyDescent="0.25">
      <c r="A3025" t="s">
        <v>6333</v>
      </c>
      <c r="B3025" t="s">
        <v>4571</v>
      </c>
      <c r="C3025" s="1">
        <v>410000</v>
      </c>
      <c r="D3025">
        <v>4</v>
      </c>
      <c r="E3025">
        <v>149</v>
      </c>
      <c r="F3025" t="s">
        <v>16</v>
      </c>
      <c r="G3025" t="s">
        <v>41</v>
      </c>
      <c r="H3025" t="s">
        <v>189</v>
      </c>
      <c r="I3025" t="s">
        <v>19</v>
      </c>
      <c r="J3025" t="s">
        <v>9</v>
      </c>
      <c r="L3025" s="2">
        <v>410000</v>
      </c>
      <c r="M3025" s="2">
        <v>2751.6778523489934</v>
      </c>
      <c r="N3025" s="2">
        <v>102500</v>
      </c>
      <c r="O3025" s="2" t="s">
        <v>4587</v>
      </c>
      <c r="P3025" s="21" t="s">
        <v>188</v>
      </c>
    </row>
    <row r="3026" spans="1:16" x14ac:dyDescent="0.25">
      <c r="A3026" t="s">
        <v>6714</v>
      </c>
      <c r="B3026" t="s">
        <v>4571</v>
      </c>
      <c r="C3026" s="1">
        <v>410000</v>
      </c>
      <c r="D3026">
        <v>3</v>
      </c>
      <c r="E3026">
        <v>113</v>
      </c>
      <c r="F3026" t="s">
        <v>16</v>
      </c>
      <c r="G3026" t="s">
        <v>52</v>
      </c>
      <c r="H3026" t="s">
        <v>189</v>
      </c>
      <c r="I3026" t="s">
        <v>19</v>
      </c>
      <c r="J3026" t="s">
        <v>20</v>
      </c>
      <c r="L3026" s="2">
        <v>410000</v>
      </c>
      <c r="M3026" s="2">
        <v>3628.3185840707965</v>
      </c>
      <c r="N3026" s="2">
        <v>136666.66666666666</v>
      </c>
      <c r="O3026" s="2" t="s">
        <v>160</v>
      </c>
      <c r="P3026" s="21" t="s">
        <v>188</v>
      </c>
    </row>
    <row r="3027" spans="1:16" x14ac:dyDescent="0.25">
      <c r="A3027" t="s">
        <v>6798</v>
      </c>
      <c r="B3027" t="s">
        <v>4571</v>
      </c>
      <c r="C3027" s="1">
        <v>410000</v>
      </c>
      <c r="D3027">
        <v>3</v>
      </c>
      <c r="E3027">
        <v>99</v>
      </c>
      <c r="F3027" t="s">
        <v>16</v>
      </c>
      <c r="G3027" t="s">
        <v>52</v>
      </c>
      <c r="H3027" t="s">
        <v>189</v>
      </c>
      <c r="I3027" t="s">
        <v>19</v>
      </c>
      <c r="J3027" t="s">
        <v>20</v>
      </c>
      <c r="L3027" s="2">
        <v>410000</v>
      </c>
      <c r="M3027" s="2">
        <v>4141.4141414141413</v>
      </c>
      <c r="N3027" s="2">
        <v>136666.66666666666</v>
      </c>
      <c r="O3027" s="2" t="s">
        <v>160</v>
      </c>
      <c r="P3027" s="21" t="s">
        <v>188</v>
      </c>
    </row>
    <row r="3028" spans="1:16" x14ac:dyDescent="0.25">
      <c r="A3028" t="s">
        <v>4602</v>
      </c>
      <c r="B3028" t="s">
        <v>4571</v>
      </c>
      <c r="C3028" s="1">
        <v>410000</v>
      </c>
      <c r="D3028">
        <v>2</v>
      </c>
      <c r="E3028">
        <v>118</v>
      </c>
      <c r="F3028" t="s">
        <v>16</v>
      </c>
      <c r="G3028" t="s">
        <v>56</v>
      </c>
      <c r="H3028" t="s">
        <v>189</v>
      </c>
      <c r="I3028" t="s">
        <v>19</v>
      </c>
      <c r="J3028" t="s">
        <v>9</v>
      </c>
      <c r="L3028" s="2">
        <v>410000</v>
      </c>
      <c r="M3028" s="2">
        <v>3474.5762711864409</v>
      </c>
      <c r="N3028" s="2">
        <v>205000</v>
      </c>
      <c r="O3028" s="2" t="s">
        <v>160</v>
      </c>
      <c r="P3028" s="21" t="s">
        <v>188</v>
      </c>
    </row>
    <row r="3029" spans="1:16" x14ac:dyDescent="0.25">
      <c r="A3029" t="s">
        <v>4630</v>
      </c>
      <c r="B3029" t="s">
        <v>4571</v>
      </c>
      <c r="C3029" s="1">
        <v>410000</v>
      </c>
      <c r="D3029">
        <v>2</v>
      </c>
      <c r="E3029">
        <v>136</v>
      </c>
      <c r="F3029" t="s">
        <v>16</v>
      </c>
      <c r="G3029" t="s">
        <v>56</v>
      </c>
      <c r="H3029" t="s">
        <v>189</v>
      </c>
      <c r="I3029" t="s">
        <v>19</v>
      </c>
      <c r="J3029" t="s">
        <v>9</v>
      </c>
      <c r="L3029" s="2">
        <v>410000</v>
      </c>
      <c r="M3029" s="2">
        <v>3014.705882352941</v>
      </c>
      <c r="N3029" s="2">
        <v>205000</v>
      </c>
      <c r="O3029" s="2" t="s">
        <v>4582</v>
      </c>
      <c r="P3029" s="21" t="s">
        <v>188</v>
      </c>
    </row>
    <row r="3030" spans="1:16" x14ac:dyDescent="0.25">
      <c r="A3030" t="s">
        <v>4631</v>
      </c>
      <c r="B3030" t="s">
        <v>4571</v>
      </c>
      <c r="C3030" s="1">
        <v>410000</v>
      </c>
      <c r="D3030">
        <v>2</v>
      </c>
      <c r="E3030">
        <v>136</v>
      </c>
      <c r="F3030" t="s">
        <v>16</v>
      </c>
      <c r="G3030" t="s">
        <v>56</v>
      </c>
      <c r="H3030" t="s">
        <v>189</v>
      </c>
      <c r="I3030" t="s">
        <v>19</v>
      </c>
      <c r="J3030" t="s">
        <v>9</v>
      </c>
      <c r="L3030" s="2">
        <v>410000</v>
      </c>
      <c r="M3030" s="2">
        <v>3014.705882352941</v>
      </c>
      <c r="N3030" s="2">
        <v>205000</v>
      </c>
      <c r="O3030" s="2" t="s">
        <v>4582</v>
      </c>
      <c r="P3030" s="21" t="s">
        <v>188</v>
      </c>
    </row>
    <row r="3031" spans="1:16" x14ac:dyDescent="0.25">
      <c r="A3031" t="s">
        <v>4632</v>
      </c>
      <c r="B3031" t="s">
        <v>4571</v>
      </c>
      <c r="C3031" s="1">
        <v>410000</v>
      </c>
      <c r="D3031">
        <v>2</v>
      </c>
      <c r="E3031">
        <v>136</v>
      </c>
      <c r="F3031" t="s">
        <v>16</v>
      </c>
      <c r="G3031" t="s">
        <v>56</v>
      </c>
      <c r="H3031" t="s">
        <v>189</v>
      </c>
      <c r="I3031" t="s">
        <v>19</v>
      </c>
      <c r="J3031" t="s">
        <v>9</v>
      </c>
      <c r="L3031" s="2">
        <v>410000</v>
      </c>
      <c r="M3031" s="2">
        <v>3014.705882352941</v>
      </c>
      <c r="N3031" s="2">
        <v>205000</v>
      </c>
      <c r="O3031" s="2" t="s">
        <v>4582</v>
      </c>
      <c r="P3031" s="21" t="s">
        <v>188</v>
      </c>
    </row>
    <row r="3032" spans="1:16" x14ac:dyDescent="0.25">
      <c r="A3032" t="s">
        <v>4633</v>
      </c>
      <c r="B3032" t="s">
        <v>4571</v>
      </c>
      <c r="C3032" s="1">
        <v>410000</v>
      </c>
      <c r="D3032">
        <v>2</v>
      </c>
      <c r="E3032">
        <v>136</v>
      </c>
      <c r="F3032" t="s">
        <v>16</v>
      </c>
      <c r="G3032" t="s">
        <v>56</v>
      </c>
      <c r="H3032" t="s">
        <v>189</v>
      </c>
      <c r="I3032" t="s">
        <v>19</v>
      </c>
      <c r="J3032" t="s">
        <v>9</v>
      </c>
      <c r="L3032" s="2">
        <v>410000</v>
      </c>
      <c r="M3032" s="2">
        <v>3014.705882352941</v>
      </c>
      <c r="N3032" s="2">
        <v>205000</v>
      </c>
      <c r="O3032" s="2" t="s">
        <v>4582</v>
      </c>
      <c r="P3032" s="21" t="s">
        <v>188</v>
      </c>
    </row>
    <row r="3033" spans="1:16" x14ac:dyDescent="0.25">
      <c r="A3033" t="s">
        <v>4634</v>
      </c>
      <c r="B3033" t="s">
        <v>4571</v>
      </c>
      <c r="C3033" s="1">
        <v>410000</v>
      </c>
      <c r="D3033">
        <v>2</v>
      </c>
      <c r="E3033">
        <v>136</v>
      </c>
      <c r="F3033" t="s">
        <v>16</v>
      </c>
      <c r="G3033" t="s">
        <v>56</v>
      </c>
      <c r="H3033" t="s">
        <v>189</v>
      </c>
      <c r="I3033" t="s">
        <v>19</v>
      </c>
      <c r="J3033" t="s">
        <v>9</v>
      </c>
      <c r="L3033" s="2">
        <v>410000</v>
      </c>
      <c r="M3033" s="2">
        <v>3014.705882352941</v>
      </c>
      <c r="N3033" s="2">
        <v>205000</v>
      </c>
      <c r="O3033" s="2" t="s">
        <v>4582</v>
      </c>
      <c r="P3033" s="21" t="s">
        <v>188</v>
      </c>
    </row>
    <row r="3034" spans="1:16" x14ac:dyDescent="0.25">
      <c r="A3034" t="s">
        <v>4570</v>
      </c>
      <c r="B3034" t="s">
        <v>4571</v>
      </c>
      <c r="C3034" s="1">
        <v>410000</v>
      </c>
      <c r="D3034">
        <v>3</v>
      </c>
      <c r="E3034">
        <v>100</v>
      </c>
      <c r="F3034" t="s">
        <v>16</v>
      </c>
      <c r="G3034" t="s">
        <v>56</v>
      </c>
      <c r="H3034" t="s">
        <v>189</v>
      </c>
      <c r="I3034" t="s">
        <v>19</v>
      </c>
      <c r="J3034" t="s">
        <v>20</v>
      </c>
      <c r="L3034" s="2">
        <v>410000</v>
      </c>
      <c r="M3034" s="2">
        <v>4100</v>
      </c>
      <c r="N3034" s="2">
        <v>136666.66666666666</v>
      </c>
      <c r="O3034" s="2" t="s">
        <v>160</v>
      </c>
      <c r="P3034" s="21" t="s">
        <v>188</v>
      </c>
    </row>
    <row r="3035" spans="1:16" x14ac:dyDescent="0.25">
      <c r="A3035" t="s">
        <v>4622</v>
      </c>
      <c r="B3035" t="s">
        <v>4571</v>
      </c>
      <c r="C3035" s="1">
        <v>410000</v>
      </c>
      <c r="D3035">
        <v>3</v>
      </c>
      <c r="E3035">
        <v>132</v>
      </c>
      <c r="F3035" t="s">
        <v>16</v>
      </c>
      <c r="G3035" t="s">
        <v>56</v>
      </c>
      <c r="H3035" t="s">
        <v>189</v>
      </c>
      <c r="I3035" t="s">
        <v>19</v>
      </c>
      <c r="J3035" t="s">
        <v>9</v>
      </c>
      <c r="L3035" s="2">
        <v>410000</v>
      </c>
      <c r="M3035" s="2">
        <v>3106.060606060606</v>
      </c>
      <c r="N3035" s="2">
        <v>136666.66666666666</v>
      </c>
      <c r="O3035" s="2" t="s">
        <v>160</v>
      </c>
      <c r="P3035" s="21" t="s">
        <v>188</v>
      </c>
    </row>
    <row r="3036" spans="1:16" x14ac:dyDescent="0.25">
      <c r="A3036" t="s">
        <v>5319</v>
      </c>
      <c r="B3036" t="s">
        <v>4571</v>
      </c>
      <c r="C3036" s="1">
        <v>409900</v>
      </c>
      <c r="D3036">
        <v>3</v>
      </c>
      <c r="E3036">
        <v>201</v>
      </c>
      <c r="F3036" s="3" t="s">
        <v>22</v>
      </c>
      <c r="G3036" t="s">
        <v>22</v>
      </c>
      <c r="H3036" t="s">
        <v>23</v>
      </c>
      <c r="I3036" t="s">
        <v>23</v>
      </c>
      <c r="J3036" t="s">
        <v>9</v>
      </c>
      <c r="L3036" s="2">
        <v>409900</v>
      </c>
      <c r="M3036" s="2">
        <v>2039.3034825870648</v>
      </c>
      <c r="N3036" s="2">
        <v>136633.33333333334</v>
      </c>
      <c r="O3036" s="2" t="s">
        <v>160</v>
      </c>
      <c r="P3036" s="21" t="s">
        <v>188</v>
      </c>
    </row>
    <row r="3037" spans="1:16" x14ac:dyDescent="0.25">
      <c r="A3037" t="s">
        <v>1739</v>
      </c>
      <c r="B3037" t="s">
        <v>103</v>
      </c>
      <c r="C3037" s="1">
        <v>409900</v>
      </c>
      <c r="D3037">
        <v>3</v>
      </c>
      <c r="E3037">
        <v>90</v>
      </c>
      <c r="F3037" s="1" t="s">
        <v>16</v>
      </c>
      <c r="G3037" t="s">
        <v>35</v>
      </c>
      <c r="H3037" t="s">
        <v>29</v>
      </c>
      <c r="I3037" t="s">
        <v>19</v>
      </c>
      <c r="J3037" t="s">
        <v>9</v>
      </c>
      <c r="K3037" t="s">
        <v>1372</v>
      </c>
      <c r="L3037" s="2">
        <v>409900</v>
      </c>
      <c r="M3037" s="2">
        <v>4554.4444444444443</v>
      </c>
      <c r="N3037" s="2">
        <v>136633.33333333334</v>
      </c>
      <c r="O3037" s="2"/>
      <c r="P3037" s="5" t="s">
        <v>188</v>
      </c>
    </row>
    <row r="3038" spans="1:16" x14ac:dyDescent="0.25">
      <c r="A3038" t="s">
        <v>2532</v>
      </c>
      <c r="B3038" t="s">
        <v>103</v>
      </c>
      <c r="C3038" s="1">
        <v>407990</v>
      </c>
      <c r="D3038">
        <v>3</v>
      </c>
      <c r="E3038">
        <v>197</v>
      </c>
      <c r="F3038" s="1" t="s">
        <v>16</v>
      </c>
      <c r="G3038" t="s">
        <v>37</v>
      </c>
      <c r="H3038" t="s">
        <v>29</v>
      </c>
      <c r="I3038" t="s">
        <v>19</v>
      </c>
      <c r="J3038" t="s">
        <v>9</v>
      </c>
      <c r="K3038" t="s">
        <v>1372</v>
      </c>
      <c r="L3038" s="2">
        <v>407990</v>
      </c>
      <c r="M3038" s="2">
        <v>2071.0152284263959</v>
      </c>
      <c r="N3038" s="2">
        <v>135996.66666666666</v>
      </c>
      <c r="O3038" s="2"/>
      <c r="P3038" s="5" t="s">
        <v>188</v>
      </c>
    </row>
    <row r="3039" spans="1:16" x14ac:dyDescent="0.25">
      <c r="A3039" t="s">
        <v>6557</v>
      </c>
      <c r="B3039" t="s">
        <v>4571</v>
      </c>
      <c r="C3039" s="1">
        <v>406500</v>
      </c>
      <c r="D3039">
        <v>2</v>
      </c>
      <c r="E3039">
        <v>120</v>
      </c>
      <c r="F3039" t="s">
        <v>16</v>
      </c>
      <c r="G3039" t="s">
        <v>37</v>
      </c>
      <c r="H3039" t="s">
        <v>189</v>
      </c>
      <c r="I3039" t="s">
        <v>19</v>
      </c>
      <c r="J3039" t="s">
        <v>9</v>
      </c>
      <c r="L3039" s="2">
        <v>406500</v>
      </c>
      <c r="M3039" s="2">
        <v>3387.5</v>
      </c>
      <c r="N3039" s="2">
        <v>203250</v>
      </c>
      <c r="O3039" s="2" t="s">
        <v>4587</v>
      </c>
      <c r="P3039" s="21" t="s">
        <v>188</v>
      </c>
    </row>
    <row r="3040" spans="1:16" x14ac:dyDescent="0.25">
      <c r="A3040" t="s">
        <v>5996</v>
      </c>
      <c r="B3040" t="s">
        <v>4571</v>
      </c>
      <c r="C3040" s="1">
        <v>406000</v>
      </c>
      <c r="D3040">
        <v>3</v>
      </c>
      <c r="E3040">
        <v>120</v>
      </c>
      <c r="F3040" t="s">
        <v>16</v>
      </c>
      <c r="G3040" t="s">
        <v>17</v>
      </c>
      <c r="H3040" t="s">
        <v>189</v>
      </c>
      <c r="I3040" t="s">
        <v>19</v>
      </c>
      <c r="J3040" t="s">
        <v>9</v>
      </c>
      <c r="L3040" s="2">
        <v>406000</v>
      </c>
      <c r="M3040" s="2">
        <v>3383.3333333333335</v>
      </c>
      <c r="N3040" s="2">
        <v>135333.33333333334</v>
      </c>
      <c r="O3040" s="2" t="s">
        <v>160</v>
      </c>
      <c r="P3040" s="21" t="s">
        <v>188</v>
      </c>
    </row>
    <row r="3041" spans="1:16" x14ac:dyDescent="0.25">
      <c r="A3041" t="s">
        <v>5114</v>
      </c>
      <c r="B3041" t="s">
        <v>4571</v>
      </c>
      <c r="C3041" s="1">
        <v>405000</v>
      </c>
      <c r="D3041">
        <v>4</v>
      </c>
      <c r="E3041">
        <v>209</v>
      </c>
      <c r="F3041" s="3" t="s">
        <v>22</v>
      </c>
      <c r="G3041" t="s">
        <v>22</v>
      </c>
      <c r="H3041" t="s">
        <v>23</v>
      </c>
      <c r="I3041" t="s">
        <v>23</v>
      </c>
      <c r="J3041" t="s">
        <v>9</v>
      </c>
      <c r="L3041" s="2">
        <v>405000</v>
      </c>
      <c r="M3041" s="2">
        <v>1937.799043062201</v>
      </c>
      <c r="N3041" s="2">
        <v>101250</v>
      </c>
      <c r="O3041" s="2" t="s">
        <v>160</v>
      </c>
      <c r="P3041" s="21" t="s">
        <v>188</v>
      </c>
    </row>
    <row r="3042" spans="1:16" x14ac:dyDescent="0.25">
      <c r="A3042" t="s">
        <v>2850</v>
      </c>
      <c r="B3042" t="s">
        <v>104</v>
      </c>
      <c r="C3042" s="1">
        <v>405000</v>
      </c>
      <c r="D3042">
        <v>4</v>
      </c>
      <c r="E3042">
        <v>169</v>
      </c>
      <c r="F3042" s="1" t="s">
        <v>22</v>
      </c>
      <c r="G3042" t="s">
        <v>22</v>
      </c>
      <c r="H3042" t="s">
        <v>23</v>
      </c>
      <c r="I3042" t="s">
        <v>23</v>
      </c>
      <c r="J3042" t="s">
        <v>9</v>
      </c>
      <c r="K3042" t="s">
        <v>1372</v>
      </c>
      <c r="L3042" s="2">
        <v>405000</v>
      </c>
      <c r="M3042" s="2">
        <v>2396.4497041420118</v>
      </c>
      <c r="N3042" s="2">
        <v>101250</v>
      </c>
      <c r="O3042" s="2"/>
      <c r="P3042" s="5" t="s">
        <v>188</v>
      </c>
    </row>
    <row r="3043" spans="1:16" x14ac:dyDescent="0.25">
      <c r="A3043" t="s">
        <v>2852</v>
      </c>
      <c r="B3043" t="s">
        <v>104</v>
      </c>
      <c r="C3043" s="1">
        <v>405000</v>
      </c>
      <c r="D3043">
        <v>4</v>
      </c>
      <c r="E3043">
        <v>201</v>
      </c>
      <c r="F3043" s="1" t="s">
        <v>22</v>
      </c>
      <c r="G3043" t="s">
        <v>22</v>
      </c>
      <c r="H3043" t="s">
        <v>23</v>
      </c>
      <c r="I3043" t="s">
        <v>23</v>
      </c>
      <c r="J3043" t="s">
        <v>9</v>
      </c>
      <c r="K3043" t="s">
        <v>1372</v>
      </c>
      <c r="L3043" s="2">
        <v>405000</v>
      </c>
      <c r="M3043" s="2">
        <v>2014.9253731343283</v>
      </c>
      <c r="N3043" s="2">
        <v>101250</v>
      </c>
      <c r="O3043" s="2"/>
      <c r="P3043" s="5" t="s">
        <v>188</v>
      </c>
    </row>
    <row r="3044" spans="1:16" x14ac:dyDescent="0.25">
      <c r="A3044" t="s">
        <v>2919</v>
      </c>
      <c r="B3044" t="s">
        <v>104</v>
      </c>
      <c r="C3044" s="1">
        <v>405000</v>
      </c>
      <c r="D3044">
        <v>5</v>
      </c>
      <c r="E3044">
        <v>416</v>
      </c>
      <c r="F3044" s="1" t="s">
        <v>22</v>
      </c>
      <c r="G3044" t="s">
        <v>22</v>
      </c>
      <c r="H3044" t="s">
        <v>23</v>
      </c>
      <c r="I3044" t="s">
        <v>23</v>
      </c>
      <c r="J3044" t="s">
        <v>9</v>
      </c>
      <c r="K3044" t="s">
        <v>1372</v>
      </c>
      <c r="L3044" s="2">
        <v>405000</v>
      </c>
      <c r="M3044" s="2">
        <v>973.55769230769226</v>
      </c>
      <c r="N3044" s="2">
        <v>81000</v>
      </c>
      <c r="O3044" s="2"/>
      <c r="P3044" s="5" t="s">
        <v>188</v>
      </c>
    </row>
    <row r="3045" spans="1:16" x14ac:dyDescent="0.25">
      <c r="A3045" t="s">
        <v>2086</v>
      </c>
      <c r="B3045" t="s">
        <v>103</v>
      </c>
      <c r="C3045" s="1">
        <v>405000</v>
      </c>
      <c r="D3045">
        <v>2</v>
      </c>
      <c r="E3045">
        <v>95</v>
      </c>
      <c r="F3045" s="1" t="s">
        <v>16</v>
      </c>
      <c r="G3045" t="s">
        <v>17</v>
      </c>
      <c r="H3045" t="s">
        <v>29</v>
      </c>
      <c r="I3045" t="s">
        <v>19</v>
      </c>
      <c r="J3045" t="s">
        <v>9</v>
      </c>
      <c r="K3045" t="s">
        <v>1372</v>
      </c>
      <c r="L3045" s="2">
        <v>405000</v>
      </c>
      <c r="M3045" s="2">
        <v>4263.1578947368425</v>
      </c>
      <c r="N3045" s="2">
        <v>202500</v>
      </c>
      <c r="O3045" s="2"/>
      <c r="P3045" s="5" t="s">
        <v>188</v>
      </c>
    </row>
    <row r="3046" spans="1:16" x14ac:dyDescent="0.25">
      <c r="A3046" t="s">
        <v>5968</v>
      </c>
      <c r="B3046" t="s">
        <v>4571</v>
      </c>
      <c r="C3046" s="1">
        <v>405000</v>
      </c>
      <c r="D3046">
        <v>2</v>
      </c>
      <c r="E3046">
        <v>107</v>
      </c>
      <c r="F3046" t="s">
        <v>16</v>
      </c>
      <c r="G3046" t="s">
        <v>17</v>
      </c>
      <c r="H3046" t="s">
        <v>189</v>
      </c>
      <c r="I3046" t="s">
        <v>19</v>
      </c>
      <c r="J3046" t="s">
        <v>9</v>
      </c>
      <c r="L3046" s="2">
        <v>405000</v>
      </c>
      <c r="M3046" s="2">
        <v>3785.0467289719627</v>
      </c>
      <c r="N3046" s="2">
        <v>202500</v>
      </c>
      <c r="O3046" s="2" t="s">
        <v>4587</v>
      </c>
      <c r="P3046" s="21" t="s">
        <v>188</v>
      </c>
    </row>
    <row r="3047" spans="1:16" x14ac:dyDescent="0.25">
      <c r="A3047" t="s">
        <v>6290</v>
      </c>
      <c r="B3047" t="s">
        <v>4571</v>
      </c>
      <c r="C3047" s="1">
        <v>405000</v>
      </c>
      <c r="D3047">
        <v>3</v>
      </c>
      <c r="E3047">
        <v>116</v>
      </c>
      <c r="F3047" t="s">
        <v>16</v>
      </c>
      <c r="G3047" t="s">
        <v>41</v>
      </c>
      <c r="H3047" t="s">
        <v>189</v>
      </c>
      <c r="I3047" t="s">
        <v>19</v>
      </c>
      <c r="J3047" t="s">
        <v>9</v>
      </c>
      <c r="L3047" s="2">
        <v>405000</v>
      </c>
      <c r="M3047" s="2">
        <v>3491.3793103448274</v>
      </c>
      <c r="N3047" s="2">
        <v>135000</v>
      </c>
      <c r="O3047" s="2" t="s">
        <v>160</v>
      </c>
      <c r="P3047" s="21" t="s">
        <v>188</v>
      </c>
    </row>
    <row r="3048" spans="1:16" x14ac:dyDescent="0.25">
      <c r="A3048" t="s">
        <v>3295</v>
      </c>
      <c r="B3048" t="s">
        <v>103</v>
      </c>
      <c r="C3048" s="1">
        <v>404000</v>
      </c>
      <c r="D3048">
        <v>3</v>
      </c>
      <c r="E3048">
        <v>185</v>
      </c>
      <c r="F3048" s="1" t="s">
        <v>22</v>
      </c>
      <c r="G3048" t="s">
        <v>22</v>
      </c>
      <c r="H3048" t="s">
        <v>23</v>
      </c>
      <c r="I3048" t="s">
        <v>23</v>
      </c>
      <c r="J3048" t="s">
        <v>9</v>
      </c>
      <c r="K3048" t="s">
        <v>1372</v>
      </c>
      <c r="L3048" s="2">
        <v>404000</v>
      </c>
      <c r="M3048" s="2">
        <v>2183.7837837837837</v>
      </c>
      <c r="N3048" s="2">
        <v>134666.66666666666</v>
      </c>
      <c r="O3048" s="2"/>
      <c r="P3048" s="5" t="s">
        <v>188</v>
      </c>
    </row>
    <row r="3049" spans="1:16" x14ac:dyDescent="0.25">
      <c r="A3049" t="s">
        <v>1972</v>
      </c>
      <c r="B3049" t="s">
        <v>104</v>
      </c>
      <c r="C3049" s="1">
        <v>402500</v>
      </c>
      <c r="D3049">
        <v>3</v>
      </c>
      <c r="E3049">
        <v>123</v>
      </c>
      <c r="F3049" s="1" t="s">
        <v>16</v>
      </c>
      <c r="G3049" t="s">
        <v>17</v>
      </c>
      <c r="H3049" t="s">
        <v>29</v>
      </c>
      <c r="I3049" t="s">
        <v>19</v>
      </c>
      <c r="J3049" t="s">
        <v>20</v>
      </c>
      <c r="K3049" t="s">
        <v>1372</v>
      </c>
      <c r="L3049" s="2">
        <v>402500</v>
      </c>
      <c r="M3049" s="2">
        <v>3272.3577235772359</v>
      </c>
      <c r="N3049" s="2">
        <v>134166.66666666666</v>
      </c>
      <c r="O3049" s="2"/>
      <c r="P3049" s="5" t="s">
        <v>188</v>
      </c>
    </row>
    <row r="3050" spans="1:16" x14ac:dyDescent="0.25">
      <c r="A3050" t="s">
        <v>5274</v>
      </c>
      <c r="B3050" t="s">
        <v>4571</v>
      </c>
      <c r="C3050" s="1">
        <v>402000</v>
      </c>
      <c r="D3050">
        <v>4</v>
      </c>
      <c r="E3050">
        <v>306</v>
      </c>
      <c r="F3050" s="3" t="s">
        <v>22</v>
      </c>
      <c r="G3050" t="s">
        <v>22</v>
      </c>
      <c r="H3050" t="s">
        <v>23</v>
      </c>
      <c r="I3050" t="s">
        <v>23</v>
      </c>
      <c r="J3050" t="s">
        <v>9</v>
      </c>
      <c r="L3050" s="2">
        <v>402000</v>
      </c>
      <c r="M3050" s="2">
        <v>1313.7254901960785</v>
      </c>
      <c r="N3050" s="2">
        <v>100500</v>
      </c>
      <c r="O3050" s="2" t="s">
        <v>160</v>
      </c>
      <c r="P3050" s="21" t="s">
        <v>188</v>
      </c>
    </row>
    <row r="3051" spans="1:16" x14ac:dyDescent="0.25">
      <c r="A3051" t="s">
        <v>5275</v>
      </c>
      <c r="B3051" t="s">
        <v>4571</v>
      </c>
      <c r="C3051" s="1">
        <v>402000</v>
      </c>
      <c r="D3051">
        <v>4</v>
      </c>
      <c r="E3051">
        <v>259</v>
      </c>
      <c r="F3051" s="3" t="s">
        <v>22</v>
      </c>
      <c r="G3051" t="s">
        <v>22</v>
      </c>
      <c r="H3051" t="s">
        <v>23</v>
      </c>
      <c r="I3051" t="s">
        <v>23</v>
      </c>
      <c r="J3051" t="s">
        <v>20</v>
      </c>
      <c r="L3051" s="2">
        <v>402000</v>
      </c>
      <c r="M3051" s="2">
        <v>1552.1235521235521</v>
      </c>
      <c r="N3051" s="2">
        <v>100500</v>
      </c>
      <c r="O3051" s="2" t="s">
        <v>160</v>
      </c>
      <c r="P3051" s="21" t="s">
        <v>188</v>
      </c>
    </row>
    <row r="3052" spans="1:16" x14ac:dyDescent="0.25">
      <c r="A3052" t="s">
        <v>3047</v>
      </c>
      <c r="B3052" t="s">
        <v>104</v>
      </c>
      <c r="C3052" s="1">
        <v>401010</v>
      </c>
      <c r="D3052">
        <v>4</v>
      </c>
      <c r="E3052">
        <v>162</v>
      </c>
      <c r="F3052" s="1" t="s">
        <v>22</v>
      </c>
      <c r="G3052" t="s">
        <v>22</v>
      </c>
      <c r="H3052" t="s">
        <v>23</v>
      </c>
      <c r="I3052" t="s">
        <v>23</v>
      </c>
      <c r="J3052" t="s">
        <v>9</v>
      </c>
      <c r="K3052" t="s">
        <v>1372</v>
      </c>
      <c r="L3052" s="2">
        <v>401010</v>
      </c>
      <c r="M3052" s="2">
        <v>2475.3703703703704</v>
      </c>
      <c r="N3052" s="2">
        <v>100252.5</v>
      </c>
      <c r="O3052" s="2"/>
      <c r="P3052" s="5" t="s">
        <v>188</v>
      </c>
    </row>
    <row r="3053" spans="1:16" x14ac:dyDescent="0.25">
      <c r="A3053" t="s">
        <v>2902</v>
      </c>
      <c r="B3053" t="s">
        <v>104</v>
      </c>
      <c r="C3053" s="1">
        <v>401000</v>
      </c>
      <c r="D3053">
        <v>4</v>
      </c>
      <c r="E3053">
        <v>200</v>
      </c>
      <c r="F3053" s="1" t="s">
        <v>22</v>
      </c>
      <c r="G3053" t="s">
        <v>22</v>
      </c>
      <c r="H3053" t="s">
        <v>23</v>
      </c>
      <c r="I3053" t="s">
        <v>23</v>
      </c>
      <c r="J3053" t="s">
        <v>9</v>
      </c>
      <c r="K3053" t="s">
        <v>1372</v>
      </c>
      <c r="L3053" s="2">
        <v>401000</v>
      </c>
      <c r="M3053" s="2">
        <v>2005</v>
      </c>
      <c r="N3053" s="2">
        <v>100250</v>
      </c>
      <c r="O3053" s="2"/>
      <c r="P3053" s="5" t="s">
        <v>188</v>
      </c>
    </row>
    <row r="3054" spans="1:16" x14ac:dyDescent="0.25">
      <c r="A3054" t="s">
        <v>2539</v>
      </c>
      <c r="B3054" t="s">
        <v>103</v>
      </c>
      <c r="C3054" s="1">
        <v>400500</v>
      </c>
      <c r="D3054">
        <v>2</v>
      </c>
      <c r="E3054">
        <v>87</v>
      </c>
      <c r="F3054" s="1" t="s">
        <v>16</v>
      </c>
      <c r="G3054" t="s">
        <v>37</v>
      </c>
      <c r="H3054" t="s">
        <v>29</v>
      </c>
      <c r="I3054" t="s">
        <v>19</v>
      </c>
      <c r="J3054" t="s">
        <v>9</v>
      </c>
      <c r="K3054" t="s">
        <v>1372</v>
      </c>
      <c r="L3054" s="2">
        <v>400500</v>
      </c>
      <c r="M3054" s="2">
        <v>4603.4482758620688</v>
      </c>
      <c r="N3054" s="2">
        <v>200250</v>
      </c>
      <c r="O3054" s="2"/>
      <c r="P3054" s="5" t="s">
        <v>188</v>
      </c>
    </row>
    <row r="3055" spans="1:16" x14ac:dyDescent="0.25">
      <c r="A3055" t="s">
        <v>3106</v>
      </c>
      <c r="B3055" t="s">
        <v>104</v>
      </c>
      <c r="C3055" s="1">
        <v>400000</v>
      </c>
      <c r="D3055">
        <v>4</v>
      </c>
      <c r="E3055">
        <v>142</v>
      </c>
      <c r="F3055" s="1" t="s">
        <v>22</v>
      </c>
      <c r="G3055" t="s">
        <v>22</v>
      </c>
      <c r="H3055" t="s">
        <v>23</v>
      </c>
      <c r="I3055" t="s">
        <v>23</v>
      </c>
      <c r="J3055" t="s">
        <v>9</v>
      </c>
      <c r="K3055" t="s">
        <v>1372</v>
      </c>
      <c r="L3055" s="2">
        <v>400000</v>
      </c>
      <c r="M3055" s="2">
        <v>2816.9014084507044</v>
      </c>
      <c r="N3055" s="2">
        <v>100000</v>
      </c>
      <c r="O3055" s="2"/>
      <c r="P3055" s="5" t="s">
        <v>188</v>
      </c>
    </row>
    <row r="3056" spans="1:16" x14ac:dyDescent="0.25">
      <c r="A3056" t="s">
        <v>3682</v>
      </c>
      <c r="B3056" t="s">
        <v>103</v>
      </c>
      <c r="C3056" s="1">
        <v>400000</v>
      </c>
      <c r="D3056">
        <v>1</v>
      </c>
      <c r="E3056">
        <v>85</v>
      </c>
      <c r="F3056" s="1" t="s">
        <v>22</v>
      </c>
      <c r="G3056" t="s">
        <v>22</v>
      </c>
      <c r="H3056" t="s">
        <v>23</v>
      </c>
      <c r="I3056" t="s">
        <v>23</v>
      </c>
      <c r="J3056" t="s">
        <v>9</v>
      </c>
      <c r="K3056" t="s">
        <v>1372</v>
      </c>
      <c r="L3056" s="2">
        <v>400000</v>
      </c>
      <c r="M3056" s="2">
        <v>4705.8823529411766</v>
      </c>
      <c r="N3056" s="2">
        <v>400000</v>
      </c>
      <c r="O3056" s="2"/>
      <c r="P3056" s="5" t="s">
        <v>188</v>
      </c>
    </row>
    <row r="3057" spans="1:16" x14ac:dyDescent="0.25">
      <c r="A3057" t="s">
        <v>3059</v>
      </c>
      <c r="B3057" t="s">
        <v>104</v>
      </c>
      <c r="C3057" s="1">
        <v>400000</v>
      </c>
      <c r="D3057">
        <v>6</v>
      </c>
      <c r="E3057">
        <v>553</v>
      </c>
      <c r="F3057" s="1" t="s">
        <v>22</v>
      </c>
      <c r="G3057" t="s">
        <v>22</v>
      </c>
      <c r="H3057" t="s">
        <v>23</v>
      </c>
      <c r="I3057" t="s">
        <v>23</v>
      </c>
      <c r="J3057" t="s">
        <v>9</v>
      </c>
      <c r="K3057" t="s">
        <v>1372</v>
      </c>
      <c r="L3057" s="2">
        <v>400000</v>
      </c>
      <c r="M3057" s="2">
        <v>723.32730560578659</v>
      </c>
      <c r="N3057" s="2">
        <v>66666.666666666672</v>
      </c>
      <c r="O3057" s="2"/>
      <c r="P3057" s="5" t="s">
        <v>188</v>
      </c>
    </row>
    <row r="3058" spans="1:16" x14ac:dyDescent="0.25">
      <c r="A3058" t="s">
        <v>1898</v>
      </c>
      <c r="B3058" t="s">
        <v>104</v>
      </c>
      <c r="C3058" s="1">
        <v>400000</v>
      </c>
      <c r="D3058">
        <v>2</v>
      </c>
      <c r="E3058">
        <v>90</v>
      </c>
      <c r="F3058" s="1" t="s">
        <v>16</v>
      </c>
      <c r="G3058" t="s">
        <v>35</v>
      </c>
      <c r="H3058" t="s">
        <v>18</v>
      </c>
      <c r="I3058" t="s">
        <v>19</v>
      </c>
      <c r="J3058" t="s">
        <v>20</v>
      </c>
      <c r="K3058" t="s">
        <v>1372</v>
      </c>
      <c r="L3058" s="2">
        <v>400000</v>
      </c>
      <c r="M3058" s="2">
        <v>4444.4444444444443</v>
      </c>
      <c r="N3058" s="2">
        <v>200000</v>
      </c>
      <c r="O3058" s="2"/>
      <c r="P3058" s="5" t="s">
        <v>188</v>
      </c>
    </row>
    <row r="3059" spans="1:16" x14ac:dyDescent="0.25">
      <c r="A3059" t="s">
        <v>1686</v>
      </c>
      <c r="B3059" t="s">
        <v>104</v>
      </c>
      <c r="C3059" s="1">
        <v>400000</v>
      </c>
      <c r="D3059">
        <v>3</v>
      </c>
      <c r="E3059">
        <v>100</v>
      </c>
      <c r="F3059" s="1" t="s">
        <v>16</v>
      </c>
      <c r="G3059" t="s">
        <v>35</v>
      </c>
      <c r="H3059" t="s">
        <v>29</v>
      </c>
      <c r="I3059" t="s">
        <v>19</v>
      </c>
      <c r="J3059" t="s">
        <v>20</v>
      </c>
      <c r="K3059" t="s">
        <v>1372</v>
      </c>
      <c r="L3059" s="2">
        <v>400000</v>
      </c>
      <c r="M3059" s="2">
        <v>4000</v>
      </c>
      <c r="N3059" s="2">
        <v>133333.33333333334</v>
      </c>
      <c r="O3059" s="2"/>
      <c r="P3059" s="5" t="s">
        <v>188</v>
      </c>
    </row>
    <row r="3060" spans="1:16" x14ac:dyDescent="0.25">
      <c r="A3060" t="s">
        <v>2444</v>
      </c>
      <c r="B3060" t="s">
        <v>104</v>
      </c>
      <c r="C3060" s="1">
        <v>400000</v>
      </c>
      <c r="D3060">
        <v>3</v>
      </c>
      <c r="E3060">
        <v>117</v>
      </c>
      <c r="F3060" s="1" t="s">
        <v>16</v>
      </c>
      <c r="G3060" t="s">
        <v>37</v>
      </c>
      <c r="H3060" t="s">
        <v>29</v>
      </c>
      <c r="I3060" t="s">
        <v>19</v>
      </c>
      <c r="J3060" t="s">
        <v>88</v>
      </c>
      <c r="L3060" s="2">
        <v>400000</v>
      </c>
      <c r="M3060" s="2">
        <v>3418.8034188034189</v>
      </c>
      <c r="N3060" s="2">
        <v>133333.33333333334</v>
      </c>
      <c r="O3060" s="2"/>
      <c r="P3060" s="5" t="s">
        <v>188</v>
      </c>
    </row>
    <row r="3061" spans="1:16" x14ac:dyDescent="0.25">
      <c r="A3061" t="s">
        <v>2445</v>
      </c>
      <c r="B3061" t="s">
        <v>104</v>
      </c>
      <c r="C3061" s="1">
        <v>400000</v>
      </c>
      <c r="D3061">
        <v>3</v>
      </c>
      <c r="E3061">
        <v>117</v>
      </c>
      <c r="F3061" s="1" t="s">
        <v>16</v>
      </c>
      <c r="G3061" t="s">
        <v>37</v>
      </c>
      <c r="H3061" t="s">
        <v>29</v>
      </c>
      <c r="I3061" t="s">
        <v>19</v>
      </c>
      <c r="J3061" t="s">
        <v>88</v>
      </c>
      <c r="L3061" s="2">
        <v>400000</v>
      </c>
      <c r="M3061" s="2">
        <v>3418.8034188034189</v>
      </c>
      <c r="N3061" s="2">
        <v>133333.33333333334</v>
      </c>
      <c r="O3061" s="2"/>
      <c r="P3061" s="5" t="s">
        <v>188</v>
      </c>
    </row>
    <row r="3062" spans="1:16" x14ac:dyDescent="0.25">
      <c r="A3062" t="s">
        <v>2717</v>
      </c>
      <c r="B3062" t="s">
        <v>103</v>
      </c>
      <c r="C3062" s="1">
        <v>400000</v>
      </c>
      <c r="D3062">
        <v>4</v>
      </c>
      <c r="E3062">
        <v>142</v>
      </c>
      <c r="F3062" s="1" t="s">
        <v>16</v>
      </c>
      <c r="G3062" t="s">
        <v>87</v>
      </c>
      <c r="H3062" t="s">
        <v>29</v>
      </c>
      <c r="I3062" t="s">
        <v>19</v>
      </c>
      <c r="J3062" t="s">
        <v>9</v>
      </c>
      <c r="K3062" t="s">
        <v>1372</v>
      </c>
      <c r="L3062" s="2">
        <v>400000</v>
      </c>
      <c r="M3062" s="2">
        <v>2816.9014084507044</v>
      </c>
      <c r="N3062" s="2">
        <v>100000</v>
      </c>
      <c r="O3062" s="2"/>
      <c r="P3062" s="5" t="s">
        <v>188</v>
      </c>
    </row>
    <row r="3063" spans="1:16" x14ac:dyDescent="0.25">
      <c r="A3063" t="s">
        <v>6641</v>
      </c>
      <c r="B3063" t="s">
        <v>4571</v>
      </c>
      <c r="C3063" s="1">
        <v>400000</v>
      </c>
      <c r="D3063">
        <v>2</v>
      </c>
      <c r="E3063">
        <v>80</v>
      </c>
      <c r="F3063" t="s">
        <v>16</v>
      </c>
      <c r="G3063" t="s">
        <v>37</v>
      </c>
      <c r="H3063" t="s">
        <v>189</v>
      </c>
      <c r="I3063" t="s">
        <v>19</v>
      </c>
      <c r="J3063" t="s">
        <v>9</v>
      </c>
      <c r="L3063" s="2">
        <v>400000</v>
      </c>
      <c r="M3063" s="2">
        <v>5000</v>
      </c>
      <c r="N3063" s="2">
        <v>200000</v>
      </c>
      <c r="O3063" s="2" t="s">
        <v>160</v>
      </c>
      <c r="P3063" s="21" t="s">
        <v>188</v>
      </c>
    </row>
    <row r="3064" spans="1:16" x14ac:dyDescent="0.25">
      <c r="A3064" t="s">
        <v>6760</v>
      </c>
      <c r="B3064" t="s">
        <v>4571</v>
      </c>
      <c r="C3064" s="1">
        <v>400000</v>
      </c>
      <c r="D3064">
        <v>1</v>
      </c>
      <c r="E3064">
        <v>55</v>
      </c>
      <c r="F3064" t="s">
        <v>16</v>
      </c>
      <c r="G3064" t="s">
        <v>52</v>
      </c>
      <c r="H3064" t="s">
        <v>189</v>
      </c>
      <c r="I3064" t="s">
        <v>19</v>
      </c>
      <c r="J3064" t="s">
        <v>20</v>
      </c>
      <c r="L3064" s="2">
        <v>400000</v>
      </c>
      <c r="M3064" s="2">
        <v>7272.727272727273</v>
      </c>
      <c r="N3064" s="2">
        <v>400000</v>
      </c>
      <c r="O3064" s="2" t="s">
        <v>160</v>
      </c>
      <c r="P3064" s="21" t="s">
        <v>188</v>
      </c>
    </row>
    <row r="3065" spans="1:16" x14ac:dyDescent="0.25">
      <c r="A3065" t="s">
        <v>5514</v>
      </c>
      <c r="B3065" t="s">
        <v>4571</v>
      </c>
      <c r="C3065" s="1">
        <v>400000</v>
      </c>
      <c r="D3065">
        <v>3</v>
      </c>
      <c r="E3065">
        <v>91</v>
      </c>
      <c r="F3065" t="s">
        <v>16</v>
      </c>
      <c r="G3065" t="s">
        <v>95</v>
      </c>
      <c r="H3065" t="s">
        <v>189</v>
      </c>
      <c r="I3065" t="s">
        <v>19</v>
      </c>
      <c r="J3065" t="s">
        <v>20</v>
      </c>
      <c r="L3065" s="2">
        <v>400000</v>
      </c>
      <c r="M3065" s="2">
        <v>4395.6043956043959</v>
      </c>
      <c r="N3065" s="2">
        <v>133333.33333333334</v>
      </c>
      <c r="O3065" s="2" t="s">
        <v>160</v>
      </c>
      <c r="P3065" s="21" t="s">
        <v>188</v>
      </c>
    </row>
    <row r="3066" spans="1:16" x14ac:dyDescent="0.25">
      <c r="A3066" t="s">
        <v>5515</v>
      </c>
      <c r="B3066" t="s">
        <v>4571</v>
      </c>
      <c r="C3066" s="1">
        <v>400000</v>
      </c>
      <c r="D3066">
        <v>3</v>
      </c>
      <c r="E3066">
        <v>91</v>
      </c>
      <c r="F3066" t="s">
        <v>16</v>
      </c>
      <c r="G3066" t="s">
        <v>95</v>
      </c>
      <c r="H3066" t="s">
        <v>189</v>
      </c>
      <c r="I3066" t="s">
        <v>19</v>
      </c>
      <c r="J3066" t="s">
        <v>20</v>
      </c>
      <c r="L3066" s="2">
        <v>400000</v>
      </c>
      <c r="M3066" s="2">
        <v>4395.6043956043959</v>
      </c>
      <c r="N3066" s="2">
        <v>133333.33333333334</v>
      </c>
      <c r="O3066" s="2" t="s">
        <v>160</v>
      </c>
      <c r="P3066" s="21" t="s">
        <v>188</v>
      </c>
    </row>
    <row r="3067" spans="1:16" x14ac:dyDescent="0.25">
      <c r="A3067" t="s">
        <v>3495</v>
      </c>
      <c r="B3067" t="s">
        <v>103</v>
      </c>
      <c r="C3067" s="1">
        <v>399999</v>
      </c>
      <c r="D3067">
        <v>3</v>
      </c>
      <c r="E3067">
        <v>202</v>
      </c>
      <c r="F3067" s="1" t="s">
        <v>22</v>
      </c>
      <c r="G3067" t="s">
        <v>22</v>
      </c>
      <c r="H3067" t="s">
        <v>23</v>
      </c>
      <c r="I3067" t="s">
        <v>23</v>
      </c>
      <c r="J3067" t="s">
        <v>9</v>
      </c>
      <c r="K3067" t="s">
        <v>1372</v>
      </c>
      <c r="L3067" s="2">
        <v>399999</v>
      </c>
      <c r="M3067" s="2">
        <v>1980.1930693069307</v>
      </c>
      <c r="N3067" s="2">
        <v>133333</v>
      </c>
      <c r="O3067" s="2"/>
      <c r="P3067" s="5" t="s">
        <v>188</v>
      </c>
    </row>
    <row r="3068" spans="1:16" x14ac:dyDescent="0.25">
      <c r="A3068" t="s">
        <v>4803</v>
      </c>
      <c r="B3068" t="s">
        <v>4571</v>
      </c>
      <c r="C3068" s="1">
        <v>399999</v>
      </c>
      <c r="D3068">
        <v>1</v>
      </c>
      <c r="E3068">
        <v>60</v>
      </c>
      <c r="F3068" t="s">
        <v>16</v>
      </c>
      <c r="G3068" t="s">
        <v>56</v>
      </c>
      <c r="H3068" t="s">
        <v>18</v>
      </c>
      <c r="I3068" t="s">
        <v>19</v>
      </c>
      <c r="J3068" t="s">
        <v>20</v>
      </c>
      <c r="L3068" s="2">
        <v>399999</v>
      </c>
      <c r="M3068" s="2">
        <v>6666.65</v>
      </c>
      <c r="N3068" s="2">
        <v>399999</v>
      </c>
      <c r="O3068" s="2" t="s">
        <v>4587</v>
      </c>
      <c r="P3068" s="21" t="s">
        <v>188</v>
      </c>
    </row>
    <row r="3069" spans="1:16" x14ac:dyDescent="0.25">
      <c r="A3069" t="s">
        <v>4804</v>
      </c>
      <c r="B3069" t="s">
        <v>4571</v>
      </c>
      <c r="C3069" s="1">
        <v>399999</v>
      </c>
      <c r="D3069">
        <v>1</v>
      </c>
      <c r="E3069">
        <v>60</v>
      </c>
      <c r="F3069" t="s">
        <v>16</v>
      </c>
      <c r="G3069" t="s">
        <v>56</v>
      </c>
      <c r="H3069" t="s">
        <v>18</v>
      </c>
      <c r="I3069" t="s">
        <v>19</v>
      </c>
      <c r="J3069" t="s">
        <v>20</v>
      </c>
      <c r="L3069" s="2">
        <v>399999</v>
      </c>
      <c r="M3069" s="2">
        <v>6666.65</v>
      </c>
      <c r="N3069" s="2">
        <v>399999</v>
      </c>
      <c r="O3069" s="2" t="s">
        <v>4587</v>
      </c>
      <c r="P3069" s="21" t="s">
        <v>188</v>
      </c>
    </row>
    <row r="3070" spans="1:16" x14ac:dyDescent="0.25">
      <c r="A3070" t="s">
        <v>3110</v>
      </c>
      <c r="B3070" t="s">
        <v>104</v>
      </c>
      <c r="C3070" s="1">
        <v>399990</v>
      </c>
      <c r="D3070">
        <v>5</v>
      </c>
      <c r="E3070">
        <v>522</v>
      </c>
      <c r="F3070" s="1" t="s">
        <v>22</v>
      </c>
      <c r="G3070" t="s">
        <v>22</v>
      </c>
      <c r="H3070" t="s">
        <v>23</v>
      </c>
      <c r="I3070" t="s">
        <v>23</v>
      </c>
      <c r="J3070" t="s">
        <v>9</v>
      </c>
      <c r="K3070" t="s">
        <v>1372</v>
      </c>
      <c r="L3070" s="2">
        <v>399990</v>
      </c>
      <c r="M3070" s="2">
        <v>766.26436781609198</v>
      </c>
      <c r="N3070" s="2">
        <v>79998</v>
      </c>
      <c r="O3070" s="2"/>
      <c r="P3070" s="5" t="s">
        <v>188</v>
      </c>
    </row>
    <row r="3071" spans="1:16" x14ac:dyDescent="0.25">
      <c r="A3071" t="s">
        <v>3359</v>
      </c>
      <c r="B3071" t="s">
        <v>103</v>
      </c>
      <c r="C3071" s="1">
        <v>399990</v>
      </c>
      <c r="D3071">
        <v>4</v>
      </c>
      <c r="E3071">
        <v>180</v>
      </c>
      <c r="F3071" s="1" t="s">
        <v>22</v>
      </c>
      <c r="G3071" t="s">
        <v>22</v>
      </c>
      <c r="H3071" t="s">
        <v>23</v>
      </c>
      <c r="I3071" t="s">
        <v>23</v>
      </c>
      <c r="J3071" t="s">
        <v>9</v>
      </c>
      <c r="K3071" t="s">
        <v>1372</v>
      </c>
      <c r="L3071" s="2">
        <v>399990</v>
      </c>
      <c r="M3071" s="2">
        <v>2222.1666666666665</v>
      </c>
      <c r="N3071" s="2">
        <v>99997.5</v>
      </c>
      <c r="O3071" s="2"/>
      <c r="P3071" s="5" t="s">
        <v>188</v>
      </c>
    </row>
    <row r="3072" spans="1:16" x14ac:dyDescent="0.25">
      <c r="A3072" t="s">
        <v>5589</v>
      </c>
      <c r="B3072" t="s">
        <v>4571</v>
      </c>
      <c r="C3072" s="1">
        <v>399950</v>
      </c>
      <c r="D3072">
        <v>2</v>
      </c>
      <c r="E3072">
        <v>117</v>
      </c>
      <c r="F3072" t="s">
        <v>16</v>
      </c>
      <c r="G3072" t="s">
        <v>35</v>
      </c>
      <c r="H3072" t="s">
        <v>189</v>
      </c>
      <c r="I3072" t="s">
        <v>19</v>
      </c>
      <c r="J3072" t="s">
        <v>9</v>
      </c>
      <c r="L3072" s="2">
        <v>399950</v>
      </c>
      <c r="M3072" s="2">
        <v>3418.3760683760684</v>
      </c>
      <c r="N3072" s="2">
        <v>199975</v>
      </c>
      <c r="O3072" s="2" t="s">
        <v>4582</v>
      </c>
      <c r="P3072" s="21" t="s">
        <v>188</v>
      </c>
    </row>
    <row r="3073" spans="1:16" x14ac:dyDescent="0.25">
      <c r="A3073" t="s">
        <v>4964</v>
      </c>
      <c r="B3073" t="s">
        <v>4571</v>
      </c>
      <c r="C3073" s="1">
        <v>399900</v>
      </c>
      <c r="D3073">
        <v>5</v>
      </c>
      <c r="E3073">
        <v>240</v>
      </c>
      <c r="F3073" s="3" t="s">
        <v>22</v>
      </c>
      <c r="G3073" t="s">
        <v>22</v>
      </c>
      <c r="H3073" t="s">
        <v>23</v>
      </c>
      <c r="I3073" t="s">
        <v>23</v>
      </c>
      <c r="J3073" t="s">
        <v>9</v>
      </c>
      <c r="L3073" s="2">
        <v>399900</v>
      </c>
      <c r="M3073" s="2">
        <v>1666.25</v>
      </c>
      <c r="N3073" s="2">
        <v>79980</v>
      </c>
      <c r="O3073" s="2" t="s">
        <v>160</v>
      </c>
      <c r="P3073" s="21" t="s">
        <v>188</v>
      </c>
    </row>
    <row r="3074" spans="1:16" x14ac:dyDescent="0.25">
      <c r="A3074" t="s">
        <v>3289</v>
      </c>
      <c r="B3074" t="s">
        <v>103</v>
      </c>
      <c r="C3074" s="1">
        <v>399900</v>
      </c>
      <c r="D3074">
        <v>4</v>
      </c>
      <c r="E3074">
        <v>185</v>
      </c>
      <c r="F3074" s="1" t="s">
        <v>22</v>
      </c>
      <c r="G3074" t="s">
        <v>22</v>
      </c>
      <c r="H3074" t="s">
        <v>23</v>
      </c>
      <c r="I3074" t="s">
        <v>23</v>
      </c>
      <c r="J3074" t="s">
        <v>9</v>
      </c>
      <c r="K3074" t="s">
        <v>1372</v>
      </c>
      <c r="L3074" s="2">
        <v>399900</v>
      </c>
      <c r="M3074" s="2">
        <v>2161.6216216216217</v>
      </c>
      <c r="N3074" s="2">
        <v>99975</v>
      </c>
      <c r="O3074" s="2"/>
      <c r="P3074" s="5" t="s">
        <v>188</v>
      </c>
    </row>
    <row r="3075" spans="1:16" x14ac:dyDescent="0.25">
      <c r="A3075" t="s">
        <v>1429</v>
      </c>
      <c r="B3075" t="s">
        <v>103</v>
      </c>
      <c r="C3075" s="1">
        <v>399900</v>
      </c>
      <c r="D3075">
        <v>2</v>
      </c>
      <c r="E3075">
        <v>114</v>
      </c>
      <c r="F3075" s="1" t="s">
        <v>16</v>
      </c>
      <c r="G3075" t="s">
        <v>56</v>
      </c>
      <c r="H3075" t="s">
        <v>29</v>
      </c>
      <c r="I3075" t="s">
        <v>19</v>
      </c>
      <c r="J3075" t="s">
        <v>9</v>
      </c>
      <c r="K3075" t="s">
        <v>1372</v>
      </c>
      <c r="L3075" s="2">
        <v>399900</v>
      </c>
      <c r="M3075" s="2">
        <v>3507.8947368421054</v>
      </c>
      <c r="N3075" s="2">
        <v>199950</v>
      </c>
      <c r="O3075" s="2"/>
      <c r="P3075" s="5" t="s">
        <v>188</v>
      </c>
    </row>
    <row r="3076" spans="1:16" x14ac:dyDescent="0.25">
      <c r="A3076" t="s">
        <v>2283</v>
      </c>
      <c r="B3076" t="s">
        <v>103</v>
      </c>
      <c r="C3076" s="1">
        <v>399900</v>
      </c>
      <c r="D3076">
        <v>3</v>
      </c>
      <c r="E3076">
        <v>185</v>
      </c>
      <c r="F3076" s="1" t="s">
        <v>16</v>
      </c>
      <c r="G3076" t="s">
        <v>41</v>
      </c>
      <c r="H3076" t="s">
        <v>29</v>
      </c>
      <c r="I3076" t="s">
        <v>19</v>
      </c>
      <c r="J3076" t="s">
        <v>9</v>
      </c>
      <c r="K3076" t="s">
        <v>1372</v>
      </c>
      <c r="L3076" s="2">
        <v>399900</v>
      </c>
      <c r="M3076" s="2">
        <v>2161.6216216216217</v>
      </c>
      <c r="N3076" s="2">
        <v>133300</v>
      </c>
      <c r="O3076" s="2"/>
      <c r="P3076" s="5" t="s">
        <v>188</v>
      </c>
    </row>
    <row r="3077" spans="1:16" x14ac:dyDescent="0.25">
      <c r="A3077" t="s">
        <v>2326</v>
      </c>
      <c r="B3077" t="s">
        <v>103</v>
      </c>
      <c r="C3077" s="1">
        <v>399900</v>
      </c>
      <c r="D3077">
        <v>3</v>
      </c>
      <c r="E3077">
        <v>190</v>
      </c>
      <c r="F3077" s="1" t="s">
        <v>16</v>
      </c>
      <c r="G3077" t="s">
        <v>41</v>
      </c>
      <c r="H3077" t="s">
        <v>29</v>
      </c>
      <c r="I3077" t="s">
        <v>19</v>
      </c>
      <c r="J3077" t="s">
        <v>9</v>
      </c>
      <c r="K3077" t="s">
        <v>1372</v>
      </c>
      <c r="L3077" s="2">
        <v>399900</v>
      </c>
      <c r="M3077" s="2">
        <v>2104.7368421052633</v>
      </c>
      <c r="N3077" s="2">
        <v>133300</v>
      </c>
      <c r="O3077" s="2"/>
      <c r="P3077" s="5" t="s">
        <v>188</v>
      </c>
    </row>
    <row r="3078" spans="1:16" x14ac:dyDescent="0.25">
      <c r="A3078" t="s">
        <v>6962</v>
      </c>
      <c r="B3078" t="s">
        <v>4571</v>
      </c>
      <c r="C3078" s="1">
        <v>399900</v>
      </c>
      <c r="D3078">
        <v>2</v>
      </c>
      <c r="E3078">
        <v>88</v>
      </c>
      <c r="F3078" t="s">
        <v>16</v>
      </c>
      <c r="G3078" t="s">
        <v>43</v>
      </c>
      <c r="H3078" t="s">
        <v>189</v>
      </c>
      <c r="I3078" t="s">
        <v>19</v>
      </c>
      <c r="J3078" t="s">
        <v>9</v>
      </c>
      <c r="L3078" s="2">
        <v>399900</v>
      </c>
      <c r="M3078" s="2">
        <v>4544.318181818182</v>
      </c>
      <c r="N3078" s="2">
        <v>199950</v>
      </c>
      <c r="O3078" s="2" t="s">
        <v>160</v>
      </c>
      <c r="P3078" s="21" t="s">
        <v>188</v>
      </c>
    </row>
    <row r="3079" spans="1:16" x14ac:dyDescent="0.25">
      <c r="A3079" t="s">
        <v>7004</v>
      </c>
      <c r="B3079" t="s">
        <v>4571</v>
      </c>
      <c r="C3079" s="1">
        <v>399500</v>
      </c>
      <c r="D3079">
        <v>2</v>
      </c>
      <c r="E3079">
        <v>97</v>
      </c>
      <c r="F3079" t="s">
        <v>16</v>
      </c>
      <c r="G3079" t="s">
        <v>141</v>
      </c>
      <c r="H3079" t="s">
        <v>189</v>
      </c>
      <c r="I3079" t="s">
        <v>19</v>
      </c>
      <c r="J3079" t="s">
        <v>9</v>
      </c>
      <c r="L3079" s="2">
        <v>399500</v>
      </c>
      <c r="M3079" s="2">
        <v>4118.5567010309278</v>
      </c>
      <c r="N3079" s="2">
        <v>199750</v>
      </c>
      <c r="O3079" s="2" t="s">
        <v>4587</v>
      </c>
      <c r="P3079" s="21" t="s">
        <v>188</v>
      </c>
    </row>
    <row r="3080" spans="1:16" x14ac:dyDescent="0.25">
      <c r="A3080" t="s">
        <v>7005</v>
      </c>
      <c r="B3080" t="s">
        <v>4571</v>
      </c>
      <c r="C3080" s="1">
        <v>399500</v>
      </c>
      <c r="D3080">
        <v>2</v>
      </c>
      <c r="E3080">
        <v>97</v>
      </c>
      <c r="F3080" t="s">
        <v>16</v>
      </c>
      <c r="G3080" t="s">
        <v>141</v>
      </c>
      <c r="H3080" t="s">
        <v>189</v>
      </c>
      <c r="I3080" t="s">
        <v>19</v>
      </c>
      <c r="J3080" t="s">
        <v>9</v>
      </c>
      <c r="L3080" s="2">
        <v>399500</v>
      </c>
      <c r="M3080" s="2">
        <v>4118.5567010309278</v>
      </c>
      <c r="N3080" s="2">
        <v>199750</v>
      </c>
      <c r="O3080" s="2" t="s">
        <v>4587</v>
      </c>
      <c r="P3080" s="21" t="s">
        <v>188</v>
      </c>
    </row>
    <row r="3081" spans="1:16" x14ac:dyDescent="0.25">
      <c r="A3081" t="s">
        <v>5298</v>
      </c>
      <c r="B3081" t="s">
        <v>4571</v>
      </c>
      <c r="C3081" s="1">
        <v>399000</v>
      </c>
      <c r="D3081">
        <v>4</v>
      </c>
      <c r="E3081">
        <v>210</v>
      </c>
      <c r="F3081" s="3" t="s">
        <v>22</v>
      </c>
      <c r="G3081" t="s">
        <v>22</v>
      </c>
      <c r="H3081" t="s">
        <v>23</v>
      </c>
      <c r="I3081" t="s">
        <v>23</v>
      </c>
      <c r="J3081" t="s">
        <v>9</v>
      </c>
      <c r="L3081" s="2">
        <v>399000</v>
      </c>
      <c r="M3081" s="2">
        <v>1900</v>
      </c>
      <c r="N3081" s="2">
        <v>99750</v>
      </c>
      <c r="O3081" s="2" t="s">
        <v>160</v>
      </c>
      <c r="P3081" s="21" t="s">
        <v>188</v>
      </c>
    </row>
    <row r="3082" spans="1:16" x14ac:dyDescent="0.25">
      <c r="A3082" t="s">
        <v>5299</v>
      </c>
      <c r="B3082" t="s">
        <v>4571</v>
      </c>
      <c r="C3082" s="1">
        <v>399000</v>
      </c>
      <c r="D3082">
        <v>4</v>
      </c>
      <c r="E3082">
        <v>210</v>
      </c>
      <c r="F3082" s="3" t="s">
        <v>22</v>
      </c>
      <c r="G3082" t="s">
        <v>22</v>
      </c>
      <c r="H3082" t="s">
        <v>23</v>
      </c>
      <c r="I3082" t="s">
        <v>23</v>
      </c>
      <c r="J3082" t="s">
        <v>9</v>
      </c>
      <c r="L3082" s="2">
        <v>399000</v>
      </c>
      <c r="M3082" s="2">
        <v>1900</v>
      </c>
      <c r="N3082" s="2">
        <v>99750</v>
      </c>
      <c r="O3082" s="2" t="s">
        <v>160</v>
      </c>
      <c r="P3082" s="21" t="s">
        <v>188</v>
      </c>
    </row>
    <row r="3083" spans="1:16" x14ac:dyDescent="0.25">
      <c r="A3083" t="s">
        <v>5475</v>
      </c>
      <c r="B3083" t="s">
        <v>4571</v>
      </c>
      <c r="C3083" s="1">
        <v>399000</v>
      </c>
      <c r="D3083">
        <v>4</v>
      </c>
      <c r="E3083">
        <v>244</v>
      </c>
      <c r="F3083" s="3" t="s">
        <v>22</v>
      </c>
      <c r="G3083" t="s">
        <v>22</v>
      </c>
      <c r="H3083" t="s">
        <v>23</v>
      </c>
      <c r="I3083" t="s">
        <v>23</v>
      </c>
      <c r="J3083" t="s">
        <v>20</v>
      </c>
      <c r="L3083" s="2">
        <v>399000</v>
      </c>
      <c r="M3083" s="2">
        <v>1635.2459016393443</v>
      </c>
      <c r="N3083" s="2">
        <v>99750</v>
      </c>
      <c r="O3083" s="2" t="s">
        <v>160</v>
      </c>
      <c r="P3083" s="21" t="s">
        <v>188</v>
      </c>
    </row>
    <row r="3084" spans="1:16" x14ac:dyDescent="0.25">
      <c r="A3084" t="s">
        <v>2882</v>
      </c>
      <c r="B3084" t="s">
        <v>104</v>
      </c>
      <c r="C3084" s="1">
        <v>399000</v>
      </c>
      <c r="D3084">
        <v>4</v>
      </c>
      <c r="E3084">
        <v>130</v>
      </c>
      <c r="F3084" s="1" t="s">
        <v>22</v>
      </c>
      <c r="G3084" t="s">
        <v>22</v>
      </c>
      <c r="H3084" t="s">
        <v>23</v>
      </c>
      <c r="I3084" t="s">
        <v>23</v>
      </c>
      <c r="J3084" t="s">
        <v>9</v>
      </c>
      <c r="K3084" t="s">
        <v>1372</v>
      </c>
      <c r="L3084" s="2">
        <v>399000</v>
      </c>
      <c r="M3084" s="2">
        <v>3069.2307692307691</v>
      </c>
      <c r="N3084" s="2">
        <v>99750</v>
      </c>
      <c r="O3084" s="2"/>
      <c r="P3084" s="5" t="s">
        <v>188</v>
      </c>
    </row>
    <row r="3085" spans="1:16" x14ac:dyDescent="0.25">
      <c r="A3085" t="s">
        <v>2853</v>
      </c>
      <c r="B3085" t="s">
        <v>104</v>
      </c>
      <c r="C3085" s="1">
        <v>399000</v>
      </c>
      <c r="D3085">
        <v>2</v>
      </c>
      <c r="E3085">
        <v>206</v>
      </c>
      <c r="F3085" s="1" t="s">
        <v>22</v>
      </c>
      <c r="G3085" t="s">
        <v>22</v>
      </c>
      <c r="H3085" t="s">
        <v>23</v>
      </c>
      <c r="I3085" t="s">
        <v>23</v>
      </c>
      <c r="J3085" t="s">
        <v>9</v>
      </c>
      <c r="K3085" t="s">
        <v>1372</v>
      </c>
      <c r="L3085" s="2">
        <v>399000</v>
      </c>
      <c r="M3085" s="2">
        <v>1936.8932038834951</v>
      </c>
      <c r="N3085" s="2">
        <v>199500</v>
      </c>
      <c r="O3085" s="2"/>
      <c r="P3085" s="5" t="s">
        <v>188</v>
      </c>
    </row>
    <row r="3086" spans="1:16" x14ac:dyDescent="0.25">
      <c r="A3086" t="s">
        <v>2899</v>
      </c>
      <c r="B3086" t="s">
        <v>104</v>
      </c>
      <c r="C3086" s="1">
        <v>399000</v>
      </c>
      <c r="D3086">
        <v>4</v>
      </c>
      <c r="E3086">
        <v>250</v>
      </c>
      <c r="F3086" s="1" t="s">
        <v>22</v>
      </c>
      <c r="G3086" t="s">
        <v>22</v>
      </c>
      <c r="H3086" t="s">
        <v>23</v>
      </c>
      <c r="I3086" t="s">
        <v>23</v>
      </c>
      <c r="J3086" t="s">
        <v>9</v>
      </c>
      <c r="K3086" t="s">
        <v>1372</v>
      </c>
      <c r="L3086" s="2">
        <v>399000</v>
      </c>
      <c r="M3086" s="2">
        <v>1596</v>
      </c>
      <c r="N3086" s="2">
        <v>99750</v>
      </c>
      <c r="O3086" s="2"/>
      <c r="P3086" s="5" t="s">
        <v>188</v>
      </c>
    </row>
    <row r="3087" spans="1:16" x14ac:dyDescent="0.25">
      <c r="A3087" t="s">
        <v>3061</v>
      </c>
      <c r="B3087" t="s">
        <v>104</v>
      </c>
      <c r="C3087" s="1">
        <v>399000</v>
      </c>
      <c r="D3087">
        <v>4</v>
      </c>
      <c r="E3087">
        <v>170</v>
      </c>
      <c r="F3087" s="1" t="s">
        <v>22</v>
      </c>
      <c r="G3087" t="s">
        <v>22</v>
      </c>
      <c r="H3087" t="s">
        <v>23</v>
      </c>
      <c r="I3087" t="s">
        <v>23</v>
      </c>
      <c r="J3087" t="s">
        <v>9</v>
      </c>
      <c r="K3087" t="s">
        <v>1372</v>
      </c>
      <c r="L3087" s="2">
        <v>399000</v>
      </c>
      <c r="M3087" s="2">
        <v>2347.0588235294117</v>
      </c>
      <c r="N3087" s="2">
        <v>99750</v>
      </c>
      <c r="O3087" s="2"/>
      <c r="P3087" s="5" t="s">
        <v>188</v>
      </c>
    </row>
    <row r="3088" spans="1:16" x14ac:dyDescent="0.25">
      <c r="A3088" t="s">
        <v>3162</v>
      </c>
      <c r="B3088" t="s">
        <v>103</v>
      </c>
      <c r="C3088" s="1">
        <v>399000</v>
      </c>
      <c r="D3088">
        <v>4</v>
      </c>
      <c r="E3088">
        <v>220</v>
      </c>
      <c r="F3088" s="1" t="s">
        <v>22</v>
      </c>
      <c r="G3088" t="s">
        <v>22</v>
      </c>
      <c r="H3088" t="s">
        <v>23</v>
      </c>
      <c r="I3088" t="s">
        <v>23</v>
      </c>
      <c r="J3088" t="s">
        <v>9</v>
      </c>
      <c r="K3088" t="s">
        <v>1372</v>
      </c>
      <c r="L3088" s="2">
        <v>399000</v>
      </c>
      <c r="M3088" s="2">
        <v>1813.6363636363637</v>
      </c>
      <c r="N3088" s="2">
        <v>99750</v>
      </c>
      <c r="O3088" s="2"/>
      <c r="P3088" s="5" t="s">
        <v>188</v>
      </c>
    </row>
    <row r="3089" spans="1:16" x14ac:dyDescent="0.25">
      <c r="A3089" t="s">
        <v>3395</v>
      </c>
      <c r="B3089" t="s">
        <v>103</v>
      </c>
      <c r="C3089" s="1">
        <v>399000</v>
      </c>
      <c r="D3089">
        <v>3</v>
      </c>
      <c r="E3089">
        <v>235</v>
      </c>
      <c r="F3089" s="1" t="s">
        <v>22</v>
      </c>
      <c r="G3089" t="s">
        <v>22</v>
      </c>
      <c r="H3089" t="s">
        <v>23</v>
      </c>
      <c r="I3089" t="s">
        <v>23</v>
      </c>
      <c r="J3089" t="s">
        <v>9</v>
      </c>
      <c r="K3089" t="s">
        <v>1372</v>
      </c>
      <c r="L3089" s="2">
        <v>399000</v>
      </c>
      <c r="M3089" s="2">
        <v>1697.872340425532</v>
      </c>
      <c r="N3089" s="2">
        <v>133000</v>
      </c>
      <c r="O3089" s="2"/>
      <c r="P3089" s="5" t="s">
        <v>188</v>
      </c>
    </row>
    <row r="3090" spans="1:16" x14ac:dyDescent="0.25">
      <c r="A3090" t="s">
        <v>2033</v>
      </c>
      <c r="B3090" t="s">
        <v>103</v>
      </c>
      <c r="C3090" s="1">
        <v>399000</v>
      </c>
      <c r="D3090">
        <v>3</v>
      </c>
      <c r="E3090">
        <v>115</v>
      </c>
      <c r="F3090" s="1" t="s">
        <v>16</v>
      </c>
      <c r="G3090" t="s">
        <v>17</v>
      </c>
      <c r="H3090" t="s">
        <v>29</v>
      </c>
      <c r="I3090" t="s">
        <v>19</v>
      </c>
      <c r="J3090" t="s">
        <v>9</v>
      </c>
      <c r="K3090" t="s">
        <v>1372</v>
      </c>
      <c r="L3090" s="2">
        <v>399000</v>
      </c>
      <c r="M3090" s="2">
        <v>3469.5652173913045</v>
      </c>
      <c r="N3090" s="2">
        <v>133000</v>
      </c>
      <c r="O3090" s="2"/>
      <c r="P3090" s="5" t="s">
        <v>188</v>
      </c>
    </row>
    <row r="3091" spans="1:16" x14ac:dyDescent="0.25">
      <c r="A3091" t="s">
        <v>2464</v>
      </c>
      <c r="B3091" t="s">
        <v>103</v>
      </c>
      <c r="C3091" s="1">
        <v>399000</v>
      </c>
      <c r="D3091">
        <v>3</v>
      </c>
      <c r="E3091">
        <v>82</v>
      </c>
      <c r="F3091" s="1" t="s">
        <v>16</v>
      </c>
      <c r="G3091" t="s">
        <v>37</v>
      </c>
      <c r="H3091" t="s">
        <v>29</v>
      </c>
      <c r="I3091" t="s">
        <v>19</v>
      </c>
      <c r="J3091" t="s">
        <v>20</v>
      </c>
      <c r="K3091" t="s">
        <v>1372</v>
      </c>
      <c r="L3091" s="2">
        <v>399000</v>
      </c>
      <c r="M3091" s="2">
        <v>4865.8536585365855</v>
      </c>
      <c r="N3091" s="2">
        <v>133000</v>
      </c>
      <c r="O3091" s="2"/>
      <c r="P3091" s="5" t="s">
        <v>188</v>
      </c>
    </row>
    <row r="3092" spans="1:16" x14ac:dyDescent="0.25">
      <c r="A3092" t="s">
        <v>2636</v>
      </c>
      <c r="B3092" t="s">
        <v>103</v>
      </c>
      <c r="C3092" s="1">
        <v>399000</v>
      </c>
      <c r="D3092">
        <v>1</v>
      </c>
      <c r="E3092">
        <v>44</v>
      </c>
      <c r="F3092" s="1" t="s">
        <v>16</v>
      </c>
      <c r="G3092" t="s">
        <v>52</v>
      </c>
      <c r="H3092" t="s">
        <v>29</v>
      </c>
      <c r="I3092" t="s">
        <v>19</v>
      </c>
      <c r="J3092" t="s">
        <v>20</v>
      </c>
      <c r="K3092" t="s">
        <v>1372</v>
      </c>
      <c r="L3092" s="2">
        <v>399000</v>
      </c>
      <c r="M3092" s="2">
        <v>9068.181818181818</v>
      </c>
      <c r="N3092" s="2">
        <v>399000</v>
      </c>
      <c r="O3092" s="2"/>
      <c r="P3092" s="5" t="s">
        <v>188</v>
      </c>
    </row>
    <row r="3093" spans="1:16" x14ac:dyDescent="0.25">
      <c r="A3093" t="s">
        <v>5622</v>
      </c>
      <c r="B3093" t="s">
        <v>4571</v>
      </c>
      <c r="C3093" s="1">
        <v>399000</v>
      </c>
      <c r="D3093">
        <v>3</v>
      </c>
      <c r="E3093">
        <v>130</v>
      </c>
      <c r="F3093" t="s">
        <v>16</v>
      </c>
      <c r="G3093" t="s">
        <v>35</v>
      </c>
      <c r="H3093" t="s">
        <v>189</v>
      </c>
      <c r="I3093" t="s">
        <v>19</v>
      </c>
      <c r="J3093" t="s">
        <v>9</v>
      </c>
      <c r="L3093" s="2">
        <v>399000</v>
      </c>
      <c r="M3093" s="2">
        <v>3069.2307692307691</v>
      </c>
      <c r="N3093" s="2">
        <v>133000</v>
      </c>
      <c r="O3093" s="2" t="s">
        <v>160</v>
      </c>
      <c r="P3093" s="21" t="s">
        <v>188</v>
      </c>
    </row>
    <row r="3094" spans="1:16" x14ac:dyDescent="0.25">
      <c r="A3094" t="s">
        <v>5665</v>
      </c>
      <c r="B3094" t="s">
        <v>4571</v>
      </c>
      <c r="C3094" s="1">
        <v>399000</v>
      </c>
      <c r="D3094">
        <v>3</v>
      </c>
      <c r="E3094">
        <v>167</v>
      </c>
      <c r="F3094" t="s">
        <v>16</v>
      </c>
      <c r="G3094" t="s">
        <v>35</v>
      </c>
      <c r="H3094" t="s">
        <v>189</v>
      </c>
      <c r="I3094" t="s">
        <v>19</v>
      </c>
      <c r="J3094" t="s">
        <v>9</v>
      </c>
      <c r="L3094" s="2">
        <v>399000</v>
      </c>
      <c r="M3094" s="2">
        <v>2389.2215568862275</v>
      </c>
      <c r="N3094" s="2">
        <v>133000</v>
      </c>
      <c r="O3094" s="2" t="s">
        <v>4587</v>
      </c>
      <c r="P3094" s="21" t="s">
        <v>188</v>
      </c>
    </row>
    <row r="3095" spans="1:16" x14ac:dyDescent="0.25">
      <c r="A3095" t="s">
        <v>5666</v>
      </c>
      <c r="B3095" t="s">
        <v>4571</v>
      </c>
      <c r="C3095" s="1">
        <v>399000</v>
      </c>
      <c r="D3095">
        <v>3</v>
      </c>
      <c r="E3095">
        <v>167</v>
      </c>
      <c r="F3095" t="s">
        <v>16</v>
      </c>
      <c r="G3095" t="s">
        <v>35</v>
      </c>
      <c r="H3095" t="s">
        <v>189</v>
      </c>
      <c r="I3095" t="s">
        <v>19</v>
      </c>
      <c r="J3095" t="s">
        <v>9</v>
      </c>
      <c r="L3095" s="2">
        <v>399000</v>
      </c>
      <c r="M3095" s="2">
        <v>2389.2215568862275</v>
      </c>
      <c r="N3095" s="2">
        <v>133000</v>
      </c>
      <c r="O3095" s="2" t="s">
        <v>4587</v>
      </c>
      <c r="P3095" s="21" t="s">
        <v>188</v>
      </c>
    </row>
    <row r="3096" spans="1:16" x14ac:dyDescent="0.25">
      <c r="A3096" t="s">
        <v>5820</v>
      </c>
      <c r="B3096" t="s">
        <v>4571</v>
      </c>
      <c r="C3096" s="1">
        <v>399000</v>
      </c>
      <c r="D3096">
        <v>3</v>
      </c>
      <c r="E3096">
        <v>90</v>
      </c>
      <c r="F3096" t="s">
        <v>16</v>
      </c>
      <c r="G3096" t="s">
        <v>35</v>
      </c>
      <c r="H3096" t="s">
        <v>189</v>
      </c>
      <c r="I3096" t="s">
        <v>19</v>
      </c>
      <c r="J3096" t="s">
        <v>20</v>
      </c>
      <c r="L3096" s="2">
        <v>399000</v>
      </c>
      <c r="M3096" s="2">
        <v>4433.333333333333</v>
      </c>
      <c r="N3096" s="2">
        <v>133000</v>
      </c>
      <c r="O3096" s="2" t="s">
        <v>160</v>
      </c>
      <c r="P3096" s="21" t="s">
        <v>188</v>
      </c>
    </row>
    <row r="3097" spans="1:16" x14ac:dyDescent="0.25">
      <c r="A3097" t="s">
        <v>5649</v>
      </c>
      <c r="B3097" t="s">
        <v>4571</v>
      </c>
      <c r="C3097" s="1">
        <v>399000</v>
      </c>
      <c r="D3097">
        <v>4</v>
      </c>
      <c r="E3097">
        <v>143</v>
      </c>
      <c r="F3097" t="s">
        <v>16</v>
      </c>
      <c r="G3097" t="s">
        <v>35</v>
      </c>
      <c r="H3097" t="s">
        <v>189</v>
      </c>
      <c r="I3097" t="s">
        <v>19</v>
      </c>
      <c r="J3097" t="s">
        <v>9</v>
      </c>
      <c r="L3097" s="2">
        <v>399000</v>
      </c>
      <c r="M3097" s="2">
        <v>2790.2097902097903</v>
      </c>
      <c r="N3097" s="2">
        <v>99750</v>
      </c>
      <c r="O3097" s="2" t="s">
        <v>160</v>
      </c>
      <c r="P3097" s="21" t="s">
        <v>188</v>
      </c>
    </row>
    <row r="3098" spans="1:16" x14ac:dyDescent="0.25">
      <c r="A3098" t="s">
        <v>6132</v>
      </c>
      <c r="B3098" t="s">
        <v>4571</v>
      </c>
      <c r="C3098" s="1">
        <v>399000</v>
      </c>
      <c r="D3098">
        <v>2</v>
      </c>
      <c r="E3098">
        <v>76</v>
      </c>
      <c r="F3098" t="s">
        <v>16</v>
      </c>
      <c r="G3098" t="s">
        <v>17</v>
      </c>
      <c r="H3098" t="s">
        <v>189</v>
      </c>
      <c r="I3098" t="s">
        <v>19</v>
      </c>
      <c r="J3098" t="s">
        <v>9</v>
      </c>
      <c r="L3098" s="2">
        <v>399000</v>
      </c>
      <c r="M3098" s="2">
        <v>5250</v>
      </c>
      <c r="N3098" s="2">
        <v>199500</v>
      </c>
      <c r="O3098" s="2" t="s">
        <v>4587</v>
      </c>
      <c r="P3098" s="21" t="s">
        <v>188</v>
      </c>
    </row>
    <row r="3099" spans="1:16" x14ac:dyDescent="0.25">
      <c r="A3099" t="s">
        <v>6181</v>
      </c>
      <c r="B3099" t="s">
        <v>4571</v>
      </c>
      <c r="C3099" s="1">
        <v>399000</v>
      </c>
      <c r="D3099">
        <v>2</v>
      </c>
      <c r="E3099">
        <v>94</v>
      </c>
      <c r="F3099" t="s">
        <v>16</v>
      </c>
      <c r="G3099" t="s">
        <v>17</v>
      </c>
      <c r="H3099" t="s">
        <v>189</v>
      </c>
      <c r="I3099" t="s">
        <v>19</v>
      </c>
      <c r="J3099" t="s">
        <v>20</v>
      </c>
      <c r="L3099" s="2">
        <v>399000</v>
      </c>
      <c r="M3099" s="2">
        <v>4244.6808510638302</v>
      </c>
      <c r="N3099" s="2">
        <v>199500</v>
      </c>
      <c r="O3099" s="2" t="s">
        <v>4587</v>
      </c>
      <c r="P3099" s="21" t="s">
        <v>188</v>
      </c>
    </row>
    <row r="3100" spans="1:16" x14ac:dyDescent="0.25">
      <c r="A3100" t="s">
        <v>6182</v>
      </c>
      <c r="B3100" t="s">
        <v>4571</v>
      </c>
      <c r="C3100" s="1">
        <v>399000</v>
      </c>
      <c r="D3100">
        <v>2</v>
      </c>
      <c r="E3100">
        <v>94</v>
      </c>
      <c r="F3100" t="s">
        <v>16</v>
      </c>
      <c r="G3100" t="s">
        <v>17</v>
      </c>
      <c r="H3100" t="s">
        <v>189</v>
      </c>
      <c r="I3100" t="s">
        <v>19</v>
      </c>
      <c r="J3100" t="s">
        <v>20</v>
      </c>
      <c r="L3100" s="2">
        <v>399000</v>
      </c>
      <c r="M3100" s="2">
        <v>4244.6808510638302</v>
      </c>
      <c r="N3100" s="2">
        <v>199500</v>
      </c>
      <c r="O3100" s="2" t="s">
        <v>4587</v>
      </c>
      <c r="P3100" s="21" t="s">
        <v>188</v>
      </c>
    </row>
    <row r="3101" spans="1:16" x14ac:dyDescent="0.25">
      <c r="A3101" t="s">
        <v>6857</v>
      </c>
      <c r="B3101" t="s">
        <v>4571</v>
      </c>
      <c r="C3101" s="1">
        <v>399000</v>
      </c>
      <c r="D3101">
        <v>2</v>
      </c>
      <c r="E3101">
        <v>90</v>
      </c>
      <c r="F3101" t="s">
        <v>16</v>
      </c>
      <c r="G3101" t="s">
        <v>87</v>
      </c>
      <c r="H3101" t="s">
        <v>189</v>
      </c>
      <c r="I3101" t="s">
        <v>19</v>
      </c>
      <c r="J3101" t="s">
        <v>20</v>
      </c>
      <c r="L3101" s="2">
        <v>399000</v>
      </c>
      <c r="M3101" s="2">
        <v>4433.333333333333</v>
      </c>
      <c r="N3101" s="2">
        <v>199500</v>
      </c>
      <c r="O3101" s="2" t="s">
        <v>160</v>
      </c>
      <c r="P3101" s="21" t="s">
        <v>188</v>
      </c>
    </row>
    <row r="3102" spans="1:16" x14ac:dyDescent="0.25">
      <c r="A3102" t="s">
        <v>6858</v>
      </c>
      <c r="B3102" t="s">
        <v>4571</v>
      </c>
      <c r="C3102" s="1">
        <v>399000</v>
      </c>
      <c r="D3102">
        <v>2</v>
      </c>
      <c r="E3102">
        <v>90</v>
      </c>
      <c r="F3102" t="s">
        <v>16</v>
      </c>
      <c r="G3102" t="s">
        <v>87</v>
      </c>
      <c r="H3102" t="s">
        <v>189</v>
      </c>
      <c r="I3102" t="s">
        <v>19</v>
      </c>
      <c r="J3102" t="s">
        <v>20</v>
      </c>
      <c r="L3102" s="2">
        <v>399000</v>
      </c>
      <c r="M3102" s="2">
        <v>4433.333333333333</v>
      </c>
      <c r="N3102" s="2">
        <v>199500</v>
      </c>
      <c r="O3102" s="2" t="s">
        <v>160</v>
      </c>
      <c r="P3102" s="21" t="s">
        <v>188</v>
      </c>
    </row>
    <row r="3103" spans="1:16" x14ac:dyDescent="0.25">
      <c r="A3103" t="s">
        <v>6974</v>
      </c>
      <c r="B3103" t="s">
        <v>4571</v>
      </c>
      <c r="C3103" s="1">
        <v>399000</v>
      </c>
      <c r="D3103">
        <v>3</v>
      </c>
      <c r="E3103">
        <v>115</v>
      </c>
      <c r="F3103" t="s">
        <v>16</v>
      </c>
      <c r="G3103" t="s">
        <v>141</v>
      </c>
      <c r="H3103" t="s">
        <v>189</v>
      </c>
      <c r="I3103" t="s">
        <v>19</v>
      </c>
      <c r="J3103" t="s">
        <v>20</v>
      </c>
      <c r="L3103" s="2">
        <v>399000</v>
      </c>
      <c r="M3103" s="2">
        <v>3469.5652173913045</v>
      </c>
      <c r="N3103" s="2">
        <v>133000</v>
      </c>
      <c r="O3103" s="2" t="s">
        <v>160</v>
      </c>
      <c r="P3103" s="21" t="s">
        <v>188</v>
      </c>
    </row>
    <row r="3104" spans="1:16" x14ac:dyDescent="0.25">
      <c r="A3104" t="s">
        <v>5383</v>
      </c>
      <c r="B3104" t="s">
        <v>4571</v>
      </c>
      <c r="C3104" s="1">
        <v>398000</v>
      </c>
      <c r="D3104">
        <v>4</v>
      </c>
      <c r="E3104">
        <v>248</v>
      </c>
      <c r="F3104" s="3" t="s">
        <v>22</v>
      </c>
      <c r="G3104" t="s">
        <v>22</v>
      </c>
      <c r="H3104" t="s">
        <v>23</v>
      </c>
      <c r="I3104" t="s">
        <v>23</v>
      </c>
      <c r="J3104" t="s">
        <v>9</v>
      </c>
      <c r="L3104" s="2">
        <v>398000</v>
      </c>
      <c r="M3104" s="2">
        <v>1604.8387096774193</v>
      </c>
      <c r="N3104" s="2">
        <v>99500</v>
      </c>
      <c r="O3104" s="2" t="s">
        <v>160</v>
      </c>
      <c r="P3104" s="21" t="s">
        <v>188</v>
      </c>
    </row>
    <row r="3105" spans="1:16" x14ac:dyDescent="0.25">
      <c r="A3105" t="s">
        <v>1649</v>
      </c>
      <c r="B3105" t="s">
        <v>104</v>
      </c>
      <c r="C3105" s="1">
        <v>398000</v>
      </c>
      <c r="D3105">
        <v>3</v>
      </c>
      <c r="E3105">
        <v>115</v>
      </c>
      <c r="F3105" s="1" t="s">
        <v>16</v>
      </c>
      <c r="G3105" t="s">
        <v>35</v>
      </c>
      <c r="H3105" t="s">
        <v>29</v>
      </c>
      <c r="I3105" t="s">
        <v>19</v>
      </c>
      <c r="J3105" t="s">
        <v>20</v>
      </c>
      <c r="K3105" t="s">
        <v>1372</v>
      </c>
      <c r="L3105" s="2">
        <v>398000</v>
      </c>
      <c r="M3105" s="2">
        <v>3460.8695652173915</v>
      </c>
      <c r="N3105" s="2">
        <v>132666.66666666666</v>
      </c>
      <c r="O3105" s="2"/>
      <c r="P3105" s="5" t="s">
        <v>188</v>
      </c>
    </row>
    <row r="3106" spans="1:16" x14ac:dyDescent="0.25">
      <c r="A3106" t="s">
        <v>6781</v>
      </c>
      <c r="B3106" t="s">
        <v>4571</v>
      </c>
      <c r="C3106" s="1">
        <v>398000</v>
      </c>
      <c r="D3106">
        <v>2</v>
      </c>
      <c r="E3106">
        <v>82</v>
      </c>
      <c r="F3106" t="s">
        <v>16</v>
      </c>
      <c r="G3106" t="s">
        <v>52</v>
      </c>
      <c r="H3106" t="s">
        <v>189</v>
      </c>
      <c r="I3106" t="s">
        <v>19</v>
      </c>
      <c r="J3106" t="s">
        <v>20</v>
      </c>
      <c r="L3106" s="2">
        <v>398000</v>
      </c>
      <c r="M3106" s="2">
        <v>4853.6585365853662</v>
      </c>
      <c r="N3106" s="2">
        <v>199000</v>
      </c>
      <c r="O3106" s="2" t="s">
        <v>160</v>
      </c>
      <c r="P3106" s="21" t="s">
        <v>188</v>
      </c>
    </row>
    <row r="3107" spans="1:16" x14ac:dyDescent="0.25">
      <c r="A3107" t="s">
        <v>4623</v>
      </c>
      <c r="B3107" t="s">
        <v>4571</v>
      </c>
      <c r="C3107" s="1">
        <v>398000</v>
      </c>
      <c r="D3107">
        <v>3</v>
      </c>
      <c r="E3107">
        <v>133</v>
      </c>
      <c r="F3107" t="s">
        <v>16</v>
      </c>
      <c r="G3107" t="s">
        <v>56</v>
      </c>
      <c r="H3107" t="s">
        <v>189</v>
      </c>
      <c r="I3107" t="s">
        <v>19</v>
      </c>
      <c r="J3107" t="s">
        <v>9</v>
      </c>
      <c r="L3107" s="2">
        <v>398000</v>
      </c>
      <c r="M3107" s="2">
        <v>2992.4812030075186</v>
      </c>
      <c r="N3107" s="2">
        <v>132666.66666666666</v>
      </c>
      <c r="O3107" s="2" t="s">
        <v>4587</v>
      </c>
      <c r="P3107" s="21" t="s">
        <v>188</v>
      </c>
    </row>
    <row r="3108" spans="1:16" x14ac:dyDescent="0.25">
      <c r="A3108" t="s">
        <v>2595</v>
      </c>
      <c r="B3108" t="s">
        <v>104</v>
      </c>
      <c r="C3108" s="1">
        <v>397552</v>
      </c>
      <c r="D3108">
        <v>3</v>
      </c>
      <c r="E3108">
        <v>198</v>
      </c>
      <c r="F3108" s="1" t="s">
        <v>16</v>
      </c>
      <c r="G3108" t="s">
        <v>52</v>
      </c>
      <c r="H3108" t="s">
        <v>29</v>
      </c>
      <c r="I3108" t="s">
        <v>19</v>
      </c>
      <c r="J3108" t="s">
        <v>20</v>
      </c>
      <c r="K3108" t="s">
        <v>1372</v>
      </c>
      <c r="L3108" s="2">
        <v>397552</v>
      </c>
      <c r="M3108" s="2">
        <v>2007.8383838383838</v>
      </c>
      <c r="N3108" s="2">
        <v>132517.33333333334</v>
      </c>
      <c r="O3108" s="2"/>
      <c r="P3108" s="5" t="s">
        <v>188</v>
      </c>
    </row>
    <row r="3109" spans="1:16" x14ac:dyDescent="0.25">
      <c r="A3109" t="s">
        <v>4737</v>
      </c>
      <c r="B3109" t="s">
        <v>4571</v>
      </c>
      <c r="C3109" s="1">
        <v>396000</v>
      </c>
      <c r="D3109">
        <v>3</v>
      </c>
      <c r="E3109">
        <v>84</v>
      </c>
      <c r="F3109" t="s">
        <v>16</v>
      </c>
      <c r="G3109" t="s">
        <v>56</v>
      </c>
      <c r="H3109" t="s">
        <v>189</v>
      </c>
      <c r="I3109" t="s">
        <v>19</v>
      </c>
      <c r="J3109" t="s">
        <v>20</v>
      </c>
      <c r="L3109" s="2">
        <v>396000</v>
      </c>
      <c r="M3109" s="2">
        <v>4714.2857142857147</v>
      </c>
      <c r="N3109" s="2">
        <v>132000</v>
      </c>
      <c r="O3109" s="2" t="s">
        <v>160</v>
      </c>
      <c r="P3109" s="21" t="s">
        <v>188</v>
      </c>
    </row>
    <row r="3110" spans="1:16" x14ac:dyDescent="0.25">
      <c r="A3110" t="s">
        <v>4735</v>
      </c>
      <c r="B3110" t="s">
        <v>4571</v>
      </c>
      <c r="C3110" s="1">
        <v>395500</v>
      </c>
      <c r="D3110">
        <v>1</v>
      </c>
      <c r="E3110">
        <v>83</v>
      </c>
      <c r="F3110" t="s">
        <v>16</v>
      </c>
      <c r="G3110" t="s">
        <v>56</v>
      </c>
      <c r="H3110" t="s">
        <v>189</v>
      </c>
      <c r="I3110" t="s">
        <v>19</v>
      </c>
      <c r="J3110" t="s">
        <v>20</v>
      </c>
      <c r="L3110" s="2">
        <v>395500</v>
      </c>
      <c r="M3110" s="2">
        <v>4765.060240963855</v>
      </c>
      <c r="N3110" s="2">
        <v>395500</v>
      </c>
      <c r="O3110" s="2" t="s">
        <v>4587</v>
      </c>
      <c r="P3110" s="21" t="s">
        <v>188</v>
      </c>
    </row>
    <row r="3111" spans="1:16" x14ac:dyDescent="0.25">
      <c r="A3111" t="s">
        <v>4736</v>
      </c>
      <c r="B3111" t="s">
        <v>4571</v>
      </c>
      <c r="C3111" s="1">
        <v>395500</v>
      </c>
      <c r="D3111">
        <v>1</v>
      </c>
      <c r="E3111">
        <v>83</v>
      </c>
      <c r="F3111" t="s">
        <v>16</v>
      </c>
      <c r="G3111" t="s">
        <v>56</v>
      </c>
      <c r="H3111" t="s">
        <v>189</v>
      </c>
      <c r="I3111" t="s">
        <v>19</v>
      </c>
      <c r="J3111" t="s">
        <v>20</v>
      </c>
      <c r="L3111" s="2">
        <v>395500</v>
      </c>
      <c r="M3111" s="2">
        <v>4765.060240963855</v>
      </c>
      <c r="N3111" s="2">
        <v>395500</v>
      </c>
      <c r="O3111" s="2" t="s">
        <v>4587</v>
      </c>
      <c r="P3111" s="21" t="s">
        <v>188</v>
      </c>
    </row>
    <row r="3112" spans="1:16" x14ac:dyDescent="0.25">
      <c r="A3112" t="s">
        <v>5429</v>
      </c>
      <c r="B3112" t="s">
        <v>4571</v>
      </c>
      <c r="C3112" s="1">
        <v>395000</v>
      </c>
      <c r="D3112">
        <v>3</v>
      </c>
      <c r="E3112">
        <v>130</v>
      </c>
      <c r="F3112" s="3" t="s">
        <v>22</v>
      </c>
      <c r="G3112" t="s">
        <v>22</v>
      </c>
      <c r="H3112" t="s">
        <v>23</v>
      </c>
      <c r="I3112" t="s">
        <v>23</v>
      </c>
      <c r="J3112" t="s">
        <v>9</v>
      </c>
      <c r="L3112" s="2">
        <v>395000</v>
      </c>
      <c r="M3112" s="2">
        <v>3038.4615384615386</v>
      </c>
      <c r="N3112" s="2">
        <v>131666.66666666666</v>
      </c>
      <c r="O3112" s="2" t="s">
        <v>4582</v>
      </c>
      <c r="P3112" s="21" t="s">
        <v>188</v>
      </c>
    </row>
    <row r="3113" spans="1:16" x14ac:dyDescent="0.25">
      <c r="A3113" t="s">
        <v>5441</v>
      </c>
      <c r="B3113" t="s">
        <v>4571</v>
      </c>
      <c r="C3113" s="1">
        <v>395000</v>
      </c>
      <c r="D3113">
        <v>3</v>
      </c>
      <c r="E3113">
        <v>183</v>
      </c>
      <c r="F3113" s="3" t="s">
        <v>22</v>
      </c>
      <c r="G3113" t="s">
        <v>22</v>
      </c>
      <c r="H3113" t="s">
        <v>23</v>
      </c>
      <c r="I3113" t="s">
        <v>23</v>
      </c>
      <c r="J3113" t="s">
        <v>9</v>
      </c>
      <c r="L3113" s="2">
        <v>395000</v>
      </c>
      <c r="M3113" s="2">
        <v>2158.4699453551912</v>
      </c>
      <c r="N3113" s="2">
        <v>131666.66666666666</v>
      </c>
      <c r="O3113" s="2" t="s">
        <v>4582</v>
      </c>
      <c r="P3113" s="21" t="s">
        <v>188</v>
      </c>
    </row>
    <row r="3114" spans="1:16" x14ac:dyDescent="0.25">
      <c r="A3114" t="s">
        <v>5179</v>
      </c>
      <c r="B3114" t="s">
        <v>4571</v>
      </c>
      <c r="C3114" s="1">
        <v>395000</v>
      </c>
      <c r="D3114">
        <v>4</v>
      </c>
      <c r="E3114">
        <v>86</v>
      </c>
      <c r="F3114" s="3" t="s">
        <v>22</v>
      </c>
      <c r="G3114" t="s">
        <v>22</v>
      </c>
      <c r="H3114" t="s">
        <v>23</v>
      </c>
      <c r="I3114" t="s">
        <v>23</v>
      </c>
      <c r="J3114" t="s">
        <v>20</v>
      </c>
      <c r="L3114" s="2">
        <v>395000</v>
      </c>
      <c r="M3114" s="2">
        <v>4593.0232558139533</v>
      </c>
      <c r="N3114" s="2">
        <v>98750</v>
      </c>
      <c r="O3114" s="2" t="s">
        <v>160</v>
      </c>
      <c r="P3114" s="21" t="s">
        <v>188</v>
      </c>
    </row>
    <row r="3115" spans="1:16" x14ac:dyDescent="0.25">
      <c r="A3115" t="s">
        <v>5224</v>
      </c>
      <c r="B3115" t="s">
        <v>4571</v>
      </c>
      <c r="C3115" s="1">
        <v>395000</v>
      </c>
      <c r="D3115">
        <v>5</v>
      </c>
      <c r="E3115">
        <v>187</v>
      </c>
      <c r="F3115" s="3" t="s">
        <v>22</v>
      </c>
      <c r="G3115" t="s">
        <v>22</v>
      </c>
      <c r="H3115" t="s">
        <v>23</v>
      </c>
      <c r="I3115" t="s">
        <v>23</v>
      </c>
      <c r="J3115" t="s">
        <v>9</v>
      </c>
      <c r="L3115" s="2">
        <v>395000</v>
      </c>
      <c r="M3115" s="2">
        <v>2112.2994652406419</v>
      </c>
      <c r="N3115" s="2">
        <v>79000</v>
      </c>
      <c r="O3115" s="2" t="s">
        <v>160</v>
      </c>
      <c r="P3115" s="21" t="s">
        <v>188</v>
      </c>
    </row>
    <row r="3116" spans="1:16" x14ac:dyDescent="0.25">
      <c r="A3116" t="s">
        <v>2857</v>
      </c>
      <c r="B3116" t="s">
        <v>104</v>
      </c>
      <c r="C3116" s="1">
        <v>395000</v>
      </c>
      <c r="D3116">
        <v>5</v>
      </c>
      <c r="E3116">
        <v>200</v>
      </c>
      <c r="F3116" s="1" t="s">
        <v>22</v>
      </c>
      <c r="G3116" t="s">
        <v>22</v>
      </c>
      <c r="H3116" t="s">
        <v>23</v>
      </c>
      <c r="I3116" t="s">
        <v>23</v>
      </c>
      <c r="J3116" t="s">
        <v>9</v>
      </c>
      <c r="K3116" t="s">
        <v>1372</v>
      </c>
      <c r="L3116" s="2">
        <v>395000</v>
      </c>
      <c r="M3116" s="2">
        <v>1975</v>
      </c>
      <c r="N3116" s="2">
        <v>79000</v>
      </c>
      <c r="O3116" s="2"/>
      <c r="P3116" s="5" t="s">
        <v>188</v>
      </c>
    </row>
    <row r="3117" spans="1:16" x14ac:dyDescent="0.25">
      <c r="A3117" t="s">
        <v>3467</v>
      </c>
      <c r="B3117" t="s">
        <v>103</v>
      </c>
      <c r="C3117" s="1">
        <v>395000</v>
      </c>
      <c r="D3117">
        <v>4</v>
      </c>
      <c r="E3117">
        <v>128</v>
      </c>
      <c r="F3117" s="1" t="s">
        <v>22</v>
      </c>
      <c r="G3117" t="s">
        <v>22</v>
      </c>
      <c r="H3117" t="s">
        <v>23</v>
      </c>
      <c r="I3117" t="s">
        <v>23</v>
      </c>
      <c r="J3117" t="s">
        <v>9</v>
      </c>
      <c r="K3117" t="s">
        <v>1372</v>
      </c>
      <c r="L3117" s="2">
        <v>395000</v>
      </c>
      <c r="M3117" s="2">
        <v>3085.9375</v>
      </c>
      <c r="N3117" s="2">
        <v>98750</v>
      </c>
      <c r="O3117" s="2"/>
      <c r="P3117" s="5" t="s">
        <v>188</v>
      </c>
    </row>
    <row r="3118" spans="1:16" x14ac:dyDescent="0.25">
      <c r="A3118" t="s">
        <v>3492</v>
      </c>
      <c r="B3118" t="s">
        <v>103</v>
      </c>
      <c r="C3118" s="1">
        <v>395000</v>
      </c>
      <c r="D3118">
        <v>4</v>
      </c>
      <c r="E3118">
        <v>278</v>
      </c>
      <c r="F3118" s="1" t="s">
        <v>22</v>
      </c>
      <c r="G3118" t="s">
        <v>22</v>
      </c>
      <c r="H3118" t="s">
        <v>23</v>
      </c>
      <c r="I3118" t="s">
        <v>23</v>
      </c>
      <c r="J3118" t="s">
        <v>9</v>
      </c>
      <c r="K3118" t="s">
        <v>1372</v>
      </c>
      <c r="L3118" s="2">
        <v>395000</v>
      </c>
      <c r="M3118" s="2">
        <v>1420.8633093525179</v>
      </c>
      <c r="N3118" s="2">
        <v>98750</v>
      </c>
      <c r="O3118" s="2"/>
      <c r="P3118" s="5" t="s">
        <v>188</v>
      </c>
    </row>
    <row r="3119" spans="1:16" x14ac:dyDescent="0.25">
      <c r="A3119" t="s">
        <v>3675</v>
      </c>
      <c r="B3119" t="s">
        <v>103</v>
      </c>
      <c r="C3119" s="1">
        <v>395000</v>
      </c>
      <c r="D3119">
        <v>4</v>
      </c>
      <c r="E3119">
        <v>186</v>
      </c>
      <c r="F3119" s="1" t="s">
        <v>22</v>
      </c>
      <c r="G3119" t="s">
        <v>22</v>
      </c>
      <c r="H3119" t="s">
        <v>23</v>
      </c>
      <c r="I3119" t="s">
        <v>23</v>
      </c>
      <c r="J3119" t="s">
        <v>9</v>
      </c>
      <c r="K3119" t="s">
        <v>1372</v>
      </c>
      <c r="L3119" s="2">
        <v>395000</v>
      </c>
      <c r="M3119" s="2">
        <v>2123.6559139784945</v>
      </c>
      <c r="N3119" s="2">
        <v>98750</v>
      </c>
      <c r="O3119" s="2"/>
      <c r="P3119" s="5" t="s">
        <v>188</v>
      </c>
    </row>
    <row r="3120" spans="1:16" x14ac:dyDescent="0.25">
      <c r="A3120" t="s">
        <v>1414</v>
      </c>
      <c r="B3120" t="s">
        <v>103</v>
      </c>
      <c r="C3120" s="1">
        <v>395000</v>
      </c>
      <c r="D3120">
        <v>3</v>
      </c>
      <c r="E3120">
        <v>105</v>
      </c>
      <c r="F3120" s="1" t="s">
        <v>16</v>
      </c>
      <c r="G3120" t="s">
        <v>56</v>
      </c>
      <c r="H3120" t="s">
        <v>29</v>
      </c>
      <c r="I3120" t="s">
        <v>19</v>
      </c>
      <c r="J3120" t="s">
        <v>9</v>
      </c>
      <c r="K3120" t="s">
        <v>1372</v>
      </c>
      <c r="L3120" s="2">
        <v>395000</v>
      </c>
      <c r="M3120" s="2">
        <v>3761.9047619047619</v>
      </c>
      <c r="N3120" s="2">
        <v>131666.66666666666</v>
      </c>
      <c r="O3120" s="2"/>
      <c r="P3120" s="5" t="s">
        <v>188</v>
      </c>
    </row>
    <row r="3121" spans="1:16" x14ac:dyDescent="0.25">
      <c r="A3121" t="s">
        <v>2023</v>
      </c>
      <c r="B3121" t="s">
        <v>103</v>
      </c>
      <c r="C3121" s="1">
        <v>395000</v>
      </c>
      <c r="D3121">
        <v>4</v>
      </c>
      <c r="E3121">
        <v>110</v>
      </c>
      <c r="F3121" s="1" t="s">
        <v>16</v>
      </c>
      <c r="G3121" t="s">
        <v>17</v>
      </c>
      <c r="H3121" t="s">
        <v>29</v>
      </c>
      <c r="I3121" t="s">
        <v>19</v>
      </c>
      <c r="J3121" t="s">
        <v>9</v>
      </c>
      <c r="K3121" t="s">
        <v>1372</v>
      </c>
      <c r="L3121" s="2">
        <v>395000</v>
      </c>
      <c r="M3121" s="2">
        <v>3590.909090909091</v>
      </c>
      <c r="N3121" s="2">
        <v>98750</v>
      </c>
      <c r="O3121" s="2"/>
      <c r="P3121" s="5" t="s">
        <v>188</v>
      </c>
    </row>
    <row r="3122" spans="1:16" x14ac:dyDescent="0.25">
      <c r="A3122" t="s">
        <v>1568</v>
      </c>
      <c r="B3122" t="s">
        <v>103</v>
      </c>
      <c r="C3122" s="1">
        <v>395000</v>
      </c>
      <c r="D3122">
        <v>1</v>
      </c>
      <c r="E3122">
        <v>59</v>
      </c>
      <c r="F3122" s="1" t="s">
        <v>16</v>
      </c>
      <c r="G3122" t="s">
        <v>56</v>
      </c>
      <c r="H3122" t="s">
        <v>29</v>
      </c>
      <c r="I3122" t="s">
        <v>30</v>
      </c>
      <c r="J3122" t="s">
        <v>20</v>
      </c>
      <c r="K3122" t="s">
        <v>1372</v>
      </c>
      <c r="L3122" s="2">
        <v>395000</v>
      </c>
      <c r="M3122" s="2">
        <v>6694.9152542372885</v>
      </c>
      <c r="N3122" s="2">
        <v>395000</v>
      </c>
      <c r="O3122" s="2"/>
      <c r="P3122" s="5" t="s">
        <v>188</v>
      </c>
    </row>
    <row r="3123" spans="1:16" x14ac:dyDescent="0.25">
      <c r="A3123" t="s">
        <v>2048</v>
      </c>
      <c r="B3123" t="s">
        <v>103</v>
      </c>
      <c r="C3123" s="1">
        <v>395000</v>
      </c>
      <c r="D3123">
        <v>3</v>
      </c>
      <c r="E3123">
        <v>95</v>
      </c>
      <c r="F3123" s="1" t="s">
        <v>16</v>
      </c>
      <c r="G3123" t="s">
        <v>17</v>
      </c>
      <c r="H3123" t="s">
        <v>29</v>
      </c>
      <c r="I3123" t="s">
        <v>19</v>
      </c>
      <c r="J3123" t="s">
        <v>9</v>
      </c>
      <c r="K3123" t="s">
        <v>1372</v>
      </c>
      <c r="L3123" s="2">
        <v>395000</v>
      </c>
      <c r="M3123" s="2">
        <v>4157.894736842105</v>
      </c>
      <c r="N3123" s="2">
        <v>131666.66666666666</v>
      </c>
      <c r="O3123" s="2"/>
      <c r="P3123" s="5" t="s">
        <v>188</v>
      </c>
    </row>
    <row r="3124" spans="1:16" x14ac:dyDescent="0.25">
      <c r="A3124" t="s">
        <v>1574</v>
      </c>
      <c r="B3124" t="s">
        <v>103</v>
      </c>
      <c r="C3124" s="1">
        <v>395000</v>
      </c>
      <c r="D3124">
        <v>1</v>
      </c>
      <c r="E3124">
        <v>60</v>
      </c>
      <c r="F3124" s="1" t="s">
        <v>16</v>
      </c>
      <c r="G3124" t="s">
        <v>56</v>
      </c>
      <c r="H3124" t="s">
        <v>29</v>
      </c>
      <c r="I3124" t="s">
        <v>30</v>
      </c>
      <c r="J3124" t="s">
        <v>20</v>
      </c>
      <c r="K3124" t="s">
        <v>1372</v>
      </c>
      <c r="L3124" s="2">
        <v>395000</v>
      </c>
      <c r="M3124" s="2">
        <v>6583.333333333333</v>
      </c>
      <c r="N3124" s="2">
        <v>395000</v>
      </c>
      <c r="O3124" s="2"/>
      <c r="P3124" s="5" t="s">
        <v>188</v>
      </c>
    </row>
    <row r="3125" spans="1:16" x14ac:dyDescent="0.25">
      <c r="A3125" t="s">
        <v>2121</v>
      </c>
      <c r="B3125" t="s">
        <v>103</v>
      </c>
      <c r="C3125" s="1">
        <v>395000</v>
      </c>
      <c r="D3125">
        <v>1</v>
      </c>
      <c r="E3125">
        <v>98</v>
      </c>
      <c r="F3125" s="1" t="s">
        <v>16</v>
      </c>
      <c r="G3125" t="s">
        <v>17</v>
      </c>
      <c r="H3125" t="s">
        <v>29</v>
      </c>
      <c r="I3125" t="s">
        <v>19</v>
      </c>
      <c r="J3125" t="s">
        <v>9</v>
      </c>
      <c r="K3125" t="s">
        <v>1372</v>
      </c>
      <c r="L3125" s="2">
        <v>395000</v>
      </c>
      <c r="M3125" s="2">
        <v>4030.612244897959</v>
      </c>
      <c r="N3125" s="2">
        <v>395000</v>
      </c>
      <c r="O3125" s="2"/>
      <c r="P3125" s="5" t="s">
        <v>188</v>
      </c>
    </row>
    <row r="3126" spans="1:16" x14ac:dyDescent="0.25">
      <c r="A3126" t="s">
        <v>5922</v>
      </c>
      <c r="B3126" t="s">
        <v>4571</v>
      </c>
      <c r="C3126" s="1">
        <v>395000</v>
      </c>
      <c r="D3126">
        <v>2</v>
      </c>
      <c r="E3126">
        <v>80</v>
      </c>
      <c r="F3126" t="s">
        <v>16</v>
      </c>
      <c r="G3126" t="s">
        <v>35</v>
      </c>
      <c r="H3126" t="s">
        <v>189</v>
      </c>
      <c r="I3126" t="s">
        <v>30</v>
      </c>
      <c r="J3126" t="s">
        <v>20</v>
      </c>
      <c r="L3126" s="2">
        <v>395000</v>
      </c>
      <c r="M3126" s="2">
        <v>4937.5</v>
      </c>
      <c r="N3126" s="2">
        <v>197500</v>
      </c>
      <c r="O3126" s="2" t="s">
        <v>160</v>
      </c>
      <c r="P3126" s="21" t="s">
        <v>188</v>
      </c>
    </row>
    <row r="3127" spans="1:16" x14ac:dyDescent="0.25">
      <c r="A3127" t="s">
        <v>5923</v>
      </c>
      <c r="B3127" t="s">
        <v>4571</v>
      </c>
      <c r="C3127" s="1">
        <v>395000</v>
      </c>
      <c r="D3127">
        <v>2</v>
      </c>
      <c r="E3127">
        <v>80</v>
      </c>
      <c r="F3127" t="s">
        <v>16</v>
      </c>
      <c r="G3127" t="s">
        <v>35</v>
      </c>
      <c r="H3127" t="s">
        <v>189</v>
      </c>
      <c r="I3127" t="s">
        <v>30</v>
      </c>
      <c r="J3127" t="s">
        <v>20</v>
      </c>
      <c r="L3127" s="2">
        <v>395000</v>
      </c>
      <c r="M3127" s="2">
        <v>4937.5</v>
      </c>
      <c r="N3127" s="2">
        <v>197500</v>
      </c>
      <c r="O3127" s="2" t="s">
        <v>160</v>
      </c>
      <c r="P3127" s="21" t="s">
        <v>188</v>
      </c>
    </row>
    <row r="3128" spans="1:16" x14ac:dyDescent="0.25">
      <c r="A3128" t="s">
        <v>5626</v>
      </c>
      <c r="B3128" t="s">
        <v>4571</v>
      </c>
      <c r="C3128" s="1">
        <v>395000</v>
      </c>
      <c r="D3128">
        <v>4</v>
      </c>
      <c r="E3128">
        <v>130</v>
      </c>
      <c r="F3128" t="s">
        <v>16</v>
      </c>
      <c r="G3128" t="s">
        <v>35</v>
      </c>
      <c r="H3128" t="s">
        <v>189</v>
      </c>
      <c r="I3128" t="s">
        <v>19</v>
      </c>
      <c r="J3128" t="s">
        <v>20</v>
      </c>
      <c r="L3128" s="2">
        <v>395000</v>
      </c>
      <c r="M3128" s="2">
        <v>3038.4615384615386</v>
      </c>
      <c r="N3128" s="2">
        <v>98750</v>
      </c>
      <c r="O3128" s="2" t="s">
        <v>160</v>
      </c>
      <c r="P3128" s="21" t="s">
        <v>188</v>
      </c>
    </row>
    <row r="3129" spans="1:16" x14ac:dyDescent="0.25">
      <c r="A3129" t="s">
        <v>5636</v>
      </c>
      <c r="B3129" t="s">
        <v>4571</v>
      </c>
      <c r="C3129" s="1">
        <v>395000</v>
      </c>
      <c r="D3129">
        <v>4</v>
      </c>
      <c r="E3129">
        <v>138</v>
      </c>
      <c r="F3129" t="s">
        <v>16</v>
      </c>
      <c r="G3129" t="s">
        <v>35</v>
      </c>
      <c r="H3129" t="s">
        <v>189</v>
      </c>
      <c r="I3129" t="s">
        <v>19</v>
      </c>
      <c r="J3129" t="s">
        <v>9</v>
      </c>
      <c r="L3129" s="2">
        <v>395000</v>
      </c>
      <c r="M3129" s="2">
        <v>2862.31884057971</v>
      </c>
      <c r="N3129" s="2">
        <v>98750</v>
      </c>
      <c r="O3129" s="2" t="s">
        <v>4587</v>
      </c>
      <c r="P3129" s="21" t="s">
        <v>188</v>
      </c>
    </row>
    <row r="3130" spans="1:16" x14ac:dyDescent="0.25">
      <c r="A3130" t="s">
        <v>6774</v>
      </c>
      <c r="B3130" t="s">
        <v>4571</v>
      </c>
      <c r="C3130" s="1">
        <v>395000</v>
      </c>
      <c r="D3130">
        <v>2</v>
      </c>
      <c r="E3130">
        <v>80</v>
      </c>
      <c r="F3130" t="s">
        <v>16</v>
      </c>
      <c r="G3130" t="s">
        <v>52</v>
      </c>
      <c r="H3130" t="s">
        <v>189</v>
      </c>
      <c r="I3130" t="s">
        <v>19</v>
      </c>
      <c r="J3130" t="s">
        <v>9</v>
      </c>
      <c r="L3130" s="2">
        <v>395000</v>
      </c>
      <c r="M3130" s="2">
        <v>4937.5</v>
      </c>
      <c r="N3130" s="2">
        <v>197500</v>
      </c>
      <c r="O3130" s="2" t="s">
        <v>160</v>
      </c>
      <c r="P3130" s="21" t="s">
        <v>188</v>
      </c>
    </row>
    <row r="3131" spans="1:16" x14ac:dyDescent="0.25">
      <c r="A3131" t="s">
        <v>6935</v>
      </c>
      <c r="B3131" t="s">
        <v>4571</v>
      </c>
      <c r="C3131" s="1">
        <v>395000</v>
      </c>
      <c r="D3131">
        <v>2</v>
      </c>
      <c r="E3131">
        <v>68</v>
      </c>
      <c r="F3131" t="s">
        <v>16</v>
      </c>
      <c r="G3131" t="s">
        <v>43</v>
      </c>
      <c r="H3131" t="s">
        <v>189</v>
      </c>
      <c r="I3131" t="s">
        <v>19</v>
      </c>
      <c r="J3131" t="s">
        <v>20</v>
      </c>
      <c r="L3131" s="2">
        <v>395000</v>
      </c>
      <c r="M3131" s="2">
        <v>5808.8235294117649</v>
      </c>
      <c r="N3131" s="2">
        <v>197500</v>
      </c>
      <c r="O3131" s="2" t="s">
        <v>160</v>
      </c>
      <c r="P3131" s="21" t="s">
        <v>188</v>
      </c>
    </row>
    <row r="3132" spans="1:16" x14ac:dyDescent="0.25">
      <c r="A3132" t="s">
        <v>6947</v>
      </c>
      <c r="B3132" t="s">
        <v>4571</v>
      </c>
      <c r="C3132" s="1">
        <v>395000</v>
      </c>
      <c r="D3132">
        <v>2</v>
      </c>
      <c r="E3132">
        <v>77</v>
      </c>
      <c r="F3132" t="s">
        <v>16</v>
      </c>
      <c r="G3132" t="s">
        <v>43</v>
      </c>
      <c r="H3132" t="s">
        <v>189</v>
      </c>
      <c r="I3132" t="s">
        <v>19</v>
      </c>
      <c r="J3132" t="s">
        <v>20</v>
      </c>
      <c r="L3132" s="2">
        <v>395000</v>
      </c>
      <c r="M3132" s="2">
        <v>5129.8701298701299</v>
      </c>
      <c r="N3132" s="2">
        <v>197500</v>
      </c>
      <c r="O3132" s="2" t="s">
        <v>160</v>
      </c>
      <c r="P3132" s="21" t="s">
        <v>188</v>
      </c>
    </row>
    <row r="3133" spans="1:16" x14ac:dyDescent="0.25">
      <c r="A3133" t="s">
        <v>6958</v>
      </c>
      <c r="B3133" t="s">
        <v>4571</v>
      </c>
      <c r="C3133" s="1">
        <v>395000</v>
      </c>
      <c r="D3133">
        <v>2</v>
      </c>
      <c r="E3133">
        <v>85</v>
      </c>
      <c r="F3133" t="s">
        <v>16</v>
      </c>
      <c r="G3133" t="s">
        <v>43</v>
      </c>
      <c r="H3133" t="s">
        <v>189</v>
      </c>
      <c r="I3133" t="s">
        <v>19</v>
      </c>
      <c r="J3133" t="s">
        <v>20</v>
      </c>
      <c r="L3133" s="2">
        <v>395000</v>
      </c>
      <c r="M3133" s="2">
        <v>4647.0588235294117</v>
      </c>
      <c r="N3133" s="2">
        <v>197500</v>
      </c>
      <c r="O3133" s="2" t="s">
        <v>160</v>
      </c>
      <c r="P3133" s="21" t="s">
        <v>188</v>
      </c>
    </row>
    <row r="3134" spans="1:16" x14ac:dyDescent="0.25">
      <c r="A3134" t="s">
        <v>6959</v>
      </c>
      <c r="B3134" t="s">
        <v>4571</v>
      </c>
      <c r="C3134" s="1">
        <v>395000</v>
      </c>
      <c r="D3134">
        <v>2</v>
      </c>
      <c r="E3134">
        <v>85</v>
      </c>
      <c r="F3134" t="s">
        <v>16</v>
      </c>
      <c r="G3134" t="s">
        <v>43</v>
      </c>
      <c r="H3134" t="s">
        <v>189</v>
      </c>
      <c r="I3134" t="s">
        <v>19</v>
      </c>
      <c r="J3134" t="s">
        <v>20</v>
      </c>
      <c r="L3134" s="2">
        <v>395000</v>
      </c>
      <c r="M3134" s="2">
        <v>4647.0588235294117</v>
      </c>
      <c r="N3134" s="2">
        <v>197500</v>
      </c>
      <c r="O3134" s="2" t="s">
        <v>160</v>
      </c>
      <c r="P3134" s="21" t="s">
        <v>188</v>
      </c>
    </row>
    <row r="3135" spans="1:16" x14ac:dyDescent="0.25">
      <c r="A3135" t="s">
        <v>6882</v>
      </c>
      <c r="B3135" t="s">
        <v>4571</v>
      </c>
      <c r="C3135" s="1">
        <v>395000</v>
      </c>
      <c r="D3135">
        <v>3</v>
      </c>
      <c r="E3135">
        <v>116</v>
      </c>
      <c r="F3135" t="s">
        <v>16</v>
      </c>
      <c r="G3135" t="s">
        <v>43</v>
      </c>
      <c r="H3135" t="s">
        <v>189</v>
      </c>
      <c r="I3135" t="s">
        <v>19</v>
      </c>
      <c r="J3135" t="s">
        <v>20</v>
      </c>
      <c r="L3135" s="2">
        <v>395000</v>
      </c>
      <c r="M3135" s="2">
        <v>3405.1724137931033</v>
      </c>
      <c r="N3135" s="2">
        <v>131666.66666666666</v>
      </c>
      <c r="O3135" s="2" t="s">
        <v>160</v>
      </c>
      <c r="P3135" s="21" t="s">
        <v>188</v>
      </c>
    </row>
    <row r="3136" spans="1:16" x14ac:dyDescent="0.25">
      <c r="A3136" t="s">
        <v>6883</v>
      </c>
      <c r="B3136" t="s">
        <v>4571</v>
      </c>
      <c r="C3136" s="1">
        <v>395000</v>
      </c>
      <c r="D3136">
        <v>3</v>
      </c>
      <c r="E3136">
        <v>116</v>
      </c>
      <c r="F3136" t="s">
        <v>16</v>
      </c>
      <c r="G3136" t="s">
        <v>43</v>
      </c>
      <c r="H3136" t="s">
        <v>189</v>
      </c>
      <c r="I3136" t="s">
        <v>19</v>
      </c>
      <c r="J3136" t="s">
        <v>20</v>
      </c>
      <c r="L3136" s="2">
        <v>395000</v>
      </c>
      <c r="M3136" s="2">
        <v>3405.1724137931033</v>
      </c>
      <c r="N3136" s="2">
        <v>131666.66666666666</v>
      </c>
      <c r="O3136" s="2" t="s">
        <v>160</v>
      </c>
      <c r="P3136" s="21" t="s">
        <v>188</v>
      </c>
    </row>
    <row r="3137" spans="1:16" x14ac:dyDescent="0.25">
      <c r="A3137" t="s">
        <v>6963</v>
      </c>
      <c r="B3137" t="s">
        <v>4571</v>
      </c>
      <c r="C3137" s="1">
        <v>395000</v>
      </c>
      <c r="D3137">
        <v>3</v>
      </c>
      <c r="E3137">
        <v>88</v>
      </c>
      <c r="F3137" t="s">
        <v>16</v>
      </c>
      <c r="G3137" t="s">
        <v>43</v>
      </c>
      <c r="H3137" t="s">
        <v>189</v>
      </c>
      <c r="I3137" t="s">
        <v>19</v>
      </c>
      <c r="J3137" t="s">
        <v>20</v>
      </c>
      <c r="L3137" s="2">
        <v>395000</v>
      </c>
      <c r="M3137" s="2">
        <v>4488.636363636364</v>
      </c>
      <c r="N3137" s="2">
        <v>131666.66666666666</v>
      </c>
      <c r="O3137" s="2" t="s">
        <v>160</v>
      </c>
      <c r="P3137" s="21" t="s">
        <v>188</v>
      </c>
    </row>
    <row r="3138" spans="1:16" x14ac:dyDescent="0.25">
      <c r="A3138" t="s">
        <v>7001</v>
      </c>
      <c r="B3138" t="s">
        <v>4571</v>
      </c>
      <c r="C3138" s="1">
        <v>395000</v>
      </c>
      <c r="D3138">
        <v>3</v>
      </c>
      <c r="E3138">
        <v>89</v>
      </c>
      <c r="F3138" t="s">
        <v>16</v>
      </c>
      <c r="G3138" t="s">
        <v>141</v>
      </c>
      <c r="H3138" t="s">
        <v>189</v>
      </c>
      <c r="I3138" t="s">
        <v>19</v>
      </c>
      <c r="J3138" t="s">
        <v>20</v>
      </c>
      <c r="L3138" s="2">
        <v>395000</v>
      </c>
      <c r="M3138" s="2">
        <v>4438.2022471910113</v>
      </c>
      <c r="N3138" s="2">
        <v>131666.66666666666</v>
      </c>
      <c r="O3138" s="2" t="s">
        <v>160</v>
      </c>
      <c r="P3138" s="21" t="s">
        <v>188</v>
      </c>
    </row>
    <row r="3139" spans="1:16" x14ac:dyDescent="0.25">
      <c r="A3139" t="s">
        <v>5596</v>
      </c>
      <c r="B3139" t="s">
        <v>4571</v>
      </c>
      <c r="C3139" s="1">
        <v>394500</v>
      </c>
      <c r="D3139">
        <v>3</v>
      </c>
      <c r="E3139">
        <v>120</v>
      </c>
      <c r="F3139" t="s">
        <v>16</v>
      </c>
      <c r="G3139" t="s">
        <v>35</v>
      </c>
      <c r="H3139" t="s">
        <v>189</v>
      </c>
      <c r="I3139" t="s">
        <v>19</v>
      </c>
      <c r="J3139" t="s">
        <v>9</v>
      </c>
      <c r="L3139" s="2">
        <v>394500</v>
      </c>
      <c r="M3139" s="2">
        <v>3287.5</v>
      </c>
      <c r="N3139" s="2">
        <v>131500</v>
      </c>
      <c r="O3139" s="2" t="s">
        <v>160</v>
      </c>
      <c r="P3139" s="21" t="s">
        <v>188</v>
      </c>
    </row>
    <row r="3140" spans="1:16" x14ac:dyDescent="0.25">
      <c r="A3140" t="s">
        <v>5597</v>
      </c>
      <c r="B3140" t="s">
        <v>4571</v>
      </c>
      <c r="C3140" s="1">
        <v>394500</v>
      </c>
      <c r="D3140">
        <v>3</v>
      </c>
      <c r="E3140">
        <v>120</v>
      </c>
      <c r="F3140" t="s">
        <v>16</v>
      </c>
      <c r="G3140" t="s">
        <v>35</v>
      </c>
      <c r="H3140" t="s">
        <v>189</v>
      </c>
      <c r="I3140" t="s">
        <v>19</v>
      </c>
      <c r="J3140" t="s">
        <v>9</v>
      </c>
      <c r="L3140" s="2">
        <v>394500</v>
      </c>
      <c r="M3140" s="2">
        <v>3287.5</v>
      </c>
      <c r="N3140" s="2">
        <v>131500</v>
      </c>
      <c r="O3140" s="2" t="s">
        <v>160</v>
      </c>
      <c r="P3140" s="21" t="s">
        <v>188</v>
      </c>
    </row>
    <row r="3141" spans="1:16" x14ac:dyDescent="0.25">
      <c r="A3141" t="s">
        <v>6824</v>
      </c>
      <c r="B3141" t="s">
        <v>4571</v>
      </c>
      <c r="C3141" s="1">
        <v>394500</v>
      </c>
      <c r="D3141">
        <v>3</v>
      </c>
      <c r="E3141">
        <v>132</v>
      </c>
      <c r="F3141" t="s">
        <v>16</v>
      </c>
      <c r="G3141" t="s">
        <v>87</v>
      </c>
      <c r="H3141" t="s">
        <v>189</v>
      </c>
      <c r="I3141" t="s">
        <v>19</v>
      </c>
      <c r="J3141" t="s">
        <v>20</v>
      </c>
      <c r="L3141" s="2">
        <v>394500</v>
      </c>
      <c r="M3141" s="2">
        <v>2988.6363636363635</v>
      </c>
      <c r="N3141" s="2">
        <v>131500</v>
      </c>
      <c r="O3141" s="2" t="s">
        <v>160</v>
      </c>
      <c r="P3141" s="21" t="s">
        <v>188</v>
      </c>
    </row>
    <row r="3142" spans="1:16" x14ac:dyDescent="0.25">
      <c r="A3142" t="s">
        <v>3063</v>
      </c>
      <c r="B3142" t="s">
        <v>104</v>
      </c>
      <c r="C3142" s="1">
        <v>394000</v>
      </c>
      <c r="D3142">
        <v>4</v>
      </c>
      <c r="E3142">
        <v>150</v>
      </c>
      <c r="F3142" s="1" t="s">
        <v>22</v>
      </c>
      <c r="G3142" t="s">
        <v>22</v>
      </c>
      <c r="H3142" t="s">
        <v>23</v>
      </c>
      <c r="I3142" t="s">
        <v>23</v>
      </c>
      <c r="J3142" t="s">
        <v>9</v>
      </c>
      <c r="K3142" t="s">
        <v>1372</v>
      </c>
      <c r="L3142" s="2">
        <v>394000</v>
      </c>
      <c r="M3142" s="2">
        <v>2626.6666666666665</v>
      </c>
      <c r="N3142" s="2">
        <v>98500</v>
      </c>
      <c r="O3142" s="2"/>
      <c r="P3142" s="5" t="s">
        <v>188</v>
      </c>
    </row>
    <row r="3143" spans="1:16" x14ac:dyDescent="0.25">
      <c r="A3143" t="s">
        <v>2775</v>
      </c>
      <c r="B3143" t="s">
        <v>104</v>
      </c>
      <c r="C3143" s="1">
        <v>394000</v>
      </c>
      <c r="D3143">
        <v>3</v>
      </c>
      <c r="E3143">
        <v>148</v>
      </c>
      <c r="F3143" s="1" t="s">
        <v>16</v>
      </c>
      <c r="G3143" t="s">
        <v>141</v>
      </c>
      <c r="H3143" t="s">
        <v>29</v>
      </c>
      <c r="I3143" t="s">
        <v>19</v>
      </c>
      <c r="J3143" t="s">
        <v>9</v>
      </c>
      <c r="K3143" t="s">
        <v>1372</v>
      </c>
      <c r="L3143" s="2">
        <v>394000</v>
      </c>
      <c r="M3143" s="2">
        <v>2662.1621621621621</v>
      </c>
      <c r="N3143" s="2">
        <v>131333.33333333334</v>
      </c>
      <c r="O3143" s="2"/>
      <c r="P3143" s="5" t="s">
        <v>188</v>
      </c>
    </row>
    <row r="3144" spans="1:16" x14ac:dyDescent="0.25">
      <c r="A3144" t="s">
        <v>5590</v>
      </c>
      <c r="B3144" t="s">
        <v>4571</v>
      </c>
      <c r="C3144" s="1">
        <v>394000</v>
      </c>
      <c r="D3144">
        <v>3</v>
      </c>
      <c r="E3144">
        <v>117</v>
      </c>
      <c r="F3144" t="s">
        <v>16</v>
      </c>
      <c r="G3144" t="s">
        <v>35</v>
      </c>
      <c r="H3144" t="s">
        <v>189</v>
      </c>
      <c r="I3144" t="s">
        <v>19</v>
      </c>
      <c r="J3144" t="s">
        <v>9</v>
      </c>
      <c r="L3144" s="2">
        <v>394000</v>
      </c>
      <c r="M3144" s="2">
        <v>3367.5213675213677</v>
      </c>
      <c r="N3144" s="2">
        <v>131333.33333333334</v>
      </c>
      <c r="O3144" s="2" t="s">
        <v>4582</v>
      </c>
      <c r="P3144" s="21" t="s">
        <v>188</v>
      </c>
    </row>
    <row r="3145" spans="1:16" x14ac:dyDescent="0.25">
      <c r="A3145" t="s">
        <v>3508</v>
      </c>
      <c r="B3145" t="s">
        <v>103</v>
      </c>
      <c r="C3145" s="1">
        <v>392000</v>
      </c>
      <c r="D3145">
        <v>5</v>
      </c>
      <c r="E3145">
        <v>173</v>
      </c>
      <c r="F3145" s="1" t="s">
        <v>22</v>
      </c>
      <c r="G3145" t="s">
        <v>22</v>
      </c>
      <c r="H3145" t="s">
        <v>23</v>
      </c>
      <c r="I3145" t="s">
        <v>23</v>
      </c>
      <c r="J3145" t="s">
        <v>9</v>
      </c>
      <c r="K3145" t="s">
        <v>1372</v>
      </c>
      <c r="L3145" s="2">
        <v>392000</v>
      </c>
      <c r="M3145" s="2">
        <v>2265.8959537572255</v>
      </c>
      <c r="N3145" s="2">
        <v>78400</v>
      </c>
      <c r="O3145" s="2"/>
      <c r="P3145" s="5" t="s">
        <v>188</v>
      </c>
    </row>
    <row r="3146" spans="1:16" x14ac:dyDescent="0.25">
      <c r="A3146" t="s">
        <v>5336</v>
      </c>
      <c r="B3146" t="s">
        <v>4571</v>
      </c>
      <c r="C3146" s="1">
        <v>390000</v>
      </c>
      <c r="D3146">
        <v>2</v>
      </c>
      <c r="E3146">
        <v>120</v>
      </c>
      <c r="F3146" s="3" t="s">
        <v>22</v>
      </c>
      <c r="G3146" t="s">
        <v>22</v>
      </c>
      <c r="H3146" t="s">
        <v>23</v>
      </c>
      <c r="I3146" t="s">
        <v>23</v>
      </c>
      <c r="J3146" t="s">
        <v>20</v>
      </c>
      <c r="L3146" s="2">
        <v>390000</v>
      </c>
      <c r="M3146" s="2">
        <v>3250</v>
      </c>
      <c r="N3146" s="2">
        <v>195000</v>
      </c>
      <c r="O3146" s="2" t="s">
        <v>160</v>
      </c>
      <c r="P3146" s="21" t="s">
        <v>188</v>
      </c>
    </row>
    <row r="3147" spans="1:16" x14ac:dyDescent="0.25">
      <c r="A3147" t="s">
        <v>5337</v>
      </c>
      <c r="B3147" t="s">
        <v>4571</v>
      </c>
      <c r="C3147" s="1">
        <v>390000</v>
      </c>
      <c r="D3147">
        <v>2</v>
      </c>
      <c r="E3147">
        <v>168</v>
      </c>
      <c r="F3147" s="3" t="s">
        <v>22</v>
      </c>
      <c r="G3147" t="s">
        <v>22</v>
      </c>
      <c r="H3147" t="s">
        <v>23</v>
      </c>
      <c r="I3147" t="s">
        <v>23</v>
      </c>
      <c r="J3147" t="s">
        <v>20</v>
      </c>
      <c r="L3147" s="2">
        <v>390000</v>
      </c>
      <c r="M3147" s="2">
        <v>2321.4285714285716</v>
      </c>
      <c r="N3147" s="2">
        <v>195000</v>
      </c>
      <c r="O3147" s="2" t="s">
        <v>160</v>
      </c>
      <c r="P3147" s="21" t="s">
        <v>188</v>
      </c>
    </row>
    <row r="3148" spans="1:16" x14ac:dyDescent="0.25">
      <c r="A3148" t="s">
        <v>5263</v>
      </c>
      <c r="B3148" t="s">
        <v>4571</v>
      </c>
      <c r="C3148" s="1">
        <v>390000</v>
      </c>
      <c r="D3148">
        <v>3</v>
      </c>
      <c r="E3148">
        <v>218</v>
      </c>
      <c r="F3148" s="3" t="s">
        <v>22</v>
      </c>
      <c r="G3148" t="s">
        <v>22</v>
      </c>
      <c r="H3148" t="s">
        <v>23</v>
      </c>
      <c r="I3148" t="s">
        <v>23</v>
      </c>
      <c r="J3148" t="s">
        <v>9</v>
      </c>
      <c r="L3148" s="2">
        <v>390000</v>
      </c>
      <c r="M3148" s="2">
        <v>1788.9908256880733</v>
      </c>
      <c r="N3148" s="2">
        <v>130000</v>
      </c>
      <c r="O3148" s="2" t="s">
        <v>160</v>
      </c>
      <c r="P3148" s="21" t="s">
        <v>188</v>
      </c>
    </row>
    <row r="3149" spans="1:16" x14ac:dyDescent="0.25">
      <c r="A3149" t="s">
        <v>5264</v>
      </c>
      <c r="B3149" t="s">
        <v>4571</v>
      </c>
      <c r="C3149" s="1">
        <v>390000</v>
      </c>
      <c r="D3149">
        <v>3</v>
      </c>
      <c r="E3149">
        <v>218</v>
      </c>
      <c r="F3149" s="3" t="s">
        <v>22</v>
      </c>
      <c r="G3149" t="s">
        <v>22</v>
      </c>
      <c r="H3149" t="s">
        <v>23</v>
      </c>
      <c r="I3149" t="s">
        <v>23</v>
      </c>
      <c r="J3149" t="s">
        <v>9</v>
      </c>
      <c r="L3149" s="2">
        <v>390000</v>
      </c>
      <c r="M3149" s="2">
        <v>1788.9908256880733</v>
      </c>
      <c r="N3149" s="2">
        <v>130000</v>
      </c>
      <c r="O3149" s="2" t="s">
        <v>160</v>
      </c>
      <c r="P3149" s="21" t="s">
        <v>188</v>
      </c>
    </row>
    <row r="3150" spans="1:16" x14ac:dyDescent="0.25">
      <c r="A3150" t="s">
        <v>5269</v>
      </c>
      <c r="B3150" t="s">
        <v>4571</v>
      </c>
      <c r="C3150" s="1">
        <v>390000</v>
      </c>
      <c r="D3150">
        <v>3</v>
      </c>
      <c r="E3150">
        <v>175</v>
      </c>
      <c r="F3150" s="3" t="s">
        <v>22</v>
      </c>
      <c r="G3150" t="s">
        <v>22</v>
      </c>
      <c r="H3150" t="s">
        <v>23</v>
      </c>
      <c r="I3150" t="s">
        <v>23</v>
      </c>
      <c r="J3150" t="s">
        <v>20</v>
      </c>
      <c r="L3150" s="2">
        <v>390000</v>
      </c>
      <c r="M3150" s="2">
        <v>2228.5714285714284</v>
      </c>
      <c r="N3150" s="2">
        <v>130000</v>
      </c>
      <c r="O3150" s="2" t="s">
        <v>160</v>
      </c>
      <c r="P3150" s="21" t="s">
        <v>188</v>
      </c>
    </row>
    <row r="3151" spans="1:16" x14ac:dyDescent="0.25">
      <c r="A3151" t="s">
        <v>5304</v>
      </c>
      <c r="B3151" t="s">
        <v>4571</v>
      </c>
      <c r="C3151" s="1">
        <v>390000</v>
      </c>
      <c r="D3151">
        <v>3</v>
      </c>
      <c r="E3151">
        <v>158</v>
      </c>
      <c r="F3151" s="3" t="s">
        <v>22</v>
      </c>
      <c r="G3151" t="s">
        <v>22</v>
      </c>
      <c r="H3151" t="s">
        <v>23</v>
      </c>
      <c r="I3151" t="s">
        <v>23</v>
      </c>
      <c r="J3151" t="s">
        <v>9</v>
      </c>
      <c r="L3151" s="2">
        <v>390000</v>
      </c>
      <c r="M3151" s="2">
        <v>2468.3544303797466</v>
      </c>
      <c r="N3151" s="2">
        <v>130000</v>
      </c>
      <c r="O3151" s="2" t="s">
        <v>160</v>
      </c>
      <c r="P3151" s="21" t="s">
        <v>188</v>
      </c>
    </row>
    <row r="3152" spans="1:16" x14ac:dyDescent="0.25">
      <c r="A3152" t="s">
        <v>5277</v>
      </c>
      <c r="B3152" t="s">
        <v>4571</v>
      </c>
      <c r="C3152" s="1">
        <v>390000</v>
      </c>
      <c r="D3152">
        <v>4</v>
      </c>
      <c r="E3152">
        <v>220</v>
      </c>
      <c r="F3152" s="3" t="s">
        <v>22</v>
      </c>
      <c r="G3152" t="s">
        <v>22</v>
      </c>
      <c r="H3152" t="s">
        <v>23</v>
      </c>
      <c r="I3152" t="s">
        <v>23</v>
      </c>
      <c r="J3152" t="s">
        <v>9</v>
      </c>
      <c r="L3152" s="2">
        <v>390000</v>
      </c>
      <c r="M3152" s="2">
        <v>1772.7272727272727</v>
      </c>
      <c r="N3152" s="2">
        <v>97500</v>
      </c>
      <c r="O3152" s="2" t="s">
        <v>4582</v>
      </c>
      <c r="P3152" s="21" t="s">
        <v>188</v>
      </c>
    </row>
    <row r="3153" spans="1:16" x14ac:dyDescent="0.25">
      <c r="A3153" t="s">
        <v>5393</v>
      </c>
      <c r="B3153" t="s">
        <v>4571</v>
      </c>
      <c r="C3153" s="1">
        <v>390000</v>
      </c>
      <c r="D3153">
        <v>6</v>
      </c>
      <c r="E3153">
        <v>117</v>
      </c>
      <c r="F3153" s="3" t="s">
        <v>22</v>
      </c>
      <c r="G3153" t="s">
        <v>22</v>
      </c>
      <c r="H3153" t="s">
        <v>23</v>
      </c>
      <c r="I3153" t="s">
        <v>23</v>
      </c>
      <c r="J3153" t="s">
        <v>20</v>
      </c>
      <c r="L3153" s="2">
        <v>390000</v>
      </c>
      <c r="M3153" s="2">
        <v>3333.3333333333335</v>
      </c>
      <c r="N3153" s="2">
        <v>65000</v>
      </c>
      <c r="O3153" s="2" t="s">
        <v>160</v>
      </c>
      <c r="P3153" s="21" t="s">
        <v>188</v>
      </c>
    </row>
    <row r="3154" spans="1:16" x14ac:dyDescent="0.25">
      <c r="A3154" t="s">
        <v>74</v>
      </c>
      <c r="B3154" t="s">
        <v>102</v>
      </c>
      <c r="C3154" s="1">
        <v>390000</v>
      </c>
      <c r="D3154">
        <v>5</v>
      </c>
      <c r="E3154">
        <v>500</v>
      </c>
      <c r="F3154" t="s">
        <v>22</v>
      </c>
      <c r="G3154" t="s">
        <v>22</v>
      </c>
      <c r="H3154" t="s">
        <v>23</v>
      </c>
      <c r="I3154" t="s">
        <v>23</v>
      </c>
      <c r="J3154" t="s">
        <v>9</v>
      </c>
      <c r="L3154" s="2">
        <v>390000</v>
      </c>
      <c r="M3154" s="2">
        <v>780</v>
      </c>
      <c r="N3154" s="2">
        <v>78000</v>
      </c>
      <c r="O3154" s="2"/>
      <c r="P3154" s="21" t="s">
        <v>188</v>
      </c>
    </row>
    <row r="3155" spans="1:16" x14ac:dyDescent="0.25">
      <c r="A3155" t="s">
        <v>2851</v>
      </c>
      <c r="B3155" t="s">
        <v>104</v>
      </c>
      <c r="C3155" s="1">
        <v>390000</v>
      </c>
      <c r="D3155">
        <v>4</v>
      </c>
      <c r="E3155">
        <v>201</v>
      </c>
      <c r="F3155" s="1" t="s">
        <v>22</v>
      </c>
      <c r="G3155" t="s">
        <v>22</v>
      </c>
      <c r="H3155" t="s">
        <v>23</v>
      </c>
      <c r="I3155" t="s">
        <v>23</v>
      </c>
      <c r="J3155" t="s">
        <v>9</v>
      </c>
      <c r="K3155" t="s">
        <v>1372</v>
      </c>
      <c r="L3155" s="2">
        <v>390000</v>
      </c>
      <c r="M3155" s="2">
        <v>1940.2985074626865</v>
      </c>
      <c r="N3155" s="2">
        <v>97500</v>
      </c>
      <c r="O3155" s="2"/>
      <c r="P3155" s="5" t="s">
        <v>188</v>
      </c>
    </row>
    <row r="3156" spans="1:16" x14ac:dyDescent="0.25">
      <c r="A3156" t="s">
        <v>2960</v>
      </c>
      <c r="B3156" t="s">
        <v>104</v>
      </c>
      <c r="C3156" s="1">
        <v>390000</v>
      </c>
      <c r="D3156">
        <v>4</v>
      </c>
      <c r="E3156">
        <v>137</v>
      </c>
      <c r="F3156" s="1" t="s">
        <v>22</v>
      </c>
      <c r="G3156" t="s">
        <v>22</v>
      </c>
      <c r="H3156" t="s">
        <v>23</v>
      </c>
      <c r="I3156" t="s">
        <v>23</v>
      </c>
      <c r="J3156" t="s">
        <v>9</v>
      </c>
      <c r="K3156" t="s">
        <v>1372</v>
      </c>
      <c r="L3156" s="2">
        <v>390000</v>
      </c>
      <c r="M3156" s="2">
        <v>2846.7153284671531</v>
      </c>
      <c r="N3156" s="2">
        <v>97500</v>
      </c>
      <c r="O3156" s="2"/>
      <c r="P3156" s="5" t="s">
        <v>188</v>
      </c>
    </row>
    <row r="3157" spans="1:16" x14ac:dyDescent="0.25">
      <c r="A3157" t="s">
        <v>3346</v>
      </c>
      <c r="B3157" t="s">
        <v>103</v>
      </c>
      <c r="C3157" s="1">
        <v>390000</v>
      </c>
      <c r="D3157">
        <v>4</v>
      </c>
      <c r="E3157">
        <v>212</v>
      </c>
      <c r="F3157" s="1" t="s">
        <v>22</v>
      </c>
      <c r="G3157" t="s">
        <v>22</v>
      </c>
      <c r="H3157" t="s">
        <v>23</v>
      </c>
      <c r="I3157" t="s">
        <v>23</v>
      </c>
      <c r="J3157" t="s">
        <v>9</v>
      </c>
      <c r="K3157" t="s">
        <v>1372</v>
      </c>
      <c r="L3157" s="2">
        <v>390000</v>
      </c>
      <c r="M3157" s="2">
        <v>1839.6226415094341</v>
      </c>
      <c r="N3157" s="2">
        <v>97500</v>
      </c>
      <c r="O3157" s="2"/>
      <c r="P3157" s="5" t="s">
        <v>188</v>
      </c>
    </row>
    <row r="3158" spans="1:16" x14ac:dyDescent="0.25">
      <c r="A3158" t="s">
        <v>2879</v>
      </c>
      <c r="B3158" t="s">
        <v>104</v>
      </c>
      <c r="C3158" s="1">
        <v>390000</v>
      </c>
      <c r="D3158">
        <v>6</v>
      </c>
      <c r="E3158">
        <v>386</v>
      </c>
      <c r="F3158" s="1" t="s">
        <v>22</v>
      </c>
      <c r="G3158" t="s">
        <v>22</v>
      </c>
      <c r="H3158" t="s">
        <v>23</v>
      </c>
      <c r="I3158" t="s">
        <v>23</v>
      </c>
      <c r="J3158" t="s">
        <v>9</v>
      </c>
      <c r="K3158" t="s">
        <v>1372</v>
      </c>
      <c r="L3158" s="2">
        <v>390000</v>
      </c>
      <c r="M3158" s="2">
        <v>1010.3626943005181</v>
      </c>
      <c r="N3158" s="2">
        <v>65000</v>
      </c>
      <c r="O3158" s="2"/>
      <c r="P3158" s="5" t="s">
        <v>188</v>
      </c>
    </row>
    <row r="3159" spans="1:16" x14ac:dyDescent="0.25">
      <c r="A3159" t="s">
        <v>3111</v>
      </c>
      <c r="B3159" t="s">
        <v>104</v>
      </c>
      <c r="C3159" s="1">
        <v>390000</v>
      </c>
      <c r="D3159">
        <v>5</v>
      </c>
      <c r="E3159">
        <v>235</v>
      </c>
      <c r="F3159" s="1" t="s">
        <v>22</v>
      </c>
      <c r="G3159" t="s">
        <v>22</v>
      </c>
      <c r="H3159" t="s">
        <v>23</v>
      </c>
      <c r="I3159" t="s">
        <v>23</v>
      </c>
      <c r="J3159" t="s">
        <v>9</v>
      </c>
      <c r="K3159" t="s">
        <v>1372</v>
      </c>
      <c r="L3159" s="2">
        <v>390000</v>
      </c>
      <c r="M3159" s="2">
        <v>1659.5744680851064</v>
      </c>
      <c r="N3159" s="2">
        <v>78000</v>
      </c>
      <c r="O3159" s="2"/>
      <c r="P3159" s="5" t="s">
        <v>188</v>
      </c>
    </row>
    <row r="3160" spans="1:16" x14ac:dyDescent="0.25">
      <c r="A3160" t="s">
        <v>3367</v>
      </c>
      <c r="B3160" t="s">
        <v>103</v>
      </c>
      <c r="C3160" s="1">
        <v>390000</v>
      </c>
      <c r="D3160">
        <v>4</v>
      </c>
      <c r="E3160">
        <v>241</v>
      </c>
      <c r="F3160" s="1" t="s">
        <v>22</v>
      </c>
      <c r="G3160" t="s">
        <v>22</v>
      </c>
      <c r="H3160" t="s">
        <v>23</v>
      </c>
      <c r="I3160" t="s">
        <v>23</v>
      </c>
      <c r="J3160" t="s">
        <v>9</v>
      </c>
      <c r="K3160" t="s">
        <v>1372</v>
      </c>
      <c r="L3160" s="2">
        <v>390000</v>
      </c>
      <c r="M3160" s="2">
        <v>1618.2572614107885</v>
      </c>
      <c r="N3160" s="2">
        <v>97500</v>
      </c>
      <c r="O3160" s="2"/>
      <c r="P3160" s="5" t="s">
        <v>188</v>
      </c>
    </row>
    <row r="3161" spans="1:16" x14ac:dyDescent="0.25">
      <c r="A3161" t="s">
        <v>3611</v>
      </c>
      <c r="B3161" t="s">
        <v>103</v>
      </c>
      <c r="C3161" s="1">
        <v>390000</v>
      </c>
      <c r="D3161">
        <v>3</v>
      </c>
      <c r="E3161">
        <v>199</v>
      </c>
      <c r="F3161" s="1" t="s">
        <v>22</v>
      </c>
      <c r="G3161" t="s">
        <v>22</v>
      </c>
      <c r="H3161" t="s">
        <v>23</v>
      </c>
      <c r="I3161" t="s">
        <v>23</v>
      </c>
      <c r="J3161" t="s">
        <v>9</v>
      </c>
      <c r="K3161" t="s">
        <v>1372</v>
      </c>
      <c r="L3161" s="2">
        <v>390000</v>
      </c>
      <c r="M3161" s="2">
        <v>1959.7989949748744</v>
      </c>
      <c r="N3161" s="2">
        <v>130000</v>
      </c>
      <c r="O3161" s="2"/>
      <c r="P3161" s="5" t="s">
        <v>188</v>
      </c>
    </row>
    <row r="3162" spans="1:16" x14ac:dyDescent="0.25">
      <c r="A3162" t="s">
        <v>5929</v>
      </c>
      <c r="B3162" t="s">
        <v>4571</v>
      </c>
      <c r="C3162" s="1">
        <v>390000</v>
      </c>
      <c r="D3162">
        <v>3</v>
      </c>
      <c r="E3162">
        <v>100</v>
      </c>
      <c r="F3162" t="s">
        <v>16</v>
      </c>
      <c r="G3162" t="s">
        <v>35</v>
      </c>
      <c r="H3162" t="s">
        <v>18</v>
      </c>
      <c r="I3162" t="s">
        <v>30</v>
      </c>
      <c r="J3162" t="s">
        <v>20</v>
      </c>
      <c r="L3162" s="2">
        <v>390000</v>
      </c>
      <c r="M3162" s="2">
        <v>3900</v>
      </c>
      <c r="N3162" s="2">
        <v>130000</v>
      </c>
      <c r="O3162" s="2" t="s">
        <v>160</v>
      </c>
      <c r="P3162" s="21" t="s">
        <v>188</v>
      </c>
    </row>
    <row r="3163" spans="1:16" x14ac:dyDescent="0.25">
      <c r="A3163" t="s">
        <v>5930</v>
      </c>
      <c r="B3163" t="s">
        <v>4571</v>
      </c>
      <c r="C3163" s="1">
        <v>390000</v>
      </c>
      <c r="D3163">
        <v>3</v>
      </c>
      <c r="E3163">
        <v>100</v>
      </c>
      <c r="F3163" t="s">
        <v>16</v>
      </c>
      <c r="G3163" t="s">
        <v>35</v>
      </c>
      <c r="H3163" t="s">
        <v>18</v>
      </c>
      <c r="I3163" t="s">
        <v>30</v>
      </c>
      <c r="J3163" t="s">
        <v>20</v>
      </c>
      <c r="L3163" s="2">
        <v>390000</v>
      </c>
      <c r="M3163" s="2">
        <v>3900</v>
      </c>
      <c r="N3163" s="2">
        <v>130000</v>
      </c>
      <c r="O3163" s="2" t="s">
        <v>160</v>
      </c>
      <c r="P3163" s="21" t="s">
        <v>188</v>
      </c>
    </row>
    <row r="3164" spans="1:16" x14ac:dyDescent="0.25">
      <c r="A3164" t="s">
        <v>4827</v>
      </c>
      <c r="B3164" t="s">
        <v>4571</v>
      </c>
      <c r="C3164" s="1">
        <v>390000</v>
      </c>
      <c r="D3164">
        <v>2</v>
      </c>
      <c r="E3164">
        <v>81</v>
      </c>
      <c r="F3164" t="s">
        <v>16</v>
      </c>
      <c r="G3164" t="s">
        <v>56</v>
      </c>
      <c r="H3164" t="s">
        <v>18</v>
      </c>
      <c r="I3164" t="s">
        <v>19</v>
      </c>
      <c r="J3164" t="s">
        <v>20</v>
      </c>
      <c r="L3164" s="2">
        <v>390000</v>
      </c>
      <c r="M3164" s="2">
        <v>4814.8148148148148</v>
      </c>
      <c r="N3164" s="2">
        <v>195000</v>
      </c>
      <c r="O3164" s="2" t="s">
        <v>160</v>
      </c>
      <c r="P3164" s="21" t="s">
        <v>188</v>
      </c>
    </row>
    <row r="3165" spans="1:16" x14ac:dyDescent="0.25">
      <c r="A3165" t="s">
        <v>1683</v>
      </c>
      <c r="B3165" t="s">
        <v>104</v>
      </c>
      <c r="C3165" s="1">
        <v>390000</v>
      </c>
      <c r="D3165">
        <v>3</v>
      </c>
      <c r="E3165">
        <v>130</v>
      </c>
      <c r="F3165" s="1" t="s">
        <v>16</v>
      </c>
      <c r="G3165" t="s">
        <v>35</v>
      </c>
      <c r="H3165" t="s">
        <v>29</v>
      </c>
      <c r="I3165" t="s">
        <v>19</v>
      </c>
      <c r="J3165" t="s">
        <v>9</v>
      </c>
      <c r="K3165" t="s">
        <v>1372</v>
      </c>
      <c r="L3165" s="2">
        <v>390000</v>
      </c>
      <c r="M3165" s="2">
        <v>3000</v>
      </c>
      <c r="N3165" s="2">
        <v>130000</v>
      </c>
      <c r="O3165" s="2"/>
      <c r="P3165" s="5" t="s">
        <v>188</v>
      </c>
    </row>
    <row r="3166" spans="1:16" x14ac:dyDescent="0.25">
      <c r="A3166" t="s">
        <v>2007</v>
      </c>
      <c r="B3166" t="s">
        <v>104</v>
      </c>
      <c r="C3166" s="1">
        <v>390000</v>
      </c>
      <c r="D3166">
        <v>4</v>
      </c>
      <c r="E3166">
        <v>163</v>
      </c>
      <c r="F3166" s="1" t="s">
        <v>16</v>
      </c>
      <c r="G3166" t="s">
        <v>17</v>
      </c>
      <c r="H3166" t="s">
        <v>29</v>
      </c>
      <c r="I3166" t="s">
        <v>19</v>
      </c>
      <c r="J3166" t="s">
        <v>9</v>
      </c>
      <c r="K3166" t="s">
        <v>1372</v>
      </c>
      <c r="L3166" s="2">
        <v>390000</v>
      </c>
      <c r="M3166" s="2">
        <v>2392.6380368098157</v>
      </c>
      <c r="N3166" s="2">
        <v>97500</v>
      </c>
      <c r="O3166" s="2"/>
      <c r="P3166" s="5" t="s">
        <v>188</v>
      </c>
    </row>
    <row r="3167" spans="1:16" x14ac:dyDescent="0.25">
      <c r="A3167" t="s">
        <v>2154</v>
      </c>
      <c r="B3167" t="s">
        <v>103</v>
      </c>
      <c r="C3167" s="1">
        <v>390000</v>
      </c>
      <c r="D3167">
        <v>3</v>
      </c>
      <c r="E3167">
        <v>120</v>
      </c>
      <c r="F3167" s="1" t="s">
        <v>16</v>
      </c>
      <c r="G3167" t="s">
        <v>17</v>
      </c>
      <c r="H3167" t="s">
        <v>29</v>
      </c>
      <c r="I3167" t="s">
        <v>19</v>
      </c>
      <c r="J3167" t="s">
        <v>9</v>
      </c>
      <c r="K3167" t="s">
        <v>1372</v>
      </c>
      <c r="L3167" s="2">
        <v>390000</v>
      </c>
      <c r="M3167" s="2">
        <v>3250</v>
      </c>
      <c r="N3167" s="2">
        <v>130000</v>
      </c>
      <c r="O3167" s="2"/>
      <c r="P3167" s="5" t="s">
        <v>188</v>
      </c>
    </row>
    <row r="3168" spans="1:16" x14ac:dyDescent="0.25">
      <c r="A3168" t="s">
        <v>5671</v>
      </c>
      <c r="B3168" t="s">
        <v>4571</v>
      </c>
      <c r="C3168" s="1">
        <v>390000</v>
      </c>
      <c r="D3168">
        <v>4</v>
      </c>
      <c r="E3168">
        <v>175</v>
      </c>
      <c r="F3168" t="s">
        <v>16</v>
      </c>
      <c r="G3168" t="s">
        <v>35</v>
      </c>
      <c r="H3168" t="s">
        <v>189</v>
      </c>
      <c r="I3168" t="s">
        <v>19</v>
      </c>
      <c r="J3168" t="s">
        <v>9</v>
      </c>
      <c r="L3168" s="2">
        <v>390000</v>
      </c>
      <c r="M3168" s="2">
        <v>2228.5714285714284</v>
      </c>
      <c r="N3168" s="2">
        <v>97500</v>
      </c>
      <c r="O3168" s="2" t="s">
        <v>4587</v>
      </c>
      <c r="P3168" s="21" t="s">
        <v>188</v>
      </c>
    </row>
    <row r="3169" spans="1:16" x14ac:dyDescent="0.25">
      <c r="A3169" t="s">
        <v>6013</v>
      </c>
      <c r="B3169" t="s">
        <v>4571</v>
      </c>
      <c r="C3169" s="1">
        <v>390000</v>
      </c>
      <c r="D3169">
        <v>3</v>
      </c>
      <c r="E3169">
        <v>127</v>
      </c>
      <c r="F3169" t="s">
        <v>16</v>
      </c>
      <c r="G3169" t="s">
        <v>17</v>
      </c>
      <c r="H3169" t="s">
        <v>189</v>
      </c>
      <c r="I3169" t="s">
        <v>19</v>
      </c>
      <c r="J3169" t="s">
        <v>9</v>
      </c>
      <c r="L3169" s="2">
        <v>390000</v>
      </c>
      <c r="M3169" s="2">
        <v>3070.8661417322833</v>
      </c>
      <c r="N3169" s="2">
        <v>130000</v>
      </c>
      <c r="O3169" s="2" t="s">
        <v>4582</v>
      </c>
      <c r="P3169" s="21" t="s">
        <v>188</v>
      </c>
    </row>
    <row r="3170" spans="1:16" x14ac:dyDescent="0.25">
      <c r="A3170" t="s">
        <v>6023</v>
      </c>
      <c r="B3170" t="s">
        <v>4571</v>
      </c>
      <c r="C3170" s="1">
        <v>390000</v>
      </c>
      <c r="D3170">
        <v>3</v>
      </c>
      <c r="E3170">
        <v>136</v>
      </c>
      <c r="F3170" t="s">
        <v>16</v>
      </c>
      <c r="G3170" t="s">
        <v>17</v>
      </c>
      <c r="H3170" t="s">
        <v>189</v>
      </c>
      <c r="I3170" t="s">
        <v>19</v>
      </c>
      <c r="J3170" t="s">
        <v>20</v>
      </c>
      <c r="L3170" s="2">
        <v>390000</v>
      </c>
      <c r="M3170" s="2">
        <v>2867.6470588235293</v>
      </c>
      <c r="N3170" s="2">
        <v>130000</v>
      </c>
      <c r="O3170" s="2" t="s">
        <v>160</v>
      </c>
      <c r="P3170" s="21" t="s">
        <v>188</v>
      </c>
    </row>
    <row r="3171" spans="1:16" x14ac:dyDescent="0.25">
      <c r="A3171" t="s">
        <v>6258</v>
      </c>
      <c r="B3171" t="s">
        <v>4571</v>
      </c>
      <c r="C3171" s="1">
        <v>390000</v>
      </c>
      <c r="D3171">
        <v>3</v>
      </c>
      <c r="E3171">
        <v>103</v>
      </c>
      <c r="F3171" t="s">
        <v>16</v>
      </c>
      <c r="G3171" t="s">
        <v>41</v>
      </c>
      <c r="H3171" t="s">
        <v>189</v>
      </c>
      <c r="I3171" t="s">
        <v>19</v>
      </c>
      <c r="J3171" t="s">
        <v>9</v>
      </c>
      <c r="L3171" s="2">
        <v>390000</v>
      </c>
      <c r="M3171" s="2">
        <v>3786.4077669902913</v>
      </c>
      <c r="N3171" s="2">
        <v>130000</v>
      </c>
      <c r="O3171" s="2" t="s">
        <v>160</v>
      </c>
      <c r="P3171" s="21" t="s">
        <v>188</v>
      </c>
    </row>
    <row r="3172" spans="1:16" x14ac:dyDescent="0.25">
      <c r="A3172" t="s">
        <v>6334</v>
      </c>
      <c r="B3172" t="s">
        <v>4571</v>
      </c>
      <c r="C3172" s="1">
        <v>390000</v>
      </c>
      <c r="D3172">
        <v>4</v>
      </c>
      <c r="E3172">
        <v>149</v>
      </c>
      <c r="F3172" t="s">
        <v>16</v>
      </c>
      <c r="G3172" t="s">
        <v>41</v>
      </c>
      <c r="H3172" t="s">
        <v>189</v>
      </c>
      <c r="I3172" t="s">
        <v>19</v>
      </c>
      <c r="J3172" t="s">
        <v>9</v>
      </c>
      <c r="L3172" s="2">
        <v>390000</v>
      </c>
      <c r="M3172" s="2">
        <v>2617.44966442953</v>
      </c>
      <c r="N3172" s="2">
        <v>97500</v>
      </c>
      <c r="O3172" s="2" t="s">
        <v>160</v>
      </c>
      <c r="P3172" s="21" t="s">
        <v>188</v>
      </c>
    </row>
    <row r="3173" spans="1:16" x14ac:dyDescent="0.25">
      <c r="A3173" t="s">
        <v>6730</v>
      </c>
      <c r="B3173" t="s">
        <v>4571</v>
      </c>
      <c r="C3173" s="1">
        <v>390000</v>
      </c>
      <c r="D3173">
        <v>3</v>
      </c>
      <c r="E3173">
        <v>155</v>
      </c>
      <c r="F3173" t="s">
        <v>16</v>
      </c>
      <c r="G3173" t="s">
        <v>52</v>
      </c>
      <c r="H3173" t="s">
        <v>189</v>
      </c>
      <c r="I3173" t="s">
        <v>19</v>
      </c>
      <c r="J3173" t="s">
        <v>9</v>
      </c>
      <c r="L3173" s="2">
        <v>390000</v>
      </c>
      <c r="M3173" s="2">
        <v>2516.1290322580644</v>
      </c>
      <c r="N3173" s="2">
        <v>130000</v>
      </c>
      <c r="O3173" s="2" t="s">
        <v>160</v>
      </c>
      <c r="P3173" s="21" t="s">
        <v>188</v>
      </c>
    </row>
    <row r="3174" spans="1:16" x14ac:dyDescent="0.25">
      <c r="A3174" t="s">
        <v>6812</v>
      </c>
      <c r="B3174" t="s">
        <v>4571</v>
      </c>
      <c r="C3174" s="1">
        <v>390000</v>
      </c>
      <c r="D3174">
        <v>3</v>
      </c>
      <c r="E3174">
        <v>110</v>
      </c>
      <c r="F3174" t="s">
        <v>16</v>
      </c>
      <c r="G3174" t="s">
        <v>87</v>
      </c>
      <c r="H3174" t="s">
        <v>189</v>
      </c>
      <c r="I3174" t="s">
        <v>19</v>
      </c>
      <c r="J3174" t="s">
        <v>20</v>
      </c>
      <c r="L3174" s="2">
        <v>390000</v>
      </c>
      <c r="M3174" s="2">
        <v>3545.4545454545455</v>
      </c>
      <c r="N3174" s="2">
        <v>130000</v>
      </c>
      <c r="O3174" s="2" t="s">
        <v>160</v>
      </c>
      <c r="P3174" s="21" t="s">
        <v>188</v>
      </c>
    </row>
    <row r="3175" spans="1:16" x14ac:dyDescent="0.25">
      <c r="A3175" t="s">
        <v>6813</v>
      </c>
      <c r="B3175" t="s">
        <v>4571</v>
      </c>
      <c r="C3175" s="1">
        <v>390000</v>
      </c>
      <c r="D3175">
        <v>3</v>
      </c>
      <c r="E3175">
        <v>110</v>
      </c>
      <c r="F3175" t="s">
        <v>16</v>
      </c>
      <c r="G3175" t="s">
        <v>87</v>
      </c>
      <c r="H3175" t="s">
        <v>189</v>
      </c>
      <c r="I3175" t="s">
        <v>19</v>
      </c>
      <c r="J3175" t="s">
        <v>20</v>
      </c>
      <c r="L3175" s="2">
        <v>390000</v>
      </c>
      <c r="M3175" s="2">
        <v>3545.4545454545455</v>
      </c>
      <c r="N3175" s="2">
        <v>130000</v>
      </c>
      <c r="O3175" s="2" t="s">
        <v>160</v>
      </c>
      <c r="P3175" s="21" t="s">
        <v>188</v>
      </c>
    </row>
    <row r="3176" spans="1:16" x14ac:dyDescent="0.25">
      <c r="A3176" t="s">
        <v>6814</v>
      </c>
      <c r="B3176" t="s">
        <v>4571</v>
      </c>
      <c r="C3176" s="1">
        <v>390000</v>
      </c>
      <c r="D3176">
        <v>3</v>
      </c>
      <c r="E3176">
        <v>110</v>
      </c>
      <c r="F3176" t="s">
        <v>16</v>
      </c>
      <c r="G3176" t="s">
        <v>87</v>
      </c>
      <c r="H3176" t="s">
        <v>189</v>
      </c>
      <c r="I3176" t="s">
        <v>19</v>
      </c>
      <c r="J3176" t="s">
        <v>20</v>
      </c>
      <c r="L3176" s="2">
        <v>390000</v>
      </c>
      <c r="M3176" s="2">
        <v>3545.4545454545455</v>
      </c>
      <c r="N3176" s="2">
        <v>130000</v>
      </c>
      <c r="O3176" s="2" t="s">
        <v>160</v>
      </c>
      <c r="P3176" s="21" t="s">
        <v>188</v>
      </c>
    </row>
    <row r="3177" spans="1:16" x14ac:dyDescent="0.25">
      <c r="A3177" t="s">
        <v>6839</v>
      </c>
      <c r="B3177" t="s">
        <v>4571</v>
      </c>
      <c r="C3177" s="1">
        <v>390000</v>
      </c>
      <c r="D3177">
        <v>4</v>
      </c>
      <c r="E3177">
        <v>262</v>
      </c>
      <c r="F3177" t="s">
        <v>16</v>
      </c>
      <c r="G3177" t="s">
        <v>87</v>
      </c>
      <c r="H3177" t="s">
        <v>189</v>
      </c>
      <c r="I3177" t="s">
        <v>19</v>
      </c>
      <c r="J3177" t="s">
        <v>20</v>
      </c>
      <c r="L3177" s="2">
        <v>390000</v>
      </c>
      <c r="M3177" s="2">
        <v>1488.5496183206108</v>
      </c>
      <c r="N3177" s="2">
        <v>97500</v>
      </c>
      <c r="O3177" s="2" t="s">
        <v>160</v>
      </c>
      <c r="P3177" s="21" t="s">
        <v>188</v>
      </c>
    </row>
    <row r="3178" spans="1:16" x14ac:dyDescent="0.25">
      <c r="A3178" t="s">
        <v>5950</v>
      </c>
      <c r="B3178" t="s">
        <v>4571</v>
      </c>
      <c r="C3178" s="1">
        <v>390000</v>
      </c>
      <c r="D3178">
        <v>2</v>
      </c>
      <c r="E3178">
        <v>81</v>
      </c>
      <c r="F3178" t="s">
        <v>16</v>
      </c>
      <c r="G3178" t="s">
        <v>7043</v>
      </c>
      <c r="H3178" t="s">
        <v>189</v>
      </c>
      <c r="I3178" t="s">
        <v>19</v>
      </c>
      <c r="J3178" t="s">
        <v>9</v>
      </c>
      <c r="L3178" s="2">
        <v>390000</v>
      </c>
      <c r="M3178" s="2">
        <v>4814.8148148148148</v>
      </c>
      <c r="N3178" s="2">
        <v>195000</v>
      </c>
      <c r="O3178" s="2" t="s">
        <v>160</v>
      </c>
      <c r="P3178" s="21" t="s">
        <v>188</v>
      </c>
    </row>
    <row r="3179" spans="1:16" x14ac:dyDescent="0.25">
      <c r="A3179" t="s">
        <v>4754</v>
      </c>
      <c r="B3179" t="s">
        <v>4571</v>
      </c>
      <c r="C3179" s="1">
        <v>390000</v>
      </c>
      <c r="D3179">
        <v>1</v>
      </c>
      <c r="E3179">
        <v>95</v>
      </c>
      <c r="F3179" t="s">
        <v>16</v>
      </c>
      <c r="G3179" t="s">
        <v>56</v>
      </c>
      <c r="H3179" t="s">
        <v>189</v>
      </c>
      <c r="I3179" t="s">
        <v>19</v>
      </c>
      <c r="J3179" t="s">
        <v>9</v>
      </c>
      <c r="L3179" s="2">
        <v>390000</v>
      </c>
      <c r="M3179" s="2">
        <v>4105.2631578947367</v>
      </c>
      <c r="N3179" s="2">
        <v>390000</v>
      </c>
      <c r="O3179" s="2" t="s">
        <v>4587</v>
      </c>
      <c r="P3179" s="21" t="s">
        <v>188</v>
      </c>
    </row>
    <row r="3180" spans="1:16" x14ac:dyDescent="0.25">
      <c r="A3180" t="s">
        <v>4654</v>
      </c>
      <c r="B3180" t="s">
        <v>4571</v>
      </c>
      <c r="C3180" s="1">
        <v>390000</v>
      </c>
      <c r="D3180">
        <v>3</v>
      </c>
      <c r="E3180">
        <v>200</v>
      </c>
      <c r="F3180" t="s">
        <v>16</v>
      </c>
      <c r="G3180" t="s">
        <v>56</v>
      </c>
      <c r="H3180" t="s">
        <v>189</v>
      </c>
      <c r="I3180" t="s">
        <v>19</v>
      </c>
      <c r="J3180" t="s">
        <v>9</v>
      </c>
      <c r="L3180" s="2">
        <v>390000</v>
      </c>
      <c r="M3180" s="2">
        <v>1950</v>
      </c>
      <c r="N3180" s="2">
        <v>130000</v>
      </c>
      <c r="O3180" s="2" t="s">
        <v>160</v>
      </c>
      <c r="P3180" s="21" t="s">
        <v>188</v>
      </c>
    </row>
    <row r="3181" spans="1:16" x14ac:dyDescent="0.25">
      <c r="A3181" t="s">
        <v>6464</v>
      </c>
      <c r="B3181" t="s">
        <v>4571</v>
      </c>
      <c r="C3181" s="1">
        <v>389995</v>
      </c>
      <c r="D3181">
        <v>3</v>
      </c>
      <c r="E3181">
        <v>95</v>
      </c>
      <c r="F3181" t="s">
        <v>16</v>
      </c>
      <c r="G3181" t="s">
        <v>41</v>
      </c>
      <c r="H3181" t="s">
        <v>189</v>
      </c>
      <c r="I3181" t="s">
        <v>19</v>
      </c>
      <c r="J3181" t="s">
        <v>9</v>
      </c>
      <c r="L3181" s="2">
        <v>389995</v>
      </c>
      <c r="M3181" s="2">
        <v>4105.2105263157891</v>
      </c>
      <c r="N3181" s="2">
        <v>129998.33333333333</v>
      </c>
      <c r="O3181" s="2" t="s">
        <v>4582</v>
      </c>
      <c r="P3181" s="21" t="s">
        <v>188</v>
      </c>
    </row>
    <row r="3182" spans="1:16" x14ac:dyDescent="0.25">
      <c r="A3182" t="s">
        <v>5070</v>
      </c>
      <c r="B3182" t="s">
        <v>4571</v>
      </c>
      <c r="C3182" s="1">
        <v>389990</v>
      </c>
      <c r="D3182">
        <v>3</v>
      </c>
      <c r="E3182">
        <v>141</v>
      </c>
      <c r="F3182" s="3" t="s">
        <v>22</v>
      </c>
      <c r="G3182" t="s">
        <v>22</v>
      </c>
      <c r="H3182" t="s">
        <v>23</v>
      </c>
      <c r="I3182" t="s">
        <v>23</v>
      </c>
      <c r="J3182" t="s">
        <v>20</v>
      </c>
      <c r="L3182" s="2">
        <v>389990</v>
      </c>
      <c r="M3182" s="2">
        <v>2765.8865248226948</v>
      </c>
      <c r="N3182" s="2">
        <v>129996.66666666667</v>
      </c>
      <c r="O3182" s="2" t="s">
        <v>160</v>
      </c>
      <c r="P3182" s="21" t="s">
        <v>188</v>
      </c>
    </row>
    <row r="3183" spans="1:16" x14ac:dyDescent="0.25">
      <c r="A3183" t="s">
        <v>1954</v>
      </c>
      <c r="B3183" t="s">
        <v>103</v>
      </c>
      <c r="C3183" s="1">
        <v>389900</v>
      </c>
      <c r="D3183">
        <v>2</v>
      </c>
      <c r="E3183">
        <v>50</v>
      </c>
      <c r="F3183" s="1" t="s">
        <v>16</v>
      </c>
      <c r="G3183" t="s">
        <v>35</v>
      </c>
      <c r="H3183" t="s">
        <v>29</v>
      </c>
      <c r="I3183" t="s">
        <v>30</v>
      </c>
      <c r="J3183" t="s">
        <v>20</v>
      </c>
      <c r="K3183" t="s">
        <v>1372</v>
      </c>
      <c r="L3183" s="2">
        <v>389900</v>
      </c>
      <c r="M3183" s="2">
        <v>7798</v>
      </c>
      <c r="N3183" s="2">
        <v>194950</v>
      </c>
      <c r="O3183" s="2"/>
      <c r="P3183" s="5" t="s">
        <v>188</v>
      </c>
    </row>
    <row r="3184" spans="1:16" x14ac:dyDescent="0.25">
      <c r="A3184" t="s">
        <v>6834</v>
      </c>
      <c r="B3184" t="s">
        <v>4571</v>
      </c>
      <c r="C3184" s="1">
        <v>389500</v>
      </c>
      <c r="D3184">
        <v>4</v>
      </c>
      <c r="E3184">
        <v>183</v>
      </c>
      <c r="F3184" t="s">
        <v>16</v>
      </c>
      <c r="G3184" t="s">
        <v>87</v>
      </c>
      <c r="H3184" t="s">
        <v>189</v>
      </c>
      <c r="I3184" t="s">
        <v>19</v>
      </c>
      <c r="J3184" t="s">
        <v>20</v>
      </c>
      <c r="L3184" s="2">
        <v>389500</v>
      </c>
      <c r="M3184" s="2">
        <v>2128.4153005464482</v>
      </c>
      <c r="N3184" s="2">
        <v>97375</v>
      </c>
      <c r="O3184" s="2" t="s">
        <v>160</v>
      </c>
      <c r="P3184" s="21" t="s">
        <v>188</v>
      </c>
    </row>
    <row r="3185" spans="1:16" x14ac:dyDescent="0.25">
      <c r="A3185" t="s">
        <v>5862</v>
      </c>
      <c r="B3185" t="s">
        <v>4571</v>
      </c>
      <c r="C3185" s="1">
        <v>389000</v>
      </c>
      <c r="D3185">
        <v>4</v>
      </c>
      <c r="E3185">
        <v>150</v>
      </c>
      <c r="F3185" t="s">
        <v>16</v>
      </c>
      <c r="G3185" t="s">
        <v>35</v>
      </c>
      <c r="H3185" t="s">
        <v>18</v>
      </c>
      <c r="I3185" t="s">
        <v>19</v>
      </c>
      <c r="J3185" t="s">
        <v>9</v>
      </c>
      <c r="L3185" s="2">
        <v>389000</v>
      </c>
      <c r="M3185" s="2">
        <v>2593.3333333333335</v>
      </c>
      <c r="N3185" s="2">
        <v>97250</v>
      </c>
      <c r="O3185" s="2" t="s">
        <v>4582</v>
      </c>
      <c r="P3185" s="21" t="s">
        <v>188</v>
      </c>
    </row>
    <row r="3186" spans="1:16" x14ac:dyDescent="0.25">
      <c r="A3186" t="s">
        <v>6155</v>
      </c>
      <c r="B3186" t="s">
        <v>4571</v>
      </c>
      <c r="C3186" s="1">
        <v>389000</v>
      </c>
      <c r="D3186">
        <v>2</v>
      </c>
      <c r="E3186">
        <v>84</v>
      </c>
      <c r="F3186" t="s">
        <v>16</v>
      </c>
      <c r="G3186" t="s">
        <v>17</v>
      </c>
      <c r="H3186" t="s">
        <v>189</v>
      </c>
      <c r="I3186" t="s">
        <v>19</v>
      </c>
      <c r="J3186" t="s">
        <v>20</v>
      </c>
      <c r="L3186" s="2">
        <v>389000</v>
      </c>
      <c r="M3186" s="2">
        <v>4630.9523809523807</v>
      </c>
      <c r="N3186" s="2">
        <v>194500</v>
      </c>
      <c r="O3186" s="2" t="s">
        <v>160</v>
      </c>
      <c r="P3186" s="21" t="s">
        <v>188</v>
      </c>
    </row>
    <row r="3187" spans="1:16" x14ac:dyDescent="0.25">
      <c r="A3187" t="s">
        <v>6331</v>
      </c>
      <c r="B3187" t="s">
        <v>4571</v>
      </c>
      <c r="C3187" s="1">
        <v>389000</v>
      </c>
      <c r="D3187">
        <v>3</v>
      </c>
      <c r="E3187">
        <v>145</v>
      </c>
      <c r="F3187" t="s">
        <v>16</v>
      </c>
      <c r="G3187" t="s">
        <v>41</v>
      </c>
      <c r="H3187" t="s">
        <v>189</v>
      </c>
      <c r="I3187" t="s">
        <v>19</v>
      </c>
      <c r="J3187" t="s">
        <v>20</v>
      </c>
      <c r="L3187" s="2">
        <v>389000</v>
      </c>
      <c r="M3187" s="2">
        <v>2682.7586206896553</v>
      </c>
      <c r="N3187" s="2">
        <v>129666.66666666667</v>
      </c>
      <c r="O3187" s="2" t="s">
        <v>160</v>
      </c>
      <c r="P3187" s="21" t="s">
        <v>188</v>
      </c>
    </row>
    <row r="3188" spans="1:16" x14ac:dyDescent="0.25">
      <c r="A3188" t="s">
        <v>2405</v>
      </c>
      <c r="B3188" t="s">
        <v>104</v>
      </c>
      <c r="C3188" s="1">
        <v>388600</v>
      </c>
      <c r="D3188">
        <v>2</v>
      </c>
      <c r="E3188">
        <v>131</v>
      </c>
      <c r="F3188" s="1" t="s">
        <v>16</v>
      </c>
      <c r="G3188" t="s">
        <v>41</v>
      </c>
      <c r="H3188" t="s">
        <v>18</v>
      </c>
      <c r="I3188" t="s">
        <v>19</v>
      </c>
      <c r="J3188" t="s">
        <v>20</v>
      </c>
      <c r="K3188" t="s">
        <v>1372</v>
      </c>
      <c r="L3188" s="2">
        <v>388600</v>
      </c>
      <c r="M3188" s="2">
        <v>2966.4122137404579</v>
      </c>
      <c r="N3188" s="2">
        <v>194300</v>
      </c>
      <c r="O3188" s="2"/>
      <c r="P3188" s="5" t="s">
        <v>188</v>
      </c>
    </row>
    <row r="3189" spans="1:16" x14ac:dyDescent="0.25">
      <c r="A3189" t="s">
        <v>5486</v>
      </c>
      <c r="B3189" t="s">
        <v>4571</v>
      </c>
      <c r="C3189" s="1">
        <v>388000</v>
      </c>
      <c r="D3189">
        <v>2</v>
      </c>
      <c r="E3189">
        <v>129</v>
      </c>
      <c r="F3189" s="3" t="s">
        <v>22</v>
      </c>
      <c r="G3189" t="s">
        <v>22</v>
      </c>
      <c r="H3189" t="s">
        <v>23</v>
      </c>
      <c r="I3189" t="s">
        <v>23</v>
      </c>
      <c r="J3189" t="s">
        <v>20</v>
      </c>
      <c r="L3189" s="2">
        <v>388000</v>
      </c>
      <c r="M3189" s="2">
        <v>3007.7519379844962</v>
      </c>
      <c r="N3189" s="2">
        <v>194000</v>
      </c>
      <c r="O3189" s="2" t="s">
        <v>160</v>
      </c>
      <c r="P3189" s="21" t="s">
        <v>188</v>
      </c>
    </row>
    <row r="3190" spans="1:16" x14ac:dyDescent="0.25">
      <c r="A3190" t="s">
        <v>5983</v>
      </c>
      <c r="B3190" t="s">
        <v>4571</v>
      </c>
      <c r="C3190" s="1">
        <v>387000</v>
      </c>
      <c r="D3190">
        <v>3</v>
      </c>
      <c r="E3190">
        <v>111</v>
      </c>
      <c r="F3190" t="s">
        <v>16</v>
      </c>
      <c r="G3190" t="s">
        <v>17</v>
      </c>
      <c r="H3190" t="s">
        <v>189</v>
      </c>
      <c r="I3190" t="s">
        <v>19</v>
      </c>
      <c r="J3190" t="s">
        <v>20</v>
      </c>
      <c r="L3190" s="2">
        <v>387000</v>
      </c>
      <c r="M3190" s="2">
        <v>3486.4864864864867</v>
      </c>
      <c r="N3190" s="2">
        <v>129000</v>
      </c>
      <c r="O3190" s="2" t="s">
        <v>160</v>
      </c>
      <c r="P3190" s="21" t="s">
        <v>188</v>
      </c>
    </row>
    <row r="3191" spans="1:16" x14ac:dyDescent="0.25">
      <c r="A3191" t="s">
        <v>6872</v>
      </c>
      <c r="B3191" t="s">
        <v>4571</v>
      </c>
      <c r="C3191" s="1">
        <v>387000</v>
      </c>
      <c r="D3191">
        <v>2</v>
      </c>
      <c r="E3191">
        <v>99</v>
      </c>
      <c r="F3191" t="s">
        <v>16</v>
      </c>
      <c r="G3191" t="s">
        <v>87</v>
      </c>
      <c r="H3191" t="s">
        <v>189</v>
      </c>
      <c r="I3191" t="s">
        <v>19</v>
      </c>
      <c r="J3191" t="s">
        <v>9</v>
      </c>
      <c r="L3191" s="2">
        <v>387000</v>
      </c>
      <c r="M3191" s="2">
        <v>3909.090909090909</v>
      </c>
      <c r="N3191" s="2">
        <v>193500</v>
      </c>
      <c r="O3191" s="2" t="s">
        <v>160</v>
      </c>
      <c r="P3191" s="21" t="s">
        <v>188</v>
      </c>
    </row>
    <row r="3192" spans="1:16" x14ac:dyDescent="0.25">
      <c r="A3192" t="s">
        <v>1380</v>
      </c>
      <c r="B3192" t="s">
        <v>104</v>
      </c>
      <c r="C3192" s="1">
        <v>386000</v>
      </c>
      <c r="D3192">
        <v>4</v>
      </c>
      <c r="E3192">
        <v>132</v>
      </c>
      <c r="F3192" s="1" t="s">
        <v>16</v>
      </c>
      <c r="G3192" t="s">
        <v>56</v>
      </c>
      <c r="H3192" t="s">
        <v>29</v>
      </c>
      <c r="I3192" t="s">
        <v>19</v>
      </c>
      <c r="J3192" t="s">
        <v>9</v>
      </c>
      <c r="K3192" t="s">
        <v>1372</v>
      </c>
      <c r="L3192" s="2">
        <v>386000</v>
      </c>
      <c r="M3192" s="2">
        <v>2924.242424242424</v>
      </c>
      <c r="N3192" s="2">
        <v>96500</v>
      </c>
      <c r="O3192" s="2"/>
      <c r="P3192" s="5" t="s">
        <v>188</v>
      </c>
    </row>
    <row r="3193" spans="1:16" x14ac:dyDescent="0.25">
      <c r="A3193" t="s">
        <v>1949</v>
      </c>
      <c r="B3193" t="s">
        <v>104</v>
      </c>
      <c r="C3193" s="1">
        <v>386000</v>
      </c>
      <c r="D3193">
        <v>2</v>
      </c>
      <c r="E3193">
        <v>95</v>
      </c>
      <c r="F3193" s="1" t="s">
        <v>16</v>
      </c>
      <c r="G3193" t="s">
        <v>35</v>
      </c>
      <c r="H3193" t="s">
        <v>29</v>
      </c>
      <c r="I3193" t="s">
        <v>30</v>
      </c>
      <c r="J3193" t="s">
        <v>88</v>
      </c>
      <c r="L3193" s="2">
        <v>386000</v>
      </c>
      <c r="M3193" s="2">
        <v>4063.1578947368421</v>
      </c>
      <c r="N3193" s="2">
        <v>193000</v>
      </c>
      <c r="O3193" s="2"/>
      <c r="P3193" s="5" t="s">
        <v>188</v>
      </c>
    </row>
    <row r="3194" spans="1:16" x14ac:dyDescent="0.25">
      <c r="A3194" t="s">
        <v>1950</v>
      </c>
      <c r="B3194" t="s">
        <v>104</v>
      </c>
      <c r="C3194" s="1">
        <v>386000</v>
      </c>
      <c r="D3194">
        <v>2</v>
      </c>
      <c r="E3194">
        <v>95</v>
      </c>
      <c r="F3194" s="1" t="s">
        <v>16</v>
      </c>
      <c r="G3194" t="s">
        <v>35</v>
      </c>
      <c r="H3194" t="s">
        <v>29</v>
      </c>
      <c r="I3194" t="s">
        <v>30</v>
      </c>
      <c r="J3194" t="s">
        <v>88</v>
      </c>
      <c r="L3194" s="2">
        <v>386000</v>
      </c>
      <c r="M3194" s="2">
        <v>4063.1578947368421</v>
      </c>
      <c r="N3194" s="2">
        <v>193000</v>
      </c>
      <c r="O3194" s="2"/>
      <c r="P3194" s="5" t="s">
        <v>188</v>
      </c>
    </row>
    <row r="3195" spans="1:16" x14ac:dyDescent="0.25">
      <c r="A3195" t="s">
        <v>5300</v>
      </c>
      <c r="B3195" t="s">
        <v>4571</v>
      </c>
      <c r="C3195" s="1">
        <v>385000</v>
      </c>
      <c r="D3195">
        <v>4</v>
      </c>
      <c r="E3195">
        <v>220</v>
      </c>
      <c r="F3195" s="3" t="s">
        <v>22</v>
      </c>
      <c r="G3195" t="s">
        <v>22</v>
      </c>
      <c r="H3195" t="s">
        <v>23</v>
      </c>
      <c r="I3195" t="s">
        <v>23</v>
      </c>
      <c r="J3195" t="s">
        <v>20</v>
      </c>
      <c r="L3195" s="2">
        <v>385000</v>
      </c>
      <c r="M3195" s="2">
        <v>1750</v>
      </c>
      <c r="N3195" s="2">
        <v>96250</v>
      </c>
      <c r="O3195" s="2" t="s">
        <v>160</v>
      </c>
      <c r="P3195" s="21" t="s">
        <v>188</v>
      </c>
    </row>
    <row r="3196" spans="1:16" x14ac:dyDescent="0.25">
      <c r="A3196" t="s">
        <v>3201</v>
      </c>
      <c r="B3196" t="s">
        <v>103</v>
      </c>
      <c r="C3196" s="1">
        <v>385000</v>
      </c>
      <c r="D3196">
        <v>5</v>
      </c>
      <c r="E3196">
        <v>165</v>
      </c>
      <c r="F3196" s="1" t="s">
        <v>22</v>
      </c>
      <c r="G3196" t="s">
        <v>22</v>
      </c>
      <c r="H3196" t="s">
        <v>23</v>
      </c>
      <c r="I3196" t="s">
        <v>23</v>
      </c>
      <c r="J3196" t="s">
        <v>9</v>
      </c>
      <c r="K3196" t="s">
        <v>1372</v>
      </c>
      <c r="L3196" s="2">
        <v>385000</v>
      </c>
      <c r="M3196" s="2">
        <v>2333.3333333333335</v>
      </c>
      <c r="N3196" s="2">
        <v>77000</v>
      </c>
      <c r="O3196" s="2"/>
      <c r="P3196" s="5" t="s">
        <v>188</v>
      </c>
    </row>
    <row r="3197" spans="1:16" x14ac:dyDescent="0.25">
      <c r="A3197" t="s">
        <v>2212</v>
      </c>
      <c r="B3197" t="s">
        <v>103</v>
      </c>
      <c r="C3197" s="1">
        <v>385000</v>
      </c>
      <c r="D3197">
        <v>2</v>
      </c>
      <c r="E3197">
        <v>102</v>
      </c>
      <c r="F3197" s="1" t="s">
        <v>16</v>
      </c>
      <c r="G3197" t="s">
        <v>17</v>
      </c>
      <c r="H3197" t="s">
        <v>18</v>
      </c>
      <c r="I3197" t="s">
        <v>19</v>
      </c>
      <c r="J3197" t="s">
        <v>9</v>
      </c>
      <c r="K3197" t="s">
        <v>1372</v>
      </c>
      <c r="L3197" s="2">
        <v>385000</v>
      </c>
      <c r="M3197" s="2">
        <v>3774.5098039215686</v>
      </c>
      <c r="N3197" s="2">
        <v>192500</v>
      </c>
      <c r="O3197" s="2"/>
      <c r="P3197" s="5" t="s">
        <v>188</v>
      </c>
    </row>
    <row r="3198" spans="1:16" x14ac:dyDescent="0.25">
      <c r="A3198" t="s">
        <v>1731</v>
      </c>
      <c r="B3198" t="s">
        <v>103</v>
      </c>
      <c r="C3198" s="1">
        <v>385000</v>
      </c>
      <c r="D3198">
        <v>3</v>
      </c>
      <c r="E3198">
        <v>295</v>
      </c>
      <c r="F3198" s="1" t="s">
        <v>16</v>
      </c>
      <c r="G3198" t="s">
        <v>35</v>
      </c>
      <c r="H3198" t="s">
        <v>29</v>
      </c>
      <c r="I3198" t="s">
        <v>19</v>
      </c>
      <c r="J3198" t="s">
        <v>9</v>
      </c>
      <c r="K3198" t="s">
        <v>1372</v>
      </c>
      <c r="L3198" s="2">
        <v>385000</v>
      </c>
      <c r="M3198" s="2">
        <v>1305.0847457627119</v>
      </c>
      <c r="N3198" s="2">
        <v>128333.33333333333</v>
      </c>
      <c r="O3198" s="2"/>
      <c r="P3198" s="5" t="s">
        <v>188</v>
      </c>
    </row>
    <row r="3199" spans="1:16" x14ac:dyDescent="0.25">
      <c r="A3199" t="s">
        <v>1802</v>
      </c>
      <c r="B3199" t="s">
        <v>103</v>
      </c>
      <c r="C3199" s="1">
        <v>385000</v>
      </c>
      <c r="D3199">
        <v>3</v>
      </c>
      <c r="E3199">
        <v>89</v>
      </c>
      <c r="F3199" s="1" t="s">
        <v>16</v>
      </c>
      <c r="G3199" t="s">
        <v>35</v>
      </c>
      <c r="H3199" t="s">
        <v>29</v>
      </c>
      <c r="I3199" t="s">
        <v>19</v>
      </c>
      <c r="J3199" t="s">
        <v>20</v>
      </c>
      <c r="K3199" t="s">
        <v>1372</v>
      </c>
      <c r="L3199" s="2">
        <v>385000</v>
      </c>
      <c r="M3199" s="2">
        <v>4325.8426966292136</v>
      </c>
      <c r="N3199" s="2">
        <v>128333.33333333333</v>
      </c>
      <c r="O3199" s="2"/>
      <c r="P3199" s="5" t="s">
        <v>188</v>
      </c>
    </row>
    <row r="3200" spans="1:16" x14ac:dyDescent="0.25">
      <c r="A3200" t="s">
        <v>2336</v>
      </c>
      <c r="B3200" t="s">
        <v>103</v>
      </c>
      <c r="C3200" s="1">
        <v>385000</v>
      </c>
      <c r="D3200">
        <v>4</v>
      </c>
      <c r="E3200">
        <v>158</v>
      </c>
      <c r="F3200" s="1" t="s">
        <v>16</v>
      </c>
      <c r="G3200" t="s">
        <v>41</v>
      </c>
      <c r="H3200" t="s">
        <v>29</v>
      </c>
      <c r="I3200" t="s">
        <v>19</v>
      </c>
      <c r="J3200" t="s">
        <v>9</v>
      </c>
      <c r="K3200" t="s">
        <v>1372</v>
      </c>
      <c r="L3200" s="2">
        <v>385000</v>
      </c>
      <c r="M3200" s="2">
        <v>2436.7088607594937</v>
      </c>
      <c r="N3200" s="2">
        <v>96250</v>
      </c>
      <c r="O3200" s="2"/>
      <c r="P3200" s="5" t="s">
        <v>188</v>
      </c>
    </row>
    <row r="3201" spans="1:16" x14ac:dyDescent="0.25">
      <c r="A3201" t="s">
        <v>2522</v>
      </c>
      <c r="B3201" t="s">
        <v>103</v>
      </c>
      <c r="C3201" s="1">
        <v>385000</v>
      </c>
      <c r="D3201">
        <v>1</v>
      </c>
      <c r="E3201">
        <v>94</v>
      </c>
      <c r="F3201" s="1" t="s">
        <v>16</v>
      </c>
      <c r="G3201" t="s">
        <v>37</v>
      </c>
      <c r="H3201" t="s">
        <v>29</v>
      </c>
      <c r="I3201" t="s">
        <v>19</v>
      </c>
      <c r="J3201" t="s">
        <v>9</v>
      </c>
      <c r="K3201" t="s">
        <v>1372</v>
      </c>
      <c r="L3201" s="2">
        <v>385000</v>
      </c>
      <c r="M3201" s="2">
        <v>4095.744680851064</v>
      </c>
      <c r="N3201" s="2">
        <v>385000</v>
      </c>
      <c r="O3201" s="2"/>
      <c r="P3201" s="5" t="s">
        <v>188</v>
      </c>
    </row>
    <row r="3202" spans="1:16" x14ac:dyDescent="0.25">
      <c r="A3202" t="s">
        <v>6164</v>
      </c>
      <c r="B3202" t="s">
        <v>4571</v>
      </c>
      <c r="C3202" s="1">
        <v>385000</v>
      </c>
      <c r="D3202">
        <v>2</v>
      </c>
      <c r="E3202">
        <v>86</v>
      </c>
      <c r="F3202" t="s">
        <v>16</v>
      </c>
      <c r="G3202" t="s">
        <v>17</v>
      </c>
      <c r="H3202" t="s">
        <v>189</v>
      </c>
      <c r="I3202" t="s">
        <v>19</v>
      </c>
      <c r="J3202" t="s">
        <v>9</v>
      </c>
      <c r="L3202" s="2">
        <v>385000</v>
      </c>
      <c r="M3202" s="2">
        <v>4476.7441860465115</v>
      </c>
      <c r="N3202" s="2">
        <v>192500</v>
      </c>
      <c r="O3202" s="2" t="s">
        <v>4587</v>
      </c>
      <c r="P3202" s="21" t="s">
        <v>188</v>
      </c>
    </row>
    <row r="3203" spans="1:16" x14ac:dyDescent="0.25">
      <c r="A3203" t="s">
        <v>6573</v>
      </c>
      <c r="B3203" t="s">
        <v>4571</v>
      </c>
      <c r="C3203" s="1">
        <v>385000</v>
      </c>
      <c r="D3203">
        <v>2</v>
      </c>
      <c r="E3203">
        <v>134</v>
      </c>
      <c r="F3203" t="s">
        <v>16</v>
      </c>
      <c r="G3203" t="s">
        <v>37</v>
      </c>
      <c r="H3203" t="s">
        <v>189</v>
      </c>
      <c r="I3203" t="s">
        <v>19</v>
      </c>
      <c r="J3203" t="s">
        <v>20</v>
      </c>
      <c r="L3203" s="2">
        <v>385000</v>
      </c>
      <c r="M3203" s="2">
        <v>2873.1343283582091</v>
      </c>
      <c r="N3203" s="2">
        <v>192500</v>
      </c>
      <c r="O3203" s="2" t="s">
        <v>4582</v>
      </c>
      <c r="P3203" s="21" t="s">
        <v>188</v>
      </c>
    </row>
    <row r="3204" spans="1:16" x14ac:dyDescent="0.25">
      <c r="A3204" t="s">
        <v>6671</v>
      </c>
      <c r="B3204" t="s">
        <v>4571</v>
      </c>
      <c r="C3204" s="1">
        <v>385000</v>
      </c>
      <c r="D3204">
        <v>2</v>
      </c>
      <c r="E3204">
        <v>97</v>
      </c>
      <c r="F3204" t="s">
        <v>16</v>
      </c>
      <c r="G3204" t="s">
        <v>37</v>
      </c>
      <c r="H3204" t="s">
        <v>189</v>
      </c>
      <c r="I3204" t="s">
        <v>19</v>
      </c>
      <c r="J3204" t="s">
        <v>20</v>
      </c>
      <c r="L3204" s="2">
        <v>385000</v>
      </c>
      <c r="M3204" s="2">
        <v>3969.0721649484535</v>
      </c>
      <c r="N3204" s="2">
        <v>192500</v>
      </c>
      <c r="O3204" s="2" t="s">
        <v>4582</v>
      </c>
      <c r="P3204" s="21" t="s">
        <v>188</v>
      </c>
    </row>
    <row r="3205" spans="1:16" x14ac:dyDescent="0.25">
      <c r="A3205" t="s">
        <v>6672</v>
      </c>
      <c r="B3205" t="s">
        <v>4571</v>
      </c>
      <c r="C3205" s="1">
        <v>385000</v>
      </c>
      <c r="D3205">
        <v>2</v>
      </c>
      <c r="E3205">
        <v>97</v>
      </c>
      <c r="F3205" t="s">
        <v>16</v>
      </c>
      <c r="G3205" t="s">
        <v>37</v>
      </c>
      <c r="H3205" t="s">
        <v>189</v>
      </c>
      <c r="I3205" t="s">
        <v>19</v>
      </c>
      <c r="J3205" t="s">
        <v>20</v>
      </c>
      <c r="L3205" s="2">
        <v>385000</v>
      </c>
      <c r="M3205" s="2">
        <v>3969.0721649484535</v>
      </c>
      <c r="N3205" s="2">
        <v>192500</v>
      </c>
      <c r="O3205" s="2" t="s">
        <v>4582</v>
      </c>
      <c r="P3205" s="21" t="s">
        <v>188</v>
      </c>
    </row>
    <row r="3206" spans="1:16" x14ac:dyDescent="0.25">
      <c r="A3206" t="s">
        <v>6545</v>
      </c>
      <c r="B3206" t="s">
        <v>4571</v>
      </c>
      <c r="C3206" s="1">
        <v>385000</v>
      </c>
      <c r="D3206">
        <v>3</v>
      </c>
      <c r="E3206">
        <v>111</v>
      </c>
      <c r="F3206" t="s">
        <v>16</v>
      </c>
      <c r="G3206" t="s">
        <v>37</v>
      </c>
      <c r="H3206" t="s">
        <v>189</v>
      </c>
      <c r="I3206" t="s">
        <v>19</v>
      </c>
      <c r="J3206" t="s">
        <v>20</v>
      </c>
      <c r="L3206" s="2">
        <v>385000</v>
      </c>
      <c r="M3206" s="2">
        <v>3468.4684684684685</v>
      </c>
      <c r="N3206" s="2">
        <v>128333.33333333333</v>
      </c>
      <c r="O3206" s="2" t="s">
        <v>160</v>
      </c>
      <c r="P3206" s="21" t="s">
        <v>188</v>
      </c>
    </row>
    <row r="3207" spans="1:16" x14ac:dyDescent="0.25">
      <c r="A3207" t="s">
        <v>6588</v>
      </c>
      <c r="B3207" t="s">
        <v>4571</v>
      </c>
      <c r="C3207" s="1">
        <v>385000</v>
      </c>
      <c r="D3207">
        <v>4</v>
      </c>
      <c r="E3207">
        <v>156</v>
      </c>
      <c r="F3207" t="s">
        <v>16</v>
      </c>
      <c r="G3207" t="s">
        <v>37</v>
      </c>
      <c r="H3207" t="s">
        <v>189</v>
      </c>
      <c r="I3207" t="s">
        <v>19</v>
      </c>
      <c r="J3207" t="s">
        <v>9</v>
      </c>
      <c r="L3207" s="2">
        <v>385000</v>
      </c>
      <c r="M3207" s="2">
        <v>2467.9487179487178</v>
      </c>
      <c r="N3207" s="2">
        <v>96250</v>
      </c>
      <c r="O3207" s="2" t="s">
        <v>4587</v>
      </c>
      <c r="P3207" s="21" t="s">
        <v>188</v>
      </c>
    </row>
    <row r="3208" spans="1:16" x14ac:dyDescent="0.25">
      <c r="A3208" t="s">
        <v>6820</v>
      </c>
      <c r="B3208" t="s">
        <v>4571</v>
      </c>
      <c r="C3208" s="1">
        <v>385000</v>
      </c>
      <c r="D3208">
        <v>3</v>
      </c>
      <c r="E3208">
        <v>130</v>
      </c>
      <c r="F3208" t="s">
        <v>16</v>
      </c>
      <c r="G3208" t="s">
        <v>87</v>
      </c>
      <c r="H3208" t="s">
        <v>189</v>
      </c>
      <c r="I3208" t="s">
        <v>19</v>
      </c>
      <c r="J3208" t="s">
        <v>20</v>
      </c>
      <c r="L3208" s="2">
        <v>385000</v>
      </c>
      <c r="M3208" s="2">
        <v>2961.5384615384614</v>
      </c>
      <c r="N3208" s="2">
        <v>128333.33333333333</v>
      </c>
      <c r="O3208" s="2" t="s">
        <v>160</v>
      </c>
      <c r="P3208" s="21" t="s">
        <v>188</v>
      </c>
    </row>
    <row r="3209" spans="1:16" x14ac:dyDescent="0.25">
      <c r="A3209" t="s">
        <v>6821</v>
      </c>
      <c r="B3209" t="s">
        <v>4571</v>
      </c>
      <c r="C3209" s="1">
        <v>385000</v>
      </c>
      <c r="D3209">
        <v>3</v>
      </c>
      <c r="E3209">
        <v>130</v>
      </c>
      <c r="F3209" t="s">
        <v>16</v>
      </c>
      <c r="G3209" t="s">
        <v>87</v>
      </c>
      <c r="H3209" t="s">
        <v>189</v>
      </c>
      <c r="I3209" t="s">
        <v>19</v>
      </c>
      <c r="J3209" t="s">
        <v>20</v>
      </c>
      <c r="L3209" s="2">
        <v>385000</v>
      </c>
      <c r="M3209" s="2">
        <v>2961.5384615384614</v>
      </c>
      <c r="N3209" s="2">
        <v>128333.33333333333</v>
      </c>
      <c r="O3209" s="2" t="s">
        <v>160</v>
      </c>
      <c r="P3209" s="21" t="s">
        <v>188</v>
      </c>
    </row>
    <row r="3210" spans="1:16" x14ac:dyDescent="0.25">
      <c r="A3210" t="s">
        <v>4598</v>
      </c>
      <c r="B3210" t="s">
        <v>4571</v>
      </c>
      <c r="C3210" s="1">
        <v>385000</v>
      </c>
      <c r="D3210">
        <v>2</v>
      </c>
      <c r="E3210">
        <v>117</v>
      </c>
      <c r="F3210" t="s">
        <v>16</v>
      </c>
      <c r="G3210" t="s">
        <v>56</v>
      </c>
      <c r="H3210" t="s">
        <v>189</v>
      </c>
      <c r="I3210" t="s">
        <v>19</v>
      </c>
      <c r="J3210" t="s">
        <v>9</v>
      </c>
      <c r="L3210" s="2">
        <v>385000</v>
      </c>
      <c r="M3210" s="2">
        <v>3290.5982905982905</v>
      </c>
      <c r="N3210" s="2">
        <v>192500</v>
      </c>
      <c r="O3210" s="2" t="s">
        <v>4587</v>
      </c>
      <c r="P3210" s="21" t="s">
        <v>188</v>
      </c>
    </row>
    <row r="3211" spans="1:16" x14ac:dyDescent="0.25">
      <c r="A3211" t="s">
        <v>4597</v>
      </c>
      <c r="B3211" t="s">
        <v>4571</v>
      </c>
      <c r="C3211" s="1">
        <v>385000</v>
      </c>
      <c r="D3211">
        <v>3</v>
      </c>
      <c r="E3211">
        <v>116</v>
      </c>
      <c r="F3211" t="s">
        <v>16</v>
      </c>
      <c r="G3211" t="s">
        <v>56</v>
      </c>
      <c r="H3211" t="s">
        <v>189</v>
      </c>
      <c r="I3211" t="s">
        <v>19</v>
      </c>
      <c r="J3211" t="s">
        <v>20</v>
      </c>
      <c r="L3211" s="2">
        <v>385000</v>
      </c>
      <c r="M3211" s="2">
        <v>3318.9655172413795</v>
      </c>
      <c r="N3211" s="2">
        <v>128333.33333333333</v>
      </c>
      <c r="O3211" s="2" t="s">
        <v>160</v>
      </c>
      <c r="P3211" s="21" t="s">
        <v>188</v>
      </c>
    </row>
    <row r="3212" spans="1:16" x14ac:dyDescent="0.25">
      <c r="A3212" t="s">
        <v>3048</v>
      </c>
      <c r="B3212" t="s">
        <v>104</v>
      </c>
      <c r="C3212" s="1">
        <v>384770</v>
      </c>
      <c r="D3212">
        <v>4</v>
      </c>
      <c r="E3212">
        <v>162</v>
      </c>
      <c r="F3212" s="1" t="s">
        <v>22</v>
      </c>
      <c r="G3212" t="s">
        <v>22</v>
      </c>
      <c r="H3212" t="s">
        <v>23</v>
      </c>
      <c r="I3212" t="s">
        <v>23</v>
      </c>
      <c r="J3212" t="s">
        <v>9</v>
      </c>
      <c r="K3212" t="s">
        <v>1372</v>
      </c>
      <c r="L3212" s="2">
        <v>384770</v>
      </c>
      <c r="M3212" s="2">
        <v>2375.1234567901233</v>
      </c>
      <c r="N3212" s="2">
        <v>96192.5</v>
      </c>
      <c r="O3212" s="2"/>
      <c r="P3212" s="5" t="s">
        <v>188</v>
      </c>
    </row>
    <row r="3213" spans="1:16" x14ac:dyDescent="0.25">
      <c r="A3213" t="s">
        <v>6558</v>
      </c>
      <c r="B3213" t="s">
        <v>4571</v>
      </c>
      <c r="C3213" s="1">
        <v>383500</v>
      </c>
      <c r="D3213">
        <v>2</v>
      </c>
      <c r="E3213">
        <v>120</v>
      </c>
      <c r="F3213" t="s">
        <v>16</v>
      </c>
      <c r="G3213" t="s">
        <v>37</v>
      </c>
      <c r="H3213" t="s">
        <v>189</v>
      </c>
      <c r="I3213" t="s">
        <v>19</v>
      </c>
      <c r="J3213" t="s">
        <v>9</v>
      </c>
      <c r="L3213" s="2">
        <v>383500</v>
      </c>
      <c r="M3213" s="2">
        <v>3195.8333333333335</v>
      </c>
      <c r="N3213" s="2">
        <v>191750</v>
      </c>
      <c r="O3213" s="2" t="s">
        <v>4587</v>
      </c>
      <c r="P3213" s="21" t="s">
        <v>188</v>
      </c>
    </row>
    <row r="3214" spans="1:16" x14ac:dyDescent="0.25">
      <c r="A3214" t="s">
        <v>6572</v>
      </c>
      <c r="B3214" t="s">
        <v>4571</v>
      </c>
      <c r="C3214" s="1">
        <v>383500</v>
      </c>
      <c r="D3214">
        <v>2</v>
      </c>
      <c r="E3214">
        <v>132</v>
      </c>
      <c r="F3214" t="s">
        <v>16</v>
      </c>
      <c r="G3214" t="s">
        <v>37</v>
      </c>
      <c r="H3214" t="s">
        <v>189</v>
      </c>
      <c r="I3214" t="s">
        <v>19</v>
      </c>
      <c r="J3214" t="s">
        <v>9</v>
      </c>
      <c r="L3214" s="2">
        <v>383500</v>
      </c>
      <c r="M3214" s="2">
        <v>2905.3030303030305</v>
      </c>
      <c r="N3214" s="2">
        <v>191750</v>
      </c>
      <c r="O3214" s="2" t="s">
        <v>4587</v>
      </c>
      <c r="P3214" s="21" t="s">
        <v>188</v>
      </c>
    </row>
    <row r="3215" spans="1:16" x14ac:dyDescent="0.25">
      <c r="A3215" t="s">
        <v>4141</v>
      </c>
      <c r="B3215" t="s">
        <v>103</v>
      </c>
      <c r="C3215" s="1">
        <v>383000</v>
      </c>
      <c r="D3215">
        <v>4</v>
      </c>
      <c r="E3215">
        <v>260</v>
      </c>
      <c r="F3215" s="1" t="s">
        <v>22</v>
      </c>
      <c r="G3215" t="s">
        <v>22</v>
      </c>
      <c r="H3215" t="s">
        <v>23</v>
      </c>
      <c r="I3215" t="s">
        <v>23</v>
      </c>
      <c r="J3215" t="s">
        <v>9</v>
      </c>
      <c r="K3215" t="s">
        <v>1372</v>
      </c>
      <c r="L3215" s="2">
        <v>383000</v>
      </c>
      <c r="M3215" s="2">
        <v>1473.0769230769231</v>
      </c>
      <c r="N3215" s="2">
        <v>95750</v>
      </c>
      <c r="O3215" s="2"/>
      <c r="P3215" s="5" t="s">
        <v>188</v>
      </c>
    </row>
    <row r="3216" spans="1:16" x14ac:dyDescent="0.25">
      <c r="A3216" t="s">
        <v>5834</v>
      </c>
      <c r="B3216" t="s">
        <v>4571</v>
      </c>
      <c r="C3216" s="1">
        <v>382000</v>
      </c>
      <c r="D3216">
        <v>2</v>
      </c>
      <c r="E3216">
        <v>95</v>
      </c>
      <c r="F3216" t="s">
        <v>16</v>
      </c>
      <c r="G3216" t="s">
        <v>35</v>
      </c>
      <c r="H3216" t="s">
        <v>189</v>
      </c>
      <c r="I3216" t="s">
        <v>19</v>
      </c>
      <c r="J3216" t="s">
        <v>9</v>
      </c>
      <c r="L3216" s="2">
        <v>382000</v>
      </c>
      <c r="M3216" s="2">
        <v>4021.0526315789475</v>
      </c>
      <c r="N3216" s="2">
        <v>191000</v>
      </c>
      <c r="O3216" s="2" t="s">
        <v>4587</v>
      </c>
      <c r="P3216" s="21" t="s">
        <v>188</v>
      </c>
    </row>
    <row r="3217" spans="1:16" x14ac:dyDescent="0.25">
      <c r="A3217" t="s">
        <v>5835</v>
      </c>
      <c r="B3217" t="s">
        <v>4571</v>
      </c>
      <c r="C3217" s="1">
        <v>382000</v>
      </c>
      <c r="D3217">
        <v>2</v>
      </c>
      <c r="E3217">
        <v>95</v>
      </c>
      <c r="F3217" t="s">
        <v>16</v>
      </c>
      <c r="G3217" t="s">
        <v>35</v>
      </c>
      <c r="H3217" t="s">
        <v>189</v>
      </c>
      <c r="I3217" t="s">
        <v>19</v>
      </c>
      <c r="J3217" t="s">
        <v>9</v>
      </c>
      <c r="L3217" s="2">
        <v>382000</v>
      </c>
      <c r="M3217" s="2">
        <v>4021.0526315789475</v>
      </c>
      <c r="N3217" s="2">
        <v>191000</v>
      </c>
      <c r="O3217" s="2" t="s">
        <v>4587</v>
      </c>
      <c r="P3217" s="21" t="s">
        <v>188</v>
      </c>
    </row>
    <row r="3218" spans="1:16" x14ac:dyDescent="0.25">
      <c r="A3218" t="s">
        <v>5836</v>
      </c>
      <c r="B3218" t="s">
        <v>4571</v>
      </c>
      <c r="C3218" s="1">
        <v>382000</v>
      </c>
      <c r="D3218">
        <v>2</v>
      </c>
      <c r="E3218">
        <v>95</v>
      </c>
      <c r="F3218" t="s">
        <v>16</v>
      </c>
      <c r="G3218" t="s">
        <v>35</v>
      </c>
      <c r="H3218" t="s">
        <v>189</v>
      </c>
      <c r="I3218" t="s">
        <v>19</v>
      </c>
      <c r="J3218" t="s">
        <v>9</v>
      </c>
      <c r="L3218" s="2">
        <v>382000</v>
      </c>
      <c r="M3218" s="2">
        <v>4021.0526315789475</v>
      </c>
      <c r="N3218" s="2">
        <v>191000</v>
      </c>
      <c r="O3218" s="2" t="s">
        <v>4587</v>
      </c>
      <c r="P3218" s="21" t="s">
        <v>188</v>
      </c>
    </row>
    <row r="3219" spans="1:16" x14ac:dyDescent="0.25">
      <c r="A3219" t="s">
        <v>5654</v>
      </c>
      <c r="B3219" t="s">
        <v>4571</v>
      </c>
      <c r="C3219" s="1">
        <v>382000</v>
      </c>
      <c r="D3219">
        <v>4</v>
      </c>
      <c r="E3219">
        <v>152</v>
      </c>
      <c r="F3219" t="s">
        <v>16</v>
      </c>
      <c r="G3219" t="s">
        <v>35</v>
      </c>
      <c r="H3219" t="s">
        <v>189</v>
      </c>
      <c r="I3219" t="s">
        <v>19</v>
      </c>
      <c r="J3219" t="s">
        <v>9</v>
      </c>
      <c r="L3219" s="2">
        <v>382000</v>
      </c>
      <c r="M3219" s="2">
        <v>2513.1578947368421</v>
      </c>
      <c r="N3219" s="2">
        <v>95500</v>
      </c>
      <c r="O3219" s="2" t="s">
        <v>4587</v>
      </c>
      <c r="P3219" s="21" t="s">
        <v>188</v>
      </c>
    </row>
    <row r="3220" spans="1:16" x14ac:dyDescent="0.25">
      <c r="A3220" t="s">
        <v>5957</v>
      </c>
      <c r="B3220" t="s">
        <v>4571</v>
      </c>
      <c r="C3220" s="1">
        <v>381500</v>
      </c>
      <c r="D3220">
        <v>3</v>
      </c>
      <c r="E3220">
        <v>121</v>
      </c>
      <c r="F3220" t="s">
        <v>16</v>
      </c>
      <c r="G3220" t="s">
        <v>17</v>
      </c>
      <c r="H3220" t="s">
        <v>189</v>
      </c>
      <c r="I3220" t="s">
        <v>19</v>
      </c>
      <c r="J3220" t="s">
        <v>9</v>
      </c>
      <c r="L3220" s="2">
        <v>381500</v>
      </c>
      <c r="M3220" s="2">
        <v>3152.8925619834713</v>
      </c>
      <c r="N3220" s="2">
        <v>127166.66666666667</v>
      </c>
      <c r="O3220" s="2" t="s">
        <v>160</v>
      </c>
      <c r="P3220" s="21" t="s">
        <v>188</v>
      </c>
    </row>
    <row r="3221" spans="1:16" x14ac:dyDescent="0.25">
      <c r="A3221" t="s">
        <v>5242</v>
      </c>
      <c r="B3221" t="s">
        <v>4571</v>
      </c>
      <c r="C3221" s="1">
        <v>380000</v>
      </c>
      <c r="D3221">
        <v>3</v>
      </c>
      <c r="E3221">
        <v>178</v>
      </c>
      <c r="F3221" s="3" t="s">
        <v>22</v>
      </c>
      <c r="G3221" t="s">
        <v>22</v>
      </c>
      <c r="H3221" t="s">
        <v>23</v>
      </c>
      <c r="I3221" t="s">
        <v>23</v>
      </c>
      <c r="J3221" t="s">
        <v>20</v>
      </c>
      <c r="L3221" s="2">
        <v>380000</v>
      </c>
      <c r="M3221" s="2">
        <v>2134.8314606741574</v>
      </c>
      <c r="N3221" s="2">
        <v>126666.66666666667</v>
      </c>
      <c r="O3221" s="2" t="s">
        <v>4582</v>
      </c>
      <c r="P3221" s="21" t="s">
        <v>188</v>
      </c>
    </row>
    <row r="3222" spans="1:16" x14ac:dyDescent="0.25">
      <c r="A3222" t="s">
        <v>5243</v>
      </c>
      <c r="B3222" t="s">
        <v>4571</v>
      </c>
      <c r="C3222" s="1">
        <v>380000</v>
      </c>
      <c r="D3222">
        <v>3</v>
      </c>
      <c r="E3222">
        <v>178</v>
      </c>
      <c r="F3222" s="3" t="s">
        <v>22</v>
      </c>
      <c r="G3222" t="s">
        <v>22</v>
      </c>
      <c r="H3222" t="s">
        <v>23</v>
      </c>
      <c r="I3222" t="s">
        <v>23</v>
      </c>
      <c r="J3222" t="s">
        <v>20</v>
      </c>
      <c r="L3222" s="2">
        <v>380000</v>
      </c>
      <c r="M3222" s="2">
        <v>2134.8314606741574</v>
      </c>
      <c r="N3222" s="2">
        <v>126666.66666666667</v>
      </c>
      <c r="O3222" s="2" t="s">
        <v>4582</v>
      </c>
      <c r="P3222" s="21" t="s">
        <v>188</v>
      </c>
    </row>
    <row r="3223" spans="1:16" x14ac:dyDescent="0.25">
      <c r="A3223" t="s">
        <v>5244</v>
      </c>
      <c r="B3223" t="s">
        <v>4571</v>
      </c>
      <c r="C3223" s="1">
        <v>380000</v>
      </c>
      <c r="D3223">
        <v>3</v>
      </c>
      <c r="E3223">
        <v>178</v>
      </c>
      <c r="F3223" s="3" t="s">
        <v>22</v>
      </c>
      <c r="G3223" t="s">
        <v>22</v>
      </c>
      <c r="H3223" t="s">
        <v>23</v>
      </c>
      <c r="I3223" t="s">
        <v>23</v>
      </c>
      <c r="J3223" t="s">
        <v>20</v>
      </c>
      <c r="L3223" s="2">
        <v>380000</v>
      </c>
      <c r="M3223" s="2">
        <v>2134.8314606741574</v>
      </c>
      <c r="N3223" s="2">
        <v>126666.66666666667</v>
      </c>
      <c r="O3223" s="2" t="s">
        <v>4582</v>
      </c>
      <c r="P3223" s="21" t="s">
        <v>188</v>
      </c>
    </row>
    <row r="3224" spans="1:16" x14ac:dyDescent="0.25">
      <c r="A3224" t="s">
        <v>5245</v>
      </c>
      <c r="B3224" t="s">
        <v>4571</v>
      </c>
      <c r="C3224" s="1">
        <v>380000</v>
      </c>
      <c r="D3224">
        <v>3</v>
      </c>
      <c r="E3224">
        <v>178</v>
      </c>
      <c r="F3224" s="3" t="s">
        <v>22</v>
      </c>
      <c r="G3224" t="s">
        <v>22</v>
      </c>
      <c r="H3224" t="s">
        <v>23</v>
      </c>
      <c r="I3224" t="s">
        <v>23</v>
      </c>
      <c r="J3224" t="s">
        <v>20</v>
      </c>
      <c r="L3224" s="2">
        <v>380000</v>
      </c>
      <c r="M3224" s="2">
        <v>2134.8314606741574</v>
      </c>
      <c r="N3224" s="2">
        <v>126666.66666666667</v>
      </c>
      <c r="O3224" s="2" t="s">
        <v>4582</v>
      </c>
      <c r="P3224" s="21" t="s">
        <v>188</v>
      </c>
    </row>
    <row r="3225" spans="1:16" x14ac:dyDescent="0.25">
      <c r="A3225" t="s">
        <v>5246</v>
      </c>
      <c r="B3225" t="s">
        <v>4571</v>
      </c>
      <c r="C3225" s="1">
        <v>380000</v>
      </c>
      <c r="D3225">
        <v>3</v>
      </c>
      <c r="E3225">
        <v>178</v>
      </c>
      <c r="F3225" s="3" t="s">
        <v>22</v>
      </c>
      <c r="G3225" t="s">
        <v>22</v>
      </c>
      <c r="H3225" t="s">
        <v>23</v>
      </c>
      <c r="I3225" t="s">
        <v>23</v>
      </c>
      <c r="J3225" t="s">
        <v>20</v>
      </c>
      <c r="L3225" s="2">
        <v>380000</v>
      </c>
      <c r="M3225" s="2">
        <v>2134.8314606741574</v>
      </c>
      <c r="N3225" s="2">
        <v>126666.66666666667</v>
      </c>
      <c r="O3225" s="2" t="s">
        <v>4582</v>
      </c>
      <c r="P3225" s="21" t="s">
        <v>188</v>
      </c>
    </row>
    <row r="3226" spans="1:16" x14ac:dyDescent="0.25">
      <c r="A3226" t="s">
        <v>5247</v>
      </c>
      <c r="B3226" t="s">
        <v>4571</v>
      </c>
      <c r="C3226" s="1">
        <v>380000</v>
      </c>
      <c r="D3226">
        <v>3</v>
      </c>
      <c r="E3226">
        <v>178</v>
      </c>
      <c r="F3226" s="3" t="s">
        <v>22</v>
      </c>
      <c r="G3226" t="s">
        <v>22</v>
      </c>
      <c r="H3226" t="s">
        <v>23</v>
      </c>
      <c r="I3226" t="s">
        <v>23</v>
      </c>
      <c r="J3226" t="s">
        <v>20</v>
      </c>
      <c r="L3226" s="2">
        <v>380000</v>
      </c>
      <c r="M3226" s="2">
        <v>2134.8314606741574</v>
      </c>
      <c r="N3226" s="2">
        <v>126666.66666666667</v>
      </c>
      <c r="O3226" s="2" t="s">
        <v>4582</v>
      </c>
      <c r="P3226" s="21" t="s">
        <v>188</v>
      </c>
    </row>
    <row r="3227" spans="1:16" x14ac:dyDescent="0.25">
      <c r="A3227" t="s">
        <v>5456</v>
      </c>
      <c r="B3227" t="s">
        <v>4571</v>
      </c>
      <c r="C3227" s="1">
        <v>380000</v>
      </c>
      <c r="D3227">
        <v>5</v>
      </c>
      <c r="E3227">
        <v>140</v>
      </c>
      <c r="F3227" s="3" t="s">
        <v>22</v>
      </c>
      <c r="G3227" t="s">
        <v>22</v>
      </c>
      <c r="H3227" t="s">
        <v>23</v>
      </c>
      <c r="I3227" t="s">
        <v>23</v>
      </c>
      <c r="J3227" t="s">
        <v>20</v>
      </c>
      <c r="L3227" s="2">
        <v>380000</v>
      </c>
      <c r="M3227" s="2">
        <v>2714.2857142857142</v>
      </c>
      <c r="N3227" s="2">
        <v>76000</v>
      </c>
      <c r="O3227" s="2" t="s">
        <v>160</v>
      </c>
      <c r="P3227" s="21" t="s">
        <v>188</v>
      </c>
    </row>
    <row r="3228" spans="1:16" x14ac:dyDescent="0.25">
      <c r="A3228" t="s">
        <v>5457</v>
      </c>
      <c r="B3228" t="s">
        <v>4571</v>
      </c>
      <c r="C3228" s="1">
        <v>380000</v>
      </c>
      <c r="D3228">
        <v>5</v>
      </c>
      <c r="E3228">
        <v>140</v>
      </c>
      <c r="F3228" s="3" t="s">
        <v>22</v>
      </c>
      <c r="G3228" t="s">
        <v>22</v>
      </c>
      <c r="H3228" t="s">
        <v>23</v>
      </c>
      <c r="I3228" t="s">
        <v>23</v>
      </c>
      <c r="J3228" t="s">
        <v>20</v>
      </c>
      <c r="L3228" s="2">
        <v>380000</v>
      </c>
      <c r="M3228" s="2">
        <v>2714.2857142857142</v>
      </c>
      <c r="N3228" s="2">
        <v>76000</v>
      </c>
      <c r="O3228" s="2" t="s">
        <v>160</v>
      </c>
      <c r="P3228" s="21" t="s">
        <v>188</v>
      </c>
    </row>
    <row r="3229" spans="1:16" x14ac:dyDescent="0.25">
      <c r="A3229" t="s">
        <v>2903</v>
      </c>
      <c r="B3229" t="s">
        <v>104</v>
      </c>
      <c r="C3229" s="1">
        <v>380000</v>
      </c>
      <c r="D3229">
        <v>4</v>
      </c>
      <c r="E3229">
        <v>180</v>
      </c>
      <c r="F3229" s="1" t="s">
        <v>22</v>
      </c>
      <c r="G3229" t="s">
        <v>22</v>
      </c>
      <c r="H3229" t="s">
        <v>23</v>
      </c>
      <c r="I3229" t="s">
        <v>23</v>
      </c>
      <c r="J3229" t="s">
        <v>9</v>
      </c>
      <c r="K3229" t="s">
        <v>1372</v>
      </c>
      <c r="L3229" s="2">
        <v>380000</v>
      </c>
      <c r="M3229" s="2">
        <v>2111.1111111111113</v>
      </c>
      <c r="N3229" s="2">
        <v>95000</v>
      </c>
      <c r="O3229" s="2"/>
      <c r="P3229" s="5" t="s">
        <v>188</v>
      </c>
    </row>
    <row r="3230" spans="1:16" x14ac:dyDescent="0.25">
      <c r="A3230" t="s">
        <v>2954</v>
      </c>
      <c r="B3230" t="s">
        <v>104</v>
      </c>
      <c r="C3230" s="1">
        <v>380000</v>
      </c>
      <c r="D3230">
        <v>7</v>
      </c>
      <c r="E3230">
        <v>150</v>
      </c>
      <c r="F3230" s="1" t="s">
        <v>22</v>
      </c>
      <c r="G3230" t="s">
        <v>22</v>
      </c>
      <c r="H3230" t="s">
        <v>23</v>
      </c>
      <c r="I3230" t="s">
        <v>23</v>
      </c>
      <c r="J3230" t="s">
        <v>9</v>
      </c>
      <c r="K3230" t="s">
        <v>1372</v>
      </c>
      <c r="L3230" s="2">
        <v>380000</v>
      </c>
      <c r="M3230" s="2">
        <v>2533.3333333333335</v>
      </c>
      <c r="N3230" s="2">
        <v>54285.714285714283</v>
      </c>
      <c r="O3230" s="2"/>
      <c r="P3230" s="5" t="s">
        <v>188</v>
      </c>
    </row>
    <row r="3231" spans="1:16" x14ac:dyDescent="0.25">
      <c r="A3231" t="s">
        <v>3062</v>
      </c>
      <c r="B3231" t="s">
        <v>104</v>
      </c>
      <c r="C3231" s="1">
        <v>380000</v>
      </c>
      <c r="D3231">
        <v>4</v>
      </c>
      <c r="E3231">
        <v>150</v>
      </c>
      <c r="F3231" s="1" t="s">
        <v>22</v>
      </c>
      <c r="G3231" t="s">
        <v>22</v>
      </c>
      <c r="H3231" t="s">
        <v>23</v>
      </c>
      <c r="I3231" t="s">
        <v>23</v>
      </c>
      <c r="J3231" t="s">
        <v>9</v>
      </c>
      <c r="K3231" t="s">
        <v>1372</v>
      </c>
      <c r="L3231" s="2">
        <v>380000</v>
      </c>
      <c r="M3231" s="2">
        <v>2533.3333333333335</v>
      </c>
      <c r="N3231" s="2">
        <v>95000</v>
      </c>
      <c r="O3231" s="2"/>
      <c r="P3231" s="5" t="s">
        <v>188</v>
      </c>
    </row>
    <row r="3232" spans="1:16" x14ac:dyDescent="0.25">
      <c r="A3232" t="s">
        <v>3121</v>
      </c>
      <c r="B3232" t="s">
        <v>104</v>
      </c>
      <c r="C3232" s="1">
        <v>380000</v>
      </c>
      <c r="D3232">
        <v>4</v>
      </c>
      <c r="E3232">
        <v>180</v>
      </c>
      <c r="F3232" s="1" t="s">
        <v>22</v>
      </c>
      <c r="G3232" t="s">
        <v>22</v>
      </c>
      <c r="H3232" t="s">
        <v>23</v>
      </c>
      <c r="I3232" t="s">
        <v>23</v>
      </c>
      <c r="J3232" t="s">
        <v>9</v>
      </c>
      <c r="K3232" t="s">
        <v>1372</v>
      </c>
      <c r="L3232" s="2">
        <v>380000</v>
      </c>
      <c r="M3232" s="2">
        <v>2111.1111111111113</v>
      </c>
      <c r="N3232" s="2">
        <v>95000</v>
      </c>
      <c r="O3232" s="2"/>
      <c r="P3232" s="5" t="s">
        <v>188</v>
      </c>
    </row>
    <row r="3233" spans="1:16" x14ac:dyDescent="0.25">
      <c r="A3233" t="s">
        <v>6516</v>
      </c>
      <c r="B3233" t="s">
        <v>4571</v>
      </c>
      <c r="C3233" s="1">
        <v>380000</v>
      </c>
      <c r="D3233">
        <v>2</v>
      </c>
      <c r="E3233">
        <v>95</v>
      </c>
      <c r="F3233" t="s">
        <v>16</v>
      </c>
      <c r="G3233" t="s">
        <v>41</v>
      </c>
      <c r="H3233" t="s">
        <v>18</v>
      </c>
      <c r="I3233" t="s">
        <v>19</v>
      </c>
      <c r="J3233" t="s">
        <v>20</v>
      </c>
      <c r="L3233" s="2">
        <v>380000</v>
      </c>
      <c r="M3233" s="2">
        <v>4000</v>
      </c>
      <c r="N3233" s="2">
        <v>190000</v>
      </c>
      <c r="O3233" s="2" t="s">
        <v>4587</v>
      </c>
      <c r="P3233" s="21" t="s">
        <v>188</v>
      </c>
    </row>
    <row r="3234" spans="1:16" x14ac:dyDescent="0.25">
      <c r="A3234" t="s">
        <v>4771</v>
      </c>
      <c r="B3234" t="s">
        <v>4571</v>
      </c>
      <c r="C3234" s="1">
        <v>380000</v>
      </c>
      <c r="D3234">
        <v>3</v>
      </c>
      <c r="E3234">
        <v>140</v>
      </c>
      <c r="F3234" t="s">
        <v>16</v>
      </c>
      <c r="G3234" t="s">
        <v>56</v>
      </c>
      <c r="H3234" t="s">
        <v>18</v>
      </c>
      <c r="I3234" t="s">
        <v>19</v>
      </c>
      <c r="J3234" t="s">
        <v>20</v>
      </c>
      <c r="L3234" s="2">
        <v>380000</v>
      </c>
      <c r="M3234" s="2">
        <v>2714.2857142857142</v>
      </c>
      <c r="N3234" s="2">
        <v>126666.66666666667</v>
      </c>
      <c r="O3234" s="2" t="s">
        <v>160</v>
      </c>
      <c r="P3234" s="21" t="s">
        <v>188</v>
      </c>
    </row>
    <row r="3235" spans="1:16" x14ac:dyDescent="0.25">
      <c r="A3235" t="s">
        <v>2038</v>
      </c>
      <c r="B3235" t="s">
        <v>103</v>
      </c>
      <c r="C3235" s="1">
        <v>380000</v>
      </c>
      <c r="D3235">
        <v>3</v>
      </c>
      <c r="E3235">
        <v>180</v>
      </c>
      <c r="F3235" s="1" t="s">
        <v>16</v>
      </c>
      <c r="G3235" t="s">
        <v>17</v>
      </c>
      <c r="H3235" t="s">
        <v>29</v>
      </c>
      <c r="I3235" t="s">
        <v>19</v>
      </c>
      <c r="J3235" t="s">
        <v>9</v>
      </c>
      <c r="K3235" t="s">
        <v>1372</v>
      </c>
      <c r="L3235" s="2">
        <v>380000</v>
      </c>
      <c r="M3235" s="2">
        <v>2111.1111111111113</v>
      </c>
      <c r="N3235" s="2">
        <v>126666.66666666667</v>
      </c>
      <c r="O3235" s="2"/>
      <c r="P3235" s="5" t="s">
        <v>188</v>
      </c>
    </row>
    <row r="3236" spans="1:16" x14ac:dyDescent="0.25">
      <c r="A3236" t="s">
        <v>1656</v>
      </c>
      <c r="B3236" t="s">
        <v>104</v>
      </c>
      <c r="C3236" s="1">
        <v>380000</v>
      </c>
      <c r="D3236">
        <v>3</v>
      </c>
      <c r="E3236">
        <v>113</v>
      </c>
      <c r="F3236" s="1" t="s">
        <v>16</v>
      </c>
      <c r="G3236" t="s">
        <v>35</v>
      </c>
      <c r="H3236" t="s">
        <v>29</v>
      </c>
      <c r="I3236" t="s">
        <v>19</v>
      </c>
      <c r="J3236" t="s">
        <v>20</v>
      </c>
      <c r="K3236" t="s">
        <v>1372</v>
      </c>
      <c r="L3236" s="2">
        <v>380000</v>
      </c>
      <c r="M3236" s="2">
        <v>3362.8318584070798</v>
      </c>
      <c r="N3236" s="2">
        <v>126666.66666666667</v>
      </c>
      <c r="O3236" s="2"/>
      <c r="P3236" s="5" t="s">
        <v>188</v>
      </c>
    </row>
    <row r="3237" spans="1:16" x14ac:dyDescent="0.25">
      <c r="A3237" t="s">
        <v>2017</v>
      </c>
      <c r="B3237" t="s">
        <v>104</v>
      </c>
      <c r="C3237" s="1">
        <v>380000</v>
      </c>
      <c r="D3237">
        <v>3</v>
      </c>
      <c r="E3237">
        <v>123</v>
      </c>
      <c r="F3237" s="1" t="s">
        <v>16</v>
      </c>
      <c r="G3237" t="s">
        <v>17</v>
      </c>
      <c r="H3237" t="s">
        <v>29</v>
      </c>
      <c r="I3237" t="s">
        <v>19</v>
      </c>
      <c r="J3237" t="s">
        <v>20</v>
      </c>
      <c r="K3237" t="s">
        <v>1372</v>
      </c>
      <c r="L3237" s="2">
        <v>380000</v>
      </c>
      <c r="M3237" s="2">
        <v>3089.4308943089432</v>
      </c>
      <c r="N3237" s="2">
        <v>126666.66666666667</v>
      </c>
      <c r="O3237" s="2"/>
      <c r="P3237" s="5" t="s">
        <v>188</v>
      </c>
    </row>
    <row r="3238" spans="1:16" x14ac:dyDescent="0.25">
      <c r="A3238" t="s">
        <v>2286</v>
      </c>
      <c r="B3238" t="s">
        <v>103</v>
      </c>
      <c r="C3238" s="1">
        <v>380000</v>
      </c>
      <c r="D3238">
        <v>4</v>
      </c>
      <c r="E3238">
        <v>112</v>
      </c>
      <c r="F3238" s="1" t="s">
        <v>16</v>
      </c>
      <c r="G3238" t="s">
        <v>41</v>
      </c>
      <c r="H3238" t="s">
        <v>29</v>
      </c>
      <c r="I3238" t="s">
        <v>19</v>
      </c>
      <c r="J3238" t="s">
        <v>20</v>
      </c>
      <c r="K3238" t="s">
        <v>1372</v>
      </c>
      <c r="L3238" s="2">
        <v>380000</v>
      </c>
      <c r="M3238" s="2">
        <v>3392.8571428571427</v>
      </c>
      <c r="N3238" s="2">
        <v>95000</v>
      </c>
      <c r="O3238" s="2"/>
      <c r="P3238" s="5" t="s">
        <v>188</v>
      </c>
    </row>
    <row r="3239" spans="1:16" x14ac:dyDescent="0.25">
      <c r="A3239" t="s">
        <v>5730</v>
      </c>
      <c r="B3239" t="s">
        <v>4571</v>
      </c>
      <c r="C3239" s="1">
        <v>380000</v>
      </c>
      <c r="D3239">
        <v>1</v>
      </c>
      <c r="E3239">
        <v>62</v>
      </c>
      <c r="F3239" t="s">
        <v>16</v>
      </c>
      <c r="G3239" t="s">
        <v>35</v>
      </c>
      <c r="H3239" t="s">
        <v>189</v>
      </c>
      <c r="I3239" t="s">
        <v>19</v>
      </c>
      <c r="J3239" t="s">
        <v>20</v>
      </c>
      <c r="L3239" s="2">
        <v>380000</v>
      </c>
      <c r="M3239" s="2">
        <v>6129.0322580645161</v>
      </c>
      <c r="N3239" s="2">
        <v>380000</v>
      </c>
      <c r="O3239" s="2" t="s">
        <v>160</v>
      </c>
      <c r="P3239" s="21" t="s">
        <v>188</v>
      </c>
    </row>
    <row r="3240" spans="1:16" x14ac:dyDescent="0.25">
      <c r="A3240" t="s">
        <v>5660</v>
      </c>
      <c r="B3240" t="s">
        <v>4571</v>
      </c>
      <c r="C3240" s="1">
        <v>380000</v>
      </c>
      <c r="D3240">
        <v>4</v>
      </c>
      <c r="E3240">
        <v>160</v>
      </c>
      <c r="F3240" t="s">
        <v>16</v>
      </c>
      <c r="G3240" t="s">
        <v>35</v>
      </c>
      <c r="H3240" t="s">
        <v>189</v>
      </c>
      <c r="I3240" t="s">
        <v>19</v>
      </c>
      <c r="J3240" t="s">
        <v>20</v>
      </c>
      <c r="L3240" s="2">
        <v>380000</v>
      </c>
      <c r="M3240" s="2">
        <v>2375</v>
      </c>
      <c r="N3240" s="2">
        <v>95000</v>
      </c>
      <c r="O3240" s="2" t="s">
        <v>160</v>
      </c>
      <c r="P3240" s="21" t="s">
        <v>188</v>
      </c>
    </row>
    <row r="3241" spans="1:16" x14ac:dyDescent="0.25">
      <c r="A3241" t="s">
        <v>6063</v>
      </c>
      <c r="B3241" t="s">
        <v>4571</v>
      </c>
      <c r="C3241" s="1">
        <v>380000</v>
      </c>
      <c r="D3241">
        <v>4</v>
      </c>
      <c r="E3241">
        <v>169</v>
      </c>
      <c r="F3241" t="s">
        <v>16</v>
      </c>
      <c r="G3241" t="s">
        <v>17</v>
      </c>
      <c r="H3241" t="s">
        <v>189</v>
      </c>
      <c r="I3241" t="s">
        <v>19</v>
      </c>
      <c r="J3241" t="s">
        <v>9</v>
      </c>
      <c r="L3241" s="2">
        <v>380000</v>
      </c>
      <c r="M3241" s="2">
        <v>2248.5207100591715</v>
      </c>
      <c r="N3241" s="2">
        <v>95000</v>
      </c>
      <c r="O3241" s="2" t="s">
        <v>160</v>
      </c>
      <c r="P3241" s="21" t="s">
        <v>188</v>
      </c>
    </row>
    <row r="3242" spans="1:16" x14ac:dyDescent="0.25">
      <c r="A3242" t="s">
        <v>6446</v>
      </c>
      <c r="B3242" t="s">
        <v>4571</v>
      </c>
      <c r="C3242" s="1">
        <v>380000</v>
      </c>
      <c r="D3242">
        <v>2</v>
      </c>
      <c r="E3242">
        <v>86</v>
      </c>
      <c r="F3242" t="s">
        <v>16</v>
      </c>
      <c r="G3242" t="s">
        <v>41</v>
      </c>
      <c r="H3242" t="s">
        <v>189</v>
      </c>
      <c r="I3242" t="s">
        <v>19</v>
      </c>
      <c r="J3242" t="s">
        <v>9</v>
      </c>
      <c r="L3242" s="2">
        <v>380000</v>
      </c>
      <c r="M3242" s="2">
        <v>4418.604651162791</v>
      </c>
      <c r="N3242" s="2">
        <v>190000</v>
      </c>
      <c r="O3242" s="2" t="s">
        <v>4582</v>
      </c>
      <c r="P3242" s="21" t="s">
        <v>188</v>
      </c>
    </row>
    <row r="3243" spans="1:16" x14ac:dyDescent="0.25">
      <c r="A3243" t="s">
        <v>6447</v>
      </c>
      <c r="B3243" t="s">
        <v>4571</v>
      </c>
      <c r="C3243" s="1">
        <v>380000</v>
      </c>
      <c r="D3243">
        <v>2</v>
      </c>
      <c r="E3243">
        <v>86</v>
      </c>
      <c r="F3243" t="s">
        <v>16</v>
      </c>
      <c r="G3243" t="s">
        <v>41</v>
      </c>
      <c r="H3243" t="s">
        <v>189</v>
      </c>
      <c r="I3243" t="s">
        <v>19</v>
      </c>
      <c r="J3243" t="s">
        <v>9</v>
      </c>
      <c r="L3243" s="2">
        <v>380000</v>
      </c>
      <c r="M3243" s="2">
        <v>4418.604651162791</v>
      </c>
      <c r="N3243" s="2">
        <v>190000</v>
      </c>
      <c r="O3243" s="2" t="s">
        <v>4582</v>
      </c>
      <c r="P3243" s="21" t="s">
        <v>188</v>
      </c>
    </row>
    <row r="3244" spans="1:16" x14ac:dyDescent="0.25">
      <c r="A3244" t="s">
        <v>6659</v>
      </c>
      <c r="B3244" t="s">
        <v>4571</v>
      </c>
      <c r="C3244" s="1">
        <v>380000</v>
      </c>
      <c r="D3244">
        <v>3</v>
      </c>
      <c r="E3244">
        <v>86</v>
      </c>
      <c r="F3244" t="s">
        <v>16</v>
      </c>
      <c r="G3244" t="s">
        <v>37</v>
      </c>
      <c r="H3244" t="s">
        <v>189</v>
      </c>
      <c r="I3244" t="s">
        <v>19</v>
      </c>
      <c r="J3244" t="s">
        <v>20</v>
      </c>
      <c r="L3244" s="2">
        <v>380000</v>
      </c>
      <c r="M3244" s="2">
        <v>4418.604651162791</v>
      </c>
      <c r="N3244" s="2">
        <v>126666.66666666667</v>
      </c>
      <c r="O3244" s="2" t="s">
        <v>160</v>
      </c>
      <c r="P3244" s="21" t="s">
        <v>188</v>
      </c>
    </row>
    <row r="3245" spans="1:16" x14ac:dyDescent="0.25">
      <c r="A3245" t="s">
        <v>6550</v>
      </c>
      <c r="B3245" t="s">
        <v>4571</v>
      </c>
      <c r="C3245" s="1">
        <v>380000</v>
      </c>
      <c r="D3245">
        <v>4</v>
      </c>
      <c r="E3245">
        <v>115</v>
      </c>
      <c r="F3245" t="s">
        <v>16</v>
      </c>
      <c r="G3245" t="s">
        <v>37</v>
      </c>
      <c r="H3245" t="s">
        <v>189</v>
      </c>
      <c r="I3245" t="s">
        <v>19</v>
      </c>
      <c r="J3245" t="s">
        <v>20</v>
      </c>
      <c r="L3245" s="2">
        <v>380000</v>
      </c>
      <c r="M3245" s="2">
        <v>3304.3478260869565</v>
      </c>
      <c r="N3245" s="2">
        <v>95000</v>
      </c>
      <c r="O3245" s="2" t="s">
        <v>160</v>
      </c>
      <c r="P3245" s="21" t="s">
        <v>188</v>
      </c>
    </row>
    <row r="3246" spans="1:16" x14ac:dyDescent="0.25">
      <c r="A3246" t="s">
        <v>6706</v>
      </c>
      <c r="B3246" t="s">
        <v>4571</v>
      </c>
      <c r="C3246" s="1">
        <v>380000</v>
      </c>
      <c r="D3246">
        <v>4</v>
      </c>
      <c r="E3246">
        <v>105</v>
      </c>
      <c r="F3246" t="s">
        <v>16</v>
      </c>
      <c r="G3246" t="s">
        <v>52</v>
      </c>
      <c r="H3246" t="s">
        <v>189</v>
      </c>
      <c r="I3246" t="s">
        <v>19</v>
      </c>
      <c r="J3246" t="s">
        <v>9</v>
      </c>
      <c r="L3246" s="2">
        <v>380000</v>
      </c>
      <c r="M3246" s="2">
        <v>3619.0476190476193</v>
      </c>
      <c r="N3246" s="2">
        <v>95000</v>
      </c>
      <c r="O3246" s="2" t="s">
        <v>160</v>
      </c>
      <c r="P3246" s="21" t="s">
        <v>188</v>
      </c>
    </row>
    <row r="3247" spans="1:16" x14ac:dyDescent="0.25">
      <c r="A3247" t="s">
        <v>3666</v>
      </c>
      <c r="B3247" t="s">
        <v>103</v>
      </c>
      <c r="C3247" s="1">
        <v>379999</v>
      </c>
      <c r="D3247">
        <v>5</v>
      </c>
      <c r="E3247">
        <v>329</v>
      </c>
      <c r="F3247" s="1" t="s">
        <v>22</v>
      </c>
      <c r="G3247" t="s">
        <v>22</v>
      </c>
      <c r="H3247" t="s">
        <v>23</v>
      </c>
      <c r="I3247" t="s">
        <v>23</v>
      </c>
      <c r="J3247" t="s">
        <v>9</v>
      </c>
      <c r="K3247" t="s">
        <v>1372</v>
      </c>
      <c r="L3247" s="2">
        <v>379999</v>
      </c>
      <c r="M3247" s="2">
        <v>1155.0121580547113</v>
      </c>
      <c r="N3247" s="2">
        <v>75999.8</v>
      </c>
      <c r="O3247" s="2"/>
      <c r="P3247" s="5" t="s">
        <v>188</v>
      </c>
    </row>
    <row r="3248" spans="1:16" x14ac:dyDescent="0.25">
      <c r="A3248" t="s">
        <v>2953</v>
      </c>
      <c r="B3248" t="s">
        <v>104</v>
      </c>
      <c r="C3248" s="1">
        <v>379990</v>
      </c>
      <c r="D3248">
        <v>5</v>
      </c>
      <c r="E3248">
        <v>250</v>
      </c>
      <c r="F3248" s="1" t="s">
        <v>22</v>
      </c>
      <c r="G3248" t="s">
        <v>22</v>
      </c>
      <c r="H3248" t="s">
        <v>23</v>
      </c>
      <c r="I3248" t="s">
        <v>23</v>
      </c>
      <c r="J3248" t="s">
        <v>9</v>
      </c>
      <c r="K3248" t="s">
        <v>1372</v>
      </c>
      <c r="L3248" s="2">
        <v>379990</v>
      </c>
      <c r="M3248" s="2">
        <v>1519.96</v>
      </c>
      <c r="N3248" s="2">
        <v>75998</v>
      </c>
      <c r="O3248" s="2"/>
      <c r="P3248" s="5" t="s">
        <v>188</v>
      </c>
    </row>
    <row r="3249" spans="1:16" x14ac:dyDescent="0.25">
      <c r="A3249" t="s">
        <v>3170</v>
      </c>
      <c r="B3249" t="s">
        <v>103</v>
      </c>
      <c r="C3249" s="1">
        <v>379900</v>
      </c>
      <c r="D3249">
        <v>5</v>
      </c>
      <c r="E3249">
        <v>237</v>
      </c>
      <c r="F3249" s="1" t="s">
        <v>22</v>
      </c>
      <c r="G3249" t="s">
        <v>22</v>
      </c>
      <c r="H3249" t="s">
        <v>23</v>
      </c>
      <c r="I3249" t="s">
        <v>23</v>
      </c>
      <c r="J3249" t="s">
        <v>9</v>
      </c>
      <c r="K3249" t="s">
        <v>1372</v>
      </c>
      <c r="L3249" s="2">
        <v>379900</v>
      </c>
      <c r="M3249" s="2">
        <v>1602.9535864978902</v>
      </c>
      <c r="N3249" s="2">
        <v>75980</v>
      </c>
      <c r="O3249" s="2"/>
      <c r="P3249" s="5" t="s">
        <v>188</v>
      </c>
    </row>
    <row r="3250" spans="1:16" x14ac:dyDescent="0.25">
      <c r="A3250" t="s">
        <v>3506</v>
      </c>
      <c r="B3250" t="s">
        <v>103</v>
      </c>
      <c r="C3250" s="1">
        <v>379900</v>
      </c>
      <c r="D3250">
        <v>4</v>
      </c>
      <c r="E3250">
        <v>187</v>
      </c>
      <c r="F3250" s="1" t="s">
        <v>22</v>
      </c>
      <c r="G3250" t="s">
        <v>22</v>
      </c>
      <c r="H3250" t="s">
        <v>23</v>
      </c>
      <c r="I3250" t="s">
        <v>23</v>
      </c>
      <c r="J3250" t="s">
        <v>9</v>
      </c>
      <c r="K3250" t="s">
        <v>1372</v>
      </c>
      <c r="L3250" s="2">
        <v>379900</v>
      </c>
      <c r="M3250" s="2">
        <v>2031.5508021390374</v>
      </c>
      <c r="N3250" s="2">
        <v>94975</v>
      </c>
      <c r="O3250" s="2"/>
      <c r="P3250" s="5" t="s">
        <v>188</v>
      </c>
    </row>
    <row r="3251" spans="1:16" x14ac:dyDescent="0.25">
      <c r="A3251" t="s">
        <v>3570</v>
      </c>
      <c r="B3251" t="s">
        <v>103</v>
      </c>
      <c r="C3251" s="1">
        <v>379900</v>
      </c>
      <c r="D3251">
        <v>4</v>
      </c>
      <c r="E3251">
        <v>201</v>
      </c>
      <c r="F3251" s="1" t="s">
        <v>22</v>
      </c>
      <c r="G3251" t="s">
        <v>22</v>
      </c>
      <c r="H3251" t="s">
        <v>23</v>
      </c>
      <c r="I3251" t="s">
        <v>23</v>
      </c>
      <c r="J3251" t="s">
        <v>9</v>
      </c>
      <c r="K3251" t="s">
        <v>1372</v>
      </c>
      <c r="L3251" s="2">
        <v>379900</v>
      </c>
      <c r="M3251" s="2">
        <v>1890.0497512437812</v>
      </c>
      <c r="N3251" s="2">
        <v>94975</v>
      </c>
      <c r="O3251" s="2"/>
      <c r="P3251" s="5" t="s">
        <v>188</v>
      </c>
    </row>
    <row r="3252" spans="1:16" x14ac:dyDescent="0.25">
      <c r="A3252" t="s">
        <v>2373</v>
      </c>
      <c r="B3252" t="s">
        <v>103</v>
      </c>
      <c r="C3252" s="1">
        <v>379900</v>
      </c>
      <c r="D3252">
        <v>3</v>
      </c>
      <c r="E3252">
        <v>194</v>
      </c>
      <c r="F3252" s="1" t="s">
        <v>16</v>
      </c>
      <c r="G3252" t="s">
        <v>41</v>
      </c>
      <c r="H3252" t="s">
        <v>29</v>
      </c>
      <c r="I3252" t="s">
        <v>19</v>
      </c>
      <c r="J3252" t="s">
        <v>9</v>
      </c>
      <c r="K3252" t="s">
        <v>1372</v>
      </c>
      <c r="L3252" s="2">
        <v>379900</v>
      </c>
      <c r="M3252" s="2">
        <v>1958.2474226804125</v>
      </c>
      <c r="N3252" s="2">
        <v>126633.33333333333</v>
      </c>
      <c r="O3252" s="2"/>
      <c r="P3252" s="5" t="s">
        <v>188</v>
      </c>
    </row>
    <row r="3253" spans="1:16" x14ac:dyDescent="0.25">
      <c r="A3253" t="s">
        <v>2161</v>
      </c>
      <c r="B3253" t="s">
        <v>103</v>
      </c>
      <c r="C3253" s="1">
        <v>379900</v>
      </c>
      <c r="D3253">
        <v>3</v>
      </c>
      <c r="E3253">
        <v>90</v>
      </c>
      <c r="F3253" s="1" t="s">
        <v>16</v>
      </c>
      <c r="G3253" t="s">
        <v>17</v>
      </c>
      <c r="H3253" t="s">
        <v>29</v>
      </c>
      <c r="I3253" t="s">
        <v>19</v>
      </c>
      <c r="J3253" t="s">
        <v>20</v>
      </c>
      <c r="K3253" t="s">
        <v>1372</v>
      </c>
      <c r="L3253" s="2">
        <v>379900</v>
      </c>
      <c r="M3253" s="2">
        <v>4221.1111111111113</v>
      </c>
      <c r="N3253" s="2">
        <v>126633.33333333333</v>
      </c>
      <c r="O3253" s="2"/>
      <c r="P3253" s="5" t="s">
        <v>188</v>
      </c>
    </row>
    <row r="3254" spans="1:16" x14ac:dyDescent="0.25">
      <c r="A3254" t="s">
        <v>5436</v>
      </c>
      <c r="B3254" t="s">
        <v>4571</v>
      </c>
      <c r="C3254" s="1">
        <v>379000</v>
      </c>
      <c r="D3254">
        <v>2</v>
      </c>
      <c r="E3254">
        <v>77</v>
      </c>
      <c r="F3254" s="3" t="s">
        <v>22</v>
      </c>
      <c r="G3254" t="s">
        <v>22</v>
      </c>
      <c r="H3254" t="s">
        <v>23</v>
      </c>
      <c r="I3254" t="s">
        <v>23</v>
      </c>
      <c r="J3254" t="s">
        <v>20</v>
      </c>
      <c r="L3254" s="2">
        <v>379000</v>
      </c>
      <c r="M3254" s="2">
        <v>4922.0779220779223</v>
      </c>
      <c r="N3254" s="2">
        <v>189500</v>
      </c>
      <c r="O3254" s="2" t="s">
        <v>4582</v>
      </c>
      <c r="P3254" s="21" t="s">
        <v>188</v>
      </c>
    </row>
    <row r="3255" spans="1:16" x14ac:dyDescent="0.25">
      <c r="A3255" t="s">
        <v>5329</v>
      </c>
      <c r="B3255" t="s">
        <v>4571</v>
      </c>
      <c r="C3255" s="1">
        <v>379000</v>
      </c>
      <c r="D3255">
        <v>3</v>
      </c>
      <c r="E3255">
        <v>240</v>
      </c>
      <c r="F3255" s="3" t="s">
        <v>22</v>
      </c>
      <c r="G3255" t="s">
        <v>22</v>
      </c>
      <c r="H3255" t="s">
        <v>23</v>
      </c>
      <c r="I3255" t="s">
        <v>23</v>
      </c>
      <c r="J3255" t="s">
        <v>9</v>
      </c>
      <c r="L3255" s="2">
        <v>379000</v>
      </c>
      <c r="M3255" s="2">
        <v>1579.1666666666667</v>
      </c>
      <c r="N3255" s="2">
        <v>126333.33333333333</v>
      </c>
      <c r="O3255" s="2" t="s">
        <v>160</v>
      </c>
      <c r="P3255" s="21" t="s">
        <v>188</v>
      </c>
    </row>
    <row r="3256" spans="1:16" x14ac:dyDescent="0.25">
      <c r="A3256" t="s">
        <v>5273</v>
      </c>
      <c r="B3256" t="s">
        <v>4571</v>
      </c>
      <c r="C3256" s="1">
        <v>379000</v>
      </c>
      <c r="D3256">
        <v>4</v>
      </c>
      <c r="E3256">
        <v>210</v>
      </c>
      <c r="F3256" s="3" t="s">
        <v>22</v>
      </c>
      <c r="G3256" t="s">
        <v>22</v>
      </c>
      <c r="H3256" t="s">
        <v>23</v>
      </c>
      <c r="I3256" t="s">
        <v>23</v>
      </c>
      <c r="J3256" t="s">
        <v>9</v>
      </c>
      <c r="L3256" s="2">
        <v>379000</v>
      </c>
      <c r="M3256" s="2">
        <v>1804.7619047619048</v>
      </c>
      <c r="N3256" s="2">
        <v>94750</v>
      </c>
      <c r="O3256" s="2" t="s">
        <v>4582</v>
      </c>
      <c r="P3256" s="21" t="s">
        <v>188</v>
      </c>
    </row>
    <row r="3257" spans="1:16" x14ac:dyDescent="0.25">
      <c r="A3257" t="s">
        <v>2883</v>
      </c>
      <c r="B3257" t="s">
        <v>104</v>
      </c>
      <c r="C3257" s="1">
        <v>379000</v>
      </c>
      <c r="D3257">
        <v>4</v>
      </c>
      <c r="E3257">
        <v>366</v>
      </c>
      <c r="F3257" s="1" t="s">
        <v>22</v>
      </c>
      <c r="G3257" t="s">
        <v>22</v>
      </c>
      <c r="H3257" t="s">
        <v>23</v>
      </c>
      <c r="I3257" t="s">
        <v>23</v>
      </c>
      <c r="J3257" t="s">
        <v>9</v>
      </c>
      <c r="K3257" t="s">
        <v>1372</v>
      </c>
      <c r="L3257" s="2">
        <v>379000</v>
      </c>
      <c r="M3257" s="2">
        <v>1035.5191256830601</v>
      </c>
      <c r="N3257" s="2">
        <v>94750</v>
      </c>
      <c r="O3257" s="2"/>
      <c r="P3257" s="5" t="s">
        <v>188</v>
      </c>
    </row>
    <row r="3258" spans="1:16" x14ac:dyDescent="0.25">
      <c r="A3258" t="s">
        <v>3291</v>
      </c>
      <c r="B3258" t="s">
        <v>103</v>
      </c>
      <c r="C3258" s="1">
        <v>379000</v>
      </c>
      <c r="D3258">
        <v>3</v>
      </c>
      <c r="E3258">
        <v>160</v>
      </c>
      <c r="F3258" s="1" t="s">
        <v>22</v>
      </c>
      <c r="G3258" t="s">
        <v>22</v>
      </c>
      <c r="H3258" t="s">
        <v>23</v>
      </c>
      <c r="I3258" t="s">
        <v>23</v>
      </c>
      <c r="J3258" t="s">
        <v>9</v>
      </c>
      <c r="K3258" t="s">
        <v>1372</v>
      </c>
      <c r="L3258" s="2">
        <v>379000</v>
      </c>
      <c r="M3258" s="2">
        <v>2368.75</v>
      </c>
      <c r="N3258" s="2">
        <v>126333.33333333333</v>
      </c>
      <c r="O3258" s="2"/>
      <c r="P3258" s="5" t="s">
        <v>188</v>
      </c>
    </row>
    <row r="3259" spans="1:16" x14ac:dyDescent="0.25">
      <c r="A3259" t="s">
        <v>3368</v>
      </c>
      <c r="B3259" t="s">
        <v>103</v>
      </c>
      <c r="C3259" s="1">
        <v>379000</v>
      </c>
      <c r="D3259">
        <v>4</v>
      </c>
      <c r="E3259">
        <v>261</v>
      </c>
      <c r="F3259" s="1" t="s">
        <v>22</v>
      </c>
      <c r="G3259" t="s">
        <v>22</v>
      </c>
      <c r="H3259" t="s">
        <v>23</v>
      </c>
      <c r="I3259" t="s">
        <v>23</v>
      </c>
      <c r="J3259" t="s">
        <v>9</v>
      </c>
      <c r="K3259" t="s">
        <v>1372</v>
      </c>
      <c r="L3259" s="2">
        <v>379000</v>
      </c>
      <c r="M3259" s="2">
        <v>1452.1072796934866</v>
      </c>
      <c r="N3259" s="2">
        <v>94750</v>
      </c>
      <c r="O3259" s="2"/>
      <c r="P3259" s="5" t="s">
        <v>188</v>
      </c>
    </row>
    <row r="3260" spans="1:16" x14ac:dyDescent="0.25">
      <c r="A3260" t="s">
        <v>1707</v>
      </c>
      <c r="B3260" t="s">
        <v>103</v>
      </c>
      <c r="C3260" s="1">
        <v>379000</v>
      </c>
      <c r="D3260">
        <v>3</v>
      </c>
      <c r="E3260">
        <v>112</v>
      </c>
      <c r="F3260" s="1" t="s">
        <v>16</v>
      </c>
      <c r="G3260" t="s">
        <v>35</v>
      </c>
      <c r="H3260" t="s">
        <v>29</v>
      </c>
      <c r="I3260" t="s">
        <v>19</v>
      </c>
      <c r="J3260" t="s">
        <v>9</v>
      </c>
      <c r="K3260" t="s">
        <v>1372</v>
      </c>
      <c r="L3260" s="2">
        <v>379000</v>
      </c>
      <c r="M3260" s="2">
        <v>3383.9285714285716</v>
      </c>
      <c r="N3260" s="2">
        <v>126333.33333333333</v>
      </c>
      <c r="O3260" s="2"/>
      <c r="P3260" s="5" t="s">
        <v>188</v>
      </c>
    </row>
    <row r="3261" spans="1:16" x14ac:dyDescent="0.25">
      <c r="A3261" t="s">
        <v>5985</v>
      </c>
      <c r="B3261" t="s">
        <v>4571</v>
      </c>
      <c r="C3261" s="1">
        <v>379000</v>
      </c>
      <c r="D3261">
        <v>3</v>
      </c>
      <c r="E3261">
        <v>113</v>
      </c>
      <c r="F3261" t="s">
        <v>16</v>
      </c>
      <c r="G3261" t="s">
        <v>17</v>
      </c>
      <c r="H3261" t="s">
        <v>189</v>
      </c>
      <c r="I3261" t="s">
        <v>19</v>
      </c>
      <c r="J3261" t="s">
        <v>20</v>
      </c>
      <c r="L3261" s="2">
        <v>379000</v>
      </c>
      <c r="M3261" s="2">
        <v>3353.9823008849557</v>
      </c>
      <c r="N3261" s="2">
        <v>126333.33333333333</v>
      </c>
      <c r="O3261" s="2" t="s">
        <v>4582</v>
      </c>
      <c r="P3261" s="21" t="s">
        <v>188</v>
      </c>
    </row>
    <row r="3262" spans="1:16" x14ac:dyDescent="0.25">
      <c r="A3262" t="s">
        <v>6264</v>
      </c>
      <c r="B3262" t="s">
        <v>4571</v>
      </c>
      <c r="C3262" s="1">
        <v>379000</v>
      </c>
      <c r="D3262">
        <v>3</v>
      </c>
      <c r="E3262">
        <v>108</v>
      </c>
      <c r="F3262" t="s">
        <v>16</v>
      </c>
      <c r="G3262" t="s">
        <v>41</v>
      </c>
      <c r="H3262" t="s">
        <v>189</v>
      </c>
      <c r="I3262" t="s">
        <v>19</v>
      </c>
      <c r="J3262" t="s">
        <v>9</v>
      </c>
      <c r="L3262" s="2">
        <v>379000</v>
      </c>
      <c r="M3262" s="2">
        <v>3509.2592592592591</v>
      </c>
      <c r="N3262" s="2">
        <v>126333.33333333333</v>
      </c>
      <c r="O3262" s="2" t="s">
        <v>160</v>
      </c>
      <c r="P3262" s="21" t="s">
        <v>188</v>
      </c>
    </row>
    <row r="3263" spans="1:16" x14ac:dyDescent="0.25">
      <c r="A3263" t="s">
        <v>6564</v>
      </c>
      <c r="B3263" t="s">
        <v>4571</v>
      </c>
      <c r="C3263" s="1">
        <v>379000</v>
      </c>
      <c r="D3263">
        <v>4</v>
      </c>
      <c r="E3263">
        <v>122</v>
      </c>
      <c r="F3263" t="s">
        <v>16</v>
      </c>
      <c r="G3263" t="s">
        <v>37</v>
      </c>
      <c r="H3263" t="s">
        <v>189</v>
      </c>
      <c r="I3263" t="s">
        <v>19</v>
      </c>
      <c r="J3263" t="s">
        <v>9</v>
      </c>
      <c r="L3263" s="2">
        <v>379000</v>
      </c>
      <c r="M3263" s="2">
        <v>3106.5573770491801</v>
      </c>
      <c r="N3263" s="2">
        <v>94750</v>
      </c>
      <c r="O3263" s="2" t="s">
        <v>160</v>
      </c>
      <c r="P3263" s="21" t="s">
        <v>188</v>
      </c>
    </row>
    <row r="3264" spans="1:16" x14ac:dyDescent="0.25">
      <c r="A3264" t="s">
        <v>2339</v>
      </c>
      <c r="B3264" t="s">
        <v>103</v>
      </c>
      <c r="C3264" s="1">
        <v>378000</v>
      </c>
      <c r="D3264">
        <v>2</v>
      </c>
      <c r="E3264">
        <v>88</v>
      </c>
      <c r="F3264" s="1" t="s">
        <v>16</v>
      </c>
      <c r="G3264" t="s">
        <v>41</v>
      </c>
      <c r="H3264" t="s">
        <v>29</v>
      </c>
      <c r="I3264" t="s">
        <v>19</v>
      </c>
      <c r="J3264" t="s">
        <v>9</v>
      </c>
      <c r="K3264" t="s">
        <v>1372</v>
      </c>
      <c r="L3264" s="2">
        <v>378000</v>
      </c>
      <c r="M3264" s="2">
        <v>4295.454545454545</v>
      </c>
      <c r="N3264" s="2">
        <v>189000</v>
      </c>
      <c r="O3264" s="2"/>
      <c r="P3264" s="5" t="s">
        <v>188</v>
      </c>
    </row>
    <row r="3265" spans="1:16" x14ac:dyDescent="0.25">
      <c r="A3265" t="s">
        <v>5314</v>
      </c>
      <c r="B3265" t="s">
        <v>4571</v>
      </c>
      <c r="C3265" s="1">
        <v>376000</v>
      </c>
      <c r="D3265">
        <v>3</v>
      </c>
      <c r="E3265">
        <v>110</v>
      </c>
      <c r="F3265" s="3" t="s">
        <v>22</v>
      </c>
      <c r="G3265" t="s">
        <v>22</v>
      </c>
      <c r="H3265" t="s">
        <v>23</v>
      </c>
      <c r="I3265" t="s">
        <v>23</v>
      </c>
      <c r="J3265" t="s">
        <v>9</v>
      </c>
      <c r="L3265" s="2">
        <v>376000</v>
      </c>
      <c r="M3265" s="2">
        <v>3418.181818181818</v>
      </c>
      <c r="N3265" s="2">
        <v>125333.33333333333</v>
      </c>
      <c r="O3265" s="2" t="s">
        <v>160</v>
      </c>
      <c r="P3265" s="21" t="s">
        <v>188</v>
      </c>
    </row>
    <row r="3266" spans="1:16" x14ac:dyDescent="0.25">
      <c r="A3266" t="s">
        <v>3212</v>
      </c>
      <c r="B3266" t="s">
        <v>103</v>
      </c>
      <c r="C3266" s="1">
        <v>375000</v>
      </c>
      <c r="D3266">
        <v>3</v>
      </c>
      <c r="E3266">
        <v>195</v>
      </c>
      <c r="F3266" s="1" t="s">
        <v>22</v>
      </c>
      <c r="G3266" t="s">
        <v>22</v>
      </c>
      <c r="H3266" t="s">
        <v>23</v>
      </c>
      <c r="I3266" t="s">
        <v>23</v>
      </c>
      <c r="J3266" t="s">
        <v>9</v>
      </c>
      <c r="K3266" t="s">
        <v>1372</v>
      </c>
      <c r="L3266" s="2">
        <v>375000</v>
      </c>
      <c r="M3266" s="2">
        <v>1923.0769230769231</v>
      </c>
      <c r="N3266" s="2">
        <v>125000</v>
      </c>
      <c r="O3266" s="2"/>
      <c r="P3266" s="5" t="s">
        <v>188</v>
      </c>
    </row>
    <row r="3267" spans="1:16" x14ac:dyDescent="0.25">
      <c r="A3267" t="s">
        <v>2945</v>
      </c>
      <c r="B3267" t="s">
        <v>104</v>
      </c>
      <c r="C3267" s="1">
        <v>375000</v>
      </c>
      <c r="D3267">
        <v>5</v>
      </c>
      <c r="E3267">
        <v>508</v>
      </c>
      <c r="F3267" s="1" t="s">
        <v>22</v>
      </c>
      <c r="G3267" t="s">
        <v>22</v>
      </c>
      <c r="H3267" t="s">
        <v>23</v>
      </c>
      <c r="I3267" t="s">
        <v>23</v>
      </c>
      <c r="J3267" t="s">
        <v>9</v>
      </c>
      <c r="K3267" t="s">
        <v>1372</v>
      </c>
      <c r="L3267" s="2">
        <v>375000</v>
      </c>
      <c r="M3267" s="2">
        <v>738.18897637795271</v>
      </c>
      <c r="N3267" s="2">
        <v>75000</v>
      </c>
      <c r="O3267" s="2"/>
      <c r="P3267" s="5" t="s">
        <v>188</v>
      </c>
    </row>
    <row r="3268" spans="1:16" x14ac:dyDescent="0.25">
      <c r="A3268" t="s">
        <v>3604</v>
      </c>
      <c r="B3268" t="s">
        <v>103</v>
      </c>
      <c r="C3268" s="1">
        <v>375000</v>
      </c>
      <c r="D3268">
        <v>4</v>
      </c>
      <c r="E3268">
        <v>228</v>
      </c>
      <c r="F3268" s="1" t="s">
        <v>22</v>
      </c>
      <c r="G3268" t="s">
        <v>22</v>
      </c>
      <c r="H3268" t="s">
        <v>23</v>
      </c>
      <c r="I3268" t="s">
        <v>23</v>
      </c>
      <c r="J3268" t="s">
        <v>9</v>
      </c>
      <c r="K3268" t="s">
        <v>1372</v>
      </c>
      <c r="L3268" s="2">
        <v>375000</v>
      </c>
      <c r="M3268" s="2">
        <v>1644.7368421052631</v>
      </c>
      <c r="N3268" s="2">
        <v>93750</v>
      </c>
      <c r="O3268" s="2"/>
      <c r="P3268" s="5" t="s">
        <v>188</v>
      </c>
    </row>
    <row r="3269" spans="1:16" x14ac:dyDescent="0.25">
      <c r="A3269" t="s">
        <v>3633</v>
      </c>
      <c r="B3269" t="s">
        <v>103</v>
      </c>
      <c r="C3269" s="1">
        <v>375000</v>
      </c>
      <c r="D3269">
        <v>3</v>
      </c>
      <c r="E3269">
        <v>313</v>
      </c>
      <c r="F3269" s="1" t="s">
        <v>22</v>
      </c>
      <c r="G3269" t="s">
        <v>22</v>
      </c>
      <c r="H3269" t="s">
        <v>23</v>
      </c>
      <c r="I3269" t="s">
        <v>23</v>
      </c>
      <c r="J3269" t="s">
        <v>9</v>
      </c>
      <c r="K3269" t="s">
        <v>1372</v>
      </c>
      <c r="L3269" s="2">
        <v>375000</v>
      </c>
      <c r="M3269" s="2">
        <v>1198.0830670926518</v>
      </c>
      <c r="N3269" s="2">
        <v>125000</v>
      </c>
      <c r="O3269" s="2"/>
      <c r="P3269" s="5" t="s">
        <v>188</v>
      </c>
    </row>
    <row r="3270" spans="1:16" x14ac:dyDescent="0.25">
      <c r="A3270" t="s">
        <v>1500</v>
      </c>
      <c r="B3270" t="s">
        <v>103</v>
      </c>
      <c r="C3270" s="1">
        <v>375000</v>
      </c>
      <c r="D3270">
        <v>3</v>
      </c>
      <c r="E3270">
        <v>138</v>
      </c>
      <c r="F3270" s="1" t="s">
        <v>16</v>
      </c>
      <c r="G3270" t="s">
        <v>56</v>
      </c>
      <c r="H3270" t="s">
        <v>29</v>
      </c>
      <c r="I3270" t="s">
        <v>19</v>
      </c>
      <c r="J3270" t="s">
        <v>9</v>
      </c>
      <c r="K3270" t="s">
        <v>1372</v>
      </c>
      <c r="L3270" s="2">
        <v>375000</v>
      </c>
      <c r="M3270" s="2">
        <v>2717.391304347826</v>
      </c>
      <c r="N3270" s="2">
        <v>125000</v>
      </c>
      <c r="O3270" s="2"/>
      <c r="P3270" s="5" t="s">
        <v>188</v>
      </c>
    </row>
    <row r="3271" spans="1:16" x14ac:dyDescent="0.25">
      <c r="A3271" t="s">
        <v>2768</v>
      </c>
      <c r="B3271" t="s">
        <v>103</v>
      </c>
      <c r="C3271" s="1">
        <v>375000</v>
      </c>
      <c r="D3271">
        <v>1</v>
      </c>
      <c r="E3271">
        <v>63</v>
      </c>
      <c r="F3271" s="1" t="s">
        <v>16</v>
      </c>
      <c r="G3271" t="s">
        <v>43</v>
      </c>
      <c r="H3271" t="s">
        <v>29</v>
      </c>
      <c r="I3271" t="s">
        <v>19</v>
      </c>
      <c r="J3271" t="s">
        <v>20</v>
      </c>
      <c r="K3271" t="s">
        <v>1372</v>
      </c>
      <c r="L3271" s="2">
        <v>375000</v>
      </c>
      <c r="M3271" s="2">
        <v>5952.3809523809523</v>
      </c>
      <c r="N3271" s="2">
        <v>375000</v>
      </c>
      <c r="O3271" s="2"/>
      <c r="P3271" s="5" t="s">
        <v>188</v>
      </c>
    </row>
    <row r="3272" spans="1:16" x14ac:dyDescent="0.25">
      <c r="A3272" t="s">
        <v>5567</v>
      </c>
      <c r="B3272" t="s">
        <v>4571</v>
      </c>
      <c r="C3272" s="1">
        <v>375000</v>
      </c>
      <c r="D3272">
        <v>2</v>
      </c>
      <c r="E3272">
        <v>109</v>
      </c>
      <c r="F3272" t="s">
        <v>16</v>
      </c>
      <c r="G3272" t="s">
        <v>35</v>
      </c>
      <c r="H3272" t="s">
        <v>189</v>
      </c>
      <c r="I3272" t="s">
        <v>19</v>
      </c>
      <c r="J3272" t="s">
        <v>9</v>
      </c>
      <c r="L3272" s="2">
        <v>375000</v>
      </c>
      <c r="M3272" s="2">
        <v>3440.3669724770643</v>
      </c>
      <c r="N3272" s="2">
        <v>187500</v>
      </c>
      <c r="O3272" s="2" t="s">
        <v>160</v>
      </c>
      <c r="P3272" s="21" t="s">
        <v>188</v>
      </c>
    </row>
    <row r="3273" spans="1:16" x14ac:dyDescent="0.25">
      <c r="A3273" t="s">
        <v>6124</v>
      </c>
      <c r="B3273" t="s">
        <v>4571</v>
      </c>
      <c r="C3273" s="1">
        <v>375000</v>
      </c>
      <c r="D3273">
        <v>2</v>
      </c>
      <c r="E3273">
        <v>70</v>
      </c>
      <c r="F3273" t="s">
        <v>16</v>
      </c>
      <c r="G3273" t="s">
        <v>17</v>
      </c>
      <c r="H3273" t="s">
        <v>189</v>
      </c>
      <c r="I3273" t="s">
        <v>19</v>
      </c>
      <c r="J3273" t="s">
        <v>20</v>
      </c>
      <c r="L3273" s="2">
        <v>375000</v>
      </c>
      <c r="M3273" s="2">
        <v>5357.1428571428569</v>
      </c>
      <c r="N3273" s="2">
        <v>187500</v>
      </c>
      <c r="O3273" s="2" t="s">
        <v>160</v>
      </c>
      <c r="P3273" s="21" t="s">
        <v>188</v>
      </c>
    </row>
    <row r="3274" spans="1:16" x14ac:dyDescent="0.25">
      <c r="A3274" t="s">
        <v>6135</v>
      </c>
      <c r="B3274" t="s">
        <v>4571</v>
      </c>
      <c r="C3274" s="1">
        <v>375000</v>
      </c>
      <c r="D3274">
        <v>2</v>
      </c>
      <c r="E3274">
        <v>77</v>
      </c>
      <c r="F3274" t="s">
        <v>16</v>
      </c>
      <c r="G3274" t="s">
        <v>17</v>
      </c>
      <c r="H3274" t="s">
        <v>189</v>
      </c>
      <c r="I3274" t="s">
        <v>19</v>
      </c>
      <c r="J3274" t="s">
        <v>20</v>
      </c>
      <c r="L3274" s="2">
        <v>375000</v>
      </c>
      <c r="M3274" s="2">
        <v>4870.1298701298701</v>
      </c>
      <c r="N3274" s="2">
        <v>187500</v>
      </c>
      <c r="O3274" s="2" t="s">
        <v>160</v>
      </c>
      <c r="P3274" s="21" t="s">
        <v>188</v>
      </c>
    </row>
    <row r="3275" spans="1:16" x14ac:dyDescent="0.25">
      <c r="A3275" t="s">
        <v>6169</v>
      </c>
      <c r="B3275" t="s">
        <v>4571</v>
      </c>
      <c r="C3275" s="1">
        <v>375000</v>
      </c>
      <c r="D3275">
        <v>3</v>
      </c>
      <c r="E3275">
        <v>90</v>
      </c>
      <c r="F3275" t="s">
        <v>16</v>
      </c>
      <c r="G3275" t="s">
        <v>17</v>
      </c>
      <c r="H3275" t="s">
        <v>189</v>
      </c>
      <c r="I3275" t="s">
        <v>19</v>
      </c>
      <c r="J3275" t="s">
        <v>20</v>
      </c>
      <c r="L3275" s="2">
        <v>375000</v>
      </c>
      <c r="M3275" s="2">
        <v>4166.666666666667</v>
      </c>
      <c r="N3275" s="2">
        <v>125000</v>
      </c>
      <c r="O3275" s="2" t="s">
        <v>160</v>
      </c>
      <c r="P3275" s="21" t="s">
        <v>188</v>
      </c>
    </row>
    <row r="3276" spans="1:16" x14ac:dyDescent="0.25">
      <c r="A3276" t="s">
        <v>6263</v>
      </c>
      <c r="B3276" t="s">
        <v>4571</v>
      </c>
      <c r="C3276" s="1">
        <v>375000</v>
      </c>
      <c r="D3276">
        <v>3</v>
      </c>
      <c r="E3276">
        <v>107</v>
      </c>
      <c r="F3276" t="s">
        <v>16</v>
      </c>
      <c r="G3276" t="s">
        <v>41</v>
      </c>
      <c r="H3276" t="s">
        <v>189</v>
      </c>
      <c r="I3276" t="s">
        <v>19</v>
      </c>
      <c r="J3276" t="s">
        <v>20</v>
      </c>
      <c r="L3276" s="2">
        <v>375000</v>
      </c>
      <c r="M3276" s="2">
        <v>3504.6728971962616</v>
      </c>
      <c r="N3276" s="2">
        <v>125000</v>
      </c>
      <c r="O3276" s="2" t="s">
        <v>160</v>
      </c>
      <c r="P3276" s="21" t="s">
        <v>188</v>
      </c>
    </row>
    <row r="3277" spans="1:16" x14ac:dyDescent="0.25">
      <c r="A3277" t="s">
        <v>6809</v>
      </c>
      <c r="B3277" t="s">
        <v>4571</v>
      </c>
      <c r="C3277" s="1">
        <v>375000</v>
      </c>
      <c r="D3277">
        <v>2</v>
      </c>
      <c r="E3277">
        <v>107</v>
      </c>
      <c r="F3277" t="s">
        <v>16</v>
      </c>
      <c r="G3277" t="s">
        <v>87</v>
      </c>
      <c r="H3277" t="s">
        <v>189</v>
      </c>
      <c r="I3277" t="s">
        <v>19</v>
      </c>
      <c r="J3277" t="s">
        <v>9</v>
      </c>
      <c r="L3277" s="2">
        <v>375000</v>
      </c>
      <c r="M3277" s="2">
        <v>3504.6728971962616</v>
      </c>
      <c r="N3277" s="2">
        <v>187500</v>
      </c>
      <c r="O3277" s="2" t="s">
        <v>160</v>
      </c>
      <c r="P3277" s="21" t="s">
        <v>188</v>
      </c>
    </row>
    <row r="3278" spans="1:16" x14ac:dyDescent="0.25">
      <c r="A3278" t="s">
        <v>6941</v>
      </c>
      <c r="B3278" t="s">
        <v>4571</v>
      </c>
      <c r="C3278" s="1">
        <v>375000</v>
      </c>
      <c r="D3278">
        <v>3</v>
      </c>
      <c r="E3278">
        <v>74</v>
      </c>
      <c r="F3278" t="s">
        <v>16</v>
      </c>
      <c r="G3278" t="s">
        <v>43</v>
      </c>
      <c r="H3278" t="s">
        <v>189</v>
      </c>
      <c r="I3278" t="s">
        <v>19</v>
      </c>
      <c r="J3278" t="s">
        <v>20</v>
      </c>
      <c r="L3278" s="2">
        <v>375000</v>
      </c>
      <c r="M3278" s="2">
        <v>5067.5675675675675</v>
      </c>
      <c r="N3278" s="2">
        <v>125000</v>
      </c>
      <c r="O3278" s="2" t="s">
        <v>160</v>
      </c>
      <c r="P3278" s="21" t="s">
        <v>188</v>
      </c>
    </row>
    <row r="3279" spans="1:16" x14ac:dyDescent="0.25">
      <c r="A3279" t="s">
        <v>4609</v>
      </c>
      <c r="B3279" t="s">
        <v>4571</v>
      </c>
      <c r="C3279" s="1">
        <v>375000</v>
      </c>
      <c r="D3279">
        <v>3</v>
      </c>
      <c r="E3279">
        <v>121</v>
      </c>
      <c r="F3279" t="s">
        <v>16</v>
      </c>
      <c r="G3279" t="s">
        <v>56</v>
      </c>
      <c r="H3279" t="s">
        <v>189</v>
      </c>
      <c r="I3279" t="s">
        <v>19</v>
      </c>
      <c r="J3279" t="s">
        <v>20</v>
      </c>
      <c r="L3279" s="2">
        <v>375000</v>
      </c>
      <c r="M3279" s="2">
        <v>3099.1735537190084</v>
      </c>
      <c r="N3279" s="2">
        <v>125000</v>
      </c>
      <c r="O3279" s="2" t="s">
        <v>160</v>
      </c>
      <c r="P3279" s="21" t="s">
        <v>188</v>
      </c>
    </row>
    <row r="3280" spans="1:16" x14ac:dyDescent="0.25">
      <c r="A3280" t="s">
        <v>1936</v>
      </c>
      <c r="B3280" t="s">
        <v>103</v>
      </c>
      <c r="C3280" s="1">
        <v>374900</v>
      </c>
      <c r="D3280">
        <v>4</v>
      </c>
      <c r="E3280">
        <v>137</v>
      </c>
      <c r="F3280" s="1" t="s">
        <v>16</v>
      </c>
      <c r="G3280" t="s">
        <v>35</v>
      </c>
      <c r="H3280" t="s">
        <v>18</v>
      </c>
      <c r="I3280" t="s">
        <v>19</v>
      </c>
      <c r="J3280" t="s">
        <v>20</v>
      </c>
      <c r="K3280" t="s">
        <v>1372</v>
      </c>
      <c r="L3280" s="2">
        <v>374900</v>
      </c>
      <c r="M3280" s="2">
        <v>2736.4963503649633</v>
      </c>
      <c r="N3280" s="2">
        <v>93725</v>
      </c>
      <c r="O3280" s="2"/>
      <c r="P3280" s="5" t="s">
        <v>188</v>
      </c>
    </row>
    <row r="3281" spans="1:16" x14ac:dyDescent="0.25">
      <c r="A3281" t="s">
        <v>6283</v>
      </c>
      <c r="B3281" t="s">
        <v>4571</v>
      </c>
      <c r="C3281" s="1">
        <v>374000</v>
      </c>
      <c r="D3281">
        <v>4</v>
      </c>
      <c r="E3281">
        <v>114</v>
      </c>
      <c r="F3281" t="s">
        <v>16</v>
      </c>
      <c r="G3281" t="s">
        <v>41</v>
      </c>
      <c r="H3281" t="s">
        <v>189</v>
      </c>
      <c r="I3281" t="s">
        <v>19</v>
      </c>
      <c r="J3281" t="s">
        <v>9</v>
      </c>
      <c r="L3281" s="2">
        <v>374000</v>
      </c>
      <c r="M3281" s="2">
        <v>3280.7017543859647</v>
      </c>
      <c r="N3281" s="2">
        <v>93500</v>
      </c>
      <c r="O3281" s="2" t="s">
        <v>160</v>
      </c>
      <c r="P3281" s="21" t="s">
        <v>188</v>
      </c>
    </row>
    <row r="3282" spans="1:16" x14ac:dyDescent="0.25">
      <c r="A3282" t="s">
        <v>5997</v>
      </c>
      <c r="B3282" t="s">
        <v>4571</v>
      </c>
      <c r="C3282" s="1">
        <v>373000</v>
      </c>
      <c r="D3282">
        <v>3</v>
      </c>
      <c r="E3282">
        <v>120</v>
      </c>
      <c r="F3282" t="s">
        <v>16</v>
      </c>
      <c r="G3282" t="s">
        <v>17</v>
      </c>
      <c r="H3282" t="s">
        <v>189</v>
      </c>
      <c r="I3282" t="s">
        <v>19</v>
      </c>
      <c r="J3282" t="s">
        <v>9</v>
      </c>
      <c r="L3282" s="2">
        <v>373000</v>
      </c>
      <c r="M3282" s="2">
        <v>3108.3333333333335</v>
      </c>
      <c r="N3282" s="2">
        <v>124333.33333333333</v>
      </c>
      <c r="O3282" s="2" t="s">
        <v>4587</v>
      </c>
      <c r="P3282" s="21" t="s">
        <v>188</v>
      </c>
    </row>
    <row r="3283" spans="1:16" x14ac:dyDescent="0.25">
      <c r="A3283" t="s">
        <v>5317</v>
      </c>
      <c r="B3283" t="s">
        <v>4571</v>
      </c>
      <c r="C3283" s="1">
        <v>372000</v>
      </c>
      <c r="D3283">
        <v>3</v>
      </c>
      <c r="E3283">
        <v>137</v>
      </c>
      <c r="F3283" s="3" t="s">
        <v>22</v>
      </c>
      <c r="G3283" t="s">
        <v>22</v>
      </c>
      <c r="H3283" t="s">
        <v>23</v>
      </c>
      <c r="I3283" t="s">
        <v>23</v>
      </c>
      <c r="J3283" t="s">
        <v>20</v>
      </c>
      <c r="L3283" s="2">
        <v>372000</v>
      </c>
      <c r="M3283" s="2">
        <v>2715.3284671532847</v>
      </c>
      <c r="N3283" s="2">
        <v>124000</v>
      </c>
      <c r="O3283" s="2" t="s">
        <v>160</v>
      </c>
      <c r="P3283" s="21" t="s">
        <v>188</v>
      </c>
    </row>
    <row r="3284" spans="1:16" x14ac:dyDescent="0.25">
      <c r="A3284" t="s">
        <v>5979</v>
      </c>
      <c r="B3284" t="s">
        <v>4571</v>
      </c>
      <c r="C3284" s="1">
        <v>371250</v>
      </c>
      <c r="D3284">
        <v>3</v>
      </c>
      <c r="E3284">
        <v>110</v>
      </c>
      <c r="F3284" t="s">
        <v>16</v>
      </c>
      <c r="G3284" t="s">
        <v>17</v>
      </c>
      <c r="H3284" t="s">
        <v>189</v>
      </c>
      <c r="I3284" t="s">
        <v>19</v>
      </c>
      <c r="J3284" t="s">
        <v>9</v>
      </c>
      <c r="L3284" s="2">
        <v>371250</v>
      </c>
      <c r="M3284" s="2">
        <v>3375</v>
      </c>
      <c r="N3284" s="2">
        <v>123750</v>
      </c>
      <c r="O3284" s="2" t="s">
        <v>160</v>
      </c>
      <c r="P3284" s="21" t="s">
        <v>188</v>
      </c>
    </row>
    <row r="3285" spans="1:16" x14ac:dyDescent="0.25">
      <c r="A3285" t="s">
        <v>3109</v>
      </c>
      <c r="B3285" t="s">
        <v>104</v>
      </c>
      <c r="C3285" s="1">
        <v>370000</v>
      </c>
      <c r="D3285">
        <v>6</v>
      </c>
      <c r="E3285">
        <v>286</v>
      </c>
      <c r="F3285" s="1" t="s">
        <v>22</v>
      </c>
      <c r="G3285" t="s">
        <v>22</v>
      </c>
      <c r="H3285" t="s">
        <v>23</v>
      </c>
      <c r="I3285" t="s">
        <v>23</v>
      </c>
      <c r="J3285" t="s">
        <v>9</v>
      </c>
      <c r="K3285" t="s">
        <v>1372</v>
      </c>
      <c r="L3285" s="2">
        <v>370000</v>
      </c>
      <c r="M3285" s="2">
        <v>1293.7062937062938</v>
      </c>
      <c r="N3285" s="2">
        <v>61666.666666666664</v>
      </c>
      <c r="O3285" s="2"/>
      <c r="P3285" s="5" t="s">
        <v>188</v>
      </c>
    </row>
    <row r="3286" spans="1:16" x14ac:dyDescent="0.25">
      <c r="A3286" t="s">
        <v>1930</v>
      </c>
      <c r="B3286" t="s">
        <v>103</v>
      </c>
      <c r="C3286" s="1">
        <v>370000</v>
      </c>
      <c r="D3286">
        <v>4</v>
      </c>
      <c r="E3286">
        <v>136</v>
      </c>
      <c r="F3286" s="1" t="s">
        <v>16</v>
      </c>
      <c r="G3286" t="s">
        <v>35</v>
      </c>
      <c r="H3286" t="s">
        <v>18</v>
      </c>
      <c r="I3286" t="s">
        <v>19</v>
      </c>
      <c r="J3286" t="s">
        <v>20</v>
      </c>
      <c r="K3286" t="s">
        <v>1372</v>
      </c>
      <c r="L3286" s="2">
        <v>370000</v>
      </c>
      <c r="M3286" s="2">
        <v>2720.5882352941176</v>
      </c>
      <c r="N3286" s="2">
        <v>92500</v>
      </c>
      <c r="O3286" s="2"/>
      <c r="P3286" s="5" t="s">
        <v>188</v>
      </c>
    </row>
    <row r="3287" spans="1:16" x14ac:dyDescent="0.25">
      <c r="A3287" t="s">
        <v>1681</v>
      </c>
      <c r="B3287" t="s">
        <v>104</v>
      </c>
      <c r="C3287" s="1">
        <v>370000</v>
      </c>
      <c r="D3287">
        <v>1</v>
      </c>
      <c r="E3287">
        <v>60</v>
      </c>
      <c r="F3287" s="1" t="s">
        <v>16</v>
      </c>
      <c r="G3287" t="s">
        <v>35</v>
      </c>
      <c r="H3287" t="s">
        <v>29</v>
      </c>
      <c r="I3287" t="s">
        <v>19</v>
      </c>
      <c r="J3287" t="s">
        <v>20</v>
      </c>
      <c r="K3287" t="s">
        <v>1372</v>
      </c>
      <c r="L3287" s="2">
        <v>370000</v>
      </c>
      <c r="M3287" s="2">
        <v>6166.666666666667</v>
      </c>
      <c r="N3287" s="2">
        <v>370000</v>
      </c>
      <c r="O3287" s="2"/>
      <c r="P3287" s="5" t="s">
        <v>188</v>
      </c>
    </row>
    <row r="3288" spans="1:16" x14ac:dyDescent="0.25">
      <c r="A3288" t="s">
        <v>1682</v>
      </c>
      <c r="B3288" t="s">
        <v>104</v>
      </c>
      <c r="C3288" s="1">
        <v>370000</v>
      </c>
      <c r="D3288">
        <v>1</v>
      </c>
      <c r="E3288">
        <v>60</v>
      </c>
      <c r="F3288" s="1" t="s">
        <v>16</v>
      </c>
      <c r="G3288" t="s">
        <v>35</v>
      </c>
      <c r="H3288" t="s">
        <v>29</v>
      </c>
      <c r="I3288" t="s">
        <v>19</v>
      </c>
      <c r="J3288" t="s">
        <v>20</v>
      </c>
      <c r="K3288" t="s">
        <v>1372</v>
      </c>
      <c r="L3288" s="2">
        <v>370000</v>
      </c>
      <c r="M3288" s="2">
        <v>6166.666666666667</v>
      </c>
      <c r="N3288" s="2">
        <v>370000</v>
      </c>
      <c r="O3288" s="2"/>
      <c r="P3288" s="5" t="s">
        <v>188</v>
      </c>
    </row>
    <row r="3289" spans="1:16" x14ac:dyDescent="0.25">
      <c r="A3289" t="s">
        <v>1784</v>
      </c>
      <c r="B3289" t="s">
        <v>103</v>
      </c>
      <c r="C3289" s="1">
        <v>370000</v>
      </c>
      <c r="D3289">
        <v>4</v>
      </c>
      <c r="E3289">
        <v>103</v>
      </c>
      <c r="F3289" s="1" t="s">
        <v>16</v>
      </c>
      <c r="G3289" t="s">
        <v>35</v>
      </c>
      <c r="H3289" t="s">
        <v>29</v>
      </c>
      <c r="I3289" t="s">
        <v>19</v>
      </c>
      <c r="J3289" t="s">
        <v>20</v>
      </c>
      <c r="K3289" t="s">
        <v>1372</v>
      </c>
      <c r="L3289" s="2">
        <v>370000</v>
      </c>
      <c r="M3289" s="2">
        <v>3592.2330097087379</v>
      </c>
      <c r="N3289" s="2">
        <v>92500</v>
      </c>
      <c r="O3289" s="2"/>
      <c r="P3289" s="5" t="s">
        <v>188</v>
      </c>
    </row>
    <row r="3290" spans="1:16" x14ac:dyDescent="0.25">
      <c r="A3290" t="s">
        <v>2047</v>
      </c>
      <c r="B3290" t="s">
        <v>103</v>
      </c>
      <c r="C3290" s="1">
        <v>370000</v>
      </c>
      <c r="D3290">
        <v>3</v>
      </c>
      <c r="E3290">
        <v>115</v>
      </c>
      <c r="F3290" s="1" t="s">
        <v>16</v>
      </c>
      <c r="G3290" t="s">
        <v>17</v>
      </c>
      <c r="H3290" t="s">
        <v>29</v>
      </c>
      <c r="I3290" t="s">
        <v>19</v>
      </c>
      <c r="J3290" t="s">
        <v>20</v>
      </c>
      <c r="K3290" t="s">
        <v>1372</v>
      </c>
      <c r="L3290" s="2">
        <v>370000</v>
      </c>
      <c r="M3290" s="2">
        <v>3217.391304347826</v>
      </c>
      <c r="N3290" s="2">
        <v>123333.33333333333</v>
      </c>
      <c r="O3290" s="2"/>
      <c r="P3290" s="5" t="s">
        <v>188</v>
      </c>
    </row>
    <row r="3291" spans="1:16" x14ac:dyDescent="0.25">
      <c r="A3291" t="s">
        <v>5620</v>
      </c>
      <c r="B3291" t="s">
        <v>4571</v>
      </c>
      <c r="C3291" s="1">
        <v>370000</v>
      </c>
      <c r="D3291">
        <v>4</v>
      </c>
      <c r="E3291">
        <v>129</v>
      </c>
      <c r="F3291" t="s">
        <v>16</v>
      </c>
      <c r="G3291" t="s">
        <v>35</v>
      </c>
      <c r="H3291" t="s">
        <v>189</v>
      </c>
      <c r="I3291" t="s">
        <v>19</v>
      </c>
      <c r="J3291" t="s">
        <v>9</v>
      </c>
      <c r="L3291" s="2">
        <v>370000</v>
      </c>
      <c r="M3291" s="2">
        <v>2868.2170542635658</v>
      </c>
      <c r="N3291" s="2">
        <v>92500</v>
      </c>
      <c r="O3291" s="2" t="s">
        <v>160</v>
      </c>
      <c r="P3291" s="21" t="s">
        <v>188</v>
      </c>
    </row>
    <row r="3292" spans="1:16" x14ac:dyDescent="0.25">
      <c r="A3292" t="s">
        <v>1724</v>
      </c>
      <c r="B3292" t="s">
        <v>103</v>
      </c>
      <c r="C3292" s="1">
        <v>369999</v>
      </c>
      <c r="D3292">
        <v>3</v>
      </c>
      <c r="E3292">
        <v>107</v>
      </c>
      <c r="F3292" s="1" t="s">
        <v>16</v>
      </c>
      <c r="G3292" t="s">
        <v>35</v>
      </c>
      <c r="H3292" t="s">
        <v>29</v>
      </c>
      <c r="I3292" t="s">
        <v>19</v>
      </c>
      <c r="J3292" t="s">
        <v>20</v>
      </c>
      <c r="K3292" t="s">
        <v>1372</v>
      </c>
      <c r="L3292" s="2">
        <v>369999</v>
      </c>
      <c r="M3292" s="2">
        <v>3457.9345794392525</v>
      </c>
      <c r="N3292" s="2">
        <v>123333</v>
      </c>
      <c r="O3292" s="2"/>
      <c r="P3292" s="5" t="s">
        <v>188</v>
      </c>
    </row>
    <row r="3293" spans="1:16" x14ac:dyDescent="0.25">
      <c r="A3293" t="s">
        <v>3444</v>
      </c>
      <c r="B3293" t="s">
        <v>103</v>
      </c>
      <c r="C3293" s="1">
        <v>369900</v>
      </c>
      <c r="D3293">
        <v>4</v>
      </c>
      <c r="E3293">
        <v>245</v>
      </c>
      <c r="F3293" s="1" t="s">
        <v>22</v>
      </c>
      <c r="G3293" t="s">
        <v>22</v>
      </c>
      <c r="H3293" t="s">
        <v>23</v>
      </c>
      <c r="I3293" t="s">
        <v>23</v>
      </c>
      <c r="J3293" t="s">
        <v>9</v>
      </c>
      <c r="K3293" t="s">
        <v>1372</v>
      </c>
      <c r="L3293" s="2">
        <v>369900</v>
      </c>
      <c r="M3293" s="2">
        <v>1509.795918367347</v>
      </c>
      <c r="N3293" s="2">
        <v>92475</v>
      </c>
      <c r="O3293" s="2"/>
      <c r="P3293" s="5" t="s">
        <v>188</v>
      </c>
    </row>
    <row r="3294" spans="1:16" x14ac:dyDescent="0.25">
      <c r="A3294" t="s">
        <v>5335</v>
      </c>
      <c r="B3294" t="s">
        <v>4571</v>
      </c>
      <c r="C3294" s="1">
        <v>369000</v>
      </c>
      <c r="D3294">
        <v>2</v>
      </c>
      <c r="E3294">
        <v>106</v>
      </c>
      <c r="F3294" s="3" t="s">
        <v>22</v>
      </c>
      <c r="G3294" t="s">
        <v>22</v>
      </c>
      <c r="H3294" t="s">
        <v>23</v>
      </c>
      <c r="I3294" t="s">
        <v>23</v>
      </c>
      <c r="J3294" t="s">
        <v>20</v>
      </c>
      <c r="L3294" s="2">
        <v>369000</v>
      </c>
      <c r="M3294" s="2">
        <v>3481.132075471698</v>
      </c>
      <c r="N3294" s="2">
        <v>184500</v>
      </c>
      <c r="O3294" s="2" t="s">
        <v>4582</v>
      </c>
      <c r="P3294" s="21" t="s">
        <v>188</v>
      </c>
    </row>
    <row r="3295" spans="1:16" x14ac:dyDescent="0.25">
      <c r="A3295" t="s">
        <v>1623</v>
      </c>
      <c r="B3295" t="s">
        <v>103</v>
      </c>
      <c r="C3295" s="1">
        <v>369000</v>
      </c>
      <c r="D3295">
        <v>3</v>
      </c>
      <c r="E3295">
        <v>101</v>
      </c>
      <c r="F3295" s="1" t="s">
        <v>16</v>
      </c>
      <c r="G3295" t="s">
        <v>476</v>
      </c>
      <c r="H3295" t="s">
        <v>29</v>
      </c>
      <c r="I3295" t="s">
        <v>19</v>
      </c>
      <c r="J3295" t="s">
        <v>9</v>
      </c>
      <c r="K3295" t="s">
        <v>1372</v>
      </c>
      <c r="L3295" s="2">
        <v>369000</v>
      </c>
      <c r="M3295" s="2">
        <v>3653.4653465346537</v>
      </c>
      <c r="N3295" s="2">
        <v>123000</v>
      </c>
      <c r="O3295" s="2"/>
      <c r="P3295" s="5" t="s">
        <v>188</v>
      </c>
    </row>
    <row r="3296" spans="1:16" x14ac:dyDescent="0.25">
      <c r="A3296" t="s">
        <v>1624</v>
      </c>
      <c r="B3296" t="s">
        <v>103</v>
      </c>
      <c r="C3296" s="1">
        <v>369000</v>
      </c>
      <c r="D3296">
        <v>3</v>
      </c>
      <c r="E3296">
        <v>101</v>
      </c>
      <c r="F3296" s="1" t="s">
        <v>16</v>
      </c>
      <c r="G3296" t="s">
        <v>476</v>
      </c>
      <c r="H3296" t="s">
        <v>29</v>
      </c>
      <c r="I3296" t="s">
        <v>19</v>
      </c>
      <c r="J3296" t="s">
        <v>9</v>
      </c>
      <c r="K3296" t="s">
        <v>1372</v>
      </c>
      <c r="L3296" s="2">
        <v>369000</v>
      </c>
      <c r="M3296" s="2">
        <v>3653.4653465346537</v>
      </c>
      <c r="N3296" s="2">
        <v>123000</v>
      </c>
      <c r="O3296" s="2"/>
      <c r="P3296" s="5" t="s">
        <v>188</v>
      </c>
    </row>
    <row r="3297" spans="1:16" x14ac:dyDescent="0.25">
      <c r="A3297" t="s">
        <v>1625</v>
      </c>
      <c r="B3297" t="s">
        <v>103</v>
      </c>
      <c r="C3297" s="1">
        <v>369000</v>
      </c>
      <c r="D3297">
        <v>3</v>
      </c>
      <c r="E3297">
        <v>101</v>
      </c>
      <c r="F3297" s="1" t="s">
        <v>16</v>
      </c>
      <c r="G3297" t="s">
        <v>476</v>
      </c>
      <c r="H3297" t="s">
        <v>29</v>
      </c>
      <c r="I3297" t="s">
        <v>19</v>
      </c>
      <c r="J3297" t="s">
        <v>9</v>
      </c>
      <c r="K3297" t="s">
        <v>1372</v>
      </c>
      <c r="L3297" s="2">
        <v>369000</v>
      </c>
      <c r="M3297" s="2">
        <v>3653.4653465346537</v>
      </c>
      <c r="N3297" s="2">
        <v>123000</v>
      </c>
      <c r="O3297" s="2"/>
      <c r="P3297" s="5" t="s">
        <v>188</v>
      </c>
    </row>
    <row r="3298" spans="1:16" x14ac:dyDescent="0.25">
      <c r="A3298" t="s">
        <v>6148</v>
      </c>
      <c r="B3298" t="s">
        <v>4571</v>
      </c>
      <c r="C3298" s="1">
        <v>369000</v>
      </c>
      <c r="D3298">
        <v>3</v>
      </c>
      <c r="E3298">
        <v>83</v>
      </c>
      <c r="F3298" t="s">
        <v>16</v>
      </c>
      <c r="G3298" t="s">
        <v>17</v>
      </c>
      <c r="H3298" t="s">
        <v>189</v>
      </c>
      <c r="I3298" t="s">
        <v>19</v>
      </c>
      <c r="J3298" t="s">
        <v>20</v>
      </c>
      <c r="L3298" s="2">
        <v>369000</v>
      </c>
      <c r="M3298" s="2">
        <v>4445.7831325301204</v>
      </c>
      <c r="N3298" s="2">
        <v>123000</v>
      </c>
      <c r="O3298" s="2" t="s">
        <v>160</v>
      </c>
      <c r="P3298" s="21" t="s">
        <v>188</v>
      </c>
    </row>
    <row r="3299" spans="1:16" x14ac:dyDescent="0.25">
      <c r="A3299" t="s">
        <v>6149</v>
      </c>
      <c r="B3299" t="s">
        <v>4571</v>
      </c>
      <c r="C3299" s="1">
        <v>369000</v>
      </c>
      <c r="D3299">
        <v>3</v>
      </c>
      <c r="E3299">
        <v>83</v>
      </c>
      <c r="F3299" t="s">
        <v>16</v>
      </c>
      <c r="G3299" t="s">
        <v>17</v>
      </c>
      <c r="H3299" t="s">
        <v>189</v>
      </c>
      <c r="I3299" t="s">
        <v>19</v>
      </c>
      <c r="J3299" t="s">
        <v>20</v>
      </c>
      <c r="L3299" s="2">
        <v>369000</v>
      </c>
      <c r="M3299" s="2">
        <v>4445.7831325301204</v>
      </c>
      <c r="N3299" s="2">
        <v>123000</v>
      </c>
      <c r="O3299" s="2" t="s">
        <v>160</v>
      </c>
      <c r="P3299" s="21" t="s">
        <v>188</v>
      </c>
    </row>
    <row r="3300" spans="1:16" x14ac:dyDescent="0.25">
      <c r="A3300" t="s">
        <v>6315</v>
      </c>
      <c r="B3300" t="s">
        <v>4571</v>
      </c>
      <c r="C3300" s="1">
        <v>369000</v>
      </c>
      <c r="D3300">
        <v>3</v>
      </c>
      <c r="E3300">
        <v>132</v>
      </c>
      <c r="F3300" t="s">
        <v>16</v>
      </c>
      <c r="G3300" t="s">
        <v>41</v>
      </c>
      <c r="H3300" t="s">
        <v>189</v>
      </c>
      <c r="I3300" t="s">
        <v>19</v>
      </c>
      <c r="J3300" t="s">
        <v>9</v>
      </c>
      <c r="L3300" s="2">
        <v>369000</v>
      </c>
      <c r="M3300" s="2">
        <v>2795.4545454545455</v>
      </c>
      <c r="N3300" s="2">
        <v>123000</v>
      </c>
      <c r="O3300" s="2" t="s">
        <v>4582</v>
      </c>
      <c r="P3300" s="21" t="s">
        <v>188</v>
      </c>
    </row>
    <row r="3301" spans="1:16" x14ac:dyDescent="0.25">
      <c r="A3301" t="s">
        <v>6554</v>
      </c>
      <c r="B3301" t="s">
        <v>4571</v>
      </c>
      <c r="C3301" s="1">
        <v>369000</v>
      </c>
      <c r="D3301">
        <v>3</v>
      </c>
      <c r="E3301">
        <v>117</v>
      </c>
      <c r="F3301" t="s">
        <v>16</v>
      </c>
      <c r="G3301" t="s">
        <v>37</v>
      </c>
      <c r="H3301" t="s">
        <v>189</v>
      </c>
      <c r="I3301" t="s">
        <v>19</v>
      </c>
      <c r="J3301" t="s">
        <v>9</v>
      </c>
      <c r="L3301" s="2">
        <v>369000</v>
      </c>
      <c r="M3301" s="2">
        <v>3153.8461538461538</v>
      </c>
      <c r="N3301" s="2">
        <v>123000</v>
      </c>
      <c r="O3301" s="2" t="s">
        <v>160</v>
      </c>
      <c r="P3301" s="21" t="s">
        <v>188</v>
      </c>
    </row>
    <row r="3302" spans="1:16" x14ac:dyDescent="0.25">
      <c r="A3302" t="s">
        <v>6879</v>
      </c>
      <c r="B3302" t="s">
        <v>4571</v>
      </c>
      <c r="C3302" s="1">
        <v>369000</v>
      </c>
      <c r="D3302">
        <v>5</v>
      </c>
      <c r="E3302">
        <v>105</v>
      </c>
      <c r="F3302" t="s">
        <v>16</v>
      </c>
      <c r="G3302" t="s">
        <v>43</v>
      </c>
      <c r="H3302" t="s">
        <v>189</v>
      </c>
      <c r="I3302" t="s">
        <v>19</v>
      </c>
      <c r="J3302" t="s">
        <v>20</v>
      </c>
      <c r="L3302" s="2">
        <v>369000</v>
      </c>
      <c r="M3302" s="2">
        <v>3514.2857142857142</v>
      </c>
      <c r="N3302" s="2">
        <v>73800</v>
      </c>
      <c r="O3302" s="2" t="s">
        <v>160</v>
      </c>
      <c r="P3302" s="21" t="s">
        <v>188</v>
      </c>
    </row>
    <row r="3303" spans="1:16" x14ac:dyDescent="0.25">
      <c r="A3303" t="s">
        <v>6880</v>
      </c>
      <c r="B3303" t="s">
        <v>4571</v>
      </c>
      <c r="C3303" s="1">
        <v>369000</v>
      </c>
      <c r="D3303">
        <v>5</v>
      </c>
      <c r="E3303">
        <v>105</v>
      </c>
      <c r="F3303" t="s">
        <v>16</v>
      </c>
      <c r="G3303" t="s">
        <v>43</v>
      </c>
      <c r="H3303" t="s">
        <v>189</v>
      </c>
      <c r="I3303" t="s">
        <v>19</v>
      </c>
      <c r="J3303" t="s">
        <v>20</v>
      </c>
      <c r="L3303" s="2">
        <v>369000</v>
      </c>
      <c r="M3303" s="2">
        <v>3514.2857142857142</v>
      </c>
      <c r="N3303" s="2">
        <v>73800</v>
      </c>
      <c r="O3303" s="2" t="s">
        <v>160</v>
      </c>
      <c r="P3303" s="21" t="s">
        <v>188</v>
      </c>
    </row>
    <row r="3304" spans="1:16" x14ac:dyDescent="0.25">
      <c r="A3304" t="s">
        <v>6888</v>
      </c>
      <c r="B3304" t="s">
        <v>4571</v>
      </c>
      <c r="C3304" s="1">
        <v>369000</v>
      </c>
      <c r="D3304">
        <v>5</v>
      </c>
      <c r="E3304">
        <v>120</v>
      </c>
      <c r="F3304" t="s">
        <v>16</v>
      </c>
      <c r="G3304" t="s">
        <v>43</v>
      </c>
      <c r="H3304" t="s">
        <v>189</v>
      </c>
      <c r="I3304" t="s">
        <v>19</v>
      </c>
      <c r="J3304" t="s">
        <v>20</v>
      </c>
      <c r="L3304" s="2">
        <v>369000</v>
      </c>
      <c r="M3304" s="2">
        <v>3075</v>
      </c>
      <c r="N3304" s="2">
        <v>73800</v>
      </c>
      <c r="O3304" s="2" t="s">
        <v>160</v>
      </c>
      <c r="P3304" s="21" t="s">
        <v>188</v>
      </c>
    </row>
    <row r="3305" spans="1:16" x14ac:dyDescent="0.25">
      <c r="A3305" t="s">
        <v>6006</v>
      </c>
      <c r="B3305" t="s">
        <v>4571</v>
      </c>
      <c r="C3305" s="1">
        <v>368000</v>
      </c>
      <c r="D3305">
        <v>3</v>
      </c>
      <c r="E3305">
        <v>123</v>
      </c>
      <c r="F3305" t="s">
        <v>16</v>
      </c>
      <c r="G3305" t="s">
        <v>17</v>
      </c>
      <c r="H3305" t="s">
        <v>189</v>
      </c>
      <c r="I3305" t="s">
        <v>19</v>
      </c>
      <c r="J3305" t="s">
        <v>20</v>
      </c>
      <c r="L3305" s="2">
        <v>368000</v>
      </c>
      <c r="M3305" s="2">
        <v>2991.8699186991871</v>
      </c>
      <c r="N3305" s="2">
        <v>122666.66666666667</v>
      </c>
      <c r="O3305" s="2" t="s">
        <v>4582</v>
      </c>
      <c r="P3305" s="21" t="s">
        <v>188</v>
      </c>
    </row>
    <row r="3306" spans="1:16" x14ac:dyDescent="0.25">
      <c r="A3306" t="s">
        <v>6030</v>
      </c>
      <c r="B3306" t="s">
        <v>4571</v>
      </c>
      <c r="C3306" s="1">
        <v>368000</v>
      </c>
      <c r="D3306">
        <v>3</v>
      </c>
      <c r="E3306">
        <v>139</v>
      </c>
      <c r="F3306" t="s">
        <v>16</v>
      </c>
      <c r="G3306" t="s">
        <v>17</v>
      </c>
      <c r="H3306" t="s">
        <v>189</v>
      </c>
      <c r="I3306" t="s">
        <v>19</v>
      </c>
      <c r="J3306" t="s">
        <v>20</v>
      </c>
      <c r="L3306" s="2">
        <v>368000</v>
      </c>
      <c r="M3306" s="2">
        <v>2647.482014388489</v>
      </c>
      <c r="N3306" s="2">
        <v>122666.66666666667</v>
      </c>
      <c r="O3306" s="2" t="s">
        <v>4582</v>
      </c>
      <c r="P3306" s="21" t="s">
        <v>188</v>
      </c>
    </row>
    <row r="3307" spans="1:16" x14ac:dyDescent="0.25">
      <c r="A3307" t="s">
        <v>3350</v>
      </c>
      <c r="B3307" t="s">
        <v>103</v>
      </c>
      <c r="C3307" s="1">
        <v>367500</v>
      </c>
      <c r="D3307">
        <v>4</v>
      </c>
      <c r="E3307">
        <v>165</v>
      </c>
      <c r="F3307" s="1" t="s">
        <v>22</v>
      </c>
      <c r="G3307" t="s">
        <v>22</v>
      </c>
      <c r="H3307" t="s">
        <v>23</v>
      </c>
      <c r="I3307" t="s">
        <v>23</v>
      </c>
      <c r="J3307" t="s">
        <v>9</v>
      </c>
      <c r="K3307" t="s">
        <v>1372</v>
      </c>
      <c r="L3307" s="2">
        <v>367500</v>
      </c>
      <c r="M3307" s="2">
        <v>2227.2727272727275</v>
      </c>
      <c r="N3307" s="2">
        <v>91875</v>
      </c>
      <c r="O3307" s="2"/>
      <c r="P3307" s="5" t="s">
        <v>188</v>
      </c>
    </row>
    <row r="3308" spans="1:16" x14ac:dyDescent="0.25">
      <c r="A3308" t="s">
        <v>2134</v>
      </c>
      <c r="B3308" t="s">
        <v>103</v>
      </c>
      <c r="C3308" s="1">
        <v>367000</v>
      </c>
      <c r="D3308">
        <v>3</v>
      </c>
      <c r="E3308">
        <v>138</v>
      </c>
      <c r="F3308" s="1" t="s">
        <v>16</v>
      </c>
      <c r="G3308" t="s">
        <v>17</v>
      </c>
      <c r="H3308" t="s">
        <v>29</v>
      </c>
      <c r="I3308" t="s">
        <v>19</v>
      </c>
      <c r="J3308" t="s">
        <v>9</v>
      </c>
      <c r="K3308" t="s">
        <v>1372</v>
      </c>
      <c r="L3308" s="2">
        <v>367000</v>
      </c>
      <c r="M3308" s="2">
        <v>2659.4202898550725</v>
      </c>
      <c r="N3308" s="2">
        <v>122333.33333333333</v>
      </c>
      <c r="O3308" s="2"/>
      <c r="P3308" s="5" t="s">
        <v>188</v>
      </c>
    </row>
    <row r="3309" spans="1:16" x14ac:dyDescent="0.25">
      <c r="A3309" t="s">
        <v>2499</v>
      </c>
      <c r="B3309" t="s">
        <v>103</v>
      </c>
      <c r="C3309" s="1">
        <v>367000</v>
      </c>
      <c r="D3309">
        <v>3</v>
      </c>
      <c r="E3309">
        <v>136</v>
      </c>
      <c r="F3309" s="1" t="s">
        <v>16</v>
      </c>
      <c r="G3309" t="s">
        <v>37</v>
      </c>
      <c r="H3309" t="s">
        <v>29</v>
      </c>
      <c r="I3309" t="s">
        <v>19</v>
      </c>
      <c r="J3309" t="s">
        <v>9</v>
      </c>
      <c r="K3309" t="s">
        <v>1372</v>
      </c>
      <c r="L3309" s="2">
        <v>367000</v>
      </c>
      <c r="M3309" s="2">
        <v>2698.5294117647059</v>
      </c>
      <c r="N3309" s="2">
        <v>122333.33333333333</v>
      </c>
      <c r="O3309" s="2"/>
      <c r="P3309" s="5" t="s">
        <v>188</v>
      </c>
    </row>
    <row r="3310" spans="1:16" x14ac:dyDescent="0.25">
      <c r="A3310" t="s">
        <v>5613</v>
      </c>
      <c r="B3310" t="s">
        <v>4571</v>
      </c>
      <c r="C3310" s="1">
        <v>366500</v>
      </c>
      <c r="D3310">
        <v>2</v>
      </c>
      <c r="E3310">
        <v>123</v>
      </c>
      <c r="F3310" t="s">
        <v>16</v>
      </c>
      <c r="G3310" t="s">
        <v>35</v>
      </c>
      <c r="H3310" t="s">
        <v>189</v>
      </c>
      <c r="I3310" t="s">
        <v>19</v>
      </c>
      <c r="J3310" t="s">
        <v>9</v>
      </c>
      <c r="L3310" s="2">
        <v>366500</v>
      </c>
      <c r="M3310" s="2">
        <v>2979.6747967479673</v>
      </c>
      <c r="N3310" s="2">
        <v>183250</v>
      </c>
      <c r="O3310" s="2" t="s">
        <v>4587</v>
      </c>
      <c r="P3310" s="21" t="s">
        <v>188</v>
      </c>
    </row>
    <row r="3311" spans="1:16" x14ac:dyDescent="0.25">
      <c r="A3311" t="s">
        <v>2881</v>
      </c>
      <c r="B3311" t="s">
        <v>104</v>
      </c>
      <c r="C3311" s="1">
        <v>366000</v>
      </c>
      <c r="D3311">
        <v>4</v>
      </c>
      <c r="E3311">
        <v>127</v>
      </c>
      <c r="F3311" s="1" t="s">
        <v>22</v>
      </c>
      <c r="G3311" t="s">
        <v>22</v>
      </c>
      <c r="H3311" t="s">
        <v>23</v>
      </c>
      <c r="I3311" t="s">
        <v>23</v>
      </c>
      <c r="J3311" t="s">
        <v>9</v>
      </c>
      <c r="K3311" t="s">
        <v>1372</v>
      </c>
      <c r="L3311" s="2">
        <v>366000</v>
      </c>
      <c r="M3311" s="2">
        <v>2881.8897637795276</v>
      </c>
      <c r="N3311" s="2">
        <v>91500</v>
      </c>
      <c r="O3311" s="2"/>
      <c r="P3311" s="5" t="s">
        <v>188</v>
      </c>
    </row>
    <row r="3312" spans="1:16" x14ac:dyDescent="0.25">
      <c r="A3312" t="s">
        <v>3087</v>
      </c>
      <c r="B3312" t="s">
        <v>104</v>
      </c>
      <c r="C3312" s="1">
        <v>366000</v>
      </c>
      <c r="D3312">
        <v>4</v>
      </c>
      <c r="E3312">
        <v>128</v>
      </c>
      <c r="F3312" s="1" t="s">
        <v>22</v>
      </c>
      <c r="G3312" t="s">
        <v>22</v>
      </c>
      <c r="H3312" t="s">
        <v>23</v>
      </c>
      <c r="I3312" t="s">
        <v>23</v>
      </c>
      <c r="J3312" t="s">
        <v>9</v>
      </c>
      <c r="K3312" t="s">
        <v>1372</v>
      </c>
      <c r="L3312" s="2">
        <v>366000</v>
      </c>
      <c r="M3312" s="2">
        <v>2859.375</v>
      </c>
      <c r="N3312" s="2">
        <v>91500</v>
      </c>
      <c r="O3312" s="2"/>
      <c r="P3312" s="5" t="s">
        <v>188</v>
      </c>
    </row>
    <row r="3313" spans="1:16" x14ac:dyDescent="0.25">
      <c r="A3313" t="s">
        <v>5140</v>
      </c>
      <c r="B3313" t="s">
        <v>4571</v>
      </c>
      <c r="C3313" s="1">
        <v>365000</v>
      </c>
      <c r="D3313">
        <v>4</v>
      </c>
      <c r="E3313">
        <v>220</v>
      </c>
      <c r="F3313" s="3" t="s">
        <v>22</v>
      </c>
      <c r="G3313" t="s">
        <v>22</v>
      </c>
      <c r="H3313" t="s">
        <v>23</v>
      </c>
      <c r="I3313" t="s">
        <v>23</v>
      </c>
      <c r="J3313" t="s">
        <v>20</v>
      </c>
      <c r="L3313" s="2">
        <v>365000</v>
      </c>
      <c r="M3313" s="2">
        <v>1659.090909090909</v>
      </c>
      <c r="N3313" s="2">
        <v>91250</v>
      </c>
      <c r="O3313" s="2" t="s">
        <v>160</v>
      </c>
      <c r="P3313" s="21" t="s">
        <v>188</v>
      </c>
    </row>
    <row r="3314" spans="1:16" x14ac:dyDescent="0.25">
      <c r="A3314" t="s">
        <v>5287</v>
      </c>
      <c r="B3314" t="s">
        <v>4571</v>
      </c>
      <c r="C3314" s="1">
        <v>365000</v>
      </c>
      <c r="D3314">
        <v>4</v>
      </c>
      <c r="E3314">
        <v>75</v>
      </c>
      <c r="F3314" s="3" t="s">
        <v>22</v>
      </c>
      <c r="G3314" t="s">
        <v>22</v>
      </c>
      <c r="H3314" t="s">
        <v>23</v>
      </c>
      <c r="I3314" t="s">
        <v>23</v>
      </c>
      <c r="J3314" t="s">
        <v>20</v>
      </c>
      <c r="L3314" s="2">
        <v>365000</v>
      </c>
      <c r="M3314" s="2">
        <v>4866.666666666667</v>
      </c>
      <c r="N3314" s="2">
        <v>91250</v>
      </c>
      <c r="O3314" s="2" t="s">
        <v>160</v>
      </c>
      <c r="P3314" s="21" t="s">
        <v>188</v>
      </c>
    </row>
    <row r="3315" spans="1:16" x14ac:dyDescent="0.25">
      <c r="A3315" t="s">
        <v>5142</v>
      </c>
      <c r="B3315" t="s">
        <v>4571</v>
      </c>
      <c r="C3315" s="1">
        <v>365000</v>
      </c>
      <c r="D3315">
        <v>6</v>
      </c>
      <c r="E3315">
        <v>220</v>
      </c>
      <c r="F3315" s="3" t="s">
        <v>22</v>
      </c>
      <c r="G3315" t="s">
        <v>22</v>
      </c>
      <c r="H3315" t="s">
        <v>23</v>
      </c>
      <c r="I3315" t="s">
        <v>23</v>
      </c>
      <c r="J3315" t="s">
        <v>20</v>
      </c>
      <c r="L3315" s="2">
        <v>365000</v>
      </c>
      <c r="M3315" s="2">
        <v>1659.090909090909</v>
      </c>
      <c r="N3315" s="2">
        <v>60833.333333333336</v>
      </c>
      <c r="O3315" s="2" t="s">
        <v>160</v>
      </c>
      <c r="P3315" s="21" t="s">
        <v>188</v>
      </c>
    </row>
    <row r="3316" spans="1:16" x14ac:dyDescent="0.25">
      <c r="A3316" t="s">
        <v>2822</v>
      </c>
      <c r="B3316" t="s">
        <v>104</v>
      </c>
      <c r="C3316" s="1">
        <v>365000</v>
      </c>
      <c r="D3316">
        <v>4</v>
      </c>
      <c r="E3316">
        <v>172</v>
      </c>
      <c r="F3316" s="1" t="s">
        <v>22</v>
      </c>
      <c r="G3316" t="s">
        <v>22</v>
      </c>
      <c r="H3316" t="s">
        <v>23</v>
      </c>
      <c r="I3316" t="s">
        <v>23</v>
      </c>
      <c r="J3316" t="s">
        <v>9</v>
      </c>
      <c r="K3316" t="s">
        <v>1372</v>
      </c>
      <c r="L3316" s="2">
        <v>365000</v>
      </c>
      <c r="M3316" s="2">
        <v>2122.0930232558139</v>
      </c>
      <c r="N3316" s="2">
        <v>91250</v>
      </c>
      <c r="O3316" s="2"/>
      <c r="P3316" s="5" t="s">
        <v>188</v>
      </c>
    </row>
    <row r="3317" spans="1:16" x14ac:dyDescent="0.25">
      <c r="A3317" t="s">
        <v>3107</v>
      </c>
      <c r="B3317" t="s">
        <v>104</v>
      </c>
      <c r="C3317" s="1">
        <v>365000</v>
      </c>
      <c r="D3317">
        <v>4</v>
      </c>
      <c r="E3317">
        <v>139</v>
      </c>
      <c r="F3317" s="1" t="s">
        <v>22</v>
      </c>
      <c r="G3317" t="s">
        <v>22</v>
      </c>
      <c r="H3317" t="s">
        <v>23</v>
      </c>
      <c r="I3317" t="s">
        <v>23</v>
      </c>
      <c r="J3317" t="s">
        <v>9</v>
      </c>
      <c r="K3317" t="s">
        <v>1372</v>
      </c>
      <c r="L3317" s="2">
        <v>365000</v>
      </c>
      <c r="M3317" s="2">
        <v>2625.8992805755397</v>
      </c>
      <c r="N3317" s="2">
        <v>91250</v>
      </c>
      <c r="O3317" s="2"/>
      <c r="P3317" s="5" t="s">
        <v>188</v>
      </c>
    </row>
    <row r="3318" spans="1:16" x14ac:dyDescent="0.25">
      <c r="A3318" t="s">
        <v>1572</v>
      </c>
      <c r="B3318" t="s">
        <v>103</v>
      </c>
      <c r="C3318" s="1">
        <v>365000</v>
      </c>
      <c r="D3318">
        <v>2</v>
      </c>
      <c r="E3318">
        <v>85</v>
      </c>
      <c r="F3318" s="1" t="s">
        <v>16</v>
      </c>
      <c r="G3318" t="s">
        <v>56</v>
      </c>
      <c r="H3318" t="s">
        <v>29</v>
      </c>
      <c r="I3318" t="s">
        <v>30</v>
      </c>
      <c r="J3318" t="s">
        <v>9</v>
      </c>
      <c r="K3318" t="s">
        <v>1372</v>
      </c>
      <c r="L3318" s="2">
        <v>365000</v>
      </c>
      <c r="M3318" s="2">
        <v>4294.1176470588234</v>
      </c>
      <c r="N3318" s="2">
        <v>182500</v>
      </c>
      <c r="O3318" s="2"/>
      <c r="P3318" s="5" t="s">
        <v>188</v>
      </c>
    </row>
    <row r="3319" spans="1:16" x14ac:dyDescent="0.25">
      <c r="A3319" t="s">
        <v>1617</v>
      </c>
      <c r="B3319" t="s">
        <v>104</v>
      </c>
      <c r="C3319" s="1">
        <v>365000</v>
      </c>
      <c r="D3319">
        <v>3</v>
      </c>
      <c r="E3319">
        <v>106</v>
      </c>
      <c r="F3319" s="1" t="s">
        <v>16</v>
      </c>
      <c r="G3319" t="s">
        <v>28</v>
      </c>
      <c r="H3319" t="s">
        <v>29</v>
      </c>
      <c r="I3319" t="s">
        <v>19</v>
      </c>
      <c r="J3319" t="s">
        <v>9</v>
      </c>
      <c r="K3319" t="s">
        <v>1372</v>
      </c>
      <c r="L3319" s="2">
        <v>365000</v>
      </c>
      <c r="M3319" s="2">
        <v>3443.3962264150941</v>
      </c>
      <c r="N3319" s="2">
        <v>121666.66666666667</v>
      </c>
      <c r="O3319" s="2"/>
      <c r="P3319" s="5" t="s">
        <v>188</v>
      </c>
    </row>
    <row r="3320" spans="1:16" x14ac:dyDescent="0.25">
      <c r="A3320" t="s">
        <v>1618</v>
      </c>
      <c r="B3320" t="s">
        <v>104</v>
      </c>
      <c r="C3320" s="1">
        <v>365000</v>
      </c>
      <c r="D3320">
        <v>3</v>
      </c>
      <c r="E3320">
        <v>106</v>
      </c>
      <c r="F3320" s="1" t="s">
        <v>16</v>
      </c>
      <c r="G3320" t="s">
        <v>28</v>
      </c>
      <c r="H3320" t="s">
        <v>29</v>
      </c>
      <c r="I3320" t="s">
        <v>19</v>
      </c>
      <c r="J3320" t="s">
        <v>9</v>
      </c>
      <c r="K3320" t="s">
        <v>1372</v>
      </c>
      <c r="L3320" s="2">
        <v>365000</v>
      </c>
      <c r="M3320" s="2">
        <v>3443.3962264150941</v>
      </c>
      <c r="N3320" s="2">
        <v>121666.66666666667</v>
      </c>
      <c r="O3320" s="2"/>
      <c r="P3320" s="5" t="s">
        <v>188</v>
      </c>
    </row>
    <row r="3321" spans="1:16" x14ac:dyDescent="0.25">
      <c r="A3321" t="s">
        <v>1884</v>
      </c>
      <c r="B3321" t="s">
        <v>103</v>
      </c>
      <c r="C3321" s="1">
        <v>365000</v>
      </c>
      <c r="D3321">
        <v>4</v>
      </c>
      <c r="E3321">
        <v>106</v>
      </c>
      <c r="F3321" s="1" t="s">
        <v>16</v>
      </c>
      <c r="G3321" t="s">
        <v>35</v>
      </c>
      <c r="H3321" t="s">
        <v>29</v>
      </c>
      <c r="I3321" t="s">
        <v>19</v>
      </c>
      <c r="J3321" t="s">
        <v>9</v>
      </c>
      <c r="K3321" t="s">
        <v>1372</v>
      </c>
      <c r="L3321" s="2">
        <v>365000</v>
      </c>
      <c r="M3321" s="2">
        <v>3443.3962264150941</v>
      </c>
      <c r="N3321" s="2">
        <v>91250</v>
      </c>
      <c r="O3321" s="2"/>
      <c r="P3321" s="5" t="s">
        <v>188</v>
      </c>
    </row>
    <row r="3322" spans="1:16" x14ac:dyDescent="0.25">
      <c r="A3322" t="s">
        <v>1411</v>
      </c>
      <c r="B3322" t="s">
        <v>103</v>
      </c>
      <c r="C3322" s="1">
        <v>365000</v>
      </c>
      <c r="D3322">
        <v>4</v>
      </c>
      <c r="E3322">
        <v>154</v>
      </c>
      <c r="F3322" s="1" t="s">
        <v>16</v>
      </c>
      <c r="G3322" t="s">
        <v>56</v>
      </c>
      <c r="H3322" t="s">
        <v>29</v>
      </c>
      <c r="I3322" t="s">
        <v>19</v>
      </c>
      <c r="J3322" t="s">
        <v>20</v>
      </c>
      <c r="K3322" t="s">
        <v>1372</v>
      </c>
      <c r="L3322" s="2">
        <v>365000</v>
      </c>
      <c r="M3322" s="2">
        <v>2370.1298701298701</v>
      </c>
      <c r="N3322" s="2">
        <v>91250</v>
      </c>
      <c r="O3322" s="2"/>
      <c r="P3322" s="5" t="s">
        <v>188</v>
      </c>
    </row>
    <row r="3323" spans="1:16" x14ac:dyDescent="0.25">
      <c r="A3323" t="s">
        <v>5727</v>
      </c>
      <c r="B3323" t="s">
        <v>4571</v>
      </c>
      <c r="C3323" s="1">
        <v>365000</v>
      </c>
      <c r="D3323">
        <v>1</v>
      </c>
      <c r="E3323">
        <v>60</v>
      </c>
      <c r="F3323" t="s">
        <v>16</v>
      </c>
      <c r="G3323" t="s">
        <v>35</v>
      </c>
      <c r="H3323" t="s">
        <v>189</v>
      </c>
      <c r="I3323" t="s">
        <v>19</v>
      </c>
      <c r="J3323" t="s">
        <v>20</v>
      </c>
      <c r="L3323" s="2">
        <v>365000</v>
      </c>
      <c r="M3323" s="2">
        <v>6083.333333333333</v>
      </c>
      <c r="N3323" s="2">
        <v>365000</v>
      </c>
      <c r="O3323" s="2" t="s">
        <v>160</v>
      </c>
      <c r="P3323" s="21" t="s">
        <v>188</v>
      </c>
    </row>
    <row r="3324" spans="1:16" x14ac:dyDescent="0.25">
      <c r="A3324" t="s">
        <v>5786</v>
      </c>
      <c r="B3324" t="s">
        <v>4571</v>
      </c>
      <c r="C3324" s="1">
        <v>365000</v>
      </c>
      <c r="D3324">
        <v>2</v>
      </c>
      <c r="E3324">
        <v>82</v>
      </c>
      <c r="F3324" t="s">
        <v>16</v>
      </c>
      <c r="G3324" t="s">
        <v>35</v>
      </c>
      <c r="H3324" t="s">
        <v>189</v>
      </c>
      <c r="I3324" t="s">
        <v>19</v>
      </c>
      <c r="J3324" t="s">
        <v>20</v>
      </c>
      <c r="L3324" s="2">
        <v>365000</v>
      </c>
      <c r="M3324" s="2">
        <v>4451.2195121951218</v>
      </c>
      <c r="N3324" s="2">
        <v>182500</v>
      </c>
      <c r="O3324" s="2" t="s">
        <v>160</v>
      </c>
      <c r="P3324" s="21" t="s">
        <v>188</v>
      </c>
    </row>
    <row r="3325" spans="1:16" x14ac:dyDescent="0.25">
      <c r="A3325" t="s">
        <v>5787</v>
      </c>
      <c r="B3325" t="s">
        <v>4571</v>
      </c>
      <c r="C3325" s="1">
        <v>365000</v>
      </c>
      <c r="D3325">
        <v>2</v>
      </c>
      <c r="E3325">
        <v>82</v>
      </c>
      <c r="F3325" t="s">
        <v>16</v>
      </c>
      <c r="G3325" t="s">
        <v>35</v>
      </c>
      <c r="H3325" t="s">
        <v>189</v>
      </c>
      <c r="I3325" t="s">
        <v>19</v>
      </c>
      <c r="J3325" t="s">
        <v>20</v>
      </c>
      <c r="L3325" s="2">
        <v>365000</v>
      </c>
      <c r="M3325" s="2">
        <v>4451.2195121951218</v>
      </c>
      <c r="N3325" s="2">
        <v>182500</v>
      </c>
      <c r="O3325" s="2" t="s">
        <v>160</v>
      </c>
      <c r="P3325" s="21" t="s">
        <v>188</v>
      </c>
    </row>
    <row r="3326" spans="1:16" x14ac:dyDescent="0.25">
      <c r="A3326" t="s">
        <v>5800</v>
      </c>
      <c r="B3326" t="s">
        <v>4571</v>
      </c>
      <c r="C3326" s="1">
        <v>365000</v>
      </c>
      <c r="D3326">
        <v>2</v>
      </c>
      <c r="E3326">
        <v>87</v>
      </c>
      <c r="F3326" t="s">
        <v>16</v>
      </c>
      <c r="G3326" t="s">
        <v>35</v>
      </c>
      <c r="H3326" t="s">
        <v>189</v>
      </c>
      <c r="I3326" t="s">
        <v>19</v>
      </c>
      <c r="J3326" t="s">
        <v>9</v>
      </c>
      <c r="L3326" s="2">
        <v>365000</v>
      </c>
      <c r="M3326" s="2">
        <v>4195.4022988505749</v>
      </c>
      <c r="N3326" s="2">
        <v>182500</v>
      </c>
      <c r="O3326" s="2" t="s">
        <v>4587</v>
      </c>
      <c r="P3326" s="21" t="s">
        <v>188</v>
      </c>
    </row>
    <row r="3327" spans="1:16" x14ac:dyDescent="0.25">
      <c r="A3327" t="s">
        <v>5801</v>
      </c>
      <c r="B3327" t="s">
        <v>4571</v>
      </c>
      <c r="C3327" s="1">
        <v>365000</v>
      </c>
      <c r="D3327">
        <v>2</v>
      </c>
      <c r="E3327">
        <v>87</v>
      </c>
      <c r="F3327" t="s">
        <v>16</v>
      </c>
      <c r="G3327" t="s">
        <v>35</v>
      </c>
      <c r="H3327" t="s">
        <v>189</v>
      </c>
      <c r="I3327" t="s">
        <v>19</v>
      </c>
      <c r="J3327" t="s">
        <v>9</v>
      </c>
      <c r="L3327" s="2">
        <v>365000</v>
      </c>
      <c r="M3327" s="2">
        <v>4195.4022988505749</v>
      </c>
      <c r="N3327" s="2">
        <v>182500</v>
      </c>
      <c r="O3327" s="2" t="s">
        <v>4587</v>
      </c>
      <c r="P3327" s="21" t="s">
        <v>188</v>
      </c>
    </row>
    <row r="3328" spans="1:16" x14ac:dyDescent="0.25">
      <c r="A3328" t="s">
        <v>5805</v>
      </c>
      <c r="B3328" t="s">
        <v>4571</v>
      </c>
      <c r="C3328" s="1">
        <v>365000</v>
      </c>
      <c r="D3328">
        <v>2</v>
      </c>
      <c r="E3328">
        <v>87</v>
      </c>
      <c r="F3328" t="s">
        <v>16</v>
      </c>
      <c r="G3328" t="s">
        <v>35</v>
      </c>
      <c r="H3328" t="s">
        <v>189</v>
      </c>
      <c r="I3328" t="s">
        <v>19</v>
      </c>
      <c r="J3328" t="s">
        <v>20</v>
      </c>
      <c r="L3328" s="2">
        <v>365000</v>
      </c>
      <c r="M3328" s="2">
        <v>4195.4022988505749</v>
      </c>
      <c r="N3328" s="2">
        <v>182500</v>
      </c>
      <c r="O3328" s="2" t="s">
        <v>4587</v>
      </c>
      <c r="P3328" s="21" t="s">
        <v>188</v>
      </c>
    </row>
    <row r="3329" spans="1:16" x14ac:dyDescent="0.25">
      <c r="A3329" t="s">
        <v>5806</v>
      </c>
      <c r="B3329" t="s">
        <v>4571</v>
      </c>
      <c r="C3329" s="1">
        <v>365000</v>
      </c>
      <c r="D3329">
        <v>2</v>
      </c>
      <c r="E3329">
        <v>87</v>
      </c>
      <c r="F3329" t="s">
        <v>16</v>
      </c>
      <c r="G3329" t="s">
        <v>35</v>
      </c>
      <c r="H3329" t="s">
        <v>189</v>
      </c>
      <c r="I3329" t="s">
        <v>19</v>
      </c>
      <c r="J3329" t="s">
        <v>20</v>
      </c>
      <c r="L3329" s="2">
        <v>365000</v>
      </c>
      <c r="M3329" s="2">
        <v>4195.4022988505749</v>
      </c>
      <c r="N3329" s="2">
        <v>182500</v>
      </c>
      <c r="O3329" s="2" t="s">
        <v>4587</v>
      </c>
      <c r="P3329" s="21" t="s">
        <v>188</v>
      </c>
    </row>
    <row r="3330" spans="1:16" x14ac:dyDescent="0.25">
      <c r="A3330" t="s">
        <v>5842</v>
      </c>
      <c r="B3330" t="s">
        <v>4571</v>
      </c>
      <c r="C3330" s="1">
        <v>365000</v>
      </c>
      <c r="D3330">
        <v>3</v>
      </c>
      <c r="E3330">
        <v>96</v>
      </c>
      <c r="F3330" t="s">
        <v>16</v>
      </c>
      <c r="G3330" t="s">
        <v>35</v>
      </c>
      <c r="H3330" t="s">
        <v>189</v>
      </c>
      <c r="I3330" t="s">
        <v>19</v>
      </c>
      <c r="J3330" t="s">
        <v>9</v>
      </c>
      <c r="L3330" s="2">
        <v>365000</v>
      </c>
      <c r="M3330" s="2">
        <v>3802.0833333333335</v>
      </c>
      <c r="N3330" s="2">
        <v>121666.66666666667</v>
      </c>
      <c r="O3330" s="2" t="s">
        <v>160</v>
      </c>
      <c r="P3330" s="21" t="s">
        <v>188</v>
      </c>
    </row>
    <row r="3331" spans="1:16" x14ac:dyDescent="0.25">
      <c r="A3331" t="s">
        <v>6173</v>
      </c>
      <c r="B3331" t="s">
        <v>4571</v>
      </c>
      <c r="C3331" s="1">
        <v>365000</v>
      </c>
      <c r="D3331">
        <v>3</v>
      </c>
      <c r="E3331">
        <v>91</v>
      </c>
      <c r="F3331" t="s">
        <v>16</v>
      </c>
      <c r="G3331" t="s">
        <v>17</v>
      </c>
      <c r="H3331" t="s">
        <v>189</v>
      </c>
      <c r="I3331" t="s">
        <v>19</v>
      </c>
      <c r="J3331" t="s">
        <v>20</v>
      </c>
      <c r="L3331" s="2">
        <v>365000</v>
      </c>
      <c r="M3331" s="2">
        <v>4010.9890109890111</v>
      </c>
      <c r="N3331" s="2">
        <v>121666.66666666667</v>
      </c>
      <c r="O3331" s="2" t="s">
        <v>160</v>
      </c>
      <c r="P3331" s="21" t="s">
        <v>188</v>
      </c>
    </row>
    <row r="3332" spans="1:16" x14ac:dyDescent="0.25">
      <c r="A3332" t="s">
        <v>6297</v>
      </c>
      <c r="B3332" t="s">
        <v>4571</v>
      </c>
      <c r="C3332" s="1">
        <v>365000</v>
      </c>
      <c r="D3332">
        <v>3</v>
      </c>
      <c r="E3332">
        <v>120</v>
      </c>
      <c r="F3332" t="s">
        <v>16</v>
      </c>
      <c r="G3332" t="s">
        <v>41</v>
      </c>
      <c r="H3332" t="s">
        <v>189</v>
      </c>
      <c r="I3332" t="s">
        <v>19</v>
      </c>
      <c r="J3332" t="s">
        <v>20</v>
      </c>
      <c r="L3332" s="2">
        <v>365000</v>
      </c>
      <c r="M3332" s="2">
        <v>3041.6666666666665</v>
      </c>
      <c r="N3332" s="2">
        <v>121666.66666666667</v>
      </c>
      <c r="O3332" s="2" t="s">
        <v>160</v>
      </c>
      <c r="P3332" s="21" t="s">
        <v>188</v>
      </c>
    </row>
    <row r="3333" spans="1:16" x14ac:dyDescent="0.25">
      <c r="A3333" t="s">
        <v>6459</v>
      </c>
      <c r="B3333" t="s">
        <v>4571</v>
      </c>
      <c r="C3333" s="1">
        <v>365000</v>
      </c>
      <c r="D3333">
        <v>3</v>
      </c>
      <c r="E3333">
        <v>91</v>
      </c>
      <c r="F3333" t="s">
        <v>16</v>
      </c>
      <c r="G3333" t="s">
        <v>41</v>
      </c>
      <c r="H3333" t="s">
        <v>189</v>
      </c>
      <c r="I3333" t="s">
        <v>19</v>
      </c>
      <c r="J3333" t="s">
        <v>20</v>
      </c>
      <c r="L3333" s="2">
        <v>365000</v>
      </c>
      <c r="M3333" s="2">
        <v>4010.9890109890111</v>
      </c>
      <c r="N3333" s="2">
        <v>121666.66666666667</v>
      </c>
      <c r="O3333" s="2" t="s">
        <v>160</v>
      </c>
      <c r="P3333" s="21" t="s">
        <v>188</v>
      </c>
    </row>
    <row r="3334" spans="1:16" x14ac:dyDescent="0.25">
      <c r="A3334" t="s">
        <v>6539</v>
      </c>
      <c r="B3334" t="s">
        <v>4571</v>
      </c>
      <c r="C3334" s="1">
        <v>365000</v>
      </c>
      <c r="D3334">
        <v>2</v>
      </c>
      <c r="E3334">
        <v>100</v>
      </c>
      <c r="F3334" t="s">
        <v>16</v>
      </c>
      <c r="G3334" t="s">
        <v>37</v>
      </c>
      <c r="H3334" t="s">
        <v>189</v>
      </c>
      <c r="I3334" t="s">
        <v>19</v>
      </c>
      <c r="J3334" t="s">
        <v>9</v>
      </c>
      <c r="L3334" s="2">
        <v>365000</v>
      </c>
      <c r="M3334" s="2">
        <v>3650</v>
      </c>
      <c r="N3334" s="2">
        <v>182500</v>
      </c>
      <c r="O3334" s="2" t="s">
        <v>160</v>
      </c>
      <c r="P3334" s="21" t="s">
        <v>188</v>
      </c>
    </row>
    <row r="3335" spans="1:16" x14ac:dyDescent="0.25">
      <c r="A3335" t="s">
        <v>6853</v>
      </c>
      <c r="B3335" t="s">
        <v>4571</v>
      </c>
      <c r="C3335" s="1">
        <v>365000</v>
      </c>
      <c r="D3335">
        <v>2</v>
      </c>
      <c r="E3335">
        <v>85</v>
      </c>
      <c r="F3335" t="s">
        <v>16</v>
      </c>
      <c r="G3335" t="s">
        <v>87</v>
      </c>
      <c r="H3335" t="s">
        <v>189</v>
      </c>
      <c r="I3335" t="s">
        <v>19</v>
      </c>
      <c r="J3335" t="s">
        <v>9</v>
      </c>
      <c r="L3335" s="2">
        <v>365000</v>
      </c>
      <c r="M3335" s="2">
        <v>4294.1176470588234</v>
      </c>
      <c r="N3335" s="2">
        <v>182500</v>
      </c>
      <c r="O3335" s="2" t="s">
        <v>160</v>
      </c>
      <c r="P3335" s="21" t="s">
        <v>188</v>
      </c>
    </row>
    <row r="3336" spans="1:16" x14ac:dyDescent="0.25">
      <c r="A3336" t="s">
        <v>6868</v>
      </c>
      <c r="B3336" t="s">
        <v>4571</v>
      </c>
      <c r="C3336" s="1">
        <v>365000</v>
      </c>
      <c r="D3336">
        <v>2</v>
      </c>
      <c r="E3336">
        <v>94</v>
      </c>
      <c r="F3336" t="s">
        <v>16</v>
      </c>
      <c r="G3336" t="s">
        <v>87</v>
      </c>
      <c r="H3336" t="s">
        <v>189</v>
      </c>
      <c r="I3336" t="s">
        <v>19</v>
      </c>
      <c r="J3336" t="s">
        <v>9</v>
      </c>
      <c r="L3336" s="2">
        <v>365000</v>
      </c>
      <c r="M3336" s="2">
        <v>3882.9787234042551</v>
      </c>
      <c r="N3336" s="2">
        <v>182500</v>
      </c>
      <c r="O3336" s="2" t="s">
        <v>4582</v>
      </c>
      <c r="P3336" s="21" t="s">
        <v>188</v>
      </c>
    </row>
    <row r="3337" spans="1:16" x14ac:dyDescent="0.25">
      <c r="A3337" t="s">
        <v>5522</v>
      </c>
      <c r="B3337" t="s">
        <v>4571</v>
      </c>
      <c r="C3337" s="1">
        <v>365000</v>
      </c>
      <c r="D3337">
        <v>4</v>
      </c>
      <c r="E3337">
        <v>120</v>
      </c>
      <c r="F3337" t="s">
        <v>16</v>
      </c>
      <c r="G3337" t="s">
        <v>28</v>
      </c>
      <c r="H3337" t="s">
        <v>189</v>
      </c>
      <c r="I3337" t="s">
        <v>19</v>
      </c>
      <c r="J3337" t="s">
        <v>20</v>
      </c>
      <c r="L3337" s="2">
        <v>365000</v>
      </c>
      <c r="M3337" s="2">
        <v>3041.6666666666665</v>
      </c>
      <c r="N3337" s="2">
        <v>91250</v>
      </c>
      <c r="O3337" s="2" t="s">
        <v>160</v>
      </c>
      <c r="P3337" s="21" t="s">
        <v>188</v>
      </c>
    </row>
    <row r="3338" spans="1:16" x14ac:dyDescent="0.25">
      <c r="A3338" t="s">
        <v>4581</v>
      </c>
      <c r="B3338" t="s">
        <v>4571</v>
      </c>
      <c r="C3338" s="1">
        <v>365000</v>
      </c>
      <c r="D3338">
        <v>2</v>
      </c>
      <c r="E3338">
        <v>108</v>
      </c>
      <c r="F3338" t="s">
        <v>16</v>
      </c>
      <c r="G3338" t="s">
        <v>56</v>
      </c>
      <c r="H3338" t="s">
        <v>189</v>
      </c>
      <c r="I3338" t="s">
        <v>19</v>
      </c>
      <c r="J3338" t="s">
        <v>9</v>
      </c>
      <c r="L3338" s="2">
        <v>365000</v>
      </c>
      <c r="M3338" s="2">
        <v>3379.6296296296296</v>
      </c>
      <c r="N3338" s="2">
        <v>182500</v>
      </c>
      <c r="O3338" s="2" t="s">
        <v>4582</v>
      </c>
      <c r="P3338" s="21" t="s">
        <v>188</v>
      </c>
    </row>
    <row r="3339" spans="1:16" x14ac:dyDescent="0.25">
      <c r="A3339" t="s">
        <v>4756</v>
      </c>
      <c r="B3339" t="s">
        <v>4571</v>
      </c>
      <c r="C3339" s="1">
        <v>365000</v>
      </c>
      <c r="D3339">
        <v>2</v>
      </c>
      <c r="E3339">
        <v>98</v>
      </c>
      <c r="F3339" t="s">
        <v>16</v>
      </c>
      <c r="G3339" t="s">
        <v>56</v>
      </c>
      <c r="H3339" t="s">
        <v>189</v>
      </c>
      <c r="I3339" t="s">
        <v>19</v>
      </c>
      <c r="J3339" t="s">
        <v>20</v>
      </c>
      <c r="L3339" s="2">
        <v>365000</v>
      </c>
      <c r="M3339" s="2">
        <v>3724.4897959183672</v>
      </c>
      <c r="N3339" s="2">
        <v>182500</v>
      </c>
      <c r="O3339" s="2" t="s">
        <v>160</v>
      </c>
      <c r="P3339" s="21" t="s">
        <v>188</v>
      </c>
    </row>
    <row r="3340" spans="1:16" x14ac:dyDescent="0.25">
      <c r="A3340" t="s">
        <v>4606</v>
      </c>
      <c r="B3340" t="s">
        <v>4571</v>
      </c>
      <c r="C3340" s="1">
        <v>365000</v>
      </c>
      <c r="D3340">
        <v>3</v>
      </c>
      <c r="E3340">
        <v>120</v>
      </c>
      <c r="F3340" t="s">
        <v>16</v>
      </c>
      <c r="G3340" t="s">
        <v>56</v>
      </c>
      <c r="H3340" t="s">
        <v>189</v>
      </c>
      <c r="I3340" t="s">
        <v>19</v>
      </c>
      <c r="J3340" t="s">
        <v>9</v>
      </c>
      <c r="L3340" s="2">
        <v>365000</v>
      </c>
      <c r="M3340" s="2">
        <v>3041.6666666666665</v>
      </c>
      <c r="N3340" s="2">
        <v>121666.66666666667</v>
      </c>
      <c r="O3340" s="2" t="s">
        <v>160</v>
      </c>
      <c r="P3340" s="21" t="s">
        <v>188</v>
      </c>
    </row>
    <row r="3341" spans="1:16" x14ac:dyDescent="0.25">
      <c r="A3341" t="s">
        <v>4616</v>
      </c>
      <c r="B3341" t="s">
        <v>4571</v>
      </c>
      <c r="C3341" s="1">
        <v>365000</v>
      </c>
      <c r="D3341">
        <v>3</v>
      </c>
      <c r="E3341">
        <v>124</v>
      </c>
      <c r="F3341" t="s">
        <v>16</v>
      </c>
      <c r="G3341" t="s">
        <v>56</v>
      </c>
      <c r="H3341" t="s">
        <v>189</v>
      </c>
      <c r="I3341" t="s">
        <v>19</v>
      </c>
      <c r="J3341" t="s">
        <v>9</v>
      </c>
      <c r="L3341" s="2">
        <v>365000</v>
      </c>
      <c r="M3341" s="2">
        <v>2943.5483870967741</v>
      </c>
      <c r="N3341" s="2">
        <v>121666.66666666667</v>
      </c>
      <c r="O3341" s="2" t="s">
        <v>4587</v>
      </c>
      <c r="P3341" s="21" t="s">
        <v>188</v>
      </c>
    </row>
    <row r="3342" spans="1:16" x14ac:dyDescent="0.25">
      <c r="A3342" t="s">
        <v>5141</v>
      </c>
      <c r="B3342" t="s">
        <v>4571</v>
      </c>
      <c r="C3342" s="1">
        <v>364900</v>
      </c>
      <c r="D3342">
        <v>5</v>
      </c>
      <c r="E3342">
        <v>220</v>
      </c>
      <c r="F3342" s="3" t="s">
        <v>22</v>
      </c>
      <c r="G3342" t="s">
        <v>22</v>
      </c>
      <c r="H3342" t="s">
        <v>23</v>
      </c>
      <c r="I3342" t="s">
        <v>23</v>
      </c>
      <c r="J3342" t="s">
        <v>20</v>
      </c>
      <c r="L3342" s="2">
        <v>364900</v>
      </c>
      <c r="M3342" s="2">
        <v>1658.6363636363637</v>
      </c>
      <c r="N3342" s="2">
        <v>72980</v>
      </c>
      <c r="O3342" s="2" t="s">
        <v>160</v>
      </c>
      <c r="P3342" s="21" t="s">
        <v>188</v>
      </c>
    </row>
    <row r="3343" spans="1:16" x14ac:dyDescent="0.25">
      <c r="A3343" t="s">
        <v>3700</v>
      </c>
      <c r="B3343" t="s">
        <v>103</v>
      </c>
      <c r="C3343" s="1">
        <v>364900</v>
      </c>
      <c r="D3343">
        <v>4</v>
      </c>
      <c r="E3343">
        <v>176</v>
      </c>
      <c r="F3343" s="1" t="s">
        <v>22</v>
      </c>
      <c r="G3343" t="s">
        <v>22</v>
      </c>
      <c r="H3343" t="s">
        <v>23</v>
      </c>
      <c r="I3343" t="s">
        <v>23</v>
      </c>
      <c r="J3343" t="s">
        <v>9</v>
      </c>
      <c r="K3343" t="s">
        <v>1372</v>
      </c>
      <c r="L3343" s="2">
        <v>364900</v>
      </c>
      <c r="M3343" s="2">
        <v>2073.2954545454545</v>
      </c>
      <c r="N3343" s="2">
        <v>91225</v>
      </c>
      <c r="O3343" s="2"/>
      <c r="P3343" s="5" t="s">
        <v>188</v>
      </c>
    </row>
    <row r="3344" spans="1:16" x14ac:dyDescent="0.25">
      <c r="A3344" t="s">
        <v>1478</v>
      </c>
      <c r="B3344" t="s">
        <v>103</v>
      </c>
      <c r="C3344" s="1">
        <v>364900</v>
      </c>
      <c r="D3344">
        <v>3</v>
      </c>
      <c r="E3344">
        <v>150</v>
      </c>
      <c r="F3344" s="1" t="s">
        <v>16</v>
      </c>
      <c r="G3344" t="s">
        <v>56</v>
      </c>
      <c r="H3344" t="s">
        <v>29</v>
      </c>
      <c r="I3344" t="s">
        <v>19</v>
      </c>
      <c r="J3344" t="s">
        <v>9</v>
      </c>
      <c r="K3344" t="s">
        <v>1372</v>
      </c>
      <c r="L3344" s="2">
        <v>364900</v>
      </c>
      <c r="M3344" s="2">
        <v>2432.6666666666665</v>
      </c>
      <c r="N3344" s="2">
        <v>121633.33333333333</v>
      </c>
      <c r="O3344" s="2"/>
      <c r="P3344" s="5" t="s">
        <v>188</v>
      </c>
    </row>
    <row r="3345" spans="1:16" x14ac:dyDescent="0.25">
      <c r="A3345" t="s">
        <v>2030</v>
      </c>
      <c r="B3345" t="s">
        <v>103</v>
      </c>
      <c r="C3345" s="1">
        <v>364900</v>
      </c>
      <c r="D3345">
        <v>4</v>
      </c>
      <c r="E3345">
        <v>118</v>
      </c>
      <c r="F3345" s="1" t="s">
        <v>16</v>
      </c>
      <c r="G3345" t="s">
        <v>17</v>
      </c>
      <c r="H3345" t="s">
        <v>29</v>
      </c>
      <c r="I3345" t="s">
        <v>19</v>
      </c>
      <c r="J3345" t="s">
        <v>9</v>
      </c>
      <c r="K3345" t="s">
        <v>1372</v>
      </c>
      <c r="L3345" s="2">
        <v>364900</v>
      </c>
      <c r="M3345" s="2">
        <v>3092.3728813559323</v>
      </c>
      <c r="N3345" s="2">
        <v>91225</v>
      </c>
      <c r="O3345" s="2"/>
      <c r="P3345" s="5" t="s">
        <v>188</v>
      </c>
    </row>
    <row r="3346" spans="1:16" x14ac:dyDescent="0.25">
      <c r="A3346" t="s">
        <v>5973</v>
      </c>
      <c r="B3346" t="s">
        <v>4571</v>
      </c>
      <c r="C3346" s="1">
        <v>363950</v>
      </c>
      <c r="D3346">
        <v>3</v>
      </c>
      <c r="E3346">
        <v>109</v>
      </c>
      <c r="F3346" t="s">
        <v>16</v>
      </c>
      <c r="G3346" t="s">
        <v>17</v>
      </c>
      <c r="H3346" t="s">
        <v>189</v>
      </c>
      <c r="I3346" t="s">
        <v>19</v>
      </c>
      <c r="J3346" t="s">
        <v>9</v>
      </c>
      <c r="L3346" s="2">
        <v>363950</v>
      </c>
      <c r="M3346" s="2">
        <v>3338.9908256880735</v>
      </c>
      <c r="N3346" s="2">
        <v>121316.66666666667</v>
      </c>
      <c r="O3346" s="2" t="s">
        <v>4587</v>
      </c>
      <c r="P3346" s="21" t="s">
        <v>188</v>
      </c>
    </row>
    <row r="3347" spans="1:16" x14ac:dyDescent="0.25">
      <c r="A3347" t="s">
        <v>5974</v>
      </c>
      <c r="B3347" t="s">
        <v>4571</v>
      </c>
      <c r="C3347" s="1">
        <v>363950</v>
      </c>
      <c r="D3347">
        <v>3</v>
      </c>
      <c r="E3347">
        <v>109</v>
      </c>
      <c r="F3347" t="s">
        <v>16</v>
      </c>
      <c r="G3347" t="s">
        <v>17</v>
      </c>
      <c r="H3347" t="s">
        <v>189</v>
      </c>
      <c r="I3347" t="s">
        <v>19</v>
      </c>
      <c r="J3347" t="s">
        <v>9</v>
      </c>
      <c r="L3347" s="2">
        <v>363950</v>
      </c>
      <c r="M3347" s="2">
        <v>3338.9908256880735</v>
      </c>
      <c r="N3347" s="2">
        <v>121316.66666666667</v>
      </c>
      <c r="O3347" s="2" t="s">
        <v>4587</v>
      </c>
      <c r="P3347" s="21" t="s">
        <v>188</v>
      </c>
    </row>
    <row r="3348" spans="1:16" x14ac:dyDescent="0.25">
      <c r="A3348" t="s">
        <v>5975</v>
      </c>
      <c r="B3348" t="s">
        <v>4571</v>
      </c>
      <c r="C3348" s="1">
        <v>363950</v>
      </c>
      <c r="D3348">
        <v>3</v>
      </c>
      <c r="E3348">
        <v>109</v>
      </c>
      <c r="F3348" t="s">
        <v>16</v>
      </c>
      <c r="G3348" t="s">
        <v>17</v>
      </c>
      <c r="H3348" t="s">
        <v>189</v>
      </c>
      <c r="I3348" t="s">
        <v>19</v>
      </c>
      <c r="J3348" t="s">
        <v>9</v>
      </c>
      <c r="L3348" s="2">
        <v>363950</v>
      </c>
      <c r="M3348" s="2">
        <v>3338.9908256880735</v>
      </c>
      <c r="N3348" s="2">
        <v>121316.66666666667</v>
      </c>
      <c r="O3348" s="2" t="s">
        <v>4587</v>
      </c>
      <c r="P3348" s="21" t="s">
        <v>188</v>
      </c>
    </row>
    <row r="3349" spans="1:16" x14ac:dyDescent="0.25">
      <c r="A3349" t="s">
        <v>3428</v>
      </c>
      <c r="B3349" t="s">
        <v>103</v>
      </c>
      <c r="C3349" s="1">
        <v>363000</v>
      </c>
      <c r="D3349">
        <v>4</v>
      </c>
      <c r="E3349">
        <v>190</v>
      </c>
      <c r="F3349" s="1" t="s">
        <v>22</v>
      </c>
      <c r="G3349" t="s">
        <v>22</v>
      </c>
      <c r="H3349" t="s">
        <v>23</v>
      </c>
      <c r="I3349" t="s">
        <v>23</v>
      </c>
      <c r="J3349" t="s">
        <v>9</v>
      </c>
      <c r="K3349" t="s">
        <v>1372</v>
      </c>
      <c r="L3349" s="2">
        <v>363000</v>
      </c>
      <c r="M3349" s="2">
        <v>1910.5263157894738</v>
      </c>
      <c r="N3349" s="2">
        <v>90750</v>
      </c>
      <c r="O3349" s="2"/>
      <c r="P3349" s="5" t="s">
        <v>188</v>
      </c>
    </row>
    <row r="3350" spans="1:16" x14ac:dyDescent="0.25">
      <c r="A3350" t="s">
        <v>6429</v>
      </c>
      <c r="B3350" t="s">
        <v>4571</v>
      </c>
      <c r="C3350" s="1">
        <v>363000</v>
      </c>
      <c r="D3350">
        <v>2</v>
      </c>
      <c r="E3350">
        <v>78</v>
      </c>
      <c r="F3350" t="s">
        <v>16</v>
      </c>
      <c r="G3350" t="s">
        <v>41</v>
      </c>
      <c r="H3350" t="s">
        <v>189</v>
      </c>
      <c r="I3350" t="s">
        <v>19</v>
      </c>
      <c r="J3350" t="s">
        <v>9</v>
      </c>
      <c r="L3350" s="2">
        <v>363000</v>
      </c>
      <c r="M3350" s="2">
        <v>4653.8461538461543</v>
      </c>
      <c r="N3350" s="2">
        <v>181500</v>
      </c>
      <c r="O3350" s="2" t="s">
        <v>4582</v>
      </c>
      <c r="P3350" s="21" t="s">
        <v>188</v>
      </c>
    </row>
    <row r="3351" spans="1:16" x14ac:dyDescent="0.25">
      <c r="A3351" t="s">
        <v>3046</v>
      </c>
      <c r="B3351" t="s">
        <v>104</v>
      </c>
      <c r="C3351" s="1">
        <v>362000</v>
      </c>
      <c r="D3351">
        <v>3</v>
      </c>
      <c r="E3351">
        <v>158</v>
      </c>
      <c r="F3351" s="1" t="s">
        <v>22</v>
      </c>
      <c r="G3351" t="s">
        <v>22</v>
      </c>
      <c r="H3351" t="s">
        <v>23</v>
      </c>
      <c r="I3351" t="s">
        <v>23</v>
      </c>
      <c r="J3351" t="s">
        <v>9</v>
      </c>
      <c r="K3351" t="s">
        <v>1372</v>
      </c>
      <c r="L3351" s="2">
        <v>362000</v>
      </c>
      <c r="M3351" s="2">
        <v>2291.1392405063293</v>
      </c>
      <c r="N3351" s="2">
        <v>120666.66666666667</v>
      </c>
      <c r="O3351" s="2"/>
      <c r="P3351" s="5" t="s">
        <v>188</v>
      </c>
    </row>
    <row r="3352" spans="1:16" x14ac:dyDescent="0.25">
      <c r="A3352" t="s">
        <v>2599</v>
      </c>
      <c r="B3352" t="s">
        <v>104</v>
      </c>
      <c r="C3352" s="1">
        <v>361500</v>
      </c>
      <c r="D3352">
        <v>3</v>
      </c>
      <c r="E3352">
        <v>145</v>
      </c>
      <c r="F3352" s="1" t="s">
        <v>16</v>
      </c>
      <c r="G3352" t="s">
        <v>52</v>
      </c>
      <c r="H3352" t="s">
        <v>29</v>
      </c>
      <c r="I3352" t="s">
        <v>19</v>
      </c>
      <c r="J3352" t="s">
        <v>20</v>
      </c>
      <c r="K3352" t="s">
        <v>1372</v>
      </c>
      <c r="L3352" s="2">
        <v>361500</v>
      </c>
      <c r="M3352" s="2">
        <v>2493.1034482758619</v>
      </c>
      <c r="N3352" s="2">
        <v>120500</v>
      </c>
      <c r="O3352" s="2"/>
      <c r="P3352" s="5" t="s">
        <v>188</v>
      </c>
    </row>
    <row r="3353" spans="1:16" x14ac:dyDescent="0.25">
      <c r="A3353" t="s">
        <v>6180</v>
      </c>
      <c r="B3353" t="s">
        <v>4571</v>
      </c>
      <c r="C3353" s="1">
        <v>361000</v>
      </c>
      <c r="D3353">
        <v>2</v>
      </c>
      <c r="E3353">
        <v>94</v>
      </c>
      <c r="F3353" t="s">
        <v>16</v>
      </c>
      <c r="G3353" t="s">
        <v>17</v>
      </c>
      <c r="H3353" t="s">
        <v>189</v>
      </c>
      <c r="I3353" t="s">
        <v>19</v>
      </c>
      <c r="J3353" t="s">
        <v>9</v>
      </c>
      <c r="L3353" s="2">
        <v>361000</v>
      </c>
      <c r="M3353" s="2">
        <v>3840.4255319148938</v>
      </c>
      <c r="N3353" s="2">
        <v>180500</v>
      </c>
      <c r="O3353" s="2" t="s">
        <v>160</v>
      </c>
      <c r="P3353" s="21" t="s">
        <v>188</v>
      </c>
    </row>
    <row r="3354" spans="1:16" x14ac:dyDescent="0.25">
      <c r="A3354" t="s">
        <v>5378</v>
      </c>
      <c r="B3354" t="s">
        <v>4571</v>
      </c>
      <c r="C3354" s="1">
        <v>360000</v>
      </c>
      <c r="D3354">
        <v>3</v>
      </c>
      <c r="E3354">
        <v>143</v>
      </c>
      <c r="F3354" s="3" t="s">
        <v>22</v>
      </c>
      <c r="G3354" t="s">
        <v>22</v>
      </c>
      <c r="H3354" t="s">
        <v>23</v>
      </c>
      <c r="I3354" t="s">
        <v>23</v>
      </c>
      <c r="J3354" t="s">
        <v>9</v>
      </c>
      <c r="L3354" s="2">
        <v>360000</v>
      </c>
      <c r="M3354" s="2">
        <v>2517.4825174825173</v>
      </c>
      <c r="N3354" s="2">
        <v>120000</v>
      </c>
      <c r="O3354" s="2" t="s">
        <v>4587</v>
      </c>
      <c r="P3354" s="21" t="s">
        <v>188</v>
      </c>
    </row>
    <row r="3355" spans="1:16" x14ac:dyDescent="0.25">
      <c r="A3355" t="s">
        <v>5387</v>
      </c>
      <c r="B3355" t="s">
        <v>4571</v>
      </c>
      <c r="C3355" s="1">
        <v>360000</v>
      </c>
      <c r="D3355">
        <v>4</v>
      </c>
      <c r="E3355">
        <v>160</v>
      </c>
      <c r="F3355" s="3" t="s">
        <v>22</v>
      </c>
      <c r="G3355" t="s">
        <v>22</v>
      </c>
      <c r="H3355" t="s">
        <v>23</v>
      </c>
      <c r="I3355" t="s">
        <v>23</v>
      </c>
      <c r="J3355" t="s">
        <v>20</v>
      </c>
      <c r="L3355" s="2">
        <v>360000</v>
      </c>
      <c r="M3355" s="2">
        <v>2250</v>
      </c>
      <c r="N3355" s="2">
        <v>90000</v>
      </c>
      <c r="O3355" s="2" t="s">
        <v>160</v>
      </c>
      <c r="P3355" s="21" t="s">
        <v>188</v>
      </c>
    </row>
    <row r="3356" spans="1:16" x14ac:dyDescent="0.25">
      <c r="A3356" t="s">
        <v>5489</v>
      </c>
      <c r="B3356" t="s">
        <v>4571</v>
      </c>
      <c r="C3356" s="1">
        <v>360000</v>
      </c>
      <c r="D3356">
        <v>4</v>
      </c>
      <c r="E3356">
        <v>188</v>
      </c>
      <c r="F3356" s="3" t="s">
        <v>22</v>
      </c>
      <c r="G3356" t="s">
        <v>22</v>
      </c>
      <c r="H3356" t="s">
        <v>23</v>
      </c>
      <c r="I3356" t="s">
        <v>23</v>
      </c>
      <c r="J3356" t="s">
        <v>20</v>
      </c>
      <c r="L3356" s="2">
        <v>360000</v>
      </c>
      <c r="M3356" s="2">
        <v>1914.8936170212767</v>
      </c>
      <c r="N3356" s="2">
        <v>90000</v>
      </c>
      <c r="O3356" s="2" t="s">
        <v>160</v>
      </c>
      <c r="P3356" s="21" t="s">
        <v>188</v>
      </c>
    </row>
    <row r="3357" spans="1:16" x14ac:dyDescent="0.25">
      <c r="A3357" t="s">
        <v>2819</v>
      </c>
      <c r="B3357" t="s">
        <v>104</v>
      </c>
      <c r="C3357" s="1">
        <v>360000</v>
      </c>
      <c r="D3357">
        <v>5</v>
      </c>
      <c r="E3357">
        <v>150</v>
      </c>
      <c r="F3357" s="1" t="s">
        <v>22</v>
      </c>
      <c r="G3357" t="s">
        <v>22</v>
      </c>
      <c r="H3357" t="s">
        <v>23</v>
      </c>
      <c r="I3357" t="s">
        <v>23</v>
      </c>
      <c r="J3357" t="s">
        <v>9</v>
      </c>
      <c r="K3357" t="s">
        <v>1372</v>
      </c>
      <c r="L3357" s="2">
        <v>360000</v>
      </c>
      <c r="M3357" s="2">
        <v>2400</v>
      </c>
      <c r="N3357" s="2">
        <v>72000</v>
      </c>
      <c r="O3357" s="2"/>
      <c r="P3357" s="5" t="s">
        <v>188</v>
      </c>
    </row>
    <row r="3358" spans="1:16" x14ac:dyDescent="0.25">
      <c r="A3358" t="s">
        <v>2880</v>
      </c>
      <c r="B3358" t="s">
        <v>104</v>
      </c>
      <c r="C3358" s="1">
        <v>360000</v>
      </c>
      <c r="D3358">
        <v>6</v>
      </c>
      <c r="E3358">
        <v>410</v>
      </c>
      <c r="F3358" s="1" t="s">
        <v>22</v>
      </c>
      <c r="G3358" t="s">
        <v>22</v>
      </c>
      <c r="H3358" t="s">
        <v>23</v>
      </c>
      <c r="I3358" t="s">
        <v>23</v>
      </c>
      <c r="J3358" t="s">
        <v>9</v>
      </c>
      <c r="K3358" t="s">
        <v>1372</v>
      </c>
      <c r="L3358" s="2">
        <v>360000</v>
      </c>
      <c r="M3358" s="2">
        <v>878.04878048780483</v>
      </c>
      <c r="N3358" s="2">
        <v>60000</v>
      </c>
      <c r="O3358" s="2"/>
      <c r="P3358" s="5" t="s">
        <v>188</v>
      </c>
    </row>
    <row r="3359" spans="1:16" x14ac:dyDescent="0.25">
      <c r="A3359" t="s">
        <v>1549</v>
      </c>
      <c r="B3359" t="s">
        <v>103</v>
      </c>
      <c r="C3359" s="1">
        <v>360000</v>
      </c>
      <c r="D3359">
        <v>1</v>
      </c>
      <c r="E3359">
        <v>97</v>
      </c>
      <c r="F3359" s="1" t="s">
        <v>16</v>
      </c>
      <c r="G3359" t="s">
        <v>56</v>
      </c>
      <c r="H3359" t="s">
        <v>18</v>
      </c>
      <c r="I3359" t="s">
        <v>19</v>
      </c>
      <c r="J3359" t="s">
        <v>20</v>
      </c>
      <c r="K3359" t="s">
        <v>1372</v>
      </c>
      <c r="L3359" s="2">
        <v>360000</v>
      </c>
      <c r="M3359" s="2">
        <v>3711.3402061855668</v>
      </c>
      <c r="N3359" s="2">
        <v>360000</v>
      </c>
      <c r="O3359" s="2"/>
      <c r="P3359" s="5" t="s">
        <v>188</v>
      </c>
    </row>
    <row r="3360" spans="1:16" x14ac:dyDescent="0.25">
      <c r="A3360" t="s">
        <v>2681</v>
      </c>
      <c r="B3360" t="s">
        <v>103</v>
      </c>
      <c r="C3360" s="1">
        <v>360000</v>
      </c>
      <c r="D3360">
        <v>1</v>
      </c>
      <c r="E3360">
        <v>40</v>
      </c>
      <c r="F3360" s="1" t="s">
        <v>16</v>
      </c>
      <c r="G3360" t="s">
        <v>52</v>
      </c>
      <c r="H3360" t="s">
        <v>18</v>
      </c>
      <c r="I3360" t="s">
        <v>19</v>
      </c>
      <c r="J3360" t="s">
        <v>20</v>
      </c>
      <c r="K3360" t="s">
        <v>1372</v>
      </c>
      <c r="L3360" s="2">
        <v>360000</v>
      </c>
      <c r="M3360" s="2">
        <v>9000</v>
      </c>
      <c r="N3360" s="2">
        <v>360000</v>
      </c>
      <c r="O3360" s="2"/>
      <c r="P3360" s="5" t="s">
        <v>188</v>
      </c>
    </row>
    <row r="3361" spans="1:16" x14ac:dyDescent="0.25">
      <c r="A3361" t="s">
        <v>4832</v>
      </c>
      <c r="B3361" t="s">
        <v>4571</v>
      </c>
      <c r="C3361" s="1">
        <v>360000</v>
      </c>
      <c r="D3361">
        <v>2</v>
      </c>
      <c r="E3361">
        <v>87</v>
      </c>
      <c r="F3361" t="s">
        <v>16</v>
      </c>
      <c r="G3361" t="s">
        <v>56</v>
      </c>
      <c r="H3361" t="s">
        <v>18</v>
      </c>
      <c r="I3361" t="s">
        <v>19</v>
      </c>
      <c r="J3361" t="s">
        <v>9</v>
      </c>
      <c r="L3361" s="2">
        <v>360000</v>
      </c>
      <c r="M3361" s="2">
        <v>4137.9310344827591</v>
      </c>
      <c r="N3361" s="2">
        <v>180000</v>
      </c>
      <c r="O3361" s="2" t="s">
        <v>4582</v>
      </c>
      <c r="P3361" s="21" t="s">
        <v>188</v>
      </c>
    </row>
    <row r="3362" spans="1:16" x14ac:dyDescent="0.25">
      <c r="A3362" t="s">
        <v>4770</v>
      </c>
      <c r="B3362" t="s">
        <v>4571</v>
      </c>
      <c r="C3362" s="1">
        <v>360000</v>
      </c>
      <c r="D3362">
        <v>3</v>
      </c>
      <c r="E3362">
        <v>130</v>
      </c>
      <c r="F3362" t="s">
        <v>16</v>
      </c>
      <c r="G3362" t="s">
        <v>56</v>
      </c>
      <c r="H3362" t="s">
        <v>18</v>
      </c>
      <c r="I3362" t="s">
        <v>19</v>
      </c>
      <c r="J3362" t="s">
        <v>20</v>
      </c>
      <c r="L3362" s="2">
        <v>360000</v>
      </c>
      <c r="M3362" s="2">
        <v>2769.2307692307691</v>
      </c>
      <c r="N3362" s="2">
        <v>120000</v>
      </c>
      <c r="O3362" s="2" t="s">
        <v>160</v>
      </c>
      <c r="P3362" s="21" t="s">
        <v>188</v>
      </c>
    </row>
    <row r="3363" spans="1:16" x14ac:dyDescent="0.25">
      <c r="A3363" t="s">
        <v>1652</v>
      </c>
      <c r="B3363" t="s">
        <v>104</v>
      </c>
      <c r="C3363" s="1">
        <v>360000</v>
      </c>
      <c r="D3363">
        <v>4</v>
      </c>
      <c r="E3363">
        <v>184</v>
      </c>
      <c r="F3363" s="1" t="s">
        <v>16</v>
      </c>
      <c r="G3363" t="s">
        <v>35</v>
      </c>
      <c r="H3363" t="s">
        <v>29</v>
      </c>
      <c r="I3363" t="s">
        <v>19</v>
      </c>
      <c r="J3363" t="s">
        <v>9</v>
      </c>
      <c r="K3363" t="s">
        <v>1372</v>
      </c>
      <c r="L3363" s="2">
        <v>360000</v>
      </c>
      <c r="M3363" s="2">
        <v>1956.5217391304348</v>
      </c>
      <c r="N3363" s="2">
        <v>90000</v>
      </c>
      <c r="O3363" s="2"/>
      <c r="P3363" s="5" t="s">
        <v>188</v>
      </c>
    </row>
    <row r="3364" spans="1:16" x14ac:dyDescent="0.25">
      <c r="A3364" t="s">
        <v>1828</v>
      </c>
      <c r="B3364" t="s">
        <v>103</v>
      </c>
      <c r="C3364" s="1">
        <v>360000</v>
      </c>
      <c r="D3364">
        <v>2</v>
      </c>
      <c r="E3364">
        <v>142</v>
      </c>
      <c r="F3364" s="1" t="s">
        <v>16</v>
      </c>
      <c r="G3364" t="s">
        <v>35</v>
      </c>
      <c r="H3364" t="s">
        <v>29</v>
      </c>
      <c r="I3364" t="s">
        <v>19</v>
      </c>
      <c r="J3364" t="s">
        <v>9</v>
      </c>
      <c r="K3364" t="s">
        <v>1372</v>
      </c>
      <c r="L3364" s="2">
        <v>360000</v>
      </c>
      <c r="M3364" s="2">
        <v>2535.211267605634</v>
      </c>
      <c r="N3364" s="2">
        <v>180000</v>
      </c>
      <c r="O3364" s="2"/>
      <c r="P3364" s="5" t="s">
        <v>188</v>
      </c>
    </row>
    <row r="3365" spans="1:16" x14ac:dyDescent="0.25">
      <c r="A3365" t="s">
        <v>1375</v>
      </c>
      <c r="B3365" t="s">
        <v>104</v>
      </c>
      <c r="C3365" s="1">
        <v>360000</v>
      </c>
      <c r="D3365">
        <v>1</v>
      </c>
      <c r="E3365">
        <v>85</v>
      </c>
      <c r="F3365" s="1" t="s">
        <v>16</v>
      </c>
      <c r="G3365" t="s">
        <v>56</v>
      </c>
      <c r="H3365" t="s">
        <v>29</v>
      </c>
      <c r="I3365" t="s">
        <v>19</v>
      </c>
      <c r="J3365" t="s">
        <v>20</v>
      </c>
      <c r="K3365" t="s">
        <v>1372</v>
      </c>
      <c r="L3365" s="2">
        <v>360000</v>
      </c>
      <c r="M3365" s="2">
        <v>4235.2941176470586</v>
      </c>
      <c r="N3365" s="2">
        <v>360000</v>
      </c>
      <c r="O3365" s="2"/>
      <c r="P3365" s="5" t="s">
        <v>188</v>
      </c>
    </row>
    <row r="3366" spans="1:16" x14ac:dyDescent="0.25">
      <c r="A3366" t="s">
        <v>1594</v>
      </c>
      <c r="B3366" t="s">
        <v>103</v>
      </c>
      <c r="C3366" s="1">
        <v>360000</v>
      </c>
      <c r="D3366">
        <v>3</v>
      </c>
      <c r="E3366">
        <v>88</v>
      </c>
      <c r="F3366" s="1" t="s">
        <v>16</v>
      </c>
      <c r="G3366" t="s">
        <v>8009</v>
      </c>
      <c r="H3366" t="s">
        <v>29</v>
      </c>
      <c r="I3366" t="s">
        <v>19</v>
      </c>
      <c r="J3366" t="s">
        <v>20</v>
      </c>
      <c r="K3366" t="s">
        <v>1372</v>
      </c>
      <c r="L3366" s="2">
        <v>360000</v>
      </c>
      <c r="M3366" s="2">
        <v>4090.909090909091</v>
      </c>
      <c r="N3366" s="2">
        <v>120000</v>
      </c>
      <c r="O3366" s="2"/>
      <c r="P3366" s="5" t="s">
        <v>188</v>
      </c>
    </row>
    <row r="3367" spans="1:16" x14ac:dyDescent="0.25">
      <c r="A3367" t="s">
        <v>2630</v>
      </c>
      <c r="B3367" t="s">
        <v>103</v>
      </c>
      <c r="C3367" s="1">
        <v>360000</v>
      </c>
      <c r="D3367">
        <v>3</v>
      </c>
      <c r="E3367">
        <v>143</v>
      </c>
      <c r="F3367" s="1" t="s">
        <v>16</v>
      </c>
      <c r="G3367" t="s">
        <v>52</v>
      </c>
      <c r="H3367" t="s">
        <v>29</v>
      </c>
      <c r="I3367" t="s">
        <v>19</v>
      </c>
      <c r="J3367" t="s">
        <v>9</v>
      </c>
      <c r="K3367" t="s">
        <v>1372</v>
      </c>
      <c r="L3367" s="2">
        <v>360000</v>
      </c>
      <c r="M3367" s="2">
        <v>2517.4825174825173</v>
      </c>
      <c r="N3367" s="2">
        <v>120000</v>
      </c>
      <c r="O3367" s="2"/>
      <c r="P3367" s="5" t="s">
        <v>188</v>
      </c>
    </row>
    <row r="3368" spans="1:16" x14ac:dyDescent="0.25">
      <c r="A3368" t="s">
        <v>2695</v>
      </c>
      <c r="B3368" t="s">
        <v>104</v>
      </c>
      <c r="C3368" s="1">
        <v>360000</v>
      </c>
      <c r="D3368">
        <v>3</v>
      </c>
      <c r="E3368">
        <v>120</v>
      </c>
      <c r="F3368" s="1" t="s">
        <v>16</v>
      </c>
      <c r="G3368" t="s">
        <v>87</v>
      </c>
      <c r="H3368" t="s">
        <v>29</v>
      </c>
      <c r="I3368" t="s">
        <v>19</v>
      </c>
      <c r="J3368" t="s">
        <v>9</v>
      </c>
      <c r="K3368" t="s">
        <v>1372</v>
      </c>
      <c r="L3368" s="2">
        <v>360000</v>
      </c>
      <c r="M3368" s="2">
        <v>3000</v>
      </c>
      <c r="N3368" s="2">
        <v>120000</v>
      </c>
      <c r="O3368" s="2"/>
      <c r="P3368" s="5" t="s">
        <v>188</v>
      </c>
    </row>
    <row r="3369" spans="1:16" x14ac:dyDescent="0.25">
      <c r="A3369" t="s">
        <v>5554</v>
      </c>
      <c r="B3369" t="s">
        <v>4571</v>
      </c>
      <c r="C3369" s="1">
        <v>360000</v>
      </c>
      <c r="D3369">
        <v>2</v>
      </c>
      <c r="E3369">
        <v>101</v>
      </c>
      <c r="F3369" t="s">
        <v>16</v>
      </c>
      <c r="G3369" t="s">
        <v>35</v>
      </c>
      <c r="H3369" t="s">
        <v>189</v>
      </c>
      <c r="I3369" t="s">
        <v>19</v>
      </c>
      <c r="J3369" t="s">
        <v>9</v>
      </c>
      <c r="L3369" s="2">
        <v>360000</v>
      </c>
      <c r="M3369" s="2">
        <v>3564.3564356435645</v>
      </c>
      <c r="N3369" s="2">
        <v>180000</v>
      </c>
      <c r="O3369" s="2" t="s">
        <v>4582</v>
      </c>
      <c r="P3369" s="21" t="s">
        <v>188</v>
      </c>
    </row>
    <row r="3370" spans="1:16" x14ac:dyDescent="0.25">
      <c r="A3370" t="s">
        <v>5802</v>
      </c>
      <c r="B3370" t="s">
        <v>4571</v>
      </c>
      <c r="C3370" s="1">
        <v>360000</v>
      </c>
      <c r="D3370">
        <v>2</v>
      </c>
      <c r="E3370">
        <v>87</v>
      </c>
      <c r="F3370" t="s">
        <v>16</v>
      </c>
      <c r="G3370" t="s">
        <v>35</v>
      </c>
      <c r="H3370" t="s">
        <v>189</v>
      </c>
      <c r="I3370" t="s">
        <v>19</v>
      </c>
      <c r="J3370" t="s">
        <v>9</v>
      </c>
      <c r="L3370" s="2">
        <v>360000</v>
      </c>
      <c r="M3370" s="2">
        <v>4137.9310344827591</v>
      </c>
      <c r="N3370" s="2">
        <v>180000</v>
      </c>
      <c r="O3370" s="2" t="s">
        <v>4587</v>
      </c>
      <c r="P3370" s="21" t="s">
        <v>188</v>
      </c>
    </row>
    <row r="3371" spans="1:16" x14ac:dyDescent="0.25">
      <c r="A3371" t="s">
        <v>5803</v>
      </c>
      <c r="B3371" t="s">
        <v>4571</v>
      </c>
      <c r="C3371" s="1">
        <v>360000</v>
      </c>
      <c r="D3371">
        <v>2</v>
      </c>
      <c r="E3371">
        <v>87</v>
      </c>
      <c r="F3371" t="s">
        <v>16</v>
      </c>
      <c r="G3371" t="s">
        <v>35</v>
      </c>
      <c r="H3371" t="s">
        <v>189</v>
      </c>
      <c r="I3371" t="s">
        <v>19</v>
      </c>
      <c r="J3371" t="s">
        <v>9</v>
      </c>
      <c r="L3371" s="2">
        <v>360000</v>
      </c>
      <c r="M3371" s="2">
        <v>4137.9310344827591</v>
      </c>
      <c r="N3371" s="2">
        <v>180000</v>
      </c>
      <c r="O3371" s="2" t="s">
        <v>4587</v>
      </c>
      <c r="P3371" s="21" t="s">
        <v>188</v>
      </c>
    </row>
    <row r="3372" spans="1:16" x14ac:dyDescent="0.25">
      <c r="A3372" t="s">
        <v>5804</v>
      </c>
      <c r="B3372" t="s">
        <v>4571</v>
      </c>
      <c r="C3372" s="1">
        <v>360000</v>
      </c>
      <c r="D3372">
        <v>2</v>
      </c>
      <c r="E3372">
        <v>87</v>
      </c>
      <c r="F3372" t="s">
        <v>16</v>
      </c>
      <c r="G3372" t="s">
        <v>35</v>
      </c>
      <c r="H3372" t="s">
        <v>189</v>
      </c>
      <c r="I3372" t="s">
        <v>19</v>
      </c>
      <c r="J3372" t="s">
        <v>9</v>
      </c>
      <c r="L3372" s="2">
        <v>360000</v>
      </c>
      <c r="M3372" s="2">
        <v>4137.9310344827591</v>
      </c>
      <c r="N3372" s="2">
        <v>180000</v>
      </c>
      <c r="O3372" s="2" t="s">
        <v>4587</v>
      </c>
      <c r="P3372" s="21" t="s">
        <v>188</v>
      </c>
    </row>
    <row r="3373" spans="1:16" x14ac:dyDescent="0.25">
      <c r="A3373" t="s">
        <v>5646</v>
      </c>
      <c r="B3373" t="s">
        <v>4571</v>
      </c>
      <c r="C3373" s="1">
        <v>360000</v>
      </c>
      <c r="D3373">
        <v>3</v>
      </c>
      <c r="E3373">
        <v>143</v>
      </c>
      <c r="F3373" t="s">
        <v>16</v>
      </c>
      <c r="G3373" t="s">
        <v>35</v>
      </c>
      <c r="H3373" t="s">
        <v>189</v>
      </c>
      <c r="I3373" t="s">
        <v>19</v>
      </c>
      <c r="J3373" t="s">
        <v>20</v>
      </c>
      <c r="L3373" s="2">
        <v>360000</v>
      </c>
      <c r="M3373" s="2">
        <v>2517.4825174825173</v>
      </c>
      <c r="N3373" s="2">
        <v>120000</v>
      </c>
      <c r="O3373" s="2" t="s">
        <v>4582</v>
      </c>
      <c r="P3373" s="21" t="s">
        <v>188</v>
      </c>
    </row>
    <row r="3374" spans="1:16" x14ac:dyDescent="0.25">
      <c r="A3374" t="s">
        <v>6166</v>
      </c>
      <c r="B3374" t="s">
        <v>4571</v>
      </c>
      <c r="C3374" s="1">
        <v>360000</v>
      </c>
      <c r="D3374">
        <v>1</v>
      </c>
      <c r="E3374">
        <v>89</v>
      </c>
      <c r="F3374" t="s">
        <v>16</v>
      </c>
      <c r="G3374" t="s">
        <v>17</v>
      </c>
      <c r="H3374" t="s">
        <v>189</v>
      </c>
      <c r="I3374" t="s">
        <v>19</v>
      </c>
      <c r="J3374" t="s">
        <v>9</v>
      </c>
      <c r="L3374" s="2">
        <v>360000</v>
      </c>
      <c r="M3374" s="2">
        <v>4044.9438202247193</v>
      </c>
      <c r="N3374" s="2">
        <v>360000</v>
      </c>
      <c r="O3374" s="2" t="s">
        <v>4587</v>
      </c>
      <c r="P3374" s="21" t="s">
        <v>188</v>
      </c>
    </row>
    <row r="3375" spans="1:16" x14ac:dyDescent="0.25">
      <c r="A3375" t="s">
        <v>6335</v>
      </c>
      <c r="B3375" t="s">
        <v>4571</v>
      </c>
      <c r="C3375" s="1">
        <v>360000</v>
      </c>
      <c r="D3375">
        <v>3</v>
      </c>
      <c r="E3375">
        <v>150</v>
      </c>
      <c r="F3375" t="s">
        <v>16</v>
      </c>
      <c r="G3375" t="s">
        <v>41</v>
      </c>
      <c r="H3375" t="s">
        <v>189</v>
      </c>
      <c r="I3375" t="s">
        <v>19</v>
      </c>
      <c r="J3375" t="s">
        <v>20</v>
      </c>
      <c r="L3375" s="2">
        <v>360000</v>
      </c>
      <c r="M3375" s="2">
        <v>2400</v>
      </c>
      <c r="N3375" s="2">
        <v>120000</v>
      </c>
      <c r="O3375" s="2" t="s">
        <v>160</v>
      </c>
      <c r="P3375" s="21" t="s">
        <v>188</v>
      </c>
    </row>
    <row r="3376" spans="1:16" x14ac:dyDescent="0.25">
      <c r="A3376" t="s">
        <v>6463</v>
      </c>
      <c r="B3376" t="s">
        <v>4571</v>
      </c>
      <c r="C3376" s="1">
        <v>360000</v>
      </c>
      <c r="D3376">
        <v>3</v>
      </c>
      <c r="E3376">
        <v>93</v>
      </c>
      <c r="F3376" t="s">
        <v>16</v>
      </c>
      <c r="G3376" t="s">
        <v>41</v>
      </c>
      <c r="H3376" t="s">
        <v>189</v>
      </c>
      <c r="I3376" t="s">
        <v>19</v>
      </c>
      <c r="J3376" t="s">
        <v>9</v>
      </c>
      <c r="L3376" s="2">
        <v>360000</v>
      </c>
      <c r="M3376" s="2">
        <v>3870.9677419354839</v>
      </c>
      <c r="N3376" s="2">
        <v>120000</v>
      </c>
      <c r="O3376" s="2" t="s">
        <v>160</v>
      </c>
      <c r="P3376" s="21" t="s">
        <v>188</v>
      </c>
    </row>
    <row r="3377" spans="1:16" x14ac:dyDescent="0.25">
      <c r="A3377" t="s">
        <v>6711</v>
      </c>
      <c r="B3377" t="s">
        <v>4571</v>
      </c>
      <c r="C3377" s="1">
        <v>360000</v>
      </c>
      <c r="D3377">
        <v>4</v>
      </c>
      <c r="E3377">
        <v>110</v>
      </c>
      <c r="F3377" t="s">
        <v>16</v>
      </c>
      <c r="G3377" t="s">
        <v>52</v>
      </c>
      <c r="H3377" t="s">
        <v>189</v>
      </c>
      <c r="I3377" t="s">
        <v>19</v>
      </c>
      <c r="J3377" t="s">
        <v>20</v>
      </c>
      <c r="L3377" s="2">
        <v>360000</v>
      </c>
      <c r="M3377" s="2">
        <v>3272.7272727272725</v>
      </c>
      <c r="N3377" s="2">
        <v>90000</v>
      </c>
      <c r="O3377" s="2" t="s">
        <v>4587</v>
      </c>
      <c r="P3377" s="21" t="s">
        <v>188</v>
      </c>
    </row>
    <row r="3378" spans="1:16" x14ac:dyDescent="0.25">
      <c r="A3378" t="s">
        <v>5942</v>
      </c>
      <c r="B3378" t="s">
        <v>4571</v>
      </c>
      <c r="C3378" s="1">
        <v>360000</v>
      </c>
      <c r="D3378">
        <v>1</v>
      </c>
      <c r="E3378">
        <v>60</v>
      </c>
      <c r="F3378" t="s">
        <v>16</v>
      </c>
      <c r="G3378" t="s">
        <v>94</v>
      </c>
      <c r="H3378" t="s">
        <v>189</v>
      </c>
      <c r="I3378" t="s">
        <v>19</v>
      </c>
      <c r="J3378" t="s">
        <v>9</v>
      </c>
      <c r="L3378" s="2">
        <v>360000</v>
      </c>
      <c r="M3378" s="2">
        <v>6000</v>
      </c>
      <c r="N3378" s="2">
        <v>360000</v>
      </c>
      <c r="O3378" s="2" t="s">
        <v>160</v>
      </c>
      <c r="P3378" s="21" t="s">
        <v>188</v>
      </c>
    </row>
    <row r="3379" spans="1:16" x14ac:dyDescent="0.25">
      <c r="A3379" t="s">
        <v>5943</v>
      </c>
      <c r="B3379" t="s">
        <v>4571</v>
      </c>
      <c r="C3379" s="1">
        <v>360000</v>
      </c>
      <c r="D3379">
        <v>1</v>
      </c>
      <c r="E3379">
        <v>60</v>
      </c>
      <c r="F3379" t="s">
        <v>16</v>
      </c>
      <c r="G3379" t="s">
        <v>94</v>
      </c>
      <c r="H3379" t="s">
        <v>189</v>
      </c>
      <c r="I3379" t="s">
        <v>19</v>
      </c>
      <c r="J3379" t="s">
        <v>9</v>
      </c>
      <c r="L3379" s="2">
        <v>360000</v>
      </c>
      <c r="M3379" s="2">
        <v>6000</v>
      </c>
      <c r="N3379" s="2">
        <v>360000</v>
      </c>
      <c r="O3379" s="2" t="s">
        <v>160</v>
      </c>
      <c r="P3379" s="21" t="s">
        <v>188</v>
      </c>
    </row>
    <row r="3380" spans="1:16" x14ac:dyDescent="0.25">
      <c r="A3380" t="s">
        <v>5944</v>
      </c>
      <c r="B3380" t="s">
        <v>4571</v>
      </c>
      <c r="C3380" s="1">
        <v>360000</v>
      </c>
      <c r="D3380">
        <v>1</v>
      </c>
      <c r="E3380">
        <v>60</v>
      </c>
      <c r="F3380" t="s">
        <v>16</v>
      </c>
      <c r="G3380" t="s">
        <v>94</v>
      </c>
      <c r="H3380" t="s">
        <v>189</v>
      </c>
      <c r="I3380" t="s">
        <v>19</v>
      </c>
      <c r="J3380" t="s">
        <v>9</v>
      </c>
      <c r="L3380" s="2">
        <v>360000</v>
      </c>
      <c r="M3380" s="2">
        <v>6000</v>
      </c>
      <c r="N3380" s="2">
        <v>360000</v>
      </c>
      <c r="O3380" s="2" t="s">
        <v>160</v>
      </c>
      <c r="P3380" s="21" t="s">
        <v>188</v>
      </c>
    </row>
    <row r="3381" spans="1:16" x14ac:dyDescent="0.25">
      <c r="A3381" t="s">
        <v>2505</v>
      </c>
      <c r="B3381" t="s">
        <v>103</v>
      </c>
      <c r="C3381" s="1">
        <v>359999</v>
      </c>
      <c r="D3381">
        <v>3</v>
      </c>
      <c r="E3381">
        <v>190</v>
      </c>
      <c r="F3381" s="1" t="s">
        <v>16</v>
      </c>
      <c r="G3381" t="s">
        <v>37</v>
      </c>
      <c r="H3381" t="s">
        <v>29</v>
      </c>
      <c r="I3381" t="s">
        <v>19</v>
      </c>
      <c r="J3381" t="s">
        <v>9</v>
      </c>
      <c r="K3381" t="s">
        <v>1372</v>
      </c>
      <c r="L3381" s="2">
        <v>359999</v>
      </c>
      <c r="M3381" s="2">
        <v>1894.7315789473685</v>
      </c>
      <c r="N3381" s="2">
        <v>119999.66666666667</v>
      </c>
      <c r="O3381" s="2"/>
      <c r="P3381" s="5" t="s">
        <v>188</v>
      </c>
    </row>
    <row r="3382" spans="1:16" x14ac:dyDescent="0.25">
      <c r="A3382" t="s">
        <v>2825</v>
      </c>
      <c r="B3382" t="s">
        <v>104</v>
      </c>
      <c r="C3382" s="1">
        <v>359900</v>
      </c>
      <c r="D3382">
        <v>6</v>
      </c>
      <c r="E3382">
        <v>323</v>
      </c>
      <c r="F3382" s="1" t="s">
        <v>22</v>
      </c>
      <c r="G3382" t="s">
        <v>22</v>
      </c>
      <c r="H3382" t="s">
        <v>23</v>
      </c>
      <c r="I3382" t="s">
        <v>23</v>
      </c>
      <c r="J3382" t="s">
        <v>9</v>
      </c>
      <c r="K3382" t="s">
        <v>1372</v>
      </c>
      <c r="L3382" s="2">
        <v>359900</v>
      </c>
      <c r="M3382" s="2">
        <v>1114.2414860681115</v>
      </c>
      <c r="N3382" s="2">
        <v>59983.333333333336</v>
      </c>
      <c r="O3382" s="2"/>
      <c r="P3382" s="5" t="s">
        <v>188</v>
      </c>
    </row>
    <row r="3383" spans="1:16" x14ac:dyDescent="0.25">
      <c r="A3383" t="s">
        <v>3507</v>
      </c>
      <c r="B3383" t="s">
        <v>103</v>
      </c>
      <c r="C3383" s="1">
        <v>359900</v>
      </c>
      <c r="D3383">
        <v>4</v>
      </c>
      <c r="E3383">
        <v>200</v>
      </c>
      <c r="F3383" s="1" t="s">
        <v>22</v>
      </c>
      <c r="G3383" t="s">
        <v>22</v>
      </c>
      <c r="H3383" t="s">
        <v>23</v>
      </c>
      <c r="I3383" t="s">
        <v>23</v>
      </c>
      <c r="J3383" t="s">
        <v>9</v>
      </c>
      <c r="K3383" t="s">
        <v>1372</v>
      </c>
      <c r="L3383" s="2">
        <v>359900</v>
      </c>
      <c r="M3383" s="2">
        <v>1799.5</v>
      </c>
      <c r="N3383" s="2">
        <v>89975</v>
      </c>
      <c r="O3383" s="2"/>
      <c r="P3383" s="5" t="s">
        <v>188</v>
      </c>
    </row>
    <row r="3384" spans="1:16" x14ac:dyDescent="0.25">
      <c r="A3384" t="s">
        <v>1929</v>
      </c>
      <c r="B3384" t="s">
        <v>103</v>
      </c>
      <c r="C3384" s="1">
        <v>359900</v>
      </c>
      <c r="D3384">
        <v>4</v>
      </c>
      <c r="E3384">
        <v>170</v>
      </c>
      <c r="F3384" s="1" t="s">
        <v>16</v>
      </c>
      <c r="G3384" t="s">
        <v>35</v>
      </c>
      <c r="H3384" t="s">
        <v>18</v>
      </c>
      <c r="I3384" t="s">
        <v>19</v>
      </c>
      <c r="J3384" t="s">
        <v>88</v>
      </c>
      <c r="K3384" t="s">
        <v>1372</v>
      </c>
      <c r="L3384" s="2">
        <v>359900</v>
      </c>
      <c r="M3384" s="2">
        <v>2117.0588235294117</v>
      </c>
      <c r="N3384" s="2">
        <v>89975</v>
      </c>
      <c r="O3384" s="2"/>
      <c r="P3384" s="5" t="s">
        <v>188</v>
      </c>
    </row>
    <row r="3385" spans="1:16" x14ac:dyDescent="0.25">
      <c r="A3385" t="s">
        <v>2328</v>
      </c>
      <c r="B3385" t="s">
        <v>103</v>
      </c>
      <c r="C3385" s="1">
        <v>359900</v>
      </c>
      <c r="D3385">
        <v>4</v>
      </c>
      <c r="E3385">
        <v>173</v>
      </c>
      <c r="F3385" s="1" t="s">
        <v>16</v>
      </c>
      <c r="G3385" t="s">
        <v>41</v>
      </c>
      <c r="H3385" t="s">
        <v>29</v>
      </c>
      <c r="I3385" t="s">
        <v>19</v>
      </c>
      <c r="J3385" t="s">
        <v>9</v>
      </c>
      <c r="K3385" t="s">
        <v>1372</v>
      </c>
      <c r="L3385" s="2">
        <v>359900</v>
      </c>
      <c r="M3385" s="2">
        <v>2080.3468208092486</v>
      </c>
      <c r="N3385" s="2">
        <v>89975</v>
      </c>
      <c r="O3385" s="2"/>
      <c r="P3385" s="5" t="s">
        <v>188</v>
      </c>
    </row>
    <row r="3386" spans="1:16" x14ac:dyDescent="0.25">
      <c r="A3386" t="s">
        <v>3134</v>
      </c>
      <c r="B3386" t="s">
        <v>103</v>
      </c>
      <c r="C3386" s="1">
        <v>359500</v>
      </c>
      <c r="D3386">
        <v>3</v>
      </c>
      <c r="E3386">
        <v>126</v>
      </c>
      <c r="F3386" s="1" t="s">
        <v>22</v>
      </c>
      <c r="G3386" t="s">
        <v>22</v>
      </c>
      <c r="H3386" t="s">
        <v>23</v>
      </c>
      <c r="I3386" t="s">
        <v>23</v>
      </c>
      <c r="J3386" t="s">
        <v>9</v>
      </c>
      <c r="K3386" t="s">
        <v>1372</v>
      </c>
      <c r="L3386" s="2">
        <v>359500</v>
      </c>
      <c r="M3386" s="2">
        <v>2853.1746031746034</v>
      </c>
      <c r="N3386" s="2">
        <v>119833.33333333333</v>
      </c>
      <c r="O3386" s="2"/>
      <c r="P3386" s="5" t="s">
        <v>188</v>
      </c>
    </row>
    <row r="3387" spans="1:16" x14ac:dyDescent="0.25">
      <c r="A3387" t="s">
        <v>2439</v>
      </c>
      <c r="B3387" t="s">
        <v>103</v>
      </c>
      <c r="C3387" s="1">
        <v>359500</v>
      </c>
      <c r="D3387">
        <v>3</v>
      </c>
      <c r="E3387">
        <v>105</v>
      </c>
      <c r="F3387" s="1" t="s">
        <v>16</v>
      </c>
      <c r="G3387" t="s">
        <v>41</v>
      </c>
      <c r="H3387" t="s">
        <v>29</v>
      </c>
      <c r="I3387" t="s">
        <v>30</v>
      </c>
      <c r="J3387" t="s">
        <v>9</v>
      </c>
      <c r="K3387" t="s">
        <v>1372</v>
      </c>
      <c r="L3387" s="2">
        <v>359500</v>
      </c>
      <c r="M3387" s="2">
        <v>3423.8095238095239</v>
      </c>
      <c r="N3387" s="2">
        <v>119833.33333333333</v>
      </c>
      <c r="O3387" s="2"/>
      <c r="P3387" s="5" t="s">
        <v>188</v>
      </c>
    </row>
    <row r="3388" spans="1:16" x14ac:dyDescent="0.25">
      <c r="A3388" t="s">
        <v>5600</v>
      </c>
      <c r="B3388" t="s">
        <v>4571</v>
      </c>
      <c r="C3388" s="1">
        <v>359500</v>
      </c>
      <c r="D3388">
        <v>3</v>
      </c>
      <c r="E3388">
        <v>120</v>
      </c>
      <c r="F3388" t="s">
        <v>16</v>
      </c>
      <c r="G3388" t="s">
        <v>35</v>
      </c>
      <c r="H3388" t="s">
        <v>189</v>
      </c>
      <c r="I3388" t="s">
        <v>19</v>
      </c>
      <c r="J3388" t="s">
        <v>20</v>
      </c>
      <c r="L3388" s="2">
        <v>359500</v>
      </c>
      <c r="M3388" s="2">
        <v>2995.8333333333335</v>
      </c>
      <c r="N3388" s="2">
        <v>119833.33333333333</v>
      </c>
      <c r="O3388" s="2" t="s">
        <v>160</v>
      </c>
      <c r="P3388" s="21" t="s">
        <v>188</v>
      </c>
    </row>
    <row r="3389" spans="1:16" x14ac:dyDescent="0.25">
      <c r="A3389" t="s">
        <v>5354</v>
      </c>
      <c r="B3389" t="s">
        <v>4571</v>
      </c>
      <c r="C3389" s="1">
        <v>359000</v>
      </c>
      <c r="D3389">
        <v>5</v>
      </c>
      <c r="E3389">
        <v>168</v>
      </c>
      <c r="F3389" s="3" t="s">
        <v>22</v>
      </c>
      <c r="G3389" t="s">
        <v>22</v>
      </c>
      <c r="H3389" t="s">
        <v>23</v>
      </c>
      <c r="I3389" t="s">
        <v>23</v>
      </c>
      <c r="J3389" t="s">
        <v>20</v>
      </c>
      <c r="L3389" s="2">
        <v>359000</v>
      </c>
      <c r="M3389" s="2">
        <v>2136.9047619047619</v>
      </c>
      <c r="N3389" s="2">
        <v>71800</v>
      </c>
      <c r="O3389" s="2" t="s">
        <v>160</v>
      </c>
      <c r="P3389" s="21" t="s">
        <v>188</v>
      </c>
    </row>
    <row r="3390" spans="1:16" x14ac:dyDescent="0.25">
      <c r="A3390" t="s">
        <v>6219</v>
      </c>
      <c r="B3390" t="s">
        <v>4571</v>
      </c>
      <c r="C3390" s="1">
        <v>359000</v>
      </c>
      <c r="D3390">
        <v>2</v>
      </c>
      <c r="E3390">
        <v>90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  <c r="L3390" s="2">
        <v>359000</v>
      </c>
      <c r="M3390" s="2">
        <v>3988.8888888888887</v>
      </c>
      <c r="N3390" s="2">
        <v>179500</v>
      </c>
      <c r="O3390" s="2" t="s">
        <v>160</v>
      </c>
      <c r="P3390" s="21" t="s">
        <v>188</v>
      </c>
    </row>
    <row r="3391" spans="1:16" x14ac:dyDescent="0.25">
      <c r="A3391" t="s">
        <v>2691</v>
      </c>
      <c r="B3391" t="s">
        <v>104</v>
      </c>
      <c r="C3391" s="1">
        <v>359000</v>
      </c>
      <c r="D3391">
        <v>3</v>
      </c>
      <c r="E3391">
        <v>175</v>
      </c>
      <c r="F3391" s="1" t="s">
        <v>16</v>
      </c>
      <c r="G3391" t="s">
        <v>87</v>
      </c>
      <c r="H3391" t="s">
        <v>29</v>
      </c>
      <c r="I3391" t="s">
        <v>19</v>
      </c>
      <c r="J3391" t="s">
        <v>9</v>
      </c>
      <c r="K3391" t="s">
        <v>1372</v>
      </c>
      <c r="L3391" s="2">
        <v>359000</v>
      </c>
      <c r="M3391" s="2">
        <v>2051.4285714285716</v>
      </c>
      <c r="N3391" s="2">
        <v>119666.66666666667</v>
      </c>
      <c r="O3391" s="2"/>
      <c r="P3391" s="5" t="s">
        <v>188</v>
      </c>
    </row>
    <row r="3392" spans="1:16" x14ac:dyDescent="0.25">
      <c r="A3392" t="s">
        <v>6877</v>
      </c>
      <c r="B3392" t="s">
        <v>4571</v>
      </c>
      <c r="C3392" s="1">
        <v>359000</v>
      </c>
      <c r="D3392">
        <v>3</v>
      </c>
      <c r="E3392">
        <v>100</v>
      </c>
      <c r="F3392" t="s">
        <v>16</v>
      </c>
      <c r="G3392" t="s">
        <v>43</v>
      </c>
      <c r="H3392" t="s">
        <v>189</v>
      </c>
      <c r="I3392" t="s">
        <v>19</v>
      </c>
      <c r="J3392" t="s">
        <v>20</v>
      </c>
      <c r="L3392" s="2">
        <v>359000</v>
      </c>
      <c r="M3392" s="2">
        <v>3590</v>
      </c>
      <c r="N3392" s="2">
        <v>119666.66666666667</v>
      </c>
      <c r="O3392" s="2" t="s">
        <v>4582</v>
      </c>
      <c r="P3392" s="21" t="s">
        <v>188</v>
      </c>
    </row>
    <row r="3393" spans="1:16" x14ac:dyDescent="0.25">
      <c r="A3393" t="s">
        <v>4755</v>
      </c>
      <c r="B3393" t="s">
        <v>4571</v>
      </c>
      <c r="C3393" s="1">
        <v>359000</v>
      </c>
      <c r="D3393">
        <v>3</v>
      </c>
      <c r="E3393">
        <v>97</v>
      </c>
      <c r="F3393" t="s">
        <v>16</v>
      </c>
      <c r="G3393" t="s">
        <v>56</v>
      </c>
      <c r="H3393" t="s">
        <v>189</v>
      </c>
      <c r="I3393" t="s">
        <v>19</v>
      </c>
      <c r="J3393" t="s">
        <v>20</v>
      </c>
      <c r="L3393" s="2">
        <v>359000</v>
      </c>
      <c r="M3393" s="2">
        <v>3701.0309278350514</v>
      </c>
      <c r="N3393" s="2">
        <v>119666.66666666667</v>
      </c>
      <c r="O3393" s="2" t="s">
        <v>160</v>
      </c>
      <c r="P3393" s="21" t="s">
        <v>188</v>
      </c>
    </row>
    <row r="3394" spans="1:16" x14ac:dyDescent="0.25">
      <c r="A3394" t="s">
        <v>5877</v>
      </c>
      <c r="B3394" t="s">
        <v>4571</v>
      </c>
      <c r="C3394" s="1">
        <v>358900</v>
      </c>
      <c r="D3394">
        <v>2</v>
      </c>
      <c r="E3394">
        <v>65</v>
      </c>
      <c r="F3394" t="s">
        <v>16</v>
      </c>
      <c r="G3394" t="s">
        <v>35</v>
      </c>
      <c r="H3394" t="s">
        <v>18</v>
      </c>
      <c r="I3394" t="s">
        <v>19</v>
      </c>
      <c r="J3394" t="s">
        <v>20</v>
      </c>
      <c r="L3394" s="2">
        <v>358900</v>
      </c>
      <c r="M3394" s="2">
        <v>5521.5384615384619</v>
      </c>
      <c r="N3394" s="2">
        <v>179450</v>
      </c>
      <c r="O3394" s="2" t="s">
        <v>4587</v>
      </c>
      <c r="P3394" s="21" t="s">
        <v>188</v>
      </c>
    </row>
    <row r="3395" spans="1:16" x14ac:dyDescent="0.25">
      <c r="A3395" t="s">
        <v>5967</v>
      </c>
      <c r="B3395" t="s">
        <v>4571</v>
      </c>
      <c r="C3395" s="1">
        <v>358536</v>
      </c>
      <c r="D3395">
        <v>3</v>
      </c>
      <c r="E3395">
        <v>105</v>
      </c>
      <c r="F3395" t="s">
        <v>16</v>
      </c>
      <c r="G3395" t="s">
        <v>17</v>
      </c>
      <c r="H3395" t="s">
        <v>189</v>
      </c>
      <c r="I3395" t="s">
        <v>19</v>
      </c>
      <c r="J3395" t="s">
        <v>20</v>
      </c>
      <c r="L3395" s="2">
        <v>358536</v>
      </c>
      <c r="M3395" s="2">
        <v>3414.6285714285714</v>
      </c>
      <c r="N3395" s="2">
        <v>119512</v>
      </c>
      <c r="O3395" s="2" t="s">
        <v>160</v>
      </c>
      <c r="P3395" s="21" t="s">
        <v>188</v>
      </c>
    </row>
    <row r="3396" spans="1:16" x14ac:dyDescent="0.25">
      <c r="A3396" t="s">
        <v>5657</v>
      </c>
      <c r="B3396" t="s">
        <v>4571</v>
      </c>
      <c r="C3396" s="1">
        <v>358000</v>
      </c>
      <c r="D3396">
        <v>3</v>
      </c>
      <c r="E3396">
        <v>157</v>
      </c>
      <c r="F3396" t="s">
        <v>16</v>
      </c>
      <c r="G3396" t="s">
        <v>35</v>
      </c>
      <c r="H3396" t="s">
        <v>189</v>
      </c>
      <c r="I3396" t="s">
        <v>19</v>
      </c>
      <c r="J3396" t="s">
        <v>9</v>
      </c>
      <c r="L3396" s="2">
        <v>358000</v>
      </c>
      <c r="M3396" s="2">
        <v>2280.2547770700635</v>
      </c>
      <c r="N3396" s="2">
        <v>119333.33333333333</v>
      </c>
      <c r="O3396" s="2" t="s">
        <v>4587</v>
      </c>
      <c r="P3396" s="21" t="s">
        <v>188</v>
      </c>
    </row>
    <row r="3397" spans="1:16" x14ac:dyDescent="0.25">
      <c r="A3397" t="s">
        <v>1616</v>
      </c>
      <c r="B3397" t="s">
        <v>104</v>
      </c>
      <c r="C3397" s="1">
        <v>357750</v>
      </c>
      <c r="D3397">
        <v>3</v>
      </c>
      <c r="E3397">
        <v>149</v>
      </c>
      <c r="F3397" s="1" t="s">
        <v>16</v>
      </c>
      <c r="G3397" t="s">
        <v>28</v>
      </c>
      <c r="H3397" t="s">
        <v>29</v>
      </c>
      <c r="I3397" t="s">
        <v>19</v>
      </c>
      <c r="J3397" t="s">
        <v>20</v>
      </c>
      <c r="K3397" t="s">
        <v>1372</v>
      </c>
      <c r="L3397" s="2">
        <v>357750</v>
      </c>
      <c r="M3397" s="2">
        <v>2401.0067114093958</v>
      </c>
      <c r="N3397" s="2">
        <v>119250</v>
      </c>
      <c r="O3397" s="2"/>
      <c r="P3397" s="5" t="s">
        <v>188</v>
      </c>
    </row>
    <row r="3398" spans="1:16" x14ac:dyDescent="0.25">
      <c r="A3398" t="s">
        <v>4637</v>
      </c>
      <c r="B3398" t="s">
        <v>4571</v>
      </c>
      <c r="C3398" s="1">
        <v>357500</v>
      </c>
      <c r="D3398">
        <v>2</v>
      </c>
      <c r="E3398">
        <v>141</v>
      </c>
      <c r="F3398" t="s">
        <v>16</v>
      </c>
      <c r="G3398" t="s">
        <v>56</v>
      </c>
      <c r="H3398" t="s">
        <v>189</v>
      </c>
      <c r="I3398" t="s">
        <v>19</v>
      </c>
      <c r="J3398" t="s">
        <v>20</v>
      </c>
      <c r="L3398" s="2">
        <v>357500</v>
      </c>
      <c r="M3398" s="2">
        <v>2535.4609929078015</v>
      </c>
      <c r="N3398" s="2">
        <v>178750</v>
      </c>
      <c r="O3398" s="2" t="s">
        <v>4587</v>
      </c>
      <c r="P3398" s="21" t="s">
        <v>188</v>
      </c>
    </row>
    <row r="3399" spans="1:16" x14ac:dyDescent="0.25">
      <c r="A3399" t="s">
        <v>5880</v>
      </c>
      <c r="B3399" t="s">
        <v>4571</v>
      </c>
      <c r="C3399" s="1">
        <v>357000</v>
      </c>
      <c r="D3399">
        <v>3</v>
      </c>
      <c r="E3399">
        <v>69</v>
      </c>
      <c r="F3399" t="s">
        <v>16</v>
      </c>
      <c r="G3399" t="s">
        <v>35</v>
      </c>
      <c r="H3399" t="s">
        <v>18</v>
      </c>
      <c r="I3399" t="s">
        <v>19</v>
      </c>
      <c r="J3399" t="s">
        <v>20</v>
      </c>
      <c r="L3399" s="2">
        <v>357000</v>
      </c>
      <c r="M3399" s="2">
        <v>5173.913043478261</v>
      </c>
      <c r="N3399" s="2">
        <v>119000</v>
      </c>
      <c r="O3399" s="2" t="s">
        <v>160</v>
      </c>
      <c r="P3399" s="21" t="s">
        <v>188</v>
      </c>
    </row>
    <row r="3400" spans="1:16" x14ac:dyDescent="0.25">
      <c r="A3400" t="s">
        <v>6668</v>
      </c>
      <c r="B3400" t="s">
        <v>4571</v>
      </c>
      <c r="C3400" s="1">
        <v>357000</v>
      </c>
      <c r="D3400">
        <v>1</v>
      </c>
      <c r="E3400">
        <v>93</v>
      </c>
      <c r="F3400" t="s">
        <v>16</v>
      </c>
      <c r="G3400" t="s">
        <v>37</v>
      </c>
      <c r="H3400" t="s">
        <v>189</v>
      </c>
      <c r="I3400" t="s">
        <v>19</v>
      </c>
      <c r="J3400" t="s">
        <v>9</v>
      </c>
      <c r="L3400" s="2">
        <v>357000</v>
      </c>
      <c r="M3400" s="2">
        <v>3838.7096774193546</v>
      </c>
      <c r="N3400" s="2">
        <v>357000</v>
      </c>
      <c r="O3400" s="2" t="s">
        <v>4582</v>
      </c>
      <c r="P3400" s="21" t="s">
        <v>188</v>
      </c>
    </row>
    <row r="3401" spans="1:16" x14ac:dyDescent="0.25">
      <c r="A3401" t="s">
        <v>2418</v>
      </c>
      <c r="B3401" t="s">
        <v>103</v>
      </c>
      <c r="C3401" s="1">
        <v>356900</v>
      </c>
      <c r="D3401">
        <v>3</v>
      </c>
      <c r="E3401">
        <v>96</v>
      </c>
      <c r="F3401" s="1" t="s">
        <v>16</v>
      </c>
      <c r="G3401" t="s">
        <v>41</v>
      </c>
      <c r="H3401" t="s">
        <v>18</v>
      </c>
      <c r="I3401" t="s">
        <v>19</v>
      </c>
      <c r="J3401" t="s">
        <v>20</v>
      </c>
      <c r="K3401" t="s">
        <v>1372</v>
      </c>
      <c r="L3401" s="2">
        <v>356900</v>
      </c>
      <c r="M3401" s="2">
        <v>3717.7083333333335</v>
      </c>
      <c r="N3401" s="2">
        <v>118966.66666666667</v>
      </c>
      <c r="O3401" s="2"/>
      <c r="P3401" s="5" t="s">
        <v>188</v>
      </c>
    </row>
    <row r="3402" spans="1:16" x14ac:dyDescent="0.25">
      <c r="A3402" t="s">
        <v>2381</v>
      </c>
      <c r="B3402" t="s">
        <v>103</v>
      </c>
      <c r="C3402" s="1">
        <v>356000</v>
      </c>
      <c r="D3402">
        <v>3</v>
      </c>
      <c r="E3402">
        <v>138</v>
      </c>
      <c r="F3402" s="1" t="s">
        <v>16</v>
      </c>
      <c r="G3402" t="s">
        <v>41</v>
      </c>
      <c r="H3402" t="s">
        <v>29</v>
      </c>
      <c r="I3402" t="s">
        <v>19</v>
      </c>
      <c r="J3402" t="s">
        <v>9</v>
      </c>
      <c r="K3402" t="s">
        <v>1372</v>
      </c>
      <c r="L3402" s="2">
        <v>356000</v>
      </c>
      <c r="M3402" s="2">
        <v>2579.710144927536</v>
      </c>
      <c r="N3402" s="2">
        <v>118666.66666666667</v>
      </c>
      <c r="O3402" s="2"/>
      <c r="P3402" s="5" t="s">
        <v>188</v>
      </c>
    </row>
    <row r="3403" spans="1:16" x14ac:dyDescent="0.25">
      <c r="A3403" t="s">
        <v>1518</v>
      </c>
      <c r="B3403" t="s">
        <v>103</v>
      </c>
      <c r="C3403" s="1">
        <v>355000</v>
      </c>
      <c r="D3403">
        <v>3</v>
      </c>
      <c r="E3403">
        <v>81</v>
      </c>
      <c r="F3403" s="1" t="s">
        <v>16</v>
      </c>
      <c r="G3403" t="s">
        <v>56</v>
      </c>
      <c r="H3403" t="s">
        <v>29</v>
      </c>
      <c r="I3403" t="s">
        <v>19</v>
      </c>
      <c r="J3403" t="s">
        <v>20</v>
      </c>
      <c r="K3403" t="s">
        <v>1372</v>
      </c>
      <c r="L3403" s="2">
        <v>355000</v>
      </c>
      <c r="M3403" s="2">
        <v>4382.7160493827159</v>
      </c>
      <c r="N3403" s="2">
        <v>118333.33333333333</v>
      </c>
      <c r="O3403" s="2"/>
      <c r="P3403" s="5" t="s">
        <v>188</v>
      </c>
    </row>
    <row r="3404" spans="1:16" x14ac:dyDescent="0.25">
      <c r="A3404" t="s">
        <v>2498</v>
      </c>
      <c r="B3404" t="s">
        <v>103</v>
      </c>
      <c r="C3404" s="1">
        <v>355000</v>
      </c>
      <c r="D3404">
        <v>3</v>
      </c>
      <c r="E3404">
        <v>125</v>
      </c>
      <c r="F3404" s="1" t="s">
        <v>16</v>
      </c>
      <c r="G3404" t="s">
        <v>37</v>
      </c>
      <c r="H3404" t="s">
        <v>29</v>
      </c>
      <c r="I3404" t="s">
        <v>19</v>
      </c>
      <c r="J3404" t="s">
        <v>9</v>
      </c>
      <c r="K3404" t="s">
        <v>1372</v>
      </c>
      <c r="L3404" s="2">
        <v>355000</v>
      </c>
      <c r="M3404" s="2">
        <v>2840</v>
      </c>
      <c r="N3404" s="2">
        <v>118333.33333333333</v>
      </c>
      <c r="O3404" s="2"/>
      <c r="P3404" s="5" t="s">
        <v>188</v>
      </c>
    </row>
    <row r="3405" spans="1:16" x14ac:dyDescent="0.25">
      <c r="A3405" t="s">
        <v>6519</v>
      </c>
      <c r="B3405" t="s">
        <v>4571</v>
      </c>
      <c r="C3405" s="1">
        <v>355000</v>
      </c>
      <c r="D3405">
        <v>2</v>
      </c>
      <c r="E3405">
        <v>120</v>
      </c>
      <c r="F3405" t="s">
        <v>16</v>
      </c>
      <c r="G3405" t="s">
        <v>41</v>
      </c>
      <c r="H3405" t="s">
        <v>189</v>
      </c>
      <c r="I3405" t="s">
        <v>30</v>
      </c>
      <c r="J3405" t="s">
        <v>9</v>
      </c>
      <c r="L3405" s="2">
        <v>355000</v>
      </c>
      <c r="M3405" s="2">
        <v>2958.3333333333335</v>
      </c>
      <c r="N3405" s="2">
        <v>177500</v>
      </c>
      <c r="O3405" s="2" t="s">
        <v>4587</v>
      </c>
      <c r="P3405" s="21" t="s">
        <v>188</v>
      </c>
    </row>
    <row r="3406" spans="1:16" x14ac:dyDescent="0.25">
      <c r="A3406" t="s">
        <v>6520</v>
      </c>
      <c r="B3406" t="s">
        <v>4571</v>
      </c>
      <c r="C3406" s="1">
        <v>355000</v>
      </c>
      <c r="D3406">
        <v>2</v>
      </c>
      <c r="E3406">
        <v>120</v>
      </c>
      <c r="F3406" t="s">
        <v>16</v>
      </c>
      <c r="G3406" t="s">
        <v>41</v>
      </c>
      <c r="H3406" t="s">
        <v>189</v>
      </c>
      <c r="I3406" t="s">
        <v>30</v>
      </c>
      <c r="J3406" t="s">
        <v>9</v>
      </c>
      <c r="L3406" s="2">
        <v>355000</v>
      </c>
      <c r="M3406" s="2">
        <v>2958.3333333333335</v>
      </c>
      <c r="N3406" s="2">
        <v>177500</v>
      </c>
      <c r="O3406" s="2" t="s">
        <v>4587</v>
      </c>
      <c r="P3406" s="21" t="s">
        <v>188</v>
      </c>
    </row>
    <row r="3407" spans="1:16" x14ac:dyDescent="0.25">
      <c r="A3407" t="s">
        <v>6544</v>
      </c>
      <c r="B3407" t="s">
        <v>4571</v>
      </c>
      <c r="C3407" s="1">
        <v>355000</v>
      </c>
      <c r="D3407">
        <v>4</v>
      </c>
      <c r="E3407">
        <v>110</v>
      </c>
      <c r="F3407" t="s">
        <v>16</v>
      </c>
      <c r="G3407" t="s">
        <v>37</v>
      </c>
      <c r="H3407" t="s">
        <v>189</v>
      </c>
      <c r="I3407" t="s">
        <v>19</v>
      </c>
      <c r="J3407" t="s">
        <v>20</v>
      </c>
      <c r="L3407" s="2">
        <v>355000</v>
      </c>
      <c r="M3407" s="2">
        <v>3227.2727272727275</v>
      </c>
      <c r="N3407" s="2">
        <v>88750</v>
      </c>
      <c r="O3407" s="2" t="s">
        <v>160</v>
      </c>
      <c r="P3407" s="21" t="s">
        <v>188</v>
      </c>
    </row>
    <row r="3408" spans="1:16" x14ac:dyDescent="0.25">
      <c r="A3408" t="s">
        <v>6707</v>
      </c>
      <c r="B3408" t="s">
        <v>4571</v>
      </c>
      <c r="C3408" s="1">
        <v>355000</v>
      </c>
      <c r="D3408">
        <v>3</v>
      </c>
      <c r="E3408">
        <v>107</v>
      </c>
      <c r="F3408" t="s">
        <v>16</v>
      </c>
      <c r="G3408" t="s">
        <v>52</v>
      </c>
      <c r="H3408" t="s">
        <v>189</v>
      </c>
      <c r="I3408" t="s">
        <v>19</v>
      </c>
      <c r="J3408" t="s">
        <v>20</v>
      </c>
      <c r="L3408" s="2">
        <v>355000</v>
      </c>
      <c r="M3408" s="2">
        <v>3317.7570093457944</v>
      </c>
      <c r="N3408" s="2">
        <v>118333.33333333333</v>
      </c>
      <c r="O3408" s="2" t="s">
        <v>160</v>
      </c>
      <c r="P3408" s="21" t="s">
        <v>188</v>
      </c>
    </row>
    <row r="3409" spans="1:16" x14ac:dyDescent="0.25">
      <c r="A3409" t="s">
        <v>5938</v>
      </c>
      <c r="B3409" t="s">
        <v>4571</v>
      </c>
      <c r="C3409" s="1">
        <v>355000</v>
      </c>
      <c r="D3409">
        <v>1</v>
      </c>
      <c r="E3409">
        <v>58</v>
      </c>
      <c r="F3409" t="s">
        <v>16</v>
      </c>
      <c r="G3409" t="s">
        <v>481</v>
      </c>
      <c r="H3409" t="s">
        <v>189</v>
      </c>
      <c r="I3409" t="s">
        <v>19</v>
      </c>
      <c r="J3409" t="s">
        <v>9</v>
      </c>
      <c r="L3409" s="2">
        <v>355000</v>
      </c>
      <c r="M3409" s="2">
        <v>6120.6896551724139</v>
      </c>
      <c r="N3409" s="2">
        <v>355000</v>
      </c>
      <c r="O3409" s="2" t="s">
        <v>160</v>
      </c>
      <c r="P3409" s="21" t="s">
        <v>188</v>
      </c>
    </row>
    <row r="3410" spans="1:16" x14ac:dyDescent="0.25">
      <c r="A3410" t="s">
        <v>2031</v>
      </c>
      <c r="B3410" t="s">
        <v>103</v>
      </c>
      <c r="C3410" s="1">
        <v>354000</v>
      </c>
      <c r="D3410">
        <v>4</v>
      </c>
      <c r="E3410">
        <v>149</v>
      </c>
      <c r="F3410" s="1" t="s">
        <v>16</v>
      </c>
      <c r="G3410" t="s">
        <v>17</v>
      </c>
      <c r="H3410" t="s">
        <v>29</v>
      </c>
      <c r="I3410" t="s">
        <v>19</v>
      </c>
      <c r="J3410" t="s">
        <v>20</v>
      </c>
      <c r="K3410" t="s">
        <v>1372</v>
      </c>
      <c r="L3410" s="2">
        <v>354000</v>
      </c>
      <c r="M3410" s="2">
        <v>2375.8389261744965</v>
      </c>
      <c r="N3410" s="2">
        <v>88500</v>
      </c>
      <c r="O3410" s="2"/>
      <c r="P3410" s="5" t="s">
        <v>188</v>
      </c>
    </row>
    <row r="3411" spans="1:16" x14ac:dyDescent="0.25">
      <c r="A3411" t="s">
        <v>5512</v>
      </c>
      <c r="B3411" t="s">
        <v>4571</v>
      </c>
      <c r="C3411" s="1">
        <v>353000</v>
      </c>
      <c r="D3411">
        <v>3</v>
      </c>
      <c r="E3411">
        <v>85</v>
      </c>
      <c r="F3411" t="s">
        <v>16</v>
      </c>
      <c r="G3411" t="s">
        <v>95</v>
      </c>
      <c r="H3411" t="s">
        <v>189</v>
      </c>
      <c r="I3411" t="s">
        <v>19</v>
      </c>
      <c r="J3411" t="s">
        <v>20</v>
      </c>
      <c r="L3411" s="2">
        <v>353000</v>
      </c>
      <c r="M3411" s="2">
        <v>4152.9411764705883</v>
      </c>
      <c r="N3411" s="2">
        <v>117666.66666666667</v>
      </c>
      <c r="O3411" s="2" t="s">
        <v>160</v>
      </c>
      <c r="P3411" s="21" t="s">
        <v>188</v>
      </c>
    </row>
    <row r="3412" spans="1:16" x14ac:dyDescent="0.25">
      <c r="A3412" t="s">
        <v>5887</v>
      </c>
      <c r="B3412" t="s">
        <v>4571</v>
      </c>
      <c r="C3412" s="1">
        <v>351000</v>
      </c>
      <c r="D3412">
        <v>2</v>
      </c>
      <c r="E3412">
        <v>81</v>
      </c>
      <c r="F3412" t="s">
        <v>16</v>
      </c>
      <c r="G3412" t="s">
        <v>35</v>
      </c>
      <c r="H3412" t="s">
        <v>18</v>
      </c>
      <c r="I3412" t="s">
        <v>19</v>
      </c>
      <c r="J3412" t="s">
        <v>20</v>
      </c>
      <c r="L3412" s="2">
        <v>351000</v>
      </c>
      <c r="M3412" s="2">
        <v>4333.333333333333</v>
      </c>
      <c r="N3412" s="2">
        <v>175500</v>
      </c>
      <c r="O3412" s="2" t="s">
        <v>4582</v>
      </c>
      <c r="P3412" s="21" t="s">
        <v>188</v>
      </c>
    </row>
    <row r="3413" spans="1:16" x14ac:dyDescent="0.25">
      <c r="A3413" t="s">
        <v>2530</v>
      </c>
      <c r="B3413" t="s">
        <v>103</v>
      </c>
      <c r="C3413" s="1">
        <v>350990</v>
      </c>
      <c r="D3413">
        <v>3</v>
      </c>
      <c r="E3413">
        <v>185</v>
      </c>
      <c r="F3413" s="1" t="s">
        <v>16</v>
      </c>
      <c r="G3413" t="s">
        <v>37</v>
      </c>
      <c r="H3413" t="s">
        <v>29</v>
      </c>
      <c r="I3413" t="s">
        <v>19</v>
      </c>
      <c r="J3413" t="s">
        <v>9</v>
      </c>
      <c r="K3413" t="s">
        <v>1372</v>
      </c>
      <c r="L3413" s="2">
        <v>350990</v>
      </c>
      <c r="M3413" s="2">
        <v>1897.2432432432433</v>
      </c>
      <c r="N3413" s="2">
        <v>116996.66666666667</v>
      </c>
      <c r="O3413" s="2"/>
      <c r="P3413" s="5" t="s">
        <v>188</v>
      </c>
    </row>
    <row r="3414" spans="1:16" x14ac:dyDescent="0.25">
      <c r="A3414" t="s">
        <v>2531</v>
      </c>
      <c r="B3414" t="s">
        <v>103</v>
      </c>
      <c r="C3414" s="1">
        <v>350990</v>
      </c>
      <c r="D3414">
        <v>3</v>
      </c>
      <c r="E3414">
        <v>185</v>
      </c>
      <c r="F3414" s="1" t="s">
        <v>16</v>
      </c>
      <c r="G3414" t="s">
        <v>37</v>
      </c>
      <c r="H3414" t="s">
        <v>29</v>
      </c>
      <c r="I3414" t="s">
        <v>19</v>
      </c>
      <c r="J3414" t="s">
        <v>9</v>
      </c>
      <c r="K3414" t="s">
        <v>1372</v>
      </c>
      <c r="L3414" s="2">
        <v>350990</v>
      </c>
      <c r="M3414" s="2">
        <v>1897.2432432432433</v>
      </c>
      <c r="N3414" s="2">
        <v>116996.66666666667</v>
      </c>
      <c r="O3414" s="2"/>
      <c r="P3414" s="5" t="s">
        <v>188</v>
      </c>
    </row>
    <row r="3415" spans="1:16" x14ac:dyDescent="0.25">
      <c r="A3415" t="s">
        <v>5898</v>
      </c>
      <c r="B3415" t="s">
        <v>4571</v>
      </c>
      <c r="C3415" s="1">
        <v>350900</v>
      </c>
      <c r="D3415">
        <v>2</v>
      </c>
      <c r="E3415">
        <v>105</v>
      </c>
      <c r="F3415" t="s">
        <v>16</v>
      </c>
      <c r="G3415" t="s">
        <v>35</v>
      </c>
      <c r="H3415" t="s">
        <v>189</v>
      </c>
      <c r="I3415" t="s">
        <v>30</v>
      </c>
      <c r="J3415" t="s">
        <v>9</v>
      </c>
      <c r="L3415" s="2">
        <v>350900</v>
      </c>
      <c r="M3415" s="2">
        <v>3341.9047619047619</v>
      </c>
      <c r="N3415" s="2">
        <v>175450</v>
      </c>
      <c r="O3415" s="2" t="s">
        <v>160</v>
      </c>
      <c r="P3415" s="21" t="s">
        <v>188</v>
      </c>
    </row>
    <row r="3416" spans="1:16" x14ac:dyDescent="0.25">
      <c r="A3416" t="s">
        <v>2833</v>
      </c>
      <c r="B3416" t="s">
        <v>104</v>
      </c>
      <c r="C3416" s="1">
        <v>350000</v>
      </c>
      <c r="D3416">
        <v>4</v>
      </c>
      <c r="E3416">
        <v>148</v>
      </c>
      <c r="F3416" s="1" t="s">
        <v>22</v>
      </c>
      <c r="G3416" t="s">
        <v>22</v>
      </c>
      <c r="H3416" t="s">
        <v>23</v>
      </c>
      <c r="I3416" t="s">
        <v>23</v>
      </c>
      <c r="J3416" t="s">
        <v>9</v>
      </c>
      <c r="K3416" t="s">
        <v>1372</v>
      </c>
      <c r="L3416" s="2">
        <v>350000</v>
      </c>
      <c r="M3416" s="2">
        <v>2364.864864864865</v>
      </c>
      <c r="N3416" s="2">
        <v>87500</v>
      </c>
      <c r="O3416" s="2"/>
      <c r="P3416" s="5" t="s">
        <v>188</v>
      </c>
    </row>
    <row r="3417" spans="1:16" x14ac:dyDescent="0.25">
      <c r="A3417" t="s">
        <v>2827</v>
      </c>
      <c r="B3417" t="s">
        <v>104</v>
      </c>
      <c r="C3417" s="1">
        <v>350000</v>
      </c>
      <c r="D3417">
        <v>5</v>
      </c>
      <c r="E3417">
        <v>136</v>
      </c>
      <c r="F3417" s="1" t="s">
        <v>22</v>
      </c>
      <c r="G3417" t="s">
        <v>22</v>
      </c>
      <c r="H3417" t="s">
        <v>23</v>
      </c>
      <c r="I3417" t="s">
        <v>23</v>
      </c>
      <c r="J3417" t="s">
        <v>9</v>
      </c>
      <c r="K3417" t="s">
        <v>1372</v>
      </c>
      <c r="L3417" s="2">
        <v>350000</v>
      </c>
      <c r="M3417" s="2">
        <v>2573.5294117647059</v>
      </c>
      <c r="N3417" s="2">
        <v>70000</v>
      </c>
      <c r="O3417" s="2"/>
      <c r="P3417" s="5" t="s">
        <v>188</v>
      </c>
    </row>
    <row r="3418" spans="1:16" x14ac:dyDescent="0.25">
      <c r="A3418" t="s">
        <v>2828</v>
      </c>
      <c r="B3418" t="s">
        <v>104</v>
      </c>
      <c r="C3418" s="1">
        <v>350000</v>
      </c>
      <c r="D3418">
        <v>5</v>
      </c>
      <c r="E3418">
        <v>238</v>
      </c>
      <c r="F3418" s="1" t="s">
        <v>22</v>
      </c>
      <c r="G3418" t="s">
        <v>22</v>
      </c>
      <c r="H3418" t="s">
        <v>23</v>
      </c>
      <c r="I3418" t="s">
        <v>23</v>
      </c>
      <c r="J3418" t="s">
        <v>9</v>
      </c>
      <c r="K3418" t="s">
        <v>1372</v>
      </c>
      <c r="L3418" s="2">
        <v>350000</v>
      </c>
      <c r="M3418" s="2">
        <v>1470.5882352941176</v>
      </c>
      <c r="N3418" s="2">
        <v>70000</v>
      </c>
      <c r="O3418" s="2"/>
      <c r="P3418" s="5" t="s">
        <v>188</v>
      </c>
    </row>
    <row r="3419" spans="1:16" x14ac:dyDescent="0.25">
      <c r="A3419" t="s">
        <v>2829</v>
      </c>
      <c r="B3419" t="s">
        <v>104</v>
      </c>
      <c r="C3419" s="1">
        <v>350000</v>
      </c>
      <c r="D3419">
        <v>4</v>
      </c>
      <c r="E3419">
        <v>161</v>
      </c>
      <c r="F3419" s="1" t="s">
        <v>22</v>
      </c>
      <c r="G3419" t="s">
        <v>22</v>
      </c>
      <c r="H3419" t="s">
        <v>23</v>
      </c>
      <c r="I3419" t="s">
        <v>23</v>
      </c>
      <c r="J3419" t="s">
        <v>9</v>
      </c>
      <c r="K3419" t="s">
        <v>1372</v>
      </c>
      <c r="L3419" s="2">
        <v>350000</v>
      </c>
      <c r="M3419" s="2">
        <v>2173.913043478261</v>
      </c>
      <c r="N3419" s="2">
        <v>87500</v>
      </c>
      <c r="O3419" s="2"/>
      <c r="P3419" s="5" t="s">
        <v>188</v>
      </c>
    </row>
    <row r="3420" spans="1:16" x14ac:dyDescent="0.25">
      <c r="A3420" t="s">
        <v>2830</v>
      </c>
      <c r="B3420" t="s">
        <v>104</v>
      </c>
      <c r="C3420" s="1">
        <v>350000</v>
      </c>
      <c r="D3420">
        <v>4</v>
      </c>
      <c r="E3420">
        <v>161</v>
      </c>
      <c r="F3420" s="1" t="s">
        <v>22</v>
      </c>
      <c r="G3420" t="s">
        <v>22</v>
      </c>
      <c r="H3420" t="s">
        <v>23</v>
      </c>
      <c r="I3420" t="s">
        <v>23</v>
      </c>
      <c r="J3420" t="s">
        <v>9</v>
      </c>
      <c r="K3420" t="s">
        <v>1372</v>
      </c>
      <c r="L3420" s="2">
        <v>350000</v>
      </c>
      <c r="M3420" s="2">
        <v>2173.913043478261</v>
      </c>
      <c r="N3420" s="2">
        <v>87500</v>
      </c>
      <c r="O3420" s="2"/>
      <c r="P3420" s="5" t="s">
        <v>188</v>
      </c>
    </row>
    <row r="3421" spans="1:16" x14ac:dyDescent="0.25">
      <c r="A3421" t="s">
        <v>2901</v>
      </c>
      <c r="B3421" t="s">
        <v>104</v>
      </c>
      <c r="C3421" s="1">
        <v>350000</v>
      </c>
      <c r="D3421">
        <v>4</v>
      </c>
      <c r="E3421">
        <v>194</v>
      </c>
      <c r="F3421" s="1" t="s">
        <v>22</v>
      </c>
      <c r="G3421" t="s">
        <v>22</v>
      </c>
      <c r="H3421" t="s">
        <v>23</v>
      </c>
      <c r="I3421" t="s">
        <v>23</v>
      </c>
      <c r="J3421" t="s">
        <v>9</v>
      </c>
      <c r="K3421" t="s">
        <v>1372</v>
      </c>
      <c r="L3421" s="2">
        <v>350000</v>
      </c>
      <c r="M3421" s="2">
        <v>1804.1237113402062</v>
      </c>
      <c r="N3421" s="2">
        <v>87500</v>
      </c>
      <c r="O3421" s="2"/>
      <c r="P3421" s="5" t="s">
        <v>188</v>
      </c>
    </row>
    <row r="3422" spans="1:16" x14ac:dyDescent="0.25">
      <c r="A3422" t="s">
        <v>2978</v>
      </c>
      <c r="B3422" t="s">
        <v>104</v>
      </c>
      <c r="C3422" s="1">
        <v>350000</v>
      </c>
      <c r="D3422">
        <v>3</v>
      </c>
      <c r="E3422">
        <v>166</v>
      </c>
      <c r="F3422" s="1" t="s">
        <v>22</v>
      </c>
      <c r="G3422" t="s">
        <v>22</v>
      </c>
      <c r="H3422" t="s">
        <v>23</v>
      </c>
      <c r="I3422" t="s">
        <v>23</v>
      </c>
      <c r="J3422" t="s">
        <v>9</v>
      </c>
      <c r="K3422" t="s">
        <v>1372</v>
      </c>
      <c r="L3422" s="2">
        <v>350000</v>
      </c>
      <c r="M3422" s="2">
        <v>2108.4337349397592</v>
      </c>
      <c r="N3422" s="2">
        <v>116666.66666666667</v>
      </c>
      <c r="O3422" s="2"/>
      <c r="P3422" s="5" t="s">
        <v>188</v>
      </c>
    </row>
    <row r="3423" spans="1:16" x14ac:dyDescent="0.25">
      <c r="A3423" t="s">
        <v>3124</v>
      </c>
      <c r="B3423" t="s">
        <v>104</v>
      </c>
      <c r="C3423" s="1">
        <v>350000</v>
      </c>
      <c r="D3423">
        <v>4</v>
      </c>
      <c r="E3423">
        <v>194</v>
      </c>
      <c r="F3423" s="1" t="s">
        <v>22</v>
      </c>
      <c r="G3423" t="s">
        <v>22</v>
      </c>
      <c r="H3423" t="s">
        <v>23</v>
      </c>
      <c r="I3423" t="s">
        <v>23</v>
      </c>
      <c r="J3423" t="s">
        <v>9</v>
      </c>
      <c r="K3423" t="s">
        <v>1372</v>
      </c>
      <c r="L3423" s="2">
        <v>350000</v>
      </c>
      <c r="M3423" s="2">
        <v>1804.1237113402062</v>
      </c>
      <c r="N3423" s="2">
        <v>87500</v>
      </c>
      <c r="O3423" s="2"/>
      <c r="P3423" s="5" t="s">
        <v>188</v>
      </c>
    </row>
    <row r="3424" spans="1:16" x14ac:dyDescent="0.25">
      <c r="A3424" t="s">
        <v>3363</v>
      </c>
      <c r="B3424" t="s">
        <v>103</v>
      </c>
      <c r="C3424" s="1">
        <v>350000</v>
      </c>
      <c r="D3424">
        <v>3</v>
      </c>
      <c r="E3424">
        <v>250</v>
      </c>
      <c r="F3424" s="1" t="s">
        <v>22</v>
      </c>
      <c r="G3424" t="s">
        <v>22</v>
      </c>
      <c r="H3424" t="s">
        <v>23</v>
      </c>
      <c r="I3424" t="s">
        <v>23</v>
      </c>
      <c r="J3424" t="s">
        <v>9</v>
      </c>
      <c r="K3424" t="s">
        <v>1372</v>
      </c>
      <c r="L3424" s="2">
        <v>350000</v>
      </c>
      <c r="M3424" s="2">
        <v>1400</v>
      </c>
      <c r="N3424" s="2">
        <v>116666.66666666667</v>
      </c>
      <c r="O3424" s="2"/>
      <c r="P3424" s="5" t="s">
        <v>188</v>
      </c>
    </row>
    <row r="3425" spans="1:16" x14ac:dyDescent="0.25">
      <c r="A3425" t="s">
        <v>3131</v>
      </c>
      <c r="B3425" t="s">
        <v>103</v>
      </c>
      <c r="C3425" s="1">
        <v>350000</v>
      </c>
      <c r="D3425">
        <v>2</v>
      </c>
      <c r="E3425">
        <v>292</v>
      </c>
      <c r="F3425" s="1" t="s">
        <v>3129</v>
      </c>
      <c r="G3425" t="s">
        <v>22</v>
      </c>
      <c r="H3425" t="s">
        <v>23</v>
      </c>
      <c r="I3425" t="s">
        <v>23</v>
      </c>
      <c r="J3425" t="s">
        <v>20</v>
      </c>
      <c r="K3425" t="s">
        <v>1372</v>
      </c>
      <c r="L3425" s="2">
        <v>350000</v>
      </c>
      <c r="M3425" s="2">
        <v>1198.6301369863013</v>
      </c>
      <c r="N3425" s="2">
        <v>175000</v>
      </c>
      <c r="O3425" s="2"/>
      <c r="P3425" s="5" t="s">
        <v>188</v>
      </c>
    </row>
    <row r="3426" spans="1:16" x14ac:dyDescent="0.25">
      <c r="A3426" t="s">
        <v>5896</v>
      </c>
      <c r="B3426" t="s">
        <v>4571</v>
      </c>
      <c r="C3426" s="1">
        <v>350000</v>
      </c>
      <c r="D3426">
        <v>2</v>
      </c>
      <c r="E3426">
        <v>90</v>
      </c>
      <c r="F3426" t="s">
        <v>16</v>
      </c>
      <c r="G3426" t="s">
        <v>35</v>
      </c>
      <c r="H3426" t="s">
        <v>18</v>
      </c>
      <c r="I3426" t="s">
        <v>19</v>
      </c>
      <c r="J3426" t="s">
        <v>20</v>
      </c>
      <c r="L3426" s="2">
        <v>350000</v>
      </c>
      <c r="M3426" s="2">
        <v>3888.8888888888887</v>
      </c>
      <c r="N3426" s="2">
        <v>175000</v>
      </c>
      <c r="O3426" s="2" t="s">
        <v>160</v>
      </c>
      <c r="P3426" s="21" t="s">
        <v>188</v>
      </c>
    </row>
    <row r="3427" spans="1:16" x14ac:dyDescent="0.25">
      <c r="A3427" t="s">
        <v>5886</v>
      </c>
      <c r="B3427" t="s">
        <v>4571</v>
      </c>
      <c r="C3427" s="1">
        <v>350000</v>
      </c>
      <c r="D3427">
        <v>3</v>
      </c>
      <c r="E3427">
        <v>80</v>
      </c>
      <c r="F3427" t="s">
        <v>16</v>
      </c>
      <c r="G3427" t="s">
        <v>35</v>
      </c>
      <c r="H3427" t="s">
        <v>18</v>
      </c>
      <c r="I3427" t="s">
        <v>19</v>
      </c>
      <c r="J3427" t="s">
        <v>20</v>
      </c>
      <c r="L3427" s="2">
        <v>350000</v>
      </c>
      <c r="M3427" s="2">
        <v>4375</v>
      </c>
      <c r="N3427" s="2">
        <v>116666.66666666667</v>
      </c>
      <c r="O3427" s="2" t="s">
        <v>160</v>
      </c>
      <c r="P3427" s="21" t="s">
        <v>188</v>
      </c>
    </row>
    <row r="3428" spans="1:16" x14ac:dyDescent="0.25">
      <c r="A3428" t="s">
        <v>4818</v>
      </c>
      <c r="B3428" t="s">
        <v>4571</v>
      </c>
      <c r="C3428" s="1">
        <v>350000</v>
      </c>
      <c r="D3428">
        <v>2</v>
      </c>
      <c r="E3428">
        <v>70</v>
      </c>
      <c r="F3428" t="s">
        <v>16</v>
      </c>
      <c r="G3428" t="s">
        <v>56</v>
      </c>
      <c r="H3428" t="s">
        <v>18</v>
      </c>
      <c r="I3428" t="s">
        <v>19</v>
      </c>
      <c r="J3428" t="s">
        <v>20</v>
      </c>
      <c r="L3428" s="2">
        <v>350000</v>
      </c>
      <c r="M3428" s="2">
        <v>5000</v>
      </c>
      <c r="N3428" s="2">
        <v>175000</v>
      </c>
      <c r="O3428" s="2" t="s">
        <v>160</v>
      </c>
      <c r="P3428" s="21" t="s">
        <v>188</v>
      </c>
    </row>
    <row r="3429" spans="1:16" x14ac:dyDescent="0.25">
      <c r="A3429" t="s">
        <v>1373</v>
      </c>
      <c r="B3429" t="s">
        <v>104</v>
      </c>
      <c r="C3429" s="1">
        <v>350000</v>
      </c>
      <c r="D3429">
        <v>4</v>
      </c>
      <c r="E3429">
        <v>230</v>
      </c>
      <c r="F3429" s="1" t="s">
        <v>16</v>
      </c>
      <c r="G3429" t="s">
        <v>56</v>
      </c>
      <c r="H3429" t="s">
        <v>29</v>
      </c>
      <c r="I3429" t="s">
        <v>19</v>
      </c>
      <c r="J3429" t="s">
        <v>88</v>
      </c>
      <c r="L3429" s="2">
        <v>350000</v>
      </c>
      <c r="M3429" s="2">
        <v>1521.7391304347825</v>
      </c>
      <c r="N3429" s="2">
        <v>87500</v>
      </c>
      <c r="O3429" s="2"/>
      <c r="P3429" s="5" t="s">
        <v>188</v>
      </c>
    </row>
    <row r="3430" spans="1:16" x14ac:dyDescent="0.25">
      <c r="A3430" t="s">
        <v>1505</v>
      </c>
      <c r="B3430" t="s">
        <v>103</v>
      </c>
      <c r="C3430" s="1">
        <v>350000</v>
      </c>
      <c r="D3430">
        <v>3</v>
      </c>
      <c r="E3430">
        <v>100</v>
      </c>
      <c r="F3430" s="1" t="s">
        <v>16</v>
      </c>
      <c r="G3430" t="s">
        <v>56</v>
      </c>
      <c r="H3430" t="s">
        <v>29</v>
      </c>
      <c r="I3430" t="s">
        <v>19</v>
      </c>
      <c r="J3430" t="s">
        <v>9</v>
      </c>
      <c r="K3430" t="s">
        <v>1372</v>
      </c>
      <c r="L3430" s="2">
        <v>350000</v>
      </c>
      <c r="M3430" s="2">
        <v>3500</v>
      </c>
      <c r="N3430" s="2">
        <v>116666.66666666667</v>
      </c>
      <c r="O3430" s="2"/>
      <c r="P3430" s="5" t="s">
        <v>188</v>
      </c>
    </row>
    <row r="3431" spans="1:16" x14ac:dyDescent="0.25">
      <c r="A3431" t="s">
        <v>1980</v>
      </c>
      <c r="B3431" t="s">
        <v>104</v>
      </c>
      <c r="C3431" s="1">
        <v>350000</v>
      </c>
      <c r="D3431">
        <v>3</v>
      </c>
      <c r="E3431">
        <v>165</v>
      </c>
      <c r="F3431" s="1" t="s">
        <v>16</v>
      </c>
      <c r="G3431" t="s">
        <v>17</v>
      </c>
      <c r="H3431" t="s">
        <v>29</v>
      </c>
      <c r="I3431" t="s">
        <v>19</v>
      </c>
      <c r="J3431" t="s">
        <v>9</v>
      </c>
      <c r="K3431" t="s">
        <v>1372</v>
      </c>
      <c r="L3431" s="2">
        <v>350000</v>
      </c>
      <c r="M3431" s="2">
        <v>2121.212121212121</v>
      </c>
      <c r="N3431" s="2">
        <v>116666.66666666667</v>
      </c>
      <c r="O3431" s="2"/>
      <c r="P3431" s="5" t="s">
        <v>188</v>
      </c>
    </row>
    <row r="3432" spans="1:16" x14ac:dyDescent="0.25">
      <c r="A3432" t="s">
        <v>2678</v>
      </c>
      <c r="B3432" t="s">
        <v>103</v>
      </c>
      <c r="C3432" s="1">
        <v>350000</v>
      </c>
      <c r="D3432">
        <v>1</v>
      </c>
      <c r="E3432">
        <v>61</v>
      </c>
      <c r="F3432" s="1" t="s">
        <v>16</v>
      </c>
      <c r="G3432" t="s">
        <v>52</v>
      </c>
      <c r="H3432" t="s">
        <v>29</v>
      </c>
      <c r="I3432" t="s">
        <v>19</v>
      </c>
      <c r="J3432" t="s">
        <v>9</v>
      </c>
      <c r="K3432" t="s">
        <v>1372</v>
      </c>
      <c r="L3432" s="2">
        <v>350000</v>
      </c>
      <c r="M3432" s="2">
        <v>5737.7049180327867</v>
      </c>
      <c r="N3432" s="2">
        <v>350000</v>
      </c>
      <c r="O3432" s="2"/>
      <c r="P3432" s="5" t="s">
        <v>188</v>
      </c>
    </row>
    <row r="3433" spans="1:16" x14ac:dyDescent="0.25">
      <c r="A3433" t="s">
        <v>2259</v>
      </c>
      <c r="B3433" t="s">
        <v>104</v>
      </c>
      <c r="C3433" s="1">
        <v>350000</v>
      </c>
      <c r="D3433">
        <v>4</v>
      </c>
      <c r="E3433">
        <v>111</v>
      </c>
      <c r="F3433" s="1" t="s">
        <v>16</v>
      </c>
      <c r="G3433" t="s">
        <v>41</v>
      </c>
      <c r="H3433" t="s">
        <v>29</v>
      </c>
      <c r="I3433" t="s">
        <v>19</v>
      </c>
      <c r="J3433" t="s">
        <v>20</v>
      </c>
      <c r="K3433" t="s">
        <v>1372</v>
      </c>
      <c r="L3433" s="2">
        <v>350000</v>
      </c>
      <c r="M3433" s="2">
        <v>3153.1531531531532</v>
      </c>
      <c r="N3433" s="2">
        <v>87500</v>
      </c>
      <c r="O3433" s="2"/>
      <c r="P3433" s="5" t="s">
        <v>188</v>
      </c>
    </row>
    <row r="3434" spans="1:16" x14ac:dyDescent="0.25">
      <c r="A3434" t="s">
        <v>2264</v>
      </c>
      <c r="B3434" t="s">
        <v>104</v>
      </c>
      <c r="C3434" s="1">
        <v>350000</v>
      </c>
      <c r="D3434">
        <v>2</v>
      </c>
      <c r="E3434">
        <v>90</v>
      </c>
      <c r="F3434" s="1" t="s">
        <v>16</v>
      </c>
      <c r="G3434" t="s">
        <v>41</v>
      </c>
      <c r="H3434" t="s">
        <v>29</v>
      </c>
      <c r="I3434" t="s">
        <v>19</v>
      </c>
      <c r="J3434" t="s">
        <v>20</v>
      </c>
      <c r="K3434" t="s">
        <v>1372</v>
      </c>
      <c r="L3434" s="2">
        <v>350000</v>
      </c>
      <c r="M3434" s="2">
        <v>3888.8888888888887</v>
      </c>
      <c r="N3434" s="2">
        <v>175000</v>
      </c>
      <c r="O3434" s="2"/>
      <c r="P3434" s="5" t="s">
        <v>188</v>
      </c>
    </row>
    <row r="3435" spans="1:16" x14ac:dyDescent="0.25">
      <c r="A3435" t="s">
        <v>2729</v>
      </c>
      <c r="B3435" t="s">
        <v>103</v>
      </c>
      <c r="C3435" s="1">
        <v>350000</v>
      </c>
      <c r="D3435">
        <v>3</v>
      </c>
      <c r="E3435">
        <v>138</v>
      </c>
      <c r="F3435" s="1" t="s">
        <v>16</v>
      </c>
      <c r="G3435" t="s">
        <v>87</v>
      </c>
      <c r="H3435" t="s">
        <v>29</v>
      </c>
      <c r="I3435" t="s">
        <v>19</v>
      </c>
      <c r="J3435" t="s">
        <v>9</v>
      </c>
      <c r="K3435" t="s">
        <v>1372</v>
      </c>
      <c r="L3435" s="2">
        <v>350000</v>
      </c>
      <c r="M3435" s="2">
        <v>2536.231884057971</v>
      </c>
      <c r="N3435" s="2">
        <v>116666.66666666667</v>
      </c>
      <c r="O3435" s="2"/>
      <c r="P3435" s="5" t="s">
        <v>188</v>
      </c>
    </row>
    <row r="3436" spans="1:16" x14ac:dyDescent="0.25">
      <c r="A3436" t="s">
        <v>2686</v>
      </c>
      <c r="B3436" t="s">
        <v>103</v>
      </c>
      <c r="C3436" s="1">
        <v>350000</v>
      </c>
      <c r="D3436">
        <v>1</v>
      </c>
      <c r="E3436">
        <v>47</v>
      </c>
      <c r="F3436" s="1" t="s">
        <v>16</v>
      </c>
      <c r="G3436" t="s">
        <v>52</v>
      </c>
      <c r="H3436" t="s">
        <v>29</v>
      </c>
      <c r="I3436" t="s">
        <v>30</v>
      </c>
      <c r="J3436" t="s">
        <v>20</v>
      </c>
      <c r="K3436" t="s">
        <v>1372</v>
      </c>
      <c r="L3436" s="2">
        <v>350000</v>
      </c>
      <c r="M3436" s="2">
        <v>7446.8085106382978</v>
      </c>
      <c r="N3436" s="2">
        <v>350000</v>
      </c>
      <c r="O3436" s="2"/>
      <c r="P3436" s="5" t="s">
        <v>188</v>
      </c>
    </row>
    <row r="3437" spans="1:16" x14ac:dyDescent="0.25">
      <c r="A3437" t="s">
        <v>5652</v>
      </c>
      <c r="B3437" t="s">
        <v>4571</v>
      </c>
      <c r="C3437" s="1">
        <v>350000</v>
      </c>
      <c r="D3437">
        <v>2</v>
      </c>
      <c r="E3437">
        <v>150</v>
      </c>
      <c r="F3437" t="s">
        <v>16</v>
      </c>
      <c r="G3437" t="s">
        <v>35</v>
      </c>
      <c r="H3437" t="s">
        <v>189</v>
      </c>
      <c r="I3437" t="s">
        <v>19</v>
      </c>
      <c r="J3437" t="s">
        <v>9</v>
      </c>
      <c r="L3437" s="2">
        <v>350000</v>
      </c>
      <c r="M3437" s="2">
        <v>2333.3333333333335</v>
      </c>
      <c r="N3437" s="2">
        <v>175000</v>
      </c>
      <c r="O3437" s="2" t="s">
        <v>4582</v>
      </c>
      <c r="P3437" s="21" t="s">
        <v>188</v>
      </c>
    </row>
    <row r="3438" spans="1:16" x14ac:dyDescent="0.25">
      <c r="A3438" t="s">
        <v>5772</v>
      </c>
      <c r="B3438" t="s">
        <v>4571</v>
      </c>
      <c r="C3438" s="1">
        <v>350000</v>
      </c>
      <c r="D3438">
        <v>2</v>
      </c>
      <c r="E3438">
        <v>78</v>
      </c>
      <c r="F3438" t="s">
        <v>16</v>
      </c>
      <c r="G3438" t="s">
        <v>35</v>
      </c>
      <c r="H3438" t="s">
        <v>189</v>
      </c>
      <c r="I3438" t="s">
        <v>19</v>
      </c>
      <c r="J3438" t="s">
        <v>20</v>
      </c>
      <c r="L3438" s="2">
        <v>350000</v>
      </c>
      <c r="M3438" s="2">
        <v>4487.1794871794873</v>
      </c>
      <c r="N3438" s="2">
        <v>175000</v>
      </c>
      <c r="O3438" s="2" t="s">
        <v>4587</v>
      </c>
      <c r="P3438" s="21" t="s">
        <v>188</v>
      </c>
    </row>
    <row r="3439" spans="1:16" x14ac:dyDescent="0.25">
      <c r="A3439" t="s">
        <v>5845</v>
      </c>
      <c r="B3439" t="s">
        <v>4571</v>
      </c>
      <c r="C3439" s="1">
        <v>350000</v>
      </c>
      <c r="D3439">
        <v>3</v>
      </c>
      <c r="E3439">
        <v>98</v>
      </c>
      <c r="F3439" t="s">
        <v>16</v>
      </c>
      <c r="G3439" t="s">
        <v>35</v>
      </c>
      <c r="H3439" t="s">
        <v>189</v>
      </c>
      <c r="I3439" t="s">
        <v>19</v>
      </c>
      <c r="J3439" t="s">
        <v>9</v>
      </c>
      <c r="L3439" s="2">
        <v>350000</v>
      </c>
      <c r="M3439" s="2">
        <v>3571.4285714285716</v>
      </c>
      <c r="N3439" s="2">
        <v>116666.66666666667</v>
      </c>
      <c r="O3439" s="2" t="s">
        <v>160</v>
      </c>
      <c r="P3439" s="21" t="s">
        <v>188</v>
      </c>
    </row>
    <row r="3440" spans="1:16" x14ac:dyDescent="0.25">
      <c r="A3440" t="s">
        <v>5927</v>
      </c>
      <c r="B3440" t="s">
        <v>4571</v>
      </c>
      <c r="C3440" s="1">
        <v>350000</v>
      </c>
      <c r="D3440">
        <v>3</v>
      </c>
      <c r="E3440">
        <v>85</v>
      </c>
      <c r="F3440" t="s">
        <v>16</v>
      </c>
      <c r="G3440" t="s">
        <v>35</v>
      </c>
      <c r="H3440" t="s">
        <v>189</v>
      </c>
      <c r="I3440" t="s">
        <v>30</v>
      </c>
      <c r="J3440" t="s">
        <v>9</v>
      </c>
      <c r="L3440" s="2">
        <v>350000</v>
      </c>
      <c r="M3440" s="2">
        <v>4117.6470588235297</v>
      </c>
      <c r="N3440" s="2">
        <v>116666.66666666667</v>
      </c>
      <c r="O3440" s="2" t="s">
        <v>160</v>
      </c>
      <c r="P3440" s="21" t="s">
        <v>188</v>
      </c>
    </row>
    <row r="3441" spans="1:16" x14ac:dyDescent="0.25">
      <c r="A3441" t="s">
        <v>6116</v>
      </c>
      <c r="B3441" t="s">
        <v>4571</v>
      </c>
      <c r="C3441" s="1">
        <v>350000</v>
      </c>
      <c r="D3441">
        <v>1</v>
      </c>
      <c r="E3441">
        <v>61</v>
      </c>
      <c r="F3441" t="s">
        <v>16</v>
      </c>
      <c r="G3441" t="s">
        <v>17</v>
      </c>
      <c r="H3441" t="s">
        <v>189</v>
      </c>
      <c r="I3441" t="s">
        <v>19</v>
      </c>
      <c r="J3441" t="s">
        <v>20</v>
      </c>
      <c r="L3441" s="2">
        <v>350000</v>
      </c>
      <c r="M3441" s="2">
        <v>5737.7049180327867</v>
      </c>
      <c r="N3441" s="2">
        <v>350000</v>
      </c>
      <c r="O3441" s="2" t="s">
        <v>160</v>
      </c>
      <c r="P3441" s="21" t="s">
        <v>188</v>
      </c>
    </row>
    <row r="3442" spans="1:16" x14ac:dyDescent="0.25">
      <c r="A3442" t="s">
        <v>6001</v>
      </c>
      <c r="B3442" t="s">
        <v>4571</v>
      </c>
      <c r="C3442" s="1">
        <v>350000</v>
      </c>
      <c r="D3442">
        <v>4</v>
      </c>
      <c r="E3442">
        <v>120</v>
      </c>
      <c r="F3442" t="s">
        <v>16</v>
      </c>
      <c r="G3442" t="s">
        <v>17</v>
      </c>
      <c r="H3442" t="s">
        <v>189</v>
      </c>
      <c r="I3442" t="s">
        <v>19</v>
      </c>
      <c r="J3442" t="s">
        <v>9</v>
      </c>
      <c r="L3442" s="2">
        <v>350000</v>
      </c>
      <c r="M3442" s="2">
        <v>2916.6666666666665</v>
      </c>
      <c r="N3442" s="2">
        <v>87500</v>
      </c>
      <c r="O3442" s="2" t="s">
        <v>160</v>
      </c>
      <c r="P3442" s="21" t="s">
        <v>188</v>
      </c>
    </row>
    <row r="3443" spans="1:16" x14ac:dyDescent="0.25">
      <c r="A3443" t="s">
        <v>6384</v>
      </c>
      <c r="B3443" t="s">
        <v>4571</v>
      </c>
      <c r="C3443" s="1">
        <v>350000</v>
      </c>
      <c r="D3443">
        <v>1</v>
      </c>
      <c r="E3443">
        <v>47</v>
      </c>
      <c r="F3443" t="s">
        <v>16</v>
      </c>
      <c r="G3443" t="s">
        <v>41</v>
      </c>
      <c r="H3443" t="s">
        <v>189</v>
      </c>
      <c r="I3443" t="s">
        <v>19</v>
      </c>
      <c r="J3443" t="s">
        <v>20</v>
      </c>
      <c r="L3443" s="2">
        <v>350000</v>
      </c>
      <c r="M3443" s="2">
        <v>7446.8085106382978</v>
      </c>
      <c r="N3443" s="2">
        <v>350000</v>
      </c>
      <c r="O3443" s="2" t="s">
        <v>160</v>
      </c>
      <c r="P3443" s="21" t="s">
        <v>188</v>
      </c>
    </row>
    <row r="3444" spans="1:16" x14ac:dyDescent="0.25">
      <c r="A3444" t="s">
        <v>6404</v>
      </c>
      <c r="B3444" t="s">
        <v>4571</v>
      </c>
      <c r="C3444" s="1">
        <v>350000</v>
      </c>
      <c r="D3444">
        <v>1</v>
      </c>
      <c r="E3444">
        <v>66</v>
      </c>
      <c r="F3444" t="s">
        <v>16</v>
      </c>
      <c r="G3444" t="s">
        <v>41</v>
      </c>
      <c r="H3444" t="s">
        <v>189</v>
      </c>
      <c r="I3444" t="s">
        <v>19</v>
      </c>
      <c r="J3444" t="s">
        <v>20</v>
      </c>
      <c r="L3444" s="2">
        <v>350000</v>
      </c>
      <c r="M3444" s="2">
        <v>5303.030303030303</v>
      </c>
      <c r="N3444" s="2">
        <v>350000</v>
      </c>
      <c r="O3444" s="2" t="s">
        <v>4587</v>
      </c>
      <c r="P3444" s="21" t="s">
        <v>188</v>
      </c>
    </row>
    <row r="3445" spans="1:16" x14ac:dyDescent="0.25">
      <c r="A3445" t="s">
        <v>6273</v>
      </c>
      <c r="B3445" t="s">
        <v>4571</v>
      </c>
      <c r="C3445" s="1">
        <v>350000</v>
      </c>
      <c r="D3445">
        <v>3</v>
      </c>
      <c r="E3445">
        <v>111</v>
      </c>
      <c r="F3445" t="s">
        <v>16</v>
      </c>
      <c r="G3445" t="s">
        <v>41</v>
      </c>
      <c r="H3445" t="s">
        <v>189</v>
      </c>
      <c r="I3445" t="s">
        <v>19</v>
      </c>
      <c r="J3445" t="s">
        <v>20</v>
      </c>
      <c r="L3445" s="2">
        <v>350000</v>
      </c>
      <c r="M3445" s="2">
        <v>3153.1531531531532</v>
      </c>
      <c r="N3445" s="2">
        <v>116666.66666666667</v>
      </c>
      <c r="O3445" s="2" t="s">
        <v>160</v>
      </c>
      <c r="P3445" s="21" t="s">
        <v>188</v>
      </c>
    </row>
    <row r="3446" spans="1:16" x14ac:dyDescent="0.25">
      <c r="A3446" t="s">
        <v>6439</v>
      </c>
      <c r="B3446" t="s">
        <v>4571</v>
      </c>
      <c r="C3446" s="1">
        <v>350000</v>
      </c>
      <c r="D3446">
        <v>3</v>
      </c>
      <c r="E3446">
        <v>82</v>
      </c>
      <c r="F3446" t="s">
        <v>16</v>
      </c>
      <c r="G3446" t="s">
        <v>41</v>
      </c>
      <c r="H3446" t="s">
        <v>189</v>
      </c>
      <c r="I3446" t="s">
        <v>19</v>
      </c>
      <c r="J3446" t="s">
        <v>20</v>
      </c>
      <c r="L3446" s="2">
        <v>350000</v>
      </c>
      <c r="M3446" s="2">
        <v>4268.292682926829</v>
      </c>
      <c r="N3446" s="2">
        <v>116666.66666666667</v>
      </c>
      <c r="O3446" s="2" t="s">
        <v>160</v>
      </c>
      <c r="P3446" s="21" t="s">
        <v>188</v>
      </c>
    </row>
    <row r="3447" spans="1:16" x14ac:dyDescent="0.25">
      <c r="A3447" t="s">
        <v>6440</v>
      </c>
      <c r="B3447" t="s">
        <v>4571</v>
      </c>
      <c r="C3447" s="1">
        <v>350000</v>
      </c>
      <c r="D3447">
        <v>3</v>
      </c>
      <c r="E3447">
        <v>82</v>
      </c>
      <c r="F3447" t="s">
        <v>16</v>
      </c>
      <c r="G3447" t="s">
        <v>41</v>
      </c>
      <c r="H3447" t="s">
        <v>189</v>
      </c>
      <c r="I3447" t="s">
        <v>19</v>
      </c>
      <c r="J3447" t="s">
        <v>20</v>
      </c>
      <c r="L3447" s="2">
        <v>350000</v>
      </c>
      <c r="M3447" s="2">
        <v>4268.292682926829</v>
      </c>
      <c r="N3447" s="2">
        <v>116666.66666666667</v>
      </c>
      <c r="O3447" s="2" t="s">
        <v>160</v>
      </c>
      <c r="P3447" s="21" t="s">
        <v>188</v>
      </c>
    </row>
    <row r="3448" spans="1:16" x14ac:dyDescent="0.25">
      <c r="A3448" t="s">
        <v>6467</v>
      </c>
      <c r="B3448" t="s">
        <v>4571</v>
      </c>
      <c r="C3448" s="1">
        <v>350000</v>
      </c>
      <c r="D3448">
        <v>3</v>
      </c>
      <c r="E3448">
        <v>97</v>
      </c>
      <c r="F3448" t="s">
        <v>16</v>
      </c>
      <c r="G3448" t="s">
        <v>41</v>
      </c>
      <c r="H3448" t="s">
        <v>189</v>
      </c>
      <c r="I3448" t="s">
        <v>19</v>
      </c>
      <c r="J3448" t="s">
        <v>20</v>
      </c>
      <c r="L3448" s="2">
        <v>350000</v>
      </c>
      <c r="M3448" s="2">
        <v>3608.2474226804125</v>
      </c>
      <c r="N3448" s="2">
        <v>116666.66666666667</v>
      </c>
      <c r="O3448" s="2" t="s">
        <v>160</v>
      </c>
      <c r="P3448" s="21" t="s">
        <v>188</v>
      </c>
    </row>
    <row r="3449" spans="1:16" x14ac:dyDescent="0.25">
      <c r="A3449" t="s">
        <v>6582</v>
      </c>
      <c r="B3449" t="s">
        <v>4571</v>
      </c>
      <c r="C3449" s="1">
        <v>350000</v>
      </c>
      <c r="D3449">
        <v>4</v>
      </c>
      <c r="E3449">
        <v>143</v>
      </c>
      <c r="F3449" t="s">
        <v>16</v>
      </c>
      <c r="G3449" t="s">
        <v>37</v>
      </c>
      <c r="H3449" t="s">
        <v>189</v>
      </c>
      <c r="I3449" t="s">
        <v>19</v>
      </c>
      <c r="J3449" t="s">
        <v>20</v>
      </c>
      <c r="L3449" s="2">
        <v>350000</v>
      </c>
      <c r="M3449" s="2">
        <v>2447.5524475524476</v>
      </c>
      <c r="N3449" s="2">
        <v>87500</v>
      </c>
      <c r="O3449" s="2" t="s">
        <v>160</v>
      </c>
      <c r="P3449" s="21" t="s">
        <v>188</v>
      </c>
    </row>
    <row r="3450" spans="1:16" x14ac:dyDescent="0.25">
      <c r="A3450" t="s">
        <v>6764</v>
      </c>
      <c r="B3450" t="s">
        <v>4571</v>
      </c>
      <c r="C3450" s="1">
        <v>350000</v>
      </c>
      <c r="D3450">
        <v>1</v>
      </c>
      <c r="E3450">
        <v>62</v>
      </c>
      <c r="F3450" t="s">
        <v>16</v>
      </c>
      <c r="G3450" t="s">
        <v>52</v>
      </c>
      <c r="H3450" t="s">
        <v>189</v>
      </c>
      <c r="I3450" t="s">
        <v>19</v>
      </c>
      <c r="J3450" t="s">
        <v>9</v>
      </c>
      <c r="L3450" s="2">
        <v>350000</v>
      </c>
      <c r="M3450" s="2">
        <v>5645.1612903225805</v>
      </c>
      <c r="N3450" s="2">
        <v>350000</v>
      </c>
      <c r="O3450" s="2" t="s">
        <v>160</v>
      </c>
      <c r="P3450" s="21" t="s">
        <v>188</v>
      </c>
    </row>
    <row r="3451" spans="1:16" x14ac:dyDescent="0.25">
      <c r="A3451" t="s">
        <v>6710</v>
      </c>
      <c r="B3451" t="s">
        <v>4571</v>
      </c>
      <c r="C3451" s="1">
        <v>350000</v>
      </c>
      <c r="D3451">
        <v>3</v>
      </c>
      <c r="E3451">
        <v>110</v>
      </c>
      <c r="F3451" t="s">
        <v>16</v>
      </c>
      <c r="G3451" t="s">
        <v>52</v>
      </c>
      <c r="H3451" t="s">
        <v>189</v>
      </c>
      <c r="I3451" t="s">
        <v>19</v>
      </c>
      <c r="J3451" t="s">
        <v>9</v>
      </c>
      <c r="L3451" s="2">
        <v>350000</v>
      </c>
      <c r="M3451" s="2">
        <v>3181.818181818182</v>
      </c>
      <c r="N3451" s="2">
        <v>116666.66666666667</v>
      </c>
      <c r="O3451" s="2" t="s">
        <v>160</v>
      </c>
      <c r="P3451" s="21" t="s">
        <v>188</v>
      </c>
    </row>
    <row r="3452" spans="1:16" x14ac:dyDescent="0.25">
      <c r="A3452" t="s">
        <v>6721</v>
      </c>
      <c r="B3452" t="s">
        <v>4571</v>
      </c>
      <c r="C3452" s="1">
        <v>350000</v>
      </c>
      <c r="D3452">
        <v>4</v>
      </c>
      <c r="E3452">
        <v>120</v>
      </c>
      <c r="F3452" t="s">
        <v>16</v>
      </c>
      <c r="G3452" t="s">
        <v>52</v>
      </c>
      <c r="H3452" t="s">
        <v>189</v>
      </c>
      <c r="I3452" t="s">
        <v>19</v>
      </c>
      <c r="J3452" t="s">
        <v>20</v>
      </c>
      <c r="L3452" s="2">
        <v>350000</v>
      </c>
      <c r="M3452" s="2">
        <v>2916.6666666666665</v>
      </c>
      <c r="N3452" s="2">
        <v>87500</v>
      </c>
      <c r="O3452" s="2" t="s">
        <v>160</v>
      </c>
      <c r="P3452" s="21" t="s">
        <v>188</v>
      </c>
    </row>
    <row r="3453" spans="1:16" x14ac:dyDescent="0.25">
      <c r="A3453" t="s">
        <v>6967</v>
      </c>
      <c r="B3453" t="s">
        <v>4571</v>
      </c>
      <c r="C3453" s="1">
        <v>350000</v>
      </c>
      <c r="D3453">
        <v>3</v>
      </c>
      <c r="E3453">
        <v>93</v>
      </c>
      <c r="F3453" t="s">
        <v>16</v>
      </c>
      <c r="G3453" t="s">
        <v>43</v>
      </c>
      <c r="H3453" t="s">
        <v>189</v>
      </c>
      <c r="I3453" t="s">
        <v>19</v>
      </c>
      <c r="J3453" t="s">
        <v>20</v>
      </c>
      <c r="L3453" s="2">
        <v>350000</v>
      </c>
      <c r="M3453" s="2">
        <v>3763.4408602150538</v>
      </c>
      <c r="N3453" s="2">
        <v>116666.66666666667</v>
      </c>
      <c r="O3453" s="2" t="s">
        <v>160</v>
      </c>
      <c r="P3453" s="21" t="s">
        <v>188</v>
      </c>
    </row>
    <row r="3454" spans="1:16" x14ac:dyDescent="0.25">
      <c r="A3454" t="s">
        <v>2472</v>
      </c>
      <c r="B3454" t="s">
        <v>103</v>
      </c>
      <c r="C3454" s="1">
        <v>349999</v>
      </c>
      <c r="D3454">
        <v>3</v>
      </c>
      <c r="E3454">
        <v>146</v>
      </c>
      <c r="F3454" s="1" t="s">
        <v>16</v>
      </c>
      <c r="G3454" t="s">
        <v>37</v>
      </c>
      <c r="H3454" t="s">
        <v>29</v>
      </c>
      <c r="I3454" t="s">
        <v>19</v>
      </c>
      <c r="J3454" t="s">
        <v>9</v>
      </c>
      <c r="K3454" t="s">
        <v>1372</v>
      </c>
      <c r="L3454" s="2">
        <v>349999</v>
      </c>
      <c r="M3454" s="2">
        <v>2397.2534246575342</v>
      </c>
      <c r="N3454" s="2">
        <v>116666.33333333333</v>
      </c>
      <c r="O3454" s="2"/>
      <c r="P3454" s="5" t="s">
        <v>188</v>
      </c>
    </row>
    <row r="3455" spans="1:16" x14ac:dyDescent="0.25">
      <c r="A3455" t="s">
        <v>7013</v>
      </c>
      <c r="B3455" t="s">
        <v>4571</v>
      </c>
      <c r="C3455" s="1">
        <v>349999</v>
      </c>
      <c r="D3455">
        <v>3</v>
      </c>
      <c r="E3455">
        <v>117</v>
      </c>
      <c r="F3455" t="s">
        <v>16</v>
      </c>
      <c r="G3455" t="s">
        <v>93</v>
      </c>
      <c r="H3455" t="s">
        <v>189</v>
      </c>
      <c r="I3455" t="s">
        <v>19</v>
      </c>
      <c r="J3455" t="s">
        <v>20</v>
      </c>
      <c r="L3455" s="2">
        <v>349999</v>
      </c>
      <c r="M3455" s="2">
        <v>2991.4444444444443</v>
      </c>
      <c r="N3455" s="2">
        <v>116666.33333333333</v>
      </c>
      <c r="O3455" s="2" t="s">
        <v>160</v>
      </c>
      <c r="P3455" s="21" t="s">
        <v>188</v>
      </c>
    </row>
    <row r="3456" spans="1:16" x14ac:dyDescent="0.25">
      <c r="A3456" t="s">
        <v>3504</v>
      </c>
      <c r="B3456" t="s">
        <v>103</v>
      </c>
      <c r="C3456" s="1">
        <v>349900</v>
      </c>
      <c r="D3456">
        <v>4</v>
      </c>
      <c r="E3456">
        <v>187</v>
      </c>
      <c r="F3456" s="1" t="s">
        <v>22</v>
      </c>
      <c r="G3456" t="s">
        <v>22</v>
      </c>
      <c r="H3456" t="s">
        <v>23</v>
      </c>
      <c r="I3456" t="s">
        <v>23</v>
      </c>
      <c r="J3456" t="s">
        <v>9</v>
      </c>
      <c r="K3456" t="s">
        <v>1372</v>
      </c>
      <c r="L3456" s="2">
        <v>349900</v>
      </c>
      <c r="M3456" s="2">
        <v>1871.1229946524063</v>
      </c>
      <c r="N3456" s="2">
        <v>87475</v>
      </c>
      <c r="O3456" s="2"/>
      <c r="P3456" s="5" t="s">
        <v>188</v>
      </c>
    </row>
    <row r="3457" spans="1:16" x14ac:dyDescent="0.25">
      <c r="A3457" t="s">
        <v>3505</v>
      </c>
      <c r="B3457" t="s">
        <v>103</v>
      </c>
      <c r="C3457" s="1">
        <v>349900</v>
      </c>
      <c r="D3457">
        <v>4</v>
      </c>
      <c r="E3457">
        <v>187</v>
      </c>
      <c r="F3457" s="1" t="s">
        <v>22</v>
      </c>
      <c r="G3457" t="s">
        <v>22</v>
      </c>
      <c r="H3457" t="s">
        <v>23</v>
      </c>
      <c r="I3457" t="s">
        <v>23</v>
      </c>
      <c r="J3457" t="s">
        <v>9</v>
      </c>
      <c r="K3457" t="s">
        <v>1372</v>
      </c>
      <c r="L3457" s="2">
        <v>349900</v>
      </c>
      <c r="M3457" s="2">
        <v>1871.1229946524063</v>
      </c>
      <c r="N3457" s="2">
        <v>87475</v>
      </c>
      <c r="O3457" s="2"/>
      <c r="P3457" s="5" t="s">
        <v>188</v>
      </c>
    </row>
    <row r="3458" spans="1:16" x14ac:dyDescent="0.25">
      <c r="A3458" t="s">
        <v>2474</v>
      </c>
      <c r="B3458" t="s">
        <v>103</v>
      </c>
      <c r="C3458" s="1">
        <v>349900</v>
      </c>
      <c r="D3458">
        <v>3</v>
      </c>
      <c r="E3458">
        <v>147</v>
      </c>
      <c r="F3458" s="1" t="s">
        <v>16</v>
      </c>
      <c r="G3458" t="s">
        <v>37</v>
      </c>
      <c r="H3458" t="s">
        <v>29</v>
      </c>
      <c r="I3458" t="s">
        <v>19</v>
      </c>
      <c r="J3458" t="s">
        <v>9</v>
      </c>
      <c r="K3458" t="s">
        <v>1372</v>
      </c>
      <c r="L3458" s="2">
        <v>349900</v>
      </c>
      <c r="M3458" s="2">
        <v>2380.2721088435374</v>
      </c>
      <c r="N3458" s="2">
        <v>116633.33333333333</v>
      </c>
      <c r="O3458" s="2"/>
      <c r="P3458" s="5" t="s">
        <v>188</v>
      </c>
    </row>
    <row r="3459" spans="1:16" x14ac:dyDescent="0.25">
      <c r="A3459" t="s">
        <v>2546</v>
      </c>
      <c r="B3459" t="s">
        <v>103</v>
      </c>
      <c r="C3459" s="1">
        <v>349900</v>
      </c>
      <c r="D3459">
        <v>3</v>
      </c>
      <c r="E3459">
        <v>148</v>
      </c>
      <c r="F3459" s="1" t="s">
        <v>16</v>
      </c>
      <c r="G3459" t="s">
        <v>37</v>
      </c>
      <c r="H3459" t="s">
        <v>29</v>
      </c>
      <c r="I3459" t="s">
        <v>19</v>
      </c>
      <c r="J3459" t="s">
        <v>9</v>
      </c>
      <c r="K3459" t="s">
        <v>1372</v>
      </c>
      <c r="L3459" s="2">
        <v>349900</v>
      </c>
      <c r="M3459" s="2">
        <v>2364.1891891891892</v>
      </c>
      <c r="N3459" s="2">
        <v>116633.33333333333</v>
      </c>
      <c r="O3459" s="2"/>
      <c r="P3459" s="5" t="s">
        <v>188</v>
      </c>
    </row>
    <row r="3460" spans="1:16" x14ac:dyDescent="0.25">
      <c r="A3460" t="s">
        <v>5577</v>
      </c>
      <c r="B3460" t="s">
        <v>4571</v>
      </c>
      <c r="C3460" s="1">
        <v>349900</v>
      </c>
      <c r="D3460">
        <v>2</v>
      </c>
      <c r="E3460">
        <v>111</v>
      </c>
      <c r="F3460" t="s">
        <v>16</v>
      </c>
      <c r="G3460" t="s">
        <v>35</v>
      </c>
      <c r="H3460" t="s">
        <v>189</v>
      </c>
      <c r="I3460" t="s">
        <v>19</v>
      </c>
      <c r="J3460" t="s">
        <v>9</v>
      </c>
      <c r="L3460" s="2">
        <v>349900</v>
      </c>
      <c r="M3460" s="2">
        <v>3152.2522522522522</v>
      </c>
      <c r="N3460" s="2">
        <v>174950</v>
      </c>
      <c r="O3460" s="2" t="s">
        <v>4582</v>
      </c>
      <c r="P3460" s="21" t="s">
        <v>188</v>
      </c>
    </row>
    <row r="3461" spans="1:16" x14ac:dyDescent="0.25">
      <c r="A3461" t="s">
        <v>2909</v>
      </c>
      <c r="B3461" t="s">
        <v>104</v>
      </c>
      <c r="C3461" s="1">
        <v>349200</v>
      </c>
      <c r="D3461">
        <v>5</v>
      </c>
      <c r="E3461">
        <v>175</v>
      </c>
      <c r="F3461" s="1" t="s">
        <v>22</v>
      </c>
      <c r="G3461" t="s">
        <v>22</v>
      </c>
      <c r="H3461" t="s">
        <v>23</v>
      </c>
      <c r="I3461" t="s">
        <v>23</v>
      </c>
      <c r="J3461" t="s">
        <v>9</v>
      </c>
      <c r="K3461" t="s">
        <v>1372</v>
      </c>
      <c r="L3461" s="2">
        <v>349200</v>
      </c>
      <c r="M3461" s="2">
        <v>1995.4285714285713</v>
      </c>
      <c r="N3461" s="2">
        <v>69840</v>
      </c>
      <c r="O3461" s="2"/>
      <c r="P3461" s="5" t="s">
        <v>188</v>
      </c>
    </row>
    <row r="3462" spans="1:16" x14ac:dyDescent="0.25">
      <c r="A3462" t="s">
        <v>5449</v>
      </c>
      <c r="B3462" t="s">
        <v>4571</v>
      </c>
      <c r="C3462" s="1">
        <v>349000</v>
      </c>
      <c r="D3462">
        <v>3</v>
      </c>
      <c r="E3462">
        <v>120</v>
      </c>
      <c r="F3462" s="3" t="s">
        <v>22</v>
      </c>
      <c r="G3462" t="s">
        <v>22</v>
      </c>
      <c r="H3462" t="s">
        <v>23</v>
      </c>
      <c r="I3462" t="s">
        <v>23</v>
      </c>
      <c r="J3462" t="s">
        <v>9</v>
      </c>
      <c r="L3462" s="2">
        <v>349000</v>
      </c>
      <c r="M3462" s="2">
        <v>2908.3333333333335</v>
      </c>
      <c r="N3462" s="2">
        <v>116333.33333333333</v>
      </c>
      <c r="O3462" s="2" t="s">
        <v>4587</v>
      </c>
      <c r="P3462" s="21" t="s">
        <v>188</v>
      </c>
    </row>
    <row r="3463" spans="1:16" x14ac:dyDescent="0.25">
      <c r="A3463" t="s">
        <v>5284</v>
      </c>
      <c r="B3463" t="s">
        <v>4571</v>
      </c>
      <c r="C3463" s="1">
        <v>349000</v>
      </c>
      <c r="D3463">
        <v>4</v>
      </c>
      <c r="E3463">
        <v>171</v>
      </c>
      <c r="F3463" s="3" t="s">
        <v>22</v>
      </c>
      <c r="G3463" t="s">
        <v>22</v>
      </c>
      <c r="H3463" t="s">
        <v>23</v>
      </c>
      <c r="I3463" t="s">
        <v>23</v>
      </c>
      <c r="J3463" t="s">
        <v>9</v>
      </c>
      <c r="L3463" s="2">
        <v>349000</v>
      </c>
      <c r="M3463" s="2">
        <v>2040.9356725146199</v>
      </c>
      <c r="N3463" s="2">
        <v>87250</v>
      </c>
      <c r="O3463" s="2" t="s">
        <v>160</v>
      </c>
      <c r="P3463" s="21" t="s">
        <v>188</v>
      </c>
    </row>
    <row r="3464" spans="1:16" x14ac:dyDescent="0.25">
      <c r="A3464" t="s">
        <v>3545</v>
      </c>
      <c r="B3464" t="s">
        <v>103</v>
      </c>
      <c r="C3464" s="1">
        <v>349000</v>
      </c>
      <c r="D3464">
        <v>3</v>
      </c>
      <c r="E3464">
        <v>92</v>
      </c>
      <c r="F3464" s="1" t="s">
        <v>22</v>
      </c>
      <c r="G3464" t="s">
        <v>22</v>
      </c>
      <c r="H3464" t="s">
        <v>23</v>
      </c>
      <c r="I3464" t="s">
        <v>23</v>
      </c>
      <c r="J3464" t="s">
        <v>9</v>
      </c>
      <c r="K3464" t="s">
        <v>1372</v>
      </c>
      <c r="L3464" s="2">
        <v>349000</v>
      </c>
      <c r="M3464" s="2">
        <v>3793.478260869565</v>
      </c>
      <c r="N3464" s="2">
        <v>116333.33333333333</v>
      </c>
      <c r="O3464" s="2"/>
      <c r="P3464" s="5" t="s">
        <v>188</v>
      </c>
    </row>
    <row r="3465" spans="1:16" x14ac:dyDescent="0.25">
      <c r="A3465" t="s">
        <v>3427</v>
      </c>
      <c r="B3465" t="s">
        <v>103</v>
      </c>
      <c r="C3465" s="1">
        <v>349000</v>
      </c>
      <c r="D3465">
        <v>4</v>
      </c>
      <c r="E3465">
        <v>155</v>
      </c>
      <c r="F3465" s="1" t="s">
        <v>22</v>
      </c>
      <c r="G3465" t="s">
        <v>22</v>
      </c>
      <c r="H3465" t="s">
        <v>23</v>
      </c>
      <c r="I3465" t="s">
        <v>23</v>
      </c>
      <c r="J3465" t="s">
        <v>9</v>
      </c>
      <c r="K3465" t="s">
        <v>1372</v>
      </c>
      <c r="L3465" s="2">
        <v>349000</v>
      </c>
      <c r="M3465" s="2">
        <v>2251.6129032258063</v>
      </c>
      <c r="N3465" s="2">
        <v>87250</v>
      </c>
      <c r="O3465" s="2"/>
      <c r="P3465" s="5" t="s">
        <v>188</v>
      </c>
    </row>
    <row r="3466" spans="1:16" x14ac:dyDescent="0.25">
      <c r="A3466" t="s">
        <v>2032</v>
      </c>
      <c r="B3466" t="s">
        <v>103</v>
      </c>
      <c r="C3466" s="1">
        <v>349000</v>
      </c>
      <c r="D3466">
        <v>2</v>
      </c>
      <c r="E3466">
        <v>111</v>
      </c>
      <c r="F3466" s="1" t="s">
        <v>16</v>
      </c>
      <c r="G3466" t="s">
        <v>17</v>
      </c>
      <c r="H3466" t="s">
        <v>29</v>
      </c>
      <c r="I3466" t="s">
        <v>19</v>
      </c>
      <c r="J3466" t="s">
        <v>9</v>
      </c>
      <c r="K3466" t="s">
        <v>1372</v>
      </c>
      <c r="L3466" s="2">
        <v>349000</v>
      </c>
      <c r="M3466" s="2">
        <v>3144.1441441441443</v>
      </c>
      <c r="N3466" s="2">
        <v>174500</v>
      </c>
      <c r="O3466" s="2"/>
      <c r="P3466" s="5" t="s">
        <v>188</v>
      </c>
    </row>
    <row r="3467" spans="1:16" x14ac:dyDescent="0.25">
      <c r="A3467" t="s">
        <v>5571</v>
      </c>
      <c r="B3467" t="s">
        <v>4571</v>
      </c>
      <c r="C3467" s="1">
        <v>349000</v>
      </c>
      <c r="D3467">
        <v>3</v>
      </c>
      <c r="E3467">
        <v>110</v>
      </c>
      <c r="F3467" t="s">
        <v>16</v>
      </c>
      <c r="G3467" t="s">
        <v>35</v>
      </c>
      <c r="H3467" t="s">
        <v>189</v>
      </c>
      <c r="I3467" t="s">
        <v>19</v>
      </c>
      <c r="J3467" t="s">
        <v>9</v>
      </c>
      <c r="L3467" s="2">
        <v>349000</v>
      </c>
      <c r="M3467" s="2">
        <v>3172.7272727272725</v>
      </c>
      <c r="N3467" s="2">
        <v>116333.33333333333</v>
      </c>
      <c r="O3467" s="2" t="s">
        <v>4587</v>
      </c>
      <c r="P3467" s="21" t="s">
        <v>188</v>
      </c>
    </row>
    <row r="3468" spans="1:16" x14ac:dyDescent="0.25">
      <c r="A3468" t="s">
        <v>6185</v>
      </c>
      <c r="B3468" t="s">
        <v>4571</v>
      </c>
      <c r="C3468" s="1">
        <v>349000</v>
      </c>
      <c r="D3468">
        <v>3</v>
      </c>
      <c r="E3468">
        <v>96</v>
      </c>
      <c r="F3468" t="s">
        <v>16</v>
      </c>
      <c r="G3468" t="s">
        <v>17</v>
      </c>
      <c r="H3468" t="s">
        <v>189</v>
      </c>
      <c r="I3468" t="s">
        <v>19</v>
      </c>
      <c r="J3468" t="s">
        <v>20</v>
      </c>
      <c r="L3468" s="2">
        <v>349000</v>
      </c>
      <c r="M3468" s="2">
        <v>3635.4166666666665</v>
      </c>
      <c r="N3468" s="2">
        <v>116333.33333333333</v>
      </c>
      <c r="O3468" s="2" t="s">
        <v>160</v>
      </c>
      <c r="P3468" s="21" t="s">
        <v>188</v>
      </c>
    </row>
    <row r="3469" spans="1:16" x14ac:dyDescent="0.25">
      <c r="A3469" t="s">
        <v>5982</v>
      </c>
      <c r="B3469" t="s">
        <v>4571</v>
      </c>
      <c r="C3469" s="1">
        <v>349000</v>
      </c>
      <c r="D3469">
        <v>4</v>
      </c>
      <c r="E3469">
        <v>110</v>
      </c>
      <c r="F3469" t="s">
        <v>16</v>
      </c>
      <c r="G3469" t="s">
        <v>17</v>
      </c>
      <c r="H3469" t="s">
        <v>189</v>
      </c>
      <c r="I3469" t="s">
        <v>19</v>
      </c>
      <c r="J3469" t="s">
        <v>20</v>
      </c>
      <c r="L3469" s="2">
        <v>349000</v>
      </c>
      <c r="M3469" s="2">
        <v>3172.7272727272725</v>
      </c>
      <c r="N3469" s="2">
        <v>87250</v>
      </c>
      <c r="O3469" s="2" t="s">
        <v>160</v>
      </c>
      <c r="P3469" s="21" t="s">
        <v>188</v>
      </c>
    </row>
    <row r="3470" spans="1:16" x14ac:dyDescent="0.25">
      <c r="A3470" t="s">
        <v>6435</v>
      </c>
      <c r="B3470" t="s">
        <v>4571</v>
      </c>
      <c r="C3470" s="1">
        <v>349000</v>
      </c>
      <c r="D3470">
        <v>2</v>
      </c>
      <c r="E3470">
        <v>80</v>
      </c>
      <c r="F3470" t="s">
        <v>16</v>
      </c>
      <c r="G3470" t="s">
        <v>41</v>
      </c>
      <c r="H3470" t="s">
        <v>189</v>
      </c>
      <c r="I3470" t="s">
        <v>19</v>
      </c>
      <c r="J3470" t="s">
        <v>9</v>
      </c>
      <c r="L3470" s="2">
        <v>349000</v>
      </c>
      <c r="M3470" s="2">
        <v>4362.5</v>
      </c>
      <c r="N3470" s="2">
        <v>174500</v>
      </c>
      <c r="O3470" s="2" t="s">
        <v>4587</v>
      </c>
      <c r="P3470" s="21" t="s">
        <v>188</v>
      </c>
    </row>
    <row r="3471" spans="1:16" x14ac:dyDescent="0.25">
      <c r="A3471" t="s">
        <v>6581</v>
      </c>
      <c r="B3471" t="s">
        <v>4571</v>
      </c>
      <c r="C3471" s="1">
        <v>349000</v>
      </c>
      <c r="D3471">
        <v>4</v>
      </c>
      <c r="E3471">
        <v>142</v>
      </c>
      <c r="F3471" t="s">
        <v>16</v>
      </c>
      <c r="G3471" t="s">
        <v>37</v>
      </c>
      <c r="H3471" t="s">
        <v>189</v>
      </c>
      <c r="I3471" t="s">
        <v>19</v>
      </c>
      <c r="J3471" t="s">
        <v>9</v>
      </c>
      <c r="L3471" s="2">
        <v>349000</v>
      </c>
      <c r="M3471" s="2">
        <v>2457.7464788732395</v>
      </c>
      <c r="N3471" s="2">
        <v>87250</v>
      </c>
      <c r="O3471" s="2" t="s">
        <v>4587</v>
      </c>
      <c r="P3471" s="21" t="s">
        <v>188</v>
      </c>
    </row>
    <row r="3472" spans="1:16" x14ac:dyDescent="0.25">
      <c r="A3472" t="s">
        <v>6884</v>
      </c>
      <c r="B3472" t="s">
        <v>4571</v>
      </c>
      <c r="C3472" s="1">
        <v>349000</v>
      </c>
      <c r="D3472">
        <v>3</v>
      </c>
      <c r="E3472">
        <v>120</v>
      </c>
      <c r="F3472" t="s">
        <v>16</v>
      </c>
      <c r="G3472" t="s">
        <v>43</v>
      </c>
      <c r="H3472" t="s">
        <v>189</v>
      </c>
      <c r="I3472" t="s">
        <v>19</v>
      </c>
      <c r="J3472" t="s">
        <v>20</v>
      </c>
      <c r="L3472" s="2">
        <v>349000</v>
      </c>
      <c r="M3472" s="2">
        <v>2908.3333333333335</v>
      </c>
      <c r="N3472" s="2">
        <v>116333.33333333333</v>
      </c>
      <c r="O3472" s="2" t="s">
        <v>4587</v>
      </c>
      <c r="P3472" s="21" t="s">
        <v>188</v>
      </c>
    </row>
    <row r="3473" spans="1:16" x14ac:dyDescent="0.25">
      <c r="A3473" t="s">
        <v>6885</v>
      </c>
      <c r="B3473" t="s">
        <v>4571</v>
      </c>
      <c r="C3473" s="1">
        <v>349000</v>
      </c>
      <c r="D3473">
        <v>3</v>
      </c>
      <c r="E3473">
        <v>120</v>
      </c>
      <c r="F3473" t="s">
        <v>16</v>
      </c>
      <c r="G3473" t="s">
        <v>43</v>
      </c>
      <c r="H3473" t="s">
        <v>189</v>
      </c>
      <c r="I3473" t="s">
        <v>19</v>
      </c>
      <c r="J3473" t="s">
        <v>20</v>
      </c>
      <c r="L3473" s="2">
        <v>349000</v>
      </c>
      <c r="M3473" s="2">
        <v>2908.3333333333335</v>
      </c>
      <c r="N3473" s="2">
        <v>116333.33333333333</v>
      </c>
      <c r="O3473" s="2" t="s">
        <v>4587</v>
      </c>
      <c r="P3473" s="21" t="s">
        <v>188</v>
      </c>
    </row>
    <row r="3474" spans="1:16" x14ac:dyDescent="0.25">
      <c r="A3474" t="s">
        <v>6886</v>
      </c>
      <c r="B3474" t="s">
        <v>4571</v>
      </c>
      <c r="C3474" s="1">
        <v>349000</v>
      </c>
      <c r="D3474">
        <v>3</v>
      </c>
      <c r="E3474">
        <v>120</v>
      </c>
      <c r="F3474" t="s">
        <v>16</v>
      </c>
      <c r="G3474" t="s">
        <v>43</v>
      </c>
      <c r="H3474" t="s">
        <v>189</v>
      </c>
      <c r="I3474" t="s">
        <v>19</v>
      </c>
      <c r="J3474" t="s">
        <v>20</v>
      </c>
      <c r="L3474" s="2">
        <v>349000</v>
      </c>
      <c r="M3474" s="2">
        <v>2908.3333333333335</v>
      </c>
      <c r="N3474" s="2">
        <v>116333.33333333333</v>
      </c>
      <c r="O3474" s="2" t="s">
        <v>4587</v>
      </c>
      <c r="P3474" s="21" t="s">
        <v>188</v>
      </c>
    </row>
    <row r="3475" spans="1:16" x14ac:dyDescent="0.25">
      <c r="A3475" t="s">
        <v>6887</v>
      </c>
      <c r="B3475" t="s">
        <v>4571</v>
      </c>
      <c r="C3475" s="1">
        <v>349000</v>
      </c>
      <c r="D3475">
        <v>3</v>
      </c>
      <c r="E3475">
        <v>120</v>
      </c>
      <c r="F3475" t="s">
        <v>16</v>
      </c>
      <c r="G3475" t="s">
        <v>43</v>
      </c>
      <c r="H3475" t="s">
        <v>189</v>
      </c>
      <c r="I3475" t="s">
        <v>19</v>
      </c>
      <c r="J3475" t="s">
        <v>20</v>
      </c>
      <c r="L3475" s="2">
        <v>349000</v>
      </c>
      <c r="M3475" s="2">
        <v>2908.3333333333335</v>
      </c>
      <c r="N3475" s="2">
        <v>116333.33333333333</v>
      </c>
      <c r="O3475" s="2" t="s">
        <v>4587</v>
      </c>
      <c r="P3475" s="21" t="s">
        <v>188</v>
      </c>
    </row>
    <row r="3476" spans="1:16" x14ac:dyDescent="0.25">
      <c r="A3476" t="s">
        <v>5542</v>
      </c>
      <c r="B3476" t="s">
        <v>4571</v>
      </c>
      <c r="C3476" s="1">
        <v>349000</v>
      </c>
      <c r="D3476">
        <v>1</v>
      </c>
      <c r="E3476">
        <v>60</v>
      </c>
      <c r="F3476" t="s">
        <v>16</v>
      </c>
      <c r="G3476" t="s">
        <v>451</v>
      </c>
      <c r="H3476" t="s">
        <v>189</v>
      </c>
      <c r="I3476" t="s">
        <v>19</v>
      </c>
      <c r="J3476" t="s">
        <v>9</v>
      </c>
      <c r="L3476" s="2">
        <v>349000</v>
      </c>
      <c r="M3476" s="2">
        <v>5816.666666666667</v>
      </c>
      <c r="N3476" s="2">
        <v>349000</v>
      </c>
      <c r="O3476" s="2" t="s">
        <v>160</v>
      </c>
      <c r="P3476" s="21" t="s">
        <v>188</v>
      </c>
    </row>
    <row r="3477" spans="1:16" x14ac:dyDescent="0.25">
      <c r="A3477" t="s">
        <v>4614</v>
      </c>
      <c r="B3477" t="s">
        <v>4571</v>
      </c>
      <c r="C3477" s="1">
        <v>349000</v>
      </c>
      <c r="D3477">
        <v>3</v>
      </c>
      <c r="E3477">
        <v>123</v>
      </c>
      <c r="F3477" t="s">
        <v>16</v>
      </c>
      <c r="G3477" t="s">
        <v>56</v>
      </c>
      <c r="H3477" t="s">
        <v>189</v>
      </c>
      <c r="I3477" t="s">
        <v>19</v>
      </c>
      <c r="J3477" t="s">
        <v>9</v>
      </c>
      <c r="L3477" s="2">
        <v>349000</v>
      </c>
      <c r="M3477" s="2">
        <v>2837.3983739837399</v>
      </c>
      <c r="N3477" s="2">
        <v>116333.33333333333</v>
      </c>
      <c r="O3477" s="2" t="s">
        <v>4587</v>
      </c>
      <c r="P3477" s="21" t="s">
        <v>188</v>
      </c>
    </row>
    <row r="3478" spans="1:16" x14ac:dyDescent="0.25">
      <c r="A3478" t="s">
        <v>3118</v>
      </c>
      <c r="B3478" t="s">
        <v>104</v>
      </c>
      <c r="C3478" s="1">
        <v>348000</v>
      </c>
      <c r="D3478">
        <v>5</v>
      </c>
      <c r="E3478">
        <v>177</v>
      </c>
      <c r="F3478" s="1" t="s">
        <v>22</v>
      </c>
      <c r="G3478" t="s">
        <v>22</v>
      </c>
      <c r="H3478" t="s">
        <v>23</v>
      </c>
      <c r="I3478" t="s">
        <v>23</v>
      </c>
      <c r="J3478" t="s">
        <v>9</v>
      </c>
      <c r="K3478" t="s">
        <v>1372</v>
      </c>
      <c r="L3478" s="2">
        <v>348000</v>
      </c>
      <c r="M3478" s="2">
        <v>1966.1016949152543</v>
      </c>
      <c r="N3478" s="2">
        <v>69600</v>
      </c>
      <c r="O3478" s="2"/>
      <c r="P3478" s="5" t="s">
        <v>188</v>
      </c>
    </row>
    <row r="3479" spans="1:16" x14ac:dyDescent="0.25">
      <c r="A3479" t="s">
        <v>1562</v>
      </c>
      <c r="B3479" t="s">
        <v>103</v>
      </c>
      <c r="C3479" s="1">
        <v>348000</v>
      </c>
      <c r="D3479">
        <v>1</v>
      </c>
      <c r="E3479">
        <v>49</v>
      </c>
      <c r="F3479" s="1" t="s">
        <v>16</v>
      </c>
      <c r="G3479" t="s">
        <v>56</v>
      </c>
      <c r="H3479" t="s">
        <v>18</v>
      </c>
      <c r="I3479" t="s">
        <v>19</v>
      </c>
      <c r="J3479" t="s">
        <v>20</v>
      </c>
      <c r="K3479" t="s">
        <v>1372</v>
      </c>
      <c r="L3479" s="2">
        <v>348000</v>
      </c>
      <c r="M3479" s="2">
        <v>7102.0408163265311</v>
      </c>
      <c r="N3479" s="2">
        <v>348000</v>
      </c>
      <c r="O3479" s="2"/>
      <c r="P3479" s="5" t="s">
        <v>188</v>
      </c>
    </row>
    <row r="3480" spans="1:16" x14ac:dyDescent="0.25">
      <c r="A3480" t="s">
        <v>5797</v>
      </c>
      <c r="B3480" t="s">
        <v>4571</v>
      </c>
      <c r="C3480" s="1">
        <v>348000</v>
      </c>
      <c r="D3480">
        <v>3</v>
      </c>
      <c r="E3480">
        <v>86</v>
      </c>
      <c r="F3480" t="s">
        <v>16</v>
      </c>
      <c r="G3480" t="s">
        <v>35</v>
      </c>
      <c r="H3480" t="s">
        <v>189</v>
      </c>
      <c r="I3480" t="s">
        <v>19</v>
      </c>
      <c r="J3480" t="s">
        <v>20</v>
      </c>
      <c r="L3480" s="2">
        <v>348000</v>
      </c>
      <c r="M3480" s="2">
        <v>4046.5116279069766</v>
      </c>
      <c r="N3480" s="2">
        <v>116000</v>
      </c>
      <c r="O3480" s="2" t="s">
        <v>160</v>
      </c>
      <c r="P3480" s="21" t="s">
        <v>188</v>
      </c>
    </row>
    <row r="3481" spans="1:16" x14ac:dyDescent="0.25">
      <c r="A3481" t="s">
        <v>5984</v>
      </c>
      <c r="B3481" t="s">
        <v>4571</v>
      </c>
      <c r="C3481" s="1">
        <v>348000</v>
      </c>
      <c r="D3481">
        <v>2</v>
      </c>
      <c r="E3481">
        <v>112</v>
      </c>
      <c r="F3481" t="s">
        <v>16</v>
      </c>
      <c r="G3481" t="s">
        <v>17</v>
      </c>
      <c r="H3481" t="s">
        <v>189</v>
      </c>
      <c r="I3481" t="s">
        <v>19</v>
      </c>
      <c r="J3481" t="s">
        <v>9</v>
      </c>
      <c r="L3481" s="2">
        <v>348000</v>
      </c>
      <c r="M3481" s="2">
        <v>3107.1428571428573</v>
      </c>
      <c r="N3481" s="2">
        <v>174000</v>
      </c>
      <c r="O3481" s="2" t="s">
        <v>4582</v>
      </c>
      <c r="P3481" s="21" t="s">
        <v>188</v>
      </c>
    </row>
    <row r="3482" spans="1:16" x14ac:dyDescent="0.25">
      <c r="A3482" t="s">
        <v>2934</v>
      </c>
      <c r="B3482" t="s">
        <v>104</v>
      </c>
      <c r="C3482" s="1">
        <v>347000</v>
      </c>
      <c r="D3482">
        <v>6</v>
      </c>
      <c r="E3482">
        <v>277</v>
      </c>
      <c r="F3482" s="1" t="s">
        <v>22</v>
      </c>
      <c r="G3482" t="s">
        <v>22</v>
      </c>
      <c r="H3482" t="s">
        <v>23</v>
      </c>
      <c r="I3482" t="s">
        <v>23</v>
      </c>
      <c r="J3482" t="s">
        <v>9</v>
      </c>
      <c r="K3482" t="s">
        <v>1372</v>
      </c>
      <c r="L3482" s="2">
        <v>347000</v>
      </c>
      <c r="M3482" s="2">
        <v>1252.7075812274368</v>
      </c>
      <c r="N3482" s="2">
        <v>57833.333333333336</v>
      </c>
      <c r="O3482" s="2"/>
      <c r="P3482" s="5" t="s">
        <v>188</v>
      </c>
    </row>
    <row r="3483" spans="1:16" x14ac:dyDescent="0.25">
      <c r="A3483" t="s">
        <v>5964</v>
      </c>
      <c r="B3483" t="s">
        <v>4571</v>
      </c>
      <c r="C3483" s="1">
        <v>347000</v>
      </c>
      <c r="D3483">
        <v>2</v>
      </c>
      <c r="E3483">
        <v>104</v>
      </c>
      <c r="F3483" t="s">
        <v>16</v>
      </c>
      <c r="G3483" t="s">
        <v>17</v>
      </c>
      <c r="H3483" t="s">
        <v>189</v>
      </c>
      <c r="I3483" t="s">
        <v>19</v>
      </c>
      <c r="J3483" t="s">
        <v>20</v>
      </c>
      <c r="L3483" s="2">
        <v>347000</v>
      </c>
      <c r="M3483" s="2">
        <v>3336.5384615384614</v>
      </c>
      <c r="N3483" s="2">
        <v>173500</v>
      </c>
      <c r="O3483" s="2" t="s">
        <v>160</v>
      </c>
      <c r="P3483" s="21" t="s">
        <v>188</v>
      </c>
    </row>
    <row r="3484" spans="1:16" x14ac:dyDescent="0.25">
      <c r="A3484" t="s">
        <v>6535</v>
      </c>
      <c r="B3484" t="s">
        <v>4571</v>
      </c>
      <c r="C3484" s="1">
        <v>347000</v>
      </c>
      <c r="D3484">
        <v>2</v>
      </c>
      <c r="E3484">
        <v>92</v>
      </c>
      <c r="F3484" t="s">
        <v>16</v>
      </c>
      <c r="G3484" t="s">
        <v>37</v>
      </c>
      <c r="H3484" t="s">
        <v>189</v>
      </c>
      <c r="I3484" t="s">
        <v>19</v>
      </c>
      <c r="J3484" t="s">
        <v>9</v>
      </c>
      <c r="L3484" s="2">
        <v>347000</v>
      </c>
      <c r="M3484" s="2">
        <v>3771.7391304347825</v>
      </c>
      <c r="N3484" s="2">
        <v>173500</v>
      </c>
      <c r="O3484" s="2" t="s">
        <v>160</v>
      </c>
      <c r="P3484" s="21" t="s">
        <v>188</v>
      </c>
    </row>
    <row r="3485" spans="1:16" x14ac:dyDescent="0.25">
      <c r="A3485" t="s">
        <v>4766</v>
      </c>
      <c r="B3485" t="s">
        <v>4571</v>
      </c>
      <c r="C3485" s="1">
        <v>346500</v>
      </c>
      <c r="D3485">
        <v>3</v>
      </c>
      <c r="E3485">
        <v>125</v>
      </c>
      <c r="F3485" t="s">
        <v>16</v>
      </c>
      <c r="G3485" t="s">
        <v>56</v>
      </c>
      <c r="H3485" t="s">
        <v>18</v>
      </c>
      <c r="I3485" t="s">
        <v>19</v>
      </c>
      <c r="J3485" t="s">
        <v>9</v>
      </c>
      <c r="L3485" s="2">
        <v>346500</v>
      </c>
      <c r="M3485" s="2">
        <v>2772</v>
      </c>
      <c r="N3485" s="2">
        <v>115500</v>
      </c>
      <c r="O3485" s="2" t="s">
        <v>4587</v>
      </c>
      <c r="P3485" s="21" t="s">
        <v>188</v>
      </c>
    </row>
    <row r="3486" spans="1:16" x14ac:dyDescent="0.25">
      <c r="A3486" t="s">
        <v>5961</v>
      </c>
      <c r="B3486" t="s">
        <v>4571</v>
      </c>
      <c r="C3486" s="1">
        <v>346500</v>
      </c>
      <c r="D3486">
        <v>2</v>
      </c>
      <c r="E3486">
        <v>101</v>
      </c>
      <c r="F3486" t="s">
        <v>16</v>
      </c>
      <c r="G3486" t="s">
        <v>17</v>
      </c>
      <c r="H3486" t="s">
        <v>189</v>
      </c>
      <c r="I3486" t="s">
        <v>19</v>
      </c>
      <c r="J3486" t="s">
        <v>9</v>
      </c>
      <c r="L3486" s="2">
        <v>346500</v>
      </c>
      <c r="M3486" s="2">
        <v>3430.6930693069307</v>
      </c>
      <c r="N3486" s="2">
        <v>173250</v>
      </c>
      <c r="O3486" s="2" t="s">
        <v>4587</v>
      </c>
      <c r="P3486" s="21" t="s">
        <v>188</v>
      </c>
    </row>
    <row r="3487" spans="1:16" x14ac:dyDescent="0.25">
      <c r="A3487" t="s">
        <v>3044</v>
      </c>
      <c r="B3487" t="s">
        <v>104</v>
      </c>
      <c r="C3487" s="1">
        <v>346000</v>
      </c>
      <c r="D3487">
        <v>3</v>
      </c>
      <c r="E3487">
        <v>299</v>
      </c>
      <c r="F3487" s="1" t="s">
        <v>22</v>
      </c>
      <c r="G3487" t="s">
        <v>22</v>
      </c>
      <c r="H3487" t="s">
        <v>23</v>
      </c>
      <c r="I3487" t="s">
        <v>23</v>
      </c>
      <c r="J3487" t="s">
        <v>9</v>
      </c>
      <c r="K3487" t="s">
        <v>1372</v>
      </c>
      <c r="L3487" s="2">
        <v>346000</v>
      </c>
      <c r="M3487" s="2">
        <v>1157.1906354515049</v>
      </c>
      <c r="N3487" s="2">
        <v>115333.33333333333</v>
      </c>
      <c r="O3487" s="2"/>
      <c r="P3487" s="5" t="s">
        <v>188</v>
      </c>
    </row>
    <row r="3488" spans="1:16" x14ac:dyDescent="0.25">
      <c r="A3488" t="s">
        <v>4608</v>
      </c>
      <c r="B3488" t="s">
        <v>4571</v>
      </c>
      <c r="C3488" s="1">
        <v>346000</v>
      </c>
      <c r="D3488">
        <v>2</v>
      </c>
      <c r="E3488">
        <v>121</v>
      </c>
      <c r="F3488" t="s">
        <v>16</v>
      </c>
      <c r="G3488" t="s">
        <v>56</v>
      </c>
      <c r="H3488" t="s">
        <v>189</v>
      </c>
      <c r="I3488" t="s">
        <v>19</v>
      </c>
      <c r="J3488" t="s">
        <v>9</v>
      </c>
      <c r="L3488" s="2">
        <v>346000</v>
      </c>
      <c r="M3488" s="2">
        <v>2859.504132231405</v>
      </c>
      <c r="N3488" s="2">
        <v>173000</v>
      </c>
      <c r="O3488" s="2" t="s">
        <v>160</v>
      </c>
      <c r="P3488" s="21" t="s">
        <v>188</v>
      </c>
    </row>
    <row r="3489" spans="1:16" x14ac:dyDescent="0.25">
      <c r="A3489" t="s">
        <v>5937</v>
      </c>
      <c r="B3489" t="s">
        <v>4571</v>
      </c>
      <c r="C3489" s="1">
        <v>346000</v>
      </c>
      <c r="D3489">
        <v>3</v>
      </c>
      <c r="E3489">
        <v>118</v>
      </c>
      <c r="F3489" t="s">
        <v>16</v>
      </c>
      <c r="G3489" t="s">
        <v>2803</v>
      </c>
      <c r="H3489" t="s">
        <v>189</v>
      </c>
      <c r="I3489" t="s">
        <v>19</v>
      </c>
      <c r="J3489" t="s">
        <v>20</v>
      </c>
      <c r="L3489" s="2">
        <v>346000</v>
      </c>
      <c r="M3489" s="2">
        <v>2932.2033898305085</v>
      </c>
      <c r="N3489" s="2">
        <v>115333.33333333333</v>
      </c>
      <c r="O3489" s="2" t="s">
        <v>4587</v>
      </c>
      <c r="P3489" s="21" t="s">
        <v>188</v>
      </c>
    </row>
    <row r="3490" spans="1:16" x14ac:dyDescent="0.25">
      <c r="A3490" t="s">
        <v>3120</v>
      </c>
      <c r="B3490" t="s">
        <v>104</v>
      </c>
      <c r="C3490" s="1">
        <v>345000</v>
      </c>
      <c r="D3490">
        <v>4</v>
      </c>
      <c r="E3490">
        <v>210</v>
      </c>
      <c r="F3490" s="1" t="s">
        <v>22</v>
      </c>
      <c r="G3490" t="s">
        <v>22</v>
      </c>
      <c r="H3490" t="s">
        <v>23</v>
      </c>
      <c r="I3490" t="s">
        <v>23</v>
      </c>
      <c r="J3490" t="s">
        <v>9</v>
      </c>
      <c r="K3490" t="s">
        <v>1372</v>
      </c>
      <c r="L3490" s="2">
        <v>345000</v>
      </c>
      <c r="M3490" s="2">
        <v>1642.8571428571429</v>
      </c>
      <c r="N3490" s="2">
        <v>86250</v>
      </c>
      <c r="O3490" s="2"/>
      <c r="P3490" s="5" t="s">
        <v>188</v>
      </c>
    </row>
    <row r="3491" spans="1:16" x14ac:dyDescent="0.25">
      <c r="A3491" t="s">
        <v>1947</v>
      </c>
      <c r="B3491" t="s">
        <v>103</v>
      </c>
      <c r="C3491" s="1">
        <v>345000</v>
      </c>
      <c r="D3491">
        <v>3</v>
      </c>
      <c r="E3491">
        <v>130</v>
      </c>
      <c r="F3491" s="1" t="s">
        <v>16</v>
      </c>
      <c r="G3491" t="s">
        <v>35</v>
      </c>
      <c r="H3491" t="s">
        <v>18</v>
      </c>
      <c r="I3491" t="s">
        <v>19</v>
      </c>
      <c r="J3491" t="s">
        <v>20</v>
      </c>
      <c r="K3491" t="s">
        <v>1372</v>
      </c>
      <c r="L3491" s="2">
        <v>345000</v>
      </c>
      <c r="M3491" s="2">
        <v>2653.8461538461538</v>
      </c>
      <c r="N3491" s="2">
        <v>115000</v>
      </c>
      <c r="O3491" s="2"/>
      <c r="P3491" s="5" t="s">
        <v>188</v>
      </c>
    </row>
    <row r="3492" spans="1:16" x14ac:dyDescent="0.25">
      <c r="A3492" t="s">
        <v>5888</v>
      </c>
      <c r="B3492" t="s">
        <v>4571</v>
      </c>
      <c r="C3492" s="1">
        <v>345000</v>
      </c>
      <c r="D3492">
        <v>2</v>
      </c>
      <c r="E3492">
        <v>82</v>
      </c>
      <c r="F3492" t="s">
        <v>16</v>
      </c>
      <c r="G3492" t="s">
        <v>35</v>
      </c>
      <c r="H3492" t="s">
        <v>18</v>
      </c>
      <c r="I3492" t="s">
        <v>19</v>
      </c>
      <c r="J3492" t="s">
        <v>20</v>
      </c>
      <c r="L3492" s="2">
        <v>345000</v>
      </c>
      <c r="M3492" s="2">
        <v>4207.3170731707314</v>
      </c>
      <c r="N3492" s="2">
        <v>172500</v>
      </c>
      <c r="O3492" s="2" t="s">
        <v>160</v>
      </c>
      <c r="P3492" s="21" t="s">
        <v>188</v>
      </c>
    </row>
    <row r="3493" spans="1:16" x14ac:dyDescent="0.25">
      <c r="A3493" t="s">
        <v>6209</v>
      </c>
      <c r="B3493" t="s">
        <v>4571</v>
      </c>
      <c r="C3493" s="1">
        <v>345000</v>
      </c>
      <c r="D3493">
        <v>2</v>
      </c>
      <c r="E3493">
        <v>54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  <c r="L3493" s="2">
        <v>345000</v>
      </c>
      <c r="M3493" s="2">
        <v>6388.8888888888887</v>
      </c>
      <c r="N3493" s="2">
        <v>172500</v>
      </c>
      <c r="O3493" s="2" t="s">
        <v>160</v>
      </c>
      <c r="P3493" s="21" t="s">
        <v>188</v>
      </c>
    </row>
    <row r="3494" spans="1:16" x14ac:dyDescent="0.25">
      <c r="A3494" t="s">
        <v>4829</v>
      </c>
      <c r="B3494" t="s">
        <v>4571</v>
      </c>
      <c r="C3494" s="1">
        <v>345000</v>
      </c>
      <c r="D3494">
        <v>2</v>
      </c>
      <c r="E3494">
        <v>84</v>
      </c>
      <c r="F3494" t="s">
        <v>16</v>
      </c>
      <c r="G3494" t="s">
        <v>56</v>
      </c>
      <c r="H3494" t="s">
        <v>18</v>
      </c>
      <c r="I3494" t="s">
        <v>19</v>
      </c>
      <c r="J3494" t="s">
        <v>20</v>
      </c>
      <c r="L3494" s="2">
        <v>345000</v>
      </c>
      <c r="M3494" s="2">
        <v>4107.1428571428569</v>
      </c>
      <c r="N3494" s="2">
        <v>172500</v>
      </c>
      <c r="O3494" s="2" t="s">
        <v>160</v>
      </c>
      <c r="P3494" s="21" t="s">
        <v>188</v>
      </c>
    </row>
    <row r="3495" spans="1:16" x14ac:dyDescent="0.25">
      <c r="A3495" t="s">
        <v>4830</v>
      </c>
      <c r="B3495" t="s">
        <v>4571</v>
      </c>
      <c r="C3495" s="1">
        <v>345000</v>
      </c>
      <c r="D3495">
        <v>2</v>
      </c>
      <c r="E3495">
        <v>86</v>
      </c>
      <c r="F3495" t="s">
        <v>16</v>
      </c>
      <c r="G3495" t="s">
        <v>56</v>
      </c>
      <c r="H3495" t="s">
        <v>18</v>
      </c>
      <c r="I3495" t="s">
        <v>19</v>
      </c>
      <c r="J3495" t="s">
        <v>20</v>
      </c>
      <c r="L3495" s="2">
        <v>345000</v>
      </c>
      <c r="M3495" s="2">
        <v>4011.6279069767443</v>
      </c>
      <c r="N3495" s="2">
        <v>172500</v>
      </c>
      <c r="O3495" s="2" t="s">
        <v>160</v>
      </c>
      <c r="P3495" s="21" t="s">
        <v>188</v>
      </c>
    </row>
    <row r="3496" spans="1:16" x14ac:dyDescent="0.25">
      <c r="A3496" t="s">
        <v>4831</v>
      </c>
      <c r="B3496" t="s">
        <v>4571</v>
      </c>
      <c r="C3496" s="1">
        <v>345000</v>
      </c>
      <c r="D3496">
        <v>2</v>
      </c>
      <c r="E3496">
        <v>86</v>
      </c>
      <c r="F3496" t="s">
        <v>16</v>
      </c>
      <c r="G3496" t="s">
        <v>56</v>
      </c>
      <c r="H3496" t="s">
        <v>18</v>
      </c>
      <c r="I3496" t="s">
        <v>19</v>
      </c>
      <c r="J3496" t="s">
        <v>20</v>
      </c>
      <c r="L3496" s="2">
        <v>345000</v>
      </c>
      <c r="M3496" s="2">
        <v>4011.6279069767443</v>
      </c>
      <c r="N3496" s="2">
        <v>172500</v>
      </c>
      <c r="O3496" s="2" t="s">
        <v>160</v>
      </c>
      <c r="P3496" s="21" t="s">
        <v>188</v>
      </c>
    </row>
    <row r="3497" spans="1:16" x14ac:dyDescent="0.25">
      <c r="A3497" t="s">
        <v>1727</v>
      </c>
      <c r="B3497" t="s">
        <v>103</v>
      </c>
      <c r="C3497" s="1">
        <v>345000</v>
      </c>
      <c r="D3497">
        <v>4</v>
      </c>
      <c r="E3497">
        <v>128</v>
      </c>
      <c r="F3497" s="1" t="s">
        <v>16</v>
      </c>
      <c r="G3497" t="s">
        <v>35</v>
      </c>
      <c r="H3497" t="s">
        <v>29</v>
      </c>
      <c r="I3497" t="s">
        <v>19</v>
      </c>
      <c r="J3497" t="s">
        <v>9</v>
      </c>
      <c r="K3497" t="s">
        <v>1372</v>
      </c>
      <c r="L3497" s="2">
        <v>345000</v>
      </c>
      <c r="M3497" s="2">
        <v>2695.3125</v>
      </c>
      <c r="N3497" s="2">
        <v>86250</v>
      </c>
      <c r="O3497" s="2"/>
      <c r="P3497" s="5" t="s">
        <v>188</v>
      </c>
    </row>
    <row r="3498" spans="1:16" x14ac:dyDescent="0.25">
      <c r="A3498" t="s">
        <v>2250</v>
      </c>
      <c r="B3498" t="s">
        <v>104</v>
      </c>
      <c r="C3498" s="1">
        <v>345000</v>
      </c>
      <c r="D3498">
        <v>2</v>
      </c>
      <c r="E3498">
        <v>115</v>
      </c>
      <c r="F3498" s="1" t="s">
        <v>16</v>
      </c>
      <c r="G3498" t="s">
        <v>41</v>
      </c>
      <c r="H3498" t="s">
        <v>29</v>
      </c>
      <c r="I3498" t="s">
        <v>19</v>
      </c>
      <c r="J3498" t="s">
        <v>20</v>
      </c>
      <c r="K3498" t="s">
        <v>1372</v>
      </c>
      <c r="L3498" s="2">
        <v>345000</v>
      </c>
      <c r="M3498" s="2">
        <v>3000</v>
      </c>
      <c r="N3498" s="2">
        <v>172500</v>
      </c>
      <c r="O3498" s="2"/>
      <c r="P3498" s="5" t="s">
        <v>188</v>
      </c>
    </row>
    <row r="3499" spans="1:16" x14ac:dyDescent="0.25">
      <c r="A3499" t="s">
        <v>2300</v>
      </c>
      <c r="B3499" t="s">
        <v>103</v>
      </c>
      <c r="C3499" s="1">
        <v>345000</v>
      </c>
      <c r="D3499">
        <v>3</v>
      </c>
      <c r="E3499">
        <v>103</v>
      </c>
      <c r="F3499" s="1" t="s">
        <v>16</v>
      </c>
      <c r="G3499" t="s">
        <v>41</v>
      </c>
      <c r="H3499" t="s">
        <v>29</v>
      </c>
      <c r="I3499" t="s">
        <v>19</v>
      </c>
      <c r="J3499" t="s">
        <v>20</v>
      </c>
      <c r="K3499" t="s">
        <v>1372</v>
      </c>
      <c r="L3499" s="2">
        <v>345000</v>
      </c>
      <c r="M3499" s="2">
        <v>3349.5145631067962</v>
      </c>
      <c r="N3499" s="2">
        <v>115000</v>
      </c>
      <c r="O3499" s="2"/>
      <c r="P3499" s="5" t="s">
        <v>188</v>
      </c>
    </row>
    <row r="3500" spans="1:16" x14ac:dyDescent="0.25">
      <c r="A3500" t="s">
        <v>2332</v>
      </c>
      <c r="B3500" t="s">
        <v>103</v>
      </c>
      <c r="C3500" s="1">
        <v>345000</v>
      </c>
      <c r="D3500">
        <v>4</v>
      </c>
      <c r="E3500">
        <v>135</v>
      </c>
      <c r="F3500" s="1" t="s">
        <v>16</v>
      </c>
      <c r="G3500" t="s">
        <v>41</v>
      </c>
      <c r="H3500" t="s">
        <v>29</v>
      </c>
      <c r="I3500" t="s">
        <v>19</v>
      </c>
      <c r="J3500" t="s">
        <v>20</v>
      </c>
      <c r="K3500" t="s">
        <v>1372</v>
      </c>
      <c r="L3500" s="2">
        <v>345000</v>
      </c>
      <c r="M3500" s="2">
        <v>2555.5555555555557</v>
      </c>
      <c r="N3500" s="2">
        <v>86250</v>
      </c>
      <c r="O3500" s="2"/>
      <c r="P3500" s="5" t="s">
        <v>188</v>
      </c>
    </row>
    <row r="3501" spans="1:16" x14ac:dyDescent="0.25">
      <c r="A3501" t="s">
        <v>2745</v>
      </c>
      <c r="B3501" t="s">
        <v>103</v>
      </c>
      <c r="C3501" s="1">
        <v>345000</v>
      </c>
      <c r="D3501">
        <v>1</v>
      </c>
      <c r="E3501">
        <v>50</v>
      </c>
      <c r="F3501" s="1" t="s">
        <v>16</v>
      </c>
      <c r="G3501" t="s">
        <v>87</v>
      </c>
      <c r="H3501" t="s">
        <v>29</v>
      </c>
      <c r="I3501" t="s">
        <v>30</v>
      </c>
      <c r="J3501" t="s">
        <v>20</v>
      </c>
      <c r="K3501" t="s">
        <v>1372</v>
      </c>
      <c r="L3501" s="2">
        <v>345000</v>
      </c>
      <c r="M3501" s="2">
        <v>6900</v>
      </c>
      <c r="N3501" s="2">
        <v>345000</v>
      </c>
      <c r="O3501" s="2"/>
      <c r="P3501" s="5" t="s">
        <v>188</v>
      </c>
    </row>
    <row r="3502" spans="1:16" x14ac:dyDescent="0.25">
      <c r="A3502" t="s">
        <v>5572</v>
      </c>
      <c r="B3502" t="s">
        <v>4571</v>
      </c>
      <c r="C3502" s="1">
        <v>345000</v>
      </c>
      <c r="D3502">
        <v>3</v>
      </c>
      <c r="E3502">
        <v>110</v>
      </c>
      <c r="F3502" t="s">
        <v>16</v>
      </c>
      <c r="G3502" t="s">
        <v>35</v>
      </c>
      <c r="H3502" t="s">
        <v>189</v>
      </c>
      <c r="I3502" t="s">
        <v>19</v>
      </c>
      <c r="J3502" t="s">
        <v>9</v>
      </c>
      <c r="L3502" s="2">
        <v>345000</v>
      </c>
      <c r="M3502" s="2">
        <v>3136.3636363636365</v>
      </c>
      <c r="N3502" s="2">
        <v>115000</v>
      </c>
      <c r="O3502" s="2" t="s">
        <v>4582</v>
      </c>
      <c r="P3502" s="21" t="s">
        <v>188</v>
      </c>
    </row>
    <row r="3503" spans="1:16" x14ac:dyDescent="0.25">
      <c r="A3503" t="s">
        <v>5593</v>
      </c>
      <c r="B3503" t="s">
        <v>4571</v>
      </c>
      <c r="C3503" s="1">
        <v>345000</v>
      </c>
      <c r="D3503">
        <v>3</v>
      </c>
      <c r="E3503">
        <v>118</v>
      </c>
      <c r="F3503" t="s">
        <v>16</v>
      </c>
      <c r="G3503" t="s">
        <v>35</v>
      </c>
      <c r="H3503" t="s">
        <v>189</v>
      </c>
      <c r="I3503" t="s">
        <v>19</v>
      </c>
      <c r="J3503" t="s">
        <v>20</v>
      </c>
      <c r="L3503" s="2">
        <v>345000</v>
      </c>
      <c r="M3503" s="2">
        <v>2923.7288135593221</v>
      </c>
      <c r="N3503" s="2">
        <v>115000</v>
      </c>
      <c r="O3503" s="2" t="s">
        <v>160</v>
      </c>
      <c r="P3503" s="21" t="s">
        <v>188</v>
      </c>
    </row>
    <row r="3504" spans="1:16" x14ac:dyDescent="0.25">
      <c r="A3504" t="s">
        <v>5598</v>
      </c>
      <c r="B3504" t="s">
        <v>4571</v>
      </c>
      <c r="C3504" s="1">
        <v>345000</v>
      </c>
      <c r="D3504">
        <v>3</v>
      </c>
      <c r="E3504">
        <v>120</v>
      </c>
      <c r="F3504" t="s">
        <v>16</v>
      </c>
      <c r="G3504" t="s">
        <v>35</v>
      </c>
      <c r="H3504" t="s">
        <v>189</v>
      </c>
      <c r="I3504" t="s">
        <v>19</v>
      </c>
      <c r="J3504" t="s">
        <v>9</v>
      </c>
      <c r="L3504" s="2">
        <v>345000</v>
      </c>
      <c r="M3504" s="2">
        <v>2875</v>
      </c>
      <c r="N3504" s="2">
        <v>115000</v>
      </c>
      <c r="O3504" s="2" t="s">
        <v>4587</v>
      </c>
      <c r="P3504" s="21" t="s">
        <v>188</v>
      </c>
    </row>
    <row r="3505" spans="1:16" x14ac:dyDescent="0.25">
      <c r="A3505" t="s">
        <v>5623</v>
      </c>
      <c r="B3505" t="s">
        <v>4571</v>
      </c>
      <c r="C3505" s="1">
        <v>345000</v>
      </c>
      <c r="D3505">
        <v>3</v>
      </c>
      <c r="E3505">
        <v>130</v>
      </c>
      <c r="F3505" t="s">
        <v>16</v>
      </c>
      <c r="G3505" t="s">
        <v>35</v>
      </c>
      <c r="H3505" t="s">
        <v>189</v>
      </c>
      <c r="I3505" t="s">
        <v>19</v>
      </c>
      <c r="J3505" t="s">
        <v>9</v>
      </c>
      <c r="L3505" s="2">
        <v>345000</v>
      </c>
      <c r="M3505" s="2">
        <v>2653.8461538461538</v>
      </c>
      <c r="N3505" s="2">
        <v>115000</v>
      </c>
      <c r="O3505" s="2" t="s">
        <v>4587</v>
      </c>
      <c r="P3505" s="21" t="s">
        <v>188</v>
      </c>
    </row>
    <row r="3506" spans="1:16" x14ac:dyDescent="0.25">
      <c r="A3506" t="s">
        <v>5624</v>
      </c>
      <c r="B3506" t="s">
        <v>4571</v>
      </c>
      <c r="C3506" s="1">
        <v>345000</v>
      </c>
      <c r="D3506">
        <v>3</v>
      </c>
      <c r="E3506">
        <v>130</v>
      </c>
      <c r="F3506" t="s">
        <v>16</v>
      </c>
      <c r="G3506" t="s">
        <v>35</v>
      </c>
      <c r="H3506" t="s">
        <v>189</v>
      </c>
      <c r="I3506" t="s">
        <v>19</v>
      </c>
      <c r="J3506" t="s">
        <v>9</v>
      </c>
      <c r="L3506" s="2">
        <v>345000</v>
      </c>
      <c r="M3506" s="2">
        <v>2653.8461538461538</v>
      </c>
      <c r="N3506" s="2">
        <v>115000</v>
      </c>
      <c r="O3506" s="2" t="s">
        <v>4587</v>
      </c>
      <c r="P3506" s="21" t="s">
        <v>188</v>
      </c>
    </row>
    <row r="3507" spans="1:16" x14ac:dyDescent="0.25">
      <c r="A3507" t="s">
        <v>5605</v>
      </c>
      <c r="B3507" t="s">
        <v>4571</v>
      </c>
      <c r="C3507" s="1">
        <v>345000</v>
      </c>
      <c r="D3507">
        <v>4</v>
      </c>
      <c r="E3507">
        <v>120</v>
      </c>
      <c r="F3507" t="s">
        <v>16</v>
      </c>
      <c r="G3507" t="s">
        <v>35</v>
      </c>
      <c r="H3507" t="s">
        <v>189</v>
      </c>
      <c r="I3507" t="s">
        <v>19</v>
      </c>
      <c r="J3507" t="s">
        <v>20</v>
      </c>
      <c r="L3507" s="2">
        <v>345000</v>
      </c>
      <c r="M3507" s="2">
        <v>2875</v>
      </c>
      <c r="N3507" s="2">
        <v>86250</v>
      </c>
      <c r="O3507" s="2" t="s">
        <v>160</v>
      </c>
      <c r="P3507" s="21" t="s">
        <v>188</v>
      </c>
    </row>
    <row r="3508" spans="1:16" x14ac:dyDescent="0.25">
      <c r="A3508" t="s">
        <v>5627</v>
      </c>
      <c r="B3508" t="s">
        <v>4571</v>
      </c>
      <c r="C3508" s="1">
        <v>345000</v>
      </c>
      <c r="D3508">
        <v>4</v>
      </c>
      <c r="E3508">
        <v>132</v>
      </c>
      <c r="F3508" t="s">
        <v>16</v>
      </c>
      <c r="G3508" t="s">
        <v>35</v>
      </c>
      <c r="H3508" t="s">
        <v>189</v>
      </c>
      <c r="I3508" t="s">
        <v>19</v>
      </c>
      <c r="J3508" t="s">
        <v>9</v>
      </c>
      <c r="L3508" s="2">
        <v>345000</v>
      </c>
      <c r="M3508" s="2">
        <v>2613.6363636363635</v>
      </c>
      <c r="N3508" s="2">
        <v>86250</v>
      </c>
      <c r="O3508" s="2" t="s">
        <v>4587</v>
      </c>
      <c r="P3508" s="21" t="s">
        <v>188</v>
      </c>
    </row>
    <row r="3509" spans="1:16" x14ac:dyDescent="0.25">
      <c r="A3509" t="s">
        <v>5656</v>
      </c>
      <c r="B3509" t="s">
        <v>4571</v>
      </c>
      <c r="C3509" s="1">
        <v>345000</v>
      </c>
      <c r="D3509">
        <v>4</v>
      </c>
      <c r="E3509">
        <v>155</v>
      </c>
      <c r="F3509" t="s">
        <v>16</v>
      </c>
      <c r="G3509" t="s">
        <v>35</v>
      </c>
      <c r="H3509" t="s">
        <v>189</v>
      </c>
      <c r="I3509" t="s">
        <v>19</v>
      </c>
      <c r="J3509" t="s">
        <v>9</v>
      </c>
      <c r="L3509" s="2">
        <v>345000</v>
      </c>
      <c r="M3509" s="2">
        <v>2225.8064516129034</v>
      </c>
      <c r="N3509" s="2">
        <v>86250</v>
      </c>
      <c r="O3509" s="2" t="s">
        <v>4587</v>
      </c>
      <c r="P3509" s="21" t="s">
        <v>188</v>
      </c>
    </row>
    <row r="3510" spans="1:16" x14ac:dyDescent="0.25">
      <c r="A3510" t="s">
        <v>6312</v>
      </c>
      <c r="B3510" t="s">
        <v>4571</v>
      </c>
      <c r="C3510" s="1">
        <v>345000</v>
      </c>
      <c r="D3510">
        <v>3</v>
      </c>
      <c r="E3510">
        <v>130</v>
      </c>
      <c r="F3510" t="s">
        <v>16</v>
      </c>
      <c r="G3510" t="s">
        <v>41</v>
      </c>
      <c r="H3510" t="s">
        <v>189</v>
      </c>
      <c r="I3510" t="s">
        <v>19</v>
      </c>
      <c r="J3510" t="s">
        <v>20</v>
      </c>
      <c r="L3510" s="2">
        <v>345000</v>
      </c>
      <c r="M3510" s="2">
        <v>2653.8461538461538</v>
      </c>
      <c r="N3510" s="2">
        <v>115000</v>
      </c>
      <c r="O3510" s="2" t="s">
        <v>4587</v>
      </c>
      <c r="P3510" s="21" t="s">
        <v>188</v>
      </c>
    </row>
    <row r="3511" spans="1:16" x14ac:dyDescent="0.25">
      <c r="A3511" t="s">
        <v>6938</v>
      </c>
      <c r="B3511" t="s">
        <v>4571</v>
      </c>
      <c r="C3511" s="1">
        <v>345000</v>
      </c>
      <c r="D3511">
        <v>1</v>
      </c>
      <c r="E3511">
        <v>72</v>
      </c>
      <c r="F3511" t="s">
        <v>16</v>
      </c>
      <c r="G3511" t="s">
        <v>43</v>
      </c>
      <c r="H3511" t="s">
        <v>189</v>
      </c>
      <c r="I3511" t="s">
        <v>19</v>
      </c>
      <c r="J3511" t="s">
        <v>9</v>
      </c>
      <c r="L3511" s="2">
        <v>345000</v>
      </c>
      <c r="M3511" s="2">
        <v>4791.666666666667</v>
      </c>
      <c r="N3511" s="2">
        <v>345000</v>
      </c>
      <c r="O3511" s="2" t="s">
        <v>4587</v>
      </c>
      <c r="P3511" s="21" t="s">
        <v>188</v>
      </c>
    </row>
    <row r="3512" spans="1:16" x14ac:dyDescent="0.25">
      <c r="A3512" t="s">
        <v>6939</v>
      </c>
      <c r="B3512" t="s">
        <v>4571</v>
      </c>
      <c r="C3512" s="1">
        <v>345000</v>
      </c>
      <c r="D3512">
        <v>1</v>
      </c>
      <c r="E3512">
        <v>72</v>
      </c>
      <c r="F3512" t="s">
        <v>16</v>
      </c>
      <c r="G3512" t="s">
        <v>43</v>
      </c>
      <c r="H3512" t="s">
        <v>189</v>
      </c>
      <c r="I3512" t="s">
        <v>19</v>
      </c>
      <c r="J3512" t="s">
        <v>9</v>
      </c>
      <c r="L3512" s="2">
        <v>345000</v>
      </c>
      <c r="M3512" s="2">
        <v>4791.666666666667</v>
      </c>
      <c r="N3512" s="2">
        <v>345000</v>
      </c>
      <c r="O3512" s="2" t="s">
        <v>4587</v>
      </c>
      <c r="P3512" s="21" t="s">
        <v>188</v>
      </c>
    </row>
    <row r="3513" spans="1:16" x14ac:dyDescent="0.25">
      <c r="A3513" t="s">
        <v>7039</v>
      </c>
      <c r="B3513" t="s">
        <v>4571</v>
      </c>
      <c r="C3513" s="1">
        <v>345000</v>
      </c>
      <c r="D3513">
        <v>3</v>
      </c>
      <c r="E3513">
        <v>96</v>
      </c>
      <c r="F3513" t="s">
        <v>16</v>
      </c>
      <c r="G3513" t="s">
        <v>93</v>
      </c>
      <c r="H3513" t="s">
        <v>189</v>
      </c>
      <c r="I3513" t="s">
        <v>19</v>
      </c>
      <c r="J3513" t="s">
        <v>20</v>
      </c>
      <c r="L3513" s="2">
        <v>345000</v>
      </c>
      <c r="M3513" s="2">
        <v>3593.75</v>
      </c>
      <c r="N3513" s="2">
        <v>115000</v>
      </c>
      <c r="O3513" s="2" t="s">
        <v>160</v>
      </c>
      <c r="P3513" s="21" t="s">
        <v>188</v>
      </c>
    </row>
    <row r="3514" spans="1:16" x14ac:dyDescent="0.25">
      <c r="A3514" t="s">
        <v>4700</v>
      </c>
      <c r="B3514" t="s">
        <v>4571</v>
      </c>
      <c r="C3514" s="1">
        <v>345000</v>
      </c>
      <c r="D3514">
        <v>1</v>
      </c>
      <c r="E3514">
        <v>60</v>
      </c>
      <c r="F3514" t="s">
        <v>16</v>
      </c>
      <c r="G3514" t="s">
        <v>56</v>
      </c>
      <c r="H3514" t="s">
        <v>189</v>
      </c>
      <c r="I3514" t="s">
        <v>19</v>
      </c>
      <c r="J3514" t="s">
        <v>9</v>
      </c>
      <c r="L3514" s="2">
        <v>345000</v>
      </c>
      <c r="M3514" s="2">
        <v>5750</v>
      </c>
      <c r="N3514" s="2">
        <v>345000</v>
      </c>
      <c r="O3514" s="2" t="s">
        <v>160</v>
      </c>
      <c r="P3514" s="21" t="s">
        <v>188</v>
      </c>
    </row>
    <row r="3515" spans="1:16" x14ac:dyDescent="0.25">
      <c r="A3515" t="s">
        <v>4578</v>
      </c>
      <c r="B3515" t="s">
        <v>4571</v>
      </c>
      <c r="C3515" s="1">
        <v>345000</v>
      </c>
      <c r="D3515">
        <v>2</v>
      </c>
      <c r="E3515">
        <v>103</v>
      </c>
      <c r="F3515" t="s">
        <v>16</v>
      </c>
      <c r="G3515" t="s">
        <v>56</v>
      </c>
      <c r="H3515" t="s">
        <v>189</v>
      </c>
      <c r="I3515" t="s">
        <v>19</v>
      </c>
      <c r="J3515" t="s">
        <v>20</v>
      </c>
      <c r="L3515" s="2">
        <v>345000</v>
      </c>
      <c r="M3515" s="2">
        <v>3349.5145631067962</v>
      </c>
      <c r="N3515" s="2">
        <v>172500</v>
      </c>
      <c r="O3515" s="2" t="s">
        <v>160</v>
      </c>
      <c r="P3515" s="21" t="s">
        <v>188</v>
      </c>
    </row>
    <row r="3516" spans="1:16" x14ac:dyDescent="0.25">
      <c r="A3516" t="s">
        <v>4636</v>
      </c>
      <c r="B3516" t="s">
        <v>4571</v>
      </c>
      <c r="C3516" s="1">
        <v>345000</v>
      </c>
      <c r="D3516">
        <v>2</v>
      </c>
      <c r="E3516">
        <v>141</v>
      </c>
      <c r="F3516" t="s">
        <v>16</v>
      </c>
      <c r="G3516" t="s">
        <v>56</v>
      </c>
      <c r="H3516" t="s">
        <v>189</v>
      </c>
      <c r="I3516" t="s">
        <v>19</v>
      </c>
      <c r="J3516" t="s">
        <v>9</v>
      </c>
      <c r="L3516" s="2">
        <v>345000</v>
      </c>
      <c r="M3516" s="2">
        <v>2446.8085106382978</v>
      </c>
      <c r="N3516" s="2">
        <v>172500</v>
      </c>
      <c r="O3516" s="2" t="s">
        <v>4587</v>
      </c>
      <c r="P3516" s="21" t="s">
        <v>188</v>
      </c>
    </row>
    <row r="3517" spans="1:16" x14ac:dyDescent="0.25">
      <c r="A3517" t="s">
        <v>2610</v>
      </c>
      <c r="B3517" t="s">
        <v>104</v>
      </c>
      <c r="C3517" s="1">
        <v>343600</v>
      </c>
      <c r="D3517">
        <v>3</v>
      </c>
      <c r="E3517">
        <v>156</v>
      </c>
      <c r="F3517" s="1" t="s">
        <v>16</v>
      </c>
      <c r="G3517" t="s">
        <v>52</v>
      </c>
      <c r="H3517" t="s">
        <v>29</v>
      </c>
      <c r="I3517" t="s">
        <v>19</v>
      </c>
      <c r="J3517" t="s">
        <v>20</v>
      </c>
      <c r="K3517" t="s">
        <v>1372</v>
      </c>
      <c r="L3517" s="2">
        <v>343600</v>
      </c>
      <c r="M3517" s="2">
        <v>2202.5641025641025</v>
      </c>
      <c r="N3517" s="2">
        <v>114533.33333333333</v>
      </c>
      <c r="O3517" s="2"/>
      <c r="P3517" s="5" t="s">
        <v>188</v>
      </c>
    </row>
    <row r="3518" spans="1:16" x14ac:dyDescent="0.25">
      <c r="A3518" t="s">
        <v>2609</v>
      </c>
      <c r="B3518" t="s">
        <v>104</v>
      </c>
      <c r="C3518" s="1">
        <v>343100</v>
      </c>
      <c r="D3518">
        <v>3</v>
      </c>
      <c r="E3518">
        <v>130</v>
      </c>
      <c r="F3518" s="1" t="s">
        <v>16</v>
      </c>
      <c r="G3518" t="s">
        <v>52</v>
      </c>
      <c r="H3518" t="s">
        <v>29</v>
      </c>
      <c r="I3518" t="s">
        <v>19</v>
      </c>
      <c r="J3518" t="s">
        <v>20</v>
      </c>
      <c r="K3518" t="s">
        <v>1372</v>
      </c>
      <c r="L3518" s="2">
        <v>343100</v>
      </c>
      <c r="M3518" s="2">
        <v>2639.2307692307691</v>
      </c>
      <c r="N3518" s="2">
        <v>114366.66666666667</v>
      </c>
      <c r="O3518" s="2"/>
      <c r="P3518" s="5" t="s">
        <v>188</v>
      </c>
    </row>
    <row r="3519" spans="1:16" x14ac:dyDescent="0.25">
      <c r="A3519" t="s">
        <v>3070</v>
      </c>
      <c r="B3519" t="s">
        <v>104</v>
      </c>
      <c r="C3519" s="1">
        <v>343000</v>
      </c>
      <c r="D3519">
        <v>4</v>
      </c>
      <c r="E3519">
        <v>125</v>
      </c>
      <c r="F3519" s="1" t="s">
        <v>22</v>
      </c>
      <c r="G3519" t="s">
        <v>22</v>
      </c>
      <c r="H3519" t="s">
        <v>23</v>
      </c>
      <c r="I3519" t="s">
        <v>23</v>
      </c>
      <c r="J3519" t="s">
        <v>9</v>
      </c>
      <c r="K3519" t="s">
        <v>1372</v>
      </c>
      <c r="L3519" s="2">
        <v>343000</v>
      </c>
      <c r="M3519" s="2">
        <v>2744</v>
      </c>
      <c r="N3519" s="2">
        <v>85750</v>
      </c>
      <c r="O3519" s="2"/>
      <c r="P3519" s="5" t="s">
        <v>188</v>
      </c>
    </row>
    <row r="3520" spans="1:16" x14ac:dyDescent="0.25">
      <c r="A3520" t="s">
        <v>3071</v>
      </c>
      <c r="B3520" t="s">
        <v>104</v>
      </c>
      <c r="C3520" s="1">
        <v>343000</v>
      </c>
      <c r="D3520">
        <v>4</v>
      </c>
      <c r="E3520">
        <v>125</v>
      </c>
      <c r="F3520" s="1" t="s">
        <v>22</v>
      </c>
      <c r="G3520" t="s">
        <v>22</v>
      </c>
      <c r="H3520" t="s">
        <v>23</v>
      </c>
      <c r="I3520" t="s">
        <v>23</v>
      </c>
      <c r="J3520" t="s">
        <v>9</v>
      </c>
      <c r="K3520" t="s">
        <v>1372</v>
      </c>
      <c r="L3520" s="2">
        <v>343000</v>
      </c>
      <c r="M3520" s="2">
        <v>2744</v>
      </c>
      <c r="N3520" s="2">
        <v>85750</v>
      </c>
      <c r="O3520" s="2"/>
      <c r="P3520" s="5" t="s">
        <v>188</v>
      </c>
    </row>
    <row r="3521" spans="1:16" x14ac:dyDescent="0.25">
      <c r="A3521" t="s">
        <v>3072</v>
      </c>
      <c r="B3521" t="s">
        <v>104</v>
      </c>
      <c r="C3521" s="1">
        <v>343000</v>
      </c>
      <c r="D3521">
        <v>4</v>
      </c>
      <c r="E3521">
        <v>125</v>
      </c>
      <c r="F3521" s="1" t="s">
        <v>22</v>
      </c>
      <c r="G3521" t="s">
        <v>22</v>
      </c>
      <c r="H3521" t="s">
        <v>23</v>
      </c>
      <c r="I3521" t="s">
        <v>23</v>
      </c>
      <c r="J3521" t="s">
        <v>9</v>
      </c>
      <c r="K3521" t="s">
        <v>1372</v>
      </c>
      <c r="L3521" s="2">
        <v>343000</v>
      </c>
      <c r="M3521" s="2">
        <v>2744</v>
      </c>
      <c r="N3521" s="2">
        <v>85750</v>
      </c>
      <c r="O3521" s="2"/>
      <c r="P3521" s="5" t="s">
        <v>188</v>
      </c>
    </row>
    <row r="3522" spans="1:16" x14ac:dyDescent="0.25">
      <c r="A3522" t="s">
        <v>1407</v>
      </c>
      <c r="B3522" t="s">
        <v>104</v>
      </c>
      <c r="C3522" s="1">
        <v>343000</v>
      </c>
      <c r="D3522">
        <v>3</v>
      </c>
      <c r="E3522">
        <v>113</v>
      </c>
      <c r="F3522" s="1" t="s">
        <v>16</v>
      </c>
      <c r="G3522" t="s">
        <v>56</v>
      </c>
      <c r="H3522" t="s">
        <v>29</v>
      </c>
      <c r="I3522" t="s">
        <v>19</v>
      </c>
      <c r="J3522" t="s">
        <v>9</v>
      </c>
      <c r="K3522" t="s">
        <v>1372</v>
      </c>
      <c r="L3522" s="2">
        <v>343000</v>
      </c>
      <c r="M3522" s="2">
        <v>3035.3982300884954</v>
      </c>
      <c r="N3522" s="2">
        <v>114333.33333333333</v>
      </c>
      <c r="O3522" s="2"/>
      <c r="P3522" s="5" t="s">
        <v>188</v>
      </c>
    </row>
    <row r="3523" spans="1:16" x14ac:dyDescent="0.25">
      <c r="A3523" t="s">
        <v>5602</v>
      </c>
      <c r="B3523" t="s">
        <v>4571</v>
      </c>
      <c r="C3523" s="1">
        <v>343000</v>
      </c>
      <c r="D3523">
        <v>4</v>
      </c>
      <c r="E3523">
        <v>120</v>
      </c>
      <c r="F3523" t="s">
        <v>16</v>
      </c>
      <c r="G3523" t="s">
        <v>35</v>
      </c>
      <c r="H3523" t="s">
        <v>189</v>
      </c>
      <c r="I3523" t="s">
        <v>19</v>
      </c>
      <c r="J3523" t="s">
        <v>9</v>
      </c>
      <c r="L3523" s="2">
        <v>343000</v>
      </c>
      <c r="M3523" s="2">
        <v>2858.3333333333335</v>
      </c>
      <c r="N3523" s="2">
        <v>85750</v>
      </c>
      <c r="O3523" s="2" t="s">
        <v>4587</v>
      </c>
      <c r="P3523" s="21" t="s">
        <v>188</v>
      </c>
    </row>
    <row r="3524" spans="1:16" x14ac:dyDescent="0.25">
      <c r="A3524" t="s">
        <v>5956</v>
      </c>
      <c r="B3524" t="s">
        <v>4571</v>
      </c>
      <c r="C3524" s="1">
        <v>343000</v>
      </c>
      <c r="D3524">
        <v>3</v>
      </c>
      <c r="E3524">
        <v>115</v>
      </c>
      <c r="F3524" t="s">
        <v>16</v>
      </c>
      <c r="G3524" t="s">
        <v>17</v>
      </c>
      <c r="H3524" t="s">
        <v>189</v>
      </c>
      <c r="I3524" t="s">
        <v>19</v>
      </c>
      <c r="J3524" t="s">
        <v>9</v>
      </c>
      <c r="L3524" s="2">
        <v>343000</v>
      </c>
      <c r="M3524" s="2">
        <v>2982.608695652174</v>
      </c>
      <c r="N3524" s="2">
        <v>114333.33333333333</v>
      </c>
      <c r="O3524" s="2" t="s">
        <v>4587</v>
      </c>
      <c r="P3524" s="21" t="s">
        <v>188</v>
      </c>
    </row>
    <row r="3525" spans="1:16" x14ac:dyDescent="0.25">
      <c r="A3525" t="s">
        <v>5998</v>
      </c>
      <c r="B3525" t="s">
        <v>4571</v>
      </c>
      <c r="C3525" s="1">
        <v>343000</v>
      </c>
      <c r="D3525">
        <v>3</v>
      </c>
      <c r="E3525">
        <v>120</v>
      </c>
      <c r="F3525" t="s">
        <v>16</v>
      </c>
      <c r="G3525" t="s">
        <v>17</v>
      </c>
      <c r="H3525" t="s">
        <v>189</v>
      </c>
      <c r="I3525" t="s">
        <v>19</v>
      </c>
      <c r="J3525" t="s">
        <v>9</v>
      </c>
      <c r="L3525" s="2">
        <v>343000</v>
      </c>
      <c r="M3525" s="2">
        <v>2858.3333333333335</v>
      </c>
      <c r="N3525" s="2">
        <v>114333.33333333333</v>
      </c>
      <c r="O3525" s="2" t="s">
        <v>4587</v>
      </c>
      <c r="P3525" s="21" t="s">
        <v>188</v>
      </c>
    </row>
    <row r="3526" spans="1:16" x14ac:dyDescent="0.25">
      <c r="A3526" t="s">
        <v>6035</v>
      </c>
      <c r="B3526" t="s">
        <v>4571</v>
      </c>
      <c r="C3526" s="1">
        <v>343000</v>
      </c>
      <c r="D3526">
        <v>3</v>
      </c>
      <c r="E3526">
        <v>147</v>
      </c>
      <c r="F3526" t="s">
        <v>16</v>
      </c>
      <c r="G3526" t="s">
        <v>17</v>
      </c>
      <c r="H3526" t="s">
        <v>189</v>
      </c>
      <c r="I3526" t="s">
        <v>19</v>
      </c>
      <c r="J3526" t="s">
        <v>9</v>
      </c>
      <c r="L3526" s="2">
        <v>343000</v>
      </c>
      <c r="M3526" s="2">
        <v>2333.3333333333335</v>
      </c>
      <c r="N3526" s="2">
        <v>114333.33333333333</v>
      </c>
      <c r="O3526" s="2" t="s">
        <v>4587</v>
      </c>
      <c r="P3526" s="21" t="s">
        <v>188</v>
      </c>
    </row>
    <row r="3527" spans="1:16" x14ac:dyDescent="0.25">
      <c r="A3527" t="s">
        <v>2749</v>
      </c>
      <c r="B3527" t="s">
        <v>104</v>
      </c>
      <c r="C3527" s="1">
        <v>341000</v>
      </c>
      <c r="D3527">
        <v>4</v>
      </c>
      <c r="E3527">
        <v>155</v>
      </c>
      <c r="F3527" s="1" t="s">
        <v>16</v>
      </c>
      <c r="G3527" t="s">
        <v>43</v>
      </c>
      <c r="H3527" t="s">
        <v>29</v>
      </c>
      <c r="I3527" t="s">
        <v>19</v>
      </c>
      <c r="J3527" t="s">
        <v>20</v>
      </c>
      <c r="K3527" t="s">
        <v>1372</v>
      </c>
      <c r="L3527" s="2">
        <v>341000</v>
      </c>
      <c r="M3527" s="2">
        <v>2200</v>
      </c>
      <c r="N3527" s="2">
        <v>85250</v>
      </c>
      <c r="O3527" s="2"/>
      <c r="P3527" s="5" t="s">
        <v>188</v>
      </c>
    </row>
    <row r="3528" spans="1:16" x14ac:dyDescent="0.25">
      <c r="A3528" t="s">
        <v>5958</v>
      </c>
      <c r="B3528" t="s">
        <v>4571</v>
      </c>
      <c r="C3528" s="1">
        <v>341000</v>
      </c>
      <c r="D3528">
        <v>2</v>
      </c>
      <c r="E3528">
        <v>72</v>
      </c>
      <c r="F3528" t="s">
        <v>16</v>
      </c>
      <c r="G3528" t="s">
        <v>17</v>
      </c>
      <c r="H3528" t="s">
        <v>189</v>
      </c>
      <c r="I3528" t="s">
        <v>19</v>
      </c>
      <c r="J3528" t="s">
        <v>9</v>
      </c>
      <c r="L3528" s="2">
        <v>341000</v>
      </c>
      <c r="M3528" s="2">
        <v>4736.1111111111113</v>
      </c>
      <c r="N3528" s="2">
        <v>170500</v>
      </c>
      <c r="O3528" s="2" t="s">
        <v>4587</v>
      </c>
      <c r="P3528" s="21" t="s">
        <v>188</v>
      </c>
    </row>
    <row r="3529" spans="1:16" x14ac:dyDescent="0.25">
      <c r="A3529" t="s">
        <v>4767</v>
      </c>
      <c r="B3529" t="s">
        <v>4571</v>
      </c>
      <c r="C3529" s="1">
        <v>340000</v>
      </c>
      <c r="D3529">
        <v>2</v>
      </c>
      <c r="E3529">
        <v>127</v>
      </c>
      <c r="F3529" t="s">
        <v>16</v>
      </c>
      <c r="G3529" t="s">
        <v>56</v>
      </c>
      <c r="H3529" t="s">
        <v>18</v>
      </c>
      <c r="I3529" t="s">
        <v>19</v>
      </c>
      <c r="J3529" t="s">
        <v>9</v>
      </c>
      <c r="L3529" s="2">
        <v>340000</v>
      </c>
      <c r="M3529" s="2">
        <v>2677.1653543307089</v>
      </c>
      <c r="N3529" s="2">
        <v>170000</v>
      </c>
      <c r="O3529" s="2" t="s">
        <v>4587</v>
      </c>
      <c r="P3529" s="21" t="s">
        <v>188</v>
      </c>
    </row>
    <row r="3530" spans="1:16" x14ac:dyDescent="0.25">
      <c r="A3530" t="s">
        <v>1436</v>
      </c>
      <c r="B3530" t="s">
        <v>103</v>
      </c>
      <c r="C3530" s="1">
        <v>340000</v>
      </c>
      <c r="D3530">
        <v>2</v>
      </c>
      <c r="E3530">
        <v>87</v>
      </c>
      <c r="F3530" s="1" t="s">
        <v>16</v>
      </c>
      <c r="G3530" t="s">
        <v>56</v>
      </c>
      <c r="H3530" t="s">
        <v>29</v>
      </c>
      <c r="I3530" t="s">
        <v>19</v>
      </c>
      <c r="J3530" t="s">
        <v>20</v>
      </c>
      <c r="K3530" t="s">
        <v>1372</v>
      </c>
      <c r="L3530" s="2">
        <v>340000</v>
      </c>
      <c r="M3530" s="2">
        <v>3908.0459770114944</v>
      </c>
      <c r="N3530" s="2">
        <v>170000</v>
      </c>
      <c r="O3530" s="2"/>
      <c r="P3530" s="5" t="s">
        <v>188</v>
      </c>
    </row>
    <row r="3531" spans="1:16" x14ac:dyDescent="0.25">
      <c r="A3531" t="s">
        <v>1674</v>
      </c>
      <c r="B3531" t="s">
        <v>104</v>
      </c>
      <c r="C3531" s="1">
        <v>340000</v>
      </c>
      <c r="D3531">
        <v>2</v>
      </c>
      <c r="E3531">
        <v>78</v>
      </c>
      <c r="F3531" s="1" t="s">
        <v>16</v>
      </c>
      <c r="G3531" t="s">
        <v>35</v>
      </c>
      <c r="H3531" t="s">
        <v>29</v>
      </c>
      <c r="I3531" t="s">
        <v>19</v>
      </c>
      <c r="J3531" t="s">
        <v>20</v>
      </c>
      <c r="K3531" t="s">
        <v>1372</v>
      </c>
      <c r="L3531" s="2">
        <v>340000</v>
      </c>
      <c r="M3531" s="2">
        <v>4358.9743589743593</v>
      </c>
      <c r="N3531" s="2">
        <v>170000</v>
      </c>
      <c r="O3531" s="2"/>
      <c r="P3531" s="5" t="s">
        <v>188</v>
      </c>
    </row>
    <row r="3532" spans="1:16" x14ac:dyDescent="0.25">
      <c r="A3532" t="s">
        <v>5595</v>
      </c>
      <c r="B3532" t="s">
        <v>4571</v>
      </c>
      <c r="C3532" s="1">
        <v>340000</v>
      </c>
      <c r="D3532">
        <v>2</v>
      </c>
      <c r="E3532">
        <v>120</v>
      </c>
      <c r="F3532" t="s">
        <v>16</v>
      </c>
      <c r="G3532" t="s">
        <v>35</v>
      </c>
      <c r="H3532" t="s">
        <v>189</v>
      </c>
      <c r="I3532" t="s">
        <v>19</v>
      </c>
      <c r="J3532" t="s">
        <v>9</v>
      </c>
      <c r="L3532" s="2">
        <v>340000</v>
      </c>
      <c r="M3532" s="2">
        <v>2833.3333333333335</v>
      </c>
      <c r="N3532" s="2">
        <v>170000</v>
      </c>
      <c r="O3532" s="2" t="s">
        <v>4582</v>
      </c>
      <c r="P3532" s="21" t="s">
        <v>188</v>
      </c>
    </row>
    <row r="3533" spans="1:16" x14ac:dyDescent="0.25">
      <c r="A3533" t="s">
        <v>5736</v>
      </c>
      <c r="B3533" t="s">
        <v>4571</v>
      </c>
      <c r="C3533" s="1">
        <v>340000</v>
      </c>
      <c r="D3533">
        <v>2</v>
      </c>
      <c r="E3533">
        <v>65</v>
      </c>
      <c r="F3533" t="s">
        <v>16</v>
      </c>
      <c r="G3533" t="s">
        <v>35</v>
      </c>
      <c r="H3533" t="s">
        <v>189</v>
      </c>
      <c r="I3533" t="s">
        <v>19</v>
      </c>
      <c r="J3533" t="s">
        <v>20</v>
      </c>
      <c r="L3533" s="2">
        <v>340000</v>
      </c>
      <c r="M3533" s="2">
        <v>5230.7692307692305</v>
      </c>
      <c r="N3533" s="2">
        <v>170000</v>
      </c>
      <c r="O3533" s="2" t="s">
        <v>160</v>
      </c>
      <c r="P3533" s="21" t="s">
        <v>188</v>
      </c>
    </row>
    <row r="3534" spans="1:16" x14ac:dyDescent="0.25">
      <c r="A3534" t="s">
        <v>5760</v>
      </c>
      <c r="B3534" t="s">
        <v>4571</v>
      </c>
      <c r="C3534" s="1">
        <v>340000</v>
      </c>
      <c r="D3534">
        <v>2</v>
      </c>
      <c r="E3534">
        <v>74</v>
      </c>
      <c r="F3534" t="s">
        <v>16</v>
      </c>
      <c r="G3534" t="s">
        <v>35</v>
      </c>
      <c r="H3534" t="s">
        <v>189</v>
      </c>
      <c r="I3534" t="s">
        <v>19</v>
      </c>
      <c r="J3534" t="s">
        <v>20</v>
      </c>
      <c r="L3534" s="2">
        <v>340000</v>
      </c>
      <c r="M3534" s="2">
        <v>4594.594594594595</v>
      </c>
      <c r="N3534" s="2">
        <v>170000</v>
      </c>
      <c r="O3534" s="2" t="s">
        <v>4587</v>
      </c>
      <c r="P3534" s="21" t="s">
        <v>188</v>
      </c>
    </row>
    <row r="3535" spans="1:16" x14ac:dyDescent="0.25">
      <c r="A3535" t="s">
        <v>5794</v>
      </c>
      <c r="B3535" t="s">
        <v>4571</v>
      </c>
      <c r="C3535" s="1">
        <v>340000</v>
      </c>
      <c r="D3535">
        <v>2</v>
      </c>
      <c r="E3535">
        <v>85</v>
      </c>
      <c r="F3535" t="s">
        <v>16</v>
      </c>
      <c r="G3535" t="s">
        <v>35</v>
      </c>
      <c r="H3535" t="s">
        <v>189</v>
      </c>
      <c r="I3535" t="s">
        <v>19</v>
      </c>
      <c r="J3535" t="s">
        <v>20</v>
      </c>
      <c r="L3535" s="2">
        <v>340000</v>
      </c>
      <c r="M3535" s="2">
        <v>4000</v>
      </c>
      <c r="N3535" s="2">
        <v>170000</v>
      </c>
      <c r="O3535" s="2" t="s">
        <v>160</v>
      </c>
      <c r="P3535" s="21" t="s">
        <v>188</v>
      </c>
    </row>
    <row r="3536" spans="1:16" x14ac:dyDescent="0.25">
      <c r="A3536" t="s">
        <v>5992</v>
      </c>
      <c r="B3536" t="s">
        <v>4571</v>
      </c>
      <c r="C3536" s="1">
        <v>340000</v>
      </c>
      <c r="D3536">
        <v>3</v>
      </c>
      <c r="E3536">
        <v>115</v>
      </c>
      <c r="F3536" t="s">
        <v>16</v>
      </c>
      <c r="G3536" t="s">
        <v>17</v>
      </c>
      <c r="H3536" t="s">
        <v>189</v>
      </c>
      <c r="I3536" t="s">
        <v>19</v>
      </c>
      <c r="J3536" t="s">
        <v>88</v>
      </c>
      <c r="K3536">
        <v>9000</v>
      </c>
      <c r="L3536" s="2">
        <v>349000</v>
      </c>
      <c r="M3536" s="2">
        <v>3034.782608695652</v>
      </c>
      <c r="N3536" s="2">
        <v>116333.33333333333</v>
      </c>
      <c r="O3536" s="2" t="s">
        <v>4587</v>
      </c>
      <c r="P3536" s="21" t="s">
        <v>188</v>
      </c>
    </row>
    <row r="3537" spans="1:16" x14ac:dyDescent="0.25">
      <c r="A3537" t="s">
        <v>6224</v>
      </c>
      <c r="B3537" t="s">
        <v>4571</v>
      </c>
      <c r="C3537" s="1">
        <v>340000</v>
      </c>
      <c r="D3537">
        <v>3</v>
      </c>
      <c r="E3537">
        <v>114</v>
      </c>
      <c r="F3537" t="s">
        <v>16</v>
      </c>
      <c r="G3537" t="s">
        <v>17</v>
      </c>
      <c r="H3537" t="s">
        <v>189</v>
      </c>
      <c r="I3537" t="s">
        <v>30</v>
      </c>
      <c r="J3537" t="s">
        <v>20</v>
      </c>
      <c r="L3537" s="2">
        <v>340000</v>
      </c>
      <c r="M3537" s="2">
        <v>2982.4561403508774</v>
      </c>
      <c r="N3537" s="2">
        <v>113333.33333333333</v>
      </c>
      <c r="O3537" s="2" t="s">
        <v>160</v>
      </c>
      <c r="P3537" s="21" t="s">
        <v>188</v>
      </c>
    </row>
    <row r="3538" spans="1:16" x14ac:dyDescent="0.25">
      <c r="A3538" t="s">
        <v>6225</v>
      </c>
      <c r="B3538" t="s">
        <v>4571</v>
      </c>
      <c r="C3538" s="1">
        <v>340000</v>
      </c>
      <c r="D3538">
        <v>3</v>
      </c>
      <c r="E3538">
        <v>114</v>
      </c>
      <c r="F3538" t="s">
        <v>16</v>
      </c>
      <c r="G3538" t="s">
        <v>17</v>
      </c>
      <c r="H3538" t="s">
        <v>189</v>
      </c>
      <c r="I3538" t="s">
        <v>30</v>
      </c>
      <c r="J3538" t="s">
        <v>20</v>
      </c>
      <c r="L3538" s="2">
        <v>340000</v>
      </c>
      <c r="M3538" s="2">
        <v>2982.4561403508774</v>
      </c>
      <c r="N3538" s="2">
        <v>113333.33333333333</v>
      </c>
      <c r="O3538" s="2" t="s">
        <v>160</v>
      </c>
      <c r="P3538" s="21" t="s">
        <v>188</v>
      </c>
    </row>
    <row r="3539" spans="1:16" x14ac:dyDescent="0.25">
      <c r="A3539" t="s">
        <v>6385</v>
      </c>
      <c r="B3539" t="s">
        <v>4571</v>
      </c>
      <c r="C3539" s="1">
        <v>340000</v>
      </c>
      <c r="D3539">
        <v>1</v>
      </c>
      <c r="E3539">
        <v>47</v>
      </c>
      <c r="F3539" t="s">
        <v>16</v>
      </c>
      <c r="G3539" t="s">
        <v>41</v>
      </c>
      <c r="H3539" t="s">
        <v>189</v>
      </c>
      <c r="I3539" t="s">
        <v>19</v>
      </c>
      <c r="J3539" t="s">
        <v>20</v>
      </c>
      <c r="L3539" s="2">
        <v>340000</v>
      </c>
      <c r="M3539" s="2">
        <v>7234.0425531914898</v>
      </c>
      <c r="N3539" s="2">
        <v>340000</v>
      </c>
      <c r="O3539" s="2" t="s">
        <v>160</v>
      </c>
      <c r="P3539" s="21" t="s">
        <v>188</v>
      </c>
    </row>
    <row r="3540" spans="1:16" x14ac:dyDescent="0.25">
      <c r="A3540" t="s">
        <v>6389</v>
      </c>
      <c r="B3540" t="s">
        <v>4571</v>
      </c>
      <c r="C3540" s="1">
        <v>340000</v>
      </c>
      <c r="D3540">
        <v>1</v>
      </c>
      <c r="E3540">
        <v>50</v>
      </c>
      <c r="F3540" t="s">
        <v>16</v>
      </c>
      <c r="G3540" t="s">
        <v>41</v>
      </c>
      <c r="H3540" t="s">
        <v>189</v>
      </c>
      <c r="I3540" t="s">
        <v>19</v>
      </c>
      <c r="J3540" t="s">
        <v>20</v>
      </c>
      <c r="L3540" s="2">
        <v>340000</v>
      </c>
      <c r="M3540" s="2">
        <v>6800</v>
      </c>
      <c r="N3540" s="2">
        <v>340000</v>
      </c>
      <c r="O3540" s="2" t="s">
        <v>160</v>
      </c>
      <c r="P3540" s="21" t="s">
        <v>188</v>
      </c>
    </row>
    <row r="3541" spans="1:16" x14ac:dyDescent="0.25">
      <c r="A3541" t="s">
        <v>6390</v>
      </c>
      <c r="B3541" t="s">
        <v>4571</v>
      </c>
      <c r="C3541" s="1">
        <v>340000</v>
      </c>
      <c r="D3541">
        <v>1</v>
      </c>
      <c r="E3541">
        <v>50</v>
      </c>
      <c r="F3541" t="s">
        <v>16</v>
      </c>
      <c r="G3541" t="s">
        <v>41</v>
      </c>
      <c r="H3541" t="s">
        <v>189</v>
      </c>
      <c r="I3541" t="s">
        <v>19</v>
      </c>
      <c r="J3541" t="s">
        <v>20</v>
      </c>
      <c r="L3541" s="2">
        <v>340000</v>
      </c>
      <c r="M3541" s="2">
        <v>6800</v>
      </c>
      <c r="N3541" s="2">
        <v>340000</v>
      </c>
      <c r="O3541" s="2" t="s">
        <v>160</v>
      </c>
      <c r="P3541" s="21" t="s">
        <v>188</v>
      </c>
    </row>
    <row r="3542" spans="1:16" x14ac:dyDescent="0.25">
      <c r="A3542" t="s">
        <v>6293</v>
      </c>
      <c r="B3542" t="s">
        <v>4571</v>
      </c>
      <c r="C3542" s="1">
        <v>340000</v>
      </c>
      <c r="D3542">
        <v>2</v>
      </c>
      <c r="E3542">
        <v>120</v>
      </c>
      <c r="F3542" t="s">
        <v>16</v>
      </c>
      <c r="G3542" t="s">
        <v>41</v>
      </c>
      <c r="H3542" t="s">
        <v>189</v>
      </c>
      <c r="I3542" t="s">
        <v>19</v>
      </c>
      <c r="J3542" t="s">
        <v>20</v>
      </c>
      <c r="L3542" s="2">
        <v>340000</v>
      </c>
      <c r="M3542" s="2">
        <v>2833.3333333333335</v>
      </c>
      <c r="N3542" s="2">
        <v>170000</v>
      </c>
      <c r="O3542" s="2" t="s">
        <v>4582</v>
      </c>
      <c r="P3542" s="21" t="s">
        <v>188</v>
      </c>
    </row>
    <row r="3543" spans="1:16" x14ac:dyDescent="0.25">
      <c r="A3543" t="s">
        <v>5532</v>
      </c>
      <c r="B3543" t="s">
        <v>4571</v>
      </c>
      <c r="C3543" s="1">
        <v>340000</v>
      </c>
      <c r="D3543">
        <v>3</v>
      </c>
      <c r="E3543">
        <v>104</v>
      </c>
      <c r="F3543" t="s">
        <v>16</v>
      </c>
      <c r="G3543" t="s">
        <v>476</v>
      </c>
      <c r="H3543" t="s">
        <v>189</v>
      </c>
      <c r="I3543" t="s">
        <v>19</v>
      </c>
      <c r="J3543" t="s">
        <v>20</v>
      </c>
      <c r="L3543" s="2">
        <v>340000</v>
      </c>
      <c r="M3543" s="2">
        <v>3269.2307692307691</v>
      </c>
      <c r="N3543" s="2">
        <v>113333.33333333333</v>
      </c>
      <c r="O3543" s="2" t="s">
        <v>160</v>
      </c>
      <c r="P3543" s="21" t="s">
        <v>188</v>
      </c>
    </row>
    <row r="3544" spans="1:16" x14ac:dyDescent="0.25">
      <c r="A3544" t="s">
        <v>4605</v>
      </c>
      <c r="B3544" t="s">
        <v>4571</v>
      </c>
      <c r="C3544" s="1">
        <v>340000</v>
      </c>
      <c r="D3544">
        <v>2</v>
      </c>
      <c r="E3544">
        <v>120</v>
      </c>
      <c r="F3544" t="s">
        <v>16</v>
      </c>
      <c r="G3544" t="s">
        <v>56</v>
      </c>
      <c r="H3544" t="s">
        <v>189</v>
      </c>
      <c r="I3544" t="s">
        <v>19</v>
      </c>
      <c r="J3544" t="s">
        <v>9</v>
      </c>
      <c r="L3544" s="2">
        <v>340000</v>
      </c>
      <c r="M3544" s="2">
        <v>2833.3333333333335</v>
      </c>
      <c r="N3544" s="2">
        <v>170000</v>
      </c>
      <c r="O3544" s="2" t="s">
        <v>160</v>
      </c>
      <c r="P3544" s="21" t="s">
        <v>188</v>
      </c>
    </row>
    <row r="3545" spans="1:16" x14ac:dyDescent="0.25">
      <c r="A3545" t="s">
        <v>4643</v>
      </c>
      <c r="B3545" t="s">
        <v>4571</v>
      </c>
      <c r="C3545" s="1">
        <v>340000</v>
      </c>
      <c r="D3545">
        <v>4</v>
      </c>
      <c r="E3545">
        <v>154</v>
      </c>
      <c r="F3545" t="s">
        <v>16</v>
      </c>
      <c r="G3545" t="s">
        <v>56</v>
      </c>
      <c r="H3545" t="s">
        <v>189</v>
      </c>
      <c r="I3545" t="s">
        <v>19</v>
      </c>
      <c r="J3545" t="s">
        <v>20</v>
      </c>
      <c r="L3545" s="2">
        <v>340000</v>
      </c>
      <c r="M3545" s="2">
        <v>2207.7922077922076</v>
      </c>
      <c r="N3545" s="2">
        <v>85000</v>
      </c>
      <c r="O3545" s="2" t="s">
        <v>160</v>
      </c>
      <c r="P3545" s="21" t="s">
        <v>188</v>
      </c>
    </row>
    <row r="3546" spans="1:16" x14ac:dyDescent="0.25">
      <c r="A3546" t="s">
        <v>1560</v>
      </c>
      <c r="B3546" t="s">
        <v>103</v>
      </c>
      <c r="C3546" s="1">
        <v>339900</v>
      </c>
      <c r="D3546">
        <v>3</v>
      </c>
      <c r="E3546">
        <v>120</v>
      </c>
      <c r="F3546" s="1" t="s">
        <v>16</v>
      </c>
      <c r="G3546" t="s">
        <v>56</v>
      </c>
      <c r="H3546" t="s">
        <v>18</v>
      </c>
      <c r="I3546" t="s">
        <v>19</v>
      </c>
      <c r="J3546" t="s">
        <v>20</v>
      </c>
      <c r="K3546" t="s">
        <v>1372</v>
      </c>
      <c r="L3546" s="2">
        <v>339900</v>
      </c>
      <c r="M3546" s="2">
        <v>2832.5</v>
      </c>
      <c r="N3546" s="2">
        <v>113300</v>
      </c>
      <c r="O3546" s="2"/>
      <c r="P3546" s="5" t="s">
        <v>188</v>
      </c>
    </row>
    <row r="3547" spans="1:16" x14ac:dyDescent="0.25">
      <c r="A3547" t="s">
        <v>5883</v>
      </c>
      <c r="B3547" t="s">
        <v>4571</v>
      </c>
      <c r="C3547" s="1">
        <v>339900</v>
      </c>
      <c r="D3547">
        <v>2</v>
      </c>
      <c r="E3547">
        <v>71</v>
      </c>
      <c r="F3547" t="s">
        <v>16</v>
      </c>
      <c r="G3547" t="s">
        <v>35</v>
      </c>
      <c r="H3547" t="s">
        <v>18</v>
      </c>
      <c r="I3547" t="s">
        <v>19</v>
      </c>
      <c r="J3547" t="s">
        <v>9</v>
      </c>
      <c r="L3547" s="2">
        <v>339900</v>
      </c>
      <c r="M3547" s="2">
        <v>4787.3239436619715</v>
      </c>
      <c r="N3547" s="2">
        <v>169950</v>
      </c>
      <c r="O3547" s="2" t="s">
        <v>160</v>
      </c>
      <c r="P3547" s="21" t="s">
        <v>188</v>
      </c>
    </row>
    <row r="3548" spans="1:16" x14ac:dyDescent="0.25">
      <c r="A3548" t="s">
        <v>5884</v>
      </c>
      <c r="B3548" t="s">
        <v>4571</v>
      </c>
      <c r="C3548" s="1">
        <v>339900</v>
      </c>
      <c r="D3548">
        <v>2</v>
      </c>
      <c r="E3548">
        <v>71</v>
      </c>
      <c r="F3548" t="s">
        <v>16</v>
      </c>
      <c r="G3548" t="s">
        <v>35</v>
      </c>
      <c r="H3548" t="s">
        <v>18</v>
      </c>
      <c r="I3548" t="s">
        <v>19</v>
      </c>
      <c r="J3548" t="s">
        <v>9</v>
      </c>
      <c r="L3548" s="2">
        <v>339900</v>
      </c>
      <c r="M3548" s="2">
        <v>4787.3239436619715</v>
      </c>
      <c r="N3548" s="2">
        <v>169950</v>
      </c>
      <c r="O3548" s="2" t="s">
        <v>160</v>
      </c>
      <c r="P3548" s="21" t="s">
        <v>188</v>
      </c>
    </row>
    <row r="3549" spans="1:16" x14ac:dyDescent="0.25">
      <c r="A3549" t="s">
        <v>6529</v>
      </c>
      <c r="B3549" t="s">
        <v>4571</v>
      </c>
      <c r="C3549" s="1">
        <v>339400</v>
      </c>
      <c r="D3549">
        <v>2</v>
      </c>
      <c r="E3549">
        <v>78</v>
      </c>
      <c r="F3549" t="s">
        <v>16</v>
      </c>
      <c r="G3549" t="s">
        <v>41</v>
      </c>
      <c r="H3549" t="s">
        <v>189</v>
      </c>
      <c r="I3549" t="s">
        <v>30</v>
      </c>
      <c r="J3549" t="s">
        <v>9</v>
      </c>
      <c r="L3549" s="2">
        <v>339400</v>
      </c>
      <c r="M3549" s="2">
        <v>4351.2820512820517</v>
      </c>
      <c r="N3549" s="2">
        <v>169700</v>
      </c>
      <c r="O3549" s="2" t="s">
        <v>160</v>
      </c>
      <c r="P3549" s="21" t="s">
        <v>188</v>
      </c>
    </row>
    <row r="3550" spans="1:16" x14ac:dyDescent="0.25">
      <c r="A3550" t="s">
        <v>5465</v>
      </c>
      <c r="B3550" t="s">
        <v>4571</v>
      </c>
      <c r="C3550" s="1">
        <v>339000</v>
      </c>
      <c r="D3550">
        <v>2</v>
      </c>
      <c r="E3550">
        <v>116</v>
      </c>
      <c r="F3550" s="3" t="s">
        <v>22</v>
      </c>
      <c r="G3550" t="s">
        <v>22</v>
      </c>
      <c r="H3550" t="s">
        <v>23</v>
      </c>
      <c r="I3550" t="s">
        <v>23</v>
      </c>
      <c r="J3550" t="s">
        <v>20</v>
      </c>
      <c r="L3550" s="2">
        <v>339000</v>
      </c>
      <c r="M3550" s="2">
        <v>2922.4137931034484</v>
      </c>
      <c r="N3550" s="2">
        <v>169500</v>
      </c>
      <c r="O3550" s="2" t="s">
        <v>4587</v>
      </c>
      <c r="P3550" s="21" t="s">
        <v>188</v>
      </c>
    </row>
    <row r="3551" spans="1:16" x14ac:dyDescent="0.25">
      <c r="A3551" t="s">
        <v>5466</v>
      </c>
      <c r="B3551" t="s">
        <v>4571</v>
      </c>
      <c r="C3551" s="1">
        <v>339000</v>
      </c>
      <c r="D3551">
        <v>2</v>
      </c>
      <c r="E3551">
        <v>116</v>
      </c>
      <c r="F3551" s="3" t="s">
        <v>22</v>
      </c>
      <c r="G3551" t="s">
        <v>22</v>
      </c>
      <c r="H3551" t="s">
        <v>23</v>
      </c>
      <c r="I3551" t="s">
        <v>23</v>
      </c>
      <c r="J3551" t="s">
        <v>20</v>
      </c>
      <c r="L3551" s="2">
        <v>339000</v>
      </c>
      <c r="M3551" s="2">
        <v>2922.4137931034484</v>
      </c>
      <c r="N3551" s="2">
        <v>169500</v>
      </c>
      <c r="O3551" s="2" t="s">
        <v>4587</v>
      </c>
      <c r="P3551" s="21" t="s">
        <v>188</v>
      </c>
    </row>
    <row r="3552" spans="1:16" x14ac:dyDescent="0.25">
      <c r="A3552" t="s">
        <v>5467</v>
      </c>
      <c r="B3552" t="s">
        <v>4571</v>
      </c>
      <c r="C3552" s="1">
        <v>339000</v>
      </c>
      <c r="D3552">
        <v>2</v>
      </c>
      <c r="E3552">
        <v>116</v>
      </c>
      <c r="F3552" s="3" t="s">
        <v>22</v>
      </c>
      <c r="G3552" t="s">
        <v>22</v>
      </c>
      <c r="H3552" t="s">
        <v>23</v>
      </c>
      <c r="I3552" t="s">
        <v>23</v>
      </c>
      <c r="J3552" t="s">
        <v>20</v>
      </c>
      <c r="L3552" s="2">
        <v>339000</v>
      </c>
      <c r="M3552" s="2">
        <v>2922.4137931034484</v>
      </c>
      <c r="N3552" s="2">
        <v>169500</v>
      </c>
      <c r="O3552" s="2" t="s">
        <v>4587</v>
      </c>
      <c r="P3552" s="21" t="s">
        <v>188</v>
      </c>
    </row>
    <row r="3553" spans="1:16" x14ac:dyDescent="0.25">
      <c r="A3553" t="s">
        <v>5468</v>
      </c>
      <c r="B3553" t="s">
        <v>4571</v>
      </c>
      <c r="C3553" s="1">
        <v>339000</v>
      </c>
      <c r="D3553">
        <v>2</v>
      </c>
      <c r="E3553">
        <v>116</v>
      </c>
      <c r="F3553" s="3" t="s">
        <v>22</v>
      </c>
      <c r="G3553" t="s">
        <v>22</v>
      </c>
      <c r="H3553" t="s">
        <v>23</v>
      </c>
      <c r="I3553" t="s">
        <v>23</v>
      </c>
      <c r="J3553" t="s">
        <v>20</v>
      </c>
      <c r="L3553" s="2">
        <v>339000</v>
      </c>
      <c r="M3553" s="2">
        <v>2922.4137931034484</v>
      </c>
      <c r="N3553" s="2">
        <v>169500</v>
      </c>
      <c r="O3553" s="2" t="s">
        <v>4587</v>
      </c>
      <c r="P3553" s="21" t="s">
        <v>188</v>
      </c>
    </row>
    <row r="3554" spans="1:16" x14ac:dyDescent="0.25">
      <c r="A3554" t="s">
        <v>5032</v>
      </c>
      <c r="B3554" t="s">
        <v>4571</v>
      </c>
      <c r="C3554" s="1">
        <v>339000</v>
      </c>
      <c r="D3554">
        <v>3</v>
      </c>
      <c r="E3554">
        <v>160</v>
      </c>
      <c r="F3554" s="3" t="s">
        <v>22</v>
      </c>
      <c r="G3554" t="s">
        <v>22</v>
      </c>
      <c r="H3554" t="s">
        <v>23</v>
      </c>
      <c r="I3554" t="s">
        <v>23</v>
      </c>
      <c r="J3554" t="s">
        <v>9</v>
      </c>
      <c r="L3554" s="2">
        <v>339000</v>
      </c>
      <c r="M3554" s="2">
        <v>2118.75</v>
      </c>
      <c r="N3554" s="2">
        <v>113000</v>
      </c>
      <c r="O3554" s="2" t="s">
        <v>160</v>
      </c>
      <c r="P3554" s="21" t="s">
        <v>188</v>
      </c>
    </row>
    <row r="3555" spans="1:16" x14ac:dyDescent="0.25">
      <c r="A3555" t="s">
        <v>3283</v>
      </c>
      <c r="B3555" t="s">
        <v>103</v>
      </c>
      <c r="C3555" s="1">
        <v>339000</v>
      </c>
      <c r="D3555">
        <v>3</v>
      </c>
      <c r="E3555">
        <v>108</v>
      </c>
      <c r="F3555" s="1" t="s">
        <v>22</v>
      </c>
      <c r="G3555" t="s">
        <v>22</v>
      </c>
      <c r="H3555" t="s">
        <v>23</v>
      </c>
      <c r="I3555" t="s">
        <v>23</v>
      </c>
      <c r="J3555" t="s">
        <v>9</v>
      </c>
      <c r="K3555" t="s">
        <v>1372</v>
      </c>
      <c r="L3555" s="2">
        <v>339000</v>
      </c>
      <c r="M3555" s="2">
        <v>3138.8888888888887</v>
      </c>
      <c r="N3555" s="2">
        <v>113000</v>
      </c>
      <c r="O3555" s="2"/>
      <c r="P3555" s="5" t="s">
        <v>188</v>
      </c>
    </row>
    <row r="3556" spans="1:16" x14ac:dyDescent="0.25">
      <c r="A3556" t="s">
        <v>2701</v>
      </c>
      <c r="B3556" t="s">
        <v>103</v>
      </c>
      <c r="C3556" s="1">
        <v>339000</v>
      </c>
      <c r="D3556">
        <v>2</v>
      </c>
      <c r="E3556">
        <v>117</v>
      </c>
      <c r="F3556" s="1" t="s">
        <v>16</v>
      </c>
      <c r="G3556" t="s">
        <v>87</v>
      </c>
      <c r="H3556" t="s">
        <v>29</v>
      </c>
      <c r="I3556" t="s">
        <v>19</v>
      </c>
      <c r="J3556" t="s">
        <v>9</v>
      </c>
      <c r="K3556" t="s">
        <v>1372</v>
      </c>
      <c r="L3556" s="2">
        <v>339000</v>
      </c>
      <c r="M3556" s="2">
        <v>2897.4358974358975</v>
      </c>
      <c r="N3556" s="2">
        <v>169500</v>
      </c>
      <c r="O3556" s="2"/>
      <c r="P3556" s="5" t="s">
        <v>188</v>
      </c>
    </row>
    <row r="3557" spans="1:16" x14ac:dyDescent="0.25">
      <c r="A3557" t="s">
        <v>6131</v>
      </c>
      <c r="B3557" t="s">
        <v>4571</v>
      </c>
      <c r="C3557" s="1">
        <v>339000</v>
      </c>
      <c r="D3557">
        <v>3</v>
      </c>
      <c r="E3557">
        <v>75</v>
      </c>
      <c r="F3557" t="s">
        <v>16</v>
      </c>
      <c r="G3557" t="s">
        <v>17</v>
      </c>
      <c r="H3557" t="s">
        <v>189</v>
      </c>
      <c r="I3557" t="s">
        <v>19</v>
      </c>
      <c r="J3557" t="s">
        <v>20</v>
      </c>
      <c r="L3557" s="2">
        <v>339000</v>
      </c>
      <c r="M3557" s="2">
        <v>4520</v>
      </c>
      <c r="N3557" s="2">
        <v>113000</v>
      </c>
      <c r="O3557" s="2" t="s">
        <v>160</v>
      </c>
      <c r="P3557" s="21" t="s">
        <v>188</v>
      </c>
    </row>
    <row r="3558" spans="1:16" x14ac:dyDescent="0.25">
      <c r="A3558" t="s">
        <v>6239</v>
      </c>
      <c r="B3558" t="s">
        <v>4571</v>
      </c>
      <c r="C3558" s="1">
        <v>339000</v>
      </c>
      <c r="D3558">
        <v>3</v>
      </c>
      <c r="E3558">
        <v>75</v>
      </c>
      <c r="F3558" t="s">
        <v>16</v>
      </c>
      <c r="G3558" t="s">
        <v>17</v>
      </c>
      <c r="H3558" t="s">
        <v>189</v>
      </c>
      <c r="I3558" t="s">
        <v>30</v>
      </c>
      <c r="J3558" t="s">
        <v>20</v>
      </c>
      <c r="L3558" s="2">
        <v>339000</v>
      </c>
      <c r="M3558" s="2">
        <v>4520</v>
      </c>
      <c r="N3558" s="2">
        <v>113000</v>
      </c>
      <c r="O3558" s="2" t="s">
        <v>160</v>
      </c>
      <c r="P3558" s="21" t="s">
        <v>188</v>
      </c>
    </row>
    <row r="3559" spans="1:16" x14ac:dyDescent="0.25">
      <c r="A3559" t="s">
        <v>6675</v>
      </c>
      <c r="B3559" t="s">
        <v>4571</v>
      </c>
      <c r="C3559" s="1">
        <v>339000</v>
      </c>
      <c r="D3559">
        <v>3</v>
      </c>
      <c r="E3559">
        <v>99</v>
      </c>
      <c r="F3559" t="s">
        <v>16</v>
      </c>
      <c r="G3559" t="s">
        <v>37</v>
      </c>
      <c r="H3559" t="s">
        <v>189</v>
      </c>
      <c r="I3559" t="s">
        <v>19</v>
      </c>
      <c r="J3559" t="s">
        <v>20</v>
      </c>
      <c r="L3559" s="2">
        <v>339000</v>
      </c>
      <c r="M3559" s="2">
        <v>3424.242424242424</v>
      </c>
      <c r="N3559" s="2">
        <v>113000</v>
      </c>
      <c r="O3559" s="2" t="s">
        <v>160</v>
      </c>
      <c r="P3559" s="21" t="s">
        <v>188</v>
      </c>
    </row>
    <row r="3560" spans="1:16" x14ac:dyDescent="0.25">
      <c r="A3560" t="s">
        <v>6662</v>
      </c>
      <c r="B3560" t="s">
        <v>4571</v>
      </c>
      <c r="C3560" s="1">
        <v>339000</v>
      </c>
      <c r="D3560">
        <v>4</v>
      </c>
      <c r="E3560">
        <v>89</v>
      </c>
      <c r="F3560" t="s">
        <v>16</v>
      </c>
      <c r="G3560" t="s">
        <v>37</v>
      </c>
      <c r="H3560" t="s">
        <v>189</v>
      </c>
      <c r="I3560" t="s">
        <v>19</v>
      </c>
      <c r="J3560" t="s">
        <v>20</v>
      </c>
      <c r="L3560" s="2">
        <v>339000</v>
      </c>
      <c r="M3560" s="2">
        <v>3808.9887640449438</v>
      </c>
      <c r="N3560" s="2">
        <v>84750</v>
      </c>
      <c r="O3560" s="2" t="s">
        <v>160</v>
      </c>
      <c r="P3560" s="21" t="s">
        <v>188</v>
      </c>
    </row>
    <row r="3561" spans="1:16" x14ac:dyDescent="0.25">
      <c r="A3561" t="s">
        <v>6127</v>
      </c>
      <c r="B3561" t="s">
        <v>4571</v>
      </c>
      <c r="C3561" s="1">
        <v>338000</v>
      </c>
      <c r="D3561">
        <v>2</v>
      </c>
      <c r="E3561">
        <v>73</v>
      </c>
      <c r="F3561" t="s">
        <v>16</v>
      </c>
      <c r="G3561" t="s">
        <v>17</v>
      </c>
      <c r="H3561" t="s">
        <v>189</v>
      </c>
      <c r="I3561" t="s">
        <v>19</v>
      </c>
      <c r="J3561" t="s">
        <v>20</v>
      </c>
      <c r="L3561" s="2">
        <v>338000</v>
      </c>
      <c r="M3561" s="2">
        <v>4630.1369863013697</v>
      </c>
      <c r="N3561" s="2">
        <v>169000</v>
      </c>
      <c r="O3561" s="2" t="s">
        <v>160</v>
      </c>
      <c r="P3561" s="21" t="s">
        <v>188</v>
      </c>
    </row>
    <row r="3562" spans="1:16" x14ac:dyDescent="0.25">
      <c r="A3562" t="s">
        <v>5763</v>
      </c>
      <c r="B3562" t="s">
        <v>4571</v>
      </c>
      <c r="C3562" s="1">
        <v>337000</v>
      </c>
      <c r="D3562">
        <v>3</v>
      </c>
      <c r="E3562">
        <v>75</v>
      </c>
      <c r="F3562" t="s">
        <v>16</v>
      </c>
      <c r="G3562" t="s">
        <v>35</v>
      </c>
      <c r="H3562" t="s">
        <v>189</v>
      </c>
      <c r="I3562" t="s">
        <v>19</v>
      </c>
      <c r="J3562" t="s">
        <v>9</v>
      </c>
      <c r="L3562" s="2">
        <v>337000</v>
      </c>
      <c r="M3562" s="2">
        <v>4493.333333333333</v>
      </c>
      <c r="N3562" s="2">
        <v>112333.33333333333</v>
      </c>
      <c r="O3562" s="2" t="s">
        <v>160</v>
      </c>
      <c r="P3562" s="21" t="s">
        <v>188</v>
      </c>
    </row>
    <row r="3563" spans="1:16" x14ac:dyDescent="0.25">
      <c r="A3563" t="s">
        <v>5813</v>
      </c>
      <c r="B3563" t="s">
        <v>4571</v>
      </c>
      <c r="C3563" s="1">
        <v>336000</v>
      </c>
      <c r="D3563">
        <v>2</v>
      </c>
      <c r="E3563">
        <v>90</v>
      </c>
      <c r="F3563" t="s">
        <v>16</v>
      </c>
      <c r="G3563" t="s">
        <v>35</v>
      </c>
      <c r="H3563" t="s">
        <v>189</v>
      </c>
      <c r="I3563" t="s">
        <v>19</v>
      </c>
      <c r="J3563" t="s">
        <v>9</v>
      </c>
      <c r="L3563" s="2">
        <v>336000</v>
      </c>
      <c r="M3563" s="2">
        <v>3733.3333333333335</v>
      </c>
      <c r="N3563" s="2">
        <v>168000</v>
      </c>
      <c r="O3563" s="2" t="s">
        <v>4587</v>
      </c>
      <c r="P3563" s="21" t="s">
        <v>188</v>
      </c>
    </row>
    <row r="3564" spans="1:16" x14ac:dyDescent="0.25">
      <c r="A3564" t="s">
        <v>5814</v>
      </c>
      <c r="B3564" t="s">
        <v>4571</v>
      </c>
      <c r="C3564" s="1">
        <v>336000</v>
      </c>
      <c r="D3564">
        <v>2</v>
      </c>
      <c r="E3564">
        <v>90</v>
      </c>
      <c r="F3564" t="s">
        <v>16</v>
      </c>
      <c r="G3564" t="s">
        <v>35</v>
      </c>
      <c r="H3564" t="s">
        <v>189</v>
      </c>
      <c r="I3564" t="s">
        <v>19</v>
      </c>
      <c r="J3564" t="s">
        <v>9</v>
      </c>
      <c r="L3564" s="2">
        <v>336000</v>
      </c>
      <c r="M3564" s="2">
        <v>3733.3333333333335</v>
      </c>
      <c r="N3564" s="2">
        <v>168000</v>
      </c>
      <c r="O3564" s="2" t="s">
        <v>4587</v>
      </c>
      <c r="P3564" s="21" t="s">
        <v>188</v>
      </c>
    </row>
    <row r="3565" spans="1:16" x14ac:dyDescent="0.25">
      <c r="A3565" t="s">
        <v>5815</v>
      </c>
      <c r="B3565" t="s">
        <v>4571</v>
      </c>
      <c r="C3565" s="1">
        <v>336000</v>
      </c>
      <c r="D3565">
        <v>2</v>
      </c>
      <c r="E3565">
        <v>90</v>
      </c>
      <c r="F3565" t="s">
        <v>16</v>
      </c>
      <c r="G3565" t="s">
        <v>35</v>
      </c>
      <c r="H3565" t="s">
        <v>189</v>
      </c>
      <c r="I3565" t="s">
        <v>19</v>
      </c>
      <c r="J3565" t="s">
        <v>9</v>
      </c>
      <c r="L3565" s="2">
        <v>336000</v>
      </c>
      <c r="M3565" s="2">
        <v>3733.3333333333335</v>
      </c>
      <c r="N3565" s="2">
        <v>168000</v>
      </c>
      <c r="O3565" s="2" t="s">
        <v>4587</v>
      </c>
      <c r="P3565" s="21" t="s">
        <v>188</v>
      </c>
    </row>
    <row r="3566" spans="1:16" x14ac:dyDescent="0.25">
      <c r="A3566" t="s">
        <v>5816</v>
      </c>
      <c r="B3566" t="s">
        <v>4571</v>
      </c>
      <c r="C3566" s="1">
        <v>336000</v>
      </c>
      <c r="D3566">
        <v>2</v>
      </c>
      <c r="E3566">
        <v>90</v>
      </c>
      <c r="F3566" t="s">
        <v>16</v>
      </c>
      <c r="G3566" t="s">
        <v>35</v>
      </c>
      <c r="H3566" t="s">
        <v>189</v>
      </c>
      <c r="I3566" t="s">
        <v>19</v>
      </c>
      <c r="J3566" t="s">
        <v>9</v>
      </c>
      <c r="L3566" s="2">
        <v>336000</v>
      </c>
      <c r="M3566" s="2">
        <v>3733.3333333333335</v>
      </c>
      <c r="N3566" s="2">
        <v>168000</v>
      </c>
      <c r="O3566" s="2" t="s">
        <v>4587</v>
      </c>
      <c r="P3566" s="21" t="s">
        <v>188</v>
      </c>
    </row>
    <row r="3567" spans="1:16" x14ac:dyDescent="0.25">
      <c r="A3567" t="s">
        <v>6284</v>
      </c>
      <c r="B3567" t="s">
        <v>4571</v>
      </c>
      <c r="C3567" s="1">
        <v>336000</v>
      </c>
      <c r="D3567">
        <v>4</v>
      </c>
      <c r="E3567">
        <v>114</v>
      </c>
      <c r="F3567" t="s">
        <v>16</v>
      </c>
      <c r="G3567" t="s">
        <v>41</v>
      </c>
      <c r="H3567" t="s">
        <v>189</v>
      </c>
      <c r="I3567" t="s">
        <v>19</v>
      </c>
      <c r="J3567" t="s">
        <v>9</v>
      </c>
      <c r="L3567" s="2">
        <v>336000</v>
      </c>
      <c r="M3567" s="2">
        <v>2947.3684210526317</v>
      </c>
      <c r="N3567" s="2">
        <v>84000</v>
      </c>
      <c r="O3567" s="2" t="s">
        <v>160</v>
      </c>
      <c r="P3567" s="21" t="s">
        <v>188</v>
      </c>
    </row>
    <row r="3568" spans="1:16" x14ac:dyDescent="0.25">
      <c r="A3568" t="s">
        <v>6285</v>
      </c>
      <c r="B3568" t="s">
        <v>4571</v>
      </c>
      <c r="C3568" s="1">
        <v>336000</v>
      </c>
      <c r="D3568">
        <v>4</v>
      </c>
      <c r="E3568">
        <v>114</v>
      </c>
      <c r="F3568" t="s">
        <v>16</v>
      </c>
      <c r="G3568" t="s">
        <v>41</v>
      </c>
      <c r="H3568" t="s">
        <v>189</v>
      </c>
      <c r="I3568" t="s">
        <v>19</v>
      </c>
      <c r="J3568" t="s">
        <v>20</v>
      </c>
      <c r="L3568" s="2">
        <v>336000</v>
      </c>
      <c r="M3568" s="2">
        <v>2947.3684210526317</v>
      </c>
      <c r="N3568" s="2">
        <v>84000</v>
      </c>
      <c r="O3568" s="2" t="s">
        <v>160</v>
      </c>
      <c r="P3568" s="21" t="s">
        <v>188</v>
      </c>
    </row>
    <row r="3569" spans="1:16" x14ac:dyDescent="0.25">
      <c r="A3569" t="s">
        <v>6286</v>
      </c>
      <c r="B3569" t="s">
        <v>4571</v>
      </c>
      <c r="C3569" s="1">
        <v>336000</v>
      </c>
      <c r="D3569">
        <v>4</v>
      </c>
      <c r="E3569">
        <v>114</v>
      </c>
      <c r="F3569" t="s">
        <v>16</v>
      </c>
      <c r="G3569" t="s">
        <v>41</v>
      </c>
      <c r="H3569" t="s">
        <v>189</v>
      </c>
      <c r="I3569" t="s">
        <v>19</v>
      </c>
      <c r="J3569" t="s">
        <v>20</v>
      </c>
      <c r="L3569" s="2">
        <v>336000</v>
      </c>
      <c r="M3569" s="2">
        <v>2947.3684210526317</v>
      </c>
      <c r="N3569" s="2">
        <v>84000</v>
      </c>
      <c r="O3569" s="2" t="s">
        <v>160</v>
      </c>
      <c r="P3569" s="21" t="s">
        <v>188</v>
      </c>
    </row>
    <row r="3570" spans="1:16" x14ac:dyDescent="0.25">
      <c r="A3570" t="s">
        <v>6287</v>
      </c>
      <c r="B3570" t="s">
        <v>4571</v>
      </c>
      <c r="C3570" s="1">
        <v>336000</v>
      </c>
      <c r="D3570">
        <v>4</v>
      </c>
      <c r="E3570">
        <v>114</v>
      </c>
      <c r="F3570" t="s">
        <v>16</v>
      </c>
      <c r="G3570" t="s">
        <v>41</v>
      </c>
      <c r="H3570" t="s">
        <v>189</v>
      </c>
      <c r="I3570" t="s">
        <v>19</v>
      </c>
      <c r="J3570" t="s">
        <v>20</v>
      </c>
      <c r="L3570" s="2">
        <v>336000</v>
      </c>
      <c r="M3570" s="2">
        <v>2947.3684210526317</v>
      </c>
      <c r="N3570" s="2">
        <v>84000</v>
      </c>
      <c r="O3570" s="2" t="s">
        <v>160</v>
      </c>
      <c r="P3570" s="21" t="s">
        <v>188</v>
      </c>
    </row>
    <row r="3571" spans="1:16" x14ac:dyDescent="0.25">
      <c r="A3571" t="s">
        <v>3510</v>
      </c>
      <c r="B3571" t="s">
        <v>103</v>
      </c>
      <c r="C3571" s="1">
        <v>335000</v>
      </c>
      <c r="D3571">
        <v>3</v>
      </c>
      <c r="E3571">
        <v>200</v>
      </c>
      <c r="F3571" s="1" t="s">
        <v>22</v>
      </c>
      <c r="G3571" t="s">
        <v>22</v>
      </c>
      <c r="H3571" t="s">
        <v>23</v>
      </c>
      <c r="I3571" t="s">
        <v>23</v>
      </c>
      <c r="J3571" t="s">
        <v>9</v>
      </c>
      <c r="K3571" t="s">
        <v>1372</v>
      </c>
      <c r="L3571" s="2">
        <v>335000</v>
      </c>
      <c r="M3571" s="2">
        <v>1675</v>
      </c>
      <c r="N3571" s="2">
        <v>111666.66666666667</v>
      </c>
      <c r="O3571" s="2"/>
      <c r="P3571" s="5" t="s">
        <v>188</v>
      </c>
    </row>
    <row r="3572" spans="1:16" x14ac:dyDescent="0.25">
      <c r="A3572" t="s">
        <v>3296</v>
      </c>
      <c r="B3572" t="s">
        <v>103</v>
      </c>
      <c r="C3572" s="1">
        <v>335000</v>
      </c>
      <c r="D3572">
        <v>3</v>
      </c>
      <c r="E3572">
        <v>168</v>
      </c>
      <c r="F3572" s="1" t="s">
        <v>22</v>
      </c>
      <c r="G3572" t="s">
        <v>22</v>
      </c>
      <c r="H3572" t="s">
        <v>23</v>
      </c>
      <c r="I3572" t="s">
        <v>23</v>
      </c>
      <c r="J3572" t="s">
        <v>9</v>
      </c>
      <c r="K3572" t="s">
        <v>1372</v>
      </c>
      <c r="L3572" s="2">
        <v>335000</v>
      </c>
      <c r="M3572" s="2">
        <v>1994.047619047619</v>
      </c>
      <c r="N3572" s="2">
        <v>111666.66666666667</v>
      </c>
      <c r="O3572" s="2"/>
      <c r="P3572" s="5" t="s">
        <v>188</v>
      </c>
    </row>
    <row r="3573" spans="1:16" x14ac:dyDescent="0.25">
      <c r="A3573" t="s">
        <v>3694</v>
      </c>
      <c r="B3573" t="s">
        <v>103</v>
      </c>
      <c r="C3573" s="1">
        <v>335000</v>
      </c>
      <c r="D3573">
        <v>3</v>
      </c>
      <c r="E3573">
        <v>167</v>
      </c>
      <c r="F3573" s="1" t="s">
        <v>22</v>
      </c>
      <c r="G3573" t="s">
        <v>22</v>
      </c>
      <c r="H3573" t="s">
        <v>23</v>
      </c>
      <c r="I3573" t="s">
        <v>23</v>
      </c>
      <c r="J3573" t="s">
        <v>9</v>
      </c>
      <c r="K3573" t="s">
        <v>1372</v>
      </c>
      <c r="L3573" s="2">
        <v>335000</v>
      </c>
      <c r="M3573" s="2">
        <v>2005.9880239520958</v>
      </c>
      <c r="N3573" s="2">
        <v>111666.66666666667</v>
      </c>
      <c r="O3573" s="2"/>
      <c r="P3573" s="5" t="s">
        <v>188</v>
      </c>
    </row>
    <row r="3574" spans="1:16" x14ac:dyDescent="0.25">
      <c r="A3574" t="s">
        <v>1909</v>
      </c>
      <c r="B3574" t="s">
        <v>104</v>
      </c>
      <c r="C3574" s="1">
        <v>335000</v>
      </c>
      <c r="D3574">
        <v>4</v>
      </c>
      <c r="E3574">
        <v>135</v>
      </c>
      <c r="F3574" s="1" t="s">
        <v>16</v>
      </c>
      <c r="G3574" t="s">
        <v>35</v>
      </c>
      <c r="H3574" t="s">
        <v>18</v>
      </c>
      <c r="I3574" t="s">
        <v>19</v>
      </c>
      <c r="J3574" t="s">
        <v>20</v>
      </c>
      <c r="K3574" t="s">
        <v>1372</v>
      </c>
      <c r="L3574" s="2">
        <v>335000</v>
      </c>
      <c r="M3574" s="2">
        <v>2481.4814814814813</v>
      </c>
      <c r="N3574" s="2">
        <v>83750</v>
      </c>
      <c r="O3574" s="2"/>
      <c r="P3574" s="5" t="s">
        <v>188</v>
      </c>
    </row>
    <row r="3575" spans="1:16" x14ac:dyDescent="0.25">
      <c r="A3575" t="s">
        <v>2051</v>
      </c>
      <c r="B3575" t="s">
        <v>103</v>
      </c>
      <c r="C3575" s="1">
        <v>335000</v>
      </c>
      <c r="D3575">
        <v>3</v>
      </c>
      <c r="E3575">
        <v>110</v>
      </c>
      <c r="F3575" s="1" t="s">
        <v>16</v>
      </c>
      <c r="G3575" t="s">
        <v>17</v>
      </c>
      <c r="H3575" t="s">
        <v>29</v>
      </c>
      <c r="I3575" t="s">
        <v>19</v>
      </c>
      <c r="J3575" t="s">
        <v>9</v>
      </c>
      <c r="K3575" t="s">
        <v>1372</v>
      </c>
      <c r="L3575" s="2">
        <v>335000</v>
      </c>
      <c r="M3575" s="2">
        <v>3045.4545454545455</v>
      </c>
      <c r="N3575" s="2">
        <v>111666.66666666667</v>
      </c>
      <c r="O3575" s="2"/>
      <c r="P3575" s="5" t="s">
        <v>188</v>
      </c>
    </row>
    <row r="3576" spans="1:16" x14ac:dyDescent="0.25">
      <c r="A3576" t="s">
        <v>2227</v>
      </c>
      <c r="B3576" t="s">
        <v>103</v>
      </c>
      <c r="C3576" s="1">
        <v>335000</v>
      </c>
      <c r="D3576">
        <v>2</v>
      </c>
      <c r="E3576">
        <v>52</v>
      </c>
      <c r="F3576" s="1" t="s">
        <v>16</v>
      </c>
      <c r="G3576" t="s">
        <v>17</v>
      </c>
      <c r="H3576" t="s">
        <v>29</v>
      </c>
      <c r="I3576" t="s">
        <v>30</v>
      </c>
      <c r="J3576" t="s">
        <v>20</v>
      </c>
      <c r="K3576" t="s">
        <v>1372</v>
      </c>
      <c r="L3576" s="2">
        <v>335000</v>
      </c>
      <c r="M3576" s="2">
        <v>6442.3076923076924</v>
      </c>
      <c r="N3576" s="2">
        <v>167500</v>
      </c>
      <c r="O3576" s="2"/>
      <c r="P3576" s="5" t="s">
        <v>188</v>
      </c>
    </row>
    <row r="3577" spans="1:16" x14ac:dyDescent="0.25">
      <c r="A3577" t="s">
        <v>2581</v>
      </c>
      <c r="B3577" t="s">
        <v>104</v>
      </c>
      <c r="C3577" s="1">
        <v>335000</v>
      </c>
      <c r="D3577">
        <v>3</v>
      </c>
      <c r="E3577">
        <v>94</v>
      </c>
      <c r="F3577" s="1" t="s">
        <v>16</v>
      </c>
      <c r="G3577" t="s">
        <v>37</v>
      </c>
      <c r="H3577" t="s">
        <v>29</v>
      </c>
      <c r="I3577" t="s">
        <v>30</v>
      </c>
      <c r="J3577" t="s">
        <v>20</v>
      </c>
      <c r="K3577" t="s">
        <v>1372</v>
      </c>
      <c r="L3577" s="2">
        <v>335000</v>
      </c>
      <c r="M3577" s="2">
        <v>3563.8297872340427</v>
      </c>
      <c r="N3577" s="2">
        <v>111666.66666666667</v>
      </c>
      <c r="O3577" s="2"/>
      <c r="P3577" s="5" t="s">
        <v>188</v>
      </c>
    </row>
    <row r="3578" spans="1:16" x14ac:dyDescent="0.25">
      <c r="A3578" t="s">
        <v>5838</v>
      </c>
      <c r="B3578" t="s">
        <v>4571</v>
      </c>
      <c r="C3578" s="1">
        <v>335000</v>
      </c>
      <c r="D3578">
        <v>1</v>
      </c>
      <c r="E3578">
        <v>96</v>
      </c>
      <c r="F3578" t="s">
        <v>16</v>
      </c>
      <c r="G3578" t="s">
        <v>35</v>
      </c>
      <c r="H3578" t="s">
        <v>189</v>
      </c>
      <c r="I3578" t="s">
        <v>19</v>
      </c>
      <c r="J3578" t="s">
        <v>20</v>
      </c>
      <c r="L3578" s="2">
        <v>335000</v>
      </c>
      <c r="M3578" s="2">
        <v>3489.5833333333335</v>
      </c>
      <c r="N3578" s="2">
        <v>335000</v>
      </c>
      <c r="O3578" s="2" t="s">
        <v>160</v>
      </c>
      <c r="P3578" s="21" t="s">
        <v>188</v>
      </c>
    </row>
    <row r="3579" spans="1:16" x14ac:dyDescent="0.25">
      <c r="A3579" t="s">
        <v>6168</v>
      </c>
      <c r="B3579" t="s">
        <v>4571</v>
      </c>
      <c r="C3579" s="1">
        <v>335000</v>
      </c>
      <c r="D3579">
        <v>1</v>
      </c>
      <c r="E3579">
        <v>90</v>
      </c>
      <c r="F3579" t="s">
        <v>16</v>
      </c>
      <c r="G3579" t="s">
        <v>17</v>
      </c>
      <c r="H3579" t="s">
        <v>189</v>
      </c>
      <c r="I3579" t="s">
        <v>19</v>
      </c>
      <c r="J3579" t="s">
        <v>20</v>
      </c>
      <c r="L3579" s="2">
        <v>335000</v>
      </c>
      <c r="M3579" s="2">
        <v>3722.2222222222222</v>
      </c>
      <c r="N3579" s="2">
        <v>335000</v>
      </c>
      <c r="O3579" s="2" t="s">
        <v>160</v>
      </c>
      <c r="P3579" s="21" t="s">
        <v>188</v>
      </c>
    </row>
    <row r="3580" spans="1:16" x14ac:dyDescent="0.25">
      <c r="A3580" t="s">
        <v>6153</v>
      </c>
      <c r="B3580" t="s">
        <v>4571</v>
      </c>
      <c r="C3580" s="1">
        <v>335000</v>
      </c>
      <c r="D3580">
        <v>2</v>
      </c>
      <c r="E3580">
        <v>84</v>
      </c>
      <c r="F3580" t="s">
        <v>16</v>
      </c>
      <c r="G3580" t="s">
        <v>17</v>
      </c>
      <c r="H3580" t="s">
        <v>189</v>
      </c>
      <c r="I3580" t="s">
        <v>19</v>
      </c>
      <c r="J3580" t="s">
        <v>9</v>
      </c>
      <c r="L3580" s="2">
        <v>335000</v>
      </c>
      <c r="M3580" s="2">
        <v>3988.0952380952381</v>
      </c>
      <c r="N3580" s="2">
        <v>167500</v>
      </c>
      <c r="O3580" s="2" t="s">
        <v>160</v>
      </c>
      <c r="P3580" s="21" t="s">
        <v>188</v>
      </c>
    </row>
    <row r="3581" spans="1:16" x14ac:dyDescent="0.25">
      <c r="A3581" t="s">
        <v>6540</v>
      </c>
      <c r="B3581" t="s">
        <v>4571</v>
      </c>
      <c r="C3581" s="1">
        <v>335000</v>
      </c>
      <c r="D3581">
        <v>3</v>
      </c>
      <c r="E3581">
        <v>108</v>
      </c>
      <c r="F3581" t="s">
        <v>16</v>
      </c>
      <c r="G3581" t="s">
        <v>37</v>
      </c>
      <c r="H3581" t="s">
        <v>189</v>
      </c>
      <c r="I3581" t="s">
        <v>19</v>
      </c>
      <c r="J3581" t="s">
        <v>20</v>
      </c>
      <c r="L3581" s="2">
        <v>335000</v>
      </c>
      <c r="M3581" s="2">
        <v>3101.8518518518517</v>
      </c>
      <c r="N3581" s="2">
        <v>111666.66666666667</v>
      </c>
      <c r="O3581" s="2" t="s">
        <v>160</v>
      </c>
      <c r="P3581" s="21" t="s">
        <v>188</v>
      </c>
    </row>
    <row r="3582" spans="1:16" x14ac:dyDescent="0.25">
      <c r="A3582" t="s">
        <v>4615</v>
      </c>
      <c r="B3582" t="s">
        <v>4571</v>
      </c>
      <c r="C3582" s="1">
        <v>335000</v>
      </c>
      <c r="D3582">
        <v>3</v>
      </c>
      <c r="E3582">
        <v>123</v>
      </c>
      <c r="F3582" t="s">
        <v>16</v>
      </c>
      <c r="G3582" t="s">
        <v>56</v>
      </c>
      <c r="H3582" t="s">
        <v>189</v>
      </c>
      <c r="I3582" t="s">
        <v>19</v>
      </c>
      <c r="J3582" t="s">
        <v>9</v>
      </c>
      <c r="L3582" s="2">
        <v>335000</v>
      </c>
      <c r="M3582" s="2">
        <v>2723.5772357723577</v>
      </c>
      <c r="N3582" s="2">
        <v>111666.66666666667</v>
      </c>
      <c r="O3582" s="2" t="s">
        <v>4587</v>
      </c>
      <c r="P3582" s="21" t="s">
        <v>188</v>
      </c>
    </row>
    <row r="3583" spans="1:16" x14ac:dyDescent="0.25">
      <c r="A3583" t="s">
        <v>5499</v>
      </c>
      <c r="B3583" t="s">
        <v>4571</v>
      </c>
      <c r="C3583" s="1">
        <v>335000</v>
      </c>
      <c r="D3583">
        <v>1</v>
      </c>
      <c r="E3583">
        <v>58</v>
      </c>
      <c r="F3583" t="s">
        <v>16</v>
      </c>
      <c r="G3583" t="s">
        <v>8009</v>
      </c>
      <c r="H3583" t="s">
        <v>189</v>
      </c>
      <c r="I3583" t="s">
        <v>19</v>
      </c>
      <c r="J3583" t="s">
        <v>20</v>
      </c>
      <c r="L3583" s="2">
        <v>335000</v>
      </c>
      <c r="M3583" s="2">
        <v>5775.8620689655172</v>
      </c>
      <c r="N3583" s="2">
        <v>335000</v>
      </c>
      <c r="O3583" s="2" t="s">
        <v>160</v>
      </c>
      <c r="P3583" s="21" t="s">
        <v>188</v>
      </c>
    </row>
    <row r="3584" spans="1:16" x14ac:dyDescent="0.25">
      <c r="A3584" t="s">
        <v>3442</v>
      </c>
      <c r="B3584" t="s">
        <v>103</v>
      </c>
      <c r="C3584" s="1">
        <v>334999</v>
      </c>
      <c r="D3584">
        <v>3</v>
      </c>
      <c r="E3584">
        <v>190</v>
      </c>
      <c r="F3584" s="1" t="s">
        <v>22</v>
      </c>
      <c r="G3584" t="s">
        <v>22</v>
      </c>
      <c r="H3584" t="s">
        <v>23</v>
      </c>
      <c r="I3584" t="s">
        <v>23</v>
      </c>
      <c r="J3584" t="s">
        <v>9</v>
      </c>
      <c r="K3584" t="s">
        <v>1372</v>
      </c>
      <c r="L3584" s="2">
        <v>334999</v>
      </c>
      <c r="M3584" s="2">
        <v>1763.1526315789474</v>
      </c>
      <c r="N3584" s="2">
        <v>111666.33333333333</v>
      </c>
      <c r="O3584" s="2"/>
      <c r="P3584" s="5" t="s">
        <v>188</v>
      </c>
    </row>
    <row r="3585" spans="1:16" x14ac:dyDescent="0.25">
      <c r="A3585" t="s">
        <v>1424</v>
      </c>
      <c r="B3585" t="s">
        <v>103</v>
      </c>
      <c r="C3585" s="1">
        <v>334900</v>
      </c>
      <c r="D3585">
        <v>2</v>
      </c>
      <c r="E3585">
        <v>133</v>
      </c>
      <c r="F3585" s="1" t="s">
        <v>16</v>
      </c>
      <c r="G3585" t="s">
        <v>56</v>
      </c>
      <c r="H3585" t="s">
        <v>29</v>
      </c>
      <c r="I3585" t="s">
        <v>19</v>
      </c>
      <c r="J3585" t="s">
        <v>9</v>
      </c>
      <c r="K3585" t="s">
        <v>1372</v>
      </c>
      <c r="L3585" s="2">
        <v>334900</v>
      </c>
      <c r="M3585" s="2">
        <v>2518.0451127819547</v>
      </c>
      <c r="N3585" s="2">
        <v>167450</v>
      </c>
      <c r="O3585" s="2"/>
      <c r="P3585" s="5" t="s">
        <v>188</v>
      </c>
    </row>
    <row r="3586" spans="1:16" x14ac:dyDescent="0.25">
      <c r="A3586" t="s">
        <v>5606</v>
      </c>
      <c r="B3586" t="s">
        <v>4571</v>
      </c>
      <c r="C3586" s="1">
        <v>334900</v>
      </c>
      <c r="D3586">
        <v>4</v>
      </c>
      <c r="E3586">
        <v>120</v>
      </c>
      <c r="F3586" t="s">
        <v>16</v>
      </c>
      <c r="G3586" t="s">
        <v>35</v>
      </c>
      <c r="H3586" t="s">
        <v>189</v>
      </c>
      <c r="I3586" t="s">
        <v>19</v>
      </c>
      <c r="J3586" t="s">
        <v>20</v>
      </c>
      <c r="L3586" s="2">
        <v>334900</v>
      </c>
      <c r="M3586" s="2">
        <v>2790.8333333333335</v>
      </c>
      <c r="N3586" s="2">
        <v>83725</v>
      </c>
      <c r="O3586" s="2" t="s">
        <v>160</v>
      </c>
      <c r="P3586" s="21" t="s">
        <v>188</v>
      </c>
    </row>
    <row r="3587" spans="1:16" x14ac:dyDescent="0.25">
      <c r="A3587" t="s">
        <v>5607</v>
      </c>
      <c r="B3587" t="s">
        <v>4571</v>
      </c>
      <c r="C3587" s="1">
        <v>334900</v>
      </c>
      <c r="D3587">
        <v>4</v>
      </c>
      <c r="E3587">
        <v>120</v>
      </c>
      <c r="F3587" t="s">
        <v>16</v>
      </c>
      <c r="G3587" t="s">
        <v>35</v>
      </c>
      <c r="H3587" t="s">
        <v>189</v>
      </c>
      <c r="I3587" t="s">
        <v>19</v>
      </c>
      <c r="J3587" t="s">
        <v>20</v>
      </c>
      <c r="L3587" s="2">
        <v>334900</v>
      </c>
      <c r="M3587" s="2">
        <v>2790.8333333333335</v>
      </c>
      <c r="N3587" s="2">
        <v>83725</v>
      </c>
      <c r="O3587" s="2" t="s">
        <v>160</v>
      </c>
      <c r="P3587" s="21" t="s">
        <v>188</v>
      </c>
    </row>
    <row r="3588" spans="1:16" x14ac:dyDescent="0.25">
      <c r="A3588" t="s">
        <v>1635</v>
      </c>
      <c r="B3588" t="s">
        <v>104</v>
      </c>
      <c r="C3588" s="1">
        <v>334500</v>
      </c>
      <c r="D3588">
        <v>2</v>
      </c>
      <c r="E3588">
        <v>102</v>
      </c>
      <c r="F3588" s="1" t="s">
        <v>16</v>
      </c>
      <c r="G3588" t="s">
        <v>35</v>
      </c>
      <c r="H3588" t="s">
        <v>29</v>
      </c>
      <c r="I3588" t="s">
        <v>19</v>
      </c>
      <c r="J3588" t="s">
        <v>20</v>
      </c>
      <c r="K3588" t="s">
        <v>1372</v>
      </c>
      <c r="L3588" s="2">
        <v>334500</v>
      </c>
      <c r="M3588" s="2">
        <v>3279.4117647058824</v>
      </c>
      <c r="N3588" s="2">
        <v>167250</v>
      </c>
      <c r="O3588" s="2"/>
      <c r="P3588" s="5" t="s">
        <v>188</v>
      </c>
    </row>
    <row r="3589" spans="1:16" x14ac:dyDescent="0.25">
      <c r="A3589" t="s">
        <v>5759</v>
      </c>
      <c r="B3589" t="s">
        <v>4571</v>
      </c>
      <c r="C3589" s="1">
        <v>333000</v>
      </c>
      <c r="D3589">
        <v>2</v>
      </c>
      <c r="E3589">
        <v>74</v>
      </c>
      <c r="F3589" t="s">
        <v>16</v>
      </c>
      <c r="G3589" t="s">
        <v>35</v>
      </c>
      <c r="H3589" t="s">
        <v>189</v>
      </c>
      <c r="I3589" t="s">
        <v>19</v>
      </c>
      <c r="J3589" t="s">
        <v>88</v>
      </c>
      <c r="K3589">
        <v>38000</v>
      </c>
      <c r="L3589" s="2">
        <v>371000</v>
      </c>
      <c r="M3589" s="2">
        <v>5013.5135135135133</v>
      </c>
      <c r="N3589" s="2">
        <v>185500</v>
      </c>
      <c r="O3589" s="2" t="s">
        <v>160</v>
      </c>
      <c r="P3589" s="21" t="s">
        <v>188</v>
      </c>
    </row>
    <row r="3590" spans="1:16" x14ac:dyDescent="0.25">
      <c r="A3590" t="s">
        <v>5625</v>
      </c>
      <c r="B3590" t="s">
        <v>4571</v>
      </c>
      <c r="C3590" s="1">
        <v>333000</v>
      </c>
      <c r="D3590">
        <v>3</v>
      </c>
      <c r="E3590">
        <v>130</v>
      </c>
      <c r="F3590" t="s">
        <v>16</v>
      </c>
      <c r="G3590" t="s">
        <v>35</v>
      </c>
      <c r="H3590" t="s">
        <v>189</v>
      </c>
      <c r="I3590" t="s">
        <v>19</v>
      </c>
      <c r="J3590" t="s">
        <v>20</v>
      </c>
      <c r="L3590" s="2">
        <v>333000</v>
      </c>
      <c r="M3590" s="2">
        <v>2561.5384615384614</v>
      </c>
      <c r="N3590" s="2">
        <v>111000</v>
      </c>
      <c r="O3590" s="2" t="s">
        <v>4587</v>
      </c>
      <c r="P3590" s="21" t="s">
        <v>188</v>
      </c>
    </row>
    <row r="3591" spans="1:16" x14ac:dyDescent="0.25">
      <c r="A3591" t="s">
        <v>4604</v>
      </c>
      <c r="B3591" t="s">
        <v>4571</v>
      </c>
      <c r="C3591" s="1">
        <v>333000</v>
      </c>
      <c r="D3591">
        <v>3</v>
      </c>
      <c r="E3591">
        <v>118</v>
      </c>
      <c r="F3591" t="s">
        <v>16</v>
      </c>
      <c r="G3591" t="s">
        <v>56</v>
      </c>
      <c r="H3591" t="s">
        <v>189</v>
      </c>
      <c r="I3591" t="s">
        <v>19</v>
      </c>
      <c r="J3591" t="s">
        <v>20</v>
      </c>
      <c r="L3591" s="2">
        <v>333000</v>
      </c>
      <c r="M3591" s="2">
        <v>2822.0338983050847</v>
      </c>
      <c r="N3591" s="2">
        <v>111000</v>
      </c>
      <c r="O3591" s="2" t="s">
        <v>4587</v>
      </c>
      <c r="P3591" s="21" t="s">
        <v>188</v>
      </c>
    </row>
    <row r="3592" spans="1:16" x14ac:dyDescent="0.25">
      <c r="A3592" t="s">
        <v>4708</v>
      </c>
      <c r="B3592" t="s">
        <v>4571</v>
      </c>
      <c r="C3592" s="1">
        <v>332500</v>
      </c>
      <c r="D3592">
        <v>1</v>
      </c>
      <c r="E3592">
        <v>66</v>
      </c>
      <c r="F3592" t="s">
        <v>16</v>
      </c>
      <c r="G3592" t="s">
        <v>56</v>
      </c>
      <c r="H3592" t="s">
        <v>189</v>
      </c>
      <c r="I3592" t="s">
        <v>19</v>
      </c>
      <c r="J3592" t="s">
        <v>9</v>
      </c>
      <c r="L3592" s="2">
        <v>332500</v>
      </c>
      <c r="M3592" s="2">
        <v>5037.878787878788</v>
      </c>
      <c r="N3592" s="2">
        <v>332500</v>
      </c>
      <c r="O3592" s="2" t="s">
        <v>4587</v>
      </c>
      <c r="P3592" s="21" t="s">
        <v>188</v>
      </c>
    </row>
    <row r="3593" spans="1:16" x14ac:dyDescent="0.25">
      <c r="A3593" t="s">
        <v>6019</v>
      </c>
      <c r="B3593" t="s">
        <v>4571</v>
      </c>
      <c r="C3593" s="1">
        <v>332000</v>
      </c>
      <c r="D3593">
        <v>3</v>
      </c>
      <c r="E3593">
        <v>132</v>
      </c>
      <c r="F3593" t="s">
        <v>16</v>
      </c>
      <c r="G3593" t="s">
        <v>17</v>
      </c>
      <c r="H3593" t="s">
        <v>189</v>
      </c>
      <c r="I3593" t="s">
        <v>19</v>
      </c>
      <c r="J3593" t="s">
        <v>9</v>
      </c>
      <c r="L3593" s="2">
        <v>332000</v>
      </c>
      <c r="M3593" s="2">
        <v>2515.151515151515</v>
      </c>
      <c r="N3593" s="2">
        <v>110666.66666666667</v>
      </c>
      <c r="O3593" s="2" t="s">
        <v>160</v>
      </c>
      <c r="P3593" s="21" t="s">
        <v>188</v>
      </c>
    </row>
    <row r="3594" spans="1:16" x14ac:dyDescent="0.25">
      <c r="A3594" t="s">
        <v>1888</v>
      </c>
      <c r="B3594" t="s">
        <v>103</v>
      </c>
      <c r="C3594" s="1">
        <v>331000</v>
      </c>
      <c r="D3594">
        <v>4</v>
      </c>
      <c r="E3594">
        <v>144</v>
      </c>
      <c r="F3594" s="1" t="s">
        <v>16</v>
      </c>
      <c r="G3594" t="s">
        <v>35</v>
      </c>
      <c r="H3594" t="s">
        <v>29</v>
      </c>
      <c r="I3594" t="s">
        <v>19</v>
      </c>
      <c r="J3594" t="s">
        <v>9</v>
      </c>
      <c r="K3594" t="s">
        <v>1372</v>
      </c>
      <c r="L3594" s="2">
        <v>331000</v>
      </c>
      <c r="M3594" s="2">
        <v>2298.6111111111113</v>
      </c>
      <c r="N3594" s="2">
        <v>82750</v>
      </c>
      <c r="O3594" s="2"/>
      <c r="P3594" s="5" t="s">
        <v>188</v>
      </c>
    </row>
    <row r="3595" spans="1:16" x14ac:dyDescent="0.25">
      <c r="A3595" t="s">
        <v>5088</v>
      </c>
      <c r="B3595" t="s">
        <v>4571</v>
      </c>
      <c r="C3595" s="1">
        <v>330000</v>
      </c>
      <c r="D3595">
        <v>1</v>
      </c>
      <c r="E3595">
        <v>74</v>
      </c>
      <c r="F3595" s="3" t="s">
        <v>22</v>
      </c>
      <c r="G3595" t="s">
        <v>22</v>
      </c>
      <c r="H3595" t="s">
        <v>23</v>
      </c>
      <c r="I3595" t="s">
        <v>23</v>
      </c>
      <c r="J3595" t="s">
        <v>20</v>
      </c>
      <c r="L3595" s="2">
        <v>330000</v>
      </c>
      <c r="M3595" s="2">
        <v>4459.4594594594591</v>
      </c>
      <c r="N3595" s="2">
        <v>330000</v>
      </c>
      <c r="O3595" s="2" t="s">
        <v>160</v>
      </c>
      <c r="P3595" s="21" t="s">
        <v>188</v>
      </c>
    </row>
    <row r="3596" spans="1:16" x14ac:dyDescent="0.25">
      <c r="A3596" t="s">
        <v>5089</v>
      </c>
      <c r="B3596" t="s">
        <v>4571</v>
      </c>
      <c r="C3596" s="1">
        <v>330000</v>
      </c>
      <c r="D3596">
        <v>1</v>
      </c>
      <c r="E3596">
        <v>74</v>
      </c>
      <c r="F3596" s="3" t="s">
        <v>22</v>
      </c>
      <c r="G3596" t="s">
        <v>22</v>
      </c>
      <c r="H3596" t="s">
        <v>23</v>
      </c>
      <c r="I3596" t="s">
        <v>23</v>
      </c>
      <c r="J3596" t="s">
        <v>20</v>
      </c>
      <c r="L3596" s="2">
        <v>330000</v>
      </c>
      <c r="M3596" s="2">
        <v>4459.4594594594591</v>
      </c>
      <c r="N3596" s="2">
        <v>330000</v>
      </c>
      <c r="O3596" s="2" t="s">
        <v>160</v>
      </c>
      <c r="P3596" s="21" t="s">
        <v>188</v>
      </c>
    </row>
    <row r="3597" spans="1:16" x14ac:dyDescent="0.25">
      <c r="A3597" t="s">
        <v>4958</v>
      </c>
      <c r="B3597" t="s">
        <v>4571</v>
      </c>
      <c r="C3597" s="1">
        <v>330000</v>
      </c>
      <c r="D3597">
        <v>3</v>
      </c>
      <c r="E3597">
        <v>510</v>
      </c>
      <c r="F3597" s="3" t="s">
        <v>22</v>
      </c>
      <c r="G3597" t="s">
        <v>22</v>
      </c>
      <c r="H3597" t="s">
        <v>23</v>
      </c>
      <c r="I3597" t="s">
        <v>23</v>
      </c>
      <c r="J3597" t="s">
        <v>20</v>
      </c>
      <c r="L3597" s="2">
        <v>330000</v>
      </c>
      <c r="M3597" s="2">
        <v>647.05882352941171</v>
      </c>
      <c r="N3597" s="2">
        <v>110000</v>
      </c>
      <c r="O3597" s="2" t="s">
        <v>160</v>
      </c>
      <c r="P3597" s="21" t="s">
        <v>188</v>
      </c>
    </row>
    <row r="3598" spans="1:16" x14ac:dyDescent="0.25">
      <c r="A3598" t="s">
        <v>5161</v>
      </c>
      <c r="B3598" t="s">
        <v>4571</v>
      </c>
      <c r="C3598" s="1">
        <v>330000</v>
      </c>
      <c r="D3598">
        <v>3</v>
      </c>
      <c r="E3598">
        <v>74</v>
      </c>
      <c r="F3598" s="3" t="s">
        <v>22</v>
      </c>
      <c r="G3598" t="s">
        <v>22</v>
      </c>
      <c r="H3598" t="s">
        <v>23</v>
      </c>
      <c r="I3598" t="s">
        <v>23</v>
      </c>
      <c r="J3598" t="s">
        <v>20</v>
      </c>
      <c r="L3598" s="2">
        <v>330000</v>
      </c>
      <c r="M3598" s="2">
        <v>4459.4594594594591</v>
      </c>
      <c r="N3598" s="2">
        <v>110000</v>
      </c>
      <c r="O3598" s="2" t="s">
        <v>160</v>
      </c>
      <c r="P3598" s="21" t="s">
        <v>188</v>
      </c>
    </row>
    <row r="3599" spans="1:16" x14ac:dyDescent="0.25">
      <c r="A3599" t="s">
        <v>5010</v>
      </c>
      <c r="B3599" t="s">
        <v>4571</v>
      </c>
      <c r="C3599" s="1">
        <v>330000</v>
      </c>
      <c r="D3599">
        <v>4</v>
      </c>
      <c r="E3599">
        <v>200</v>
      </c>
      <c r="F3599" s="3" t="s">
        <v>22</v>
      </c>
      <c r="G3599" t="s">
        <v>22</v>
      </c>
      <c r="H3599" t="s">
        <v>23</v>
      </c>
      <c r="I3599" t="s">
        <v>23</v>
      </c>
      <c r="J3599" t="s">
        <v>20</v>
      </c>
      <c r="L3599" s="2">
        <v>330000</v>
      </c>
      <c r="M3599" s="2">
        <v>1650</v>
      </c>
      <c r="N3599" s="2">
        <v>82500</v>
      </c>
      <c r="O3599" s="2" t="s">
        <v>160</v>
      </c>
      <c r="P3599" s="21" t="s">
        <v>188</v>
      </c>
    </row>
    <row r="3600" spans="1:16" x14ac:dyDescent="0.25">
      <c r="A3600" t="s">
        <v>5270</v>
      </c>
      <c r="B3600" t="s">
        <v>4571</v>
      </c>
      <c r="C3600" s="1">
        <v>330000</v>
      </c>
      <c r="D3600">
        <v>4</v>
      </c>
      <c r="E3600">
        <v>196</v>
      </c>
      <c r="F3600" s="3" t="s">
        <v>22</v>
      </c>
      <c r="G3600" t="s">
        <v>22</v>
      </c>
      <c r="H3600" t="s">
        <v>23</v>
      </c>
      <c r="I3600" t="s">
        <v>23</v>
      </c>
      <c r="J3600" t="s">
        <v>9</v>
      </c>
      <c r="L3600" s="2">
        <v>330000</v>
      </c>
      <c r="M3600" s="2">
        <v>1683.6734693877552</v>
      </c>
      <c r="N3600" s="2">
        <v>82500</v>
      </c>
      <c r="O3600" s="2" t="s">
        <v>160</v>
      </c>
      <c r="P3600" s="21" t="s">
        <v>188</v>
      </c>
    </row>
    <row r="3601" spans="1:16" x14ac:dyDescent="0.25">
      <c r="A3601" t="s">
        <v>5485</v>
      </c>
      <c r="B3601" t="s">
        <v>4571</v>
      </c>
      <c r="C3601" s="1">
        <v>330000</v>
      </c>
      <c r="D3601">
        <v>5</v>
      </c>
      <c r="E3601">
        <v>252</v>
      </c>
      <c r="F3601" s="3" t="s">
        <v>22</v>
      </c>
      <c r="G3601" t="s">
        <v>22</v>
      </c>
      <c r="H3601" t="s">
        <v>23</v>
      </c>
      <c r="I3601" t="s">
        <v>23</v>
      </c>
      <c r="J3601" t="s">
        <v>20</v>
      </c>
      <c r="L3601" s="2">
        <v>330000</v>
      </c>
      <c r="M3601" s="2">
        <v>1309.5238095238096</v>
      </c>
      <c r="N3601" s="2">
        <v>66000</v>
      </c>
      <c r="O3601" s="2" t="s">
        <v>160</v>
      </c>
      <c r="P3601" s="21" t="s">
        <v>188</v>
      </c>
    </row>
    <row r="3602" spans="1:16" x14ac:dyDescent="0.25">
      <c r="A3602" t="s">
        <v>68</v>
      </c>
      <c r="B3602" t="s">
        <v>102</v>
      </c>
      <c r="C3602" s="1">
        <v>330000</v>
      </c>
      <c r="D3602">
        <v>5</v>
      </c>
      <c r="E3602">
        <v>257</v>
      </c>
      <c r="F3602" t="s">
        <v>22</v>
      </c>
      <c r="G3602" t="s">
        <v>22</v>
      </c>
      <c r="H3602" t="s">
        <v>23</v>
      </c>
      <c r="I3602" t="s">
        <v>23</v>
      </c>
      <c r="J3602" t="s">
        <v>9</v>
      </c>
      <c r="L3602" s="2">
        <v>330000</v>
      </c>
      <c r="M3602" s="2">
        <v>1284.0466926070039</v>
      </c>
      <c r="N3602" s="2">
        <v>66000</v>
      </c>
      <c r="O3602" s="2"/>
      <c r="P3602" s="21" t="s">
        <v>188</v>
      </c>
    </row>
    <row r="3603" spans="1:16" x14ac:dyDescent="0.25">
      <c r="A3603" t="s">
        <v>2990</v>
      </c>
      <c r="B3603" t="s">
        <v>104</v>
      </c>
      <c r="C3603" s="1">
        <v>330000</v>
      </c>
      <c r="D3603">
        <v>4</v>
      </c>
      <c r="E3603">
        <v>133</v>
      </c>
      <c r="F3603" s="1" t="s">
        <v>22</v>
      </c>
      <c r="G3603" t="s">
        <v>22</v>
      </c>
      <c r="H3603" t="s">
        <v>23</v>
      </c>
      <c r="I3603" t="s">
        <v>23</v>
      </c>
      <c r="J3603" t="s">
        <v>9</v>
      </c>
      <c r="K3603" t="s">
        <v>1372</v>
      </c>
      <c r="L3603" s="2">
        <v>330000</v>
      </c>
      <c r="M3603" s="2">
        <v>2481.2030075187968</v>
      </c>
      <c r="N3603" s="2">
        <v>82500</v>
      </c>
      <c r="O3603" s="2"/>
      <c r="P3603" s="5" t="s">
        <v>188</v>
      </c>
    </row>
    <row r="3604" spans="1:16" x14ac:dyDescent="0.25">
      <c r="A3604" t="s">
        <v>3156</v>
      </c>
      <c r="B3604" t="s">
        <v>103</v>
      </c>
      <c r="C3604" s="1">
        <v>330000</v>
      </c>
      <c r="D3604">
        <v>3</v>
      </c>
      <c r="E3604">
        <v>150</v>
      </c>
      <c r="F3604" s="1" t="s">
        <v>22</v>
      </c>
      <c r="G3604" t="s">
        <v>22</v>
      </c>
      <c r="H3604" t="s">
        <v>23</v>
      </c>
      <c r="I3604" t="s">
        <v>23</v>
      </c>
      <c r="J3604" t="s">
        <v>9</v>
      </c>
      <c r="K3604" t="s">
        <v>1372</v>
      </c>
      <c r="L3604" s="2">
        <v>330000</v>
      </c>
      <c r="M3604" s="2">
        <v>2200</v>
      </c>
      <c r="N3604" s="2">
        <v>110000</v>
      </c>
      <c r="O3604" s="2"/>
      <c r="P3604" s="5" t="s">
        <v>188</v>
      </c>
    </row>
    <row r="3605" spans="1:16" x14ac:dyDescent="0.25">
      <c r="A3605" t="s">
        <v>3208</v>
      </c>
      <c r="B3605" t="s">
        <v>103</v>
      </c>
      <c r="C3605" s="1">
        <v>330000</v>
      </c>
      <c r="D3605">
        <v>4</v>
      </c>
      <c r="E3605">
        <v>285</v>
      </c>
      <c r="F3605" s="1" t="s">
        <v>22</v>
      </c>
      <c r="G3605" t="s">
        <v>22</v>
      </c>
      <c r="H3605" t="s">
        <v>23</v>
      </c>
      <c r="I3605" t="s">
        <v>23</v>
      </c>
      <c r="J3605" t="s">
        <v>9</v>
      </c>
      <c r="K3605" t="s">
        <v>1372</v>
      </c>
      <c r="L3605" s="2">
        <v>330000</v>
      </c>
      <c r="M3605" s="2">
        <v>1157.8947368421052</v>
      </c>
      <c r="N3605" s="2">
        <v>82500</v>
      </c>
      <c r="O3605" s="2"/>
      <c r="P3605" s="5" t="s">
        <v>188</v>
      </c>
    </row>
    <row r="3606" spans="1:16" x14ac:dyDescent="0.25">
      <c r="A3606" t="s">
        <v>3459</v>
      </c>
      <c r="B3606" t="s">
        <v>103</v>
      </c>
      <c r="C3606" s="1">
        <v>330000</v>
      </c>
      <c r="D3606">
        <v>4</v>
      </c>
      <c r="E3606">
        <v>185</v>
      </c>
      <c r="F3606" s="1" t="s">
        <v>22</v>
      </c>
      <c r="G3606" t="s">
        <v>22</v>
      </c>
      <c r="H3606" t="s">
        <v>23</v>
      </c>
      <c r="I3606" t="s">
        <v>23</v>
      </c>
      <c r="J3606" t="s">
        <v>9</v>
      </c>
      <c r="K3606" t="s">
        <v>1372</v>
      </c>
      <c r="L3606" s="2">
        <v>330000</v>
      </c>
      <c r="M3606" s="2">
        <v>1783.7837837837837</v>
      </c>
      <c r="N3606" s="2">
        <v>82500</v>
      </c>
      <c r="O3606" s="2"/>
      <c r="P3606" s="5" t="s">
        <v>188</v>
      </c>
    </row>
    <row r="3607" spans="1:16" x14ac:dyDescent="0.25">
      <c r="A3607" t="s">
        <v>3460</v>
      </c>
      <c r="B3607" t="s">
        <v>103</v>
      </c>
      <c r="C3607" s="1">
        <v>330000</v>
      </c>
      <c r="D3607">
        <v>4</v>
      </c>
      <c r="E3607">
        <v>185</v>
      </c>
      <c r="F3607" s="1" t="s">
        <v>22</v>
      </c>
      <c r="G3607" t="s">
        <v>22</v>
      </c>
      <c r="H3607" t="s">
        <v>23</v>
      </c>
      <c r="I3607" t="s">
        <v>23</v>
      </c>
      <c r="J3607" t="s">
        <v>9</v>
      </c>
      <c r="K3607" t="s">
        <v>1372</v>
      </c>
      <c r="L3607" s="2">
        <v>330000</v>
      </c>
      <c r="M3607" s="2">
        <v>1783.7837837837837</v>
      </c>
      <c r="N3607" s="2">
        <v>82500</v>
      </c>
      <c r="O3607" s="2"/>
      <c r="P3607" s="5" t="s">
        <v>188</v>
      </c>
    </row>
    <row r="3608" spans="1:16" x14ac:dyDescent="0.25">
      <c r="A3608" t="s">
        <v>1944</v>
      </c>
      <c r="B3608" t="s">
        <v>103</v>
      </c>
      <c r="C3608" s="1">
        <v>330000</v>
      </c>
      <c r="D3608">
        <v>3</v>
      </c>
      <c r="E3608">
        <v>80</v>
      </c>
      <c r="F3608" s="1" t="s">
        <v>16</v>
      </c>
      <c r="G3608" t="s">
        <v>35</v>
      </c>
      <c r="H3608" t="s">
        <v>18</v>
      </c>
      <c r="I3608" t="s">
        <v>19</v>
      </c>
      <c r="J3608" t="s">
        <v>9</v>
      </c>
      <c r="K3608" t="s">
        <v>1372</v>
      </c>
      <c r="L3608" s="2">
        <v>330000</v>
      </c>
      <c r="M3608" s="2">
        <v>4125</v>
      </c>
      <c r="N3608" s="2">
        <v>110000</v>
      </c>
      <c r="O3608" s="2"/>
      <c r="P3608" s="5" t="s">
        <v>188</v>
      </c>
    </row>
    <row r="3609" spans="1:16" x14ac:dyDescent="0.25">
      <c r="A3609" t="s">
        <v>1403</v>
      </c>
      <c r="B3609" t="s">
        <v>104</v>
      </c>
      <c r="C3609" s="1">
        <v>330000</v>
      </c>
      <c r="D3609">
        <v>4</v>
      </c>
      <c r="E3609">
        <v>112</v>
      </c>
      <c r="F3609" s="1" t="s">
        <v>16</v>
      </c>
      <c r="G3609" t="s">
        <v>56</v>
      </c>
      <c r="H3609" t="s">
        <v>29</v>
      </c>
      <c r="I3609" t="s">
        <v>19</v>
      </c>
      <c r="J3609" t="s">
        <v>9</v>
      </c>
      <c r="K3609" t="s">
        <v>1372</v>
      </c>
      <c r="L3609" s="2">
        <v>330000</v>
      </c>
      <c r="M3609" s="2">
        <v>2946.4285714285716</v>
      </c>
      <c r="N3609" s="2">
        <v>82500</v>
      </c>
      <c r="O3609" s="2"/>
      <c r="P3609" s="5" t="s">
        <v>188</v>
      </c>
    </row>
    <row r="3610" spans="1:16" x14ac:dyDescent="0.25">
      <c r="A3610" t="s">
        <v>1844</v>
      </c>
      <c r="B3610" t="s">
        <v>103</v>
      </c>
      <c r="C3610" s="1">
        <v>330000</v>
      </c>
      <c r="D3610">
        <v>4</v>
      </c>
      <c r="E3610">
        <v>106</v>
      </c>
      <c r="F3610" s="1" t="s">
        <v>16</v>
      </c>
      <c r="G3610" t="s">
        <v>35</v>
      </c>
      <c r="H3610" t="s">
        <v>29</v>
      </c>
      <c r="I3610" t="s">
        <v>19</v>
      </c>
      <c r="J3610" t="s">
        <v>9</v>
      </c>
      <c r="K3610" t="s">
        <v>1372</v>
      </c>
      <c r="L3610" s="2">
        <v>330000</v>
      </c>
      <c r="M3610" s="2">
        <v>3113.2075471698113</v>
      </c>
      <c r="N3610" s="2">
        <v>82500</v>
      </c>
      <c r="O3610" s="2"/>
      <c r="P3610" s="5" t="s">
        <v>188</v>
      </c>
    </row>
    <row r="3611" spans="1:16" x14ac:dyDescent="0.25">
      <c r="A3611" t="s">
        <v>1374</v>
      </c>
      <c r="B3611" t="s">
        <v>104</v>
      </c>
      <c r="C3611" s="1">
        <v>330000</v>
      </c>
      <c r="D3611">
        <v>3</v>
      </c>
      <c r="E3611">
        <v>111</v>
      </c>
      <c r="F3611" s="1" t="s">
        <v>16</v>
      </c>
      <c r="G3611" t="s">
        <v>56</v>
      </c>
      <c r="H3611" t="s">
        <v>29</v>
      </c>
      <c r="I3611" t="s">
        <v>19</v>
      </c>
      <c r="J3611" t="s">
        <v>20</v>
      </c>
      <c r="K3611" t="s">
        <v>1372</v>
      </c>
      <c r="L3611" s="2">
        <v>330000</v>
      </c>
      <c r="M3611" s="2">
        <v>2972.9729729729729</v>
      </c>
      <c r="N3611" s="2">
        <v>110000</v>
      </c>
      <c r="O3611" s="2"/>
      <c r="P3611" s="5" t="s">
        <v>188</v>
      </c>
    </row>
    <row r="3612" spans="1:16" x14ac:dyDescent="0.25">
      <c r="A3612" t="s">
        <v>2606</v>
      </c>
      <c r="B3612" t="s">
        <v>104</v>
      </c>
      <c r="C3612" s="1">
        <v>330000</v>
      </c>
      <c r="D3612">
        <v>3</v>
      </c>
      <c r="E3612">
        <v>131</v>
      </c>
      <c r="F3612" s="1" t="s">
        <v>16</v>
      </c>
      <c r="G3612" t="s">
        <v>52</v>
      </c>
      <c r="H3612" t="s">
        <v>29</v>
      </c>
      <c r="I3612" t="s">
        <v>19</v>
      </c>
      <c r="J3612" t="s">
        <v>9</v>
      </c>
      <c r="K3612" t="s">
        <v>1372</v>
      </c>
      <c r="L3612" s="2">
        <v>330000</v>
      </c>
      <c r="M3612" s="2">
        <v>2519.0839694656488</v>
      </c>
      <c r="N3612" s="2">
        <v>110000</v>
      </c>
      <c r="O3612" s="2"/>
      <c r="P3612" s="5" t="s">
        <v>188</v>
      </c>
    </row>
    <row r="3613" spans="1:16" x14ac:dyDescent="0.25">
      <c r="A3613" t="s">
        <v>2242</v>
      </c>
      <c r="B3613" t="s">
        <v>103</v>
      </c>
      <c r="C3613" s="1">
        <v>330000</v>
      </c>
      <c r="D3613">
        <v>5</v>
      </c>
      <c r="E3613">
        <v>180</v>
      </c>
      <c r="F3613" s="1" t="s">
        <v>16</v>
      </c>
      <c r="G3613" t="s">
        <v>41</v>
      </c>
      <c r="H3613" t="s">
        <v>29</v>
      </c>
      <c r="I3613" t="s">
        <v>19</v>
      </c>
      <c r="J3613" t="s">
        <v>20</v>
      </c>
      <c r="K3613" t="s">
        <v>1372</v>
      </c>
      <c r="L3613" s="2">
        <v>330000</v>
      </c>
      <c r="M3613" s="2">
        <v>1833.3333333333333</v>
      </c>
      <c r="N3613" s="2">
        <v>66000</v>
      </c>
      <c r="O3613" s="2"/>
      <c r="P3613" s="5" t="s">
        <v>188</v>
      </c>
    </row>
    <row r="3614" spans="1:16" x14ac:dyDescent="0.25">
      <c r="A3614" t="s">
        <v>5565</v>
      </c>
      <c r="B3614" t="s">
        <v>4571</v>
      </c>
      <c r="C3614" s="1">
        <v>330000</v>
      </c>
      <c r="D3614">
        <v>3</v>
      </c>
      <c r="E3614">
        <v>108</v>
      </c>
      <c r="F3614" t="s">
        <v>16</v>
      </c>
      <c r="G3614" t="s">
        <v>35</v>
      </c>
      <c r="H3614" t="s">
        <v>189</v>
      </c>
      <c r="I3614" t="s">
        <v>19</v>
      </c>
      <c r="J3614" t="s">
        <v>9</v>
      </c>
      <c r="L3614" s="2">
        <v>330000</v>
      </c>
      <c r="M3614" s="2">
        <v>3055.5555555555557</v>
      </c>
      <c r="N3614" s="2">
        <v>110000</v>
      </c>
      <c r="O3614" s="2" t="s">
        <v>160</v>
      </c>
      <c r="P3614" s="21" t="s">
        <v>188</v>
      </c>
    </row>
    <row r="3615" spans="1:16" x14ac:dyDescent="0.25">
      <c r="A3615" t="s">
        <v>5986</v>
      </c>
      <c r="B3615" t="s">
        <v>4571</v>
      </c>
      <c r="C3615" s="1">
        <v>330000</v>
      </c>
      <c r="D3615">
        <v>3</v>
      </c>
      <c r="E3615">
        <v>113</v>
      </c>
      <c r="F3615" t="s">
        <v>16</v>
      </c>
      <c r="G3615" t="s">
        <v>17</v>
      </c>
      <c r="H3615" t="s">
        <v>189</v>
      </c>
      <c r="I3615" t="s">
        <v>19</v>
      </c>
      <c r="J3615" t="s">
        <v>20</v>
      </c>
      <c r="L3615" s="2">
        <v>330000</v>
      </c>
      <c r="M3615" s="2">
        <v>2920.353982300885</v>
      </c>
      <c r="N3615" s="2">
        <v>110000</v>
      </c>
      <c r="O3615" s="2" t="s">
        <v>160</v>
      </c>
      <c r="P3615" s="21" t="s">
        <v>188</v>
      </c>
    </row>
    <row r="3616" spans="1:16" x14ac:dyDescent="0.25">
      <c r="A3616" t="s">
        <v>6249</v>
      </c>
      <c r="B3616" t="s">
        <v>4571</v>
      </c>
      <c r="C3616" s="1">
        <v>330000</v>
      </c>
      <c r="D3616">
        <v>2</v>
      </c>
      <c r="E3616">
        <v>47</v>
      </c>
      <c r="F3616" t="s">
        <v>16</v>
      </c>
      <c r="G3616" t="s">
        <v>41</v>
      </c>
      <c r="H3616" t="s">
        <v>189</v>
      </c>
      <c r="I3616" t="s">
        <v>19</v>
      </c>
      <c r="J3616" t="s">
        <v>20</v>
      </c>
      <c r="L3616" s="2">
        <v>330000</v>
      </c>
      <c r="M3616" s="2">
        <v>7021.2765957446809</v>
      </c>
      <c r="N3616" s="2">
        <v>165000</v>
      </c>
      <c r="O3616" s="2" t="s">
        <v>160</v>
      </c>
      <c r="P3616" s="21" t="s">
        <v>188</v>
      </c>
    </row>
    <row r="3617" spans="1:16" x14ac:dyDescent="0.25">
      <c r="A3617" t="s">
        <v>6458</v>
      </c>
      <c r="B3617" t="s">
        <v>4571</v>
      </c>
      <c r="C3617" s="1">
        <v>330000</v>
      </c>
      <c r="D3617">
        <v>3</v>
      </c>
      <c r="E3617">
        <v>91</v>
      </c>
      <c r="F3617" t="s">
        <v>16</v>
      </c>
      <c r="G3617" t="s">
        <v>41</v>
      </c>
      <c r="H3617" t="s">
        <v>189</v>
      </c>
      <c r="I3617" t="s">
        <v>19</v>
      </c>
      <c r="J3617" t="s">
        <v>9</v>
      </c>
      <c r="L3617" s="2">
        <v>330000</v>
      </c>
      <c r="M3617" s="2">
        <v>3626.3736263736264</v>
      </c>
      <c r="N3617" s="2">
        <v>110000</v>
      </c>
      <c r="O3617" s="2" t="s">
        <v>4582</v>
      </c>
      <c r="P3617" s="21" t="s">
        <v>188</v>
      </c>
    </row>
    <row r="3618" spans="1:16" x14ac:dyDescent="0.25">
      <c r="A3618" t="s">
        <v>6664</v>
      </c>
      <c r="B3618" t="s">
        <v>4571</v>
      </c>
      <c r="C3618" s="1">
        <v>330000</v>
      </c>
      <c r="D3618">
        <v>3</v>
      </c>
      <c r="E3618">
        <v>90</v>
      </c>
      <c r="F3618" t="s">
        <v>16</v>
      </c>
      <c r="G3618" t="s">
        <v>37</v>
      </c>
      <c r="H3618" t="s">
        <v>189</v>
      </c>
      <c r="I3618" t="s">
        <v>19</v>
      </c>
      <c r="J3618" t="s">
        <v>9</v>
      </c>
      <c r="L3618" s="2">
        <v>330000</v>
      </c>
      <c r="M3618" s="2">
        <v>3666.6666666666665</v>
      </c>
      <c r="N3618" s="2">
        <v>110000</v>
      </c>
      <c r="O3618" s="2" t="s">
        <v>4587</v>
      </c>
      <c r="P3618" s="21" t="s">
        <v>188</v>
      </c>
    </row>
    <row r="3619" spans="1:16" x14ac:dyDescent="0.25">
      <c r="A3619" t="s">
        <v>6787</v>
      </c>
      <c r="B3619" t="s">
        <v>4571</v>
      </c>
      <c r="C3619" s="1">
        <v>330000</v>
      </c>
      <c r="D3619">
        <v>2</v>
      </c>
      <c r="E3619">
        <v>85</v>
      </c>
      <c r="F3619" t="s">
        <v>16</v>
      </c>
      <c r="G3619" t="s">
        <v>52</v>
      </c>
      <c r="H3619" t="s">
        <v>189</v>
      </c>
      <c r="I3619" t="s">
        <v>19</v>
      </c>
      <c r="J3619" t="s">
        <v>20</v>
      </c>
      <c r="L3619" s="2">
        <v>330000</v>
      </c>
      <c r="M3619" s="2">
        <v>3882.3529411764707</v>
      </c>
      <c r="N3619" s="2">
        <v>165000</v>
      </c>
      <c r="O3619" s="2" t="s">
        <v>160</v>
      </c>
      <c r="P3619" s="21" t="s">
        <v>188</v>
      </c>
    </row>
    <row r="3620" spans="1:16" x14ac:dyDescent="0.25">
      <c r="A3620" t="s">
        <v>6936</v>
      </c>
      <c r="B3620" t="s">
        <v>4571</v>
      </c>
      <c r="C3620" s="1">
        <v>330000</v>
      </c>
      <c r="D3620">
        <v>2</v>
      </c>
      <c r="E3620">
        <v>70</v>
      </c>
      <c r="F3620" t="s">
        <v>16</v>
      </c>
      <c r="G3620" t="s">
        <v>43</v>
      </c>
      <c r="H3620" t="s">
        <v>189</v>
      </c>
      <c r="I3620" t="s">
        <v>19</v>
      </c>
      <c r="J3620" t="s">
        <v>20</v>
      </c>
      <c r="L3620" s="2">
        <v>330000</v>
      </c>
      <c r="M3620" s="2">
        <v>4714.2857142857147</v>
      </c>
      <c r="N3620" s="2">
        <v>165000</v>
      </c>
      <c r="O3620" s="2" t="s">
        <v>160</v>
      </c>
      <c r="P3620" s="21" t="s">
        <v>188</v>
      </c>
    </row>
    <row r="3621" spans="1:16" x14ac:dyDescent="0.25">
      <c r="A3621" t="s">
        <v>6989</v>
      </c>
      <c r="B3621" t="s">
        <v>4571</v>
      </c>
      <c r="C3621" s="1">
        <v>330000</v>
      </c>
      <c r="D3621">
        <v>2</v>
      </c>
      <c r="E3621">
        <v>71</v>
      </c>
      <c r="F3621" t="s">
        <v>16</v>
      </c>
      <c r="G3621" t="s">
        <v>141</v>
      </c>
      <c r="H3621" t="s">
        <v>189</v>
      </c>
      <c r="I3621" t="s">
        <v>19</v>
      </c>
      <c r="J3621" t="s">
        <v>20</v>
      </c>
      <c r="L3621" s="2">
        <v>330000</v>
      </c>
      <c r="M3621" s="2">
        <v>4647.8873239436616</v>
      </c>
      <c r="N3621" s="2">
        <v>165000</v>
      </c>
      <c r="O3621" s="2" t="s">
        <v>4582</v>
      </c>
      <c r="P3621" s="21" t="s">
        <v>188</v>
      </c>
    </row>
    <row r="3622" spans="1:16" x14ac:dyDescent="0.25">
      <c r="A3622" t="s">
        <v>2417</v>
      </c>
      <c r="B3622" t="s">
        <v>103</v>
      </c>
      <c r="C3622" s="1">
        <v>329999</v>
      </c>
      <c r="D3622">
        <v>3</v>
      </c>
      <c r="E3622">
        <v>132</v>
      </c>
      <c r="F3622" s="1" t="s">
        <v>16</v>
      </c>
      <c r="G3622" t="s">
        <v>41</v>
      </c>
      <c r="H3622" t="s">
        <v>18</v>
      </c>
      <c r="I3622" t="s">
        <v>19</v>
      </c>
      <c r="J3622" t="s">
        <v>88</v>
      </c>
      <c r="K3622" t="s">
        <v>1372</v>
      </c>
      <c r="L3622" s="2">
        <v>329999</v>
      </c>
      <c r="M3622" s="2">
        <v>2499.992424242424</v>
      </c>
      <c r="N3622" s="2">
        <v>109999.66666666667</v>
      </c>
      <c r="O3622" s="2"/>
      <c r="P3622" s="5" t="s">
        <v>188</v>
      </c>
    </row>
    <row r="3623" spans="1:16" x14ac:dyDescent="0.25">
      <c r="A3623" t="s">
        <v>3445</v>
      </c>
      <c r="B3623" t="s">
        <v>103</v>
      </c>
      <c r="C3623" s="1">
        <v>329900</v>
      </c>
      <c r="D3623">
        <v>3</v>
      </c>
      <c r="E3623">
        <v>120</v>
      </c>
      <c r="F3623" s="1" t="s">
        <v>22</v>
      </c>
      <c r="G3623" t="s">
        <v>22</v>
      </c>
      <c r="H3623" t="s">
        <v>23</v>
      </c>
      <c r="I3623" t="s">
        <v>23</v>
      </c>
      <c r="J3623" t="s">
        <v>9</v>
      </c>
      <c r="K3623" t="s">
        <v>1372</v>
      </c>
      <c r="L3623" s="2">
        <v>329900</v>
      </c>
      <c r="M3623" s="2">
        <v>2749.1666666666665</v>
      </c>
      <c r="N3623" s="2">
        <v>109966.66666666667</v>
      </c>
      <c r="O3623" s="2"/>
      <c r="P3623" s="5" t="s">
        <v>188</v>
      </c>
    </row>
    <row r="3624" spans="1:16" x14ac:dyDescent="0.25">
      <c r="A3624" t="s">
        <v>3670</v>
      </c>
      <c r="B3624" t="s">
        <v>103</v>
      </c>
      <c r="C3624" s="1">
        <v>329900</v>
      </c>
      <c r="D3624">
        <v>3</v>
      </c>
      <c r="E3624">
        <v>173</v>
      </c>
      <c r="F3624" s="1" t="s">
        <v>22</v>
      </c>
      <c r="G3624" t="s">
        <v>22</v>
      </c>
      <c r="H3624" t="s">
        <v>23</v>
      </c>
      <c r="I3624" t="s">
        <v>23</v>
      </c>
      <c r="J3624" t="s">
        <v>9</v>
      </c>
      <c r="K3624" t="s">
        <v>1372</v>
      </c>
      <c r="L3624" s="2">
        <v>329900</v>
      </c>
      <c r="M3624" s="2">
        <v>1906.936416184971</v>
      </c>
      <c r="N3624" s="2">
        <v>109966.66666666667</v>
      </c>
      <c r="O3624" s="2"/>
      <c r="P3624" s="5" t="s">
        <v>188</v>
      </c>
    </row>
    <row r="3625" spans="1:16" x14ac:dyDescent="0.25">
      <c r="A3625" t="s">
        <v>1926</v>
      </c>
      <c r="B3625" t="s">
        <v>103</v>
      </c>
      <c r="C3625" s="1">
        <v>329900</v>
      </c>
      <c r="D3625">
        <v>3</v>
      </c>
      <c r="E3625">
        <v>135</v>
      </c>
      <c r="F3625" s="1" t="s">
        <v>16</v>
      </c>
      <c r="G3625" t="s">
        <v>35</v>
      </c>
      <c r="H3625" t="s">
        <v>18</v>
      </c>
      <c r="I3625" t="s">
        <v>19</v>
      </c>
      <c r="J3625" t="s">
        <v>9</v>
      </c>
      <c r="K3625" t="s">
        <v>1372</v>
      </c>
      <c r="L3625" s="2">
        <v>329900</v>
      </c>
      <c r="M3625" s="2">
        <v>2443.7037037037039</v>
      </c>
      <c r="N3625" s="2">
        <v>109966.66666666667</v>
      </c>
      <c r="O3625" s="2"/>
      <c r="P3625" s="5" t="s">
        <v>188</v>
      </c>
    </row>
    <row r="3626" spans="1:16" x14ac:dyDescent="0.25">
      <c r="A3626" t="s">
        <v>1748</v>
      </c>
      <c r="B3626" t="s">
        <v>103</v>
      </c>
      <c r="C3626" s="1">
        <v>329900</v>
      </c>
      <c r="D3626">
        <v>4</v>
      </c>
      <c r="E3626">
        <v>101</v>
      </c>
      <c r="F3626" s="1" t="s">
        <v>16</v>
      </c>
      <c r="G3626" t="s">
        <v>35</v>
      </c>
      <c r="H3626" t="s">
        <v>29</v>
      </c>
      <c r="I3626" t="s">
        <v>19</v>
      </c>
      <c r="J3626" t="s">
        <v>20</v>
      </c>
      <c r="K3626" t="s">
        <v>1372</v>
      </c>
      <c r="L3626" s="2">
        <v>329900</v>
      </c>
      <c r="M3626" s="2">
        <v>3266.3366336633662</v>
      </c>
      <c r="N3626" s="2">
        <v>82475</v>
      </c>
      <c r="O3626" s="2"/>
      <c r="P3626" s="5" t="s">
        <v>188</v>
      </c>
    </row>
    <row r="3627" spans="1:16" x14ac:dyDescent="0.25">
      <c r="A3627" t="s">
        <v>2165</v>
      </c>
      <c r="B3627" t="s">
        <v>103</v>
      </c>
      <c r="C3627" s="1">
        <v>329700</v>
      </c>
      <c r="D3627">
        <v>2</v>
      </c>
      <c r="E3627">
        <v>140</v>
      </c>
      <c r="F3627" s="1" t="s">
        <v>16</v>
      </c>
      <c r="G3627" t="s">
        <v>17</v>
      </c>
      <c r="H3627" t="s">
        <v>29</v>
      </c>
      <c r="I3627" t="s">
        <v>19</v>
      </c>
      <c r="J3627" t="s">
        <v>9</v>
      </c>
      <c r="K3627" t="s">
        <v>1372</v>
      </c>
      <c r="L3627" s="2">
        <v>329700</v>
      </c>
      <c r="M3627" s="2">
        <v>2355</v>
      </c>
      <c r="N3627" s="2">
        <v>164850</v>
      </c>
      <c r="O3627" s="2"/>
      <c r="P3627" s="5" t="s">
        <v>188</v>
      </c>
    </row>
    <row r="3628" spans="1:16" x14ac:dyDescent="0.25">
      <c r="A3628" t="s">
        <v>3034</v>
      </c>
      <c r="B3628" t="s">
        <v>104</v>
      </c>
      <c r="C3628" s="1">
        <v>329000</v>
      </c>
      <c r="D3628">
        <v>4</v>
      </c>
      <c r="E3628">
        <v>230</v>
      </c>
      <c r="F3628" s="1" t="s">
        <v>22</v>
      </c>
      <c r="G3628" t="s">
        <v>22</v>
      </c>
      <c r="H3628" t="s">
        <v>23</v>
      </c>
      <c r="I3628" t="s">
        <v>23</v>
      </c>
      <c r="J3628" t="s">
        <v>9</v>
      </c>
      <c r="K3628" t="s">
        <v>1372</v>
      </c>
      <c r="L3628" s="2">
        <v>329000</v>
      </c>
      <c r="M3628" s="2">
        <v>1430.4347826086957</v>
      </c>
      <c r="N3628" s="2">
        <v>82250</v>
      </c>
      <c r="O3628" s="2"/>
      <c r="P3628" s="5" t="s">
        <v>188</v>
      </c>
    </row>
    <row r="3629" spans="1:16" x14ac:dyDescent="0.25">
      <c r="A3629" t="s">
        <v>2574</v>
      </c>
      <c r="B3629" t="s">
        <v>103</v>
      </c>
      <c r="C3629" s="1">
        <v>329000</v>
      </c>
      <c r="D3629">
        <v>2</v>
      </c>
      <c r="E3629">
        <v>72</v>
      </c>
      <c r="F3629" s="1" t="s">
        <v>16</v>
      </c>
      <c r="G3629" t="s">
        <v>37</v>
      </c>
      <c r="H3629" t="s">
        <v>18</v>
      </c>
      <c r="I3629" t="s">
        <v>19</v>
      </c>
      <c r="J3629" t="s">
        <v>20</v>
      </c>
      <c r="K3629" t="s">
        <v>1372</v>
      </c>
      <c r="L3629" s="2">
        <v>329000</v>
      </c>
      <c r="M3629" s="2">
        <v>4569.4444444444443</v>
      </c>
      <c r="N3629" s="2">
        <v>164500</v>
      </c>
      <c r="O3629" s="2"/>
      <c r="P3629" s="5" t="s">
        <v>188</v>
      </c>
    </row>
    <row r="3630" spans="1:16" x14ac:dyDescent="0.25">
      <c r="A3630" t="s">
        <v>1416</v>
      </c>
      <c r="B3630" t="s">
        <v>103</v>
      </c>
      <c r="C3630" s="1">
        <v>329000</v>
      </c>
      <c r="D3630">
        <v>2</v>
      </c>
      <c r="E3630">
        <v>91</v>
      </c>
      <c r="F3630" s="1" t="s">
        <v>16</v>
      </c>
      <c r="G3630" t="s">
        <v>56</v>
      </c>
      <c r="H3630" t="s">
        <v>29</v>
      </c>
      <c r="I3630" t="s">
        <v>19</v>
      </c>
      <c r="J3630" t="s">
        <v>9</v>
      </c>
      <c r="K3630" t="s">
        <v>1372</v>
      </c>
      <c r="L3630" s="2">
        <v>329000</v>
      </c>
      <c r="M3630" s="2">
        <v>3615.3846153846152</v>
      </c>
      <c r="N3630" s="2">
        <v>164500</v>
      </c>
      <c r="O3630" s="2"/>
      <c r="P3630" s="5" t="s">
        <v>188</v>
      </c>
    </row>
    <row r="3631" spans="1:16" x14ac:dyDescent="0.25">
      <c r="A3631" t="s">
        <v>1430</v>
      </c>
      <c r="B3631" t="s">
        <v>103</v>
      </c>
      <c r="C3631" s="1">
        <v>329000</v>
      </c>
      <c r="D3631">
        <v>3</v>
      </c>
      <c r="E3631">
        <v>98</v>
      </c>
      <c r="F3631" s="1" t="s">
        <v>16</v>
      </c>
      <c r="G3631" t="s">
        <v>56</v>
      </c>
      <c r="H3631" t="s">
        <v>29</v>
      </c>
      <c r="I3631" t="s">
        <v>19</v>
      </c>
      <c r="J3631" t="s">
        <v>9</v>
      </c>
      <c r="K3631" t="s">
        <v>1372</v>
      </c>
      <c r="L3631" s="2">
        <v>329000</v>
      </c>
      <c r="M3631" s="2">
        <v>3357.1428571428573</v>
      </c>
      <c r="N3631" s="2">
        <v>109666.66666666667</v>
      </c>
      <c r="O3631" s="2"/>
      <c r="P3631" s="5" t="s">
        <v>188</v>
      </c>
    </row>
    <row r="3632" spans="1:16" x14ac:dyDescent="0.25">
      <c r="A3632" t="s">
        <v>5559</v>
      </c>
      <c r="B3632" t="s">
        <v>4571</v>
      </c>
      <c r="C3632" s="1">
        <v>329000</v>
      </c>
      <c r="D3632">
        <v>3</v>
      </c>
      <c r="E3632">
        <v>106</v>
      </c>
      <c r="F3632" t="s">
        <v>16</v>
      </c>
      <c r="G3632" t="s">
        <v>35</v>
      </c>
      <c r="H3632" t="s">
        <v>189</v>
      </c>
      <c r="I3632" t="s">
        <v>19</v>
      </c>
      <c r="J3632" t="s">
        <v>20</v>
      </c>
      <c r="L3632" s="2">
        <v>329000</v>
      </c>
      <c r="M3632" s="2">
        <v>3103.7735849056603</v>
      </c>
      <c r="N3632" s="2">
        <v>109666.66666666667</v>
      </c>
      <c r="O3632" s="2" t="s">
        <v>160</v>
      </c>
      <c r="P3632" s="21" t="s">
        <v>188</v>
      </c>
    </row>
    <row r="3633" spans="1:16" x14ac:dyDescent="0.25">
      <c r="A3633" t="s">
        <v>5658</v>
      </c>
      <c r="B3633" t="s">
        <v>4571</v>
      </c>
      <c r="C3633" s="1">
        <v>329000</v>
      </c>
      <c r="D3633">
        <v>3</v>
      </c>
      <c r="E3633">
        <v>157</v>
      </c>
      <c r="F3633" t="s">
        <v>16</v>
      </c>
      <c r="G3633" t="s">
        <v>35</v>
      </c>
      <c r="H3633" t="s">
        <v>189</v>
      </c>
      <c r="I3633" t="s">
        <v>19</v>
      </c>
      <c r="J3633" t="s">
        <v>20</v>
      </c>
      <c r="L3633" s="2">
        <v>329000</v>
      </c>
      <c r="M3633" s="2">
        <v>2095.5414012738852</v>
      </c>
      <c r="N3633" s="2">
        <v>109666.66666666667</v>
      </c>
      <c r="O3633" s="2" t="s">
        <v>4587</v>
      </c>
      <c r="P3633" s="21" t="s">
        <v>188</v>
      </c>
    </row>
    <row r="3634" spans="1:16" x14ac:dyDescent="0.25">
      <c r="A3634" t="s">
        <v>6587</v>
      </c>
      <c r="B3634" t="s">
        <v>4571</v>
      </c>
      <c r="C3634" s="1">
        <v>329000</v>
      </c>
      <c r="D3634">
        <v>4</v>
      </c>
      <c r="E3634">
        <v>147</v>
      </c>
      <c r="F3634" t="s">
        <v>16</v>
      </c>
      <c r="G3634" t="s">
        <v>37</v>
      </c>
      <c r="H3634" t="s">
        <v>189</v>
      </c>
      <c r="I3634" t="s">
        <v>19</v>
      </c>
      <c r="J3634" t="s">
        <v>9</v>
      </c>
      <c r="L3634" s="2">
        <v>329000</v>
      </c>
      <c r="M3634" s="2">
        <v>2238.0952380952381</v>
      </c>
      <c r="N3634" s="2">
        <v>82250</v>
      </c>
      <c r="O3634" s="2" t="s">
        <v>160</v>
      </c>
      <c r="P3634" s="21" t="s">
        <v>188</v>
      </c>
    </row>
    <row r="3635" spans="1:16" x14ac:dyDescent="0.25">
      <c r="A3635" t="s">
        <v>6676</v>
      </c>
      <c r="B3635" t="s">
        <v>4571</v>
      </c>
      <c r="C3635" s="1">
        <v>328000</v>
      </c>
      <c r="D3635">
        <v>3</v>
      </c>
      <c r="E3635">
        <v>130</v>
      </c>
      <c r="F3635" t="s">
        <v>16</v>
      </c>
      <c r="G3635" t="s">
        <v>37</v>
      </c>
      <c r="H3635" t="s">
        <v>18</v>
      </c>
      <c r="I3635" t="s">
        <v>19</v>
      </c>
      <c r="J3635" t="s">
        <v>20</v>
      </c>
      <c r="L3635" s="2">
        <v>328000</v>
      </c>
      <c r="M3635" s="2">
        <v>2523.0769230769229</v>
      </c>
      <c r="N3635" s="2">
        <v>109333.33333333333</v>
      </c>
      <c r="O3635" s="2" t="s">
        <v>160</v>
      </c>
      <c r="P3635" s="21" t="s">
        <v>188</v>
      </c>
    </row>
    <row r="3636" spans="1:16" x14ac:dyDescent="0.25">
      <c r="A3636" t="s">
        <v>4820</v>
      </c>
      <c r="B3636" t="s">
        <v>4571</v>
      </c>
      <c r="C3636" s="1">
        <v>328000</v>
      </c>
      <c r="D3636">
        <v>2</v>
      </c>
      <c r="E3636">
        <v>71</v>
      </c>
      <c r="F3636" t="s">
        <v>16</v>
      </c>
      <c r="G3636" t="s">
        <v>56</v>
      </c>
      <c r="H3636" t="s">
        <v>18</v>
      </c>
      <c r="I3636" t="s">
        <v>19</v>
      </c>
      <c r="J3636" t="s">
        <v>9</v>
      </c>
      <c r="L3636" s="2">
        <v>328000</v>
      </c>
      <c r="M3636" s="2">
        <v>4619.7183098591549</v>
      </c>
      <c r="N3636" s="2">
        <v>164000</v>
      </c>
      <c r="O3636" s="2" t="s">
        <v>4582</v>
      </c>
      <c r="P3636" s="21" t="s">
        <v>188</v>
      </c>
    </row>
    <row r="3637" spans="1:16" x14ac:dyDescent="0.25">
      <c r="A3637" t="s">
        <v>1425</v>
      </c>
      <c r="B3637" t="s">
        <v>103</v>
      </c>
      <c r="C3637" s="1">
        <v>328000</v>
      </c>
      <c r="D3637">
        <v>3</v>
      </c>
      <c r="E3637">
        <v>157</v>
      </c>
      <c r="F3637" s="1" t="s">
        <v>16</v>
      </c>
      <c r="G3637" t="s">
        <v>56</v>
      </c>
      <c r="H3637" t="s">
        <v>29</v>
      </c>
      <c r="I3637" t="s">
        <v>19</v>
      </c>
      <c r="J3637" t="s">
        <v>9</v>
      </c>
      <c r="K3637" t="s">
        <v>1372</v>
      </c>
      <c r="L3637" s="2">
        <v>328000</v>
      </c>
      <c r="M3637" s="2">
        <v>2089.1719745222931</v>
      </c>
      <c r="N3637" s="2">
        <v>109333.33333333333</v>
      </c>
      <c r="O3637" s="2"/>
      <c r="P3637" s="5" t="s">
        <v>188</v>
      </c>
    </row>
    <row r="3638" spans="1:16" x14ac:dyDescent="0.25">
      <c r="A3638" t="s">
        <v>2153</v>
      </c>
      <c r="B3638" t="s">
        <v>103</v>
      </c>
      <c r="C3638" s="1">
        <v>327000</v>
      </c>
      <c r="D3638">
        <v>3</v>
      </c>
      <c r="E3638">
        <v>140</v>
      </c>
      <c r="F3638" s="1" t="s">
        <v>16</v>
      </c>
      <c r="G3638" t="s">
        <v>17</v>
      </c>
      <c r="H3638" t="s">
        <v>29</v>
      </c>
      <c r="I3638" t="s">
        <v>19</v>
      </c>
      <c r="J3638" t="s">
        <v>9</v>
      </c>
      <c r="K3638" t="s">
        <v>1372</v>
      </c>
      <c r="L3638" s="2">
        <v>327000</v>
      </c>
      <c r="M3638" s="2">
        <v>2335.7142857142858</v>
      </c>
      <c r="N3638" s="2">
        <v>109000</v>
      </c>
      <c r="O3638" s="2"/>
      <c r="P3638" s="5" t="s">
        <v>188</v>
      </c>
    </row>
    <row r="3639" spans="1:16" x14ac:dyDescent="0.25">
      <c r="A3639" t="s">
        <v>1601</v>
      </c>
      <c r="B3639" t="s">
        <v>104</v>
      </c>
      <c r="C3639" s="1">
        <v>326000</v>
      </c>
      <c r="D3639">
        <v>4</v>
      </c>
      <c r="E3639">
        <v>105</v>
      </c>
      <c r="F3639" s="1" t="s">
        <v>16</v>
      </c>
      <c r="G3639" t="s">
        <v>8009</v>
      </c>
      <c r="H3639" t="s">
        <v>18</v>
      </c>
      <c r="I3639" t="s">
        <v>19</v>
      </c>
      <c r="J3639" t="s">
        <v>20</v>
      </c>
      <c r="K3639" t="s">
        <v>1372</v>
      </c>
      <c r="L3639" s="2">
        <v>326000</v>
      </c>
      <c r="M3639" s="2">
        <v>3104.7619047619046</v>
      </c>
      <c r="N3639" s="2">
        <v>81500</v>
      </c>
      <c r="O3639" s="2"/>
      <c r="P3639" s="5" t="s">
        <v>188</v>
      </c>
    </row>
    <row r="3640" spans="1:16" x14ac:dyDescent="0.25">
      <c r="A3640" t="s">
        <v>6139</v>
      </c>
      <c r="B3640" t="s">
        <v>4571</v>
      </c>
      <c r="C3640" s="1">
        <v>325500</v>
      </c>
      <c r="D3640">
        <v>2</v>
      </c>
      <c r="E3640">
        <v>80</v>
      </c>
      <c r="F3640" t="s">
        <v>16</v>
      </c>
      <c r="G3640" t="s">
        <v>17</v>
      </c>
      <c r="H3640" t="s">
        <v>189</v>
      </c>
      <c r="I3640" t="s">
        <v>19</v>
      </c>
      <c r="J3640" t="s">
        <v>9</v>
      </c>
      <c r="L3640" s="2">
        <v>325500</v>
      </c>
      <c r="M3640" s="2">
        <v>4068.75</v>
      </c>
      <c r="N3640" s="2">
        <v>162750</v>
      </c>
      <c r="O3640" s="2" t="s">
        <v>4582</v>
      </c>
      <c r="P3640" s="21" t="s">
        <v>188</v>
      </c>
    </row>
    <row r="3641" spans="1:16" x14ac:dyDescent="0.25">
      <c r="A3641" t="s">
        <v>5464</v>
      </c>
      <c r="B3641" t="s">
        <v>4571</v>
      </c>
      <c r="C3641" s="1">
        <v>325000</v>
      </c>
      <c r="D3641">
        <v>2</v>
      </c>
      <c r="E3641">
        <v>71</v>
      </c>
      <c r="F3641" s="3" t="s">
        <v>22</v>
      </c>
      <c r="G3641" t="s">
        <v>22</v>
      </c>
      <c r="H3641" t="s">
        <v>23</v>
      </c>
      <c r="I3641" t="s">
        <v>23</v>
      </c>
      <c r="J3641" t="s">
        <v>20</v>
      </c>
      <c r="L3641" s="2">
        <v>325000</v>
      </c>
      <c r="M3641" s="2">
        <v>4577.4647887323945</v>
      </c>
      <c r="N3641" s="2">
        <v>162500</v>
      </c>
      <c r="O3641" s="2" t="s">
        <v>160</v>
      </c>
      <c r="P3641" s="21" t="s">
        <v>188</v>
      </c>
    </row>
    <row r="3642" spans="1:16" x14ac:dyDescent="0.25">
      <c r="A3642" t="s">
        <v>4938</v>
      </c>
      <c r="B3642" t="s">
        <v>4571</v>
      </c>
      <c r="C3642" s="1">
        <v>325000</v>
      </c>
      <c r="D3642">
        <v>5</v>
      </c>
      <c r="E3642">
        <v>148</v>
      </c>
      <c r="F3642" s="3" t="s">
        <v>22</v>
      </c>
      <c r="G3642" t="s">
        <v>22</v>
      </c>
      <c r="H3642" t="s">
        <v>23</v>
      </c>
      <c r="I3642" t="s">
        <v>23</v>
      </c>
      <c r="J3642" t="s">
        <v>20</v>
      </c>
      <c r="L3642" s="2">
        <v>325000</v>
      </c>
      <c r="M3642" s="2">
        <v>2195.9459459459458</v>
      </c>
      <c r="N3642" s="2">
        <v>65000</v>
      </c>
      <c r="O3642" s="2" t="s">
        <v>160</v>
      </c>
      <c r="P3642" s="21" t="s">
        <v>188</v>
      </c>
    </row>
    <row r="3643" spans="1:16" x14ac:dyDescent="0.25">
      <c r="A3643" t="s">
        <v>5174</v>
      </c>
      <c r="B3643" t="s">
        <v>4571</v>
      </c>
      <c r="C3643" s="1">
        <v>325000</v>
      </c>
      <c r="D3643">
        <v>5</v>
      </c>
      <c r="E3643">
        <v>187</v>
      </c>
      <c r="F3643" s="3" t="s">
        <v>22</v>
      </c>
      <c r="G3643" t="s">
        <v>22</v>
      </c>
      <c r="H3643" t="s">
        <v>23</v>
      </c>
      <c r="I3643" t="s">
        <v>23</v>
      </c>
      <c r="J3643" t="s">
        <v>20</v>
      </c>
      <c r="L3643" s="2">
        <v>325000</v>
      </c>
      <c r="M3643" s="2">
        <v>1737.9679144385027</v>
      </c>
      <c r="N3643" s="2">
        <v>65000</v>
      </c>
      <c r="O3643" s="2" t="s">
        <v>160</v>
      </c>
      <c r="P3643" s="21" t="s">
        <v>188</v>
      </c>
    </row>
    <row r="3644" spans="1:16" x14ac:dyDescent="0.25">
      <c r="A3644" t="s">
        <v>5187</v>
      </c>
      <c r="B3644" t="s">
        <v>4571</v>
      </c>
      <c r="C3644" s="1">
        <v>325000</v>
      </c>
      <c r="D3644">
        <v>6</v>
      </c>
      <c r="E3644">
        <v>278</v>
      </c>
      <c r="F3644" s="3" t="s">
        <v>22</v>
      </c>
      <c r="G3644" t="s">
        <v>22</v>
      </c>
      <c r="H3644" t="s">
        <v>23</v>
      </c>
      <c r="I3644" t="s">
        <v>23</v>
      </c>
      <c r="J3644" t="s">
        <v>9</v>
      </c>
      <c r="L3644" s="2">
        <v>325000</v>
      </c>
      <c r="M3644" s="2">
        <v>1169.0647482014388</v>
      </c>
      <c r="N3644" s="2">
        <v>54166.666666666664</v>
      </c>
      <c r="O3644" s="2" t="s">
        <v>160</v>
      </c>
      <c r="P3644" s="21" t="s">
        <v>188</v>
      </c>
    </row>
    <row r="3645" spans="1:16" x14ac:dyDescent="0.25">
      <c r="A3645" t="s">
        <v>5351</v>
      </c>
      <c r="B3645" t="s">
        <v>4571</v>
      </c>
      <c r="C3645" s="1">
        <v>325000</v>
      </c>
      <c r="D3645">
        <v>6</v>
      </c>
      <c r="E3645">
        <v>454</v>
      </c>
      <c r="F3645" s="3" t="s">
        <v>22</v>
      </c>
      <c r="G3645" t="s">
        <v>22</v>
      </c>
      <c r="H3645" t="s">
        <v>23</v>
      </c>
      <c r="I3645" t="s">
        <v>23</v>
      </c>
      <c r="J3645" t="s">
        <v>20</v>
      </c>
      <c r="L3645" s="2">
        <v>325000</v>
      </c>
      <c r="M3645" s="2">
        <v>715.85903083700441</v>
      </c>
      <c r="N3645" s="2">
        <v>54166.666666666664</v>
      </c>
      <c r="O3645" s="2" t="s">
        <v>160</v>
      </c>
      <c r="P3645" s="21" t="s">
        <v>188</v>
      </c>
    </row>
    <row r="3646" spans="1:16" x14ac:dyDescent="0.25">
      <c r="A3646" t="s">
        <v>5352</v>
      </c>
      <c r="B3646" t="s">
        <v>4571</v>
      </c>
      <c r="C3646" s="1">
        <v>325000</v>
      </c>
      <c r="D3646">
        <v>6</v>
      </c>
      <c r="E3646">
        <v>454</v>
      </c>
      <c r="F3646" s="3" t="s">
        <v>22</v>
      </c>
      <c r="G3646" t="s">
        <v>22</v>
      </c>
      <c r="H3646" t="s">
        <v>23</v>
      </c>
      <c r="I3646" t="s">
        <v>23</v>
      </c>
      <c r="J3646" t="s">
        <v>20</v>
      </c>
      <c r="L3646" s="2">
        <v>325000</v>
      </c>
      <c r="M3646" s="2">
        <v>715.85903083700441</v>
      </c>
      <c r="N3646" s="2">
        <v>54166.666666666664</v>
      </c>
      <c r="O3646" s="2" t="s">
        <v>160</v>
      </c>
      <c r="P3646" s="21" t="s">
        <v>188</v>
      </c>
    </row>
    <row r="3647" spans="1:16" x14ac:dyDescent="0.25">
      <c r="A3647" t="s">
        <v>2949</v>
      </c>
      <c r="B3647" t="s">
        <v>104</v>
      </c>
      <c r="C3647" s="1">
        <v>325000</v>
      </c>
      <c r="D3647">
        <v>4</v>
      </c>
      <c r="E3647">
        <v>139</v>
      </c>
      <c r="F3647" s="1" t="s">
        <v>22</v>
      </c>
      <c r="G3647" t="s">
        <v>22</v>
      </c>
      <c r="H3647" t="s">
        <v>23</v>
      </c>
      <c r="I3647" t="s">
        <v>23</v>
      </c>
      <c r="J3647" t="s">
        <v>9</v>
      </c>
      <c r="K3647" t="s">
        <v>1372</v>
      </c>
      <c r="L3647" s="2">
        <v>325000</v>
      </c>
      <c r="M3647" s="2">
        <v>2338.1294964028775</v>
      </c>
      <c r="N3647" s="2">
        <v>81250</v>
      </c>
      <c r="O3647" s="2"/>
      <c r="P3647" s="5" t="s">
        <v>188</v>
      </c>
    </row>
    <row r="3648" spans="1:16" x14ac:dyDescent="0.25">
      <c r="A3648" t="s">
        <v>3294</v>
      </c>
      <c r="B3648" t="s">
        <v>103</v>
      </c>
      <c r="C3648" s="1">
        <v>325000</v>
      </c>
      <c r="D3648">
        <v>4</v>
      </c>
      <c r="E3648">
        <v>274</v>
      </c>
      <c r="F3648" s="1" t="s">
        <v>22</v>
      </c>
      <c r="G3648" t="s">
        <v>22</v>
      </c>
      <c r="H3648" t="s">
        <v>23</v>
      </c>
      <c r="I3648" t="s">
        <v>23</v>
      </c>
      <c r="J3648" t="s">
        <v>9</v>
      </c>
      <c r="K3648" t="s">
        <v>1372</v>
      </c>
      <c r="L3648" s="2">
        <v>325000</v>
      </c>
      <c r="M3648" s="2">
        <v>1186.1313868613138</v>
      </c>
      <c r="N3648" s="2">
        <v>81250</v>
      </c>
      <c r="O3648" s="2"/>
      <c r="P3648" s="5" t="s">
        <v>188</v>
      </c>
    </row>
    <row r="3649" spans="1:16" x14ac:dyDescent="0.25">
      <c r="A3649" t="s">
        <v>6685</v>
      </c>
      <c r="B3649" t="s">
        <v>4571</v>
      </c>
      <c r="C3649" s="1">
        <v>325000</v>
      </c>
      <c r="D3649">
        <v>4</v>
      </c>
      <c r="E3649">
        <v>94</v>
      </c>
      <c r="F3649" t="s">
        <v>16</v>
      </c>
      <c r="G3649" t="s">
        <v>37</v>
      </c>
      <c r="H3649" t="s">
        <v>18</v>
      </c>
      <c r="I3649" t="s">
        <v>19</v>
      </c>
      <c r="J3649" t="s">
        <v>20</v>
      </c>
      <c r="L3649" s="2">
        <v>325000</v>
      </c>
      <c r="M3649" s="2">
        <v>3457.4468085106382</v>
      </c>
      <c r="N3649" s="2">
        <v>81250</v>
      </c>
      <c r="O3649" s="2" t="s">
        <v>160</v>
      </c>
      <c r="P3649" s="21" t="s">
        <v>188</v>
      </c>
    </row>
    <row r="3650" spans="1:16" x14ac:dyDescent="0.25">
      <c r="A3650" t="s">
        <v>2431</v>
      </c>
      <c r="B3650" t="s">
        <v>103</v>
      </c>
      <c r="C3650" s="1">
        <v>325000</v>
      </c>
      <c r="D3650">
        <v>1</v>
      </c>
      <c r="E3650">
        <v>90</v>
      </c>
      <c r="F3650" s="1" t="s">
        <v>16</v>
      </c>
      <c r="G3650" t="s">
        <v>41</v>
      </c>
      <c r="H3650" t="s">
        <v>29</v>
      </c>
      <c r="I3650" t="s">
        <v>30</v>
      </c>
      <c r="J3650" t="s">
        <v>9</v>
      </c>
      <c r="K3650" t="s">
        <v>1372</v>
      </c>
      <c r="L3650" s="2">
        <v>325000</v>
      </c>
      <c r="M3650" s="2">
        <v>3611.1111111111113</v>
      </c>
      <c r="N3650" s="2">
        <v>325000</v>
      </c>
      <c r="O3650" s="2"/>
      <c r="P3650" s="5" t="s">
        <v>188</v>
      </c>
    </row>
    <row r="3651" spans="1:16" x14ac:dyDescent="0.25">
      <c r="A3651" t="s">
        <v>2432</v>
      </c>
      <c r="B3651" t="s">
        <v>103</v>
      </c>
      <c r="C3651" s="1">
        <v>325000</v>
      </c>
      <c r="D3651">
        <v>1</v>
      </c>
      <c r="E3651">
        <v>90</v>
      </c>
      <c r="F3651" s="1" t="s">
        <v>16</v>
      </c>
      <c r="G3651" t="s">
        <v>41</v>
      </c>
      <c r="H3651" t="s">
        <v>29</v>
      </c>
      <c r="I3651" t="s">
        <v>30</v>
      </c>
      <c r="J3651" t="s">
        <v>9</v>
      </c>
      <c r="K3651" t="s">
        <v>1372</v>
      </c>
      <c r="L3651" s="2">
        <v>325000</v>
      </c>
      <c r="M3651" s="2">
        <v>3611.1111111111113</v>
      </c>
      <c r="N3651" s="2">
        <v>325000</v>
      </c>
      <c r="O3651" s="2"/>
      <c r="P3651" s="5" t="s">
        <v>188</v>
      </c>
    </row>
    <row r="3652" spans="1:16" x14ac:dyDescent="0.25">
      <c r="A3652" t="s">
        <v>2008</v>
      </c>
      <c r="B3652" t="s">
        <v>104</v>
      </c>
      <c r="C3652" s="1">
        <v>325000</v>
      </c>
      <c r="D3652">
        <v>2</v>
      </c>
      <c r="E3652">
        <v>82</v>
      </c>
      <c r="F3652" s="1" t="s">
        <v>16</v>
      </c>
      <c r="G3652" t="s">
        <v>17</v>
      </c>
      <c r="H3652" t="s">
        <v>29</v>
      </c>
      <c r="I3652" t="s">
        <v>19</v>
      </c>
      <c r="J3652" t="s">
        <v>20</v>
      </c>
      <c r="K3652" t="s">
        <v>1372</v>
      </c>
      <c r="L3652" s="2">
        <v>325000</v>
      </c>
      <c r="M3652" s="2">
        <v>3963.4146341463415</v>
      </c>
      <c r="N3652" s="2">
        <v>162500</v>
      </c>
      <c r="O3652" s="2"/>
      <c r="P3652" s="5" t="s">
        <v>188</v>
      </c>
    </row>
    <row r="3653" spans="1:16" x14ac:dyDescent="0.25">
      <c r="A3653" t="s">
        <v>2477</v>
      </c>
      <c r="B3653" t="s">
        <v>103</v>
      </c>
      <c r="C3653" s="1">
        <v>325000</v>
      </c>
      <c r="D3653">
        <v>3</v>
      </c>
      <c r="E3653">
        <v>103</v>
      </c>
      <c r="F3653" s="1" t="s">
        <v>16</v>
      </c>
      <c r="G3653" t="s">
        <v>37</v>
      </c>
      <c r="H3653" t="s">
        <v>29</v>
      </c>
      <c r="I3653" t="s">
        <v>19</v>
      </c>
      <c r="J3653" t="s">
        <v>9</v>
      </c>
      <c r="K3653" t="s">
        <v>1372</v>
      </c>
      <c r="L3653" s="2">
        <v>325000</v>
      </c>
      <c r="M3653" s="2">
        <v>3155.3398058252428</v>
      </c>
      <c r="N3653" s="2">
        <v>108333.33333333333</v>
      </c>
      <c r="O3653" s="2"/>
      <c r="P3653" s="5" t="s">
        <v>188</v>
      </c>
    </row>
    <row r="3654" spans="1:16" x14ac:dyDescent="0.25">
      <c r="A3654" t="s">
        <v>2704</v>
      </c>
      <c r="B3654" t="s">
        <v>103</v>
      </c>
      <c r="C3654" s="1">
        <v>325000</v>
      </c>
      <c r="D3654">
        <v>4</v>
      </c>
      <c r="E3654">
        <v>110</v>
      </c>
      <c r="F3654" s="1" t="s">
        <v>16</v>
      </c>
      <c r="G3654" t="s">
        <v>87</v>
      </c>
      <c r="H3654" t="s">
        <v>29</v>
      </c>
      <c r="I3654" t="s">
        <v>19</v>
      </c>
      <c r="J3654" t="s">
        <v>20</v>
      </c>
      <c r="K3654" t="s">
        <v>1372</v>
      </c>
      <c r="L3654" s="2">
        <v>325000</v>
      </c>
      <c r="M3654" s="2">
        <v>2954.5454545454545</v>
      </c>
      <c r="N3654" s="2">
        <v>81250</v>
      </c>
      <c r="O3654" s="2"/>
      <c r="P3654" s="5" t="s">
        <v>188</v>
      </c>
    </row>
    <row r="3655" spans="1:16" x14ac:dyDescent="0.25">
      <c r="A3655" t="s">
        <v>6396</v>
      </c>
      <c r="B3655" t="s">
        <v>4571</v>
      </c>
      <c r="C3655" s="1">
        <v>325000</v>
      </c>
      <c r="D3655">
        <v>1</v>
      </c>
      <c r="E3655">
        <v>55</v>
      </c>
      <c r="F3655" t="s">
        <v>16</v>
      </c>
      <c r="G3655" t="s">
        <v>41</v>
      </c>
      <c r="H3655" t="s">
        <v>189</v>
      </c>
      <c r="I3655" t="s">
        <v>19</v>
      </c>
      <c r="J3655" t="s">
        <v>9</v>
      </c>
      <c r="L3655" s="2">
        <v>325000</v>
      </c>
      <c r="M3655" s="2">
        <v>5909.090909090909</v>
      </c>
      <c r="N3655" s="2">
        <v>325000</v>
      </c>
      <c r="O3655" s="2" t="s">
        <v>4587</v>
      </c>
      <c r="P3655" s="21" t="s">
        <v>188</v>
      </c>
    </row>
    <row r="3656" spans="1:16" x14ac:dyDescent="0.25">
      <c r="A3656" t="s">
        <v>6397</v>
      </c>
      <c r="B3656" t="s">
        <v>4571</v>
      </c>
      <c r="C3656" s="1">
        <v>325000</v>
      </c>
      <c r="D3656">
        <v>2</v>
      </c>
      <c r="E3656">
        <v>55</v>
      </c>
      <c r="F3656" t="s">
        <v>16</v>
      </c>
      <c r="G3656" t="s">
        <v>41</v>
      </c>
      <c r="H3656" t="s">
        <v>189</v>
      </c>
      <c r="I3656" t="s">
        <v>19</v>
      </c>
      <c r="J3656" t="s">
        <v>9</v>
      </c>
      <c r="L3656" s="2">
        <v>325000</v>
      </c>
      <c r="M3656" s="2">
        <v>5909.090909090909</v>
      </c>
      <c r="N3656" s="2">
        <v>162500</v>
      </c>
      <c r="O3656" s="2" t="s">
        <v>4582</v>
      </c>
      <c r="P3656" s="21" t="s">
        <v>188</v>
      </c>
    </row>
    <row r="3657" spans="1:16" x14ac:dyDescent="0.25">
      <c r="A3657" t="s">
        <v>6674</v>
      </c>
      <c r="B3657" t="s">
        <v>4571</v>
      </c>
      <c r="C3657" s="1">
        <v>325000</v>
      </c>
      <c r="D3657">
        <v>3</v>
      </c>
      <c r="E3657">
        <v>99</v>
      </c>
      <c r="F3657" t="s">
        <v>16</v>
      </c>
      <c r="G3657" t="s">
        <v>37</v>
      </c>
      <c r="H3657" t="s">
        <v>189</v>
      </c>
      <c r="I3657" t="s">
        <v>19</v>
      </c>
      <c r="J3657" t="s">
        <v>9</v>
      </c>
      <c r="L3657" s="2">
        <v>325000</v>
      </c>
      <c r="M3657" s="2">
        <v>3282.8282828282827</v>
      </c>
      <c r="N3657" s="2">
        <v>108333.33333333333</v>
      </c>
      <c r="O3657" s="2" t="s">
        <v>160</v>
      </c>
      <c r="P3657" s="21" t="s">
        <v>188</v>
      </c>
    </row>
    <row r="3658" spans="1:16" x14ac:dyDescent="0.25">
      <c r="A3658" t="s">
        <v>6767</v>
      </c>
      <c r="B3658" t="s">
        <v>4571</v>
      </c>
      <c r="C3658" s="1">
        <v>325000</v>
      </c>
      <c r="D3658">
        <v>3</v>
      </c>
      <c r="E3658">
        <v>73</v>
      </c>
      <c r="F3658" t="s">
        <v>16</v>
      </c>
      <c r="G3658" t="s">
        <v>52</v>
      </c>
      <c r="H3658" t="s">
        <v>189</v>
      </c>
      <c r="I3658" t="s">
        <v>19</v>
      </c>
      <c r="J3658" t="s">
        <v>20</v>
      </c>
      <c r="L3658" s="2">
        <v>325000</v>
      </c>
      <c r="M3658" s="2">
        <v>4452.0547945205481</v>
      </c>
      <c r="N3658" s="2">
        <v>108333.33333333333</v>
      </c>
      <c r="O3658" s="2" t="s">
        <v>160</v>
      </c>
      <c r="P3658" s="21" t="s">
        <v>188</v>
      </c>
    </row>
    <row r="3659" spans="1:16" x14ac:dyDescent="0.25">
      <c r="A3659" t="s">
        <v>6937</v>
      </c>
      <c r="B3659" t="s">
        <v>4571</v>
      </c>
      <c r="C3659" s="1">
        <v>325000</v>
      </c>
      <c r="D3659">
        <v>2</v>
      </c>
      <c r="E3659">
        <v>70</v>
      </c>
      <c r="F3659" t="s">
        <v>16</v>
      </c>
      <c r="G3659" t="s">
        <v>43</v>
      </c>
      <c r="H3659" t="s">
        <v>189</v>
      </c>
      <c r="I3659" t="s">
        <v>19</v>
      </c>
      <c r="J3659" t="s">
        <v>20</v>
      </c>
      <c r="L3659" s="2">
        <v>325000</v>
      </c>
      <c r="M3659" s="2">
        <v>4642.8571428571431</v>
      </c>
      <c r="N3659" s="2">
        <v>162500</v>
      </c>
      <c r="O3659" s="2" t="s">
        <v>4587</v>
      </c>
      <c r="P3659" s="21" t="s">
        <v>188</v>
      </c>
    </row>
    <row r="3660" spans="1:16" x14ac:dyDescent="0.25">
      <c r="A3660" t="s">
        <v>5852</v>
      </c>
      <c r="B3660" t="s">
        <v>4571</v>
      </c>
      <c r="C3660" s="1">
        <v>323000</v>
      </c>
      <c r="D3660">
        <v>2</v>
      </c>
      <c r="E3660">
        <v>110</v>
      </c>
      <c r="F3660" t="s">
        <v>16</v>
      </c>
      <c r="G3660" t="s">
        <v>35</v>
      </c>
      <c r="H3660" t="s">
        <v>18</v>
      </c>
      <c r="I3660" t="s">
        <v>19</v>
      </c>
      <c r="J3660" t="s">
        <v>20</v>
      </c>
      <c r="L3660" s="2">
        <v>323000</v>
      </c>
      <c r="M3660" s="2">
        <v>2936.3636363636365</v>
      </c>
      <c r="N3660" s="2">
        <v>161500</v>
      </c>
      <c r="O3660" s="2" t="s">
        <v>160</v>
      </c>
      <c r="P3660" s="21" t="s">
        <v>188</v>
      </c>
    </row>
    <row r="3661" spans="1:16" x14ac:dyDescent="0.25">
      <c r="A3661" t="s">
        <v>4576</v>
      </c>
      <c r="B3661" t="s">
        <v>4571</v>
      </c>
      <c r="C3661" s="1">
        <v>322000</v>
      </c>
      <c r="D3661">
        <v>2</v>
      </c>
      <c r="E3661">
        <v>103</v>
      </c>
      <c r="F3661" t="s">
        <v>16</v>
      </c>
      <c r="G3661" t="s">
        <v>56</v>
      </c>
      <c r="H3661" t="s">
        <v>189</v>
      </c>
      <c r="I3661" t="s">
        <v>19</v>
      </c>
      <c r="J3661" t="s">
        <v>9</v>
      </c>
      <c r="L3661" s="2">
        <v>322000</v>
      </c>
      <c r="M3661" s="2">
        <v>3126.2135922330099</v>
      </c>
      <c r="N3661" s="2">
        <v>161000</v>
      </c>
      <c r="O3661" s="2" t="s">
        <v>160</v>
      </c>
      <c r="P3661" s="21" t="s">
        <v>188</v>
      </c>
    </row>
    <row r="3662" spans="1:16" x14ac:dyDescent="0.25">
      <c r="A3662" t="s">
        <v>4577</v>
      </c>
      <c r="B3662" t="s">
        <v>4571</v>
      </c>
      <c r="C3662" s="1">
        <v>322000</v>
      </c>
      <c r="D3662">
        <v>2</v>
      </c>
      <c r="E3662">
        <v>103</v>
      </c>
      <c r="F3662" t="s">
        <v>16</v>
      </c>
      <c r="G3662" t="s">
        <v>56</v>
      </c>
      <c r="H3662" t="s">
        <v>189</v>
      </c>
      <c r="I3662" t="s">
        <v>19</v>
      </c>
      <c r="J3662" t="s">
        <v>9</v>
      </c>
      <c r="L3662" s="2">
        <v>322000</v>
      </c>
      <c r="M3662" s="2">
        <v>3126.2135922330099</v>
      </c>
      <c r="N3662" s="2">
        <v>161000</v>
      </c>
      <c r="O3662" s="2" t="s">
        <v>160</v>
      </c>
      <c r="P3662" s="21" t="s">
        <v>188</v>
      </c>
    </row>
    <row r="3663" spans="1:16" x14ac:dyDescent="0.25">
      <c r="A3663" t="s">
        <v>4574</v>
      </c>
      <c r="B3663" t="s">
        <v>4571</v>
      </c>
      <c r="C3663" s="1">
        <v>321000</v>
      </c>
      <c r="D3663">
        <v>2</v>
      </c>
      <c r="E3663">
        <v>102</v>
      </c>
      <c r="F3663" t="s">
        <v>16</v>
      </c>
      <c r="G3663" t="s">
        <v>56</v>
      </c>
      <c r="H3663" t="s">
        <v>189</v>
      </c>
      <c r="I3663" t="s">
        <v>19</v>
      </c>
      <c r="J3663" t="s">
        <v>9</v>
      </c>
      <c r="L3663" s="2">
        <v>321000</v>
      </c>
      <c r="M3663" s="2">
        <v>3147.0588235294117</v>
      </c>
      <c r="N3663" s="2">
        <v>160500</v>
      </c>
      <c r="O3663" s="2" t="s">
        <v>160</v>
      </c>
      <c r="P3663" s="21" t="s">
        <v>188</v>
      </c>
    </row>
    <row r="3664" spans="1:16" x14ac:dyDescent="0.25">
      <c r="A3664" t="s">
        <v>2062</v>
      </c>
      <c r="B3664" t="s">
        <v>103</v>
      </c>
      <c r="C3664" s="1">
        <v>320442</v>
      </c>
      <c r="D3664">
        <v>3</v>
      </c>
      <c r="E3664">
        <v>75</v>
      </c>
      <c r="F3664" s="1" t="s">
        <v>16</v>
      </c>
      <c r="G3664" t="s">
        <v>17</v>
      </c>
      <c r="H3664" t="s">
        <v>29</v>
      </c>
      <c r="I3664" t="s">
        <v>19</v>
      </c>
      <c r="J3664" t="s">
        <v>9</v>
      </c>
      <c r="K3664" t="s">
        <v>1372</v>
      </c>
      <c r="L3664" s="2">
        <v>320442</v>
      </c>
      <c r="M3664" s="2">
        <v>4272.5600000000004</v>
      </c>
      <c r="N3664" s="2">
        <v>106814</v>
      </c>
      <c r="O3664" s="2"/>
      <c r="P3664" s="5" t="s">
        <v>188</v>
      </c>
    </row>
    <row r="3665" spans="1:16" x14ac:dyDescent="0.25">
      <c r="A3665" t="s">
        <v>5229</v>
      </c>
      <c r="B3665" t="s">
        <v>4571</v>
      </c>
      <c r="C3665" s="1">
        <v>320000</v>
      </c>
      <c r="D3665">
        <v>2</v>
      </c>
      <c r="E3665">
        <v>90</v>
      </c>
      <c r="F3665" s="3" t="s">
        <v>22</v>
      </c>
      <c r="G3665" t="s">
        <v>22</v>
      </c>
      <c r="H3665" t="s">
        <v>23</v>
      </c>
      <c r="I3665" t="s">
        <v>23</v>
      </c>
      <c r="J3665" t="s">
        <v>20</v>
      </c>
      <c r="L3665" s="2">
        <v>320000</v>
      </c>
      <c r="M3665" s="2">
        <v>3555.5555555555557</v>
      </c>
      <c r="N3665" s="2">
        <v>160000</v>
      </c>
      <c r="O3665" s="2" t="s">
        <v>160</v>
      </c>
      <c r="P3665" s="21" t="s">
        <v>188</v>
      </c>
    </row>
    <row r="3666" spans="1:16" x14ac:dyDescent="0.25">
      <c r="A3666" t="s">
        <v>5331</v>
      </c>
      <c r="B3666" t="s">
        <v>4571</v>
      </c>
      <c r="C3666" s="1">
        <v>320000</v>
      </c>
      <c r="D3666">
        <v>3</v>
      </c>
      <c r="E3666">
        <v>220</v>
      </c>
      <c r="F3666" s="3" t="s">
        <v>22</v>
      </c>
      <c r="G3666" t="s">
        <v>22</v>
      </c>
      <c r="H3666" t="s">
        <v>23</v>
      </c>
      <c r="I3666" t="s">
        <v>23</v>
      </c>
      <c r="J3666" t="s">
        <v>9</v>
      </c>
      <c r="L3666" s="2">
        <v>320000</v>
      </c>
      <c r="M3666" s="2">
        <v>1454.5454545454545</v>
      </c>
      <c r="N3666" s="2">
        <v>106666.66666666667</v>
      </c>
      <c r="O3666" s="2" t="s">
        <v>160</v>
      </c>
      <c r="P3666" s="21" t="s">
        <v>188</v>
      </c>
    </row>
    <row r="3667" spans="1:16" x14ac:dyDescent="0.25">
      <c r="A3667" t="s">
        <v>5469</v>
      </c>
      <c r="B3667" t="s">
        <v>4571</v>
      </c>
      <c r="C3667" s="1">
        <v>320000</v>
      </c>
      <c r="D3667">
        <v>3</v>
      </c>
      <c r="E3667">
        <v>112</v>
      </c>
      <c r="F3667" s="3" t="s">
        <v>22</v>
      </c>
      <c r="G3667" t="s">
        <v>22</v>
      </c>
      <c r="H3667" t="s">
        <v>23</v>
      </c>
      <c r="I3667" t="s">
        <v>23</v>
      </c>
      <c r="J3667" t="s">
        <v>9</v>
      </c>
      <c r="L3667" s="2">
        <v>320000</v>
      </c>
      <c r="M3667" s="2">
        <v>2857.1428571428573</v>
      </c>
      <c r="N3667" s="2">
        <v>106666.66666666667</v>
      </c>
      <c r="O3667" s="2" t="s">
        <v>160</v>
      </c>
      <c r="P3667" s="21" t="s">
        <v>188</v>
      </c>
    </row>
    <row r="3668" spans="1:16" x14ac:dyDescent="0.25">
      <c r="A3668" t="s">
        <v>5136</v>
      </c>
      <c r="B3668" t="s">
        <v>4571</v>
      </c>
      <c r="C3668" s="1">
        <v>320000</v>
      </c>
      <c r="D3668">
        <v>4</v>
      </c>
      <c r="E3668">
        <v>132</v>
      </c>
      <c r="F3668" s="3" t="s">
        <v>22</v>
      </c>
      <c r="G3668" t="s">
        <v>22</v>
      </c>
      <c r="H3668" t="s">
        <v>23</v>
      </c>
      <c r="I3668" t="s">
        <v>23</v>
      </c>
      <c r="J3668" t="s">
        <v>20</v>
      </c>
      <c r="L3668" s="2">
        <v>320000</v>
      </c>
      <c r="M3668" s="2">
        <v>2424.242424242424</v>
      </c>
      <c r="N3668" s="2">
        <v>80000</v>
      </c>
      <c r="O3668" s="2" t="s">
        <v>160</v>
      </c>
      <c r="P3668" s="21" t="s">
        <v>188</v>
      </c>
    </row>
    <row r="3669" spans="1:16" x14ac:dyDescent="0.25">
      <c r="A3669" t="s">
        <v>5220</v>
      </c>
      <c r="B3669" t="s">
        <v>4571</v>
      </c>
      <c r="C3669" s="1">
        <v>320000</v>
      </c>
      <c r="D3669">
        <v>4</v>
      </c>
      <c r="E3669">
        <v>300</v>
      </c>
      <c r="F3669" s="3" t="s">
        <v>22</v>
      </c>
      <c r="G3669" t="s">
        <v>22</v>
      </c>
      <c r="H3669" t="s">
        <v>23</v>
      </c>
      <c r="I3669" t="s">
        <v>23</v>
      </c>
      <c r="J3669" t="s">
        <v>20</v>
      </c>
      <c r="L3669" s="2">
        <v>320000</v>
      </c>
      <c r="M3669" s="2">
        <v>1066.6666666666667</v>
      </c>
      <c r="N3669" s="2">
        <v>80000</v>
      </c>
      <c r="O3669" s="2" t="s">
        <v>160</v>
      </c>
      <c r="P3669" s="21" t="s">
        <v>188</v>
      </c>
    </row>
    <row r="3670" spans="1:16" x14ac:dyDescent="0.25">
      <c r="A3670" t="s">
        <v>5282</v>
      </c>
      <c r="B3670" t="s">
        <v>4571</v>
      </c>
      <c r="C3670" s="1">
        <v>320000</v>
      </c>
      <c r="D3670">
        <v>4</v>
      </c>
      <c r="E3670">
        <v>145</v>
      </c>
      <c r="F3670" s="3" t="s">
        <v>22</v>
      </c>
      <c r="G3670" t="s">
        <v>22</v>
      </c>
      <c r="H3670" t="s">
        <v>23</v>
      </c>
      <c r="I3670" t="s">
        <v>23</v>
      </c>
      <c r="J3670" t="s">
        <v>20</v>
      </c>
      <c r="L3670" s="2">
        <v>320000</v>
      </c>
      <c r="M3670" s="2">
        <v>2206.8965517241381</v>
      </c>
      <c r="N3670" s="2">
        <v>80000</v>
      </c>
      <c r="O3670" s="2" t="s">
        <v>160</v>
      </c>
      <c r="P3670" s="21" t="s">
        <v>188</v>
      </c>
    </row>
    <row r="3671" spans="1:16" x14ac:dyDescent="0.25">
      <c r="A3671" t="s">
        <v>5296</v>
      </c>
      <c r="B3671" t="s">
        <v>4571</v>
      </c>
      <c r="C3671" s="1">
        <v>320000</v>
      </c>
      <c r="D3671">
        <v>4</v>
      </c>
      <c r="E3671">
        <v>214</v>
      </c>
      <c r="F3671" s="3" t="s">
        <v>22</v>
      </c>
      <c r="G3671" t="s">
        <v>22</v>
      </c>
      <c r="H3671" t="s">
        <v>23</v>
      </c>
      <c r="I3671" t="s">
        <v>23</v>
      </c>
      <c r="J3671" t="s">
        <v>20</v>
      </c>
      <c r="L3671" s="2">
        <v>320000</v>
      </c>
      <c r="M3671" s="2">
        <v>1495.3271028037384</v>
      </c>
      <c r="N3671" s="2">
        <v>80000</v>
      </c>
      <c r="O3671" s="2" t="s">
        <v>160</v>
      </c>
      <c r="P3671" s="21" t="s">
        <v>188</v>
      </c>
    </row>
    <row r="3672" spans="1:16" x14ac:dyDescent="0.25">
      <c r="A3672" t="s">
        <v>2956</v>
      </c>
      <c r="B3672" t="s">
        <v>104</v>
      </c>
      <c r="C3672" s="1">
        <v>320000</v>
      </c>
      <c r="D3672">
        <v>4</v>
      </c>
      <c r="E3672">
        <v>150</v>
      </c>
      <c r="F3672" s="1" t="s">
        <v>22</v>
      </c>
      <c r="G3672" t="s">
        <v>22</v>
      </c>
      <c r="H3672" t="s">
        <v>23</v>
      </c>
      <c r="I3672" t="s">
        <v>23</v>
      </c>
      <c r="J3672" t="s">
        <v>9</v>
      </c>
      <c r="K3672" t="s">
        <v>1372</v>
      </c>
      <c r="L3672" s="2">
        <v>320000</v>
      </c>
      <c r="M3672" s="2">
        <v>2133.3333333333335</v>
      </c>
      <c r="N3672" s="2">
        <v>80000</v>
      </c>
      <c r="O3672" s="2"/>
      <c r="P3672" s="5" t="s">
        <v>188</v>
      </c>
    </row>
    <row r="3673" spans="1:16" x14ac:dyDescent="0.25">
      <c r="A3673" t="s">
        <v>2403</v>
      </c>
      <c r="B3673" t="s">
        <v>104</v>
      </c>
      <c r="C3673" s="1">
        <v>320000</v>
      </c>
      <c r="D3673">
        <v>2</v>
      </c>
      <c r="E3673">
        <v>105</v>
      </c>
      <c r="F3673" s="1" t="s">
        <v>16</v>
      </c>
      <c r="G3673" t="s">
        <v>41</v>
      </c>
      <c r="H3673" t="s">
        <v>18</v>
      </c>
      <c r="I3673" t="s">
        <v>19</v>
      </c>
      <c r="J3673" t="s">
        <v>20</v>
      </c>
      <c r="K3673" t="s">
        <v>1372</v>
      </c>
      <c r="L3673" s="2">
        <v>320000</v>
      </c>
      <c r="M3673" s="2">
        <v>3047.6190476190477</v>
      </c>
      <c r="N3673" s="2">
        <v>160000</v>
      </c>
      <c r="O3673" s="2"/>
      <c r="P3673" s="5" t="s">
        <v>188</v>
      </c>
    </row>
    <row r="3674" spans="1:16" x14ac:dyDescent="0.25">
      <c r="A3674" t="s">
        <v>1421</v>
      </c>
      <c r="B3674" t="s">
        <v>103</v>
      </c>
      <c r="C3674" s="1">
        <v>320000</v>
      </c>
      <c r="D3674">
        <v>3</v>
      </c>
      <c r="E3674">
        <v>128</v>
      </c>
      <c r="F3674" s="1" t="s">
        <v>16</v>
      </c>
      <c r="G3674" t="s">
        <v>56</v>
      </c>
      <c r="H3674" t="s">
        <v>29</v>
      </c>
      <c r="I3674" t="s">
        <v>19</v>
      </c>
      <c r="J3674" t="s">
        <v>20</v>
      </c>
      <c r="K3674" t="s">
        <v>1372</v>
      </c>
      <c r="L3674" s="2">
        <v>320000</v>
      </c>
      <c r="M3674" s="2">
        <v>2500</v>
      </c>
      <c r="N3674" s="2">
        <v>106666.66666666667</v>
      </c>
      <c r="O3674" s="2"/>
      <c r="P3674" s="5" t="s">
        <v>188</v>
      </c>
    </row>
    <row r="3675" spans="1:16" x14ac:dyDescent="0.25">
      <c r="A3675" t="s">
        <v>1457</v>
      </c>
      <c r="B3675" t="s">
        <v>103</v>
      </c>
      <c r="C3675" s="1">
        <v>320000</v>
      </c>
      <c r="D3675">
        <v>1</v>
      </c>
      <c r="E3675">
        <v>43</v>
      </c>
      <c r="F3675" s="1" t="s">
        <v>16</v>
      </c>
      <c r="G3675" t="s">
        <v>56</v>
      </c>
      <c r="H3675" t="s">
        <v>29</v>
      </c>
      <c r="I3675" t="s">
        <v>19</v>
      </c>
      <c r="J3675" t="s">
        <v>20</v>
      </c>
      <c r="K3675" t="s">
        <v>1372</v>
      </c>
      <c r="L3675" s="2">
        <v>320000</v>
      </c>
      <c r="M3675" s="2">
        <v>7441.8604651162786</v>
      </c>
      <c r="N3675" s="2">
        <v>320000</v>
      </c>
      <c r="O3675" s="2"/>
      <c r="P3675" s="5" t="s">
        <v>188</v>
      </c>
    </row>
    <row r="3676" spans="1:16" x14ac:dyDescent="0.25">
      <c r="A3676" t="s">
        <v>1458</v>
      </c>
      <c r="B3676" t="s">
        <v>103</v>
      </c>
      <c r="C3676" s="1">
        <v>320000</v>
      </c>
      <c r="D3676">
        <v>1</v>
      </c>
      <c r="E3676">
        <v>37</v>
      </c>
      <c r="F3676" s="1" t="s">
        <v>16</v>
      </c>
      <c r="G3676" t="s">
        <v>56</v>
      </c>
      <c r="H3676" t="s">
        <v>29</v>
      </c>
      <c r="I3676" t="s">
        <v>19</v>
      </c>
      <c r="J3676" t="s">
        <v>20</v>
      </c>
      <c r="K3676" t="s">
        <v>1372</v>
      </c>
      <c r="L3676" s="2">
        <v>320000</v>
      </c>
      <c r="M3676" s="2">
        <v>8648.6486486486483</v>
      </c>
      <c r="N3676" s="2">
        <v>320000</v>
      </c>
      <c r="O3676" s="2"/>
      <c r="P3676" s="5" t="s">
        <v>188</v>
      </c>
    </row>
    <row r="3677" spans="1:16" x14ac:dyDescent="0.25">
      <c r="A3677" t="s">
        <v>1990</v>
      </c>
      <c r="B3677" t="s">
        <v>104</v>
      </c>
      <c r="C3677" s="1">
        <v>320000</v>
      </c>
      <c r="D3677">
        <v>3</v>
      </c>
      <c r="E3677">
        <v>97</v>
      </c>
      <c r="F3677" s="1" t="s">
        <v>16</v>
      </c>
      <c r="G3677" t="s">
        <v>17</v>
      </c>
      <c r="H3677" t="s">
        <v>29</v>
      </c>
      <c r="I3677" t="s">
        <v>19</v>
      </c>
      <c r="J3677" t="s">
        <v>9</v>
      </c>
      <c r="K3677" t="s">
        <v>1372</v>
      </c>
      <c r="L3677" s="2">
        <v>320000</v>
      </c>
      <c r="M3677" s="2">
        <v>3298.9690721649486</v>
      </c>
      <c r="N3677" s="2">
        <v>106666.66666666667</v>
      </c>
      <c r="O3677" s="2"/>
      <c r="P3677" s="5" t="s">
        <v>188</v>
      </c>
    </row>
    <row r="3678" spans="1:16" x14ac:dyDescent="0.25">
      <c r="A3678" t="s">
        <v>2231</v>
      </c>
      <c r="B3678" t="s">
        <v>103</v>
      </c>
      <c r="C3678" s="1">
        <v>320000</v>
      </c>
      <c r="D3678">
        <v>3</v>
      </c>
      <c r="E3678">
        <v>131</v>
      </c>
      <c r="F3678" s="1" t="s">
        <v>16</v>
      </c>
      <c r="G3678" t="s">
        <v>17</v>
      </c>
      <c r="H3678" t="s">
        <v>29</v>
      </c>
      <c r="I3678" t="s">
        <v>30</v>
      </c>
      <c r="J3678" t="s">
        <v>9</v>
      </c>
      <c r="K3678" t="s">
        <v>1372</v>
      </c>
      <c r="L3678" s="2">
        <v>320000</v>
      </c>
      <c r="M3678" s="2">
        <v>2442.7480916030536</v>
      </c>
      <c r="N3678" s="2">
        <v>106666.66666666667</v>
      </c>
      <c r="O3678" s="2"/>
      <c r="P3678" s="5" t="s">
        <v>188</v>
      </c>
    </row>
    <row r="3679" spans="1:16" x14ac:dyDescent="0.25">
      <c r="A3679" t="s">
        <v>2684</v>
      </c>
      <c r="B3679" t="s">
        <v>103</v>
      </c>
      <c r="C3679" s="1">
        <v>320000</v>
      </c>
      <c r="D3679">
        <v>1</v>
      </c>
      <c r="E3679">
        <v>66</v>
      </c>
      <c r="F3679" s="1" t="s">
        <v>16</v>
      </c>
      <c r="G3679" t="s">
        <v>52</v>
      </c>
      <c r="H3679" t="s">
        <v>29</v>
      </c>
      <c r="I3679" t="s">
        <v>30</v>
      </c>
      <c r="J3679" t="s">
        <v>9</v>
      </c>
      <c r="K3679" t="s">
        <v>1372</v>
      </c>
      <c r="L3679" s="2">
        <v>320000</v>
      </c>
      <c r="M3679" s="2">
        <v>4848.484848484848</v>
      </c>
      <c r="N3679" s="2">
        <v>320000</v>
      </c>
      <c r="O3679" s="2"/>
      <c r="P3679" s="5" t="s">
        <v>188</v>
      </c>
    </row>
    <row r="3680" spans="1:16" x14ac:dyDescent="0.25">
      <c r="A3680" t="s">
        <v>2353</v>
      </c>
      <c r="B3680" t="s">
        <v>103</v>
      </c>
      <c r="C3680" s="1">
        <v>320000</v>
      </c>
      <c r="D3680">
        <v>4</v>
      </c>
      <c r="E3680">
        <v>107</v>
      </c>
      <c r="F3680" s="1" t="s">
        <v>16</v>
      </c>
      <c r="G3680" t="s">
        <v>41</v>
      </c>
      <c r="H3680" t="s">
        <v>29</v>
      </c>
      <c r="I3680" t="s">
        <v>19</v>
      </c>
      <c r="J3680" t="s">
        <v>20</v>
      </c>
      <c r="K3680" t="s">
        <v>1372</v>
      </c>
      <c r="L3680" s="2">
        <v>320000</v>
      </c>
      <c r="M3680" s="2">
        <v>2990.6542056074768</v>
      </c>
      <c r="N3680" s="2">
        <v>80000</v>
      </c>
      <c r="O3680" s="2"/>
      <c r="P3680" s="5" t="s">
        <v>188</v>
      </c>
    </row>
    <row r="3681" spans="1:16" x14ac:dyDescent="0.25">
      <c r="A3681" t="s">
        <v>5757</v>
      </c>
      <c r="B3681" t="s">
        <v>4571</v>
      </c>
      <c r="C3681" s="1">
        <v>320000</v>
      </c>
      <c r="D3681">
        <v>1</v>
      </c>
      <c r="E3681">
        <v>74</v>
      </c>
      <c r="F3681" t="s">
        <v>16</v>
      </c>
      <c r="G3681" t="s">
        <v>35</v>
      </c>
      <c r="H3681" t="s">
        <v>189</v>
      </c>
      <c r="I3681" t="s">
        <v>19</v>
      </c>
      <c r="J3681" t="s">
        <v>20</v>
      </c>
      <c r="L3681" s="2">
        <v>320000</v>
      </c>
      <c r="M3681" s="2">
        <v>4324.3243243243242</v>
      </c>
      <c r="N3681" s="2">
        <v>320000</v>
      </c>
      <c r="O3681" s="2" t="s">
        <v>4587</v>
      </c>
      <c r="P3681" s="21" t="s">
        <v>188</v>
      </c>
    </row>
    <row r="3682" spans="1:16" x14ac:dyDescent="0.25">
      <c r="A3682" t="s">
        <v>5758</v>
      </c>
      <c r="B3682" t="s">
        <v>4571</v>
      </c>
      <c r="C3682" s="1">
        <v>320000</v>
      </c>
      <c r="D3682">
        <v>1</v>
      </c>
      <c r="E3682">
        <v>74</v>
      </c>
      <c r="F3682" t="s">
        <v>16</v>
      </c>
      <c r="G3682" t="s">
        <v>35</v>
      </c>
      <c r="H3682" t="s">
        <v>189</v>
      </c>
      <c r="I3682" t="s">
        <v>19</v>
      </c>
      <c r="J3682" t="s">
        <v>20</v>
      </c>
      <c r="L3682" s="2">
        <v>320000</v>
      </c>
      <c r="M3682" s="2">
        <v>4324.3243243243242</v>
      </c>
      <c r="N3682" s="2">
        <v>320000</v>
      </c>
      <c r="O3682" s="2" t="s">
        <v>4587</v>
      </c>
      <c r="P3682" s="21" t="s">
        <v>188</v>
      </c>
    </row>
    <row r="3683" spans="1:16" x14ac:dyDescent="0.25">
      <c r="A3683" t="s">
        <v>6119</v>
      </c>
      <c r="B3683" t="s">
        <v>4571</v>
      </c>
      <c r="C3683" s="1">
        <v>320000</v>
      </c>
      <c r="D3683">
        <v>1</v>
      </c>
      <c r="E3683">
        <v>65</v>
      </c>
      <c r="F3683" t="s">
        <v>16</v>
      </c>
      <c r="G3683" t="s">
        <v>17</v>
      </c>
      <c r="H3683" t="s">
        <v>189</v>
      </c>
      <c r="I3683" t="s">
        <v>19</v>
      </c>
      <c r="J3683" t="s">
        <v>9</v>
      </c>
      <c r="L3683" s="2">
        <v>320000</v>
      </c>
      <c r="M3683" s="2">
        <v>4923.0769230769229</v>
      </c>
      <c r="N3683" s="2">
        <v>320000</v>
      </c>
      <c r="O3683" s="2" t="s">
        <v>4582</v>
      </c>
      <c r="P3683" s="21" t="s">
        <v>188</v>
      </c>
    </row>
    <row r="3684" spans="1:16" x14ac:dyDescent="0.25">
      <c r="A3684" t="s">
        <v>6120</v>
      </c>
      <c r="B3684" t="s">
        <v>4571</v>
      </c>
      <c r="C3684" s="1">
        <v>320000</v>
      </c>
      <c r="D3684">
        <v>1</v>
      </c>
      <c r="E3684">
        <v>65</v>
      </c>
      <c r="F3684" t="s">
        <v>16</v>
      </c>
      <c r="G3684" t="s">
        <v>17</v>
      </c>
      <c r="H3684" t="s">
        <v>189</v>
      </c>
      <c r="I3684" t="s">
        <v>19</v>
      </c>
      <c r="J3684" t="s">
        <v>9</v>
      </c>
      <c r="L3684" s="2">
        <v>320000</v>
      </c>
      <c r="M3684" s="2">
        <v>4923.0769230769229</v>
      </c>
      <c r="N3684" s="2">
        <v>320000</v>
      </c>
      <c r="O3684" s="2" t="s">
        <v>4582</v>
      </c>
      <c r="P3684" s="21" t="s">
        <v>188</v>
      </c>
    </row>
    <row r="3685" spans="1:16" x14ac:dyDescent="0.25">
      <c r="A3685" t="s">
        <v>6140</v>
      </c>
      <c r="B3685" t="s">
        <v>4571</v>
      </c>
      <c r="C3685" s="1">
        <v>320000</v>
      </c>
      <c r="D3685">
        <v>2</v>
      </c>
      <c r="E3685">
        <v>80</v>
      </c>
      <c r="F3685" t="s">
        <v>16</v>
      </c>
      <c r="G3685" t="s">
        <v>17</v>
      </c>
      <c r="H3685" t="s">
        <v>189</v>
      </c>
      <c r="I3685" t="s">
        <v>19</v>
      </c>
      <c r="J3685" t="s">
        <v>9</v>
      </c>
      <c r="L3685" s="2">
        <v>320000</v>
      </c>
      <c r="M3685" s="2">
        <v>4000</v>
      </c>
      <c r="N3685" s="2">
        <v>160000</v>
      </c>
      <c r="O3685" s="2" t="s">
        <v>4582</v>
      </c>
      <c r="P3685" s="21" t="s">
        <v>188</v>
      </c>
    </row>
    <row r="3686" spans="1:16" x14ac:dyDescent="0.25">
      <c r="A3686" t="s">
        <v>6002</v>
      </c>
      <c r="B3686" t="s">
        <v>4571</v>
      </c>
      <c r="C3686" s="1">
        <v>320000</v>
      </c>
      <c r="D3686">
        <v>4</v>
      </c>
      <c r="E3686">
        <v>120</v>
      </c>
      <c r="F3686" t="s">
        <v>16</v>
      </c>
      <c r="G3686" t="s">
        <v>17</v>
      </c>
      <c r="H3686" t="s">
        <v>189</v>
      </c>
      <c r="I3686" t="s">
        <v>19</v>
      </c>
      <c r="J3686" t="s">
        <v>9</v>
      </c>
      <c r="L3686" s="2">
        <v>320000</v>
      </c>
      <c r="M3686" s="2">
        <v>2666.6666666666665</v>
      </c>
      <c r="N3686" s="2">
        <v>80000</v>
      </c>
      <c r="O3686" s="2" t="s">
        <v>160</v>
      </c>
      <c r="P3686" s="21" t="s">
        <v>188</v>
      </c>
    </row>
    <row r="3687" spans="1:16" x14ac:dyDescent="0.25">
      <c r="A3687" t="s">
        <v>6425</v>
      </c>
      <c r="B3687" t="s">
        <v>4571</v>
      </c>
      <c r="C3687" s="1">
        <v>320000</v>
      </c>
      <c r="D3687">
        <v>2</v>
      </c>
      <c r="E3687">
        <v>76</v>
      </c>
      <c r="F3687" t="s">
        <v>16</v>
      </c>
      <c r="G3687" t="s">
        <v>41</v>
      </c>
      <c r="H3687" t="s">
        <v>189</v>
      </c>
      <c r="I3687" t="s">
        <v>19</v>
      </c>
      <c r="J3687" t="s">
        <v>20</v>
      </c>
      <c r="L3687" s="2">
        <v>320000</v>
      </c>
      <c r="M3687" s="2">
        <v>4210.5263157894733</v>
      </c>
      <c r="N3687" s="2">
        <v>160000</v>
      </c>
      <c r="O3687" s="2" t="s">
        <v>160</v>
      </c>
      <c r="P3687" s="21" t="s">
        <v>188</v>
      </c>
    </row>
    <row r="3688" spans="1:16" x14ac:dyDescent="0.25">
      <c r="A3688" t="s">
        <v>6255</v>
      </c>
      <c r="B3688" t="s">
        <v>4571</v>
      </c>
      <c r="C3688" s="1">
        <v>320000</v>
      </c>
      <c r="D3688">
        <v>3</v>
      </c>
      <c r="E3688">
        <v>100</v>
      </c>
      <c r="F3688" t="s">
        <v>16</v>
      </c>
      <c r="G3688" t="s">
        <v>41</v>
      </c>
      <c r="H3688" t="s">
        <v>189</v>
      </c>
      <c r="I3688" t="s">
        <v>19</v>
      </c>
      <c r="J3688" t="s">
        <v>20</v>
      </c>
      <c r="L3688" s="2">
        <v>320000</v>
      </c>
      <c r="M3688" s="2">
        <v>3200</v>
      </c>
      <c r="N3688" s="2">
        <v>106666.66666666667</v>
      </c>
      <c r="O3688" s="2" t="s">
        <v>160</v>
      </c>
      <c r="P3688" s="21" t="s">
        <v>188</v>
      </c>
    </row>
    <row r="3689" spans="1:16" x14ac:dyDescent="0.25">
      <c r="A3689" t="s">
        <v>6651</v>
      </c>
      <c r="B3689" t="s">
        <v>4571</v>
      </c>
      <c r="C3689" s="1">
        <v>320000</v>
      </c>
      <c r="D3689">
        <v>2</v>
      </c>
      <c r="E3689">
        <v>85</v>
      </c>
      <c r="F3689" t="s">
        <v>16</v>
      </c>
      <c r="G3689" t="s">
        <v>37</v>
      </c>
      <c r="H3689" t="s">
        <v>189</v>
      </c>
      <c r="I3689" t="s">
        <v>19</v>
      </c>
      <c r="J3689" t="s">
        <v>9</v>
      </c>
      <c r="L3689" s="2">
        <v>320000</v>
      </c>
      <c r="M3689" s="2">
        <v>3764.705882352941</v>
      </c>
      <c r="N3689" s="2">
        <v>160000</v>
      </c>
      <c r="O3689" s="2" t="s">
        <v>4587</v>
      </c>
      <c r="P3689" s="21" t="s">
        <v>188</v>
      </c>
    </row>
    <row r="3690" spans="1:16" x14ac:dyDescent="0.25">
      <c r="A3690" t="s">
        <v>6725</v>
      </c>
      <c r="B3690" t="s">
        <v>4571</v>
      </c>
      <c r="C3690" s="1">
        <v>320000</v>
      </c>
      <c r="D3690">
        <v>4</v>
      </c>
      <c r="E3690">
        <v>142</v>
      </c>
      <c r="F3690" t="s">
        <v>16</v>
      </c>
      <c r="G3690" t="s">
        <v>52</v>
      </c>
      <c r="H3690" t="s">
        <v>189</v>
      </c>
      <c r="I3690" t="s">
        <v>19</v>
      </c>
      <c r="J3690" t="s">
        <v>9</v>
      </c>
      <c r="L3690" s="2">
        <v>320000</v>
      </c>
      <c r="M3690" s="2">
        <v>2253.5211267605632</v>
      </c>
      <c r="N3690" s="2">
        <v>80000</v>
      </c>
      <c r="O3690" s="2" t="s">
        <v>160</v>
      </c>
      <c r="P3690" s="21" t="s">
        <v>188</v>
      </c>
    </row>
    <row r="3691" spans="1:16" x14ac:dyDescent="0.25">
      <c r="A3691" t="s">
        <v>7034</v>
      </c>
      <c r="B3691" t="s">
        <v>4571</v>
      </c>
      <c r="C3691" s="1">
        <v>320000</v>
      </c>
      <c r="D3691">
        <v>2</v>
      </c>
      <c r="E3691">
        <v>74</v>
      </c>
      <c r="F3691" t="s">
        <v>16</v>
      </c>
      <c r="G3691" t="s">
        <v>93</v>
      </c>
      <c r="H3691" t="s">
        <v>189</v>
      </c>
      <c r="I3691" t="s">
        <v>19</v>
      </c>
      <c r="J3691" t="s">
        <v>9</v>
      </c>
      <c r="L3691" s="2">
        <v>320000</v>
      </c>
      <c r="M3691" s="2">
        <v>4324.3243243243242</v>
      </c>
      <c r="N3691" s="2">
        <v>160000</v>
      </c>
      <c r="O3691" s="2" t="s">
        <v>160</v>
      </c>
      <c r="P3691" s="21" t="s">
        <v>188</v>
      </c>
    </row>
    <row r="3692" spans="1:16" x14ac:dyDescent="0.25">
      <c r="A3692" t="s">
        <v>7035</v>
      </c>
      <c r="B3692" t="s">
        <v>4571</v>
      </c>
      <c r="C3692" s="1">
        <v>320000</v>
      </c>
      <c r="D3692">
        <v>2</v>
      </c>
      <c r="E3692">
        <v>75</v>
      </c>
      <c r="F3692" t="s">
        <v>16</v>
      </c>
      <c r="G3692" t="s">
        <v>93</v>
      </c>
      <c r="H3692" t="s">
        <v>189</v>
      </c>
      <c r="I3692" t="s">
        <v>19</v>
      </c>
      <c r="J3692" t="s">
        <v>9</v>
      </c>
      <c r="L3692" s="2">
        <v>320000</v>
      </c>
      <c r="M3692" s="2">
        <v>4266.666666666667</v>
      </c>
      <c r="N3692" s="2">
        <v>160000</v>
      </c>
      <c r="O3692" s="2" t="s">
        <v>160</v>
      </c>
      <c r="P3692" s="21" t="s">
        <v>188</v>
      </c>
    </row>
    <row r="3693" spans="1:16" x14ac:dyDescent="0.25">
      <c r="A3693" t="s">
        <v>7036</v>
      </c>
      <c r="B3693" t="s">
        <v>4571</v>
      </c>
      <c r="C3693" s="1">
        <v>320000</v>
      </c>
      <c r="D3693">
        <v>2</v>
      </c>
      <c r="E3693">
        <v>75</v>
      </c>
      <c r="F3693" t="s">
        <v>16</v>
      </c>
      <c r="G3693" t="s">
        <v>93</v>
      </c>
      <c r="H3693" t="s">
        <v>189</v>
      </c>
      <c r="I3693" t="s">
        <v>19</v>
      </c>
      <c r="J3693" t="s">
        <v>9</v>
      </c>
      <c r="L3693" s="2">
        <v>320000</v>
      </c>
      <c r="M3693" s="2">
        <v>4266.666666666667</v>
      </c>
      <c r="N3693" s="2">
        <v>160000</v>
      </c>
      <c r="O3693" s="2" t="s">
        <v>160</v>
      </c>
      <c r="P3693" s="21" t="s">
        <v>188</v>
      </c>
    </row>
    <row r="3694" spans="1:16" x14ac:dyDescent="0.25">
      <c r="A3694" t="s">
        <v>4585</v>
      </c>
      <c r="B3694" t="s">
        <v>4571</v>
      </c>
      <c r="C3694" s="1">
        <v>320000</v>
      </c>
      <c r="D3694">
        <v>2</v>
      </c>
      <c r="E3694">
        <v>112</v>
      </c>
      <c r="F3694" t="s">
        <v>16</v>
      </c>
      <c r="G3694" t="s">
        <v>56</v>
      </c>
      <c r="H3694" t="s">
        <v>189</v>
      </c>
      <c r="I3694" t="s">
        <v>19</v>
      </c>
      <c r="J3694" t="s">
        <v>20</v>
      </c>
      <c r="L3694" s="2">
        <v>320000</v>
      </c>
      <c r="M3694" s="2">
        <v>2857.1428571428573</v>
      </c>
      <c r="N3694" s="2">
        <v>160000</v>
      </c>
      <c r="O3694" s="2" t="s">
        <v>160</v>
      </c>
      <c r="P3694" s="21" t="s">
        <v>188</v>
      </c>
    </row>
    <row r="3695" spans="1:16" x14ac:dyDescent="0.25">
      <c r="A3695" t="s">
        <v>4683</v>
      </c>
      <c r="B3695" t="s">
        <v>4571</v>
      </c>
      <c r="C3695" s="1">
        <v>320000</v>
      </c>
      <c r="D3695">
        <v>2</v>
      </c>
      <c r="E3695">
        <v>50</v>
      </c>
      <c r="F3695" t="s">
        <v>16</v>
      </c>
      <c r="G3695" t="s">
        <v>56</v>
      </c>
      <c r="H3695" t="s">
        <v>189</v>
      </c>
      <c r="I3695" t="s">
        <v>19</v>
      </c>
      <c r="J3695" t="s">
        <v>20</v>
      </c>
      <c r="L3695" s="2">
        <v>320000</v>
      </c>
      <c r="M3695" s="2">
        <v>6400</v>
      </c>
      <c r="N3695" s="2">
        <v>160000</v>
      </c>
      <c r="O3695" s="2" t="s">
        <v>160</v>
      </c>
      <c r="P3695" s="21" t="s">
        <v>188</v>
      </c>
    </row>
    <row r="3696" spans="1:16" x14ac:dyDescent="0.25">
      <c r="A3696" t="s">
        <v>4843</v>
      </c>
      <c r="B3696" t="s">
        <v>4571</v>
      </c>
      <c r="C3696" s="1">
        <v>320000</v>
      </c>
      <c r="D3696">
        <v>2</v>
      </c>
      <c r="E3696">
        <v>87</v>
      </c>
      <c r="F3696" t="s">
        <v>16</v>
      </c>
      <c r="G3696" t="s">
        <v>56</v>
      </c>
      <c r="H3696" t="s">
        <v>189</v>
      </c>
      <c r="I3696" t="s">
        <v>30</v>
      </c>
      <c r="J3696" t="s">
        <v>20</v>
      </c>
      <c r="L3696" s="2">
        <v>320000</v>
      </c>
      <c r="M3696" s="2">
        <v>3678.1609195402298</v>
      </c>
      <c r="N3696" s="2">
        <v>160000</v>
      </c>
      <c r="O3696" s="2" t="s">
        <v>160</v>
      </c>
      <c r="P3696" s="21" t="s">
        <v>188</v>
      </c>
    </row>
    <row r="3697" spans="1:16" x14ac:dyDescent="0.25">
      <c r="A3697" t="s">
        <v>2285</v>
      </c>
      <c r="B3697" t="s">
        <v>103</v>
      </c>
      <c r="C3697" s="1">
        <v>319999</v>
      </c>
      <c r="D3697">
        <v>3</v>
      </c>
      <c r="E3697">
        <v>85</v>
      </c>
      <c r="F3697" s="1" t="s">
        <v>16</v>
      </c>
      <c r="G3697" t="s">
        <v>41</v>
      </c>
      <c r="H3697" t="s">
        <v>29</v>
      </c>
      <c r="I3697" t="s">
        <v>19</v>
      </c>
      <c r="J3697" t="s">
        <v>9</v>
      </c>
      <c r="K3697" t="s">
        <v>1372</v>
      </c>
      <c r="L3697" s="2">
        <v>319999</v>
      </c>
      <c r="M3697" s="2">
        <v>3764.6941176470586</v>
      </c>
      <c r="N3697" s="2">
        <v>106666.33333333333</v>
      </c>
      <c r="O3697" s="2"/>
      <c r="P3697" s="5" t="s">
        <v>188</v>
      </c>
    </row>
    <row r="3698" spans="1:16" x14ac:dyDescent="0.25">
      <c r="A3698" t="s">
        <v>5536</v>
      </c>
      <c r="B3698" t="s">
        <v>4571</v>
      </c>
      <c r="C3698" s="1">
        <v>319990</v>
      </c>
      <c r="D3698">
        <v>3</v>
      </c>
      <c r="E3698">
        <v>91</v>
      </c>
      <c r="F3698" t="s">
        <v>16</v>
      </c>
      <c r="G3698" t="s">
        <v>477</v>
      </c>
      <c r="H3698" t="s">
        <v>189</v>
      </c>
      <c r="I3698" t="s">
        <v>19</v>
      </c>
      <c r="J3698" t="s">
        <v>20</v>
      </c>
      <c r="L3698" s="2">
        <v>319990</v>
      </c>
      <c r="M3698" s="2">
        <v>3516.3736263736264</v>
      </c>
      <c r="N3698" s="2">
        <v>106663.33333333333</v>
      </c>
      <c r="O3698" s="2" t="s">
        <v>160</v>
      </c>
      <c r="P3698" s="21" t="s">
        <v>188</v>
      </c>
    </row>
    <row r="3699" spans="1:16" x14ac:dyDescent="0.25">
      <c r="A3699" t="s">
        <v>2891</v>
      </c>
      <c r="B3699" t="s">
        <v>104</v>
      </c>
      <c r="C3699" s="1">
        <v>319900</v>
      </c>
      <c r="D3699">
        <v>3</v>
      </c>
      <c r="E3699">
        <v>139</v>
      </c>
      <c r="F3699" s="1" t="s">
        <v>22</v>
      </c>
      <c r="G3699" t="s">
        <v>22</v>
      </c>
      <c r="H3699" t="s">
        <v>23</v>
      </c>
      <c r="I3699" t="s">
        <v>23</v>
      </c>
      <c r="J3699" t="s">
        <v>9</v>
      </c>
      <c r="K3699" t="s">
        <v>1372</v>
      </c>
      <c r="L3699" s="2">
        <v>319900</v>
      </c>
      <c r="M3699" s="2">
        <v>2301.4388489208632</v>
      </c>
      <c r="N3699" s="2">
        <v>106633.33333333333</v>
      </c>
      <c r="O3699" s="2"/>
      <c r="P3699" s="5" t="s">
        <v>188</v>
      </c>
    </row>
    <row r="3700" spans="1:16" x14ac:dyDescent="0.25">
      <c r="A3700" t="s">
        <v>4760</v>
      </c>
      <c r="B3700" t="s">
        <v>4571</v>
      </c>
      <c r="C3700" s="1">
        <v>319900</v>
      </c>
      <c r="D3700">
        <v>2</v>
      </c>
      <c r="E3700">
        <v>110</v>
      </c>
      <c r="F3700" t="s">
        <v>16</v>
      </c>
      <c r="G3700" t="s">
        <v>56</v>
      </c>
      <c r="H3700" t="s">
        <v>18</v>
      </c>
      <c r="I3700" t="s">
        <v>19</v>
      </c>
      <c r="J3700" t="s">
        <v>9</v>
      </c>
      <c r="L3700" s="2">
        <v>319900</v>
      </c>
      <c r="M3700" s="2">
        <v>2908.181818181818</v>
      </c>
      <c r="N3700" s="2">
        <v>159950</v>
      </c>
      <c r="O3700" s="2" t="s">
        <v>4582</v>
      </c>
      <c r="P3700" s="21" t="s">
        <v>188</v>
      </c>
    </row>
    <row r="3701" spans="1:16" x14ac:dyDescent="0.25">
      <c r="A3701" t="s">
        <v>4761</v>
      </c>
      <c r="B3701" t="s">
        <v>4571</v>
      </c>
      <c r="C3701" s="1">
        <v>319900</v>
      </c>
      <c r="D3701">
        <v>2</v>
      </c>
      <c r="E3701">
        <v>110</v>
      </c>
      <c r="F3701" t="s">
        <v>16</v>
      </c>
      <c r="G3701" t="s">
        <v>56</v>
      </c>
      <c r="H3701" t="s">
        <v>18</v>
      </c>
      <c r="I3701" t="s">
        <v>19</v>
      </c>
      <c r="J3701" t="s">
        <v>9</v>
      </c>
      <c r="L3701" s="2">
        <v>319900</v>
      </c>
      <c r="M3701" s="2">
        <v>2908.181818181818</v>
      </c>
      <c r="N3701" s="2">
        <v>159950</v>
      </c>
      <c r="O3701" s="2" t="s">
        <v>4582</v>
      </c>
      <c r="P3701" s="21" t="s">
        <v>188</v>
      </c>
    </row>
    <row r="3702" spans="1:16" x14ac:dyDescent="0.25">
      <c r="A3702" t="s">
        <v>4762</v>
      </c>
      <c r="B3702" t="s">
        <v>4571</v>
      </c>
      <c r="C3702" s="1">
        <v>319900</v>
      </c>
      <c r="D3702">
        <v>2</v>
      </c>
      <c r="E3702">
        <v>110</v>
      </c>
      <c r="F3702" t="s">
        <v>16</v>
      </c>
      <c r="G3702" t="s">
        <v>56</v>
      </c>
      <c r="H3702" t="s">
        <v>18</v>
      </c>
      <c r="I3702" t="s">
        <v>19</v>
      </c>
      <c r="J3702" t="s">
        <v>9</v>
      </c>
      <c r="L3702" s="2">
        <v>319900</v>
      </c>
      <c r="M3702" s="2">
        <v>2908.181818181818</v>
      </c>
      <c r="N3702" s="2">
        <v>159950</v>
      </c>
      <c r="O3702" s="2" t="s">
        <v>4582</v>
      </c>
      <c r="P3702" s="21" t="s">
        <v>188</v>
      </c>
    </row>
    <row r="3703" spans="1:16" x14ac:dyDescent="0.25">
      <c r="A3703" t="s">
        <v>4763</v>
      </c>
      <c r="B3703" t="s">
        <v>4571</v>
      </c>
      <c r="C3703" s="1">
        <v>319900</v>
      </c>
      <c r="D3703">
        <v>2</v>
      </c>
      <c r="E3703">
        <v>110</v>
      </c>
      <c r="F3703" t="s">
        <v>16</v>
      </c>
      <c r="G3703" t="s">
        <v>56</v>
      </c>
      <c r="H3703" t="s">
        <v>18</v>
      </c>
      <c r="I3703" t="s">
        <v>19</v>
      </c>
      <c r="J3703" t="s">
        <v>20</v>
      </c>
      <c r="L3703" s="2">
        <v>319900</v>
      </c>
      <c r="M3703" s="2">
        <v>2908.181818181818</v>
      </c>
      <c r="N3703" s="2">
        <v>159950</v>
      </c>
      <c r="O3703" s="2" t="s">
        <v>4582</v>
      </c>
      <c r="P3703" s="21" t="s">
        <v>188</v>
      </c>
    </row>
    <row r="3704" spans="1:16" x14ac:dyDescent="0.25">
      <c r="A3704" t="s">
        <v>4765</v>
      </c>
      <c r="B3704" t="s">
        <v>4571</v>
      </c>
      <c r="C3704" s="1">
        <v>319900</v>
      </c>
      <c r="D3704">
        <v>2</v>
      </c>
      <c r="E3704">
        <v>114</v>
      </c>
      <c r="F3704" t="s">
        <v>16</v>
      </c>
      <c r="G3704" t="s">
        <v>56</v>
      </c>
      <c r="H3704" t="s">
        <v>18</v>
      </c>
      <c r="I3704" t="s">
        <v>19</v>
      </c>
      <c r="J3704" t="s">
        <v>20</v>
      </c>
      <c r="L3704" s="2">
        <v>319900</v>
      </c>
      <c r="M3704" s="2">
        <v>2806.1403508771928</v>
      </c>
      <c r="N3704" s="2">
        <v>159950</v>
      </c>
      <c r="O3704" s="2" t="s">
        <v>4582</v>
      </c>
      <c r="P3704" s="21" t="s">
        <v>188</v>
      </c>
    </row>
    <row r="3705" spans="1:16" x14ac:dyDescent="0.25">
      <c r="A3705" t="s">
        <v>5935</v>
      </c>
      <c r="B3705" t="s">
        <v>4571</v>
      </c>
      <c r="C3705" s="1">
        <v>319200</v>
      </c>
      <c r="D3705">
        <v>1</v>
      </c>
      <c r="E3705">
        <v>61</v>
      </c>
      <c r="F3705" t="s">
        <v>16</v>
      </c>
      <c r="G3705" t="s">
        <v>35</v>
      </c>
      <c r="H3705" t="s">
        <v>18</v>
      </c>
      <c r="I3705" t="s">
        <v>19</v>
      </c>
      <c r="J3705" t="s">
        <v>9</v>
      </c>
      <c r="L3705" s="2">
        <v>319200</v>
      </c>
      <c r="M3705" s="2">
        <v>5232.7868852459014</v>
      </c>
      <c r="N3705" s="2">
        <v>319200</v>
      </c>
      <c r="O3705" s="2" t="s">
        <v>160</v>
      </c>
      <c r="P3705" s="21" t="s">
        <v>188</v>
      </c>
    </row>
    <row r="3706" spans="1:16" x14ac:dyDescent="0.25">
      <c r="A3706" t="s">
        <v>3099</v>
      </c>
      <c r="B3706" t="s">
        <v>104</v>
      </c>
      <c r="C3706" s="1">
        <v>319000</v>
      </c>
      <c r="D3706">
        <v>4</v>
      </c>
      <c r="E3706">
        <v>189</v>
      </c>
      <c r="F3706" s="1" t="s">
        <v>22</v>
      </c>
      <c r="G3706" t="s">
        <v>22</v>
      </c>
      <c r="H3706" t="s">
        <v>23</v>
      </c>
      <c r="I3706" t="s">
        <v>23</v>
      </c>
      <c r="J3706" t="s">
        <v>9</v>
      </c>
      <c r="K3706" t="s">
        <v>1372</v>
      </c>
      <c r="L3706" s="2">
        <v>319000</v>
      </c>
      <c r="M3706" s="2">
        <v>1687.8306878306878</v>
      </c>
      <c r="N3706" s="2">
        <v>79750</v>
      </c>
      <c r="O3706" s="2"/>
      <c r="P3706" s="5" t="s">
        <v>188</v>
      </c>
    </row>
    <row r="3707" spans="1:16" x14ac:dyDescent="0.25">
      <c r="A3707" t="s">
        <v>1614</v>
      </c>
      <c r="B3707" t="s">
        <v>103</v>
      </c>
      <c r="C3707" s="1">
        <v>319000</v>
      </c>
      <c r="D3707">
        <v>3</v>
      </c>
      <c r="E3707">
        <v>117</v>
      </c>
      <c r="F3707" s="1" t="s">
        <v>16</v>
      </c>
      <c r="G3707" t="s">
        <v>95</v>
      </c>
      <c r="H3707" t="s">
        <v>29</v>
      </c>
      <c r="I3707" t="s">
        <v>19</v>
      </c>
      <c r="J3707" t="s">
        <v>20</v>
      </c>
      <c r="K3707" t="s">
        <v>1372</v>
      </c>
      <c r="L3707" s="2">
        <v>319000</v>
      </c>
      <c r="M3707" s="2">
        <v>2726.4957264957266</v>
      </c>
      <c r="N3707" s="2">
        <v>106333.33333333333</v>
      </c>
      <c r="O3707" s="2"/>
      <c r="P3707" s="5" t="s">
        <v>188</v>
      </c>
    </row>
    <row r="3708" spans="1:16" x14ac:dyDescent="0.25">
      <c r="A3708" t="s">
        <v>5744</v>
      </c>
      <c r="B3708" t="s">
        <v>4571</v>
      </c>
      <c r="C3708" s="1">
        <v>319000</v>
      </c>
      <c r="D3708">
        <v>1</v>
      </c>
      <c r="E3708">
        <v>69</v>
      </c>
      <c r="F3708" t="s">
        <v>16</v>
      </c>
      <c r="G3708" t="s">
        <v>35</v>
      </c>
      <c r="H3708" t="s">
        <v>189</v>
      </c>
      <c r="I3708" t="s">
        <v>19</v>
      </c>
      <c r="J3708" t="s">
        <v>20</v>
      </c>
      <c r="L3708" s="2">
        <v>319000</v>
      </c>
      <c r="M3708" s="2">
        <v>4623.188405797101</v>
      </c>
      <c r="N3708" s="2">
        <v>319000</v>
      </c>
      <c r="O3708" s="2" t="s">
        <v>4587</v>
      </c>
      <c r="P3708" s="21" t="s">
        <v>188</v>
      </c>
    </row>
    <row r="3709" spans="1:16" x14ac:dyDescent="0.25">
      <c r="A3709" t="s">
        <v>6036</v>
      </c>
      <c r="B3709" t="s">
        <v>4571</v>
      </c>
      <c r="C3709" s="1">
        <v>319000</v>
      </c>
      <c r="D3709">
        <v>3</v>
      </c>
      <c r="E3709">
        <v>148</v>
      </c>
      <c r="F3709" t="s">
        <v>16</v>
      </c>
      <c r="G3709" t="s">
        <v>17</v>
      </c>
      <c r="H3709" t="s">
        <v>189</v>
      </c>
      <c r="I3709" t="s">
        <v>19</v>
      </c>
      <c r="J3709" t="s">
        <v>9</v>
      </c>
      <c r="L3709" s="2">
        <v>319000</v>
      </c>
      <c r="M3709" s="2">
        <v>2155.4054054054054</v>
      </c>
      <c r="N3709" s="2">
        <v>106333.33333333333</v>
      </c>
      <c r="O3709" s="2" t="s">
        <v>4582</v>
      </c>
      <c r="P3709" s="21" t="s">
        <v>188</v>
      </c>
    </row>
    <row r="3710" spans="1:16" x14ac:dyDescent="0.25">
      <c r="A3710" t="s">
        <v>6037</v>
      </c>
      <c r="B3710" t="s">
        <v>4571</v>
      </c>
      <c r="C3710" s="1">
        <v>319000</v>
      </c>
      <c r="D3710">
        <v>3</v>
      </c>
      <c r="E3710">
        <v>148</v>
      </c>
      <c r="F3710" t="s">
        <v>16</v>
      </c>
      <c r="G3710" t="s">
        <v>17</v>
      </c>
      <c r="H3710" t="s">
        <v>189</v>
      </c>
      <c r="I3710" t="s">
        <v>19</v>
      </c>
      <c r="J3710" t="s">
        <v>9</v>
      </c>
      <c r="L3710" s="2">
        <v>319000</v>
      </c>
      <c r="M3710" s="2">
        <v>2155.4054054054054</v>
      </c>
      <c r="N3710" s="2">
        <v>106333.33333333333</v>
      </c>
      <c r="O3710" s="2" t="s">
        <v>4582</v>
      </c>
      <c r="P3710" s="21" t="s">
        <v>188</v>
      </c>
    </row>
    <row r="3711" spans="1:16" x14ac:dyDescent="0.25">
      <c r="A3711" t="s">
        <v>7006</v>
      </c>
      <c r="B3711" t="s">
        <v>4571</v>
      </c>
      <c r="C3711" s="1">
        <v>319000</v>
      </c>
      <c r="D3711">
        <v>3</v>
      </c>
      <c r="E3711">
        <v>99</v>
      </c>
      <c r="F3711" t="s">
        <v>16</v>
      </c>
      <c r="G3711" t="s">
        <v>141</v>
      </c>
      <c r="H3711" t="s">
        <v>189</v>
      </c>
      <c r="I3711" t="s">
        <v>19</v>
      </c>
      <c r="J3711" t="s">
        <v>20</v>
      </c>
      <c r="L3711" s="2">
        <v>319000</v>
      </c>
      <c r="M3711" s="2">
        <v>3222.2222222222222</v>
      </c>
      <c r="N3711" s="2">
        <v>106333.33333333333</v>
      </c>
      <c r="O3711" s="2" t="s">
        <v>160</v>
      </c>
      <c r="P3711" s="21" t="s">
        <v>188</v>
      </c>
    </row>
    <row r="3712" spans="1:16" x14ac:dyDescent="0.25">
      <c r="A3712" t="s">
        <v>7007</v>
      </c>
      <c r="B3712" t="s">
        <v>4571</v>
      </c>
      <c r="C3712" s="1">
        <v>319000</v>
      </c>
      <c r="D3712">
        <v>3</v>
      </c>
      <c r="E3712">
        <v>99</v>
      </c>
      <c r="F3712" t="s">
        <v>16</v>
      </c>
      <c r="G3712" t="s">
        <v>141</v>
      </c>
      <c r="H3712" t="s">
        <v>189</v>
      </c>
      <c r="I3712" t="s">
        <v>19</v>
      </c>
      <c r="J3712" t="s">
        <v>20</v>
      </c>
      <c r="L3712" s="2">
        <v>319000</v>
      </c>
      <c r="M3712" s="2">
        <v>3222.2222222222222</v>
      </c>
      <c r="N3712" s="2">
        <v>106333.33333333333</v>
      </c>
      <c r="O3712" s="2" t="s">
        <v>160</v>
      </c>
      <c r="P3712" s="21" t="s">
        <v>188</v>
      </c>
    </row>
    <row r="3713" spans="1:16" x14ac:dyDescent="0.25">
      <c r="A3713" t="s">
        <v>2588</v>
      </c>
      <c r="B3713" t="s">
        <v>103</v>
      </c>
      <c r="C3713" s="1">
        <v>318000</v>
      </c>
      <c r="D3713">
        <v>2</v>
      </c>
      <c r="E3713">
        <v>87</v>
      </c>
      <c r="F3713" s="1" t="s">
        <v>16</v>
      </c>
      <c r="G3713" t="s">
        <v>37</v>
      </c>
      <c r="H3713" t="s">
        <v>29</v>
      </c>
      <c r="I3713" t="s">
        <v>30</v>
      </c>
      <c r="J3713" t="s">
        <v>9</v>
      </c>
      <c r="K3713" t="s">
        <v>1372</v>
      </c>
      <c r="L3713" s="2">
        <v>318000</v>
      </c>
      <c r="M3713" s="2">
        <v>3655.1724137931033</v>
      </c>
      <c r="N3713" s="2">
        <v>159000</v>
      </c>
      <c r="O3713" s="2"/>
      <c r="P3713" s="5" t="s">
        <v>188</v>
      </c>
    </row>
    <row r="3714" spans="1:16" x14ac:dyDescent="0.25">
      <c r="A3714" t="s">
        <v>2478</v>
      </c>
      <c r="B3714" t="s">
        <v>103</v>
      </c>
      <c r="C3714" s="1">
        <v>317865</v>
      </c>
      <c r="D3714">
        <v>4</v>
      </c>
      <c r="E3714">
        <v>118</v>
      </c>
      <c r="F3714" s="1" t="s">
        <v>16</v>
      </c>
      <c r="G3714" t="s">
        <v>37</v>
      </c>
      <c r="H3714" t="s">
        <v>29</v>
      </c>
      <c r="I3714" t="s">
        <v>19</v>
      </c>
      <c r="J3714" t="s">
        <v>20</v>
      </c>
      <c r="K3714" t="s">
        <v>1372</v>
      </c>
      <c r="L3714" s="2">
        <v>317865</v>
      </c>
      <c r="M3714" s="2">
        <v>2693.7711864406779</v>
      </c>
      <c r="N3714" s="2">
        <v>79466.25</v>
      </c>
      <c r="O3714" s="2"/>
      <c r="P3714" s="5" t="s">
        <v>188</v>
      </c>
    </row>
    <row r="3715" spans="1:16" x14ac:dyDescent="0.25">
      <c r="A3715" t="s">
        <v>2951</v>
      </c>
      <c r="B3715" t="s">
        <v>104</v>
      </c>
      <c r="C3715" s="1">
        <v>316000</v>
      </c>
      <c r="D3715">
        <v>4</v>
      </c>
      <c r="E3715">
        <v>146</v>
      </c>
      <c r="F3715" s="1" t="s">
        <v>22</v>
      </c>
      <c r="G3715" t="s">
        <v>22</v>
      </c>
      <c r="H3715" t="s">
        <v>23</v>
      </c>
      <c r="I3715" t="s">
        <v>23</v>
      </c>
      <c r="J3715" t="s">
        <v>9</v>
      </c>
      <c r="K3715" t="s">
        <v>1372</v>
      </c>
      <c r="L3715" s="2">
        <v>316000</v>
      </c>
      <c r="M3715" s="2">
        <v>2164.3835616438355</v>
      </c>
      <c r="N3715" s="2">
        <v>79000</v>
      </c>
      <c r="O3715" s="2"/>
      <c r="P3715" s="5" t="s">
        <v>188</v>
      </c>
    </row>
    <row r="3716" spans="1:16" x14ac:dyDescent="0.25">
      <c r="A3716" t="s">
        <v>2854</v>
      </c>
      <c r="B3716" t="s">
        <v>104</v>
      </c>
      <c r="C3716" s="1">
        <v>315000</v>
      </c>
      <c r="D3716">
        <v>4</v>
      </c>
      <c r="E3716">
        <v>280</v>
      </c>
      <c r="F3716" s="1" t="s">
        <v>22</v>
      </c>
      <c r="G3716" t="s">
        <v>22</v>
      </c>
      <c r="H3716" t="s">
        <v>23</v>
      </c>
      <c r="I3716" t="s">
        <v>23</v>
      </c>
      <c r="J3716" t="s">
        <v>9</v>
      </c>
      <c r="K3716" t="s">
        <v>1372</v>
      </c>
      <c r="L3716" s="2">
        <v>315000</v>
      </c>
      <c r="M3716" s="2">
        <v>1125</v>
      </c>
      <c r="N3716" s="2">
        <v>78750</v>
      </c>
      <c r="O3716" s="2"/>
      <c r="P3716" s="5" t="s">
        <v>188</v>
      </c>
    </row>
    <row r="3717" spans="1:16" x14ac:dyDescent="0.25">
      <c r="A3717" t="s">
        <v>3536</v>
      </c>
      <c r="B3717" t="s">
        <v>103</v>
      </c>
      <c r="C3717" s="1">
        <v>315000</v>
      </c>
      <c r="D3717">
        <v>5</v>
      </c>
      <c r="E3717">
        <v>239</v>
      </c>
      <c r="F3717" s="1" t="s">
        <v>22</v>
      </c>
      <c r="G3717" t="s">
        <v>22</v>
      </c>
      <c r="H3717" t="s">
        <v>23</v>
      </c>
      <c r="I3717" t="s">
        <v>23</v>
      </c>
      <c r="J3717" t="s">
        <v>9</v>
      </c>
      <c r="K3717" t="s">
        <v>1372</v>
      </c>
      <c r="L3717" s="2">
        <v>315000</v>
      </c>
      <c r="M3717" s="2">
        <v>1317.9916317991631</v>
      </c>
      <c r="N3717" s="2">
        <v>63000</v>
      </c>
      <c r="O3717" s="2"/>
      <c r="P3717" s="5" t="s">
        <v>188</v>
      </c>
    </row>
    <row r="3718" spans="1:16" x14ac:dyDescent="0.25">
      <c r="A3718" t="s">
        <v>1546</v>
      </c>
      <c r="B3718" t="s">
        <v>103</v>
      </c>
      <c r="C3718" s="1">
        <v>315000</v>
      </c>
      <c r="D3718">
        <v>2</v>
      </c>
      <c r="E3718">
        <v>61</v>
      </c>
      <c r="F3718" s="1" t="s">
        <v>16</v>
      </c>
      <c r="G3718" t="s">
        <v>56</v>
      </c>
      <c r="H3718" t="s">
        <v>18</v>
      </c>
      <c r="I3718" t="s">
        <v>19</v>
      </c>
      <c r="J3718" t="s">
        <v>20</v>
      </c>
      <c r="K3718" t="s">
        <v>1372</v>
      </c>
      <c r="L3718" s="2">
        <v>315000</v>
      </c>
      <c r="M3718" s="2">
        <v>5163.9344262295081</v>
      </c>
      <c r="N3718" s="2">
        <v>157500</v>
      </c>
      <c r="O3718" s="2"/>
      <c r="P3718" s="5" t="s">
        <v>188</v>
      </c>
    </row>
    <row r="3719" spans="1:16" x14ac:dyDescent="0.25">
      <c r="A3719" t="s">
        <v>1547</v>
      </c>
      <c r="B3719" t="s">
        <v>103</v>
      </c>
      <c r="C3719" s="1">
        <v>315000</v>
      </c>
      <c r="D3719">
        <v>2</v>
      </c>
      <c r="E3719">
        <v>61</v>
      </c>
      <c r="F3719" s="1" t="s">
        <v>16</v>
      </c>
      <c r="G3719" t="s">
        <v>56</v>
      </c>
      <c r="H3719" t="s">
        <v>18</v>
      </c>
      <c r="I3719" t="s">
        <v>19</v>
      </c>
      <c r="J3719" t="s">
        <v>20</v>
      </c>
      <c r="K3719" t="s">
        <v>1372</v>
      </c>
      <c r="L3719" s="2">
        <v>315000</v>
      </c>
      <c r="M3719" s="2">
        <v>5163.9344262295081</v>
      </c>
      <c r="N3719" s="2">
        <v>157500</v>
      </c>
      <c r="O3719" s="2"/>
      <c r="P3719" s="5" t="s">
        <v>188</v>
      </c>
    </row>
    <row r="3720" spans="1:16" x14ac:dyDescent="0.25">
      <c r="A3720" t="s">
        <v>1548</v>
      </c>
      <c r="B3720" t="s">
        <v>103</v>
      </c>
      <c r="C3720" s="1">
        <v>315000</v>
      </c>
      <c r="D3720">
        <v>2</v>
      </c>
      <c r="E3720">
        <v>61</v>
      </c>
      <c r="F3720" s="1" t="s">
        <v>16</v>
      </c>
      <c r="G3720" t="s">
        <v>56</v>
      </c>
      <c r="H3720" t="s">
        <v>18</v>
      </c>
      <c r="I3720" t="s">
        <v>19</v>
      </c>
      <c r="J3720" t="s">
        <v>20</v>
      </c>
      <c r="K3720" t="s">
        <v>1372</v>
      </c>
      <c r="L3720" s="2">
        <v>315000</v>
      </c>
      <c r="M3720" s="2">
        <v>5163.9344262295081</v>
      </c>
      <c r="N3720" s="2">
        <v>157500</v>
      </c>
      <c r="O3720" s="2"/>
      <c r="P3720" s="5" t="s">
        <v>188</v>
      </c>
    </row>
    <row r="3721" spans="1:16" x14ac:dyDescent="0.25">
      <c r="A3721" t="s">
        <v>1935</v>
      </c>
      <c r="B3721" t="s">
        <v>103</v>
      </c>
      <c r="C3721" s="1">
        <v>315000</v>
      </c>
      <c r="D3721">
        <v>4</v>
      </c>
      <c r="E3721">
        <v>96</v>
      </c>
      <c r="F3721" s="1" t="s">
        <v>16</v>
      </c>
      <c r="G3721" t="s">
        <v>35</v>
      </c>
      <c r="H3721" t="s">
        <v>18</v>
      </c>
      <c r="I3721" t="s">
        <v>19</v>
      </c>
      <c r="J3721" t="s">
        <v>20</v>
      </c>
      <c r="K3721" t="s">
        <v>1372</v>
      </c>
      <c r="L3721" s="2">
        <v>315000</v>
      </c>
      <c r="M3721" s="2">
        <v>3281.25</v>
      </c>
      <c r="N3721" s="2">
        <v>78750</v>
      </c>
      <c r="O3721" s="2"/>
      <c r="P3721" s="5" t="s">
        <v>188</v>
      </c>
    </row>
    <row r="3722" spans="1:16" x14ac:dyDescent="0.25">
      <c r="A3722" t="s">
        <v>1381</v>
      </c>
      <c r="B3722" t="s">
        <v>104</v>
      </c>
      <c r="C3722" s="1">
        <v>315000</v>
      </c>
      <c r="D3722">
        <v>4</v>
      </c>
      <c r="E3722">
        <v>114</v>
      </c>
      <c r="F3722" s="1" t="s">
        <v>16</v>
      </c>
      <c r="G3722" t="s">
        <v>56</v>
      </c>
      <c r="H3722" t="s">
        <v>29</v>
      </c>
      <c r="I3722" t="s">
        <v>19</v>
      </c>
      <c r="J3722" t="s">
        <v>9</v>
      </c>
      <c r="K3722" t="s">
        <v>1372</v>
      </c>
      <c r="L3722" s="2">
        <v>315000</v>
      </c>
      <c r="M3722" s="2">
        <v>2763.1578947368421</v>
      </c>
      <c r="N3722" s="2">
        <v>78750</v>
      </c>
      <c r="O3722" s="2"/>
      <c r="P3722" s="5" t="s">
        <v>188</v>
      </c>
    </row>
    <row r="3723" spans="1:16" x14ac:dyDescent="0.25">
      <c r="A3723" t="s">
        <v>1573</v>
      </c>
      <c r="B3723" t="s">
        <v>103</v>
      </c>
      <c r="C3723" s="1">
        <v>315000</v>
      </c>
      <c r="D3723">
        <v>3</v>
      </c>
      <c r="E3723">
        <v>88</v>
      </c>
      <c r="F3723" s="1" t="s">
        <v>16</v>
      </c>
      <c r="G3723" t="s">
        <v>56</v>
      </c>
      <c r="H3723" t="s">
        <v>29</v>
      </c>
      <c r="I3723" t="s">
        <v>30</v>
      </c>
      <c r="J3723" t="s">
        <v>9</v>
      </c>
      <c r="K3723" t="s">
        <v>1372</v>
      </c>
      <c r="L3723" s="2">
        <v>315000</v>
      </c>
      <c r="M3723" s="2">
        <v>3579.5454545454545</v>
      </c>
      <c r="N3723" s="2">
        <v>105000</v>
      </c>
      <c r="O3723" s="2"/>
      <c r="P3723" s="5" t="s">
        <v>188</v>
      </c>
    </row>
    <row r="3724" spans="1:16" x14ac:dyDescent="0.25">
      <c r="A3724" t="s">
        <v>1999</v>
      </c>
      <c r="B3724" t="s">
        <v>104</v>
      </c>
      <c r="C3724" s="1">
        <v>315000</v>
      </c>
      <c r="D3724">
        <v>4</v>
      </c>
      <c r="E3724">
        <v>130</v>
      </c>
      <c r="F3724" s="1" t="s">
        <v>16</v>
      </c>
      <c r="G3724" t="s">
        <v>17</v>
      </c>
      <c r="H3724" t="s">
        <v>29</v>
      </c>
      <c r="I3724" t="s">
        <v>19</v>
      </c>
      <c r="J3724" t="s">
        <v>20</v>
      </c>
      <c r="K3724" t="s">
        <v>1372</v>
      </c>
      <c r="L3724" s="2">
        <v>315000</v>
      </c>
      <c r="M3724" s="2">
        <v>2423.0769230769229</v>
      </c>
      <c r="N3724" s="2">
        <v>78750</v>
      </c>
      <c r="O3724" s="2"/>
      <c r="P3724" s="5" t="s">
        <v>188</v>
      </c>
    </row>
    <row r="3725" spans="1:16" x14ac:dyDescent="0.25">
      <c r="A3725" t="s">
        <v>2692</v>
      </c>
      <c r="B3725" t="s">
        <v>104</v>
      </c>
      <c r="C3725" s="1">
        <v>315000</v>
      </c>
      <c r="D3725">
        <v>3</v>
      </c>
      <c r="E3725">
        <v>212</v>
      </c>
      <c r="F3725" s="1" t="s">
        <v>16</v>
      </c>
      <c r="G3725" t="s">
        <v>87</v>
      </c>
      <c r="H3725" t="s">
        <v>29</v>
      </c>
      <c r="I3725" t="s">
        <v>19</v>
      </c>
      <c r="J3725" t="s">
        <v>9</v>
      </c>
      <c r="K3725" t="s">
        <v>1372</v>
      </c>
      <c r="L3725" s="2">
        <v>315000</v>
      </c>
      <c r="M3725" s="2">
        <v>1485.8490566037735</v>
      </c>
      <c r="N3725" s="2">
        <v>105000</v>
      </c>
      <c r="O3725" s="2"/>
      <c r="P3725" s="5" t="s">
        <v>188</v>
      </c>
    </row>
    <row r="3726" spans="1:16" x14ac:dyDescent="0.25">
      <c r="A3726" t="s">
        <v>6413</v>
      </c>
      <c r="B3726" t="s">
        <v>4571</v>
      </c>
      <c r="C3726" s="1">
        <v>315000</v>
      </c>
      <c r="D3726">
        <v>2</v>
      </c>
      <c r="E3726">
        <v>70</v>
      </c>
      <c r="F3726" t="s">
        <v>16</v>
      </c>
      <c r="G3726" t="s">
        <v>41</v>
      </c>
      <c r="H3726" t="s">
        <v>189</v>
      </c>
      <c r="I3726" t="s">
        <v>19</v>
      </c>
      <c r="J3726" t="s">
        <v>20</v>
      </c>
      <c r="L3726" s="2">
        <v>315000</v>
      </c>
      <c r="M3726" s="2">
        <v>4500</v>
      </c>
      <c r="N3726" s="2">
        <v>157500</v>
      </c>
      <c r="O3726" s="2" t="s">
        <v>4582</v>
      </c>
      <c r="P3726" s="21" t="s">
        <v>188</v>
      </c>
    </row>
    <row r="3727" spans="1:16" x14ac:dyDescent="0.25">
      <c r="A3727" t="s">
        <v>6257</v>
      </c>
      <c r="B3727" t="s">
        <v>4571</v>
      </c>
      <c r="C3727" s="1">
        <v>315000</v>
      </c>
      <c r="D3727">
        <v>3</v>
      </c>
      <c r="E3727">
        <v>102</v>
      </c>
      <c r="F3727" t="s">
        <v>16</v>
      </c>
      <c r="G3727" t="s">
        <v>41</v>
      </c>
      <c r="H3727" t="s">
        <v>189</v>
      </c>
      <c r="I3727" t="s">
        <v>19</v>
      </c>
      <c r="J3727" t="s">
        <v>20</v>
      </c>
      <c r="L3727" s="2">
        <v>315000</v>
      </c>
      <c r="M3727" s="2">
        <v>3088.2352941176468</v>
      </c>
      <c r="N3727" s="2">
        <v>105000</v>
      </c>
      <c r="O3727" s="2" t="s">
        <v>160</v>
      </c>
      <c r="P3727" s="21" t="s">
        <v>188</v>
      </c>
    </row>
    <row r="3728" spans="1:16" x14ac:dyDescent="0.25">
      <c r="A3728" t="s">
        <v>6634</v>
      </c>
      <c r="B3728" t="s">
        <v>4571</v>
      </c>
      <c r="C3728" s="1">
        <v>315000</v>
      </c>
      <c r="D3728">
        <v>1</v>
      </c>
      <c r="E3728">
        <v>60</v>
      </c>
      <c r="F3728" t="s">
        <v>16</v>
      </c>
      <c r="G3728" t="s">
        <v>37</v>
      </c>
      <c r="H3728" t="s">
        <v>189</v>
      </c>
      <c r="I3728" t="s">
        <v>19</v>
      </c>
      <c r="J3728" t="s">
        <v>9</v>
      </c>
      <c r="L3728" s="2">
        <v>315000</v>
      </c>
      <c r="M3728" s="2">
        <v>5250</v>
      </c>
      <c r="N3728" s="2">
        <v>315000</v>
      </c>
      <c r="O3728" s="2" t="s">
        <v>160</v>
      </c>
      <c r="P3728" s="21" t="s">
        <v>188</v>
      </c>
    </row>
    <row r="3729" spans="1:16" x14ac:dyDescent="0.25">
      <c r="A3729" t="s">
        <v>6652</v>
      </c>
      <c r="B3729" t="s">
        <v>4571</v>
      </c>
      <c r="C3729" s="1">
        <v>315000</v>
      </c>
      <c r="D3729">
        <v>2</v>
      </c>
      <c r="E3729">
        <v>85</v>
      </c>
      <c r="F3729" t="s">
        <v>16</v>
      </c>
      <c r="G3729" t="s">
        <v>37</v>
      </c>
      <c r="H3729" t="s">
        <v>189</v>
      </c>
      <c r="I3729" t="s">
        <v>19</v>
      </c>
      <c r="J3729" t="s">
        <v>20</v>
      </c>
      <c r="L3729" s="2">
        <v>315000</v>
      </c>
      <c r="M3729" s="2">
        <v>3705.8823529411766</v>
      </c>
      <c r="N3729" s="2">
        <v>157500</v>
      </c>
      <c r="O3729" s="2" t="s">
        <v>160</v>
      </c>
      <c r="P3729" s="21" t="s">
        <v>188</v>
      </c>
    </row>
    <row r="3730" spans="1:16" x14ac:dyDescent="0.25">
      <c r="A3730" t="s">
        <v>6863</v>
      </c>
      <c r="B3730" t="s">
        <v>4571</v>
      </c>
      <c r="C3730" s="1">
        <v>315000</v>
      </c>
      <c r="D3730">
        <v>4</v>
      </c>
      <c r="E3730">
        <v>90</v>
      </c>
      <c r="F3730" t="s">
        <v>16</v>
      </c>
      <c r="G3730" t="s">
        <v>87</v>
      </c>
      <c r="H3730" t="s">
        <v>189</v>
      </c>
      <c r="I3730" t="s">
        <v>19</v>
      </c>
      <c r="J3730" t="s">
        <v>9</v>
      </c>
      <c r="L3730" s="2">
        <v>315000</v>
      </c>
      <c r="M3730" s="2">
        <v>3500</v>
      </c>
      <c r="N3730" s="2">
        <v>78750</v>
      </c>
      <c r="O3730" s="2" t="s">
        <v>160</v>
      </c>
      <c r="P3730" s="21" t="s">
        <v>188</v>
      </c>
    </row>
    <row r="3731" spans="1:16" x14ac:dyDescent="0.25">
      <c r="A3731" t="s">
        <v>6957</v>
      </c>
      <c r="B3731" t="s">
        <v>4571</v>
      </c>
      <c r="C3731" s="1">
        <v>315000</v>
      </c>
      <c r="D3731">
        <v>3</v>
      </c>
      <c r="E3731">
        <v>84</v>
      </c>
      <c r="F3731" t="s">
        <v>16</v>
      </c>
      <c r="G3731" t="s">
        <v>43</v>
      </c>
      <c r="H3731" t="s">
        <v>189</v>
      </c>
      <c r="I3731" t="s">
        <v>19</v>
      </c>
      <c r="J3731" t="s">
        <v>20</v>
      </c>
      <c r="L3731" s="2">
        <v>315000</v>
      </c>
      <c r="M3731" s="2">
        <v>3750</v>
      </c>
      <c r="N3731" s="2">
        <v>105000</v>
      </c>
      <c r="O3731" s="2" t="s">
        <v>160</v>
      </c>
      <c r="P3731" s="21" t="s">
        <v>188</v>
      </c>
    </row>
    <row r="3732" spans="1:16" x14ac:dyDescent="0.25">
      <c r="A3732" t="s">
        <v>4721</v>
      </c>
      <c r="B3732" t="s">
        <v>4571</v>
      </c>
      <c r="C3732" s="1">
        <v>315000</v>
      </c>
      <c r="D3732">
        <v>2</v>
      </c>
      <c r="E3732">
        <v>75</v>
      </c>
      <c r="F3732" t="s">
        <v>16</v>
      </c>
      <c r="G3732" t="s">
        <v>56</v>
      </c>
      <c r="H3732" t="s">
        <v>189</v>
      </c>
      <c r="I3732" t="s">
        <v>19</v>
      </c>
      <c r="J3732" t="s">
        <v>20</v>
      </c>
      <c r="L3732" s="2">
        <v>315000</v>
      </c>
      <c r="M3732" s="2">
        <v>4200</v>
      </c>
      <c r="N3732" s="2">
        <v>157500</v>
      </c>
      <c r="O3732" s="2" t="s">
        <v>160</v>
      </c>
      <c r="P3732" s="21" t="s">
        <v>188</v>
      </c>
    </row>
    <row r="3733" spans="1:16" x14ac:dyDescent="0.25">
      <c r="A3733" t="s">
        <v>4583</v>
      </c>
      <c r="B3733" t="s">
        <v>4571</v>
      </c>
      <c r="C3733" s="1">
        <v>315000</v>
      </c>
      <c r="D3733">
        <v>4</v>
      </c>
      <c r="E3733">
        <v>110</v>
      </c>
      <c r="F3733" t="s">
        <v>16</v>
      </c>
      <c r="G3733" t="s">
        <v>56</v>
      </c>
      <c r="H3733" t="s">
        <v>189</v>
      </c>
      <c r="I3733" t="s">
        <v>19</v>
      </c>
      <c r="J3733" t="s">
        <v>9</v>
      </c>
      <c r="L3733" s="2">
        <v>315000</v>
      </c>
      <c r="M3733" s="2">
        <v>2863.6363636363635</v>
      </c>
      <c r="N3733" s="2">
        <v>78750</v>
      </c>
      <c r="O3733" s="2" t="s">
        <v>160</v>
      </c>
      <c r="P3733" s="21" t="s">
        <v>188</v>
      </c>
    </row>
    <row r="3734" spans="1:16" x14ac:dyDescent="0.25">
      <c r="A3734" t="s">
        <v>4620</v>
      </c>
      <c r="B3734" t="s">
        <v>4571</v>
      </c>
      <c r="C3734" s="1">
        <v>315000</v>
      </c>
      <c r="D3734">
        <v>4</v>
      </c>
      <c r="E3734">
        <v>127</v>
      </c>
      <c r="F3734" t="s">
        <v>16</v>
      </c>
      <c r="G3734" t="s">
        <v>56</v>
      </c>
      <c r="H3734" t="s">
        <v>189</v>
      </c>
      <c r="I3734" t="s">
        <v>19</v>
      </c>
      <c r="J3734" t="s">
        <v>9</v>
      </c>
      <c r="L3734" s="2">
        <v>315000</v>
      </c>
      <c r="M3734" s="2">
        <v>2480.3149606299212</v>
      </c>
      <c r="N3734" s="2">
        <v>78750</v>
      </c>
      <c r="O3734" s="2" t="s">
        <v>160</v>
      </c>
      <c r="P3734" s="21" t="s">
        <v>188</v>
      </c>
    </row>
    <row r="3735" spans="1:16" x14ac:dyDescent="0.25">
      <c r="A3735" t="s">
        <v>6773</v>
      </c>
      <c r="B3735" t="s">
        <v>4571</v>
      </c>
      <c r="C3735" s="1">
        <v>313950</v>
      </c>
      <c r="D3735">
        <v>2</v>
      </c>
      <c r="E3735">
        <v>78</v>
      </c>
      <c r="F3735" t="s">
        <v>16</v>
      </c>
      <c r="G3735" t="s">
        <v>52</v>
      </c>
      <c r="H3735" t="s">
        <v>189</v>
      </c>
      <c r="I3735" t="s">
        <v>19</v>
      </c>
      <c r="J3735" t="s">
        <v>9</v>
      </c>
      <c r="L3735" s="2">
        <v>313950</v>
      </c>
      <c r="M3735" s="2">
        <v>4025</v>
      </c>
      <c r="N3735" s="2">
        <v>156975</v>
      </c>
      <c r="O3735" s="2" t="s">
        <v>160</v>
      </c>
      <c r="P3735" s="21" t="s">
        <v>188</v>
      </c>
    </row>
    <row r="3736" spans="1:16" x14ac:dyDescent="0.25">
      <c r="A3736" t="s">
        <v>5823</v>
      </c>
      <c r="B3736" t="s">
        <v>4571</v>
      </c>
      <c r="C3736" s="1">
        <v>311850</v>
      </c>
      <c r="D3736">
        <v>2</v>
      </c>
      <c r="E3736">
        <v>91</v>
      </c>
      <c r="F3736" t="s">
        <v>16</v>
      </c>
      <c r="G3736" t="s">
        <v>35</v>
      </c>
      <c r="H3736" t="s">
        <v>189</v>
      </c>
      <c r="I3736" t="s">
        <v>19</v>
      </c>
      <c r="J3736" t="s">
        <v>9</v>
      </c>
      <c r="L3736" s="2">
        <v>311850</v>
      </c>
      <c r="M3736" s="2">
        <v>3426.9230769230771</v>
      </c>
      <c r="N3736" s="2">
        <v>155925</v>
      </c>
      <c r="O3736" s="2" t="s">
        <v>160</v>
      </c>
      <c r="P3736" s="21" t="s">
        <v>188</v>
      </c>
    </row>
    <row r="3737" spans="1:16" x14ac:dyDescent="0.25">
      <c r="A3737" t="s">
        <v>1661</v>
      </c>
      <c r="B3737" t="s">
        <v>104</v>
      </c>
      <c r="C3737" s="1">
        <v>311000</v>
      </c>
      <c r="D3737">
        <v>3</v>
      </c>
      <c r="E3737">
        <v>103</v>
      </c>
      <c r="F3737" s="1" t="s">
        <v>16</v>
      </c>
      <c r="G3737" t="s">
        <v>35</v>
      </c>
      <c r="H3737" t="s">
        <v>29</v>
      </c>
      <c r="I3737" t="s">
        <v>19</v>
      </c>
      <c r="J3737" t="s">
        <v>9</v>
      </c>
      <c r="K3737" t="s">
        <v>1372</v>
      </c>
      <c r="L3737" s="2">
        <v>311000</v>
      </c>
      <c r="M3737" s="2">
        <v>3019.4174757281553</v>
      </c>
      <c r="N3737" s="2">
        <v>103666.66666666667</v>
      </c>
      <c r="O3737" s="2"/>
      <c r="P3737" s="5" t="s">
        <v>188</v>
      </c>
    </row>
    <row r="3738" spans="1:16" x14ac:dyDescent="0.25">
      <c r="A3738" t="s">
        <v>5454</v>
      </c>
      <c r="B3738" t="s">
        <v>4571</v>
      </c>
      <c r="C3738" s="1">
        <v>310000</v>
      </c>
      <c r="D3738">
        <v>3</v>
      </c>
      <c r="E3738">
        <v>116</v>
      </c>
      <c r="F3738" s="3" t="s">
        <v>22</v>
      </c>
      <c r="G3738" t="s">
        <v>22</v>
      </c>
      <c r="H3738" t="s">
        <v>23</v>
      </c>
      <c r="I3738" t="s">
        <v>23</v>
      </c>
      <c r="J3738" t="s">
        <v>20</v>
      </c>
      <c r="L3738" s="2">
        <v>310000</v>
      </c>
      <c r="M3738" s="2">
        <v>2672.4137931034484</v>
      </c>
      <c r="N3738" s="2">
        <v>103333.33333333333</v>
      </c>
      <c r="O3738" s="2" t="s">
        <v>4582</v>
      </c>
      <c r="P3738" s="21" t="s">
        <v>188</v>
      </c>
    </row>
    <row r="3739" spans="1:16" x14ac:dyDescent="0.25">
      <c r="A3739" t="s">
        <v>3022</v>
      </c>
      <c r="B3739" t="s">
        <v>104</v>
      </c>
      <c r="C3739" s="1">
        <v>310000</v>
      </c>
      <c r="D3739">
        <v>4</v>
      </c>
      <c r="E3739">
        <v>256</v>
      </c>
      <c r="F3739" s="1" t="s">
        <v>22</v>
      </c>
      <c r="G3739" t="s">
        <v>22</v>
      </c>
      <c r="H3739" t="s">
        <v>23</v>
      </c>
      <c r="I3739" t="s">
        <v>23</v>
      </c>
      <c r="J3739" t="s">
        <v>9</v>
      </c>
      <c r="K3739" t="s">
        <v>1372</v>
      </c>
      <c r="L3739" s="2">
        <v>310000</v>
      </c>
      <c r="M3739" s="2">
        <v>1210.9375</v>
      </c>
      <c r="N3739" s="2">
        <v>77500</v>
      </c>
      <c r="O3739" s="2"/>
      <c r="P3739" s="5" t="s">
        <v>188</v>
      </c>
    </row>
    <row r="3740" spans="1:16" x14ac:dyDescent="0.25">
      <c r="A3740" t="s">
        <v>3023</v>
      </c>
      <c r="B3740" t="s">
        <v>104</v>
      </c>
      <c r="C3740" s="1">
        <v>310000</v>
      </c>
      <c r="D3740">
        <v>4</v>
      </c>
      <c r="E3740">
        <v>256</v>
      </c>
      <c r="F3740" s="1" t="s">
        <v>22</v>
      </c>
      <c r="G3740" t="s">
        <v>22</v>
      </c>
      <c r="H3740" t="s">
        <v>23</v>
      </c>
      <c r="I3740" t="s">
        <v>23</v>
      </c>
      <c r="J3740" t="s">
        <v>9</v>
      </c>
      <c r="K3740" t="s">
        <v>1372</v>
      </c>
      <c r="L3740" s="2">
        <v>310000</v>
      </c>
      <c r="M3740" s="2">
        <v>1210.9375</v>
      </c>
      <c r="N3740" s="2">
        <v>77500</v>
      </c>
      <c r="O3740" s="2"/>
      <c r="P3740" s="5" t="s">
        <v>188</v>
      </c>
    </row>
    <row r="3741" spans="1:16" x14ac:dyDescent="0.25">
      <c r="A3741" t="s">
        <v>3069</v>
      </c>
      <c r="B3741" t="s">
        <v>104</v>
      </c>
      <c r="C3741" s="1">
        <v>310000</v>
      </c>
      <c r="D3741">
        <v>5</v>
      </c>
      <c r="E3741">
        <v>143</v>
      </c>
      <c r="F3741" s="1" t="s">
        <v>22</v>
      </c>
      <c r="G3741" t="s">
        <v>22</v>
      </c>
      <c r="H3741" t="s">
        <v>23</v>
      </c>
      <c r="I3741" t="s">
        <v>23</v>
      </c>
      <c r="J3741" t="s">
        <v>9</v>
      </c>
      <c r="K3741" t="s">
        <v>1372</v>
      </c>
      <c r="L3741" s="2">
        <v>310000</v>
      </c>
      <c r="M3741" s="2">
        <v>2167.8321678321677</v>
      </c>
      <c r="N3741" s="2">
        <v>62000</v>
      </c>
      <c r="O3741" s="2"/>
      <c r="P3741" s="5" t="s">
        <v>188</v>
      </c>
    </row>
    <row r="3742" spans="1:16" x14ac:dyDescent="0.25">
      <c r="A3742" t="s">
        <v>3116</v>
      </c>
      <c r="B3742" t="s">
        <v>104</v>
      </c>
      <c r="C3742" s="1">
        <v>310000</v>
      </c>
      <c r="D3742">
        <v>4</v>
      </c>
      <c r="E3742">
        <v>150</v>
      </c>
      <c r="F3742" s="1" t="s">
        <v>22</v>
      </c>
      <c r="G3742" t="s">
        <v>22</v>
      </c>
      <c r="H3742" t="s">
        <v>23</v>
      </c>
      <c r="I3742" t="s">
        <v>23</v>
      </c>
      <c r="J3742" t="s">
        <v>9</v>
      </c>
      <c r="K3742" t="s">
        <v>1372</v>
      </c>
      <c r="L3742" s="2">
        <v>310000</v>
      </c>
      <c r="M3742" s="2">
        <v>2066.6666666666665</v>
      </c>
      <c r="N3742" s="2">
        <v>77500</v>
      </c>
      <c r="O3742" s="2"/>
      <c r="P3742" s="5" t="s">
        <v>188</v>
      </c>
    </row>
    <row r="3743" spans="1:16" x14ac:dyDescent="0.25">
      <c r="A3743" t="s">
        <v>3117</v>
      </c>
      <c r="B3743" t="s">
        <v>104</v>
      </c>
      <c r="C3743" s="1">
        <v>310000</v>
      </c>
      <c r="D3743">
        <v>4</v>
      </c>
      <c r="E3743">
        <v>234</v>
      </c>
      <c r="F3743" s="1" t="s">
        <v>22</v>
      </c>
      <c r="G3743" t="s">
        <v>22</v>
      </c>
      <c r="H3743" t="s">
        <v>23</v>
      </c>
      <c r="I3743" t="s">
        <v>23</v>
      </c>
      <c r="J3743" t="s">
        <v>9</v>
      </c>
      <c r="K3743" t="s">
        <v>1372</v>
      </c>
      <c r="L3743" s="2">
        <v>310000</v>
      </c>
      <c r="M3743" s="2">
        <v>1324.7863247863247</v>
      </c>
      <c r="N3743" s="2">
        <v>77500</v>
      </c>
      <c r="O3743" s="2"/>
      <c r="P3743" s="5" t="s">
        <v>188</v>
      </c>
    </row>
    <row r="3744" spans="1:16" x14ac:dyDescent="0.25">
      <c r="A3744" t="s">
        <v>1437</v>
      </c>
      <c r="B3744" t="s">
        <v>103</v>
      </c>
      <c r="C3744" s="1">
        <v>310000</v>
      </c>
      <c r="D3744">
        <v>3</v>
      </c>
      <c r="E3744">
        <v>130</v>
      </c>
      <c r="F3744" s="1" t="s">
        <v>16</v>
      </c>
      <c r="G3744" t="s">
        <v>56</v>
      </c>
      <c r="H3744" t="s">
        <v>29</v>
      </c>
      <c r="I3744" t="s">
        <v>19</v>
      </c>
      <c r="J3744" t="s">
        <v>9</v>
      </c>
      <c r="K3744" t="s">
        <v>1372</v>
      </c>
      <c r="L3744" s="2">
        <v>310000</v>
      </c>
      <c r="M3744" s="2">
        <v>2384.6153846153848</v>
      </c>
      <c r="N3744" s="2">
        <v>103333.33333333333</v>
      </c>
      <c r="O3744" s="2"/>
      <c r="P3744" s="5" t="s">
        <v>188</v>
      </c>
    </row>
    <row r="3745" spans="1:16" x14ac:dyDescent="0.25">
      <c r="A3745" t="s">
        <v>1438</v>
      </c>
      <c r="B3745" t="s">
        <v>103</v>
      </c>
      <c r="C3745" s="1">
        <v>310000</v>
      </c>
      <c r="D3745">
        <v>3</v>
      </c>
      <c r="E3745">
        <v>130</v>
      </c>
      <c r="F3745" s="1" t="s">
        <v>16</v>
      </c>
      <c r="G3745" t="s">
        <v>56</v>
      </c>
      <c r="H3745" t="s">
        <v>29</v>
      </c>
      <c r="I3745" t="s">
        <v>19</v>
      </c>
      <c r="J3745" t="s">
        <v>9</v>
      </c>
      <c r="K3745" t="s">
        <v>1372</v>
      </c>
      <c r="L3745" s="2">
        <v>310000</v>
      </c>
      <c r="M3745" s="2">
        <v>2384.6153846153848</v>
      </c>
      <c r="N3745" s="2">
        <v>103333.33333333333</v>
      </c>
      <c r="O3745" s="2"/>
      <c r="P3745" s="5" t="s">
        <v>188</v>
      </c>
    </row>
    <row r="3746" spans="1:16" x14ac:dyDescent="0.25">
      <c r="A3746" t="s">
        <v>1439</v>
      </c>
      <c r="B3746" t="s">
        <v>103</v>
      </c>
      <c r="C3746" s="1">
        <v>310000</v>
      </c>
      <c r="D3746">
        <v>3</v>
      </c>
      <c r="E3746">
        <v>130</v>
      </c>
      <c r="F3746" s="1" t="s">
        <v>16</v>
      </c>
      <c r="G3746" t="s">
        <v>56</v>
      </c>
      <c r="H3746" t="s">
        <v>29</v>
      </c>
      <c r="I3746" t="s">
        <v>19</v>
      </c>
      <c r="J3746" t="s">
        <v>9</v>
      </c>
      <c r="K3746" t="s">
        <v>1372</v>
      </c>
      <c r="L3746" s="2">
        <v>310000</v>
      </c>
      <c r="M3746" s="2">
        <v>2384.6153846153848</v>
      </c>
      <c r="N3746" s="2">
        <v>103333.33333333333</v>
      </c>
      <c r="O3746" s="2"/>
      <c r="P3746" s="5" t="s">
        <v>188</v>
      </c>
    </row>
    <row r="3747" spans="1:16" x14ac:dyDescent="0.25">
      <c r="A3747" t="s">
        <v>1646</v>
      </c>
      <c r="B3747" t="s">
        <v>104</v>
      </c>
      <c r="C3747" s="1">
        <v>310000</v>
      </c>
      <c r="D3747">
        <v>4</v>
      </c>
      <c r="E3747">
        <v>113</v>
      </c>
      <c r="F3747" s="1" t="s">
        <v>16</v>
      </c>
      <c r="G3747" t="s">
        <v>35</v>
      </c>
      <c r="H3747" t="s">
        <v>29</v>
      </c>
      <c r="I3747" t="s">
        <v>19</v>
      </c>
      <c r="J3747" t="s">
        <v>20</v>
      </c>
      <c r="K3747" t="s">
        <v>1372</v>
      </c>
      <c r="L3747" s="2">
        <v>310000</v>
      </c>
      <c r="M3747" s="2">
        <v>2743.3628318584069</v>
      </c>
      <c r="N3747" s="2">
        <v>77500</v>
      </c>
      <c r="O3747" s="2"/>
      <c r="P3747" s="5" t="s">
        <v>188</v>
      </c>
    </row>
    <row r="3748" spans="1:16" x14ac:dyDescent="0.25">
      <c r="A3748" t="s">
        <v>5723</v>
      </c>
      <c r="B3748" t="s">
        <v>4571</v>
      </c>
      <c r="C3748" s="1">
        <v>310000</v>
      </c>
      <c r="D3748">
        <v>1</v>
      </c>
      <c r="E3748">
        <v>57</v>
      </c>
      <c r="F3748" t="s">
        <v>16</v>
      </c>
      <c r="G3748" t="s">
        <v>35</v>
      </c>
      <c r="H3748" t="s">
        <v>189</v>
      </c>
      <c r="I3748" t="s">
        <v>19</v>
      </c>
      <c r="J3748" t="s">
        <v>20</v>
      </c>
      <c r="L3748" s="2">
        <v>310000</v>
      </c>
      <c r="M3748" s="2">
        <v>5438.5964912280706</v>
      </c>
      <c r="N3748" s="2">
        <v>310000</v>
      </c>
      <c r="O3748" s="2" t="s">
        <v>4587</v>
      </c>
      <c r="P3748" s="21" t="s">
        <v>188</v>
      </c>
    </row>
    <row r="3749" spans="1:16" x14ac:dyDescent="0.25">
      <c r="A3749" t="s">
        <v>5737</v>
      </c>
      <c r="B3749" t="s">
        <v>4571</v>
      </c>
      <c r="C3749" s="1">
        <v>310000</v>
      </c>
      <c r="D3749">
        <v>2</v>
      </c>
      <c r="E3749">
        <v>65</v>
      </c>
      <c r="F3749" t="s">
        <v>16</v>
      </c>
      <c r="G3749" t="s">
        <v>35</v>
      </c>
      <c r="H3749" t="s">
        <v>189</v>
      </c>
      <c r="I3749" t="s">
        <v>19</v>
      </c>
      <c r="J3749" t="s">
        <v>20</v>
      </c>
      <c r="L3749" s="2">
        <v>310000</v>
      </c>
      <c r="M3749" s="2">
        <v>4769.2307692307695</v>
      </c>
      <c r="N3749" s="2">
        <v>155000</v>
      </c>
      <c r="O3749" s="2" t="s">
        <v>160</v>
      </c>
      <c r="P3749" s="21" t="s">
        <v>188</v>
      </c>
    </row>
    <row r="3750" spans="1:16" x14ac:dyDescent="0.25">
      <c r="A3750" t="s">
        <v>5828</v>
      </c>
      <c r="B3750" t="s">
        <v>4571</v>
      </c>
      <c r="C3750" s="1">
        <v>310000</v>
      </c>
      <c r="D3750">
        <v>2</v>
      </c>
      <c r="E3750">
        <v>92</v>
      </c>
      <c r="F3750" t="s">
        <v>16</v>
      </c>
      <c r="G3750" t="s">
        <v>35</v>
      </c>
      <c r="H3750" t="s">
        <v>189</v>
      </c>
      <c r="I3750" t="s">
        <v>19</v>
      </c>
      <c r="J3750" t="s">
        <v>20</v>
      </c>
      <c r="L3750" s="2">
        <v>310000</v>
      </c>
      <c r="M3750" s="2">
        <v>3369.5652173913045</v>
      </c>
      <c r="N3750" s="2">
        <v>155000</v>
      </c>
      <c r="O3750" s="2" t="s">
        <v>4582</v>
      </c>
      <c r="P3750" s="21" t="s">
        <v>188</v>
      </c>
    </row>
    <row r="3751" spans="1:16" x14ac:dyDescent="0.25">
      <c r="A3751" t="s">
        <v>5610</v>
      </c>
      <c r="B3751" t="s">
        <v>4571</v>
      </c>
      <c r="C3751" s="1">
        <v>310000</v>
      </c>
      <c r="D3751">
        <v>3</v>
      </c>
      <c r="E3751">
        <v>121</v>
      </c>
      <c r="F3751" t="s">
        <v>16</v>
      </c>
      <c r="G3751" t="s">
        <v>35</v>
      </c>
      <c r="H3751" t="s">
        <v>189</v>
      </c>
      <c r="I3751" t="s">
        <v>19</v>
      </c>
      <c r="J3751" t="s">
        <v>9</v>
      </c>
      <c r="L3751" s="2">
        <v>310000</v>
      </c>
      <c r="M3751" s="2">
        <v>2561.9834710743803</v>
      </c>
      <c r="N3751" s="2">
        <v>103333.33333333333</v>
      </c>
      <c r="O3751" s="2" t="s">
        <v>4582</v>
      </c>
      <c r="P3751" s="21" t="s">
        <v>188</v>
      </c>
    </row>
    <row r="3752" spans="1:16" x14ac:dyDescent="0.25">
      <c r="A3752" t="s">
        <v>5611</v>
      </c>
      <c r="B3752" t="s">
        <v>4571</v>
      </c>
      <c r="C3752" s="1">
        <v>310000</v>
      </c>
      <c r="D3752">
        <v>3</v>
      </c>
      <c r="E3752">
        <v>121</v>
      </c>
      <c r="F3752" t="s">
        <v>16</v>
      </c>
      <c r="G3752" t="s">
        <v>35</v>
      </c>
      <c r="H3752" t="s">
        <v>189</v>
      </c>
      <c r="I3752" t="s">
        <v>19</v>
      </c>
      <c r="J3752" t="s">
        <v>9</v>
      </c>
      <c r="L3752" s="2">
        <v>310000</v>
      </c>
      <c r="M3752" s="2">
        <v>2561.9834710743803</v>
      </c>
      <c r="N3752" s="2">
        <v>103333.33333333333</v>
      </c>
      <c r="O3752" s="2" t="s">
        <v>4582</v>
      </c>
      <c r="P3752" s="21" t="s">
        <v>188</v>
      </c>
    </row>
    <row r="3753" spans="1:16" x14ac:dyDescent="0.25">
      <c r="A3753" t="s">
        <v>5614</v>
      </c>
      <c r="B3753" t="s">
        <v>4571</v>
      </c>
      <c r="C3753" s="1">
        <v>310000</v>
      </c>
      <c r="D3753">
        <v>3</v>
      </c>
      <c r="E3753">
        <v>124</v>
      </c>
      <c r="F3753" t="s">
        <v>16</v>
      </c>
      <c r="G3753" t="s">
        <v>35</v>
      </c>
      <c r="H3753" t="s">
        <v>189</v>
      </c>
      <c r="I3753" t="s">
        <v>19</v>
      </c>
      <c r="J3753" t="s">
        <v>9</v>
      </c>
      <c r="L3753" s="2">
        <v>310000</v>
      </c>
      <c r="M3753" s="2">
        <v>2500</v>
      </c>
      <c r="N3753" s="2">
        <v>103333.33333333333</v>
      </c>
      <c r="O3753" s="2" t="s">
        <v>4582</v>
      </c>
      <c r="P3753" s="21" t="s">
        <v>188</v>
      </c>
    </row>
    <row r="3754" spans="1:16" x14ac:dyDescent="0.25">
      <c r="A3754" t="s">
        <v>5575</v>
      </c>
      <c r="B3754" t="s">
        <v>4571</v>
      </c>
      <c r="C3754" s="1">
        <v>310000</v>
      </c>
      <c r="D3754">
        <v>4</v>
      </c>
      <c r="E3754">
        <v>110</v>
      </c>
      <c r="F3754" t="s">
        <v>16</v>
      </c>
      <c r="G3754" t="s">
        <v>35</v>
      </c>
      <c r="H3754" t="s">
        <v>189</v>
      </c>
      <c r="I3754" t="s">
        <v>19</v>
      </c>
      <c r="J3754" t="s">
        <v>9</v>
      </c>
      <c r="L3754" s="2">
        <v>310000</v>
      </c>
      <c r="M3754" s="2">
        <v>2818.181818181818</v>
      </c>
      <c r="N3754" s="2">
        <v>77500</v>
      </c>
      <c r="O3754" s="2" t="s">
        <v>160</v>
      </c>
      <c r="P3754" s="21" t="s">
        <v>188</v>
      </c>
    </row>
    <row r="3755" spans="1:16" x14ac:dyDescent="0.25">
      <c r="A3755" t="s">
        <v>5576</v>
      </c>
      <c r="B3755" t="s">
        <v>4571</v>
      </c>
      <c r="C3755" s="1">
        <v>310000</v>
      </c>
      <c r="D3755">
        <v>4</v>
      </c>
      <c r="E3755">
        <v>110</v>
      </c>
      <c r="F3755" t="s">
        <v>16</v>
      </c>
      <c r="G3755" t="s">
        <v>35</v>
      </c>
      <c r="H3755" t="s">
        <v>189</v>
      </c>
      <c r="I3755" t="s">
        <v>19</v>
      </c>
      <c r="J3755" t="s">
        <v>9</v>
      </c>
      <c r="L3755" s="2">
        <v>310000</v>
      </c>
      <c r="M3755" s="2">
        <v>2818.181818181818</v>
      </c>
      <c r="N3755" s="2">
        <v>77500</v>
      </c>
      <c r="O3755" s="2" t="s">
        <v>160</v>
      </c>
      <c r="P3755" s="21" t="s">
        <v>188</v>
      </c>
    </row>
    <row r="3756" spans="1:16" x14ac:dyDescent="0.25">
      <c r="A3756" t="s">
        <v>6138</v>
      </c>
      <c r="B3756" t="s">
        <v>4571</v>
      </c>
      <c r="C3756" s="1">
        <v>310000</v>
      </c>
      <c r="D3756">
        <v>2</v>
      </c>
      <c r="E3756">
        <v>79</v>
      </c>
      <c r="F3756" t="s">
        <v>16</v>
      </c>
      <c r="G3756" t="s">
        <v>17</v>
      </c>
      <c r="H3756" t="s">
        <v>189</v>
      </c>
      <c r="I3756" t="s">
        <v>19</v>
      </c>
      <c r="J3756" t="s">
        <v>9</v>
      </c>
      <c r="L3756" s="2">
        <v>310000</v>
      </c>
      <c r="M3756" s="2">
        <v>3924.0506329113923</v>
      </c>
      <c r="N3756" s="2">
        <v>155000</v>
      </c>
      <c r="O3756" s="2" t="s">
        <v>4582</v>
      </c>
      <c r="P3756" s="21" t="s">
        <v>188</v>
      </c>
    </row>
    <row r="3757" spans="1:16" x14ac:dyDescent="0.25">
      <c r="A3757" t="s">
        <v>6527</v>
      </c>
      <c r="B3757" t="s">
        <v>4571</v>
      </c>
      <c r="C3757" s="1">
        <v>310000</v>
      </c>
      <c r="D3757">
        <v>2</v>
      </c>
      <c r="E3757">
        <v>65</v>
      </c>
      <c r="F3757" t="s">
        <v>16</v>
      </c>
      <c r="G3757" t="s">
        <v>41</v>
      </c>
      <c r="H3757" t="s">
        <v>189</v>
      </c>
      <c r="I3757" t="s">
        <v>30</v>
      </c>
      <c r="J3757" t="s">
        <v>20</v>
      </c>
      <c r="L3757" s="2">
        <v>310000</v>
      </c>
      <c r="M3757" s="2">
        <v>4769.2307692307695</v>
      </c>
      <c r="N3757" s="2">
        <v>155000</v>
      </c>
      <c r="O3757" s="2" t="s">
        <v>160</v>
      </c>
      <c r="P3757" s="21" t="s">
        <v>188</v>
      </c>
    </row>
    <row r="3758" spans="1:16" x14ac:dyDescent="0.25">
      <c r="A3758" t="s">
        <v>6262</v>
      </c>
      <c r="B3758" t="s">
        <v>4571</v>
      </c>
      <c r="C3758" s="1">
        <v>310000</v>
      </c>
      <c r="D3758">
        <v>5</v>
      </c>
      <c r="E3758">
        <v>105</v>
      </c>
      <c r="F3758" t="s">
        <v>16</v>
      </c>
      <c r="G3758" t="s">
        <v>41</v>
      </c>
      <c r="H3758" t="s">
        <v>189</v>
      </c>
      <c r="I3758" t="s">
        <v>19</v>
      </c>
      <c r="J3758" t="s">
        <v>9</v>
      </c>
      <c r="L3758" s="2">
        <v>310000</v>
      </c>
      <c r="M3758" s="2">
        <v>2952.3809523809523</v>
      </c>
      <c r="N3758" s="2">
        <v>62000</v>
      </c>
      <c r="O3758" s="2" t="s">
        <v>160</v>
      </c>
      <c r="P3758" s="21" t="s">
        <v>188</v>
      </c>
    </row>
    <row r="3759" spans="1:16" x14ac:dyDescent="0.25">
      <c r="A3759" t="s">
        <v>6268</v>
      </c>
      <c r="B3759" t="s">
        <v>4571</v>
      </c>
      <c r="C3759" s="1">
        <v>310000</v>
      </c>
      <c r="D3759">
        <v>5</v>
      </c>
      <c r="E3759">
        <v>110</v>
      </c>
      <c r="F3759" t="s">
        <v>16</v>
      </c>
      <c r="G3759" t="s">
        <v>41</v>
      </c>
      <c r="H3759" t="s">
        <v>189</v>
      </c>
      <c r="I3759" t="s">
        <v>19</v>
      </c>
      <c r="J3759" t="s">
        <v>9</v>
      </c>
      <c r="L3759" s="2">
        <v>310000</v>
      </c>
      <c r="M3759" s="2">
        <v>2818.181818181818</v>
      </c>
      <c r="N3759" s="2">
        <v>62000</v>
      </c>
      <c r="O3759" s="2" t="s">
        <v>160</v>
      </c>
      <c r="P3759" s="21" t="s">
        <v>188</v>
      </c>
    </row>
    <row r="3760" spans="1:16" x14ac:dyDescent="0.25">
      <c r="A3760" t="s">
        <v>6269</v>
      </c>
      <c r="B3760" t="s">
        <v>4571</v>
      </c>
      <c r="C3760" s="1">
        <v>310000</v>
      </c>
      <c r="D3760">
        <v>5</v>
      </c>
      <c r="E3760">
        <v>110</v>
      </c>
      <c r="F3760" t="s">
        <v>16</v>
      </c>
      <c r="G3760" t="s">
        <v>41</v>
      </c>
      <c r="H3760" t="s">
        <v>189</v>
      </c>
      <c r="I3760" t="s">
        <v>19</v>
      </c>
      <c r="J3760" t="s">
        <v>9</v>
      </c>
      <c r="L3760" s="2">
        <v>310000</v>
      </c>
      <c r="M3760" s="2">
        <v>2818.181818181818</v>
      </c>
      <c r="N3760" s="2">
        <v>62000</v>
      </c>
      <c r="O3760" s="2" t="s">
        <v>160</v>
      </c>
      <c r="P3760" s="21" t="s">
        <v>188</v>
      </c>
    </row>
    <row r="3761" spans="1:16" x14ac:dyDescent="0.25">
      <c r="A3761" t="s">
        <v>6270</v>
      </c>
      <c r="B3761" t="s">
        <v>4571</v>
      </c>
      <c r="C3761" s="1">
        <v>310000</v>
      </c>
      <c r="D3761">
        <v>5</v>
      </c>
      <c r="E3761">
        <v>110</v>
      </c>
      <c r="F3761" t="s">
        <v>16</v>
      </c>
      <c r="G3761" t="s">
        <v>41</v>
      </c>
      <c r="H3761" t="s">
        <v>189</v>
      </c>
      <c r="I3761" t="s">
        <v>19</v>
      </c>
      <c r="J3761" t="s">
        <v>9</v>
      </c>
      <c r="L3761" s="2">
        <v>310000</v>
      </c>
      <c r="M3761" s="2">
        <v>2818.181818181818</v>
      </c>
      <c r="N3761" s="2">
        <v>62000</v>
      </c>
      <c r="O3761" s="2" t="s">
        <v>160</v>
      </c>
      <c r="P3761" s="21" t="s">
        <v>188</v>
      </c>
    </row>
    <row r="3762" spans="1:16" x14ac:dyDescent="0.25">
      <c r="A3762" t="s">
        <v>6271</v>
      </c>
      <c r="B3762" t="s">
        <v>4571</v>
      </c>
      <c r="C3762" s="1">
        <v>310000</v>
      </c>
      <c r="D3762">
        <v>5</v>
      </c>
      <c r="E3762">
        <v>110</v>
      </c>
      <c r="F3762" t="s">
        <v>16</v>
      </c>
      <c r="G3762" t="s">
        <v>41</v>
      </c>
      <c r="H3762" t="s">
        <v>189</v>
      </c>
      <c r="I3762" t="s">
        <v>19</v>
      </c>
      <c r="J3762" t="s">
        <v>9</v>
      </c>
      <c r="L3762" s="2">
        <v>310000</v>
      </c>
      <c r="M3762" s="2">
        <v>2818.181818181818</v>
      </c>
      <c r="N3762" s="2">
        <v>62000</v>
      </c>
      <c r="O3762" s="2" t="s">
        <v>160</v>
      </c>
      <c r="P3762" s="21" t="s">
        <v>188</v>
      </c>
    </row>
    <row r="3763" spans="1:16" x14ac:dyDescent="0.25">
      <c r="A3763" t="s">
        <v>6272</v>
      </c>
      <c r="B3763" t="s">
        <v>4571</v>
      </c>
      <c r="C3763" s="1">
        <v>310000</v>
      </c>
      <c r="D3763">
        <v>5</v>
      </c>
      <c r="E3763">
        <v>110</v>
      </c>
      <c r="F3763" t="s">
        <v>16</v>
      </c>
      <c r="G3763" t="s">
        <v>41</v>
      </c>
      <c r="H3763" t="s">
        <v>189</v>
      </c>
      <c r="I3763" t="s">
        <v>19</v>
      </c>
      <c r="J3763" t="s">
        <v>9</v>
      </c>
      <c r="L3763" s="2">
        <v>310000</v>
      </c>
      <c r="M3763" s="2">
        <v>2818.181818181818</v>
      </c>
      <c r="N3763" s="2">
        <v>62000</v>
      </c>
      <c r="O3763" s="2" t="s">
        <v>160</v>
      </c>
      <c r="P3763" s="21" t="s">
        <v>188</v>
      </c>
    </row>
    <row r="3764" spans="1:16" x14ac:dyDescent="0.25">
      <c r="A3764" t="s">
        <v>6782</v>
      </c>
      <c r="B3764" t="s">
        <v>4571</v>
      </c>
      <c r="C3764" s="1">
        <v>310000</v>
      </c>
      <c r="D3764">
        <v>3</v>
      </c>
      <c r="E3764">
        <v>82</v>
      </c>
      <c r="F3764" t="s">
        <v>16</v>
      </c>
      <c r="G3764" t="s">
        <v>52</v>
      </c>
      <c r="H3764" t="s">
        <v>189</v>
      </c>
      <c r="I3764" t="s">
        <v>19</v>
      </c>
      <c r="J3764" t="s">
        <v>20</v>
      </c>
      <c r="L3764" s="2">
        <v>310000</v>
      </c>
      <c r="M3764" s="2">
        <v>3780.4878048780488</v>
      </c>
      <c r="N3764" s="2">
        <v>103333.33333333333</v>
      </c>
      <c r="O3764" s="2" t="s">
        <v>160</v>
      </c>
      <c r="P3764" s="21" t="s">
        <v>188</v>
      </c>
    </row>
    <row r="3765" spans="1:16" x14ac:dyDescent="0.25">
      <c r="A3765" t="s">
        <v>6850</v>
      </c>
      <c r="B3765" t="s">
        <v>4571</v>
      </c>
      <c r="C3765" s="1">
        <v>310000</v>
      </c>
      <c r="D3765">
        <v>2</v>
      </c>
      <c r="E3765">
        <v>79</v>
      </c>
      <c r="F3765" t="s">
        <v>16</v>
      </c>
      <c r="G3765" t="s">
        <v>87</v>
      </c>
      <c r="H3765" t="s">
        <v>189</v>
      </c>
      <c r="I3765" t="s">
        <v>19</v>
      </c>
      <c r="J3765" t="s">
        <v>20</v>
      </c>
      <c r="L3765" s="2">
        <v>310000</v>
      </c>
      <c r="M3765" s="2">
        <v>3924.0506329113923</v>
      </c>
      <c r="N3765" s="2">
        <v>155000</v>
      </c>
      <c r="O3765" s="2" t="s">
        <v>160</v>
      </c>
      <c r="P3765" s="21" t="s">
        <v>188</v>
      </c>
    </row>
    <row r="3766" spans="1:16" x14ac:dyDescent="0.25">
      <c r="A3766" t="s">
        <v>5500</v>
      </c>
      <c r="B3766" t="s">
        <v>4571</v>
      </c>
      <c r="C3766" s="1">
        <v>310000</v>
      </c>
      <c r="D3766">
        <v>2</v>
      </c>
      <c r="E3766">
        <v>65</v>
      </c>
      <c r="F3766" t="s">
        <v>16</v>
      </c>
      <c r="G3766" t="s">
        <v>56</v>
      </c>
      <c r="H3766" t="s">
        <v>189</v>
      </c>
      <c r="I3766" t="s">
        <v>19</v>
      </c>
      <c r="J3766" t="s">
        <v>20</v>
      </c>
      <c r="L3766" s="2">
        <v>310000</v>
      </c>
      <c r="M3766" s="2">
        <v>4769.2307692307695</v>
      </c>
      <c r="N3766" s="2">
        <v>155000</v>
      </c>
      <c r="O3766" s="2" t="s">
        <v>160</v>
      </c>
      <c r="P3766" s="21" t="s">
        <v>188</v>
      </c>
    </row>
    <row r="3767" spans="1:16" x14ac:dyDescent="0.25">
      <c r="A3767" t="s">
        <v>5316</v>
      </c>
      <c r="B3767" t="s">
        <v>4571</v>
      </c>
      <c r="C3767" s="1">
        <v>309900</v>
      </c>
      <c r="D3767">
        <v>3</v>
      </c>
      <c r="E3767">
        <v>124</v>
      </c>
      <c r="F3767" s="3" t="s">
        <v>22</v>
      </c>
      <c r="G3767" t="s">
        <v>22</v>
      </c>
      <c r="H3767" t="s">
        <v>23</v>
      </c>
      <c r="I3767" t="s">
        <v>23</v>
      </c>
      <c r="J3767" t="s">
        <v>9</v>
      </c>
      <c r="L3767" s="2">
        <v>309900</v>
      </c>
      <c r="M3767" s="2">
        <v>2499.1935483870966</v>
      </c>
      <c r="N3767" s="2">
        <v>103300</v>
      </c>
      <c r="O3767" s="2" t="s">
        <v>160</v>
      </c>
      <c r="P3767" s="21" t="s">
        <v>188</v>
      </c>
    </row>
    <row r="3768" spans="1:16" x14ac:dyDescent="0.25">
      <c r="A3768" t="s">
        <v>1725</v>
      </c>
      <c r="B3768" t="s">
        <v>103</v>
      </c>
      <c r="C3768" s="1">
        <v>309900</v>
      </c>
      <c r="D3768">
        <v>4</v>
      </c>
      <c r="E3768">
        <v>111</v>
      </c>
      <c r="F3768" s="1" t="s">
        <v>16</v>
      </c>
      <c r="G3768" t="s">
        <v>35</v>
      </c>
      <c r="H3768" t="s">
        <v>29</v>
      </c>
      <c r="I3768" t="s">
        <v>19</v>
      </c>
      <c r="J3768" t="s">
        <v>9</v>
      </c>
      <c r="K3768" t="s">
        <v>1372</v>
      </c>
      <c r="L3768" s="2">
        <v>309900</v>
      </c>
      <c r="M3768" s="2">
        <v>2791.8918918918921</v>
      </c>
      <c r="N3768" s="2">
        <v>77475</v>
      </c>
      <c r="O3768" s="2"/>
      <c r="P3768" s="5" t="s">
        <v>188</v>
      </c>
    </row>
    <row r="3769" spans="1:16" x14ac:dyDescent="0.25">
      <c r="A3769" t="s">
        <v>1738</v>
      </c>
      <c r="B3769" t="s">
        <v>103</v>
      </c>
      <c r="C3769" s="1">
        <v>309900</v>
      </c>
      <c r="D3769">
        <v>3</v>
      </c>
      <c r="E3769">
        <v>93</v>
      </c>
      <c r="F3769" s="1" t="s">
        <v>16</v>
      </c>
      <c r="G3769" t="s">
        <v>35</v>
      </c>
      <c r="H3769" t="s">
        <v>29</v>
      </c>
      <c r="I3769" t="s">
        <v>19</v>
      </c>
      <c r="J3769" t="s">
        <v>9</v>
      </c>
      <c r="K3769" t="s">
        <v>1372</v>
      </c>
      <c r="L3769" s="2">
        <v>309900</v>
      </c>
      <c r="M3769" s="2">
        <v>3332.2580645161293</v>
      </c>
      <c r="N3769" s="2">
        <v>103300</v>
      </c>
      <c r="O3769" s="2"/>
      <c r="P3769" s="5" t="s">
        <v>188</v>
      </c>
    </row>
    <row r="3770" spans="1:16" x14ac:dyDescent="0.25">
      <c r="A3770" t="s">
        <v>2276</v>
      </c>
      <c r="B3770" t="s">
        <v>103</v>
      </c>
      <c r="C3770" s="1">
        <v>309900</v>
      </c>
      <c r="D3770">
        <v>3</v>
      </c>
      <c r="E3770">
        <v>105</v>
      </c>
      <c r="F3770" s="1" t="s">
        <v>16</v>
      </c>
      <c r="G3770" t="s">
        <v>41</v>
      </c>
      <c r="H3770" t="s">
        <v>29</v>
      </c>
      <c r="I3770" t="s">
        <v>19</v>
      </c>
      <c r="J3770" t="s">
        <v>9</v>
      </c>
      <c r="K3770" t="s">
        <v>1372</v>
      </c>
      <c r="L3770" s="2">
        <v>309900</v>
      </c>
      <c r="M3770" s="2">
        <v>2951.4285714285716</v>
      </c>
      <c r="N3770" s="2">
        <v>103300</v>
      </c>
      <c r="O3770" s="2"/>
      <c r="P3770" s="5" t="s">
        <v>188</v>
      </c>
    </row>
    <row r="3771" spans="1:16" x14ac:dyDescent="0.25">
      <c r="A3771" t="s">
        <v>2061</v>
      </c>
      <c r="B3771" t="s">
        <v>103</v>
      </c>
      <c r="C3771" s="1">
        <v>309880</v>
      </c>
      <c r="D3771">
        <v>2</v>
      </c>
      <c r="E3771">
        <v>64</v>
      </c>
      <c r="F3771" s="1" t="s">
        <v>16</v>
      </c>
      <c r="G3771" t="s">
        <v>17</v>
      </c>
      <c r="H3771" t="s">
        <v>29</v>
      </c>
      <c r="I3771" t="s">
        <v>19</v>
      </c>
      <c r="J3771" t="s">
        <v>9</v>
      </c>
      <c r="K3771" t="s">
        <v>1372</v>
      </c>
      <c r="L3771" s="2">
        <v>309880</v>
      </c>
      <c r="M3771" s="2">
        <v>4841.875</v>
      </c>
      <c r="N3771" s="2">
        <v>154940</v>
      </c>
      <c r="O3771" s="2"/>
      <c r="P3771" s="5" t="s">
        <v>188</v>
      </c>
    </row>
    <row r="3772" spans="1:16" x14ac:dyDescent="0.25">
      <c r="A3772" t="s">
        <v>4844</v>
      </c>
      <c r="B3772" t="s">
        <v>4571</v>
      </c>
      <c r="C3772" s="1">
        <v>309000</v>
      </c>
      <c r="D3772">
        <v>2</v>
      </c>
      <c r="E3772">
        <v>100</v>
      </c>
      <c r="F3772" t="s">
        <v>16</v>
      </c>
      <c r="G3772" t="s">
        <v>56</v>
      </c>
      <c r="H3772" t="s">
        <v>18</v>
      </c>
      <c r="I3772" t="s">
        <v>30</v>
      </c>
      <c r="J3772" t="s">
        <v>9</v>
      </c>
      <c r="L3772" s="2">
        <v>309000</v>
      </c>
      <c r="M3772" s="2">
        <v>3090</v>
      </c>
      <c r="N3772" s="2">
        <v>154500</v>
      </c>
      <c r="O3772" s="2" t="s">
        <v>4587</v>
      </c>
      <c r="P3772" s="21" t="s">
        <v>188</v>
      </c>
    </row>
    <row r="3773" spans="1:16" x14ac:dyDescent="0.25">
      <c r="A3773" t="s">
        <v>6673</v>
      </c>
      <c r="B3773" t="s">
        <v>4571</v>
      </c>
      <c r="C3773" s="1">
        <v>309000</v>
      </c>
      <c r="D3773">
        <v>3</v>
      </c>
      <c r="E3773">
        <v>97</v>
      </c>
      <c r="F3773" t="s">
        <v>16</v>
      </c>
      <c r="G3773" t="s">
        <v>37</v>
      </c>
      <c r="H3773" t="s">
        <v>189</v>
      </c>
      <c r="I3773" t="s">
        <v>19</v>
      </c>
      <c r="J3773" t="s">
        <v>20</v>
      </c>
      <c r="L3773" s="2">
        <v>309000</v>
      </c>
      <c r="M3773" s="2">
        <v>3185.5670103092784</v>
      </c>
      <c r="N3773" s="2">
        <v>103000</v>
      </c>
      <c r="O3773" s="2" t="s">
        <v>160</v>
      </c>
      <c r="P3773" s="21" t="s">
        <v>188</v>
      </c>
    </row>
    <row r="3774" spans="1:16" x14ac:dyDescent="0.25">
      <c r="A3774" t="s">
        <v>4738</v>
      </c>
      <c r="B3774" t="s">
        <v>4571</v>
      </c>
      <c r="C3774" s="1">
        <v>309000</v>
      </c>
      <c r="D3774">
        <v>2</v>
      </c>
      <c r="E3774">
        <v>85</v>
      </c>
      <c r="F3774" t="s">
        <v>16</v>
      </c>
      <c r="G3774" t="s">
        <v>56</v>
      </c>
      <c r="H3774" t="s">
        <v>189</v>
      </c>
      <c r="I3774" t="s">
        <v>19</v>
      </c>
      <c r="J3774" t="s">
        <v>9</v>
      </c>
      <c r="L3774" s="2">
        <v>309000</v>
      </c>
      <c r="M3774" s="2">
        <v>3635.294117647059</v>
      </c>
      <c r="N3774" s="2">
        <v>154500</v>
      </c>
      <c r="O3774" s="2" t="s">
        <v>4587</v>
      </c>
      <c r="P3774" s="21" t="s">
        <v>188</v>
      </c>
    </row>
    <row r="3775" spans="1:16" x14ac:dyDescent="0.25">
      <c r="A3775" t="s">
        <v>4739</v>
      </c>
      <c r="B3775" t="s">
        <v>4571</v>
      </c>
      <c r="C3775" s="1">
        <v>309000</v>
      </c>
      <c r="D3775">
        <v>2</v>
      </c>
      <c r="E3775">
        <v>85</v>
      </c>
      <c r="F3775" t="s">
        <v>16</v>
      </c>
      <c r="G3775" t="s">
        <v>56</v>
      </c>
      <c r="H3775" t="s">
        <v>189</v>
      </c>
      <c r="I3775" t="s">
        <v>19</v>
      </c>
      <c r="J3775" t="s">
        <v>9</v>
      </c>
      <c r="L3775" s="2">
        <v>309000</v>
      </c>
      <c r="M3775" s="2">
        <v>3635.294117647059</v>
      </c>
      <c r="N3775" s="2">
        <v>154500</v>
      </c>
      <c r="O3775" s="2" t="s">
        <v>4587</v>
      </c>
      <c r="P3775" s="21" t="s">
        <v>188</v>
      </c>
    </row>
    <row r="3776" spans="1:16" x14ac:dyDescent="0.25">
      <c r="A3776" t="s">
        <v>1657</v>
      </c>
      <c r="B3776" t="s">
        <v>104</v>
      </c>
      <c r="C3776" s="1">
        <v>308000</v>
      </c>
      <c r="D3776">
        <v>2</v>
      </c>
      <c r="E3776">
        <v>90</v>
      </c>
      <c r="F3776" s="1" t="s">
        <v>16</v>
      </c>
      <c r="G3776" t="s">
        <v>35</v>
      </c>
      <c r="H3776" t="s">
        <v>29</v>
      </c>
      <c r="I3776" t="s">
        <v>19</v>
      </c>
      <c r="J3776" t="s">
        <v>20</v>
      </c>
      <c r="K3776" t="s">
        <v>1372</v>
      </c>
      <c r="L3776" s="2">
        <v>308000</v>
      </c>
      <c r="M3776" s="2">
        <v>3422.2222222222222</v>
      </c>
      <c r="N3776" s="2">
        <v>154000</v>
      </c>
      <c r="O3776" s="2"/>
      <c r="P3776" s="5" t="s">
        <v>188</v>
      </c>
    </row>
    <row r="3777" spans="1:16" x14ac:dyDescent="0.25">
      <c r="A3777" t="s">
        <v>4718</v>
      </c>
      <c r="B3777" t="s">
        <v>4571</v>
      </c>
      <c r="C3777" s="1">
        <v>308000</v>
      </c>
      <c r="D3777">
        <v>2</v>
      </c>
      <c r="E3777">
        <v>72</v>
      </c>
      <c r="F3777" t="s">
        <v>16</v>
      </c>
      <c r="G3777" t="s">
        <v>56</v>
      </c>
      <c r="H3777" t="s">
        <v>189</v>
      </c>
      <c r="I3777" t="s">
        <v>19</v>
      </c>
      <c r="J3777" t="s">
        <v>88</v>
      </c>
      <c r="K3777">
        <v>38000</v>
      </c>
      <c r="L3777" s="2">
        <v>346000</v>
      </c>
      <c r="M3777" s="2">
        <v>4805.5555555555557</v>
      </c>
      <c r="N3777" s="2">
        <v>173000</v>
      </c>
      <c r="O3777" s="2" t="s">
        <v>160</v>
      </c>
      <c r="P3777" s="21" t="s">
        <v>188</v>
      </c>
    </row>
    <row r="3778" spans="1:16" x14ac:dyDescent="0.25">
      <c r="A3778" t="s">
        <v>6975</v>
      </c>
      <c r="B3778" t="s">
        <v>4571</v>
      </c>
      <c r="C3778" s="1">
        <v>307000</v>
      </c>
      <c r="D3778">
        <v>3</v>
      </c>
      <c r="E3778">
        <v>119</v>
      </c>
      <c r="F3778" t="s">
        <v>16</v>
      </c>
      <c r="G3778" t="s">
        <v>141</v>
      </c>
      <c r="H3778" t="s">
        <v>189</v>
      </c>
      <c r="I3778" t="s">
        <v>19</v>
      </c>
      <c r="J3778" t="s">
        <v>20</v>
      </c>
      <c r="L3778" s="2">
        <v>307000</v>
      </c>
      <c r="M3778" s="2">
        <v>2579.8319327731092</v>
      </c>
      <c r="N3778" s="2">
        <v>102333.33333333333</v>
      </c>
      <c r="O3778" s="2" t="s">
        <v>160</v>
      </c>
      <c r="P3778" s="21" t="s">
        <v>188</v>
      </c>
    </row>
    <row r="3779" spans="1:16" x14ac:dyDescent="0.25">
      <c r="A3779" t="s">
        <v>6976</v>
      </c>
      <c r="B3779" t="s">
        <v>4571</v>
      </c>
      <c r="C3779" s="1">
        <v>307000</v>
      </c>
      <c r="D3779">
        <v>3</v>
      </c>
      <c r="E3779">
        <v>119</v>
      </c>
      <c r="F3779" t="s">
        <v>16</v>
      </c>
      <c r="G3779" t="s">
        <v>141</v>
      </c>
      <c r="H3779" t="s">
        <v>189</v>
      </c>
      <c r="I3779" t="s">
        <v>19</v>
      </c>
      <c r="J3779" t="s">
        <v>20</v>
      </c>
      <c r="L3779" s="2">
        <v>307000</v>
      </c>
      <c r="M3779" s="2">
        <v>2579.8319327731092</v>
      </c>
      <c r="N3779" s="2">
        <v>102333.33333333333</v>
      </c>
      <c r="O3779" s="2" t="s">
        <v>160</v>
      </c>
      <c r="P3779" s="21" t="s">
        <v>188</v>
      </c>
    </row>
    <row r="3780" spans="1:16" x14ac:dyDescent="0.25">
      <c r="A3780" t="s">
        <v>4617</v>
      </c>
      <c r="B3780" t="s">
        <v>4571</v>
      </c>
      <c r="C3780" s="1">
        <v>307000</v>
      </c>
      <c r="D3780">
        <v>3</v>
      </c>
      <c r="E3780">
        <v>125</v>
      </c>
      <c r="F3780" t="s">
        <v>16</v>
      </c>
      <c r="G3780" t="s">
        <v>56</v>
      </c>
      <c r="H3780" t="s">
        <v>189</v>
      </c>
      <c r="I3780" t="s">
        <v>19</v>
      </c>
      <c r="J3780" t="s">
        <v>20</v>
      </c>
      <c r="L3780" s="2">
        <v>307000</v>
      </c>
      <c r="M3780" s="2">
        <v>2456</v>
      </c>
      <c r="N3780" s="2">
        <v>102333.33333333333</v>
      </c>
      <c r="O3780" s="2" t="s">
        <v>160</v>
      </c>
      <c r="P3780" s="21" t="s">
        <v>188</v>
      </c>
    </row>
    <row r="3781" spans="1:16" x14ac:dyDescent="0.25">
      <c r="A3781" t="s">
        <v>2447</v>
      </c>
      <c r="B3781" t="s">
        <v>104</v>
      </c>
      <c r="C3781" s="1">
        <v>306000</v>
      </c>
      <c r="D3781">
        <v>4</v>
      </c>
      <c r="E3781">
        <v>187</v>
      </c>
      <c r="F3781" s="1" t="s">
        <v>16</v>
      </c>
      <c r="G3781" t="s">
        <v>37</v>
      </c>
      <c r="H3781" t="s">
        <v>29</v>
      </c>
      <c r="I3781" t="s">
        <v>19</v>
      </c>
      <c r="J3781" t="s">
        <v>9</v>
      </c>
      <c r="K3781" t="s">
        <v>1372</v>
      </c>
      <c r="L3781" s="2">
        <v>306000</v>
      </c>
      <c r="M3781" s="2">
        <v>1636.3636363636363</v>
      </c>
      <c r="N3781" s="2">
        <v>76500</v>
      </c>
      <c r="O3781" s="2"/>
      <c r="P3781" s="5" t="s">
        <v>188</v>
      </c>
    </row>
    <row r="3782" spans="1:16" x14ac:dyDescent="0.25">
      <c r="A3782" t="s">
        <v>5313</v>
      </c>
      <c r="B3782" t="s">
        <v>4571</v>
      </c>
      <c r="C3782" s="1">
        <v>305000</v>
      </c>
      <c r="D3782">
        <v>3</v>
      </c>
      <c r="E3782">
        <v>89</v>
      </c>
      <c r="F3782" s="3" t="s">
        <v>22</v>
      </c>
      <c r="G3782" t="s">
        <v>22</v>
      </c>
      <c r="H3782" t="s">
        <v>23</v>
      </c>
      <c r="I3782" t="s">
        <v>23</v>
      </c>
      <c r="J3782" t="s">
        <v>20</v>
      </c>
      <c r="L3782" s="2">
        <v>305000</v>
      </c>
      <c r="M3782" s="2">
        <v>3426.9662921348313</v>
      </c>
      <c r="N3782" s="2">
        <v>101666.66666666667</v>
      </c>
      <c r="O3782" s="2" t="s">
        <v>160</v>
      </c>
      <c r="P3782" s="21" t="s">
        <v>188</v>
      </c>
    </row>
    <row r="3783" spans="1:16" x14ac:dyDescent="0.25">
      <c r="A3783" t="s">
        <v>2966</v>
      </c>
      <c r="B3783" t="s">
        <v>104</v>
      </c>
      <c r="C3783" s="1">
        <v>305000</v>
      </c>
      <c r="D3783">
        <v>4</v>
      </c>
      <c r="E3783">
        <v>159</v>
      </c>
      <c r="F3783" s="1" t="s">
        <v>22</v>
      </c>
      <c r="G3783" t="s">
        <v>22</v>
      </c>
      <c r="H3783" t="s">
        <v>23</v>
      </c>
      <c r="I3783" t="s">
        <v>23</v>
      </c>
      <c r="J3783" t="s">
        <v>9</v>
      </c>
      <c r="K3783" t="s">
        <v>1372</v>
      </c>
      <c r="L3783" s="2">
        <v>305000</v>
      </c>
      <c r="M3783" s="2">
        <v>1918.2389937106918</v>
      </c>
      <c r="N3783" s="2">
        <v>76250</v>
      </c>
      <c r="O3783" s="2"/>
      <c r="P3783" s="5" t="s">
        <v>188</v>
      </c>
    </row>
    <row r="3784" spans="1:16" x14ac:dyDescent="0.25">
      <c r="A3784" t="s">
        <v>1494</v>
      </c>
      <c r="B3784" t="s">
        <v>103</v>
      </c>
      <c r="C3784" s="1">
        <v>305000</v>
      </c>
      <c r="D3784">
        <v>1</v>
      </c>
      <c r="E3784">
        <v>60</v>
      </c>
      <c r="F3784" s="1" t="s">
        <v>16</v>
      </c>
      <c r="G3784" t="s">
        <v>56</v>
      </c>
      <c r="H3784" t="s">
        <v>29</v>
      </c>
      <c r="I3784" t="s">
        <v>19</v>
      </c>
      <c r="J3784" t="s">
        <v>9</v>
      </c>
      <c r="K3784" t="s">
        <v>1372</v>
      </c>
      <c r="L3784" s="2">
        <v>305000</v>
      </c>
      <c r="M3784" s="2">
        <v>5083.333333333333</v>
      </c>
      <c r="N3784" s="2">
        <v>305000</v>
      </c>
      <c r="O3784" s="2"/>
      <c r="P3784" s="5" t="s">
        <v>188</v>
      </c>
    </row>
    <row r="3785" spans="1:16" x14ac:dyDescent="0.25">
      <c r="A3785" t="s">
        <v>5752</v>
      </c>
      <c r="B3785" t="s">
        <v>4571</v>
      </c>
      <c r="C3785" s="1">
        <v>305000</v>
      </c>
      <c r="D3785">
        <v>3</v>
      </c>
      <c r="E3785">
        <v>70</v>
      </c>
      <c r="F3785" t="s">
        <v>16</v>
      </c>
      <c r="G3785" t="s">
        <v>35</v>
      </c>
      <c r="H3785" t="s">
        <v>189</v>
      </c>
      <c r="I3785" t="s">
        <v>19</v>
      </c>
      <c r="J3785" t="s">
        <v>9</v>
      </c>
      <c r="L3785" s="2">
        <v>305000</v>
      </c>
      <c r="M3785" s="2">
        <v>4357.1428571428569</v>
      </c>
      <c r="N3785" s="2">
        <v>101666.66666666667</v>
      </c>
      <c r="O3785" s="2" t="s">
        <v>4587</v>
      </c>
      <c r="P3785" s="21" t="s">
        <v>188</v>
      </c>
    </row>
    <row r="3786" spans="1:16" x14ac:dyDescent="0.25">
      <c r="A3786" t="s">
        <v>6997</v>
      </c>
      <c r="B3786" t="s">
        <v>4571</v>
      </c>
      <c r="C3786" s="1">
        <v>305000</v>
      </c>
      <c r="D3786">
        <v>2</v>
      </c>
      <c r="E3786">
        <v>85</v>
      </c>
      <c r="F3786" t="s">
        <v>16</v>
      </c>
      <c r="G3786" t="s">
        <v>141</v>
      </c>
      <c r="H3786" t="s">
        <v>189</v>
      </c>
      <c r="I3786" t="s">
        <v>19</v>
      </c>
      <c r="J3786" t="s">
        <v>20</v>
      </c>
      <c r="L3786" s="2">
        <v>305000</v>
      </c>
      <c r="M3786" s="2">
        <v>3588.2352941176468</v>
      </c>
      <c r="N3786" s="2">
        <v>152500</v>
      </c>
      <c r="O3786" s="2" t="s">
        <v>4587</v>
      </c>
      <c r="P3786" s="21" t="s">
        <v>188</v>
      </c>
    </row>
    <row r="3787" spans="1:16" x14ac:dyDescent="0.25">
      <c r="A3787" t="s">
        <v>2837</v>
      </c>
      <c r="B3787" t="s">
        <v>104</v>
      </c>
      <c r="C3787" s="1">
        <v>304141</v>
      </c>
      <c r="D3787">
        <v>5</v>
      </c>
      <c r="E3787">
        <v>240</v>
      </c>
      <c r="F3787" s="1" t="s">
        <v>22</v>
      </c>
      <c r="G3787" t="s">
        <v>22</v>
      </c>
      <c r="H3787" t="s">
        <v>23</v>
      </c>
      <c r="I3787" t="s">
        <v>23</v>
      </c>
      <c r="J3787" t="s">
        <v>9</v>
      </c>
      <c r="K3787" t="s">
        <v>1372</v>
      </c>
      <c r="L3787" s="2">
        <v>304141</v>
      </c>
      <c r="M3787" s="2">
        <v>1267.2541666666666</v>
      </c>
      <c r="N3787" s="2">
        <v>60828.2</v>
      </c>
      <c r="O3787" s="2"/>
      <c r="P3787" s="5" t="s">
        <v>188</v>
      </c>
    </row>
    <row r="3788" spans="1:16" x14ac:dyDescent="0.25">
      <c r="A3788" t="s">
        <v>5305</v>
      </c>
      <c r="B3788" t="s">
        <v>4571</v>
      </c>
      <c r="C3788" s="1">
        <v>303000</v>
      </c>
      <c r="D3788">
        <v>4</v>
      </c>
      <c r="E3788">
        <v>260</v>
      </c>
      <c r="F3788" s="3" t="s">
        <v>22</v>
      </c>
      <c r="G3788" t="s">
        <v>22</v>
      </c>
      <c r="H3788" t="s">
        <v>23</v>
      </c>
      <c r="I3788" t="s">
        <v>23</v>
      </c>
      <c r="J3788" t="s">
        <v>20</v>
      </c>
      <c r="L3788" s="2">
        <v>303000</v>
      </c>
      <c r="M3788" s="2">
        <v>1165.3846153846155</v>
      </c>
      <c r="N3788" s="2">
        <v>75750</v>
      </c>
      <c r="O3788" s="2" t="s">
        <v>160</v>
      </c>
      <c r="P3788" s="21" t="s">
        <v>188</v>
      </c>
    </row>
    <row r="3789" spans="1:16" x14ac:dyDescent="0.25">
      <c r="A3789" t="s">
        <v>5306</v>
      </c>
      <c r="B3789" t="s">
        <v>4571</v>
      </c>
      <c r="C3789" s="1">
        <v>303000</v>
      </c>
      <c r="D3789">
        <v>4</v>
      </c>
      <c r="E3789">
        <v>260</v>
      </c>
      <c r="F3789" s="3" t="s">
        <v>22</v>
      </c>
      <c r="G3789" t="s">
        <v>22</v>
      </c>
      <c r="H3789" t="s">
        <v>23</v>
      </c>
      <c r="I3789" t="s">
        <v>23</v>
      </c>
      <c r="J3789" t="s">
        <v>20</v>
      </c>
      <c r="L3789" s="2">
        <v>303000</v>
      </c>
      <c r="M3789" s="2">
        <v>1165.3846153846155</v>
      </c>
      <c r="N3789" s="2">
        <v>75750</v>
      </c>
      <c r="O3789" s="2" t="s">
        <v>160</v>
      </c>
      <c r="P3789" s="21" t="s">
        <v>188</v>
      </c>
    </row>
    <row r="3790" spans="1:16" x14ac:dyDescent="0.25">
      <c r="A3790" t="s">
        <v>4741</v>
      </c>
      <c r="B3790" t="s">
        <v>4571</v>
      </c>
      <c r="C3790" s="1">
        <v>302500</v>
      </c>
      <c r="D3790">
        <v>1</v>
      </c>
      <c r="E3790">
        <v>86</v>
      </c>
      <c r="F3790" t="s">
        <v>16</v>
      </c>
      <c r="G3790" t="s">
        <v>56</v>
      </c>
      <c r="H3790" t="s">
        <v>189</v>
      </c>
      <c r="I3790" t="s">
        <v>19</v>
      </c>
      <c r="J3790" t="s">
        <v>9</v>
      </c>
      <c r="L3790" s="2">
        <v>302500</v>
      </c>
      <c r="M3790" s="2">
        <v>3517.4418604651164</v>
      </c>
      <c r="N3790" s="2">
        <v>302500</v>
      </c>
      <c r="O3790" s="2" t="s">
        <v>4587</v>
      </c>
      <c r="P3790" s="21" t="s">
        <v>188</v>
      </c>
    </row>
    <row r="3791" spans="1:16" x14ac:dyDescent="0.25">
      <c r="A3791" t="s">
        <v>6163</v>
      </c>
      <c r="B3791" t="s">
        <v>4571</v>
      </c>
      <c r="C3791" s="1">
        <v>301500</v>
      </c>
      <c r="D3791">
        <v>1</v>
      </c>
      <c r="E3791">
        <v>86</v>
      </c>
      <c r="F3791" t="s">
        <v>16</v>
      </c>
      <c r="G3791" t="s">
        <v>17</v>
      </c>
      <c r="H3791" t="s">
        <v>189</v>
      </c>
      <c r="I3791" t="s">
        <v>19</v>
      </c>
      <c r="J3791" t="s">
        <v>9</v>
      </c>
      <c r="L3791" s="2">
        <v>301500</v>
      </c>
      <c r="M3791" s="2">
        <v>3505.8139534883721</v>
      </c>
      <c r="N3791" s="2">
        <v>301500</v>
      </c>
      <c r="O3791" s="2" t="s">
        <v>4587</v>
      </c>
      <c r="P3791" s="21" t="s">
        <v>188</v>
      </c>
    </row>
    <row r="3792" spans="1:16" x14ac:dyDescent="0.25">
      <c r="A3792" t="s">
        <v>5334</v>
      </c>
      <c r="B3792" t="s">
        <v>4571</v>
      </c>
      <c r="C3792" s="1">
        <v>300300</v>
      </c>
      <c r="D3792">
        <v>5</v>
      </c>
      <c r="E3792">
        <v>106</v>
      </c>
      <c r="F3792" s="3" t="s">
        <v>22</v>
      </c>
      <c r="G3792" t="s">
        <v>22</v>
      </c>
      <c r="H3792" t="s">
        <v>23</v>
      </c>
      <c r="I3792" t="s">
        <v>23</v>
      </c>
      <c r="J3792" t="s">
        <v>20</v>
      </c>
      <c r="L3792" s="2">
        <v>300300</v>
      </c>
      <c r="M3792" s="2">
        <v>2833.0188679245284</v>
      </c>
      <c r="N3792" s="2">
        <v>60060</v>
      </c>
      <c r="O3792" s="2" t="s">
        <v>160</v>
      </c>
      <c r="P3792" s="21" t="s">
        <v>188</v>
      </c>
    </row>
    <row r="3793" spans="1:16" x14ac:dyDescent="0.25">
      <c r="A3793" t="s">
        <v>4973</v>
      </c>
      <c r="B3793" t="s">
        <v>4571</v>
      </c>
      <c r="C3793" s="1">
        <v>300000</v>
      </c>
      <c r="D3793">
        <v>4</v>
      </c>
      <c r="E3793">
        <v>175</v>
      </c>
      <c r="F3793" s="3" t="s">
        <v>22</v>
      </c>
      <c r="G3793" t="s">
        <v>22</v>
      </c>
      <c r="H3793" t="s">
        <v>23</v>
      </c>
      <c r="I3793" t="s">
        <v>23</v>
      </c>
      <c r="J3793" t="s">
        <v>9</v>
      </c>
      <c r="L3793" s="2">
        <v>300000</v>
      </c>
      <c r="M3793" s="2">
        <v>1714.2857142857142</v>
      </c>
      <c r="N3793" s="2">
        <v>75000</v>
      </c>
      <c r="O3793" s="2" t="s">
        <v>160</v>
      </c>
      <c r="P3793" s="21" t="s">
        <v>188</v>
      </c>
    </row>
    <row r="3794" spans="1:16" x14ac:dyDescent="0.25">
      <c r="A3794" t="s">
        <v>4974</v>
      </c>
      <c r="B3794" t="s">
        <v>4571</v>
      </c>
      <c r="C3794" s="1">
        <v>300000</v>
      </c>
      <c r="D3794">
        <v>4</v>
      </c>
      <c r="E3794">
        <v>180</v>
      </c>
      <c r="F3794" s="3" t="s">
        <v>22</v>
      </c>
      <c r="G3794" t="s">
        <v>22</v>
      </c>
      <c r="H3794" t="s">
        <v>23</v>
      </c>
      <c r="I3794" t="s">
        <v>23</v>
      </c>
      <c r="J3794" t="s">
        <v>9</v>
      </c>
      <c r="L3794" s="2">
        <v>300000</v>
      </c>
      <c r="M3794" s="2">
        <v>1666.6666666666667</v>
      </c>
      <c r="N3794" s="2">
        <v>75000</v>
      </c>
      <c r="O3794" s="2" t="s">
        <v>160</v>
      </c>
      <c r="P3794" s="21" t="s">
        <v>188</v>
      </c>
    </row>
    <row r="3795" spans="1:16" x14ac:dyDescent="0.25">
      <c r="A3795" t="s">
        <v>4975</v>
      </c>
      <c r="B3795" t="s">
        <v>4571</v>
      </c>
      <c r="C3795" s="1">
        <v>300000</v>
      </c>
      <c r="D3795">
        <v>4</v>
      </c>
      <c r="E3795">
        <v>180</v>
      </c>
      <c r="F3795" s="3" t="s">
        <v>22</v>
      </c>
      <c r="G3795" t="s">
        <v>22</v>
      </c>
      <c r="H3795" t="s">
        <v>23</v>
      </c>
      <c r="I3795" t="s">
        <v>23</v>
      </c>
      <c r="J3795" t="s">
        <v>9</v>
      </c>
      <c r="L3795" s="2">
        <v>300000</v>
      </c>
      <c r="M3795" s="2">
        <v>1666.6666666666667</v>
      </c>
      <c r="N3795" s="2">
        <v>75000</v>
      </c>
      <c r="O3795" s="2" t="s">
        <v>160</v>
      </c>
      <c r="P3795" s="21" t="s">
        <v>188</v>
      </c>
    </row>
    <row r="3796" spans="1:16" x14ac:dyDescent="0.25">
      <c r="A3796" t="s">
        <v>2886</v>
      </c>
      <c r="B3796" t="s">
        <v>104</v>
      </c>
      <c r="C3796" s="1">
        <v>300000</v>
      </c>
      <c r="D3796">
        <v>3</v>
      </c>
      <c r="E3796">
        <v>97</v>
      </c>
      <c r="F3796" s="1" t="s">
        <v>22</v>
      </c>
      <c r="G3796" t="s">
        <v>22</v>
      </c>
      <c r="H3796" t="s">
        <v>23</v>
      </c>
      <c r="I3796" t="s">
        <v>23</v>
      </c>
      <c r="J3796" t="s">
        <v>9</v>
      </c>
      <c r="K3796" t="s">
        <v>1372</v>
      </c>
      <c r="L3796" s="2">
        <v>300000</v>
      </c>
      <c r="M3796" s="2">
        <v>3092.783505154639</v>
      </c>
      <c r="N3796" s="2">
        <v>100000</v>
      </c>
      <c r="O3796" s="2"/>
      <c r="P3796" s="5" t="s">
        <v>188</v>
      </c>
    </row>
    <row r="3797" spans="1:16" x14ac:dyDescent="0.25">
      <c r="A3797" t="s">
        <v>2975</v>
      </c>
      <c r="B3797" t="s">
        <v>104</v>
      </c>
      <c r="C3797" s="1">
        <v>300000</v>
      </c>
      <c r="D3797">
        <v>4</v>
      </c>
      <c r="E3797">
        <v>220</v>
      </c>
      <c r="F3797" s="1" t="s">
        <v>22</v>
      </c>
      <c r="G3797" t="s">
        <v>22</v>
      </c>
      <c r="H3797" t="s">
        <v>23</v>
      </c>
      <c r="I3797" t="s">
        <v>23</v>
      </c>
      <c r="J3797" t="s">
        <v>9</v>
      </c>
      <c r="K3797" t="s">
        <v>1372</v>
      </c>
      <c r="L3797" s="2">
        <v>300000</v>
      </c>
      <c r="M3797" s="2">
        <v>1363.6363636363637</v>
      </c>
      <c r="N3797" s="2">
        <v>75000</v>
      </c>
      <c r="O3797" s="2"/>
      <c r="P3797" s="5" t="s">
        <v>188</v>
      </c>
    </row>
    <row r="3798" spans="1:16" x14ac:dyDescent="0.25">
      <c r="A3798" t="s">
        <v>2979</v>
      </c>
      <c r="B3798" t="s">
        <v>104</v>
      </c>
      <c r="C3798" s="1">
        <v>300000</v>
      </c>
      <c r="D3798">
        <v>3</v>
      </c>
      <c r="E3798">
        <v>113</v>
      </c>
      <c r="F3798" s="1" t="s">
        <v>22</v>
      </c>
      <c r="G3798" t="s">
        <v>22</v>
      </c>
      <c r="H3798" t="s">
        <v>23</v>
      </c>
      <c r="I3798" t="s">
        <v>23</v>
      </c>
      <c r="J3798" t="s">
        <v>9</v>
      </c>
      <c r="K3798" t="s">
        <v>1372</v>
      </c>
      <c r="L3798" s="2">
        <v>300000</v>
      </c>
      <c r="M3798" s="2">
        <v>2654.8672566371683</v>
      </c>
      <c r="N3798" s="2">
        <v>100000</v>
      </c>
      <c r="O3798" s="2"/>
      <c r="P3798" s="5" t="s">
        <v>188</v>
      </c>
    </row>
    <row r="3799" spans="1:16" x14ac:dyDescent="0.25">
      <c r="A3799" t="s">
        <v>3158</v>
      </c>
      <c r="B3799" t="s">
        <v>103</v>
      </c>
      <c r="C3799" s="1">
        <v>300000</v>
      </c>
      <c r="D3799">
        <v>3</v>
      </c>
      <c r="E3799">
        <v>297</v>
      </c>
      <c r="F3799" s="1" t="s">
        <v>22</v>
      </c>
      <c r="G3799" t="s">
        <v>22</v>
      </c>
      <c r="H3799" t="s">
        <v>23</v>
      </c>
      <c r="I3799" t="s">
        <v>23</v>
      </c>
      <c r="J3799" t="s">
        <v>9</v>
      </c>
      <c r="K3799" t="s">
        <v>1372</v>
      </c>
      <c r="L3799" s="2">
        <v>300000</v>
      </c>
      <c r="M3799" s="2">
        <v>1010.10101010101</v>
      </c>
      <c r="N3799" s="2">
        <v>100000</v>
      </c>
      <c r="O3799" s="2"/>
      <c r="P3799" s="5" t="s">
        <v>188</v>
      </c>
    </row>
    <row r="3800" spans="1:16" x14ac:dyDescent="0.25">
      <c r="A3800" t="s">
        <v>2576</v>
      </c>
      <c r="B3800" t="s">
        <v>103</v>
      </c>
      <c r="C3800" s="1">
        <v>300000</v>
      </c>
      <c r="D3800">
        <v>1</v>
      </c>
      <c r="E3800">
        <v>50</v>
      </c>
      <c r="F3800" s="1" t="s">
        <v>16</v>
      </c>
      <c r="G3800" t="s">
        <v>37</v>
      </c>
      <c r="H3800" t="s">
        <v>18</v>
      </c>
      <c r="I3800" t="s">
        <v>19</v>
      </c>
      <c r="J3800" t="s">
        <v>20</v>
      </c>
      <c r="K3800" t="s">
        <v>1372</v>
      </c>
      <c r="L3800" s="2">
        <v>300000</v>
      </c>
      <c r="M3800" s="2">
        <v>6000</v>
      </c>
      <c r="N3800" s="2">
        <v>300000</v>
      </c>
      <c r="O3800" s="2"/>
      <c r="P3800" s="5" t="s">
        <v>188</v>
      </c>
    </row>
    <row r="3801" spans="1:16" x14ac:dyDescent="0.25">
      <c r="A3801" t="s">
        <v>4833</v>
      </c>
      <c r="B3801" t="s">
        <v>4571</v>
      </c>
      <c r="C3801" s="1">
        <v>300000</v>
      </c>
      <c r="D3801">
        <v>1</v>
      </c>
      <c r="E3801">
        <v>91</v>
      </c>
      <c r="F3801" t="s">
        <v>16</v>
      </c>
      <c r="G3801" t="s">
        <v>56</v>
      </c>
      <c r="H3801" t="s">
        <v>18</v>
      </c>
      <c r="I3801" t="s">
        <v>19</v>
      </c>
      <c r="J3801" t="s">
        <v>20</v>
      </c>
      <c r="L3801" s="2">
        <v>300000</v>
      </c>
      <c r="M3801" s="2">
        <v>3296.7032967032969</v>
      </c>
      <c r="N3801" s="2">
        <v>300000</v>
      </c>
      <c r="O3801" s="2" t="s">
        <v>4587</v>
      </c>
      <c r="P3801" s="21" t="s">
        <v>188</v>
      </c>
    </row>
    <row r="3802" spans="1:16" x14ac:dyDescent="0.25">
      <c r="A3802" t="s">
        <v>4819</v>
      </c>
      <c r="B3802" t="s">
        <v>4571</v>
      </c>
      <c r="C3802" s="1">
        <v>300000</v>
      </c>
      <c r="D3802">
        <v>3</v>
      </c>
      <c r="E3802">
        <v>70</v>
      </c>
      <c r="F3802" t="s">
        <v>16</v>
      </c>
      <c r="G3802" t="s">
        <v>56</v>
      </c>
      <c r="H3802" t="s">
        <v>18</v>
      </c>
      <c r="I3802" t="s">
        <v>19</v>
      </c>
      <c r="J3802" t="s">
        <v>20</v>
      </c>
      <c r="L3802" s="2">
        <v>300000</v>
      </c>
      <c r="M3802" s="2">
        <v>4285.7142857142853</v>
      </c>
      <c r="N3802" s="2">
        <v>100000</v>
      </c>
      <c r="O3802" s="2" t="s">
        <v>160</v>
      </c>
      <c r="P3802" s="21" t="s">
        <v>188</v>
      </c>
    </row>
    <row r="3803" spans="1:16" x14ac:dyDescent="0.25">
      <c r="A3803" t="s">
        <v>1997</v>
      </c>
      <c r="B3803" t="s">
        <v>104</v>
      </c>
      <c r="C3803" s="1">
        <v>300000</v>
      </c>
      <c r="D3803">
        <v>4</v>
      </c>
      <c r="E3803">
        <v>124</v>
      </c>
      <c r="F3803" s="1" t="s">
        <v>16</v>
      </c>
      <c r="G3803" t="s">
        <v>17</v>
      </c>
      <c r="H3803" t="s">
        <v>29</v>
      </c>
      <c r="I3803" t="s">
        <v>19</v>
      </c>
      <c r="J3803" t="s">
        <v>9</v>
      </c>
      <c r="K3803" t="s">
        <v>1372</v>
      </c>
      <c r="L3803" s="2">
        <v>300000</v>
      </c>
      <c r="M3803" s="2">
        <v>2419.3548387096776</v>
      </c>
      <c r="N3803" s="2">
        <v>75000</v>
      </c>
      <c r="O3803" s="2"/>
      <c r="P3803" s="5" t="s">
        <v>188</v>
      </c>
    </row>
    <row r="3804" spans="1:16" x14ac:dyDescent="0.25">
      <c r="A3804" t="s">
        <v>5630</v>
      </c>
      <c r="B3804" t="s">
        <v>4571</v>
      </c>
      <c r="C3804" s="1">
        <v>300000</v>
      </c>
      <c r="D3804">
        <v>3</v>
      </c>
      <c r="E3804">
        <v>135</v>
      </c>
      <c r="F3804" t="s">
        <v>16</v>
      </c>
      <c r="G3804" t="s">
        <v>35</v>
      </c>
      <c r="H3804" t="s">
        <v>189</v>
      </c>
      <c r="I3804" t="s">
        <v>19</v>
      </c>
      <c r="J3804" t="s">
        <v>9</v>
      </c>
      <c r="L3804" s="2">
        <v>300000</v>
      </c>
      <c r="M3804" s="2">
        <v>2222.2222222222222</v>
      </c>
      <c r="N3804" s="2">
        <v>100000</v>
      </c>
      <c r="O3804" s="2" t="s">
        <v>4587</v>
      </c>
      <c r="P3804" s="21" t="s">
        <v>188</v>
      </c>
    </row>
    <row r="3805" spans="1:16" x14ac:dyDescent="0.25">
      <c r="A3805" t="s">
        <v>6129</v>
      </c>
      <c r="B3805" t="s">
        <v>4571</v>
      </c>
      <c r="C3805" s="1">
        <v>300000</v>
      </c>
      <c r="D3805">
        <v>2</v>
      </c>
      <c r="E3805">
        <v>75</v>
      </c>
      <c r="F3805" t="s">
        <v>16</v>
      </c>
      <c r="G3805" t="s">
        <v>17</v>
      </c>
      <c r="H3805" t="s">
        <v>189</v>
      </c>
      <c r="I3805" t="s">
        <v>19</v>
      </c>
      <c r="J3805" t="s">
        <v>9</v>
      </c>
      <c r="L3805" s="2">
        <v>300000</v>
      </c>
      <c r="M3805" s="2">
        <v>4000</v>
      </c>
      <c r="N3805" s="2">
        <v>150000</v>
      </c>
      <c r="O3805" s="2" t="s">
        <v>4587</v>
      </c>
      <c r="P3805" s="21" t="s">
        <v>188</v>
      </c>
    </row>
    <row r="3806" spans="1:16" x14ac:dyDescent="0.25">
      <c r="A3806" t="s">
        <v>5959</v>
      </c>
      <c r="B3806" t="s">
        <v>4571</v>
      </c>
      <c r="C3806" s="1">
        <v>300000</v>
      </c>
      <c r="D3806">
        <v>3</v>
      </c>
      <c r="E3806">
        <v>83</v>
      </c>
      <c r="F3806" t="s">
        <v>16</v>
      </c>
      <c r="G3806" t="s">
        <v>17</v>
      </c>
      <c r="H3806" t="s">
        <v>189</v>
      </c>
      <c r="I3806" t="s">
        <v>19</v>
      </c>
      <c r="J3806" t="s">
        <v>9</v>
      </c>
      <c r="L3806" s="2">
        <v>300000</v>
      </c>
      <c r="M3806" s="2">
        <v>3614.4578313253014</v>
      </c>
      <c r="N3806" s="2">
        <v>100000</v>
      </c>
      <c r="O3806" s="2" t="s">
        <v>160</v>
      </c>
      <c r="P3806" s="21" t="s">
        <v>188</v>
      </c>
    </row>
    <row r="3807" spans="1:16" x14ac:dyDescent="0.25">
      <c r="A3807" t="s">
        <v>6454</v>
      </c>
      <c r="B3807" t="s">
        <v>4571</v>
      </c>
      <c r="C3807" s="1">
        <v>300000</v>
      </c>
      <c r="D3807">
        <v>3</v>
      </c>
      <c r="E3807">
        <v>90</v>
      </c>
      <c r="F3807" t="s">
        <v>16</v>
      </c>
      <c r="G3807" t="s">
        <v>41</v>
      </c>
      <c r="H3807" t="s">
        <v>189</v>
      </c>
      <c r="I3807" t="s">
        <v>19</v>
      </c>
      <c r="J3807" t="s">
        <v>20</v>
      </c>
      <c r="L3807" s="2">
        <v>300000</v>
      </c>
      <c r="M3807" s="2">
        <v>3333.3333333333335</v>
      </c>
      <c r="N3807" s="2">
        <v>100000</v>
      </c>
      <c r="O3807" s="2" t="s">
        <v>160</v>
      </c>
      <c r="P3807" s="21" t="s">
        <v>188</v>
      </c>
    </row>
    <row r="3808" spans="1:16" x14ac:dyDescent="0.25">
      <c r="A3808" t="s">
        <v>6822</v>
      </c>
      <c r="B3808" t="s">
        <v>4571</v>
      </c>
      <c r="C3808" s="1">
        <v>300000</v>
      </c>
      <c r="D3808">
        <v>3</v>
      </c>
      <c r="E3808">
        <v>130</v>
      </c>
      <c r="F3808" t="s">
        <v>16</v>
      </c>
      <c r="G3808" t="s">
        <v>87</v>
      </c>
      <c r="H3808" t="s">
        <v>189</v>
      </c>
      <c r="I3808" t="s">
        <v>19</v>
      </c>
      <c r="J3808" t="s">
        <v>20</v>
      </c>
      <c r="L3808" s="2">
        <v>300000</v>
      </c>
      <c r="M3808" s="2">
        <v>2307.6923076923076</v>
      </c>
      <c r="N3808" s="2">
        <v>100000</v>
      </c>
      <c r="O3808" s="2" t="s">
        <v>4582</v>
      </c>
      <c r="P3808" s="21" t="s">
        <v>188</v>
      </c>
    </row>
    <row r="3809" spans="1:16" x14ac:dyDescent="0.25">
      <c r="A3809" t="s">
        <v>6964</v>
      </c>
      <c r="B3809" t="s">
        <v>4571</v>
      </c>
      <c r="C3809" s="1">
        <v>300000</v>
      </c>
      <c r="D3809">
        <v>3</v>
      </c>
      <c r="E3809">
        <v>90</v>
      </c>
      <c r="F3809" t="s">
        <v>16</v>
      </c>
      <c r="G3809" t="s">
        <v>43</v>
      </c>
      <c r="H3809" t="s">
        <v>189</v>
      </c>
      <c r="I3809" t="s">
        <v>19</v>
      </c>
      <c r="J3809" t="s">
        <v>20</v>
      </c>
      <c r="L3809" s="2">
        <v>300000</v>
      </c>
      <c r="M3809" s="2">
        <v>3333.3333333333335</v>
      </c>
      <c r="N3809" s="2">
        <v>100000</v>
      </c>
      <c r="O3809" s="2" t="s">
        <v>160</v>
      </c>
      <c r="P3809" s="21" t="s">
        <v>188</v>
      </c>
    </row>
    <row r="3810" spans="1:16" x14ac:dyDescent="0.25">
      <c r="A3810" t="s">
        <v>6965</v>
      </c>
      <c r="B3810" t="s">
        <v>4571</v>
      </c>
      <c r="C3810" s="1">
        <v>300000</v>
      </c>
      <c r="D3810">
        <v>3</v>
      </c>
      <c r="E3810">
        <v>90</v>
      </c>
      <c r="F3810" t="s">
        <v>16</v>
      </c>
      <c r="G3810" t="s">
        <v>43</v>
      </c>
      <c r="H3810" t="s">
        <v>189</v>
      </c>
      <c r="I3810" t="s">
        <v>19</v>
      </c>
      <c r="J3810" t="s">
        <v>20</v>
      </c>
      <c r="L3810" s="2">
        <v>300000</v>
      </c>
      <c r="M3810" s="2">
        <v>3333.3333333333335</v>
      </c>
      <c r="N3810" s="2">
        <v>100000</v>
      </c>
      <c r="O3810" s="2" t="s">
        <v>160</v>
      </c>
      <c r="P3810" s="21" t="s">
        <v>188</v>
      </c>
    </row>
    <row r="3811" spans="1:16" x14ac:dyDescent="0.25">
      <c r="A3811" t="s">
        <v>6966</v>
      </c>
      <c r="B3811" t="s">
        <v>4571</v>
      </c>
      <c r="C3811" s="1">
        <v>300000</v>
      </c>
      <c r="D3811">
        <v>3</v>
      </c>
      <c r="E3811">
        <v>90</v>
      </c>
      <c r="F3811" t="s">
        <v>16</v>
      </c>
      <c r="G3811" t="s">
        <v>43</v>
      </c>
      <c r="H3811" t="s">
        <v>189</v>
      </c>
      <c r="I3811" t="s">
        <v>19</v>
      </c>
      <c r="J3811" t="s">
        <v>20</v>
      </c>
      <c r="L3811" s="2">
        <v>300000</v>
      </c>
      <c r="M3811" s="2">
        <v>3333.3333333333335</v>
      </c>
      <c r="N3811" s="2">
        <v>100000</v>
      </c>
      <c r="O3811" s="2" t="s">
        <v>160</v>
      </c>
      <c r="P3811" s="21" t="s">
        <v>188</v>
      </c>
    </row>
    <row r="3812" spans="1:16" x14ac:dyDescent="0.25">
      <c r="A3812" t="s">
        <v>4575</v>
      </c>
      <c r="B3812" t="s">
        <v>4571</v>
      </c>
      <c r="C3812" s="1">
        <v>300000</v>
      </c>
      <c r="D3812">
        <v>2</v>
      </c>
      <c r="E3812">
        <v>102</v>
      </c>
      <c r="F3812" t="s">
        <v>16</v>
      </c>
      <c r="G3812" t="s">
        <v>56</v>
      </c>
      <c r="H3812" t="s">
        <v>189</v>
      </c>
      <c r="I3812" t="s">
        <v>19</v>
      </c>
      <c r="J3812" t="s">
        <v>9</v>
      </c>
      <c r="L3812" s="2">
        <v>300000</v>
      </c>
      <c r="M3812" s="2">
        <v>2941.1764705882351</v>
      </c>
      <c r="N3812" s="2">
        <v>150000</v>
      </c>
      <c r="O3812" s="2" t="s">
        <v>160</v>
      </c>
      <c r="P3812" s="21" t="s">
        <v>188</v>
      </c>
    </row>
    <row r="3813" spans="1:16" x14ac:dyDescent="0.25">
      <c r="A3813" t="s">
        <v>4744</v>
      </c>
      <c r="B3813" t="s">
        <v>4571</v>
      </c>
      <c r="C3813" s="1">
        <v>300000</v>
      </c>
      <c r="D3813">
        <v>2</v>
      </c>
      <c r="E3813">
        <v>88</v>
      </c>
      <c r="F3813" t="s">
        <v>16</v>
      </c>
      <c r="G3813" t="s">
        <v>56</v>
      </c>
      <c r="H3813" t="s">
        <v>189</v>
      </c>
      <c r="I3813" t="s">
        <v>19</v>
      </c>
      <c r="J3813" t="s">
        <v>20</v>
      </c>
      <c r="L3813" s="2">
        <v>300000</v>
      </c>
      <c r="M3813" s="2">
        <v>3409.090909090909</v>
      </c>
      <c r="N3813" s="2">
        <v>150000</v>
      </c>
      <c r="O3813" s="2" t="s">
        <v>160</v>
      </c>
      <c r="P3813" s="21" t="s">
        <v>188</v>
      </c>
    </row>
    <row r="3814" spans="1:16" x14ac:dyDescent="0.25">
      <c r="A3814" t="s">
        <v>6770</v>
      </c>
      <c r="B3814" t="s">
        <v>4571</v>
      </c>
      <c r="C3814" s="1">
        <v>299999</v>
      </c>
      <c r="D3814">
        <v>2</v>
      </c>
      <c r="E3814">
        <v>74</v>
      </c>
      <c r="F3814" t="s">
        <v>16</v>
      </c>
      <c r="G3814" t="s">
        <v>52</v>
      </c>
      <c r="H3814" t="s">
        <v>189</v>
      </c>
      <c r="I3814" t="s">
        <v>19</v>
      </c>
      <c r="J3814" t="s">
        <v>20</v>
      </c>
      <c r="L3814" s="2">
        <v>299999</v>
      </c>
      <c r="M3814" s="2">
        <v>4054.0405405405404</v>
      </c>
      <c r="N3814" s="2">
        <v>149999.5</v>
      </c>
      <c r="O3814" s="2" t="s">
        <v>160</v>
      </c>
      <c r="P3814" s="21" t="s">
        <v>188</v>
      </c>
    </row>
    <row r="3815" spans="1:16" x14ac:dyDescent="0.25">
      <c r="A3815" t="s">
        <v>2015</v>
      </c>
      <c r="B3815" t="s">
        <v>104</v>
      </c>
      <c r="C3815" s="1">
        <v>299990</v>
      </c>
      <c r="D3815">
        <v>2</v>
      </c>
      <c r="E3815">
        <v>82</v>
      </c>
      <c r="F3815" s="1" t="s">
        <v>16</v>
      </c>
      <c r="G3815" t="s">
        <v>17</v>
      </c>
      <c r="H3815" t="s">
        <v>29</v>
      </c>
      <c r="I3815" t="s">
        <v>19</v>
      </c>
      <c r="J3815" t="s">
        <v>20</v>
      </c>
      <c r="K3815" t="s">
        <v>1372</v>
      </c>
      <c r="L3815" s="2">
        <v>299990</v>
      </c>
      <c r="M3815" s="2">
        <v>3658.4146341463415</v>
      </c>
      <c r="N3815" s="2">
        <v>149995</v>
      </c>
      <c r="O3815" s="2"/>
      <c r="P3815" s="5" t="s">
        <v>188</v>
      </c>
    </row>
    <row r="3816" spans="1:16" x14ac:dyDescent="0.25">
      <c r="A3816" t="s">
        <v>6118</v>
      </c>
      <c r="B3816" t="s">
        <v>4571</v>
      </c>
      <c r="C3816" s="1">
        <v>299990</v>
      </c>
      <c r="D3816">
        <v>2</v>
      </c>
      <c r="E3816">
        <v>63</v>
      </c>
      <c r="F3816" t="s">
        <v>16</v>
      </c>
      <c r="G3816" t="s">
        <v>17</v>
      </c>
      <c r="H3816" t="s">
        <v>189</v>
      </c>
      <c r="I3816" t="s">
        <v>19</v>
      </c>
      <c r="J3816" t="s">
        <v>20</v>
      </c>
      <c r="L3816" s="2">
        <v>299990</v>
      </c>
      <c r="M3816" s="2">
        <v>4761.7460317460318</v>
      </c>
      <c r="N3816" s="2">
        <v>149995</v>
      </c>
      <c r="O3816" s="2" t="s">
        <v>160</v>
      </c>
      <c r="P3816" s="21" t="s">
        <v>188</v>
      </c>
    </row>
    <row r="3817" spans="1:16" x14ac:dyDescent="0.25">
      <c r="A3817" t="s">
        <v>6130</v>
      </c>
      <c r="B3817" t="s">
        <v>4571</v>
      </c>
      <c r="C3817" s="1">
        <v>299990</v>
      </c>
      <c r="D3817">
        <v>2</v>
      </c>
      <c r="E3817">
        <v>75</v>
      </c>
      <c r="F3817" t="s">
        <v>16</v>
      </c>
      <c r="G3817" t="s">
        <v>17</v>
      </c>
      <c r="H3817" t="s">
        <v>189</v>
      </c>
      <c r="I3817" t="s">
        <v>19</v>
      </c>
      <c r="J3817" t="s">
        <v>20</v>
      </c>
      <c r="L3817" s="2">
        <v>299990</v>
      </c>
      <c r="M3817" s="2">
        <v>3999.8666666666668</v>
      </c>
      <c r="N3817" s="2">
        <v>149995</v>
      </c>
      <c r="O3817" s="2" t="s">
        <v>160</v>
      </c>
      <c r="P3817" s="21" t="s">
        <v>188</v>
      </c>
    </row>
    <row r="3818" spans="1:16" x14ac:dyDescent="0.25">
      <c r="A3818" t="s">
        <v>6430</v>
      </c>
      <c r="B3818" t="s">
        <v>4571</v>
      </c>
      <c r="C3818" s="1">
        <v>299990</v>
      </c>
      <c r="D3818">
        <v>2</v>
      </c>
      <c r="E3818">
        <v>78</v>
      </c>
      <c r="F3818" t="s">
        <v>16</v>
      </c>
      <c r="G3818" t="s">
        <v>41</v>
      </c>
      <c r="H3818" t="s">
        <v>189</v>
      </c>
      <c r="I3818" t="s">
        <v>19</v>
      </c>
      <c r="J3818" t="s">
        <v>9</v>
      </c>
      <c r="L3818" s="2">
        <v>299990</v>
      </c>
      <c r="M3818" s="2">
        <v>3846.0256410256411</v>
      </c>
      <c r="N3818" s="2">
        <v>149995</v>
      </c>
      <c r="O3818" s="2" t="s">
        <v>4587</v>
      </c>
      <c r="P3818" s="21" t="s">
        <v>188</v>
      </c>
    </row>
    <row r="3819" spans="1:16" x14ac:dyDescent="0.25">
      <c r="A3819" t="s">
        <v>2180</v>
      </c>
      <c r="B3819" t="s">
        <v>104</v>
      </c>
      <c r="C3819" s="1">
        <v>299950</v>
      </c>
      <c r="D3819">
        <v>4</v>
      </c>
      <c r="E3819">
        <v>113</v>
      </c>
      <c r="F3819" s="1" t="s">
        <v>16</v>
      </c>
      <c r="G3819" t="s">
        <v>17</v>
      </c>
      <c r="H3819" t="s">
        <v>18</v>
      </c>
      <c r="I3819" t="s">
        <v>19</v>
      </c>
      <c r="J3819" t="s">
        <v>20</v>
      </c>
      <c r="K3819" t="s">
        <v>1372</v>
      </c>
      <c r="L3819" s="2">
        <v>299950</v>
      </c>
      <c r="M3819" s="2">
        <v>2654.424778761062</v>
      </c>
      <c r="N3819" s="2">
        <v>74987.5</v>
      </c>
      <c r="O3819" s="2"/>
      <c r="P3819" s="5" t="s">
        <v>188</v>
      </c>
    </row>
    <row r="3820" spans="1:16" x14ac:dyDescent="0.25">
      <c r="A3820" t="s">
        <v>3010</v>
      </c>
      <c r="B3820" t="s">
        <v>104</v>
      </c>
      <c r="C3820" s="1">
        <v>299900</v>
      </c>
      <c r="D3820">
        <v>4</v>
      </c>
      <c r="E3820">
        <v>139</v>
      </c>
      <c r="F3820" s="1" t="s">
        <v>22</v>
      </c>
      <c r="G3820" t="s">
        <v>22</v>
      </c>
      <c r="H3820" t="s">
        <v>23</v>
      </c>
      <c r="I3820" t="s">
        <v>23</v>
      </c>
      <c r="J3820" t="s">
        <v>9</v>
      </c>
      <c r="K3820" t="s">
        <v>1372</v>
      </c>
      <c r="L3820" s="2">
        <v>299900</v>
      </c>
      <c r="M3820" s="2">
        <v>2157.5539568345325</v>
      </c>
      <c r="N3820" s="2">
        <v>74975</v>
      </c>
      <c r="O3820" s="2"/>
      <c r="P3820" s="5" t="s">
        <v>188</v>
      </c>
    </row>
    <row r="3821" spans="1:16" x14ac:dyDescent="0.25">
      <c r="A3821" t="s">
        <v>3104</v>
      </c>
      <c r="B3821" t="s">
        <v>104</v>
      </c>
      <c r="C3821" s="1">
        <v>299900</v>
      </c>
      <c r="D3821">
        <v>5</v>
      </c>
      <c r="E3821">
        <v>336</v>
      </c>
      <c r="F3821" s="1" t="s">
        <v>22</v>
      </c>
      <c r="G3821" t="s">
        <v>22</v>
      </c>
      <c r="H3821" t="s">
        <v>23</v>
      </c>
      <c r="I3821" t="s">
        <v>23</v>
      </c>
      <c r="J3821" t="s">
        <v>9</v>
      </c>
      <c r="K3821" t="s">
        <v>1372</v>
      </c>
      <c r="L3821" s="2">
        <v>299900</v>
      </c>
      <c r="M3821" s="2">
        <v>892.55952380952385</v>
      </c>
      <c r="N3821" s="2">
        <v>59980</v>
      </c>
      <c r="O3821" s="2"/>
      <c r="P3821" s="5" t="s">
        <v>188</v>
      </c>
    </row>
    <row r="3822" spans="1:16" x14ac:dyDescent="0.25">
      <c r="A3822" t="s">
        <v>3392</v>
      </c>
      <c r="B3822" t="s">
        <v>103</v>
      </c>
      <c r="C3822" s="1">
        <v>299900</v>
      </c>
      <c r="D3822">
        <v>5</v>
      </c>
      <c r="E3822">
        <v>228</v>
      </c>
      <c r="F3822" s="1" t="s">
        <v>22</v>
      </c>
      <c r="G3822" t="s">
        <v>22</v>
      </c>
      <c r="H3822" t="s">
        <v>23</v>
      </c>
      <c r="I3822" t="s">
        <v>23</v>
      </c>
      <c r="J3822" t="s">
        <v>9</v>
      </c>
      <c r="K3822" t="s">
        <v>1372</v>
      </c>
      <c r="L3822" s="2">
        <v>299900</v>
      </c>
      <c r="M3822" s="2">
        <v>1315.3508771929824</v>
      </c>
      <c r="N3822" s="2">
        <v>59980</v>
      </c>
      <c r="O3822" s="2"/>
      <c r="P3822" s="5" t="s">
        <v>188</v>
      </c>
    </row>
    <row r="3823" spans="1:16" x14ac:dyDescent="0.25">
      <c r="A3823" t="s">
        <v>3557</v>
      </c>
      <c r="B3823" t="s">
        <v>103</v>
      </c>
      <c r="C3823" s="1">
        <v>299900</v>
      </c>
      <c r="D3823">
        <v>4</v>
      </c>
      <c r="E3823">
        <v>251</v>
      </c>
      <c r="F3823" s="1" t="s">
        <v>22</v>
      </c>
      <c r="G3823" t="s">
        <v>22</v>
      </c>
      <c r="H3823" t="s">
        <v>23</v>
      </c>
      <c r="I3823" t="s">
        <v>23</v>
      </c>
      <c r="J3823" t="s">
        <v>9</v>
      </c>
      <c r="K3823" t="s">
        <v>1372</v>
      </c>
      <c r="L3823" s="2">
        <v>299900</v>
      </c>
      <c r="M3823" s="2">
        <v>1194.8207171314741</v>
      </c>
      <c r="N3823" s="2">
        <v>74975</v>
      </c>
      <c r="O3823" s="2"/>
      <c r="P3823" s="5" t="s">
        <v>188</v>
      </c>
    </row>
    <row r="3824" spans="1:16" x14ac:dyDescent="0.25">
      <c r="A3824" t="s">
        <v>1537</v>
      </c>
      <c r="B3824" t="s">
        <v>103</v>
      </c>
      <c r="C3824" s="1">
        <v>299900</v>
      </c>
      <c r="D3824">
        <v>2</v>
      </c>
      <c r="E3824">
        <v>72</v>
      </c>
      <c r="F3824" s="1" t="s">
        <v>16</v>
      </c>
      <c r="G3824" t="s">
        <v>56</v>
      </c>
      <c r="H3824" t="s">
        <v>18</v>
      </c>
      <c r="I3824" t="s">
        <v>19</v>
      </c>
      <c r="J3824" t="s">
        <v>20</v>
      </c>
      <c r="K3824" t="s">
        <v>1372</v>
      </c>
      <c r="L3824" s="2">
        <v>299900</v>
      </c>
      <c r="M3824" s="2">
        <v>4165.2777777777774</v>
      </c>
      <c r="N3824" s="2">
        <v>149950</v>
      </c>
      <c r="O3824" s="2"/>
      <c r="P3824" s="5" t="s">
        <v>188</v>
      </c>
    </row>
    <row r="3825" spans="1:16" x14ac:dyDescent="0.25">
      <c r="A3825" t="s">
        <v>1422</v>
      </c>
      <c r="B3825" t="s">
        <v>103</v>
      </c>
      <c r="C3825" s="1">
        <v>299900</v>
      </c>
      <c r="D3825">
        <v>4</v>
      </c>
      <c r="E3825">
        <v>185</v>
      </c>
      <c r="F3825" s="1" t="s">
        <v>16</v>
      </c>
      <c r="G3825" t="s">
        <v>56</v>
      </c>
      <c r="H3825" t="s">
        <v>29</v>
      </c>
      <c r="I3825" t="s">
        <v>19</v>
      </c>
      <c r="J3825" t="s">
        <v>20</v>
      </c>
      <c r="K3825" t="s">
        <v>1372</v>
      </c>
      <c r="L3825" s="2">
        <v>299900</v>
      </c>
      <c r="M3825" s="2">
        <v>1621.081081081081</v>
      </c>
      <c r="N3825" s="2">
        <v>74975</v>
      </c>
      <c r="O3825" s="2"/>
      <c r="P3825" s="5" t="s">
        <v>188</v>
      </c>
    </row>
    <row r="3826" spans="1:16" x14ac:dyDescent="0.25">
      <c r="A3826" t="s">
        <v>1740</v>
      </c>
      <c r="B3826" t="s">
        <v>103</v>
      </c>
      <c r="C3826" s="1">
        <v>299900</v>
      </c>
      <c r="D3826">
        <v>3</v>
      </c>
      <c r="E3826">
        <v>118</v>
      </c>
      <c r="F3826" s="1" t="s">
        <v>16</v>
      </c>
      <c r="G3826" t="s">
        <v>35</v>
      </c>
      <c r="H3826" t="s">
        <v>29</v>
      </c>
      <c r="I3826" t="s">
        <v>19</v>
      </c>
      <c r="J3826" t="s">
        <v>20</v>
      </c>
      <c r="K3826" t="s">
        <v>1372</v>
      </c>
      <c r="L3826" s="2">
        <v>299900</v>
      </c>
      <c r="M3826" s="2">
        <v>2541.5254237288136</v>
      </c>
      <c r="N3826" s="2">
        <v>99966.666666666672</v>
      </c>
      <c r="O3826" s="2"/>
      <c r="P3826" s="5" t="s">
        <v>188</v>
      </c>
    </row>
    <row r="3827" spans="1:16" x14ac:dyDescent="0.25">
      <c r="A3827" t="s">
        <v>5252</v>
      </c>
      <c r="B3827" t="s">
        <v>4571</v>
      </c>
      <c r="C3827" s="1">
        <v>299800</v>
      </c>
      <c r="D3827">
        <v>2</v>
      </c>
      <c r="E3827">
        <v>83</v>
      </c>
      <c r="F3827" s="3" t="s">
        <v>22</v>
      </c>
      <c r="G3827" t="s">
        <v>22</v>
      </c>
      <c r="H3827" t="s">
        <v>23</v>
      </c>
      <c r="I3827" t="s">
        <v>23</v>
      </c>
      <c r="J3827" t="s">
        <v>9</v>
      </c>
      <c r="L3827" s="2">
        <v>299800</v>
      </c>
      <c r="M3827" s="2">
        <v>3612.0481927710844</v>
      </c>
      <c r="N3827" s="2">
        <v>149900</v>
      </c>
      <c r="O3827" s="2" t="s">
        <v>4582</v>
      </c>
      <c r="P3827" s="21" t="s">
        <v>188</v>
      </c>
    </row>
    <row r="3828" spans="1:16" x14ac:dyDescent="0.25">
      <c r="A3828" t="s">
        <v>5560</v>
      </c>
      <c r="B3828" t="s">
        <v>4571</v>
      </c>
      <c r="C3828" s="1">
        <v>299500</v>
      </c>
      <c r="D3828">
        <v>3</v>
      </c>
      <c r="E3828">
        <v>106</v>
      </c>
      <c r="F3828" t="s">
        <v>16</v>
      </c>
      <c r="G3828" t="s">
        <v>35</v>
      </c>
      <c r="H3828" t="s">
        <v>189</v>
      </c>
      <c r="I3828" t="s">
        <v>19</v>
      </c>
      <c r="J3828" t="s">
        <v>20</v>
      </c>
      <c r="L3828" s="2">
        <v>299500</v>
      </c>
      <c r="M3828" s="2">
        <v>2825.4716981132074</v>
      </c>
      <c r="N3828" s="2">
        <v>99833.333333333328</v>
      </c>
      <c r="O3828" s="2" t="s">
        <v>160</v>
      </c>
      <c r="P3828" s="21" t="s">
        <v>188</v>
      </c>
    </row>
    <row r="3829" spans="1:16" x14ac:dyDescent="0.25">
      <c r="A3829" t="s">
        <v>5309</v>
      </c>
      <c r="B3829" t="s">
        <v>4571</v>
      </c>
      <c r="C3829" s="1">
        <v>299000</v>
      </c>
      <c r="D3829">
        <v>1</v>
      </c>
      <c r="E3829">
        <v>186</v>
      </c>
      <c r="F3829" s="3" t="s">
        <v>22</v>
      </c>
      <c r="G3829" t="s">
        <v>22</v>
      </c>
      <c r="H3829" t="s">
        <v>23</v>
      </c>
      <c r="I3829" t="s">
        <v>23</v>
      </c>
      <c r="J3829" t="s">
        <v>20</v>
      </c>
      <c r="L3829" s="2">
        <v>299000</v>
      </c>
      <c r="M3829" s="2">
        <v>1607.5268817204301</v>
      </c>
      <c r="N3829" s="2">
        <v>299000</v>
      </c>
      <c r="O3829" s="2" t="s">
        <v>160</v>
      </c>
      <c r="P3829" s="21" t="s">
        <v>188</v>
      </c>
    </row>
    <row r="3830" spans="1:16" x14ac:dyDescent="0.25">
      <c r="A3830" t="s">
        <v>2948</v>
      </c>
      <c r="B3830" t="s">
        <v>104</v>
      </c>
      <c r="C3830" s="1">
        <v>299000</v>
      </c>
      <c r="D3830">
        <v>4</v>
      </c>
      <c r="E3830">
        <v>139</v>
      </c>
      <c r="F3830" s="1" t="s">
        <v>22</v>
      </c>
      <c r="G3830" t="s">
        <v>22</v>
      </c>
      <c r="H3830" t="s">
        <v>23</v>
      </c>
      <c r="I3830" t="s">
        <v>23</v>
      </c>
      <c r="J3830" t="s">
        <v>9</v>
      </c>
      <c r="K3830" t="s">
        <v>1372</v>
      </c>
      <c r="L3830" s="2">
        <v>299000</v>
      </c>
      <c r="M3830" s="2">
        <v>2151.0791366906474</v>
      </c>
      <c r="N3830" s="2">
        <v>74750</v>
      </c>
      <c r="O3830" s="2"/>
      <c r="P3830" s="5" t="s">
        <v>188</v>
      </c>
    </row>
    <row r="3831" spans="1:16" x14ac:dyDescent="0.25">
      <c r="A3831" t="s">
        <v>2952</v>
      </c>
      <c r="B3831" t="s">
        <v>104</v>
      </c>
      <c r="C3831" s="1">
        <v>299000</v>
      </c>
      <c r="D3831">
        <v>4</v>
      </c>
      <c r="E3831">
        <v>269</v>
      </c>
      <c r="F3831" s="1" t="s">
        <v>22</v>
      </c>
      <c r="G3831" t="s">
        <v>22</v>
      </c>
      <c r="H3831" t="s">
        <v>23</v>
      </c>
      <c r="I3831" t="s">
        <v>23</v>
      </c>
      <c r="J3831" t="s">
        <v>9</v>
      </c>
      <c r="K3831" t="s">
        <v>1372</v>
      </c>
      <c r="L3831" s="2">
        <v>299000</v>
      </c>
      <c r="M3831" s="2">
        <v>1111.5241635687732</v>
      </c>
      <c r="N3831" s="2">
        <v>74750</v>
      </c>
      <c r="O3831" s="2"/>
      <c r="P3831" s="5" t="s">
        <v>188</v>
      </c>
    </row>
    <row r="3832" spans="1:16" x14ac:dyDescent="0.25">
      <c r="A3832" t="s">
        <v>3033</v>
      </c>
      <c r="B3832" t="s">
        <v>104</v>
      </c>
      <c r="C3832" s="1">
        <v>299000</v>
      </c>
      <c r="D3832">
        <v>3</v>
      </c>
      <c r="E3832">
        <v>207</v>
      </c>
      <c r="F3832" s="1" t="s">
        <v>22</v>
      </c>
      <c r="G3832" t="s">
        <v>22</v>
      </c>
      <c r="H3832" t="s">
        <v>23</v>
      </c>
      <c r="I3832" t="s">
        <v>23</v>
      </c>
      <c r="J3832" t="s">
        <v>9</v>
      </c>
      <c r="K3832" t="s">
        <v>1372</v>
      </c>
      <c r="L3832" s="2">
        <v>299000</v>
      </c>
      <c r="M3832" s="2">
        <v>1444.4444444444443</v>
      </c>
      <c r="N3832" s="2">
        <v>99666.666666666672</v>
      </c>
      <c r="O3832" s="2"/>
      <c r="P3832" s="5" t="s">
        <v>188</v>
      </c>
    </row>
    <row r="3833" spans="1:16" x14ac:dyDescent="0.25">
      <c r="A3833" t="s">
        <v>3643</v>
      </c>
      <c r="B3833" t="s">
        <v>103</v>
      </c>
      <c r="C3833" s="1">
        <v>299000</v>
      </c>
      <c r="D3833">
        <v>5</v>
      </c>
      <c r="E3833">
        <v>246</v>
      </c>
      <c r="F3833" s="1" t="s">
        <v>22</v>
      </c>
      <c r="G3833" t="s">
        <v>22</v>
      </c>
      <c r="H3833" t="s">
        <v>23</v>
      </c>
      <c r="I3833" t="s">
        <v>23</v>
      </c>
      <c r="J3833" t="s">
        <v>9</v>
      </c>
      <c r="K3833" t="s">
        <v>1372</v>
      </c>
      <c r="L3833" s="2">
        <v>299000</v>
      </c>
      <c r="M3833" s="2">
        <v>1215.4471544715448</v>
      </c>
      <c r="N3833" s="2">
        <v>59800</v>
      </c>
      <c r="O3833" s="2"/>
      <c r="P3833" s="5" t="s">
        <v>188</v>
      </c>
    </row>
    <row r="3834" spans="1:16" x14ac:dyDescent="0.25">
      <c r="A3834" t="s">
        <v>5549</v>
      </c>
      <c r="B3834" t="s">
        <v>4571</v>
      </c>
      <c r="C3834" s="1">
        <v>299000</v>
      </c>
      <c r="D3834">
        <v>2</v>
      </c>
      <c r="E3834">
        <v>87</v>
      </c>
      <c r="F3834" t="s">
        <v>16</v>
      </c>
      <c r="G3834" t="s">
        <v>35</v>
      </c>
      <c r="H3834" t="s">
        <v>18</v>
      </c>
      <c r="I3834" t="s">
        <v>19</v>
      </c>
      <c r="J3834" t="s">
        <v>20</v>
      </c>
      <c r="L3834" s="2">
        <v>299000</v>
      </c>
      <c r="M3834" s="2">
        <v>3436.7816091954023</v>
      </c>
      <c r="N3834" s="2">
        <v>149500</v>
      </c>
      <c r="O3834" s="2" t="s">
        <v>160</v>
      </c>
      <c r="P3834" s="21" t="s">
        <v>188</v>
      </c>
    </row>
    <row r="3835" spans="1:16" x14ac:dyDescent="0.25">
      <c r="A3835" t="s">
        <v>5550</v>
      </c>
      <c r="B3835" t="s">
        <v>4571</v>
      </c>
      <c r="C3835" s="1">
        <v>299000</v>
      </c>
      <c r="D3835">
        <v>2</v>
      </c>
      <c r="E3835">
        <v>87</v>
      </c>
      <c r="F3835" t="s">
        <v>16</v>
      </c>
      <c r="G3835" t="s">
        <v>35</v>
      </c>
      <c r="H3835" t="s">
        <v>18</v>
      </c>
      <c r="I3835" t="s">
        <v>19</v>
      </c>
      <c r="J3835" t="s">
        <v>20</v>
      </c>
      <c r="L3835" s="2">
        <v>299000</v>
      </c>
      <c r="M3835" s="2">
        <v>3436.7816091954023</v>
      </c>
      <c r="N3835" s="2">
        <v>149500</v>
      </c>
      <c r="O3835" s="2" t="s">
        <v>160</v>
      </c>
      <c r="P3835" s="21" t="s">
        <v>188</v>
      </c>
    </row>
    <row r="3836" spans="1:16" x14ac:dyDescent="0.25">
      <c r="A3836" t="s">
        <v>5885</v>
      </c>
      <c r="B3836" t="s">
        <v>4571</v>
      </c>
      <c r="C3836" s="1">
        <v>299000</v>
      </c>
      <c r="D3836">
        <v>2</v>
      </c>
      <c r="E3836">
        <v>72</v>
      </c>
      <c r="F3836" t="s">
        <v>16</v>
      </c>
      <c r="G3836" t="s">
        <v>35</v>
      </c>
      <c r="H3836" t="s">
        <v>18</v>
      </c>
      <c r="I3836" t="s">
        <v>19</v>
      </c>
      <c r="J3836" t="s">
        <v>9</v>
      </c>
      <c r="L3836" s="2">
        <v>299000</v>
      </c>
      <c r="M3836" s="2">
        <v>4152.7777777777774</v>
      </c>
      <c r="N3836" s="2">
        <v>149500</v>
      </c>
      <c r="O3836" s="2" t="s">
        <v>4582</v>
      </c>
      <c r="P3836" s="21" t="s">
        <v>188</v>
      </c>
    </row>
    <row r="3837" spans="1:16" x14ac:dyDescent="0.25">
      <c r="A3837" t="s">
        <v>5893</v>
      </c>
      <c r="B3837" t="s">
        <v>4571</v>
      </c>
      <c r="C3837" s="1">
        <v>299000</v>
      </c>
      <c r="D3837">
        <v>3</v>
      </c>
      <c r="E3837">
        <v>87</v>
      </c>
      <c r="F3837" t="s">
        <v>16</v>
      </c>
      <c r="G3837" t="s">
        <v>35</v>
      </c>
      <c r="H3837" t="s">
        <v>18</v>
      </c>
      <c r="I3837" t="s">
        <v>19</v>
      </c>
      <c r="J3837" t="s">
        <v>20</v>
      </c>
      <c r="L3837" s="2">
        <v>299000</v>
      </c>
      <c r="M3837" s="2">
        <v>3436.7816091954023</v>
      </c>
      <c r="N3837" s="2">
        <v>99666.666666666672</v>
      </c>
      <c r="O3837" s="2" t="s">
        <v>160</v>
      </c>
      <c r="P3837" s="21" t="s">
        <v>188</v>
      </c>
    </row>
    <row r="3838" spans="1:16" x14ac:dyDescent="0.25">
      <c r="A3838" t="s">
        <v>1680</v>
      </c>
      <c r="B3838" t="s">
        <v>104</v>
      </c>
      <c r="C3838" s="1">
        <v>299000</v>
      </c>
      <c r="D3838">
        <v>4</v>
      </c>
      <c r="E3838">
        <v>127</v>
      </c>
      <c r="F3838" s="1" t="s">
        <v>16</v>
      </c>
      <c r="G3838" t="s">
        <v>35</v>
      </c>
      <c r="H3838" t="s">
        <v>29</v>
      </c>
      <c r="I3838" t="s">
        <v>19</v>
      </c>
      <c r="J3838" t="s">
        <v>9</v>
      </c>
      <c r="K3838" t="s">
        <v>1372</v>
      </c>
      <c r="L3838" s="2">
        <v>299000</v>
      </c>
      <c r="M3838" s="2">
        <v>2354.3307086614172</v>
      </c>
      <c r="N3838" s="2">
        <v>74750</v>
      </c>
      <c r="O3838" s="2"/>
      <c r="P3838" s="5" t="s">
        <v>188</v>
      </c>
    </row>
    <row r="3839" spans="1:16" x14ac:dyDescent="0.25">
      <c r="A3839" t="s">
        <v>1570</v>
      </c>
      <c r="B3839" t="s">
        <v>103</v>
      </c>
      <c r="C3839" s="1">
        <v>299000</v>
      </c>
      <c r="D3839">
        <v>2</v>
      </c>
      <c r="E3839">
        <v>60</v>
      </c>
      <c r="F3839" s="1" t="s">
        <v>16</v>
      </c>
      <c r="G3839" t="s">
        <v>56</v>
      </c>
      <c r="H3839" t="s">
        <v>29</v>
      </c>
      <c r="I3839" t="s">
        <v>30</v>
      </c>
      <c r="J3839" t="s">
        <v>20</v>
      </c>
      <c r="K3839" t="s">
        <v>1372</v>
      </c>
      <c r="L3839" s="2">
        <v>299000</v>
      </c>
      <c r="M3839" s="2">
        <v>4983.333333333333</v>
      </c>
      <c r="N3839" s="2">
        <v>149500</v>
      </c>
      <c r="O3839" s="2"/>
      <c r="P3839" s="5" t="s">
        <v>188</v>
      </c>
    </row>
    <row r="3840" spans="1:16" x14ac:dyDescent="0.25">
      <c r="A3840" t="s">
        <v>5689</v>
      </c>
      <c r="B3840" t="s">
        <v>4571</v>
      </c>
      <c r="C3840" s="1">
        <v>299000</v>
      </c>
      <c r="D3840">
        <v>1</v>
      </c>
      <c r="E3840">
        <v>34</v>
      </c>
      <c r="F3840" t="s">
        <v>16</v>
      </c>
      <c r="G3840" t="s">
        <v>35</v>
      </c>
      <c r="H3840" t="s">
        <v>189</v>
      </c>
      <c r="I3840" t="s">
        <v>19</v>
      </c>
      <c r="J3840" t="s">
        <v>9</v>
      </c>
      <c r="L3840" s="2">
        <v>299000</v>
      </c>
      <c r="M3840" s="2">
        <v>8794.1176470588234</v>
      </c>
      <c r="N3840" s="2">
        <v>299000</v>
      </c>
      <c r="O3840" s="2" t="s">
        <v>4587</v>
      </c>
      <c r="P3840" s="21" t="s">
        <v>188</v>
      </c>
    </row>
    <row r="3841" spans="1:16" x14ac:dyDescent="0.25">
      <c r="A3841" t="s">
        <v>5920</v>
      </c>
      <c r="B3841" t="s">
        <v>4571</v>
      </c>
      <c r="C3841" s="1">
        <v>299000</v>
      </c>
      <c r="D3841">
        <v>1</v>
      </c>
      <c r="E3841">
        <v>75</v>
      </c>
      <c r="F3841" t="s">
        <v>16</v>
      </c>
      <c r="G3841" t="s">
        <v>35</v>
      </c>
      <c r="H3841" t="s">
        <v>189</v>
      </c>
      <c r="I3841" t="s">
        <v>30</v>
      </c>
      <c r="J3841" t="s">
        <v>9</v>
      </c>
      <c r="L3841" s="2">
        <v>299000</v>
      </c>
      <c r="M3841" s="2">
        <v>3986.6666666666665</v>
      </c>
      <c r="N3841" s="2">
        <v>299000</v>
      </c>
      <c r="O3841" s="2" t="s">
        <v>4587</v>
      </c>
      <c r="P3841" s="21" t="s">
        <v>188</v>
      </c>
    </row>
    <row r="3842" spans="1:16" x14ac:dyDescent="0.25">
      <c r="A3842" t="s">
        <v>5601</v>
      </c>
      <c r="B3842" t="s">
        <v>4571</v>
      </c>
      <c r="C3842" s="1">
        <v>299000</v>
      </c>
      <c r="D3842">
        <v>3</v>
      </c>
      <c r="E3842">
        <v>120</v>
      </c>
      <c r="F3842" t="s">
        <v>16</v>
      </c>
      <c r="G3842" t="s">
        <v>35</v>
      </c>
      <c r="H3842" t="s">
        <v>189</v>
      </c>
      <c r="I3842" t="s">
        <v>19</v>
      </c>
      <c r="J3842" t="s">
        <v>20</v>
      </c>
      <c r="L3842" s="2">
        <v>299000</v>
      </c>
      <c r="M3842" s="2">
        <v>2491.6666666666665</v>
      </c>
      <c r="N3842" s="2">
        <v>99666.666666666672</v>
      </c>
      <c r="O3842" s="2" t="s">
        <v>160</v>
      </c>
      <c r="P3842" s="21" t="s">
        <v>188</v>
      </c>
    </row>
    <row r="3843" spans="1:16" x14ac:dyDescent="0.25">
      <c r="A3843" t="s">
        <v>6406</v>
      </c>
      <c r="B3843" t="s">
        <v>4571</v>
      </c>
      <c r="C3843" s="1">
        <v>299000</v>
      </c>
      <c r="D3843">
        <v>1</v>
      </c>
      <c r="E3843">
        <v>67</v>
      </c>
      <c r="F3843" t="s">
        <v>16</v>
      </c>
      <c r="G3843" t="s">
        <v>41</v>
      </c>
      <c r="H3843" t="s">
        <v>189</v>
      </c>
      <c r="I3843" t="s">
        <v>19</v>
      </c>
      <c r="J3843" t="s">
        <v>20</v>
      </c>
      <c r="L3843" s="2">
        <v>299000</v>
      </c>
      <c r="M3843" s="2">
        <v>4462.686567164179</v>
      </c>
      <c r="N3843" s="2">
        <v>299000</v>
      </c>
      <c r="O3843" s="2" t="s">
        <v>160</v>
      </c>
      <c r="P3843" s="21" t="s">
        <v>188</v>
      </c>
    </row>
    <row r="3844" spans="1:16" x14ac:dyDescent="0.25">
      <c r="A3844" t="s">
        <v>6407</v>
      </c>
      <c r="B3844" t="s">
        <v>4571</v>
      </c>
      <c r="C3844" s="1">
        <v>299000</v>
      </c>
      <c r="D3844">
        <v>1</v>
      </c>
      <c r="E3844">
        <v>67</v>
      </c>
      <c r="F3844" t="s">
        <v>16</v>
      </c>
      <c r="G3844" t="s">
        <v>41</v>
      </c>
      <c r="H3844" t="s">
        <v>189</v>
      </c>
      <c r="I3844" t="s">
        <v>19</v>
      </c>
      <c r="J3844" t="s">
        <v>20</v>
      </c>
      <c r="L3844" s="2">
        <v>299000</v>
      </c>
      <c r="M3844" s="2">
        <v>4462.686567164179</v>
      </c>
      <c r="N3844" s="2">
        <v>299000</v>
      </c>
      <c r="O3844" s="2" t="s">
        <v>160</v>
      </c>
      <c r="P3844" s="21" t="s">
        <v>188</v>
      </c>
    </row>
    <row r="3845" spans="1:16" x14ac:dyDescent="0.25">
      <c r="A3845" t="s">
        <v>6408</v>
      </c>
      <c r="B3845" t="s">
        <v>4571</v>
      </c>
      <c r="C3845" s="1">
        <v>299000</v>
      </c>
      <c r="D3845">
        <v>1</v>
      </c>
      <c r="E3845">
        <v>67</v>
      </c>
      <c r="F3845" t="s">
        <v>16</v>
      </c>
      <c r="G3845" t="s">
        <v>41</v>
      </c>
      <c r="H3845" t="s">
        <v>189</v>
      </c>
      <c r="I3845" t="s">
        <v>19</v>
      </c>
      <c r="J3845" t="s">
        <v>20</v>
      </c>
      <c r="L3845" s="2">
        <v>299000</v>
      </c>
      <c r="M3845" s="2">
        <v>4462.686567164179</v>
      </c>
      <c r="N3845" s="2">
        <v>299000</v>
      </c>
      <c r="O3845" s="2" t="s">
        <v>160</v>
      </c>
      <c r="P3845" s="21" t="s">
        <v>188</v>
      </c>
    </row>
    <row r="3846" spans="1:16" x14ac:dyDescent="0.25">
      <c r="A3846" t="s">
        <v>6409</v>
      </c>
      <c r="B3846" t="s">
        <v>4571</v>
      </c>
      <c r="C3846" s="1">
        <v>299000</v>
      </c>
      <c r="D3846">
        <v>1</v>
      </c>
      <c r="E3846">
        <v>67</v>
      </c>
      <c r="F3846" t="s">
        <v>16</v>
      </c>
      <c r="G3846" t="s">
        <v>41</v>
      </c>
      <c r="H3846" t="s">
        <v>189</v>
      </c>
      <c r="I3846" t="s">
        <v>19</v>
      </c>
      <c r="J3846" t="s">
        <v>20</v>
      </c>
      <c r="L3846" s="2">
        <v>299000</v>
      </c>
      <c r="M3846" s="2">
        <v>4462.686567164179</v>
      </c>
      <c r="N3846" s="2">
        <v>299000</v>
      </c>
      <c r="O3846" s="2" t="s">
        <v>160</v>
      </c>
      <c r="P3846" s="21" t="s">
        <v>188</v>
      </c>
    </row>
    <row r="3847" spans="1:16" x14ac:dyDescent="0.25">
      <c r="A3847" t="s">
        <v>6410</v>
      </c>
      <c r="B3847" t="s">
        <v>4571</v>
      </c>
      <c r="C3847" s="1">
        <v>299000</v>
      </c>
      <c r="D3847">
        <v>1</v>
      </c>
      <c r="E3847">
        <v>67</v>
      </c>
      <c r="F3847" t="s">
        <v>16</v>
      </c>
      <c r="G3847" t="s">
        <v>41</v>
      </c>
      <c r="H3847" t="s">
        <v>189</v>
      </c>
      <c r="I3847" t="s">
        <v>19</v>
      </c>
      <c r="J3847" t="s">
        <v>20</v>
      </c>
      <c r="L3847" s="2">
        <v>299000</v>
      </c>
      <c r="M3847" s="2">
        <v>4462.686567164179</v>
      </c>
      <c r="N3847" s="2">
        <v>299000</v>
      </c>
      <c r="O3847" s="2" t="s">
        <v>160</v>
      </c>
      <c r="P3847" s="21" t="s">
        <v>188</v>
      </c>
    </row>
    <row r="3848" spans="1:16" x14ac:dyDescent="0.25">
      <c r="A3848" t="s">
        <v>6697</v>
      </c>
      <c r="B3848" t="s">
        <v>4571</v>
      </c>
      <c r="C3848" s="1">
        <v>299000</v>
      </c>
      <c r="D3848">
        <v>2</v>
      </c>
      <c r="E3848">
        <v>100</v>
      </c>
      <c r="F3848" t="s">
        <v>16</v>
      </c>
      <c r="G3848" t="s">
        <v>52</v>
      </c>
      <c r="H3848" t="s">
        <v>189</v>
      </c>
      <c r="I3848" t="s">
        <v>19</v>
      </c>
      <c r="J3848" t="s">
        <v>9</v>
      </c>
      <c r="L3848" s="2">
        <v>299000</v>
      </c>
      <c r="M3848" s="2">
        <v>2990</v>
      </c>
      <c r="N3848" s="2">
        <v>149500</v>
      </c>
      <c r="O3848" s="2" t="s">
        <v>4582</v>
      </c>
      <c r="P3848" s="21" t="s">
        <v>188</v>
      </c>
    </row>
    <row r="3849" spans="1:16" x14ac:dyDescent="0.25">
      <c r="A3849" t="s">
        <v>6873</v>
      </c>
      <c r="B3849" t="s">
        <v>4571</v>
      </c>
      <c r="C3849" s="1">
        <v>299000</v>
      </c>
      <c r="D3849">
        <v>4</v>
      </c>
      <c r="E3849">
        <v>112</v>
      </c>
      <c r="F3849" t="s">
        <v>16</v>
      </c>
      <c r="G3849" t="s">
        <v>87</v>
      </c>
      <c r="H3849" t="s">
        <v>189</v>
      </c>
      <c r="I3849" t="s">
        <v>30</v>
      </c>
      <c r="J3849" t="s">
        <v>20</v>
      </c>
      <c r="L3849" s="2">
        <v>299000</v>
      </c>
      <c r="M3849" s="2">
        <v>2669.6428571428573</v>
      </c>
      <c r="N3849" s="2">
        <v>74750</v>
      </c>
      <c r="O3849" s="2" t="s">
        <v>160</v>
      </c>
      <c r="P3849" s="21" t="s">
        <v>188</v>
      </c>
    </row>
    <row r="3850" spans="1:16" x14ac:dyDescent="0.25">
      <c r="A3850" t="s">
        <v>4730</v>
      </c>
      <c r="B3850" t="s">
        <v>4571</v>
      </c>
      <c r="C3850" s="1">
        <v>299000</v>
      </c>
      <c r="D3850">
        <v>2</v>
      </c>
      <c r="E3850">
        <v>80</v>
      </c>
      <c r="F3850" t="s">
        <v>16</v>
      </c>
      <c r="G3850" t="s">
        <v>56</v>
      </c>
      <c r="H3850" t="s">
        <v>189</v>
      </c>
      <c r="I3850" t="s">
        <v>19</v>
      </c>
      <c r="J3850" t="s">
        <v>9</v>
      </c>
      <c r="L3850" s="2">
        <v>299000</v>
      </c>
      <c r="M3850" s="2">
        <v>3737.5</v>
      </c>
      <c r="N3850" s="2">
        <v>149500</v>
      </c>
      <c r="O3850" s="2" t="s">
        <v>4582</v>
      </c>
      <c r="P3850" s="21" t="s">
        <v>188</v>
      </c>
    </row>
    <row r="3851" spans="1:16" x14ac:dyDescent="0.25">
      <c r="A3851" t="s">
        <v>3077</v>
      </c>
      <c r="B3851" t="s">
        <v>104</v>
      </c>
      <c r="C3851" s="1">
        <v>298000</v>
      </c>
      <c r="D3851">
        <v>5</v>
      </c>
      <c r="E3851">
        <v>347</v>
      </c>
      <c r="F3851" s="1" t="s">
        <v>22</v>
      </c>
      <c r="G3851" t="s">
        <v>22</v>
      </c>
      <c r="H3851" t="s">
        <v>23</v>
      </c>
      <c r="I3851" t="s">
        <v>23</v>
      </c>
      <c r="J3851" t="s">
        <v>9</v>
      </c>
      <c r="K3851" t="s">
        <v>1372</v>
      </c>
      <c r="L3851" s="2">
        <v>298000</v>
      </c>
      <c r="M3851" s="2">
        <v>858.7896253602305</v>
      </c>
      <c r="N3851" s="2">
        <v>59600</v>
      </c>
      <c r="O3851" s="2"/>
      <c r="P3851" s="5" t="s">
        <v>188</v>
      </c>
    </row>
    <row r="3852" spans="1:16" x14ac:dyDescent="0.25">
      <c r="A3852" t="s">
        <v>4805</v>
      </c>
      <c r="B3852" t="s">
        <v>4571</v>
      </c>
      <c r="C3852" s="1">
        <v>298000</v>
      </c>
      <c r="D3852">
        <v>2</v>
      </c>
      <c r="E3852">
        <v>60</v>
      </c>
      <c r="F3852" t="s">
        <v>16</v>
      </c>
      <c r="G3852" t="s">
        <v>56</v>
      </c>
      <c r="H3852" t="s">
        <v>18</v>
      </c>
      <c r="I3852" t="s">
        <v>19</v>
      </c>
      <c r="J3852" t="s">
        <v>20</v>
      </c>
      <c r="L3852" s="2">
        <v>298000</v>
      </c>
      <c r="M3852" s="2">
        <v>4966.666666666667</v>
      </c>
      <c r="N3852" s="2">
        <v>149000</v>
      </c>
      <c r="O3852" s="2" t="s">
        <v>160</v>
      </c>
      <c r="P3852" s="21" t="s">
        <v>188</v>
      </c>
    </row>
    <row r="3853" spans="1:16" x14ac:dyDescent="0.25">
      <c r="A3853" t="s">
        <v>4826</v>
      </c>
      <c r="B3853" t="s">
        <v>4571</v>
      </c>
      <c r="C3853" s="1">
        <v>298000</v>
      </c>
      <c r="D3853">
        <v>2</v>
      </c>
      <c r="E3853">
        <v>81</v>
      </c>
      <c r="F3853" t="s">
        <v>16</v>
      </c>
      <c r="G3853" t="s">
        <v>56</v>
      </c>
      <c r="H3853" t="s">
        <v>18</v>
      </c>
      <c r="I3853" t="s">
        <v>19</v>
      </c>
      <c r="J3853" t="s">
        <v>9</v>
      </c>
      <c r="L3853" s="2">
        <v>298000</v>
      </c>
      <c r="M3853" s="2">
        <v>3679.0123456790125</v>
      </c>
      <c r="N3853" s="2">
        <v>149000</v>
      </c>
      <c r="O3853" s="2" t="s">
        <v>4582</v>
      </c>
      <c r="P3853" s="21" t="s">
        <v>188</v>
      </c>
    </row>
    <row r="3854" spans="1:16" x14ac:dyDescent="0.25">
      <c r="A3854" t="s">
        <v>4822</v>
      </c>
      <c r="B3854" t="s">
        <v>4571</v>
      </c>
      <c r="C3854" s="1">
        <v>298000</v>
      </c>
      <c r="D3854">
        <v>3</v>
      </c>
      <c r="E3854">
        <v>73</v>
      </c>
      <c r="F3854" t="s">
        <v>16</v>
      </c>
      <c r="G3854" t="s">
        <v>56</v>
      </c>
      <c r="H3854" t="s">
        <v>18</v>
      </c>
      <c r="I3854" t="s">
        <v>19</v>
      </c>
      <c r="J3854" t="s">
        <v>20</v>
      </c>
      <c r="L3854" s="2">
        <v>298000</v>
      </c>
      <c r="M3854" s="2">
        <v>4082.1917808219177</v>
      </c>
      <c r="N3854" s="2">
        <v>99333.333333333328</v>
      </c>
      <c r="O3854" s="2" t="s">
        <v>160</v>
      </c>
      <c r="P3854" s="21" t="s">
        <v>188</v>
      </c>
    </row>
    <row r="3855" spans="1:16" x14ac:dyDescent="0.25">
      <c r="A3855" t="s">
        <v>4823</v>
      </c>
      <c r="B3855" t="s">
        <v>4571</v>
      </c>
      <c r="C3855" s="1">
        <v>298000</v>
      </c>
      <c r="D3855">
        <v>3</v>
      </c>
      <c r="E3855">
        <v>73</v>
      </c>
      <c r="F3855" t="s">
        <v>16</v>
      </c>
      <c r="G3855" t="s">
        <v>56</v>
      </c>
      <c r="H3855" t="s">
        <v>18</v>
      </c>
      <c r="I3855" t="s">
        <v>19</v>
      </c>
      <c r="J3855" t="s">
        <v>20</v>
      </c>
      <c r="L3855" s="2">
        <v>298000</v>
      </c>
      <c r="M3855" s="2">
        <v>4082.1917808219177</v>
      </c>
      <c r="N3855" s="2">
        <v>99333.333333333328</v>
      </c>
      <c r="O3855" s="2" t="s">
        <v>160</v>
      </c>
      <c r="P3855" s="21" t="s">
        <v>188</v>
      </c>
    </row>
    <row r="3856" spans="1:16" x14ac:dyDescent="0.25">
      <c r="A3856" t="s">
        <v>1676</v>
      </c>
      <c r="B3856" t="s">
        <v>104</v>
      </c>
      <c r="C3856" s="1">
        <v>298000</v>
      </c>
      <c r="D3856">
        <v>4</v>
      </c>
      <c r="E3856">
        <v>133</v>
      </c>
      <c r="F3856" s="1" t="s">
        <v>16</v>
      </c>
      <c r="G3856" t="s">
        <v>35</v>
      </c>
      <c r="H3856" t="s">
        <v>29</v>
      </c>
      <c r="I3856" t="s">
        <v>19</v>
      </c>
      <c r="J3856" t="s">
        <v>20</v>
      </c>
      <c r="K3856" t="s">
        <v>1372</v>
      </c>
      <c r="L3856" s="2">
        <v>298000</v>
      </c>
      <c r="M3856" s="2">
        <v>2240.6015037593984</v>
      </c>
      <c r="N3856" s="2">
        <v>74500</v>
      </c>
      <c r="O3856" s="2"/>
      <c r="P3856" s="5" t="s">
        <v>188</v>
      </c>
    </row>
    <row r="3857" spans="1:16" x14ac:dyDescent="0.25">
      <c r="A3857" t="s">
        <v>6096</v>
      </c>
      <c r="B3857" t="s">
        <v>4571</v>
      </c>
      <c r="C3857" s="1">
        <v>298000</v>
      </c>
      <c r="D3857">
        <v>1</v>
      </c>
      <c r="E3857">
        <v>40</v>
      </c>
      <c r="F3857" t="s">
        <v>16</v>
      </c>
      <c r="G3857" t="s">
        <v>17</v>
      </c>
      <c r="H3857" t="s">
        <v>189</v>
      </c>
      <c r="I3857" t="s">
        <v>19</v>
      </c>
      <c r="J3857" t="s">
        <v>20</v>
      </c>
      <c r="L3857" s="2">
        <v>298000</v>
      </c>
      <c r="M3857" s="2">
        <v>7450</v>
      </c>
      <c r="N3857" s="2">
        <v>298000</v>
      </c>
      <c r="O3857" s="2" t="s">
        <v>160</v>
      </c>
      <c r="P3857" s="21" t="s">
        <v>188</v>
      </c>
    </row>
    <row r="3858" spans="1:16" x14ac:dyDescent="0.25">
      <c r="A3858" t="s">
        <v>6666</v>
      </c>
      <c r="B3858" t="s">
        <v>4571</v>
      </c>
      <c r="C3858" s="1">
        <v>298000</v>
      </c>
      <c r="D3858">
        <v>4</v>
      </c>
      <c r="E3858">
        <v>91</v>
      </c>
      <c r="F3858" t="s">
        <v>16</v>
      </c>
      <c r="G3858" t="s">
        <v>37</v>
      </c>
      <c r="H3858" t="s">
        <v>189</v>
      </c>
      <c r="I3858" t="s">
        <v>19</v>
      </c>
      <c r="J3858" t="s">
        <v>20</v>
      </c>
      <c r="L3858" s="2">
        <v>298000</v>
      </c>
      <c r="M3858" s="2">
        <v>3274.7252747252746</v>
      </c>
      <c r="N3858" s="2">
        <v>74500</v>
      </c>
      <c r="O3858" s="2" t="s">
        <v>160</v>
      </c>
      <c r="P3858" s="21" t="s">
        <v>188</v>
      </c>
    </row>
    <row r="3859" spans="1:16" x14ac:dyDescent="0.25">
      <c r="A3859" t="s">
        <v>4591</v>
      </c>
      <c r="B3859" t="s">
        <v>4571</v>
      </c>
      <c r="C3859" s="1">
        <v>298000</v>
      </c>
      <c r="D3859">
        <v>1</v>
      </c>
      <c r="E3859">
        <v>114</v>
      </c>
      <c r="F3859" t="s">
        <v>16</v>
      </c>
      <c r="G3859" t="s">
        <v>56</v>
      </c>
      <c r="H3859" t="s">
        <v>189</v>
      </c>
      <c r="I3859" t="s">
        <v>19</v>
      </c>
      <c r="J3859" t="s">
        <v>20</v>
      </c>
      <c r="L3859" s="2">
        <v>298000</v>
      </c>
      <c r="M3859" s="2">
        <v>2614.0350877192982</v>
      </c>
      <c r="N3859" s="2">
        <v>298000</v>
      </c>
      <c r="O3859" s="2" t="s">
        <v>160</v>
      </c>
      <c r="P3859" s="21" t="s">
        <v>188</v>
      </c>
    </row>
    <row r="3860" spans="1:16" x14ac:dyDescent="0.25">
      <c r="A3860" t="s">
        <v>4692</v>
      </c>
      <c r="B3860" t="s">
        <v>4571</v>
      </c>
      <c r="C3860" s="1">
        <v>298000</v>
      </c>
      <c r="D3860">
        <v>2</v>
      </c>
      <c r="E3860">
        <v>53</v>
      </c>
      <c r="F3860" t="s">
        <v>16</v>
      </c>
      <c r="G3860" t="s">
        <v>56</v>
      </c>
      <c r="H3860" t="s">
        <v>189</v>
      </c>
      <c r="I3860" t="s">
        <v>19</v>
      </c>
      <c r="J3860" t="s">
        <v>20</v>
      </c>
      <c r="L3860" s="2">
        <v>298000</v>
      </c>
      <c r="M3860" s="2">
        <v>5622.6415094339627</v>
      </c>
      <c r="N3860" s="2">
        <v>149000</v>
      </c>
      <c r="O3860" s="2" t="s">
        <v>160</v>
      </c>
      <c r="P3860" s="21" t="s">
        <v>188</v>
      </c>
    </row>
    <row r="3861" spans="1:16" x14ac:dyDescent="0.25">
      <c r="A3861" t="s">
        <v>1377</v>
      </c>
      <c r="B3861" t="s">
        <v>104</v>
      </c>
      <c r="C3861" s="1">
        <v>297500</v>
      </c>
      <c r="D3861">
        <v>4</v>
      </c>
      <c r="E3861">
        <v>173</v>
      </c>
      <c r="F3861" s="1" t="s">
        <v>16</v>
      </c>
      <c r="G3861" t="s">
        <v>56</v>
      </c>
      <c r="H3861" t="s">
        <v>29</v>
      </c>
      <c r="I3861" t="s">
        <v>19</v>
      </c>
      <c r="J3861" t="s">
        <v>20</v>
      </c>
      <c r="K3861" t="s">
        <v>1372</v>
      </c>
      <c r="L3861" s="2">
        <v>297500</v>
      </c>
      <c r="M3861" s="2">
        <v>1719.6531791907514</v>
      </c>
      <c r="N3861" s="2">
        <v>74375</v>
      </c>
      <c r="O3861" s="2"/>
      <c r="P3861" s="5" t="s">
        <v>188</v>
      </c>
    </row>
    <row r="3862" spans="1:16" x14ac:dyDescent="0.25">
      <c r="A3862" t="s">
        <v>4742</v>
      </c>
      <c r="B3862" t="s">
        <v>4571</v>
      </c>
      <c r="C3862" s="1">
        <v>297500</v>
      </c>
      <c r="D3862">
        <v>1</v>
      </c>
      <c r="E3862">
        <v>86</v>
      </c>
      <c r="F3862" t="s">
        <v>16</v>
      </c>
      <c r="G3862" t="s">
        <v>56</v>
      </c>
      <c r="H3862" t="s">
        <v>189</v>
      </c>
      <c r="I3862" t="s">
        <v>19</v>
      </c>
      <c r="J3862" t="s">
        <v>9</v>
      </c>
      <c r="L3862" s="2">
        <v>297500</v>
      </c>
      <c r="M3862" s="2">
        <v>3459.3023255813955</v>
      </c>
      <c r="N3862" s="2">
        <v>297500</v>
      </c>
      <c r="O3862" s="2" t="s">
        <v>4587</v>
      </c>
      <c r="P3862" s="21" t="s">
        <v>188</v>
      </c>
    </row>
    <row r="3863" spans="1:16" x14ac:dyDescent="0.25">
      <c r="A3863" t="s">
        <v>4743</v>
      </c>
      <c r="B3863" t="s">
        <v>4571</v>
      </c>
      <c r="C3863" s="1">
        <v>297500</v>
      </c>
      <c r="D3863">
        <v>1</v>
      </c>
      <c r="E3863">
        <v>88</v>
      </c>
      <c r="F3863" t="s">
        <v>16</v>
      </c>
      <c r="G3863" t="s">
        <v>56</v>
      </c>
      <c r="H3863" t="s">
        <v>189</v>
      </c>
      <c r="I3863" t="s">
        <v>19</v>
      </c>
      <c r="J3863" t="s">
        <v>9</v>
      </c>
      <c r="L3863" s="2">
        <v>297500</v>
      </c>
      <c r="M3863" s="2">
        <v>3380.681818181818</v>
      </c>
      <c r="N3863" s="2">
        <v>297500</v>
      </c>
      <c r="O3863" s="2" t="s">
        <v>4587</v>
      </c>
      <c r="P3863" s="21" t="s">
        <v>188</v>
      </c>
    </row>
    <row r="3864" spans="1:16" x14ac:dyDescent="0.25">
      <c r="A3864" t="s">
        <v>6968</v>
      </c>
      <c r="B3864" t="s">
        <v>4571</v>
      </c>
      <c r="C3864" s="1">
        <v>297000</v>
      </c>
      <c r="D3864">
        <v>3</v>
      </c>
      <c r="E3864">
        <v>97</v>
      </c>
      <c r="F3864" t="s">
        <v>16</v>
      </c>
      <c r="G3864" t="s">
        <v>43</v>
      </c>
      <c r="H3864" t="s">
        <v>189</v>
      </c>
      <c r="I3864" t="s">
        <v>19</v>
      </c>
      <c r="J3864" t="s">
        <v>20</v>
      </c>
      <c r="L3864" s="2">
        <v>297000</v>
      </c>
      <c r="M3864" s="2">
        <v>3061.855670103093</v>
      </c>
      <c r="N3864" s="2">
        <v>99000</v>
      </c>
      <c r="O3864" s="2" t="s">
        <v>160</v>
      </c>
      <c r="P3864" s="21" t="s">
        <v>188</v>
      </c>
    </row>
    <row r="3865" spans="1:16" x14ac:dyDescent="0.25">
      <c r="A3865" t="s">
        <v>6653</v>
      </c>
      <c r="B3865" t="s">
        <v>4571</v>
      </c>
      <c r="C3865" s="1">
        <v>296800</v>
      </c>
      <c r="D3865">
        <v>3</v>
      </c>
      <c r="E3865">
        <v>85</v>
      </c>
      <c r="F3865" t="s">
        <v>16</v>
      </c>
      <c r="G3865" t="s">
        <v>37</v>
      </c>
      <c r="H3865" t="s">
        <v>189</v>
      </c>
      <c r="I3865" t="s">
        <v>19</v>
      </c>
      <c r="J3865" t="s">
        <v>20</v>
      </c>
      <c r="L3865" s="2">
        <v>296800</v>
      </c>
      <c r="M3865" s="2">
        <v>3491.7647058823532</v>
      </c>
      <c r="N3865" s="2">
        <v>98933.333333333328</v>
      </c>
      <c r="O3865" s="2" t="s">
        <v>160</v>
      </c>
      <c r="P3865" s="21" t="s">
        <v>188</v>
      </c>
    </row>
    <row r="3866" spans="1:16" x14ac:dyDescent="0.25">
      <c r="A3866" t="s">
        <v>5739</v>
      </c>
      <c r="B3866" t="s">
        <v>4571</v>
      </c>
      <c r="C3866" s="1">
        <v>296000</v>
      </c>
      <c r="D3866">
        <v>2</v>
      </c>
      <c r="E3866">
        <v>66</v>
      </c>
      <c r="F3866" t="s">
        <v>16</v>
      </c>
      <c r="G3866" t="s">
        <v>35</v>
      </c>
      <c r="H3866" t="s">
        <v>189</v>
      </c>
      <c r="I3866" t="s">
        <v>19</v>
      </c>
      <c r="J3866" t="s">
        <v>88</v>
      </c>
      <c r="K3866">
        <v>34000</v>
      </c>
      <c r="L3866" s="2">
        <v>330000</v>
      </c>
      <c r="M3866" s="2">
        <v>5000</v>
      </c>
      <c r="N3866" s="2">
        <v>165000</v>
      </c>
      <c r="O3866" s="2" t="s">
        <v>160</v>
      </c>
      <c r="P3866" s="21" t="s">
        <v>188</v>
      </c>
    </row>
    <row r="3867" spans="1:16" x14ac:dyDescent="0.25">
      <c r="A3867" t="s">
        <v>5740</v>
      </c>
      <c r="B3867" t="s">
        <v>4571</v>
      </c>
      <c r="C3867" s="1">
        <v>296000</v>
      </c>
      <c r="D3867">
        <v>2</v>
      </c>
      <c r="E3867">
        <v>66</v>
      </c>
      <c r="F3867" t="s">
        <v>16</v>
      </c>
      <c r="G3867" t="s">
        <v>35</v>
      </c>
      <c r="H3867" t="s">
        <v>189</v>
      </c>
      <c r="I3867" t="s">
        <v>19</v>
      </c>
      <c r="J3867" t="s">
        <v>88</v>
      </c>
      <c r="K3867">
        <v>38000</v>
      </c>
      <c r="L3867" s="2">
        <v>334000</v>
      </c>
      <c r="M3867" s="2">
        <v>5060.606060606061</v>
      </c>
      <c r="N3867" s="2">
        <v>167000</v>
      </c>
      <c r="O3867" s="2" t="s">
        <v>160</v>
      </c>
      <c r="P3867" s="21" t="s">
        <v>188</v>
      </c>
    </row>
    <row r="3868" spans="1:16" x14ac:dyDescent="0.25">
      <c r="A3868" t="s">
        <v>5251</v>
      </c>
      <c r="B3868" t="s">
        <v>4571</v>
      </c>
      <c r="C3868" s="1">
        <v>295000</v>
      </c>
      <c r="D3868">
        <v>2</v>
      </c>
      <c r="E3868">
        <v>116</v>
      </c>
      <c r="F3868" s="3" t="s">
        <v>22</v>
      </c>
      <c r="G3868" t="s">
        <v>22</v>
      </c>
      <c r="H3868" t="s">
        <v>23</v>
      </c>
      <c r="I3868" t="s">
        <v>23</v>
      </c>
      <c r="J3868" t="s">
        <v>9</v>
      </c>
      <c r="L3868" s="2">
        <v>295000</v>
      </c>
      <c r="M3868" s="2">
        <v>2543.1034482758619</v>
      </c>
      <c r="N3868" s="2">
        <v>147500</v>
      </c>
      <c r="O3868" s="2" t="s">
        <v>4582</v>
      </c>
      <c r="P3868" s="21" t="s">
        <v>188</v>
      </c>
    </row>
    <row r="3869" spans="1:16" x14ac:dyDescent="0.25">
      <c r="A3869" t="s">
        <v>5024</v>
      </c>
      <c r="B3869" t="s">
        <v>4571</v>
      </c>
      <c r="C3869" s="1">
        <v>295000</v>
      </c>
      <c r="D3869">
        <v>3</v>
      </c>
      <c r="E3869">
        <v>155</v>
      </c>
      <c r="F3869" s="3" t="s">
        <v>22</v>
      </c>
      <c r="G3869" t="s">
        <v>22</v>
      </c>
      <c r="H3869" t="s">
        <v>23</v>
      </c>
      <c r="I3869" t="s">
        <v>23</v>
      </c>
      <c r="J3869" t="s">
        <v>20</v>
      </c>
      <c r="L3869" s="2">
        <v>295000</v>
      </c>
      <c r="M3869" s="2">
        <v>1903.2258064516129</v>
      </c>
      <c r="N3869" s="2">
        <v>98333.333333333328</v>
      </c>
      <c r="O3869" s="2" t="s">
        <v>4582</v>
      </c>
      <c r="P3869" s="21" t="s">
        <v>188</v>
      </c>
    </row>
    <row r="3870" spans="1:16" x14ac:dyDescent="0.25">
      <c r="A3870" t="s">
        <v>3011</v>
      </c>
      <c r="B3870" t="s">
        <v>104</v>
      </c>
      <c r="C3870" s="1">
        <v>295000</v>
      </c>
      <c r="D3870">
        <v>4</v>
      </c>
      <c r="E3870">
        <v>195</v>
      </c>
      <c r="F3870" s="1" t="s">
        <v>22</v>
      </c>
      <c r="G3870" t="s">
        <v>22</v>
      </c>
      <c r="H3870" t="s">
        <v>23</v>
      </c>
      <c r="I3870" t="s">
        <v>23</v>
      </c>
      <c r="J3870" t="s">
        <v>9</v>
      </c>
      <c r="K3870" t="s">
        <v>1372</v>
      </c>
      <c r="L3870" s="2">
        <v>295000</v>
      </c>
      <c r="M3870" s="2">
        <v>1512.8205128205129</v>
      </c>
      <c r="N3870" s="2">
        <v>73750</v>
      </c>
      <c r="O3870" s="2"/>
      <c r="P3870" s="5" t="s">
        <v>188</v>
      </c>
    </row>
    <row r="3871" spans="1:16" x14ac:dyDescent="0.25">
      <c r="A3871" t="s">
        <v>3487</v>
      </c>
      <c r="B3871" t="s">
        <v>103</v>
      </c>
      <c r="C3871" s="1">
        <v>295000</v>
      </c>
      <c r="D3871">
        <v>4</v>
      </c>
      <c r="E3871">
        <v>137</v>
      </c>
      <c r="F3871" s="1" t="s">
        <v>22</v>
      </c>
      <c r="G3871" t="s">
        <v>22</v>
      </c>
      <c r="H3871" t="s">
        <v>23</v>
      </c>
      <c r="I3871" t="s">
        <v>23</v>
      </c>
      <c r="J3871" t="s">
        <v>9</v>
      </c>
      <c r="K3871" t="s">
        <v>1372</v>
      </c>
      <c r="L3871" s="2">
        <v>295000</v>
      </c>
      <c r="M3871" s="2">
        <v>2153.2846715328469</v>
      </c>
      <c r="N3871" s="2">
        <v>73750</v>
      </c>
      <c r="O3871" s="2"/>
      <c r="P3871" s="5" t="s">
        <v>188</v>
      </c>
    </row>
    <row r="3872" spans="1:16" x14ac:dyDescent="0.25">
      <c r="A3872" t="s">
        <v>2094</v>
      </c>
      <c r="B3872" t="s">
        <v>103</v>
      </c>
      <c r="C3872" s="1">
        <v>295000</v>
      </c>
      <c r="D3872">
        <v>1</v>
      </c>
      <c r="E3872">
        <v>102</v>
      </c>
      <c r="F3872" s="1" t="s">
        <v>16</v>
      </c>
      <c r="G3872" t="s">
        <v>17</v>
      </c>
      <c r="H3872" t="s">
        <v>29</v>
      </c>
      <c r="I3872" t="s">
        <v>19</v>
      </c>
      <c r="J3872" t="s">
        <v>9</v>
      </c>
      <c r="K3872" t="s">
        <v>1372</v>
      </c>
      <c r="L3872" s="2">
        <v>295000</v>
      </c>
      <c r="M3872" s="2">
        <v>2892.1568627450979</v>
      </c>
      <c r="N3872" s="2">
        <v>295000</v>
      </c>
      <c r="O3872" s="2"/>
      <c r="P3872" s="5" t="s">
        <v>188</v>
      </c>
    </row>
    <row r="3873" spans="1:16" x14ac:dyDescent="0.25">
      <c r="A3873" t="s">
        <v>5915</v>
      </c>
      <c r="B3873" t="s">
        <v>4571</v>
      </c>
      <c r="C3873" s="1">
        <v>295000</v>
      </c>
      <c r="D3873">
        <v>1</v>
      </c>
      <c r="E3873">
        <v>62</v>
      </c>
      <c r="F3873" t="s">
        <v>16</v>
      </c>
      <c r="G3873" t="s">
        <v>35</v>
      </c>
      <c r="H3873" t="s">
        <v>189</v>
      </c>
      <c r="I3873" t="s">
        <v>30</v>
      </c>
      <c r="J3873" t="s">
        <v>20</v>
      </c>
      <c r="L3873" s="2">
        <v>295000</v>
      </c>
      <c r="M3873" s="2">
        <v>4758.0645161290322</v>
      </c>
      <c r="N3873" s="2">
        <v>295000</v>
      </c>
      <c r="O3873" s="2" t="s">
        <v>160</v>
      </c>
      <c r="P3873" s="21" t="s">
        <v>188</v>
      </c>
    </row>
    <row r="3874" spans="1:16" x14ac:dyDescent="0.25">
      <c r="A3874" t="s">
        <v>5735</v>
      </c>
      <c r="B3874" t="s">
        <v>4571</v>
      </c>
      <c r="C3874" s="1">
        <v>295000</v>
      </c>
      <c r="D3874">
        <v>2</v>
      </c>
      <c r="E3874">
        <v>65</v>
      </c>
      <c r="F3874" t="s">
        <v>16</v>
      </c>
      <c r="G3874" t="s">
        <v>35</v>
      </c>
      <c r="H3874" t="s">
        <v>189</v>
      </c>
      <c r="I3874" t="s">
        <v>19</v>
      </c>
      <c r="J3874" t="s">
        <v>9</v>
      </c>
      <c r="L3874" s="2">
        <v>295000</v>
      </c>
      <c r="M3874" s="2">
        <v>4538.4615384615381</v>
      </c>
      <c r="N3874" s="2">
        <v>147500</v>
      </c>
      <c r="O3874" s="2" t="s">
        <v>4582</v>
      </c>
      <c r="P3874" s="21" t="s">
        <v>188</v>
      </c>
    </row>
    <row r="3875" spans="1:16" x14ac:dyDescent="0.25">
      <c r="A3875" t="s">
        <v>5928</v>
      </c>
      <c r="B3875" t="s">
        <v>4571</v>
      </c>
      <c r="C3875" s="1">
        <v>295000</v>
      </c>
      <c r="D3875">
        <v>4</v>
      </c>
      <c r="E3875">
        <v>94</v>
      </c>
      <c r="F3875" t="s">
        <v>16</v>
      </c>
      <c r="G3875" t="s">
        <v>35</v>
      </c>
      <c r="H3875" t="s">
        <v>189</v>
      </c>
      <c r="I3875" t="s">
        <v>30</v>
      </c>
      <c r="J3875" t="s">
        <v>20</v>
      </c>
      <c r="L3875" s="2">
        <v>295000</v>
      </c>
      <c r="M3875" s="2">
        <v>3138.2978723404253</v>
      </c>
      <c r="N3875" s="2">
        <v>73750</v>
      </c>
      <c r="O3875" s="2" t="s">
        <v>4582</v>
      </c>
      <c r="P3875" s="21" t="s">
        <v>188</v>
      </c>
    </row>
    <row r="3876" spans="1:16" x14ac:dyDescent="0.25">
      <c r="A3876" t="s">
        <v>6012</v>
      </c>
      <c r="B3876" t="s">
        <v>4571</v>
      </c>
      <c r="C3876" s="1">
        <v>295000</v>
      </c>
      <c r="D3876">
        <v>2</v>
      </c>
      <c r="E3876">
        <v>127</v>
      </c>
      <c r="F3876" t="s">
        <v>16</v>
      </c>
      <c r="G3876" t="s">
        <v>17</v>
      </c>
      <c r="H3876" t="s">
        <v>189</v>
      </c>
      <c r="I3876" t="s">
        <v>19</v>
      </c>
      <c r="J3876" t="s">
        <v>9</v>
      </c>
      <c r="L3876" s="2">
        <v>295000</v>
      </c>
      <c r="M3876" s="2">
        <v>2322.8346456692911</v>
      </c>
      <c r="N3876" s="2">
        <v>147500</v>
      </c>
      <c r="O3876" s="2" t="s">
        <v>4582</v>
      </c>
      <c r="P3876" s="21" t="s">
        <v>188</v>
      </c>
    </row>
    <row r="3877" spans="1:16" x14ac:dyDescent="0.25">
      <c r="A3877" t="s">
        <v>6525</v>
      </c>
      <c r="B3877" t="s">
        <v>4571</v>
      </c>
      <c r="C3877" s="1">
        <v>295000</v>
      </c>
      <c r="D3877">
        <v>1</v>
      </c>
      <c r="E3877">
        <v>41</v>
      </c>
      <c r="F3877" t="s">
        <v>16</v>
      </c>
      <c r="G3877" t="s">
        <v>41</v>
      </c>
      <c r="H3877" t="s">
        <v>189</v>
      </c>
      <c r="I3877" t="s">
        <v>30</v>
      </c>
      <c r="J3877" t="s">
        <v>20</v>
      </c>
      <c r="L3877" s="2">
        <v>295000</v>
      </c>
      <c r="M3877" s="2">
        <v>7195.1219512195121</v>
      </c>
      <c r="N3877" s="2">
        <v>295000</v>
      </c>
      <c r="O3877" s="2" t="s">
        <v>160</v>
      </c>
      <c r="P3877" s="21" t="s">
        <v>188</v>
      </c>
    </row>
    <row r="3878" spans="1:16" x14ac:dyDescent="0.25">
      <c r="A3878" t="s">
        <v>6528</v>
      </c>
      <c r="B3878" t="s">
        <v>4571</v>
      </c>
      <c r="C3878" s="1">
        <v>295000</v>
      </c>
      <c r="D3878">
        <v>1</v>
      </c>
      <c r="E3878">
        <v>74</v>
      </c>
      <c r="F3878" t="s">
        <v>16</v>
      </c>
      <c r="G3878" t="s">
        <v>41</v>
      </c>
      <c r="H3878" t="s">
        <v>189</v>
      </c>
      <c r="I3878" t="s">
        <v>30</v>
      </c>
      <c r="J3878" t="s">
        <v>20</v>
      </c>
      <c r="L3878" s="2">
        <v>295000</v>
      </c>
      <c r="M3878" s="2">
        <v>3986.4864864864867</v>
      </c>
      <c r="N3878" s="2">
        <v>295000</v>
      </c>
      <c r="O3878" s="2" t="s">
        <v>160</v>
      </c>
      <c r="P3878" s="21" t="s">
        <v>188</v>
      </c>
    </row>
    <row r="3879" spans="1:16" x14ac:dyDescent="0.25">
      <c r="A3879" t="s">
        <v>6248</v>
      </c>
      <c r="B3879" t="s">
        <v>4571</v>
      </c>
      <c r="C3879" s="1">
        <v>295000</v>
      </c>
      <c r="D3879">
        <v>2</v>
      </c>
      <c r="E3879">
        <v>56</v>
      </c>
      <c r="F3879" t="s">
        <v>16</v>
      </c>
      <c r="G3879" t="s">
        <v>41</v>
      </c>
      <c r="H3879" t="s">
        <v>189</v>
      </c>
      <c r="I3879" t="s">
        <v>19</v>
      </c>
      <c r="J3879" t="s">
        <v>20</v>
      </c>
      <c r="L3879" s="2">
        <v>295000</v>
      </c>
      <c r="M3879" s="2">
        <v>5267.8571428571431</v>
      </c>
      <c r="N3879" s="2">
        <v>147500</v>
      </c>
      <c r="O3879" s="2" t="s">
        <v>4587</v>
      </c>
      <c r="P3879" s="21" t="s">
        <v>188</v>
      </c>
    </row>
    <row r="3880" spans="1:16" x14ac:dyDescent="0.25">
      <c r="A3880" t="s">
        <v>5297</v>
      </c>
      <c r="B3880" t="s">
        <v>4571</v>
      </c>
      <c r="C3880" s="1">
        <v>294000</v>
      </c>
      <c r="D3880">
        <v>2</v>
      </c>
      <c r="E3880">
        <v>157</v>
      </c>
      <c r="F3880" s="3" t="s">
        <v>22</v>
      </c>
      <c r="G3880" t="s">
        <v>22</v>
      </c>
      <c r="H3880" t="s">
        <v>23</v>
      </c>
      <c r="I3880" t="s">
        <v>23</v>
      </c>
      <c r="J3880" t="s">
        <v>9</v>
      </c>
      <c r="L3880" s="2">
        <v>294000</v>
      </c>
      <c r="M3880" s="2">
        <v>1872.6114649681529</v>
      </c>
      <c r="N3880" s="2">
        <v>147000</v>
      </c>
      <c r="O3880" s="2" t="s">
        <v>4582</v>
      </c>
      <c r="P3880" s="21" t="s">
        <v>188</v>
      </c>
    </row>
    <row r="3881" spans="1:16" x14ac:dyDescent="0.25">
      <c r="A3881" t="s">
        <v>5323</v>
      </c>
      <c r="B3881" t="s">
        <v>4571</v>
      </c>
      <c r="C3881" s="1">
        <v>294000</v>
      </c>
      <c r="D3881">
        <v>2</v>
      </c>
      <c r="E3881">
        <v>157</v>
      </c>
      <c r="F3881" s="3" t="s">
        <v>22</v>
      </c>
      <c r="G3881" t="s">
        <v>22</v>
      </c>
      <c r="H3881" t="s">
        <v>23</v>
      </c>
      <c r="I3881" t="s">
        <v>23</v>
      </c>
      <c r="J3881" t="s">
        <v>9</v>
      </c>
      <c r="L3881" s="2">
        <v>294000</v>
      </c>
      <c r="M3881" s="2">
        <v>1872.6114649681529</v>
      </c>
      <c r="N3881" s="2">
        <v>147000</v>
      </c>
      <c r="O3881" s="2" t="s">
        <v>4582</v>
      </c>
      <c r="P3881" s="21" t="s">
        <v>188</v>
      </c>
    </row>
    <row r="3882" spans="1:16" x14ac:dyDescent="0.25">
      <c r="A3882" t="s">
        <v>5311</v>
      </c>
      <c r="B3882" t="s">
        <v>4571</v>
      </c>
      <c r="C3882" s="1">
        <v>294000</v>
      </c>
      <c r="D3882">
        <v>3</v>
      </c>
      <c r="E3882">
        <v>157</v>
      </c>
      <c r="F3882" s="3" t="s">
        <v>22</v>
      </c>
      <c r="G3882" t="s">
        <v>22</v>
      </c>
      <c r="H3882" t="s">
        <v>23</v>
      </c>
      <c r="I3882" t="s">
        <v>23</v>
      </c>
      <c r="J3882" t="s">
        <v>9</v>
      </c>
      <c r="L3882" s="2">
        <v>294000</v>
      </c>
      <c r="M3882" s="2">
        <v>1872.6114649681529</v>
      </c>
      <c r="N3882" s="2">
        <v>98000</v>
      </c>
      <c r="O3882" s="2" t="s">
        <v>4582</v>
      </c>
      <c r="P3882" s="21" t="s">
        <v>188</v>
      </c>
    </row>
    <row r="3883" spans="1:16" x14ac:dyDescent="0.25">
      <c r="A3883" t="s">
        <v>2013</v>
      </c>
      <c r="B3883" t="s">
        <v>104</v>
      </c>
      <c r="C3883" s="1">
        <v>294000</v>
      </c>
      <c r="D3883">
        <v>4</v>
      </c>
      <c r="E3883">
        <v>114</v>
      </c>
      <c r="F3883" s="1" t="s">
        <v>16</v>
      </c>
      <c r="G3883" t="s">
        <v>17</v>
      </c>
      <c r="H3883" t="s">
        <v>29</v>
      </c>
      <c r="I3883" t="s">
        <v>19</v>
      </c>
      <c r="J3883" t="s">
        <v>9</v>
      </c>
      <c r="K3883" t="s">
        <v>1372</v>
      </c>
      <c r="L3883" s="2">
        <v>294000</v>
      </c>
      <c r="M3883" s="2">
        <v>2578.9473684210525</v>
      </c>
      <c r="N3883" s="2">
        <v>73500</v>
      </c>
      <c r="O3883" s="2"/>
      <c r="P3883" s="5" t="s">
        <v>188</v>
      </c>
    </row>
    <row r="3884" spans="1:16" x14ac:dyDescent="0.25">
      <c r="A3884" t="s">
        <v>6137</v>
      </c>
      <c r="B3884" t="s">
        <v>4571</v>
      </c>
      <c r="C3884" s="1">
        <v>294000</v>
      </c>
      <c r="D3884">
        <v>2</v>
      </c>
      <c r="E3884">
        <v>78</v>
      </c>
      <c r="F3884" t="s">
        <v>16</v>
      </c>
      <c r="G3884" t="s">
        <v>17</v>
      </c>
      <c r="H3884" t="s">
        <v>189</v>
      </c>
      <c r="I3884" t="s">
        <v>19</v>
      </c>
      <c r="J3884" t="s">
        <v>9</v>
      </c>
      <c r="L3884" s="2">
        <v>294000</v>
      </c>
      <c r="M3884" s="2">
        <v>3769.2307692307691</v>
      </c>
      <c r="N3884" s="2">
        <v>147000</v>
      </c>
      <c r="O3884" s="2" t="s">
        <v>4587</v>
      </c>
      <c r="P3884" s="21" t="s">
        <v>188</v>
      </c>
    </row>
    <row r="3885" spans="1:16" x14ac:dyDescent="0.25">
      <c r="A3885" t="s">
        <v>1633</v>
      </c>
      <c r="B3885" t="s">
        <v>104</v>
      </c>
      <c r="C3885" s="1">
        <v>293500</v>
      </c>
      <c r="D3885">
        <v>3</v>
      </c>
      <c r="E3885">
        <v>120</v>
      </c>
      <c r="F3885" s="1" t="s">
        <v>16</v>
      </c>
      <c r="G3885" t="s">
        <v>35</v>
      </c>
      <c r="H3885" t="s">
        <v>29</v>
      </c>
      <c r="I3885" t="s">
        <v>19</v>
      </c>
      <c r="J3885" t="s">
        <v>9</v>
      </c>
      <c r="K3885" t="s">
        <v>1372</v>
      </c>
      <c r="L3885" s="2">
        <v>293500</v>
      </c>
      <c r="M3885" s="2">
        <v>2445.8333333333335</v>
      </c>
      <c r="N3885" s="2">
        <v>97833.333333333328</v>
      </c>
      <c r="O3885" s="2"/>
      <c r="P3885" s="5" t="s">
        <v>188</v>
      </c>
    </row>
    <row r="3886" spans="1:16" x14ac:dyDescent="0.25">
      <c r="A3886" t="s">
        <v>6145</v>
      </c>
      <c r="B3886" t="s">
        <v>4571</v>
      </c>
      <c r="C3886" s="1">
        <v>293000</v>
      </c>
      <c r="D3886">
        <v>2</v>
      </c>
      <c r="E3886">
        <v>82</v>
      </c>
      <c r="F3886" t="s">
        <v>16</v>
      </c>
      <c r="G3886" t="s">
        <v>17</v>
      </c>
      <c r="H3886" t="s">
        <v>189</v>
      </c>
      <c r="I3886" t="s">
        <v>19</v>
      </c>
      <c r="J3886" t="s">
        <v>9</v>
      </c>
      <c r="L3886" s="2">
        <v>293000</v>
      </c>
      <c r="M3886" s="2">
        <v>3573.1707317073169</v>
      </c>
      <c r="N3886" s="2">
        <v>146500</v>
      </c>
      <c r="O3886" s="2" t="s">
        <v>4582</v>
      </c>
      <c r="P3886" s="21" t="s">
        <v>188</v>
      </c>
    </row>
    <row r="3887" spans="1:16" x14ac:dyDescent="0.25">
      <c r="A3887" t="s">
        <v>3060</v>
      </c>
      <c r="B3887" t="s">
        <v>104</v>
      </c>
      <c r="C3887" s="1">
        <v>292900</v>
      </c>
      <c r="D3887">
        <v>4</v>
      </c>
      <c r="E3887">
        <v>136</v>
      </c>
      <c r="F3887" s="1" t="s">
        <v>22</v>
      </c>
      <c r="G3887" t="s">
        <v>22</v>
      </c>
      <c r="H3887" t="s">
        <v>23</v>
      </c>
      <c r="I3887" t="s">
        <v>23</v>
      </c>
      <c r="J3887" t="s">
        <v>9</v>
      </c>
      <c r="K3887" t="s">
        <v>1372</v>
      </c>
      <c r="L3887" s="2">
        <v>292900</v>
      </c>
      <c r="M3887" s="2">
        <v>2153.6764705882351</v>
      </c>
      <c r="N3887" s="2">
        <v>73225</v>
      </c>
      <c r="O3887" s="2"/>
      <c r="P3887" s="5" t="s">
        <v>188</v>
      </c>
    </row>
    <row r="3888" spans="1:16" x14ac:dyDescent="0.25">
      <c r="A3888" t="s">
        <v>4768</v>
      </c>
      <c r="B3888" t="s">
        <v>4571</v>
      </c>
      <c r="C3888" s="1">
        <v>292500</v>
      </c>
      <c r="D3888">
        <v>2</v>
      </c>
      <c r="E3888">
        <v>128</v>
      </c>
      <c r="F3888" t="s">
        <v>16</v>
      </c>
      <c r="G3888" t="s">
        <v>56</v>
      </c>
      <c r="H3888" t="s">
        <v>18</v>
      </c>
      <c r="I3888" t="s">
        <v>19</v>
      </c>
      <c r="J3888" t="s">
        <v>20</v>
      </c>
      <c r="L3888" s="2">
        <v>292500</v>
      </c>
      <c r="M3888" s="2">
        <v>2285.15625</v>
      </c>
      <c r="N3888" s="2">
        <v>146250</v>
      </c>
      <c r="O3888" s="2" t="s">
        <v>4582</v>
      </c>
      <c r="P3888" s="21" t="s">
        <v>188</v>
      </c>
    </row>
    <row r="3889" spans="1:16" x14ac:dyDescent="0.25">
      <c r="A3889" t="s">
        <v>6637</v>
      </c>
      <c r="B3889" t="s">
        <v>4571</v>
      </c>
      <c r="C3889" s="1">
        <v>292050</v>
      </c>
      <c r="D3889">
        <v>1</v>
      </c>
      <c r="E3889">
        <v>69</v>
      </c>
      <c r="F3889" t="s">
        <v>16</v>
      </c>
      <c r="G3889" t="s">
        <v>37</v>
      </c>
      <c r="H3889" t="s">
        <v>189</v>
      </c>
      <c r="I3889" t="s">
        <v>19</v>
      </c>
      <c r="J3889" t="s">
        <v>9</v>
      </c>
      <c r="L3889" s="2">
        <v>292050</v>
      </c>
      <c r="M3889" s="2">
        <v>4232.608695652174</v>
      </c>
      <c r="N3889" s="2">
        <v>292050</v>
      </c>
      <c r="O3889" s="2" t="s">
        <v>160</v>
      </c>
      <c r="P3889" s="21" t="s">
        <v>188</v>
      </c>
    </row>
    <row r="3890" spans="1:16" x14ac:dyDescent="0.25">
      <c r="A3890" t="s">
        <v>6154</v>
      </c>
      <c r="B3890" t="s">
        <v>4571</v>
      </c>
      <c r="C3890" s="1">
        <v>292000</v>
      </c>
      <c r="D3890">
        <v>2</v>
      </c>
      <c r="E3890">
        <v>84</v>
      </c>
      <c r="F3890" t="s">
        <v>16</v>
      </c>
      <c r="G3890" t="s">
        <v>17</v>
      </c>
      <c r="H3890" t="s">
        <v>189</v>
      </c>
      <c r="I3890" t="s">
        <v>19</v>
      </c>
      <c r="J3890" t="s">
        <v>9</v>
      </c>
      <c r="L3890" s="2">
        <v>292000</v>
      </c>
      <c r="M3890" s="2">
        <v>3476.1904761904761</v>
      </c>
      <c r="N3890" s="2">
        <v>146000</v>
      </c>
      <c r="O3890" s="2" t="s">
        <v>4587</v>
      </c>
      <c r="P3890" s="21" t="s">
        <v>188</v>
      </c>
    </row>
    <row r="3891" spans="1:16" x14ac:dyDescent="0.25">
      <c r="A3891" t="s">
        <v>1397</v>
      </c>
      <c r="B3891" t="s">
        <v>104</v>
      </c>
      <c r="C3891" s="1">
        <v>291000</v>
      </c>
      <c r="D3891">
        <v>3</v>
      </c>
      <c r="E3891">
        <v>156</v>
      </c>
      <c r="F3891" s="1" t="s">
        <v>16</v>
      </c>
      <c r="G3891" t="s">
        <v>56</v>
      </c>
      <c r="H3891" t="s">
        <v>29</v>
      </c>
      <c r="I3891" t="s">
        <v>19</v>
      </c>
      <c r="J3891" t="s">
        <v>9</v>
      </c>
      <c r="K3891" t="s">
        <v>1372</v>
      </c>
      <c r="L3891" s="2">
        <v>291000</v>
      </c>
      <c r="M3891" s="2">
        <v>1865.3846153846155</v>
      </c>
      <c r="N3891" s="2">
        <v>97000</v>
      </c>
      <c r="O3891" s="2"/>
      <c r="P3891" s="5" t="s">
        <v>188</v>
      </c>
    </row>
    <row r="3892" spans="1:16" x14ac:dyDescent="0.25">
      <c r="A3892" t="s">
        <v>3012</v>
      </c>
      <c r="B3892" t="s">
        <v>104</v>
      </c>
      <c r="C3892" s="1">
        <v>290000</v>
      </c>
      <c r="D3892">
        <v>5</v>
      </c>
      <c r="E3892">
        <v>153</v>
      </c>
      <c r="F3892" s="1" t="s">
        <v>22</v>
      </c>
      <c r="G3892" t="s">
        <v>22</v>
      </c>
      <c r="H3892" t="s">
        <v>23</v>
      </c>
      <c r="I3892" t="s">
        <v>23</v>
      </c>
      <c r="J3892" t="s">
        <v>9</v>
      </c>
      <c r="K3892" t="s">
        <v>1372</v>
      </c>
      <c r="L3892" s="2">
        <v>290000</v>
      </c>
      <c r="M3892" s="2">
        <v>1895.4248366013071</v>
      </c>
      <c r="N3892" s="2">
        <v>58000</v>
      </c>
      <c r="O3892" s="2"/>
      <c r="P3892" s="5" t="s">
        <v>188</v>
      </c>
    </row>
    <row r="3893" spans="1:16" x14ac:dyDescent="0.25">
      <c r="A3893" t="s">
        <v>3135</v>
      </c>
      <c r="B3893" t="s">
        <v>103</v>
      </c>
      <c r="C3893" s="1">
        <v>290000</v>
      </c>
      <c r="D3893">
        <v>3</v>
      </c>
      <c r="E3893">
        <v>121</v>
      </c>
      <c r="F3893" s="1" t="s">
        <v>22</v>
      </c>
      <c r="G3893" t="s">
        <v>22</v>
      </c>
      <c r="H3893" t="s">
        <v>23</v>
      </c>
      <c r="I3893" t="s">
        <v>23</v>
      </c>
      <c r="J3893" t="s">
        <v>9</v>
      </c>
      <c r="K3893" t="s">
        <v>1372</v>
      </c>
      <c r="L3893" s="2">
        <v>290000</v>
      </c>
      <c r="M3893" s="2">
        <v>2396.6942148760331</v>
      </c>
      <c r="N3893" s="2">
        <v>96666.666666666672</v>
      </c>
      <c r="O3893" s="2"/>
      <c r="P3893" s="5" t="s">
        <v>188</v>
      </c>
    </row>
    <row r="3894" spans="1:16" x14ac:dyDescent="0.25">
      <c r="A3894" t="s">
        <v>2999</v>
      </c>
      <c r="B3894" t="s">
        <v>104</v>
      </c>
      <c r="C3894" s="1">
        <v>290000</v>
      </c>
      <c r="D3894">
        <v>4</v>
      </c>
      <c r="E3894">
        <v>167</v>
      </c>
      <c r="F3894" s="1" t="s">
        <v>22</v>
      </c>
      <c r="G3894" t="s">
        <v>22</v>
      </c>
      <c r="H3894" t="s">
        <v>23</v>
      </c>
      <c r="I3894" t="s">
        <v>23</v>
      </c>
      <c r="J3894" t="s">
        <v>9</v>
      </c>
      <c r="K3894" t="s">
        <v>1372</v>
      </c>
      <c r="L3894" s="2">
        <v>290000</v>
      </c>
      <c r="M3894" s="2">
        <v>1736.5269461077844</v>
      </c>
      <c r="N3894" s="2">
        <v>72500</v>
      </c>
      <c r="O3894" s="2"/>
      <c r="P3894" s="5" t="s">
        <v>188</v>
      </c>
    </row>
    <row r="3895" spans="1:16" x14ac:dyDescent="0.25">
      <c r="A3895" t="s">
        <v>3040</v>
      </c>
      <c r="B3895" t="s">
        <v>104</v>
      </c>
      <c r="C3895" s="1">
        <v>290000</v>
      </c>
      <c r="D3895">
        <v>5</v>
      </c>
      <c r="E3895">
        <v>167</v>
      </c>
      <c r="F3895" s="1" t="s">
        <v>22</v>
      </c>
      <c r="G3895" t="s">
        <v>22</v>
      </c>
      <c r="H3895" t="s">
        <v>23</v>
      </c>
      <c r="I3895" t="s">
        <v>23</v>
      </c>
      <c r="J3895" t="s">
        <v>9</v>
      </c>
      <c r="K3895" t="s">
        <v>1372</v>
      </c>
      <c r="L3895" s="2">
        <v>290000</v>
      </c>
      <c r="M3895" s="2">
        <v>1736.5269461077844</v>
      </c>
      <c r="N3895" s="2">
        <v>58000</v>
      </c>
      <c r="O3895" s="2"/>
      <c r="P3895" s="5" t="s">
        <v>188</v>
      </c>
    </row>
    <row r="3896" spans="1:16" x14ac:dyDescent="0.25">
      <c r="A3896" t="s">
        <v>3076</v>
      </c>
      <c r="B3896" t="s">
        <v>104</v>
      </c>
      <c r="C3896" s="1">
        <v>290000</v>
      </c>
      <c r="D3896">
        <v>5</v>
      </c>
      <c r="E3896">
        <v>169</v>
      </c>
      <c r="F3896" s="1" t="s">
        <v>22</v>
      </c>
      <c r="G3896" t="s">
        <v>22</v>
      </c>
      <c r="H3896" t="s">
        <v>23</v>
      </c>
      <c r="I3896" t="s">
        <v>23</v>
      </c>
      <c r="J3896" t="s">
        <v>9</v>
      </c>
      <c r="K3896" t="s">
        <v>1372</v>
      </c>
      <c r="L3896" s="2">
        <v>290000</v>
      </c>
      <c r="M3896" s="2">
        <v>1715.9763313609467</v>
      </c>
      <c r="N3896" s="2">
        <v>58000</v>
      </c>
      <c r="O3896" s="2"/>
      <c r="P3896" s="5" t="s">
        <v>188</v>
      </c>
    </row>
    <row r="3897" spans="1:16" x14ac:dyDescent="0.25">
      <c r="A3897" t="s">
        <v>3105</v>
      </c>
      <c r="B3897" t="s">
        <v>104</v>
      </c>
      <c r="C3897" s="1">
        <v>290000</v>
      </c>
      <c r="D3897">
        <v>5</v>
      </c>
      <c r="E3897">
        <v>169</v>
      </c>
      <c r="F3897" s="1" t="s">
        <v>22</v>
      </c>
      <c r="G3897" t="s">
        <v>22</v>
      </c>
      <c r="H3897" t="s">
        <v>23</v>
      </c>
      <c r="I3897" t="s">
        <v>23</v>
      </c>
      <c r="J3897" t="s">
        <v>9</v>
      </c>
      <c r="K3897" t="s">
        <v>1372</v>
      </c>
      <c r="L3897" s="2">
        <v>290000</v>
      </c>
      <c r="M3897" s="2">
        <v>1715.9763313609467</v>
      </c>
      <c r="N3897" s="2">
        <v>58000</v>
      </c>
      <c r="O3897" s="2"/>
      <c r="P3897" s="5" t="s">
        <v>188</v>
      </c>
    </row>
    <row r="3898" spans="1:16" x14ac:dyDescent="0.25">
      <c r="A3898" t="s">
        <v>3112</v>
      </c>
      <c r="B3898" t="s">
        <v>104</v>
      </c>
      <c r="C3898" s="1">
        <v>290000</v>
      </c>
      <c r="D3898">
        <v>4</v>
      </c>
      <c r="E3898">
        <v>244</v>
      </c>
      <c r="F3898" s="1" t="s">
        <v>22</v>
      </c>
      <c r="G3898" t="s">
        <v>22</v>
      </c>
      <c r="H3898" t="s">
        <v>23</v>
      </c>
      <c r="I3898" t="s">
        <v>23</v>
      </c>
      <c r="J3898" t="s">
        <v>9</v>
      </c>
      <c r="K3898" t="s">
        <v>1372</v>
      </c>
      <c r="L3898" s="2">
        <v>290000</v>
      </c>
      <c r="M3898" s="2">
        <v>1188.5245901639344</v>
      </c>
      <c r="N3898" s="2">
        <v>72500</v>
      </c>
      <c r="O3898" s="2"/>
      <c r="P3898" s="5" t="s">
        <v>188</v>
      </c>
    </row>
    <row r="3899" spans="1:16" x14ac:dyDescent="0.25">
      <c r="A3899" t="s">
        <v>1902</v>
      </c>
      <c r="B3899" t="s">
        <v>104</v>
      </c>
      <c r="C3899" s="1">
        <v>290000</v>
      </c>
      <c r="D3899">
        <v>3</v>
      </c>
      <c r="E3899">
        <v>69</v>
      </c>
      <c r="F3899" s="1" t="s">
        <v>16</v>
      </c>
      <c r="G3899" t="s">
        <v>35</v>
      </c>
      <c r="H3899" t="s">
        <v>18</v>
      </c>
      <c r="I3899" t="s">
        <v>19</v>
      </c>
      <c r="J3899" t="s">
        <v>20</v>
      </c>
      <c r="K3899" t="s">
        <v>1372</v>
      </c>
      <c r="L3899" s="2">
        <v>290000</v>
      </c>
      <c r="M3899" s="2">
        <v>4202.898550724638</v>
      </c>
      <c r="N3899" s="2">
        <v>96666.666666666672</v>
      </c>
      <c r="O3899" s="2"/>
      <c r="P3899" s="5" t="s">
        <v>188</v>
      </c>
    </row>
    <row r="3900" spans="1:16" x14ac:dyDescent="0.25">
      <c r="A3900" t="s">
        <v>1903</v>
      </c>
      <c r="B3900" t="s">
        <v>104</v>
      </c>
      <c r="C3900" s="1">
        <v>290000</v>
      </c>
      <c r="D3900">
        <v>2</v>
      </c>
      <c r="E3900">
        <v>69</v>
      </c>
      <c r="F3900" s="1" t="s">
        <v>16</v>
      </c>
      <c r="G3900" t="s">
        <v>35</v>
      </c>
      <c r="H3900" t="s">
        <v>18</v>
      </c>
      <c r="I3900" t="s">
        <v>19</v>
      </c>
      <c r="J3900" t="s">
        <v>20</v>
      </c>
      <c r="K3900" t="s">
        <v>1372</v>
      </c>
      <c r="L3900" s="2">
        <v>290000</v>
      </c>
      <c r="M3900" s="2">
        <v>4202.898550724638</v>
      </c>
      <c r="N3900" s="2">
        <v>145000</v>
      </c>
      <c r="O3900" s="2"/>
      <c r="P3900" s="5" t="s">
        <v>188</v>
      </c>
    </row>
    <row r="3901" spans="1:16" x14ac:dyDescent="0.25">
      <c r="A3901" t="s">
        <v>6475</v>
      </c>
      <c r="B3901" t="s">
        <v>4571</v>
      </c>
      <c r="C3901" s="1">
        <v>290000</v>
      </c>
      <c r="D3901">
        <v>1</v>
      </c>
      <c r="E3901">
        <v>50</v>
      </c>
      <c r="F3901" t="s">
        <v>16</v>
      </c>
      <c r="G3901" t="s">
        <v>41</v>
      </c>
      <c r="H3901" t="s">
        <v>18</v>
      </c>
      <c r="I3901" t="s">
        <v>19</v>
      </c>
      <c r="J3901" t="s">
        <v>20</v>
      </c>
      <c r="L3901" s="2">
        <v>290000</v>
      </c>
      <c r="M3901" s="2">
        <v>5800</v>
      </c>
      <c r="N3901" s="2">
        <v>290000</v>
      </c>
      <c r="O3901" s="2" t="s">
        <v>160</v>
      </c>
      <c r="P3901" s="21" t="s">
        <v>188</v>
      </c>
    </row>
    <row r="3902" spans="1:16" x14ac:dyDescent="0.25">
      <c r="A3902" t="s">
        <v>6476</v>
      </c>
      <c r="B3902" t="s">
        <v>4571</v>
      </c>
      <c r="C3902" s="1">
        <v>290000</v>
      </c>
      <c r="D3902">
        <v>1</v>
      </c>
      <c r="E3902">
        <v>50</v>
      </c>
      <c r="F3902" t="s">
        <v>16</v>
      </c>
      <c r="G3902" t="s">
        <v>41</v>
      </c>
      <c r="H3902" t="s">
        <v>18</v>
      </c>
      <c r="I3902" t="s">
        <v>19</v>
      </c>
      <c r="J3902" t="s">
        <v>20</v>
      </c>
      <c r="L3902" s="2">
        <v>290000</v>
      </c>
      <c r="M3902" s="2">
        <v>5800</v>
      </c>
      <c r="N3902" s="2">
        <v>290000</v>
      </c>
      <c r="O3902" s="2" t="s">
        <v>160</v>
      </c>
      <c r="P3902" s="21" t="s">
        <v>188</v>
      </c>
    </row>
    <row r="3903" spans="1:16" x14ac:dyDescent="0.25">
      <c r="A3903" t="s">
        <v>4834</v>
      </c>
      <c r="B3903" t="s">
        <v>4571</v>
      </c>
      <c r="C3903" s="1">
        <v>290000</v>
      </c>
      <c r="D3903">
        <v>2</v>
      </c>
      <c r="E3903">
        <v>87</v>
      </c>
      <c r="F3903" t="s">
        <v>16</v>
      </c>
      <c r="G3903" t="s">
        <v>56</v>
      </c>
      <c r="H3903" t="s">
        <v>18</v>
      </c>
      <c r="I3903" t="s">
        <v>30</v>
      </c>
      <c r="J3903" t="s">
        <v>20</v>
      </c>
      <c r="L3903" s="2">
        <v>290000</v>
      </c>
      <c r="M3903" s="2">
        <v>3333.3333333333335</v>
      </c>
      <c r="N3903" s="2">
        <v>145000</v>
      </c>
      <c r="O3903" s="2" t="s">
        <v>160</v>
      </c>
      <c r="P3903" s="21" t="s">
        <v>188</v>
      </c>
    </row>
    <row r="3904" spans="1:16" x14ac:dyDescent="0.25">
      <c r="A3904" t="s">
        <v>2475</v>
      </c>
      <c r="B3904" t="s">
        <v>103</v>
      </c>
      <c r="C3904" s="1">
        <v>290000</v>
      </c>
      <c r="D3904">
        <v>3</v>
      </c>
      <c r="E3904">
        <v>101</v>
      </c>
      <c r="F3904" s="1" t="s">
        <v>16</v>
      </c>
      <c r="G3904" t="s">
        <v>37</v>
      </c>
      <c r="H3904" t="s">
        <v>29</v>
      </c>
      <c r="I3904" t="s">
        <v>19</v>
      </c>
      <c r="J3904" t="s">
        <v>9</v>
      </c>
      <c r="K3904" t="s">
        <v>1372</v>
      </c>
      <c r="L3904" s="2">
        <v>290000</v>
      </c>
      <c r="M3904" s="2">
        <v>2871.2871287128714</v>
      </c>
      <c r="N3904" s="2">
        <v>96666.666666666672</v>
      </c>
      <c r="O3904" s="2"/>
      <c r="P3904" s="5" t="s">
        <v>188</v>
      </c>
    </row>
    <row r="3905" spans="1:16" x14ac:dyDescent="0.25">
      <c r="A3905" t="s">
        <v>2476</v>
      </c>
      <c r="B3905" t="s">
        <v>103</v>
      </c>
      <c r="C3905" s="1">
        <v>290000</v>
      </c>
      <c r="D3905">
        <v>3</v>
      </c>
      <c r="E3905">
        <v>101</v>
      </c>
      <c r="F3905" s="1" t="s">
        <v>16</v>
      </c>
      <c r="G3905" t="s">
        <v>37</v>
      </c>
      <c r="H3905" t="s">
        <v>29</v>
      </c>
      <c r="I3905" t="s">
        <v>19</v>
      </c>
      <c r="J3905" t="s">
        <v>9</v>
      </c>
      <c r="K3905" t="s">
        <v>1372</v>
      </c>
      <c r="L3905" s="2">
        <v>290000</v>
      </c>
      <c r="M3905" s="2">
        <v>2871.2871287128714</v>
      </c>
      <c r="N3905" s="2">
        <v>96666.666666666672</v>
      </c>
      <c r="O3905" s="2"/>
      <c r="P3905" s="5" t="s">
        <v>188</v>
      </c>
    </row>
    <row r="3906" spans="1:16" x14ac:dyDescent="0.25">
      <c r="A3906" t="s">
        <v>2694</v>
      </c>
      <c r="B3906" t="s">
        <v>104</v>
      </c>
      <c r="C3906" s="1">
        <v>290000</v>
      </c>
      <c r="D3906">
        <v>4</v>
      </c>
      <c r="E3906">
        <v>102</v>
      </c>
      <c r="F3906" s="1" t="s">
        <v>16</v>
      </c>
      <c r="G3906" t="s">
        <v>87</v>
      </c>
      <c r="H3906" t="s">
        <v>29</v>
      </c>
      <c r="I3906" t="s">
        <v>19</v>
      </c>
      <c r="J3906" t="s">
        <v>9</v>
      </c>
      <c r="K3906" t="s">
        <v>1372</v>
      </c>
      <c r="L3906" s="2">
        <v>290000</v>
      </c>
      <c r="M3906" s="2">
        <v>2843.1372549019607</v>
      </c>
      <c r="N3906" s="2">
        <v>72500</v>
      </c>
      <c r="O3906" s="2"/>
      <c r="P3906" s="5" t="s">
        <v>188</v>
      </c>
    </row>
    <row r="3907" spans="1:16" x14ac:dyDescent="0.25">
      <c r="A3907" t="s">
        <v>2716</v>
      </c>
      <c r="B3907" t="s">
        <v>103</v>
      </c>
      <c r="C3907" s="1">
        <v>290000</v>
      </c>
      <c r="D3907">
        <v>3</v>
      </c>
      <c r="E3907">
        <v>81</v>
      </c>
      <c r="F3907" s="1" t="s">
        <v>16</v>
      </c>
      <c r="G3907" t="s">
        <v>87</v>
      </c>
      <c r="H3907" t="s">
        <v>29</v>
      </c>
      <c r="I3907" t="s">
        <v>19</v>
      </c>
      <c r="J3907" t="s">
        <v>20</v>
      </c>
      <c r="K3907" t="s">
        <v>1372</v>
      </c>
      <c r="L3907" s="2">
        <v>290000</v>
      </c>
      <c r="M3907" s="2">
        <v>3580.2469135802471</v>
      </c>
      <c r="N3907" s="2">
        <v>96666.666666666672</v>
      </c>
      <c r="O3907" s="2"/>
      <c r="P3907" s="5" t="s">
        <v>188</v>
      </c>
    </row>
    <row r="3908" spans="1:16" x14ac:dyDescent="0.25">
      <c r="A3908" t="s">
        <v>5721</v>
      </c>
      <c r="B3908" t="s">
        <v>4571</v>
      </c>
      <c r="C3908" s="1">
        <v>290000</v>
      </c>
      <c r="D3908">
        <v>1</v>
      </c>
      <c r="E3908">
        <v>55</v>
      </c>
      <c r="F3908" t="s">
        <v>16</v>
      </c>
      <c r="G3908" t="s">
        <v>35</v>
      </c>
      <c r="H3908" t="s">
        <v>189</v>
      </c>
      <c r="I3908" t="s">
        <v>19</v>
      </c>
      <c r="J3908" t="s">
        <v>20</v>
      </c>
      <c r="L3908" s="2">
        <v>290000</v>
      </c>
      <c r="M3908" s="2">
        <v>5272.727272727273</v>
      </c>
      <c r="N3908" s="2">
        <v>290000</v>
      </c>
      <c r="O3908" s="2" t="s">
        <v>160</v>
      </c>
      <c r="P3908" s="21" t="s">
        <v>188</v>
      </c>
    </row>
    <row r="3909" spans="1:16" x14ac:dyDescent="0.25">
      <c r="A3909" t="s">
        <v>5824</v>
      </c>
      <c r="B3909" t="s">
        <v>4571</v>
      </c>
      <c r="C3909" s="1">
        <v>290000</v>
      </c>
      <c r="D3909">
        <v>2</v>
      </c>
      <c r="E3909">
        <v>91</v>
      </c>
      <c r="F3909" t="s">
        <v>16</v>
      </c>
      <c r="G3909" t="s">
        <v>35</v>
      </c>
      <c r="H3909" t="s">
        <v>189</v>
      </c>
      <c r="I3909" t="s">
        <v>19</v>
      </c>
      <c r="J3909" t="s">
        <v>9</v>
      </c>
      <c r="L3909" s="2">
        <v>290000</v>
      </c>
      <c r="M3909" s="2">
        <v>3186.8131868131868</v>
      </c>
      <c r="N3909" s="2">
        <v>145000</v>
      </c>
      <c r="O3909" s="2" t="s">
        <v>4582</v>
      </c>
      <c r="P3909" s="21" t="s">
        <v>188</v>
      </c>
    </row>
    <row r="3910" spans="1:16" x14ac:dyDescent="0.25">
      <c r="A3910" t="s">
        <v>5825</v>
      </c>
      <c r="B3910" t="s">
        <v>4571</v>
      </c>
      <c r="C3910" s="1">
        <v>290000</v>
      </c>
      <c r="D3910">
        <v>2</v>
      </c>
      <c r="E3910">
        <v>91</v>
      </c>
      <c r="F3910" t="s">
        <v>16</v>
      </c>
      <c r="G3910" t="s">
        <v>35</v>
      </c>
      <c r="H3910" t="s">
        <v>189</v>
      </c>
      <c r="I3910" t="s">
        <v>19</v>
      </c>
      <c r="J3910" t="s">
        <v>9</v>
      </c>
      <c r="L3910" s="2">
        <v>290000</v>
      </c>
      <c r="M3910" s="2">
        <v>3186.8131868131868</v>
      </c>
      <c r="N3910" s="2">
        <v>145000</v>
      </c>
      <c r="O3910" s="2" t="s">
        <v>4582</v>
      </c>
      <c r="P3910" s="21" t="s">
        <v>188</v>
      </c>
    </row>
    <row r="3911" spans="1:16" x14ac:dyDescent="0.25">
      <c r="A3911" t="s">
        <v>5826</v>
      </c>
      <c r="B3911" t="s">
        <v>4571</v>
      </c>
      <c r="C3911" s="1">
        <v>290000</v>
      </c>
      <c r="D3911">
        <v>2</v>
      </c>
      <c r="E3911">
        <v>91</v>
      </c>
      <c r="F3911" t="s">
        <v>16</v>
      </c>
      <c r="G3911" t="s">
        <v>35</v>
      </c>
      <c r="H3911" t="s">
        <v>189</v>
      </c>
      <c r="I3911" t="s">
        <v>19</v>
      </c>
      <c r="J3911" t="s">
        <v>9</v>
      </c>
      <c r="L3911" s="2">
        <v>290000</v>
      </c>
      <c r="M3911" s="2">
        <v>3186.8131868131868</v>
      </c>
      <c r="N3911" s="2">
        <v>145000</v>
      </c>
      <c r="O3911" s="2" t="s">
        <v>4582</v>
      </c>
      <c r="P3911" s="21" t="s">
        <v>188</v>
      </c>
    </row>
    <row r="3912" spans="1:16" x14ac:dyDescent="0.25">
      <c r="A3912" t="s">
        <v>5827</v>
      </c>
      <c r="B3912" t="s">
        <v>4571</v>
      </c>
      <c r="C3912" s="1">
        <v>290000</v>
      </c>
      <c r="D3912">
        <v>2</v>
      </c>
      <c r="E3912">
        <v>91</v>
      </c>
      <c r="F3912" t="s">
        <v>16</v>
      </c>
      <c r="G3912" t="s">
        <v>35</v>
      </c>
      <c r="H3912" t="s">
        <v>189</v>
      </c>
      <c r="I3912" t="s">
        <v>19</v>
      </c>
      <c r="J3912" t="s">
        <v>9</v>
      </c>
      <c r="L3912" s="2">
        <v>290000</v>
      </c>
      <c r="M3912" s="2">
        <v>3186.8131868131868</v>
      </c>
      <c r="N3912" s="2">
        <v>145000</v>
      </c>
      <c r="O3912" s="2" t="s">
        <v>4582</v>
      </c>
      <c r="P3912" s="21" t="s">
        <v>188</v>
      </c>
    </row>
    <row r="3913" spans="1:16" x14ac:dyDescent="0.25">
      <c r="A3913" t="s">
        <v>5970</v>
      </c>
      <c r="B3913" t="s">
        <v>4571</v>
      </c>
      <c r="C3913" s="1">
        <v>290000</v>
      </c>
      <c r="D3913">
        <v>2</v>
      </c>
      <c r="E3913">
        <v>108</v>
      </c>
      <c r="F3913" t="s">
        <v>16</v>
      </c>
      <c r="G3913" t="s">
        <v>17</v>
      </c>
      <c r="H3913" t="s">
        <v>189</v>
      </c>
      <c r="I3913" t="s">
        <v>19</v>
      </c>
      <c r="J3913" t="s">
        <v>20</v>
      </c>
      <c r="L3913" s="2">
        <v>290000</v>
      </c>
      <c r="M3913" s="2">
        <v>2685.1851851851852</v>
      </c>
      <c r="N3913" s="2">
        <v>145000</v>
      </c>
      <c r="O3913" s="2" t="s">
        <v>160</v>
      </c>
      <c r="P3913" s="21" t="s">
        <v>188</v>
      </c>
    </row>
    <row r="3914" spans="1:16" x14ac:dyDescent="0.25">
      <c r="A3914" t="s">
        <v>6240</v>
      </c>
      <c r="B3914" t="s">
        <v>4571</v>
      </c>
      <c r="C3914" s="1">
        <v>290000</v>
      </c>
      <c r="D3914">
        <v>3</v>
      </c>
      <c r="E3914">
        <v>80</v>
      </c>
      <c r="F3914" t="s">
        <v>16</v>
      </c>
      <c r="G3914" t="s">
        <v>17</v>
      </c>
      <c r="H3914" t="s">
        <v>189</v>
      </c>
      <c r="I3914" t="s">
        <v>30</v>
      </c>
      <c r="J3914" t="s">
        <v>20</v>
      </c>
      <c r="L3914" s="2">
        <v>290000</v>
      </c>
      <c r="M3914" s="2">
        <v>3625</v>
      </c>
      <c r="N3914" s="2">
        <v>96666.666666666672</v>
      </c>
      <c r="O3914" s="2" t="s">
        <v>160</v>
      </c>
      <c r="P3914" s="21" t="s">
        <v>188</v>
      </c>
    </row>
    <row r="3915" spans="1:16" x14ac:dyDescent="0.25">
      <c r="A3915" t="s">
        <v>6242</v>
      </c>
      <c r="B3915" t="s">
        <v>4571</v>
      </c>
      <c r="C3915" s="1">
        <v>290000</v>
      </c>
      <c r="D3915">
        <v>3</v>
      </c>
      <c r="E3915">
        <v>86</v>
      </c>
      <c r="F3915" t="s">
        <v>16</v>
      </c>
      <c r="G3915" t="s">
        <v>17</v>
      </c>
      <c r="H3915" t="s">
        <v>189</v>
      </c>
      <c r="I3915" t="s">
        <v>30</v>
      </c>
      <c r="J3915" t="s">
        <v>20</v>
      </c>
      <c r="L3915" s="2">
        <v>290000</v>
      </c>
      <c r="M3915" s="2">
        <v>3372.0930232558139</v>
      </c>
      <c r="N3915" s="2">
        <v>96666.666666666672</v>
      </c>
      <c r="O3915" s="2" t="s">
        <v>160</v>
      </c>
      <c r="P3915" s="21" t="s">
        <v>188</v>
      </c>
    </row>
    <row r="3916" spans="1:16" x14ac:dyDescent="0.25">
      <c r="A3916" t="s">
        <v>6860</v>
      </c>
      <c r="B3916" t="s">
        <v>4571</v>
      </c>
      <c r="C3916" s="1">
        <v>290000</v>
      </c>
      <c r="D3916">
        <v>3</v>
      </c>
      <c r="E3916">
        <v>90</v>
      </c>
      <c r="F3916" t="s">
        <v>16</v>
      </c>
      <c r="G3916" t="s">
        <v>87</v>
      </c>
      <c r="H3916" t="s">
        <v>189</v>
      </c>
      <c r="I3916" t="s">
        <v>19</v>
      </c>
      <c r="J3916" t="s">
        <v>20</v>
      </c>
      <c r="L3916" s="2">
        <v>290000</v>
      </c>
      <c r="M3916" s="2">
        <v>3222.2222222222222</v>
      </c>
      <c r="N3916" s="2">
        <v>96666.666666666672</v>
      </c>
      <c r="O3916" s="2" t="s">
        <v>160</v>
      </c>
      <c r="P3916" s="21" t="s">
        <v>188</v>
      </c>
    </row>
    <row r="3917" spans="1:16" x14ac:dyDescent="0.25">
      <c r="A3917" t="s">
        <v>4839</v>
      </c>
      <c r="B3917" t="s">
        <v>4571</v>
      </c>
      <c r="C3917" s="1">
        <v>290000</v>
      </c>
      <c r="D3917">
        <v>1</v>
      </c>
      <c r="E3917">
        <v>52</v>
      </c>
      <c r="F3917" t="s">
        <v>16</v>
      </c>
      <c r="G3917" t="s">
        <v>56</v>
      </c>
      <c r="H3917" t="s">
        <v>189</v>
      </c>
      <c r="I3917" t="s">
        <v>30</v>
      </c>
      <c r="J3917" t="s">
        <v>88</v>
      </c>
      <c r="K3917">
        <v>30000</v>
      </c>
      <c r="L3917" s="2">
        <v>320000</v>
      </c>
      <c r="M3917" s="2">
        <v>6153.8461538461543</v>
      </c>
      <c r="N3917" s="2">
        <v>320000</v>
      </c>
      <c r="O3917" s="2" t="s">
        <v>160</v>
      </c>
      <c r="P3917" s="21" t="s">
        <v>188</v>
      </c>
    </row>
    <row r="3918" spans="1:16" x14ac:dyDescent="0.25">
      <c r="A3918" t="s">
        <v>4745</v>
      </c>
      <c r="B3918" t="s">
        <v>4571</v>
      </c>
      <c r="C3918" s="1">
        <v>290000</v>
      </c>
      <c r="D3918">
        <v>2</v>
      </c>
      <c r="E3918">
        <v>90</v>
      </c>
      <c r="F3918" t="s">
        <v>16</v>
      </c>
      <c r="G3918" t="s">
        <v>56</v>
      </c>
      <c r="H3918" t="s">
        <v>189</v>
      </c>
      <c r="I3918" t="s">
        <v>19</v>
      </c>
      <c r="J3918" t="s">
        <v>9</v>
      </c>
      <c r="L3918" s="2">
        <v>290000</v>
      </c>
      <c r="M3918" s="2">
        <v>3222.2222222222222</v>
      </c>
      <c r="N3918" s="2">
        <v>145000</v>
      </c>
      <c r="O3918" s="2" t="s">
        <v>160</v>
      </c>
      <c r="P3918" s="21" t="s">
        <v>188</v>
      </c>
    </row>
    <row r="3919" spans="1:16" x14ac:dyDescent="0.25">
      <c r="A3919" t="s">
        <v>4746</v>
      </c>
      <c r="B3919" t="s">
        <v>4571</v>
      </c>
      <c r="C3919" s="1">
        <v>290000</v>
      </c>
      <c r="D3919">
        <v>2</v>
      </c>
      <c r="E3919">
        <v>90</v>
      </c>
      <c r="F3919" t="s">
        <v>16</v>
      </c>
      <c r="G3919" t="s">
        <v>56</v>
      </c>
      <c r="H3919" t="s">
        <v>189</v>
      </c>
      <c r="I3919" t="s">
        <v>19</v>
      </c>
      <c r="J3919" t="s">
        <v>9</v>
      </c>
      <c r="L3919" s="2">
        <v>290000</v>
      </c>
      <c r="M3919" s="2">
        <v>3222.2222222222222</v>
      </c>
      <c r="N3919" s="2">
        <v>145000</v>
      </c>
      <c r="O3919" s="2" t="s">
        <v>160</v>
      </c>
      <c r="P3919" s="21" t="s">
        <v>188</v>
      </c>
    </row>
    <row r="3920" spans="1:16" x14ac:dyDescent="0.25">
      <c r="A3920" t="s">
        <v>4757</v>
      </c>
      <c r="B3920" t="s">
        <v>4571</v>
      </c>
      <c r="C3920" s="1">
        <v>290000</v>
      </c>
      <c r="D3920">
        <v>2</v>
      </c>
      <c r="E3920">
        <v>99</v>
      </c>
      <c r="F3920" t="s">
        <v>16</v>
      </c>
      <c r="G3920" t="s">
        <v>56</v>
      </c>
      <c r="H3920" t="s">
        <v>189</v>
      </c>
      <c r="I3920" t="s">
        <v>19</v>
      </c>
      <c r="J3920" t="s">
        <v>20</v>
      </c>
      <c r="L3920" s="2">
        <v>290000</v>
      </c>
      <c r="M3920" s="2">
        <v>2929.2929292929293</v>
      </c>
      <c r="N3920" s="2">
        <v>145000</v>
      </c>
      <c r="O3920" s="2" t="s">
        <v>160</v>
      </c>
      <c r="P3920" s="21" t="s">
        <v>188</v>
      </c>
    </row>
    <row r="3921" spans="1:16" x14ac:dyDescent="0.25">
      <c r="A3921" t="s">
        <v>5891</v>
      </c>
      <c r="B3921" t="s">
        <v>4571</v>
      </c>
      <c r="C3921" s="1">
        <v>289999</v>
      </c>
      <c r="D3921">
        <v>3</v>
      </c>
      <c r="E3921">
        <v>85</v>
      </c>
      <c r="F3921" t="s">
        <v>16</v>
      </c>
      <c r="G3921" t="s">
        <v>35</v>
      </c>
      <c r="H3921" t="s">
        <v>18</v>
      </c>
      <c r="I3921" t="s">
        <v>19</v>
      </c>
      <c r="J3921" t="s">
        <v>20</v>
      </c>
      <c r="L3921" s="2">
        <v>289999</v>
      </c>
      <c r="M3921" s="2">
        <v>3411.7529411764708</v>
      </c>
      <c r="N3921" s="2">
        <v>96666.333333333328</v>
      </c>
      <c r="O3921" s="2" t="s">
        <v>160</v>
      </c>
      <c r="P3921" s="21" t="s">
        <v>188</v>
      </c>
    </row>
    <row r="3922" spans="1:16" x14ac:dyDescent="0.25">
      <c r="A3922" t="s">
        <v>3088</v>
      </c>
      <c r="B3922" t="s">
        <v>104</v>
      </c>
      <c r="C3922" s="1">
        <v>289990</v>
      </c>
      <c r="D3922">
        <v>4</v>
      </c>
      <c r="E3922">
        <v>180</v>
      </c>
      <c r="F3922" s="1" t="s">
        <v>22</v>
      </c>
      <c r="G3922" t="s">
        <v>22</v>
      </c>
      <c r="H3922" t="s">
        <v>23</v>
      </c>
      <c r="I3922" t="s">
        <v>23</v>
      </c>
      <c r="J3922" t="s">
        <v>9</v>
      </c>
      <c r="K3922" t="s">
        <v>1372</v>
      </c>
      <c r="L3922" s="2">
        <v>289990</v>
      </c>
      <c r="M3922" s="2">
        <v>1611.0555555555557</v>
      </c>
      <c r="N3922" s="2">
        <v>72497.5</v>
      </c>
      <c r="O3922" s="2"/>
      <c r="P3922" s="5" t="s">
        <v>188</v>
      </c>
    </row>
    <row r="3923" spans="1:16" x14ac:dyDescent="0.25">
      <c r="A3923" t="s">
        <v>5931</v>
      </c>
      <c r="B3923" t="s">
        <v>4571</v>
      </c>
      <c r="C3923" s="1">
        <v>289900</v>
      </c>
      <c r="D3923">
        <v>1</v>
      </c>
      <c r="E3923">
        <v>50</v>
      </c>
      <c r="F3923" t="s">
        <v>16</v>
      </c>
      <c r="G3923" t="s">
        <v>35</v>
      </c>
      <c r="H3923" t="s">
        <v>18</v>
      </c>
      <c r="I3923" t="s">
        <v>30</v>
      </c>
      <c r="J3923" t="s">
        <v>20</v>
      </c>
      <c r="L3923" s="2">
        <v>289900</v>
      </c>
      <c r="M3923" s="2">
        <v>5798</v>
      </c>
      <c r="N3923" s="2">
        <v>289900</v>
      </c>
      <c r="O3923" s="2" t="s">
        <v>160</v>
      </c>
      <c r="P3923" s="21" t="s">
        <v>188</v>
      </c>
    </row>
    <row r="3924" spans="1:16" x14ac:dyDescent="0.25">
      <c r="A3924" t="s">
        <v>1803</v>
      </c>
      <c r="B3924" t="s">
        <v>103</v>
      </c>
      <c r="C3924" s="1">
        <v>289900</v>
      </c>
      <c r="D3924">
        <v>1</v>
      </c>
      <c r="E3924">
        <v>61</v>
      </c>
      <c r="F3924" s="1" t="s">
        <v>16</v>
      </c>
      <c r="G3924" t="s">
        <v>35</v>
      </c>
      <c r="H3924" t="s">
        <v>29</v>
      </c>
      <c r="I3924" t="s">
        <v>19</v>
      </c>
      <c r="J3924" t="s">
        <v>20</v>
      </c>
      <c r="K3924" t="s">
        <v>1372</v>
      </c>
      <c r="L3924" s="2">
        <v>289900</v>
      </c>
      <c r="M3924" s="2">
        <v>4752.4590163934427</v>
      </c>
      <c r="N3924" s="2">
        <v>289900</v>
      </c>
      <c r="O3924" s="2"/>
      <c r="P3924" s="5" t="s">
        <v>188</v>
      </c>
    </row>
    <row r="3925" spans="1:16" x14ac:dyDescent="0.25">
      <c r="A3925" t="s">
        <v>2847</v>
      </c>
      <c r="B3925" t="s">
        <v>104</v>
      </c>
      <c r="C3925" s="1">
        <v>289000</v>
      </c>
      <c r="D3925">
        <v>4</v>
      </c>
      <c r="E3925">
        <v>248</v>
      </c>
      <c r="F3925" s="1" t="s">
        <v>22</v>
      </c>
      <c r="G3925" t="s">
        <v>22</v>
      </c>
      <c r="H3925" t="s">
        <v>23</v>
      </c>
      <c r="I3925" t="s">
        <v>23</v>
      </c>
      <c r="J3925" t="s">
        <v>9</v>
      </c>
      <c r="K3925" t="s">
        <v>1372</v>
      </c>
      <c r="L3925" s="2">
        <v>289000</v>
      </c>
      <c r="M3925" s="2">
        <v>1165.3225806451612</v>
      </c>
      <c r="N3925" s="2">
        <v>72250</v>
      </c>
      <c r="O3925" s="2"/>
      <c r="P3925" s="5" t="s">
        <v>188</v>
      </c>
    </row>
    <row r="3926" spans="1:16" x14ac:dyDescent="0.25">
      <c r="A3926" t="s">
        <v>3024</v>
      </c>
      <c r="B3926" t="s">
        <v>104</v>
      </c>
      <c r="C3926" s="1">
        <v>289000</v>
      </c>
      <c r="D3926">
        <v>4</v>
      </c>
      <c r="E3926">
        <v>136</v>
      </c>
      <c r="F3926" s="1" t="s">
        <v>22</v>
      </c>
      <c r="G3926" t="s">
        <v>22</v>
      </c>
      <c r="H3926" t="s">
        <v>23</v>
      </c>
      <c r="I3926" t="s">
        <v>23</v>
      </c>
      <c r="J3926" t="s">
        <v>9</v>
      </c>
      <c r="K3926" t="s">
        <v>1372</v>
      </c>
      <c r="L3926" s="2">
        <v>289000</v>
      </c>
      <c r="M3926" s="2">
        <v>2125</v>
      </c>
      <c r="N3926" s="2">
        <v>72250</v>
      </c>
      <c r="O3926" s="2"/>
      <c r="P3926" s="5" t="s">
        <v>188</v>
      </c>
    </row>
    <row r="3927" spans="1:16" x14ac:dyDescent="0.25">
      <c r="A3927" t="s">
        <v>6537</v>
      </c>
      <c r="B3927" t="s">
        <v>4571</v>
      </c>
      <c r="C3927" s="1">
        <v>289000</v>
      </c>
      <c r="D3927">
        <v>1</v>
      </c>
      <c r="E3927">
        <v>90</v>
      </c>
      <c r="F3927" t="s">
        <v>16</v>
      </c>
      <c r="G3927" t="s">
        <v>37</v>
      </c>
      <c r="H3927" t="s">
        <v>18</v>
      </c>
      <c r="I3927" t="s">
        <v>19</v>
      </c>
      <c r="J3927" t="s">
        <v>20</v>
      </c>
      <c r="L3927" s="2">
        <v>289000</v>
      </c>
      <c r="M3927" s="2">
        <v>3211.1111111111113</v>
      </c>
      <c r="N3927" s="2">
        <v>289000</v>
      </c>
      <c r="O3927" s="2" t="s">
        <v>160</v>
      </c>
      <c r="P3927" s="21" t="s">
        <v>188</v>
      </c>
    </row>
    <row r="3928" spans="1:16" x14ac:dyDescent="0.25">
      <c r="A3928" t="s">
        <v>2271</v>
      </c>
      <c r="B3928" t="s">
        <v>103</v>
      </c>
      <c r="C3928" s="1">
        <v>289000</v>
      </c>
      <c r="D3928">
        <v>3</v>
      </c>
      <c r="E3928">
        <v>91</v>
      </c>
      <c r="F3928" s="1" t="s">
        <v>16</v>
      </c>
      <c r="G3928" t="s">
        <v>41</v>
      </c>
      <c r="H3928" t="s">
        <v>29</v>
      </c>
      <c r="I3928" t="s">
        <v>19</v>
      </c>
      <c r="J3928" t="s">
        <v>9</v>
      </c>
      <c r="K3928" t="s">
        <v>1372</v>
      </c>
      <c r="L3928" s="2">
        <v>289000</v>
      </c>
      <c r="M3928" s="2">
        <v>3175.8241758241757</v>
      </c>
      <c r="N3928" s="2">
        <v>96333.333333333328</v>
      </c>
      <c r="O3928" s="2"/>
      <c r="P3928" s="5" t="s">
        <v>188</v>
      </c>
    </row>
    <row r="3929" spans="1:16" x14ac:dyDescent="0.25">
      <c r="A3929" t="s">
        <v>2246</v>
      </c>
      <c r="B3929" t="s">
        <v>104</v>
      </c>
      <c r="C3929" s="1">
        <v>289000</v>
      </c>
      <c r="D3929">
        <v>4</v>
      </c>
      <c r="E3929">
        <v>139</v>
      </c>
      <c r="F3929" s="1" t="s">
        <v>16</v>
      </c>
      <c r="G3929" t="s">
        <v>41</v>
      </c>
      <c r="H3929" t="s">
        <v>29</v>
      </c>
      <c r="I3929" t="s">
        <v>19</v>
      </c>
      <c r="J3929" t="s">
        <v>20</v>
      </c>
      <c r="K3929" t="s">
        <v>1372</v>
      </c>
      <c r="L3929" s="2">
        <v>289000</v>
      </c>
      <c r="M3929" s="2">
        <v>2079.1366906474818</v>
      </c>
      <c r="N3929" s="2">
        <v>72250</v>
      </c>
      <c r="O3929" s="2"/>
      <c r="P3929" s="5" t="s">
        <v>188</v>
      </c>
    </row>
    <row r="3930" spans="1:16" x14ac:dyDescent="0.25">
      <c r="A3930" t="s">
        <v>5738</v>
      </c>
      <c r="B3930" t="s">
        <v>4571</v>
      </c>
      <c r="C3930" s="1">
        <v>289000</v>
      </c>
      <c r="D3930">
        <v>2</v>
      </c>
      <c r="E3930">
        <v>66</v>
      </c>
      <c r="F3930" t="s">
        <v>16</v>
      </c>
      <c r="G3930" t="s">
        <v>35</v>
      </c>
      <c r="H3930" t="s">
        <v>189</v>
      </c>
      <c r="I3930" t="s">
        <v>19</v>
      </c>
      <c r="J3930" t="s">
        <v>9</v>
      </c>
      <c r="L3930" s="2">
        <v>289000</v>
      </c>
      <c r="M3930" s="2">
        <v>4378.787878787879</v>
      </c>
      <c r="N3930" s="2">
        <v>144500</v>
      </c>
      <c r="O3930" s="2" t="s">
        <v>160</v>
      </c>
      <c r="P3930" s="21" t="s">
        <v>188</v>
      </c>
    </row>
    <row r="3931" spans="1:16" x14ac:dyDescent="0.25">
      <c r="A3931" t="s">
        <v>5783</v>
      </c>
      <c r="B3931" t="s">
        <v>4571</v>
      </c>
      <c r="C3931" s="1">
        <v>289000</v>
      </c>
      <c r="D3931">
        <v>2</v>
      </c>
      <c r="E3931">
        <v>81</v>
      </c>
      <c r="F3931" t="s">
        <v>16</v>
      </c>
      <c r="G3931" t="s">
        <v>35</v>
      </c>
      <c r="H3931" t="s">
        <v>189</v>
      </c>
      <c r="I3931" t="s">
        <v>19</v>
      </c>
      <c r="J3931" t="s">
        <v>20</v>
      </c>
      <c r="L3931" s="2">
        <v>289000</v>
      </c>
      <c r="M3931" s="2">
        <v>3567.9012345679012</v>
      </c>
      <c r="N3931" s="2">
        <v>144500</v>
      </c>
      <c r="O3931" s="2" t="s">
        <v>160</v>
      </c>
      <c r="P3931" s="21" t="s">
        <v>188</v>
      </c>
    </row>
    <row r="3932" spans="1:16" x14ac:dyDescent="0.25">
      <c r="A3932" t="s">
        <v>6123</v>
      </c>
      <c r="B3932" t="s">
        <v>4571</v>
      </c>
      <c r="C3932" s="1">
        <v>289000</v>
      </c>
      <c r="D3932">
        <v>1</v>
      </c>
      <c r="E3932">
        <v>70</v>
      </c>
      <c r="F3932" t="s">
        <v>16</v>
      </c>
      <c r="G3932" t="s">
        <v>17</v>
      </c>
      <c r="H3932" t="s">
        <v>189</v>
      </c>
      <c r="I3932" t="s">
        <v>19</v>
      </c>
      <c r="J3932" t="s">
        <v>20</v>
      </c>
      <c r="L3932" s="2">
        <v>289000</v>
      </c>
      <c r="M3932" s="2">
        <v>4128.5714285714284</v>
      </c>
      <c r="N3932" s="2">
        <v>289000</v>
      </c>
      <c r="O3932" s="2" t="s">
        <v>4587</v>
      </c>
      <c r="P3932" s="21" t="s">
        <v>188</v>
      </c>
    </row>
    <row r="3933" spans="1:16" x14ac:dyDescent="0.25">
      <c r="A3933" t="s">
        <v>6047</v>
      </c>
      <c r="B3933" t="s">
        <v>4571</v>
      </c>
      <c r="C3933" s="1">
        <v>289000</v>
      </c>
      <c r="D3933">
        <v>2</v>
      </c>
      <c r="E3933">
        <v>157</v>
      </c>
      <c r="F3933" t="s">
        <v>16</v>
      </c>
      <c r="G3933" t="s">
        <v>17</v>
      </c>
      <c r="H3933" t="s">
        <v>189</v>
      </c>
      <c r="I3933" t="s">
        <v>19</v>
      </c>
      <c r="J3933" t="s">
        <v>9</v>
      </c>
      <c r="L3933" s="2">
        <v>289000</v>
      </c>
      <c r="M3933" s="2">
        <v>1840.7643312101911</v>
      </c>
      <c r="N3933" s="2">
        <v>144500</v>
      </c>
      <c r="O3933" s="2" t="s">
        <v>4582</v>
      </c>
      <c r="P3933" s="21" t="s">
        <v>188</v>
      </c>
    </row>
    <row r="3934" spans="1:16" x14ac:dyDescent="0.25">
      <c r="A3934" t="s">
        <v>6048</v>
      </c>
      <c r="B3934" t="s">
        <v>4571</v>
      </c>
      <c r="C3934" s="1">
        <v>289000</v>
      </c>
      <c r="D3934">
        <v>2</v>
      </c>
      <c r="E3934">
        <v>157</v>
      </c>
      <c r="F3934" t="s">
        <v>16</v>
      </c>
      <c r="G3934" t="s">
        <v>17</v>
      </c>
      <c r="H3934" t="s">
        <v>189</v>
      </c>
      <c r="I3934" t="s">
        <v>19</v>
      </c>
      <c r="J3934" t="s">
        <v>9</v>
      </c>
      <c r="L3934" s="2">
        <v>289000</v>
      </c>
      <c r="M3934" s="2">
        <v>1840.7643312101911</v>
      </c>
      <c r="N3934" s="2">
        <v>144500</v>
      </c>
      <c r="O3934" s="2" t="s">
        <v>4582</v>
      </c>
      <c r="P3934" s="21" t="s">
        <v>188</v>
      </c>
    </row>
    <row r="3935" spans="1:16" x14ac:dyDescent="0.25">
      <c r="A3935" t="s">
        <v>6049</v>
      </c>
      <c r="B3935" t="s">
        <v>4571</v>
      </c>
      <c r="C3935" s="1">
        <v>289000</v>
      </c>
      <c r="D3935">
        <v>2</v>
      </c>
      <c r="E3935">
        <v>157</v>
      </c>
      <c r="F3935" t="s">
        <v>16</v>
      </c>
      <c r="G3935" t="s">
        <v>17</v>
      </c>
      <c r="H3935" t="s">
        <v>189</v>
      </c>
      <c r="I3935" t="s">
        <v>19</v>
      </c>
      <c r="J3935" t="s">
        <v>9</v>
      </c>
      <c r="L3935" s="2">
        <v>289000</v>
      </c>
      <c r="M3935" s="2">
        <v>1840.7643312101911</v>
      </c>
      <c r="N3935" s="2">
        <v>144500</v>
      </c>
      <c r="O3935" s="2" t="s">
        <v>4582</v>
      </c>
      <c r="P3935" s="21" t="s">
        <v>188</v>
      </c>
    </row>
    <row r="3936" spans="1:16" x14ac:dyDescent="0.25">
      <c r="A3936" t="s">
        <v>6050</v>
      </c>
      <c r="B3936" t="s">
        <v>4571</v>
      </c>
      <c r="C3936" s="1">
        <v>289000</v>
      </c>
      <c r="D3936">
        <v>2</v>
      </c>
      <c r="E3936">
        <v>157</v>
      </c>
      <c r="F3936" t="s">
        <v>16</v>
      </c>
      <c r="G3936" t="s">
        <v>17</v>
      </c>
      <c r="H3936" t="s">
        <v>189</v>
      </c>
      <c r="I3936" t="s">
        <v>19</v>
      </c>
      <c r="J3936" t="s">
        <v>9</v>
      </c>
      <c r="L3936" s="2">
        <v>289000</v>
      </c>
      <c r="M3936" s="2">
        <v>1840.7643312101911</v>
      </c>
      <c r="N3936" s="2">
        <v>144500</v>
      </c>
      <c r="O3936" s="2" t="s">
        <v>4582</v>
      </c>
      <c r="P3936" s="21" t="s">
        <v>188</v>
      </c>
    </row>
    <row r="3937" spans="1:16" x14ac:dyDescent="0.25">
      <c r="A3937" t="s">
        <v>6051</v>
      </c>
      <c r="B3937" t="s">
        <v>4571</v>
      </c>
      <c r="C3937" s="1">
        <v>289000</v>
      </c>
      <c r="D3937">
        <v>2</v>
      </c>
      <c r="E3937">
        <v>157</v>
      </c>
      <c r="F3937" t="s">
        <v>16</v>
      </c>
      <c r="G3937" t="s">
        <v>17</v>
      </c>
      <c r="H3937" t="s">
        <v>189</v>
      </c>
      <c r="I3937" t="s">
        <v>19</v>
      </c>
      <c r="J3937" t="s">
        <v>9</v>
      </c>
      <c r="L3937" s="2">
        <v>289000</v>
      </c>
      <c r="M3937" s="2">
        <v>1840.7643312101911</v>
      </c>
      <c r="N3937" s="2">
        <v>144500</v>
      </c>
      <c r="O3937" s="2" t="s">
        <v>4582</v>
      </c>
      <c r="P3937" s="21" t="s">
        <v>188</v>
      </c>
    </row>
    <row r="3938" spans="1:16" x14ac:dyDescent="0.25">
      <c r="A3938" t="s">
        <v>6052</v>
      </c>
      <c r="B3938" t="s">
        <v>4571</v>
      </c>
      <c r="C3938" s="1">
        <v>289000</v>
      </c>
      <c r="D3938">
        <v>2</v>
      </c>
      <c r="E3938">
        <v>157</v>
      </c>
      <c r="F3938" t="s">
        <v>16</v>
      </c>
      <c r="G3938" t="s">
        <v>17</v>
      </c>
      <c r="H3938" t="s">
        <v>189</v>
      </c>
      <c r="I3938" t="s">
        <v>19</v>
      </c>
      <c r="J3938" t="s">
        <v>9</v>
      </c>
      <c r="L3938" s="2">
        <v>289000</v>
      </c>
      <c r="M3938" s="2">
        <v>1840.7643312101911</v>
      </c>
      <c r="N3938" s="2">
        <v>144500</v>
      </c>
      <c r="O3938" s="2" t="s">
        <v>4582</v>
      </c>
      <c r="P3938" s="21" t="s">
        <v>188</v>
      </c>
    </row>
    <row r="3939" spans="1:16" x14ac:dyDescent="0.25">
      <c r="A3939" t="s">
        <v>6053</v>
      </c>
      <c r="B3939" t="s">
        <v>4571</v>
      </c>
      <c r="C3939" s="1">
        <v>289000</v>
      </c>
      <c r="D3939">
        <v>2</v>
      </c>
      <c r="E3939">
        <v>157</v>
      </c>
      <c r="F3939" t="s">
        <v>16</v>
      </c>
      <c r="G3939" t="s">
        <v>17</v>
      </c>
      <c r="H3939" t="s">
        <v>189</v>
      </c>
      <c r="I3939" t="s">
        <v>19</v>
      </c>
      <c r="J3939" t="s">
        <v>9</v>
      </c>
      <c r="L3939" s="2">
        <v>289000</v>
      </c>
      <c r="M3939" s="2">
        <v>1840.7643312101911</v>
      </c>
      <c r="N3939" s="2">
        <v>144500</v>
      </c>
      <c r="O3939" s="2" t="s">
        <v>4582</v>
      </c>
      <c r="P3939" s="21" t="s">
        <v>188</v>
      </c>
    </row>
    <row r="3940" spans="1:16" x14ac:dyDescent="0.25">
      <c r="A3940" t="s">
        <v>6054</v>
      </c>
      <c r="B3940" t="s">
        <v>4571</v>
      </c>
      <c r="C3940" s="1">
        <v>289000</v>
      </c>
      <c r="D3940">
        <v>2</v>
      </c>
      <c r="E3940">
        <v>157</v>
      </c>
      <c r="F3940" t="s">
        <v>16</v>
      </c>
      <c r="G3940" t="s">
        <v>17</v>
      </c>
      <c r="H3940" t="s">
        <v>189</v>
      </c>
      <c r="I3940" t="s">
        <v>19</v>
      </c>
      <c r="J3940" t="s">
        <v>9</v>
      </c>
      <c r="L3940" s="2">
        <v>289000</v>
      </c>
      <c r="M3940" s="2">
        <v>1840.7643312101911</v>
      </c>
      <c r="N3940" s="2">
        <v>144500</v>
      </c>
      <c r="O3940" s="2" t="s">
        <v>4582</v>
      </c>
      <c r="P3940" s="21" t="s">
        <v>188</v>
      </c>
    </row>
    <row r="3941" spans="1:16" x14ac:dyDescent="0.25">
      <c r="A3941" t="s">
        <v>6055</v>
      </c>
      <c r="B3941" t="s">
        <v>4571</v>
      </c>
      <c r="C3941" s="1">
        <v>289000</v>
      </c>
      <c r="D3941">
        <v>2</v>
      </c>
      <c r="E3941">
        <v>157</v>
      </c>
      <c r="F3941" t="s">
        <v>16</v>
      </c>
      <c r="G3941" t="s">
        <v>17</v>
      </c>
      <c r="H3941" t="s">
        <v>189</v>
      </c>
      <c r="I3941" t="s">
        <v>19</v>
      </c>
      <c r="J3941" t="s">
        <v>9</v>
      </c>
      <c r="L3941" s="2">
        <v>289000</v>
      </c>
      <c r="M3941" s="2">
        <v>1840.7643312101911</v>
      </c>
      <c r="N3941" s="2">
        <v>144500</v>
      </c>
      <c r="O3941" s="2" t="s">
        <v>4582</v>
      </c>
      <c r="P3941" s="21" t="s">
        <v>188</v>
      </c>
    </row>
    <row r="3942" spans="1:16" x14ac:dyDescent="0.25">
      <c r="A3942" t="s">
        <v>6178</v>
      </c>
      <c r="B3942" t="s">
        <v>4571</v>
      </c>
      <c r="C3942" s="1">
        <v>289000</v>
      </c>
      <c r="D3942">
        <v>2</v>
      </c>
      <c r="E3942">
        <v>92</v>
      </c>
      <c r="F3942" t="s">
        <v>16</v>
      </c>
      <c r="G3942" t="s">
        <v>17</v>
      </c>
      <c r="H3942" t="s">
        <v>189</v>
      </c>
      <c r="I3942" t="s">
        <v>19</v>
      </c>
      <c r="J3942" t="s">
        <v>9</v>
      </c>
      <c r="L3942" s="2">
        <v>289000</v>
      </c>
      <c r="M3942" s="2">
        <v>3141.304347826087</v>
      </c>
      <c r="N3942" s="2">
        <v>144500</v>
      </c>
      <c r="O3942" s="2" t="s">
        <v>4582</v>
      </c>
      <c r="P3942" s="21" t="s">
        <v>188</v>
      </c>
    </row>
    <row r="3943" spans="1:16" x14ac:dyDescent="0.25">
      <c r="A3943" t="s">
        <v>6443</v>
      </c>
      <c r="B3943" t="s">
        <v>4571</v>
      </c>
      <c r="C3943" s="1">
        <v>289000</v>
      </c>
      <c r="D3943">
        <v>3</v>
      </c>
      <c r="E3943">
        <v>85</v>
      </c>
      <c r="F3943" t="s">
        <v>16</v>
      </c>
      <c r="G3943" t="s">
        <v>41</v>
      </c>
      <c r="H3943" t="s">
        <v>189</v>
      </c>
      <c r="I3943" t="s">
        <v>19</v>
      </c>
      <c r="J3943" t="s">
        <v>20</v>
      </c>
      <c r="L3943" s="2">
        <v>289000</v>
      </c>
      <c r="M3943" s="2">
        <v>3400</v>
      </c>
      <c r="N3943" s="2">
        <v>96333.333333333328</v>
      </c>
      <c r="O3943" s="2" t="s">
        <v>160</v>
      </c>
      <c r="P3943" s="21" t="s">
        <v>188</v>
      </c>
    </row>
    <row r="3944" spans="1:16" x14ac:dyDescent="0.25">
      <c r="A3944" t="s">
        <v>6450</v>
      </c>
      <c r="B3944" t="s">
        <v>4571</v>
      </c>
      <c r="C3944" s="1">
        <v>289000</v>
      </c>
      <c r="D3944">
        <v>3</v>
      </c>
      <c r="E3944">
        <v>89</v>
      </c>
      <c r="F3944" t="s">
        <v>16</v>
      </c>
      <c r="G3944" t="s">
        <v>41</v>
      </c>
      <c r="H3944" t="s">
        <v>189</v>
      </c>
      <c r="I3944" t="s">
        <v>19</v>
      </c>
      <c r="J3944" t="s">
        <v>20</v>
      </c>
      <c r="L3944" s="2">
        <v>289000</v>
      </c>
      <c r="M3944" s="2">
        <v>3247.1910112359551</v>
      </c>
      <c r="N3944" s="2">
        <v>96333.333333333328</v>
      </c>
      <c r="O3944" s="2" t="s">
        <v>160</v>
      </c>
      <c r="P3944" s="21" t="s">
        <v>188</v>
      </c>
    </row>
    <row r="3945" spans="1:16" x14ac:dyDescent="0.25">
      <c r="A3945" t="s">
        <v>6453</v>
      </c>
      <c r="B3945" t="s">
        <v>4571</v>
      </c>
      <c r="C3945" s="1">
        <v>289000</v>
      </c>
      <c r="D3945">
        <v>3</v>
      </c>
      <c r="E3945">
        <v>90</v>
      </c>
      <c r="F3945" t="s">
        <v>16</v>
      </c>
      <c r="G3945" t="s">
        <v>41</v>
      </c>
      <c r="H3945" t="s">
        <v>189</v>
      </c>
      <c r="I3945" t="s">
        <v>19</v>
      </c>
      <c r="J3945" t="s">
        <v>9</v>
      </c>
      <c r="L3945" s="2">
        <v>289000</v>
      </c>
      <c r="M3945" s="2">
        <v>3211.1111111111113</v>
      </c>
      <c r="N3945" s="2">
        <v>96333.333333333328</v>
      </c>
      <c r="O3945" s="2" t="s">
        <v>160</v>
      </c>
      <c r="P3945" s="21" t="s">
        <v>188</v>
      </c>
    </row>
    <row r="3946" spans="1:16" x14ac:dyDescent="0.25">
      <c r="A3946" t="s">
        <v>6794</v>
      </c>
      <c r="B3946" t="s">
        <v>4571</v>
      </c>
      <c r="C3946" s="1">
        <v>289000</v>
      </c>
      <c r="D3946">
        <v>3</v>
      </c>
      <c r="E3946">
        <v>88</v>
      </c>
      <c r="F3946" t="s">
        <v>16</v>
      </c>
      <c r="G3946" t="s">
        <v>52</v>
      </c>
      <c r="H3946" t="s">
        <v>189</v>
      </c>
      <c r="I3946" t="s">
        <v>19</v>
      </c>
      <c r="J3946" t="s">
        <v>20</v>
      </c>
      <c r="L3946" s="2">
        <v>289000</v>
      </c>
      <c r="M3946" s="2">
        <v>3284.090909090909</v>
      </c>
      <c r="N3946" s="2">
        <v>96333.333333333328</v>
      </c>
      <c r="O3946" s="2" t="s">
        <v>160</v>
      </c>
      <c r="P3946" s="21" t="s">
        <v>188</v>
      </c>
    </row>
    <row r="3947" spans="1:16" x14ac:dyDescent="0.25">
      <c r="A3947" t="s">
        <v>4607</v>
      </c>
      <c r="B3947" t="s">
        <v>4571</v>
      </c>
      <c r="C3947" s="1">
        <v>289000</v>
      </c>
      <c r="D3947">
        <v>3</v>
      </c>
      <c r="E3947">
        <v>120</v>
      </c>
      <c r="F3947" t="s">
        <v>16</v>
      </c>
      <c r="G3947" t="s">
        <v>56</v>
      </c>
      <c r="H3947" t="s">
        <v>189</v>
      </c>
      <c r="I3947" t="s">
        <v>19</v>
      </c>
      <c r="J3947" t="s">
        <v>9</v>
      </c>
      <c r="L3947" s="2">
        <v>289000</v>
      </c>
      <c r="M3947" s="2">
        <v>2408.3333333333335</v>
      </c>
      <c r="N3947" s="2">
        <v>96333.333333333328</v>
      </c>
      <c r="O3947" s="2" t="s">
        <v>4587</v>
      </c>
      <c r="P3947" s="21" t="s">
        <v>188</v>
      </c>
    </row>
    <row r="3948" spans="1:16" x14ac:dyDescent="0.25">
      <c r="A3948" t="s">
        <v>3068</v>
      </c>
      <c r="B3948" t="s">
        <v>104</v>
      </c>
      <c r="C3948" s="1">
        <v>288000</v>
      </c>
      <c r="D3948">
        <v>4</v>
      </c>
      <c r="E3948">
        <v>209</v>
      </c>
      <c r="F3948" s="1" t="s">
        <v>22</v>
      </c>
      <c r="G3948" t="s">
        <v>22</v>
      </c>
      <c r="H3948" t="s">
        <v>23</v>
      </c>
      <c r="I3948" t="s">
        <v>23</v>
      </c>
      <c r="J3948" t="s">
        <v>9</v>
      </c>
      <c r="K3948" t="s">
        <v>1372</v>
      </c>
      <c r="L3948" s="2">
        <v>288000</v>
      </c>
      <c r="M3948" s="2">
        <v>1377.9904306220096</v>
      </c>
      <c r="N3948" s="2">
        <v>72000</v>
      </c>
      <c r="O3948" s="2"/>
      <c r="P3948" s="5" t="s">
        <v>188</v>
      </c>
    </row>
    <row r="3949" spans="1:16" x14ac:dyDescent="0.25">
      <c r="A3949" t="s">
        <v>2457</v>
      </c>
      <c r="B3949" t="s">
        <v>104</v>
      </c>
      <c r="C3949" s="1">
        <v>288000</v>
      </c>
      <c r="D3949">
        <v>4</v>
      </c>
      <c r="E3949">
        <v>137</v>
      </c>
      <c r="F3949" s="1" t="s">
        <v>16</v>
      </c>
      <c r="G3949" t="s">
        <v>37</v>
      </c>
      <c r="H3949" t="s">
        <v>29</v>
      </c>
      <c r="I3949" t="s">
        <v>19</v>
      </c>
      <c r="J3949" t="s">
        <v>9</v>
      </c>
      <c r="K3949" t="s">
        <v>1372</v>
      </c>
      <c r="L3949" s="2">
        <v>288000</v>
      </c>
      <c r="M3949" s="2">
        <v>2102.1897810218979</v>
      </c>
      <c r="N3949" s="2">
        <v>72000</v>
      </c>
      <c r="O3949" s="2"/>
      <c r="P3949" s="5" t="s">
        <v>188</v>
      </c>
    </row>
    <row r="3950" spans="1:16" x14ac:dyDescent="0.25">
      <c r="A3950" t="s">
        <v>2601</v>
      </c>
      <c r="B3950" t="s">
        <v>104</v>
      </c>
      <c r="C3950" s="1">
        <v>288000</v>
      </c>
      <c r="D3950">
        <v>3</v>
      </c>
      <c r="E3950">
        <v>123</v>
      </c>
      <c r="F3950" s="1" t="s">
        <v>16</v>
      </c>
      <c r="G3950" t="s">
        <v>52</v>
      </c>
      <c r="H3950" t="s">
        <v>29</v>
      </c>
      <c r="I3950" t="s">
        <v>19</v>
      </c>
      <c r="J3950" t="s">
        <v>9</v>
      </c>
      <c r="K3950" t="s">
        <v>1372</v>
      </c>
      <c r="L3950" s="2">
        <v>288000</v>
      </c>
      <c r="M3950" s="2">
        <v>2341.4634146341464</v>
      </c>
      <c r="N3950" s="2">
        <v>96000</v>
      </c>
      <c r="O3950" s="2"/>
      <c r="P3950" s="5" t="s">
        <v>188</v>
      </c>
    </row>
    <row r="3951" spans="1:16" x14ac:dyDescent="0.25">
      <c r="A3951" t="s">
        <v>5756</v>
      </c>
      <c r="B3951" t="s">
        <v>4571</v>
      </c>
      <c r="C3951" s="1">
        <v>288000</v>
      </c>
      <c r="D3951">
        <v>2</v>
      </c>
      <c r="E3951">
        <v>71</v>
      </c>
      <c r="F3951" t="s">
        <v>16</v>
      </c>
      <c r="G3951" t="s">
        <v>35</v>
      </c>
      <c r="H3951" t="s">
        <v>189</v>
      </c>
      <c r="I3951" t="s">
        <v>19</v>
      </c>
      <c r="J3951" t="s">
        <v>20</v>
      </c>
      <c r="L3951" s="2">
        <v>288000</v>
      </c>
      <c r="M3951" s="2">
        <v>4056.3380281690143</v>
      </c>
      <c r="N3951" s="2">
        <v>144000</v>
      </c>
      <c r="O3951" s="2" t="s">
        <v>160</v>
      </c>
      <c r="P3951" s="21" t="s">
        <v>188</v>
      </c>
    </row>
    <row r="3952" spans="1:16" x14ac:dyDescent="0.25">
      <c r="A3952" t="s">
        <v>1615</v>
      </c>
      <c r="B3952" t="s">
        <v>104</v>
      </c>
      <c r="C3952" s="1">
        <v>287750</v>
      </c>
      <c r="D3952">
        <v>2</v>
      </c>
      <c r="E3952">
        <v>110</v>
      </c>
      <c r="F3952" s="1" t="s">
        <v>16</v>
      </c>
      <c r="G3952" t="s">
        <v>28</v>
      </c>
      <c r="H3952" t="s">
        <v>29</v>
      </c>
      <c r="I3952" t="s">
        <v>19</v>
      </c>
      <c r="J3952" t="s">
        <v>20</v>
      </c>
      <c r="K3952" t="s">
        <v>1372</v>
      </c>
      <c r="L3952" s="2">
        <v>287750</v>
      </c>
      <c r="M3952" s="2">
        <v>2615.909090909091</v>
      </c>
      <c r="N3952" s="2">
        <v>143875</v>
      </c>
      <c r="O3952" s="2"/>
      <c r="P3952" s="5" t="s">
        <v>188</v>
      </c>
    </row>
    <row r="3953" spans="1:16" x14ac:dyDescent="0.25">
      <c r="A3953" t="s">
        <v>6126</v>
      </c>
      <c r="B3953" t="s">
        <v>4571</v>
      </c>
      <c r="C3953" s="1">
        <v>287000</v>
      </c>
      <c r="D3953">
        <v>1</v>
      </c>
      <c r="E3953">
        <v>72</v>
      </c>
      <c r="F3953" t="s">
        <v>16</v>
      </c>
      <c r="G3953" t="s">
        <v>17</v>
      </c>
      <c r="H3953" t="s">
        <v>189</v>
      </c>
      <c r="I3953" t="s">
        <v>19</v>
      </c>
      <c r="J3953" t="s">
        <v>20</v>
      </c>
      <c r="L3953" s="2">
        <v>287000</v>
      </c>
      <c r="M3953" s="2">
        <v>3986.1111111111113</v>
      </c>
      <c r="N3953" s="2">
        <v>287000</v>
      </c>
      <c r="O3953" s="2" t="s">
        <v>4587</v>
      </c>
      <c r="P3953" s="21" t="s">
        <v>188</v>
      </c>
    </row>
    <row r="3954" spans="1:16" x14ac:dyDescent="0.25">
      <c r="A3954" t="s">
        <v>6141</v>
      </c>
      <c r="B3954" t="s">
        <v>4571</v>
      </c>
      <c r="C3954" s="1">
        <v>286000</v>
      </c>
      <c r="D3954">
        <v>2</v>
      </c>
      <c r="E3954">
        <v>80</v>
      </c>
      <c r="F3954" t="s">
        <v>16</v>
      </c>
      <c r="G3954" t="s">
        <v>17</v>
      </c>
      <c r="H3954" t="s">
        <v>189</v>
      </c>
      <c r="I3954" t="s">
        <v>19</v>
      </c>
      <c r="J3954" t="s">
        <v>9</v>
      </c>
      <c r="L3954" s="2">
        <v>286000</v>
      </c>
      <c r="M3954" s="2">
        <v>3575</v>
      </c>
      <c r="N3954" s="2">
        <v>143000</v>
      </c>
      <c r="O3954" s="2" t="s">
        <v>4582</v>
      </c>
      <c r="P3954" s="21" t="s">
        <v>188</v>
      </c>
    </row>
    <row r="3955" spans="1:16" x14ac:dyDescent="0.25">
      <c r="A3955" t="s">
        <v>2914</v>
      </c>
      <c r="B3955" t="s">
        <v>104</v>
      </c>
      <c r="C3955" s="1">
        <v>285000</v>
      </c>
      <c r="D3955">
        <v>4</v>
      </c>
      <c r="E3955">
        <v>190</v>
      </c>
      <c r="F3955" s="1" t="s">
        <v>22</v>
      </c>
      <c r="G3955" t="s">
        <v>22</v>
      </c>
      <c r="H3955" t="s">
        <v>23</v>
      </c>
      <c r="I3955" t="s">
        <v>23</v>
      </c>
      <c r="J3955" t="s">
        <v>9</v>
      </c>
      <c r="K3955" t="s">
        <v>1372</v>
      </c>
      <c r="L3955" s="2">
        <v>285000</v>
      </c>
      <c r="M3955" s="2">
        <v>1500</v>
      </c>
      <c r="N3955" s="2">
        <v>71250</v>
      </c>
      <c r="O3955" s="2"/>
      <c r="P3955" s="5" t="s">
        <v>188</v>
      </c>
    </row>
    <row r="3956" spans="1:16" x14ac:dyDescent="0.25">
      <c r="A3956" t="s">
        <v>2234</v>
      </c>
      <c r="B3956" t="s">
        <v>103</v>
      </c>
      <c r="C3956" s="1">
        <v>285000</v>
      </c>
      <c r="D3956">
        <v>4</v>
      </c>
      <c r="E3956">
        <v>136</v>
      </c>
      <c r="F3956" s="1" t="s">
        <v>16</v>
      </c>
      <c r="G3956" t="s">
        <v>17</v>
      </c>
      <c r="H3956" t="s">
        <v>18</v>
      </c>
      <c r="I3956" t="s">
        <v>30</v>
      </c>
      <c r="J3956" t="s">
        <v>9</v>
      </c>
      <c r="K3956" t="s">
        <v>1372</v>
      </c>
      <c r="L3956" s="2">
        <v>285000</v>
      </c>
      <c r="M3956" s="2">
        <v>2095.5882352941176</v>
      </c>
      <c r="N3956" s="2">
        <v>71250</v>
      </c>
      <c r="O3956" s="2"/>
      <c r="P3956" s="5" t="s">
        <v>188</v>
      </c>
    </row>
    <row r="3957" spans="1:16" x14ac:dyDescent="0.25">
      <c r="A3957" t="s">
        <v>2235</v>
      </c>
      <c r="B3957" t="s">
        <v>103</v>
      </c>
      <c r="C3957" s="1">
        <v>285000</v>
      </c>
      <c r="D3957">
        <v>4</v>
      </c>
      <c r="E3957">
        <v>136</v>
      </c>
      <c r="F3957" s="1" t="s">
        <v>16</v>
      </c>
      <c r="G3957" t="s">
        <v>17</v>
      </c>
      <c r="H3957" t="s">
        <v>18</v>
      </c>
      <c r="I3957" t="s">
        <v>30</v>
      </c>
      <c r="J3957" t="s">
        <v>9</v>
      </c>
      <c r="K3957" t="s">
        <v>1372</v>
      </c>
      <c r="L3957" s="2">
        <v>285000</v>
      </c>
      <c r="M3957" s="2">
        <v>2095.5882352941176</v>
      </c>
      <c r="N3957" s="2">
        <v>71250</v>
      </c>
      <c r="O3957" s="2"/>
      <c r="P3957" s="5" t="s">
        <v>188</v>
      </c>
    </row>
    <row r="3958" spans="1:16" x14ac:dyDescent="0.25">
      <c r="A3958" t="s">
        <v>5933</v>
      </c>
      <c r="B3958" t="s">
        <v>4571</v>
      </c>
      <c r="C3958" s="1">
        <v>285000</v>
      </c>
      <c r="D3958">
        <v>2</v>
      </c>
      <c r="E3958">
        <v>63</v>
      </c>
      <c r="F3958" t="s">
        <v>16</v>
      </c>
      <c r="G3958" t="s">
        <v>35</v>
      </c>
      <c r="H3958" t="s">
        <v>18</v>
      </c>
      <c r="I3958" t="s">
        <v>30</v>
      </c>
      <c r="J3958" t="s">
        <v>20</v>
      </c>
      <c r="L3958" s="2">
        <v>285000</v>
      </c>
      <c r="M3958" s="2">
        <v>4523.8095238095239</v>
      </c>
      <c r="N3958" s="2">
        <v>142500</v>
      </c>
      <c r="O3958" s="2" t="s">
        <v>160</v>
      </c>
      <c r="P3958" s="21" t="s">
        <v>188</v>
      </c>
    </row>
    <row r="3959" spans="1:16" x14ac:dyDescent="0.25">
      <c r="A3959" t="s">
        <v>6506</v>
      </c>
      <c r="B3959" t="s">
        <v>4571</v>
      </c>
      <c r="C3959" s="1">
        <v>285000</v>
      </c>
      <c r="D3959">
        <v>2</v>
      </c>
      <c r="E3959">
        <v>87</v>
      </c>
      <c r="F3959" t="s">
        <v>16</v>
      </c>
      <c r="G3959" t="s">
        <v>41</v>
      </c>
      <c r="H3959" t="s">
        <v>18</v>
      </c>
      <c r="I3959" t="s">
        <v>19</v>
      </c>
      <c r="J3959" t="s">
        <v>20</v>
      </c>
      <c r="L3959" s="2">
        <v>285000</v>
      </c>
      <c r="M3959" s="2">
        <v>3275.8620689655172</v>
      </c>
      <c r="N3959" s="2">
        <v>142500</v>
      </c>
      <c r="O3959" s="2" t="s">
        <v>4582</v>
      </c>
      <c r="P3959" s="21" t="s">
        <v>188</v>
      </c>
    </row>
    <row r="3960" spans="1:16" x14ac:dyDescent="0.25">
      <c r="A3960" t="s">
        <v>6678</v>
      </c>
      <c r="B3960" t="s">
        <v>4571</v>
      </c>
      <c r="C3960" s="1">
        <v>285000</v>
      </c>
      <c r="D3960">
        <v>1</v>
      </c>
      <c r="E3960">
        <v>65</v>
      </c>
      <c r="F3960" t="s">
        <v>16</v>
      </c>
      <c r="G3960" t="s">
        <v>37</v>
      </c>
      <c r="H3960" t="s">
        <v>18</v>
      </c>
      <c r="I3960" t="s">
        <v>19</v>
      </c>
      <c r="J3960" t="s">
        <v>9</v>
      </c>
      <c r="L3960" s="2">
        <v>285000</v>
      </c>
      <c r="M3960" s="2">
        <v>4384.6153846153848</v>
      </c>
      <c r="N3960" s="2">
        <v>285000</v>
      </c>
      <c r="O3960" s="2" t="s">
        <v>4587</v>
      </c>
      <c r="P3960" s="21" t="s">
        <v>188</v>
      </c>
    </row>
    <row r="3961" spans="1:16" x14ac:dyDescent="0.25">
      <c r="A3961" t="s">
        <v>6679</v>
      </c>
      <c r="B3961" t="s">
        <v>4571</v>
      </c>
      <c r="C3961" s="1">
        <v>285000</v>
      </c>
      <c r="D3961">
        <v>1</v>
      </c>
      <c r="E3961">
        <v>65</v>
      </c>
      <c r="F3961" t="s">
        <v>16</v>
      </c>
      <c r="G3961" t="s">
        <v>37</v>
      </c>
      <c r="H3961" t="s">
        <v>18</v>
      </c>
      <c r="I3961" t="s">
        <v>19</v>
      </c>
      <c r="J3961" t="s">
        <v>9</v>
      </c>
      <c r="L3961" s="2">
        <v>285000</v>
      </c>
      <c r="M3961" s="2">
        <v>4384.6153846153848</v>
      </c>
      <c r="N3961" s="2">
        <v>285000</v>
      </c>
      <c r="O3961" s="2" t="s">
        <v>4587</v>
      </c>
      <c r="P3961" s="21" t="s">
        <v>188</v>
      </c>
    </row>
    <row r="3962" spans="1:16" x14ac:dyDescent="0.25">
      <c r="A3962" t="s">
        <v>4854</v>
      </c>
      <c r="B3962" t="s">
        <v>4571</v>
      </c>
      <c r="C3962" s="1">
        <v>285000</v>
      </c>
      <c r="D3962">
        <v>2</v>
      </c>
      <c r="E3962">
        <v>75</v>
      </c>
      <c r="F3962" t="s">
        <v>16</v>
      </c>
      <c r="G3962" t="s">
        <v>56</v>
      </c>
      <c r="H3962" t="s">
        <v>18</v>
      </c>
      <c r="I3962" t="s">
        <v>30</v>
      </c>
      <c r="J3962" t="s">
        <v>20</v>
      </c>
      <c r="L3962" s="2">
        <v>285000</v>
      </c>
      <c r="M3962" s="2">
        <v>3800</v>
      </c>
      <c r="N3962" s="2">
        <v>142500</v>
      </c>
      <c r="O3962" s="2" t="s">
        <v>160</v>
      </c>
      <c r="P3962" s="21" t="s">
        <v>188</v>
      </c>
    </row>
    <row r="3963" spans="1:16" x14ac:dyDescent="0.25">
      <c r="A3963" t="s">
        <v>2004</v>
      </c>
      <c r="B3963" t="s">
        <v>104</v>
      </c>
      <c r="C3963" s="1">
        <v>285000</v>
      </c>
      <c r="D3963">
        <v>2</v>
      </c>
      <c r="E3963">
        <v>73</v>
      </c>
      <c r="F3963" s="1" t="s">
        <v>16</v>
      </c>
      <c r="G3963" t="s">
        <v>17</v>
      </c>
      <c r="H3963" t="s">
        <v>29</v>
      </c>
      <c r="I3963" t="s">
        <v>19</v>
      </c>
      <c r="J3963" t="s">
        <v>20</v>
      </c>
      <c r="K3963" t="s">
        <v>1372</v>
      </c>
      <c r="L3963" s="2">
        <v>285000</v>
      </c>
      <c r="M3963" s="2">
        <v>3904.1095890410961</v>
      </c>
      <c r="N3963" s="2">
        <v>142500</v>
      </c>
      <c r="O3963" s="2"/>
      <c r="P3963" s="5" t="s">
        <v>188</v>
      </c>
    </row>
    <row r="3964" spans="1:16" x14ac:dyDescent="0.25">
      <c r="A3964" t="s">
        <v>2257</v>
      </c>
      <c r="B3964" t="s">
        <v>104</v>
      </c>
      <c r="C3964" s="1">
        <v>285000</v>
      </c>
      <c r="D3964">
        <v>3</v>
      </c>
      <c r="E3964">
        <v>76</v>
      </c>
      <c r="F3964" s="1" t="s">
        <v>16</v>
      </c>
      <c r="G3964" t="s">
        <v>41</v>
      </c>
      <c r="H3964" t="s">
        <v>29</v>
      </c>
      <c r="I3964" t="s">
        <v>19</v>
      </c>
      <c r="J3964" t="s">
        <v>20</v>
      </c>
      <c r="K3964" t="s">
        <v>1372</v>
      </c>
      <c r="L3964" s="2">
        <v>285000</v>
      </c>
      <c r="M3964" s="2">
        <v>3750</v>
      </c>
      <c r="N3964" s="2">
        <v>95000</v>
      </c>
      <c r="O3964" s="2"/>
      <c r="P3964" s="5" t="s">
        <v>188</v>
      </c>
    </row>
    <row r="3965" spans="1:16" x14ac:dyDescent="0.25">
      <c r="A3965" t="s">
        <v>5924</v>
      </c>
      <c r="B3965" t="s">
        <v>4571</v>
      </c>
      <c r="C3965" s="1">
        <v>285000</v>
      </c>
      <c r="D3965">
        <v>2</v>
      </c>
      <c r="E3965">
        <v>80</v>
      </c>
      <c r="F3965" t="s">
        <v>16</v>
      </c>
      <c r="G3965" t="s">
        <v>35</v>
      </c>
      <c r="H3965" t="s">
        <v>189</v>
      </c>
      <c r="I3965" t="s">
        <v>30</v>
      </c>
      <c r="J3965" t="s">
        <v>20</v>
      </c>
      <c r="L3965" s="2">
        <v>285000</v>
      </c>
      <c r="M3965" s="2">
        <v>3562.5</v>
      </c>
      <c r="N3965" s="2">
        <v>142500</v>
      </c>
      <c r="O3965" s="2" t="s">
        <v>160</v>
      </c>
      <c r="P3965" s="21" t="s">
        <v>188</v>
      </c>
    </row>
    <row r="3966" spans="1:16" x14ac:dyDescent="0.25">
      <c r="A3966" t="s">
        <v>5925</v>
      </c>
      <c r="B3966" t="s">
        <v>4571</v>
      </c>
      <c r="C3966" s="1">
        <v>285000</v>
      </c>
      <c r="D3966">
        <v>2</v>
      </c>
      <c r="E3966">
        <v>80</v>
      </c>
      <c r="F3966" t="s">
        <v>16</v>
      </c>
      <c r="G3966" t="s">
        <v>35</v>
      </c>
      <c r="H3966" t="s">
        <v>189</v>
      </c>
      <c r="I3966" t="s">
        <v>30</v>
      </c>
      <c r="J3966" t="s">
        <v>20</v>
      </c>
      <c r="L3966" s="2">
        <v>285000</v>
      </c>
      <c r="M3966" s="2">
        <v>3562.5</v>
      </c>
      <c r="N3966" s="2">
        <v>142500</v>
      </c>
      <c r="O3966" s="2" t="s">
        <v>160</v>
      </c>
      <c r="P3966" s="21" t="s">
        <v>188</v>
      </c>
    </row>
    <row r="3967" spans="1:16" x14ac:dyDescent="0.25">
      <c r="A3967" t="s">
        <v>5926</v>
      </c>
      <c r="B3967" t="s">
        <v>4571</v>
      </c>
      <c r="C3967" s="1">
        <v>285000</v>
      </c>
      <c r="D3967">
        <v>2</v>
      </c>
      <c r="E3967">
        <v>80</v>
      </c>
      <c r="F3967" t="s">
        <v>16</v>
      </c>
      <c r="G3967" t="s">
        <v>35</v>
      </c>
      <c r="H3967" t="s">
        <v>189</v>
      </c>
      <c r="I3967" t="s">
        <v>30</v>
      </c>
      <c r="J3967" t="s">
        <v>20</v>
      </c>
      <c r="L3967" s="2">
        <v>285000</v>
      </c>
      <c r="M3967" s="2">
        <v>3562.5</v>
      </c>
      <c r="N3967" s="2">
        <v>142500</v>
      </c>
      <c r="O3967" s="2" t="s">
        <v>160</v>
      </c>
      <c r="P3967" s="21" t="s">
        <v>188</v>
      </c>
    </row>
    <row r="3968" spans="1:16" x14ac:dyDescent="0.25">
      <c r="A3968" t="s">
        <v>5765</v>
      </c>
      <c r="B3968" t="s">
        <v>4571</v>
      </c>
      <c r="C3968" s="1">
        <v>285000</v>
      </c>
      <c r="D3968">
        <v>3</v>
      </c>
      <c r="E3968">
        <v>75</v>
      </c>
      <c r="F3968" t="s">
        <v>16</v>
      </c>
      <c r="G3968" t="s">
        <v>35</v>
      </c>
      <c r="H3968" t="s">
        <v>189</v>
      </c>
      <c r="I3968" t="s">
        <v>19</v>
      </c>
      <c r="J3968" t="s">
        <v>20</v>
      </c>
      <c r="L3968" s="2">
        <v>285000</v>
      </c>
      <c r="M3968" s="2">
        <v>3800</v>
      </c>
      <c r="N3968" s="2">
        <v>95000</v>
      </c>
      <c r="O3968" s="2" t="s">
        <v>160</v>
      </c>
      <c r="P3968" s="21" t="s">
        <v>188</v>
      </c>
    </row>
    <row r="3969" spans="1:16" x14ac:dyDescent="0.25">
      <c r="A3969" t="s">
        <v>6136</v>
      </c>
      <c r="B3969" t="s">
        <v>4571</v>
      </c>
      <c r="C3969" s="1">
        <v>285000</v>
      </c>
      <c r="D3969">
        <v>2</v>
      </c>
      <c r="E3969">
        <v>77</v>
      </c>
      <c r="F3969" t="s">
        <v>16</v>
      </c>
      <c r="G3969" t="s">
        <v>17</v>
      </c>
      <c r="H3969" t="s">
        <v>189</v>
      </c>
      <c r="I3969" t="s">
        <v>19</v>
      </c>
      <c r="J3969" t="s">
        <v>20</v>
      </c>
      <c r="L3969" s="2">
        <v>285000</v>
      </c>
      <c r="M3969" s="2">
        <v>3701.2987012987014</v>
      </c>
      <c r="N3969" s="2">
        <v>142500</v>
      </c>
      <c r="O3969" s="2" t="s">
        <v>160</v>
      </c>
      <c r="P3969" s="21" t="s">
        <v>188</v>
      </c>
    </row>
    <row r="3970" spans="1:16" x14ac:dyDescent="0.25">
      <c r="A3970" t="s">
        <v>6150</v>
      </c>
      <c r="B3970" t="s">
        <v>4571</v>
      </c>
      <c r="C3970" s="1">
        <v>285000</v>
      </c>
      <c r="D3970">
        <v>3</v>
      </c>
      <c r="E3970">
        <v>83</v>
      </c>
      <c r="F3970" t="s">
        <v>16</v>
      </c>
      <c r="G3970" t="s">
        <v>17</v>
      </c>
      <c r="H3970" t="s">
        <v>189</v>
      </c>
      <c r="I3970" t="s">
        <v>19</v>
      </c>
      <c r="J3970" t="s">
        <v>20</v>
      </c>
      <c r="L3970" s="2">
        <v>285000</v>
      </c>
      <c r="M3970" s="2">
        <v>3433.734939759036</v>
      </c>
      <c r="N3970" s="2">
        <v>95000</v>
      </c>
      <c r="O3970" s="2" t="s">
        <v>4582</v>
      </c>
      <c r="P3970" s="21" t="s">
        <v>188</v>
      </c>
    </row>
    <row r="3971" spans="1:16" x14ac:dyDescent="0.25">
      <c r="A3971" t="s">
        <v>6151</v>
      </c>
      <c r="B3971" t="s">
        <v>4571</v>
      </c>
      <c r="C3971" s="1">
        <v>285000</v>
      </c>
      <c r="D3971">
        <v>3</v>
      </c>
      <c r="E3971">
        <v>83</v>
      </c>
      <c r="F3971" t="s">
        <v>16</v>
      </c>
      <c r="G3971" t="s">
        <v>17</v>
      </c>
      <c r="H3971" t="s">
        <v>189</v>
      </c>
      <c r="I3971" t="s">
        <v>19</v>
      </c>
      <c r="J3971" t="s">
        <v>20</v>
      </c>
      <c r="L3971" s="2">
        <v>285000</v>
      </c>
      <c r="M3971" s="2">
        <v>3433.734939759036</v>
      </c>
      <c r="N3971" s="2">
        <v>95000</v>
      </c>
      <c r="O3971" s="2" t="s">
        <v>4582</v>
      </c>
      <c r="P3971" s="21" t="s">
        <v>188</v>
      </c>
    </row>
    <row r="3972" spans="1:16" x14ac:dyDescent="0.25">
      <c r="A3972" t="s">
        <v>6152</v>
      </c>
      <c r="B3972" t="s">
        <v>4571</v>
      </c>
      <c r="C3972" s="1">
        <v>285000</v>
      </c>
      <c r="D3972">
        <v>3</v>
      </c>
      <c r="E3972">
        <v>83</v>
      </c>
      <c r="F3972" t="s">
        <v>16</v>
      </c>
      <c r="G3972" t="s">
        <v>17</v>
      </c>
      <c r="H3972" t="s">
        <v>189</v>
      </c>
      <c r="I3972" t="s">
        <v>19</v>
      </c>
      <c r="J3972" t="s">
        <v>20</v>
      </c>
      <c r="L3972" s="2">
        <v>285000</v>
      </c>
      <c r="M3972" s="2">
        <v>3433.734939759036</v>
      </c>
      <c r="N3972" s="2">
        <v>95000</v>
      </c>
      <c r="O3972" s="2" t="s">
        <v>4582</v>
      </c>
      <c r="P3972" s="21" t="s">
        <v>188</v>
      </c>
    </row>
    <row r="3973" spans="1:16" x14ac:dyDescent="0.25">
      <c r="A3973" t="s">
        <v>6421</v>
      </c>
      <c r="B3973" t="s">
        <v>4571</v>
      </c>
      <c r="C3973" s="1">
        <v>285000</v>
      </c>
      <c r="D3973">
        <v>1</v>
      </c>
      <c r="E3973">
        <v>75</v>
      </c>
      <c r="F3973" t="s">
        <v>16</v>
      </c>
      <c r="G3973" t="s">
        <v>41</v>
      </c>
      <c r="H3973" t="s">
        <v>189</v>
      </c>
      <c r="I3973" t="s">
        <v>19</v>
      </c>
      <c r="J3973" t="s">
        <v>20</v>
      </c>
      <c r="L3973" s="2">
        <v>285000</v>
      </c>
      <c r="M3973" s="2">
        <v>3800</v>
      </c>
      <c r="N3973" s="2">
        <v>285000</v>
      </c>
      <c r="O3973" s="2" t="s">
        <v>160</v>
      </c>
      <c r="P3973" s="21" t="s">
        <v>188</v>
      </c>
    </row>
    <row r="3974" spans="1:16" x14ac:dyDescent="0.25">
      <c r="A3974" t="s">
        <v>6700</v>
      </c>
      <c r="B3974" t="s">
        <v>4571</v>
      </c>
      <c r="C3974" s="1">
        <v>285000</v>
      </c>
      <c r="D3974">
        <v>4</v>
      </c>
      <c r="E3974">
        <v>101</v>
      </c>
      <c r="F3974" t="s">
        <v>16</v>
      </c>
      <c r="G3974" t="s">
        <v>52</v>
      </c>
      <c r="H3974" t="s">
        <v>189</v>
      </c>
      <c r="I3974" t="s">
        <v>19</v>
      </c>
      <c r="J3974" t="s">
        <v>20</v>
      </c>
      <c r="L3974" s="2">
        <v>285000</v>
      </c>
      <c r="M3974" s="2">
        <v>2821.7821782178216</v>
      </c>
      <c r="N3974" s="2">
        <v>71250</v>
      </c>
      <c r="O3974" s="2" t="s">
        <v>160</v>
      </c>
      <c r="P3974" s="21" t="s">
        <v>188</v>
      </c>
    </row>
    <row r="3975" spans="1:16" x14ac:dyDescent="0.25">
      <c r="A3975" t="s">
        <v>6942</v>
      </c>
      <c r="B3975" t="s">
        <v>4571</v>
      </c>
      <c r="C3975" s="1">
        <v>285000</v>
      </c>
      <c r="D3975">
        <v>2</v>
      </c>
      <c r="E3975">
        <v>75</v>
      </c>
      <c r="F3975" t="s">
        <v>16</v>
      </c>
      <c r="G3975" t="s">
        <v>43</v>
      </c>
      <c r="H3975" t="s">
        <v>189</v>
      </c>
      <c r="I3975" t="s">
        <v>19</v>
      </c>
      <c r="J3975" t="s">
        <v>88</v>
      </c>
      <c r="K3975">
        <v>40000</v>
      </c>
      <c r="L3975" s="2">
        <v>325000</v>
      </c>
      <c r="M3975" s="2">
        <v>4333.333333333333</v>
      </c>
      <c r="N3975" s="2">
        <v>162500</v>
      </c>
      <c r="O3975" s="2" t="s">
        <v>4587</v>
      </c>
      <c r="P3975" s="21" t="s">
        <v>188</v>
      </c>
    </row>
    <row r="3976" spans="1:16" x14ac:dyDescent="0.25">
      <c r="A3976" t="s">
        <v>6943</v>
      </c>
      <c r="B3976" t="s">
        <v>4571</v>
      </c>
      <c r="C3976" s="1">
        <v>285000</v>
      </c>
      <c r="D3976">
        <v>2</v>
      </c>
      <c r="E3976">
        <v>75</v>
      </c>
      <c r="F3976" t="s">
        <v>16</v>
      </c>
      <c r="G3976" t="s">
        <v>43</v>
      </c>
      <c r="H3976" t="s">
        <v>189</v>
      </c>
      <c r="I3976" t="s">
        <v>19</v>
      </c>
      <c r="J3976" t="s">
        <v>88</v>
      </c>
      <c r="K3976">
        <v>40000</v>
      </c>
      <c r="L3976" s="2">
        <v>325000</v>
      </c>
      <c r="M3976" s="2">
        <v>4333.333333333333</v>
      </c>
      <c r="N3976" s="2">
        <v>162500</v>
      </c>
      <c r="O3976" s="2" t="s">
        <v>4587</v>
      </c>
      <c r="P3976" s="21" t="s">
        <v>188</v>
      </c>
    </row>
    <row r="3977" spans="1:16" x14ac:dyDescent="0.25">
      <c r="A3977" t="s">
        <v>6944</v>
      </c>
      <c r="B3977" t="s">
        <v>4571</v>
      </c>
      <c r="C3977" s="1">
        <v>285000</v>
      </c>
      <c r="D3977">
        <v>2</v>
      </c>
      <c r="E3977">
        <v>75</v>
      </c>
      <c r="F3977" t="s">
        <v>16</v>
      </c>
      <c r="G3977" t="s">
        <v>43</v>
      </c>
      <c r="H3977" t="s">
        <v>189</v>
      </c>
      <c r="I3977" t="s">
        <v>19</v>
      </c>
      <c r="J3977" t="s">
        <v>20</v>
      </c>
      <c r="L3977" s="2">
        <v>285000</v>
      </c>
      <c r="M3977" s="2">
        <v>3800</v>
      </c>
      <c r="N3977" s="2">
        <v>142500</v>
      </c>
      <c r="O3977" s="2" t="s">
        <v>4587</v>
      </c>
      <c r="P3977" s="21" t="s">
        <v>188</v>
      </c>
    </row>
    <row r="3978" spans="1:16" x14ac:dyDescent="0.25">
      <c r="A3978" t="s">
        <v>6945</v>
      </c>
      <c r="B3978" t="s">
        <v>4571</v>
      </c>
      <c r="C3978" s="1">
        <v>285000</v>
      </c>
      <c r="D3978">
        <v>2</v>
      </c>
      <c r="E3978">
        <v>75</v>
      </c>
      <c r="F3978" t="s">
        <v>16</v>
      </c>
      <c r="G3978" t="s">
        <v>43</v>
      </c>
      <c r="H3978" t="s">
        <v>189</v>
      </c>
      <c r="I3978" t="s">
        <v>19</v>
      </c>
      <c r="J3978" t="s">
        <v>20</v>
      </c>
      <c r="L3978" s="2">
        <v>285000</v>
      </c>
      <c r="M3978" s="2">
        <v>3800</v>
      </c>
      <c r="N3978" s="2">
        <v>142500</v>
      </c>
      <c r="O3978" s="2" t="s">
        <v>4587</v>
      </c>
      <c r="P3978" s="21" t="s">
        <v>188</v>
      </c>
    </row>
    <row r="3979" spans="1:16" x14ac:dyDescent="0.25">
      <c r="A3979" t="s">
        <v>6948</v>
      </c>
      <c r="B3979" t="s">
        <v>4571</v>
      </c>
      <c r="C3979" s="1">
        <v>285000</v>
      </c>
      <c r="D3979">
        <v>2</v>
      </c>
      <c r="E3979">
        <v>79</v>
      </c>
      <c r="F3979" t="s">
        <v>16</v>
      </c>
      <c r="G3979" t="s">
        <v>43</v>
      </c>
      <c r="H3979" t="s">
        <v>189</v>
      </c>
      <c r="I3979" t="s">
        <v>19</v>
      </c>
      <c r="J3979" t="s">
        <v>20</v>
      </c>
      <c r="L3979" s="2">
        <v>285000</v>
      </c>
      <c r="M3979" s="2">
        <v>3607.5949367088606</v>
      </c>
      <c r="N3979" s="2">
        <v>142500</v>
      </c>
      <c r="O3979" s="2" t="s">
        <v>4587</v>
      </c>
      <c r="P3979" s="21" t="s">
        <v>188</v>
      </c>
    </row>
    <row r="3980" spans="1:16" x14ac:dyDescent="0.25">
      <c r="A3980" t="s">
        <v>6951</v>
      </c>
      <c r="B3980" t="s">
        <v>4571</v>
      </c>
      <c r="C3980" s="1">
        <v>285000</v>
      </c>
      <c r="D3980">
        <v>2</v>
      </c>
      <c r="E3980">
        <v>82</v>
      </c>
      <c r="F3980" t="s">
        <v>16</v>
      </c>
      <c r="G3980" t="s">
        <v>43</v>
      </c>
      <c r="H3980" t="s">
        <v>189</v>
      </c>
      <c r="I3980" t="s">
        <v>19</v>
      </c>
      <c r="J3980" t="s">
        <v>20</v>
      </c>
      <c r="L3980" s="2">
        <v>285000</v>
      </c>
      <c r="M3980" s="2">
        <v>3475.6097560975609</v>
      </c>
      <c r="N3980" s="2">
        <v>142500</v>
      </c>
      <c r="O3980" s="2" t="s">
        <v>4587</v>
      </c>
      <c r="P3980" s="21" t="s">
        <v>188</v>
      </c>
    </row>
    <row r="3981" spans="1:16" x14ac:dyDescent="0.25">
      <c r="A3981" t="s">
        <v>6952</v>
      </c>
      <c r="B3981" t="s">
        <v>4571</v>
      </c>
      <c r="C3981" s="1">
        <v>285000</v>
      </c>
      <c r="D3981">
        <v>2</v>
      </c>
      <c r="E3981">
        <v>82</v>
      </c>
      <c r="F3981" t="s">
        <v>16</v>
      </c>
      <c r="G3981" t="s">
        <v>43</v>
      </c>
      <c r="H3981" t="s">
        <v>189</v>
      </c>
      <c r="I3981" t="s">
        <v>19</v>
      </c>
      <c r="J3981" t="s">
        <v>20</v>
      </c>
      <c r="L3981" s="2">
        <v>285000</v>
      </c>
      <c r="M3981" s="2">
        <v>3475.6097560975609</v>
      </c>
      <c r="N3981" s="2">
        <v>142500</v>
      </c>
      <c r="O3981" s="2" t="s">
        <v>4587</v>
      </c>
      <c r="P3981" s="21" t="s">
        <v>188</v>
      </c>
    </row>
    <row r="3982" spans="1:16" x14ac:dyDescent="0.25">
      <c r="A3982" t="s">
        <v>6953</v>
      </c>
      <c r="B3982" t="s">
        <v>4571</v>
      </c>
      <c r="C3982" s="1">
        <v>285000</v>
      </c>
      <c r="D3982">
        <v>2</v>
      </c>
      <c r="E3982">
        <v>82</v>
      </c>
      <c r="F3982" t="s">
        <v>16</v>
      </c>
      <c r="G3982" t="s">
        <v>43</v>
      </c>
      <c r="H3982" t="s">
        <v>189</v>
      </c>
      <c r="I3982" t="s">
        <v>19</v>
      </c>
      <c r="J3982" t="s">
        <v>20</v>
      </c>
      <c r="L3982" s="2">
        <v>285000</v>
      </c>
      <c r="M3982" s="2">
        <v>3475.6097560975609</v>
      </c>
      <c r="N3982" s="2">
        <v>142500</v>
      </c>
      <c r="O3982" s="2" t="s">
        <v>4587</v>
      </c>
      <c r="P3982" s="21" t="s">
        <v>188</v>
      </c>
    </row>
    <row r="3983" spans="1:16" x14ac:dyDescent="0.25">
      <c r="A3983" t="s">
        <v>6954</v>
      </c>
      <c r="B3983" t="s">
        <v>4571</v>
      </c>
      <c r="C3983" s="1">
        <v>285000</v>
      </c>
      <c r="D3983">
        <v>2</v>
      </c>
      <c r="E3983">
        <v>82</v>
      </c>
      <c r="F3983" t="s">
        <v>16</v>
      </c>
      <c r="G3983" t="s">
        <v>43</v>
      </c>
      <c r="H3983" t="s">
        <v>189</v>
      </c>
      <c r="I3983" t="s">
        <v>19</v>
      </c>
      <c r="J3983" t="s">
        <v>20</v>
      </c>
      <c r="L3983" s="2">
        <v>285000</v>
      </c>
      <c r="M3983" s="2">
        <v>3475.6097560975609</v>
      </c>
      <c r="N3983" s="2">
        <v>142500</v>
      </c>
      <c r="O3983" s="2" t="s">
        <v>4587</v>
      </c>
      <c r="P3983" s="21" t="s">
        <v>188</v>
      </c>
    </row>
    <row r="3984" spans="1:16" x14ac:dyDescent="0.25">
      <c r="A3984" t="s">
        <v>6955</v>
      </c>
      <c r="B3984" t="s">
        <v>4571</v>
      </c>
      <c r="C3984" s="1">
        <v>285000</v>
      </c>
      <c r="D3984">
        <v>2</v>
      </c>
      <c r="E3984">
        <v>82</v>
      </c>
      <c r="F3984" t="s">
        <v>16</v>
      </c>
      <c r="G3984" t="s">
        <v>43</v>
      </c>
      <c r="H3984" t="s">
        <v>189</v>
      </c>
      <c r="I3984" t="s">
        <v>19</v>
      </c>
      <c r="J3984" t="s">
        <v>20</v>
      </c>
      <c r="L3984" s="2">
        <v>285000</v>
      </c>
      <c r="M3984" s="2">
        <v>3475.6097560975609</v>
      </c>
      <c r="N3984" s="2">
        <v>142500</v>
      </c>
      <c r="O3984" s="2" t="s">
        <v>4587</v>
      </c>
      <c r="P3984" s="21" t="s">
        <v>188</v>
      </c>
    </row>
    <row r="3985" spans="1:16" x14ac:dyDescent="0.25">
      <c r="A3985" t="s">
        <v>6995</v>
      </c>
      <c r="B3985" t="s">
        <v>4571</v>
      </c>
      <c r="C3985" s="1">
        <v>285000</v>
      </c>
      <c r="D3985">
        <v>3</v>
      </c>
      <c r="E3985">
        <v>83</v>
      </c>
      <c r="F3985" t="s">
        <v>16</v>
      </c>
      <c r="G3985" t="s">
        <v>141</v>
      </c>
      <c r="H3985" t="s">
        <v>189</v>
      </c>
      <c r="I3985" t="s">
        <v>19</v>
      </c>
      <c r="J3985" t="s">
        <v>20</v>
      </c>
      <c r="L3985" s="2">
        <v>285000</v>
      </c>
      <c r="M3985" s="2">
        <v>3433.734939759036</v>
      </c>
      <c r="N3985" s="2">
        <v>95000</v>
      </c>
      <c r="O3985" s="2" t="s">
        <v>160</v>
      </c>
      <c r="P3985" s="21" t="s">
        <v>188</v>
      </c>
    </row>
    <row r="3986" spans="1:16" x14ac:dyDescent="0.25">
      <c r="A3986" t="s">
        <v>6996</v>
      </c>
      <c r="B3986" t="s">
        <v>4571</v>
      </c>
      <c r="C3986" s="1">
        <v>285000</v>
      </c>
      <c r="D3986">
        <v>3</v>
      </c>
      <c r="E3986">
        <v>83</v>
      </c>
      <c r="F3986" t="s">
        <v>16</v>
      </c>
      <c r="G3986" t="s">
        <v>141</v>
      </c>
      <c r="H3986" t="s">
        <v>189</v>
      </c>
      <c r="I3986" t="s">
        <v>19</v>
      </c>
      <c r="J3986" t="s">
        <v>20</v>
      </c>
      <c r="L3986" s="2">
        <v>285000</v>
      </c>
      <c r="M3986" s="2">
        <v>3433.734939759036</v>
      </c>
      <c r="N3986" s="2">
        <v>95000</v>
      </c>
      <c r="O3986" s="2" t="s">
        <v>160</v>
      </c>
      <c r="P3986" s="21" t="s">
        <v>188</v>
      </c>
    </row>
    <row r="3987" spans="1:16" x14ac:dyDescent="0.25">
      <c r="A3987" t="s">
        <v>1412</v>
      </c>
      <c r="B3987" t="s">
        <v>103</v>
      </c>
      <c r="C3987" s="1">
        <v>284000</v>
      </c>
      <c r="D3987">
        <v>2</v>
      </c>
      <c r="E3987">
        <v>80</v>
      </c>
      <c r="F3987" s="1" t="s">
        <v>16</v>
      </c>
      <c r="G3987" t="s">
        <v>56</v>
      </c>
      <c r="H3987" t="s">
        <v>29</v>
      </c>
      <c r="I3987" t="s">
        <v>19</v>
      </c>
      <c r="J3987" t="s">
        <v>20</v>
      </c>
      <c r="K3987" t="s">
        <v>1372</v>
      </c>
      <c r="L3987" s="2">
        <v>284000</v>
      </c>
      <c r="M3987" s="2">
        <v>3550</v>
      </c>
      <c r="N3987" s="2">
        <v>142000</v>
      </c>
      <c r="O3987" s="2"/>
      <c r="P3987" s="5" t="s">
        <v>188</v>
      </c>
    </row>
    <row r="3988" spans="1:16" x14ac:dyDescent="0.25">
      <c r="A3988" t="s">
        <v>1483</v>
      </c>
      <c r="B3988" t="s">
        <v>103</v>
      </c>
      <c r="C3988" s="1">
        <v>284000</v>
      </c>
      <c r="D3988">
        <v>1</v>
      </c>
      <c r="E3988">
        <v>49</v>
      </c>
      <c r="F3988" s="1" t="s">
        <v>16</v>
      </c>
      <c r="G3988" t="s">
        <v>56</v>
      </c>
      <c r="H3988" t="s">
        <v>29</v>
      </c>
      <c r="I3988" t="s">
        <v>19</v>
      </c>
      <c r="J3988" t="s">
        <v>20</v>
      </c>
      <c r="K3988" t="s">
        <v>1372</v>
      </c>
      <c r="L3988" s="2">
        <v>284000</v>
      </c>
      <c r="M3988" s="2">
        <v>5795.9183673469388</v>
      </c>
      <c r="N3988" s="2">
        <v>284000</v>
      </c>
      <c r="O3988" s="2"/>
      <c r="P3988" s="5" t="s">
        <v>188</v>
      </c>
    </row>
    <row r="3989" spans="1:16" x14ac:dyDescent="0.25">
      <c r="A3989" t="s">
        <v>6277</v>
      </c>
      <c r="B3989" t="s">
        <v>4571</v>
      </c>
      <c r="C3989" s="1">
        <v>284000</v>
      </c>
      <c r="D3989">
        <v>3</v>
      </c>
      <c r="E3989">
        <v>112</v>
      </c>
      <c r="F3989" t="s">
        <v>16</v>
      </c>
      <c r="G3989" t="s">
        <v>41</v>
      </c>
      <c r="H3989" t="s">
        <v>189</v>
      </c>
      <c r="I3989" t="s">
        <v>19</v>
      </c>
      <c r="J3989" t="s">
        <v>20</v>
      </c>
      <c r="L3989" s="2">
        <v>284000</v>
      </c>
      <c r="M3989" s="2">
        <v>2535.7142857142858</v>
      </c>
      <c r="N3989" s="2">
        <v>94666.666666666672</v>
      </c>
      <c r="O3989" s="2" t="s">
        <v>160</v>
      </c>
      <c r="P3989" s="21" t="s">
        <v>188</v>
      </c>
    </row>
    <row r="3990" spans="1:16" x14ac:dyDescent="0.25">
      <c r="A3990" t="s">
        <v>6646</v>
      </c>
      <c r="B3990" t="s">
        <v>4571</v>
      </c>
      <c r="C3990" s="1">
        <v>284000</v>
      </c>
      <c r="D3990">
        <v>3</v>
      </c>
      <c r="E3990">
        <v>84</v>
      </c>
      <c r="F3990" t="s">
        <v>16</v>
      </c>
      <c r="G3990" t="s">
        <v>37</v>
      </c>
      <c r="H3990" t="s">
        <v>189</v>
      </c>
      <c r="I3990" t="s">
        <v>19</v>
      </c>
      <c r="J3990" t="s">
        <v>20</v>
      </c>
      <c r="L3990" s="2">
        <v>284000</v>
      </c>
      <c r="M3990" s="2">
        <v>3380.9523809523807</v>
      </c>
      <c r="N3990" s="2">
        <v>94666.666666666672</v>
      </c>
      <c r="O3990" s="2" t="s">
        <v>160</v>
      </c>
      <c r="P3990" s="21" t="s">
        <v>188</v>
      </c>
    </row>
    <row r="3991" spans="1:16" x14ac:dyDescent="0.25">
      <c r="A3991" t="s">
        <v>5951</v>
      </c>
      <c r="B3991" t="s">
        <v>4571</v>
      </c>
      <c r="C3991" s="1">
        <v>283500</v>
      </c>
      <c r="D3991">
        <v>1</v>
      </c>
      <c r="E3991">
        <v>35</v>
      </c>
      <c r="F3991" t="s">
        <v>16</v>
      </c>
      <c r="G3991" t="s">
        <v>7043</v>
      </c>
      <c r="H3991" t="s">
        <v>189</v>
      </c>
      <c r="I3991" t="s">
        <v>19</v>
      </c>
      <c r="J3991" t="s">
        <v>20</v>
      </c>
      <c r="L3991" s="2">
        <v>283500</v>
      </c>
      <c r="M3991" s="2">
        <v>8100</v>
      </c>
      <c r="N3991" s="2">
        <v>283500</v>
      </c>
      <c r="O3991" s="2" t="s">
        <v>160</v>
      </c>
      <c r="P3991" s="21" t="s">
        <v>188</v>
      </c>
    </row>
    <row r="3992" spans="1:16" x14ac:dyDescent="0.25">
      <c r="A3992" t="s">
        <v>4845</v>
      </c>
      <c r="B3992" t="s">
        <v>4571</v>
      </c>
      <c r="C3992" s="1">
        <v>282000</v>
      </c>
      <c r="D3992">
        <v>2</v>
      </c>
      <c r="E3992">
        <v>100</v>
      </c>
      <c r="F3992" t="s">
        <v>16</v>
      </c>
      <c r="G3992" t="s">
        <v>56</v>
      </c>
      <c r="H3992" t="s">
        <v>18</v>
      </c>
      <c r="I3992" t="s">
        <v>30</v>
      </c>
      <c r="J3992" t="s">
        <v>20</v>
      </c>
      <c r="L3992" s="2">
        <v>282000</v>
      </c>
      <c r="M3992" s="2">
        <v>2820</v>
      </c>
      <c r="N3992" s="2">
        <v>141000</v>
      </c>
      <c r="O3992" s="2" t="s">
        <v>4587</v>
      </c>
      <c r="P3992" s="21" t="s">
        <v>188</v>
      </c>
    </row>
    <row r="3993" spans="1:16" x14ac:dyDescent="0.25">
      <c r="A3993" t="s">
        <v>5795</v>
      </c>
      <c r="B3993" t="s">
        <v>4571</v>
      </c>
      <c r="C3993" s="1">
        <v>282000</v>
      </c>
      <c r="D3993">
        <v>3</v>
      </c>
      <c r="E3993">
        <v>85</v>
      </c>
      <c r="F3993" t="s">
        <v>16</v>
      </c>
      <c r="G3993" t="s">
        <v>35</v>
      </c>
      <c r="H3993" t="s">
        <v>189</v>
      </c>
      <c r="I3993" t="s">
        <v>19</v>
      </c>
      <c r="J3993" t="s">
        <v>20</v>
      </c>
      <c r="L3993" s="2">
        <v>282000</v>
      </c>
      <c r="M3993" s="2">
        <v>3317.6470588235293</v>
      </c>
      <c r="N3993" s="2">
        <v>94000</v>
      </c>
      <c r="O3993" s="2" t="s">
        <v>160</v>
      </c>
      <c r="P3993" s="21" t="s">
        <v>188</v>
      </c>
    </row>
    <row r="3994" spans="1:16" x14ac:dyDescent="0.25">
      <c r="A3994" t="s">
        <v>6444</v>
      </c>
      <c r="B3994" t="s">
        <v>4571</v>
      </c>
      <c r="C3994" s="1">
        <v>282000</v>
      </c>
      <c r="D3994">
        <v>3</v>
      </c>
      <c r="E3994">
        <v>85</v>
      </c>
      <c r="F3994" t="s">
        <v>16</v>
      </c>
      <c r="G3994" t="s">
        <v>41</v>
      </c>
      <c r="H3994" t="s">
        <v>189</v>
      </c>
      <c r="I3994" t="s">
        <v>19</v>
      </c>
      <c r="J3994" t="s">
        <v>20</v>
      </c>
      <c r="L3994" s="2">
        <v>282000</v>
      </c>
      <c r="M3994" s="2">
        <v>3317.6470588235293</v>
      </c>
      <c r="N3994" s="2">
        <v>94000</v>
      </c>
      <c r="O3994" s="2" t="s">
        <v>160</v>
      </c>
      <c r="P3994" s="21" t="s">
        <v>188</v>
      </c>
    </row>
    <row r="3995" spans="1:16" x14ac:dyDescent="0.25">
      <c r="A3995" t="s">
        <v>5952</v>
      </c>
      <c r="B3995" t="s">
        <v>4571</v>
      </c>
      <c r="C3995" s="1">
        <v>282000</v>
      </c>
      <c r="D3995">
        <v>1</v>
      </c>
      <c r="E3995">
        <v>43</v>
      </c>
      <c r="F3995" t="s">
        <v>16</v>
      </c>
      <c r="G3995" t="s">
        <v>7043</v>
      </c>
      <c r="H3995" t="s">
        <v>189</v>
      </c>
      <c r="I3995" t="s">
        <v>19</v>
      </c>
      <c r="J3995" t="s">
        <v>20</v>
      </c>
      <c r="L3995" s="2">
        <v>282000</v>
      </c>
      <c r="M3995" s="2">
        <v>6558.1395348837214</v>
      </c>
      <c r="N3995" s="2">
        <v>282000</v>
      </c>
      <c r="O3995" s="2" t="s">
        <v>160</v>
      </c>
      <c r="P3995" s="21" t="s">
        <v>188</v>
      </c>
    </row>
    <row r="3996" spans="1:16" x14ac:dyDescent="0.25">
      <c r="A3996" t="s">
        <v>4709</v>
      </c>
      <c r="B3996" t="s">
        <v>4571</v>
      </c>
      <c r="C3996" s="1">
        <v>282000</v>
      </c>
      <c r="D3996">
        <v>2</v>
      </c>
      <c r="E3996">
        <v>66</v>
      </c>
      <c r="F3996" t="s">
        <v>16</v>
      </c>
      <c r="G3996" t="s">
        <v>56</v>
      </c>
      <c r="H3996" t="s">
        <v>189</v>
      </c>
      <c r="I3996" t="s">
        <v>19</v>
      </c>
      <c r="J3996" t="s">
        <v>88</v>
      </c>
      <c r="K3996">
        <v>34000</v>
      </c>
      <c r="L3996" s="2">
        <v>316000</v>
      </c>
      <c r="M3996" s="2">
        <v>4787.878787878788</v>
      </c>
      <c r="N3996" s="2">
        <v>158000</v>
      </c>
      <c r="O3996" s="2" t="s">
        <v>160</v>
      </c>
      <c r="P3996" s="21" t="s">
        <v>188</v>
      </c>
    </row>
    <row r="3997" spans="1:16" x14ac:dyDescent="0.25">
      <c r="A3997" t="s">
        <v>4710</v>
      </c>
      <c r="B3997" t="s">
        <v>4571</v>
      </c>
      <c r="C3997" s="1">
        <v>282000</v>
      </c>
      <c r="D3997">
        <v>2</v>
      </c>
      <c r="E3997">
        <v>66</v>
      </c>
      <c r="F3997" t="s">
        <v>16</v>
      </c>
      <c r="G3997" t="s">
        <v>56</v>
      </c>
      <c r="H3997" t="s">
        <v>189</v>
      </c>
      <c r="I3997" t="s">
        <v>19</v>
      </c>
      <c r="J3997" t="s">
        <v>88</v>
      </c>
      <c r="K3997">
        <v>38000</v>
      </c>
      <c r="L3997" s="2">
        <v>320000</v>
      </c>
      <c r="M3997" s="2">
        <v>4848.484848484848</v>
      </c>
      <c r="N3997" s="2">
        <v>160000</v>
      </c>
      <c r="O3997" s="2" t="s">
        <v>160</v>
      </c>
      <c r="P3997" s="21" t="s">
        <v>188</v>
      </c>
    </row>
    <row r="3998" spans="1:16" x14ac:dyDescent="0.25">
      <c r="A3998" t="s">
        <v>3085</v>
      </c>
      <c r="B3998" t="s">
        <v>104</v>
      </c>
      <c r="C3998" s="1">
        <v>281999</v>
      </c>
      <c r="D3998">
        <v>4</v>
      </c>
      <c r="E3998">
        <v>160</v>
      </c>
      <c r="F3998" s="1" t="s">
        <v>22</v>
      </c>
      <c r="G3998" t="s">
        <v>22</v>
      </c>
      <c r="H3998" t="s">
        <v>23</v>
      </c>
      <c r="I3998" t="s">
        <v>23</v>
      </c>
      <c r="J3998" t="s">
        <v>9</v>
      </c>
      <c r="K3998" t="s">
        <v>1372</v>
      </c>
      <c r="L3998" s="2">
        <v>281999</v>
      </c>
      <c r="M3998" s="2">
        <v>1762.4937500000001</v>
      </c>
      <c r="N3998" s="2">
        <v>70499.75</v>
      </c>
      <c r="O3998" s="2"/>
      <c r="P3998" s="5" t="s">
        <v>188</v>
      </c>
    </row>
    <row r="3999" spans="1:16" x14ac:dyDescent="0.25">
      <c r="A3999" t="s">
        <v>3092</v>
      </c>
      <c r="B3999" t="s">
        <v>104</v>
      </c>
      <c r="C3999" s="1">
        <v>281999</v>
      </c>
      <c r="D3999">
        <v>4</v>
      </c>
      <c r="E3999">
        <v>160</v>
      </c>
      <c r="F3999" s="1" t="s">
        <v>22</v>
      </c>
      <c r="G3999" t="s">
        <v>22</v>
      </c>
      <c r="H3999" t="s">
        <v>23</v>
      </c>
      <c r="I3999" t="s">
        <v>23</v>
      </c>
      <c r="J3999" t="s">
        <v>9</v>
      </c>
      <c r="K3999" t="s">
        <v>1372</v>
      </c>
      <c r="L3999" s="2">
        <v>281999</v>
      </c>
      <c r="M3999" s="2">
        <v>1762.4937500000001</v>
      </c>
      <c r="N3999" s="2">
        <v>70499.75</v>
      </c>
      <c r="O3999" s="2"/>
      <c r="P3999" s="5" t="s">
        <v>188</v>
      </c>
    </row>
    <row r="4000" spans="1:16" x14ac:dyDescent="0.25">
      <c r="A4000" t="s">
        <v>3525</v>
      </c>
      <c r="B4000" t="s">
        <v>103</v>
      </c>
      <c r="C4000" s="1">
        <v>281000</v>
      </c>
      <c r="D4000">
        <v>4</v>
      </c>
      <c r="E4000">
        <v>180</v>
      </c>
      <c r="F4000" s="1" t="s">
        <v>22</v>
      </c>
      <c r="G4000" t="s">
        <v>22</v>
      </c>
      <c r="H4000" t="s">
        <v>23</v>
      </c>
      <c r="I4000" t="s">
        <v>23</v>
      </c>
      <c r="J4000" t="s">
        <v>9</v>
      </c>
      <c r="K4000" t="s">
        <v>1372</v>
      </c>
      <c r="L4000" s="2">
        <v>281000</v>
      </c>
      <c r="M4000" s="2">
        <v>1561.1111111111111</v>
      </c>
      <c r="N4000" s="2">
        <v>70250</v>
      </c>
      <c r="O4000" s="2"/>
      <c r="P4000" s="5" t="s">
        <v>188</v>
      </c>
    </row>
    <row r="4001" spans="1:16" x14ac:dyDescent="0.25">
      <c r="A4001" t="s">
        <v>1370</v>
      </c>
      <c r="B4001" t="s">
        <v>104</v>
      </c>
      <c r="C4001" s="1">
        <v>280022</v>
      </c>
      <c r="D4001">
        <v>2</v>
      </c>
      <c r="E4001">
        <v>118</v>
      </c>
      <c r="F4001" s="1" t="s">
        <v>16</v>
      </c>
      <c r="G4001" t="s">
        <v>56</v>
      </c>
      <c r="H4001" t="s">
        <v>29</v>
      </c>
      <c r="I4001" t="s">
        <v>19</v>
      </c>
      <c r="J4001" t="s">
        <v>20</v>
      </c>
      <c r="L4001" s="2">
        <v>280022</v>
      </c>
      <c r="M4001" s="2">
        <v>2373.0677966101694</v>
      </c>
      <c r="N4001" s="2">
        <v>140011</v>
      </c>
      <c r="O4001" s="2"/>
      <c r="P4001" s="5" t="s">
        <v>188</v>
      </c>
    </row>
    <row r="4002" spans="1:16" x14ac:dyDescent="0.25">
      <c r="A4002" t="s">
        <v>4924</v>
      </c>
      <c r="B4002" t="s">
        <v>4571</v>
      </c>
      <c r="C4002" s="1">
        <v>280000</v>
      </c>
      <c r="D4002">
        <v>3</v>
      </c>
      <c r="E4002">
        <v>170</v>
      </c>
      <c r="F4002" s="3" t="s">
        <v>22</v>
      </c>
      <c r="G4002" t="s">
        <v>22</v>
      </c>
      <c r="H4002" t="s">
        <v>23</v>
      </c>
      <c r="I4002" t="s">
        <v>23</v>
      </c>
      <c r="J4002" t="s">
        <v>20</v>
      </c>
      <c r="L4002" s="2">
        <v>280000</v>
      </c>
      <c r="M4002" s="2">
        <v>1647.0588235294117</v>
      </c>
      <c r="N4002" s="2">
        <v>93333.333333333328</v>
      </c>
      <c r="O4002" s="2" t="s">
        <v>160</v>
      </c>
      <c r="P4002" s="21" t="s">
        <v>188</v>
      </c>
    </row>
    <row r="4003" spans="1:16" x14ac:dyDescent="0.25">
      <c r="A4003" t="s">
        <v>4925</v>
      </c>
      <c r="B4003" t="s">
        <v>4571</v>
      </c>
      <c r="C4003" s="1">
        <v>280000</v>
      </c>
      <c r="D4003">
        <v>3</v>
      </c>
      <c r="E4003">
        <v>170</v>
      </c>
      <c r="F4003" s="3" t="s">
        <v>22</v>
      </c>
      <c r="G4003" t="s">
        <v>22</v>
      </c>
      <c r="H4003" t="s">
        <v>23</v>
      </c>
      <c r="I4003" t="s">
        <v>23</v>
      </c>
      <c r="J4003" t="s">
        <v>20</v>
      </c>
      <c r="L4003" s="2">
        <v>280000</v>
      </c>
      <c r="M4003" s="2">
        <v>1647.0588235294117</v>
      </c>
      <c r="N4003" s="2">
        <v>93333.333333333328</v>
      </c>
      <c r="O4003" s="2" t="s">
        <v>160</v>
      </c>
      <c r="P4003" s="21" t="s">
        <v>188</v>
      </c>
    </row>
    <row r="4004" spans="1:16" x14ac:dyDescent="0.25">
      <c r="A4004" t="s">
        <v>2973</v>
      </c>
      <c r="B4004" t="s">
        <v>104</v>
      </c>
      <c r="C4004" s="1">
        <v>280000</v>
      </c>
      <c r="D4004">
        <v>3</v>
      </c>
      <c r="E4004">
        <v>200</v>
      </c>
      <c r="F4004" s="1" t="s">
        <v>22</v>
      </c>
      <c r="G4004" t="s">
        <v>22</v>
      </c>
      <c r="H4004" t="s">
        <v>23</v>
      </c>
      <c r="I4004" t="s">
        <v>23</v>
      </c>
      <c r="J4004" t="s">
        <v>9</v>
      </c>
      <c r="K4004" t="s">
        <v>1372</v>
      </c>
      <c r="L4004" s="2">
        <v>280000</v>
      </c>
      <c r="M4004" s="2">
        <v>1400</v>
      </c>
      <c r="N4004" s="2">
        <v>93333.333333333328</v>
      </c>
      <c r="O4004" s="2"/>
      <c r="P4004" s="5" t="s">
        <v>188</v>
      </c>
    </row>
    <row r="4005" spans="1:16" x14ac:dyDescent="0.25">
      <c r="A4005" t="s">
        <v>3103</v>
      </c>
      <c r="B4005" t="s">
        <v>104</v>
      </c>
      <c r="C4005" s="1">
        <v>280000</v>
      </c>
      <c r="D4005">
        <v>4</v>
      </c>
      <c r="E4005">
        <v>137</v>
      </c>
      <c r="F4005" s="1" t="s">
        <v>22</v>
      </c>
      <c r="G4005" t="s">
        <v>22</v>
      </c>
      <c r="H4005" t="s">
        <v>23</v>
      </c>
      <c r="I4005" t="s">
        <v>23</v>
      </c>
      <c r="J4005" t="s">
        <v>9</v>
      </c>
      <c r="K4005" t="s">
        <v>1372</v>
      </c>
      <c r="L4005" s="2">
        <v>280000</v>
      </c>
      <c r="M4005" s="2">
        <v>2043.7956204379561</v>
      </c>
      <c r="N4005" s="2">
        <v>70000</v>
      </c>
      <c r="O4005" s="2"/>
      <c r="P4005" s="5" t="s">
        <v>188</v>
      </c>
    </row>
    <row r="4006" spans="1:16" x14ac:dyDescent="0.25">
      <c r="A4006" t="s">
        <v>3114</v>
      </c>
      <c r="B4006" t="s">
        <v>104</v>
      </c>
      <c r="C4006" s="1">
        <v>280000</v>
      </c>
      <c r="D4006">
        <v>4</v>
      </c>
      <c r="E4006">
        <v>225</v>
      </c>
      <c r="F4006" s="1" t="s">
        <v>22</v>
      </c>
      <c r="G4006" t="s">
        <v>22</v>
      </c>
      <c r="H4006" t="s">
        <v>23</v>
      </c>
      <c r="I4006" t="s">
        <v>23</v>
      </c>
      <c r="J4006" t="s">
        <v>9</v>
      </c>
      <c r="K4006" t="s">
        <v>1372</v>
      </c>
      <c r="L4006" s="2">
        <v>280000</v>
      </c>
      <c r="M4006" s="2">
        <v>1244.4444444444443</v>
      </c>
      <c r="N4006" s="2">
        <v>70000</v>
      </c>
      <c r="O4006" s="2"/>
      <c r="P4006" s="5" t="s">
        <v>188</v>
      </c>
    </row>
    <row r="4007" spans="1:16" x14ac:dyDescent="0.25">
      <c r="A4007" t="s">
        <v>2187</v>
      </c>
      <c r="B4007" t="s">
        <v>104</v>
      </c>
      <c r="C4007" s="1">
        <v>280000</v>
      </c>
      <c r="D4007">
        <v>2</v>
      </c>
      <c r="E4007">
        <v>83</v>
      </c>
      <c r="F4007" s="1" t="s">
        <v>16</v>
      </c>
      <c r="G4007" t="s">
        <v>17</v>
      </c>
      <c r="H4007" t="s">
        <v>18</v>
      </c>
      <c r="I4007" t="s">
        <v>19</v>
      </c>
      <c r="J4007" t="s">
        <v>20</v>
      </c>
      <c r="K4007" t="s">
        <v>1372</v>
      </c>
      <c r="L4007" s="2">
        <v>280000</v>
      </c>
      <c r="M4007" s="2">
        <v>3373.4939759036147</v>
      </c>
      <c r="N4007" s="2">
        <v>140000</v>
      </c>
      <c r="O4007" s="2"/>
      <c r="P4007" s="5" t="s">
        <v>188</v>
      </c>
    </row>
    <row r="4008" spans="1:16" x14ac:dyDescent="0.25">
      <c r="A4008" t="s">
        <v>2404</v>
      </c>
      <c r="B4008" t="s">
        <v>104</v>
      </c>
      <c r="C4008" s="1">
        <v>280000</v>
      </c>
      <c r="D4008">
        <v>1</v>
      </c>
      <c r="E4008">
        <v>86</v>
      </c>
      <c r="F4008" s="1" t="s">
        <v>16</v>
      </c>
      <c r="G4008" t="s">
        <v>41</v>
      </c>
      <c r="H4008" t="s">
        <v>18</v>
      </c>
      <c r="I4008" t="s">
        <v>19</v>
      </c>
      <c r="J4008" t="s">
        <v>20</v>
      </c>
      <c r="K4008" t="s">
        <v>1372</v>
      </c>
      <c r="L4008" s="2">
        <v>280000</v>
      </c>
      <c r="M4008" s="2">
        <v>3255.8139534883721</v>
      </c>
      <c r="N4008" s="2">
        <v>280000</v>
      </c>
      <c r="O4008" s="2"/>
      <c r="P4008" s="5" t="s">
        <v>188</v>
      </c>
    </row>
    <row r="4009" spans="1:16" x14ac:dyDescent="0.25">
      <c r="A4009" t="s">
        <v>2258</v>
      </c>
      <c r="B4009" t="s">
        <v>104</v>
      </c>
      <c r="C4009" s="1">
        <v>280000</v>
      </c>
      <c r="D4009">
        <v>2</v>
      </c>
      <c r="E4009">
        <v>125</v>
      </c>
      <c r="F4009" s="1" t="s">
        <v>16</v>
      </c>
      <c r="G4009" t="s">
        <v>41</v>
      </c>
      <c r="H4009" t="s">
        <v>29</v>
      </c>
      <c r="I4009" t="s">
        <v>19</v>
      </c>
      <c r="J4009" t="s">
        <v>9</v>
      </c>
      <c r="K4009" t="s">
        <v>1372</v>
      </c>
      <c r="L4009" s="2">
        <v>280000</v>
      </c>
      <c r="M4009" s="2">
        <v>2240</v>
      </c>
      <c r="N4009" s="2">
        <v>140000</v>
      </c>
      <c r="O4009" s="2"/>
      <c r="P4009" s="5" t="s">
        <v>188</v>
      </c>
    </row>
    <row r="4010" spans="1:16" x14ac:dyDescent="0.25">
      <c r="A4010" t="s">
        <v>2454</v>
      </c>
      <c r="B4010" t="s">
        <v>104</v>
      </c>
      <c r="C4010" s="1">
        <v>280000</v>
      </c>
      <c r="D4010">
        <v>3</v>
      </c>
      <c r="E4010">
        <v>82</v>
      </c>
      <c r="F4010" s="1" t="s">
        <v>16</v>
      </c>
      <c r="G4010" t="s">
        <v>37</v>
      </c>
      <c r="H4010" t="s">
        <v>29</v>
      </c>
      <c r="I4010" t="s">
        <v>19</v>
      </c>
      <c r="J4010" t="s">
        <v>20</v>
      </c>
      <c r="K4010" t="s">
        <v>1372</v>
      </c>
      <c r="L4010" s="2">
        <v>280000</v>
      </c>
      <c r="M4010" s="2">
        <v>3414.6341463414633</v>
      </c>
      <c r="N4010" s="2">
        <v>93333.333333333328</v>
      </c>
      <c r="O4010" s="2"/>
      <c r="P4010" s="5" t="s">
        <v>188</v>
      </c>
    </row>
    <row r="4011" spans="1:16" x14ac:dyDescent="0.25">
      <c r="A4011" t="s">
        <v>5819</v>
      </c>
      <c r="B4011" t="s">
        <v>4571</v>
      </c>
      <c r="C4011" s="1">
        <v>280000</v>
      </c>
      <c r="D4011">
        <v>3</v>
      </c>
      <c r="E4011">
        <v>90</v>
      </c>
      <c r="F4011" t="s">
        <v>16</v>
      </c>
      <c r="G4011" t="s">
        <v>35</v>
      </c>
      <c r="H4011" t="s">
        <v>189</v>
      </c>
      <c r="I4011" t="s">
        <v>19</v>
      </c>
      <c r="J4011" t="s">
        <v>9</v>
      </c>
      <c r="L4011" s="2">
        <v>280000</v>
      </c>
      <c r="M4011" s="2">
        <v>3111.1111111111113</v>
      </c>
      <c r="N4011" s="2">
        <v>93333.333333333328</v>
      </c>
      <c r="O4011" s="2" t="s">
        <v>160</v>
      </c>
      <c r="P4011" s="21" t="s">
        <v>188</v>
      </c>
    </row>
    <row r="4012" spans="1:16" x14ac:dyDescent="0.25">
      <c r="A4012" t="s">
        <v>6103</v>
      </c>
      <c r="B4012" t="s">
        <v>4571</v>
      </c>
      <c r="C4012" s="1">
        <v>280000</v>
      </c>
      <c r="D4012">
        <v>1</v>
      </c>
      <c r="E4012">
        <v>50</v>
      </c>
      <c r="F4012" t="s">
        <v>16</v>
      </c>
      <c r="G4012" t="s">
        <v>17</v>
      </c>
      <c r="H4012" t="s">
        <v>189</v>
      </c>
      <c r="I4012" t="s">
        <v>19</v>
      </c>
      <c r="J4012" t="s">
        <v>20</v>
      </c>
      <c r="L4012" s="2">
        <v>280000</v>
      </c>
      <c r="M4012" s="2">
        <v>5600</v>
      </c>
      <c r="N4012" s="2">
        <v>280000</v>
      </c>
      <c r="O4012" s="2" t="s">
        <v>4587</v>
      </c>
      <c r="P4012" s="21" t="s">
        <v>188</v>
      </c>
    </row>
    <row r="4013" spans="1:16" x14ac:dyDescent="0.25">
      <c r="A4013" t="s">
        <v>6392</v>
      </c>
      <c r="B4013" t="s">
        <v>4571</v>
      </c>
      <c r="C4013" s="1">
        <v>280000</v>
      </c>
      <c r="D4013">
        <v>1</v>
      </c>
      <c r="E4013">
        <v>52</v>
      </c>
      <c r="F4013" t="s">
        <v>16</v>
      </c>
      <c r="G4013" t="s">
        <v>41</v>
      </c>
      <c r="H4013" t="s">
        <v>189</v>
      </c>
      <c r="I4013" t="s">
        <v>19</v>
      </c>
      <c r="J4013" t="s">
        <v>20</v>
      </c>
      <c r="L4013" s="2">
        <v>280000</v>
      </c>
      <c r="M4013" s="2">
        <v>5384.6153846153848</v>
      </c>
      <c r="N4013" s="2">
        <v>280000</v>
      </c>
      <c r="O4013" s="2" t="s">
        <v>160</v>
      </c>
      <c r="P4013" s="21" t="s">
        <v>188</v>
      </c>
    </row>
    <row r="4014" spans="1:16" x14ac:dyDescent="0.25">
      <c r="A4014" t="s">
        <v>6436</v>
      </c>
      <c r="B4014" t="s">
        <v>4571</v>
      </c>
      <c r="C4014" s="1">
        <v>280000</v>
      </c>
      <c r="D4014">
        <v>3</v>
      </c>
      <c r="E4014">
        <v>80</v>
      </c>
      <c r="F4014" t="s">
        <v>16</v>
      </c>
      <c r="G4014" t="s">
        <v>41</v>
      </c>
      <c r="H4014" t="s">
        <v>189</v>
      </c>
      <c r="I4014" t="s">
        <v>19</v>
      </c>
      <c r="J4014" t="s">
        <v>20</v>
      </c>
      <c r="L4014" s="2">
        <v>280000</v>
      </c>
      <c r="M4014" s="2">
        <v>3500</v>
      </c>
      <c r="N4014" s="2">
        <v>93333.333333333328</v>
      </c>
      <c r="O4014" s="2" t="s">
        <v>160</v>
      </c>
      <c r="P4014" s="21" t="s">
        <v>188</v>
      </c>
    </row>
    <row r="4015" spans="1:16" x14ac:dyDescent="0.25">
      <c r="A4015" t="s">
        <v>6437</v>
      </c>
      <c r="B4015" t="s">
        <v>4571</v>
      </c>
      <c r="C4015" s="1">
        <v>280000</v>
      </c>
      <c r="D4015">
        <v>3</v>
      </c>
      <c r="E4015">
        <v>80</v>
      </c>
      <c r="F4015" t="s">
        <v>16</v>
      </c>
      <c r="G4015" t="s">
        <v>41</v>
      </c>
      <c r="H4015" t="s">
        <v>189</v>
      </c>
      <c r="I4015" t="s">
        <v>19</v>
      </c>
      <c r="J4015" t="s">
        <v>20</v>
      </c>
      <c r="L4015" s="2">
        <v>280000</v>
      </c>
      <c r="M4015" s="2">
        <v>3500</v>
      </c>
      <c r="N4015" s="2">
        <v>93333.333333333328</v>
      </c>
      <c r="O4015" s="2" t="s">
        <v>160</v>
      </c>
      <c r="P4015" s="21" t="s">
        <v>188</v>
      </c>
    </row>
    <row r="4016" spans="1:16" x14ac:dyDescent="0.25">
      <c r="A4016" t="s">
        <v>6461</v>
      </c>
      <c r="B4016" t="s">
        <v>4571</v>
      </c>
      <c r="C4016" s="1">
        <v>280000</v>
      </c>
      <c r="D4016">
        <v>3</v>
      </c>
      <c r="E4016">
        <v>92</v>
      </c>
      <c r="F4016" t="s">
        <v>16</v>
      </c>
      <c r="G4016" t="s">
        <v>41</v>
      </c>
      <c r="H4016" t="s">
        <v>189</v>
      </c>
      <c r="I4016" t="s">
        <v>19</v>
      </c>
      <c r="J4016" t="s">
        <v>20</v>
      </c>
      <c r="L4016" s="2">
        <v>280000</v>
      </c>
      <c r="M4016" s="2">
        <v>3043.478260869565</v>
      </c>
      <c r="N4016" s="2">
        <v>93333.333333333328</v>
      </c>
      <c r="O4016" s="2" t="s">
        <v>160</v>
      </c>
      <c r="P4016" s="21" t="s">
        <v>188</v>
      </c>
    </row>
    <row r="4017" spans="1:16" x14ac:dyDescent="0.25">
      <c r="A4017" t="s">
        <v>6691</v>
      </c>
      <c r="B4017" t="s">
        <v>4571</v>
      </c>
      <c r="C4017" s="1">
        <v>280000</v>
      </c>
      <c r="D4017">
        <v>3</v>
      </c>
      <c r="E4017">
        <v>92</v>
      </c>
      <c r="F4017" t="s">
        <v>16</v>
      </c>
      <c r="G4017" t="s">
        <v>37</v>
      </c>
      <c r="H4017" t="s">
        <v>189</v>
      </c>
      <c r="I4017" t="s">
        <v>30</v>
      </c>
      <c r="J4017" t="s">
        <v>20</v>
      </c>
      <c r="L4017" s="2">
        <v>280000</v>
      </c>
      <c r="M4017" s="2">
        <v>3043.478260869565</v>
      </c>
      <c r="N4017" s="2">
        <v>93333.333333333328</v>
      </c>
      <c r="O4017" s="2" t="s">
        <v>160</v>
      </c>
      <c r="P4017" s="21" t="s">
        <v>188</v>
      </c>
    </row>
    <row r="4018" spans="1:16" x14ac:dyDescent="0.25">
      <c r="A4018" t="s">
        <v>6783</v>
      </c>
      <c r="B4018" t="s">
        <v>4571</v>
      </c>
      <c r="C4018" s="1">
        <v>280000</v>
      </c>
      <c r="D4018">
        <v>1</v>
      </c>
      <c r="E4018">
        <v>85</v>
      </c>
      <c r="F4018" t="s">
        <v>16</v>
      </c>
      <c r="G4018" t="s">
        <v>52</v>
      </c>
      <c r="H4018" t="s">
        <v>189</v>
      </c>
      <c r="I4018" t="s">
        <v>19</v>
      </c>
      <c r="J4018" t="s">
        <v>9</v>
      </c>
      <c r="L4018" s="2">
        <v>280000</v>
      </c>
      <c r="M4018" s="2">
        <v>3294.1176470588234</v>
      </c>
      <c r="N4018" s="2">
        <v>280000</v>
      </c>
      <c r="O4018" s="2" t="s">
        <v>4582</v>
      </c>
      <c r="P4018" s="21" t="s">
        <v>188</v>
      </c>
    </row>
    <row r="4019" spans="1:16" x14ac:dyDescent="0.25">
      <c r="A4019" t="s">
        <v>6784</v>
      </c>
      <c r="B4019" t="s">
        <v>4571</v>
      </c>
      <c r="C4019" s="1">
        <v>280000</v>
      </c>
      <c r="D4019">
        <v>1</v>
      </c>
      <c r="E4019">
        <v>85</v>
      </c>
      <c r="F4019" t="s">
        <v>16</v>
      </c>
      <c r="G4019" t="s">
        <v>52</v>
      </c>
      <c r="H4019" t="s">
        <v>189</v>
      </c>
      <c r="I4019" t="s">
        <v>19</v>
      </c>
      <c r="J4019" t="s">
        <v>9</v>
      </c>
      <c r="L4019" s="2">
        <v>280000</v>
      </c>
      <c r="M4019" s="2">
        <v>3294.1176470588234</v>
      </c>
      <c r="N4019" s="2">
        <v>280000</v>
      </c>
      <c r="O4019" s="2" t="s">
        <v>4582</v>
      </c>
      <c r="P4019" s="21" t="s">
        <v>188</v>
      </c>
    </row>
    <row r="4020" spans="1:16" x14ac:dyDescent="0.25">
      <c r="A4020" t="s">
        <v>6844</v>
      </c>
      <c r="B4020" t="s">
        <v>4571</v>
      </c>
      <c r="C4020" s="1">
        <v>280000</v>
      </c>
      <c r="D4020">
        <v>1</v>
      </c>
      <c r="E4020">
        <v>51</v>
      </c>
      <c r="F4020" t="s">
        <v>16</v>
      </c>
      <c r="G4020" t="s">
        <v>87</v>
      </c>
      <c r="H4020" t="s">
        <v>189</v>
      </c>
      <c r="I4020" t="s">
        <v>19</v>
      </c>
      <c r="J4020" t="s">
        <v>20</v>
      </c>
      <c r="L4020" s="2">
        <v>280000</v>
      </c>
      <c r="M4020" s="2">
        <v>5490.1960784313724</v>
      </c>
      <c r="N4020" s="2">
        <v>280000</v>
      </c>
      <c r="O4020" s="2" t="s">
        <v>4582</v>
      </c>
      <c r="P4020" s="21" t="s">
        <v>188</v>
      </c>
    </row>
    <row r="4021" spans="1:16" x14ac:dyDescent="0.25">
      <c r="A4021" t="s">
        <v>82</v>
      </c>
      <c r="B4021" t="s">
        <v>102</v>
      </c>
      <c r="C4021" s="1">
        <v>279995</v>
      </c>
      <c r="D4021">
        <v>3</v>
      </c>
      <c r="E4021">
        <v>158</v>
      </c>
      <c r="F4021" t="s">
        <v>22</v>
      </c>
      <c r="G4021" t="s">
        <v>22</v>
      </c>
      <c r="H4021" t="s">
        <v>23</v>
      </c>
      <c r="I4021" t="s">
        <v>23</v>
      </c>
      <c r="J4021" t="s">
        <v>9</v>
      </c>
      <c r="L4021" s="2">
        <v>279995</v>
      </c>
      <c r="M4021" s="2">
        <v>1772.120253164557</v>
      </c>
      <c r="N4021" s="2">
        <v>93331.666666666672</v>
      </c>
      <c r="O4021" s="2"/>
      <c r="P4021" s="21" t="s">
        <v>188</v>
      </c>
    </row>
    <row r="4022" spans="1:16" x14ac:dyDescent="0.25">
      <c r="A4022" t="s">
        <v>70</v>
      </c>
      <c r="B4022" t="s">
        <v>102</v>
      </c>
      <c r="C4022" s="1">
        <v>279900</v>
      </c>
      <c r="D4022">
        <v>4</v>
      </c>
      <c r="E4022">
        <v>191</v>
      </c>
      <c r="F4022" t="s">
        <v>22</v>
      </c>
      <c r="G4022" t="s">
        <v>22</v>
      </c>
      <c r="H4022" t="s">
        <v>23</v>
      </c>
      <c r="I4022" t="s">
        <v>23</v>
      </c>
      <c r="J4022" t="s">
        <v>9</v>
      </c>
      <c r="L4022" s="2">
        <v>279900</v>
      </c>
      <c r="M4022" s="2">
        <v>1465.4450261780105</v>
      </c>
      <c r="N4022" s="2">
        <v>69975</v>
      </c>
      <c r="O4022" s="2"/>
      <c r="P4022" s="21" t="s">
        <v>188</v>
      </c>
    </row>
    <row r="4023" spans="1:16" x14ac:dyDescent="0.25">
      <c r="A4023" t="s">
        <v>3503</v>
      </c>
      <c r="B4023" t="s">
        <v>103</v>
      </c>
      <c r="C4023" s="1">
        <v>279900</v>
      </c>
      <c r="D4023">
        <v>4</v>
      </c>
      <c r="E4023">
        <v>158</v>
      </c>
      <c r="F4023" s="1" t="s">
        <v>22</v>
      </c>
      <c r="G4023" t="s">
        <v>22</v>
      </c>
      <c r="H4023" t="s">
        <v>23</v>
      </c>
      <c r="I4023" t="s">
        <v>23</v>
      </c>
      <c r="J4023" t="s">
        <v>9</v>
      </c>
      <c r="K4023" t="s">
        <v>1372</v>
      </c>
      <c r="L4023" s="2">
        <v>279900</v>
      </c>
      <c r="M4023" s="2">
        <v>1771.5189873417721</v>
      </c>
      <c r="N4023" s="2">
        <v>69975</v>
      </c>
      <c r="O4023" s="2"/>
      <c r="P4023" s="5" t="s">
        <v>188</v>
      </c>
    </row>
    <row r="4024" spans="1:16" x14ac:dyDescent="0.25">
      <c r="A4024" t="s">
        <v>1924</v>
      </c>
      <c r="B4024" t="s">
        <v>103</v>
      </c>
      <c r="C4024" s="1">
        <v>279900</v>
      </c>
      <c r="D4024">
        <v>3</v>
      </c>
      <c r="E4024">
        <v>114</v>
      </c>
      <c r="F4024" s="1" t="s">
        <v>16</v>
      </c>
      <c r="G4024" t="s">
        <v>35</v>
      </c>
      <c r="H4024" t="s">
        <v>18</v>
      </c>
      <c r="I4024" t="s">
        <v>19</v>
      </c>
      <c r="J4024" t="s">
        <v>9</v>
      </c>
      <c r="K4024" t="s">
        <v>1372</v>
      </c>
      <c r="L4024" s="2">
        <v>279900</v>
      </c>
      <c r="M4024" s="2">
        <v>2455.2631578947367</v>
      </c>
      <c r="N4024" s="2">
        <v>93300</v>
      </c>
      <c r="O4024" s="2"/>
      <c r="P4024" s="5" t="s">
        <v>188</v>
      </c>
    </row>
    <row r="4025" spans="1:16" x14ac:dyDescent="0.25">
      <c r="A4025" t="s">
        <v>2682</v>
      </c>
      <c r="B4025" t="s">
        <v>103</v>
      </c>
      <c r="C4025" s="1">
        <v>279900</v>
      </c>
      <c r="D4025">
        <v>2</v>
      </c>
      <c r="E4025">
        <v>55</v>
      </c>
      <c r="F4025" s="1" t="s">
        <v>16</v>
      </c>
      <c r="G4025" t="s">
        <v>52</v>
      </c>
      <c r="H4025" t="s">
        <v>18</v>
      </c>
      <c r="I4025" t="s">
        <v>19</v>
      </c>
      <c r="J4025" t="s">
        <v>20</v>
      </c>
      <c r="K4025" t="s">
        <v>1372</v>
      </c>
      <c r="L4025" s="2">
        <v>279900</v>
      </c>
      <c r="M4025" s="2">
        <v>5089.090909090909</v>
      </c>
      <c r="N4025" s="2">
        <v>139950</v>
      </c>
      <c r="O4025" s="2"/>
      <c r="P4025" s="5" t="s">
        <v>188</v>
      </c>
    </row>
    <row r="4026" spans="1:16" x14ac:dyDescent="0.25">
      <c r="A4026" t="s">
        <v>3093</v>
      </c>
      <c r="B4026" t="s">
        <v>104</v>
      </c>
      <c r="C4026" s="1">
        <v>279800</v>
      </c>
      <c r="D4026">
        <v>4</v>
      </c>
      <c r="E4026">
        <v>120</v>
      </c>
      <c r="F4026" s="1" t="s">
        <v>22</v>
      </c>
      <c r="G4026" t="s">
        <v>22</v>
      </c>
      <c r="H4026" t="s">
        <v>23</v>
      </c>
      <c r="I4026" t="s">
        <v>23</v>
      </c>
      <c r="J4026" t="s">
        <v>9</v>
      </c>
      <c r="K4026" t="s">
        <v>1372</v>
      </c>
      <c r="L4026" s="2">
        <v>279800</v>
      </c>
      <c r="M4026" s="2">
        <v>2331.6666666666665</v>
      </c>
      <c r="N4026" s="2">
        <v>69950</v>
      </c>
      <c r="O4026" s="2"/>
      <c r="P4026" s="5" t="s">
        <v>188</v>
      </c>
    </row>
    <row r="4027" spans="1:16" x14ac:dyDescent="0.25">
      <c r="A4027" t="s">
        <v>5129</v>
      </c>
      <c r="B4027" t="s">
        <v>4571</v>
      </c>
      <c r="C4027" s="1">
        <v>279000</v>
      </c>
      <c r="D4027">
        <v>6</v>
      </c>
      <c r="E4027">
        <v>244</v>
      </c>
      <c r="F4027" s="3" t="s">
        <v>22</v>
      </c>
      <c r="G4027" t="s">
        <v>22</v>
      </c>
      <c r="H4027" t="s">
        <v>23</v>
      </c>
      <c r="I4027" t="s">
        <v>23</v>
      </c>
      <c r="J4027" t="s">
        <v>9</v>
      </c>
      <c r="L4027" s="2">
        <v>279000</v>
      </c>
      <c r="M4027" s="2">
        <v>1143.4426229508197</v>
      </c>
      <c r="N4027" s="2">
        <v>46500</v>
      </c>
      <c r="O4027" s="2" t="s">
        <v>160</v>
      </c>
      <c r="P4027" s="21" t="s">
        <v>188</v>
      </c>
    </row>
    <row r="4028" spans="1:16" x14ac:dyDescent="0.25">
      <c r="A4028" t="s">
        <v>2748</v>
      </c>
      <c r="B4028" t="s">
        <v>103</v>
      </c>
      <c r="C4028" s="1">
        <v>279000</v>
      </c>
      <c r="D4028">
        <v>3</v>
      </c>
      <c r="E4028">
        <v>72</v>
      </c>
      <c r="F4028" s="1" t="s">
        <v>16</v>
      </c>
      <c r="G4028" t="s">
        <v>87</v>
      </c>
      <c r="H4028" t="s">
        <v>18</v>
      </c>
      <c r="I4028" t="s">
        <v>30</v>
      </c>
      <c r="J4028" t="s">
        <v>20</v>
      </c>
      <c r="K4028" t="s">
        <v>1372</v>
      </c>
      <c r="L4028" s="2">
        <v>279000</v>
      </c>
      <c r="M4028" s="2">
        <v>3875</v>
      </c>
      <c r="N4028" s="2">
        <v>93000</v>
      </c>
      <c r="O4028" s="2"/>
      <c r="P4028" s="5" t="s">
        <v>188</v>
      </c>
    </row>
    <row r="4029" spans="1:16" x14ac:dyDescent="0.25">
      <c r="A4029" t="s">
        <v>4793</v>
      </c>
      <c r="B4029" t="s">
        <v>4571</v>
      </c>
      <c r="C4029" s="1">
        <v>279000</v>
      </c>
      <c r="D4029">
        <v>1</v>
      </c>
      <c r="E4029">
        <v>45</v>
      </c>
      <c r="F4029" t="s">
        <v>16</v>
      </c>
      <c r="G4029" t="s">
        <v>56</v>
      </c>
      <c r="H4029" t="s">
        <v>18</v>
      </c>
      <c r="I4029" t="s">
        <v>19</v>
      </c>
      <c r="J4029" t="s">
        <v>20</v>
      </c>
      <c r="L4029" s="2">
        <v>279000</v>
      </c>
      <c r="M4029" s="2">
        <v>6200</v>
      </c>
      <c r="N4029" s="2">
        <v>279000</v>
      </c>
      <c r="O4029" s="2" t="s">
        <v>160</v>
      </c>
      <c r="P4029" s="21" t="s">
        <v>188</v>
      </c>
    </row>
    <row r="4030" spans="1:16" x14ac:dyDescent="0.25">
      <c r="A4030" t="s">
        <v>1520</v>
      </c>
      <c r="B4030" t="s">
        <v>103</v>
      </c>
      <c r="C4030" s="1">
        <v>279000</v>
      </c>
      <c r="D4030">
        <v>2</v>
      </c>
      <c r="E4030">
        <v>58</v>
      </c>
      <c r="F4030" s="1" t="s">
        <v>16</v>
      </c>
      <c r="G4030" t="s">
        <v>56</v>
      </c>
      <c r="H4030" t="s">
        <v>29</v>
      </c>
      <c r="I4030" t="s">
        <v>19</v>
      </c>
      <c r="J4030" t="s">
        <v>20</v>
      </c>
      <c r="K4030" t="s">
        <v>1372</v>
      </c>
      <c r="L4030" s="2">
        <v>279000</v>
      </c>
      <c r="M4030" s="2">
        <v>4810.3448275862065</v>
      </c>
      <c r="N4030" s="2">
        <v>139500</v>
      </c>
      <c r="O4030" s="2"/>
      <c r="P4030" s="5" t="s">
        <v>188</v>
      </c>
    </row>
    <row r="4031" spans="1:16" x14ac:dyDescent="0.25">
      <c r="A4031" t="s">
        <v>1981</v>
      </c>
      <c r="B4031" t="s">
        <v>104</v>
      </c>
      <c r="C4031" s="1">
        <v>279000</v>
      </c>
      <c r="D4031">
        <v>3</v>
      </c>
      <c r="E4031">
        <v>124</v>
      </c>
      <c r="F4031" s="1" t="s">
        <v>16</v>
      </c>
      <c r="G4031" t="s">
        <v>17</v>
      </c>
      <c r="H4031" t="s">
        <v>29</v>
      </c>
      <c r="I4031" t="s">
        <v>19</v>
      </c>
      <c r="J4031" t="s">
        <v>9</v>
      </c>
      <c r="K4031" t="s">
        <v>1372</v>
      </c>
      <c r="L4031" s="2">
        <v>279000</v>
      </c>
      <c r="M4031" s="2">
        <v>2250</v>
      </c>
      <c r="N4031" s="2">
        <v>93000</v>
      </c>
      <c r="O4031" s="2"/>
      <c r="P4031" s="5" t="s">
        <v>188</v>
      </c>
    </row>
    <row r="4032" spans="1:16" x14ac:dyDescent="0.25">
      <c r="A4032" t="s">
        <v>5766</v>
      </c>
      <c r="B4032" t="s">
        <v>4571</v>
      </c>
      <c r="C4032" s="1">
        <v>279000</v>
      </c>
      <c r="D4032">
        <v>3</v>
      </c>
      <c r="E4032">
        <v>75</v>
      </c>
      <c r="F4032" t="s">
        <v>16</v>
      </c>
      <c r="G4032" t="s">
        <v>35</v>
      </c>
      <c r="H4032" t="s">
        <v>189</v>
      </c>
      <c r="I4032" t="s">
        <v>19</v>
      </c>
      <c r="J4032" t="s">
        <v>20</v>
      </c>
      <c r="L4032" s="2">
        <v>279000</v>
      </c>
      <c r="M4032" s="2">
        <v>3720</v>
      </c>
      <c r="N4032" s="2">
        <v>93000</v>
      </c>
      <c r="O4032" s="2" t="s">
        <v>160</v>
      </c>
      <c r="P4032" s="21" t="s">
        <v>188</v>
      </c>
    </row>
    <row r="4033" spans="1:16" x14ac:dyDescent="0.25">
      <c r="A4033" t="s">
        <v>6159</v>
      </c>
      <c r="B4033" t="s">
        <v>4571</v>
      </c>
      <c r="C4033" s="1">
        <v>279000</v>
      </c>
      <c r="D4033">
        <v>2</v>
      </c>
      <c r="E4033">
        <v>85</v>
      </c>
      <c r="F4033" t="s">
        <v>16</v>
      </c>
      <c r="G4033" t="s">
        <v>17</v>
      </c>
      <c r="H4033" t="s">
        <v>189</v>
      </c>
      <c r="I4033" t="s">
        <v>19</v>
      </c>
      <c r="J4033" t="s">
        <v>9</v>
      </c>
      <c r="L4033" s="2">
        <v>279000</v>
      </c>
      <c r="M4033" s="2">
        <v>3282.3529411764707</v>
      </c>
      <c r="N4033" s="2">
        <v>139500</v>
      </c>
      <c r="O4033" s="2" t="s">
        <v>4582</v>
      </c>
      <c r="P4033" s="21" t="s">
        <v>188</v>
      </c>
    </row>
    <row r="4034" spans="1:16" x14ac:dyDescent="0.25">
      <c r="A4034" t="s">
        <v>6156</v>
      </c>
      <c r="B4034" t="s">
        <v>4571</v>
      </c>
      <c r="C4034" s="1">
        <v>279000</v>
      </c>
      <c r="D4034">
        <v>3</v>
      </c>
      <c r="E4034">
        <v>84</v>
      </c>
      <c r="F4034" t="s">
        <v>16</v>
      </c>
      <c r="G4034" t="s">
        <v>17</v>
      </c>
      <c r="H4034" t="s">
        <v>189</v>
      </c>
      <c r="I4034" t="s">
        <v>19</v>
      </c>
      <c r="J4034" t="s">
        <v>9</v>
      </c>
      <c r="L4034" s="2">
        <v>279000</v>
      </c>
      <c r="M4034" s="2">
        <v>3321.4285714285716</v>
      </c>
      <c r="N4034" s="2">
        <v>93000</v>
      </c>
      <c r="O4034" s="2" t="s">
        <v>160</v>
      </c>
      <c r="P4034" s="21" t="s">
        <v>188</v>
      </c>
    </row>
    <row r="4035" spans="1:16" x14ac:dyDescent="0.25">
      <c r="A4035" t="s">
        <v>6405</v>
      </c>
      <c r="B4035" t="s">
        <v>4571</v>
      </c>
      <c r="C4035" s="1">
        <v>279000</v>
      </c>
      <c r="D4035">
        <v>1</v>
      </c>
      <c r="E4035">
        <v>67</v>
      </c>
      <c r="F4035" t="s">
        <v>16</v>
      </c>
      <c r="G4035" t="s">
        <v>41</v>
      </c>
      <c r="H4035" t="s">
        <v>189</v>
      </c>
      <c r="I4035" t="s">
        <v>19</v>
      </c>
      <c r="J4035" t="s">
        <v>9</v>
      </c>
      <c r="L4035" s="2">
        <v>279000</v>
      </c>
      <c r="M4035" s="2">
        <v>4164.1791044776119</v>
      </c>
      <c r="N4035" s="2">
        <v>279000</v>
      </c>
      <c r="O4035" s="2" t="s">
        <v>4587</v>
      </c>
      <c r="P4035" s="21" t="s">
        <v>188</v>
      </c>
    </row>
    <row r="4036" spans="1:16" x14ac:dyDescent="0.25">
      <c r="A4036" t="s">
        <v>6412</v>
      </c>
      <c r="B4036" t="s">
        <v>4571</v>
      </c>
      <c r="C4036" s="1">
        <v>279000</v>
      </c>
      <c r="D4036">
        <v>1</v>
      </c>
      <c r="E4036">
        <v>69</v>
      </c>
      <c r="F4036" t="s">
        <v>16</v>
      </c>
      <c r="G4036" t="s">
        <v>41</v>
      </c>
      <c r="H4036" t="s">
        <v>189</v>
      </c>
      <c r="I4036" t="s">
        <v>19</v>
      </c>
      <c r="J4036" t="s">
        <v>9</v>
      </c>
      <c r="L4036" s="2">
        <v>279000</v>
      </c>
      <c r="M4036" s="2">
        <v>4043.478260869565</v>
      </c>
      <c r="N4036" s="2">
        <v>279000</v>
      </c>
      <c r="O4036" s="2" t="s">
        <v>4587</v>
      </c>
      <c r="P4036" s="21" t="s">
        <v>188</v>
      </c>
    </row>
    <row r="4037" spans="1:16" x14ac:dyDescent="0.25">
      <c r="A4037" t="s">
        <v>6420</v>
      </c>
      <c r="B4037" t="s">
        <v>4571</v>
      </c>
      <c r="C4037" s="1">
        <v>279000</v>
      </c>
      <c r="D4037">
        <v>3</v>
      </c>
      <c r="E4037">
        <v>73</v>
      </c>
      <c r="F4037" t="s">
        <v>16</v>
      </c>
      <c r="G4037" t="s">
        <v>41</v>
      </c>
      <c r="H4037" t="s">
        <v>189</v>
      </c>
      <c r="I4037" t="s">
        <v>19</v>
      </c>
      <c r="J4037" t="s">
        <v>20</v>
      </c>
      <c r="L4037" s="2">
        <v>279000</v>
      </c>
      <c r="M4037" s="2">
        <v>3821.9178082191779</v>
      </c>
      <c r="N4037" s="2">
        <v>93000</v>
      </c>
      <c r="O4037" s="2" t="s">
        <v>160</v>
      </c>
      <c r="P4037" s="21" t="s">
        <v>188</v>
      </c>
    </row>
    <row r="4038" spans="1:16" x14ac:dyDescent="0.25">
      <c r="A4038" t="s">
        <v>4712</v>
      </c>
      <c r="B4038" t="s">
        <v>4571</v>
      </c>
      <c r="C4038" s="1">
        <v>279000</v>
      </c>
      <c r="D4038">
        <v>1</v>
      </c>
      <c r="E4038">
        <v>67</v>
      </c>
      <c r="F4038" t="s">
        <v>16</v>
      </c>
      <c r="G4038" t="s">
        <v>56</v>
      </c>
      <c r="H4038" t="s">
        <v>189</v>
      </c>
      <c r="I4038" t="s">
        <v>19</v>
      </c>
      <c r="J4038" t="s">
        <v>9</v>
      </c>
      <c r="L4038" s="2">
        <v>279000</v>
      </c>
      <c r="M4038" s="2">
        <v>4164.1791044776119</v>
      </c>
      <c r="N4038" s="2">
        <v>279000</v>
      </c>
      <c r="O4038" s="2" t="s">
        <v>4587</v>
      </c>
      <c r="P4038" s="21" t="s">
        <v>188</v>
      </c>
    </row>
    <row r="4039" spans="1:16" x14ac:dyDescent="0.25">
      <c r="A4039" t="s">
        <v>1634</v>
      </c>
      <c r="B4039" t="s">
        <v>104</v>
      </c>
      <c r="C4039" s="1">
        <v>278000</v>
      </c>
      <c r="D4039">
        <v>2</v>
      </c>
      <c r="E4039">
        <v>112</v>
      </c>
      <c r="F4039" s="1" t="s">
        <v>16</v>
      </c>
      <c r="G4039" t="s">
        <v>35</v>
      </c>
      <c r="H4039" t="s">
        <v>29</v>
      </c>
      <c r="I4039" t="s">
        <v>19</v>
      </c>
      <c r="J4039" t="s">
        <v>9</v>
      </c>
      <c r="K4039" t="s">
        <v>1372</v>
      </c>
      <c r="L4039" s="2">
        <v>278000</v>
      </c>
      <c r="M4039" s="2">
        <v>2482.1428571428573</v>
      </c>
      <c r="N4039" s="2">
        <v>139000</v>
      </c>
      <c r="O4039" s="2"/>
      <c r="P4039" s="5" t="s">
        <v>188</v>
      </c>
    </row>
    <row r="4040" spans="1:16" x14ac:dyDescent="0.25">
      <c r="A4040" t="s">
        <v>1664</v>
      </c>
      <c r="B4040" t="s">
        <v>104</v>
      </c>
      <c r="C4040" s="1">
        <v>277500</v>
      </c>
      <c r="D4040">
        <v>4</v>
      </c>
      <c r="E4040">
        <v>149</v>
      </c>
      <c r="F4040" s="1" t="s">
        <v>16</v>
      </c>
      <c r="G4040" t="s">
        <v>35</v>
      </c>
      <c r="H4040" t="s">
        <v>29</v>
      </c>
      <c r="I4040" t="s">
        <v>19</v>
      </c>
      <c r="J4040" t="s">
        <v>20</v>
      </c>
      <c r="K4040" t="s">
        <v>1372</v>
      </c>
      <c r="L4040" s="2">
        <v>277500</v>
      </c>
      <c r="M4040" s="2">
        <v>1862.4161073825503</v>
      </c>
      <c r="N4040" s="2">
        <v>69375</v>
      </c>
      <c r="O4040" s="2"/>
      <c r="P4040" s="5" t="s">
        <v>188</v>
      </c>
    </row>
    <row r="4041" spans="1:16" x14ac:dyDescent="0.25">
      <c r="A4041" t="s">
        <v>6402</v>
      </c>
      <c r="B4041" t="s">
        <v>4571</v>
      </c>
      <c r="C4041" s="1">
        <v>276000</v>
      </c>
      <c r="D4041">
        <v>2</v>
      </c>
      <c r="E4041">
        <v>65</v>
      </c>
      <c r="F4041" t="s">
        <v>16</v>
      </c>
      <c r="G4041" t="s">
        <v>41</v>
      </c>
      <c r="H4041" t="s">
        <v>189</v>
      </c>
      <c r="I4041" t="s">
        <v>19</v>
      </c>
      <c r="J4041" t="s">
        <v>20</v>
      </c>
      <c r="L4041" s="2">
        <v>276000</v>
      </c>
      <c r="M4041" s="2">
        <v>4246.1538461538457</v>
      </c>
      <c r="N4041" s="2">
        <v>138000</v>
      </c>
      <c r="O4041" s="2" t="s">
        <v>160</v>
      </c>
      <c r="P4041" s="21" t="s">
        <v>188</v>
      </c>
    </row>
    <row r="4042" spans="1:16" x14ac:dyDescent="0.25">
      <c r="A4042" t="s">
        <v>5315</v>
      </c>
      <c r="B4042" t="s">
        <v>4571</v>
      </c>
      <c r="C4042" s="1">
        <v>275000</v>
      </c>
      <c r="D4042">
        <v>3</v>
      </c>
      <c r="E4042">
        <v>118</v>
      </c>
      <c r="F4042" s="3" t="s">
        <v>22</v>
      </c>
      <c r="G4042" t="s">
        <v>22</v>
      </c>
      <c r="H4042" t="s">
        <v>23</v>
      </c>
      <c r="I4042" t="s">
        <v>23</v>
      </c>
      <c r="J4042" t="s">
        <v>20</v>
      </c>
      <c r="L4042" s="2">
        <v>275000</v>
      </c>
      <c r="M4042" s="2">
        <v>2330.5084745762711</v>
      </c>
      <c r="N4042" s="2">
        <v>91666.666666666672</v>
      </c>
      <c r="O4042" s="2" t="s">
        <v>160</v>
      </c>
      <c r="P4042" s="21" t="s">
        <v>188</v>
      </c>
    </row>
    <row r="4043" spans="1:16" x14ac:dyDescent="0.25">
      <c r="A4043" t="s">
        <v>5222</v>
      </c>
      <c r="B4043" t="s">
        <v>4571</v>
      </c>
      <c r="C4043" s="1">
        <v>275000</v>
      </c>
      <c r="D4043">
        <v>5</v>
      </c>
      <c r="E4043">
        <v>300</v>
      </c>
      <c r="F4043" s="3" t="s">
        <v>22</v>
      </c>
      <c r="G4043" t="s">
        <v>22</v>
      </c>
      <c r="H4043" t="s">
        <v>23</v>
      </c>
      <c r="I4043" t="s">
        <v>23</v>
      </c>
      <c r="J4043" t="s">
        <v>9</v>
      </c>
      <c r="L4043" s="2">
        <v>275000</v>
      </c>
      <c r="M4043" s="2">
        <v>916.66666666666663</v>
      </c>
      <c r="N4043" s="2">
        <v>55000</v>
      </c>
      <c r="O4043" s="2" t="s">
        <v>160</v>
      </c>
      <c r="P4043" s="21" t="s">
        <v>188</v>
      </c>
    </row>
    <row r="4044" spans="1:16" x14ac:dyDescent="0.25">
      <c r="A4044" t="s">
        <v>5223</v>
      </c>
      <c r="B4044" t="s">
        <v>4571</v>
      </c>
      <c r="C4044" s="1">
        <v>275000</v>
      </c>
      <c r="D4044">
        <v>5</v>
      </c>
      <c r="E4044">
        <v>300</v>
      </c>
      <c r="F4044" s="3" t="s">
        <v>22</v>
      </c>
      <c r="G4044" t="s">
        <v>22</v>
      </c>
      <c r="H4044" t="s">
        <v>23</v>
      </c>
      <c r="I4044" t="s">
        <v>23</v>
      </c>
      <c r="J4044" t="s">
        <v>9</v>
      </c>
      <c r="L4044" s="2">
        <v>275000</v>
      </c>
      <c r="M4044" s="2">
        <v>916.66666666666663</v>
      </c>
      <c r="N4044" s="2">
        <v>55000</v>
      </c>
      <c r="O4044" s="2" t="s">
        <v>160</v>
      </c>
      <c r="P4044" s="21" t="s">
        <v>188</v>
      </c>
    </row>
    <row r="4045" spans="1:16" x14ac:dyDescent="0.25">
      <c r="A4045" t="s">
        <v>1606</v>
      </c>
      <c r="B4045" t="s">
        <v>103</v>
      </c>
      <c r="C4045" s="1">
        <v>275000</v>
      </c>
      <c r="D4045">
        <v>3</v>
      </c>
      <c r="E4045">
        <v>120</v>
      </c>
      <c r="F4045" s="1" t="s">
        <v>16</v>
      </c>
      <c r="G4045" t="s">
        <v>8009</v>
      </c>
      <c r="H4045" t="s">
        <v>18</v>
      </c>
      <c r="I4045" t="s">
        <v>19</v>
      </c>
      <c r="J4045" t="s">
        <v>9</v>
      </c>
      <c r="K4045" t="s">
        <v>1372</v>
      </c>
      <c r="L4045" s="2">
        <v>275000</v>
      </c>
      <c r="M4045" s="2">
        <v>2291.6666666666665</v>
      </c>
      <c r="N4045" s="2">
        <v>91666.666666666672</v>
      </c>
      <c r="O4045" s="2"/>
      <c r="P4045" s="5" t="s">
        <v>188</v>
      </c>
    </row>
    <row r="4046" spans="1:16" x14ac:dyDescent="0.25">
      <c r="A4046" t="s">
        <v>1943</v>
      </c>
      <c r="B4046" t="s">
        <v>103</v>
      </c>
      <c r="C4046" s="1">
        <v>275000</v>
      </c>
      <c r="D4046">
        <v>3</v>
      </c>
      <c r="E4046">
        <v>126</v>
      </c>
      <c r="F4046" s="1" t="s">
        <v>16</v>
      </c>
      <c r="G4046" t="s">
        <v>35</v>
      </c>
      <c r="H4046" t="s">
        <v>18</v>
      </c>
      <c r="I4046" t="s">
        <v>19</v>
      </c>
      <c r="J4046" t="s">
        <v>20</v>
      </c>
      <c r="K4046" t="s">
        <v>1372</v>
      </c>
      <c r="L4046" s="2">
        <v>275000</v>
      </c>
      <c r="M4046" s="2">
        <v>2182.5396825396824</v>
      </c>
      <c r="N4046" s="2">
        <v>91666.666666666672</v>
      </c>
      <c r="O4046" s="2"/>
      <c r="P4046" s="5" t="s">
        <v>188</v>
      </c>
    </row>
    <row r="4047" spans="1:16" x14ac:dyDescent="0.25">
      <c r="A4047" t="s">
        <v>1382</v>
      </c>
      <c r="B4047" t="s">
        <v>104</v>
      </c>
      <c r="C4047" s="1">
        <v>275000</v>
      </c>
      <c r="D4047">
        <v>3</v>
      </c>
      <c r="E4047">
        <v>82</v>
      </c>
      <c r="F4047" s="1" t="s">
        <v>16</v>
      </c>
      <c r="G4047" t="s">
        <v>56</v>
      </c>
      <c r="H4047" t="s">
        <v>29</v>
      </c>
      <c r="I4047" t="s">
        <v>19</v>
      </c>
      <c r="J4047" t="s">
        <v>9</v>
      </c>
      <c r="K4047" t="s">
        <v>1372</v>
      </c>
      <c r="L4047" s="2">
        <v>275000</v>
      </c>
      <c r="M4047" s="2">
        <v>3353.6585365853657</v>
      </c>
      <c r="N4047" s="2">
        <v>91666.666666666672</v>
      </c>
      <c r="O4047" s="2"/>
      <c r="P4047" s="5" t="s">
        <v>188</v>
      </c>
    </row>
    <row r="4048" spans="1:16" x14ac:dyDescent="0.25">
      <c r="A4048" t="s">
        <v>2178</v>
      </c>
      <c r="B4048" t="s">
        <v>103</v>
      </c>
      <c r="C4048" s="1">
        <v>275000</v>
      </c>
      <c r="D4048">
        <v>1</v>
      </c>
      <c r="E4048">
        <v>96</v>
      </c>
      <c r="F4048" s="1" t="s">
        <v>16</v>
      </c>
      <c r="G4048" t="s">
        <v>17</v>
      </c>
      <c r="H4048" t="s">
        <v>29</v>
      </c>
      <c r="I4048" t="s">
        <v>19</v>
      </c>
      <c r="J4048" t="s">
        <v>9</v>
      </c>
      <c r="K4048" t="s">
        <v>1372</v>
      </c>
      <c r="L4048" s="2">
        <v>275000</v>
      </c>
      <c r="M4048" s="2">
        <v>2864.5833333333335</v>
      </c>
      <c r="N4048" s="2">
        <v>275000</v>
      </c>
      <c r="O4048" s="2"/>
      <c r="P4048" s="5" t="s">
        <v>188</v>
      </c>
    </row>
    <row r="4049" spans="1:16" x14ac:dyDescent="0.25">
      <c r="A4049" t="s">
        <v>5728</v>
      </c>
      <c r="B4049" t="s">
        <v>4571</v>
      </c>
      <c r="C4049" s="1">
        <v>275000</v>
      </c>
      <c r="D4049">
        <v>2</v>
      </c>
      <c r="E4049">
        <v>60</v>
      </c>
      <c r="F4049" t="s">
        <v>16</v>
      </c>
      <c r="G4049" t="s">
        <v>35</v>
      </c>
      <c r="H4049" t="s">
        <v>189</v>
      </c>
      <c r="I4049" t="s">
        <v>19</v>
      </c>
      <c r="J4049" t="s">
        <v>9</v>
      </c>
      <c r="L4049" s="2">
        <v>275000</v>
      </c>
      <c r="M4049" s="2">
        <v>4583.333333333333</v>
      </c>
      <c r="N4049" s="2">
        <v>137500</v>
      </c>
      <c r="O4049" s="2" t="s">
        <v>4587</v>
      </c>
      <c r="P4049" s="21" t="s">
        <v>188</v>
      </c>
    </row>
    <row r="4050" spans="1:16" x14ac:dyDescent="0.25">
      <c r="A4050" t="s">
        <v>5829</v>
      </c>
      <c r="B4050" t="s">
        <v>4571</v>
      </c>
      <c r="C4050" s="1">
        <v>275000</v>
      </c>
      <c r="D4050">
        <v>3</v>
      </c>
      <c r="E4050">
        <v>92</v>
      </c>
      <c r="F4050" t="s">
        <v>16</v>
      </c>
      <c r="G4050" t="s">
        <v>35</v>
      </c>
      <c r="H4050" t="s">
        <v>189</v>
      </c>
      <c r="I4050" t="s">
        <v>19</v>
      </c>
      <c r="J4050" t="s">
        <v>9</v>
      </c>
      <c r="L4050" s="2">
        <v>275000</v>
      </c>
      <c r="M4050" s="2">
        <v>2989.1304347826085</v>
      </c>
      <c r="N4050" s="2">
        <v>91666.666666666672</v>
      </c>
      <c r="O4050" s="2" t="s">
        <v>160</v>
      </c>
      <c r="P4050" s="21" t="s">
        <v>188</v>
      </c>
    </row>
    <row r="4051" spans="1:16" x14ac:dyDescent="0.25">
      <c r="A4051" t="s">
        <v>5585</v>
      </c>
      <c r="B4051" t="s">
        <v>4571</v>
      </c>
      <c r="C4051" s="1">
        <v>275000</v>
      </c>
      <c r="D4051">
        <v>4</v>
      </c>
      <c r="E4051">
        <v>115</v>
      </c>
      <c r="F4051" t="s">
        <v>16</v>
      </c>
      <c r="G4051" t="s">
        <v>35</v>
      </c>
      <c r="H4051" t="s">
        <v>189</v>
      </c>
      <c r="I4051" t="s">
        <v>19</v>
      </c>
      <c r="J4051" t="s">
        <v>20</v>
      </c>
      <c r="L4051" s="2">
        <v>275000</v>
      </c>
      <c r="M4051" s="2">
        <v>2391.304347826087</v>
      </c>
      <c r="N4051" s="2">
        <v>68750</v>
      </c>
      <c r="O4051" s="2" t="s">
        <v>160</v>
      </c>
      <c r="P4051" s="21" t="s">
        <v>188</v>
      </c>
    </row>
    <row r="4052" spans="1:16" x14ac:dyDescent="0.25">
      <c r="A4052" t="s">
        <v>5586</v>
      </c>
      <c r="B4052" t="s">
        <v>4571</v>
      </c>
      <c r="C4052" s="1">
        <v>275000</v>
      </c>
      <c r="D4052">
        <v>4</v>
      </c>
      <c r="E4052">
        <v>115</v>
      </c>
      <c r="F4052" t="s">
        <v>16</v>
      </c>
      <c r="G4052" t="s">
        <v>35</v>
      </c>
      <c r="H4052" t="s">
        <v>189</v>
      </c>
      <c r="I4052" t="s">
        <v>19</v>
      </c>
      <c r="J4052" t="s">
        <v>20</v>
      </c>
      <c r="L4052" s="2">
        <v>275000</v>
      </c>
      <c r="M4052" s="2">
        <v>2391.304347826087</v>
      </c>
      <c r="N4052" s="2">
        <v>68750</v>
      </c>
      <c r="O4052" s="2" t="s">
        <v>160</v>
      </c>
      <c r="P4052" s="21" t="s">
        <v>188</v>
      </c>
    </row>
    <row r="4053" spans="1:16" x14ac:dyDescent="0.25">
      <c r="A4053" t="s">
        <v>6109</v>
      </c>
      <c r="B4053" t="s">
        <v>4571</v>
      </c>
      <c r="C4053" s="1">
        <v>275000</v>
      </c>
      <c r="D4053">
        <v>1</v>
      </c>
      <c r="E4053">
        <v>53</v>
      </c>
      <c r="F4053" t="s">
        <v>16</v>
      </c>
      <c r="G4053" t="s">
        <v>17</v>
      </c>
      <c r="H4053" t="s">
        <v>189</v>
      </c>
      <c r="I4053" t="s">
        <v>19</v>
      </c>
      <c r="J4053" t="s">
        <v>20</v>
      </c>
      <c r="L4053" s="2">
        <v>275000</v>
      </c>
      <c r="M4053" s="2">
        <v>5188.6792452830186</v>
      </c>
      <c r="N4053" s="2">
        <v>275000</v>
      </c>
      <c r="O4053" s="2" t="s">
        <v>160</v>
      </c>
      <c r="P4053" s="21" t="s">
        <v>188</v>
      </c>
    </row>
    <row r="4054" spans="1:16" x14ac:dyDescent="0.25">
      <c r="A4054" t="s">
        <v>6663</v>
      </c>
      <c r="B4054" t="s">
        <v>4571</v>
      </c>
      <c r="C4054" s="1">
        <v>275000</v>
      </c>
      <c r="D4054">
        <v>2</v>
      </c>
      <c r="E4054">
        <v>90</v>
      </c>
      <c r="F4054" t="s">
        <v>16</v>
      </c>
      <c r="G4054" t="s">
        <v>37</v>
      </c>
      <c r="H4054" t="s">
        <v>189</v>
      </c>
      <c r="I4054" t="s">
        <v>19</v>
      </c>
      <c r="J4054" t="s">
        <v>20</v>
      </c>
      <c r="L4054" s="2">
        <v>275000</v>
      </c>
      <c r="M4054" s="2">
        <v>3055.5555555555557</v>
      </c>
      <c r="N4054" s="2">
        <v>137500</v>
      </c>
      <c r="O4054" s="2" t="s">
        <v>160</v>
      </c>
      <c r="P4054" s="21" t="s">
        <v>188</v>
      </c>
    </row>
    <row r="4055" spans="1:16" x14ac:dyDescent="0.25">
      <c r="A4055" t="s">
        <v>6669</v>
      </c>
      <c r="B4055" t="s">
        <v>4571</v>
      </c>
      <c r="C4055" s="1">
        <v>275000</v>
      </c>
      <c r="D4055">
        <v>2</v>
      </c>
      <c r="E4055">
        <v>93</v>
      </c>
      <c r="F4055" t="s">
        <v>16</v>
      </c>
      <c r="G4055" t="s">
        <v>37</v>
      </c>
      <c r="H4055" t="s">
        <v>189</v>
      </c>
      <c r="I4055" t="s">
        <v>19</v>
      </c>
      <c r="J4055" t="s">
        <v>20</v>
      </c>
      <c r="L4055" s="2">
        <v>275000</v>
      </c>
      <c r="M4055" s="2">
        <v>2956.989247311828</v>
      </c>
      <c r="N4055" s="2">
        <v>137500</v>
      </c>
      <c r="O4055" s="2" t="s">
        <v>160</v>
      </c>
      <c r="P4055" s="21" t="s">
        <v>188</v>
      </c>
    </row>
    <row r="4056" spans="1:16" x14ac:dyDescent="0.25">
      <c r="A4056" t="s">
        <v>6765</v>
      </c>
      <c r="B4056" t="s">
        <v>4571</v>
      </c>
      <c r="C4056" s="1">
        <v>275000</v>
      </c>
      <c r="D4056">
        <v>1</v>
      </c>
      <c r="E4056">
        <v>69</v>
      </c>
      <c r="F4056" t="s">
        <v>16</v>
      </c>
      <c r="G4056" t="s">
        <v>52</v>
      </c>
      <c r="H4056" t="s">
        <v>189</v>
      </c>
      <c r="I4056" t="s">
        <v>19</v>
      </c>
      <c r="J4056" t="s">
        <v>20</v>
      </c>
      <c r="L4056" s="2">
        <v>275000</v>
      </c>
      <c r="M4056" s="2">
        <v>3985.5072463768115</v>
      </c>
      <c r="N4056" s="2">
        <v>275000</v>
      </c>
      <c r="O4056" s="2" t="s">
        <v>4587</v>
      </c>
      <c r="P4056" s="21" t="s">
        <v>188</v>
      </c>
    </row>
    <row r="4057" spans="1:16" x14ac:dyDescent="0.25">
      <c r="A4057" t="s">
        <v>6775</v>
      </c>
      <c r="B4057" t="s">
        <v>4571</v>
      </c>
      <c r="C4057" s="1">
        <v>275000</v>
      </c>
      <c r="D4057">
        <v>3</v>
      </c>
      <c r="E4057">
        <v>80</v>
      </c>
      <c r="F4057" t="s">
        <v>16</v>
      </c>
      <c r="G4057" t="s">
        <v>52</v>
      </c>
      <c r="H4057" t="s">
        <v>189</v>
      </c>
      <c r="I4057" t="s">
        <v>19</v>
      </c>
      <c r="J4057" t="s">
        <v>20</v>
      </c>
      <c r="L4057" s="2">
        <v>275000</v>
      </c>
      <c r="M4057" s="2">
        <v>3437.5</v>
      </c>
      <c r="N4057" s="2">
        <v>91666.666666666672</v>
      </c>
      <c r="O4057" s="2" t="s">
        <v>160</v>
      </c>
      <c r="P4057" s="21" t="s">
        <v>188</v>
      </c>
    </row>
    <row r="4058" spans="1:16" x14ac:dyDescent="0.25">
      <c r="A4058" t="s">
        <v>6708</v>
      </c>
      <c r="B4058" t="s">
        <v>4571</v>
      </c>
      <c r="C4058" s="1">
        <v>275000</v>
      </c>
      <c r="D4058">
        <v>4</v>
      </c>
      <c r="E4058">
        <v>108</v>
      </c>
      <c r="F4058" t="s">
        <v>16</v>
      </c>
      <c r="G4058" t="s">
        <v>52</v>
      </c>
      <c r="H4058" t="s">
        <v>189</v>
      </c>
      <c r="I4058" t="s">
        <v>19</v>
      </c>
      <c r="J4058" t="s">
        <v>20</v>
      </c>
      <c r="L4058" s="2">
        <v>275000</v>
      </c>
      <c r="M4058" s="2">
        <v>2546.2962962962961</v>
      </c>
      <c r="N4058" s="2">
        <v>68750</v>
      </c>
      <c r="O4058" s="2" t="s">
        <v>160</v>
      </c>
      <c r="P4058" s="21" t="s">
        <v>188</v>
      </c>
    </row>
    <row r="4059" spans="1:16" x14ac:dyDescent="0.25">
      <c r="A4059" t="s">
        <v>6845</v>
      </c>
      <c r="B4059" t="s">
        <v>4571</v>
      </c>
      <c r="C4059" s="1">
        <v>275000</v>
      </c>
      <c r="D4059">
        <v>1</v>
      </c>
      <c r="E4059">
        <v>62</v>
      </c>
      <c r="F4059" t="s">
        <v>16</v>
      </c>
      <c r="G4059" t="s">
        <v>87</v>
      </c>
      <c r="H4059" t="s">
        <v>189</v>
      </c>
      <c r="I4059" t="s">
        <v>19</v>
      </c>
      <c r="J4059" t="s">
        <v>20</v>
      </c>
      <c r="L4059" s="2">
        <v>275000</v>
      </c>
      <c r="M4059" s="2">
        <v>4435.4838709677415</v>
      </c>
      <c r="N4059" s="2">
        <v>275000</v>
      </c>
      <c r="O4059" s="2" t="s">
        <v>4582</v>
      </c>
      <c r="P4059" s="21" t="s">
        <v>188</v>
      </c>
    </row>
    <row r="4060" spans="1:16" x14ac:dyDescent="0.25">
      <c r="A4060" t="s">
        <v>4670</v>
      </c>
      <c r="B4060" t="s">
        <v>4571</v>
      </c>
      <c r="C4060" s="1">
        <v>275000</v>
      </c>
      <c r="D4060">
        <v>1</v>
      </c>
      <c r="E4060">
        <v>43</v>
      </c>
      <c r="F4060" t="s">
        <v>16</v>
      </c>
      <c r="G4060" t="s">
        <v>56</v>
      </c>
      <c r="H4060" t="s">
        <v>189</v>
      </c>
      <c r="I4060" t="s">
        <v>19</v>
      </c>
      <c r="J4060" t="s">
        <v>20</v>
      </c>
      <c r="L4060" s="2">
        <v>275000</v>
      </c>
      <c r="M4060" s="2">
        <v>6395.3488372093025</v>
      </c>
      <c r="N4060" s="2">
        <v>275000</v>
      </c>
      <c r="O4060" s="2" t="s">
        <v>4587</v>
      </c>
      <c r="P4060" s="21" t="s">
        <v>188</v>
      </c>
    </row>
    <row r="4061" spans="1:16" x14ac:dyDescent="0.25">
      <c r="A4061" t="s">
        <v>4671</v>
      </c>
      <c r="B4061" t="s">
        <v>4571</v>
      </c>
      <c r="C4061" s="1">
        <v>275000</v>
      </c>
      <c r="D4061">
        <v>1</v>
      </c>
      <c r="E4061">
        <v>43</v>
      </c>
      <c r="F4061" t="s">
        <v>16</v>
      </c>
      <c r="G4061" t="s">
        <v>56</v>
      </c>
      <c r="H4061" t="s">
        <v>189</v>
      </c>
      <c r="I4061" t="s">
        <v>19</v>
      </c>
      <c r="J4061" t="s">
        <v>20</v>
      </c>
      <c r="L4061" s="2">
        <v>275000</v>
      </c>
      <c r="M4061" s="2">
        <v>6395.3488372093025</v>
      </c>
      <c r="N4061" s="2">
        <v>275000</v>
      </c>
      <c r="O4061" s="2" t="s">
        <v>4587</v>
      </c>
      <c r="P4061" s="21" t="s">
        <v>188</v>
      </c>
    </row>
    <row r="4062" spans="1:16" x14ac:dyDescent="0.25">
      <c r="A4062" t="s">
        <v>4740</v>
      </c>
      <c r="B4062" t="s">
        <v>4571</v>
      </c>
      <c r="C4062" s="1">
        <v>275000</v>
      </c>
      <c r="D4062">
        <v>3</v>
      </c>
      <c r="E4062">
        <v>85</v>
      </c>
      <c r="F4062" t="s">
        <v>16</v>
      </c>
      <c r="G4062" t="s">
        <v>56</v>
      </c>
      <c r="H4062" t="s">
        <v>189</v>
      </c>
      <c r="I4062" t="s">
        <v>19</v>
      </c>
      <c r="J4062" t="s">
        <v>20</v>
      </c>
      <c r="L4062" s="2">
        <v>275000</v>
      </c>
      <c r="M4062" s="2">
        <v>3235.294117647059</v>
      </c>
      <c r="N4062" s="2">
        <v>91666.666666666672</v>
      </c>
      <c r="O4062" s="2" t="s">
        <v>160</v>
      </c>
      <c r="P4062" s="21" t="s">
        <v>188</v>
      </c>
    </row>
    <row r="4063" spans="1:16" x14ac:dyDescent="0.25">
      <c r="A4063" t="s">
        <v>2199</v>
      </c>
      <c r="B4063" t="s">
        <v>103</v>
      </c>
      <c r="C4063" s="1">
        <v>274900</v>
      </c>
      <c r="D4063">
        <v>2</v>
      </c>
      <c r="E4063">
        <v>85</v>
      </c>
      <c r="F4063" s="1" t="s">
        <v>16</v>
      </c>
      <c r="G4063" t="s">
        <v>17</v>
      </c>
      <c r="H4063" t="s">
        <v>18</v>
      </c>
      <c r="I4063" t="s">
        <v>19</v>
      </c>
      <c r="J4063" t="s">
        <v>20</v>
      </c>
      <c r="K4063" t="s">
        <v>1372</v>
      </c>
      <c r="L4063" s="2">
        <v>274900</v>
      </c>
      <c r="M4063" s="2">
        <v>3234.1176470588234</v>
      </c>
      <c r="N4063" s="2">
        <v>137450</v>
      </c>
      <c r="O4063" s="2"/>
      <c r="P4063" s="5" t="s">
        <v>188</v>
      </c>
    </row>
    <row r="4064" spans="1:16" x14ac:dyDescent="0.25">
      <c r="A4064" t="s">
        <v>1763</v>
      </c>
      <c r="B4064" t="s">
        <v>103</v>
      </c>
      <c r="C4064" s="1">
        <v>274900</v>
      </c>
      <c r="D4064">
        <v>3</v>
      </c>
      <c r="E4064">
        <v>153</v>
      </c>
      <c r="F4064" s="1" t="s">
        <v>16</v>
      </c>
      <c r="G4064" t="s">
        <v>35</v>
      </c>
      <c r="H4064" t="s">
        <v>29</v>
      </c>
      <c r="I4064" t="s">
        <v>19</v>
      </c>
      <c r="J4064" t="s">
        <v>9</v>
      </c>
      <c r="K4064" t="s">
        <v>1372</v>
      </c>
      <c r="L4064" s="2">
        <v>274900</v>
      </c>
      <c r="M4064" s="2">
        <v>1796.7320261437908</v>
      </c>
      <c r="N4064" s="2">
        <v>91633.333333333328</v>
      </c>
      <c r="O4064" s="2"/>
      <c r="P4064" s="5" t="s">
        <v>188</v>
      </c>
    </row>
    <row r="4065" spans="1:16" x14ac:dyDescent="0.25">
      <c r="A4065" t="s">
        <v>2329</v>
      </c>
      <c r="B4065" t="s">
        <v>103</v>
      </c>
      <c r="C4065" s="1">
        <v>274900</v>
      </c>
      <c r="D4065">
        <v>2</v>
      </c>
      <c r="E4065">
        <v>90</v>
      </c>
      <c r="F4065" s="1" t="s">
        <v>16</v>
      </c>
      <c r="G4065" t="s">
        <v>41</v>
      </c>
      <c r="H4065" t="s">
        <v>29</v>
      </c>
      <c r="I4065" t="s">
        <v>19</v>
      </c>
      <c r="J4065" t="s">
        <v>88</v>
      </c>
      <c r="K4065" t="s">
        <v>1372</v>
      </c>
      <c r="L4065" s="2">
        <v>274900</v>
      </c>
      <c r="M4065" s="2">
        <v>3054.4444444444443</v>
      </c>
      <c r="N4065" s="2">
        <v>137450</v>
      </c>
      <c r="O4065" s="2"/>
      <c r="P4065" s="5" t="s">
        <v>188</v>
      </c>
    </row>
    <row r="4066" spans="1:16" x14ac:dyDescent="0.25">
      <c r="A4066" t="s">
        <v>1521</v>
      </c>
      <c r="B4066" t="s">
        <v>104</v>
      </c>
      <c r="C4066" s="1">
        <v>274600</v>
      </c>
      <c r="D4066">
        <v>5</v>
      </c>
      <c r="E4066">
        <v>195</v>
      </c>
      <c r="F4066" s="1" t="s">
        <v>16</v>
      </c>
      <c r="G4066" t="s">
        <v>56</v>
      </c>
      <c r="H4066" t="s">
        <v>18</v>
      </c>
      <c r="I4066" t="s">
        <v>19</v>
      </c>
      <c r="J4066" t="s">
        <v>20</v>
      </c>
      <c r="K4066" t="s">
        <v>1372</v>
      </c>
      <c r="L4066" s="2">
        <v>274600</v>
      </c>
      <c r="M4066" s="2">
        <v>1408.2051282051282</v>
      </c>
      <c r="N4066" s="2">
        <v>54920</v>
      </c>
      <c r="O4066" s="2"/>
      <c r="P4066" s="5" t="s">
        <v>188</v>
      </c>
    </row>
    <row r="4067" spans="1:16" x14ac:dyDescent="0.25">
      <c r="A4067" t="s">
        <v>1685</v>
      </c>
      <c r="B4067" t="s">
        <v>104</v>
      </c>
      <c r="C4067" s="1">
        <v>273000</v>
      </c>
      <c r="D4067">
        <v>2</v>
      </c>
      <c r="E4067">
        <v>133</v>
      </c>
      <c r="F4067" s="1" t="s">
        <v>16</v>
      </c>
      <c r="G4067" t="s">
        <v>35</v>
      </c>
      <c r="H4067" t="s">
        <v>29</v>
      </c>
      <c r="I4067" t="s">
        <v>19</v>
      </c>
      <c r="J4067" t="s">
        <v>20</v>
      </c>
      <c r="K4067" t="s">
        <v>1372</v>
      </c>
      <c r="L4067" s="2">
        <v>273000</v>
      </c>
      <c r="M4067" s="2">
        <v>2052.6315789473683</v>
      </c>
      <c r="N4067" s="2">
        <v>136500</v>
      </c>
      <c r="O4067" s="2"/>
      <c r="P4067" s="5" t="s">
        <v>188</v>
      </c>
    </row>
    <row r="4068" spans="1:16" x14ac:dyDescent="0.25">
      <c r="A4068" t="s">
        <v>2458</v>
      </c>
      <c r="B4068" t="s">
        <v>104</v>
      </c>
      <c r="C4068" s="1">
        <v>273000</v>
      </c>
      <c r="D4068">
        <v>4</v>
      </c>
      <c r="E4068">
        <v>137</v>
      </c>
      <c r="F4068" s="1" t="s">
        <v>16</v>
      </c>
      <c r="G4068" t="s">
        <v>37</v>
      </c>
      <c r="H4068" t="s">
        <v>29</v>
      </c>
      <c r="I4068" t="s">
        <v>19</v>
      </c>
      <c r="J4068" t="s">
        <v>9</v>
      </c>
      <c r="K4068" t="s">
        <v>1372</v>
      </c>
      <c r="L4068" s="2">
        <v>273000</v>
      </c>
      <c r="M4068" s="2">
        <v>1992.7007299270074</v>
      </c>
      <c r="N4068" s="2">
        <v>68250</v>
      </c>
      <c r="O4068" s="2"/>
      <c r="P4068" s="5" t="s">
        <v>188</v>
      </c>
    </row>
    <row r="4069" spans="1:16" x14ac:dyDescent="0.25">
      <c r="A4069" t="s">
        <v>1969</v>
      </c>
      <c r="B4069" t="s">
        <v>104</v>
      </c>
      <c r="C4069" s="1">
        <v>272500</v>
      </c>
      <c r="D4069">
        <v>2</v>
      </c>
      <c r="E4069">
        <v>110</v>
      </c>
      <c r="F4069" s="1" t="s">
        <v>16</v>
      </c>
      <c r="G4069" t="s">
        <v>17</v>
      </c>
      <c r="H4069" t="s">
        <v>29</v>
      </c>
      <c r="I4069" t="s">
        <v>19</v>
      </c>
      <c r="J4069" t="s">
        <v>9</v>
      </c>
      <c r="K4069" t="s">
        <v>1372</v>
      </c>
      <c r="L4069" s="2">
        <v>272500</v>
      </c>
      <c r="M4069" s="2">
        <v>2477.2727272727275</v>
      </c>
      <c r="N4069" s="2">
        <v>136250</v>
      </c>
      <c r="O4069" s="2"/>
      <c r="P4069" s="5" t="s">
        <v>188</v>
      </c>
    </row>
    <row r="4070" spans="1:16" x14ac:dyDescent="0.25">
      <c r="A4070" t="s">
        <v>2157</v>
      </c>
      <c r="B4070" t="s">
        <v>103</v>
      </c>
      <c r="C4070" s="1">
        <v>272000</v>
      </c>
      <c r="D4070">
        <v>3</v>
      </c>
      <c r="E4070">
        <v>89</v>
      </c>
      <c r="F4070" s="1" t="s">
        <v>16</v>
      </c>
      <c r="G4070" t="s">
        <v>17</v>
      </c>
      <c r="H4070" t="s">
        <v>29</v>
      </c>
      <c r="I4070" t="s">
        <v>19</v>
      </c>
      <c r="J4070" t="s">
        <v>9</v>
      </c>
      <c r="K4070" t="s">
        <v>1372</v>
      </c>
      <c r="L4070" s="2">
        <v>272000</v>
      </c>
      <c r="M4070" s="2">
        <v>3056.1797752808989</v>
      </c>
      <c r="N4070" s="2">
        <v>90666.666666666672</v>
      </c>
      <c r="O4070" s="2"/>
      <c r="P4070" s="5" t="s">
        <v>188</v>
      </c>
    </row>
    <row r="4071" spans="1:16" x14ac:dyDescent="0.25">
      <c r="A4071" t="s">
        <v>5027</v>
      </c>
      <c r="B4071" t="s">
        <v>4571</v>
      </c>
      <c r="C4071" s="1">
        <v>270000</v>
      </c>
      <c r="D4071">
        <v>5</v>
      </c>
      <c r="E4071">
        <v>93</v>
      </c>
      <c r="F4071" s="3" t="s">
        <v>22</v>
      </c>
      <c r="G4071" t="s">
        <v>22</v>
      </c>
      <c r="H4071" t="s">
        <v>23</v>
      </c>
      <c r="I4071" t="s">
        <v>23</v>
      </c>
      <c r="J4071" t="s">
        <v>20</v>
      </c>
      <c r="L4071" s="2">
        <v>270000</v>
      </c>
      <c r="M4071" s="2">
        <v>2903.2258064516127</v>
      </c>
      <c r="N4071" s="2">
        <v>54000</v>
      </c>
      <c r="O4071" s="2" t="s">
        <v>4582</v>
      </c>
      <c r="P4071" s="21" t="s">
        <v>188</v>
      </c>
    </row>
    <row r="4072" spans="1:16" x14ac:dyDescent="0.25">
      <c r="A4072" t="s">
        <v>2823</v>
      </c>
      <c r="B4072" t="s">
        <v>104</v>
      </c>
      <c r="C4072" s="1">
        <v>270000</v>
      </c>
      <c r="D4072">
        <v>5</v>
      </c>
      <c r="E4072">
        <v>178</v>
      </c>
      <c r="F4072" s="1" t="s">
        <v>22</v>
      </c>
      <c r="G4072" t="s">
        <v>22</v>
      </c>
      <c r="H4072" t="s">
        <v>23</v>
      </c>
      <c r="I4072" t="s">
        <v>23</v>
      </c>
      <c r="J4072" t="s">
        <v>9</v>
      </c>
      <c r="K4072" t="s">
        <v>1372</v>
      </c>
      <c r="L4072" s="2">
        <v>270000</v>
      </c>
      <c r="M4072" s="2">
        <v>1516.8539325842696</v>
      </c>
      <c r="N4072" s="2">
        <v>54000</v>
      </c>
      <c r="O4072" s="2"/>
      <c r="P4072" s="5" t="s">
        <v>188</v>
      </c>
    </row>
    <row r="4073" spans="1:16" x14ac:dyDescent="0.25">
      <c r="A4073" t="s">
        <v>2824</v>
      </c>
      <c r="B4073" t="s">
        <v>104</v>
      </c>
      <c r="C4073" s="1">
        <v>270000</v>
      </c>
      <c r="D4073">
        <v>3</v>
      </c>
      <c r="E4073">
        <v>279</v>
      </c>
      <c r="F4073" s="1" t="s">
        <v>22</v>
      </c>
      <c r="G4073" t="s">
        <v>22</v>
      </c>
      <c r="H4073" t="s">
        <v>23</v>
      </c>
      <c r="I4073" t="s">
        <v>23</v>
      </c>
      <c r="J4073" t="s">
        <v>9</v>
      </c>
      <c r="K4073" t="s">
        <v>1372</v>
      </c>
      <c r="L4073" s="2">
        <v>270000</v>
      </c>
      <c r="M4073" s="2">
        <v>967.74193548387098</v>
      </c>
      <c r="N4073" s="2">
        <v>90000</v>
      </c>
      <c r="O4073" s="2"/>
      <c r="P4073" s="5" t="s">
        <v>188</v>
      </c>
    </row>
    <row r="4074" spans="1:16" x14ac:dyDescent="0.25">
      <c r="A4074" t="s">
        <v>2835</v>
      </c>
      <c r="B4074" t="s">
        <v>104</v>
      </c>
      <c r="C4074" s="1">
        <v>270000</v>
      </c>
      <c r="D4074">
        <v>3</v>
      </c>
      <c r="E4074">
        <v>333</v>
      </c>
      <c r="F4074" s="1" t="s">
        <v>22</v>
      </c>
      <c r="G4074" t="s">
        <v>22</v>
      </c>
      <c r="H4074" t="s">
        <v>23</v>
      </c>
      <c r="I4074" t="s">
        <v>23</v>
      </c>
      <c r="J4074" t="s">
        <v>9</v>
      </c>
      <c r="K4074" t="s">
        <v>1372</v>
      </c>
      <c r="L4074" s="2">
        <v>270000</v>
      </c>
      <c r="M4074" s="2">
        <v>810.81081081081084</v>
      </c>
      <c r="N4074" s="2">
        <v>90000</v>
      </c>
      <c r="O4074" s="2"/>
      <c r="P4074" s="5" t="s">
        <v>188</v>
      </c>
    </row>
    <row r="4075" spans="1:16" x14ac:dyDescent="0.25">
      <c r="A4075" t="s">
        <v>3122</v>
      </c>
      <c r="B4075" t="s">
        <v>104</v>
      </c>
      <c r="C4075" s="1">
        <v>270000</v>
      </c>
      <c r="D4075">
        <v>4</v>
      </c>
      <c r="E4075">
        <v>231</v>
      </c>
      <c r="F4075" s="1" t="s">
        <v>22</v>
      </c>
      <c r="G4075" t="s">
        <v>22</v>
      </c>
      <c r="H4075" t="s">
        <v>23</v>
      </c>
      <c r="I4075" t="s">
        <v>23</v>
      </c>
      <c r="J4075" t="s">
        <v>9</v>
      </c>
      <c r="K4075" t="s">
        <v>1372</v>
      </c>
      <c r="L4075" s="2">
        <v>270000</v>
      </c>
      <c r="M4075" s="2">
        <v>1168.8311688311687</v>
      </c>
      <c r="N4075" s="2">
        <v>67500</v>
      </c>
      <c r="O4075" s="2"/>
      <c r="P4075" s="5" t="s">
        <v>188</v>
      </c>
    </row>
    <row r="4076" spans="1:16" x14ac:dyDescent="0.25">
      <c r="A4076" t="s">
        <v>2401</v>
      </c>
      <c r="B4076" t="s">
        <v>104</v>
      </c>
      <c r="C4076" s="1">
        <v>270000</v>
      </c>
      <c r="D4076">
        <v>3</v>
      </c>
      <c r="E4076">
        <v>90</v>
      </c>
      <c r="F4076" s="1" t="s">
        <v>16</v>
      </c>
      <c r="G4076" t="s">
        <v>41</v>
      </c>
      <c r="H4076" t="s">
        <v>18</v>
      </c>
      <c r="I4076" t="s">
        <v>19</v>
      </c>
      <c r="J4076" t="s">
        <v>20</v>
      </c>
      <c r="K4076" t="s">
        <v>1372</v>
      </c>
      <c r="L4076" s="2">
        <v>270000</v>
      </c>
      <c r="M4076" s="2">
        <v>3000</v>
      </c>
      <c r="N4076" s="2">
        <v>90000</v>
      </c>
      <c r="O4076" s="2"/>
      <c r="P4076" s="5" t="s">
        <v>188</v>
      </c>
    </row>
    <row r="4077" spans="1:16" x14ac:dyDescent="0.25">
      <c r="A4077" t="s">
        <v>1467</v>
      </c>
      <c r="B4077" t="s">
        <v>103</v>
      </c>
      <c r="C4077" s="1">
        <v>270000</v>
      </c>
      <c r="D4077">
        <v>1</v>
      </c>
      <c r="E4077">
        <v>142</v>
      </c>
      <c r="F4077" s="1" t="s">
        <v>16</v>
      </c>
      <c r="G4077" t="s">
        <v>56</v>
      </c>
      <c r="H4077" t="s">
        <v>29</v>
      </c>
      <c r="I4077" t="s">
        <v>19</v>
      </c>
      <c r="J4077" t="s">
        <v>9</v>
      </c>
      <c r="K4077" t="s">
        <v>1372</v>
      </c>
      <c r="L4077" s="2">
        <v>270000</v>
      </c>
      <c r="M4077" s="2">
        <v>1901.4084507042253</v>
      </c>
      <c r="N4077" s="2">
        <v>270000</v>
      </c>
      <c r="O4077" s="2"/>
      <c r="P4077" s="5" t="s">
        <v>188</v>
      </c>
    </row>
    <row r="4078" spans="1:16" x14ac:dyDescent="0.25">
      <c r="A4078" t="s">
        <v>2014</v>
      </c>
      <c r="B4078" t="s">
        <v>104</v>
      </c>
      <c r="C4078" s="1">
        <v>270000</v>
      </c>
      <c r="D4078">
        <v>3</v>
      </c>
      <c r="E4078">
        <v>97</v>
      </c>
      <c r="F4078" s="1" t="s">
        <v>16</v>
      </c>
      <c r="G4078" t="s">
        <v>17</v>
      </c>
      <c r="H4078" t="s">
        <v>29</v>
      </c>
      <c r="I4078" t="s">
        <v>19</v>
      </c>
      <c r="J4078" t="s">
        <v>9</v>
      </c>
      <c r="K4078" t="s">
        <v>1372</v>
      </c>
      <c r="L4078" s="2">
        <v>270000</v>
      </c>
      <c r="M4078" s="2">
        <v>2783.5051546391751</v>
      </c>
      <c r="N4078" s="2">
        <v>90000</v>
      </c>
      <c r="O4078" s="2"/>
      <c r="P4078" s="5" t="s">
        <v>188</v>
      </c>
    </row>
    <row r="4079" spans="1:16" x14ac:dyDescent="0.25">
      <c r="A4079" t="s">
        <v>2244</v>
      </c>
      <c r="B4079" t="s">
        <v>104</v>
      </c>
      <c r="C4079" s="1">
        <v>270000</v>
      </c>
      <c r="D4079">
        <v>5</v>
      </c>
      <c r="E4079">
        <v>195</v>
      </c>
      <c r="F4079" s="1" t="s">
        <v>16</v>
      </c>
      <c r="G4079" t="s">
        <v>41</v>
      </c>
      <c r="H4079" t="s">
        <v>29</v>
      </c>
      <c r="I4079" t="s">
        <v>19</v>
      </c>
      <c r="J4079" t="s">
        <v>9</v>
      </c>
      <c r="K4079" t="s">
        <v>1372</v>
      </c>
      <c r="L4079" s="2">
        <v>270000</v>
      </c>
      <c r="M4079" s="2">
        <v>1384.6153846153845</v>
      </c>
      <c r="N4079" s="2">
        <v>54000</v>
      </c>
      <c r="O4079" s="2"/>
      <c r="P4079" s="5" t="s">
        <v>188</v>
      </c>
    </row>
    <row r="4080" spans="1:16" x14ac:dyDescent="0.25">
      <c r="A4080" t="s">
        <v>2155</v>
      </c>
      <c r="B4080" t="s">
        <v>103</v>
      </c>
      <c r="C4080" s="1">
        <v>270000</v>
      </c>
      <c r="D4080">
        <v>3</v>
      </c>
      <c r="E4080">
        <v>123</v>
      </c>
      <c r="F4080" s="1" t="s">
        <v>16</v>
      </c>
      <c r="G4080" t="s">
        <v>17</v>
      </c>
      <c r="H4080" t="s">
        <v>29</v>
      </c>
      <c r="I4080" t="s">
        <v>19</v>
      </c>
      <c r="J4080" t="s">
        <v>20</v>
      </c>
      <c r="K4080" t="s">
        <v>1372</v>
      </c>
      <c r="L4080" s="2">
        <v>270000</v>
      </c>
      <c r="M4080" s="2">
        <v>2195.1219512195121</v>
      </c>
      <c r="N4080" s="2">
        <v>90000</v>
      </c>
      <c r="O4080" s="2"/>
      <c r="P4080" s="5" t="s">
        <v>188</v>
      </c>
    </row>
    <row r="4081" spans="1:16" x14ac:dyDescent="0.25">
      <c r="A4081" t="s">
        <v>5907</v>
      </c>
      <c r="B4081" t="s">
        <v>4571</v>
      </c>
      <c r="C4081" s="1">
        <v>270000</v>
      </c>
      <c r="D4081">
        <v>1</v>
      </c>
      <c r="E4081">
        <v>46</v>
      </c>
      <c r="F4081" t="s">
        <v>16</v>
      </c>
      <c r="G4081" t="s">
        <v>35</v>
      </c>
      <c r="H4081" t="s">
        <v>189</v>
      </c>
      <c r="I4081" t="s">
        <v>30</v>
      </c>
      <c r="J4081" t="s">
        <v>20</v>
      </c>
      <c r="L4081" s="2">
        <v>270000</v>
      </c>
      <c r="M4081" s="2">
        <v>5869.565217391304</v>
      </c>
      <c r="N4081" s="2">
        <v>270000</v>
      </c>
      <c r="O4081" s="2" t="s">
        <v>160</v>
      </c>
      <c r="P4081" s="21" t="s">
        <v>188</v>
      </c>
    </row>
    <row r="4082" spans="1:16" x14ac:dyDescent="0.25">
      <c r="A4082" t="s">
        <v>5761</v>
      </c>
      <c r="B4082" t="s">
        <v>4571</v>
      </c>
      <c r="C4082" s="1">
        <v>270000</v>
      </c>
      <c r="D4082">
        <v>2</v>
      </c>
      <c r="E4082">
        <v>74</v>
      </c>
      <c r="F4082" t="s">
        <v>16</v>
      </c>
      <c r="G4082" t="s">
        <v>35</v>
      </c>
      <c r="H4082" t="s">
        <v>189</v>
      </c>
      <c r="I4082" t="s">
        <v>19</v>
      </c>
      <c r="J4082" t="s">
        <v>20</v>
      </c>
      <c r="L4082" s="2">
        <v>270000</v>
      </c>
      <c r="M4082" s="2">
        <v>3648.6486486486488</v>
      </c>
      <c r="N4082" s="2">
        <v>135000</v>
      </c>
      <c r="O4082" s="2" t="s">
        <v>4582</v>
      </c>
      <c r="P4082" s="21" t="s">
        <v>188</v>
      </c>
    </row>
    <row r="4083" spans="1:16" x14ac:dyDescent="0.25">
      <c r="A4083" t="s">
        <v>6117</v>
      </c>
      <c r="B4083" t="s">
        <v>4571</v>
      </c>
      <c r="C4083" s="1">
        <v>270000</v>
      </c>
      <c r="D4083">
        <v>2</v>
      </c>
      <c r="E4083">
        <v>62</v>
      </c>
      <c r="F4083" t="s">
        <v>16</v>
      </c>
      <c r="G4083" t="s">
        <v>17</v>
      </c>
      <c r="H4083" t="s">
        <v>189</v>
      </c>
      <c r="I4083" t="s">
        <v>19</v>
      </c>
      <c r="J4083" t="s">
        <v>9</v>
      </c>
      <c r="L4083" s="2">
        <v>270000</v>
      </c>
      <c r="M4083" s="2">
        <v>4354.8387096774195</v>
      </c>
      <c r="N4083" s="2">
        <v>135000</v>
      </c>
      <c r="O4083" s="2" t="s">
        <v>4582</v>
      </c>
      <c r="P4083" s="21" t="s">
        <v>188</v>
      </c>
    </row>
    <row r="4084" spans="1:16" x14ac:dyDescent="0.25">
      <c r="A4084" t="s">
        <v>6386</v>
      </c>
      <c r="B4084" t="s">
        <v>4571</v>
      </c>
      <c r="C4084" s="1">
        <v>270000</v>
      </c>
      <c r="D4084">
        <v>1</v>
      </c>
      <c r="E4084">
        <v>48</v>
      </c>
      <c r="F4084" t="s">
        <v>16</v>
      </c>
      <c r="G4084" t="s">
        <v>41</v>
      </c>
      <c r="H4084" t="s">
        <v>189</v>
      </c>
      <c r="I4084" t="s">
        <v>19</v>
      </c>
      <c r="J4084" t="s">
        <v>20</v>
      </c>
      <c r="L4084" s="2">
        <v>270000</v>
      </c>
      <c r="M4084" s="2">
        <v>5625</v>
      </c>
      <c r="N4084" s="2">
        <v>270000</v>
      </c>
      <c r="O4084" s="2" t="s">
        <v>4582</v>
      </c>
      <c r="P4084" s="21" t="s">
        <v>188</v>
      </c>
    </row>
    <row r="4085" spans="1:16" x14ac:dyDescent="0.25">
      <c r="A4085" t="s">
        <v>6445</v>
      </c>
      <c r="B4085" t="s">
        <v>4571</v>
      </c>
      <c r="C4085" s="1">
        <v>270000</v>
      </c>
      <c r="D4085">
        <v>3</v>
      </c>
      <c r="E4085">
        <v>85</v>
      </c>
      <c r="F4085" t="s">
        <v>16</v>
      </c>
      <c r="G4085" t="s">
        <v>41</v>
      </c>
      <c r="H4085" t="s">
        <v>189</v>
      </c>
      <c r="I4085" t="s">
        <v>19</v>
      </c>
      <c r="J4085" t="s">
        <v>20</v>
      </c>
      <c r="L4085" s="2">
        <v>270000</v>
      </c>
      <c r="M4085" s="2">
        <v>3176.4705882352941</v>
      </c>
      <c r="N4085" s="2">
        <v>90000</v>
      </c>
      <c r="O4085" s="2" t="s">
        <v>160</v>
      </c>
      <c r="P4085" s="21" t="s">
        <v>188</v>
      </c>
    </row>
    <row r="4086" spans="1:16" x14ac:dyDescent="0.25">
      <c r="A4086" t="s">
        <v>6451</v>
      </c>
      <c r="B4086" t="s">
        <v>4571</v>
      </c>
      <c r="C4086" s="1">
        <v>270000</v>
      </c>
      <c r="D4086">
        <v>3</v>
      </c>
      <c r="E4086">
        <v>89</v>
      </c>
      <c r="F4086" t="s">
        <v>16</v>
      </c>
      <c r="G4086" t="s">
        <v>41</v>
      </c>
      <c r="H4086" t="s">
        <v>189</v>
      </c>
      <c r="I4086" t="s">
        <v>19</v>
      </c>
      <c r="J4086" t="s">
        <v>20</v>
      </c>
      <c r="L4086" s="2">
        <v>270000</v>
      </c>
      <c r="M4086" s="2">
        <v>3033.7078651685392</v>
      </c>
      <c r="N4086" s="2">
        <v>90000</v>
      </c>
      <c r="O4086" s="2" t="s">
        <v>160</v>
      </c>
      <c r="P4086" s="21" t="s">
        <v>188</v>
      </c>
    </row>
    <row r="4087" spans="1:16" x14ac:dyDescent="0.25">
      <c r="A4087" t="s">
        <v>6930</v>
      </c>
      <c r="B4087" t="s">
        <v>4571</v>
      </c>
      <c r="C4087" s="1">
        <v>270000</v>
      </c>
      <c r="D4087">
        <v>1</v>
      </c>
      <c r="E4087">
        <v>55</v>
      </c>
      <c r="F4087" t="s">
        <v>16</v>
      </c>
      <c r="G4087" t="s">
        <v>43</v>
      </c>
      <c r="H4087" t="s">
        <v>189</v>
      </c>
      <c r="I4087" t="s">
        <v>19</v>
      </c>
      <c r="J4087" t="s">
        <v>20</v>
      </c>
      <c r="L4087" s="2">
        <v>270000</v>
      </c>
      <c r="M4087" s="2">
        <v>4909.090909090909</v>
      </c>
      <c r="N4087" s="2">
        <v>270000</v>
      </c>
      <c r="O4087" s="2" t="s">
        <v>4582</v>
      </c>
      <c r="P4087" s="21" t="s">
        <v>188</v>
      </c>
    </row>
    <row r="4088" spans="1:16" x14ac:dyDescent="0.25">
      <c r="A4088" t="s">
        <v>6940</v>
      </c>
      <c r="B4088" t="s">
        <v>4571</v>
      </c>
      <c r="C4088" s="1">
        <v>270000</v>
      </c>
      <c r="D4088">
        <v>3</v>
      </c>
      <c r="E4088">
        <v>73</v>
      </c>
      <c r="F4088" t="s">
        <v>16</v>
      </c>
      <c r="G4088" t="s">
        <v>43</v>
      </c>
      <c r="H4088" t="s">
        <v>189</v>
      </c>
      <c r="I4088" t="s">
        <v>19</v>
      </c>
      <c r="J4088" t="s">
        <v>20</v>
      </c>
      <c r="L4088" s="2">
        <v>270000</v>
      </c>
      <c r="M4088" s="2">
        <v>3698.6301369863013</v>
      </c>
      <c r="N4088" s="2">
        <v>90000</v>
      </c>
      <c r="O4088" s="2" t="s">
        <v>160</v>
      </c>
      <c r="P4088" s="21" t="s">
        <v>188</v>
      </c>
    </row>
    <row r="4089" spans="1:16" x14ac:dyDescent="0.25">
      <c r="A4089" t="s">
        <v>6991</v>
      </c>
      <c r="B4089" t="s">
        <v>4571</v>
      </c>
      <c r="C4089" s="1">
        <v>270000</v>
      </c>
      <c r="D4089">
        <v>3</v>
      </c>
      <c r="E4089">
        <v>77</v>
      </c>
      <c r="F4089" t="s">
        <v>16</v>
      </c>
      <c r="G4089" t="s">
        <v>141</v>
      </c>
      <c r="H4089" t="s">
        <v>189</v>
      </c>
      <c r="I4089" t="s">
        <v>19</v>
      </c>
      <c r="J4089" t="s">
        <v>20</v>
      </c>
      <c r="L4089" s="2">
        <v>270000</v>
      </c>
      <c r="M4089" s="2">
        <v>3506.4935064935066</v>
      </c>
      <c r="N4089" s="2">
        <v>90000</v>
      </c>
      <c r="O4089" s="2" t="s">
        <v>160</v>
      </c>
      <c r="P4089" s="21" t="s">
        <v>188</v>
      </c>
    </row>
    <row r="4090" spans="1:16" x14ac:dyDescent="0.25">
      <c r="A4090" t="s">
        <v>7031</v>
      </c>
      <c r="B4090" t="s">
        <v>4571</v>
      </c>
      <c r="C4090" s="1">
        <v>270000</v>
      </c>
      <c r="D4090">
        <v>1</v>
      </c>
      <c r="E4090">
        <v>67</v>
      </c>
      <c r="F4090" t="s">
        <v>16</v>
      </c>
      <c r="G4090" t="s">
        <v>93</v>
      </c>
      <c r="H4090" t="s">
        <v>189</v>
      </c>
      <c r="I4090" t="s">
        <v>19</v>
      </c>
      <c r="J4090" t="s">
        <v>9</v>
      </c>
      <c r="L4090" s="2">
        <v>270000</v>
      </c>
      <c r="M4090" s="2">
        <v>4029.8507462686566</v>
      </c>
      <c r="N4090" s="2">
        <v>270000</v>
      </c>
      <c r="O4090" s="2" t="s">
        <v>4582</v>
      </c>
      <c r="P4090" s="21" t="s">
        <v>188</v>
      </c>
    </row>
    <row r="4091" spans="1:16" x14ac:dyDescent="0.25">
      <c r="A4091" t="s">
        <v>7037</v>
      </c>
      <c r="B4091" t="s">
        <v>4571</v>
      </c>
      <c r="C4091" s="1">
        <v>270000</v>
      </c>
      <c r="D4091">
        <v>3</v>
      </c>
      <c r="E4091">
        <v>78</v>
      </c>
      <c r="F4091" t="s">
        <v>16</v>
      </c>
      <c r="G4091" t="s">
        <v>93</v>
      </c>
      <c r="H4091" t="s">
        <v>189</v>
      </c>
      <c r="I4091" t="s">
        <v>19</v>
      </c>
      <c r="J4091" t="s">
        <v>20</v>
      </c>
      <c r="L4091" s="2">
        <v>270000</v>
      </c>
      <c r="M4091" s="2">
        <v>3461.5384615384614</v>
      </c>
      <c r="N4091" s="2">
        <v>90000</v>
      </c>
      <c r="O4091" s="2" t="s">
        <v>160</v>
      </c>
      <c r="P4091" s="21" t="s">
        <v>188</v>
      </c>
    </row>
    <row r="4092" spans="1:16" x14ac:dyDescent="0.25">
      <c r="A4092" t="s">
        <v>5511</v>
      </c>
      <c r="B4092" t="s">
        <v>4571</v>
      </c>
      <c r="C4092" s="1">
        <v>270000</v>
      </c>
      <c r="D4092">
        <v>1</v>
      </c>
      <c r="E4092">
        <v>65</v>
      </c>
      <c r="F4092" t="s">
        <v>16</v>
      </c>
      <c r="G4092" t="s">
        <v>95</v>
      </c>
      <c r="H4092" t="s">
        <v>189</v>
      </c>
      <c r="I4092" t="s">
        <v>19</v>
      </c>
      <c r="J4092" t="s">
        <v>9</v>
      </c>
      <c r="L4092" s="2">
        <v>270000</v>
      </c>
      <c r="M4092" s="2">
        <v>4153.8461538461543</v>
      </c>
      <c r="N4092" s="2">
        <v>270000</v>
      </c>
      <c r="O4092" s="2" t="s">
        <v>4582</v>
      </c>
      <c r="P4092" s="21" t="s">
        <v>188</v>
      </c>
    </row>
    <row r="4093" spans="1:16" x14ac:dyDescent="0.25">
      <c r="A4093" t="s">
        <v>4693</v>
      </c>
      <c r="B4093" t="s">
        <v>4571</v>
      </c>
      <c r="C4093" s="1">
        <v>270000</v>
      </c>
      <c r="D4093">
        <v>1</v>
      </c>
      <c r="E4093">
        <v>54</v>
      </c>
      <c r="F4093" t="s">
        <v>16</v>
      </c>
      <c r="G4093" t="s">
        <v>56</v>
      </c>
      <c r="H4093" t="s">
        <v>189</v>
      </c>
      <c r="I4093" t="s">
        <v>19</v>
      </c>
      <c r="J4093" t="s">
        <v>20</v>
      </c>
      <c r="L4093" s="2">
        <v>270000</v>
      </c>
      <c r="M4093" s="2">
        <v>5000</v>
      </c>
      <c r="N4093" s="2">
        <v>270000</v>
      </c>
      <c r="O4093" s="2" t="s">
        <v>160</v>
      </c>
      <c r="P4093" s="21" t="s">
        <v>188</v>
      </c>
    </row>
    <row r="4094" spans="1:16" x14ac:dyDescent="0.25">
      <c r="A4094" t="s">
        <v>4694</v>
      </c>
      <c r="B4094" t="s">
        <v>4571</v>
      </c>
      <c r="C4094" s="1">
        <v>270000</v>
      </c>
      <c r="D4094">
        <v>1</v>
      </c>
      <c r="E4094">
        <v>54</v>
      </c>
      <c r="F4094" t="s">
        <v>16</v>
      </c>
      <c r="G4094" t="s">
        <v>56</v>
      </c>
      <c r="H4094" t="s">
        <v>189</v>
      </c>
      <c r="I4094" t="s">
        <v>19</v>
      </c>
      <c r="J4094" t="s">
        <v>20</v>
      </c>
      <c r="L4094" s="2">
        <v>270000</v>
      </c>
      <c r="M4094" s="2">
        <v>5000</v>
      </c>
      <c r="N4094" s="2">
        <v>270000</v>
      </c>
      <c r="O4094" s="2" t="s">
        <v>160</v>
      </c>
      <c r="P4094" s="21" t="s">
        <v>188</v>
      </c>
    </row>
    <row r="4095" spans="1:16" x14ac:dyDescent="0.25">
      <c r="A4095" t="s">
        <v>4707</v>
      </c>
      <c r="B4095" t="s">
        <v>4571</v>
      </c>
      <c r="C4095" s="1">
        <v>270000</v>
      </c>
      <c r="D4095">
        <v>2</v>
      </c>
      <c r="E4095">
        <v>65</v>
      </c>
      <c r="F4095" t="s">
        <v>16</v>
      </c>
      <c r="G4095" t="s">
        <v>56</v>
      </c>
      <c r="H4095" t="s">
        <v>189</v>
      </c>
      <c r="I4095" t="s">
        <v>19</v>
      </c>
      <c r="J4095" t="s">
        <v>9</v>
      </c>
      <c r="L4095" s="2">
        <v>270000</v>
      </c>
      <c r="M4095" s="2">
        <v>4153.8461538461543</v>
      </c>
      <c r="N4095" s="2">
        <v>135000</v>
      </c>
      <c r="O4095" s="2" t="s">
        <v>4582</v>
      </c>
      <c r="P4095" s="21" t="s">
        <v>188</v>
      </c>
    </row>
    <row r="4096" spans="1:16" x14ac:dyDescent="0.25">
      <c r="A4096" t="s">
        <v>6142</v>
      </c>
      <c r="B4096" t="s">
        <v>4571</v>
      </c>
      <c r="C4096" s="1">
        <v>269999</v>
      </c>
      <c r="D4096">
        <v>3</v>
      </c>
      <c r="E4096">
        <v>80</v>
      </c>
      <c r="F4096" t="s">
        <v>16</v>
      </c>
      <c r="G4096" t="s">
        <v>17</v>
      </c>
      <c r="H4096" t="s">
        <v>189</v>
      </c>
      <c r="I4096" t="s">
        <v>19</v>
      </c>
      <c r="J4096" t="s">
        <v>20</v>
      </c>
      <c r="L4096" s="2">
        <v>269999</v>
      </c>
      <c r="M4096" s="2">
        <v>3374.9875000000002</v>
      </c>
      <c r="N4096" s="2">
        <v>89999.666666666672</v>
      </c>
      <c r="O4096" s="2" t="s">
        <v>160</v>
      </c>
      <c r="P4096" s="21" t="s">
        <v>188</v>
      </c>
    </row>
    <row r="4097" spans="1:16" x14ac:dyDescent="0.25">
      <c r="A4097" t="s">
        <v>3560</v>
      </c>
      <c r="B4097" t="s">
        <v>103</v>
      </c>
      <c r="C4097" s="1">
        <v>269900</v>
      </c>
      <c r="D4097">
        <v>3</v>
      </c>
      <c r="E4097">
        <v>75</v>
      </c>
      <c r="F4097" s="1" t="s">
        <v>22</v>
      </c>
      <c r="G4097" t="s">
        <v>22</v>
      </c>
      <c r="H4097" t="s">
        <v>23</v>
      </c>
      <c r="I4097" t="s">
        <v>23</v>
      </c>
      <c r="J4097" t="s">
        <v>9</v>
      </c>
      <c r="K4097" t="s">
        <v>1372</v>
      </c>
      <c r="L4097" s="2">
        <v>269900</v>
      </c>
      <c r="M4097" s="2">
        <v>3598.6666666666665</v>
      </c>
      <c r="N4097" s="2">
        <v>89966.666666666672</v>
      </c>
      <c r="O4097" s="2"/>
      <c r="P4097" s="5" t="s">
        <v>188</v>
      </c>
    </row>
    <row r="4098" spans="1:16" x14ac:dyDescent="0.25">
      <c r="A4098" t="s">
        <v>1559</v>
      </c>
      <c r="B4098" t="s">
        <v>103</v>
      </c>
      <c r="C4098" s="1">
        <v>269900</v>
      </c>
      <c r="D4098">
        <v>2</v>
      </c>
      <c r="E4098">
        <v>65</v>
      </c>
      <c r="F4098" s="1" t="s">
        <v>16</v>
      </c>
      <c r="G4098" t="s">
        <v>56</v>
      </c>
      <c r="H4098" t="s">
        <v>18</v>
      </c>
      <c r="I4098" t="s">
        <v>19</v>
      </c>
      <c r="J4098" t="s">
        <v>20</v>
      </c>
      <c r="K4098" t="s">
        <v>1372</v>
      </c>
      <c r="L4098" s="2">
        <v>269900</v>
      </c>
      <c r="M4098" s="2">
        <v>4152.3076923076924</v>
      </c>
      <c r="N4098" s="2">
        <v>134950</v>
      </c>
      <c r="O4098" s="2"/>
      <c r="P4098" s="5" t="s">
        <v>188</v>
      </c>
    </row>
    <row r="4099" spans="1:16" x14ac:dyDescent="0.25">
      <c r="A4099" t="s">
        <v>2236</v>
      </c>
      <c r="B4099" t="s">
        <v>103</v>
      </c>
      <c r="C4099" s="1">
        <v>269900</v>
      </c>
      <c r="D4099">
        <v>2</v>
      </c>
      <c r="E4099">
        <v>80</v>
      </c>
      <c r="F4099" s="1" t="s">
        <v>16</v>
      </c>
      <c r="G4099" t="s">
        <v>17</v>
      </c>
      <c r="H4099" t="s">
        <v>18</v>
      </c>
      <c r="I4099" t="s">
        <v>30</v>
      </c>
      <c r="J4099" t="s">
        <v>20</v>
      </c>
      <c r="K4099" t="s">
        <v>1372</v>
      </c>
      <c r="L4099" s="2">
        <v>269900</v>
      </c>
      <c r="M4099" s="2">
        <v>3373.75</v>
      </c>
      <c r="N4099" s="2">
        <v>134950</v>
      </c>
      <c r="O4099" s="2"/>
      <c r="P4099" s="5" t="s">
        <v>188</v>
      </c>
    </row>
    <row r="4100" spans="1:16" x14ac:dyDescent="0.25">
      <c r="A4100" t="s">
        <v>1694</v>
      </c>
      <c r="B4100" t="s">
        <v>104</v>
      </c>
      <c r="C4100" s="1">
        <v>269900</v>
      </c>
      <c r="D4100">
        <v>4</v>
      </c>
      <c r="E4100">
        <v>131</v>
      </c>
      <c r="F4100" s="1" t="s">
        <v>16</v>
      </c>
      <c r="G4100" t="s">
        <v>35</v>
      </c>
      <c r="H4100" t="s">
        <v>29</v>
      </c>
      <c r="I4100" t="s">
        <v>19</v>
      </c>
      <c r="J4100" t="s">
        <v>9</v>
      </c>
      <c r="K4100" t="s">
        <v>1372</v>
      </c>
      <c r="L4100" s="2">
        <v>269900</v>
      </c>
      <c r="M4100" s="2">
        <v>2060.3053435114502</v>
      </c>
      <c r="N4100" s="2">
        <v>67475</v>
      </c>
      <c r="O4100" s="2"/>
      <c r="P4100" s="5" t="s">
        <v>188</v>
      </c>
    </row>
    <row r="4101" spans="1:16" x14ac:dyDescent="0.25">
      <c r="A4101" t="s">
        <v>6422</v>
      </c>
      <c r="B4101" t="s">
        <v>4571</v>
      </c>
      <c r="C4101" s="1">
        <v>269900</v>
      </c>
      <c r="D4101">
        <v>3</v>
      </c>
      <c r="E4101">
        <v>75</v>
      </c>
      <c r="F4101" t="s">
        <v>16</v>
      </c>
      <c r="G4101" t="s">
        <v>41</v>
      </c>
      <c r="H4101" t="s">
        <v>189</v>
      </c>
      <c r="I4101" t="s">
        <v>19</v>
      </c>
      <c r="J4101" t="s">
        <v>20</v>
      </c>
      <c r="L4101" s="2">
        <v>269900</v>
      </c>
      <c r="M4101" s="2">
        <v>3598.6666666666665</v>
      </c>
      <c r="N4101" s="2">
        <v>89966.666666666672</v>
      </c>
      <c r="O4101" s="2" t="s">
        <v>160</v>
      </c>
      <c r="P4101" s="21" t="s">
        <v>188</v>
      </c>
    </row>
    <row r="4102" spans="1:16" x14ac:dyDescent="0.25">
      <c r="A4102" t="s">
        <v>6423</v>
      </c>
      <c r="B4102" t="s">
        <v>4571</v>
      </c>
      <c r="C4102" s="1">
        <v>269900</v>
      </c>
      <c r="D4102">
        <v>3</v>
      </c>
      <c r="E4102">
        <v>75</v>
      </c>
      <c r="F4102" t="s">
        <v>16</v>
      </c>
      <c r="G4102" t="s">
        <v>41</v>
      </c>
      <c r="H4102" t="s">
        <v>189</v>
      </c>
      <c r="I4102" t="s">
        <v>19</v>
      </c>
      <c r="J4102" t="s">
        <v>20</v>
      </c>
      <c r="L4102" s="2">
        <v>269900</v>
      </c>
      <c r="M4102" s="2">
        <v>3598.6666666666665</v>
      </c>
      <c r="N4102" s="2">
        <v>89966.666666666672</v>
      </c>
      <c r="O4102" s="2" t="s">
        <v>160</v>
      </c>
      <c r="P4102" s="21" t="s">
        <v>188</v>
      </c>
    </row>
    <row r="4103" spans="1:16" x14ac:dyDescent="0.25">
      <c r="A4103" t="s">
        <v>6455</v>
      </c>
      <c r="B4103" t="s">
        <v>4571</v>
      </c>
      <c r="C4103" s="1">
        <v>269900</v>
      </c>
      <c r="D4103">
        <v>3</v>
      </c>
      <c r="E4103">
        <v>90</v>
      </c>
      <c r="F4103" t="s">
        <v>16</v>
      </c>
      <c r="G4103" t="s">
        <v>41</v>
      </c>
      <c r="H4103" t="s">
        <v>189</v>
      </c>
      <c r="I4103" t="s">
        <v>19</v>
      </c>
      <c r="J4103" t="s">
        <v>20</v>
      </c>
      <c r="L4103" s="2">
        <v>269900</v>
      </c>
      <c r="M4103" s="2">
        <v>2998.8888888888887</v>
      </c>
      <c r="N4103" s="2">
        <v>89966.666666666672</v>
      </c>
      <c r="O4103" s="2" t="s">
        <v>160</v>
      </c>
      <c r="P4103" s="21" t="s">
        <v>188</v>
      </c>
    </row>
    <row r="4104" spans="1:16" x14ac:dyDescent="0.25">
      <c r="A4104" t="s">
        <v>5618</v>
      </c>
      <c r="B4104" t="s">
        <v>4571</v>
      </c>
      <c r="C4104" s="1">
        <v>269500</v>
      </c>
      <c r="D4104">
        <v>2</v>
      </c>
      <c r="E4104">
        <v>128</v>
      </c>
      <c r="F4104" t="s">
        <v>16</v>
      </c>
      <c r="G4104" t="s">
        <v>35</v>
      </c>
      <c r="H4104" t="s">
        <v>189</v>
      </c>
      <c r="I4104" t="s">
        <v>19</v>
      </c>
      <c r="J4104" t="s">
        <v>9</v>
      </c>
      <c r="L4104" s="2">
        <v>269500</v>
      </c>
      <c r="M4104" s="2">
        <v>2105.46875</v>
      </c>
      <c r="N4104" s="2">
        <v>134750</v>
      </c>
      <c r="O4104" s="2" t="s">
        <v>4582</v>
      </c>
      <c r="P4104" s="21" t="s">
        <v>188</v>
      </c>
    </row>
    <row r="4105" spans="1:16" x14ac:dyDescent="0.25">
      <c r="A4105" t="s">
        <v>5013</v>
      </c>
      <c r="B4105" t="s">
        <v>4571</v>
      </c>
      <c r="C4105" s="1">
        <v>269000</v>
      </c>
      <c r="D4105">
        <v>5</v>
      </c>
      <c r="E4105">
        <v>165</v>
      </c>
      <c r="F4105" s="3" t="s">
        <v>22</v>
      </c>
      <c r="G4105" t="s">
        <v>22</v>
      </c>
      <c r="H4105" t="s">
        <v>23</v>
      </c>
      <c r="I4105" t="s">
        <v>23</v>
      </c>
      <c r="J4105" t="s">
        <v>20</v>
      </c>
      <c r="L4105" s="2">
        <v>269000</v>
      </c>
      <c r="M4105" s="2">
        <v>1630.3030303030303</v>
      </c>
      <c r="N4105" s="2">
        <v>53800</v>
      </c>
      <c r="O4105" s="2" t="s">
        <v>160</v>
      </c>
      <c r="P4105" s="21" t="s">
        <v>188</v>
      </c>
    </row>
    <row r="4106" spans="1:16" x14ac:dyDescent="0.25">
      <c r="A4106" t="s">
        <v>3075</v>
      </c>
      <c r="B4106" t="s">
        <v>104</v>
      </c>
      <c r="C4106" s="1">
        <v>269000</v>
      </c>
      <c r="D4106">
        <v>4</v>
      </c>
      <c r="E4106">
        <v>155</v>
      </c>
      <c r="F4106" s="1" t="s">
        <v>22</v>
      </c>
      <c r="G4106" t="s">
        <v>22</v>
      </c>
      <c r="H4106" t="s">
        <v>23</v>
      </c>
      <c r="I4106" t="s">
        <v>23</v>
      </c>
      <c r="J4106" t="s">
        <v>9</v>
      </c>
      <c r="K4106" t="s">
        <v>1372</v>
      </c>
      <c r="L4106" s="2">
        <v>269000</v>
      </c>
      <c r="M4106" s="2">
        <v>1735.483870967742</v>
      </c>
      <c r="N4106" s="2">
        <v>67250</v>
      </c>
      <c r="O4106" s="2"/>
      <c r="P4106" s="5" t="s">
        <v>188</v>
      </c>
    </row>
    <row r="4107" spans="1:16" x14ac:dyDescent="0.25">
      <c r="A4107" t="s">
        <v>1922</v>
      </c>
      <c r="B4107" t="s">
        <v>103</v>
      </c>
      <c r="C4107" s="1">
        <v>269000</v>
      </c>
      <c r="D4107">
        <v>2</v>
      </c>
      <c r="E4107">
        <v>111</v>
      </c>
      <c r="F4107" s="1" t="s">
        <v>16</v>
      </c>
      <c r="G4107" t="s">
        <v>35</v>
      </c>
      <c r="H4107" t="s">
        <v>18</v>
      </c>
      <c r="I4107" t="s">
        <v>19</v>
      </c>
      <c r="J4107" t="s">
        <v>9</v>
      </c>
      <c r="K4107" t="s">
        <v>1372</v>
      </c>
      <c r="L4107" s="2">
        <v>269000</v>
      </c>
      <c r="M4107" s="2">
        <v>2423.4234234234236</v>
      </c>
      <c r="N4107" s="2">
        <v>134500</v>
      </c>
      <c r="O4107" s="2"/>
      <c r="P4107" s="5" t="s">
        <v>188</v>
      </c>
    </row>
    <row r="4108" spans="1:16" x14ac:dyDescent="0.25">
      <c r="A4108" t="s">
        <v>1587</v>
      </c>
      <c r="B4108" t="s">
        <v>103</v>
      </c>
      <c r="C4108" s="1">
        <v>269000</v>
      </c>
      <c r="D4108">
        <v>1</v>
      </c>
      <c r="E4108">
        <v>39</v>
      </c>
      <c r="F4108" s="1" t="s">
        <v>16</v>
      </c>
      <c r="G4108" t="s">
        <v>56</v>
      </c>
      <c r="H4108" t="s">
        <v>18</v>
      </c>
      <c r="I4108" t="s">
        <v>30</v>
      </c>
      <c r="J4108" t="s">
        <v>20</v>
      </c>
      <c r="K4108" t="s">
        <v>1372</v>
      </c>
      <c r="L4108" s="2">
        <v>269000</v>
      </c>
      <c r="M4108" s="2">
        <v>6897.4358974358975</v>
      </c>
      <c r="N4108" s="2">
        <v>269000</v>
      </c>
      <c r="O4108" s="2"/>
      <c r="P4108" s="5" t="s">
        <v>188</v>
      </c>
    </row>
    <row r="4109" spans="1:16" x14ac:dyDescent="0.25">
      <c r="A4109" t="s">
        <v>1910</v>
      </c>
      <c r="B4109" t="s">
        <v>104</v>
      </c>
      <c r="C4109" s="1">
        <v>269000</v>
      </c>
      <c r="D4109">
        <v>2</v>
      </c>
      <c r="E4109">
        <v>163</v>
      </c>
      <c r="F4109" s="1" t="s">
        <v>16</v>
      </c>
      <c r="G4109" t="s">
        <v>35</v>
      </c>
      <c r="H4109" t="s">
        <v>18</v>
      </c>
      <c r="I4109" t="s">
        <v>19</v>
      </c>
      <c r="J4109" t="s">
        <v>20</v>
      </c>
      <c r="K4109" t="s">
        <v>1372</v>
      </c>
      <c r="L4109" s="2">
        <v>269000</v>
      </c>
      <c r="M4109" s="2">
        <v>1650.3067484662577</v>
      </c>
      <c r="N4109" s="2">
        <v>134500</v>
      </c>
      <c r="O4109" s="2"/>
      <c r="P4109" s="5" t="s">
        <v>188</v>
      </c>
    </row>
    <row r="4110" spans="1:16" x14ac:dyDescent="0.25">
      <c r="A4110" t="s">
        <v>1402</v>
      </c>
      <c r="B4110" t="s">
        <v>104</v>
      </c>
      <c r="C4110" s="1">
        <v>269000</v>
      </c>
      <c r="D4110">
        <v>3</v>
      </c>
      <c r="E4110">
        <v>113</v>
      </c>
      <c r="F4110" s="1" t="s">
        <v>16</v>
      </c>
      <c r="G4110" t="s">
        <v>56</v>
      </c>
      <c r="H4110" t="s">
        <v>29</v>
      </c>
      <c r="I4110" t="s">
        <v>19</v>
      </c>
      <c r="J4110" t="s">
        <v>9</v>
      </c>
      <c r="K4110" t="s">
        <v>1372</v>
      </c>
      <c r="L4110" s="2">
        <v>269000</v>
      </c>
      <c r="M4110" s="2">
        <v>2380.5309734513276</v>
      </c>
      <c r="N4110" s="2">
        <v>89666.666666666672</v>
      </c>
      <c r="O4110" s="2"/>
      <c r="P4110" s="5" t="s">
        <v>188</v>
      </c>
    </row>
    <row r="4111" spans="1:16" x14ac:dyDescent="0.25">
      <c r="A4111" t="s">
        <v>1710</v>
      </c>
      <c r="B4111" t="s">
        <v>103</v>
      </c>
      <c r="C4111" s="1">
        <v>269000</v>
      </c>
      <c r="D4111">
        <v>3</v>
      </c>
      <c r="E4111">
        <v>95</v>
      </c>
      <c r="F4111" s="1" t="s">
        <v>16</v>
      </c>
      <c r="G4111" t="s">
        <v>35</v>
      </c>
      <c r="H4111" t="s">
        <v>29</v>
      </c>
      <c r="I4111" t="s">
        <v>19</v>
      </c>
      <c r="J4111" t="s">
        <v>9</v>
      </c>
      <c r="K4111" t="s">
        <v>1372</v>
      </c>
      <c r="L4111" s="2">
        <v>269000</v>
      </c>
      <c r="M4111" s="2">
        <v>2831.5789473684213</v>
      </c>
      <c r="N4111" s="2">
        <v>89666.666666666672</v>
      </c>
      <c r="O4111" s="2"/>
      <c r="P4111" s="5" t="s">
        <v>188</v>
      </c>
    </row>
    <row r="4112" spans="1:16" x14ac:dyDescent="0.25">
      <c r="A4112" t="s">
        <v>2470</v>
      </c>
      <c r="B4112" t="s">
        <v>103</v>
      </c>
      <c r="C4112" s="1">
        <v>269000</v>
      </c>
      <c r="D4112">
        <v>2</v>
      </c>
      <c r="E4112">
        <v>70</v>
      </c>
      <c r="F4112" s="1" t="s">
        <v>16</v>
      </c>
      <c r="G4112" t="s">
        <v>37</v>
      </c>
      <c r="H4112" t="s">
        <v>29</v>
      </c>
      <c r="I4112" t="s">
        <v>19</v>
      </c>
      <c r="J4112" t="s">
        <v>9</v>
      </c>
      <c r="K4112" t="s">
        <v>1372</v>
      </c>
      <c r="L4112" s="2">
        <v>269000</v>
      </c>
      <c r="M4112" s="2">
        <v>3842.8571428571427</v>
      </c>
      <c r="N4112" s="2">
        <v>134500</v>
      </c>
      <c r="O4112" s="2"/>
      <c r="P4112" s="5" t="s">
        <v>188</v>
      </c>
    </row>
    <row r="4113" spans="1:16" x14ac:dyDescent="0.25">
      <c r="A4113" t="s">
        <v>5919</v>
      </c>
      <c r="B4113" t="s">
        <v>4571</v>
      </c>
      <c r="C4113" s="1">
        <v>269000</v>
      </c>
      <c r="D4113">
        <v>3</v>
      </c>
      <c r="E4113">
        <v>71</v>
      </c>
      <c r="F4113" t="s">
        <v>16</v>
      </c>
      <c r="G4113" t="s">
        <v>35</v>
      </c>
      <c r="H4113" t="s">
        <v>189</v>
      </c>
      <c r="I4113" t="s">
        <v>30</v>
      </c>
      <c r="J4113" t="s">
        <v>20</v>
      </c>
      <c r="L4113" s="2">
        <v>269000</v>
      </c>
      <c r="M4113" s="2">
        <v>3788.7323943661972</v>
      </c>
      <c r="N4113" s="2">
        <v>89666.666666666672</v>
      </c>
      <c r="O4113" s="2" t="s">
        <v>160</v>
      </c>
      <c r="P4113" s="21" t="s">
        <v>188</v>
      </c>
    </row>
    <row r="4114" spans="1:16" x14ac:dyDescent="0.25">
      <c r="A4114" t="s">
        <v>6698</v>
      </c>
      <c r="B4114" t="s">
        <v>4571</v>
      </c>
      <c r="C4114" s="1">
        <v>269000</v>
      </c>
      <c r="D4114">
        <v>3</v>
      </c>
      <c r="E4114">
        <v>100</v>
      </c>
      <c r="F4114" t="s">
        <v>16</v>
      </c>
      <c r="G4114" t="s">
        <v>52</v>
      </c>
      <c r="H4114" t="s">
        <v>189</v>
      </c>
      <c r="I4114" t="s">
        <v>19</v>
      </c>
      <c r="J4114" t="s">
        <v>20</v>
      </c>
      <c r="L4114" s="2">
        <v>269000</v>
      </c>
      <c r="M4114" s="2">
        <v>2690</v>
      </c>
      <c r="N4114" s="2">
        <v>89666.666666666672</v>
      </c>
      <c r="O4114" s="2" t="s">
        <v>4587</v>
      </c>
      <c r="P4114" s="21" t="s">
        <v>188</v>
      </c>
    </row>
    <row r="4115" spans="1:16" x14ac:dyDescent="0.25">
      <c r="A4115" t="s">
        <v>6771</v>
      </c>
      <c r="B4115" t="s">
        <v>4571</v>
      </c>
      <c r="C4115" s="1">
        <v>269000</v>
      </c>
      <c r="D4115">
        <v>3</v>
      </c>
      <c r="E4115">
        <v>75</v>
      </c>
      <c r="F4115" t="s">
        <v>16</v>
      </c>
      <c r="G4115" t="s">
        <v>52</v>
      </c>
      <c r="H4115" t="s">
        <v>189</v>
      </c>
      <c r="I4115" t="s">
        <v>19</v>
      </c>
      <c r="J4115" t="s">
        <v>20</v>
      </c>
      <c r="L4115" s="2">
        <v>269000</v>
      </c>
      <c r="M4115" s="2">
        <v>3586.6666666666665</v>
      </c>
      <c r="N4115" s="2">
        <v>89666.666666666672</v>
      </c>
      <c r="O4115" s="2" t="s">
        <v>160</v>
      </c>
      <c r="P4115" s="21" t="s">
        <v>188</v>
      </c>
    </row>
    <row r="4116" spans="1:16" x14ac:dyDescent="0.25">
      <c r="A4116" t="s">
        <v>6848</v>
      </c>
      <c r="B4116" t="s">
        <v>4571</v>
      </c>
      <c r="C4116" s="1">
        <v>269000</v>
      </c>
      <c r="D4116">
        <v>2</v>
      </c>
      <c r="E4116">
        <v>70</v>
      </c>
      <c r="F4116" t="s">
        <v>16</v>
      </c>
      <c r="G4116" t="s">
        <v>87</v>
      </c>
      <c r="H4116" t="s">
        <v>189</v>
      </c>
      <c r="I4116" t="s">
        <v>19</v>
      </c>
      <c r="J4116" t="s">
        <v>20</v>
      </c>
      <c r="L4116" s="2">
        <v>269000</v>
      </c>
      <c r="M4116" s="2">
        <v>3842.8571428571427</v>
      </c>
      <c r="N4116" s="2">
        <v>134500</v>
      </c>
      <c r="O4116" s="2" t="s">
        <v>160</v>
      </c>
      <c r="P4116" s="21" t="s">
        <v>188</v>
      </c>
    </row>
    <row r="4117" spans="1:16" x14ac:dyDescent="0.25">
      <c r="A4117" t="s">
        <v>4715</v>
      </c>
      <c r="B4117" t="s">
        <v>4571</v>
      </c>
      <c r="C4117" s="1">
        <v>269000</v>
      </c>
      <c r="D4117">
        <v>1</v>
      </c>
      <c r="E4117">
        <v>71</v>
      </c>
      <c r="F4117" t="s">
        <v>16</v>
      </c>
      <c r="G4117" t="s">
        <v>56</v>
      </c>
      <c r="H4117" t="s">
        <v>189</v>
      </c>
      <c r="I4117" t="s">
        <v>19</v>
      </c>
      <c r="J4117" t="s">
        <v>20</v>
      </c>
      <c r="L4117" s="2">
        <v>269000</v>
      </c>
      <c r="M4117" s="2">
        <v>3788.7323943661972</v>
      </c>
      <c r="N4117" s="2">
        <v>269000</v>
      </c>
      <c r="O4117" s="2" t="s">
        <v>4582</v>
      </c>
      <c r="P4117" s="21" t="s">
        <v>188</v>
      </c>
    </row>
    <row r="4118" spans="1:16" x14ac:dyDescent="0.25">
      <c r="A4118" t="s">
        <v>4717</v>
      </c>
      <c r="B4118" t="s">
        <v>4571</v>
      </c>
      <c r="C4118" s="1">
        <v>269000</v>
      </c>
      <c r="D4118">
        <v>1</v>
      </c>
      <c r="E4118">
        <v>72</v>
      </c>
      <c r="F4118" t="s">
        <v>16</v>
      </c>
      <c r="G4118" t="s">
        <v>56</v>
      </c>
      <c r="H4118" t="s">
        <v>189</v>
      </c>
      <c r="I4118" t="s">
        <v>19</v>
      </c>
      <c r="J4118" t="s">
        <v>20</v>
      </c>
      <c r="L4118" s="2">
        <v>269000</v>
      </c>
      <c r="M4118" s="2">
        <v>3736.1111111111113</v>
      </c>
      <c r="N4118" s="2">
        <v>269000</v>
      </c>
      <c r="O4118" s="2" t="s">
        <v>4582</v>
      </c>
      <c r="P4118" s="21" t="s">
        <v>188</v>
      </c>
    </row>
    <row r="4119" spans="1:16" x14ac:dyDescent="0.25">
      <c r="A4119" t="s">
        <v>6133</v>
      </c>
      <c r="B4119" t="s">
        <v>4571</v>
      </c>
      <c r="C4119" s="1">
        <v>268900</v>
      </c>
      <c r="D4119">
        <v>3</v>
      </c>
      <c r="E4119">
        <v>76</v>
      </c>
      <c r="F4119" t="s">
        <v>16</v>
      </c>
      <c r="G4119" t="s">
        <v>17</v>
      </c>
      <c r="H4119" t="s">
        <v>189</v>
      </c>
      <c r="I4119" t="s">
        <v>19</v>
      </c>
      <c r="J4119" t="s">
        <v>20</v>
      </c>
      <c r="L4119" s="2">
        <v>268900</v>
      </c>
      <c r="M4119" s="2">
        <v>3538.1578947368421</v>
      </c>
      <c r="N4119" s="2">
        <v>89633.333333333328</v>
      </c>
      <c r="O4119" s="2" t="s">
        <v>160</v>
      </c>
      <c r="P4119" s="21" t="s">
        <v>188</v>
      </c>
    </row>
    <row r="4120" spans="1:16" x14ac:dyDescent="0.25">
      <c r="A4120" t="s">
        <v>1527</v>
      </c>
      <c r="B4120" t="s">
        <v>104</v>
      </c>
      <c r="C4120" s="1">
        <v>268800</v>
      </c>
      <c r="D4120">
        <v>3</v>
      </c>
      <c r="E4120">
        <v>170</v>
      </c>
      <c r="F4120" s="1" t="s">
        <v>16</v>
      </c>
      <c r="G4120" t="s">
        <v>56</v>
      </c>
      <c r="H4120" t="s">
        <v>18</v>
      </c>
      <c r="I4120" t="s">
        <v>19</v>
      </c>
      <c r="J4120" t="s">
        <v>20</v>
      </c>
      <c r="K4120" t="s">
        <v>1372</v>
      </c>
      <c r="L4120" s="2">
        <v>268800</v>
      </c>
      <c r="M4120" s="2">
        <v>1581.1764705882354</v>
      </c>
      <c r="N4120" s="2">
        <v>89600</v>
      </c>
      <c r="O4120" s="2"/>
      <c r="P4120" s="5" t="s">
        <v>188</v>
      </c>
    </row>
    <row r="4121" spans="1:16" x14ac:dyDescent="0.25">
      <c r="A4121" t="s">
        <v>3095</v>
      </c>
      <c r="B4121" t="s">
        <v>104</v>
      </c>
      <c r="C4121" s="1">
        <v>268000</v>
      </c>
      <c r="D4121">
        <v>4</v>
      </c>
      <c r="E4121">
        <v>167</v>
      </c>
      <c r="F4121" s="1" t="s">
        <v>22</v>
      </c>
      <c r="G4121" t="s">
        <v>22</v>
      </c>
      <c r="H4121" t="s">
        <v>23</v>
      </c>
      <c r="I4121" t="s">
        <v>23</v>
      </c>
      <c r="J4121" t="s">
        <v>9</v>
      </c>
      <c r="K4121" t="s">
        <v>1372</v>
      </c>
      <c r="L4121" s="2">
        <v>268000</v>
      </c>
      <c r="M4121" s="2">
        <v>1604.7904191616767</v>
      </c>
      <c r="N4121" s="2">
        <v>67000</v>
      </c>
      <c r="O4121" s="2"/>
      <c r="P4121" s="5" t="s">
        <v>188</v>
      </c>
    </row>
    <row r="4122" spans="1:16" x14ac:dyDescent="0.25">
      <c r="A4122" t="s">
        <v>3097</v>
      </c>
      <c r="B4122" t="s">
        <v>104</v>
      </c>
      <c r="C4122" s="1">
        <v>268000</v>
      </c>
      <c r="D4122">
        <v>4</v>
      </c>
      <c r="E4122">
        <v>242</v>
      </c>
      <c r="F4122" s="1" t="s">
        <v>22</v>
      </c>
      <c r="G4122" t="s">
        <v>22</v>
      </c>
      <c r="H4122" t="s">
        <v>23</v>
      </c>
      <c r="I4122" t="s">
        <v>23</v>
      </c>
      <c r="J4122" t="s">
        <v>9</v>
      </c>
      <c r="K4122" t="s">
        <v>1372</v>
      </c>
      <c r="L4122" s="2">
        <v>268000</v>
      </c>
      <c r="M4122" s="2">
        <v>1107.4380165289256</v>
      </c>
      <c r="N4122" s="2">
        <v>67000</v>
      </c>
      <c r="O4122" s="2"/>
      <c r="P4122" s="5" t="s">
        <v>188</v>
      </c>
    </row>
    <row r="4123" spans="1:16" x14ac:dyDescent="0.25">
      <c r="A4123" t="s">
        <v>3509</v>
      </c>
      <c r="B4123" t="s">
        <v>103</v>
      </c>
      <c r="C4123" s="1">
        <v>268000</v>
      </c>
      <c r="D4123">
        <v>3</v>
      </c>
      <c r="E4123">
        <v>200</v>
      </c>
      <c r="F4123" s="1" t="s">
        <v>22</v>
      </c>
      <c r="G4123" t="s">
        <v>22</v>
      </c>
      <c r="H4123" t="s">
        <v>23</v>
      </c>
      <c r="I4123" t="s">
        <v>23</v>
      </c>
      <c r="J4123" t="s">
        <v>9</v>
      </c>
      <c r="K4123" t="s">
        <v>1372</v>
      </c>
      <c r="L4123" s="2">
        <v>268000</v>
      </c>
      <c r="M4123" s="2">
        <v>1340</v>
      </c>
      <c r="N4123" s="2">
        <v>89333.333333333328</v>
      </c>
      <c r="O4123" s="2"/>
      <c r="P4123" s="5" t="s">
        <v>188</v>
      </c>
    </row>
    <row r="4124" spans="1:16" x14ac:dyDescent="0.25">
      <c r="A4124" t="s">
        <v>1938</v>
      </c>
      <c r="B4124" t="s">
        <v>103</v>
      </c>
      <c r="C4124" s="1">
        <v>268000</v>
      </c>
      <c r="D4124">
        <v>4</v>
      </c>
      <c r="E4124">
        <v>148</v>
      </c>
      <c r="F4124" s="1" t="s">
        <v>16</v>
      </c>
      <c r="G4124" t="s">
        <v>35</v>
      </c>
      <c r="H4124" t="s">
        <v>18</v>
      </c>
      <c r="I4124" t="s">
        <v>19</v>
      </c>
      <c r="J4124" t="s">
        <v>20</v>
      </c>
      <c r="K4124" t="s">
        <v>1372</v>
      </c>
      <c r="L4124" s="2">
        <v>268000</v>
      </c>
      <c r="M4124" s="2">
        <v>1810.8108108108108</v>
      </c>
      <c r="N4124" s="2">
        <v>67000</v>
      </c>
      <c r="O4124" s="2"/>
      <c r="P4124" s="5" t="s">
        <v>188</v>
      </c>
    </row>
    <row r="4125" spans="1:16" x14ac:dyDescent="0.25">
      <c r="A4125" t="s">
        <v>1663</v>
      </c>
      <c r="B4125" t="s">
        <v>104</v>
      </c>
      <c r="C4125" s="1">
        <v>268000</v>
      </c>
      <c r="D4125">
        <v>4</v>
      </c>
      <c r="E4125">
        <v>148</v>
      </c>
      <c r="F4125" s="1" t="s">
        <v>16</v>
      </c>
      <c r="G4125" t="s">
        <v>35</v>
      </c>
      <c r="H4125" t="s">
        <v>29</v>
      </c>
      <c r="I4125" t="s">
        <v>19</v>
      </c>
      <c r="J4125" t="s">
        <v>9</v>
      </c>
      <c r="K4125" t="s">
        <v>1372</v>
      </c>
      <c r="L4125" s="2">
        <v>268000</v>
      </c>
      <c r="M4125" s="2">
        <v>1810.8108108108108</v>
      </c>
      <c r="N4125" s="2">
        <v>67000</v>
      </c>
      <c r="O4125" s="2"/>
      <c r="P4125" s="5" t="s">
        <v>188</v>
      </c>
    </row>
    <row r="4126" spans="1:16" x14ac:dyDescent="0.25">
      <c r="A4126" t="s">
        <v>6635</v>
      </c>
      <c r="B4126" t="s">
        <v>4571</v>
      </c>
      <c r="C4126" s="1">
        <v>268000</v>
      </c>
      <c r="D4126">
        <v>1</v>
      </c>
      <c r="E4126">
        <v>60</v>
      </c>
      <c r="F4126" t="s">
        <v>16</v>
      </c>
      <c r="G4126" t="s">
        <v>37</v>
      </c>
      <c r="H4126" t="s">
        <v>189</v>
      </c>
      <c r="I4126" t="s">
        <v>19</v>
      </c>
      <c r="J4126" t="s">
        <v>9</v>
      </c>
      <c r="L4126" s="2">
        <v>268000</v>
      </c>
      <c r="M4126" s="2">
        <v>4466.666666666667</v>
      </c>
      <c r="N4126" s="2">
        <v>268000</v>
      </c>
      <c r="O4126" s="2" t="s">
        <v>160</v>
      </c>
      <c r="P4126" s="21" t="s">
        <v>188</v>
      </c>
    </row>
    <row r="4127" spans="1:16" x14ac:dyDescent="0.25">
      <c r="A4127" t="s">
        <v>6636</v>
      </c>
      <c r="B4127" t="s">
        <v>4571</v>
      </c>
      <c r="C4127" s="1">
        <v>268000</v>
      </c>
      <c r="D4127">
        <v>1</v>
      </c>
      <c r="E4127">
        <v>60</v>
      </c>
      <c r="F4127" t="s">
        <v>16</v>
      </c>
      <c r="G4127" t="s">
        <v>37</v>
      </c>
      <c r="H4127" t="s">
        <v>189</v>
      </c>
      <c r="I4127" t="s">
        <v>19</v>
      </c>
      <c r="J4127" t="s">
        <v>9</v>
      </c>
      <c r="L4127" s="2">
        <v>268000</v>
      </c>
      <c r="M4127" s="2">
        <v>4466.666666666667</v>
      </c>
      <c r="N4127" s="2">
        <v>268000</v>
      </c>
      <c r="O4127" s="2" t="s">
        <v>160</v>
      </c>
      <c r="P4127" s="21" t="s">
        <v>188</v>
      </c>
    </row>
    <row r="4128" spans="1:16" x14ac:dyDescent="0.25">
      <c r="A4128" t="s">
        <v>4674</v>
      </c>
      <c r="B4128" t="s">
        <v>4571</v>
      </c>
      <c r="C4128" s="1">
        <v>268000</v>
      </c>
      <c r="D4128">
        <v>1</v>
      </c>
      <c r="E4128">
        <v>44</v>
      </c>
      <c r="F4128" t="s">
        <v>16</v>
      </c>
      <c r="G4128" t="s">
        <v>56</v>
      </c>
      <c r="H4128" t="s">
        <v>189</v>
      </c>
      <c r="I4128" t="s">
        <v>19</v>
      </c>
      <c r="J4128" t="s">
        <v>20</v>
      </c>
      <c r="L4128" s="2">
        <v>268000</v>
      </c>
      <c r="M4128" s="2">
        <v>6090.909090909091</v>
      </c>
      <c r="N4128" s="2">
        <v>268000</v>
      </c>
      <c r="O4128" s="2" t="s">
        <v>4582</v>
      </c>
      <c r="P4128" s="21" t="s">
        <v>188</v>
      </c>
    </row>
    <row r="4129" spans="1:16" x14ac:dyDescent="0.25">
      <c r="A4129" t="s">
        <v>2789</v>
      </c>
      <c r="B4129" t="s">
        <v>104</v>
      </c>
      <c r="C4129" s="1">
        <v>267750</v>
      </c>
      <c r="D4129">
        <v>2</v>
      </c>
      <c r="E4129">
        <v>107</v>
      </c>
      <c r="F4129" s="1" t="s">
        <v>16</v>
      </c>
      <c r="G4129" t="s">
        <v>93</v>
      </c>
      <c r="H4129" t="s">
        <v>29</v>
      </c>
      <c r="I4129" t="s">
        <v>19</v>
      </c>
      <c r="J4129" t="s">
        <v>20</v>
      </c>
      <c r="K4129" t="s">
        <v>1372</v>
      </c>
      <c r="L4129" s="2">
        <v>267750</v>
      </c>
      <c r="M4129" s="2">
        <v>2502.336448598131</v>
      </c>
      <c r="N4129" s="2">
        <v>133875</v>
      </c>
      <c r="O4129" s="2"/>
      <c r="P4129" s="5" t="s">
        <v>188</v>
      </c>
    </row>
    <row r="4130" spans="1:16" x14ac:dyDescent="0.25">
      <c r="A4130" t="s">
        <v>1862</v>
      </c>
      <c r="B4130" t="s">
        <v>103</v>
      </c>
      <c r="C4130" s="1">
        <v>267500</v>
      </c>
      <c r="D4130">
        <v>4</v>
      </c>
      <c r="E4130">
        <v>112</v>
      </c>
      <c r="F4130" s="1" t="s">
        <v>16</v>
      </c>
      <c r="G4130" t="s">
        <v>35</v>
      </c>
      <c r="H4130" t="s">
        <v>29</v>
      </c>
      <c r="I4130" t="s">
        <v>19</v>
      </c>
      <c r="J4130" t="s">
        <v>20</v>
      </c>
      <c r="K4130" t="s">
        <v>1372</v>
      </c>
      <c r="L4130" s="2">
        <v>267500</v>
      </c>
      <c r="M4130" s="2">
        <v>2388.3928571428573</v>
      </c>
      <c r="N4130" s="2">
        <v>66875</v>
      </c>
      <c r="O4130" s="2"/>
      <c r="P4130" s="5" t="s">
        <v>188</v>
      </c>
    </row>
    <row r="4131" spans="1:16" x14ac:dyDescent="0.25">
      <c r="A4131" t="s">
        <v>3083</v>
      </c>
      <c r="B4131" t="s">
        <v>104</v>
      </c>
      <c r="C4131" s="1">
        <v>266500</v>
      </c>
      <c r="D4131">
        <v>4</v>
      </c>
      <c r="E4131">
        <v>120</v>
      </c>
      <c r="F4131" s="1" t="s">
        <v>22</v>
      </c>
      <c r="G4131" t="s">
        <v>22</v>
      </c>
      <c r="H4131" t="s">
        <v>23</v>
      </c>
      <c r="I4131" t="s">
        <v>23</v>
      </c>
      <c r="J4131" t="s">
        <v>9</v>
      </c>
      <c r="K4131" t="s">
        <v>1372</v>
      </c>
      <c r="L4131" s="2">
        <v>266500</v>
      </c>
      <c r="M4131" s="2">
        <v>2220.8333333333335</v>
      </c>
      <c r="N4131" s="2">
        <v>66625</v>
      </c>
      <c r="O4131" s="2"/>
      <c r="P4131" s="5" t="s">
        <v>188</v>
      </c>
    </row>
    <row r="4132" spans="1:16" x14ac:dyDescent="0.25">
      <c r="A4132" t="s">
        <v>2254</v>
      </c>
      <c r="B4132" t="s">
        <v>104</v>
      </c>
      <c r="C4132" s="1">
        <v>266300</v>
      </c>
      <c r="D4132">
        <v>3</v>
      </c>
      <c r="E4132">
        <v>129</v>
      </c>
      <c r="F4132" s="1" t="s">
        <v>16</v>
      </c>
      <c r="G4132" t="s">
        <v>41</v>
      </c>
      <c r="H4132" t="s">
        <v>29</v>
      </c>
      <c r="I4132" t="s">
        <v>19</v>
      </c>
      <c r="J4132" t="s">
        <v>20</v>
      </c>
      <c r="K4132" t="s">
        <v>1372</v>
      </c>
      <c r="L4132" s="2">
        <v>266300</v>
      </c>
      <c r="M4132" s="2">
        <v>2064.3410852713178</v>
      </c>
      <c r="N4132" s="2">
        <v>88766.666666666672</v>
      </c>
      <c r="O4132" s="2"/>
      <c r="P4132" s="5" t="s">
        <v>188</v>
      </c>
    </row>
    <row r="4133" spans="1:16" x14ac:dyDescent="0.25">
      <c r="A4133" t="s">
        <v>5579</v>
      </c>
      <c r="B4133" t="s">
        <v>4571</v>
      </c>
      <c r="C4133" s="1">
        <v>266000</v>
      </c>
      <c r="D4133">
        <v>2</v>
      </c>
      <c r="E4133">
        <v>113</v>
      </c>
      <c r="F4133" t="s">
        <v>16</v>
      </c>
      <c r="G4133" t="s">
        <v>35</v>
      </c>
      <c r="H4133" t="s">
        <v>189</v>
      </c>
      <c r="I4133" t="s">
        <v>19</v>
      </c>
      <c r="J4133" t="s">
        <v>20</v>
      </c>
      <c r="L4133" s="2">
        <v>266000</v>
      </c>
      <c r="M4133" s="2">
        <v>2353.9823008849557</v>
      </c>
      <c r="N4133" s="2">
        <v>133000</v>
      </c>
      <c r="O4133" s="2" t="s">
        <v>4587</v>
      </c>
      <c r="P4133" s="21" t="s">
        <v>188</v>
      </c>
    </row>
    <row r="4134" spans="1:16" x14ac:dyDescent="0.25">
      <c r="A4134" t="s">
        <v>2261</v>
      </c>
      <c r="B4134" t="s">
        <v>104</v>
      </c>
      <c r="C4134" s="1">
        <v>265400</v>
      </c>
      <c r="D4134">
        <v>3</v>
      </c>
      <c r="E4134">
        <v>112</v>
      </c>
      <c r="F4134" s="1" t="s">
        <v>16</v>
      </c>
      <c r="G4134" t="s">
        <v>41</v>
      </c>
      <c r="H4134" t="s">
        <v>29</v>
      </c>
      <c r="I4134" t="s">
        <v>19</v>
      </c>
      <c r="J4134" t="s">
        <v>9</v>
      </c>
      <c r="K4134" t="s">
        <v>1372</v>
      </c>
      <c r="L4134" s="2">
        <v>265400</v>
      </c>
      <c r="M4134" s="2">
        <v>2369.6428571428573</v>
      </c>
      <c r="N4134" s="2">
        <v>88466.666666666672</v>
      </c>
      <c r="O4134" s="2"/>
      <c r="P4134" s="5" t="s">
        <v>188</v>
      </c>
    </row>
    <row r="4135" spans="1:16" x14ac:dyDescent="0.25">
      <c r="A4135" t="s">
        <v>5185</v>
      </c>
      <c r="B4135" t="s">
        <v>4571</v>
      </c>
      <c r="C4135" s="1">
        <v>265000</v>
      </c>
      <c r="D4135">
        <v>4</v>
      </c>
      <c r="E4135">
        <v>160</v>
      </c>
      <c r="F4135" s="3" t="s">
        <v>22</v>
      </c>
      <c r="G4135" t="s">
        <v>22</v>
      </c>
      <c r="H4135" t="s">
        <v>23</v>
      </c>
      <c r="I4135" t="s">
        <v>23</v>
      </c>
      <c r="J4135" t="s">
        <v>20</v>
      </c>
      <c r="L4135" s="2">
        <v>265000</v>
      </c>
      <c r="M4135" s="2">
        <v>1656.25</v>
      </c>
      <c r="N4135" s="2">
        <v>66250</v>
      </c>
      <c r="O4135" s="2" t="s">
        <v>160</v>
      </c>
      <c r="P4135" s="21" t="s">
        <v>188</v>
      </c>
    </row>
    <row r="4136" spans="1:16" x14ac:dyDescent="0.25">
      <c r="A4136" t="s">
        <v>5186</v>
      </c>
      <c r="B4136" t="s">
        <v>4571</v>
      </c>
      <c r="C4136" s="1">
        <v>265000</v>
      </c>
      <c r="D4136">
        <v>4</v>
      </c>
      <c r="E4136">
        <v>160</v>
      </c>
      <c r="F4136" s="3" t="s">
        <v>22</v>
      </c>
      <c r="G4136" t="s">
        <v>22</v>
      </c>
      <c r="H4136" t="s">
        <v>23</v>
      </c>
      <c r="I4136" t="s">
        <v>23</v>
      </c>
      <c r="J4136" t="s">
        <v>20</v>
      </c>
      <c r="L4136" s="2">
        <v>265000</v>
      </c>
      <c r="M4136" s="2">
        <v>1656.25</v>
      </c>
      <c r="N4136" s="2">
        <v>66250</v>
      </c>
      <c r="O4136" s="2" t="s">
        <v>160</v>
      </c>
      <c r="P4136" s="21" t="s">
        <v>188</v>
      </c>
    </row>
    <row r="4137" spans="1:16" x14ac:dyDescent="0.25">
      <c r="A4137" t="s">
        <v>3009</v>
      </c>
      <c r="B4137" t="s">
        <v>104</v>
      </c>
      <c r="C4137" s="1">
        <v>265000</v>
      </c>
      <c r="D4137">
        <v>3</v>
      </c>
      <c r="E4137">
        <v>138</v>
      </c>
      <c r="F4137" s="1" t="s">
        <v>22</v>
      </c>
      <c r="G4137" t="s">
        <v>22</v>
      </c>
      <c r="H4137" t="s">
        <v>23</v>
      </c>
      <c r="I4137" t="s">
        <v>23</v>
      </c>
      <c r="J4137" t="s">
        <v>9</v>
      </c>
      <c r="K4137" t="s">
        <v>1372</v>
      </c>
      <c r="L4137" s="2">
        <v>265000</v>
      </c>
      <c r="M4137" s="2">
        <v>1920.2898550724638</v>
      </c>
      <c r="N4137" s="2">
        <v>88333.333333333328</v>
      </c>
      <c r="O4137" s="2"/>
      <c r="P4137" s="5" t="s">
        <v>188</v>
      </c>
    </row>
    <row r="4138" spans="1:16" x14ac:dyDescent="0.25">
      <c r="A4138" t="s">
        <v>3101</v>
      </c>
      <c r="B4138" t="s">
        <v>104</v>
      </c>
      <c r="C4138" s="1">
        <v>265000</v>
      </c>
      <c r="D4138">
        <v>4</v>
      </c>
      <c r="E4138">
        <v>208</v>
      </c>
      <c r="F4138" s="1" t="s">
        <v>22</v>
      </c>
      <c r="G4138" t="s">
        <v>22</v>
      </c>
      <c r="H4138" t="s">
        <v>23</v>
      </c>
      <c r="I4138" t="s">
        <v>23</v>
      </c>
      <c r="J4138" t="s">
        <v>9</v>
      </c>
      <c r="K4138" t="s">
        <v>1372</v>
      </c>
      <c r="L4138" s="2">
        <v>265000</v>
      </c>
      <c r="M4138" s="2">
        <v>1274.0384615384614</v>
      </c>
      <c r="N4138" s="2">
        <v>66250</v>
      </c>
      <c r="O4138" s="2"/>
      <c r="P4138" s="5" t="s">
        <v>188</v>
      </c>
    </row>
    <row r="4139" spans="1:16" x14ac:dyDescent="0.25">
      <c r="A4139" t="s">
        <v>6480</v>
      </c>
      <c r="B4139" t="s">
        <v>4571</v>
      </c>
      <c r="C4139" s="1">
        <v>265000</v>
      </c>
      <c r="D4139">
        <v>3</v>
      </c>
      <c r="E4139">
        <v>54</v>
      </c>
      <c r="F4139" t="s">
        <v>16</v>
      </c>
      <c r="G4139" t="s">
        <v>41</v>
      </c>
      <c r="H4139" t="s">
        <v>18</v>
      </c>
      <c r="I4139" t="s">
        <v>19</v>
      </c>
      <c r="J4139" t="s">
        <v>20</v>
      </c>
      <c r="L4139" s="2">
        <v>265000</v>
      </c>
      <c r="M4139" s="2">
        <v>4907.4074074074078</v>
      </c>
      <c r="N4139" s="2">
        <v>88333.333333333328</v>
      </c>
      <c r="O4139" s="2" t="s">
        <v>160</v>
      </c>
      <c r="P4139" s="21" t="s">
        <v>188</v>
      </c>
    </row>
    <row r="4140" spans="1:16" x14ac:dyDescent="0.25">
      <c r="A4140" t="s">
        <v>1404</v>
      </c>
      <c r="B4140" t="s">
        <v>104</v>
      </c>
      <c r="C4140" s="1">
        <v>265000</v>
      </c>
      <c r="D4140">
        <v>3</v>
      </c>
      <c r="E4140">
        <v>93</v>
      </c>
      <c r="F4140" s="1" t="s">
        <v>16</v>
      </c>
      <c r="G4140" t="s">
        <v>56</v>
      </c>
      <c r="H4140" t="s">
        <v>29</v>
      </c>
      <c r="I4140" t="s">
        <v>19</v>
      </c>
      <c r="J4140" t="s">
        <v>9</v>
      </c>
      <c r="K4140" t="s">
        <v>1372</v>
      </c>
      <c r="L4140" s="2">
        <v>265000</v>
      </c>
      <c r="M4140" s="2">
        <v>2849.4623655913979</v>
      </c>
      <c r="N4140" s="2">
        <v>88333.333333333328</v>
      </c>
      <c r="O4140" s="2"/>
      <c r="P4140" s="5" t="s">
        <v>188</v>
      </c>
    </row>
    <row r="4141" spans="1:16" x14ac:dyDescent="0.25">
      <c r="A4141" t="s">
        <v>1426</v>
      </c>
      <c r="B4141" t="s">
        <v>103</v>
      </c>
      <c r="C4141" s="1">
        <v>265000</v>
      </c>
      <c r="D4141">
        <v>2</v>
      </c>
      <c r="E4141">
        <v>120</v>
      </c>
      <c r="F4141" s="1" t="s">
        <v>16</v>
      </c>
      <c r="G4141" t="s">
        <v>56</v>
      </c>
      <c r="H4141" t="s">
        <v>29</v>
      </c>
      <c r="I4141" t="s">
        <v>19</v>
      </c>
      <c r="J4141" t="s">
        <v>9</v>
      </c>
      <c r="K4141" t="s">
        <v>1372</v>
      </c>
      <c r="L4141" s="2">
        <v>265000</v>
      </c>
      <c r="M4141" s="2">
        <v>2208.3333333333335</v>
      </c>
      <c r="N4141" s="2">
        <v>132500</v>
      </c>
      <c r="O4141" s="2"/>
      <c r="P4141" s="5" t="s">
        <v>188</v>
      </c>
    </row>
    <row r="4142" spans="1:16" x14ac:dyDescent="0.25">
      <c r="A4142" t="s">
        <v>1700</v>
      </c>
      <c r="B4142" t="s">
        <v>104</v>
      </c>
      <c r="C4142" s="1">
        <v>265000</v>
      </c>
      <c r="D4142">
        <v>4</v>
      </c>
      <c r="E4142">
        <v>121</v>
      </c>
      <c r="F4142" s="1" t="s">
        <v>16</v>
      </c>
      <c r="G4142" t="s">
        <v>35</v>
      </c>
      <c r="H4142" t="s">
        <v>29</v>
      </c>
      <c r="I4142" t="s">
        <v>19</v>
      </c>
      <c r="J4142" t="s">
        <v>9</v>
      </c>
      <c r="K4142" t="s">
        <v>1372</v>
      </c>
      <c r="L4142" s="2">
        <v>265000</v>
      </c>
      <c r="M4142" s="2">
        <v>2190.0826446280994</v>
      </c>
      <c r="N4142" s="2">
        <v>66250</v>
      </c>
      <c r="O4142" s="2"/>
      <c r="P4142" s="5" t="s">
        <v>188</v>
      </c>
    </row>
    <row r="4143" spans="1:16" x14ac:dyDescent="0.25">
      <c r="A4143" t="s">
        <v>1480</v>
      </c>
      <c r="B4143" t="s">
        <v>103</v>
      </c>
      <c r="C4143" s="1">
        <v>265000</v>
      </c>
      <c r="D4143">
        <v>4</v>
      </c>
      <c r="E4143">
        <v>104</v>
      </c>
      <c r="F4143" s="1" t="s">
        <v>16</v>
      </c>
      <c r="G4143" t="s">
        <v>56</v>
      </c>
      <c r="H4143" t="s">
        <v>29</v>
      </c>
      <c r="I4143" t="s">
        <v>19</v>
      </c>
      <c r="J4143" t="s">
        <v>20</v>
      </c>
      <c r="K4143" t="s">
        <v>1372</v>
      </c>
      <c r="L4143" s="2">
        <v>265000</v>
      </c>
      <c r="M4143" s="2">
        <v>2548.0769230769229</v>
      </c>
      <c r="N4143" s="2">
        <v>66250</v>
      </c>
      <c r="O4143" s="2"/>
      <c r="P4143" s="5" t="s">
        <v>188</v>
      </c>
    </row>
    <row r="4144" spans="1:16" x14ac:dyDescent="0.25">
      <c r="A4144" t="s">
        <v>2104</v>
      </c>
      <c r="B4144" t="s">
        <v>103</v>
      </c>
      <c r="C4144" s="1">
        <v>265000</v>
      </c>
      <c r="D4144">
        <v>1</v>
      </c>
      <c r="E4144">
        <v>63</v>
      </c>
      <c r="F4144" s="1" t="s">
        <v>16</v>
      </c>
      <c r="G4144" t="s">
        <v>17</v>
      </c>
      <c r="H4144" t="s">
        <v>29</v>
      </c>
      <c r="I4144" t="s">
        <v>19</v>
      </c>
      <c r="J4144" t="s">
        <v>20</v>
      </c>
      <c r="K4144" t="s">
        <v>1372</v>
      </c>
      <c r="L4144" s="2">
        <v>265000</v>
      </c>
      <c r="M4144" s="2">
        <v>4206.3492063492067</v>
      </c>
      <c r="N4144" s="2">
        <v>265000</v>
      </c>
      <c r="O4144" s="2"/>
      <c r="P4144" s="5" t="s">
        <v>188</v>
      </c>
    </row>
    <row r="4145" spans="1:16" x14ac:dyDescent="0.25">
      <c r="A4145" t="s">
        <v>5904</v>
      </c>
      <c r="B4145" t="s">
        <v>4571</v>
      </c>
      <c r="C4145" s="1">
        <v>265000</v>
      </c>
      <c r="D4145">
        <v>1</v>
      </c>
      <c r="E4145">
        <v>40</v>
      </c>
      <c r="F4145" t="s">
        <v>16</v>
      </c>
      <c r="G4145" t="s">
        <v>35</v>
      </c>
      <c r="H4145" t="s">
        <v>189</v>
      </c>
      <c r="I4145" t="s">
        <v>30</v>
      </c>
      <c r="J4145" t="s">
        <v>9</v>
      </c>
      <c r="L4145" s="2">
        <v>265000</v>
      </c>
      <c r="M4145" s="2">
        <v>6625</v>
      </c>
      <c r="N4145" s="2">
        <v>265000</v>
      </c>
      <c r="O4145" s="2" t="s">
        <v>160</v>
      </c>
      <c r="P4145" s="21" t="s">
        <v>188</v>
      </c>
    </row>
    <row r="4146" spans="1:16" x14ac:dyDescent="0.25">
      <c r="A4146" t="s">
        <v>6400</v>
      </c>
      <c r="B4146" t="s">
        <v>4571</v>
      </c>
      <c r="C4146" s="1">
        <v>265000</v>
      </c>
      <c r="D4146">
        <v>1</v>
      </c>
      <c r="E4146">
        <v>59</v>
      </c>
      <c r="F4146" t="s">
        <v>16</v>
      </c>
      <c r="G4146" t="s">
        <v>41</v>
      </c>
      <c r="H4146" t="s">
        <v>189</v>
      </c>
      <c r="I4146" t="s">
        <v>19</v>
      </c>
      <c r="J4146" t="s">
        <v>20</v>
      </c>
      <c r="L4146" s="2">
        <v>265000</v>
      </c>
      <c r="M4146" s="2">
        <v>4491.5254237288136</v>
      </c>
      <c r="N4146" s="2">
        <v>265000</v>
      </c>
      <c r="O4146" s="2" t="s">
        <v>4582</v>
      </c>
      <c r="P4146" s="21" t="s">
        <v>188</v>
      </c>
    </row>
    <row r="4147" spans="1:16" x14ac:dyDescent="0.25">
      <c r="A4147" t="s">
        <v>6401</v>
      </c>
      <c r="B4147" t="s">
        <v>4571</v>
      </c>
      <c r="C4147" s="1">
        <v>265000</v>
      </c>
      <c r="D4147">
        <v>1</v>
      </c>
      <c r="E4147">
        <v>60</v>
      </c>
      <c r="F4147" t="s">
        <v>16</v>
      </c>
      <c r="G4147" t="s">
        <v>41</v>
      </c>
      <c r="H4147" t="s">
        <v>189</v>
      </c>
      <c r="I4147" t="s">
        <v>19</v>
      </c>
      <c r="J4147" t="s">
        <v>9</v>
      </c>
      <c r="L4147" s="2">
        <v>265000</v>
      </c>
      <c r="M4147" s="2">
        <v>4416.666666666667</v>
      </c>
      <c r="N4147" s="2">
        <v>265000</v>
      </c>
      <c r="O4147" s="2" t="s">
        <v>4582</v>
      </c>
      <c r="P4147" s="21" t="s">
        <v>188</v>
      </c>
    </row>
    <row r="4148" spans="1:16" x14ac:dyDescent="0.25">
      <c r="A4148" t="s">
        <v>6466</v>
      </c>
      <c r="B4148" t="s">
        <v>4571</v>
      </c>
      <c r="C4148" s="1">
        <v>265000</v>
      </c>
      <c r="D4148">
        <v>3</v>
      </c>
      <c r="E4148">
        <v>97</v>
      </c>
      <c r="F4148" t="s">
        <v>16</v>
      </c>
      <c r="G4148" t="s">
        <v>41</v>
      </c>
      <c r="H4148" t="s">
        <v>189</v>
      </c>
      <c r="I4148" t="s">
        <v>19</v>
      </c>
      <c r="J4148" t="s">
        <v>9</v>
      </c>
      <c r="L4148" s="2">
        <v>265000</v>
      </c>
      <c r="M4148" s="2">
        <v>2731.9587628865979</v>
      </c>
      <c r="N4148" s="2">
        <v>88333.333333333328</v>
      </c>
      <c r="O4148" s="2" t="s">
        <v>4582</v>
      </c>
      <c r="P4148" s="21" t="s">
        <v>188</v>
      </c>
    </row>
    <row r="4149" spans="1:16" x14ac:dyDescent="0.25">
      <c r="A4149" t="s">
        <v>6797</v>
      </c>
      <c r="B4149" t="s">
        <v>4571</v>
      </c>
      <c r="C4149" s="1">
        <v>265000</v>
      </c>
      <c r="D4149">
        <v>3</v>
      </c>
      <c r="E4149">
        <v>95</v>
      </c>
      <c r="F4149" t="s">
        <v>16</v>
      </c>
      <c r="G4149" t="s">
        <v>52</v>
      </c>
      <c r="H4149" t="s">
        <v>189</v>
      </c>
      <c r="I4149" t="s">
        <v>19</v>
      </c>
      <c r="J4149" t="s">
        <v>20</v>
      </c>
      <c r="L4149" s="2">
        <v>265000</v>
      </c>
      <c r="M4149" s="2">
        <v>2789.4736842105262</v>
      </c>
      <c r="N4149" s="2">
        <v>88333.333333333328</v>
      </c>
      <c r="O4149" s="2" t="s">
        <v>160</v>
      </c>
      <c r="P4149" s="21" t="s">
        <v>188</v>
      </c>
    </row>
    <row r="4150" spans="1:16" x14ac:dyDescent="0.25">
      <c r="A4150" t="s">
        <v>1533</v>
      </c>
      <c r="B4150" t="s">
        <v>103</v>
      </c>
      <c r="C4150" s="1">
        <v>264900</v>
      </c>
      <c r="D4150">
        <v>2</v>
      </c>
      <c r="E4150">
        <v>110</v>
      </c>
      <c r="F4150" s="1" t="s">
        <v>16</v>
      </c>
      <c r="G4150" t="s">
        <v>56</v>
      </c>
      <c r="H4150" t="s">
        <v>18</v>
      </c>
      <c r="I4150" t="s">
        <v>19</v>
      </c>
      <c r="J4150" t="s">
        <v>20</v>
      </c>
      <c r="K4150" t="s">
        <v>1372</v>
      </c>
      <c r="L4150" s="2">
        <v>264900</v>
      </c>
      <c r="M4150" s="2">
        <v>2408.181818181818</v>
      </c>
      <c r="N4150" s="2">
        <v>132450</v>
      </c>
      <c r="O4150" s="2"/>
      <c r="P4150" s="5" t="s">
        <v>188</v>
      </c>
    </row>
    <row r="4151" spans="1:16" x14ac:dyDescent="0.25">
      <c r="A4151" t="s">
        <v>2446</v>
      </c>
      <c r="B4151" t="s">
        <v>104</v>
      </c>
      <c r="C4151" s="1">
        <v>264500</v>
      </c>
      <c r="D4151">
        <v>3</v>
      </c>
      <c r="E4151">
        <v>105</v>
      </c>
      <c r="F4151" s="1" t="s">
        <v>16</v>
      </c>
      <c r="G4151" t="s">
        <v>37</v>
      </c>
      <c r="H4151" t="s">
        <v>29</v>
      </c>
      <c r="I4151" t="s">
        <v>19</v>
      </c>
      <c r="J4151" t="s">
        <v>9</v>
      </c>
      <c r="K4151" t="s">
        <v>1372</v>
      </c>
      <c r="L4151" s="2">
        <v>264500</v>
      </c>
      <c r="M4151" s="2">
        <v>2519.0476190476193</v>
      </c>
      <c r="N4151" s="2">
        <v>88166.666666666672</v>
      </c>
      <c r="O4151" s="2"/>
      <c r="P4151" s="5" t="s">
        <v>188</v>
      </c>
    </row>
    <row r="4152" spans="1:16" x14ac:dyDescent="0.25">
      <c r="A4152" t="s">
        <v>2900</v>
      </c>
      <c r="B4152" t="s">
        <v>104</v>
      </c>
      <c r="C4152" s="1">
        <v>264000</v>
      </c>
      <c r="D4152">
        <v>5</v>
      </c>
      <c r="E4152">
        <v>184</v>
      </c>
      <c r="F4152" s="1" t="s">
        <v>22</v>
      </c>
      <c r="G4152" t="s">
        <v>22</v>
      </c>
      <c r="H4152" t="s">
        <v>23</v>
      </c>
      <c r="I4152" t="s">
        <v>23</v>
      </c>
      <c r="J4152" t="s">
        <v>9</v>
      </c>
      <c r="K4152" t="s">
        <v>1372</v>
      </c>
      <c r="L4152" s="2">
        <v>264000</v>
      </c>
      <c r="M4152" s="2">
        <v>1434.7826086956522</v>
      </c>
      <c r="N4152" s="2">
        <v>52800</v>
      </c>
      <c r="O4152" s="2"/>
      <c r="P4152" s="5" t="s">
        <v>188</v>
      </c>
    </row>
    <row r="4153" spans="1:16" x14ac:dyDescent="0.25">
      <c r="A4153" t="s">
        <v>5853</v>
      </c>
      <c r="B4153" t="s">
        <v>4571</v>
      </c>
      <c r="C4153" s="1">
        <v>264000</v>
      </c>
      <c r="D4153">
        <v>4</v>
      </c>
      <c r="E4153">
        <v>110</v>
      </c>
      <c r="F4153" t="s">
        <v>16</v>
      </c>
      <c r="G4153" t="s">
        <v>35</v>
      </c>
      <c r="H4153" t="s">
        <v>18</v>
      </c>
      <c r="I4153" t="s">
        <v>19</v>
      </c>
      <c r="J4153" t="s">
        <v>20</v>
      </c>
      <c r="L4153" s="2">
        <v>264000</v>
      </c>
      <c r="M4153" s="2">
        <v>2400</v>
      </c>
      <c r="N4153" s="2">
        <v>66000</v>
      </c>
      <c r="O4153" s="2" t="s">
        <v>160</v>
      </c>
      <c r="P4153" s="21" t="s">
        <v>188</v>
      </c>
    </row>
    <row r="4154" spans="1:16" x14ac:dyDescent="0.25">
      <c r="A4154" t="s">
        <v>4856</v>
      </c>
      <c r="B4154" t="s">
        <v>4571</v>
      </c>
      <c r="C4154" s="1">
        <v>264000</v>
      </c>
      <c r="D4154">
        <v>2</v>
      </c>
      <c r="E4154">
        <v>95</v>
      </c>
      <c r="F4154" t="s">
        <v>16</v>
      </c>
      <c r="G4154" t="s">
        <v>56</v>
      </c>
      <c r="H4154" t="s">
        <v>18</v>
      </c>
      <c r="I4154" t="s">
        <v>30</v>
      </c>
      <c r="J4154" t="s">
        <v>20</v>
      </c>
      <c r="L4154" s="2">
        <v>264000</v>
      </c>
      <c r="M4154" s="2">
        <v>2778.9473684210525</v>
      </c>
      <c r="N4154" s="2">
        <v>132000</v>
      </c>
      <c r="O4154" s="2" t="s">
        <v>160</v>
      </c>
      <c r="P4154" s="21" t="s">
        <v>188</v>
      </c>
    </row>
    <row r="4155" spans="1:16" x14ac:dyDescent="0.25">
      <c r="A4155" t="s">
        <v>6779</v>
      </c>
      <c r="B4155" t="s">
        <v>4571</v>
      </c>
      <c r="C4155" s="1">
        <v>264000</v>
      </c>
      <c r="D4155">
        <v>3</v>
      </c>
      <c r="E4155">
        <v>81</v>
      </c>
      <c r="F4155" t="s">
        <v>16</v>
      </c>
      <c r="G4155" t="s">
        <v>52</v>
      </c>
      <c r="H4155" t="s">
        <v>189</v>
      </c>
      <c r="I4155" t="s">
        <v>19</v>
      </c>
      <c r="J4155" t="s">
        <v>20</v>
      </c>
      <c r="L4155" s="2">
        <v>264000</v>
      </c>
      <c r="M4155" s="2">
        <v>3259.2592592592591</v>
      </c>
      <c r="N4155" s="2">
        <v>88000</v>
      </c>
      <c r="O4155" s="2" t="s">
        <v>160</v>
      </c>
      <c r="P4155" s="21" t="s">
        <v>188</v>
      </c>
    </row>
    <row r="4156" spans="1:16" x14ac:dyDescent="0.25">
      <c r="A4156" t="s">
        <v>6780</v>
      </c>
      <c r="B4156" t="s">
        <v>4571</v>
      </c>
      <c r="C4156" s="1">
        <v>264000</v>
      </c>
      <c r="D4156">
        <v>3</v>
      </c>
      <c r="E4156">
        <v>81</v>
      </c>
      <c r="F4156" t="s">
        <v>16</v>
      </c>
      <c r="G4156" t="s">
        <v>52</v>
      </c>
      <c r="H4156" t="s">
        <v>189</v>
      </c>
      <c r="I4156" t="s">
        <v>19</v>
      </c>
      <c r="J4156" t="s">
        <v>20</v>
      </c>
      <c r="L4156" s="2">
        <v>264000</v>
      </c>
      <c r="M4156" s="2">
        <v>3259.2592592592591</v>
      </c>
      <c r="N4156" s="2">
        <v>88000</v>
      </c>
      <c r="O4156" s="2" t="s">
        <v>160</v>
      </c>
      <c r="P4156" s="21" t="s">
        <v>188</v>
      </c>
    </row>
    <row r="4157" spans="1:16" x14ac:dyDescent="0.25">
      <c r="A4157" t="s">
        <v>6424</v>
      </c>
      <c r="B4157" t="s">
        <v>4571</v>
      </c>
      <c r="C4157" s="1">
        <v>263000</v>
      </c>
      <c r="D4157">
        <v>3</v>
      </c>
      <c r="E4157">
        <v>75</v>
      </c>
      <c r="F4157" t="s">
        <v>16</v>
      </c>
      <c r="G4157" t="s">
        <v>41</v>
      </c>
      <c r="H4157" t="s">
        <v>189</v>
      </c>
      <c r="I4157" t="s">
        <v>19</v>
      </c>
      <c r="J4157" t="s">
        <v>20</v>
      </c>
      <c r="L4157" s="2">
        <v>263000</v>
      </c>
      <c r="M4157" s="2">
        <v>3506.6666666666665</v>
      </c>
      <c r="N4157" s="2">
        <v>87666.666666666672</v>
      </c>
      <c r="O4157" s="2" t="s">
        <v>160</v>
      </c>
      <c r="P4157" s="21" t="s">
        <v>188</v>
      </c>
    </row>
    <row r="4158" spans="1:16" x14ac:dyDescent="0.25">
      <c r="A4158" t="s">
        <v>6465</v>
      </c>
      <c r="B4158" t="s">
        <v>4571</v>
      </c>
      <c r="C4158" s="1">
        <v>263000</v>
      </c>
      <c r="D4158">
        <v>3</v>
      </c>
      <c r="E4158">
        <v>96</v>
      </c>
      <c r="F4158" t="s">
        <v>16</v>
      </c>
      <c r="G4158" t="s">
        <v>41</v>
      </c>
      <c r="H4158" t="s">
        <v>189</v>
      </c>
      <c r="I4158" t="s">
        <v>19</v>
      </c>
      <c r="J4158" t="s">
        <v>20</v>
      </c>
      <c r="L4158" s="2">
        <v>263000</v>
      </c>
      <c r="M4158" s="2">
        <v>2739.5833333333335</v>
      </c>
      <c r="N4158" s="2">
        <v>87666.666666666672</v>
      </c>
      <c r="O4158" s="2" t="s">
        <v>160</v>
      </c>
      <c r="P4158" s="21" t="s">
        <v>188</v>
      </c>
    </row>
    <row r="4159" spans="1:16" x14ac:dyDescent="0.25">
      <c r="A4159" t="s">
        <v>1671</v>
      </c>
      <c r="B4159" t="s">
        <v>104</v>
      </c>
      <c r="C4159" s="1">
        <v>261000</v>
      </c>
      <c r="D4159">
        <v>3</v>
      </c>
      <c r="E4159">
        <v>106</v>
      </c>
      <c r="F4159" s="1" t="s">
        <v>16</v>
      </c>
      <c r="G4159" t="s">
        <v>35</v>
      </c>
      <c r="H4159" t="s">
        <v>29</v>
      </c>
      <c r="I4159" t="s">
        <v>19</v>
      </c>
      <c r="J4159" t="s">
        <v>9</v>
      </c>
      <c r="K4159" t="s">
        <v>1372</v>
      </c>
      <c r="L4159" s="2">
        <v>261000</v>
      </c>
      <c r="M4159" s="2">
        <v>2462.2641509433961</v>
      </c>
      <c r="N4159" s="2">
        <v>87000</v>
      </c>
      <c r="O4159" s="2"/>
      <c r="P4159" s="5" t="s">
        <v>188</v>
      </c>
    </row>
    <row r="4160" spans="1:16" x14ac:dyDescent="0.25">
      <c r="A4160" t="s">
        <v>5057</v>
      </c>
      <c r="B4160" t="s">
        <v>4571</v>
      </c>
      <c r="C4160" s="1">
        <v>260000</v>
      </c>
      <c r="D4160">
        <v>2</v>
      </c>
      <c r="E4160">
        <v>71</v>
      </c>
      <c r="F4160" s="3" t="s">
        <v>22</v>
      </c>
      <c r="G4160" t="s">
        <v>22</v>
      </c>
      <c r="H4160" t="s">
        <v>23</v>
      </c>
      <c r="I4160" t="s">
        <v>23</v>
      </c>
      <c r="J4160" t="s">
        <v>20</v>
      </c>
      <c r="L4160" s="2">
        <v>260000</v>
      </c>
      <c r="M4160" s="2">
        <v>3661.9718309859154</v>
      </c>
      <c r="N4160" s="2">
        <v>130000</v>
      </c>
      <c r="O4160" s="2" t="s">
        <v>160</v>
      </c>
      <c r="P4160" s="21" t="s">
        <v>188</v>
      </c>
    </row>
    <row r="4161" spans="1:16" x14ac:dyDescent="0.25">
      <c r="A4161" t="s">
        <v>5221</v>
      </c>
      <c r="B4161" t="s">
        <v>4571</v>
      </c>
      <c r="C4161" s="1">
        <v>260000</v>
      </c>
      <c r="D4161">
        <v>3</v>
      </c>
      <c r="E4161">
        <v>144</v>
      </c>
      <c r="F4161" s="3" t="s">
        <v>22</v>
      </c>
      <c r="G4161" t="s">
        <v>22</v>
      </c>
      <c r="H4161" t="s">
        <v>23</v>
      </c>
      <c r="I4161" t="s">
        <v>23</v>
      </c>
      <c r="J4161" t="s">
        <v>20</v>
      </c>
      <c r="L4161" s="2">
        <v>260000</v>
      </c>
      <c r="M4161" s="2">
        <v>1805.5555555555557</v>
      </c>
      <c r="N4161" s="2">
        <v>86666.666666666672</v>
      </c>
      <c r="O4161" s="2" t="s">
        <v>160</v>
      </c>
      <c r="P4161" s="21" t="s">
        <v>188</v>
      </c>
    </row>
    <row r="4162" spans="1:16" x14ac:dyDescent="0.25">
      <c r="A4162" t="s">
        <v>2931</v>
      </c>
      <c r="B4162" t="s">
        <v>104</v>
      </c>
      <c r="C4162" s="1">
        <v>260000</v>
      </c>
      <c r="D4162">
        <v>4</v>
      </c>
      <c r="E4162">
        <v>285</v>
      </c>
      <c r="F4162" s="1" t="s">
        <v>22</v>
      </c>
      <c r="G4162" t="s">
        <v>22</v>
      </c>
      <c r="H4162" t="s">
        <v>23</v>
      </c>
      <c r="I4162" t="s">
        <v>23</v>
      </c>
      <c r="J4162" t="s">
        <v>9</v>
      </c>
      <c r="K4162" t="s">
        <v>1372</v>
      </c>
      <c r="L4162" s="2">
        <v>260000</v>
      </c>
      <c r="M4162" s="2">
        <v>912.28070175438597</v>
      </c>
      <c r="N4162" s="2">
        <v>65000</v>
      </c>
      <c r="O4162" s="2"/>
      <c r="P4162" s="5" t="s">
        <v>188</v>
      </c>
    </row>
    <row r="4163" spans="1:16" x14ac:dyDescent="0.25">
      <c r="A4163" t="s">
        <v>3167</v>
      </c>
      <c r="B4163" t="s">
        <v>103</v>
      </c>
      <c r="C4163" s="1">
        <v>260000</v>
      </c>
      <c r="D4163">
        <v>3</v>
      </c>
      <c r="E4163">
        <v>150</v>
      </c>
      <c r="F4163" s="1" t="s">
        <v>22</v>
      </c>
      <c r="G4163" t="s">
        <v>22</v>
      </c>
      <c r="H4163" t="s">
        <v>23</v>
      </c>
      <c r="I4163" t="s">
        <v>23</v>
      </c>
      <c r="J4163" t="s">
        <v>9</v>
      </c>
      <c r="K4163" t="s">
        <v>1372</v>
      </c>
      <c r="L4163" s="2">
        <v>260000</v>
      </c>
      <c r="M4163" s="2">
        <v>1733.3333333333333</v>
      </c>
      <c r="N4163" s="2">
        <v>86666.666666666672</v>
      </c>
      <c r="O4163" s="2"/>
      <c r="P4163" s="5" t="s">
        <v>188</v>
      </c>
    </row>
    <row r="4164" spans="1:16" x14ac:dyDescent="0.25">
      <c r="A4164" t="s">
        <v>1904</v>
      </c>
      <c r="B4164" t="s">
        <v>104</v>
      </c>
      <c r="C4164" s="1">
        <v>260000</v>
      </c>
      <c r="D4164">
        <v>5</v>
      </c>
      <c r="E4164">
        <v>180</v>
      </c>
      <c r="F4164" s="1" t="s">
        <v>16</v>
      </c>
      <c r="G4164" t="s">
        <v>35</v>
      </c>
      <c r="H4164" t="s">
        <v>18</v>
      </c>
      <c r="I4164" t="s">
        <v>19</v>
      </c>
      <c r="J4164" t="s">
        <v>20</v>
      </c>
      <c r="K4164" t="s">
        <v>1372</v>
      </c>
      <c r="L4164" s="2">
        <v>260000</v>
      </c>
      <c r="M4164" s="2">
        <v>1444.4444444444443</v>
      </c>
      <c r="N4164" s="2">
        <v>52000</v>
      </c>
      <c r="O4164" s="2"/>
      <c r="P4164" s="5" t="s">
        <v>188</v>
      </c>
    </row>
    <row r="4165" spans="1:16" x14ac:dyDescent="0.25">
      <c r="A4165" t="s">
        <v>2217</v>
      </c>
      <c r="B4165" t="s">
        <v>103</v>
      </c>
      <c r="C4165" s="1">
        <v>260000</v>
      </c>
      <c r="D4165">
        <v>3</v>
      </c>
      <c r="E4165">
        <v>99</v>
      </c>
      <c r="F4165" s="1" t="s">
        <v>16</v>
      </c>
      <c r="G4165" t="s">
        <v>17</v>
      </c>
      <c r="H4165" t="s">
        <v>18</v>
      </c>
      <c r="I4165" t="s">
        <v>19</v>
      </c>
      <c r="J4165" t="s">
        <v>20</v>
      </c>
      <c r="K4165" t="s">
        <v>1372</v>
      </c>
      <c r="L4165" s="2">
        <v>260000</v>
      </c>
      <c r="M4165" s="2">
        <v>2626.2626262626263</v>
      </c>
      <c r="N4165" s="2">
        <v>86666.666666666672</v>
      </c>
      <c r="O4165" s="2"/>
      <c r="P4165" s="5" t="s">
        <v>188</v>
      </c>
    </row>
    <row r="4166" spans="1:16" x14ac:dyDescent="0.25">
      <c r="A4166" t="s">
        <v>5545</v>
      </c>
      <c r="B4166" t="s">
        <v>4571</v>
      </c>
      <c r="C4166" s="1">
        <v>260000</v>
      </c>
      <c r="D4166">
        <v>3</v>
      </c>
      <c r="E4166">
        <v>76</v>
      </c>
      <c r="F4166" t="s">
        <v>16</v>
      </c>
      <c r="G4166" t="s">
        <v>35</v>
      </c>
      <c r="H4166" t="s">
        <v>18</v>
      </c>
      <c r="I4166" t="s">
        <v>19</v>
      </c>
      <c r="J4166" t="s">
        <v>20</v>
      </c>
      <c r="L4166" s="2">
        <v>260000</v>
      </c>
      <c r="M4166" s="2">
        <v>3421.0526315789475</v>
      </c>
      <c r="N4166" s="2">
        <v>86666.666666666672</v>
      </c>
      <c r="O4166" s="2" t="s">
        <v>160</v>
      </c>
      <c r="P4166" s="21" t="s">
        <v>188</v>
      </c>
    </row>
    <row r="4167" spans="1:16" x14ac:dyDescent="0.25">
      <c r="A4167" t="s">
        <v>4811</v>
      </c>
      <c r="B4167" t="s">
        <v>4571</v>
      </c>
      <c r="C4167" s="1">
        <v>260000</v>
      </c>
      <c r="D4167">
        <v>3</v>
      </c>
      <c r="E4167">
        <v>62</v>
      </c>
      <c r="F4167" t="s">
        <v>16</v>
      </c>
      <c r="G4167" t="s">
        <v>56</v>
      </c>
      <c r="H4167" t="s">
        <v>18</v>
      </c>
      <c r="I4167" t="s">
        <v>19</v>
      </c>
      <c r="J4167" t="s">
        <v>20</v>
      </c>
      <c r="L4167" s="2">
        <v>260000</v>
      </c>
      <c r="M4167" s="2">
        <v>4193.5483870967746</v>
      </c>
      <c r="N4167" s="2">
        <v>86666.666666666672</v>
      </c>
      <c r="O4167" s="2" t="s">
        <v>4582</v>
      </c>
      <c r="P4167" s="21" t="s">
        <v>188</v>
      </c>
    </row>
    <row r="4168" spans="1:16" x14ac:dyDescent="0.25">
      <c r="A4168" t="s">
        <v>5762</v>
      </c>
      <c r="B4168" t="s">
        <v>4571</v>
      </c>
      <c r="C4168" s="1">
        <v>260000</v>
      </c>
      <c r="D4168">
        <v>2</v>
      </c>
      <c r="E4168">
        <v>74</v>
      </c>
      <c r="F4168" t="s">
        <v>16</v>
      </c>
      <c r="G4168" t="s">
        <v>35</v>
      </c>
      <c r="H4168" t="s">
        <v>189</v>
      </c>
      <c r="I4168" t="s">
        <v>19</v>
      </c>
      <c r="J4168" t="s">
        <v>20</v>
      </c>
      <c r="L4168" s="2">
        <v>260000</v>
      </c>
      <c r="M4168" s="2">
        <v>3513.5135135135133</v>
      </c>
      <c r="N4168" s="2">
        <v>130000</v>
      </c>
      <c r="O4168" s="2" t="s">
        <v>4587</v>
      </c>
      <c r="P4168" s="21" t="s">
        <v>188</v>
      </c>
    </row>
    <row r="4169" spans="1:16" x14ac:dyDescent="0.25">
      <c r="A4169" t="s">
        <v>5843</v>
      </c>
      <c r="B4169" t="s">
        <v>4571</v>
      </c>
      <c r="C4169" s="1">
        <v>260000</v>
      </c>
      <c r="D4169">
        <v>3</v>
      </c>
      <c r="E4169">
        <v>97</v>
      </c>
      <c r="F4169" t="s">
        <v>16</v>
      </c>
      <c r="G4169" t="s">
        <v>35</v>
      </c>
      <c r="H4169" t="s">
        <v>189</v>
      </c>
      <c r="I4169" t="s">
        <v>19</v>
      </c>
      <c r="J4169" t="s">
        <v>20</v>
      </c>
      <c r="L4169" s="2">
        <v>260000</v>
      </c>
      <c r="M4169" s="2">
        <v>2680.4123711340208</v>
      </c>
      <c r="N4169" s="2">
        <v>86666.666666666672</v>
      </c>
      <c r="O4169" s="2" t="s">
        <v>160</v>
      </c>
      <c r="P4169" s="21" t="s">
        <v>188</v>
      </c>
    </row>
    <row r="4170" spans="1:16" x14ac:dyDescent="0.25">
      <c r="A4170" t="s">
        <v>5844</v>
      </c>
      <c r="B4170" t="s">
        <v>4571</v>
      </c>
      <c r="C4170" s="1">
        <v>260000</v>
      </c>
      <c r="D4170">
        <v>3</v>
      </c>
      <c r="E4170">
        <v>97</v>
      </c>
      <c r="F4170" t="s">
        <v>16</v>
      </c>
      <c r="G4170" t="s">
        <v>35</v>
      </c>
      <c r="H4170" t="s">
        <v>189</v>
      </c>
      <c r="I4170" t="s">
        <v>19</v>
      </c>
      <c r="J4170" t="s">
        <v>20</v>
      </c>
      <c r="L4170" s="2">
        <v>260000</v>
      </c>
      <c r="M4170" s="2">
        <v>2680.4123711340208</v>
      </c>
      <c r="N4170" s="2">
        <v>86666.666666666672</v>
      </c>
      <c r="O4170" s="2" t="s">
        <v>160</v>
      </c>
      <c r="P4170" s="21" t="s">
        <v>188</v>
      </c>
    </row>
    <row r="4171" spans="1:16" x14ac:dyDescent="0.25">
      <c r="A4171" t="s">
        <v>6099</v>
      </c>
      <c r="B4171" t="s">
        <v>4571</v>
      </c>
      <c r="C4171" s="1">
        <v>260000</v>
      </c>
      <c r="D4171">
        <v>3</v>
      </c>
      <c r="E4171">
        <v>47</v>
      </c>
      <c r="F4171" t="s">
        <v>16</v>
      </c>
      <c r="G4171" t="s">
        <v>17</v>
      </c>
      <c r="H4171" t="s">
        <v>189</v>
      </c>
      <c r="I4171" t="s">
        <v>19</v>
      </c>
      <c r="J4171" t="s">
        <v>20</v>
      </c>
      <c r="L4171" s="2">
        <v>260000</v>
      </c>
      <c r="M4171" s="2">
        <v>5531.9148936170213</v>
      </c>
      <c r="N4171" s="2">
        <v>86666.666666666672</v>
      </c>
      <c r="O4171" s="2" t="s">
        <v>4587</v>
      </c>
      <c r="P4171" s="21" t="s">
        <v>188</v>
      </c>
    </row>
    <row r="4172" spans="1:16" x14ac:dyDescent="0.25">
      <c r="A4172" t="s">
        <v>6414</v>
      </c>
      <c r="B4172" t="s">
        <v>4571</v>
      </c>
      <c r="C4172" s="1">
        <v>260000</v>
      </c>
      <c r="D4172">
        <v>2</v>
      </c>
      <c r="E4172">
        <v>70</v>
      </c>
      <c r="F4172" t="s">
        <v>16</v>
      </c>
      <c r="G4172" t="s">
        <v>41</v>
      </c>
      <c r="H4172" t="s">
        <v>189</v>
      </c>
      <c r="I4172" t="s">
        <v>19</v>
      </c>
      <c r="J4172" t="s">
        <v>20</v>
      </c>
      <c r="L4172" s="2">
        <v>260000</v>
      </c>
      <c r="M4172" s="2">
        <v>3714.2857142857142</v>
      </c>
      <c r="N4172" s="2">
        <v>130000</v>
      </c>
      <c r="O4172" s="2" t="s">
        <v>160</v>
      </c>
      <c r="P4172" s="21" t="s">
        <v>188</v>
      </c>
    </row>
    <row r="4173" spans="1:16" x14ac:dyDescent="0.25">
      <c r="A4173" t="s">
        <v>6654</v>
      </c>
      <c r="B4173" t="s">
        <v>4571</v>
      </c>
      <c r="C4173" s="1">
        <v>260000</v>
      </c>
      <c r="D4173">
        <v>3</v>
      </c>
      <c r="E4173">
        <v>85</v>
      </c>
      <c r="F4173" t="s">
        <v>16</v>
      </c>
      <c r="G4173" t="s">
        <v>37</v>
      </c>
      <c r="H4173" t="s">
        <v>189</v>
      </c>
      <c r="I4173" t="s">
        <v>19</v>
      </c>
      <c r="J4173" t="s">
        <v>20</v>
      </c>
      <c r="L4173" s="2">
        <v>260000</v>
      </c>
      <c r="M4173" s="2">
        <v>3058.8235294117649</v>
      </c>
      <c r="N4173" s="2">
        <v>86666.666666666672</v>
      </c>
      <c r="O4173" s="2" t="s">
        <v>160</v>
      </c>
      <c r="P4173" s="21" t="s">
        <v>188</v>
      </c>
    </row>
    <row r="4174" spans="1:16" x14ac:dyDescent="0.25">
      <c r="A4174" t="s">
        <v>6655</v>
      </c>
      <c r="B4174" t="s">
        <v>4571</v>
      </c>
      <c r="C4174" s="1">
        <v>260000</v>
      </c>
      <c r="D4174">
        <v>3</v>
      </c>
      <c r="E4174">
        <v>85</v>
      </c>
      <c r="F4174" t="s">
        <v>16</v>
      </c>
      <c r="G4174" t="s">
        <v>37</v>
      </c>
      <c r="H4174" t="s">
        <v>189</v>
      </c>
      <c r="I4174" t="s">
        <v>19</v>
      </c>
      <c r="J4174" t="s">
        <v>20</v>
      </c>
      <c r="L4174" s="2">
        <v>260000</v>
      </c>
      <c r="M4174" s="2">
        <v>3058.8235294117649</v>
      </c>
      <c r="N4174" s="2">
        <v>86666.666666666672</v>
      </c>
      <c r="O4174" s="2" t="s">
        <v>160</v>
      </c>
      <c r="P4174" s="21" t="s">
        <v>188</v>
      </c>
    </row>
    <row r="4175" spans="1:16" x14ac:dyDescent="0.25">
      <c r="A4175" t="s">
        <v>6859</v>
      </c>
      <c r="B4175" t="s">
        <v>4571</v>
      </c>
      <c r="C4175" s="1">
        <v>260000</v>
      </c>
      <c r="D4175">
        <v>3</v>
      </c>
      <c r="E4175">
        <v>90</v>
      </c>
      <c r="F4175" t="s">
        <v>16</v>
      </c>
      <c r="G4175" t="s">
        <v>87</v>
      </c>
      <c r="H4175" t="s">
        <v>189</v>
      </c>
      <c r="I4175" t="s">
        <v>19</v>
      </c>
      <c r="J4175" t="s">
        <v>9</v>
      </c>
      <c r="L4175" s="2">
        <v>260000</v>
      </c>
      <c r="M4175" s="2">
        <v>2888.8888888888887</v>
      </c>
      <c r="N4175" s="2">
        <v>86666.666666666672</v>
      </c>
      <c r="O4175" s="2" t="s">
        <v>160</v>
      </c>
      <c r="P4175" s="21" t="s">
        <v>188</v>
      </c>
    </row>
    <row r="4176" spans="1:16" x14ac:dyDescent="0.25">
      <c r="A4176" t="s">
        <v>6876</v>
      </c>
      <c r="B4176" t="s">
        <v>4571</v>
      </c>
      <c r="C4176" s="1">
        <v>260000</v>
      </c>
      <c r="D4176">
        <v>3</v>
      </c>
      <c r="E4176">
        <v>78</v>
      </c>
      <c r="F4176" t="s">
        <v>16</v>
      </c>
      <c r="G4176" t="s">
        <v>43</v>
      </c>
      <c r="H4176" t="s">
        <v>189</v>
      </c>
      <c r="I4176" t="s">
        <v>19</v>
      </c>
      <c r="J4176" t="s">
        <v>20</v>
      </c>
      <c r="L4176" s="2">
        <v>260000</v>
      </c>
      <c r="M4176" s="2">
        <v>3333.3333333333335</v>
      </c>
      <c r="N4176" s="2">
        <v>86666.666666666672</v>
      </c>
      <c r="O4176" s="2" t="s">
        <v>160</v>
      </c>
      <c r="P4176" s="21" t="s">
        <v>188</v>
      </c>
    </row>
    <row r="4177" spans="1:16" x14ac:dyDescent="0.25">
      <c r="A4177" t="s">
        <v>4731</v>
      </c>
      <c r="B4177" t="s">
        <v>4571</v>
      </c>
      <c r="C4177" s="1">
        <v>260000</v>
      </c>
      <c r="D4177">
        <v>2</v>
      </c>
      <c r="E4177">
        <v>80</v>
      </c>
      <c r="F4177" t="s">
        <v>16</v>
      </c>
      <c r="G4177" t="s">
        <v>56</v>
      </c>
      <c r="H4177" t="s">
        <v>189</v>
      </c>
      <c r="I4177" t="s">
        <v>19</v>
      </c>
      <c r="J4177" t="s">
        <v>20</v>
      </c>
      <c r="L4177" s="2">
        <v>260000</v>
      </c>
      <c r="M4177" s="2">
        <v>3250</v>
      </c>
      <c r="N4177" s="2">
        <v>130000</v>
      </c>
      <c r="O4177" s="2" t="s">
        <v>160</v>
      </c>
      <c r="P4177" s="21" t="s">
        <v>188</v>
      </c>
    </row>
    <row r="4178" spans="1:16" x14ac:dyDescent="0.25">
      <c r="A4178" t="s">
        <v>3127</v>
      </c>
      <c r="B4178" t="s">
        <v>104</v>
      </c>
      <c r="C4178" s="1">
        <v>259900</v>
      </c>
      <c r="D4178">
        <v>5</v>
      </c>
      <c r="E4178">
        <v>372</v>
      </c>
      <c r="F4178" s="1" t="s">
        <v>22</v>
      </c>
      <c r="G4178" t="s">
        <v>22</v>
      </c>
      <c r="H4178" t="s">
        <v>23</v>
      </c>
      <c r="I4178" t="s">
        <v>23</v>
      </c>
      <c r="J4178" t="s">
        <v>9</v>
      </c>
      <c r="K4178" t="s">
        <v>1372</v>
      </c>
      <c r="L4178" s="2">
        <v>259900</v>
      </c>
      <c r="M4178" s="2">
        <v>698.6559139784946</v>
      </c>
      <c r="N4178" s="2">
        <v>51980</v>
      </c>
      <c r="O4178" s="2"/>
      <c r="P4178" s="5" t="s">
        <v>188</v>
      </c>
    </row>
    <row r="4179" spans="1:16" x14ac:dyDescent="0.25">
      <c r="A4179" t="s">
        <v>1551</v>
      </c>
      <c r="B4179" t="s">
        <v>103</v>
      </c>
      <c r="C4179" s="1">
        <v>259900</v>
      </c>
      <c r="D4179">
        <v>3</v>
      </c>
      <c r="E4179">
        <v>79</v>
      </c>
      <c r="F4179" s="1" t="s">
        <v>16</v>
      </c>
      <c r="G4179" t="s">
        <v>56</v>
      </c>
      <c r="H4179" t="s">
        <v>18</v>
      </c>
      <c r="I4179" t="s">
        <v>19</v>
      </c>
      <c r="J4179" t="s">
        <v>20</v>
      </c>
      <c r="K4179" t="s">
        <v>1372</v>
      </c>
      <c r="L4179" s="2">
        <v>259900</v>
      </c>
      <c r="M4179" s="2">
        <v>3289.8734177215188</v>
      </c>
      <c r="N4179" s="2">
        <v>86633.333333333328</v>
      </c>
      <c r="O4179" s="2"/>
      <c r="P4179" s="5" t="s">
        <v>188</v>
      </c>
    </row>
    <row r="4180" spans="1:16" x14ac:dyDescent="0.25">
      <c r="A4180" t="s">
        <v>2411</v>
      </c>
      <c r="B4180" t="s">
        <v>103</v>
      </c>
      <c r="C4180" s="1">
        <v>259900</v>
      </c>
      <c r="D4180">
        <v>3</v>
      </c>
      <c r="E4180">
        <v>76</v>
      </c>
      <c r="F4180" s="1" t="s">
        <v>16</v>
      </c>
      <c r="G4180" t="s">
        <v>41</v>
      </c>
      <c r="H4180" t="s">
        <v>18</v>
      </c>
      <c r="I4180" t="s">
        <v>19</v>
      </c>
      <c r="J4180" t="s">
        <v>20</v>
      </c>
      <c r="K4180" t="s">
        <v>1372</v>
      </c>
      <c r="L4180" s="2">
        <v>259900</v>
      </c>
      <c r="M4180" s="2">
        <v>3419.7368421052633</v>
      </c>
      <c r="N4180" s="2">
        <v>86633.333333333328</v>
      </c>
      <c r="O4180" s="2"/>
      <c r="P4180" s="5" t="s">
        <v>188</v>
      </c>
    </row>
    <row r="4181" spans="1:16" x14ac:dyDescent="0.25">
      <c r="A4181" t="s">
        <v>1810</v>
      </c>
      <c r="B4181" t="s">
        <v>103</v>
      </c>
      <c r="C4181" s="1">
        <v>259900</v>
      </c>
      <c r="D4181">
        <v>4</v>
      </c>
      <c r="E4181">
        <v>159</v>
      </c>
      <c r="F4181" s="1" t="s">
        <v>16</v>
      </c>
      <c r="G4181" t="s">
        <v>35</v>
      </c>
      <c r="H4181" t="s">
        <v>29</v>
      </c>
      <c r="I4181" t="s">
        <v>19</v>
      </c>
      <c r="J4181" t="s">
        <v>9</v>
      </c>
      <c r="K4181" t="s">
        <v>1372</v>
      </c>
      <c r="L4181" s="2">
        <v>259900</v>
      </c>
      <c r="M4181" s="2">
        <v>1634.5911949685535</v>
      </c>
      <c r="N4181" s="2">
        <v>64975</v>
      </c>
      <c r="O4181" s="2"/>
      <c r="P4181" s="5" t="s">
        <v>188</v>
      </c>
    </row>
    <row r="4182" spans="1:16" x14ac:dyDescent="0.25">
      <c r="A4182" t="s">
        <v>6128</v>
      </c>
      <c r="B4182" t="s">
        <v>4571</v>
      </c>
      <c r="C4182" s="1">
        <v>259900</v>
      </c>
      <c r="D4182">
        <v>3</v>
      </c>
      <c r="E4182">
        <v>73</v>
      </c>
      <c r="F4182" t="s">
        <v>16</v>
      </c>
      <c r="G4182" t="s">
        <v>17</v>
      </c>
      <c r="H4182" t="s">
        <v>189</v>
      </c>
      <c r="I4182" t="s">
        <v>19</v>
      </c>
      <c r="J4182" t="s">
        <v>20</v>
      </c>
      <c r="L4182" s="2">
        <v>259900</v>
      </c>
      <c r="M4182" s="2">
        <v>3560.2739726027398</v>
      </c>
      <c r="N4182" s="2">
        <v>86633.333333333328</v>
      </c>
      <c r="O4182" s="2" t="s">
        <v>160</v>
      </c>
      <c r="P4182" s="21" t="s">
        <v>188</v>
      </c>
    </row>
    <row r="4183" spans="1:16" x14ac:dyDescent="0.25">
      <c r="A4183" t="s">
        <v>2947</v>
      </c>
      <c r="B4183" t="s">
        <v>104</v>
      </c>
      <c r="C4183" s="1">
        <v>259000</v>
      </c>
      <c r="D4183">
        <v>3</v>
      </c>
      <c r="E4183">
        <v>107</v>
      </c>
      <c r="F4183" s="1" t="s">
        <v>22</v>
      </c>
      <c r="G4183" t="s">
        <v>22</v>
      </c>
      <c r="H4183" t="s">
        <v>23</v>
      </c>
      <c r="I4183" t="s">
        <v>23</v>
      </c>
      <c r="J4183" t="s">
        <v>9</v>
      </c>
      <c r="K4183" t="s">
        <v>1372</v>
      </c>
      <c r="L4183" s="2">
        <v>259000</v>
      </c>
      <c r="M4183" s="2">
        <v>2420.5607476635514</v>
      </c>
      <c r="N4183" s="2">
        <v>86333.333333333328</v>
      </c>
      <c r="O4183" s="2"/>
      <c r="P4183" s="5" t="s">
        <v>188</v>
      </c>
    </row>
    <row r="4184" spans="1:16" x14ac:dyDescent="0.25">
      <c r="A4184" t="s">
        <v>2965</v>
      </c>
      <c r="B4184" t="s">
        <v>104</v>
      </c>
      <c r="C4184" s="1">
        <v>259000</v>
      </c>
      <c r="D4184">
        <v>3</v>
      </c>
      <c r="E4184">
        <v>106</v>
      </c>
      <c r="F4184" s="1" t="s">
        <v>22</v>
      </c>
      <c r="G4184" t="s">
        <v>22</v>
      </c>
      <c r="H4184" t="s">
        <v>23</v>
      </c>
      <c r="I4184" t="s">
        <v>23</v>
      </c>
      <c r="J4184" t="s">
        <v>9</v>
      </c>
      <c r="K4184" t="s">
        <v>1372</v>
      </c>
      <c r="L4184" s="2">
        <v>259000</v>
      </c>
      <c r="M4184" s="2">
        <v>2443.3962264150941</v>
      </c>
      <c r="N4184" s="2">
        <v>86333.333333333328</v>
      </c>
      <c r="O4184" s="2"/>
      <c r="P4184" s="5" t="s">
        <v>188</v>
      </c>
    </row>
    <row r="4185" spans="1:16" x14ac:dyDescent="0.25">
      <c r="A4185" t="s">
        <v>1523</v>
      </c>
      <c r="B4185" t="s">
        <v>104</v>
      </c>
      <c r="C4185" s="1">
        <v>259000</v>
      </c>
      <c r="D4185">
        <v>2</v>
      </c>
      <c r="E4185">
        <v>70</v>
      </c>
      <c r="F4185" s="1" t="s">
        <v>16</v>
      </c>
      <c r="G4185" t="s">
        <v>56</v>
      </c>
      <c r="H4185" t="s">
        <v>18</v>
      </c>
      <c r="I4185" t="s">
        <v>19</v>
      </c>
      <c r="J4185" t="s">
        <v>20</v>
      </c>
      <c r="K4185" t="s">
        <v>1372</v>
      </c>
      <c r="L4185" s="2">
        <v>259000</v>
      </c>
      <c r="M4185" s="2">
        <v>3700</v>
      </c>
      <c r="N4185" s="2">
        <v>129500</v>
      </c>
      <c r="O4185" s="2"/>
      <c r="P4185" s="5" t="s">
        <v>188</v>
      </c>
    </row>
    <row r="4186" spans="1:16" x14ac:dyDescent="0.25">
      <c r="A4186" t="s">
        <v>6481</v>
      </c>
      <c r="B4186" t="s">
        <v>4571</v>
      </c>
      <c r="C4186" s="1">
        <v>259000</v>
      </c>
      <c r="D4186">
        <v>3</v>
      </c>
      <c r="E4186">
        <v>54</v>
      </c>
      <c r="F4186" t="s">
        <v>16</v>
      </c>
      <c r="G4186" t="s">
        <v>41</v>
      </c>
      <c r="H4186" t="s">
        <v>18</v>
      </c>
      <c r="I4186" t="s">
        <v>19</v>
      </c>
      <c r="J4186" t="s">
        <v>20</v>
      </c>
      <c r="L4186" s="2">
        <v>259000</v>
      </c>
      <c r="M4186" s="2">
        <v>4796.2962962962965</v>
      </c>
      <c r="N4186" s="2">
        <v>86333.333333333328</v>
      </c>
      <c r="O4186" s="2" t="s">
        <v>160</v>
      </c>
      <c r="P4186" s="21" t="s">
        <v>188</v>
      </c>
    </row>
    <row r="4187" spans="1:16" x14ac:dyDescent="0.25">
      <c r="A4187" t="s">
        <v>6482</v>
      </c>
      <c r="B4187" t="s">
        <v>4571</v>
      </c>
      <c r="C4187" s="1">
        <v>259000</v>
      </c>
      <c r="D4187">
        <v>3</v>
      </c>
      <c r="E4187">
        <v>54</v>
      </c>
      <c r="F4187" t="s">
        <v>16</v>
      </c>
      <c r="G4187" t="s">
        <v>41</v>
      </c>
      <c r="H4187" t="s">
        <v>18</v>
      </c>
      <c r="I4187" t="s">
        <v>19</v>
      </c>
      <c r="J4187" t="s">
        <v>20</v>
      </c>
      <c r="L4187" s="2">
        <v>259000</v>
      </c>
      <c r="M4187" s="2">
        <v>4796.2962962962965</v>
      </c>
      <c r="N4187" s="2">
        <v>86333.333333333328</v>
      </c>
      <c r="O4187" s="2" t="s">
        <v>160</v>
      </c>
      <c r="P4187" s="21" t="s">
        <v>188</v>
      </c>
    </row>
    <row r="4188" spans="1:16" x14ac:dyDescent="0.25">
      <c r="A4188" t="s">
        <v>6483</v>
      </c>
      <c r="B4188" t="s">
        <v>4571</v>
      </c>
      <c r="C4188" s="1">
        <v>259000</v>
      </c>
      <c r="D4188">
        <v>3</v>
      </c>
      <c r="E4188">
        <v>54</v>
      </c>
      <c r="F4188" t="s">
        <v>16</v>
      </c>
      <c r="G4188" t="s">
        <v>41</v>
      </c>
      <c r="H4188" t="s">
        <v>18</v>
      </c>
      <c r="I4188" t="s">
        <v>19</v>
      </c>
      <c r="J4188" t="s">
        <v>20</v>
      </c>
      <c r="L4188" s="2">
        <v>259000</v>
      </c>
      <c r="M4188" s="2">
        <v>4796.2962962962965</v>
      </c>
      <c r="N4188" s="2">
        <v>86333.333333333328</v>
      </c>
      <c r="O4188" s="2" t="s">
        <v>160</v>
      </c>
      <c r="P4188" s="21" t="s">
        <v>188</v>
      </c>
    </row>
    <row r="4189" spans="1:16" x14ac:dyDescent="0.25">
      <c r="A4189" t="s">
        <v>80</v>
      </c>
      <c r="B4189" t="s">
        <v>102</v>
      </c>
      <c r="C4189" s="1">
        <v>259000</v>
      </c>
      <c r="D4189">
        <v>3</v>
      </c>
      <c r="E4189">
        <v>145</v>
      </c>
      <c r="F4189" t="s">
        <v>16</v>
      </c>
      <c r="G4189" t="s">
        <v>35</v>
      </c>
      <c r="H4189" t="s">
        <v>29</v>
      </c>
      <c r="I4189" t="s">
        <v>19</v>
      </c>
      <c r="J4189" t="s">
        <v>9</v>
      </c>
      <c r="L4189" s="2">
        <v>259000</v>
      </c>
      <c r="M4189" s="2">
        <v>1786.2068965517242</v>
      </c>
      <c r="N4189" s="2">
        <v>86333.333333333328</v>
      </c>
      <c r="O4189" s="2"/>
      <c r="P4189" s="21" t="s">
        <v>188</v>
      </c>
    </row>
    <row r="4190" spans="1:16" x14ac:dyDescent="0.25">
      <c r="A4190" t="s">
        <v>1423</v>
      </c>
      <c r="B4190" t="s">
        <v>103</v>
      </c>
      <c r="C4190" s="1">
        <v>259000</v>
      </c>
      <c r="D4190">
        <v>3</v>
      </c>
      <c r="E4190">
        <v>115</v>
      </c>
      <c r="F4190" s="1" t="s">
        <v>16</v>
      </c>
      <c r="G4190" t="s">
        <v>56</v>
      </c>
      <c r="H4190" t="s">
        <v>29</v>
      </c>
      <c r="I4190" t="s">
        <v>19</v>
      </c>
      <c r="J4190" t="s">
        <v>9</v>
      </c>
      <c r="K4190" t="s">
        <v>1372</v>
      </c>
      <c r="L4190" s="2">
        <v>259000</v>
      </c>
      <c r="M4190" s="2">
        <v>2252.1739130434785</v>
      </c>
      <c r="N4190" s="2">
        <v>86333.333333333328</v>
      </c>
      <c r="O4190" s="2"/>
      <c r="P4190" s="5" t="s">
        <v>188</v>
      </c>
    </row>
    <row r="4191" spans="1:16" x14ac:dyDescent="0.25">
      <c r="A4191" t="s">
        <v>1887</v>
      </c>
      <c r="B4191" t="s">
        <v>103</v>
      </c>
      <c r="C4191" s="1">
        <v>259000</v>
      </c>
      <c r="D4191">
        <v>3</v>
      </c>
      <c r="E4191">
        <v>105</v>
      </c>
      <c r="F4191" s="1" t="s">
        <v>16</v>
      </c>
      <c r="G4191" t="s">
        <v>35</v>
      </c>
      <c r="H4191" t="s">
        <v>29</v>
      </c>
      <c r="I4191" t="s">
        <v>19</v>
      </c>
      <c r="J4191" t="s">
        <v>20</v>
      </c>
      <c r="K4191" t="s">
        <v>1372</v>
      </c>
      <c r="L4191" s="2">
        <v>259000</v>
      </c>
      <c r="M4191" s="2">
        <v>2466.6666666666665</v>
      </c>
      <c r="N4191" s="2">
        <v>86333.333333333328</v>
      </c>
      <c r="O4191" s="2"/>
      <c r="P4191" s="5" t="s">
        <v>188</v>
      </c>
    </row>
    <row r="4192" spans="1:16" x14ac:dyDescent="0.25">
      <c r="A4192" t="s">
        <v>5771</v>
      </c>
      <c r="B4192" t="s">
        <v>4571</v>
      </c>
      <c r="C4192" s="1">
        <v>259000</v>
      </c>
      <c r="D4192">
        <v>1</v>
      </c>
      <c r="E4192">
        <v>78</v>
      </c>
      <c r="F4192" t="s">
        <v>16</v>
      </c>
      <c r="G4192" t="s">
        <v>35</v>
      </c>
      <c r="H4192" t="s">
        <v>189</v>
      </c>
      <c r="I4192" t="s">
        <v>19</v>
      </c>
      <c r="J4192" t="s">
        <v>20</v>
      </c>
      <c r="L4192" s="2">
        <v>259000</v>
      </c>
      <c r="M4192" s="2">
        <v>3320.5128205128203</v>
      </c>
      <c r="N4192" s="2">
        <v>259000</v>
      </c>
      <c r="O4192" s="2" t="s">
        <v>4587</v>
      </c>
      <c r="P4192" s="21" t="s">
        <v>188</v>
      </c>
    </row>
    <row r="4193" spans="1:16" x14ac:dyDescent="0.25">
      <c r="A4193" t="s">
        <v>5837</v>
      </c>
      <c r="B4193" t="s">
        <v>4571</v>
      </c>
      <c r="C4193" s="1">
        <v>259000</v>
      </c>
      <c r="D4193">
        <v>3</v>
      </c>
      <c r="E4193">
        <v>95</v>
      </c>
      <c r="F4193" t="s">
        <v>16</v>
      </c>
      <c r="G4193" t="s">
        <v>35</v>
      </c>
      <c r="H4193" t="s">
        <v>189</v>
      </c>
      <c r="I4193" t="s">
        <v>19</v>
      </c>
      <c r="J4193" t="s">
        <v>20</v>
      </c>
      <c r="L4193" s="2">
        <v>259000</v>
      </c>
      <c r="M4193" s="2">
        <v>2726.3157894736842</v>
      </c>
      <c r="N4193" s="2">
        <v>86333.333333333328</v>
      </c>
      <c r="O4193" s="2" t="s">
        <v>160</v>
      </c>
      <c r="P4193" s="21" t="s">
        <v>188</v>
      </c>
    </row>
    <row r="4194" spans="1:16" x14ac:dyDescent="0.25">
      <c r="A4194" t="s">
        <v>6114</v>
      </c>
      <c r="B4194" t="s">
        <v>4571</v>
      </c>
      <c r="C4194" s="1">
        <v>259000</v>
      </c>
      <c r="D4194">
        <v>1</v>
      </c>
      <c r="E4194">
        <v>58</v>
      </c>
      <c r="F4194" t="s">
        <v>16</v>
      </c>
      <c r="G4194" t="s">
        <v>17</v>
      </c>
      <c r="H4194" t="s">
        <v>189</v>
      </c>
      <c r="I4194" t="s">
        <v>19</v>
      </c>
      <c r="J4194" t="s">
        <v>9</v>
      </c>
      <c r="L4194" s="2">
        <v>259000</v>
      </c>
      <c r="M4194" s="2">
        <v>4465.5172413793107</v>
      </c>
      <c r="N4194" s="2">
        <v>259000</v>
      </c>
      <c r="O4194" s="2" t="s">
        <v>4587</v>
      </c>
      <c r="P4194" s="21" t="s">
        <v>188</v>
      </c>
    </row>
    <row r="4195" spans="1:16" x14ac:dyDescent="0.25">
      <c r="A4195" t="s">
        <v>6415</v>
      </c>
      <c r="B4195" t="s">
        <v>4571</v>
      </c>
      <c r="C4195" s="1">
        <v>259000</v>
      </c>
      <c r="D4195">
        <v>3</v>
      </c>
      <c r="E4195">
        <v>70</v>
      </c>
      <c r="F4195" t="s">
        <v>16</v>
      </c>
      <c r="G4195" t="s">
        <v>41</v>
      </c>
      <c r="H4195" t="s">
        <v>189</v>
      </c>
      <c r="I4195" t="s">
        <v>19</v>
      </c>
      <c r="J4195" t="s">
        <v>20</v>
      </c>
      <c r="L4195" s="2">
        <v>259000</v>
      </c>
      <c r="M4195" s="2">
        <v>3700</v>
      </c>
      <c r="N4195" s="2">
        <v>86333.333333333328</v>
      </c>
      <c r="O4195" s="2" t="s">
        <v>160</v>
      </c>
      <c r="P4195" s="21" t="s">
        <v>188</v>
      </c>
    </row>
    <row r="4196" spans="1:16" x14ac:dyDescent="0.25">
      <c r="A4196" t="s">
        <v>6656</v>
      </c>
      <c r="B4196" t="s">
        <v>4571</v>
      </c>
      <c r="C4196" s="1">
        <v>259000</v>
      </c>
      <c r="D4196">
        <v>3</v>
      </c>
      <c r="E4196">
        <v>85</v>
      </c>
      <c r="F4196" t="s">
        <v>16</v>
      </c>
      <c r="G4196" t="s">
        <v>37</v>
      </c>
      <c r="H4196" t="s">
        <v>189</v>
      </c>
      <c r="I4196" t="s">
        <v>19</v>
      </c>
      <c r="J4196" t="s">
        <v>20</v>
      </c>
      <c r="L4196" s="2">
        <v>259000</v>
      </c>
      <c r="M4196" s="2">
        <v>3047.0588235294117</v>
      </c>
      <c r="N4196" s="2">
        <v>86333.333333333328</v>
      </c>
      <c r="O4196" s="2" t="s">
        <v>160</v>
      </c>
      <c r="P4196" s="21" t="s">
        <v>188</v>
      </c>
    </row>
    <row r="4197" spans="1:16" x14ac:dyDescent="0.25">
      <c r="A4197" t="s">
        <v>4728</v>
      </c>
      <c r="B4197" t="s">
        <v>4571</v>
      </c>
      <c r="C4197" s="1">
        <v>259000</v>
      </c>
      <c r="D4197">
        <v>2</v>
      </c>
      <c r="E4197">
        <v>79</v>
      </c>
      <c r="F4197" t="s">
        <v>16</v>
      </c>
      <c r="G4197" t="s">
        <v>56</v>
      </c>
      <c r="H4197" t="s">
        <v>189</v>
      </c>
      <c r="I4197" t="s">
        <v>19</v>
      </c>
      <c r="J4197" t="s">
        <v>20</v>
      </c>
      <c r="L4197" s="2">
        <v>259000</v>
      </c>
      <c r="M4197" s="2">
        <v>3278.4810126582279</v>
      </c>
      <c r="N4197" s="2">
        <v>129500</v>
      </c>
      <c r="O4197" s="2" t="s">
        <v>160</v>
      </c>
      <c r="P4197" s="21" t="s">
        <v>188</v>
      </c>
    </row>
    <row r="4198" spans="1:16" x14ac:dyDescent="0.25">
      <c r="A4198" t="s">
        <v>2875</v>
      </c>
      <c r="B4198" t="s">
        <v>104</v>
      </c>
      <c r="C4198" s="1">
        <v>258000</v>
      </c>
      <c r="D4198">
        <v>4</v>
      </c>
      <c r="E4198">
        <v>160</v>
      </c>
      <c r="F4198" s="1" t="s">
        <v>22</v>
      </c>
      <c r="G4198" t="s">
        <v>22</v>
      </c>
      <c r="H4198" t="s">
        <v>23</v>
      </c>
      <c r="I4198" t="s">
        <v>23</v>
      </c>
      <c r="J4198" t="s">
        <v>9</v>
      </c>
      <c r="K4198" t="s">
        <v>1372</v>
      </c>
      <c r="L4198" s="2">
        <v>258000</v>
      </c>
      <c r="M4198" s="2">
        <v>1612.5</v>
      </c>
      <c r="N4198" s="2">
        <v>64500</v>
      </c>
      <c r="O4198" s="2"/>
      <c r="P4198" s="5" t="s">
        <v>188</v>
      </c>
    </row>
    <row r="4199" spans="1:16" x14ac:dyDescent="0.25">
      <c r="A4199" t="s">
        <v>3032</v>
      </c>
      <c r="B4199" t="s">
        <v>104</v>
      </c>
      <c r="C4199" s="1">
        <v>258000</v>
      </c>
      <c r="D4199">
        <v>3</v>
      </c>
      <c r="E4199">
        <v>195</v>
      </c>
      <c r="F4199" s="1" t="s">
        <v>22</v>
      </c>
      <c r="G4199" t="s">
        <v>22</v>
      </c>
      <c r="H4199" t="s">
        <v>23</v>
      </c>
      <c r="I4199" t="s">
        <v>23</v>
      </c>
      <c r="J4199" t="s">
        <v>9</v>
      </c>
      <c r="K4199" t="s">
        <v>1372</v>
      </c>
      <c r="L4199" s="2">
        <v>258000</v>
      </c>
      <c r="M4199" s="2">
        <v>1323.0769230769231</v>
      </c>
      <c r="N4199" s="2">
        <v>86000</v>
      </c>
      <c r="O4199" s="2"/>
      <c r="P4199" s="5" t="s">
        <v>188</v>
      </c>
    </row>
    <row r="4200" spans="1:16" x14ac:dyDescent="0.25">
      <c r="A4200" t="s">
        <v>3094</v>
      </c>
      <c r="B4200" t="s">
        <v>104</v>
      </c>
      <c r="C4200" s="1">
        <v>258000</v>
      </c>
      <c r="D4200">
        <v>4</v>
      </c>
      <c r="E4200">
        <v>167</v>
      </c>
      <c r="F4200" s="1" t="s">
        <v>22</v>
      </c>
      <c r="G4200" t="s">
        <v>22</v>
      </c>
      <c r="H4200" t="s">
        <v>23</v>
      </c>
      <c r="I4200" t="s">
        <v>23</v>
      </c>
      <c r="J4200" t="s">
        <v>9</v>
      </c>
      <c r="K4200" t="s">
        <v>1372</v>
      </c>
      <c r="L4200" s="2">
        <v>258000</v>
      </c>
      <c r="M4200" s="2">
        <v>1544.9101796407185</v>
      </c>
      <c r="N4200" s="2">
        <v>64500</v>
      </c>
      <c r="O4200" s="2"/>
      <c r="P4200" s="5" t="s">
        <v>188</v>
      </c>
    </row>
    <row r="4201" spans="1:16" x14ac:dyDescent="0.25">
      <c r="A4201" t="s">
        <v>5788</v>
      </c>
      <c r="B4201" t="s">
        <v>4571</v>
      </c>
      <c r="C4201" s="1">
        <v>258000</v>
      </c>
      <c r="D4201">
        <v>3</v>
      </c>
      <c r="E4201">
        <v>83</v>
      </c>
      <c r="F4201" t="s">
        <v>16</v>
      </c>
      <c r="G4201" t="s">
        <v>35</v>
      </c>
      <c r="H4201" t="s">
        <v>189</v>
      </c>
      <c r="I4201" t="s">
        <v>19</v>
      </c>
      <c r="J4201" t="s">
        <v>20</v>
      </c>
      <c r="L4201" s="2">
        <v>258000</v>
      </c>
      <c r="M4201" s="2">
        <v>3108.4337349397592</v>
      </c>
      <c r="N4201" s="2">
        <v>86000</v>
      </c>
      <c r="O4201" s="2" t="s">
        <v>160</v>
      </c>
      <c r="P4201" s="21" t="s">
        <v>188</v>
      </c>
    </row>
    <row r="4202" spans="1:16" x14ac:dyDescent="0.25">
      <c r="A4202" t="s">
        <v>6146</v>
      </c>
      <c r="B4202" t="s">
        <v>4571</v>
      </c>
      <c r="C4202" s="1">
        <v>258000</v>
      </c>
      <c r="D4202">
        <v>2</v>
      </c>
      <c r="E4202">
        <v>82</v>
      </c>
      <c r="F4202" t="s">
        <v>16</v>
      </c>
      <c r="G4202" t="s">
        <v>17</v>
      </c>
      <c r="H4202" t="s">
        <v>189</v>
      </c>
      <c r="I4202" t="s">
        <v>19</v>
      </c>
      <c r="J4202" t="s">
        <v>20</v>
      </c>
      <c r="L4202" s="2">
        <v>258000</v>
      </c>
      <c r="M4202" s="2">
        <v>3146.3414634146343</v>
      </c>
      <c r="N4202" s="2">
        <v>129000</v>
      </c>
      <c r="O4202" s="2" t="s">
        <v>4582</v>
      </c>
      <c r="P4202" s="21" t="s">
        <v>188</v>
      </c>
    </row>
    <row r="4203" spans="1:16" x14ac:dyDescent="0.25">
      <c r="A4203" t="s">
        <v>79</v>
      </c>
      <c r="B4203" t="s">
        <v>102</v>
      </c>
      <c r="C4203" s="1">
        <v>257500</v>
      </c>
      <c r="D4203">
        <v>3</v>
      </c>
      <c r="E4203">
        <v>123</v>
      </c>
      <c r="F4203" t="s">
        <v>22</v>
      </c>
      <c r="G4203" t="s">
        <v>22</v>
      </c>
      <c r="H4203" t="s">
        <v>23</v>
      </c>
      <c r="I4203" t="s">
        <v>23</v>
      </c>
      <c r="J4203" t="s">
        <v>9</v>
      </c>
      <c r="L4203" s="2">
        <v>257500</v>
      </c>
      <c r="M4203" s="2">
        <v>2093.4959349593496</v>
      </c>
      <c r="N4203" s="2">
        <v>85833.333333333328</v>
      </c>
      <c r="O4203" s="2"/>
      <c r="P4203" s="21" t="s">
        <v>188</v>
      </c>
    </row>
    <row r="4204" spans="1:16" x14ac:dyDescent="0.25">
      <c r="A4204" t="s">
        <v>1660</v>
      </c>
      <c r="B4204" t="s">
        <v>104</v>
      </c>
      <c r="C4204" s="1">
        <v>257500</v>
      </c>
      <c r="D4204">
        <v>4</v>
      </c>
      <c r="E4204">
        <v>148</v>
      </c>
      <c r="F4204" s="1" t="s">
        <v>16</v>
      </c>
      <c r="G4204" t="s">
        <v>35</v>
      </c>
      <c r="H4204" t="s">
        <v>29</v>
      </c>
      <c r="I4204" t="s">
        <v>19</v>
      </c>
      <c r="J4204" t="s">
        <v>20</v>
      </c>
      <c r="K4204" t="s">
        <v>1372</v>
      </c>
      <c r="L4204" s="2">
        <v>257500</v>
      </c>
      <c r="M4204" s="2">
        <v>1739.8648648648648</v>
      </c>
      <c r="N4204" s="2">
        <v>64375</v>
      </c>
      <c r="O4204" s="2"/>
      <c r="P4204" s="5" t="s">
        <v>188</v>
      </c>
    </row>
    <row r="4205" spans="1:16" x14ac:dyDescent="0.25">
      <c r="A4205" t="s">
        <v>5318</v>
      </c>
      <c r="B4205" t="s">
        <v>4571</v>
      </c>
      <c r="C4205" s="1">
        <v>257000</v>
      </c>
      <c r="D4205">
        <v>6</v>
      </c>
      <c r="E4205">
        <v>171</v>
      </c>
      <c r="F4205" s="3" t="s">
        <v>22</v>
      </c>
      <c r="G4205" t="s">
        <v>22</v>
      </c>
      <c r="H4205" t="s">
        <v>23</v>
      </c>
      <c r="I4205" t="s">
        <v>23</v>
      </c>
      <c r="J4205" t="s">
        <v>20</v>
      </c>
      <c r="L4205" s="2">
        <v>257000</v>
      </c>
      <c r="M4205" s="2">
        <v>1502.9239766081871</v>
      </c>
      <c r="N4205" s="2">
        <v>42833.333333333336</v>
      </c>
      <c r="O4205" s="2" t="s">
        <v>160</v>
      </c>
      <c r="P4205" s="21" t="s">
        <v>188</v>
      </c>
    </row>
    <row r="4206" spans="1:16" x14ac:dyDescent="0.25">
      <c r="A4206" t="s">
        <v>5380</v>
      </c>
      <c r="B4206" t="s">
        <v>4571</v>
      </c>
      <c r="C4206" s="1">
        <v>257000</v>
      </c>
      <c r="D4206">
        <v>6</v>
      </c>
      <c r="E4206">
        <v>171</v>
      </c>
      <c r="F4206" s="3" t="s">
        <v>22</v>
      </c>
      <c r="G4206" t="s">
        <v>22</v>
      </c>
      <c r="H4206" t="s">
        <v>23</v>
      </c>
      <c r="I4206" t="s">
        <v>23</v>
      </c>
      <c r="J4206" t="s">
        <v>20</v>
      </c>
      <c r="L4206" s="2">
        <v>257000</v>
      </c>
      <c r="M4206" s="2">
        <v>1502.9239766081871</v>
      </c>
      <c r="N4206" s="2">
        <v>42833.333333333336</v>
      </c>
      <c r="O4206" s="2" t="s">
        <v>160</v>
      </c>
      <c r="P4206" s="21" t="s">
        <v>188</v>
      </c>
    </row>
    <row r="4207" spans="1:16" x14ac:dyDescent="0.25">
      <c r="A4207" t="s">
        <v>4701</v>
      </c>
      <c r="B4207" t="s">
        <v>4571</v>
      </c>
      <c r="C4207" s="1">
        <v>256750</v>
      </c>
      <c r="D4207">
        <v>1</v>
      </c>
      <c r="E4207">
        <v>60</v>
      </c>
      <c r="F4207" t="s">
        <v>16</v>
      </c>
      <c r="G4207" t="s">
        <v>56</v>
      </c>
      <c r="H4207" t="s">
        <v>189</v>
      </c>
      <c r="I4207" t="s">
        <v>19</v>
      </c>
      <c r="J4207" t="s">
        <v>9</v>
      </c>
      <c r="L4207" s="2">
        <v>256750</v>
      </c>
      <c r="M4207" s="2">
        <v>4279.166666666667</v>
      </c>
      <c r="N4207" s="2">
        <v>256750</v>
      </c>
      <c r="O4207" s="2" t="s">
        <v>160</v>
      </c>
      <c r="P4207" s="21" t="s">
        <v>188</v>
      </c>
    </row>
    <row r="4208" spans="1:16" x14ac:dyDescent="0.25">
      <c r="A4208" t="s">
        <v>3108</v>
      </c>
      <c r="B4208" t="s">
        <v>104</v>
      </c>
      <c r="C4208" s="1">
        <v>256000</v>
      </c>
      <c r="D4208">
        <v>3</v>
      </c>
      <c r="E4208">
        <v>161</v>
      </c>
      <c r="F4208" s="1" t="s">
        <v>22</v>
      </c>
      <c r="G4208" t="s">
        <v>22</v>
      </c>
      <c r="H4208" t="s">
        <v>23</v>
      </c>
      <c r="I4208" t="s">
        <v>23</v>
      </c>
      <c r="J4208" t="s">
        <v>9</v>
      </c>
      <c r="K4208" t="s">
        <v>1372</v>
      </c>
      <c r="L4208" s="2">
        <v>256000</v>
      </c>
      <c r="M4208" s="2">
        <v>1590.0621118012423</v>
      </c>
      <c r="N4208" s="2">
        <v>85333.333333333328</v>
      </c>
      <c r="O4208" s="2"/>
      <c r="P4208" s="5" t="s">
        <v>188</v>
      </c>
    </row>
    <row r="4209" spans="1:16" x14ac:dyDescent="0.25">
      <c r="A4209" t="s">
        <v>1718</v>
      </c>
      <c r="B4209" t="s">
        <v>103</v>
      </c>
      <c r="C4209" s="1">
        <v>256000</v>
      </c>
      <c r="D4209">
        <v>3</v>
      </c>
      <c r="E4209">
        <v>104</v>
      </c>
      <c r="F4209" s="1" t="s">
        <v>16</v>
      </c>
      <c r="G4209" t="s">
        <v>35</v>
      </c>
      <c r="H4209" t="s">
        <v>29</v>
      </c>
      <c r="I4209" t="s">
        <v>19</v>
      </c>
      <c r="J4209" t="s">
        <v>9</v>
      </c>
      <c r="K4209" t="s">
        <v>1372</v>
      </c>
      <c r="L4209" s="2">
        <v>256000</v>
      </c>
      <c r="M4209" s="2">
        <v>2461.5384615384614</v>
      </c>
      <c r="N4209" s="2">
        <v>85333.333333333328</v>
      </c>
      <c r="O4209" s="2"/>
      <c r="P4209" s="5" t="s">
        <v>188</v>
      </c>
    </row>
    <row r="4210" spans="1:16" x14ac:dyDescent="0.25">
      <c r="A4210" t="s">
        <v>2467</v>
      </c>
      <c r="B4210" t="s">
        <v>103</v>
      </c>
      <c r="C4210" s="1">
        <v>256000</v>
      </c>
      <c r="D4210">
        <v>2</v>
      </c>
      <c r="E4210">
        <v>103</v>
      </c>
      <c r="F4210" s="1" t="s">
        <v>16</v>
      </c>
      <c r="G4210" t="s">
        <v>37</v>
      </c>
      <c r="H4210" t="s">
        <v>29</v>
      </c>
      <c r="I4210" t="s">
        <v>19</v>
      </c>
      <c r="J4210" t="s">
        <v>20</v>
      </c>
      <c r="K4210" t="s">
        <v>1372</v>
      </c>
      <c r="L4210" s="2">
        <v>256000</v>
      </c>
      <c r="M4210" s="2">
        <v>2485.4368932038833</v>
      </c>
      <c r="N4210" s="2">
        <v>128000</v>
      </c>
      <c r="O4210" s="2"/>
      <c r="P4210" s="5" t="s">
        <v>188</v>
      </c>
    </row>
    <row r="4211" spans="1:16" x14ac:dyDescent="0.25">
      <c r="A4211" t="s">
        <v>78</v>
      </c>
      <c r="B4211" t="s">
        <v>102</v>
      </c>
      <c r="C4211" s="1">
        <v>255000</v>
      </c>
      <c r="D4211">
        <v>3</v>
      </c>
      <c r="E4211">
        <v>189</v>
      </c>
      <c r="F4211" t="s">
        <v>22</v>
      </c>
      <c r="G4211" t="s">
        <v>22</v>
      </c>
      <c r="H4211" t="s">
        <v>23</v>
      </c>
      <c r="I4211" t="s">
        <v>23</v>
      </c>
      <c r="J4211" t="s">
        <v>9</v>
      </c>
      <c r="L4211" s="2">
        <v>255000</v>
      </c>
      <c r="M4211" s="2">
        <v>1349.2063492063492</v>
      </c>
      <c r="N4211" s="2">
        <v>85000</v>
      </c>
      <c r="O4211" s="2"/>
      <c r="P4211" s="21" t="s">
        <v>188</v>
      </c>
    </row>
    <row r="4212" spans="1:16" x14ac:dyDescent="0.25">
      <c r="A4212" t="s">
        <v>6210</v>
      </c>
      <c r="B4212" t="s">
        <v>4571</v>
      </c>
      <c r="C4212" s="1">
        <v>255000</v>
      </c>
      <c r="D4212">
        <v>2</v>
      </c>
      <c r="E4212">
        <v>60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  <c r="L4212" s="2">
        <v>255000</v>
      </c>
      <c r="M4212" s="2">
        <v>4250</v>
      </c>
      <c r="N4212" s="2">
        <v>127500</v>
      </c>
      <c r="O4212" s="2" t="s">
        <v>4587</v>
      </c>
      <c r="P4212" s="21" t="s">
        <v>188</v>
      </c>
    </row>
    <row r="4213" spans="1:16" x14ac:dyDescent="0.25">
      <c r="A4213" t="s">
        <v>6211</v>
      </c>
      <c r="B4213" t="s">
        <v>4571</v>
      </c>
      <c r="C4213" s="1">
        <v>255000</v>
      </c>
      <c r="D4213">
        <v>2</v>
      </c>
      <c r="E4213">
        <v>60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  <c r="L4213" s="2">
        <v>255000</v>
      </c>
      <c r="M4213" s="2">
        <v>4250</v>
      </c>
      <c r="N4213" s="2">
        <v>127500</v>
      </c>
      <c r="O4213" s="2" t="s">
        <v>4587</v>
      </c>
      <c r="P4213" s="21" t="s">
        <v>188</v>
      </c>
    </row>
    <row r="4214" spans="1:16" x14ac:dyDescent="0.25">
      <c r="A4214" t="s">
        <v>4814</v>
      </c>
      <c r="B4214" t="s">
        <v>4571</v>
      </c>
      <c r="C4214" s="1">
        <v>255000</v>
      </c>
      <c r="D4214">
        <v>1</v>
      </c>
      <c r="E4214">
        <v>64</v>
      </c>
      <c r="F4214" t="s">
        <v>16</v>
      </c>
      <c r="G4214" t="s">
        <v>56</v>
      </c>
      <c r="H4214" t="s">
        <v>18</v>
      </c>
      <c r="I4214" t="s">
        <v>19</v>
      </c>
      <c r="J4214" t="s">
        <v>20</v>
      </c>
      <c r="L4214" s="2">
        <v>255000</v>
      </c>
      <c r="M4214" s="2">
        <v>3984.375</v>
      </c>
      <c r="N4214" s="2">
        <v>255000</v>
      </c>
      <c r="O4214" s="2" t="s">
        <v>160</v>
      </c>
      <c r="P4214" s="21" t="s">
        <v>188</v>
      </c>
    </row>
    <row r="4215" spans="1:16" x14ac:dyDescent="0.25">
      <c r="A4215" t="s">
        <v>1591</v>
      </c>
      <c r="B4215" t="s">
        <v>103</v>
      </c>
      <c r="C4215" s="1">
        <v>255000</v>
      </c>
      <c r="D4215">
        <v>1</v>
      </c>
      <c r="E4215">
        <v>63</v>
      </c>
      <c r="F4215" s="1" t="s">
        <v>16</v>
      </c>
      <c r="G4215" t="s">
        <v>8009</v>
      </c>
      <c r="H4215" t="s">
        <v>29</v>
      </c>
      <c r="I4215" t="s">
        <v>19</v>
      </c>
      <c r="J4215" t="s">
        <v>9</v>
      </c>
      <c r="K4215" t="s">
        <v>1372</v>
      </c>
      <c r="L4215" s="2">
        <v>255000</v>
      </c>
      <c r="M4215" s="2">
        <v>4047.6190476190477</v>
      </c>
      <c r="N4215" s="2">
        <v>255000</v>
      </c>
      <c r="O4215" s="2"/>
      <c r="P4215" s="5" t="s">
        <v>188</v>
      </c>
    </row>
    <row r="4216" spans="1:16" x14ac:dyDescent="0.25">
      <c r="A4216" t="s">
        <v>1985</v>
      </c>
      <c r="B4216" t="s">
        <v>104</v>
      </c>
      <c r="C4216" s="1">
        <v>255000</v>
      </c>
      <c r="D4216">
        <v>3</v>
      </c>
      <c r="E4216">
        <v>150</v>
      </c>
      <c r="F4216" s="1" t="s">
        <v>16</v>
      </c>
      <c r="G4216" t="s">
        <v>17</v>
      </c>
      <c r="H4216" t="s">
        <v>29</v>
      </c>
      <c r="I4216" t="s">
        <v>19</v>
      </c>
      <c r="J4216" t="s">
        <v>9</v>
      </c>
      <c r="K4216" t="s">
        <v>1372</v>
      </c>
      <c r="L4216" s="2">
        <v>255000</v>
      </c>
      <c r="M4216" s="2">
        <v>1700</v>
      </c>
      <c r="N4216" s="2">
        <v>85000</v>
      </c>
      <c r="O4216" s="2"/>
      <c r="P4216" s="5" t="s">
        <v>188</v>
      </c>
    </row>
    <row r="4217" spans="1:16" x14ac:dyDescent="0.25">
      <c r="A4217" t="s">
        <v>2397</v>
      </c>
      <c r="B4217" t="s">
        <v>103</v>
      </c>
      <c r="C4217" s="1">
        <v>255000</v>
      </c>
      <c r="D4217">
        <v>2</v>
      </c>
      <c r="E4217">
        <v>93</v>
      </c>
      <c r="F4217" s="1" t="s">
        <v>16</v>
      </c>
      <c r="G4217" t="s">
        <v>41</v>
      </c>
      <c r="H4217" t="s">
        <v>29</v>
      </c>
      <c r="I4217" t="s">
        <v>19</v>
      </c>
      <c r="J4217" t="s">
        <v>9</v>
      </c>
      <c r="K4217" t="s">
        <v>1372</v>
      </c>
      <c r="L4217" s="2">
        <v>255000</v>
      </c>
      <c r="M4217" s="2">
        <v>2741.9354838709678</v>
      </c>
      <c r="N4217" s="2">
        <v>127500</v>
      </c>
      <c r="O4217" s="2"/>
      <c r="P4217" s="5" t="s">
        <v>188</v>
      </c>
    </row>
    <row r="4218" spans="1:16" x14ac:dyDescent="0.25">
      <c r="A4218" t="s">
        <v>5719</v>
      </c>
      <c r="B4218" t="s">
        <v>4571</v>
      </c>
      <c r="C4218" s="1">
        <v>255000</v>
      </c>
      <c r="D4218">
        <v>1</v>
      </c>
      <c r="E4218">
        <v>55</v>
      </c>
      <c r="F4218" t="s">
        <v>16</v>
      </c>
      <c r="G4218" t="s">
        <v>35</v>
      </c>
      <c r="H4218" t="s">
        <v>189</v>
      </c>
      <c r="I4218" t="s">
        <v>19</v>
      </c>
      <c r="J4218" t="s">
        <v>9</v>
      </c>
      <c r="L4218" s="2">
        <v>255000</v>
      </c>
      <c r="M4218" s="2">
        <v>4636.363636363636</v>
      </c>
      <c r="N4218" s="2">
        <v>255000</v>
      </c>
      <c r="O4218" s="2" t="s">
        <v>4587</v>
      </c>
      <c r="P4218" s="21" t="s">
        <v>188</v>
      </c>
    </row>
    <row r="4219" spans="1:16" x14ac:dyDescent="0.25">
      <c r="A4219" t="s">
        <v>6231</v>
      </c>
      <c r="B4219" t="s">
        <v>4571</v>
      </c>
      <c r="C4219" s="1">
        <v>255000</v>
      </c>
      <c r="D4219">
        <v>1</v>
      </c>
      <c r="E4219">
        <v>56</v>
      </c>
      <c r="F4219" t="s">
        <v>16</v>
      </c>
      <c r="G4219" t="s">
        <v>17</v>
      </c>
      <c r="H4219" t="s">
        <v>189</v>
      </c>
      <c r="I4219" t="s">
        <v>30</v>
      </c>
      <c r="J4219" t="s">
        <v>20</v>
      </c>
      <c r="L4219" s="2">
        <v>255000</v>
      </c>
      <c r="M4219" s="2">
        <v>4553.5714285714284</v>
      </c>
      <c r="N4219" s="2">
        <v>255000</v>
      </c>
      <c r="O4219" s="2" t="s">
        <v>160</v>
      </c>
      <c r="P4219" s="21" t="s">
        <v>188</v>
      </c>
    </row>
    <row r="4220" spans="1:16" x14ac:dyDescent="0.25">
      <c r="A4220" t="s">
        <v>5531</v>
      </c>
      <c r="B4220" t="s">
        <v>4571</v>
      </c>
      <c r="C4220" s="1">
        <v>255000</v>
      </c>
      <c r="D4220">
        <v>3</v>
      </c>
      <c r="E4220">
        <v>89</v>
      </c>
      <c r="F4220" t="s">
        <v>16</v>
      </c>
      <c r="G4220" t="s">
        <v>28</v>
      </c>
      <c r="H4220" t="s">
        <v>189</v>
      </c>
      <c r="I4220" t="s">
        <v>19</v>
      </c>
      <c r="J4220" t="s">
        <v>20</v>
      </c>
      <c r="L4220" s="2">
        <v>255000</v>
      </c>
      <c r="M4220" s="2">
        <v>2865.1685393258426</v>
      </c>
      <c r="N4220" s="2">
        <v>85000</v>
      </c>
      <c r="O4220" s="2" t="s">
        <v>160</v>
      </c>
      <c r="P4220" s="21" t="s">
        <v>188</v>
      </c>
    </row>
    <row r="4221" spans="1:16" x14ac:dyDescent="0.25">
      <c r="A4221" t="s">
        <v>4716</v>
      </c>
      <c r="B4221" t="s">
        <v>4571</v>
      </c>
      <c r="C4221" s="1">
        <v>255000</v>
      </c>
      <c r="D4221">
        <v>1</v>
      </c>
      <c r="E4221">
        <v>71</v>
      </c>
      <c r="F4221" t="s">
        <v>16</v>
      </c>
      <c r="G4221" t="s">
        <v>56</v>
      </c>
      <c r="H4221" t="s">
        <v>189</v>
      </c>
      <c r="I4221" t="s">
        <v>19</v>
      </c>
      <c r="J4221" t="s">
        <v>20</v>
      </c>
      <c r="L4221" s="2">
        <v>255000</v>
      </c>
      <c r="M4221" s="2">
        <v>3591.5492957746478</v>
      </c>
      <c r="N4221" s="2">
        <v>255000</v>
      </c>
      <c r="O4221" s="2" t="s">
        <v>160</v>
      </c>
      <c r="P4221" s="21" t="s">
        <v>188</v>
      </c>
    </row>
    <row r="4222" spans="1:16" x14ac:dyDescent="0.25">
      <c r="A4222" t="s">
        <v>6510</v>
      </c>
      <c r="B4222" t="s">
        <v>4571</v>
      </c>
      <c r="C4222" s="1">
        <v>254900</v>
      </c>
      <c r="D4222">
        <v>2</v>
      </c>
      <c r="E4222">
        <v>90</v>
      </c>
      <c r="F4222" t="s">
        <v>16</v>
      </c>
      <c r="G4222" t="s">
        <v>41</v>
      </c>
      <c r="H4222" t="s">
        <v>18</v>
      </c>
      <c r="I4222" t="s">
        <v>19</v>
      </c>
      <c r="J4222" t="s">
        <v>20</v>
      </c>
      <c r="L4222" s="2">
        <v>254900</v>
      </c>
      <c r="M4222" s="2">
        <v>2832.2222222222222</v>
      </c>
      <c r="N4222" s="2">
        <v>127450</v>
      </c>
      <c r="O4222" s="2" t="s">
        <v>160</v>
      </c>
      <c r="P4222" s="21" t="s">
        <v>188</v>
      </c>
    </row>
    <row r="4223" spans="1:16" x14ac:dyDescent="0.25">
      <c r="A4223" t="s">
        <v>1648</v>
      </c>
      <c r="B4223" t="s">
        <v>104</v>
      </c>
      <c r="C4223" s="1">
        <v>254900</v>
      </c>
      <c r="D4223">
        <v>3</v>
      </c>
      <c r="E4223">
        <v>151</v>
      </c>
      <c r="F4223" s="1" t="s">
        <v>16</v>
      </c>
      <c r="G4223" t="s">
        <v>35</v>
      </c>
      <c r="H4223" t="s">
        <v>29</v>
      </c>
      <c r="I4223" t="s">
        <v>19</v>
      </c>
      <c r="J4223" t="s">
        <v>9</v>
      </c>
      <c r="K4223" t="s">
        <v>1372</v>
      </c>
      <c r="L4223" s="2">
        <v>254900</v>
      </c>
      <c r="M4223" s="2">
        <v>1688.0794701986756</v>
      </c>
      <c r="N4223" s="2">
        <v>84966.666666666672</v>
      </c>
      <c r="O4223" s="2"/>
      <c r="P4223" s="5" t="s">
        <v>188</v>
      </c>
    </row>
    <row r="4224" spans="1:16" x14ac:dyDescent="0.25">
      <c r="A4224" t="s">
        <v>3674</v>
      </c>
      <c r="B4224" t="s">
        <v>103</v>
      </c>
      <c r="C4224" s="1">
        <v>254800</v>
      </c>
      <c r="D4224">
        <v>3</v>
      </c>
      <c r="E4224">
        <v>80</v>
      </c>
      <c r="F4224" s="1" t="s">
        <v>22</v>
      </c>
      <c r="G4224" t="s">
        <v>22</v>
      </c>
      <c r="H4224" t="s">
        <v>23</v>
      </c>
      <c r="I4224" t="s">
        <v>23</v>
      </c>
      <c r="J4224" t="s">
        <v>9</v>
      </c>
      <c r="K4224" t="s">
        <v>1372</v>
      </c>
      <c r="L4224" s="2">
        <v>254800</v>
      </c>
      <c r="M4224" s="2">
        <v>3185</v>
      </c>
      <c r="N4224" s="2">
        <v>84933.333333333328</v>
      </c>
      <c r="O4224" s="2"/>
      <c r="P4224" s="5" t="s">
        <v>188</v>
      </c>
    </row>
    <row r="4225" spans="1:16" x14ac:dyDescent="0.25">
      <c r="A4225" t="s">
        <v>5774</v>
      </c>
      <c r="B4225" t="s">
        <v>4571</v>
      </c>
      <c r="C4225" s="1">
        <v>253000</v>
      </c>
      <c r="D4225">
        <v>2</v>
      </c>
      <c r="E4225">
        <v>79</v>
      </c>
      <c r="F4225" t="s">
        <v>16</v>
      </c>
      <c r="G4225" t="s">
        <v>35</v>
      </c>
      <c r="H4225" t="s">
        <v>189</v>
      </c>
      <c r="I4225" t="s">
        <v>19</v>
      </c>
      <c r="J4225" t="s">
        <v>20</v>
      </c>
      <c r="L4225" s="2">
        <v>253000</v>
      </c>
      <c r="M4225" s="2">
        <v>3202.5316455696202</v>
      </c>
      <c r="N4225" s="2">
        <v>126500</v>
      </c>
      <c r="O4225" s="2" t="s">
        <v>4582</v>
      </c>
      <c r="P4225" s="21" t="s">
        <v>188</v>
      </c>
    </row>
    <row r="4226" spans="1:16" x14ac:dyDescent="0.25">
      <c r="A4226" t="s">
        <v>6027</v>
      </c>
      <c r="B4226" t="s">
        <v>4571</v>
      </c>
      <c r="C4226" s="1">
        <v>253000</v>
      </c>
      <c r="D4226">
        <v>3</v>
      </c>
      <c r="E4226">
        <v>137</v>
      </c>
      <c r="F4226" t="s">
        <v>16</v>
      </c>
      <c r="G4226" t="s">
        <v>17</v>
      </c>
      <c r="H4226" t="s">
        <v>189</v>
      </c>
      <c r="I4226" t="s">
        <v>19</v>
      </c>
      <c r="J4226" t="s">
        <v>20</v>
      </c>
      <c r="L4226" s="2">
        <v>253000</v>
      </c>
      <c r="M4226" s="2">
        <v>1846.7153284671533</v>
      </c>
      <c r="N4226" s="2">
        <v>84333.333333333328</v>
      </c>
      <c r="O4226" s="2" t="s">
        <v>4587</v>
      </c>
      <c r="P4226" s="21" t="s">
        <v>188</v>
      </c>
    </row>
    <row r="4227" spans="1:16" x14ac:dyDescent="0.25">
      <c r="A4227" t="s">
        <v>6028</v>
      </c>
      <c r="B4227" t="s">
        <v>4571</v>
      </c>
      <c r="C4227" s="1">
        <v>253000</v>
      </c>
      <c r="D4227">
        <v>3</v>
      </c>
      <c r="E4227">
        <v>137</v>
      </c>
      <c r="F4227" t="s">
        <v>16</v>
      </c>
      <c r="G4227" t="s">
        <v>17</v>
      </c>
      <c r="H4227" t="s">
        <v>189</v>
      </c>
      <c r="I4227" t="s">
        <v>19</v>
      </c>
      <c r="J4227" t="s">
        <v>20</v>
      </c>
      <c r="L4227" s="2">
        <v>253000</v>
      </c>
      <c r="M4227" s="2">
        <v>1846.7153284671533</v>
      </c>
      <c r="N4227" s="2">
        <v>84333.333333333328</v>
      </c>
      <c r="O4227" s="2" t="s">
        <v>4587</v>
      </c>
      <c r="P4227" s="21" t="s">
        <v>188</v>
      </c>
    </row>
    <row r="4228" spans="1:16" x14ac:dyDescent="0.25">
      <c r="A4228" t="s">
        <v>6631</v>
      </c>
      <c r="B4228" t="s">
        <v>4571</v>
      </c>
      <c r="C4228" s="1">
        <v>253000</v>
      </c>
      <c r="D4228">
        <v>1</v>
      </c>
      <c r="E4228">
        <v>58</v>
      </c>
      <c r="F4228" t="s">
        <v>16</v>
      </c>
      <c r="G4228" t="s">
        <v>37</v>
      </c>
      <c r="H4228" t="s">
        <v>189</v>
      </c>
      <c r="I4228" t="s">
        <v>19</v>
      </c>
      <c r="J4228" t="s">
        <v>20</v>
      </c>
      <c r="L4228" s="2">
        <v>253000</v>
      </c>
      <c r="M4228" s="2">
        <v>4362.0689655172409</v>
      </c>
      <c r="N4228" s="2">
        <v>253000</v>
      </c>
      <c r="O4228" s="2" t="s">
        <v>160</v>
      </c>
      <c r="P4228" s="21" t="s">
        <v>188</v>
      </c>
    </row>
    <row r="4229" spans="1:16" x14ac:dyDescent="0.25">
      <c r="A4229" t="s">
        <v>1394</v>
      </c>
      <c r="B4229" t="s">
        <v>104</v>
      </c>
      <c r="C4229" s="1">
        <v>252800</v>
      </c>
      <c r="D4229">
        <v>3</v>
      </c>
      <c r="E4229">
        <v>97</v>
      </c>
      <c r="F4229" s="1" t="s">
        <v>16</v>
      </c>
      <c r="G4229" t="s">
        <v>56</v>
      </c>
      <c r="H4229" t="s">
        <v>29</v>
      </c>
      <c r="I4229" t="s">
        <v>19</v>
      </c>
      <c r="J4229" t="s">
        <v>9</v>
      </c>
      <c r="K4229" t="s">
        <v>1372</v>
      </c>
      <c r="L4229" s="2">
        <v>252800</v>
      </c>
      <c r="M4229" s="2">
        <v>2606.1855670103091</v>
      </c>
      <c r="N4229" s="2">
        <v>84266.666666666672</v>
      </c>
      <c r="O4229" s="2"/>
      <c r="P4229" s="5" t="s">
        <v>188</v>
      </c>
    </row>
    <row r="4230" spans="1:16" x14ac:dyDescent="0.25">
      <c r="A4230" t="s">
        <v>3080</v>
      </c>
      <c r="B4230" t="s">
        <v>104</v>
      </c>
      <c r="C4230" s="1">
        <v>252500</v>
      </c>
      <c r="D4230">
        <v>4</v>
      </c>
      <c r="E4230">
        <v>147</v>
      </c>
      <c r="F4230" s="1" t="s">
        <v>22</v>
      </c>
      <c r="G4230" t="s">
        <v>22</v>
      </c>
      <c r="H4230" t="s">
        <v>23</v>
      </c>
      <c r="I4230" t="s">
        <v>23</v>
      </c>
      <c r="J4230" t="s">
        <v>9</v>
      </c>
      <c r="K4230" t="s">
        <v>1372</v>
      </c>
      <c r="L4230" s="2">
        <v>252500</v>
      </c>
      <c r="M4230" s="2">
        <v>1717.687074829932</v>
      </c>
      <c r="N4230" s="2">
        <v>63125</v>
      </c>
      <c r="O4230" s="2"/>
      <c r="P4230" s="5" t="s">
        <v>188</v>
      </c>
    </row>
    <row r="4231" spans="1:16" x14ac:dyDescent="0.25">
      <c r="A4231" t="s">
        <v>2996</v>
      </c>
      <c r="B4231" t="s">
        <v>104</v>
      </c>
      <c r="C4231" s="1">
        <v>252000</v>
      </c>
      <c r="D4231">
        <v>4</v>
      </c>
      <c r="E4231">
        <v>175</v>
      </c>
      <c r="F4231" s="1" t="s">
        <v>22</v>
      </c>
      <c r="G4231" t="s">
        <v>22</v>
      </c>
      <c r="H4231" t="s">
        <v>23</v>
      </c>
      <c r="I4231" t="s">
        <v>23</v>
      </c>
      <c r="J4231" t="s">
        <v>9</v>
      </c>
      <c r="K4231" t="s">
        <v>1372</v>
      </c>
      <c r="L4231" s="2">
        <v>252000</v>
      </c>
      <c r="M4231" s="2">
        <v>1440</v>
      </c>
      <c r="N4231" s="2">
        <v>63000</v>
      </c>
      <c r="O4231" s="2"/>
      <c r="P4231" s="5" t="s">
        <v>188</v>
      </c>
    </row>
    <row r="4232" spans="1:16" x14ac:dyDescent="0.25">
      <c r="A4232" t="s">
        <v>2568</v>
      </c>
      <c r="B4232" t="s">
        <v>103</v>
      </c>
      <c r="C4232" s="1">
        <v>252000</v>
      </c>
      <c r="D4232">
        <v>3</v>
      </c>
      <c r="E4232">
        <v>107</v>
      </c>
      <c r="F4232" s="1" t="s">
        <v>16</v>
      </c>
      <c r="G4232" t="s">
        <v>37</v>
      </c>
      <c r="H4232" t="s">
        <v>18</v>
      </c>
      <c r="I4232" t="s">
        <v>19</v>
      </c>
      <c r="J4232" t="s">
        <v>20</v>
      </c>
      <c r="K4232" t="s">
        <v>1372</v>
      </c>
      <c r="L4232" s="2">
        <v>252000</v>
      </c>
      <c r="M4232" s="2">
        <v>2355.1401869158876</v>
      </c>
      <c r="N4232" s="2">
        <v>84000</v>
      </c>
      <c r="O4232" s="2"/>
      <c r="P4232" s="5" t="s">
        <v>188</v>
      </c>
    </row>
    <row r="4233" spans="1:16" x14ac:dyDescent="0.25">
      <c r="A4233" t="s">
        <v>60</v>
      </c>
      <c r="B4233" t="s">
        <v>102</v>
      </c>
      <c r="C4233" s="1">
        <v>252000</v>
      </c>
      <c r="D4233">
        <v>5</v>
      </c>
      <c r="E4233">
        <v>200</v>
      </c>
      <c r="F4233" t="s">
        <v>16</v>
      </c>
      <c r="G4233" t="s">
        <v>35</v>
      </c>
      <c r="H4233" t="s">
        <v>29</v>
      </c>
      <c r="I4233" t="s">
        <v>19</v>
      </c>
      <c r="J4233" t="s">
        <v>9</v>
      </c>
      <c r="L4233" s="2">
        <v>252000</v>
      </c>
      <c r="M4233" s="2">
        <v>1260</v>
      </c>
      <c r="N4233" s="2">
        <v>50400</v>
      </c>
      <c r="O4233" s="2"/>
      <c r="P4233" s="21" t="s">
        <v>188</v>
      </c>
    </row>
    <row r="4234" spans="1:16" x14ac:dyDescent="0.25">
      <c r="A4234" t="s">
        <v>5708</v>
      </c>
      <c r="B4234" t="s">
        <v>4571</v>
      </c>
      <c r="C4234" s="1">
        <v>252000</v>
      </c>
      <c r="D4234">
        <v>2</v>
      </c>
      <c r="E4234">
        <v>50</v>
      </c>
      <c r="F4234" t="s">
        <v>16</v>
      </c>
      <c r="G4234" t="s">
        <v>35</v>
      </c>
      <c r="H4234" t="s">
        <v>189</v>
      </c>
      <c r="I4234" t="s">
        <v>19</v>
      </c>
      <c r="J4234" t="s">
        <v>20</v>
      </c>
      <c r="L4234" s="2">
        <v>252000</v>
      </c>
      <c r="M4234" s="2">
        <v>5040</v>
      </c>
      <c r="N4234" s="2">
        <v>126000</v>
      </c>
      <c r="O4234" s="2" t="s">
        <v>4582</v>
      </c>
      <c r="P4234" s="21" t="s">
        <v>188</v>
      </c>
    </row>
    <row r="4235" spans="1:16" x14ac:dyDescent="0.25">
      <c r="A4235" t="s">
        <v>5376</v>
      </c>
      <c r="B4235" t="s">
        <v>4571</v>
      </c>
      <c r="C4235" s="1">
        <v>251000</v>
      </c>
      <c r="D4235">
        <v>3</v>
      </c>
      <c r="E4235">
        <v>133</v>
      </c>
      <c r="F4235" s="3" t="s">
        <v>22</v>
      </c>
      <c r="G4235" t="s">
        <v>22</v>
      </c>
      <c r="H4235" t="s">
        <v>23</v>
      </c>
      <c r="I4235" t="s">
        <v>23</v>
      </c>
      <c r="J4235" t="s">
        <v>9</v>
      </c>
      <c r="L4235" s="2">
        <v>251000</v>
      </c>
      <c r="M4235" s="2">
        <v>1887.218045112782</v>
      </c>
      <c r="N4235" s="2">
        <v>83666.666666666672</v>
      </c>
      <c r="O4235" s="2" t="s">
        <v>160</v>
      </c>
      <c r="P4235" s="21" t="s">
        <v>188</v>
      </c>
    </row>
    <row r="4236" spans="1:16" x14ac:dyDescent="0.25">
      <c r="A4236" t="s">
        <v>5949</v>
      </c>
      <c r="B4236" t="s">
        <v>4571</v>
      </c>
      <c r="C4236" s="1">
        <v>251000</v>
      </c>
      <c r="D4236">
        <v>1</v>
      </c>
      <c r="E4236">
        <v>43</v>
      </c>
      <c r="F4236" t="s">
        <v>16</v>
      </c>
      <c r="G4236" t="s">
        <v>7043</v>
      </c>
      <c r="H4236" t="s">
        <v>189</v>
      </c>
      <c r="I4236" t="s">
        <v>19</v>
      </c>
      <c r="J4236" t="s">
        <v>9</v>
      </c>
      <c r="L4236" s="2">
        <v>251000</v>
      </c>
      <c r="M4236" s="2">
        <v>5837.2093023255811</v>
      </c>
      <c r="N4236" s="2">
        <v>251000</v>
      </c>
      <c r="O4236" s="2" t="s">
        <v>160</v>
      </c>
      <c r="P4236" s="21" t="s">
        <v>188</v>
      </c>
    </row>
    <row r="4237" spans="1:16" x14ac:dyDescent="0.25">
      <c r="A4237" t="s">
        <v>3089</v>
      </c>
      <c r="B4237" t="s">
        <v>104</v>
      </c>
      <c r="C4237" s="1">
        <v>250000</v>
      </c>
      <c r="D4237">
        <v>4</v>
      </c>
      <c r="E4237">
        <v>126</v>
      </c>
      <c r="F4237" s="1" t="s">
        <v>22</v>
      </c>
      <c r="G4237" t="s">
        <v>22</v>
      </c>
      <c r="H4237" t="s">
        <v>23</v>
      </c>
      <c r="I4237" t="s">
        <v>23</v>
      </c>
      <c r="J4237" t="s">
        <v>9</v>
      </c>
      <c r="K4237" t="s">
        <v>1372</v>
      </c>
      <c r="L4237" s="2">
        <v>250000</v>
      </c>
      <c r="M4237" s="2">
        <v>1984.1269841269841</v>
      </c>
      <c r="N4237" s="2">
        <v>62500</v>
      </c>
      <c r="O4237" s="2"/>
      <c r="P4237" s="5" t="s">
        <v>188</v>
      </c>
    </row>
    <row r="4238" spans="1:16" x14ac:dyDescent="0.25">
      <c r="A4238" t="s">
        <v>3123</v>
      </c>
      <c r="B4238" t="s">
        <v>104</v>
      </c>
      <c r="C4238" s="1">
        <v>250000</v>
      </c>
      <c r="D4238">
        <v>3</v>
      </c>
      <c r="E4238">
        <v>140</v>
      </c>
      <c r="F4238" s="1" t="s">
        <v>22</v>
      </c>
      <c r="G4238" t="s">
        <v>22</v>
      </c>
      <c r="H4238" t="s">
        <v>23</v>
      </c>
      <c r="I4238" t="s">
        <v>23</v>
      </c>
      <c r="J4238" t="s">
        <v>9</v>
      </c>
      <c r="K4238" t="s">
        <v>1372</v>
      </c>
      <c r="L4238" s="2">
        <v>250000</v>
      </c>
      <c r="M4238" s="2">
        <v>1785.7142857142858</v>
      </c>
      <c r="N4238" s="2">
        <v>83333.333333333328</v>
      </c>
      <c r="O4238" s="2"/>
      <c r="P4238" s="5" t="s">
        <v>188</v>
      </c>
    </row>
    <row r="4239" spans="1:16" x14ac:dyDescent="0.25">
      <c r="A4239" t="s">
        <v>1608</v>
      </c>
      <c r="B4239" t="s">
        <v>104</v>
      </c>
      <c r="C4239" s="1">
        <v>250000</v>
      </c>
      <c r="D4239">
        <v>4</v>
      </c>
      <c r="E4239">
        <v>500</v>
      </c>
      <c r="F4239" s="1" t="s">
        <v>1609</v>
      </c>
      <c r="G4239" t="s">
        <v>22</v>
      </c>
      <c r="H4239" t="s">
        <v>23</v>
      </c>
      <c r="I4239" t="s">
        <v>23</v>
      </c>
      <c r="J4239" t="s">
        <v>20</v>
      </c>
      <c r="K4239" t="s">
        <v>1372</v>
      </c>
      <c r="L4239" s="2">
        <v>250000</v>
      </c>
      <c r="M4239" s="2">
        <v>500</v>
      </c>
      <c r="N4239" s="2">
        <v>62500</v>
      </c>
      <c r="O4239" s="2"/>
      <c r="P4239" s="5" t="s">
        <v>188</v>
      </c>
    </row>
    <row r="4240" spans="1:16" x14ac:dyDescent="0.25">
      <c r="A4240" t="s">
        <v>2220</v>
      </c>
      <c r="B4240" t="s">
        <v>103</v>
      </c>
      <c r="C4240" s="1">
        <v>250000</v>
      </c>
      <c r="D4240">
        <v>3</v>
      </c>
      <c r="E4240">
        <v>85</v>
      </c>
      <c r="F4240" s="1" t="s">
        <v>16</v>
      </c>
      <c r="G4240" t="s">
        <v>17</v>
      </c>
      <c r="H4240" t="s">
        <v>18</v>
      </c>
      <c r="I4240" t="s">
        <v>19</v>
      </c>
      <c r="J4240" t="s">
        <v>20</v>
      </c>
      <c r="K4240" t="s">
        <v>1372</v>
      </c>
      <c r="L4240" s="2">
        <v>250000</v>
      </c>
      <c r="M4240" s="2">
        <v>2941.1764705882351</v>
      </c>
      <c r="N4240" s="2">
        <v>83333.333333333328</v>
      </c>
      <c r="O4240" s="2"/>
      <c r="P4240" s="5" t="s">
        <v>188</v>
      </c>
    </row>
    <row r="4241" spans="1:16" x14ac:dyDescent="0.25">
      <c r="A4241" t="s">
        <v>2593</v>
      </c>
      <c r="B4241" t="s">
        <v>103</v>
      </c>
      <c r="C4241" s="1">
        <v>250000</v>
      </c>
      <c r="D4241">
        <v>1</v>
      </c>
      <c r="E4241">
        <v>34</v>
      </c>
      <c r="F4241" s="1" t="s">
        <v>16</v>
      </c>
      <c r="G4241" t="s">
        <v>37</v>
      </c>
      <c r="H4241" t="s">
        <v>18</v>
      </c>
      <c r="I4241" t="s">
        <v>30</v>
      </c>
      <c r="J4241" t="s">
        <v>20</v>
      </c>
      <c r="K4241" t="s">
        <v>1372</v>
      </c>
      <c r="L4241" s="2">
        <v>250000</v>
      </c>
      <c r="M4241" s="2">
        <v>7352.9411764705883</v>
      </c>
      <c r="N4241" s="2">
        <v>250000</v>
      </c>
      <c r="O4241" s="2"/>
      <c r="P4241" s="5" t="s">
        <v>188</v>
      </c>
    </row>
    <row r="4242" spans="1:16" x14ac:dyDescent="0.25">
      <c r="A4242" t="s">
        <v>5936</v>
      </c>
      <c r="B4242" t="s">
        <v>4571</v>
      </c>
      <c r="C4242" s="1">
        <v>250000</v>
      </c>
      <c r="D4242">
        <v>3</v>
      </c>
      <c r="E4242">
        <v>89</v>
      </c>
      <c r="F4242" t="s">
        <v>16</v>
      </c>
      <c r="G4242" t="s">
        <v>35</v>
      </c>
      <c r="H4242" t="s">
        <v>18</v>
      </c>
      <c r="I4242" t="s">
        <v>19</v>
      </c>
      <c r="J4242" t="s">
        <v>20</v>
      </c>
      <c r="L4242" s="2">
        <v>250000</v>
      </c>
      <c r="M4242" s="2">
        <v>2808.9887640449438</v>
      </c>
      <c r="N4242" s="2">
        <v>83333.333333333328</v>
      </c>
      <c r="O4242" s="2" t="s">
        <v>160</v>
      </c>
      <c r="P4242" s="21" t="s">
        <v>188</v>
      </c>
    </row>
    <row r="4243" spans="1:16" x14ac:dyDescent="0.25">
      <c r="A4243" t="s">
        <v>1398</v>
      </c>
      <c r="B4243" t="s">
        <v>104</v>
      </c>
      <c r="C4243" s="1">
        <v>250000</v>
      </c>
      <c r="D4243">
        <v>3</v>
      </c>
      <c r="E4243">
        <v>121</v>
      </c>
      <c r="F4243" s="1" t="s">
        <v>16</v>
      </c>
      <c r="G4243" t="s">
        <v>56</v>
      </c>
      <c r="H4243" t="s">
        <v>29</v>
      </c>
      <c r="I4243" t="s">
        <v>19</v>
      </c>
      <c r="J4243" t="s">
        <v>9</v>
      </c>
      <c r="K4243" t="s">
        <v>1372</v>
      </c>
      <c r="L4243" s="2">
        <v>250000</v>
      </c>
      <c r="M4243" s="2">
        <v>2066.1157024793388</v>
      </c>
      <c r="N4243" s="2">
        <v>83333.333333333328</v>
      </c>
      <c r="O4243" s="2"/>
      <c r="P4243" s="5" t="s">
        <v>188</v>
      </c>
    </row>
    <row r="4244" spans="1:16" x14ac:dyDescent="0.25">
      <c r="A4244" t="s">
        <v>2471</v>
      </c>
      <c r="B4244" t="s">
        <v>103</v>
      </c>
      <c r="C4244" s="1">
        <v>250000</v>
      </c>
      <c r="D4244">
        <v>1</v>
      </c>
      <c r="E4244">
        <v>68</v>
      </c>
      <c r="F4244" s="1" t="s">
        <v>16</v>
      </c>
      <c r="G4244" t="s">
        <v>37</v>
      </c>
      <c r="H4244" t="s">
        <v>29</v>
      </c>
      <c r="I4244" t="s">
        <v>19</v>
      </c>
      <c r="J4244" t="s">
        <v>20</v>
      </c>
      <c r="K4244" t="s">
        <v>1372</v>
      </c>
      <c r="L4244" s="2">
        <v>250000</v>
      </c>
      <c r="M4244" s="2">
        <v>3676.4705882352941</v>
      </c>
      <c r="N4244" s="2">
        <v>250000</v>
      </c>
      <c r="O4244" s="2"/>
      <c r="P4244" s="5" t="s">
        <v>188</v>
      </c>
    </row>
    <row r="4245" spans="1:16" x14ac:dyDescent="0.25">
      <c r="A4245" t="s">
        <v>5698</v>
      </c>
      <c r="B4245" t="s">
        <v>4571</v>
      </c>
      <c r="C4245" s="1">
        <v>250000</v>
      </c>
      <c r="D4245">
        <v>1</v>
      </c>
      <c r="E4245">
        <v>45</v>
      </c>
      <c r="F4245" t="s">
        <v>16</v>
      </c>
      <c r="G4245" t="s">
        <v>35</v>
      </c>
      <c r="H4245" t="s">
        <v>189</v>
      </c>
      <c r="I4245" t="s">
        <v>19</v>
      </c>
      <c r="J4245" t="s">
        <v>88</v>
      </c>
      <c r="K4245">
        <v>40000</v>
      </c>
      <c r="L4245" s="2">
        <v>290000</v>
      </c>
      <c r="M4245" s="2">
        <v>6444.4444444444443</v>
      </c>
      <c r="N4245" s="2">
        <v>290000</v>
      </c>
      <c r="O4245" s="2" t="s">
        <v>160</v>
      </c>
      <c r="P4245" s="21" t="s">
        <v>188</v>
      </c>
    </row>
    <row r="4246" spans="1:16" x14ac:dyDescent="0.25">
      <c r="A4246" t="s">
        <v>5716</v>
      </c>
      <c r="B4246" t="s">
        <v>4571</v>
      </c>
      <c r="C4246" s="1">
        <v>250000</v>
      </c>
      <c r="D4246">
        <v>1</v>
      </c>
      <c r="E4246">
        <v>53</v>
      </c>
      <c r="F4246" t="s">
        <v>16</v>
      </c>
      <c r="G4246" t="s">
        <v>35</v>
      </c>
      <c r="H4246" t="s">
        <v>189</v>
      </c>
      <c r="I4246" t="s">
        <v>19</v>
      </c>
      <c r="J4246" t="s">
        <v>9</v>
      </c>
      <c r="L4246" s="2">
        <v>250000</v>
      </c>
      <c r="M4246" s="2">
        <v>4716.9811320754716</v>
      </c>
      <c r="N4246" s="2">
        <v>250000</v>
      </c>
      <c r="O4246" s="2" t="s">
        <v>160</v>
      </c>
      <c r="P4246" s="21" t="s">
        <v>188</v>
      </c>
    </row>
    <row r="4247" spans="1:16" x14ac:dyDescent="0.25">
      <c r="A4247" t="s">
        <v>5749</v>
      </c>
      <c r="B4247" t="s">
        <v>4571</v>
      </c>
      <c r="C4247" s="1">
        <v>250000</v>
      </c>
      <c r="D4247">
        <v>1</v>
      </c>
      <c r="E4247">
        <v>70</v>
      </c>
      <c r="F4247" t="s">
        <v>16</v>
      </c>
      <c r="G4247" t="s">
        <v>35</v>
      </c>
      <c r="H4247" t="s">
        <v>189</v>
      </c>
      <c r="I4247" t="s">
        <v>19</v>
      </c>
      <c r="J4247" t="s">
        <v>20</v>
      </c>
      <c r="L4247" s="2">
        <v>250000</v>
      </c>
      <c r="M4247" s="2">
        <v>3571.4285714285716</v>
      </c>
      <c r="N4247" s="2">
        <v>250000</v>
      </c>
      <c r="O4247" s="2" t="s">
        <v>4587</v>
      </c>
      <c r="P4247" s="21" t="s">
        <v>188</v>
      </c>
    </row>
    <row r="4248" spans="1:16" x14ac:dyDescent="0.25">
      <c r="A4248" t="s">
        <v>5905</v>
      </c>
      <c r="B4248" t="s">
        <v>4571</v>
      </c>
      <c r="C4248" s="1">
        <v>250000</v>
      </c>
      <c r="D4248">
        <v>1</v>
      </c>
      <c r="E4248">
        <v>41</v>
      </c>
      <c r="F4248" t="s">
        <v>16</v>
      </c>
      <c r="G4248" t="s">
        <v>35</v>
      </c>
      <c r="H4248" t="s">
        <v>189</v>
      </c>
      <c r="I4248" t="s">
        <v>30</v>
      </c>
      <c r="J4248" t="s">
        <v>9</v>
      </c>
      <c r="L4248" s="2">
        <v>250000</v>
      </c>
      <c r="M4248" s="2">
        <v>6097.5609756097565</v>
      </c>
      <c r="N4248" s="2">
        <v>250000</v>
      </c>
      <c r="O4248" s="2" t="s">
        <v>160</v>
      </c>
      <c r="P4248" s="21" t="s">
        <v>188</v>
      </c>
    </row>
    <row r="4249" spans="1:16" x14ac:dyDescent="0.25">
      <c r="A4249" t="s">
        <v>5911</v>
      </c>
      <c r="B4249" t="s">
        <v>4571</v>
      </c>
      <c r="C4249" s="1">
        <v>250000</v>
      </c>
      <c r="D4249">
        <v>1</v>
      </c>
      <c r="E4249">
        <v>53</v>
      </c>
      <c r="F4249" t="s">
        <v>16</v>
      </c>
      <c r="G4249" t="s">
        <v>35</v>
      </c>
      <c r="H4249" t="s">
        <v>189</v>
      </c>
      <c r="I4249" t="s">
        <v>30</v>
      </c>
      <c r="J4249" t="s">
        <v>9</v>
      </c>
      <c r="L4249" s="2">
        <v>250000</v>
      </c>
      <c r="M4249" s="2">
        <v>4716.9811320754716</v>
      </c>
      <c r="N4249" s="2">
        <v>250000</v>
      </c>
      <c r="O4249" s="2" t="s">
        <v>160</v>
      </c>
      <c r="P4249" s="21" t="s">
        <v>188</v>
      </c>
    </row>
    <row r="4250" spans="1:16" x14ac:dyDescent="0.25">
      <c r="A4250" t="s">
        <v>5732</v>
      </c>
      <c r="B4250" t="s">
        <v>4571</v>
      </c>
      <c r="C4250" s="1">
        <v>250000</v>
      </c>
      <c r="D4250">
        <v>2</v>
      </c>
      <c r="E4250">
        <v>62</v>
      </c>
      <c r="F4250" t="s">
        <v>16</v>
      </c>
      <c r="G4250" t="s">
        <v>35</v>
      </c>
      <c r="H4250" t="s">
        <v>189</v>
      </c>
      <c r="I4250" t="s">
        <v>19</v>
      </c>
      <c r="J4250" t="s">
        <v>9</v>
      </c>
      <c r="L4250" s="2">
        <v>250000</v>
      </c>
      <c r="M4250" s="2">
        <v>4032.2580645161293</v>
      </c>
      <c r="N4250" s="2">
        <v>125000</v>
      </c>
      <c r="O4250" s="2" t="s">
        <v>4582</v>
      </c>
      <c r="P4250" s="21" t="s">
        <v>188</v>
      </c>
    </row>
    <row r="4251" spans="1:16" x14ac:dyDescent="0.25">
      <c r="A4251" t="s">
        <v>5733</v>
      </c>
      <c r="B4251" t="s">
        <v>4571</v>
      </c>
      <c r="C4251" s="1">
        <v>250000</v>
      </c>
      <c r="D4251">
        <v>2</v>
      </c>
      <c r="E4251">
        <v>62</v>
      </c>
      <c r="F4251" t="s">
        <v>16</v>
      </c>
      <c r="G4251" t="s">
        <v>35</v>
      </c>
      <c r="H4251" t="s">
        <v>189</v>
      </c>
      <c r="I4251" t="s">
        <v>19</v>
      </c>
      <c r="J4251" t="s">
        <v>9</v>
      </c>
      <c r="L4251" s="2">
        <v>250000</v>
      </c>
      <c r="M4251" s="2">
        <v>4032.2580645161293</v>
      </c>
      <c r="N4251" s="2">
        <v>125000</v>
      </c>
      <c r="O4251" s="2" t="s">
        <v>4582</v>
      </c>
      <c r="P4251" s="21" t="s">
        <v>188</v>
      </c>
    </row>
    <row r="4252" spans="1:16" x14ac:dyDescent="0.25">
      <c r="A4252" t="s">
        <v>5734</v>
      </c>
      <c r="B4252" t="s">
        <v>4571</v>
      </c>
      <c r="C4252" s="1">
        <v>250000</v>
      </c>
      <c r="D4252">
        <v>2</v>
      </c>
      <c r="E4252">
        <v>62</v>
      </c>
      <c r="F4252" t="s">
        <v>16</v>
      </c>
      <c r="G4252" t="s">
        <v>35</v>
      </c>
      <c r="H4252" t="s">
        <v>189</v>
      </c>
      <c r="I4252" t="s">
        <v>19</v>
      </c>
      <c r="J4252" t="s">
        <v>9</v>
      </c>
      <c r="L4252" s="2">
        <v>250000</v>
      </c>
      <c r="M4252" s="2">
        <v>4032.2580645161293</v>
      </c>
      <c r="N4252" s="2">
        <v>125000</v>
      </c>
      <c r="O4252" s="2" t="s">
        <v>4582</v>
      </c>
      <c r="P4252" s="21" t="s">
        <v>188</v>
      </c>
    </row>
    <row r="4253" spans="1:16" x14ac:dyDescent="0.25">
      <c r="A4253" t="s">
        <v>5746</v>
      </c>
      <c r="B4253" t="s">
        <v>4571</v>
      </c>
      <c r="C4253" s="1">
        <v>250000</v>
      </c>
      <c r="D4253">
        <v>2</v>
      </c>
      <c r="E4253">
        <v>69</v>
      </c>
      <c r="F4253" t="s">
        <v>16</v>
      </c>
      <c r="G4253" t="s">
        <v>35</v>
      </c>
      <c r="H4253" t="s">
        <v>189</v>
      </c>
      <c r="I4253" t="s">
        <v>19</v>
      </c>
      <c r="J4253" t="s">
        <v>20</v>
      </c>
      <c r="L4253" s="2">
        <v>250000</v>
      </c>
      <c r="M4253" s="2">
        <v>3623.1884057971015</v>
      </c>
      <c r="N4253" s="2">
        <v>125000</v>
      </c>
      <c r="O4253" s="2" t="s">
        <v>4582</v>
      </c>
      <c r="P4253" s="21" t="s">
        <v>188</v>
      </c>
    </row>
    <row r="4254" spans="1:16" x14ac:dyDescent="0.25">
      <c r="A4254" t="s">
        <v>6113</v>
      </c>
      <c r="B4254" t="s">
        <v>4571</v>
      </c>
      <c r="C4254" s="1">
        <v>250000</v>
      </c>
      <c r="D4254">
        <v>1</v>
      </c>
      <c r="E4254">
        <v>57</v>
      </c>
      <c r="F4254" t="s">
        <v>16</v>
      </c>
      <c r="G4254" t="s">
        <v>17</v>
      </c>
      <c r="H4254" t="s">
        <v>189</v>
      </c>
      <c r="I4254" t="s">
        <v>19</v>
      </c>
      <c r="J4254" t="s">
        <v>9</v>
      </c>
      <c r="L4254" s="2">
        <v>250000</v>
      </c>
      <c r="M4254" s="2">
        <v>4385.9649122807014</v>
      </c>
      <c r="N4254" s="2">
        <v>250000</v>
      </c>
      <c r="O4254" s="2" t="s">
        <v>160</v>
      </c>
      <c r="P4254" s="21" t="s">
        <v>188</v>
      </c>
    </row>
    <row r="4255" spans="1:16" x14ac:dyDescent="0.25">
      <c r="A4255" t="s">
        <v>6243</v>
      </c>
      <c r="B4255" t="s">
        <v>4571</v>
      </c>
      <c r="C4255" s="1">
        <v>250000</v>
      </c>
      <c r="D4255">
        <v>2</v>
      </c>
      <c r="E4255">
        <v>87</v>
      </c>
      <c r="F4255" t="s">
        <v>16</v>
      </c>
      <c r="G4255" t="s">
        <v>17</v>
      </c>
      <c r="H4255" t="s">
        <v>189</v>
      </c>
      <c r="I4255" t="s">
        <v>30</v>
      </c>
      <c r="J4255" t="s">
        <v>20</v>
      </c>
      <c r="L4255" s="2">
        <v>250000</v>
      </c>
      <c r="M4255" s="2">
        <v>2873.5632183908046</v>
      </c>
      <c r="N4255" s="2">
        <v>125000</v>
      </c>
      <c r="O4255" s="2" t="s">
        <v>160</v>
      </c>
      <c r="P4255" s="21" t="s">
        <v>188</v>
      </c>
    </row>
    <row r="4256" spans="1:16" x14ac:dyDescent="0.25">
      <c r="A4256" t="s">
        <v>6157</v>
      </c>
      <c r="B4256" t="s">
        <v>4571</v>
      </c>
      <c r="C4256" s="1">
        <v>250000</v>
      </c>
      <c r="D4256">
        <v>3</v>
      </c>
      <c r="E4256">
        <v>84</v>
      </c>
      <c r="F4256" t="s">
        <v>16</v>
      </c>
      <c r="G4256" t="s">
        <v>17</v>
      </c>
      <c r="H4256" t="s">
        <v>189</v>
      </c>
      <c r="I4256" t="s">
        <v>19</v>
      </c>
      <c r="J4256" t="s">
        <v>20</v>
      </c>
      <c r="L4256" s="2">
        <v>250000</v>
      </c>
      <c r="M4256" s="2">
        <v>2976.1904761904761</v>
      </c>
      <c r="N4256" s="2">
        <v>83333.333333333328</v>
      </c>
      <c r="O4256" s="2" t="s">
        <v>160</v>
      </c>
      <c r="P4256" s="21" t="s">
        <v>188</v>
      </c>
    </row>
    <row r="4257" spans="1:16" x14ac:dyDescent="0.25">
      <c r="A4257" t="s">
        <v>6252</v>
      </c>
      <c r="B4257" t="s">
        <v>4571</v>
      </c>
      <c r="C4257" s="1">
        <v>250000</v>
      </c>
      <c r="D4257">
        <v>2</v>
      </c>
      <c r="E4257">
        <v>100</v>
      </c>
      <c r="F4257" t="s">
        <v>16</v>
      </c>
      <c r="G4257" t="s">
        <v>41</v>
      </c>
      <c r="H4257" t="s">
        <v>189</v>
      </c>
      <c r="I4257" t="s">
        <v>19</v>
      </c>
      <c r="J4257" t="s">
        <v>9</v>
      </c>
      <c r="L4257" s="2">
        <v>250000</v>
      </c>
      <c r="M4257" s="2">
        <v>2500</v>
      </c>
      <c r="N4257" s="2">
        <v>125000</v>
      </c>
      <c r="O4257" s="2" t="s">
        <v>4587</v>
      </c>
      <c r="P4257" s="21" t="s">
        <v>188</v>
      </c>
    </row>
    <row r="4258" spans="1:16" x14ac:dyDescent="0.25">
      <c r="A4258" t="s">
        <v>6657</v>
      </c>
      <c r="B4258" t="s">
        <v>4571</v>
      </c>
      <c r="C4258" s="1">
        <v>250000</v>
      </c>
      <c r="D4258">
        <v>3</v>
      </c>
      <c r="E4258">
        <v>85</v>
      </c>
      <c r="F4258" t="s">
        <v>16</v>
      </c>
      <c r="G4258" t="s">
        <v>37</v>
      </c>
      <c r="H4258" t="s">
        <v>189</v>
      </c>
      <c r="I4258" t="s">
        <v>19</v>
      </c>
      <c r="J4258" t="s">
        <v>20</v>
      </c>
      <c r="L4258" s="2">
        <v>250000</v>
      </c>
      <c r="M4258" s="2">
        <v>2941.1764705882351</v>
      </c>
      <c r="N4258" s="2">
        <v>83333.333333333328</v>
      </c>
      <c r="O4258" s="2" t="s">
        <v>160</v>
      </c>
      <c r="P4258" s="21" t="s">
        <v>188</v>
      </c>
    </row>
    <row r="4259" spans="1:16" x14ac:dyDescent="0.25">
      <c r="A4259" t="s">
        <v>1701</v>
      </c>
      <c r="B4259" t="s">
        <v>103</v>
      </c>
      <c r="C4259" s="1">
        <v>249999</v>
      </c>
      <c r="D4259">
        <v>3</v>
      </c>
      <c r="E4259">
        <v>122</v>
      </c>
      <c r="F4259" s="1" t="s">
        <v>16</v>
      </c>
      <c r="G4259" t="s">
        <v>35</v>
      </c>
      <c r="H4259" t="s">
        <v>29</v>
      </c>
      <c r="I4259" t="s">
        <v>19</v>
      </c>
      <c r="J4259" t="s">
        <v>9</v>
      </c>
      <c r="K4259" t="s">
        <v>1372</v>
      </c>
      <c r="L4259" s="2">
        <v>249999</v>
      </c>
      <c r="M4259" s="2">
        <v>2049.1721311475408</v>
      </c>
      <c r="N4259" s="2">
        <v>83333</v>
      </c>
      <c r="O4259" s="2"/>
      <c r="P4259" s="5" t="s">
        <v>188</v>
      </c>
    </row>
    <row r="4260" spans="1:16" x14ac:dyDescent="0.25">
      <c r="A4260" t="s">
        <v>2473</v>
      </c>
      <c r="B4260" t="s">
        <v>103</v>
      </c>
      <c r="C4260" s="1">
        <v>249999</v>
      </c>
      <c r="D4260">
        <v>3</v>
      </c>
      <c r="E4260">
        <v>80</v>
      </c>
      <c r="F4260" s="1" t="s">
        <v>16</v>
      </c>
      <c r="G4260" t="s">
        <v>37</v>
      </c>
      <c r="H4260" t="s">
        <v>29</v>
      </c>
      <c r="I4260" t="s">
        <v>19</v>
      </c>
      <c r="J4260" t="s">
        <v>20</v>
      </c>
      <c r="K4260" t="s">
        <v>1372</v>
      </c>
      <c r="L4260" s="2">
        <v>249999</v>
      </c>
      <c r="M4260" s="2">
        <v>3124.9875000000002</v>
      </c>
      <c r="N4260" s="2">
        <v>83333</v>
      </c>
      <c r="O4260" s="2"/>
      <c r="P4260" s="5" t="s">
        <v>188</v>
      </c>
    </row>
    <row r="4261" spans="1:16" x14ac:dyDescent="0.25">
      <c r="A4261" t="s">
        <v>2620</v>
      </c>
      <c r="B4261" t="s">
        <v>103</v>
      </c>
      <c r="C4261" s="1">
        <v>249999</v>
      </c>
      <c r="D4261">
        <v>3</v>
      </c>
      <c r="E4261">
        <v>116</v>
      </c>
      <c r="F4261" s="1" t="s">
        <v>16</v>
      </c>
      <c r="G4261" t="s">
        <v>52</v>
      </c>
      <c r="H4261" t="s">
        <v>29</v>
      </c>
      <c r="I4261" t="s">
        <v>19</v>
      </c>
      <c r="J4261" t="s">
        <v>20</v>
      </c>
      <c r="K4261" t="s">
        <v>1372</v>
      </c>
      <c r="L4261" s="2">
        <v>249999</v>
      </c>
      <c r="M4261" s="2">
        <v>2155.1637931034484</v>
      </c>
      <c r="N4261" s="2">
        <v>83333</v>
      </c>
      <c r="O4261" s="2"/>
      <c r="P4261" s="5" t="s">
        <v>188</v>
      </c>
    </row>
    <row r="4262" spans="1:16" x14ac:dyDescent="0.25">
      <c r="A4262" t="s">
        <v>6842</v>
      </c>
      <c r="B4262" t="s">
        <v>4571</v>
      </c>
      <c r="C4262" s="1">
        <v>249990</v>
      </c>
      <c r="D4262">
        <v>1</v>
      </c>
      <c r="E4262">
        <v>45</v>
      </c>
      <c r="F4262" t="s">
        <v>16</v>
      </c>
      <c r="G4262" t="s">
        <v>87</v>
      </c>
      <c r="H4262" t="s">
        <v>189</v>
      </c>
      <c r="I4262" t="s">
        <v>19</v>
      </c>
      <c r="J4262" t="s">
        <v>9</v>
      </c>
      <c r="L4262" s="2">
        <v>249990</v>
      </c>
      <c r="M4262" s="2">
        <v>5555.333333333333</v>
      </c>
      <c r="N4262" s="2">
        <v>249990</v>
      </c>
      <c r="O4262" s="2" t="s">
        <v>4582</v>
      </c>
      <c r="P4262" s="21" t="s">
        <v>188</v>
      </c>
    </row>
    <row r="4263" spans="1:16" x14ac:dyDescent="0.25">
      <c r="A4263" t="s">
        <v>6144</v>
      </c>
      <c r="B4263" t="s">
        <v>4571</v>
      </c>
      <c r="C4263" s="1">
        <v>249950</v>
      </c>
      <c r="D4263">
        <v>3</v>
      </c>
      <c r="E4263">
        <v>81</v>
      </c>
      <c r="F4263" t="s">
        <v>16</v>
      </c>
      <c r="G4263" t="s">
        <v>17</v>
      </c>
      <c r="H4263" t="s">
        <v>189</v>
      </c>
      <c r="I4263" t="s">
        <v>19</v>
      </c>
      <c r="J4263" t="s">
        <v>20</v>
      </c>
      <c r="L4263" s="2">
        <v>249950</v>
      </c>
      <c r="M4263" s="2">
        <v>3085.8024691358023</v>
      </c>
      <c r="N4263" s="2">
        <v>83316.666666666672</v>
      </c>
      <c r="O4263" s="2" t="s">
        <v>160</v>
      </c>
      <c r="P4263" s="21" t="s">
        <v>188</v>
      </c>
    </row>
    <row r="4264" spans="1:16" x14ac:dyDescent="0.25">
      <c r="A4264" t="s">
        <v>6165</v>
      </c>
      <c r="B4264" t="s">
        <v>4571</v>
      </c>
      <c r="C4264" s="1">
        <v>249950</v>
      </c>
      <c r="D4264">
        <v>3</v>
      </c>
      <c r="E4264">
        <v>88</v>
      </c>
      <c r="F4264" t="s">
        <v>16</v>
      </c>
      <c r="G4264" t="s">
        <v>17</v>
      </c>
      <c r="H4264" t="s">
        <v>189</v>
      </c>
      <c r="I4264" t="s">
        <v>19</v>
      </c>
      <c r="J4264" t="s">
        <v>20</v>
      </c>
      <c r="L4264" s="2">
        <v>249950</v>
      </c>
      <c r="M4264" s="2">
        <v>2840.340909090909</v>
      </c>
      <c r="N4264" s="2">
        <v>83316.666666666672</v>
      </c>
      <c r="O4264" s="2" t="s">
        <v>160</v>
      </c>
      <c r="P4264" s="21" t="s">
        <v>188</v>
      </c>
    </row>
    <row r="4265" spans="1:16" x14ac:dyDescent="0.25">
      <c r="A4265" t="s">
        <v>77</v>
      </c>
      <c r="B4265" t="s">
        <v>102</v>
      </c>
      <c r="C4265" s="1">
        <v>249900</v>
      </c>
      <c r="D4265">
        <v>3</v>
      </c>
      <c r="E4265">
        <v>90</v>
      </c>
      <c r="F4265" t="s">
        <v>22</v>
      </c>
      <c r="G4265" t="s">
        <v>22</v>
      </c>
      <c r="H4265" t="s">
        <v>23</v>
      </c>
      <c r="I4265" t="s">
        <v>23</v>
      </c>
      <c r="J4265" t="s">
        <v>9</v>
      </c>
      <c r="L4265" s="2">
        <v>249900</v>
      </c>
      <c r="M4265" s="2">
        <v>2776.6666666666665</v>
      </c>
      <c r="N4265" s="2">
        <v>83300</v>
      </c>
      <c r="O4265" s="2"/>
      <c r="P4265" s="21" t="s">
        <v>188</v>
      </c>
    </row>
    <row r="4266" spans="1:16" x14ac:dyDescent="0.25">
      <c r="A4266" t="s">
        <v>3264</v>
      </c>
      <c r="B4266" t="s">
        <v>103</v>
      </c>
      <c r="C4266" s="1">
        <v>249900</v>
      </c>
      <c r="D4266">
        <v>2</v>
      </c>
      <c r="E4266">
        <v>73</v>
      </c>
      <c r="F4266" s="1" t="s">
        <v>22</v>
      </c>
      <c r="G4266" t="s">
        <v>22</v>
      </c>
      <c r="H4266" t="s">
        <v>23</v>
      </c>
      <c r="I4266" t="s">
        <v>23</v>
      </c>
      <c r="J4266" t="s">
        <v>9</v>
      </c>
      <c r="K4266" t="s">
        <v>1372</v>
      </c>
      <c r="L4266" s="2">
        <v>249900</v>
      </c>
      <c r="M4266" s="2">
        <v>3423.2876712328766</v>
      </c>
      <c r="N4266" s="2">
        <v>124950</v>
      </c>
      <c r="O4266" s="2"/>
      <c r="P4266" s="5" t="s">
        <v>188</v>
      </c>
    </row>
    <row r="4267" spans="1:16" x14ac:dyDescent="0.25">
      <c r="A4267" t="s">
        <v>1733</v>
      </c>
      <c r="B4267" t="s">
        <v>103</v>
      </c>
      <c r="C4267" s="1">
        <v>249900</v>
      </c>
      <c r="D4267">
        <v>3</v>
      </c>
      <c r="E4267">
        <v>135</v>
      </c>
      <c r="F4267" s="1" t="s">
        <v>16</v>
      </c>
      <c r="G4267" t="s">
        <v>35</v>
      </c>
      <c r="H4267" t="s">
        <v>29</v>
      </c>
      <c r="I4267" t="s">
        <v>19</v>
      </c>
      <c r="J4267" t="s">
        <v>9</v>
      </c>
      <c r="K4267" t="s">
        <v>1372</v>
      </c>
      <c r="L4267" s="2">
        <v>249900</v>
      </c>
      <c r="M4267" s="2">
        <v>1851.1111111111111</v>
      </c>
      <c r="N4267" s="2">
        <v>83300</v>
      </c>
      <c r="O4267" s="2"/>
      <c r="P4267" s="5" t="s">
        <v>188</v>
      </c>
    </row>
    <row r="4268" spans="1:16" x14ac:dyDescent="0.25">
      <c r="A4268" t="s">
        <v>6388</v>
      </c>
      <c r="B4268" t="s">
        <v>4571</v>
      </c>
      <c r="C4268" s="1">
        <v>249900</v>
      </c>
      <c r="D4268">
        <v>1</v>
      </c>
      <c r="E4268">
        <v>50</v>
      </c>
      <c r="F4268" t="s">
        <v>16</v>
      </c>
      <c r="G4268" t="s">
        <v>41</v>
      </c>
      <c r="H4268" t="s">
        <v>189</v>
      </c>
      <c r="I4268" t="s">
        <v>19</v>
      </c>
      <c r="J4268" t="s">
        <v>9</v>
      </c>
      <c r="L4268" s="2">
        <v>249900</v>
      </c>
      <c r="M4268" s="2">
        <v>4998</v>
      </c>
      <c r="N4268" s="2">
        <v>249900</v>
      </c>
      <c r="O4268" s="2" t="s">
        <v>4582</v>
      </c>
      <c r="P4268" s="21" t="s">
        <v>188</v>
      </c>
    </row>
    <row r="4269" spans="1:16" x14ac:dyDescent="0.25">
      <c r="A4269" t="s">
        <v>6855</v>
      </c>
      <c r="B4269" t="s">
        <v>4571</v>
      </c>
      <c r="C4269" s="1">
        <v>249900</v>
      </c>
      <c r="D4269">
        <v>3</v>
      </c>
      <c r="E4269">
        <v>89</v>
      </c>
      <c r="F4269" t="s">
        <v>16</v>
      </c>
      <c r="G4269" t="s">
        <v>87</v>
      </c>
      <c r="H4269" t="s">
        <v>189</v>
      </c>
      <c r="I4269" t="s">
        <v>19</v>
      </c>
      <c r="J4269" t="s">
        <v>20</v>
      </c>
      <c r="L4269" s="2">
        <v>249900</v>
      </c>
      <c r="M4269" s="2">
        <v>2807.8651685393256</v>
      </c>
      <c r="N4269" s="2">
        <v>83300</v>
      </c>
      <c r="O4269" s="2" t="s">
        <v>160</v>
      </c>
      <c r="P4269" s="21" t="s">
        <v>188</v>
      </c>
    </row>
    <row r="4270" spans="1:16" x14ac:dyDescent="0.25">
      <c r="A4270" t="s">
        <v>2420</v>
      </c>
      <c r="B4270" t="s">
        <v>103</v>
      </c>
      <c r="C4270" s="1">
        <v>249500</v>
      </c>
      <c r="D4270">
        <v>3</v>
      </c>
      <c r="E4270">
        <v>85</v>
      </c>
      <c r="F4270" s="1" t="s">
        <v>16</v>
      </c>
      <c r="G4270" t="s">
        <v>41</v>
      </c>
      <c r="H4270" t="s">
        <v>18</v>
      </c>
      <c r="I4270" t="s">
        <v>19</v>
      </c>
      <c r="J4270" t="s">
        <v>20</v>
      </c>
      <c r="K4270" t="s">
        <v>1372</v>
      </c>
      <c r="L4270" s="2">
        <v>249500</v>
      </c>
      <c r="M4270" s="2">
        <v>2935.294117647059</v>
      </c>
      <c r="N4270" s="2">
        <v>83166.666666666672</v>
      </c>
      <c r="O4270" s="2"/>
      <c r="P4270" s="5" t="s">
        <v>188</v>
      </c>
    </row>
    <row r="4271" spans="1:16" x14ac:dyDescent="0.25">
      <c r="A4271" t="s">
        <v>2421</v>
      </c>
      <c r="B4271" t="s">
        <v>103</v>
      </c>
      <c r="C4271" s="1">
        <v>249500</v>
      </c>
      <c r="D4271">
        <v>3</v>
      </c>
      <c r="E4271">
        <v>85</v>
      </c>
      <c r="F4271" s="1" t="s">
        <v>16</v>
      </c>
      <c r="G4271" t="s">
        <v>41</v>
      </c>
      <c r="H4271" t="s">
        <v>18</v>
      </c>
      <c r="I4271" t="s">
        <v>19</v>
      </c>
      <c r="J4271" t="s">
        <v>20</v>
      </c>
      <c r="K4271" t="s">
        <v>1372</v>
      </c>
      <c r="L4271" s="2">
        <v>249500</v>
      </c>
      <c r="M4271" s="2">
        <v>2935.294117647059</v>
      </c>
      <c r="N4271" s="2">
        <v>83166.666666666672</v>
      </c>
      <c r="O4271" s="2"/>
      <c r="P4271" s="5" t="s">
        <v>188</v>
      </c>
    </row>
    <row r="4272" spans="1:16" x14ac:dyDescent="0.25">
      <c r="A4272" t="s">
        <v>2985</v>
      </c>
      <c r="B4272" t="s">
        <v>104</v>
      </c>
      <c r="C4272" s="1">
        <v>249220</v>
      </c>
      <c r="D4272">
        <v>3</v>
      </c>
      <c r="E4272">
        <v>172</v>
      </c>
      <c r="F4272" s="1" t="s">
        <v>22</v>
      </c>
      <c r="G4272" t="s">
        <v>22</v>
      </c>
      <c r="H4272" t="s">
        <v>23</v>
      </c>
      <c r="I4272" t="s">
        <v>23</v>
      </c>
      <c r="J4272" t="s">
        <v>9</v>
      </c>
      <c r="K4272" t="s">
        <v>1372</v>
      </c>
      <c r="L4272" s="2">
        <v>249220</v>
      </c>
      <c r="M4272" s="2">
        <v>1448.953488372093</v>
      </c>
      <c r="N4272" s="2">
        <v>83073.333333333328</v>
      </c>
      <c r="O4272" s="2"/>
      <c r="P4272" s="5" t="s">
        <v>188</v>
      </c>
    </row>
    <row r="4273" spans="1:16" x14ac:dyDescent="0.25">
      <c r="A4273" t="s">
        <v>5362</v>
      </c>
      <c r="B4273" t="s">
        <v>4571</v>
      </c>
      <c r="C4273" s="1">
        <v>249000</v>
      </c>
      <c r="D4273">
        <v>4</v>
      </c>
      <c r="E4273">
        <v>255</v>
      </c>
      <c r="F4273" s="3" t="s">
        <v>22</v>
      </c>
      <c r="G4273" t="s">
        <v>22</v>
      </c>
      <c r="H4273" t="s">
        <v>23</v>
      </c>
      <c r="I4273" t="s">
        <v>23</v>
      </c>
      <c r="J4273" t="s">
        <v>9</v>
      </c>
      <c r="L4273" s="2">
        <v>249000</v>
      </c>
      <c r="M4273" s="2">
        <v>976.47058823529414</v>
      </c>
      <c r="N4273" s="2">
        <v>62250</v>
      </c>
      <c r="O4273" s="2" t="s">
        <v>160</v>
      </c>
      <c r="P4273" s="21" t="s">
        <v>188</v>
      </c>
    </row>
    <row r="4274" spans="1:16" x14ac:dyDescent="0.25">
      <c r="A4274" t="s">
        <v>3015</v>
      </c>
      <c r="B4274" t="s">
        <v>104</v>
      </c>
      <c r="C4274" s="1">
        <v>249000</v>
      </c>
      <c r="D4274">
        <v>5</v>
      </c>
      <c r="E4274">
        <v>229</v>
      </c>
      <c r="F4274" s="1" t="s">
        <v>22</v>
      </c>
      <c r="G4274" t="s">
        <v>22</v>
      </c>
      <c r="H4274" t="s">
        <v>23</v>
      </c>
      <c r="I4274" t="s">
        <v>23</v>
      </c>
      <c r="J4274" t="s">
        <v>9</v>
      </c>
      <c r="K4274" t="s">
        <v>1372</v>
      </c>
      <c r="L4274" s="2">
        <v>249000</v>
      </c>
      <c r="M4274" s="2">
        <v>1087.3362445414848</v>
      </c>
      <c r="N4274" s="2">
        <v>49800</v>
      </c>
      <c r="O4274" s="2"/>
      <c r="P4274" s="5" t="s">
        <v>188</v>
      </c>
    </row>
    <row r="4275" spans="1:16" x14ac:dyDescent="0.25">
      <c r="A4275" t="s">
        <v>6217</v>
      </c>
      <c r="B4275" t="s">
        <v>4571</v>
      </c>
      <c r="C4275" s="1">
        <v>249000</v>
      </c>
      <c r="D4275">
        <v>3</v>
      </c>
      <c r="E4275">
        <v>82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  <c r="L4275" s="2">
        <v>249000</v>
      </c>
      <c r="M4275" s="2">
        <v>3036.5853658536585</v>
      </c>
      <c r="N4275" s="2">
        <v>83000</v>
      </c>
      <c r="O4275" s="2" t="s">
        <v>160</v>
      </c>
      <c r="P4275" s="21" t="s">
        <v>188</v>
      </c>
    </row>
    <row r="4276" spans="1:16" x14ac:dyDescent="0.25">
      <c r="A4276" t="s">
        <v>4806</v>
      </c>
      <c r="B4276" t="s">
        <v>4571</v>
      </c>
      <c r="C4276" s="1">
        <v>249000</v>
      </c>
      <c r="D4276">
        <v>2</v>
      </c>
      <c r="E4276">
        <v>60</v>
      </c>
      <c r="F4276" t="s">
        <v>16</v>
      </c>
      <c r="G4276" t="s">
        <v>56</v>
      </c>
      <c r="H4276" t="s">
        <v>18</v>
      </c>
      <c r="I4276" t="s">
        <v>19</v>
      </c>
      <c r="J4276" t="s">
        <v>20</v>
      </c>
      <c r="L4276" s="2">
        <v>249000</v>
      </c>
      <c r="M4276" s="2">
        <v>4150</v>
      </c>
      <c r="N4276" s="2">
        <v>124500</v>
      </c>
      <c r="O4276" s="2" t="s">
        <v>4587</v>
      </c>
      <c r="P4276" s="21" t="s">
        <v>188</v>
      </c>
    </row>
    <row r="4277" spans="1:16" x14ac:dyDescent="0.25">
      <c r="A4277" t="s">
        <v>4807</v>
      </c>
      <c r="B4277" t="s">
        <v>4571</v>
      </c>
      <c r="C4277" s="1">
        <v>249000</v>
      </c>
      <c r="D4277">
        <v>2</v>
      </c>
      <c r="E4277">
        <v>60</v>
      </c>
      <c r="F4277" t="s">
        <v>16</v>
      </c>
      <c r="G4277" t="s">
        <v>56</v>
      </c>
      <c r="H4277" t="s">
        <v>18</v>
      </c>
      <c r="I4277" t="s">
        <v>19</v>
      </c>
      <c r="J4277" t="s">
        <v>20</v>
      </c>
      <c r="L4277" s="2">
        <v>249000</v>
      </c>
      <c r="M4277" s="2">
        <v>4150</v>
      </c>
      <c r="N4277" s="2">
        <v>124500</v>
      </c>
      <c r="O4277" s="2" t="s">
        <v>4587</v>
      </c>
      <c r="P4277" s="21" t="s">
        <v>188</v>
      </c>
    </row>
    <row r="4278" spans="1:16" x14ac:dyDescent="0.25">
      <c r="A4278" t="s">
        <v>4808</v>
      </c>
      <c r="B4278" t="s">
        <v>4571</v>
      </c>
      <c r="C4278" s="1">
        <v>249000</v>
      </c>
      <c r="D4278">
        <v>2</v>
      </c>
      <c r="E4278">
        <v>60</v>
      </c>
      <c r="F4278" t="s">
        <v>16</v>
      </c>
      <c r="G4278" t="s">
        <v>56</v>
      </c>
      <c r="H4278" t="s">
        <v>18</v>
      </c>
      <c r="I4278" t="s">
        <v>19</v>
      </c>
      <c r="J4278" t="s">
        <v>20</v>
      </c>
      <c r="L4278" s="2">
        <v>249000</v>
      </c>
      <c r="M4278" s="2">
        <v>4150</v>
      </c>
      <c r="N4278" s="2">
        <v>124500</v>
      </c>
      <c r="O4278" s="2" t="s">
        <v>4587</v>
      </c>
      <c r="P4278" s="21" t="s">
        <v>188</v>
      </c>
    </row>
    <row r="4279" spans="1:16" x14ac:dyDescent="0.25">
      <c r="A4279" t="s">
        <v>4809</v>
      </c>
      <c r="B4279" t="s">
        <v>4571</v>
      </c>
      <c r="C4279" s="1">
        <v>249000</v>
      </c>
      <c r="D4279">
        <v>2</v>
      </c>
      <c r="E4279">
        <v>60</v>
      </c>
      <c r="F4279" t="s">
        <v>16</v>
      </c>
      <c r="G4279" t="s">
        <v>56</v>
      </c>
      <c r="H4279" t="s">
        <v>18</v>
      </c>
      <c r="I4279" t="s">
        <v>19</v>
      </c>
      <c r="J4279" t="s">
        <v>20</v>
      </c>
      <c r="L4279" s="2">
        <v>249000</v>
      </c>
      <c r="M4279" s="2">
        <v>4150</v>
      </c>
      <c r="N4279" s="2">
        <v>124500</v>
      </c>
      <c r="O4279" s="2" t="s">
        <v>4587</v>
      </c>
      <c r="P4279" s="21" t="s">
        <v>188</v>
      </c>
    </row>
    <row r="4280" spans="1:16" x14ac:dyDescent="0.25">
      <c r="A4280" t="s">
        <v>4851</v>
      </c>
      <c r="B4280" t="s">
        <v>4571</v>
      </c>
      <c r="C4280" s="1">
        <v>249000</v>
      </c>
      <c r="D4280">
        <v>2</v>
      </c>
      <c r="E4280">
        <v>60</v>
      </c>
      <c r="F4280" t="s">
        <v>16</v>
      </c>
      <c r="G4280" t="s">
        <v>56</v>
      </c>
      <c r="H4280" t="s">
        <v>18</v>
      </c>
      <c r="I4280" t="s">
        <v>30</v>
      </c>
      <c r="J4280" t="s">
        <v>20</v>
      </c>
      <c r="L4280" s="2">
        <v>249000</v>
      </c>
      <c r="M4280" s="2">
        <v>4150</v>
      </c>
      <c r="N4280" s="2">
        <v>124500</v>
      </c>
      <c r="O4280" s="2" t="s">
        <v>4587</v>
      </c>
      <c r="P4280" s="21" t="s">
        <v>188</v>
      </c>
    </row>
    <row r="4281" spans="1:16" x14ac:dyDescent="0.25">
      <c r="A4281" t="s">
        <v>4816</v>
      </c>
      <c r="B4281" t="s">
        <v>4571</v>
      </c>
      <c r="C4281" s="1">
        <v>249000</v>
      </c>
      <c r="D4281">
        <v>3</v>
      </c>
      <c r="E4281">
        <v>67</v>
      </c>
      <c r="F4281" t="s">
        <v>16</v>
      </c>
      <c r="G4281" t="s">
        <v>56</v>
      </c>
      <c r="H4281" t="s">
        <v>18</v>
      </c>
      <c r="I4281" t="s">
        <v>19</v>
      </c>
      <c r="J4281" t="s">
        <v>20</v>
      </c>
      <c r="L4281" s="2">
        <v>249000</v>
      </c>
      <c r="M4281" s="2">
        <v>3716.4179104477612</v>
      </c>
      <c r="N4281" s="2">
        <v>83000</v>
      </c>
      <c r="O4281" s="2" t="s">
        <v>160</v>
      </c>
      <c r="P4281" s="21" t="s">
        <v>188</v>
      </c>
    </row>
    <row r="4282" spans="1:16" x14ac:dyDescent="0.25">
      <c r="A4282" t="s">
        <v>2020</v>
      </c>
      <c r="B4282" t="s">
        <v>104</v>
      </c>
      <c r="C4282" s="1">
        <v>249000</v>
      </c>
      <c r="D4282">
        <v>2</v>
      </c>
      <c r="E4282">
        <v>93</v>
      </c>
      <c r="F4282" s="1" t="s">
        <v>16</v>
      </c>
      <c r="G4282" t="s">
        <v>17</v>
      </c>
      <c r="H4282" t="s">
        <v>29</v>
      </c>
      <c r="I4282" t="s">
        <v>19</v>
      </c>
      <c r="J4282" t="s">
        <v>9</v>
      </c>
      <c r="K4282" t="s">
        <v>1372</v>
      </c>
      <c r="L4282" s="2">
        <v>249000</v>
      </c>
      <c r="M4282" s="2">
        <v>2677.4193548387098</v>
      </c>
      <c r="N4282" s="2">
        <v>124500</v>
      </c>
      <c r="O4282" s="2"/>
      <c r="P4282" s="5" t="s">
        <v>188</v>
      </c>
    </row>
    <row r="4283" spans="1:16" x14ac:dyDescent="0.25">
      <c r="A4283" t="s">
        <v>6267</v>
      </c>
      <c r="B4283" t="s">
        <v>4571</v>
      </c>
      <c r="C4283" s="1">
        <v>249000</v>
      </c>
      <c r="D4283">
        <v>4</v>
      </c>
      <c r="E4283">
        <v>108</v>
      </c>
      <c r="F4283" t="s">
        <v>16</v>
      </c>
      <c r="G4283" t="s">
        <v>41</v>
      </c>
      <c r="H4283" t="s">
        <v>189</v>
      </c>
      <c r="I4283" t="s">
        <v>19</v>
      </c>
      <c r="J4283" t="s">
        <v>20</v>
      </c>
      <c r="L4283" s="2">
        <v>249000</v>
      </c>
      <c r="M4283" s="2">
        <v>2305.5555555555557</v>
      </c>
      <c r="N4283" s="2">
        <v>62250</v>
      </c>
      <c r="O4283" s="2" t="s">
        <v>160</v>
      </c>
      <c r="P4283" s="21" t="s">
        <v>188</v>
      </c>
    </row>
    <row r="4284" spans="1:16" x14ac:dyDescent="0.25">
      <c r="A4284" t="s">
        <v>6627</v>
      </c>
      <c r="B4284" t="s">
        <v>4571</v>
      </c>
      <c r="C4284" s="1">
        <v>249000</v>
      </c>
      <c r="D4284">
        <v>1</v>
      </c>
      <c r="E4284">
        <v>50</v>
      </c>
      <c r="F4284" t="s">
        <v>16</v>
      </c>
      <c r="G4284" t="s">
        <v>37</v>
      </c>
      <c r="H4284" t="s">
        <v>189</v>
      </c>
      <c r="I4284" t="s">
        <v>19</v>
      </c>
      <c r="J4284" t="s">
        <v>9</v>
      </c>
      <c r="L4284" s="2">
        <v>249000</v>
      </c>
      <c r="M4284" s="2">
        <v>4980</v>
      </c>
      <c r="N4284" s="2">
        <v>249000</v>
      </c>
      <c r="O4284" s="2" t="s">
        <v>4582</v>
      </c>
      <c r="P4284" s="21" t="s">
        <v>188</v>
      </c>
    </row>
    <row r="4285" spans="1:16" x14ac:dyDescent="0.25">
      <c r="A4285" t="s">
        <v>6851</v>
      </c>
      <c r="B4285" t="s">
        <v>4571</v>
      </c>
      <c r="C4285" s="1">
        <v>249000</v>
      </c>
      <c r="D4285">
        <v>3</v>
      </c>
      <c r="E4285">
        <v>81</v>
      </c>
      <c r="F4285" t="s">
        <v>16</v>
      </c>
      <c r="G4285" t="s">
        <v>87</v>
      </c>
      <c r="H4285" t="s">
        <v>189</v>
      </c>
      <c r="I4285" t="s">
        <v>19</v>
      </c>
      <c r="J4285" t="s">
        <v>20</v>
      </c>
      <c r="L4285" s="2">
        <v>249000</v>
      </c>
      <c r="M4285" s="2">
        <v>3074.0740740740739</v>
      </c>
      <c r="N4285" s="2">
        <v>83000</v>
      </c>
      <c r="O4285" s="2" t="s">
        <v>160</v>
      </c>
      <c r="P4285" s="21" t="s">
        <v>188</v>
      </c>
    </row>
    <row r="4286" spans="1:16" x14ac:dyDescent="0.25">
      <c r="A4286" t="s">
        <v>4572</v>
      </c>
      <c r="B4286" t="s">
        <v>4571</v>
      </c>
      <c r="C4286" s="1">
        <v>249000</v>
      </c>
      <c r="D4286">
        <v>3</v>
      </c>
      <c r="E4286">
        <v>100</v>
      </c>
      <c r="F4286" t="s">
        <v>16</v>
      </c>
      <c r="G4286" t="s">
        <v>56</v>
      </c>
      <c r="H4286" t="s">
        <v>189</v>
      </c>
      <c r="I4286" t="s">
        <v>19</v>
      </c>
      <c r="J4286" t="s">
        <v>20</v>
      </c>
      <c r="L4286" s="2">
        <v>249000</v>
      </c>
      <c r="M4286" s="2">
        <v>2490</v>
      </c>
      <c r="N4286" s="2">
        <v>83000</v>
      </c>
      <c r="O4286" s="2" t="s">
        <v>160</v>
      </c>
      <c r="P4286" s="21" t="s">
        <v>188</v>
      </c>
    </row>
    <row r="4287" spans="1:16" x14ac:dyDescent="0.25">
      <c r="A4287" t="s">
        <v>1388</v>
      </c>
      <c r="B4287" t="s">
        <v>104</v>
      </c>
      <c r="C4287" s="1">
        <v>248500</v>
      </c>
      <c r="D4287">
        <v>2</v>
      </c>
      <c r="E4287">
        <v>103</v>
      </c>
      <c r="F4287" s="1" t="s">
        <v>16</v>
      </c>
      <c r="G4287" t="s">
        <v>56</v>
      </c>
      <c r="H4287" t="s">
        <v>29</v>
      </c>
      <c r="I4287" t="s">
        <v>19</v>
      </c>
      <c r="J4287" t="s">
        <v>9</v>
      </c>
      <c r="K4287" t="s">
        <v>1372</v>
      </c>
      <c r="L4287" s="2">
        <v>248500</v>
      </c>
      <c r="M4287" s="2">
        <v>2412.6213592233012</v>
      </c>
      <c r="N4287" s="2">
        <v>124250</v>
      </c>
      <c r="O4287" s="2"/>
      <c r="P4287" s="5" t="s">
        <v>188</v>
      </c>
    </row>
    <row r="4288" spans="1:16" x14ac:dyDescent="0.25">
      <c r="A4288" t="s">
        <v>5775</v>
      </c>
      <c r="B4288" t="s">
        <v>4571</v>
      </c>
      <c r="C4288" s="1">
        <v>248500</v>
      </c>
      <c r="D4288">
        <v>2</v>
      </c>
      <c r="E4288">
        <v>79</v>
      </c>
      <c r="F4288" t="s">
        <v>16</v>
      </c>
      <c r="G4288" t="s">
        <v>35</v>
      </c>
      <c r="H4288" t="s">
        <v>189</v>
      </c>
      <c r="I4288" t="s">
        <v>19</v>
      </c>
      <c r="J4288" t="s">
        <v>20</v>
      </c>
      <c r="L4288" s="2">
        <v>248500</v>
      </c>
      <c r="M4288" s="2">
        <v>3145.5696202531644</v>
      </c>
      <c r="N4288" s="2">
        <v>124250</v>
      </c>
      <c r="O4288" s="2" t="s">
        <v>4587</v>
      </c>
      <c r="P4288" s="21" t="s">
        <v>188</v>
      </c>
    </row>
    <row r="4289" spans="1:16" x14ac:dyDescent="0.25">
      <c r="A4289" t="s">
        <v>5776</v>
      </c>
      <c r="B4289" t="s">
        <v>4571</v>
      </c>
      <c r="C4289" s="1">
        <v>248500</v>
      </c>
      <c r="D4289">
        <v>2</v>
      </c>
      <c r="E4289">
        <v>79</v>
      </c>
      <c r="F4289" t="s">
        <v>16</v>
      </c>
      <c r="G4289" t="s">
        <v>35</v>
      </c>
      <c r="H4289" t="s">
        <v>189</v>
      </c>
      <c r="I4289" t="s">
        <v>19</v>
      </c>
      <c r="J4289" t="s">
        <v>20</v>
      </c>
      <c r="L4289" s="2">
        <v>248500</v>
      </c>
      <c r="M4289" s="2">
        <v>3145.5696202531644</v>
      </c>
      <c r="N4289" s="2">
        <v>124250</v>
      </c>
      <c r="O4289" s="2" t="s">
        <v>4587</v>
      </c>
      <c r="P4289" s="21" t="s">
        <v>188</v>
      </c>
    </row>
    <row r="4290" spans="1:16" x14ac:dyDescent="0.25">
      <c r="A4290" t="s">
        <v>2207</v>
      </c>
      <c r="B4290" t="s">
        <v>103</v>
      </c>
      <c r="C4290" s="1">
        <v>248000</v>
      </c>
      <c r="D4290">
        <v>2</v>
      </c>
      <c r="E4290">
        <v>56</v>
      </c>
      <c r="F4290" s="1" t="s">
        <v>16</v>
      </c>
      <c r="G4290" t="s">
        <v>17</v>
      </c>
      <c r="H4290" t="s">
        <v>18</v>
      </c>
      <c r="I4290" t="s">
        <v>19</v>
      </c>
      <c r="J4290" t="s">
        <v>20</v>
      </c>
      <c r="K4290" t="s">
        <v>1372</v>
      </c>
      <c r="L4290" s="2">
        <v>248000</v>
      </c>
      <c r="M4290" s="2">
        <v>4428.5714285714284</v>
      </c>
      <c r="N4290" s="2">
        <v>124000</v>
      </c>
      <c r="O4290" s="2"/>
      <c r="P4290" s="5" t="s">
        <v>188</v>
      </c>
    </row>
    <row r="4291" spans="1:16" x14ac:dyDescent="0.25">
      <c r="A4291" t="s">
        <v>1833</v>
      </c>
      <c r="B4291" t="s">
        <v>103</v>
      </c>
      <c r="C4291" s="1">
        <v>248000</v>
      </c>
      <c r="D4291">
        <v>4</v>
      </c>
      <c r="E4291">
        <v>142</v>
      </c>
      <c r="F4291" s="1" t="s">
        <v>16</v>
      </c>
      <c r="G4291" t="s">
        <v>35</v>
      </c>
      <c r="H4291" t="s">
        <v>29</v>
      </c>
      <c r="I4291" t="s">
        <v>19</v>
      </c>
      <c r="J4291" t="s">
        <v>20</v>
      </c>
      <c r="K4291" t="s">
        <v>1372</v>
      </c>
      <c r="L4291" s="2">
        <v>248000</v>
      </c>
      <c r="M4291" s="2">
        <v>1746.4788732394366</v>
      </c>
      <c r="N4291" s="2">
        <v>62000</v>
      </c>
      <c r="O4291" s="2"/>
      <c r="P4291" s="5" t="s">
        <v>188</v>
      </c>
    </row>
    <row r="4292" spans="1:16" x14ac:dyDescent="0.25">
      <c r="A4292" t="s">
        <v>1834</v>
      </c>
      <c r="B4292" t="s">
        <v>103</v>
      </c>
      <c r="C4292" s="1">
        <v>248000</v>
      </c>
      <c r="D4292">
        <v>4</v>
      </c>
      <c r="E4292">
        <v>142</v>
      </c>
      <c r="F4292" s="1" t="s">
        <v>16</v>
      </c>
      <c r="G4292" t="s">
        <v>35</v>
      </c>
      <c r="H4292" t="s">
        <v>29</v>
      </c>
      <c r="I4292" t="s">
        <v>19</v>
      </c>
      <c r="J4292" t="s">
        <v>20</v>
      </c>
      <c r="K4292" t="s">
        <v>1372</v>
      </c>
      <c r="L4292" s="2">
        <v>248000</v>
      </c>
      <c r="M4292" s="2">
        <v>1746.4788732394366</v>
      </c>
      <c r="N4292" s="2">
        <v>62000</v>
      </c>
      <c r="O4292" s="2"/>
      <c r="P4292" s="5" t="s">
        <v>188</v>
      </c>
    </row>
    <row r="4293" spans="1:16" x14ac:dyDescent="0.25">
      <c r="A4293" t="s">
        <v>6644</v>
      </c>
      <c r="B4293" t="s">
        <v>4571</v>
      </c>
      <c r="C4293" s="1">
        <v>248000</v>
      </c>
      <c r="D4293">
        <v>2</v>
      </c>
      <c r="E4293">
        <v>83</v>
      </c>
      <c r="F4293" t="s">
        <v>16</v>
      </c>
      <c r="G4293" t="s">
        <v>37</v>
      </c>
      <c r="H4293" t="s">
        <v>189</v>
      </c>
      <c r="I4293" t="s">
        <v>19</v>
      </c>
      <c r="J4293" t="s">
        <v>20</v>
      </c>
      <c r="L4293" s="2">
        <v>248000</v>
      </c>
      <c r="M4293" s="2">
        <v>2987.9518072289156</v>
      </c>
      <c r="N4293" s="2">
        <v>124000</v>
      </c>
      <c r="O4293" s="2" t="s">
        <v>160</v>
      </c>
      <c r="P4293" s="21" t="s">
        <v>188</v>
      </c>
    </row>
    <row r="4294" spans="1:16" x14ac:dyDescent="0.25">
      <c r="A4294" t="s">
        <v>6647</v>
      </c>
      <c r="B4294" t="s">
        <v>4571</v>
      </c>
      <c r="C4294" s="1">
        <v>248000</v>
      </c>
      <c r="D4294">
        <v>3</v>
      </c>
      <c r="E4294">
        <v>84</v>
      </c>
      <c r="F4294" t="s">
        <v>16</v>
      </c>
      <c r="G4294" t="s">
        <v>37</v>
      </c>
      <c r="H4294" t="s">
        <v>189</v>
      </c>
      <c r="I4294" t="s">
        <v>19</v>
      </c>
      <c r="J4294" t="s">
        <v>20</v>
      </c>
      <c r="L4294" s="2">
        <v>248000</v>
      </c>
      <c r="M4294" s="2">
        <v>2952.3809523809523</v>
      </c>
      <c r="N4294" s="2">
        <v>82666.666666666672</v>
      </c>
      <c r="O4294" s="2" t="s">
        <v>160</v>
      </c>
      <c r="P4294" s="21" t="s">
        <v>188</v>
      </c>
    </row>
    <row r="4295" spans="1:16" x14ac:dyDescent="0.25">
      <c r="A4295" t="s">
        <v>6648</v>
      </c>
      <c r="B4295" t="s">
        <v>4571</v>
      </c>
      <c r="C4295" s="1">
        <v>248000</v>
      </c>
      <c r="D4295">
        <v>3</v>
      </c>
      <c r="E4295">
        <v>84</v>
      </c>
      <c r="F4295" t="s">
        <v>16</v>
      </c>
      <c r="G4295" t="s">
        <v>37</v>
      </c>
      <c r="H4295" t="s">
        <v>189</v>
      </c>
      <c r="I4295" t="s">
        <v>19</v>
      </c>
      <c r="J4295" t="s">
        <v>20</v>
      </c>
      <c r="L4295" s="2">
        <v>248000</v>
      </c>
      <c r="M4295" s="2">
        <v>2952.3809523809523</v>
      </c>
      <c r="N4295" s="2">
        <v>82666.666666666672</v>
      </c>
      <c r="O4295" s="2" t="s">
        <v>160</v>
      </c>
      <c r="P4295" s="21" t="s">
        <v>188</v>
      </c>
    </row>
    <row r="4296" spans="1:16" x14ac:dyDescent="0.25">
      <c r="A4296" t="s">
        <v>1390</v>
      </c>
      <c r="B4296" t="s">
        <v>104</v>
      </c>
      <c r="C4296" s="1">
        <v>247500</v>
      </c>
      <c r="D4296">
        <v>2</v>
      </c>
      <c r="E4296">
        <v>94</v>
      </c>
      <c r="F4296" s="1" t="s">
        <v>16</v>
      </c>
      <c r="G4296" t="s">
        <v>56</v>
      </c>
      <c r="H4296" t="s">
        <v>29</v>
      </c>
      <c r="I4296" t="s">
        <v>19</v>
      </c>
      <c r="J4296" t="s">
        <v>9</v>
      </c>
      <c r="K4296" t="s">
        <v>1372</v>
      </c>
      <c r="L4296" s="2">
        <v>247500</v>
      </c>
      <c r="M4296" s="2">
        <v>2632.9787234042551</v>
      </c>
      <c r="N4296" s="2">
        <v>123750</v>
      </c>
      <c r="O4296" s="2"/>
      <c r="P4296" s="5" t="s">
        <v>188</v>
      </c>
    </row>
    <row r="4297" spans="1:16" x14ac:dyDescent="0.25">
      <c r="A4297" t="s">
        <v>2614</v>
      </c>
      <c r="B4297" t="s">
        <v>104</v>
      </c>
      <c r="C4297" s="1">
        <v>247500</v>
      </c>
      <c r="D4297">
        <v>3</v>
      </c>
      <c r="E4297">
        <v>107</v>
      </c>
      <c r="F4297" s="1" t="s">
        <v>16</v>
      </c>
      <c r="G4297" t="s">
        <v>52</v>
      </c>
      <c r="H4297" t="s">
        <v>29</v>
      </c>
      <c r="I4297" t="s">
        <v>19</v>
      </c>
      <c r="J4297" t="s">
        <v>9</v>
      </c>
      <c r="K4297" t="s">
        <v>1372</v>
      </c>
      <c r="L4297" s="2">
        <v>247500</v>
      </c>
      <c r="M4297" s="2">
        <v>2313.0841121495328</v>
      </c>
      <c r="N4297" s="2">
        <v>82500</v>
      </c>
      <c r="O4297" s="2"/>
      <c r="P4297" s="5" t="s">
        <v>188</v>
      </c>
    </row>
    <row r="4298" spans="1:16" x14ac:dyDescent="0.25">
      <c r="A4298" t="s">
        <v>4797</v>
      </c>
      <c r="B4298" t="s">
        <v>4571</v>
      </c>
      <c r="C4298" s="1">
        <v>247100</v>
      </c>
      <c r="D4298">
        <v>1</v>
      </c>
      <c r="E4298">
        <v>53</v>
      </c>
      <c r="F4298" t="s">
        <v>16</v>
      </c>
      <c r="G4298" t="s">
        <v>56</v>
      </c>
      <c r="H4298" t="s">
        <v>18</v>
      </c>
      <c r="I4298" t="s">
        <v>19</v>
      </c>
      <c r="J4298" t="s">
        <v>20</v>
      </c>
      <c r="L4298" s="2">
        <v>247100</v>
      </c>
      <c r="M4298" s="2">
        <v>4662.2641509433961</v>
      </c>
      <c r="N4298" s="2">
        <v>247100</v>
      </c>
      <c r="O4298" s="2" t="s">
        <v>160</v>
      </c>
      <c r="P4298" s="21" t="s">
        <v>188</v>
      </c>
    </row>
    <row r="4299" spans="1:16" x14ac:dyDescent="0.25">
      <c r="A4299" t="s">
        <v>1670</v>
      </c>
      <c r="B4299" t="s">
        <v>104</v>
      </c>
      <c r="C4299" s="1">
        <v>247000</v>
      </c>
      <c r="D4299">
        <v>3</v>
      </c>
      <c r="E4299">
        <v>101</v>
      </c>
      <c r="F4299" s="1" t="s">
        <v>16</v>
      </c>
      <c r="G4299" t="s">
        <v>35</v>
      </c>
      <c r="H4299" t="s">
        <v>29</v>
      </c>
      <c r="I4299" t="s">
        <v>19</v>
      </c>
      <c r="J4299" t="s">
        <v>9</v>
      </c>
      <c r="K4299" t="s">
        <v>1372</v>
      </c>
      <c r="L4299" s="2">
        <v>247000</v>
      </c>
      <c r="M4299" s="2">
        <v>2445.5445544554455</v>
      </c>
      <c r="N4299" s="2">
        <v>82333.333333333328</v>
      </c>
      <c r="O4299" s="2"/>
      <c r="P4299" s="5" t="s">
        <v>188</v>
      </c>
    </row>
    <row r="4300" spans="1:16" x14ac:dyDescent="0.25">
      <c r="A4300" t="s">
        <v>1696</v>
      </c>
      <c r="B4300" t="s">
        <v>104</v>
      </c>
      <c r="C4300" s="1">
        <v>247000</v>
      </c>
      <c r="D4300">
        <v>3</v>
      </c>
      <c r="E4300">
        <v>87</v>
      </c>
      <c r="F4300" s="1" t="s">
        <v>16</v>
      </c>
      <c r="G4300" t="s">
        <v>35</v>
      </c>
      <c r="H4300" t="s">
        <v>29</v>
      </c>
      <c r="I4300" t="s">
        <v>19</v>
      </c>
      <c r="J4300" t="s">
        <v>9</v>
      </c>
      <c r="K4300" t="s">
        <v>1372</v>
      </c>
      <c r="L4300" s="2">
        <v>247000</v>
      </c>
      <c r="M4300" s="2">
        <v>2839.0804597701149</v>
      </c>
      <c r="N4300" s="2">
        <v>82333.333333333328</v>
      </c>
      <c r="O4300" s="2"/>
      <c r="P4300" s="5" t="s">
        <v>188</v>
      </c>
    </row>
    <row r="4301" spans="1:16" x14ac:dyDescent="0.25">
      <c r="A4301" t="s">
        <v>1976</v>
      </c>
      <c r="B4301" t="s">
        <v>104</v>
      </c>
      <c r="C4301" s="1">
        <v>247000</v>
      </c>
      <c r="D4301">
        <v>3</v>
      </c>
      <c r="E4301">
        <v>104</v>
      </c>
      <c r="F4301" s="1" t="s">
        <v>16</v>
      </c>
      <c r="G4301" t="s">
        <v>17</v>
      </c>
      <c r="H4301" t="s">
        <v>29</v>
      </c>
      <c r="I4301" t="s">
        <v>19</v>
      </c>
      <c r="J4301" t="s">
        <v>88</v>
      </c>
      <c r="L4301" s="2">
        <v>247000</v>
      </c>
      <c r="M4301" s="2">
        <v>2375</v>
      </c>
      <c r="N4301" s="2">
        <v>82333.333333333328</v>
      </c>
      <c r="O4301" s="2"/>
      <c r="P4301" s="5" t="s">
        <v>188</v>
      </c>
    </row>
    <row r="4302" spans="1:16" x14ac:dyDescent="0.25">
      <c r="A4302" t="s">
        <v>5769</v>
      </c>
      <c r="B4302" t="s">
        <v>4571</v>
      </c>
      <c r="C4302" s="1">
        <v>247000</v>
      </c>
      <c r="D4302">
        <v>2</v>
      </c>
      <c r="E4302">
        <v>76</v>
      </c>
      <c r="F4302" t="s">
        <v>16</v>
      </c>
      <c r="G4302" t="s">
        <v>35</v>
      </c>
      <c r="H4302" t="s">
        <v>189</v>
      </c>
      <c r="I4302" t="s">
        <v>19</v>
      </c>
      <c r="J4302" t="s">
        <v>20</v>
      </c>
      <c r="L4302" s="2">
        <v>247000</v>
      </c>
      <c r="M4302" s="2">
        <v>3250</v>
      </c>
      <c r="N4302" s="2">
        <v>123500</v>
      </c>
      <c r="O4302" s="2" t="s">
        <v>4582</v>
      </c>
      <c r="P4302" s="21" t="s">
        <v>188</v>
      </c>
    </row>
    <row r="4303" spans="1:16" x14ac:dyDescent="0.25">
      <c r="A4303" t="s">
        <v>5770</v>
      </c>
      <c r="B4303" t="s">
        <v>4571</v>
      </c>
      <c r="C4303" s="1">
        <v>247000</v>
      </c>
      <c r="D4303">
        <v>2</v>
      </c>
      <c r="E4303">
        <v>76</v>
      </c>
      <c r="F4303" t="s">
        <v>16</v>
      </c>
      <c r="G4303" t="s">
        <v>35</v>
      </c>
      <c r="H4303" t="s">
        <v>189</v>
      </c>
      <c r="I4303" t="s">
        <v>19</v>
      </c>
      <c r="J4303" t="s">
        <v>20</v>
      </c>
      <c r="L4303" s="2">
        <v>247000</v>
      </c>
      <c r="M4303" s="2">
        <v>3250</v>
      </c>
      <c r="N4303" s="2">
        <v>123500</v>
      </c>
      <c r="O4303" s="2" t="s">
        <v>4582</v>
      </c>
      <c r="P4303" s="21" t="s">
        <v>188</v>
      </c>
    </row>
    <row r="4304" spans="1:16" x14ac:dyDescent="0.25">
      <c r="A4304" t="s">
        <v>4727</v>
      </c>
      <c r="B4304" t="s">
        <v>4571</v>
      </c>
      <c r="C4304" s="1">
        <v>247000</v>
      </c>
      <c r="D4304">
        <v>2</v>
      </c>
      <c r="E4304">
        <v>76</v>
      </c>
      <c r="F4304" t="s">
        <v>16</v>
      </c>
      <c r="G4304" t="s">
        <v>56</v>
      </c>
      <c r="H4304" t="s">
        <v>189</v>
      </c>
      <c r="I4304" t="s">
        <v>19</v>
      </c>
      <c r="J4304" t="s">
        <v>20</v>
      </c>
      <c r="L4304" s="2">
        <v>247000</v>
      </c>
      <c r="M4304" s="2">
        <v>3250</v>
      </c>
      <c r="N4304" s="2">
        <v>123500</v>
      </c>
      <c r="O4304" s="2" t="s">
        <v>4582</v>
      </c>
      <c r="P4304" s="21" t="s">
        <v>188</v>
      </c>
    </row>
    <row r="4305" spans="1:16" x14ac:dyDescent="0.25">
      <c r="A4305" t="s">
        <v>1971</v>
      </c>
      <c r="B4305" t="s">
        <v>104</v>
      </c>
      <c r="C4305" s="1">
        <v>246500</v>
      </c>
      <c r="D4305">
        <v>4</v>
      </c>
      <c r="E4305">
        <v>142</v>
      </c>
      <c r="F4305" s="1" t="s">
        <v>16</v>
      </c>
      <c r="G4305" t="s">
        <v>17</v>
      </c>
      <c r="H4305" t="s">
        <v>29</v>
      </c>
      <c r="I4305" t="s">
        <v>19</v>
      </c>
      <c r="J4305" t="s">
        <v>20</v>
      </c>
      <c r="K4305" t="s">
        <v>1372</v>
      </c>
      <c r="L4305" s="2">
        <v>246500</v>
      </c>
      <c r="M4305" s="2">
        <v>1735.9154929577464</v>
      </c>
      <c r="N4305" s="2">
        <v>61625</v>
      </c>
      <c r="O4305" s="2"/>
      <c r="P4305" s="5" t="s">
        <v>188</v>
      </c>
    </row>
    <row r="4306" spans="1:16" x14ac:dyDescent="0.25">
      <c r="A4306" t="s">
        <v>1673</v>
      </c>
      <c r="B4306" t="s">
        <v>104</v>
      </c>
      <c r="C4306" s="1">
        <v>246100</v>
      </c>
      <c r="D4306">
        <v>3</v>
      </c>
      <c r="E4306">
        <v>107</v>
      </c>
      <c r="F4306" s="1" t="s">
        <v>16</v>
      </c>
      <c r="G4306" t="s">
        <v>35</v>
      </c>
      <c r="H4306" t="s">
        <v>29</v>
      </c>
      <c r="I4306" t="s">
        <v>19</v>
      </c>
      <c r="J4306" t="s">
        <v>20</v>
      </c>
      <c r="K4306" t="s">
        <v>1372</v>
      </c>
      <c r="L4306" s="2">
        <v>246100</v>
      </c>
      <c r="M4306" s="2">
        <v>2300</v>
      </c>
      <c r="N4306" s="2">
        <v>82033.333333333328</v>
      </c>
      <c r="O4306" s="2"/>
      <c r="P4306" s="5" t="s">
        <v>188</v>
      </c>
    </row>
    <row r="4307" spans="1:16" x14ac:dyDescent="0.25">
      <c r="A4307" t="s">
        <v>1816</v>
      </c>
      <c r="B4307" t="s">
        <v>103</v>
      </c>
      <c r="C4307" s="1">
        <v>246000</v>
      </c>
      <c r="D4307">
        <v>3</v>
      </c>
      <c r="E4307">
        <v>81</v>
      </c>
      <c r="F4307" s="1" t="s">
        <v>16</v>
      </c>
      <c r="G4307" t="s">
        <v>35</v>
      </c>
      <c r="H4307" t="s">
        <v>29</v>
      </c>
      <c r="I4307" t="s">
        <v>19</v>
      </c>
      <c r="J4307" t="s">
        <v>20</v>
      </c>
      <c r="K4307" t="s">
        <v>1372</v>
      </c>
      <c r="L4307" s="2">
        <v>246000</v>
      </c>
      <c r="M4307" s="2">
        <v>3037.037037037037</v>
      </c>
      <c r="N4307" s="2">
        <v>82000</v>
      </c>
      <c r="O4307" s="2"/>
      <c r="P4307" s="5" t="s">
        <v>188</v>
      </c>
    </row>
    <row r="4308" spans="1:16" x14ac:dyDescent="0.25">
      <c r="A4308" t="s">
        <v>3078</v>
      </c>
      <c r="B4308" t="s">
        <v>104</v>
      </c>
      <c r="C4308" s="1">
        <v>245900</v>
      </c>
      <c r="D4308">
        <v>4</v>
      </c>
      <c r="E4308">
        <v>147</v>
      </c>
      <c r="F4308" s="1" t="s">
        <v>22</v>
      </c>
      <c r="G4308" t="s">
        <v>22</v>
      </c>
      <c r="H4308" t="s">
        <v>23</v>
      </c>
      <c r="I4308" t="s">
        <v>23</v>
      </c>
      <c r="J4308" t="s">
        <v>9</v>
      </c>
      <c r="K4308" t="s">
        <v>1372</v>
      </c>
      <c r="L4308" s="2">
        <v>245900</v>
      </c>
      <c r="M4308" s="2">
        <v>1672.7891156462586</v>
      </c>
      <c r="N4308" s="2">
        <v>61475</v>
      </c>
      <c r="O4308" s="2"/>
      <c r="P4308" s="5" t="s">
        <v>188</v>
      </c>
    </row>
    <row r="4309" spans="1:16" x14ac:dyDescent="0.25">
      <c r="A4309" t="s">
        <v>3079</v>
      </c>
      <c r="B4309" t="s">
        <v>104</v>
      </c>
      <c r="C4309" s="1">
        <v>245900</v>
      </c>
      <c r="D4309">
        <v>4</v>
      </c>
      <c r="E4309">
        <v>147</v>
      </c>
      <c r="F4309" s="1" t="s">
        <v>22</v>
      </c>
      <c r="G4309" t="s">
        <v>22</v>
      </c>
      <c r="H4309" t="s">
        <v>23</v>
      </c>
      <c r="I4309" t="s">
        <v>23</v>
      </c>
      <c r="J4309" t="s">
        <v>9</v>
      </c>
      <c r="K4309" t="s">
        <v>1372</v>
      </c>
      <c r="L4309" s="2">
        <v>245900</v>
      </c>
      <c r="M4309" s="2">
        <v>1672.7891156462586</v>
      </c>
      <c r="N4309" s="2">
        <v>61475</v>
      </c>
      <c r="O4309" s="2"/>
      <c r="P4309" s="5" t="s">
        <v>188</v>
      </c>
    </row>
    <row r="4310" spans="1:16" x14ac:dyDescent="0.25">
      <c r="A4310" t="s">
        <v>1679</v>
      </c>
      <c r="B4310" t="s">
        <v>104</v>
      </c>
      <c r="C4310" s="1">
        <v>245500</v>
      </c>
      <c r="D4310">
        <v>3</v>
      </c>
      <c r="E4310">
        <v>104</v>
      </c>
      <c r="F4310" s="1" t="s">
        <v>16</v>
      </c>
      <c r="G4310" t="s">
        <v>35</v>
      </c>
      <c r="H4310" t="s">
        <v>29</v>
      </c>
      <c r="I4310" t="s">
        <v>19</v>
      </c>
      <c r="J4310" t="s">
        <v>9</v>
      </c>
      <c r="K4310" t="s">
        <v>1372</v>
      </c>
      <c r="L4310" s="2">
        <v>245500</v>
      </c>
      <c r="M4310" s="2">
        <v>2360.5769230769229</v>
      </c>
      <c r="N4310" s="2">
        <v>81833.333333333328</v>
      </c>
      <c r="O4310" s="2"/>
      <c r="P4310" s="5" t="s">
        <v>188</v>
      </c>
    </row>
    <row r="4311" spans="1:16" x14ac:dyDescent="0.25">
      <c r="A4311" t="s">
        <v>2971</v>
      </c>
      <c r="B4311" t="s">
        <v>104</v>
      </c>
      <c r="C4311" s="1">
        <v>245000</v>
      </c>
      <c r="D4311">
        <v>3</v>
      </c>
      <c r="E4311">
        <v>149</v>
      </c>
      <c r="F4311" s="1" t="s">
        <v>22</v>
      </c>
      <c r="G4311" t="s">
        <v>22</v>
      </c>
      <c r="H4311" t="s">
        <v>23</v>
      </c>
      <c r="I4311" t="s">
        <v>23</v>
      </c>
      <c r="J4311" t="s">
        <v>9</v>
      </c>
      <c r="K4311" t="s">
        <v>1372</v>
      </c>
      <c r="L4311" s="2">
        <v>245000</v>
      </c>
      <c r="M4311" s="2">
        <v>1644.2953020134228</v>
      </c>
      <c r="N4311" s="2">
        <v>81666.666666666672</v>
      </c>
      <c r="O4311" s="2"/>
      <c r="P4311" s="5" t="s">
        <v>188</v>
      </c>
    </row>
    <row r="4312" spans="1:16" x14ac:dyDescent="0.25">
      <c r="A4312" t="s">
        <v>2402</v>
      </c>
      <c r="B4312" t="s">
        <v>104</v>
      </c>
      <c r="C4312" s="1">
        <v>245000</v>
      </c>
      <c r="D4312">
        <v>3</v>
      </c>
      <c r="E4312">
        <v>64</v>
      </c>
      <c r="F4312" s="1" t="s">
        <v>16</v>
      </c>
      <c r="G4312" t="s">
        <v>41</v>
      </c>
      <c r="H4312" t="s">
        <v>18</v>
      </c>
      <c r="I4312" t="s">
        <v>19</v>
      </c>
      <c r="J4312" t="s">
        <v>20</v>
      </c>
      <c r="K4312" t="s">
        <v>1372</v>
      </c>
      <c r="L4312" s="2">
        <v>245000</v>
      </c>
      <c r="M4312" s="2">
        <v>3828.125</v>
      </c>
      <c r="N4312" s="2">
        <v>81666.666666666672</v>
      </c>
      <c r="O4312" s="2"/>
      <c r="P4312" s="5" t="s">
        <v>188</v>
      </c>
    </row>
    <row r="4313" spans="1:16" x14ac:dyDescent="0.25">
      <c r="A4313" t="s">
        <v>5892</v>
      </c>
      <c r="B4313" t="s">
        <v>4571</v>
      </c>
      <c r="C4313" s="1">
        <v>245000</v>
      </c>
      <c r="D4313">
        <v>3</v>
      </c>
      <c r="E4313">
        <v>86</v>
      </c>
      <c r="F4313" t="s">
        <v>16</v>
      </c>
      <c r="G4313" t="s">
        <v>35</v>
      </c>
      <c r="H4313" t="s">
        <v>18</v>
      </c>
      <c r="I4313" t="s">
        <v>19</v>
      </c>
      <c r="J4313" t="s">
        <v>20</v>
      </c>
      <c r="L4313" s="2">
        <v>245000</v>
      </c>
      <c r="M4313" s="2">
        <v>2848.8372093023254</v>
      </c>
      <c r="N4313" s="2">
        <v>81666.666666666672</v>
      </c>
      <c r="O4313" s="2" t="s">
        <v>160</v>
      </c>
      <c r="P4313" s="21" t="s">
        <v>188</v>
      </c>
    </row>
    <row r="4314" spans="1:16" x14ac:dyDescent="0.25">
      <c r="A4314" t="s">
        <v>6220</v>
      </c>
      <c r="B4314" t="s">
        <v>4571</v>
      </c>
      <c r="C4314" s="1">
        <v>245000</v>
      </c>
      <c r="D4314">
        <v>3</v>
      </c>
      <c r="E4314">
        <v>90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  <c r="L4314" s="2">
        <v>245000</v>
      </c>
      <c r="M4314" s="2">
        <v>2722.2222222222222</v>
      </c>
      <c r="N4314" s="2">
        <v>81666.666666666672</v>
      </c>
      <c r="O4314" s="2" t="s">
        <v>160</v>
      </c>
      <c r="P4314" s="21" t="s">
        <v>188</v>
      </c>
    </row>
    <row r="4315" spans="1:16" x14ac:dyDescent="0.25">
      <c r="A4315" t="s">
        <v>6492</v>
      </c>
      <c r="B4315" t="s">
        <v>4571</v>
      </c>
      <c r="C4315" s="1">
        <v>245000</v>
      </c>
      <c r="D4315">
        <v>2</v>
      </c>
      <c r="E4315">
        <v>64</v>
      </c>
      <c r="F4315" t="s">
        <v>16</v>
      </c>
      <c r="G4315" t="s">
        <v>41</v>
      </c>
      <c r="H4315" t="s">
        <v>18</v>
      </c>
      <c r="I4315" t="s">
        <v>19</v>
      </c>
      <c r="J4315" t="s">
        <v>20</v>
      </c>
      <c r="L4315" s="2">
        <v>245000</v>
      </c>
      <c r="M4315" s="2">
        <v>3828.125</v>
      </c>
      <c r="N4315" s="2">
        <v>122500</v>
      </c>
      <c r="O4315" s="2" t="s">
        <v>160</v>
      </c>
      <c r="P4315" s="21" t="s">
        <v>188</v>
      </c>
    </row>
    <row r="4316" spans="1:16" x14ac:dyDescent="0.25">
      <c r="A4316" t="s">
        <v>6484</v>
      </c>
      <c r="B4316" t="s">
        <v>4571</v>
      </c>
      <c r="C4316" s="1">
        <v>245000</v>
      </c>
      <c r="D4316">
        <v>3</v>
      </c>
      <c r="E4316">
        <v>55</v>
      </c>
      <c r="F4316" t="s">
        <v>16</v>
      </c>
      <c r="G4316" t="s">
        <v>41</v>
      </c>
      <c r="H4316" t="s">
        <v>18</v>
      </c>
      <c r="I4316" t="s">
        <v>19</v>
      </c>
      <c r="J4316" t="s">
        <v>20</v>
      </c>
      <c r="L4316" s="2">
        <v>245000</v>
      </c>
      <c r="M4316" s="2">
        <v>4454.545454545455</v>
      </c>
      <c r="N4316" s="2">
        <v>81666.666666666672</v>
      </c>
      <c r="O4316" s="2" t="s">
        <v>160</v>
      </c>
      <c r="P4316" s="21" t="s">
        <v>188</v>
      </c>
    </row>
    <row r="4317" spans="1:16" x14ac:dyDescent="0.25">
      <c r="A4317" t="s">
        <v>4817</v>
      </c>
      <c r="B4317" t="s">
        <v>4571</v>
      </c>
      <c r="C4317" s="1">
        <v>245000</v>
      </c>
      <c r="D4317">
        <v>2</v>
      </c>
      <c r="E4317">
        <v>69</v>
      </c>
      <c r="F4317" t="s">
        <v>16</v>
      </c>
      <c r="G4317" t="s">
        <v>56</v>
      </c>
      <c r="H4317" t="s">
        <v>18</v>
      </c>
      <c r="I4317" t="s">
        <v>19</v>
      </c>
      <c r="J4317" t="s">
        <v>20</v>
      </c>
      <c r="L4317" s="2">
        <v>245000</v>
      </c>
      <c r="M4317" s="2">
        <v>3550.7246376811595</v>
      </c>
      <c r="N4317" s="2">
        <v>122500</v>
      </c>
      <c r="O4317" s="2" t="s">
        <v>160</v>
      </c>
      <c r="P4317" s="21" t="s">
        <v>188</v>
      </c>
    </row>
    <row r="4318" spans="1:16" x14ac:dyDescent="0.25">
      <c r="A4318" t="s">
        <v>1389</v>
      </c>
      <c r="B4318" t="s">
        <v>104</v>
      </c>
      <c r="C4318" s="1">
        <v>245000</v>
      </c>
      <c r="D4318">
        <v>2</v>
      </c>
      <c r="E4318">
        <v>85</v>
      </c>
      <c r="F4318" s="1" t="s">
        <v>16</v>
      </c>
      <c r="G4318" t="s">
        <v>56</v>
      </c>
      <c r="H4318" t="s">
        <v>29</v>
      </c>
      <c r="I4318" t="s">
        <v>19</v>
      </c>
      <c r="J4318" t="s">
        <v>9</v>
      </c>
      <c r="K4318" t="s">
        <v>1372</v>
      </c>
      <c r="L4318" s="2">
        <v>245000</v>
      </c>
      <c r="M4318" s="2">
        <v>2882.3529411764707</v>
      </c>
      <c r="N4318" s="2">
        <v>122500</v>
      </c>
      <c r="O4318" s="2"/>
      <c r="P4318" s="5" t="s">
        <v>188</v>
      </c>
    </row>
    <row r="4319" spans="1:16" x14ac:dyDescent="0.25">
      <c r="A4319" t="s">
        <v>1709</v>
      </c>
      <c r="B4319" t="s">
        <v>103</v>
      </c>
      <c r="C4319" s="1">
        <v>245000</v>
      </c>
      <c r="D4319">
        <v>2</v>
      </c>
      <c r="E4319">
        <v>108</v>
      </c>
      <c r="F4319" s="1" t="s">
        <v>16</v>
      </c>
      <c r="G4319" t="s">
        <v>35</v>
      </c>
      <c r="H4319" t="s">
        <v>29</v>
      </c>
      <c r="I4319" t="s">
        <v>19</v>
      </c>
      <c r="J4319" t="s">
        <v>9</v>
      </c>
      <c r="K4319" t="s">
        <v>1372</v>
      </c>
      <c r="L4319" s="2">
        <v>245000</v>
      </c>
      <c r="M4319" s="2">
        <v>2268.5185185185187</v>
      </c>
      <c r="N4319" s="2">
        <v>122500</v>
      </c>
      <c r="O4319" s="2"/>
      <c r="P4319" s="5" t="s">
        <v>188</v>
      </c>
    </row>
    <row r="4320" spans="1:16" x14ac:dyDescent="0.25">
      <c r="A4320" t="s">
        <v>1610</v>
      </c>
      <c r="B4320" t="s">
        <v>104</v>
      </c>
      <c r="C4320" s="1">
        <v>245000</v>
      </c>
      <c r="D4320">
        <v>4</v>
      </c>
      <c r="E4320">
        <v>173</v>
      </c>
      <c r="F4320" s="1" t="s">
        <v>16</v>
      </c>
      <c r="G4320" t="s">
        <v>95</v>
      </c>
      <c r="H4320" t="s">
        <v>29</v>
      </c>
      <c r="I4320" t="s">
        <v>19</v>
      </c>
      <c r="J4320" t="s">
        <v>20</v>
      </c>
      <c r="K4320" t="s">
        <v>1372</v>
      </c>
      <c r="L4320" s="2">
        <v>245000</v>
      </c>
      <c r="M4320" s="2">
        <v>1416.1849710982658</v>
      </c>
      <c r="N4320" s="2">
        <v>61250</v>
      </c>
      <c r="O4320" s="2"/>
      <c r="P4320" s="5" t="s">
        <v>188</v>
      </c>
    </row>
    <row r="4321" spans="1:16" x14ac:dyDescent="0.25">
      <c r="A4321" t="s">
        <v>2461</v>
      </c>
      <c r="B4321" t="s">
        <v>104</v>
      </c>
      <c r="C4321" s="1">
        <v>245000</v>
      </c>
      <c r="D4321">
        <v>3</v>
      </c>
      <c r="E4321">
        <v>106</v>
      </c>
      <c r="F4321" s="1" t="s">
        <v>16</v>
      </c>
      <c r="G4321" t="s">
        <v>37</v>
      </c>
      <c r="H4321" t="s">
        <v>29</v>
      </c>
      <c r="I4321" t="s">
        <v>19</v>
      </c>
      <c r="J4321" t="s">
        <v>9</v>
      </c>
      <c r="K4321" t="s">
        <v>1372</v>
      </c>
      <c r="L4321" s="2">
        <v>245000</v>
      </c>
      <c r="M4321" s="2">
        <v>2311.3207547169814</v>
      </c>
      <c r="N4321" s="2">
        <v>81666.666666666672</v>
      </c>
      <c r="O4321" s="2"/>
      <c r="P4321" s="5" t="s">
        <v>188</v>
      </c>
    </row>
    <row r="4322" spans="1:16" x14ac:dyDescent="0.25">
      <c r="A4322" t="s">
        <v>2463</v>
      </c>
      <c r="B4322" t="s">
        <v>103</v>
      </c>
      <c r="C4322" s="1">
        <v>245000</v>
      </c>
      <c r="D4322">
        <v>2</v>
      </c>
      <c r="E4322">
        <v>72</v>
      </c>
      <c r="F4322" s="1" t="s">
        <v>16</v>
      </c>
      <c r="G4322" t="s">
        <v>37</v>
      </c>
      <c r="H4322" t="s">
        <v>29</v>
      </c>
      <c r="I4322" t="s">
        <v>19</v>
      </c>
      <c r="J4322" t="s">
        <v>9</v>
      </c>
      <c r="K4322" t="s">
        <v>1372</v>
      </c>
      <c r="L4322" s="2">
        <v>245000</v>
      </c>
      <c r="M4322" s="2">
        <v>3402.7777777777778</v>
      </c>
      <c r="N4322" s="2">
        <v>122500</v>
      </c>
      <c r="O4322" s="2"/>
      <c r="P4322" s="5" t="s">
        <v>188</v>
      </c>
    </row>
    <row r="4323" spans="1:16" x14ac:dyDescent="0.25">
      <c r="A4323" t="s">
        <v>2699</v>
      </c>
      <c r="B4323" t="s">
        <v>104</v>
      </c>
      <c r="C4323" s="1">
        <v>245000</v>
      </c>
      <c r="D4323">
        <v>3</v>
      </c>
      <c r="E4323">
        <v>116</v>
      </c>
      <c r="F4323" s="1" t="s">
        <v>16</v>
      </c>
      <c r="G4323" t="s">
        <v>87</v>
      </c>
      <c r="H4323" t="s">
        <v>29</v>
      </c>
      <c r="I4323" t="s">
        <v>19</v>
      </c>
      <c r="J4323" t="s">
        <v>9</v>
      </c>
      <c r="K4323" t="s">
        <v>1372</v>
      </c>
      <c r="L4323" s="2">
        <v>245000</v>
      </c>
      <c r="M4323" s="2">
        <v>2112.0689655172414</v>
      </c>
      <c r="N4323" s="2">
        <v>81666.666666666672</v>
      </c>
      <c r="O4323" s="2"/>
      <c r="P4323" s="5" t="s">
        <v>188</v>
      </c>
    </row>
    <row r="4324" spans="1:16" x14ac:dyDescent="0.25">
      <c r="A4324" t="s">
        <v>5792</v>
      </c>
      <c r="B4324" t="s">
        <v>4571</v>
      </c>
      <c r="C4324" s="1">
        <v>245000</v>
      </c>
      <c r="D4324">
        <v>3</v>
      </c>
      <c r="E4324">
        <v>84</v>
      </c>
      <c r="F4324" t="s">
        <v>16</v>
      </c>
      <c r="G4324" t="s">
        <v>35</v>
      </c>
      <c r="H4324" t="s">
        <v>189</v>
      </c>
      <c r="I4324" t="s">
        <v>19</v>
      </c>
      <c r="J4324" t="s">
        <v>20</v>
      </c>
      <c r="L4324" s="2">
        <v>245000</v>
      </c>
      <c r="M4324" s="2">
        <v>2916.6666666666665</v>
      </c>
      <c r="N4324" s="2">
        <v>81666.666666666672</v>
      </c>
      <c r="O4324" s="2" t="s">
        <v>160</v>
      </c>
      <c r="P4324" s="21" t="s">
        <v>188</v>
      </c>
    </row>
    <row r="4325" spans="1:16" x14ac:dyDescent="0.25">
      <c r="A4325" t="s">
        <v>5821</v>
      </c>
      <c r="B4325" t="s">
        <v>4571</v>
      </c>
      <c r="C4325" s="1">
        <v>245000</v>
      </c>
      <c r="D4325">
        <v>3</v>
      </c>
      <c r="E4325">
        <v>90</v>
      </c>
      <c r="F4325" t="s">
        <v>16</v>
      </c>
      <c r="G4325" t="s">
        <v>35</v>
      </c>
      <c r="H4325" t="s">
        <v>189</v>
      </c>
      <c r="I4325" t="s">
        <v>19</v>
      </c>
      <c r="J4325" t="s">
        <v>20</v>
      </c>
      <c r="L4325" s="2">
        <v>245000</v>
      </c>
      <c r="M4325" s="2">
        <v>2722.2222222222222</v>
      </c>
      <c r="N4325" s="2">
        <v>81666.666666666672</v>
      </c>
      <c r="O4325" s="2" t="s">
        <v>160</v>
      </c>
      <c r="P4325" s="21" t="s">
        <v>188</v>
      </c>
    </row>
    <row r="4326" spans="1:16" x14ac:dyDescent="0.25">
      <c r="A4326" t="s">
        <v>6147</v>
      </c>
      <c r="B4326" t="s">
        <v>4571</v>
      </c>
      <c r="C4326" s="1">
        <v>245000</v>
      </c>
      <c r="D4326">
        <v>2</v>
      </c>
      <c r="E4326">
        <v>82</v>
      </c>
      <c r="F4326" t="s">
        <v>16</v>
      </c>
      <c r="G4326" t="s">
        <v>17</v>
      </c>
      <c r="H4326" t="s">
        <v>189</v>
      </c>
      <c r="I4326" t="s">
        <v>19</v>
      </c>
      <c r="J4326" t="s">
        <v>20</v>
      </c>
      <c r="L4326" s="2">
        <v>245000</v>
      </c>
      <c r="M4326" s="2">
        <v>2987.8048780487807</v>
      </c>
      <c r="N4326" s="2">
        <v>122500</v>
      </c>
      <c r="O4326" s="2" t="s">
        <v>160</v>
      </c>
      <c r="P4326" s="21" t="s">
        <v>188</v>
      </c>
    </row>
    <row r="4327" spans="1:16" x14ac:dyDescent="0.25">
      <c r="A4327" t="s">
        <v>6158</v>
      </c>
      <c r="B4327" t="s">
        <v>4571</v>
      </c>
      <c r="C4327" s="1">
        <v>245000</v>
      </c>
      <c r="D4327">
        <v>3</v>
      </c>
      <c r="E4327">
        <v>84</v>
      </c>
      <c r="F4327" t="s">
        <v>16</v>
      </c>
      <c r="G4327" t="s">
        <v>17</v>
      </c>
      <c r="H4327" t="s">
        <v>189</v>
      </c>
      <c r="I4327" t="s">
        <v>19</v>
      </c>
      <c r="J4327" t="s">
        <v>20</v>
      </c>
      <c r="L4327" s="2">
        <v>245000</v>
      </c>
      <c r="M4327" s="2">
        <v>2916.6666666666665</v>
      </c>
      <c r="N4327" s="2">
        <v>81666.666666666672</v>
      </c>
      <c r="O4327" s="2" t="s">
        <v>160</v>
      </c>
      <c r="P4327" s="21" t="s">
        <v>188</v>
      </c>
    </row>
    <row r="4328" spans="1:16" x14ac:dyDescent="0.25">
      <c r="A4328" t="s">
        <v>6160</v>
      </c>
      <c r="B4328" t="s">
        <v>4571</v>
      </c>
      <c r="C4328" s="1">
        <v>245000</v>
      </c>
      <c r="D4328">
        <v>3</v>
      </c>
      <c r="E4328">
        <v>85</v>
      </c>
      <c r="F4328" t="s">
        <v>16</v>
      </c>
      <c r="G4328" t="s">
        <v>17</v>
      </c>
      <c r="H4328" t="s">
        <v>189</v>
      </c>
      <c r="I4328" t="s">
        <v>19</v>
      </c>
      <c r="J4328" t="s">
        <v>20</v>
      </c>
      <c r="L4328" s="2">
        <v>245000</v>
      </c>
      <c r="M4328" s="2">
        <v>2882.3529411764707</v>
      </c>
      <c r="N4328" s="2">
        <v>81666.666666666672</v>
      </c>
      <c r="O4328" s="2" t="s">
        <v>160</v>
      </c>
      <c r="P4328" s="21" t="s">
        <v>188</v>
      </c>
    </row>
    <row r="4329" spans="1:16" x14ac:dyDescent="0.25">
      <c r="A4329" t="s">
        <v>6804</v>
      </c>
      <c r="B4329" t="s">
        <v>4571</v>
      </c>
      <c r="C4329" s="1">
        <v>245000</v>
      </c>
      <c r="D4329">
        <v>3</v>
      </c>
      <c r="E4329">
        <v>69</v>
      </c>
      <c r="F4329" t="s">
        <v>16</v>
      </c>
      <c r="G4329" t="s">
        <v>52</v>
      </c>
      <c r="H4329" t="s">
        <v>189</v>
      </c>
      <c r="I4329" t="s">
        <v>30</v>
      </c>
      <c r="J4329" t="s">
        <v>20</v>
      </c>
      <c r="L4329" s="2">
        <v>245000</v>
      </c>
      <c r="M4329" s="2">
        <v>3550.7246376811595</v>
      </c>
      <c r="N4329" s="2">
        <v>81666.666666666672</v>
      </c>
      <c r="O4329" s="2" t="s">
        <v>160</v>
      </c>
      <c r="P4329" s="21" t="s">
        <v>188</v>
      </c>
    </row>
    <row r="4330" spans="1:16" x14ac:dyDescent="0.25">
      <c r="A4330" t="s">
        <v>7030</v>
      </c>
      <c r="B4330" t="s">
        <v>4571</v>
      </c>
      <c r="C4330" s="1">
        <v>245000</v>
      </c>
      <c r="D4330">
        <v>1</v>
      </c>
      <c r="E4330">
        <v>59</v>
      </c>
      <c r="F4330" t="s">
        <v>16</v>
      </c>
      <c r="G4330" t="s">
        <v>93</v>
      </c>
      <c r="H4330" t="s">
        <v>189</v>
      </c>
      <c r="I4330" t="s">
        <v>19</v>
      </c>
      <c r="J4330" t="s">
        <v>9</v>
      </c>
      <c r="L4330" s="2">
        <v>245000</v>
      </c>
      <c r="M4330" s="2">
        <v>4152.5423728813557</v>
      </c>
      <c r="N4330" s="2">
        <v>245000</v>
      </c>
      <c r="O4330" s="2" t="s">
        <v>4582</v>
      </c>
      <c r="P4330" s="21" t="s">
        <v>188</v>
      </c>
    </row>
    <row r="4331" spans="1:16" x14ac:dyDescent="0.25">
      <c r="A4331" t="s">
        <v>4706</v>
      </c>
      <c r="B4331" t="s">
        <v>4571</v>
      </c>
      <c r="C4331" s="1">
        <v>245000</v>
      </c>
      <c r="D4331">
        <v>1</v>
      </c>
      <c r="E4331">
        <v>65</v>
      </c>
      <c r="F4331" t="s">
        <v>16</v>
      </c>
      <c r="G4331" t="s">
        <v>56</v>
      </c>
      <c r="H4331" t="s">
        <v>189</v>
      </c>
      <c r="I4331" t="s">
        <v>19</v>
      </c>
      <c r="J4331" t="s">
        <v>20</v>
      </c>
      <c r="L4331" s="2">
        <v>245000</v>
      </c>
      <c r="M4331" s="2">
        <v>3769.2307692307691</v>
      </c>
      <c r="N4331" s="2">
        <v>245000</v>
      </c>
      <c r="O4331" s="2" t="s">
        <v>4587</v>
      </c>
      <c r="P4331" s="21" t="s">
        <v>188</v>
      </c>
    </row>
    <row r="4332" spans="1:16" x14ac:dyDescent="0.25">
      <c r="A4332" t="s">
        <v>76</v>
      </c>
      <c r="B4332" t="s">
        <v>102</v>
      </c>
      <c r="C4332" s="1">
        <v>244995</v>
      </c>
      <c r="D4332">
        <v>3</v>
      </c>
      <c r="E4332">
        <v>119</v>
      </c>
      <c r="F4332" t="s">
        <v>22</v>
      </c>
      <c r="G4332" t="s">
        <v>22</v>
      </c>
      <c r="H4332" t="s">
        <v>23</v>
      </c>
      <c r="I4332" t="s">
        <v>23</v>
      </c>
      <c r="J4332" t="s">
        <v>9</v>
      </c>
      <c r="L4332" s="2">
        <v>244995</v>
      </c>
      <c r="M4332" s="2">
        <v>2058.7815126050418</v>
      </c>
      <c r="N4332" s="2">
        <v>81665</v>
      </c>
      <c r="O4332" s="2"/>
      <c r="P4332" s="21" t="s">
        <v>188</v>
      </c>
    </row>
    <row r="4333" spans="1:16" x14ac:dyDescent="0.25">
      <c r="A4333" t="s">
        <v>2208</v>
      </c>
      <c r="B4333" t="s">
        <v>103</v>
      </c>
      <c r="C4333" s="1">
        <v>244990</v>
      </c>
      <c r="D4333">
        <v>3</v>
      </c>
      <c r="E4333">
        <v>98</v>
      </c>
      <c r="F4333" s="1" t="s">
        <v>16</v>
      </c>
      <c r="G4333" t="s">
        <v>17</v>
      </c>
      <c r="H4333" t="s">
        <v>18</v>
      </c>
      <c r="I4333" t="s">
        <v>19</v>
      </c>
      <c r="J4333" t="s">
        <v>20</v>
      </c>
      <c r="K4333" t="s">
        <v>1372</v>
      </c>
      <c r="L4333" s="2">
        <v>244990</v>
      </c>
      <c r="M4333" s="2">
        <v>2499.8979591836733</v>
      </c>
      <c r="N4333" s="2">
        <v>81663.333333333328</v>
      </c>
      <c r="O4333" s="2"/>
      <c r="P4333" s="5" t="s">
        <v>188</v>
      </c>
    </row>
    <row r="4334" spans="1:16" x14ac:dyDescent="0.25">
      <c r="A4334" t="s">
        <v>2529</v>
      </c>
      <c r="B4334" t="s">
        <v>103</v>
      </c>
      <c r="C4334" s="1">
        <v>244900</v>
      </c>
      <c r="D4334">
        <v>3</v>
      </c>
      <c r="E4334">
        <v>100</v>
      </c>
      <c r="F4334" s="1" t="s">
        <v>16</v>
      </c>
      <c r="G4334" t="s">
        <v>37</v>
      </c>
      <c r="H4334" t="s">
        <v>29</v>
      </c>
      <c r="I4334" t="s">
        <v>19</v>
      </c>
      <c r="J4334" t="s">
        <v>9</v>
      </c>
      <c r="K4334" t="s">
        <v>1372</v>
      </c>
      <c r="L4334" s="2">
        <v>244900</v>
      </c>
      <c r="M4334" s="2">
        <v>2449</v>
      </c>
      <c r="N4334" s="2">
        <v>81633.333333333328</v>
      </c>
      <c r="O4334" s="2"/>
      <c r="P4334" s="5" t="s">
        <v>188</v>
      </c>
    </row>
    <row r="4335" spans="1:16" x14ac:dyDescent="0.25">
      <c r="A4335" t="s">
        <v>2600</v>
      </c>
      <c r="B4335" t="s">
        <v>104</v>
      </c>
      <c r="C4335" s="1">
        <v>244100</v>
      </c>
      <c r="D4335">
        <v>1</v>
      </c>
      <c r="E4335">
        <v>62</v>
      </c>
      <c r="F4335" s="1" t="s">
        <v>16</v>
      </c>
      <c r="G4335" t="s">
        <v>52</v>
      </c>
      <c r="H4335" t="s">
        <v>29</v>
      </c>
      <c r="I4335" t="s">
        <v>19</v>
      </c>
      <c r="J4335" t="s">
        <v>9</v>
      </c>
      <c r="K4335" t="s">
        <v>1372</v>
      </c>
      <c r="L4335" s="2">
        <v>244100</v>
      </c>
      <c r="M4335" s="2">
        <v>3937.0967741935483</v>
      </c>
      <c r="N4335" s="2">
        <v>244100</v>
      </c>
      <c r="O4335" s="2"/>
      <c r="P4335" s="5" t="s">
        <v>188</v>
      </c>
    </row>
    <row r="4336" spans="1:16" x14ac:dyDescent="0.25">
      <c r="A4336" t="s">
        <v>75</v>
      </c>
      <c r="B4336" t="s">
        <v>102</v>
      </c>
      <c r="C4336" s="1">
        <v>244000</v>
      </c>
      <c r="D4336">
        <v>3</v>
      </c>
      <c r="E4336">
        <v>180</v>
      </c>
      <c r="F4336" t="s">
        <v>22</v>
      </c>
      <c r="G4336" t="s">
        <v>22</v>
      </c>
      <c r="H4336" t="s">
        <v>23</v>
      </c>
      <c r="I4336" t="s">
        <v>23</v>
      </c>
      <c r="J4336" t="s">
        <v>9</v>
      </c>
      <c r="L4336" s="2">
        <v>244000</v>
      </c>
      <c r="M4336" s="2">
        <v>1355.5555555555557</v>
      </c>
      <c r="N4336" s="2">
        <v>81333.333333333328</v>
      </c>
      <c r="O4336" s="2"/>
      <c r="P4336" s="21" t="s">
        <v>188</v>
      </c>
    </row>
    <row r="4337" spans="1:16" x14ac:dyDescent="0.25">
      <c r="A4337" t="s">
        <v>1717</v>
      </c>
      <c r="B4337" t="s">
        <v>103</v>
      </c>
      <c r="C4337" s="1">
        <v>242900</v>
      </c>
      <c r="D4337">
        <v>3</v>
      </c>
      <c r="E4337">
        <v>94</v>
      </c>
      <c r="F4337" s="1" t="s">
        <v>16</v>
      </c>
      <c r="G4337" t="s">
        <v>35</v>
      </c>
      <c r="H4337" t="s">
        <v>29</v>
      </c>
      <c r="I4337" t="s">
        <v>19</v>
      </c>
      <c r="J4337" t="s">
        <v>20</v>
      </c>
      <c r="K4337" t="s">
        <v>1372</v>
      </c>
      <c r="L4337" s="2">
        <v>242900</v>
      </c>
      <c r="M4337" s="2">
        <v>2584.0425531914893</v>
      </c>
      <c r="N4337" s="2">
        <v>80966.666666666672</v>
      </c>
      <c r="O4337" s="2"/>
      <c r="P4337" s="5" t="s">
        <v>188</v>
      </c>
    </row>
    <row r="4338" spans="1:16" x14ac:dyDescent="0.25">
      <c r="A4338" t="s">
        <v>1805</v>
      </c>
      <c r="B4338" t="s">
        <v>103</v>
      </c>
      <c r="C4338" s="1">
        <v>242000</v>
      </c>
      <c r="D4338">
        <v>3</v>
      </c>
      <c r="E4338">
        <v>88</v>
      </c>
      <c r="F4338" s="1" t="s">
        <v>16</v>
      </c>
      <c r="G4338" t="s">
        <v>35</v>
      </c>
      <c r="H4338" t="s">
        <v>29</v>
      </c>
      <c r="I4338" t="s">
        <v>19</v>
      </c>
      <c r="J4338" t="s">
        <v>20</v>
      </c>
      <c r="K4338" t="s">
        <v>1372</v>
      </c>
      <c r="L4338" s="2">
        <v>242000</v>
      </c>
      <c r="M4338" s="2">
        <v>2750</v>
      </c>
      <c r="N4338" s="2">
        <v>80666.666666666672</v>
      </c>
      <c r="O4338" s="2"/>
      <c r="P4338" s="5" t="s">
        <v>188</v>
      </c>
    </row>
    <row r="4339" spans="1:16" x14ac:dyDescent="0.25">
      <c r="A4339" t="s">
        <v>5726</v>
      </c>
      <c r="B4339" t="s">
        <v>4571</v>
      </c>
      <c r="C4339" s="1">
        <v>240800</v>
      </c>
      <c r="D4339">
        <v>1</v>
      </c>
      <c r="E4339">
        <v>60</v>
      </c>
      <c r="F4339" t="s">
        <v>16</v>
      </c>
      <c r="G4339" t="s">
        <v>35</v>
      </c>
      <c r="H4339" t="s">
        <v>189</v>
      </c>
      <c r="I4339" t="s">
        <v>19</v>
      </c>
      <c r="J4339" t="s">
        <v>9</v>
      </c>
      <c r="L4339" s="2">
        <v>240800</v>
      </c>
      <c r="M4339" s="2">
        <v>4013.3333333333335</v>
      </c>
      <c r="N4339" s="2">
        <v>240800</v>
      </c>
      <c r="O4339" s="2" t="s">
        <v>160</v>
      </c>
      <c r="P4339" s="21" t="s">
        <v>188</v>
      </c>
    </row>
    <row r="4340" spans="1:16" x14ac:dyDescent="0.25">
      <c r="A4340" t="s">
        <v>6843</v>
      </c>
      <c r="B4340" t="s">
        <v>4571</v>
      </c>
      <c r="C4340" s="1">
        <v>240700</v>
      </c>
      <c r="D4340">
        <v>1</v>
      </c>
      <c r="E4340">
        <v>47</v>
      </c>
      <c r="F4340" t="s">
        <v>16</v>
      </c>
      <c r="G4340" t="s">
        <v>87</v>
      </c>
      <c r="H4340" t="s">
        <v>189</v>
      </c>
      <c r="I4340" t="s">
        <v>19</v>
      </c>
      <c r="J4340" t="s">
        <v>20</v>
      </c>
      <c r="L4340" s="2">
        <v>240700</v>
      </c>
      <c r="M4340" s="2">
        <v>5121.2765957446809</v>
      </c>
      <c r="N4340" s="2">
        <v>240700</v>
      </c>
      <c r="O4340" s="2" t="s">
        <v>4582</v>
      </c>
      <c r="P4340" s="21" t="s">
        <v>188</v>
      </c>
    </row>
    <row r="4341" spans="1:16" x14ac:dyDescent="0.25">
      <c r="A4341" t="s">
        <v>4918</v>
      </c>
      <c r="B4341" t="s">
        <v>4571</v>
      </c>
      <c r="C4341" s="1">
        <v>240000</v>
      </c>
      <c r="D4341">
        <v>4</v>
      </c>
      <c r="E4341">
        <v>134</v>
      </c>
      <c r="F4341" s="3" t="s">
        <v>22</v>
      </c>
      <c r="G4341" t="s">
        <v>22</v>
      </c>
      <c r="H4341" t="s">
        <v>23</v>
      </c>
      <c r="I4341" t="s">
        <v>23</v>
      </c>
      <c r="J4341" t="s">
        <v>20</v>
      </c>
      <c r="L4341" s="2">
        <v>240000</v>
      </c>
      <c r="M4341" s="2">
        <v>1791.044776119403</v>
      </c>
      <c r="N4341" s="2">
        <v>60000</v>
      </c>
      <c r="O4341" s="2" t="s">
        <v>160</v>
      </c>
      <c r="P4341" s="21" t="s">
        <v>188</v>
      </c>
    </row>
    <row r="4342" spans="1:16" x14ac:dyDescent="0.25">
      <c r="A4342" t="s">
        <v>4919</v>
      </c>
      <c r="B4342" t="s">
        <v>4571</v>
      </c>
      <c r="C4342" s="1">
        <v>240000</v>
      </c>
      <c r="D4342">
        <v>4</v>
      </c>
      <c r="E4342">
        <v>134</v>
      </c>
      <c r="F4342" s="3" t="s">
        <v>22</v>
      </c>
      <c r="G4342" t="s">
        <v>22</v>
      </c>
      <c r="H4342" t="s">
        <v>23</v>
      </c>
      <c r="I4342" t="s">
        <v>23</v>
      </c>
      <c r="J4342" t="s">
        <v>20</v>
      </c>
      <c r="L4342" s="2">
        <v>240000</v>
      </c>
      <c r="M4342" s="2">
        <v>1791.044776119403</v>
      </c>
      <c r="N4342" s="2">
        <v>60000</v>
      </c>
      <c r="O4342" s="2" t="s">
        <v>160</v>
      </c>
      <c r="P4342" s="21" t="s">
        <v>188</v>
      </c>
    </row>
    <row r="4343" spans="1:16" x14ac:dyDescent="0.25">
      <c r="A4343" t="s">
        <v>4920</v>
      </c>
      <c r="B4343" t="s">
        <v>4571</v>
      </c>
      <c r="C4343" s="1">
        <v>240000</v>
      </c>
      <c r="D4343">
        <v>4</v>
      </c>
      <c r="E4343">
        <v>134</v>
      </c>
      <c r="F4343" s="3" t="s">
        <v>22</v>
      </c>
      <c r="G4343" t="s">
        <v>22</v>
      </c>
      <c r="H4343" t="s">
        <v>23</v>
      </c>
      <c r="I4343" t="s">
        <v>23</v>
      </c>
      <c r="J4343" t="s">
        <v>20</v>
      </c>
      <c r="L4343" s="2">
        <v>240000</v>
      </c>
      <c r="M4343" s="2">
        <v>1791.044776119403</v>
      </c>
      <c r="N4343" s="2">
        <v>60000</v>
      </c>
      <c r="O4343" s="2" t="s">
        <v>160</v>
      </c>
      <c r="P4343" s="21" t="s">
        <v>188</v>
      </c>
    </row>
    <row r="4344" spans="1:16" x14ac:dyDescent="0.25">
      <c r="A4344" t="s">
        <v>5092</v>
      </c>
      <c r="B4344" t="s">
        <v>4571</v>
      </c>
      <c r="C4344" s="1">
        <v>240000</v>
      </c>
      <c r="D4344">
        <v>4</v>
      </c>
      <c r="E4344">
        <v>150</v>
      </c>
      <c r="F4344" s="3" t="s">
        <v>22</v>
      </c>
      <c r="G4344" t="s">
        <v>22</v>
      </c>
      <c r="H4344" t="s">
        <v>23</v>
      </c>
      <c r="I4344" t="s">
        <v>23</v>
      </c>
      <c r="J4344" t="s">
        <v>9</v>
      </c>
      <c r="L4344" s="2">
        <v>240000</v>
      </c>
      <c r="M4344" s="2">
        <v>1600</v>
      </c>
      <c r="N4344" s="2">
        <v>60000</v>
      </c>
      <c r="O4344" s="2" t="s">
        <v>160</v>
      </c>
      <c r="P4344" s="21" t="s">
        <v>188</v>
      </c>
    </row>
    <row r="4345" spans="1:16" x14ac:dyDescent="0.25">
      <c r="A4345" t="s">
        <v>5093</v>
      </c>
      <c r="B4345" t="s">
        <v>4571</v>
      </c>
      <c r="C4345" s="1">
        <v>240000</v>
      </c>
      <c r="D4345">
        <v>4</v>
      </c>
      <c r="E4345">
        <v>150</v>
      </c>
      <c r="F4345" s="3" t="s">
        <v>22</v>
      </c>
      <c r="G4345" t="s">
        <v>22</v>
      </c>
      <c r="H4345" t="s">
        <v>23</v>
      </c>
      <c r="I4345" t="s">
        <v>23</v>
      </c>
      <c r="J4345" t="s">
        <v>9</v>
      </c>
      <c r="L4345" s="2">
        <v>240000</v>
      </c>
      <c r="M4345" s="2">
        <v>1600</v>
      </c>
      <c r="N4345" s="2">
        <v>60000</v>
      </c>
      <c r="O4345" s="2" t="s">
        <v>160</v>
      </c>
      <c r="P4345" s="21" t="s">
        <v>188</v>
      </c>
    </row>
    <row r="4346" spans="1:16" x14ac:dyDescent="0.25">
      <c r="A4346" t="s">
        <v>5173</v>
      </c>
      <c r="B4346" t="s">
        <v>4571</v>
      </c>
      <c r="C4346" s="1">
        <v>240000</v>
      </c>
      <c r="D4346">
        <v>4</v>
      </c>
      <c r="E4346">
        <v>134</v>
      </c>
      <c r="F4346" s="3" t="s">
        <v>22</v>
      </c>
      <c r="G4346" t="s">
        <v>22</v>
      </c>
      <c r="H4346" t="s">
        <v>23</v>
      </c>
      <c r="I4346" t="s">
        <v>23</v>
      </c>
      <c r="J4346" t="s">
        <v>20</v>
      </c>
      <c r="L4346" s="2">
        <v>240000</v>
      </c>
      <c r="M4346" s="2">
        <v>1791.044776119403</v>
      </c>
      <c r="N4346" s="2">
        <v>60000</v>
      </c>
      <c r="O4346" s="2" t="s">
        <v>160</v>
      </c>
      <c r="P4346" s="21" t="s">
        <v>188</v>
      </c>
    </row>
    <row r="4347" spans="1:16" x14ac:dyDescent="0.25">
      <c r="A4347" t="s">
        <v>5262</v>
      </c>
      <c r="B4347" t="s">
        <v>4571</v>
      </c>
      <c r="C4347" s="1">
        <v>240000</v>
      </c>
      <c r="D4347">
        <v>4</v>
      </c>
      <c r="E4347">
        <v>134</v>
      </c>
      <c r="F4347" s="3" t="s">
        <v>22</v>
      </c>
      <c r="G4347" t="s">
        <v>22</v>
      </c>
      <c r="H4347" t="s">
        <v>23</v>
      </c>
      <c r="I4347" t="s">
        <v>23</v>
      </c>
      <c r="J4347" t="s">
        <v>20</v>
      </c>
      <c r="L4347" s="2">
        <v>240000</v>
      </c>
      <c r="M4347" s="2">
        <v>1791.044776119403</v>
      </c>
      <c r="N4347" s="2">
        <v>60000</v>
      </c>
      <c r="O4347" s="2" t="s">
        <v>160</v>
      </c>
      <c r="P4347" s="21" t="s">
        <v>188</v>
      </c>
    </row>
    <row r="4348" spans="1:16" x14ac:dyDescent="0.25">
      <c r="A4348" t="s">
        <v>5359</v>
      </c>
      <c r="B4348" t="s">
        <v>4571</v>
      </c>
      <c r="C4348" s="1">
        <v>240000</v>
      </c>
      <c r="D4348">
        <v>4</v>
      </c>
      <c r="E4348">
        <v>134</v>
      </c>
      <c r="F4348" s="3" t="s">
        <v>22</v>
      </c>
      <c r="G4348" t="s">
        <v>22</v>
      </c>
      <c r="H4348" t="s">
        <v>23</v>
      </c>
      <c r="I4348" t="s">
        <v>23</v>
      </c>
      <c r="J4348" t="s">
        <v>20</v>
      </c>
      <c r="L4348" s="2">
        <v>240000</v>
      </c>
      <c r="M4348" s="2">
        <v>1791.044776119403</v>
      </c>
      <c r="N4348" s="2">
        <v>60000</v>
      </c>
      <c r="O4348" s="2" t="s">
        <v>160</v>
      </c>
      <c r="P4348" s="21" t="s">
        <v>188</v>
      </c>
    </row>
    <row r="4349" spans="1:16" x14ac:dyDescent="0.25">
      <c r="A4349" t="s">
        <v>5360</v>
      </c>
      <c r="B4349" t="s">
        <v>4571</v>
      </c>
      <c r="C4349" s="1">
        <v>240000</v>
      </c>
      <c r="D4349">
        <v>4</v>
      </c>
      <c r="E4349">
        <v>134</v>
      </c>
      <c r="F4349" s="3" t="s">
        <v>22</v>
      </c>
      <c r="G4349" t="s">
        <v>22</v>
      </c>
      <c r="H4349" t="s">
        <v>23</v>
      </c>
      <c r="I4349" t="s">
        <v>23</v>
      </c>
      <c r="J4349" t="s">
        <v>20</v>
      </c>
      <c r="L4349" s="2">
        <v>240000</v>
      </c>
      <c r="M4349" s="2">
        <v>1791.044776119403</v>
      </c>
      <c r="N4349" s="2">
        <v>60000</v>
      </c>
      <c r="O4349" s="2" t="s">
        <v>160</v>
      </c>
      <c r="P4349" s="21" t="s">
        <v>188</v>
      </c>
    </row>
    <row r="4350" spans="1:16" x14ac:dyDescent="0.25">
      <c r="A4350" t="s">
        <v>5392</v>
      </c>
      <c r="B4350" t="s">
        <v>4571</v>
      </c>
      <c r="C4350" s="1">
        <v>240000</v>
      </c>
      <c r="D4350">
        <v>4</v>
      </c>
      <c r="E4350">
        <v>391</v>
      </c>
      <c r="F4350" s="3" t="s">
        <v>22</v>
      </c>
      <c r="G4350" t="s">
        <v>22</v>
      </c>
      <c r="H4350" t="s">
        <v>23</v>
      </c>
      <c r="I4350" t="s">
        <v>23</v>
      </c>
      <c r="J4350" t="s">
        <v>9</v>
      </c>
      <c r="L4350" s="2">
        <v>240000</v>
      </c>
      <c r="M4350" s="2">
        <v>613.81074168797954</v>
      </c>
      <c r="N4350" s="2">
        <v>60000</v>
      </c>
      <c r="O4350" s="2" t="s">
        <v>160</v>
      </c>
      <c r="P4350" s="21" t="s">
        <v>188</v>
      </c>
    </row>
    <row r="4351" spans="1:16" x14ac:dyDescent="0.25">
      <c r="A4351" t="s">
        <v>2908</v>
      </c>
      <c r="B4351" t="s">
        <v>104</v>
      </c>
      <c r="C4351" s="1">
        <v>240000</v>
      </c>
      <c r="D4351">
        <v>3</v>
      </c>
      <c r="E4351">
        <v>158</v>
      </c>
      <c r="F4351" s="1" t="s">
        <v>22</v>
      </c>
      <c r="G4351" t="s">
        <v>22</v>
      </c>
      <c r="H4351" t="s">
        <v>23</v>
      </c>
      <c r="I4351" t="s">
        <v>23</v>
      </c>
      <c r="J4351" t="s">
        <v>9</v>
      </c>
      <c r="K4351" t="s">
        <v>1372</v>
      </c>
      <c r="L4351" s="2">
        <v>240000</v>
      </c>
      <c r="M4351" s="2">
        <v>1518.9873417721519</v>
      </c>
      <c r="N4351" s="2">
        <v>80000</v>
      </c>
      <c r="O4351" s="2"/>
      <c r="P4351" s="5" t="s">
        <v>188</v>
      </c>
    </row>
    <row r="4352" spans="1:16" x14ac:dyDescent="0.25">
      <c r="A4352" t="s">
        <v>2861</v>
      </c>
      <c r="B4352" t="s">
        <v>104</v>
      </c>
      <c r="C4352" s="1">
        <v>240000</v>
      </c>
      <c r="D4352">
        <v>3</v>
      </c>
      <c r="E4352">
        <v>123</v>
      </c>
      <c r="F4352" s="1" t="s">
        <v>22</v>
      </c>
      <c r="G4352" t="s">
        <v>22</v>
      </c>
      <c r="H4352" t="s">
        <v>23</v>
      </c>
      <c r="I4352" t="s">
        <v>23</v>
      </c>
      <c r="J4352" t="s">
        <v>9</v>
      </c>
      <c r="K4352" t="s">
        <v>1372</v>
      </c>
      <c r="L4352" s="2">
        <v>240000</v>
      </c>
      <c r="M4352" s="2">
        <v>1951.219512195122</v>
      </c>
      <c r="N4352" s="2">
        <v>80000</v>
      </c>
      <c r="O4352" s="2"/>
      <c r="P4352" s="5" t="s">
        <v>188</v>
      </c>
    </row>
    <row r="4353" spans="1:16" x14ac:dyDescent="0.25">
      <c r="A4353" t="s">
        <v>2928</v>
      </c>
      <c r="B4353" t="s">
        <v>104</v>
      </c>
      <c r="C4353" s="1">
        <v>240000</v>
      </c>
      <c r="D4353">
        <v>3</v>
      </c>
      <c r="E4353">
        <v>122</v>
      </c>
      <c r="F4353" s="1" t="s">
        <v>22</v>
      </c>
      <c r="G4353" t="s">
        <v>22</v>
      </c>
      <c r="H4353" t="s">
        <v>23</v>
      </c>
      <c r="I4353" t="s">
        <v>23</v>
      </c>
      <c r="J4353" t="s">
        <v>9</v>
      </c>
      <c r="K4353" t="s">
        <v>1372</v>
      </c>
      <c r="L4353" s="2">
        <v>240000</v>
      </c>
      <c r="M4353" s="2">
        <v>1967.2131147540983</v>
      </c>
      <c r="N4353" s="2">
        <v>80000</v>
      </c>
      <c r="O4353" s="2"/>
      <c r="P4353" s="5" t="s">
        <v>188</v>
      </c>
    </row>
    <row r="4354" spans="1:16" x14ac:dyDescent="0.25">
      <c r="A4354" t="s">
        <v>6212</v>
      </c>
      <c r="B4354" t="s">
        <v>4571</v>
      </c>
      <c r="C4354" s="1">
        <v>240000</v>
      </c>
      <c r="D4354">
        <v>2</v>
      </c>
      <c r="E4354">
        <v>68</v>
      </c>
      <c r="F4354" t="s">
        <v>16</v>
      </c>
      <c r="G4354" t="s">
        <v>17</v>
      </c>
      <c r="H4354" t="s">
        <v>18</v>
      </c>
      <c r="I4354" t="s">
        <v>19</v>
      </c>
      <c r="J4354" t="s">
        <v>20</v>
      </c>
      <c r="L4354" s="2">
        <v>240000</v>
      </c>
      <c r="M4354" s="2">
        <v>3529.4117647058824</v>
      </c>
      <c r="N4354" s="2">
        <v>120000</v>
      </c>
      <c r="O4354" s="2" t="s">
        <v>160</v>
      </c>
      <c r="P4354" s="21" t="s">
        <v>188</v>
      </c>
    </row>
    <row r="4355" spans="1:16" x14ac:dyDescent="0.25">
      <c r="A4355" t="s">
        <v>1953</v>
      </c>
      <c r="B4355" t="s">
        <v>104</v>
      </c>
      <c r="C4355" s="1">
        <v>240000</v>
      </c>
      <c r="D4355">
        <v>4</v>
      </c>
      <c r="E4355">
        <v>102</v>
      </c>
      <c r="F4355" s="1" t="s">
        <v>16</v>
      </c>
      <c r="G4355" t="s">
        <v>35</v>
      </c>
      <c r="H4355" t="s">
        <v>29</v>
      </c>
      <c r="I4355" t="s">
        <v>30</v>
      </c>
      <c r="J4355" t="s">
        <v>9</v>
      </c>
      <c r="K4355" t="s">
        <v>1372</v>
      </c>
      <c r="L4355" s="2">
        <v>240000</v>
      </c>
      <c r="M4355" s="2">
        <v>2352.9411764705883</v>
      </c>
      <c r="N4355" s="2">
        <v>60000</v>
      </c>
      <c r="O4355" s="2"/>
      <c r="P4355" s="5" t="s">
        <v>188</v>
      </c>
    </row>
    <row r="4356" spans="1:16" x14ac:dyDescent="0.25">
      <c r="A4356" t="s">
        <v>2453</v>
      </c>
      <c r="B4356" t="s">
        <v>104</v>
      </c>
      <c r="C4356" s="1">
        <v>240000</v>
      </c>
      <c r="D4356">
        <v>3</v>
      </c>
      <c r="E4356">
        <v>86</v>
      </c>
      <c r="F4356" s="1" t="s">
        <v>16</v>
      </c>
      <c r="G4356" t="s">
        <v>37</v>
      </c>
      <c r="H4356" t="s">
        <v>29</v>
      </c>
      <c r="I4356" t="s">
        <v>19</v>
      </c>
      <c r="J4356" t="s">
        <v>9</v>
      </c>
      <c r="K4356" t="s">
        <v>1372</v>
      </c>
      <c r="L4356" s="2">
        <v>240000</v>
      </c>
      <c r="M4356" s="2">
        <v>2790.6976744186045</v>
      </c>
      <c r="N4356" s="2">
        <v>80000</v>
      </c>
      <c r="O4356" s="2"/>
      <c r="P4356" s="5" t="s">
        <v>188</v>
      </c>
    </row>
    <row r="4357" spans="1:16" x14ac:dyDescent="0.25">
      <c r="A4357" t="s">
        <v>2618</v>
      </c>
      <c r="B4357" t="s">
        <v>103</v>
      </c>
      <c r="C4357" s="1">
        <v>240000</v>
      </c>
      <c r="D4357">
        <v>3</v>
      </c>
      <c r="E4357">
        <v>90</v>
      </c>
      <c r="F4357" s="1" t="s">
        <v>16</v>
      </c>
      <c r="G4357" t="s">
        <v>52</v>
      </c>
      <c r="H4357" t="s">
        <v>29</v>
      </c>
      <c r="I4357" t="s">
        <v>19</v>
      </c>
      <c r="J4357" t="s">
        <v>20</v>
      </c>
      <c r="K4357" t="s">
        <v>1372</v>
      </c>
      <c r="L4357" s="2">
        <v>240000</v>
      </c>
      <c r="M4357" s="2">
        <v>2666.6666666666665</v>
      </c>
      <c r="N4357" s="2">
        <v>80000</v>
      </c>
      <c r="O4357" s="2"/>
      <c r="P4357" s="5" t="s">
        <v>188</v>
      </c>
    </row>
    <row r="4358" spans="1:16" x14ac:dyDescent="0.25">
      <c r="A4358" t="s">
        <v>5704</v>
      </c>
      <c r="B4358" t="s">
        <v>4571</v>
      </c>
      <c r="C4358" s="1">
        <v>240000</v>
      </c>
      <c r="D4358">
        <v>1</v>
      </c>
      <c r="E4358">
        <v>49</v>
      </c>
      <c r="F4358" t="s">
        <v>16</v>
      </c>
      <c r="G4358" t="s">
        <v>35</v>
      </c>
      <c r="H4358" t="s">
        <v>189</v>
      </c>
      <c r="I4358" t="s">
        <v>19</v>
      </c>
      <c r="J4358" t="s">
        <v>20</v>
      </c>
      <c r="L4358" s="2">
        <v>240000</v>
      </c>
      <c r="M4358" s="2">
        <v>4897.9591836734689</v>
      </c>
      <c r="N4358" s="2">
        <v>240000</v>
      </c>
      <c r="O4358" s="2" t="s">
        <v>160</v>
      </c>
      <c r="P4358" s="21" t="s">
        <v>188</v>
      </c>
    </row>
    <row r="4359" spans="1:16" x14ac:dyDescent="0.25">
      <c r="A4359" t="s">
        <v>5909</v>
      </c>
      <c r="B4359" t="s">
        <v>4571</v>
      </c>
      <c r="C4359" s="1">
        <v>240000</v>
      </c>
      <c r="D4359">
        <v>1</v>
      </c>
      <c r="E4359">
        <v>49</v>
      </c>
      <c r="F4359" t="s">
        <v>16</v>
      </c>
      <c r="G4359" t="s">
        <v>35</v>
      </c>
      <c r="H4359" t="s">
        <v>189</v>
      </c>
      <c r="I4359" t="s">
        <v>30</v>
      </c>
      <c r="J4359" t="s">
        <v>20</v>
      </c>
      <c r="L4359" s="2">
        <v>240000</v>
      </c>
      <c r="M4359" s="2">
        <v>4897.9591836734689</v>
      </c>
      <c r="N4359" s="2">
        <v>240000</v>
      </c>
      <c r="O4359" s="2" t="s">
        <v>160</v>
      </c>
      <c r="P4359" s="21" t="s">
        <v>188</v>
      </c>
    </row>
    <row r="4360" spans="1:16" x14ac:dyDescent="0.25">
      <c r="A4360" t="s">
        <v>5750</v>
      </c>
      <c r="B4360" t="s">
        <v>4571</v>
      </c>
      <c r="C4360" s="1">
        <v>240000</v>
      </c>
      <c r="D4360">
        <v>2</v>
      </c>
      <c r="E4360">
        <v>70</v>
      </c>
      <c r="F4360" t="s">
        <v>16</v>
      </c>
      <c r="G4360" t="s">
        <v>35</v>
      </c>
      <c r="H4360" t="s">
        <v>189</v>
      </c>
      <c r="I4360" t="s">
        <v>19</v>
      </c>
      <c r="J4360" t="s">
        <v>20</v>
      </c>
      <c r="L4360" s="2">
        <v>240000</v>
      </c>
      <c r="M4360" s="2">
        <v>3428.5714285714284</v>
      </c>
      <c r="N4360" s="2">
        <v>120000</v>
      </c>
      <c r="O4360" s="2" t="s">
        <v>4587</v>
      </c>
      <c r="P4360" s="21" t="s">
        <v>188</v>
      </c>
    </row>
    <row r="4361" spans="1:16" x14ac:dyDescent="0.25">
      <c r="A4361" t="s">
        <v>5615</v>
      </c>
      <c r="B4361" t="s">
        <v>4571</v>
      </c>
      <c r="C4361" s="1">
        <v>240000</v>
      </c>
      <c r="D4361">
        <v>3</v>
      </c>
      <c r="E4361">
        <v>124</v>
      </c>
      <c r="F4361" t="s">
        <v>16</v>
      </c>
      <c r="G4361" t="s">
        <v>35</v>
      </c>
      <c r="H4361" t="s">
        <v>189</v>
      </c>
      <c r="I4361" t="s">
        <v>19</v>
      </c>
      <c r="J4361" t="s">
        <v>20</v>
      </c>
      <c r="L4361" s="2">
        <v>240000</v>
      </c>
      <c r="M4361" s="2">
        <v>1935.483870967742</v>
      </c>
      <c r="N4361" s="2">
        <v>80000</v>
      </c>
      <c r="O4361" s="2" t="s">
        <v>160</v>
      </c>
      <c r="P4361" s="21" t="s">
        <v>188</v>
      </c>
    </row>
    <row r="4362" spans="1:16" x14ac:dyDescent="0.25">
      <c r="A4362" t="s">
        <v>5773</v>
      </c>
      <c r="B4362" t="s">
        <v>4571</v>
      </c>
      <c r="C4362" s="1">
        <v>240000</v>
      </c>
      <c r="D4362">
        <v>3</v>
      </c>
      <c r="E4362">
        <v>78</v>
      </c>
      <c r="F4362" t="s">
        <v>16</v>
      </c>
      <c r="G4362" t="s">
        <v>35</v>
      </c>
      <c r="H4362" t="s">
        <v>189</v>
      </c>
      <c r="I4362" t="s">
        <v>19</v>
      </c>
      <c r="J4362" t="s">
        <v>20</v>
      </c>
      <c r="L4362" s="2">
        <v>240000</v>
      </c>
      <c r="M4362" s="2">
        <v>3076.9230769230771</v>
      </c>
      <c r="N4362" s="2">
        <v>80000</v>
      </c>
      <c r="O4362" s="2" t="s">
        <v>160</v>
      </c>
      <c r="P4362" s="21" t="s">
        <v>188</v>
      </c>
    </row>
    <row r="4363" spans="1:16" x14ac:dyDescent="0.25">
      <c r="A4363" t="s">
        <v>6643</v>
      </c>
      <c r="B4363" t="s">
        <v>4571</v>
      </c>
      <c r="C4363" s="1">
        <v>240000</v>
      </c>
      <c r="D4363">
        <v>3</v>
      </c>
      <c r="E4363">
        <v>80</v>
      </c>
      <c r="F4363" t="s">
        <v>16</v>
      </c>
      <c r="G4363" t="s">
        <v>37</v>
      </c>
      <c r="H4363" t="s">
        <v>189</v>
      </c>
      <c r="I4363" t="s">
        <v>19</v>
      </c>
      <c r="J4363" t="s">
        <v>20</v>
      </c>
      <c r="L4363" s="2">
        <v>240000</v>
      </c>
      <c r="M4363" s="2">
        <v>3000</v>
      </c>
      <c r="N4363" s="2">
        <v>80000</v>
      </c>
      <c r="O4363" s="2" t="s">
        <v>160</v>
      </c>
      <c r="P4363" s="21" t="s">
        <v>188</v>
      </c>
    </row>
    <row r="4364" spans="1:16" x14ac:dyDescent="0.25">
      <c r="A4364" t="s">
        <v>6645</v>
      </c>
      <c r="B4364" t="s">
        <v>4571</v>
      </c>
      <c r="C4364" s="1">
        <v>240000</v>
      </c>
      <c r="D4364">
        <v>3</v>
      </c>
      <c r="E4364">
        <v>83</v>
      </c>
      <c r="F4364" t="s">
        <v>16</v>
      </c>
      <c r="G4364" t="s">
        <v>37</v>
      </c>
      <c r="H4364" t="s">
        <v>189</v>
      </c>
      <c r="I4364" t="s">
        <v>19</v>
      </c>
      <c r="J4364" t="s">
        <v>20</v>
      </c>
      <c r="L4364" s="2">
        <v>240000</v>
      </c>
      <c r="M4364" s="2">
        <v>2891.5662650602408</v>
      </c>
      <c r="N4364" s="2">
        <v>80000</v>
      </c>
      <c r="O4364" s="2" t="s">
        <v>160</v>
      </c>
      <c r="P4364" s="21" t="s">
        <v>188</v>
      </c>
    </row>
    <row r="4365" spans="1:16" x14ac:dyDescent="0.25">
      <c r="A4365" t="s">
        <v>6660</v>
      </c>
      <c r="B4365" t="s">
        <v>4571</v>
      </c>
      <c r="C4365" s="1">
        <v>240000</v>
      </c>
      <c r="D4365">
        <v>3</v>
      </c>
      <c r="E4365">
        <v>86</v>
      </c>
      <c r="F4365" t="s">
        <v>16</v>
      </c>
      <c r="G4365" t="s">
        <v>37</v>
      </c>
      <c r="H4365" t="s">
        <v>189</v>
      </c>
      <c r="I4365" t="s">
        <v>19</v>
      </c>
      <c r="J4365" t="s">
        <v>20</v>
      </c>
      <c r="L4365" s="2">
        <v>240000</v>
      </c>
      <c r="M4365" s="2">
        <v>2790.6976744186045</v>
      </c>
      <c r="N4365" s="2">
        <v>80000</v>
      </c>
      <c r="O4365" s="2" t="s">
        <v>160</v>
      </c>
      <c r="P4365" s="21" t="s">
        <v>188</v>
      </c>
    </row>
    <row r="4366" spans="1:16" x14ac:dyDescent="0.25">
      <c r="A4366" t="s">
        <v>6762</v>
      </c>
      <c r="B4366" t="s">
        <v>4571</v>
      </c>
      <c r="C4366" s="1">
        <v>240000</v>
      </c>
      <c r="D4366">
        <v>2</v>
      </c>
      <c r="E4366">
        <v>60</v>
      </c>
      <c r="F4366" t="s">
        <v>16</v>
      </c>
      <c r="G4366" t="s">
        <v>52</v>
      </c>
      <c r="H4366" t="s">
        <v>189</v>
      </c>
      <c r="I4366" t="s">
        <v>19</v>
      </c>
      <c r="J4366" t="s">
        <v>20</v>
      </c>
      <c r="L4366" s="2">
        <v>240000</v>
      </c>
      <c r="M4366" s="2">
        <v>4000</v>
      </c>
      <c r="N4366" s="2">
        <v>120000</v>
      </c>
      <c r="O4366" s="2" t="s">
        <v>4587</v>
      </c>
      <c r="P4366" s="21" t="s">
        <v>188</v>
      </c>
    </row>
    <row r="4367" spans="1:16" x14ac:dyDescent="0.25">
      <c r="A4367" t="s">
        <v>6763</v>
      </c>
      <c r="B4367" t="s">
        <v>4571</v>
      </c>
      <c r="C4367" s="1">
        <v>240000</v>
      </c>
      <c r="D4367">
        <v>2</v>
      </c>
      <c r="E4367">
        <v>60</v>
      </c>
      <c r="F4367" t="s">
        <v>16</v>
      </c>
      <c r="G4367" t="s">
        <v>52</v>
      </c>
      <c r="H4367" t="s">
        <v>189</v>
      </c>
      <c r="I4367" t="s">
        <v>19</v>
      </c>
      <c r="J4367" t="s">
        <v>20</v>
      </c>
      <c r="L4367" s="2">
        <v>240000</v>
      </c>
      <c r="M4367" s="2">
        <v>4000</v>
      </c>
      <c r="N4367" s="2">
        <v>120000</v>
      </c>
      <c r="O4367" s="2" t="s">
        <v>4587</v>
      </c>
      <c r="P4367" s="21" t="s">
        <v>188</v>
      </c>
    </row>
    <row r="4368" spans="1:16" x14ac:dyDescent="0.25">
      <c r="A4368" t="s">
        <v>6772</v>
      </c>
      <c r="B4368" t="s">
        <v>4571</v>
      </c>
      <c r="C4368" s="1">
        <v>240000</v>
      </c>
      <c r="D4368">
        <v>3</v>
      </c>
      <c r="E4368">
        <v>75</v>
      </c>
      <c r="F4368" t="s">
        <v>16</v>
      </c>
      <c r="G4368" t="s">
        <v>52</v>
      </c>
      <c r="H4368" t="s">
        <v>189</v>
      </c>
      <c r="I4368" t="s">
        <v>19</v>
      </c>
      <c r="J4368" t="s">
        <v>20</v>
      </c>
      <c r="L4368" s="2">
        <v>240000</v>
      </c>
      <c r="M4368" s="2">
        <v>3200</v>
      </c>
      <c r="N4368" s="2">
        <v>80000</v>
      </c>
      <c r="O4368" s="2" t="s">
        <v>160</v>
      </c>
      <c r="P4368" s="21" t="s">
        <v>188</v>
      </c>
    </row>
    <row r="4369" spans="1:16" x14ac:dyDescent="0.25">
      <c r="A4369" t="s">
        <v>6776</v>
      </c>
      <c r="B4369" t="s">
        <v>4571</v>
      </c>
      <c r="C4369" s="1">
        <v>240000</v>
      </c>
      <c r="D4369">
        <v>3</v>
      </c>
      <c r="E4369">
        <v>80</v>
      </c>
      <c r="F4369" t="s">
        <v>16</v>
      </c>
      <c r="G4369" t="s">
        <v>52</v>
      </c>
      <c r="H4369" t="s">
        <v>189</v>
      </c>
      <c r="I4369" t="s">
        <v>19</v>
      </c>
      <c r="J4369" t="s">
        <v>20</v>
      </c>
      <c r="L4369" s="2">
        <v>240000</v>
      </c>
      <c r="M4369" s="2">
        <v>3000</v>
      </c>
      <c r="N4369" s="2">
        <v>80000</v>
      </c>
      <c r="O4369" s="2" t="s">
        <v>160</v>
      </c>
      <c r="P4369" s="21" t="s">
        <v>188</v>
      </c>
    </row>
    <row r="4370" spans="1:16" x14ac:dyDescent="0.25">
      <c r="A4370" t="s">
        <v>1417</v>
      </c>
      <c r="B4370" t="s">
        <v>103</v>
      </c>
      <c r="C4370" s="1">
        <v>239999</v>
      </c>
      <c r="D4370">
        <v>3</v>
      </c>
      <c r="E4370">
        <v>70</v>
      </c>
      <c r="F4370" s="1" t="s">
        <v>16</v>
      </c>
      <c r="G4370" t="s">
        <v>56</v>
      </c>
      <c r="H4370" t="s">
        <v>29</v>
      </c>
      <c r="I4370" t="s">
        <v>19</v>
      </c>
      <c r="J4370" t="s">
        <v>20</v>
      </c>
      <c r="K4370" t="s">
        <v>1372</v>
      </c>
      <c r="L4370" s="2">
        <v>239999</v>
      </c>
      <c r="M4370" s="2">
        <v>3428.5571428571429</v>
      </c>
      <c r="N4370" s="2">
        <v>79999.666666666672</v>
      </c>
      <c r="O4370" s="2"/>
      <c r="P4370" s="5" t="s">
        <v>188</v>
      </c>
    </row>
    <row r="4371" spans="1:16" x14ac:dyDescent="0.25">
      <c r="A4371" t="s">
        <v>6233</v>
      </c>
      <c r="B4371" t="s">
        <v>4571</v>
      </c>
      <c r="C4371" s="1">
        <v>239999</v>
      </c>
      <c r="D4371">
        <v>2</v>
      </c>
      <c r="E4371">
        <v>62</v>
      </c>
      <c r="F4371" t="s">
        <v>16</v>
      </c>
      <c r="G4371" t="s">
        <v>17</v>
      </c>
      <c r="H4371" t="s">
        <v>189</v>
      </c>
      <c r="I4371" t="s">
        <v>30</v>
      </c>
      <c r="J4371" t="s">
        <v>9</v>
      </c>
      <c r="L4371" s="2">
        <v>239999</v>
      </c>
      <c r="M4371" s="2">
        <v>3870.9516129032259</v>
      </c>
      <c r="N4371" s="2">
        <v>119999.5</v>
      </c>
      <c r="O4371" s="2" t="s">
        <v>160</v>
      </c>
      <c r="P4371" s="21" t="s">
        <v>188</v>
      </c>
    </row>
    <row r="4372" spans="1:16" x14ac:dyDescent="0.25">
      <c r="A4372" t="s">
        <v>6373</v>
      </c>
      <c r="B4372" t="s">
        <v>4571</v>
      </c>
      <c r="C4372" s="1">
        <v>239990</v>
      </c>
      <c r="D4372">
        <v>1</v>
      </c>
      <c r="E4372">
        <v>38</v>
      </c>
      <c r="F4372" t="s">
        <v>16</v>
      </c>
      <c r="G4372" t="s">
        <v>41</v>
      </c>
      <c r="H4372" t="s">
        <v>189</v>
      </c>
      <c r="I4372" t="s">
        <v>19</v>
      </c>
      <c r="J4372" t="s">
        <v>9</v>
      </c>
      <c r="L4372" s="2">
        <v>239990</v>
      </c>
      <c r="M4372" s="2">
        <v>6315.5263157894733</v>
      </c>
      <c r="N4372" s="2">
        <v>239990</v>
      </c>
      <c r="O4372" s="2" t="s">
        <v>4582</v>
      </c>
      <c r="P4372" s="21" t="s">
        <v>188</v>
      </c>
    </row>
    <row r="4373" spans="1:16" x14ac:dyDescent="0.25">
      <c r="A4373" t="s">
        <v>2256</v>
      </c>
      <c r="B4373" t="s">
        <v>104</v>
      </c>
      <c r="C4373" s="1">
        <v>239900</v>
      </c>
      <c r="D4373">
        <v>2</v>
      </c>
      <c r="E4373">
        <v>66</v>
      </c>
      <c r="F4373" s="1" t="s">
        <v>16</v>
      </c>
      <c r="G4373" t="s">
        <v>41</v>
      </c>
      <c r="H4373" t="s">
        <v>29</v>
      </c>
      <c r="I4373" t="s">
        <v>19</v>
      </c>
      <c r="J4373" t="s">
        <v>9</v>
      </c>
      <c r="K4373" t="s">
        <v>1372</v>
      </c>
      <c r="L4373" s="2">
        <v>239900</v>
      </c>
      <c r="M4373" s="2">
        <v>3634.848484848485</v>
      </c>
      <c r="N4373" s="2">
        <v>119950</v>
      </c>
      <c r="O4373" s="2"/>
      <c r="P4373" s="5" t="s">
        <v>188</v>
      </c>
    </row>
    <row r="4374" spans="1:16" x14ac:dyDescent="0.25">
      <c r="A4374" t="s">
        <v>6232</v>
      </c>
      <c r="B4374" t="s">
        <v>4571</v>
      </c>
      <c r="C4374" s="1">
        <v>239900</v>
      </c>
      <c r="D4374">
        <v>2</v>
      </c>
      <c r="E4374">
        <v>61</v>
      </c>
      <c r="F4374" t="s">
        <v>16</v>
      </c>
      <c r="G4374" t="s">
        <v>17</v>
      </c>
      <c r="H4374" t="s">
        <v>189</v>
      </c>
      <c r="I4374" t="s">
        <v>30</v>
      </c>
      <c r="J4374" t="s">
        <v>9</v>
      </c>
      <c r="L4374" s="2">
        <v>239900</v>
      </c>
      <c r="M4374" s="2">
        <v>3932.7868852459014</v>
      </c>
      <c r="N4374" s="2">
        <v>119950</v>
      </c>
      <c r="O4374" s="2" t="s">
        <v>160</v>
      </c>
      <c r="P4374" s="21" t="s">
        <v>188</v>
      </c>
    </row>
    <row r="4375" spans="1:16" x14ac:dyDescent="0.25">
      <c r="A4375" t="s">
        <v>6777</v>
      </c>
      <c r="B4375" t="s">
        <v>4571</v>
      </c>
      <c r="C4375" s="1">
        <v>239900</v>
      </c>
      <c r="D4375">
        <v>3</v>
      </c>
      <c r="E4375">
        <v>80</v>
      </c>
      <c r="F4375" t="s">
        <v>16</v>
      </c>
      <c r="G4375" t="s">
        <v>52</v>
      </c>
      <c r="H4375" t="s">
        <v>189</v>
      </c>
      <c r="I4375" t="s">
        <v>19</v>
      </c>
      <c r="J4375" t="s">
        <v>20</v>
      </c>
      <c r="L4375" s="2">
        <v>239900</v>
      </c>
      <c r="M4375" s="2">
        <v>2998.75</v>
      </c>
      <c r="N4375" s="2">
        <v>79966.666666666672</v>
      </c>
      <c r="O4375" s="2" t="s">
        <v>160</v>
      </c>
      <c r="P4375" s="21" t="s">
        <v>188</v>
      </c>
    </row>
    <row r="4376" spans="1:16" x14ac:dyDescent="0.25">
      <c r="A4376" t="s">
        <v>2938</v>
      </c>
      <c r="B4376" t="s">
        <v>104</v>
      </c>
      <c r="C4376" s="1">
        <v>239000</v>
      </c>
      <c r="D4376">
        <v>7</v>
      </c>
      <c r="E4376">
        <v>303</v>
      </c>
      <c r="F4376" s="1" t="s">
        <v>22</v>
      </c>
      <c r="G4376" t="s">
        <v>22</v>
      </c>
      <c r="H4376" t="s">
        <v>23</v>
      </c>
      <c r="I4376" t="s">
        <v>23</v>
      </c>
      <c r="J4376" t="s">
        <v>9</v>
      </c>
      <c r="K4376" t="s">
        <v>1372</v>
      </c>
      <c r="L4376" s="2">
        <v>239000</v>
      </c>
      <c r="M4376" s="2">
        <v>788.77887788778878</v>
      </c>
      <c r="N4376" s="2">
        <v>34142.857142857145</v>
      </c>
      <c r="O4376" s="2"/>
      <c r="P4376" s="5" t="s">
        <v>188</v>
      </c>
    </row>
    <row r="4377" spans="1:16" x14ac:dyDescent="0.25">
      <c r="A4377" t="s">
        <v>3437</v>
      </c>
      <c r="B4377" t="s">
        <v>103</v>
      </c>
      <c r="C4377" s="1">
        <v>239000</v>
      </c>
      <c r="D4377">
        <v>3</v>
      </c>
      <c r="E4377">
        <v>147</v>
      </c>
      <c r="F4377" s="1" t="s">
        <v>22</v>
      </c>
      <c r="G4377" t="s">
        <v>22</v>
      </c>
      <c r="H4377" t="s">
        <v>23</v>
      </c>
      <c r="I4377" t="s">
        <v>23</v>
      </c>
      <c r="J4377" t="s">
        <v>9</v>
      </c>
      <c r="K4377" t="s">
        <v>1372</v>
      </c>
      <c r="L4377" s="2">
        <v>239000</v>
      </c>
      <c r="M4377" s="2">
        <v>1625.8503401360545</v>
      </c>
      <c r="N4377" s="2">
        <v>79666.666666666672</v>
      </c>
      <c r="O4377" s="2"/>
      <c r="P4377" s="5" t="s">
        <v>188</v>
      </c>
    </row>
    <row r="4378" spans="1:16" x14ac:dyDescent="0.25">
      <c r="A4378" t="s">
        <v>2203</v>
      </c>
      <c r="B4378" t="s">
        <v>103</v>
      </c>
      <c r="C4378" s="1">
        <v>239000</v>
      </c>
      <c r="D4378">
        <v>3</v>
      </c>
      <c r="E4378">
        <v>95</v>
      </c>
      <c r="F4378" s="1" t="s">
        <v>16</v>
      </c>
      <c r="G4378" t="s">
        <v>17</v>
      </c>
      <c r="H4378" t="s">
        <v>18</v>
      </c>
      <c r="I4378" t="s">
        <v>19</v>
      </c>
      <c r="J4378" t="s">
        <v>20</v>
      </c>
      <c r="K4378" t="s">
        <v>1372</v>
      </c>
      <c r="L4378" s="2">
        <v>239000</v>
      </c>
      <c r="M4378" s="2">
        <v>2515.7894736842104</v>
      </c>
      <c r="N4378" s="2">
        <v>79666.666666666672</v>
      </c>
      <c r="O4378" s="2"/>
      <c r="P4378" s="5" t="s">
        <v>188</v>
      </c>
    </row>
    <row r="4379" spans="1:16" x14ac:dyDescent="0.25">
      <c r="A4379" t="s">
        <v>1955</v>
      </c>
      <c r="B4379" t="s">
        <v>103</v>
      </c>
      <c r="C4379" s="1">
        <v>239000</v>
      </c>
      <c r="D4379">
        <v>3</v>
      </c>
      <c r="E4379">
        <v>95</v>
      </c>
      <c r="F4379" s="1" t="s">
        <v>16</v>
      </c>
      <c r="G4379" t="s">
        <v>35</v>
      </c>
      <c r="H4379" t="s">
        <v>29</v>
      </c>
      <c r="I4379" t="s">
        <v>30</v>
      </c>
      <c r="J4379" t="s">
        <v>20</v>
      </c>
      <c r="K4379" t="s">
        <v>1372</v>
      </c>
      <c r="L4379" s="2">
        <v>239000</v>
      </c>
      <c r="M4379" s="2">
        <v>2515.7894736842104</v>
      </c>
      <c r="N4379" s="2">
        <v>79666.666666666672</v>
      </c>
      <c r="O4379" s="2"/>
      <c r="P4379" s="5" t="s">
        <v>188</v>
      </c>
    </row>
    <row r="4380" spans="1:16" x14ac:dyDescent="0.25">
      <c r="A4380" t="s">
        <v>3082</v>
      </c>
      <c r="B4380" t="s">
        <v>104</v>
      </c>
      <c r="C4380" s="1">
        <v>238500</v>
      </c>
      <c r="D4380">
        <v>3</v>
      </c>
      <c r="E4380">
        <v>101</v>
      </c>
      <c r="F4380" s="1" t="s">
        <v>22</v>
      </c>
      <c r="G4380" t="s">
        <v>22</v>
      </c>
      <c r="H4380" t="s">
        <v>23</v>
      </c>
      <c r="I4380" t="s">
        <v>23</v>
      </c>
      <c r="J4380" t="s">
        <v>9</v>
      </c>
      <c r="K4380" t="s">
        <v>1372</v>
      </c>
      <c r="L4380" s="2">
        <v>238500</v>
      </c>
      <c r="M4380" s="2">
        <v>2361.3861386138615</v>
      </c>
      <c r="N4380" s="2">
        <v>79500</v>
      </c>
      <c r="O4380" s="2"/>
      <c r="P4380" s="5" t="s">
        <v>188</v>
      </c>
    </row>
    <row r="4381" spans="1:16" x14ac:dyDescent="0.25">
      <c r="A4381" t="s">
        <v>6208</v>
      </c>
      <c r="B4381" t="s">
        <v>4571</v>
      </c>
      <c r="C4381" s="1">
        <v>238000</v>
      </c>
      <c r="D4381">
        <v>1</v>
      </c>
      <c r="E4381">
        <v>50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  <c r="L4381" s="2">
        <v>238000</v>
      </c>
      <c r="M4381" s="2">
        <v>4760</v>
      </c>
      <c r="N4381" s="2">
        <v>238000</v>
      </c>
      <c r="O4381" s="2" t="s">
        <v>4582</v>
      </c>
      <c r="P4381" s="21" t="s">
        <v>188</v>
      </c>
    </row>
    <row r="4382" spans="1:16" x14ac:dyDescent="0.25">
      <c r="A4382" t="s">
        <v>6216</v>
      </c>
      <c r="B4382" t="s">
        <v>4571</v>
      </c>
      <c r="C4382" s="1">
        <v>238000</v>
      </c>
      <c r="D4382">
        <v>3</v>
      </c>
      <c r="E4382">
        <v>80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  <c r="L4382" s="2">
        <v>238000</v>
      </c>
      <c r="M4382" s="2">
        <v>2975</v>
      </c>
      <c r="N4382" s="2">
        <v>79333.333333333328</v>
      </c>
      <c r="O4382" s="2" t="s">
        <v>160</v>
      </c>
      <c r="P4382" s="21" t="s">
        <v>188</v>
      </c>
    </row>
    <row r="4383" spans="1:16" x14ac:dyDescent="0.25">
      <c r="A4383" t="s">
        <v>1653</v>
      </c>
      <c r="B4383" t="s">
        <v>104</v>
      </c>
      <c r="C4383" s="1">
        <v>238000</v>
      </c>
      <c r="D4383">
        <v>3</v>
      </c>
      <c r="E4383">
        <v>118</v>
      </c>
      <c r="F4383" s="1" t="s">
        <v>16</v>
      </c>
      <c r="G4383" t="s">
        <v>35</v>
      </c>
      <c r="H4383" t="s">
        <v>29</v>
      </c>
      <c r="I4383" t="s">
        <v>19</v>
      </c>
      <c r="J4383" t="s">
        <v>20</v>
      </c>
      <c r="K4383" t="s">
        <v>1372</v>
      </c>
      <c r="L4383" s="2">
        <v>238000</v>
      </c>
      <c r="M4383" s="2">
        <v>2016.949152542373</v>
      </c>
      <c r="N4383" s="2">
        <v>79333.333333333328</v>
      </c>
      <c r="O4383" s="2"/>
      <c r="P4383" s="5" t="s">
        <v>188</v>
      </c>
    </row>
    <row r="4384" spans="1:16" x14ac:dyDescent="0.25">
      <c r="A4384" t="s">
        <v>1543</v>
      </c>
      <c r="B4384" t="s">
        <v>103</v>
      </c>
      <c r="C4384" s="1">
        <v>237865</v>
      </c>
      <c r="D4384">
        <v>2</v>
      </c>
      <c r="E4384">
        <v>65</v>
      </c>
      <c r="F4384" s="1" t="s">
        <v>16</v>
      </c>
      <c r="G4384" t="s">
        <v>56</v>
      </c>
      <c r="H4384" t="s">
        <v>18</v>
      </c>
      <c r="I4384" t="s">
        <v>19</v>
      </c>
      <c r="J4384" t="s">
        <v>20</v>
      </c>
      <c r="K4384" t="s">
        <v>1372</v>
      </c>
      <c r="L4384" s="2">
        <v>237865</v>
      </c>
      <c r="M4384" s="2">
        <v>3659.4615384615386</v>
      </c>
      <c r="N4384" s="2">
        <v>118932.5</v>
      </c>
      <c r="O4384" s="2"/>
      <c r="P4384" s="5" t="s">
        <v>188</v>
      </c>
    </row>
    <row r="4385" spans="1:16" x14ac:dyDescent="0.25">
      <c r="A4385" t="s">
        <v>64</v>
      </c>
      <c r="B4385" t="s">
        <v>102</v>
      </c>
      <c r="C4385" s="1">
        <v>237000</v>
      </c>
      <c r="D4385">
        <v>4</v>
      </c>
      <c r="E4385">
        <v>223</v>
      </c>
      <c r="F4385" t="s">
        <v>16</v>
      </c>
      <c r="G4385" t="s">
        <v>52</v>
      </c>
      <c r="H4385" t="s">
        <v>29</v>
      </c>
      <c r="I4385" t="s">
        <v>19</v>
      </c>
      <c r="J4385" t="s">
        <v>9</v>
      </c>
      <c r="L4385" s="2">
        <v>237000</v>
      </c>
      <c r="M4385" s="2">
        <v>1062.780269058296</v>
      </c>
      <c r="N4385" s="2">
        <v>59250</v>
      </c>
      <c r="O4385" s="2"/>
      <c r="P4385" s="21" t="s">
        <v>188</v>
      </c>
    </row>
    <row r="4386" spans="1:16" x14ac:dyDescent="0.25">
      <c r="A4386" t="s">
        <v>6934</v>
      </c>
      <c r="B4386" t="s">
        <v>4571</v>
      </c>
      <c r="C4386" s="1">
        <v>237000</v>
      </c>
      <c r="D4386">
        <v>2</v>
      </c>
      <c r="E4386">
        <v>65</v>
      </c>
      <c r="F4386" t="s">
        <v>16</v>
      </c>
      <c r="G4386" t="s">
        <v>43</v>
      </c>
      <c r="H4386" t="s">
        <v>189</v>
      </c>
      <c r="I4386" t="s">
        <v>19</v>
      </c>
      <c r="J4386" t="s">
        <v>20</v>
      </c>
      <c r="L4386" s="2">
        <v>237000</v>
      </c>
      <c r="M4386" s="2">
        <v>3646.1538461538462</v>
      </c>
      <c r="N4386" s="2">
        <v>118500</v>
      </c>
      <c r="O4386" s="2" t="s">
        <v>4582</v>
      </c>
      <c r="P4386" s="21" t="s">
        <v>188</v>
      </c>
    </row>
    <row r="4387" spans="1:16" x14ac:dyDescent="0.25">
      <c r="A4387" t="s">
        <v>3081</v>
      </c>
      <c r="B4387" t="s">
        <v>104</v>
      </c>
      <c r="C4387" s="1">
        <v>236500</v>
      </c>
      <c r="D4387">
        <v>3</v>
      </c>
      <c r="E4387">
        <v>101</v>
      </c>
      <c r="F4387" s="1" t="s">
        <v>22</v>
      </c>
      <c r="G4387" t="s">
        <v>22</v>
      </c>
      <c r="H4387" t="s">
        <v>23</v>
      </c>
      <c r="I4387" t="s">
        <v>23</v>
      </c>
      <c r="J4387" t="s">
        <v>9</v>
      </c>
      <c r="K4387" t="s">
        <v>1372</v>
      </c>
      <c r="L4387" s="2">
        <v>236500</v>
      </c>
      <c r="M4387" s="2">
        <v>2341.5841584158416</v>
      </c>
      <c r="N4387" s="2">
        <v>78833.333333333328</v>
      </c>
      <c r="O4387" s="2"/>
      <c r="P4387" s="5" t="s">
        <v>188</v>
      </c>
    </row>
    <row r="4388" spans="1:16" x14ac:dyDescent="0.25">
      <c r="A4388" t="s">
        <v>6111</v>
      </c>
      <c r="B4388" t="s">
        <v>4571</v>
      </c>
      <c r="C4388" s="1">
        <v>236250</v>
      </c>
      <c r="D4388">
        <v>2</v>
      </c>
      <c r="E4388">
        <v>55</v>
      </c>
      <c r="F4388" t="s">
        <v>16</v>
      </c>
      <c r="G4388" t="s">
        <v>17</v>
      </c>
      <c r="H4388" t="s">
        <v>189</v>
      </c>
      <c r="I4388" t="s">
        <v>19</v>
      </c>
      <c r="J4388" t="s">
        <v>20</v>
      </c>
      <c r="L4388" s="2">
        <v>236250</v>
      </c>
      <c r="M4388" s="2">
        <v>4295.454545454545</v>
      </c>
      <c r="N4388" s="2">
        <v>118125</v>
      </c>
      <c r="O4388" s="2" t="s">
        <v>4587</v>
      </c>
      <c r="P4388" s="21" t="s">
        <v>188</v>
      </c>
    </row>
    <row r="4389" spans="1:16" x14ac:dyDescent="0.25">
      <c r="A4389" t="s">
        <v>6112</v>
      </c>
      <c r="B4389" t="s">
        <v>4571</v>
      </c>
      <c r="C4389" s="1">
        <v>236250</v>
      </c>
      <c r="D4389">
        <v>2</v>
      </c>
      <c r="E4389">
        <v>55</v>
      </c>
      <c r="F4389" t="s">
        <v>16</v>
      </c>
      <c r="G4389" t="s">
        <v>17</v>
      </c>
      <c r="H4389" t="s">
        <v>189</v>
      </c>
      <c r="I4389" t="s">
        <v>19</v>
      </c>
      <c r="J4389" t="s">
        <v>20</v>
      </c>
      <c r="L4389" s="2">
        <v>236250</v>
      </c>
      <c r="M4389" s="2">
        <v>4295.454545454545</v>
      </c>
      <c r="N4389" s="2">
        <v>118125</v>
      </c>
      <c r="O4389" s="2" t="s">
        <v>4587</v>
      </c>
      <c r="P4389" s="21" t="s">
        <v>188</v>
      </c>
    </row>
    <row r="4390" spans="1:16" x14ac:dyDescent="0.25">
      <c r="A4390" t="s">
        <v>1658</v>
      </c>
      <c r="B4390" t="s">
        <v>104</v>
      </c>
      <c r="C4390" s="1">
        <v>236000</v>
      </c>
      <c r="D4390">
        <v>3</v>
      </c>
      <c r="E4390">
        <v>86</v>
      </c>
      <c r="F4390" s="1" t="s">
        <v>16</v>
      </c>
      <c r="G4390" t="s">
        <v>35</v>
      </c>
      <c r="H4390" t="s">
        <v>29</v>
      </c>
      <c r="I4390" t="s">
        <v>19</v>
      </c>
      <c r="J4390" t="s">
        <v>9</v>
      </c>
      <c r="K4390" t="s">
        <v>1372</v>
      </c>
      <c r="L4390" s="2">
        <v>236000</v>
      </c>
      <c r="M4390" s="2">
        <v>2744.1860465116279</v>
      </c>
      <c r="N4390" s="2">
        <v>78666.666666666672</v>
      </c>
      <c r="O4390" s="2"/>
      <c r="P4390" s="5" t="s">
        <v>188</v>
      </c>
    </row>
    <row r="4391" spans="1:16" x14ac:dyDescent="0.25">
      <c r="A4391" t="s">
        <v>6387</v>
      </c>
      <c r="B4391" t="s">
        <v>4571</v>
      </c>
      <c r="C4391" s="1">
        <v>236000</v>
      </c>
      <c r="D4391">
        <v>1</v>
      </c>
      <c r="E4391">
        <v>50</v>
      </c>
      <c r="F4391" t="s">
        <v>16</v>
      </c>
      <c r="G4391" t="s">
        <v>41</v>
      </c>
      <c r="H4391" t="s">
        <v>189</v>
      </c>
      <c r="I4391" t="s">
        <v>19</v>
      </c>
      <c r="J4391" t="s">
        <v>20</v>
      </c>
      <c r="L4391" s="2">
        <v>236000</v>
      </c>
      <c r="M4391" s="2">
        <v>4720</v>
      </c>
      <c r="N4391" s="2">
        <v>236000</v>
      </c>
      <c r="O4391" s="2" t="s">
        <v>160</v>
      </c>
      <c r="P4391" s="21" t="s">
        <v>188</v>
      </c>
    </row>
    <row r="4392" spans="1:16" x14ac:dyDescent="0.25">
      <c r="A4392" t="s">
        <v>6632</v>
      </c>
      <c r="B4392" t="s">
        <v>4571</v>
      </c>
      <c r="C4392" s="1">
        <v>235500</v>
      </c>
      <c r="D4392">
        <v>2</v>
      </c>
      <c r="E4392">
        <v>58</v>
      </c>
      <c r="F4392" t="s">
        <v>16</v>
      </c>
      <c r="G4392" t="s">
        <v>37</v>
      </c>
      <c r="H4392" t="s">
        <v>189</v>
      </c>
      <c r="I4392" t="s">
        <v>19</v>
      </c>
      <c r="J4392" t="s">
        <v>20</v>
      </c>
      <c r="L4392" s="2">
        <v>235500</v>
      </c>
      <c r="M4392" s="2">
        <v>4060.344827586207</v>
      </c>
      <c r="N4392" s="2">
        <v>117750</v>
      </c>
      <c r="O4392" s="2" t="s">
        <v>160</v>
      </c>
      <c r="P4392" s="21" t="s">
        <v>188</v>
      </c>
    </row>
    <row r="4393" spans="1:16" x14ac:dyDescent="0.25">
      <c r="A4393" t="s">
        <v>2897</v>
      </c>
      <c r="B4393" t="s">
        <v>104</v>
      </c>
      <c r="C4393" s="1">
        <v>235000</v>
      </c>
      <c r="D4393">
        <v>5</v>
      </c>
      <c r="E4393">
        <v>260</v>
      </c>
      <c r="F4393" s="1" t="s">
        <v>22</v>
      </c>
      <c r="G4393" t="s">
        <v>22</v>
      </c>
      <c r="H4393" t="s">
        <v>23</v>
      </c>
      <c r="I4393" t="s">
        <v>23</v>
      </c>
      <c r="J4393" t="s">
        <v>9</v>
      </c>
      <c r="K4393" t="s">
        <v>1372</v>
      </c>
      <c r="L4393" s="2">
        <v>235000</v>
      </c>
      <c r="M4393" s="2">
        <v>903.84615384615381</v>
      </c>
      <c r="N4393" s="2">
        <v>47000</v>
      </c>
      <c r="O4393" s="2"/>
      <c r="P4393" s="5" t="s">
        <v>188</v>
      </c>
    </row>
    <row r="4394" spans="1:16" x14ac:dyDescent="0.25">
      <c r="A4394" t="s">
        <v>2619</v>
      </c>
      <c r="B4394" t="s">
        <v>103</v>
      </c>
      <c r="C4394" s="1">
        <v>235000</v>
      </c>
      <c r="D4394">
        <v>3</v>
      </c>
      <c r="E4394">
        <v>80</v>
      </c>
      <c r="F4394" s="1" t="s">
        <v>16</v>
      </c>
      <c r="G4394" t="s">
        <v>52</v>
      </c>
      <c r="H4394" t="s">
        <v>29</v>
      </c>
      <c r="I4394" t="s">
        <v>19</v>
      </c>
      <c r="J4394" t="s">
        <v>20</v>
      </c>
      <c r="K4394" t="s">
        <v>1372</v>
      </c>
      <c r="L4394" s="2">
        <v>235000</v>
      </c>
      <c r="M4394" s="2">
        <v>2937.5</v>
      </c>
      <c r="N4394" s="2">
        <v>78333.333333333328</v>
      </c>
      <c r="O4394" s="2"/>
      <c r="P4394" s="5" t="s">
        <v>188</v>
      </c>
    </row>
    <row r="4395" spans="1:16" x14ac:dyDescent="0.25">
      <c r="A4395" t="s">
        <v>5699</v>
      </c>
      <c r="B4395" t="s">
        <v>4571</v>
      </c>
      <c r="C4395" s="1">
        <v>235000</v>
      </c>
      <c r="D4395">
        <v>1</v>
      </c>
      <c r="E4395">
        <v>45</v>
      </c>
      <c r="F4395" t="s">
        <v>16</v>
      </c>
      <c r="G4395" t="s">
        <v>35</v>
      </c>
      <c r="H4395" t="s">
        <v>189</v>
      </c>
      <c r="I4395" t="s">
        <v>19</v>
      </c>
      <c r="J4395" t="s">
        <v>20</v>
      </c>
      <c r="L4395" s="2">
        <v>235000</v>
      </c>
      <c r="M4395" s="2">
        <v>5222.2222222222226</v>
      </c>
      <c r="N4395" s="2">
        <v>235000</v>
      </c>
      <c r="O4395" s="2" t="s">
        <v>160</v>
      </c>
      <c r="P4395" s="21" t="s">
        <v>188</v>
      </c>
    </row>
    <row r="4396" spans="1:16" x14ac:dyDescent="0.25">
      <c r="A4396" t="s">
        <v>5707</v>
      </c>
      <c r="B4396" t="s">
        <v>4571</v>
      </c>
      <c r="C4396" s="1">
        <v>235000</v>
      </c>
      <c r="D4396">
        <v>1</v>
      </c>
      <c r="E4396">
        <v>50</v>
      </c>
      <c r="F4396" t="s">
        <v>16</v>
      </c>
      <c r="G4396" t="s">
        <v>35</v>
      </c>
      <c r="H4396" t="s">
        <v>189</v>
      </c>
      <c r="I4396" t="s">
        <v>19</v>
      </c>
      <c r="J4396" t="s">
        <v>20</v>
      </c>
      <c r="L4396" s="2">
        <v>235000</v>
      </c>
      <c r="M4396" s="2">
        <v>4700</v>
      </c>
      <c r="N4396" s="2">
        <v>235000</v>
      </c>
      <c r="O4396" s="2" t="s">
        <v>4582</v>
      </c>
      <c r="P4396" s="21" t="s">
        <v>188</v>
      </c>
    </row>
    <row r="4397" spans="1:16" x14ac:dyDescent="0.25">
      <c r="A4397" t="s">
        <v>5789</v>
      </c>
      <c r="B4397" t="s">
        <v>4571</v>
      </c>
      <c r="C4397" s="1">
        <v>235000</v>
      </c>
      <c r="D4397">
        <v>3</v>
      </c>
      <c r="E4397">
        <v>83</v>
      </c>
      <c r="F4397" t="s">
        <v>16</v>
      </c>
      <c r="G4397" t="s">
        <v>35</v>
      </c>
      <c r="H4397" t="s">
        <v>189</v>
      </c>
      <c r="I4397" t="s">
        <v>19</v>
      </c>
      <c r="J4397" t="s">
        <v>20</v>
      </c>
      <c r="L4397" s="2">
        <v>235000</v>
      </c>
      <c r="M4397" s="2">
        <v>2831.3253012048194</v>
      </c>
      <c r="N4397" s="2">
        <v>78333.333333333328</v>
      </c>
      <c r="O4397" s="2" t="s">
        <v>160</v>
      </c>
      <c r="P4397" s="21" t="s">
        <v>188</v>
      </c>
    </row>
    <row r="4398" spans="1:16" x14ac:dyDescent="0.25">
      <c r="A4398" t="s">
        <v>6115</v>
      </c>
      <c r="B4398" t="s">
        <v>4571</v>
      </c>
      <c r="C4398" s="1">
        <v>235000</v>
      </c>
      <c r="D4398">
        <v>1</v>
      </c>
      <c r="E4398">
        <v>60</v>
      </c>
      <c r="F4398" t="s">
        <v>16</v>
      </c>
      <c r="G4398" t="s">
        <v>17</v>
      </c>
      <c r="H4398" t="s">
        <v>189</v>
      </c>
      <c r="I4398" t="s">
        <v>19</v>
      </c>
      <c r="J4398" t="s">
        <v>9</v>
      </c>
      <c r="L4398" s="2">
        <v>235000</v>
      </c>
      <c r="M4398" s="2">
        <v>3916.6666666666665</v>
      </c>
      <c r="N4398" s="2">
        <v>235000</v>
      </c>
      <c r="O4398" s="2" t="s">
        <v>4587</v>
      </c>
      <c r="P4398" s="21" t="s">
        <v>188</v>
      </c>
    </row>
    <row r="4399" spans="1:16" x14ac:dyDescent="0.25">
      <c r="A4399" t="s">
        <v>6122</v>
      </c>
      <c r="B4399" t="s">
        <v>4571</v>
      </c>
      <c r="C4399" s="1">
        <v>235000</v>
      </c>
      <c r="D4399">
        <v>3</v>
      </c>
      <c r="E4399">
        <v>69</v>
      </c>
      <c r="F4399" t="s">
        <v>16</v>
      </c>
      <c r="G4399" t="s">
        <v>17</v>
      </c>
      <c r="H4399" t="s">
        <v>189</v>
      </c>
      <c r="I4399" t="s">
        <v>19</v>
      </c>
      <c r="J4399" t="s">
        <v>20</v>
      </c>
      <c r="L4399" s="2">
        <v>235000</v>
      </c>
      <c r="M4399" s="2">
        <v>3405.7971014492755</v>
      </c>
      <c r="N4399" s="2">
        <v>78333.333333333328</v>
      </c>
      <c r="O4399" s="2" t="s">
        <v>160</v>
      </c>
      <c r="P4399" s="21" t="s">
        <v>188</v>
      </c>
    </row>
    <row r="4400" spans="1:16" x14ac:dyDescent="0.25">
      <c r="A4400" t="s">
        <v>6170</v>
      </c>
      <c r="B4400" t="s">
        <v>4571</v>
      </c>
      <c r="C4400" s="1">
        <v>235000</v>
      </c>
      <c r="D4400">
        <v>3</v>
      </c>
      <c r="E4400">
        <v>90</v>
      </c>
      <c r="F4400" t="s">
        <v>16</v>
      </c>
      <c r="G4400" t="s">
        <v>17</v>
      </c>
      <c r="H4400" t="s">
        <v>189</v>
      </c>
      <c r="I4400" t="s">
        <v>19</v>
      </c>
      <c r="J4400" t="s">
        <v>20</v>
      </c>
      <c r="L4400" s="2">
        <v>235000</v>
      </c>
      <c r="M4400" s="2">
        <v>2611.1111111111113</v>
      </c>
      <c r="N4400" s="2">
        <v>78333.333333333328</v>
      </c>
      <c r="O4400" s="2" t="s">
        <v>160</v>
      </c>
      <c r="P4400" s="21" t="s">
        <v>188</v>
      </c>
    </row>
    <row r="4401" spans="1:16" x14ac:dyDescent="0.25">
      <c r="A4401" t="s">
        <v>6171</v>
      </c>
      <c r="B4401" t="s">
        <v>4571</v>
      </c>
      <c r="C4401" s="1">
        <v>235000</v>
      </c>
      <c r="D4401">
        <v>3</v>
      </c>
      <c r="E4401">
        <v>90</v>
      </c>
      <c r="F4401" t="s">
        <v>16</v>
      </c>
      <c r="G4401" t="s">
        <v>17</v>
      </c>
      <c r="H4401" t="s">
        <v>189</v>
      </c>
      <c r="I4401" t="s">
        <v>19</v>
      </c>
      <c r="J4401" t="s">
        <v>20</v>
      </c>
      <c r="L4401" s="2">
        <v>235000</v>
      </c>
      <c r="M4401" s="2">
        <v>2611.1111111111113</v>
      </c>
      <c r="N4401" s="2">
        <v>78333.333333333328</v>
      </c>
      <c r="O4401" s="2" t="s">
        <v>160</v>
      </c>
      <c r="P4401" s="21" t="s">
        <v>188</v>
      </c>
    </row>
    <row r="4402" spans="1:16" x14ac:dyDescent="0.25">
      <c r="A4402" t="s">
        <v>6994</v>
      </c>
      <c r="B4402" t="s">
        <v>4571</v>
      </c>
      <c r="C4402" s="1">
        <v>235000</v>
      </c>
      <c r="D4402">
        <v>3</v>
      </c>
      <c r="E4402">
        <v>82</v>
      </c>
      <c r="F4402" t="s">
        <v>16</v>
      </c>
      <c r="G4402" t="s">
        <v>141</v>
      </c>
      <c r="H4402" t="s">
        <v>189</v>
      </c>
      <c r="I4402" t="s">
        <v>19</v>
      </c>
      <c r="J4402" t="s">
        <v>20</v>
      </c>
      <c r="L4402" s="2">
        <v>235000</v>
      </c>
      <c r="M4402" s="2">
        <v>2865.8536585365855</v>
      </c>
      <c r="N4402" s="2">
        <v>78333.333333333328</v>
      </c>
      <c r="O4402" s="2" t="s">
        <v>160</v>
      </c>
      <c r="P4402" s="21" t="s">
        <v>188</v>
      </c>
    </row>
    <row r="4403" spans="1:16" x14ac:dyDescent="0.25">
      <c r="A4403" t="s">
        <v>4747</v>
      </c>
      <c r="B4403" t="s">
        <v>4571</v>
      </c>
      <c r="C4403" s="1">
        <v>235000</v>
      </c>
      <c r="D4403">
        <v>2</v>
      </c>
      <c r="E4403">
        <v>90</v>
      </c>
      <c r="F4403" t="s">
        <v>16</v>
      </c>
      <c r="G4403" t="s">
        <v>56</v>
      </c>
      <c r="H4403" t="s">
        <v>189</v>
      </c>
      <c r="I4403" t="s">
        <v>19</v>
      </c>
      <c r="J4403" t="s">
        <v>20</v>
      </c>
      <c r="L4403" s="2">
        <v>235000</v>
      </c>
      <c r="M4403" s="2">
        <v>2611.1111111111113</v>
      </c>
      <c r="N4403" s="2">
        <v>117500</v>
      </c>
      <c r="O4403" s="2" t="s">
        <v>4582</v>
      </c>
      <c r="P4403" s="21" t="s">
        <v>188</v>
      </c>
    </row>
    <row r="4404" spans="1:16" x14ac:dyDescent="0.25">
      <c r="A4404" t="s">
        <v>2284</v>
      </c>
      <c r="B4404" t="s">
        <v>103</v>
      </c>
      <c r="C4404" s="1">
        <v>234900</v>
      </c>
      <c r="D4404">
        <v>1</v>
      </c>
      <c r="E4404">
        <v>114</v>
      </c>
      <c r="F4404" s="1" t="s">
        <v>16</v>
      </c>
      <c r="G4404" t="s">
        <v>41</v>
      </c>
      <c r="H4404" t="s">
        <v>29</v>
      </c>
      <c r="I4404" t="s">
        <v>19</v>
      </c>
      <c r="J4404" t="s">
        <v>9</v>
      </c>
      <c r="K4404" t="s">
        <v>1372</v>
      </c>
      <c r="L4404" s="2">
        <v>234900</v>
      </c>
      <c r="M4404" s="2">
        <v>2060.5263157894738</v>
      </c>
      <c r="N4404" s="2">
        <v>234900</v>
      </c>
      <c r="O4404" s="2"/>
      <c r="P4404" s="5" t="s">
        <v>188</v>
      </c>
    </row>
    <row r="4405" spans="1:16" x14ac:dyDescent="0.25">
      <c r="A4405" t="s">
        <v>2968</v>
      </c>
      <c r="B4405" t="s">
        <v>104</v>
      </c>
      <c r="C4405" s="1">
        <v>234500</v>
      </c>
      <c r="D4405">
        <v>4</v>
      </c>
      <c r="E4405">
        <v>129</v>
      </c>
      <c r="F4405" s="1" t="s">
        <v>22</v>
      </c>
      <c r="G4405" t="s">
        <v>22</v>
      </c>
      <c r="H4405" t="s">
        <v>23</v>
      </c>
      <c r="I4405" t="s">
        <v>23</v>
      </c>
      <c r="J4405" t="s">
        <v>9</v>
      </c>
      <c r="K4405" t="s">
        <v>1372</v>
      </c>
      <c r="L4405" s="2">
        <v>234500</v>
      </c>
      <c r="M4405" s="2">
        <v>1817.8294573643411</v>
      </c>
      <c r="N4405" s="2">
        <v>58625</v>
      </c>
      <c r="O4405" s="2"/>
      <c r="P4405" s="5" t="s">
        <v>188</v>
      </c>
    </row>
    <row r="4406" spans="1:16" x14ac:dyDescent="0.25">
      <c r="A4406" t="s">
        <v>2969</v>
      </c>
      <c r="B4406" t="s">
        <v>104</v>
      </c>
      <c r="C4406" s="1">
        <v>234500</v>
      </c>
      <c r="D4406">
        <v>4</v>
      </c>
      <c r="E4406">
        <v>129</v>
      </c>
      <c r="F4406" s="1" t="s">
        <v>22</v>
      </c>
      <c r="G4406" t="s">
        <v>22</v>
      </c>
      <c r="H4406" t="s">
        <v>23</v>
      </c>
      <c r="I4406" t="s">
        <v>23</v>
      </c>
      <c r="J4406" t="s">
        <v>9</v>
      </c>
      <c r="K4406" t="s">
        <v>1372</v>
      </c>
      <c r="L4406" s="2">
        <v>234500</v>
      </c>
      <c r="M4406" s="2">
        <v>1817.8294573643411</v>
      </c>
      <c r="N4406" s="2">
        <v>58625</v>
      </c>
      <c r="O4406" s="2"/>
      <c r="P4406" s="5" t="s">
        <v>188</v>
      </c>
    </row>
    <row r="4407" spans="1:16" x14ac:dyDescent="0.25">
      <c r="A4407" t="s">
        <v>5777</v>
      </c>
      <c r="B4407" t="s">
        <v>4571</v>
      </c>
      <c r="C4407" s="1">
        <v>234500</v>
      </c>
      <c r="D4407">
        <v>3</v>
      </c>
      <c r="E4407">
        <v>80</v>
      </c>
      <c r="F4407" t="s">
        <v>16</v>
      </c>
      <c r="G4407" t="s">
        <v>35</v>
      </c>
      <c r="H4407" t="s">
        <v>189</v>
      </c>
      <c r="I4407" t="s">
        <v>19</v>
      </c>
      <c r="J4407" t="s">
        <v>20</v>
      </c>
      <c r="L4407" s="2">
        <v>234500</v>
      </c>
      <c r="M4407" s="2">
        <v>2931.25</v>
      </c>
      <c r="N4407" s="2">
        <v>78166.666666666672</v>
      </c>
      <c r="O4407" s="2" t="s">
        <v>160</v>
      </c>
      <c r="P4407" s="21" t="s">
        <v>188</v>
      </c>
    </row>
    <row r="4408" spans="1:16" x14ac:dyDescent="0.25">
      <c r="A4408" t="s">
        <v>5798</v>
      </c>
      <c r="B4408" t="s">
        <v>4571</v>
      </c>
      <c r="C4408" s="1">
        <v>234500</v>
      </c>
      <c r="D4408">
        <v>3</v>
      </c>
      <c r="E4408">
        <v>86</v>
      </c>
      <c r="F4408" t="s">
        <v>16</v>
      </c>
      <c r="G4408" t="s">
        <v>35</v>
      </c>
      <c r="H4408" t="s">
        <v>189</v>
      </c>
      <c r="I4408" t="s">
        <v>19</v>
      </c>
      <c r="J4408" t="s">
        <v>20</v>
      </c>
      <c r="L4408" s="2">
        <v>234500</v>
      </c>
      <c r="M4408" s="2">
        <v>2726.7441860465115</v>
      </c>
      <c r="N4408" s="2">
        <v>78166.666666666672</v>
      </c>
      <c r="O4408" s="2" t="s">
        <v>160</v>
      </c>
      <c r="P4408" s="21" t="s">
        <v>188</v>
      </c>
    </row>
    <row r="4409" spans="1:16" x14ac:dyDescent="0.25">
      <c r="A4409" t="s">
        <v>1675</v>
      </c>
      <c r="B4409" t="s">
        <v>104</v>
      </c>
      <c r="C4409" s="1">
        <v>234000</v>
      </c>
      <c r="D4409">
        <v>3</v>
      </c>
      <c r="E4409">
        <v>106</v>
      </c>
      <c r="F4409" s="1" t="s">
        <v>16</v>
      </c>
      <c r="G4409" t="s">
        <v>35</v>
      </c>
      <c r="H4409" t="s">
        <v>29</v>
      </c>
      <c r="I4409" t="s">
        <v>19</v>
      </c>
      <c r="J4409" t="s">
        <v>20</v>
      </c>
      <c r="K4409" t="s">
        <v>1372</v>
      </c>
      <c r="L4409" s="2">
        <v>234000</v>
      </c>
      <c r="M4409" s="2">
        <v>2207.5471698113206</v>
      </c>
      <c r="N4409" s="2">
        <v>78000</v>
      </c>
      <c r="O4409" s="2"/>
      <c r="P4409" s="5" t="s">
        <v>188</v>
      </c>
    </row>
    <row r="4410" spans="1:16" x14ac:dyDescent="0.25">
      <c r="A4410" t="s">
        <v>6432</v>
      </c>
      <c r="B4410" t="s">
        <v>4571</v>
      </c>
      <c r="C4410" s="1">
        <v>234000</v>
      </c>
      <c r="D4410">
        <v>3</v>
      </c>
      <c r="E4410">
        <v>79</v>
      </c>
      <c r="F4410" t="s">
        <v>16</v>
      </c>
      <c r="G4410" t="s">
        <v>41</v>
      </c>
      <c r="H4410" t="s">
        <v>189</v>
      </c>
      <c r="I4410" t="s">
        <v>19</v>
      </c>
      <c r="J4410" t="s">
        <v>20</v>
      </c>
      <c r="L4410" s="2">
        <v>234000</v>
      </c>
      <c r="M4410" s="2">
        <v>2962.0253164556962</v>
      </c>
      <c r="N4410" s="2">
        <v>78000</v>
      </c>
      <c r="O4410" s="2" t="s">
        <v>4587</v>
      </c>
      <c r="P4410" s="21" t="s">
        <v>188</v>
      </c>
    </row>
    <row r="4411" spans="1:16" x14ac:dyDescent="0.25">
      <c r="A4411" t="s">
        <v>6433</v>
      </c>
      <c r="B4411" t="s">
        <v>4571</v>
      </c>
      <c r="C4411" s="1">
        <v>234000</v>
      </c>
      <c r="D4411">
        <v>3</v>
      </c>
      <c r="E4411">
        <v>79</v>
      </c>
      <c r="F4411" t="s">
        <v>16</v>
      </c>
      <c r="G4411" t="s">
        <v>41</v>
      </c>
      <c r="H4411" t="s">
        <v>189</v>
      </c>
      <c r="I4411" t="s">
        <v>19</v>
      </c>
      <c r="J4411" t="s">
        <v>20</v>
      </c>
      <c r="L4411" s="2">
        <v>234000</v>
      </c>
      <c r="M4411" s="2">
        <v>2962.0253164556962</v>
      </c>
      <c r="N4411" s="2">
        <v>78000</v>
      </c>
      <c r="O4411" s="2" t="s">
        <v>4587</v>
      </c>
      <c r="P4411" s="21" t="s">
        <v>188</v>
      </c>
    </row>
    <row r="4412" spans="1:16" x14ac:dyDescent="0.25">
      <c r="A4412" t="s">
        <v>6847</v>
      </c>
      <c r="B4412" t="s">
        <v>4571</v>
      </c>
      <c r="C4412" s="1">
        <v>233000</v>
      </c>
      <c r="D4412">
        <v>2</v>
      </c>
      <c r="E4412">
        <v>68</v>
      </c>
      <c r="F4412" t="s">
        <v>16</v>
      </c>
      <c r="G4412" t="s">
        <v>87</v>
      </c>
      <c r="H4412" t="s">
        <v>189</v>
      </c>
      <c r="I4412" t="s">
        <v>19</v>
      </c>
      <c r="J4412" t="s">
        <v>20</v>
      </c>
      <c r="L4412" s="2">
        <v>233000</v>
      </c>
      <c r="M4412" s="2">
        <v>3426.4705882352941</v>
      </c>
      <c r="N4412" s="2">
        <v>116500</v>
      </c>
      <c r="O4412" s="2" t="s">
        <v>4582</v>
      </c>
      <c r="P4412" s="21" t="s">
        <v>188</v>
      </c>
    </row>
    <row r="4413" spans="1:16" x14ac:dyDescent="0.25">
      <c r="A4413" t="s">
        <v>4695</v>
      </c>
      <c r="B4413" t="s">
        <v>4571</v>
      </c>
      <c r="C4413" s="1">
        <v>233000</v>
      </c>
      <c r="D4413">
        <v>1</v>
      </c>
      <c r="E4413">
        <v>54</v>
      </c>
      <c r="F4413" t="s">
        <v>16</v>
      </c>
      <c r="G4413" t="s">
        <v>56</v>
      </c>
      <c r="H4413" t="s">
        <v>189</v>
      </c>
      <c r="I4413" t="s">
        <v>19</v>
      </c>
      <c r="J4413" t="s">
        <v>88</v>
      </c>
      <c r="K4413">
        <v>34000</v>
      </c>
      <c r="L4413" s="2">
        <v>267000</v>
      </c>
      <c r="M4413" s="2">
        <v>4944.4444444444443</v>
      </c>
      <c r="N4413" s="2">
        <v>267000</v>
      </c>
      <c r="O4413" s="2" t="s">
        <v>160</v>
      </c>
      <c r="P4413" s="21" t="s">
        <v>188</v>
      </c>
    </row>
    <row r="4414" spans="1:16" x14ac:dyDescent="0.25">
      <c r="A4414" t="s">
        <v>2970</v>
      </c>
      <c r="B4414" t="s">
        <v>104</v>
      </c>
      <c r="C4414" s="1">
        <v>232000</v>
      </c>
      <c r="D4414">
        <v>4</v>
      </c>
      <c r="E4414">
        <v>135</v>
      </c>
      <c r="F4414" s="1" t="s">
        <v>22</v>
      </c>
      <c r="G4414" t="s">
        <v>22</v>
      </c>
      <c r="H4414" t="s">
        <v>23</v>
      </c>
      <c r="I4414" t="s">
        <v>23</v>
      </c>
      <c r="J4414" t="s">
        <v>9</v>
      </c>
      <c r="K4414" t="s">
        <v>1372</v>
      </c>
      <c r="L4414" s="2">
        <v>232000</v>
      </c>
      <c r="M4414" s="2">
        <v>1718.5185185185185</v>
      </c>
      <c r="N4414" s="2">
        <v>58000</v>
      </c>
      <c r="O4414" s="2"/>
      <c r="P4414" s="5" t="s">
        <v>188</v>
      </c>
    </row>
    <row r="4415" spans="1:16" x14ac:dyDescent="0.25">
      <c r="A4415" t="s">
        <v>1392</v>
      </c>
      <c r="B4415" t="s">
        <v>104</v>
      </c>
      <c r="C4415" s="1">
        <v>232000</v>
      </c>
      <c r="D4415">
        <v>2</v>
      </c>
      <c r="E4415">
        <v>93</v>
      </c>
      <c r="F4415" s="1" t="s">
        <v>16</v>
      </c>
      <c r="G4415" t="s">
        <v>56</v>
      </c>
      <c r="H4415" t="s">
        <v>29</v>
      </c>
      <c r="I4415" t="s">
        <v>19</v>
      </c>
      <c r="J4415" t="s">
        <v>9</v>
      </c>
      <c r="K4415" t="s">
        <v>1372</v>
      </c>
      <c r="L4415" s="2">
        <v>232000</v>
      </c>
      <c r="M4415" s="2">
        <v>2494.6236559139784</v>
      </c>
      <c r="N4415" s="2">
        <v>116000</v>
      </c>
      <c r="O4415" s="2"/>
      <c r="P4415" s="5" t="s">
        <v>188</v>
      </c>
    </row>
    <row r="4416" spans="1:16" x14ac:dyDescent="0.25">
      <c r="A4416" t="s">
        <v>1692</v>
      </c>
      <c r="B4416" t="s">
        <v>104</v>
      </c>
      <c r="C4416" s="1">
        <v>231900</v>
      </c>
      <c r="D4416">
        <v>3</v>
      </c>
      <c r="E4416">
        <v>110</v>
      </c>
      <c r="F4416" s="1" t="s">
        <v>16</v>
      </c>
      <c r="G4416" t="s">
        <v>35</v>
      </c>
      <c r="H4416" t="s">
        <v>29</v>
      </c>
      <c r="I4416" t="s">
        <v>19</v>
      </c>
      <c r="J4416" t="s">
        <v>9</v>
      </c>
      <c r="K4416" t="s">
        <v>1372</v>
      </c>
      <c r="L4416" s="2">
        <v>231900</v>
      </c>
      <c r="M4416" s="2">
        <v>2108.181818181818</v>
      </c>
      <c r="N4416" s="2">
        <v>77300</v>
      </c>
      <c r="O4416" s="2"/>
      <c r="P4416" s="5" t="s">
        <v>188</v>
      </c>
    </row>
    <row r="4417" spans="1:16" x14ac:dyDescent="0.25">
      <c r="A4417" t="s">
        <v>5250</v>
      </c>
      <c r="B4417" t="s">
        <v>4571</v>
      </c>
      <c r="C4417" s="1">
        <v>230300</v>
      </c>
      <c r="D4417">
        <v>5</v>
      </c>
      <c r="E4417">
        <v>202</v>
      </c>
      <c r="F4417" s="3" t="s">
        <v>22</v>
      </c>
      <c r="G4417" t="s">
        <v>22</v>
      </c>
      <c r="H4417" t="s">
        <v>23</v>
      </c>
      <c r="I4417" t="s">
        <v>23</v>
      </c>
      <c r="J4417" t="s">
        <v>20</v>
      </c>
      <c r="L4417" s="2">
        <v>230300</v>
      </c>
      <c r="M4417" s="2">
        <v>1140.09900990099</v>
      </c>
      <c r="N4417" s="2">
        <v>46060</v>
      </c>
      <c r="O4417" s="2" t="s">
        <v>160</v>
      </c>
      <c r="P4417" s="21" t="s">
        <v>188</v>
      </c>
    </row>
    <row r="4418" spans="1:16" x14ac:dyDescent="0.25">
      <c r="A4418" t="s">
        <v>5005</v>
      </c>
      <c r="B4418" t="s">
        <v>4571</v>
      </c>
      <c r="C4418" s="1">
        <v>230000</v>
      </c>
      <c r="D4418">
        <v>2</v>
      </c>
      <c r="E4418">
        <v>52</v>
      </c>
      <c r="F4418" s="3" t="s">
        <v>22</v>
      </c>
      <c r="G4418" t="s">
        <v>22</v>
      </c>
      <c r="H4418" t="s">
        <v>23</v>
      </c>
      <c r="I4418" t="s">
        <v>23</v>
      </c>
      <c r="J4418" t="s">
        <v>20</v>
      </c>
      <c r="L4418" s="2">
        <v>230000</v>
      </c>
      <c r="M4418" s="2">
        <v>4423.0769230769229</v>
      </c>
      <c r="N4418" s="2">
        <v>115000</v>
      </c>
      <c r="O4418" s="2" t="s">
        <v>160</v>
      </c>
      <c r="P4418" s="21" t="s">
        <v>188</v>
      </c>
    </row>
    <row r="4419" spans="1:16" x14ac:dyDescent="0.25">
      <c r="A4419" t="s">
        <v>5006</v>
      </c>
      <c r="B4419" t="s">
        <v>4571</v>
      </c>
      <c r="C4419" s="1">
        <v>230000</v>
      </c>
      <c r="D4419">
        <v>2</v>
      </c>
      <c r="E4419">
        <v>65</v>
      </c>
      <c r="F4419" s="3" t="s">
        <v>22</v>
      </c>
      <c r="G4419" t="s">
        <v>22</v>
      </c>
      <c r="H4419" t="s">
        <v>23</v>
      </c>
      <c r="I4419" t="s">
        <v>23</v>
      </c>
      <c r="J4419" t="s">
        <v>20</v>
      </c>
      <c r="L4419" s="2">
        <v>230000</v>
      </c>
      <c r="M4419" s="2">
        <v>3538.4615384615386</v>
      </c>
      <c r="N4419" s="2">
        <v>115000</v>
      </c>
      <c r="O4419" s="2" t="s">
        <v>160</v>
      </c>
      <c r="P4419" s="21" t="s">
        <v>188</v>
      </c>
    </row>
    <row r="4420" spans="1:16" x14ac:dyDescent="0.25">
      <c r="A4420" t="s">
        <v>5131</v>
      </c>
      <c r="B4420" t="s">
        <v>4571</v>
      </c>
      <c r="C4420" s="1">
        <v>230000</v>
      </c>
      <c r="D4420">
        <v>2</v>
      </c>
      <c r="E4420">
        <v>104</v>
      </c>
      <c r="F4420" s="3" t="s">
        <v>22</v>
      </c>
      <c r="G4420" t="s">
        <v>22</v>
      </c>
      <c r="H4420" t="s">
        <v>23</v>
      </c>
      <c r="I4420" t="s">
        <v>23</v>
      </c>
      <c r="J4420" t="s">
        <v>20</v>
      </c>
      <c r="L4420" s="2">
        <v>230000</v>
      </c>
      <c r="M4420" s="2">
        <v>2211.5384615384614</v>
      </c>
      <c r="N4420" s="2">
        <v>115000</v>
      </c>
      <c r="O4420" s="2" t="s">
        <v>160</v>
      </c>
      <c r="P4420" s="21" t="s">
        <v>188</v>
      </c>
    </row>
    <row r="4421" spans="1:16" x14ac:dyDescent="0.25">
      <c r="A4421" t="s">
        <v>5132</v>
      </c>
      <c r="B4421" t="s">
        <v>4571</v>
      </c>
      <c r="C4421" s="1">
        <v>230000</v>
      </c>
      <c r="D4421">
        <v>2</v>
      </c>
      <c r="E4421">
        <v>104</v>
      </c>
      <c r="F4421" s="3" t="s">
        <v>22</v>
      </c>
      <c r="G4421" t="s">
        <v>22</v>
      </c>
      <c r="H4421" t="s">
        <v>23</v>
      </c>
      <c r="I4421" t="s">
        <v>23</v>
      </c>
      <c r="J4421" t="s">
        <v>20</v>
      </c>
      <c r="L4421" s="2">
        <v>230000</v>
      </c>
      <c r="M4421" s="2">
        <v>2211.5384615384614</v>
      </c>
      <c r="N4421" s="2">
        <v>115000</v>
      </c>
      <c r="O4421" s="2" t="s">
        <v>160</v>
      </c>
      <c r="P4421" s="21" t="s">
        <v>188</v>
      </c>
    </row>
    <row r="4422" spans="1:16" x14ac:dyDescent="0.25">
      <c r="A4422" t="s">
        <v>5133</v>
      </c>
      <c r="B4422" t="s">
        <v>4571</v>
      </c>
      <c r="C4422" s="1">
        <v>230000</v>
      </c>
      <c r="D4422">
        <v>2</v>
      </c>
      <c r="E4422">
        <v>104</v>
      </c>
      <c r="F4422" s="3" t="s">
        <v>22</v>
      </c>
      <c r="G4422" t="s">
        <v>22</v>
      </c>
      <c r="H4422" t="s">
        <v>23</v>
      </c>
      <c r="I4422" t="s">
        <v>23</v>
      </c>
      <c r="J4422" t="s">
        <v>20</v>
      </c>
      <c r="L4422" s="2">
        <v>230000</v>
      </c>
      <c r="M4422" s="2">
        <v>2211.5384615384614</v>
      </c>
      <c r="N4422" s="2">
        <v>115000</v>
      </c>
      <c r="O4422" s="2" t="s">
        <v>160</v>
      </c>
      <c r="P4422" s="21" t="s">
        <v>188</v>
      </c>
    </row>
    <row r="4423" spans="1:16" x14ac:dyDescent="0.25">
      <c r="A4423" t="s">
        <v>5134</v>
      </c>
      <c r="B4423" t="s">
        <v>4571</v>
      </c>
      <c r="C4423" s="1">
        <v>230000</v>
      </c>
      <c r="D4423">
        <v>2</v>
      </c>
      <c r="E4423">
        <v>104</v>
      </c>
      <c r="F4423" s="3" t="s">
        <v>22</v>
      </c>
      <c r="G4423" t="s">
        <v>22</v>
      </c>
      <c r="H4423" t="s">
        <v>23</v>
      </c>
      <c r="I4423" t="s">
        <v>23</v>
      </c>
      <c r="J4423" t="s">
        <v>20</v>
      </c>
      <c r="L4423" s="2">
        <v>230000</v>
      </c>
      <c r="M4423" s="2">
        <v>2211.5384615384614</v>
      </c>
      <c r="N4423" s="2">
        <v>115000</v>
      </c>
      <c r="O4423" s="2" t="s">
        <v>160</v>
      </c>
      <c r="P4423" s="21" t="s">
        <v>188</v>
      </c>
    </row>
    <row r="4424" spans="1:16" x14ac:dyDescent="0.25">
      <c r="A4424" t="s">
        <v>5358</v>
      </c>
      <c r="B4424" t="s">
        <v>4571</v>
      </c>
      <c r="C4424" s="1">
        <v>230000</v>
      </c>
      <c r="D4424">
        <v>2</v>
      </c>
      <c r="E4424">
        <v>65</v>
      </c>
      <c r="F4424" s="3" t="s">
        <v>22</v>
      </c>
      <c r="G4424" t="s">
        <v>22</v>
      </c>
      <c r="H4424" t="s">
        <v>23</v>
      </c>
      <c r="I4424" t="s">
        <v>23</v>
      </c>
      <c r="J4424" t="s">
        <v>20</v>
      </c>
      <c r="L4424" s="2">
        <v>230000</v>
      </c>
      <c r="M4424" s="2">
        <v>3538.4615384615386</v>
      </c>
      <c r="N4424" s="2">
        <v>115000</v>
      </c>
      <c r="O4424" s="2" t="s">
        <v>160</v>
      </c>
      <c r="P4424" s="21" t="s">
        <v>188</v>
      </c>
    </row>
    <row r="4425" spans="1:16" x14ac:dyDescent="0.25">
      <c r="A4425" t="s">
        <v>5302</v>
      </c>
      <c r="B4425" t="s">
        <v>4571</v>
      </c>
      <c r="C4425" s="1">
        <v>230000</v>
      </c>
      <c r="D4425">
        <v>3</v>
      </c>
      <c r="E4425">
        <v>201</v>
      </c>
      <c r="F4425" s="3" t="s">
        <v>22</v>
      </c>
      <c r="G4425" t="s">
        <v>22</v>
      </c>
      <c r="H4425" t="s">
        <v>23</v>
      </c>
      <c r="I4425" t="s">
        <v>23</v>
      </c>
      <c r="J4425" t="s">
        <v>20</v>
      </c>
      <c r="L4425" s="2">
        <v>230000</v>
      </c>
      <c r="M4425" s="2">
        <v>1144.278606965174</v>
      </c>
      <c r="N4425" s="2">
        <v>76666.666666666672</v>
      </c>
      <c r="O4425" s="2" t="s">
        <v>160</v>
      </c>
      <c r="P4425" s="21" t="s">
        <v>188</v>
      </c>
    </row>
    <row r="4426" spans="1:16" x14ac:dyDescent="0.25">
      <c r="A4426" t="s">
        <v>2981</v>
      </c>
      <c r="B4426" t="s">
        <v>104</v>
      </c>
      <c r="C4426" s="1">
        <v>230000</v>
      </c>
      <c r="D4426">
        <v>3</v>
      </c>
      <c r="E4426">
        <v>147</v>
      </c>
      <c r="F4426" s="1" t="s">
        <v>22</v>
      </c>
      <c r="G4426" t="s">
        <v>22</v>
      </c>
      <c r="H4426" t="s">
        <v>23</v>
      </c>
      <c r="I4426" t="s">
        <v>23</v>
      </c>
      <c r="J4426" t="s">
        <v>9</v>
      </c>
      <c r="K4426" t="s">
        <v>1372</v>
      </c>
      <c r="L4426" s="2">
        <v>230000</v>
      </c>
      <c r="M4426" s="2">
        <v>1564.6258503401361</v>
      </c>
      <c r="N4426" s="2">
        <v>76666.666666666672</v>
      </c>
      <c r="O4426" s="2"/>
      <c r="P4426" s="5" t="s">
        <v>188</v>
      </c>
    </row>
    <row r="4427" spans="1:16" x14ac:dyDescent="0.25">
      <c r="A4427" t="s">
        <v>3007</v>
      </c>
      <c r="B4427" t="s">
        <v>104</v>
      </c>
      <c r="C4427" s="1">
        <v>230000</v>
      </c>
      <c r="D4427">
        <v>4</v>
      </c>
      <c r="E4427">
        <v>92</v>
      </c>
      <c r="F4427" s="1" t="s">
        <v>22</v>
      </c>
      <c r="G4427" t="s">
        <v>22</v>
      </c>
      <c r="H4427" t="s">
        <v>23</v>
      </c>
      <c r="I4427" t="s">
        <v>23</v>
      </c>
      <c r="J4427" t="s">
        <v>9</v>
      </c>
      <c r="K4427" t="s">
        <v>1372</v>
      </c>
      <c r="L4427" s="2">
        <v>230000</v>
      </c>
      <c r="M4427" s="2">
        <v>2500</v>
      </c>
      <c r="N4427" s="2">
        <v>57500</v>
      </c>
      <c r="O4427" s="2"/>
      <c r="P4427" s="5" t="s">
        <v>188</v>
      </c>
    </row>
    <row r="4428" spans="1:16" x14ac:dyDescent="0.25">
      <c r="A4428" t="s">
        <v>1914</v>
      </c>
      <c r="B4428" t="s">
        <v>104</v>
      </c>
      <c r="C4428" s="1">
        <v>230000</v>
      </c>
      <c r="D4428">
        <v>3</v>
      </c>
      <c r="E4428">
        <v>77</v>
      </c>
      <c r="F4428" s="1" t="s">
        <v>16</v>
      </c>
      <c r="G4428" t="s">
        <v>35</v>
      </c>
      <c r="H4428" t="s">
        <v>18</v>
      </c>
      <c r="I4428" t="s">
        <v>19</v>
      </c>
      <c r="J4428" t="s">
        <v>20</v>
      </c>
      <c r="K4428" t="s">
        <v>1372</v>
      </c>
      <c r="L4428" s="2">
        <v>230000</v>
      </c>
      <c r="M4428" s="2">
        <v>2987.0129870129872</v>
      </c>
      <c r="N4428" s="2">
        <v>76666.666666666672</v>
      </c>
      <c r="O4428" s="2"/>
      <c r="P4428" s="5" t="s">
        <v>188</v>
      </c>
    </row>
    <row r="4429" spans="1:16" x14ac:dyDescent="0.25">
      <c r="A4429" t="s">
        <v>1920</v>
      </c>
      <c r="B4429" t="s">
        <v>103</v>
      </c>
      <c r="C4429" s="1">
        <v>230000</v>
      </c>
      <c r="D4429">
        <v>2</v>
      </c>
      <c r="E4429">
        <v>85</v>
      </c>
      <c r="F4429" s="1" t="s">
        <v>16</v>
      </c>
      <c r="G4429" t="s">
        <v>35</v>
      </c>
      <c r="H4429" t="s">
        <v>18</v>
      </c>
      <c r="I4429" t="s">
        <v>19</v>
      </c>
      <c r="J4429" t="s">
        <v>20</v>
      </c>
      <c r="K4429" t="s">
        <v>1372</v>
      </c>
      <c r="L4429" s="2">
        <v>230000</v>
      </c>
      <c r="M4429" s="2">
        <v>2705.8823529411766</v>
      </c>
      <c r="N4429" s="2">
        <v>115000</v>
      </c>
      <c r="O4429" s="2"/>
      <c r="P4429" s="5" t="s">
        <v>188</v>
      </c>
    </row>
    <row r="4430" spans="1:16" x14ac:dyDescent="0.25">
      <c r="A4430" t="s">
        <v>1942</v>
      </c>
      <c r="B4430" t="s">
        <v>103</v>
      </c>
      <c r="C4430" s="1">
        <v>230000</v>
      </c>
      <c r="D4430">
        <v>3</v>
      </c>
      <c r="E4430">
        <v>96</v>
      </c>
      <c r="F4430" s="1" t="s">
        <v>16</v>
      </c>
      <c r="G4430" t="s">
        <v>35</v>
      </c>
      <c r="H4430" t="s">
        <v>18</v>
      </c>
      <c r="I4430" t="s">
        <v>19</v>
      </c>
      <c r="J4430" t="s">
        <v>20</v>
      </c>
      <c r="K4430" t="s">
        <v>1372</v>
      </c>
      <c r="L4430" s="2">
        <v>230000</v>
      </c>
      <c r="M4430" s="2">
        <v>2395.8333333333335</v>
      </c>
      <c r="N4430" s="2">
        <v>76666.666666666672</v>
      </c>
      <c r="O4430" s="2"/>
      <c r="P4430" s="5" t="s">
        <v>188</v>
      </c>
    </row>
    <row r="4431" spans="1:16" x14ac:dyDescent="0.25">
      <c r="A4431" t="s">
        <v>5854</v>
      </c>
      <c r="B4431" t="s">
        <v>4571</v>
      </c>
      <c r="C4431" s="1">
        <v>230000</v>
      </c>
      <c r="D4431">
        <v>2</v>
      </c>
      <c r="E4431">
        <v>121</v>
      </c>
      <c r="F4431" t="s">
        <v>16</v>
      </c>
      <c r="G4431" t="s">
        <v>35</v>
      </c>
      <c r="H4431" t="s">
        <v>18</v>
      </c>
      <c r="I4431" t="s">
        <v>19</v>
      </c>
      <c r="J4431" t="s">
        <v>20</v>
      </c>
      <c r="L4431" s="2">
        <v>230000</v>
      </c>
      <c r="M4431" s="2">
        <v>1900.8264462809918</v>
      </c>
      <c r="N4431" s="2">
        <v>115000</v>
      </c>
      <c r="O4431" s="2" t="s">
        <v>160</v>
      </c>
      <c r="P4431" s="21" t="s">
        <v>188</v>
      </c>
    </row>
    <row r="4432" spans="1:16" x14ac:dyDescent="0.25">
      <c r="A4432" t="s">
        <v>5881</v>
      </c>
      <c r="B4432" t="s">
        <v>4571</v>
      </c>
      <c r="C4432" s="1">
        <v>230000</v>
      </c>
      <c r="D4432">
        <v>3</v>
      </c>
      <c r="E4432">
        <v>70</v>
      </c>
      <c r="F4432" t="s">
        <v>16</v>
      </c>
      <c r="G4432" t="s">
        <v>35</v>
      </c>
      <c r="H4432" t="s">
        <v>18</v>
      </c>
      <c r="I4432" t="s">
        <v>19</v>
      </c>
      <c r="J4432" t="s">
        <v>20</v>
      </c>
      <c r="L4432" s="2">
        <v>230000</v>
      </c>
      <c r="M4432" s="2">
        <v>3285.7142857142858</v>
      </c>
      <c r="N4432" s="2">
        <v>76666.666666666672</v>
      </c>
      <c r="O4432" s="2" t="s">
        <v>160</v>
      </c>
      <c r="P4432" s="21" t="s">
        <v>188</v>
      </c>
    </row>
    <row r="4433" spans="1:16" x14ac:dyDescent="0.25">
      <c r="A4433" t="s">
        <v>6190</v>
      </c>
      <c r="B4433" t="s">
        <v>4571</v>
      </c>
      <c r="C4433" s="1">
        <v>230000</v>
      </c>
      <c r="D4433">
        <v>3</v>
      </c>
      <c r="E4433">
        <v>101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  <c r="L4433" s="2">
        <v>230000</v>
      </c>
      <c r="M4433" s="2">
        <v>2277.227722772277</v>
      </c>
      <c r="N4433" s="2">
        <v>76666.666666666672</v>
      </c>
      <c r="O4433" s="2" t="s">
        <v>160</v>
      </c>
      <c r="P4433" s="21" t="s">
        <v>188</v>
      </c>
    </row>
    <row r="4434" spans="1:16" x14ac:dyDescent="0.25">
      <c r="A4434" t="s">
        <v>2016</v>
      </c>
      <c r="B4434" t="s">
        <v>104</v>
      </c>
      <c r="C4434" s="1">
        <v>230000</v>
      </c>
      <c r="D4434">
        <v>3</v>
      </c>
      <c r="E4434">
        <v>88</v>
      </c>
      <c r="F4434" s="1" t="s">
        <v>16</v>
      </c>
      <c r="G4434" t="s">
        <v>17</v>
      </c>
      <c r="H4434" t="s">
        <v>29</v>
      </c>
      <c r="I4434" t="s">
        <v>19</v>
      </c>
      <c r="J4434" t="s">
        <v>20</v>
      </c>
      <c r="K4434" t="s">
        <v>1372</v>
      </c>
      <c r="L4434" s="2">
        <v>230000</v>
      </c>
      <c r="M4434" s="2">
        <v>2613.6363636363635</v>
      </c>
      <c r="N4434" s="2">
        <v>76666.666666666672</v>
      </c>
      <c r="O4434" s="2"/>
      <c r="P4434" s="5" t="s">
        <v>188</v>
      </c>
    </row>
    <row r="4435" spans="1:16" x14ac:dyDescent="0.25">
      <c r="A4435" t="s">
        <v>5753</v>
      </c>
      <c r="B4435" t="s">
        <v>4571</v>
      </c>
      <c r="C4435" s="1">
        <v>230000</v>
      </c>
      <c r="D4435">
        <v>3</v>
      </c>
      <c r="E4435">
        <v>70</v>
      </c>
      <c r="F4435" t="s">
        <v>16</v>
      </c>
      <c r="G4435" t="s">
        <v>35</v>
      </c>
      <c r="H4435" t="s">
        <v>189</v>
      </c>
      <c r="I4435" t="s">
        <v>19</v>
      </c>
      <c r="J4435" t="s">
        <v>20</v>
      </c>
      <c r="L4435" s="2">
        <v>230000</v>
      </c>
      <c r="M4435" s="2">
        <v>3285.7142857142858</v>
      </c>
      <c r="N4435" s="2">
        <v>76666.666666666672</v>
      </c>
      <c r="O4435" s="2" t="s">
        <v>160</v>
      </c>
      <c r="P4435" s="21" t="s">
        <v>188</v>
      </c>
    </row>
    <row r="4436" spans="1:16" x14ac:dyDescent="0.25">
      <c r="A4436" t="s">
        <v>6134</v>
      </c>
      <c r="B4436" t="s">
        <v>4571</v>
      </c>
      <c r="C4436" s="1">
        <v>230000</v>
      </c>
      <c r="D4436">
        <v>1</v>
      </c>
      <c r="E4436">
        <v>77</v>
      </c>
      <c r="F4436" t="s">
        <v>16</v>
      </c>
      <c r="G4436" t="s">
        <v>17</v>
      </c>
      <c r="H4436" t="s">
        <v>189</v>
      </c>
      <c r="I4436" t="s">
        <v>19</v>
      </c>
      <c r="J4436" t="s">
        <v>20</v>
      </c>
      <c r="L4436" s="2">
        <v>230000</v>
      </c>
      <c r="M4436" s="2">
        <v>2987.0129870129872</v>
      </c>
      <c r="N4436" s="2">
        <v>230000</v>
      </c>
      <c r="O4436" s="2" t="s">
        <v>160</v>
      </c>
      <c r="P4436" s="21" t="s">
        <v>188</v>
      </c>
    </row>
    <row r="4437" spans="1:16" x14ac:dyDescent="0.25">
      <c r="A4437" t="s">
        <v>6628</v>
      </c>
      <c r="B4437" t="s">
        <v>4571</v>
      </c>
      <c r="C4437" s="1">
        <v>230000</v>
      </c>
      <c r="D4437">
        <v>1</v>
      </c>
      <c r="E4437">
        <v>50</v>
      </c>
      <c r="F4437" t="s">
        <v>16</v>
      </c>
      <c r="G4437" t="s">
        <v>37</v>
      </c>
      <c r="H4437" t="s">
        <v>189</v>
      </c>
      <c r="I4437" t="s">
        <v>19</v>
      </c>
      <c r="J4437" t="s">
        <v>20</v>
      </c>
      <c r="L4437" s="2">
        <v>230000</v>
      </c>
      <c r="M4437" s="2">
        <v>4600</v>
      </c>
      <c r="N4437" s="2">
        <v>230000</v>
      </c>
      <c r="O4437" s="2" t="s">
        <v>160</v>
      </c>
      <c r="P4437" s="21" t="s">
        <v>188</v>
      </c>
    </row>
    <row r="4438" spans="1:16" x14ac:dyDescent="0.25">
      <c r="A4438" t="s">
        <v>6633</v>
      </c>
      <c r="B4438" t="s">
        <v>4571</v>
      </c>
      <c r="C4438" s="1">
        <v>230000</v>
      </c>
      <c r="D4438">
        <v>3</v>
      </c>
      <c r="E4438">
        <v>58</v>
      </c>
      <c r="F4438" t="s">
        <v>16</v>
      </c>
      <c r="G4438" t="s">
        <v>37</v>
      </c>
      <c r="H4438" t="s">
        <v>189</v>
      </c>
      <c r="I4438" t="s">
        <v>19</v>
      </c>
      <c r="J4438" t="s">
        <v>20</v>
      </c>
      <c r="L4438" s="2">
        <v>230000</v>
      </c>
      <c r="M4438" s="2">
        <v>3965.5172413793102</v>
      </c>
      <c r="N4438" s="2">
        <v>76666.666666666672</v>
      </c>
      <c r="O4438" s="2" t="s">
        <v>160</v>
      </c>
      <c r="P4438" s="21" t="s">
        <v>188</v>
      </c>
    </row>
    <row r="4439" spans="1:16" x14ac:dyDescent="0.25">
      <c r="A4439" t="s">
        <v>6854</v>
      </c>
      <c r="B4439" t="s">
        <v>4571</v>
      </c>
      <c r="C4439" s="1">
        <v>230000</v>
      </c>
      <c r="D4439">
        <v>2</v>
      </c>
      <c r="E4439">
        <v>86</v>
      </c>
      <c r="F4439" t="s">
        <v>16</v>
      </c>
      <c r="G4439" t="s">
        <v>87</v>
      </c>
      <c r="H4439" t="s">
        <v>189</v>
      </c>
      <c r="I4439" t="s">
        <v>19</v>
      </c>
      <c r="J4439" t="s">
        <v>20</v>
      </c>
      <c r="L4439" s="2">
        <v>230000</v>
      </c>
      <c r="M4439" s="2">
        <v>2674.4186046511627</v>
      </c>
      <c r="N4439" s="2">
        <v>115000</v>
      </c>
      <c r="O4439" s="2" t="s">
        <v>160</v>
      </c>
      <c r="P4439" s="21" t="s">
        <v>188</v>
      </c>
    </row>
    <row r="4440" spans="1:16" x14ac:dyDescent="0.25">
      <c r="A4440" t="s">
        <v>7008</v>
      </c>
      <c r="B4440" t="s">
        <v>4571</v>
      </c>
      <c r="C4440" s="1">
        <v>230000</v>
      </c>
      <c r="D4440">
        <v>3</v>
      </c>
      <c r="E4440">
        <v>78</v>
      </c>
      <c r="F4440" t="s">
        <v>16</v>
      </c>
      <c r="G4440" t="s">
        <v>141</v>
      </c>
      <c r="H4440" t="s">
        <v>189</v>
      </c>
      <c r="I4440" t="s">
        <v>30</v>
      </c>
      <c r="J4440" t="s">
        <v>20</v>
      </c>
      <c r="L4440" s="2">
        <v>230000</v>
      </c>
      <c r="M4440" s="2">
        <v>2948.7179487179487</v>
      </c>
      <c r="N4440" s="2">
        <v>76666.666666666672</v>
      </c>
      <c r="O4440" s="2" t="s">
        <v>160</v>
      </c>
      <c r="P4440" s="21" t="s">
        <v>188</v>
      </c>
    </row>
    <row r="4441" spans="1:16" x14ac:dyDescent="0.25">
      <c r="A4441" t="s">
        <v>4842</v>
      </c>
      <c r="B4441" t="s">
        <v>4571</v>
      </c>
      <c r="C4441" s="1">
        <v>230000</v>
      </c>
      <c r="D4441">
        <v>1</v>
      </c>
      <c r="E4441">
        <v>60</v>
      </c>
      <c r="F4441" t="s">
        <v>16</v>
      </c>
      <c r="G4441" t="s">
        <v>56</v>
      </c>
      <c r="H4441" t="s">
        <v>189</v>
      </c>
      <c r="I4441" t="s">
        <v>30</v>
      </c>
      <c r="J4441" t="s">
        <v>9</v>
      </c>
      <c r="L4441" s="2">
        <v>230000</v>
      </c>
      <c r="M4441" s="2">
        <v>3833.3333333333335</v>
      </c>
      <c r="N4441" s="2">
        <v>230000</v>
      </c>
      <c r="O4441" s="2" t="s">
        <v>160</v>
      </c>
      <c r="P4441" s="21" t="s">
        <v>188</v>
      </c>
    </row>
    <row r="4442" spans="1:16" x14ac:dyDescent="0.25">
      <c r="A4442" t="s">
        <v>2102</v>
      </c>
      <c r="B4442" t="s">
        <v>103</v>
      </c>
      <c r="C4442" s="1">
        <v>229999</v>
      </c>
      <c r="D4442">
        <v>3</v>
      </c>
      <c r="E4442">
        <v>91</v>
      </c>
      <c r="F4442" s="1" t="s">
        <v>16</v>
      </c>
      <c r="G4442" t="s">
        <v>17</v>
      </c>
      <c r="H4442" t="s">
        <v>29</v>
      </c>
      <c r="I4442" t="s">
        <v>19</v>
      </c>
      <c r="J4442" t="s">
        <v>20</v>
      </c>
      <c r="K4442" t="s">
        <v>1372</v>
      </c>
      <c r="L4442" s="2">
        <v>229999</v>
      </c>
      <c r="M4442" s="2">
        <v>2527.4615384615386</v>
      </c>
      <c r="N4442" s="2">
        <v>76666.333333333328</v>
      </c>
      <c r="O4442" s="2"/>
      <c r="P4442" s="5" t="s">
        <v>188</v>
      </c>
    </row>
    <row r="4443" spans="1:16" x14ac:dyDescent="0.25">
      <c r="A4443" t="s">
        <v>3602</v>
      </c>
      <c r="B4443" t="s">
        <v>103</v>
      </c>
      <c r="C4443" s="1">
        <v>229900</v>
      </c>
      <c r="D4443">
        <v>3</v>
      </c>
      <c r="E4443">
        <v>172</v>
      </c>
      <c r="F4443" s="1" t="s">
        <v>22</v>
      </c>
      <c r="G4443" t="s">
        <v>22</v>
      </c>
      <c r="H4443" t="s">
        <v>23</v>
      </c>
      <c r="I4443" t="s">
        <v>23</v>
      </c>
      <c r="J4443" t="s">
        <v>9</v>
      </c>
      <c r="K4443" t="s">
        <v>1372</v>
      </c>
      <c r="L4443" s="2">
        <v>229900</v>
      </c>
      <c r="M4443" s="2">
        <v>1336.6279069767443</v>
      </c>
      <c r="N4443" s="2">
        <v>76633.333333333328</v>
      </c>
      <c r="O4443" s="2"/>
      <c r="P4443" s="5" t="s">
        <v>188</v>
      </c>
    </row>
    <row r="4444" spans="1:16" x14ac:dyDescent="0.25">
      <c r="A4444" t="s">
        <v>5778</v>
      </c>
      <c r="B4444" t="s">
        <v>4571</v>
      </c>
      <c r="C4444" s="1">
        <v>229900</v>
      </c>
      <c r="D4444">
        <v>3</v>
      </c>
      <c r="E4444">
        <v>80</v>
      </c>
      <c r="F4444" t="s">
        <v>16</v>
      </c>
      <c r="G4444" t="s">
        <v>35</v>
      </c>
      <c r="H4444" t="s">
        <v>189</v>
      </c>
      <c r="I4444" t="s">
        <v>19</v>
      </c>
      <c r="J4444" t="s">
        <v>20</v>
      </c>
      <c r="L4444" s="2">
        <v>229900</v>
      </c>
      <c r="M4444" s="2">
        <v>2873.75</v>
      </c>
      <c r="N4444" s="2">
        <v>76633.333333333328</v>
      </c>
      <c r="O4444" s="2" t="s">
        <v>160</v>
      </c>
      <c r="P4444" s="21" t="s">
        <v>188</v>
      </c>
    </row>
    <row r="4445" spans="1:16" x14ac:dyDescent="0.25">
      <c r="A4445" t="s">
        <v>5779</v>
      </c>
      <c r="B4445" t="s">
        <v>4571</v>
      </c>
      <c r="C4445" s="1">
        <v>229900</v>
      </c>
      <c r="D4445">
        <v>3</v>
      </c>
      <c r="E4445">
        <v>80</v>
      </c>
      <c r="F4445" t="s">
        <v>16</v>
      </c>
      <c r="G4445" t="s">
        <v>35</v>
      </c>
      <c r="H4445" t="s">
        <v>189</v>
      </c>
      <c r="I4445" t="s">
        <v>19</v>
      </c>
      <c r="J4445" t="s">
        <v>20</v>
      </c>
      <c r="L4445" s="2">
        <v>229900</v>
      </c>
      <c r="M4445" s="2">
        <v>2873.75</v>
      </c>
      <c r="N4445" s="2">
        <v>76633.333333333328</v>
      </c>
      <c r="O4445" s="2" t="s">
        <v>160</v>
      </c>
      <c r="P4445" s="21" t="s">
        <v>188</v>
      </c>
    </row>
    <row r="4446" spans="1:16" x14ac:dyDescent="0.25">
      <c r="A4446" t="s">
        <v>3125</v>
      </c>
      <c r="B4446" t="s">
        <v>104</v>
      </c>
      <c r="C4446" s="1">
        <v>229500</v>
      </c>
      <c r="D4446">
        <v>6</v>
      </c>
      <c r="E4446">
        <v>224</v>
      </c>
      <c r="F4446" s="1" t="s">
        <v>22</v>
      </c>
      <c r="G4446" t="s">
        <v>22</v>
      </c>
      <c r="H4446" t="s">
        <v>23</v>
      </c>
      <c r="I4446" t="s">
        <v>23</v>
      </c>
      <c r="J4446" t="s">
        <v>9</v>
      </c>
      <c r="K4446" t="s">
        <v>1372</v>
      </c>
      <c r="L4446" s="2">
        <v>229500</v>
      </c>
      <c r="M4446" s="2">
        <v>1024.5535714285713</v>
      </c>
      <c r="N4446" s="2">
        <v>38250</v>
      </c>
      <c r="O4446" s="2"/>
      <c r="P4446" s="5" t="s">
        <v>188</v>
      </c>
    </row>
    <row r="4447" spans="1:16" x14ac:dyDescent="0.25">
      <c r="A4447" t="s">
        <v>62</v>
      </c>
      <c r="B4447" t="s">
        <v>102</v>
      </c>
      <c r="C4447" s="1">
        <v>229000</v>
      </c>
      <c r="D4447">
        <v>4</v>
      </c>
      <c r="E4447">
        <v>132</v>
      </c>
      <c r="F4447" t="s">
        <v>22</v>
      </c>
      <c r="G4447" t="s">
        <v>22</v>
      </c>
      <c r="H4447" t="s">
        <v>23</v>
      </c>
      <c r="I4447" t="s">
        <v>23</v>
      </c>
      <c r="J4447" t="s">
        <v>9</v>
      </c>
      <c r="L4447" s="2">
        <v>229000</v>
      </c>
      <c r="M4447" s="2">
        <v>1734.8484848484848</v>
      </c>
      <c r="N4447" s="2">
        <v>57250</v>
      </c>
      <c r="O4447" s="2"/>
      <c r="P4447" s="21" t="s">
        <v>188</v>
      </c>
    </row>
    <row r="4448" spans="1:16" x14ac:dyDescent="0.25">
      <c r="A4448" t="s">
        <v>2898</v>
      </c>
      <c r="B4448" t="s">
        <v>104</v>
      </c>
      <c r="C4448" s="1">
        <v>229000</v>
      </c>
      <c r="D4448">
        <v>3</v>
      </c>
      <c r="E4448">
        <v>126</v>
      </c>
      <c r="F4448" s="1" t="s">
        <v>22</v>
      </c>
      <c r="G4448" t="s">
        <v>22</v>
      </c>
      <c r="H4448" t="s">
        <v>23</v>
      </c>
      <c r="I4448" t="s">
        <v>23</v>
      </c>
      <c r="J4448" t="s">
        <v>9</v>
      </c>
      <c r="K4448" t="s">
        <v>1372</v>
      </c>
      <c r="L4448" s="2">
        <v>229000</v>
      </c>
      <c r="M4448" s="2">
        <v>1817.4603174603174</v>
      </c>
      <c r="N4448" s="2">
        <v>76333.333333333328</v>
      </c>
      <c r="O4448" s="2"/>
      <c r="P4448" s="5" t="s">
        <v>188</v>
      </c>
    </row>
    <row r="4449" spans="1:16" x14ac:dyDescent="0.25">
      <c r="A4449" t="s">
        <v>2790</v>
      </c>
      <c r="B4449" t="s">
        <v>104</v>
      </c>
      <c r="C4449" s="1">
        <v>229000</v>
      </c>
      <c r="D4449">
        <v>4</v>
      </c>
      <c r="E4449">
        <v>90</v>
      </c>
      <c r="F4449" s="1" t="s">
        <v>16</v>
      </c>
      <c r="G4449" t="s">
        <v>93</v>
      </c>
      <c r="H4449" t="s">
        <v>29</v>
      </c>
      <c r="I4449" t="s">
        <v>19</v>
      </c>
      <c r="J4449" t="s">
        <v>20</v>
      </c>
      <c r="K4449" t="s">
        <v>1372</v>
      </c>
      <c r="L4449" s="2">
        <v>229000</v>
      </c>
      <c r="M4449" s="2">
        <v>2544.4444444444443</v>
      </c>
      <c r="N4449" s="2">
        <v>57250</v>
      </c>
      <c r="O4449" s="2"/>
      <c r="P4449" s="5" t="s">
        <v>188</v>
      </c>
    </row>
    <row r="4450" spans="1:16" x14ac:dyDescent="0.25">
      <c r="A4450" t="s">
        <v>5685</v>
      </c>
      <c r="B4450" t="s">
        <v>4571</v>
      </c>
      <c r="C4450" s="1">
        <v>229000</v>
      </c>
      <c r="D4450">
        <v>1</v>
      </c>
      <c r="E4450">
        <v>26</v>
      </c>
      <c r="F4450" t="s">
        <v>16</v>
      </c>
      <c r="G4450" t="s">
        <v>35</v>
      </c>
      <c r="H4450" t="s">
        <v>189</v>
      </c>
      <c r="I4450" t="s">
        <v>19</v>
      </c>
      <c r="J4450" t="s">
        <v>20</v>
      </c>
      <c r="L4450" s="2">
        <v>229000</v>
      </c>
      <c r="M4450" s="2">
        <v>8807.6923076923085</v>
      </c>
      <c r="N4450" s="2">
        <v>229000</v>
      </c>
      <c r="O4450" s="2" t="s">
        <v>160</v>
      </c>
      <c r="P4450" s="21" t="s">
        <v>188</v>
      </c>
    </row>
    <row r="4451" spans="1:16" x14ac:dyDescent="0.25">
      <c r="A4451" t="s">
        <v>6658</v>
      </c>
      <c r="B4451" t="s">
        <v>4571</v>
      </c>
      <c r="C4451" s="1">
        <v>229000</v>
      </c>
      <c r="D4451">
        <v>3</v>
      </c>
      <c r="E4451">
        <v>85</v>
      </c>
      <c r="F4451" t="s">
        <v>16</v>
      </c>
      <c r="G4451" t="s">
        <v>37</v>
      </c>
      <c r="H4451" t="s">
        <v>189</v>
      </c>
      <c r="I4451" t="s">
        <v>19</v>
      </c>
      <c r="J4451" t="s">
        <v>20</v>
      </c>
      <c r="L4451" s="2">
        <v>229000</v>
      </c>
      <c r="M4451" s="2">
        <v>2694.1176470588234</v>
      </c>
      <c r="N4451" s="2">
        <v>76333.333333333328</v>
      </c>
      <c r="O4451" s="2" t="s">
        <v>160</v>
      </c>
      <c r="P4451" s="21" t="s">
        <v>188</v>
      </c>
    </row>
    <row r="4452" spans="1:16" x14ac:dyDescent="0.25">
      <c r="A4452" t="s">
        <v>6926</v>
      </c>
      <c r="B4452" t="s">
        <v>4571</v>
      </c>
      <c r="C4452" s="1">
        <v>229000</v>
      </c>
      <c r="D4452">
        <v>1</v>
      </c>
      <c r="E4452">
        <v>48</v>
      </c>
      <c r="F4452" t="s">
        <v>16</v>
      </c>
      <c r="G4452" t="s">
        <v>43</v>
      </c>
      <c r="H4452" t="s">
        <v>189</v>
      </c>
      <c r="I4452" t="s">
        <v>19</v>
      </c>
      <c r="J4452" t="s">
        <v>20</v>
      </c>
      <c r="L4452" s="2">
        <v>229000</v>
      </c>
      <c r="M4452" s="2">
        <v>4770.833333333333</v>
      </c>
      <c r="N4452" s="2">
        <v>229000</v>
      </c>
      <c r="O4452" s="2" t="s">
        <v>4587</v>
      </c>
      <c r="P4452" s="21" t="s">
        <v>188</v>
      </c>
    </row>
    <row r="4453" spans="1:16" x14ac:dyDescent="0.25">
      <c r="A4453" t="s">
        <v>4704</v>
      </c>
      <c r="B4453" t="s">
        <v>4571</v>
      </c>
      <c r="C4453" s="1">
        <v>229000</v>
      </c>
      <c r="D4453">
        <v>1</v>
      </c>
      <c r="E4453">
        <v>63</v>
      </c>
      <c r="F4453" t="s">
        <v>16</v>
      </c>
      <c r="G4453" t="s">
        <v>56</v>
      </c>
      <c r="H4453" t="s">
        <v>189</v>
      </c>
      <c r="I4453" t="s">
        <v>19</v>
      </c>
      <c r="J4453" t="s">
        <v>20</v>
      </c>
      <c r="L4453" s="2">
        <v>229000</v>
      </c>
      <c r="M4453" s="2">
        <v>3634.9206349206347</v>
      </c>
      <c r="N4453" s="2">
        <v>229000</v>
      </c>
      <c r="O4453" s="2" t="s">
        <v>160</v>
      </c>
      <c r="P4453" s="21" t="s">
        <v>188</v>
      </c>
    </row>
    <row r="4454" spans="1:16" x14ac:dyDescent="0.25">
      <c r="A4454" t="s">
        <v>1677</v>
      </c>
      <c r="B4454" t="s">
        <v>104</v>
      </c>
      <c r="C4454" s="1">
        <v>228500</v>
      </c>
      <c r="D4454">
        <v>4</v>
      </c>
      <c r="E4454">
        <v>102</v>
      </c>
      <c r="F4454" s="1" t="s">
        <v>16</v>
      </c>
      <c r="G4454" t="s">
        <v>35</v>
      </c>
      <c r="H4454" t="s">
        <v>29</v>
      </c>
      <c r="I4454" t="s">
        <v>19</v>
      </c>
      <c r="J4454" t="s">
        <v>9</v>
      </c>
      <c r="K4454" t="s">
        <v>1372</v>
      </c>
      <c r="L4454" s="2">
        <v>228500</v>
      </c>
      <c r="M4454" s="2">
        <v>2240.1960784313724</v>
      </c>
      <c r="N4454" s="2">
        <v>57125</v>
      </c>
      <c r="O4454" s="2"/>
      <c r="P4454" s="5" t="s">
        <v>188</v>
      </c>
    </row>
    <row r="4455" spans="1:16" x14ac:dyDescent="0.25">
      <c r="A4455" t="s">
        <v>2452</v>
      </c>
      <c r="B4455" t="s">
        <v>104</v>
      </c>
      <c r="C4455" s="1">
        <v>228500</v>
      </c>
      <c r="D4455">
        <v>3</v>
      </c>
      <c r="E4455">
        <v>92</v>
      </c>
      <c r="F4455" s="1" t="s">
        <v>16</v>
      </c>
      <c r="G4455" t="s">
        <v>37</v>
      </c>
      <c r="H4455" t="s">
        <v>29</v>
      </c>
      <c r="I4455" t="s">
        <v>19</v>
      </c>
      <c r="J4455" t="s">
        <v>9</v>
      </c>
      <c r="K4455" t="s">
        <v>1372</v>
      </c>
      <c r="L4455" s="2">
        <v>228500</v>
      </c>
      <c r="M4455" s="2">
        <v>2483.695652173913</v>
      </c>
      <c r="N4455" s="2">
        <v>76166.666666666672</v>
      </c>
      <c r="O4455" s="2"/>
      <c r="P4455" s="5" t="s">
        <v>188</v>
      </c>
    </row>
    <row r="4456" spans="1:16" x14ac:dyDescent="0.25">
      <c r="A4456" t="s">
        <v>1901</v>
      </c>
      <c r="B4456" t="s">
        <v>104</v>
      </c>
      <c r="C4456" s="1">
        <v>228000</v>
      </c>
      <c r="D4456">
        <v>3</v>
      </c>
      <c r="E4456">
        <v>87</v>
      </c>
      <c r="F4456" s="1" t="s">
        <v>16</v>
      </c>
      <c r="G4456" t="s">
        <v>35</v>
      </c>
      <c r="H4456" t="s">
        <v>18</v>
      </c>
      <c r="I4456" t="s">
        <v>19</v>
      </c>
      <c r="J4456" t="s">
        <v>20</v>
      </c>
      <c r="K4456" t="s">
        <v>1372</v>
      </c>
      <c r="L4456" s="2">
        <v>228000</v>
      </c>
      <c r="M4456" s="2">
        <v>2620.6896551724139</v>
      </c>
      <c r="N4456" s="2">
        <v>76000</v>
      </c>
      <c r="O4456" s="2"/>
      <c r="P4456" s="5" t="s">
        <v>188</v>
      </c>
    </row>
    <row r="4457" spans="1:16" x14ac:dyDescent="0.25">
      <c r="A4457" t="s">
        <v>1445</v>
      </c>
      <c r="B4457" t="s">
        <v>103</v>
      </c>
      <c r="C4457" s="1">
        <v>227992</v>
      </c>
      <c r="D4457">
        <v>1</v>
      </c>
      <c r="E4457">
        <v>49</v>
      </c>
      <c r="F4457" s="1" t="s">
        <v>16</v>
      </c>
      <c r="G4457" t="s">
        <v>56</v>
      </c>
      <c r="H4457" t="s">
        <v>29</v>
      </c>
      <c r="I4457" t="s">
        <v>19</v>
      </c>
      <c r="J4457" t="s">
        <v>9</v>
      </c>
      <c r="K4457" t="s">
        <v>1372</v>
      </c>
      <c r="L4457" s="2">
        <v>227992</v>
      </c>
      <c r="M4457" s="2">
        <v>4652.8979591836733</v>
      </c>
      <c r="N4457" s="2">
        <v>227992</v>
      </c>
      <c r="O4457" s="2"/>
      <c r="P4457" s="5" t="s">
        <v>188</v>
      </c>
    </row>
    <row r="4458" spans="1:16" x14ac:dyDescent="0.25">
      <c r="A4458" t="s">
        <v>2190</v>
      </c>
      <c r="B4458" t="s">
        <v>104</v>
      </c>
      <c r="C4458" s="1">
        <v>227900</v>
      </c>
      <c r="D4458">
        <v>3</v>
      </c>
      <c r="E4458">
        <v>67</v>
      </c>
      <c r="F4458" s="1" t="s">
        <v>16</v>
      </c>
      <c r="G4458" t="s">
        <v>17</v>
      </c>
      <c r="H4458" t="s">
        <v>18</v>
      </c>
      <c r="I4458" t="s">
        <v>19</v>
      </c>
      <c r="J4458" t="s">
        <v>20</v>
      </c>
      <c r="K4458" t="s">
        <v>1372</v>
      </c>
      <c r="L4458" s="2">
        <v>227900</v>
      </c>
      <c r="M4458" s="2">
        <v>3401.4925373134329</v>
      </c>
      <c r="N4458" s="2">
        <v>75966.666666666672</v>
      </c>
      <c r="O4458" s="2"/>
      <c r="P4458" s="5" t="s">
        <v>188</v>
      </c>
    </row>
    <row r="4459" spans="1:16" x14ac:dyDescent="0.25">
      <c r="A4459" t="s">
        <v>4796</v>
      </c>
      <c r="B4459" t="s">
        <v>4571</v>
      </c>
      <c r="C4459" s="1">
        <v>227185</v>
      </c>
      <c r="D4459">
        <v>1</v>
      </c>
      <c r="E4459">
        <v>51</v>
      </c>
      <c r="F4459" t="s">
        <v>16</v>
      </c>
      <c r="G4459" t="s">
        <v>56</v>
      </c>
      <c r="H4459" t="s">
        <v>18</v>
      </c>
      <c r="I4459" t="s">
        <v>19</v>
      </c>
      <c r="J4459" t="s">
        <v>20</v>
      </c>
      <c r="L4459" s="2">
        <v>227185</v>
      </c>
      <c r="M4459" s="2">
        <v>4454.6078431372553</v>
      </c>
      <c r="N4459" s="2">
        <v>227185</v>
      </c>
      <c r="O4459" s="2" t="s">
        <v>160</v>
      </c>
      <c r="P4459" s="21" t="s">
        <v>188</v>
      </c>
    </row>
    <row r="4460" spans="1:16" x14ac:dyDescent="0.25">
      <c r="A4460" t="s">
        <v>53</v>
      </c>
      <c r="B4460" t="s">
        <v>102</v>
      </c>
      <c r="C4460" s="1">
        <v>226000</v>
      </c>
      <c r="D4460">
        <v>5</v>
      </c>
      <c r="E4460">
        <v>190</v>
      </c>
      <c r="F4460" t="s">
        <v>16</v>
      </c>
      <c r="G4460" t="s">
        <v>37</v>
      </c>
      <c r="H4460" t="s">
        <v>29</v>
      </c>
      <c r="I4460" t="s">
        <v>19</v>
      </c>
      <c r="J4460" t="s">
        <v>9</v>
      </c>
      <c r="L4460" s="2">
        <v>226000</v>
      </c>
      <c r="M4460" s="2">
        <v>1189.4736842105262</v>
      </c>
      <c r="N4460" s="2">
        <v>45200</v>
      </c>
      <c r="O4460" s="2"/>
      <c r="P4460" s="21" t="s">
        <v>188</v>
      </c>
    </row>
    <row r="4461" spans="1:16" x14ac:dyDescent="0.25">
      <c r="A4461" t="s">
        <v>2967</v>
      </c>
      <c r="B4461" t="s">
        <v>104</v>
      </c>
      <c r="C4461" s="1">
        <v>225900</v>
      </c>
      <c r="D4461">
        <v>4</v>
      </c>
      <c r="E4461">
        <v>129</v>
      </c>
      <c r="F4461" s="1" t="s">
        <v>22</v>
      </c>
      <c r="G4461" t="s">
        <v>22</v>
      </c>
      <c r="H4461" t="s">
        <v>23</v>
      </c>
      <c r="I4461" t="s">
        <v>23</v>
      </c>
      <c r="J4461" t="s">
        <v>9</v>
      </c>
      <c r="K4461" t="s">
        <v>1372</v>
      </c>
      <c r="L4461" s="2">
        <v>225900</v>
      </c>
      <c r="M4461" s="2">
        <v>1751.1627906976744</v>
      </c>
      <c r="N4461" s="2">
        <v>56475</v>
      </c>
      <c r="O4461" s="2"/>
      <c r="P4461" s="5" t="s">
        <v>188</v>
      </c>
    </row>
    <row r="4462" spans="1:16" x14ac:dyDescent="0.25">
      <c r="A4462" t="s">
        <v>5717</v>
      </c>
      <c r="B4462" t="s">
        <v>4571</v>
      </c>
      <c r="C4462" s="1">
        <v>225750</v>
      </c>
      <c r="D4462">
        <v>2</v>
      </c>
      <c r="E4462">
        <v>54</v>
      </c>
      <c r="F4462" t="s">
        <v>16</v>
      </c>
      <c r="G4462" t="s">
        <v>35</v>
      </c>
      <c r="H4462" t="s">
        <v>189</v>
      </c>
      <c r="I4462" t="s">
        <v>19</v>
      </c>
      <c r="J4462" t="s">
        <v>20</v>
      </c>
      <c r="L4462" s="2">
        <v>225750</v>
      </c>
      <c r="M4462" s="2">
        <v>4180.5555555555557</v>
      </c>
      <c r="N4462" s="2">
        <v>112875</v>
      </c>
      <c r="O4462" s="2" t="s">
        <v>4587</v>
      </c>
      <c r="P4462" s="21" t="s">
        <v>188</v>
      </c>
    </row>
    <row r="4463" spans="1:16" x14ac:dyDescent="0.25">
      <c r="A4463" t="s">
        <v>5718</v>
      </c>
      <c r="B4463" t="s">
        <v>4571</v>
      </c>
      <c r="C4463" s="1">
        <v>225750</v>
      </c>
      <c r="D4463">
        <v>2</v>
      </c>
      <c r="E4463">
        <v>54</v>
      </c>
      <c r="F4463" t="s">
        <v>16</v>
      </c>
      <c r="G4463" t="s">
        <v>35</v>
      </c>
      <c r="H4463" t="s">
        <v>189</v>
      </c>
      <c r="I4463" t="s">
        <v>19</v>
      </c>
      <c r="J4463" t="s">
        <v>20</v>
      </c>
      <c r="L4463" s="2">
        <v>225750</v>
      </c>
      <c r="M4463" s="2">
        <v>4180.5555555555557</v>
      </c>
      <c r="N4463" s="2">
        <v>112875</v>
      </c>
      <c r="O4463" s="2" t="s">
        <v>4587</v>
      </c>
      <c r="P4463" s="21" t="s">
        <v>188</v>
      </c>
    </row>
    <row r="4464" spans="1:16" x14ac:dyDescent="0.25">
      <c r="A4464" t="s">
        <v>4878</v>
      </c>
      <c r="B4464" t="s">
        <v>4571</v>
      </c>
      <c r="C4464" s="1">
        <v>225000</v>
      </c>
      <c r="D4464">
        <v>3</v>
      </c>
      <c r="E4464">
        <v>114</v>
      </c>
      <c r="F4464" s="3" t="s">
        <v>22</v>
      </c>
      <c r="G4464" t="s">
        <v>22</v>
      </c>
      <c r="H4464" t="s">
        <v>23</v>
      </c>
      <c r="I4464" t="s">
        <v>23</v>
      </c>
      <c r="J4464" t="s">
        <v>20</v>
      </c>
      <c r="L4464" s="2">
        <v>225000</v>
      </c>
      <c r="M4464" s="2">
        <v>1973.6842105263158</v>
      </c>
      <c r="N4464" s="2">
        <v>75000</v>
      </c>
      <c r="O4464" s="2" t="s">
        <v>160</v>
      </c>
      <c r="P4464" s="21" t="s">
        <v>188</v>
      </c>
    </row>
    <row r="4465" spans="1:16" x14ac:dyDescent="0.25">
      <c r="A4465" t="s">
        <v>4879</v>
      </c>
      <c r="B4465" t="s">
        <v>4571</v>
      </c>
      <c r="C4465" s="1">
        <v>225000</v>
      </c>
      <c r="D4465">
        <v>3</v>
      </c>
      <c r="E4465">
        <v>114</v>
      </c>
      <c r="F4465" s="3" t="s">
        <v>22</v>
      </c>
      <c r="G4465" t="s">
        <v>22</v>
      </c>
      <c r="H4465" t="s">
        <v>23</v>
      </c>
      <c r="I4465" t="s">
        <v>23</v>
      </c>
      <c r="J4465" t="s">
        <v>20</v>
      </c>
      <c r="L4465" s="2">
        <v>225000</v>
      </c>
      <c r="M4465" s="2">
        <v>1973.6842105263158</v>
      </c>
      <c r="N4465" s="2">
        <v>75000</v>
      </c>
      <c r="O4465" s="2" t="s">
        <v>160</v>
      </c>
      <c r="P4465" s="21" t="s">
        <v>188</v>
      </c>
    </row>
    <row r="4466" spans="1:16" x14ac:dyDescent="0.25">
      <c r="A4466" t="s">
        <v>5320</v>
      </c>
      <c r="B4466" t="s">
        <v>4571</v>
      </c>
      <c r="C4466" s="1">
        <v>225000</v>
      </c>
      <c r="D4466">
        <v>3</v>
      </c>
      <c r="E4466">
        <v>110</v>
      </c>
      <c r="F4466" s="3" t="s">
        <v>22</v>
      </c>
      <c r="G4466" t="s">
        <v>22</v>
      </c>
      <c r="H4466" t="s">
        <v>23</v>
      </c>
      <c r="I4466" t="s">
        <v>23</v>
      </c>
      <c r="J4466" t="s">
        <v>20</v>
      </c>
      <c r="L4466" s="2">
        <v>225000</v>
      </c>
      <c r="M4466" s="2">
        <v>2045.4545454545455</v>
      </c>
      <c r="N4466" s="2">
        <v>75000</v>
      </c>
      <c r="O4466" s="2" t="s">
        <v>160</v>
      </c>
      <c r="P4466" s="21" t="s">
        <v>188</v>
      </c>
    </row>
    <row r="4467" spans="1:16" x14ac:dyDescent="0.25">
      <c r="A4467" t="s">
        <v>3143</v>
      </c>
      <c r="B4467" t="s">
        <v>103</v>
      </c>
      <c r="C4467" s="1">
        <v>225000</v>
      </c>
      <c r="D4467">
        <v>3</v>
      </c>
      <c r="E4467">
        <v>131</v>
      </c>
      <c r="F4467" s="1" t="s">
        <v>22</v>
      </c>
      <c r="G4467" t="s">
        <v>22</v>
      </c>
      <c r="H4467" t="s">
        <v>23</v>
      </c>
      <c r="I4467" t="s">
        <v>23</v>
      </c>
      <c r="J4467" t="s">
        <v>9</v>
      </c>
      <c r="K4467" t="s">
        <v>1372</v>
      </c>
      <c r="L4467" s="2">
        <v>225000</v>
      </c>
      <c r="M4467" s="2">
        <v>1717.5572519083969</v>
      </c>
      <c r="N4467" s="2">
        <v>75000</v>
      </c>
      <c r="O4467" s="2"/>
      <c r="P4467" s="5" t="s">
        <v>188</v>
      </c>
    </row>
    <row r="4468" spans="1:16" x14ac:dyDescent="0.25">
      <c r="A4468" t="s">
        <v>3436</v>
      </c>
      <c r="B4468" t="s">
        <v>103</v>
      </c>
      <c r="C4468" s="1">
        <v>225000</v>
      </c>
      <c r="D4468">
        <v>4</v>
      </c>
      <c r="E4468">
        <v>188</v>
      </c>
      <c r="F4468" s="1" t="s">
        <v>22</v>
      </c>
      <c r="G4468" t="s">
        <v>22</v>
      </c>
      <c r="H4468" t="s">
        <v>23</v>
      </c>
      <c r="I4468" t="s">
        <v>23</v>
      </c>
      <c r="J4468" t="s">
        <v>9</v>
      </c>
      <c r="K4468" t="s">
        <v>1372</v>
      </c>
      <c r="L4468" s="2">
        <v>225000</v>
      </c>
      <c r="M4468" s="2">
        <v>1196.8085106382978</v>
      </c>
      <c r="N4468" s="2">
        <v>56250</v>
      </c>
      <c r="O4468" s="2"/>
      <c r="P4468" s="5" t="s">
        <v>188</v>
      </c>
    </row>
    <row r="4469" spans="1:16" x14ac:dyDescent="0.25">
      <c r="A4469" t="s">
        <v>1603</v>
      </c>
      <c r="B4469" t="s">
        <v>103</v>
      </c>
      <c r="C4469" s="1">
        <v>225000</v>
      </c>
      <c r="D4469">
        <v>1</v>
      </c>
      <c r="E4469">
        <v>80</v>
      </c>
      <c r="F4469" s="1" t="s">
        <v>16</v>
      </c>
      <c r="G4469" t="s">
        <v>8009</v>
      </c>
      <c r="H4469" t="s">
        <v>18</v>
      </c>
      <c r="I4469" t="s">
        <v>19</v>
      </c>
      <c r="J4469" t="s">
        <v>20</v>
      </c>
      <c r="K4469" t="s">
        <v>1372</v>
      </c>
      <c r="L4469" s="2">
        <v>225000</v>
      </c>
      <c r="M4469" s="2">
        <v>2812.5</v>
      </c>
      <c r="N4469" s="2">
        <v>225000</v>
      </c>
      <c r="O4469" s="2"/>
      <c r="P4469" s="5" t="s">
        <v>188</v>
      </c>
    </row>
    <row r="4470" spans="1:16" x14ac:dyDescent="0.25">
      <c r="A4470" t="s">
        <v>1940</v>
      </c>
      <c r="B4470" t="s">
        <v>103</v>
      </c>
      <c r="C4470" s="1">
        <v>225000</v>
      </c>
      <c r="D4470">
        <v>2</v>
      </c>
      <c r="E4470">
        <v>126</v>
      </c>
      <c r="F4470" s="1" t="s">
        <v>16</v>
      </c>
      <c r="G4470" t="s">
        <v>35</v>
      </c>
      <c r="H4470" t="s">
        <v>18</v>
      </c>
      <c r="I4470" t="s">
        <v>19</v>
      </c>
      <c r="J4470" t="s">
        <v>20</v>
      </c>
      <c r="K4470" t="s">
        <v>1372</v>
      </c>
      <c r="L4470" s="2">
        <v>225000</v>
      </c>
      <c r="M4470" s="2">
        <v>1785.7142857142858</v>
      </c>
      <c r="N4470" s="2">
        <v>112500</v>
      </c>
      <c r="O4470" s="2"/>
      <c r="P4470" s="5" t="s">
        <v>188</v>
      </c>
    </row>
    <row r="4471" spans="1:16" x14ac:dyDescent="0.25">
      <c r="A4471" t="s">
        <v>1811</v>
      </c>
      <c r="B4471" t="s">
        <v>103</v>
      </c>
      <c r="C4471" s="1">
        <v>225000</v>
      </c>
      <c r="D4471">
        <v>2</v>
      </c>
      <c r="E4471">
        <v>90</v>
      </c>
      <c r="F4471" s="1" t="s">
        <v>16</v>
      </c>
      <c r="G4471" t="s">
        <v>35</v>
      </c>
      <c r="H4471" t="s">
        <v>29</v>
      </c>
      <c r="I4471" t="s">
        <v>19</v>
      </c>
      <c r="J4471" t="s">
        <v>20</v>
      </c>
      <c r="K4471" t="s">
        <v>1372</v>
      </c>
      <c r="L4471" s="2">
        <v>225000</v>
      </c>
      <c r="M4471" s="2">
        <v>2500</v>
      </c>
      <c r="N4471" s="2">
        <v>112500</v>
      </c>
      <c r="O4471" s="2"/>
      <c r="P4471" s="5" t="s">
        <v>188</v>
      </c>
    </row>
    <row r="4472" spans="1:16" x14ac:dyDescent="0.25">
      <c r="A4472" t="s">
        <v>6796</v>
      </c>
      <c r="B4472" t="s">
        <v>4571</v>
      </c>
      <c r="C4472" s="1">
        <v>225000</v>
      </c>
      <c r="D4472">
        <v>1</v>
      </c>
      <c r="E4472">
        <v>95</v>
      </c>
      <c r="F4472" t="s">
        <v>16</v>
      </c>
      <c r="G4472" t="s">
        <v>52</v>
      </c>
      <c r="H4472" t="s">
        <v>189</v>
      </c>
      <c r="I4472" t="s">
        <v>19</v>
      </c>
      <c r="J4472" t="s">
        <v>20</v>
      </c>
      <c r="L4472" s="2">
        <v>225000</v>
      </c>
      <c r="M4472" s="2">
        <v>2368.4210526315787</v>
      </c>
      <c r="N4472" s="2">
        <v>225000</v>
      </c>
      <c r="O4472" s="2" t="s">
        <v>160</v>
      </c>
      <c r="P4472" s="21" t="s">
        <v>188</v>
      </c>
    </row>
    <row r="4473" spans="1:16" x14ac:dyDescent="0.25">
      <c r="A4473" t="s">
        <v>4722</v>
      </c>
      <c r="B4473" t="s">
        <v>4571</v>
      </c>
      <c r="C4473" s="1">
        <v>225000</v>
      </c>
      <c r="D4473">
        <v>3</v>
      </c>
      <c r="E4473">
        <v>75</v>
      </c>
      <c r="F4473" t="s">
        <v>16</v>
      </c>
      <c r="G4473" t="s">
        <v>56</v>
      </c>
      <c r="H4473" t="s">
        <v>189</v>
      </c>
      <c r="I4473" t="s">
        <v>19</v>
      </c>
      <c r="J4473" t="s">
        <v>20</v>
      </c>
      <c r="L4473" s="2">
        <v>225000</v>
      </c>
      <c r="M4473" s="2">
        <v>3000</v>
      </c>
      <c r="N4473" s="2">
        <v>75000</v>
      </c>
      <c r="O4473" s="2" t="s">
        <v>160</v>
      </c>
      <c r="P4473" s="21" t="s">
        <v>188</v>
      </c>
    </row>
    <row r="4474" spans="1:16" x14ac:dyDescent="0.25">
      <c r="A4474" t="s">
        <v>4723</v>
      </c>
      <c r="B4474" t="s">
        <v>4571</v>
      </c>
      <c r="C4474" s="1">
        <v>225000</v>
      </c>
      <c r="D4474">
        <v>3</v>
      </c>
      <c r="E4474">
        <v>75</v>
      </c>
      <c r="F4474" t="s">
        <v>16</v>
      </c>
      <c r="G4474" t="s">
        <v>56</v>
      </c>
      <c r="H4474" t="s">
        <v>189</v>
      </c>
      <c r="I4474" t="s">
        <v>19</v>
      </c>
      <c r="J4474" t="s">
        <v>20</v>
      </c>
      <c r="L4474" s="2">
        <v>225000</v>
      </c>
      <c r="M4474" s="2">
        <v>3000</v>
      </c>
      <c r="N4474" s="2">
        <v>75000</v>
      </c>
      <c r="O4474" s="2" t="s">
        <v>160</v>
      </c>
      <c r="P4474" s="21" t="s">
        <v>188</v>
      </c>
    </row>
    <row r="4475" spans="1:16" x14ac:dyDescent="0.25">
      <c r="A4475" t="s">
        <v>72</v>
      </c>
      <c r="B4475" t="s">
        <v>102</v>
      </c>
      <c r="C4475" s="1">
        <v>224000</v>
      </c>
      <c r="D4475">
        <v>3</v>
      </c>
      <c r="E4475">
        <v>116</v>
      </c>
      <c r="F4475" t="s">
        <v>16</v>
      </c>
      <c r="G4475" t="s">
        <v>37</v>
      </c>
      <c r="H4475" t="s">
        <v>29</v>
      </c>
      <c r="I4475" t="s">
        <v>19</v>
      </c>
      <c r="J4475" t="s">
        <v>9</v>
      </c>
      <c r="L4475" s="2">
        <v>224000</v>
      </c>
      <c r="M4475" s="2">
        <v>1931.0344827586207</v>
      </c>
      <c r="N4475" s="2">
        <v>74666.666666666672</v>
      </c>
      <c r="O4475" s="2"/>
      <c r="P4475" s="21" t="s">
        <v>188</v>
      </c>
    </row>
    <row r="4476" spans="1:16" x14ac:dyDescent="0.25">
      <c r="A4476" t="s">
        <v>1391</v>
      </c>
      <c r="B4476" t="s">
        <v>104</v>
      </c>
      <c r="C4476" s="1">
        <v>224000</v>
      </c>
      <c r="D4476">
        <v>2</v>
      </c>
      <c r="E4476">
        <v>86</v>
      </c>
      <c r="F4476" s="1" t="s">
        <v>16</v>
      </c>
      <c r="G4476" t="s">
        <v>56</v>
      </c>
      <c r="H4476" t="s">
        <v>29</v>
      </c>
      <c r="I4476" t="s">
        <v>19</v>
      </c>
      <c r="J4476" t="s">
        <v>9</v>
      </c>
      <c r="K4476" t="s">
        <v>1372</v>
      </c>
      <c r="L4476" s="2">
        <v>224000</v>
      </c>
      <c r="M4476" s="2">
        <v>2604.6511627906975</v>
      </c>
      <c r="N4476" s="2">
        <v>112000</v>
      </c>
      <c r="O4476" s="2"/>
      <c r="P4476" s="5" t="s">
        <v>188</v>
      </c>
    </row>
    <row r="4477" spans="1:16" x14ac:dyDescent="0.25">
      <c r="A4477" t="s">
        <v>1693</v>
      </c>
      <c r="B4477" t="s">
        <v>104</v>
      </c>
      <c r="C4477" s="1">
        <v>224000</v>
      </c>
      <c r="D4477">
        <v>3</v>
      </c>
      <c r="E4477">
        <v>116</v>
      </c>
      <c r="F4477" s="1" t="s">
        <v>16</v>
      </c>
      <c r="G4477" t="s">
        <v>35</v>
      </c>
      <c r="H4477" t="s">
        <v>29</v>
      </c>
      <c r="I4477" t="s">
        <v>19</v>
      </c>
      <c r="J4477" t="s">
        <v>9</v>
      </c>
      <c r="K4477" t="s">
        <v>1372</v>
      </c>
      <c r="L4477" s="2">
        <v>224000</v>
      </c>
      <c r="M4477" s="2">
        <v>1931.0344827586207</v>
      </c>
      <c r="N4477" s="2">
        <v>74666.666666666672</v>
      </c>
      <c r="O4477" s="2"/>
      <c r="P4477" s="5" t="s">
        <v>188</v>
      </c>
    </row>
    <row r="4478" spans="1:16" x14ac:dyDescent="0.25">
      <c r="A4478" t="s">
        <v>6416</v>
      </c>
      <c r="B4478" t="s">
        <v>4571</v>
      </c>
      <c r="C4478" s="1">
        <v>224000</v>
      </c>
      <c r="D4478">
        <v>3</v>
      </c>
      <c r="E4478">
        <v>70</v>
      </c>
      <c r="F4478" t="s">
        <v>16</v>
      </c>
      <c r="G4478" t="s">
        <v>41</v>
      </c>
      <c r="H4478" t="s">
        <v>189</v>
      </c>
      <c r="I4478" t="s">
        <v>19</v>
      </c>
      <c r="J4478" t="s">
        <v>20</v>
      </c>
      <c r="L4478" s="2">
        <v>224000</v>
      </c>
      <c r="M4478" s="2">
        <v>3200</v>
      </c>
      <c r="N4478" s="2">
        <v>74666.666666666672</v>
      </c>
      <c r="O4478" s="2" t="s">
        <v>4587</v>
      </c>
      <c r="P4478" s="21" t="s">
        <v>188</v>
      </c>
    </row>
    <row r="4479" spans="1:16" x14ac:dyDescent="0.25">
      <c r="A4479" t="s">
        <v>1395</v>
      </c>
      <c r="B4479" t="s">
        <v>104</v>
      </c>
      <c r="C4479" s="1">
        <v>223500</v>
      </c>
      <c r="D4479">
        <v>2</v>
      </c>
      <c r="E4479">
        <v>87</v>
      </c>
      <c r="F4479" s="1" t="s">
        <v>16</v>
      </c>
      <c r="G4479" t="s">
        <v>56</v>
      </c>
      <c r="H4479" t="s">
        <v>29</v>
      </c>
      <c r="I4479" t="s">
        <v>19</v>
      </c>
      <c r="J4479" t="s">
        <v>9</v>
      </c>
      <c r="K4479" t="s">
        <v>1372</v>
      </c>
      <c r="L4479" s="2">
        <v>223500</v>
      </c>
      <c r="M4479" s="2">
        <v>2568.9655172413795</v>
      </c>
      <c r="N4479" s="2">
        <v>111750</v>
      </c>
      <c r="O4479" s="2"/>
      <c r="P4479" s="5" t="s">
        <v>188</v>
      </c>
    </row>
    <row r="4480" spans="1:16" x14ac:dyDescent="0.25">
      <c r="A4480" t="s">
        <v>1659</v>
      </c>
      <c r="B4480" t="s">
        <v>104</v>
      </c>
      <c r="C4480" s="1">
        <v>223200</v>
      </c>
      <c r="D4480">
        <v>3</v>
      </c>
      <c r="E4480">
        <v>123</v>
      </c>
      <c r="F4480" s="1" t="s">
        <v>16</v>
      </c>
      <c r="G4480" t="s">
        <v>35</v>
      </c>
      <c r="H4480" t="s">
        <v>29</v>
      </c>
      <c r="I4480" t="s">
        <v>19</v>
      </c>
      <c r="J4480" t="s">
        <v>9</v>
      </c>
      <c r="K4480" t="s">
        <v>1372</v>
      </c>
      <c r="L4480" s="2">
        <v>223200</v>
      </c>
      <c r="M4480" s="2">
        <v>1814.6341463414635</v>
      </c>
      <c r="N4480" s="2">
        <v>74400</v>
      </c>
      <c r="O4480" s="2"/>
      <c r="P4480" s="5" t="s">
        <v>188</v>
      </c>
    </row>
    <row r="4481" spans="1:16" x14ac:dyDescent="0.25">
      <c r="A4481" t="s">
        <v>6246</v>
      </c>
      <c r="B4481" t="s">
        <v>4571</v>
      </c>
      <c r="C4481" s="1">
        <v>223000</v>
      </c>
      <c r="D4481">
        <v>2</v>
      </c>
      <c r="E4481">
        <v>44</v>
      </c>
      <c r="F4481" t="s">
        <v>16</v>
      </c>
      <c r="G4481" t="s">
        <v>17</v>
      </c>
      <c r="H4481" t="s">
        <v>18</v>
      </c>
      <c r="I4481" t="s">
        <v>30</v>
      </c>
      <c r="J4481" t="s">
        <v>20</v>
      </c>
      <c r="L4481" s="2">
        <v>223000</v>
      </c>
      <c r="M4481" s="2">
        <v>5068.181818181818</v>
      </c>
      <c r="N4481" s="2">
        <v>111500</v>
      </c>
      <c r="O4481" s="2" t="s">
        <v>4587</v>
      </c>
      <c r="P4481" s="21" t="s">
        <v>188</v>
      </c>
    </row>
    <row r="4482" spans="1:16" x14ac:dyDescent="0.25">
      <c r="A4482" t="s">
        <v>2497</v>
      </c>
      <c r="B4482" t="s">
        <v>103</v>
      </c>
      <c r="C4482" s="1">
        <v>223000</v>
      </c>
      <c r="D4482">
        <v>3</v>
      </c>
      <c r="E4482">
        <v>95</v>
      </c>
      <c r="F4482" s="1" t="s">
        <v>16</v>
      </c>
      <c r="G4482" t="s">
        <v>37</v>
      </c>
      <c r="H4482" t="s">
        <v>29</v>
      </c>
      <c r="I4482" t="s">
        <v>19</v>
      </c>
      <c r="J4482" t="s">
        <v>9</v>
      </c>
      <c r="K4482" t="s">
        <v>1372</v>
      </c>
      <c r="L4482" s="2">
        <v>223000</v>
      </c>
      <c r="M4482" s="2">
        <v>2347.3684210526317</v>
      </c>
      <c r="N4482" s="2">
        <v>74333.333333333328</v>
      </c>
      <c r="O4482" s="2"/>
      <c r="P4482" s="5" t="s">
        <v>188</v>
      </c>
    </row>
    <row r="4483" spans="1:16" x14ac:dyDescent="0.25">
      <c r="A4483" t="s">
        <v>1647</v>
      </c>
      <c r="B4483" t="s">
        <v>104</v>
      </c>
      <c r="C4483" s="1">
        <v>222800</v>
      </c>
      <c r="D4483">
        <v>3</v>
      </c>
      <c r="E4483">
        <v>114</v>
      </c>
      <c r="F4483" s="1" t="s">
        <v>16</v>
      </c>
      <c r="G4483" t="s">
        <v>35</v>
      </c>
      <c r="H4483" t="s">
        <v>29</v>
      </c>
      <c r="I4483" t="s">
        <v>19</v>
      </c>
      <c r="J4483" t="s">
        <v>20</v>
      </c>
      <c r="K4483" t="s">
        <v>1372</v>
      </c>
      <c r="L4483" s="2">
        <v>222800</v>
      </c>
      <c r="M4483" s="2">
        <v>1954.3859649122808</v>
      </c>
      <c r="N4483" s="2">
        <v>74266.666666666672</v>
      </c>
      <c r="O4483" s="2"/>
      <c r="P4483" s="5" t="s">
        <v>188</v>
      </c>
    </row>
    <row r="4484" spans="1:16" x14ac:dyDescent="0.25">
      <c r="A4484" t="s">
        <v>2459</v>
      </c>
      <c r="B4484" t="s">
        <v>104</v>
      </c>
      <c r="C4484" s="1">
        <v>221900</v>
      </c>
      <c r="D4484">
        <v>4</v>
      </c>
      <c r="E4484">
        <v>125</v>
      </c>
      <c r="F4484" s="1" t="s">
        <v>16</v>
      </c>
      <c r="G4484" t="s">
        <v>37</v>
      </c>
      <c r="H4484" t="s">
        <v>29</v>
      </c>
      <c r="I4484" t="s">
        <v>19</v>
      </c>
      <c r="J4484" t="s">
        <v>9</v>
      </c>
      <c r="K4484" t="s">
        <v>1372</v>
      </c>
      <c r="L4484" s="2">
        <v>221900</v>
      </c>
      <c r="M4484" s="2">
        <v>1775.2</v>
      </c>
      <c r="N4484" s="2">
        <v>55475</v>
      </c>
      <c r="O4484" s="2"/>
      <c r="P4484" s="5" t="s">
        <v>188</v>
      </c>
    </row>
    <row r="4485" spans="1:16" x14ac:dyDescent="0.25">
      <c r="A4485" t="s">
        <v>5279</v>
      </c>
      <c r="B4485" t="s">
        <v>4571</v>
      </c>
      <c r="C4485" s="1">
        <v>221000</v>
      </c>
      <c r="D4485">
        <v>3</v>
      </c>
      <c r="E4485">
        <v>170</v>
      </c>
      <c r="F4485" s="3" t="s">
        <v>22</v>
      </c>
      <c r="G4485" t="s">
        <v>22</v>
      </c>
      <c r="H4485" t="s">
        <v>23</v>
      </c>
      <c r="I4485" t="s">
        <v>23</v>
      </c>
      <c r="J4485" t="s">
        <v>9</v>
      </c>
      <c r="L4485" s="2">
        <v>221000</v>
      </c>
      <c r="M4485" s="2">
        <v>1300</v>
      </c>
      <c r="N4485" s="2">
        <v>73666.666666666672</v>
      </c>
      <c r="O4485" s="2" t="s">
        <v>160</v>
      </c>
      <c r="P4485" s="21" t="s">
        <v>188</v>
      </c>
    </row>
    <row r="4486" spans="1:16" x14ac:dyDescent="0.25">
      <c r="A4486" t="s">
        <v>5280</v>
      </c>
      <c r="B4486" t="s">
        <v>4571</v>
      </c>
      <c r="C4486" s="1">
        <v>221000</v>
      </c>
      <c r="D4486">
        <v>3</v>
      </c>
      <c r="E4486">
        <v>170</v>
      </c>
      <c r="F4486" s="3" t="s">
        <v>22</v>
      </c>
      <c r="G4486" t="s">
        <v>22</v>
      </c>
      <c r="H4486" t="s">
        <v>23</v>
      </c>
      <c r="I4486" t="s">
        <v>23</v>
      </c>
      <c r="J4486" t="s">
        <v>9</v>
      </c>
      <c r="L4486" s="2">
        <v>221000</v>
      </c>
      <c r="M4486" s="2">
        <v>1300</v>
      </c>
      <c r="N4486" s="2">
        <v>73666.666666666672</v>
      </c>
      <c r="O4486" s="2" t="s">
        <v>160</v>
      </c>
      <c r="P4486" s="21" t="s">
        <v>188</v>
      </c>
    </row>
    <row r="4487" spans="1:16" x14ac:dyDescent="0.25">
      <c r="A4487" t="s">
        <v>1905</v>
      </c>
      <c r="B4487" t="s">
        <v>104</v>
      </c>
      <c r="C4487" s="1">
        <v>220500</v>
      </c>
      <c r="D4487">
        <v>3</v>
      </c>
      <c r="E4487">
        <v>144</v>
      </c>
      <c r="F4487" s="1" t="s">
        <v>16</v>
      </c>
      <c r="G4487" t="s">
        <v>35</v>
      </c>
      <c r="H4487" t="s">
        <v>18</v>
      </c>
      <c r="I4487" t="s">
        <v>19</v>
      </c>
      <c r="J4487" t="s">
        <v>20</v>
      </c>
      <c r="K4487" t="s">
        <v>1372</v>
      </c>
      <c r="L4487" s="2">
        <v>220500</v>
      </c>
      <c r="M4487" s="2">
        <v>1531.25</v>
      </c>
      <c r="N4487" s="2">
        <v>73500</v>
      </c>
      <c r="O4487" s="2"/>
      <c r="P4487" s="5" t="s">
        <v>188</v>
      </c>
    </row>
    <row r="4488" spans="1:16" x14ac:dyDescent="0.25">
      <c r="A4488" t="s">
        <v>4943</v>
      </c>
      <c r="B4488" t="s">
        <v>4571</v>
      </c>
      <c r="C4488" s="1">
        <v>220000</v>
      </c>
      <c r="D4488">
        <v>3</v>
      </c>
      <c r="E4488">
        <v>200</v>
      </c>
      <c r="F4488" s="3" t="s">
        <v>22</v>
      </c>
      <c r="G4488" t="s">
        <v>22</v>
      </c>
      <c r="H4488" t="s">
        <v>23</v>
      </c>
      <c r="I4488" t="s">
        <v>23</v>
      </c>
      <c r="J4488" t="s">
        <v>20</v>
      </c>
      <c r="L4488" s="2">
        <v>220000</v>
      </c>
      <c r="M4488" s="2">
        <v>1100</v>
      </c>
      <c r="N4488" s="2">
        <v>73333.333333333328</v>
      </c>
      <c r="O4488" s="2" t="s">
        <v>160</v>
      </c>
      <c r="P4488" s="21" t="s">
        <v>188</v>
      </c>
    </row>
    <row r="4489" spans="1:16" x14ac:dyDescent="0.25">
      <c r="A4489" t="s">
        <v>3055</v>
      </c>
      <c r="B4489" t="s">
        <v>104</v>
      </c>
      <c r="C4489" s="1">
        <v>220000</v>
      </c>
      <c r="D4489">
        <v>3</v>
      </c>
      <c r="E4489">
        <v>145</v>
      </c>
      <c r="F4489" s="1" t="s">
        <v>22</v>
      </c>
      <c r="G4489" t="s">
        <v>22</v>
      </c>
      <c r="H4489" t="s">
        <v>23</v>
      </c>
      <c r="I4489" t="s">
        <v>23</v>
      </c>
      <c r="J4489" t="s">
        <v>9</v>
      </c>
      <c r="K4489" t="s">
        <v>1372</v>
      </c>
      <c r="L4489" s="2">
        <v>220000</v>
      </c>
      <c r="M4489" s="2">
        <v>1517.2413793103449</v>
      </c>
      <c r="N4489" s="2">
        <v>73333.333333333328</v>
      </c>
      <c r="O4489" s="2"/>
      <c r="P4489" s="5" t="s">
        <v>188</v>
      </c>
    </row>
    <row r="4490" spans="1:16" x14ac:dyDescent="0.25">
      <c r="A4490" t="s">
        <v>2994</v>
      </c>
      <c r="B4490" t="s">
        <v>104</v>
      </c>
      <c r="C4490" s="1">
        <v>220000</v>
      </c>
      <c r="D4490">
        <v>4</v>
      </c>
      <c r="E4490">
        <v>135</v>
      </c>
      <c r="F4490" s="1" t="s">
        <v>22</v>
      </c>
      <c r="G4490" t="s">
        <v>22</v>
      </c>
      <c r="H4490" t="s">
        <v>23</v>
      </c>
      <c r="I4490" t="s">
        <v>23</v>
      </c>
      <c r="J4490" t="s">
        <v>9</v>
      </c>
      <c r="K4490" t="s">
        <v>1372</v>
      </c>
      <c r="L4490" s="2">
        <v>220000</v>
      </c>
      <c r="M4490" s="2">
        <v>1629.6296296296296</v>
      </c>
      <c r="N4490" s="2">
        <v>55000</v>
      </c>
      <c r="O4490" s="2"/>
      <c r="P4490" s="5" t="s">
        <v>188</v>
      </c>
    </row>
    <row r="4491" spans="1:16" x14ac:dyDescent="0.25">
      <c r="A4491" t="s">
        <v>3102</v>
      </c>
      <c r="B4491" t="s">
        <v>104</v>
      </c>
      <c r="C4491" s="1">
        <v>220000</v>
      </c>
      <c r="D4491">
        <v>3</v>
      </c>
      <c r="E4491">
        <v>124</v>
      </c>
      <c r="F4491" s="1" t="s">
        <v>22</v>
      </c>
      <c r="G4491" t="s">
        <v>22</v>
      </c>
      <c r="H4491" t="s">
        <v>23</v>
      </c>
      <c r="I4491" t="s">
        <v>23</v>
      </c>
      <c r="J4491" t="s">
        <v>9</v>
      </c>
      <c r="K4491" t="s">
        <v>1372</v>
      </c>
      <c r="L4491" s="2">
        <v>220000</v>
      </c>
      <c r="M4491" s="2">
        <v>1774.1935483870968</v>
      </c>
      <c r="N4491" s="2">
        <v>73333.333333333328</v>
      </c>
      <c r="O4491" s="2"/>
      <c r="P4491" s="5" t="s">
        <v>188</v>
      </c>
    </row>
    <row r="4492" spans="1:16" x14ac:dyDescent="0.25">
      <c r="A4492" t="s">
        <v>1915</v>
      </c>
      <c r="B4492" t="s">
        <v>104</v>
      </c>
      <c r="C4492" s="1">
        <v>220000</v>
      </c>
      <c r="D4492">
        <v>2</v>
      </c>
      <c r="E4492">
        <v>69</v>
      </c>
      <c r="F4492" s="1" t="s">
        <v>16</v>
      </c>
      <c r="G4492" t="s">
        <v>35</v>
      </c>
      <c r="H4492" t="s">
        <v>18</v>
      </c>
      <c r="I4492" t="s">
        <v>19</v>
      </c>
      <c r="J4492" t="s">
        <v>20</v>
      </c>
      <c r="K4492" t="s">
        <v>1372</v>
      </c>
      <c r="L4492" s="2">
        <v>220000</v>
      </c>
      <c r="M4492" s="2">
        <v>3188.4057971014495</v>
      </c>
      <c r="N4492" s="2">
        <v>110000</v>
      </c>
      <c r="O4492" s="2"/>
      <c r="P4492" s="5" t="s">
        <v>188</v>
      </c>
    </row>
    <row r="4493" spans="1:16" x14ac:dyDescent="0.25">
      <c r="A4493" t="s">
        <v>1939</v>
      </c>
      <c r="B4493" t="s">
        <v>103</v>
      </c>
      <c r="C4493" s="1">
        <v>220000</v>
      </c>
      <c r="D4493">
        <v>3</v>
      </c>
      <c r="E4493">
        <v>95</v>
      </c>
      <c r="F4493" s="1" t="s">
        <v>16</v>
      </c>
      <c r="G4493" t="s">
        <v>35</v>
      </c>
      <c r="H4493" t="s">
        <v>18</v>
      </c>
      <c r="I4493" t="s">
        <v>19</v>
      </c>
      <c r="J4493" t="s">
        <v>20</v>
      </c>
      <c r="K4493" t="s">
        <v>1372</v>
      </c>
      <c r="L4493" s="2">
        <v>220000</v>
      </c>
      <c r="M4493" s="2">
        <v>2315.7894736842104</v>
      </c>
      <c r="N4493" s="2">
        <v>73333.333333333328</v>
      </c>
      <c r="O4493" s="2"/>
      <c r="P4493" s="5" t="s">
        <v>188</v>
      </c>
    </row>
    <row r="4494" spans="1:16" x14ac:dyDescent="0.25">
      <c r="A4494" t="s">
        <v>5855</v>
      </c>
      <c r="B4494" t="s">
        <v>4571</v>
      </c>
      <c r="C4494" s="1">
        <v>220000</v>
      </c>
      <c r="D4494">
        <v>2</v>
      </c>
      <c r="E4494">
        <v>121</v>
      </c>
      <c r="F4494" t="s">
        <v>16</v>
      </c>
      <c r="G4494" t="s">
        <v>35</v>
      </c>
      <c r="H4494" t="s">
        <v>18</v>
      </c>
      <c r="I4494" t="s">
        <v>19</v>
      </c>
      <c r="J4494" t="s">
        <v>20</v>
      </c>
      <c r="L4494" s="2">
        <v>220000</v>
      </c>
      <c r="M4494" s="2">
        <v>1818.1818181818182</v>
      </c>
      <c r="N4494" s="2">
        <v>110000</v>
      </c>
      <c r="O4494" s="2" t="s">
        <v>160</v>
      </c>
      <c r="P4494" s="21" t="s">
        <v>188</v>
      </c>
    </row>
    <row r="4495" spans="1:16" x14ac:dyDescent="0.25">
      <c r="A4495" t="s">
        <v>6215</v>
      </c>
      <c r="B4495" t="s">
        <v>4571</v>
      </c>
      <c r="C4495" s="1">
        <v>220000</v>
      </c>
      <c r="D4495">
        <v>3</v>
      </c>
      <c r="E4495">
        <v>78</v>
      </c>
      <c r="F4495" t="s">
        <v>16</v>
      </c>
      <c r="G4495" t="s">
        <v>17</v>
      </c>
      <c r="H4495" t="s">
        <v>18</v>
      </c>
      <c r="I4495" t="s">
        <v>19</v>
      </c>
      <c r="J4495" t="s">
        <v>20</v>
      </c>
      <c r="L4495" s="2">
        <v>220000</v>
      </c>
      <c r="M4495" s="2">
        <v>2820.5128205128203</v>
      </c>
      <c r="N4495" s="2">
        <v>73333.333333333328</v>
      </c>
      <c r="O4495" s="2" t="s">
        <v>4587</v>
      </c>
      <c r="P4495" s="21" t="s">
        <v>188</v>
      </c>
    </row>
    <row r="4496" spans="1:16" x14ac:dyDescent="0.25">
      <c r="A4496" t="s">
        <v>6221</v>
      </c>
      <c r="B4496" t="s">
        <v>4571</v>
      </c>
      <c r="C4496" s="1">
        <v>220000</v>
      </c>
      <c r="D4496">
        <v>3</v>
      </c>
      <c r="E4496">
        <v>90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  <c r="L4496" s="2">
        <v>220000</v>
      </c>
      <c r="M4496" s="2">
        <v>2444.4444444444443</v>
      </c>
      <c r="N4496" s="2">
        <v>73333.333333333328</v>
      </c>
      <c r="O4496" s="2" t="s">
        <v>160</v>
      </c>
      <c r="P4496" s="21" t="s">
        <v>188</v>
      </c>
    </row>
    <row r="4497" spans="1:16" x14ac:dyDescent="0.25">
      <c r="A4497" t="s">
        <v>1408</v>
      </c>
      <c r="B4497" t="s">
        <v>104</v>
      </c>
      <c r="C4497" s="1">
        <v>220000</v>
      </c>
      <c r="D4497">
        <v>4</v>
      </c>
      <c r="E4497">
        <v>112</v>
      </c>
      <c r="F4497" s="1" t="s">
        <v>16</v>
      </c>
      <c r="G4497" t="s">
        <v>56</v>
      </c>
      <c r="H4497" t="s">
        <v>29</v>
      </c>
      <c r="I4497" t="s">
        <v>19</v>
      </c>
      <c r="J4497" t="s">
        <v>9</v>
      </c>
      <c r="K4497" t="s">
        <v>1372</v>
      </c>
      <c r="L4497" s="2">
        <v>220000</v>
      </c>
      <c r="M4497" s="2">
        <v>1964.2857142857142</v>
      </c>
      <c r="N4497" s="2">
        <v>55000</v>
      </c>
      <c r="O4497" s="2"/>
      <c r="P4497" s="5" t="s">
        <v>188</v>
      </c>
    </row>
    <row r="4498" spans="1:16" x14ac:dyDescent="0.25">
      <c r="A4498" t="s">
        <v>1447</v>
      </c>
      <c r="B4498" t="s">
        <v>103</v>
      </c>
      <c r="C4498" s="1">
        <v>220000</v>
      </c>
      <c r="D4498">
        <v>2</v>
      </c>
      <c r="E4498">
        <v>52</v>
      </c>
      <c r="F4498" s="1" t="s">
        <v>16</v>
      </c>
      <c r="G4498" t="s">
        <v>56</v>
      </c>
      <c r="H4498" t="s">
        <v>29</v>
      </c>
      <c r="I4498" t="s">
        <v>19</v>
      </c>
      <c r="J4498" t="s">
        <v>20</v>
      </c>
      <c r="K4498" t="s">
        <v>1372</v>
      </c>
      <c r="L4498" s="2">
        <v>220000</v>
      </c>
      <c r="M4498" s="2">
        <v>4230.7692307692305</v>
      </c>
      <c r="N4498" s="2">
        <v>110000</v>
      </c>
      <c r="O4498" s="2"/>
      <c r="P4498" s="5" t="s">
        <v>188</v>
      </c>
    </row>
    <row r="4499" spans="1:16" x14ac:dyDescent="0.25">
      <c r="A4499" t="s">
        <v>1481</v>
      </c>
      <c r="B4499" t="s">
        <v>103</v>
      </c>
      <c r="C4499" s="1">
        <v>220000</v>
      </c>
      <c r="D4499">
        <v>3</v>
      </c>
      <c r="E4499">
        <v>88</v>
      </c>
      <c r="F4499" s="1" t="s">
        <v>16</v>
      </c>
      <c r="G4499" t="s">
        <v>56</v>
      </c>
      <c r="H4499" t="s">
        <v>29</v>
      </c>
      <c r="I4499" t="s">
        <v>19</v>
      </c>
      <c r="J4499" t="s">
        <v>20</v>
      </c>
      <c r="K4499" t="s">
        <v>1372</v>
      </c>
      <c r="L4499" s="2">
        <v>220000</v>
      </c>
      <c r="M4499" s="2">
        <v>2500</v>
      </c>
      <c r="N4499" s="2">
        <v>73333.333333333328</v>
      </c>
      <c r="O4499" s="2"/>
      <c r="P4499" s="5" t="s">
        <v>188</v>
      </c>
    </row>
    <row r="4500" spans="1:16" x14ac:dyDescent="0.25">
      <c r="A4500" t="s">
        <v>2616</v>
      </c>
      <c r="B4500" t="s">
        <v>103</v>
      </c>
      <c r="C4500" s="1">
        <v>220000</v>
      </c>
      <c r="D4500">
        <v>3</v>
      </c>
      <c r="E4500">
        <v>81</v>
      </c>
      <c r="F4500" s="1" t="s">
        <v>16</v>
      </c>
      <c r="G4500" t="s">
        <v>52</v>
      </c>
      <c r="H4500" t="s">
        <v>29</v>
      </c>
      <c r="I4500" t="s">
        <v>19</v>
      </c>
      <c r="J4500" t="s">
        <v>20</v>
      </c>
      <c r="K4500" t="s">
        <v>1372</v>
      </c>
      <c r="L4500" s="2">
        <v>220000</v>
      </c>
      <c r="M4500" s="2">
        <v>2716.0493827160494</v>
      </c>
      <c r="N4500" s="2">
        <v>73333.333333333328</v>
      </c>
      <c r="O4500" s="2"/>
      <c r="P4500" s="5" t="s">
        <v>188</v>
      </c>
    </row>
    <row r="4501" spans="1:16" x14ac:dyDescent="0.25">
      <c r="A4501" t="s">
        <v>2751</v>
      </c>
      <c r="B4501" t="s">
        <v>104</v>
      </c>
      <c r="C4501" s="1">
        <v>220000</v>
      </c>
      <c r="D4501">
        <v>3</v>
      </c>
      <c r="E4501">
        <v>102</v>
      </c>
      <c r="F4501" s="1" t="s">
        <v>16</v>
      </c>
      <c r="G4501" t="s">
        <v>43</v>
      </c>
      <c r="H4501" t="s">
        <v>29</v>
      </c>
      <c r="I4501" t="s">
        <v>19</v>
      </c>
      <c r="J4501" t="s">
        <v>20</v>
      </c>
      <c r="K4501" t="s">
        <v>1372</v>
      </c>
      <c r="L4501" s="2">
        <v>220000</v>
      </c>
      <c r="M4501" s="2">
        <v>2156.8627450980393</v>
      </c>
      <c r="N4501" s="2">
        <v>73333.333333333328</v>
      </c>
      <c r="O4501" s="2"/>
      <c r="P4501" s="5" t="s">
        <v>188</v>
      </c>
    </row>
    <row r="4502" spans="1:16" x14ac:dyDescent="0.25">
      <c r="A4502" t="s">
        <v>5910</v>
      </c>
      <c r="B4502" t="s">
        <v>4571</v>
      </c>
      <c r="C4502" s="1">
        <v>220000</v>
      </c>
      <c r="D4502">
        <v>1</v>
      </c>
      <c r="E4502">
        <v>50</v>
      </c>
      <c r="F4502" t="s">
        <v>16</v>
      </c>
      <c r="G4502" t="s">
        <v>35</v>
      </c>
      <c r="H4502" t="s">
        <v>189</v>
      </c>
      <c r="I4502" t="s">
        <v>30</v>
      </c>
      <c r="J4502" t="s">
        <v>9</v>
      </c>
      <c r="L4502" s="2">
        <v>220000</v>
      </c>
      <c r="M4502" s="2">
        <v>4400</v>
      </c>
      <c r="N4502" s="2">
        <v>220000</v>
      </c>
      <c r="O4502" s="2" t="s">
        <v>160</v>
      </c>
      <c r="P4502" s="21" t="s">
        <v>188</v>
      </c>
    </row>
    <row r="4503" spans="1:16" x14ac:dyDescent="0.25">
      <c r="A4503" t="s">
        <v>5695</v>
      </c>
      <c r="B4503" t="s">
        <v>4571</v>
      </c>
      <c r="C4503" s="1">
        <v>220000</v>
      </c>
      <c r="D4503">
        <v>2</v>
      </c>
      <c r="E4503">
        <v>40</v>
      </c>
      <c r="F4503" t="s">
        <v>16</v>
      </c>
      <c r="G4503" t="s">
        <v>35</v>
      </c>
      <c r="H4503" t="s">
        <v>189</v>
      </c>
      <c r="I4503" t="s">
        <v>19</v>
      </c>
      <c r="J4503" t="s">
        <v>20</v>
      </c>
      <c r="L4503" s="2">
        <v>220000</v>
      </c>
      <c r="M4503" s="2">
        <v>5500</v>
      </c>
      <c r="N4503" s="2">
        <v>110000</v>
      </c>
      <c r="O4503" s="2" t="s">
        <v>160</v>
      </c>
      <c r="P4503" s="21" t="s">
        <v>188</v>
      </c>
    </row>
    <row r="4504" spans="1:16" x14ac:dyDescent="0.25">
      <c r="A4504" t="s">
        <v>6104</v>
      </c>
      <c r="B4504" t="s">
        <v>4571</v>
      </c>
      <c r="C4504" s="1">
        <v>220000</v>
      </c>
      <c r="D4504">
        <v>1</v>
      </c>
      <c r="E4504">
        <v>50</v>
      </c>
      <c r="F4504" t="s">
        <v>16</v>
      </c>
      <c r="G4504" t="s">
        <v>17</v>
      </c>
      <c r="H4504" t="s">
        <v>189</v>
      </c>
      <c r="I4504" t="s">
        <v>19</v>
      </c>
      <c r="J4504" t="s">
        <v>20</v>
      </c>
      <c r="L4504" s="2">
        <v>220000</v>
      </c>
      <c r="M4504" s="2">
        <v>4400</v>
      </c>
      <c r="N4504" s="2">
        <v>220000</v>
      </c>
      <c r="O4504" s="2" t="s">
        <v>4582</v>
      </c>
      <c r="P4504" s="21" t="s">
        <v>188</v>
      </c>
    </row>
    <row r="4505" spans="1:16" x14ac:dyDescent="0.25">
      <c r="A4505" t="s">
        <v>6105</v>
      </c>
      <c r="B4505" t="s">
        <v>4571</v>
      </c>
      <c r="C4505" s="1">
        <v>220000</v>
      </c>
      <c r="D4505">
        <v>1</v>
      </c>
      <c r="E4505">
        <v>50</v>
      </c>
      <c r="F4505" t="s">
        <v>16</v>
      </c>
      <c r="G4505" t="s">
        <v>17</v>
      </c>
      <c r="H4505" t="s">
        <v>189</v>
      </c>
      <c r="I4505" t="s">
        <v>19</v>
      </c>
      <c r="J4505" t="s">
        <v>20</v>
      </c>
      <c r="L4505" s="2">
        <v>220000</v>
      </c>
      <c r="M4505" s="2">
        <v>4400</v>
      </c>
      <c r="N4505" s="2">
        <v>220000</v>
      </c>
      <c r="O4505" s="2" t="s">
        <v>4582</v>
      </c>
      <c r="P4505" s="21" t="s">
        <v>188</v>
      </c>
    </row>
    <row r="4506" spans="1:16" x14ac:dyDescent="0.25">
      <c r="A4506" t="s">
        <v>6234</v>
      </c>
      <c r="B4506" t="s">
        <v>4571</v>
      </c>
      <c r="C4506" s="1">
        <v>220000</v>
      </c>
      <c r="D4506">
        <v>2</v>
      </c>
      <c r="E4506">
        <v>62</v>
      </c>
      <c r="F4506" t="s">
        <v>16</v>
      </c>
      <c r="G4506" t="s">
        <v>17</v>
      </c>
      <c r="H4506" t="s">
        <v>189</v>
      </c>
      <c r="I4506" t="s">
        <v>30</v>
      </c>
      <c r="J4506" t="s">
        <v>9</v>
      </c>
      <c r="L4506" s="2">
        <v>220000</v>
      </c>
      <c r="M4506" s="2">
        <v>3548.3870967741937</v>
      </c>
      <c r="N4506" s="2">
        <v>110000</v>
      </c>
      <c r="O4506" s="2" t="s">
        <v>160</v>
      </c>
      <c r="P4506" s="21" t="s">
        <v>188</v>
      </c>
    </row>
    <row r="4507" spans="1:16" x14ac:dyDescent="0.25">
      <c r="A4507" t="s">
        <v>6143</v>
      </c>
      <c r="B4507" t="s">
        <v>4571</v>
      </c>
      <c r="C4507" s="1">
        <v>220000</v>
      </c>
      <c r="D4507">
        <v>3</v>
      </c>
      <c r="E4507">
        <v>80</v>
      </c>
      <c r="F4507" t="s">
        <v>16</v>
      </c>
      <c r="G4507" t="s">
        <v>17</v>
      </c>
      <c r="H4507" t="s">
        <v>189</v>
      </c>
      <c r="I4507" t="s">
        <v>19</v>
      </c>
      <c r="J4507" t="s">
        <v>20</v>
      </c>
      <c r="L4507" s="2">
        <v>220000</v>
      </c>
      <c r="M4507" s="2">
        <v>2750</v>
      </c>
      <c r="N4507" s="2">
        <v>73333.333333333328</v>
      </c>
      <c r="O4507" s="2" t="s">
        <v>160</v>
      </c>
      <c r="P4507" s="21" t="s">
        <v>188</v>
      </c>
    </row>
    <row r="4508" spans="1:16" x14ac:dyDescent="0.25">
      <c r="A4508" t="s">
        <v>6418</v>
      </c>
      <c r="B4508" t="s">
        <v>4571</v>
      </c>
      <c r="C4508" s="1">
        <v>220000</v>
      </c>
      <c r="D4508">
        <v>1</v>
      </c>
      <c r="E4508">
        <v>72</v>
      </c>
      <c r="F4508" t="s">
        <v>16</v>
      </c>
      <c r="G4508" t="s">
        <v>41</v>
      </c>
      <c r="H4508" t="s">
        <v>189</v>
      </c>
      <c r="I4508" t="s">
        <v>19</v>
      </c>
      <c r="J4508" t="s">
        <v>9</v>
      </c>
      <c r="L4508" s="2">
        <v>220000</v>
      </c>
      <c r="M4508" s="2">
        <v>3055.5555555555557</v>
      </c>
      <c r="N4508" s="2">
        <v>220000</v>
      </c>
      <c r="O4508" s="2" t="s">
        <v>4587</v>
      </c>
      <c r="P4508" s="21" t="s">
        <v>188</v>
      </c>
    </row>
    <row r="4509" spans="1:16" x14ac:dyDescent="0.25">
      <c r="A4509" t="s">
        <v>6623</v>
      </c>
      <c r="B4509" t="s">
        <v>4571</v>
      </c>
      <c r="C4509" s="1">
        <v>220000</v>
      </c>
      <c r="D4509">
        <v>1</v>
      </c>
      <c r="E4509">
        <v>40</v>
      </c>
      <c r="F4509" t="s">
        <v>16</v>
      </c>
      <c r="G4509" t="s">
        <v>37</v>
      </c>
      <c r="H4509" t="s">
        <v>189</v>
      </c>
      <c r="I4509" t="s">
        <v>19</v>
      </c>
      <c r="J4509" t="s">
        <v>20</v>
      </c>
      <c r="L4509" s="2">
        <v>220000</v>
      </c>
      <c r="M4509" s="2">
        <v>5500</v>
      </c>
      <c r="N4509" s="2">
        <v>220000</v>
      </c>
      <c r="O4509" s="2" t="s">
        <v>4587</v>
      </c>
      <c r="P4509" s="21" t="s">
        <v>188</v>
      </c>
    </row>
    <row r="4510" spans="1:16" x14ac:dyDescent="0.25">
      <c r="A4510" t="s">
        <v>6846</v>
      </c>
      <c r="B4510" t="s">
        <v>4571</v>
      </c>
      <c r="C4510" s="1">
        <v>220000</v>
      </c>
      <c r="D4510">
        <v>1</v>
      </c>
      <c r="E4510">
        <v>64</v>
      </c>
      <c r="F4510" t="s">
        <v>16</v>
      </c>
      <c r="G4510" t="s">
        <v>87</v>
      </c>
      <c r="H4510" t="s">
        <v>189</v>
      </c>
      <c r="I4510" t="s">
        <v>19</v>
      </c>
      <c r="J4510" t="s">
        <v>20</v>
      </c>
      <c r="L4510" s="2">
        <v>220000</v>
      </c>
      <c r="M4510" s="2">
        <v>3437.5</v>
      </c>
      <c r="N4510" s="2">
        <v>220000</v>
      </c>
      <c r="O4510" s="2" t="s">
        <v>160</v>
      </c>
      <c r="P4510" s="21" t="s">
        <v>188</v>
      </c>
    </row>
    <row r="4511" spans="1:16" x14ac:dyDescent="0.25">
      <c r="A4511" t="s">
        <v>6931</v>
      </c>
      <c r="B4511" t="s">
        <v>4571</v>
      </c>
      <c r="C4511" s="1">
        <v>220000</v>
      </c>
      <c r="D4511">
        <v>2</v>
      </c>
      <c r="E4511">
        <v>56</v>
      </c>
      <c r="F4511" t="s">
        <v>16</v>
      </c>
      <c r="G4511" t="s">
        <v>43</v>
      </c>
      <c r="H4511" t="s">
        <v>189</v>
      </c>
      <c r="I4511" t="s">
        <v>19</v>
      </c>
      <c r="J4511" t="s">
        <v>20</v>
      </c>
      <c r="L4511" s="2">
        <v>220000</v>
      </c>
      <c r="M4511" s="2">
        <v>3928.5714285714284</v>
      </c>
      <c r="N4511" s="2">
        <v>110000</v>
      </c>
      <c r="O4511" s="2" t="s">
        <v>160</v>
      </c>
      <c r="P4511" s="21" t="s">
        <v>188</v>
      </c>
    </row>
    <row r="4512" spans="1:16" x14ac:dyDescent="0.25">
      <c r="A4512" t="s">
        <v>4679</v>
      </c>
      <c r="B4512" t="s">
        <v>4571</v>
      </c>
      <c r="C4512" s="1">
        <v>220000</v>
      </c>
      <c r="D4512">
        <v>1</v>
      </c>
      <c r="E4512">
        <v>48</v>
      </c>
      <c r="F4512" t="s">
        <v>16</v>
      </c>
      <c r="G4512" t="s">
        <v>56</v>
      </c>
      <c r="H4512" t="s">
        <v>189</v>
      </c>
      <c r="I4512" t="s">
        <v>19</v>
      </c>
      <c r="J4512" t="s">
        <v>20</v>
      </c>
      <c r="L4512" s="2">
        <v>220000</v>
      </c>
      <c r="M4512" s="2">
        <v>4583.333333333333</v>
      </c>
      <c r="N4512" s="2">
        <v>220000</v>
      </c>
      <c r="O4512" s="2" t="s">
        <v>160</v>
      </c>
      <c r="P4512" s="21" t="s">
        <v>188</v>
      </c>
    </row>
    <row r="4513" spans="1:16" x14ac:dyDescent="0.25">
      <c r="A4513" t="s">
        <v>6235</v>
      </c>
      <c r="B4513" t="s">
        <v>4571</v>
      </c>
      <c r="C4513" s="1">
        <v>219999</v>
      </c>
      <c r="D4513">
        <v>2</v>
      </c>
      <c r="E4513">
        <v>62</v>
      </c>
      <c r="F4513" t="s">
        <v>16</v>
      </c>
      <c r="G4513" t="s">
        <v>17</v>
      </c>
      <c r="H4513" t="s">
        <v>189</v>
      </c>
      <c r="I4513" t="s">
        <v>30</v>
      </c>
      <c r="J4513" t="s">
        <v>9</v>
      </c>
      <c r="L4513" s="2">
        <v>219999</v>
      </c>
      <c r="M4513" s="2">
        <v>3548.3709677419356</v>
      </c>
      <c r="N4513" s="2">
        <v>109999.5</v>
      </c>
      <c r="O4513" s="2" t="s">
        <v>160</v>
      </c>
      <c r="P4513" s="21" t="s">
        <v>188</v>
      </c>
    </row>
    <row r="4514" spans="1:16" x14ac:dyDescent="0.25">
      <c r="A4514" t="s">
        <v>5478</v>
      </c>
      <c r="B4514" t="s">
        <v>4571</v>
      </c>
      <c r="C4514" s="1">
        <v>219900</v>
      </c>
      <c r="D4514">
        <v>3</v>
      </c>
      <c r="E4514">
        <v>86</v>
      </c>
      <c r="F4514" s="3" t="s">
        <v>22</v>
      </c>
      <c r="G4514" t="s">
        <v>22</v>
      </c>
      <c r="H4514" t="s">
        <v>23</v>
      </c>
      <c r="I4514" t="s">
        <v>23</v>
      </c>
      <c r="J4514" t="s">
        <v>20</v>
      </c>
      <c r="L4514" s="2">
        <v>219900</v>
      </c>
      <c r="M4514" s="2">
        <v>2556.9767441860463</v>
      </c>
      <c r="N4514" s="2">
        <v>73300</v>
      </c>
      <c r="O4514" s="2" t="s">
        <v>160</v>
      </c>
      <c r="P4514" s="21" t="s">
        <v>188</v>
      </c>
    </row>
    <row r="4515" spans="1:16" x14ac:dyDescent="0.25">
      <c r="A4515" t="s">
        <v>5052</v>
      </c>
      <c r="B4515" t="s">
        <v>4571</v>
      </c>
      <c r="C4515" s="1">
        <v>219900</v>
      </c>
      <c r="D4515">
        <v>4</v>
      </c>
      <c r="E4515">
        <v>151</v>
      </c>
      <c r="F4515" s="3" t="s">
        <v>22</v>
      </c>
      <c r="G4515" t="s">
        <v>22</v>
      </c>
      <c r="H4515" t="s">
        <v>23</v>
      </c>
      <c r="I4515" t="s">
        <v>23</v>
      </c>
      <c r="J4515" t="s">
        <v>20</v>
      </c>
      <c r="L4515" s="2">
        <v>219900</v>
      </c>
      <c r="M4515" s="2">
        <v>1456.2913907284769</v>
      </c>
      <c r="N4515" s="2">
        <v>54975</v>
      </c>
      <c r="O4515" s="2" t="s">
        <v>160</v>
      </c>
      <c r="P4515" s="21" t="s">
        <v>188</v>
      </c>
    </row>
    <row r="4516" spans="1:16" x14ac:dyDescent="0.25">
      <c r="A4516" t="s">
        <v>1927</v>
      </c>
      <c r="B4516" t="s">
        <v>103</v>
      </c>
      <c r="C4516" s="1">
        <v>219900</v>
      </c>
      <c r="D4516">
        <v>3</v>
      </c>
      <c r="E4516">
        <v>84</v>
      </c>
      <c r="F4516" s="1" t="s">
        <v>16</v>
      </c>
      <c r="G4516" t="s">
        <v>35</v>
      </c>
      <c r="H4516" t="s">
        <v>18</v>
      </c>
      <c r="I4516" t="s">
        <v>19</v>
      </c>
      <c r="J4516" t="s">
        <v>20</v>
      </c>
      <c r="K4516" t="s">
        <v>1372</v>
      </c>
      <c r="L4516" s="2">
        <v>219900</v>
      </c>
      <c r="M4516" s="2">
        <v>2617.8571428571427</v>
      </c>
      <c r="N4516" s="2">
        <v>73300</v>
      </c>
      <c r="O4516" s="2"/>
      <c r="P4516" s="5" t="s">
        <v>188</v>
      </c>
    </row>
    <row r="4517" spans="1:16" x14ac:dyDescent="0.25">
      <c r="A4517" t="s">
        <v>1508</v>
      </c>
      <c r="B4517" t="s">
        <v>103</v>
      </c>
      <c r="C4517" s="1">
        <v>219900</v>
      </c>
      <c r="D4517">
        <v>2</v>
      </c>
      <c r="E4517">
        <v>85</v>
      </c>
      <c r="F4517" s="1" t="s">
        <v>16</v>
      </c>
      <c r="G4517" t="s">
        <v>56</v>
      </c>
      <c r="H4517" t="s">
        <v>29</v>
      </c>
      <c r="I4517" t="s">
        <v>19</v>
      </c>
      <c r="J4517" t="s">
        <v>88</v>
      </c>
      <c r="K4517" t="s">
        <v>1372</v>
      </c>
      <c r="L4517" s="2">
        <v>219900</v>
      </c>
      <c r="M4517" s="2">
        <v>2587.0588235294117</v>
      </c>
      <c r="N4517" s="2">
        <v>109950</v>
      </c>
      <c r="O4517" s="2"/>
      <c r="P4517" s="5" t="s">
        <v>188</v>
      </c>
    </row>
    <row r="4518" spans="1:16" x14ac:dyDescent="0.25">
      <c r="A4518" t="s">
        <v>1714</v>
      </c>
      <c r="B4518" t="s">
        <v>103</v>
      </c>
      <c r="C4518" s="1">
        <v>219900</v>
      </c>
      <c r="D4518">
        <v>3</v>
      </c>
      <c r="E4518">
        <v>70</v>
      </c>
      <c r="F4518" s="1" t="s">
        <v>16</v>
      </c>
      <c r="G4518" t="s">
        <v>35</v>
      </c>
      <c r="H4518" t="s">
        <v>29</v>
      </c>
      <c r="I4518" t="s">
        <v>19</v>
      </c>
      <c r="J4518" t="s">
        <v>9</v>
      </c>
      <c r="K4518" t="s">
        <v>1372</v>
      </c>
      <c r="L4518" s="2">
        <v>219900</v>
      </c>
      <c r="M4518" s="2">
        <v>3141.4285714285716</v>
      </c>
      <c r="N4518" s="2">
        <v>73300</v>
      </c>
      <c r="O4518" s="2"/>
      <c r="P4518" s="5" t="s">
        <v>188</v>
      </c>
    </row>
    <row r="4519" spans="1:16" x14ac:dyDescent="0.25">
      <c r="A4519" t="s">
        <v>1715</v>
      </c>
      <c r="B4519" t="s">
        <v>103</v>
      </c>
      <c r="C4519" s="1">
        <v>219900</v>
      </c>
      <c r="D4519">
        <v>3</v>
      </c>
      <c r="E4519">
        <v>70</v>
      </c>
      <c r="F4519" s="1" t="s">
        <v>16</v>
      </c>
      <c r="G4519" t="s">
        <v>35</v>
      </c>
      <c r="H4519" t="s">
        <v>29</v>
      </c>
      <c r="I4519" t="s">
        <v>19</v>
      </c>
      <c r="J4519" t="s">
        <v>9</v>
      </c>
      <c r="K4519" t="s">
        <v>1372</v>
      </c>
      <c r="L4519" s="2">
        <v>219900</v>
      </c>
      <c r="M4519" s="2">
        <v>3141.4285714285716</v>
      </c>
      <c r="N4519" s="2">
        <v>73300</v>
      </c>
      <c r="O4519" s="2"/>
      <c r="P4519" s="5" t="s">
        <v>188</v>
      </c>
    </row>
    <row r="4520" spans="1:16" x14ac:dyDescent="0.25">
      <c r="A4520" t="s">
        <v>1737</v>
      </c>
      <c r="B4520" t="s">
        <v>103</v>
      </c>
      <c r="C4520" s="1">
        <v>219900</v>
      </c>
      <c r="D4520">
        <v>3</v>
      </c>
      <c r="E4520">
        <v>162</v>
      </c>
      <c r="F4520" s="1" t="s">
        <v>16</v>
      </c>
      <c r="G4520" t="s">
        <v>35</v>
      </c>
      <c r="H4520" t="s">
        <v>29</v>
      </c>
      <c r="I4520" t="s">
        <v>19</v>
      </c>
      <c r="J4520" t="s">
        <v>9</v>
      </c>
      <c r="K4520" t="s">
        <v>1372</v>
      </c>
      <c r="L4520" s="2">
        <v>219900</v>
      </c>
      <c r="M4520" s="2">
        <v>1357.4074074074074</v>
      </c>
      <c r="N4520" s="2">
        <v>73300</v>
      </c>
      <c r="O4520" s="2"/>
      <c r="P4520" s="5" t="s">
        <v>188</v>
      </c>
    </row>
    <row r="4521" spans="1:16" x14ac:dyDescent="0.25">
      <c r="A4521" t="s">
        <v>1720</v>
      </c>
      <c r="B4521" t="s">
        <v>103</v>
      </c>
      <c r="C4521" s="1">
        <v>219900</v>
      </c>
      <c r="D4521">
        <v>3</v>
      </c>
      <c r="E4521">
        <v>80</v>
      </c>
      <c r="F4521" s="1" t="s">
        <v>16</v>
      </c>
      <c r="G4521" t="s">
        <v>35</v>
      </c>
      <c r="H4521" t="s">
        <v>29</v>
      </c>
      <c r="I4521" t="s">
        <v>19</v>
      </c>
      <c r="J4521" t="s">
        <v>20</v>
      </c>
      <c r="K4521" t="s">
        <v>1372</v>
      </c>
      <c r="L4521" s="2">
        <v>219900</v>
      </c>
      <c r="M4521" s="2">
        <v>2748.75</v>
      </c>
      <c r="N4521" s="2">
        <v>73300</v>
      </c>
      <c r="O4521" s="2"/>
      <c r="P4521" s="5" t="s">
        <v>188</v>
      </c>
    </row>
    <row r="4522" spans="1:16" x14ac:dyDescent="0.25">
      <c r="A4522" t="s">
        <v>2037</v>
      </c>
      <c r="B4522" t="s">
        <v>103</v>
      </c>
      <c r="C4522" s="1">
        <v>219900</v>
      </c>
      <c r="D4522">
        <v>3</v>
      </c>
      <c r="E4522">
        <v>88</v>
      </c>
      <c r="F4522" s="1" t="s">
        <v>16</v>
      </c>
      <c r="G4522" t="s">
        <v>17</v>
      </c>
      <c r="H4522" t="s">
        <v>29</v>
      </c>
      <c r="I4522" t="s">
        <v>19</v>
      </c>
      <c r="J4522" t="s">
        <v>20</v>
      </c>
      <c r="K4522" t="s">
        <v>1372</v>
      </c>
      <c r="L4522" s="2">
        <v>219900</v>
      </c>
      <c r="M4522" s="2">
        <v>2498.8636363636365</v>
      </c>
      <c r="N4522" s="2">
        <v>73300</v>
      </c>
      <c r="O4522" s="2"/>
      <c r="P4522" s="5" t="s">
        <v>188</v>
      </c>
    </row>
    <row r="4523" spans="1:16" x14ac:dyDescent="0.25">
      <c r="A4523" t="s">
        <v>1637</v>
      </c>
      <c r="B4523" t="s">
        <v>104</v>
      </c>
      <c r="C4523" s="1">
        <v>219500</v>
      </c>
      <c r="D4523">
        <v>3</v>
      </c>
      <c r="E4523">
        <v>104</v>
      </c>
      <c r="F4523" s="1" t="s">
        <v>16</v>
      </c>
      <c r="G4523" t="s">
        <v>35</v>
      </c>
      <c r="H4523" t="s">
        <v>29</v>
      </c>
      <c r="I4523" t="s">
        <v>19</v>
      </c>
      <c r="J4523" t="s">
        <v>88</v>
      </c>
      <c r="L4523" s="2">
        <v>219500</v>
      </c>
      <c r="M4523" s="2">
        <v>2110.5769230769229</v>
      </c>
      <c r="N4523" s="2">
        <v>73166.666666666672</v>
      </c>
      <c r="O4523" s="2"/>
      <c r="P4523" s="5" t="s">
        <v>188</v>
      </c>
    </row>
    <row r="4524" spans="1:16" x14ac:dyDescent="0.25">
      <c r="A4524" t="s">
        <v>3019</v>
      </c>
      <c r="B4524" t="s">
        <v>104</v>
      </c>
      <c r="C4524" s="1">
        <v>219000</v>
      </c>
      <c r="D4524">
        <v>4</v>
      </c>
      <c r="E4524">
        <v>229</v>
      </c>
      <c r="F4524" s="1" t="s">
        <v>22</v>
      </c>
      <c r="G4524" t="s">
        <v>22</v>
      </c>
      <c r="H4524" t="s">
        <v>23</v>
      </c>
      <c r="I4524" t="s">
        <v>23</v>
      </c>
      <c r="J4524" t="s">
        <v>9</v>
      </c>
      <c r="K4524" t="s">
        <v>1372</v>
      </c>
      <c r="L4524" s="2">
        <v>219000</v>
      </c>
      <c r="M4524" s="2">
        <v>956.3318777292576</v>
      </c>
      <c r="N4524" s="2">
        <v>54750</v>
      </c>
      <c r="O4524" s="2"/>
      <c r="P4524" s="5" t="s">
        <v>188</v>
      </c>
    </row>
    <row r="4525" spans="1:16" x14ac:dyDescent="0.25">
      <c r="A4525" t="s">
        <v>5705</v>
      </c>
      <c r="B4525" t="s">
        <v>4571</v>
      </c>
      <c r="C4525" s="1">
        <v>219000</v>
      </c>
      <c r="D4525">
        <v>1</v>
      </c>
      <c r="E4525">
        <v>49</v>
      </c>
      <c r="F4525" t="s">
        <v>16</v>
      </c>
      <c r="G4525" t="s">
        <v>35</v>
      </c>
      <c r="H4525" t="s">
        <v>189</v>
      </c>
      <c r="I4525" t="s">
        <v>19</v>
      </c>
      <c r="J4525" t="s">
        <v>20</v>
      </c>
      <c r="L4525" s="2">
        <v>219000</v>
      </c>
      <c r="M4525" s="2">
        <v>4469.3877551020405</v>
      </c>
      <c r="N4525" s="2">
        <v>219000</v>
      </c>
      <c r="O4525" s="2" t="s">
        <v>160</v>
      </c>
      <c r="P4525" s="21" t="s">
        <v>188</v>
      </c>
    </row>
    <row r="4526" spans="1:16" x14ac:dyDescent="0.25">
      <c r="A4526" t="s">
        <v>6110</v>
      </c>
      <c r="B4526" t="s">
        <v>4571</v>
      </c>
      <c r="C4526" s="1">
        <v>219000</v>
      </c>
      <c r="D4526">
        <v>1</v>
      </c>
      <c r="E4526">
        <v>54</v>
      </c>
      <c r="F4526" t="s">
        <v>16</v>
      </c>
      <c r="G4526" t="s">
        <v>17</v>
      </c>
      <c r="H4526" t="s">
        <v>189</v>
      </c>
      <c r="I4526" t="s">
        <v>19</v>
      </c>
      <c r="J4526" t="s">
        <v>20</v>
      </c>
      <c r="L4526" s="2">
        <v>219000</v>
      </c>
      <c r="M4526" s="2">
        <v>4055.5555555555557</v>
      </c>
      <c r="N4526" s="2">
        <v>219000</v>
      </c>
      <c r="O4526" s="2" t="s">
        <v>160</v>
      </c>
      <c r="P4526" s="21" t="s">
        <v>188</v>
      </c>
    </row>
    <row r="4527" spans="1:16" x14ac:dyDescent="0.25">
      <c r="A4527" t="s">
        <v>1698</v>
      </c>
      <c r="B4527" t="s">
        <v>104</v>
      </c>
      <c r="C4527" s="1">
        <v>218000</v>
      </c>
      <c r="D4527">
        <v>3</v>
      </c>
      <c r="E4527">
        <v>109</v>
      </c>
      <c r="F4527" s="1" t="s">
        <v>16</v>
      </c>
      <c r="G4527" t="s">
        <v>35</v>
      </c>
      <c r="H4527" t="s">
        <v>29</v>
      </c>
      <c r="I4527" t="s">
        <v>19</v>
      </c>
      <c r="J4527" t="s">
        <v>9</v>
      </c>
      <c r="K4527" t="s">
        <v>1372</v>
      </c>
      <c r="L4527" s="2">
        <v>218000</v>
      </c>
      <c r="M4527" s="2">
        <v>2000</v>
      </c>
      <c r="N4527" s="2">
        <v>72666.666666666672</v>
      </c>
      <c r="O4527" s="2"/>
      <c r="P4527" s="5" t="s">
        <v>188</v>
      </c>
    </row>
    <row r="4528" spans="1:16" x14ac:dyDescent="0.25">
      <c r="A4528" t="s">
        <v>5754</v>
      </c>
      <c r="B4528" t="s">
        <v>4571</v>
      </c>
      <c r="C4528" s="1">
        <v>218000</v>
      </c>
      <c r="D4528">
        <v>3</v>
      </c>
      <c r="E4528">
        <v>70</v>
      </c>
      <c r="F4528" t="s">
        <v>16</v>
      </c>
      <c r="G4528" t="s">
        <v>35</v>
      </c>
      <c r="H4528" t="s">
        <v>189</v>
      </c>
      <c r="I4528" t="s">
        <v>19</v>
      </c>
      <c r="J4528" t="s">
        <v>20</v>
      </c>
      <c r="L4528" s="2">
        <v>218000</v>
      </c>
      <c r="M4528" s="2">
        <v>3114.2857142857142</v>
      </c>
      <c r="N4528" s="2">
        <v>72666.666666666672</v>
      </c>
      <c r="O4528" s="2" t="s">
        <v>160</v>
      </c>
      <c r="P4528" s="21" t="s">
        <v>188</v>
      </c>
    </row>
    <row r="4529" spans="1:16" x14ac:dyDescent="0.25">
      <c r="A4529" t="s">
        <v>5767</v>
      </c>
      <c r="B4529" t="s">
        <v>4571</v>
      </c>
      <c r="C4529" s="1">
        <v>218000</v>
      </c>
      <c r="D4529">
        <v>3</v>
      </c>
      <c r="E4529">
        <v>75</v>
      </c>
      <c r="F4529" t="s">
        <v>16</v>
      </c>
      <c r="G4529" t="s">
        <v>35</v>
      </c>
      <c r="H4529" t="s">
        <v>189</v>
      </c>
      <c r="I4529" t="s">
        <v>19</v>
      </c>
      <c r="J4529" t="s">
        <v>20</v>
      </c>
      <c r="L4529" s="2">
        <v>218000</v>
      </c>
      <c r="M4529" s="2">
        <v>2906.6666666666665</v>
      </c>
      <c r="N4529" s="2">
        <v>72666.666666666672</v>
      </c>
      <c r="O4529" s="2" t="s">
        <v>160</v>
      </c>
      <c r="P4529" s="21" t="s">
        <v>188</v>
      </c>
    </row>
    <row r="4530" spans="1:16" x14ac:dyDescent="0.25">
      <c r="A4530" t="s">
        <v>5796</v>
      </c>
      <c r="B4530" t="s">
        <v>4571</v>
      </c>
      <c r="C4530" s="1">
        <v>218000</v>
      </c>
      <c r="D4530">
        <v>3</v>
      </c>
      <c r="E4530">
        <v>85</v>
      </c>
      <c r="F4530" t="s">
        <v>16</v>
      </c>
      <c r="G4530" t="s">
        <v>35</v>
      </c>
      <c r="H4530" t="s">
        <v>189</v>
      </c>
      <c r="I4530" t="s">
        <v>19</v>
      </c>
      <c r="J4530" t="s">
        <v>20</v>
      </c>
      <c r="L4530" s="2">
        <v>218000</v>
      </c>
      <c r="M4530" s="2">
        <v>2564.705882352941</v>
      </c>
      <c r="N4530" s="2">
        <v>72666.666666666672</v>
      </c>
      <c r="O4530" s="2" t="s">
        <v>160</v>
      </c>
      <c r="P4530" s="21" t="s">
        <v>188</v>
      </c>
    </row>
    <row r="4531" spans="1:16" x14ac:dyDescent="0.25">
      <c r="A4531" t="s">
        <v>5731</v>
      </c>
      <c r="B4531" t="s">
        <v>4571</v>
      </c>
      <c r="C4531" s="1">
        <v>217600</v>
      </c>
      <c r="D4531">
        <v>1</v>
      </c>
      <c r="E4531">
        <v>62</v>
      </c>
      <c r="F4531" t="s">
        <v>16</v>
      </c>
      <c r="G4531" t="s">
        <v>35</v>
      </c>
      <c r="H4531" t="s">
        <v>189</v>
      </c>
      <c r="I4531" t="s">
        <v>19</v>
      </c>
      <c r="J4531" t="s">
        <v>20</v>
      </c>
      <c r="L4531" s="2">
        <v>217600</v>
      </c>
      <c r="M4531" s="2">
        <v>3509.6774193548385</v>
      </c>
      <c r="N4531" s="2">
        <v>217600</v>
      </c>
      <c r="O4531" s="2" t="s">
        <v>160</v>
      </c>
      <c r="P4531" s="21" t="s">
        <v>188</v>
      </c>
    </row>
    <row r="4532" spans="1:16" x14ac:dyDescent="0.25">
      <c r="A4532" t="s">
        <v>5741</v>
      </c>
      <c r="B4532" t="s">
        <v>4571</v>
      </c>
      <c r="C4532" s="1">
        <v>217600</v>
      </c>
      <c r="D4532">
        <v>2</v>
      </c>
      <c r="E4532">
        <v>68</v>
      </c>
      <c r="F4532" t="s">
        <v>16</v>
      </c>
      <c r="G4532" t="s">
        <v>35</v>
      </c>
      <c r="H4532" t="s">
        <v>189</v>
      </c>
      <c r="I4532" t="s">
        <v>19</v>
      </c>
      <c r="J4532" t="s">
        <v>20</v>
      </c>
      <c r="L4532" s="2">
        <v>217600</v>
      </c>
      <c r="M4532" s="2">
        <v>3200</v>
      </c>
      <c r="N4532" s="2">
        <v>108800</v>
      </c>
      <c r="O4532" s="2" t="s">
        <v>160</v>
      </c>
      <c r="P4532" s="21" t="s">
        <v>188</v>
      </c>
    </row>
    <row r="4533" spans="1:16" x14ac:dyDescent="0.25">
      <c r="A4533" t="s">
        <v>1620</v>
      </c>
      <c r="B4533" t="s">
        <v>103</v>
      </c>
      <c r="C4533" s="1">
        <v>217500</v>
      </c>
      <c r="D4533">
        <v>2</v>
      </c>
      <c r="E4533">
        <v>80</v>
      </c>
      <c r="F4533" s="1" t="s">
        <v>16</v>
      </c>
      <c r="G4533" t="s">
        <v>28</v>
      </c>
      <c r="H4533" t="s">
        <v>29</v>
      </c>
      <c r="I4533" t="s">
        <v>19</v>
      </c>
      <c r="J4533" t="s">
        <v>9</v>
      </c>
      <c r="K4533" t="s">
        <v>1372</v>
      </c>
      <c r="L4533" s="2">
        <v>217500</v>
      </c>
      <c r="M4533" s="2">
        <v>2718.75</v>
      </c>
      <c r="N4533" s="2">
        <v>108750</v>
      </c>
      <c r="O4533" s="2"/>
      <c r="P4533" s="5" t="s">
        <v>188</v>
      </c>
    </row>
    <row r="4534" spans="1:16" x14ac:dyDescent="0.25">
      <c r="A4534" t="s">
        <v>6469</v>
      </c>
      <c r="B4534" t="s">
        <v>4571</v>
      </c>
      <c r="C4534" s="1">
        <v>217400</v>
      </c>
      <c r="D4534">
        <v>4</v>
      </c>
      <c r="E4534">
        <v>130</v>
      </c>
      <c r="F4534" t="s">
        <v>16</v>
      </c>
      <c r="G4534" t="s">
        <v>41</v>
      </c>
      <c r="H4534" t="s">
        <v>18</v>
      </c>
      <c r="I4534" t="s">
        <v>19</v>
      </c>
      <c r="J4534" t="s">
        <v>20</v>
      </c>
      <c r="L4534" s="2">
        <v>217400</v>
      </c>
      <c r="M4534" s="2">
        <v>1672.3076923076924</v>
      </c>
      <c r="N4534" s="2">
        <v>54350</v>
      </c>
      <c r="O4534" s="2" t="s">
        <v>4582</v>
      </c>
      <c r="P4534" s="21" t="s">
        <v>188</v>
      </c>
    </row>
    <row r="4535" spans="1:16" x14ac:dyDescent="0.25">
      <c r="A4535" t="s">
        <v>2509</v>
      </c>
      <c r="B4535" t="s">
        <v>103</v>
      </c>
      <c r="C4535" s="1">
        <v>217000</v>
      </c>
      <c r="D4535">
        <v>3</v>
      </c>
      <c r="E4535">
        <v>85</v>
      </c>
      <c r="F4535" s="1" t="s">
        <v>16</v>
      </c>
      <c r="G4535" t="s">
        <v>37</v>
      </c>
      <c r="H4535" t="s">
        <v>29</v>
      </c>
      <c r="I4535" t="s">
        <v>19</v>
      </c>
      <c r="J4535" t="s">
        <v>20</v>
      </c>
      <c r="K4535" t="s">
        <v>1372</v>
      </c>
      <c r="L4535" s="2">
        <v>217000</v>
      </c>
      <c r="M4535" s="2">
        <v>2552.9411764705883</v>
      </c>
      <c r="N4535" s="2">
        <v>72333.333333333328</v>
      </c>
      <c r="O4535" s="2"/>
      <c r="P4535" s="5" t="s">
        <v>188</v>
      </c>
    </row>
    <row r="4536" spans="1:16" x14ac:dyDescent="0.25">
      <c r="A4536" t="s">
        <v>6864</v>
      </c>
      <c r="B4536" t="s">
        <v>4571</v>
      </c>
      <c r="C4536" s="1">
        <v>217000</v>
      </c>
      <c r="D4536">
        <v>4</v>
      </c>
      <c r="E4536">
        <v>91</v>
      </c>
      <c r="F4536" t="s">
        <v>16</v>
      </c>
      <c r="G4536" t="s">
        <v>87</v>
      </c>
      <c r="H4536" t="s">
        <v>189</v>
      </c>
      <c r="I4536" t="s">
        <v>19</v>
      </c>
      <c r="J4536" t="s">
        <v>20</v>
      </c>
      <c r="L4536" s="2">
        <v>217000</v>
      </c>
      <c r="M4536" s="2">
        <v>2384.6153846153848</v>
      </c>
      <c r="N4536" s="2">
        <v>54250</v>
      </c>
      <c r="O4536" s="2" t="s">
        <v>160</v>
      </c>
      <c r="P4536" s="21" t="s">
        <v>188</v>
      </c>
    </row>
    <row r="4537" spans="1:16" x14ac:dyDescent="0.25">
      <c r="A4537" t="s">
        <v>6869</v>
      </c>
      <c r="B4537" t="s">
        <v>4571</v>
      </c>
      <c r="C4537" s="1">
        <v>217000</v>
      </c>
      <c r="D4537">
        <v>4</v>
      </c>
      <c r="E4537">
        <v>95</v>
      </c>
      <c r="F4537" t="s">
        <v>16</v>
      </c>
      <c r="G4537" t="s">
        <v>87</v>
      </c>
      <c r="H4537" t="s">
        <v>189</v>
      </c>
      <c r="I4537" t="s">
        <v>19</v>
      </c>
      <c r="J4537" t="s">
        <v>20</v>
      </c>
      <c r="L4537" s="2">
        <v>217000</v>
      </c>
      <c r="M4537" s="2">
        <v>2284.2105263157896</v>
      </c>
      <c r="N4537" s="2">
        <v>54250</v>
      </c>
      <c r="O4537" s="2" t="s">
        <v>160</v>
      </c>
      <c r="P4537" s="21" t="s">
        <v>188</v>
      </c>
    </row>
    <row r="4538" spans="1:16" x14ac:dyDescent="0.25">
      <c r="A4538" t="s">
        <v>1992</v>
      </c>
      <c r="B4538" t="s">
        <v>104</v>
      </c>
      <c r="C4538" s="1">
        <v>216000</v>
      </c>
      <c r="D4538">
        <v>3</v>
      </c>
      <c r="E4538">
        <v>116</v>
      </c>
      <c r="F4538" s="1" t="s">
        <v>16</v>
      </c>
      <c r="G4538" t="s">
        <v>17</v>
      </c>
      <c r="H4538" t="s">
        <v>29</v>
      </c>
      <c r="I4538" t="s">
        <v>19</v>
      </c>
      <c r="J4538" t="s">
        <v>20</v>
      </c>
      <c r="K4538" t="s">
        <v>1372</v>
      </c>
      <c r="L4538" s="2">
        <v>216000</v>
      </c>
      <c r="M4538" s="2">
        <v>1862.0689655172414</v>
      </c>
      <c r="N4538" s="2">
        <v>72000</v>
      </c>
      <c r="O4538" s="2"/>
      <c r="P4538" s="5" t="s">
        <v>188</v>
      </c>
    </row>
    <row r="4539" spans="1:16" x14ac:dyDescent="0.25">
      <c r="A4539" t="s">
        <v>2779</v>
      </c>
      <c r="B4539" t="s">
        <v>104</v>
      </c>
      <c r="C4539" s="1">
        <v>216000</v>
      </c>
      <c r="D4539">
        <v>2</v>
      </c>
      <c r="E4539">
        <v>88</v>
      </c>
      <c r="F4539" s="1" t="s">
        <v>16</v>
      </c>
      <c r="G4539" t="s">
        <v>141</v>
      </c>
      <c r="H4539" t="s">
        <v>29</v>
      </c>
      <c r="I4539" t="s">
        <v>19</v>
      </c>
      <c r="J4539" t="s">
        <v>9</v>
      </c>
      <c r="K4539" t="s">
        <v>1372</v>
      </c>
      <c r="L4539" s="2">
        <v>216000</v>
      </c>
      <c r="M4539" s="2">
        <v>2454.5454545454545</v>
      </c>
      <c r="N4539" s="2">
        <v>108000</v>
      </c>
      <c r="O4539" s="2"/>
      <c r="P4539" s="5" t="s">
        <v>188</v>
      </c>
    </row>
    <row r="4540" spans="1:16" x14ac:dyDescent="0.25">
      <c r="A4540" t="s">
        <v>1644</v>
      </c>
      <c r="B4540" t="s">
        <v>104</v>
      </c>
      <c r="C4540" s="1">
        <v>215900</v>
      </c>
      <c r="D4540">
        <v>2</v>
      </c>
      <c r="E4540">
        <v>83</v>
      </c>
      <c r="F4540" s="1" t="s">
        <v>16</v>
      </c>
      <c r="G4540" t="s">
        <v>35</v>
      </c>
      <c r="H4540" t="s">
        <v>29</v>
      </c>
      <c r="I4540" t="s">
        <v>19</v>
      </c>
      <c r="J4540" t="s">
        <v>88</v>
      </c>
      <c r="L4540" s="2">
        <v>215900</v>
      </c>
      <c r="M4540" s="2">
        <v>2601.2048192771085</v>
      </c>
      <c r="N4540" s="2">
        <v>107950</v>
      </c>
      <c r="O4540" s="2"/>
      <c r="P4540" s="5" t="s">
        <v>188</v>
      </c>
    </row>
    <row r="4541" spans="1:16" x14ac:dyDescent="0.25">
      <c r="A4541" t="s">
        <v>1984</v>
      </c>
      <c r="B4541" t="s">
        <v>104</v>
      </c>
      <c r="C4541" s="1">
        <v>215200</v>
      </c>
      <c r="D4541">
        <v>2</v>
      </c>
      <c r="E4541">
        <v>85</v>
      </c>
      <c r="F4541" s="1" t="s">
        <v>16</v>
      </c>
      <c r="G4541" t="s">
        <v>17</v>
      </c>
      <c r="H4541" t="s">
        <v>29</v>
      </c>
      <c r="I4541" t="s">
        <v>19</v>
      </c>
      <c r="J4541" t="s">
        <v>9</v>
      </c>
      <c r="K4541" t="s">
        <v>1372</v>
      </c>
      <c r="L4541" s="2">
        <v>215200</v>
      </c>
      <c r="M4541" s="2">
        <v>2531.7647058823532</v>
      </c>
      <c r="N4541" s="2">
        <v>107600</v>
      </c>
      <c r="O4541" s="2"/>
      <c r="P4541" s="5" t="s">
        <v>188</v>
      </c>
    </row>
    <row r="4542" spans="1:16" x14ac:dyDescent="0.25">
      <c r="A4542" t="s">
        <v>2941</v>
      </c>
      <c r="B4542" t="s">
        <v>104</v>
      </c>
      <c r="C4542" s="1">
        <v>215000</v>
      </c>
      <c r="D4542">
        <v>1</v>
      </c>
      <c r="E4542" s="3">
        <v>1000</v>
      </c>
      <c r="F4542" s="1" t="s">
        <v>22</v>
      </c>
      <c r="G4542" t="s">
        <v>22</v>
      </c>
      <c r="H4542" t="s">
        <v>23</v>
      </c>
      <c r="I4542" t="s">
        <v>23</v>
      </c>
      <c r="J4542" t="s">
        <v>9</v>
      </c>
      <c r="K4542" t="s">
        <v>1372</v>
      </c>
      <c r="L4542" s="2">
        <v>215000</v>
      </c>
      <c r="M4542" s="2">
        <v>215</v>
      </c>
      <c r="N4542" s="2">
        <v>215000</v>
      </c>
      <c r="O4542" s="2"/>
      <c r="P4542" s="5" t="s">
        <v>188</v>
      </c>
    </row>
    <row r="4543" spans="1:16" x14ac:dyDescent="0.25">
      <c r="A4543" t="s">
        <v>1632</v>
      </c>
      <c r="B4543" t="s">
        <v>104</v>
      </c>
      <c r="C4543" s="1">
        <v>215000</v>
      </c>
      <c r="D4543">
        <v>4</v>
      </c>
      <c r="E4543">
        <v>152</v>
      </c>
      <c r="F4543" s="1" t="s">
        <v>16</v>
      </c>
      <c r="G4543" t="s">
        <v>35</v>
      </c>
      <c r="H4543" t="s">
        <v>18</v>
      </c>
      <c r="I4543" t="s">
        <v>19</v>
      </c>
      <c r="J4543" t="s">
        <v>20</v>
      </c>
      <c r="K4543" t="s">
        <v>1372</v>
      </c>
      <c r="L4543" s="2">
        <v>215000</v>
      </c>
      <c r="M4543" s="2">
        <v>1414.4736842105262</v>
      </c>
      <c r="N4543" s="2">
        <v>53750</v>
      </c>
      <c r="O4543" s="2"/>
      <c r="P4543" s="5" t="s">
        <v>188</v>
      </c>
    </row>
    <row r="4544" spans="1:16" x14ac:dyDescent="0.25">
      <c r="A4544" t="s">
        <v>1911</v>
      </c>
      <c r="B4544" t="s">
        <v>104</v>
      </c>
      <c r="C4544" s="1">
        <v>215000</v>
      </c>
      <c r="D4544">
        <v>3</v>
      </c>
      <c r="E4544">
        <v>67</v>
      </c>
      <c r="F4544" s="1" t="s">
        <v>16</v>
      </c>
      <c r="G4544" t="s">
        <v>35</v>
      </c>
      <c r="H4544" t="s">
        <v>18</v>
      </c>
      <c r="I4544" t="s">
        <v>19</v>
      </c>
      <c r="J4544" t="s">
        <v>20</v>
      </c>
      <c r="K4544" t="s">
        <v>1372</v>
      </c>
      <c r="L4544" s="2">
        <v>215000</v>
      </c>
      <c r="M4544" s="2">
        <v>3208.9552238805968</v>
      </c>
      <c r="N4544" s="2">
        <v>71666.666666666672</v>
      </c>
      <c r="O4544" s="2"/>
      <c r="P4544" s="5" t="s">
        <v>188</v>
      </c>
    </row>
    <row r="4545" spans="1:16" x14ac:dyDescent="0.25">
      <c r="A4545" t="s">
        <v>6499</v>
      </c>
      <c r="B4545" t="s">
        <v>4571</v>
      </c>
      <c r="C4545" s="1">
        <v>215000</v>
      </c>
      <c r="D4545">
        <v>2</v>
      </c>
      <c r="E4545">
        <v>70</v>
      </c>
      <c r="F4545" t="s">
        <v>16</v>
      </c>
      <c r="G4545" t="s">
        <v>41</v>
      </c>
      <c r="H4545" t="s">
        <v>18</v>
      </c>
      <c r="I4545" t="s">
        <v>19</v>
      </c>
      <c r="J4545" t="s">
        <v>20</v>
      </c>
      <c r="L4545" s="2">
        <v>215000</v>
      </c>
      <c r="M4545" s="2">
        <v>3071.4285714285716</v>
      </c>
      <c r="N4545" s="2">
        <v>107500</v>
      </c>
      <c r="O4545" s="2" t="s">
        <v>160</v>
      </c>
      <c r="P4545" s="21" t="s">
        <v>188</v>
      </c>
    </row>
    <row r="4546" spans="1:16" x14ac:dyDescent="0.25">
      <c r="A4546" t="s">
        <v>4821</v>
      </c>
      <c r="B4546" t="s">
        <v>4571</v>
      </c>
      <c r="C4546" s="1">
        <v>215000</v>
      </c>
      <c r="D4546">
        <v>2</v>
      </c>
      <c r="E4546">
        <v>71</v>
      </c>
      <c r="F4546" t="s">
        <v>16</v>
      </c>
      <c r="G4546" t="s">
        <v>56</v>
      </c>
      <c r="H4546" t="s">
        <v>18</v>
      </c>
      <c r="I4546" t="s">
        <v>19</v>
      </c>
      <c r="J4546" t="s">
        <v>20</v>
      </c>
      <c r="L4546" s="2">
        <v>215000</v>
      </c>
      <c r="M4546" s="2">
        <v>3028.1690140845071</v>
      </c>
      <c r="N4546" s="2">
        <v>107500</v>
      </c>
      <c r="O4546" s="2" t="s">
        <v>160</v>
      </c>
      <c r="P4546" s="21" t="s">
        <v>188</v>
      </c>
    </row>
    <row r="4547" spans="1:16" x14ac:dyDescent="0.25">
      <c r="A4547" t="s">
        <v>1719</v>
      </c>
      <c r="B4547" t="s">
        <v>103</v>
      </c>
      <c r="C4547" s="1">
        <v>215000</v>
      </c>
      <c r="D4547">
        <v>3</v>
      </c>
      <c r="E4547">
        <v>78</v>
      </c>
      <c r="F4547" s="1" t="s">
        <v>16</v>
      </c>
      <c r="G4547" t="s">
        <v>35</v>
      </c>
      <c r="H4547" t="s">
        <v>29</v>
      </c>
      <c r="I4547" t="s">
        <v>19</v>
      </c>
      <c r="J4547" t="s">
        <v>20</v>
      </c>
      <c r="K4547" t="s">
        <v>1372</v>
      </c>
      <c r="L4547" s="2">
        <v>215000</v>
      </c>
      <c r="M4547" s="2">
        <v>2756.4102564102564</v>
      </c>
      <c r="N4547" s="2">
        <v>71666.666666666672</v>
      </c>
      <c r="O4547" s="2"/>
      <c r="P4547" s="5" t="s">
        <v>188</v>
      </c>
    </row>
    <row r="4548" spans="1:16" x14ac:dyDescent="0.25">
      <c r="A4548" t="s">
        <v>2777</v>
      </c>
      <c r="B4548" t="s">
        <v>104</v>
      </c>
      <c r="C4548" s="1">
        <v>215000</v>
      </c>
      <c r="D4548">
        <v>2</v>
      </c>
      <c r="E4548">
        <v>75</v>
      </c>
      <c r="F4548" s="1" t="s">
        <v>16</v>
      </c>
      <c r="G4548" t="s">
        <v>141</v>
      </c>
      <c r="H4548" t="s">
        <v>29</v>
      </c>
      <c r="I4548" t="s">
        <v>19</v>
      </c>
      <c r="J4548" t="s">
        <v>9</v>
      </c>
      <c r="K4548" t="s">
        <v>1372</v>
      </c>
      <c r="L4548" s="2">
        <v>215000</v>
      </c>
      <c r="M4548" s="2">
        <v>2866.6666666666665</v>
      </c>
      <c r="N4548" s="2">
        <v>107500</v>
      </c>
      <c r="O4548" s="2"/>
      <c r="P4548" s="5" t="s">
        <v>188</v>
      </c>
    </row>
    <row r="4549" spans="1:16" x14ac:dyDescent="0.25">
      <c r="A4549" t="s">
        <v>2607</v>
      </c>
      <c r="B4549" t="s">
        <v>104</v>
      </c>
      <c r="C4549" s="1">
        <v>215000</v>
      </c>
      <c r="D4549">
        <v>3</v>
      </c>
      <c r="E4549">
        <v>116</v>
      </c>
      <c r="F4549" s="1" t="s">
        <v>16</v>
      </c>
      <c r="G4549" t="s">
        <v>52</v>
      </c>
      <c r="H4549" t="s">
        <v>29</v>
      </c>
      <c r="I4549" t="s">
        <v>19</v>
      </c>
      <c r="J4549" t="s">
        <v>20</v>
      </c>
      <c r="K4549" t="s">
        <v>1372</v>
      </c>
      <c r="L4549" s="2">
        <v>215000</v>
      </c>
      <c r="M4549" s="2">
        <v>1853.4482758620691</v>
      </c>
      <c r="N4549" s="2">
        <v>71666.666666666672</v>
      </c>
      <c r="O4549" s="2"/>
      <c r="P4549" s="5" t="s">
        <v>188</v>
      </c>
    </row>
    <row r="4550" spans="1:16" x14ac:dyDescent="0.25">
      <c r="A4550" t="s">
        <v>5916</v>
      </c>
      <c r="B4550" t="s">
        <v>4571</v>
      </c>
      <c r="C4550" s="1">
        <v>215000</v>
      </c>
      <c r="D4550">
        <v>2</v>
      </c>
      <c r="E4550">
        <v>62</v>
      </c>
      <c r="F4550" t="s">
        <v>16</v>
      </c>
      <c r="G4550" t="s">
        <v>35</v>
      </c>
      <c r="H4550" t="s">
        <v>189</v>
      </c>
      <c r="I4550" t="s">
        <v>30</v>
      </c>
      <c r="J4550" t="s">
        <v>20</v>
      </c>
      <c r="L4550" s="2">
        <v>215000</v>
      </c>
      <c r="M4550" s="2">
        <v>3467.7419354838707</v>
      </c>
      <c r="N4550" s="2">
        <v>107500</v>
      </c>
      <c r="O4550" s="2" t="s">
        <v>160</v>
      </c>
      <c r="P4550" s="21" t="s">
        <v>188</v>
      </c>
    </row>
    <row r="4551" spans="1:16" x14ac:dyDescent="0.25">
      <c r="A4551" t="s">
        <v>5917</v>
      </c>
      <c r="B4551" t="s">
        <v>4571</v>
      </c>
      <c r="C4551" s="1">
        <v>215000</v>
      </c>
      <c r="D4551">
        <v>2</v>
      </c>
      <c r="E4551">
        <v>62</v>
      </c>
      <c r="F4551" t="s">
        <v>16</v>
      </c>
      <c r="G4551" t="s">
        <v>35</v>
      </c>
      <c r="H4551" t="s">
        <v>189</v>
      </c>
      <c r="I4551" t="s">
        <v>30</v>
      </c>
      <c r="J4551" t="s">
        <v>20</v>
      </c>
      <c r="L4551" s="2">
        <v>215000</v>
      </c>
      <c r="M4551" s="2">
        <v>3467.7419354838707</v>
      </c>
      <c r="N4551" s="2">
        <v>107500</v>
      </c>
      <c r="O4551" s="2" t="s">
        <v>160</v>
      </c>
      <c r="P4551" s="21" t="s">
        <v>188</v>
      </c>
    </row>
    <row r="4552" spans="1:16" x14ac:dyDescent="0.25">
      <c r="A4552" t="s">
        <v>5921</v>
      </c>
      <c r="B4552" t="s">
        <v>4571</v>
      </c>
      <c r="C4552" s="1">
        <v>215000</v>
      </c>
      <c r="D4552">
        <v>2</v>
      </c>
      <c r="E4552">
        <v>75</v>
      </c>
      <c r="F4552" t="s">
        <v>16</v>
      </c>
      <c r="G4552" t="s">
        <v>35</v>
      </c>
      <c r="H4552" t="s">
        <v>189</v>
      </c>
      <c r="I4552" t="s">
        <v>30</v>
      </c>
      <c r="J4552" t="s">
        <v>20</v>
      </c>
      <c r="L4552" s="2">
        <v>215000</v>
      </c>
      <c r="M4552" s="2">
        <v>2866.6666666666665</v>
      </c>
      <c r="N4552" s="2">
        <v>107500</v>
      </c>
      <c r="O4552" s="2" t="s">
        <v>160</v>
      </c>
      <c r="P4552" s="21" t="s">
        <v>188</v>
      </c>
    </row>
    <row r="4553" spans="1:16" x14ac:dyDescent="0.25">
      <c r="A4553" t="s">
        <v>6788</v>
      </c>
      <c r="B4553" t="s">
        <v>4571</v>
      </c>
      <c r="C4553" s="1">
        <v>215000</v>
      </c>
      <c r="D4553">
        <v>3</v>
      </c>
      <c r="E4553">
        <v>85</v>
      </c>
      <c r="F4553" t="s">
        <v>16</v>
      </c>
      <c r="G4553" t="s">
        <v>52</v>
      </c>
      <c r="H4553" t="s">
        <v>189</v>
      </c>
      <c r="I4553" t="s">
        <v>19</v>
      </c>
      <c r="J4553" t="s">
        <v>20</v>
      </c>
      <c r="L4553" s="2">
        <v>215000</v>
      </c>
      <c r="M4553" s="2">
        <v>2529.4117647058824</v>
      </c>
      <c r="N4553" s="2">
        <v>71666.666666666672</v>
      </c>
      <c r="O4553" s="2" t="s">
        <v>160</v>
      </c>
      <c r="P4553" s="21" t="s">
        <v>188</v>
      </c>
    </row>
    <row r="4554" spans="1:16" x14ac:dyDescent="0.25">
      <c r="A4554" t="s">
        <v>6927</v>
      </c>
      <c r="B4554" t="s">
        <v>4571</v>
      </c>
      <c r="C4554" s="1">
        <v>215000</v>
      </c>
      <c r="D4554">
        <v>1</v>
      </c>
      <c r="E4554">
        <v>50</v>
      </c>
      <c r="F4554" t="s">
        <v>16</v>
      </c>
      <c r="G4554" t="s">
        <v>43</v>
      </c>
      <c r="H4554" t="s">
        <v>189</v>
      </c>
      <c r="I4554" t="s">
        <v>19</v>
      </c>
      <c r="J4554" t="s">
        <v>20</v>
      </c>
      <c r="L4554" s="2">
        <v>215000</v>
      </c>
      <c r="M4554" s="2">
        <v>4300</v>
      </c>
      <c r="N4554" s="2">
        <v>215000</v>
      </c>
      <c r="O4554" s="2" t="s">
        <v>4582</v>
      </c>
      <c r="P4554" s="21" t="s">
        <v>188</v>
      </c>
    </row>
    <row r="4555" spans="1:16" x14ac:dyDescent="0.25">
      <c r="A4555" t="s">
        <v>6928</v>
      </c>
      <c r="B4555" t="s">
        <v>4571</v>
      </c>
      <c r="C4555" s="1">
        <v>215000</v>
      </c>
      <c r="D4555">
        <v>1</v>
      </c>
      <c r="E4555">
        <v>50</v>
      </c>
      <c r="F4555" t="s">
        <v>16</v>
      </c>
      <c r="G4555" t="s">
        <v>43</v>
      </c>
      <c r="H4555" t="s">
        <v>189</v>
      </c>
      <c r="I4555" t="s">
        <v>19</v>
      </c>
      <c r="J4555" t="s">
        <v>20</v>
      </c>
      <c r="L4555" s="2">
        <v>215000</v>
      </c>
      <c r="M4555" s="2">
        <v>4300</v>
      </c>
      <c r="N4555" s="2">
        <v>215000</v>
      </c>
      <c r="O4555" s="2" t="s">
        <v>4582</v>
      </c>
      <c r="P4555" s="21" t="s">
        <v>188</v>
      </c>
    </row>
    <row r="4556" spans="1:16" x14ac:dyDescent="0.25">
      <c r="A4556" t="s">
        <v>6929</v>
      </c>
      <c r="B4556" t="s">
        <v>4571</v>
      </c>
      <c r="C4556" s="1">
        <v>215000</v>
      </c>
      <c r="D4556">
        <v>1</v>
      </c>
      <c r="E4556">
        <v>50</v>
      </c>
      <c r="F4556" t="s">
        <v>16</v>
      </c>
      <c r="G4556" t="s">
        <v>43</v>
      </c>
      <c r="H4556" t="s">
        <v>189</v>
      </c>
      <c r="I4556" t="s">
        <v>19</v>
      </c>
      <c r="J4556" t="s">
        <v>20</v>
      </c>
      <c r="L4556" s="2">
        <v>215000</v>
      </c>
      <c r="M4556" s="2">
        <v>4300</v>
      </c>
      <c r="N4556" s="2">
        <v>215000</v>
      </c>
      <c r="O4556" s="2" t="s">
        <v>4582</v>
      </c>
      <c r="P4556" s="21" t="s">
        <v>188</v>
      </c>
    </row>
    <row r="4557" spans="1:16" x14ac:dyDescent="0.25">
      <c r="A4557" t="s">
        <v>2273</v>
      </c>
      <c r="B4557" t="s">
        <v>103</v>
      </c>
      <c r="C4557" s="1">
        <v>214900</v>
      </c>
      <c r="D4557">
        <v>2</v>
      </c>
      <c r="E4557">
        <v>62</v>
      </c>
      <c r="F4557" s="1" t="s">
        <v>16</v>
      </c>
      <c r="G4557" t="s">
        <v>41</v>
      </c>
      <c r="H4557" t="s">
        <v>29</v>
      </c>
      <c r="I4557" t="s">
        <v>19</v>
      </c>
      <c r="J4557" t="s">
        <v>20</v>
      </c>
      <c r="K4557" t="s">
        <v>1372</v>
      </c>
      <c r="L4557" s="2">
        <v>214900</v>
      </c>
      <c r="M4557" s="2">
        <v>3466.1290322580644</v>
      </c>
      <c r="N4557" s="2">
        <v>107450</v>
      </c>
      <c r="O4557" s="2"/>
      <c r="P4557" s="5" t="s">
        <v>188</v>
      </c>
    </row>
    <row r="4558" spans="1:16" x14ac:dyDescent="0.25">
      <c r="A4558" t="s">
        <v>6374</v>
      </c>
      <c r="B4558" t="s">
        <v>4571</v>
      </c>
      <c r="C4558" s="1">
        <v>214900</v>
      </c>
      <c r="D4558">
        <v>1</v>
      </c>
      <c r="E4558">
        <v>40</v>
      </c>
      <c r="F4558" t="s">
        <v>16</v>
      </c>
      <c r="G4558" t="s">
        <v>41</v>
      </c>
      <c r="H4558" t="s">
        <v>189</v>
      </c>
      <c r="I4558" t="s">
        <v>19</v>
      </c>
      <c r="J4558" t="s">
        <v>9</v>
      </c>
      <c r="L4558" s="2">
        <v>214900</v>
      </c>
      <c r="M4558" s="2">
        <v>5372.5</v>
      </c>
      <c r="N4558" s="2">
        <v>214900</v>
      </c>
      <c r="O4558" s="2" t="s">
        <v>4582</v>
      </c>
      <c r="P4558" s="21" t="s">
        <v>188</v>
      </c>
    </row>
    <row r="4559" spans="1:16" x14ac:dyDescent="0.25">
      <c r="A4559" t="s">
        <v>5742</v>
      </c>
      <c r="B4559" t="s">
        <v>4571</v>
      </c>
      <c r="C4559" s="1">
        <v>214600</v>
      </c>
      <c r="D4559">
        <v>2</v>
      </c>
      <c r="E4559">
        <v>68</v>
      </c>
      <c r="F4559" t="s">
        <v>16</v>
      </c>
      <c r="G4559" t="s">
        <v>35</v>
      </c>
      <c r="H4559" t="s">
        <v>189</v>
      </c>
      <c r="I4559" t="s">
        <v>19</v>
      </c>
      <c r="J4559" t="s">
        <v>20</v>
      </c>
      <c r="L4559" s="2">
        <v>214600</v>
      </c>
      <c r="M4559" s="2">
        <v>3155.8823529411766</v>
      </c>
      <c r="N4559" s="2">
        <v>107300</v>
      </c>
      <c r="O4559" s="2" t="s">
        <v>160</v>
      </c>
      <c r="P4559" s="21" t="s">
        <v>188</v>
      </c>
    </row>
    <row r="4560" spans="1:16" x14ac:dyDescent="0.25">
      <c r="A4560" t="s">
        <v>5547</v>
      </c>
      <c r="B4560" t="s">
        <v>4571</v>
      </c>
      <c r="C4560" s="1">
        <v>214000</v>
      </c>
      <c r="D4560">
        <v>3</v>
      </c>
      <c r="E4560">
        <v>111</v>
      </c>
      <c r="F4560" t="s">
        <v>16</v>
      </c>
      <c r="G4560" t="s">
        <v>35</v>
      </c>
      <c r="H4560" t="s">
        <v>18</v>
      </c>
      <c r="I4560" t="s">
        <v>19</v>
      </c>
      <c r="J4560" t="s">
        <v>20</v>
      </c>
      <c r="L4560" s="2">
        <v>214000</v>
      </c>
      <c r="M4560" s="2">
        <v>1927.9279279279278</v>
      </c>
      <c r="N4560" s="2">
        <v>71333.333333333328</v>
      </c>
      <c r="O4560" s="2" t="s">
        <v>4587</v>
      </c>
      <c r="P4560" s="21" t="s">
        <v>188</v>
      </c>
    </row>
    <row r="4561" spans="1:16" x14ac:dyDescent="0.25">
      <c r="A4561" t="s">
        <v>5548</v>
      </c>
      <c r="B4561" t="s">
        <v>4571</v>
      </c>
      <c r="C4561" s="1">
        <v>214000</v>
      </c>
      <c r="D4561">
        <v>3</v>
      </c>
      <c r="E4561">
        <v>111</v>
      </c>
      <c r="F4561" t="s">
        <v>16</v>
      </c>
      <c r="G4561" t="s">
        <v>35</v>
      </c>
      <c r="H4561" t="s">
        <v>18</v>
      </c>
      <c r="I4561" t="s">
        <v>19</v>
      </c>
      <c r="J4561" t="s">
        <v>20</v>
      </c>
      <c r="L4561" s="2">
        <v>214000</v>
      </c>
      <c r="M4561" s="2">
        <v>1927.9279279279278</v>
      </c>
      <c r="N4561" s="2">
        <v>71333.333333333328</v>
      </c>
      <c r="O4561" s="2" t="s">
        <v>4587</v>
      </c>
      <c r="P4561" s="21" t="s">
        <v>188</v>
      </c>
    </row>
    <row r="4562" spans="1:16" x14ac:dyDescent="0.25">
      <c r="A4562" t="s">
        <v>5743</v>
      </c>
      <c r="B4562" t="s">
        <v>4571</v>
      </c>
      <c r="C4562" s="1">
        <v>214000</v>
      </c>
      <c r="D4562">
        <v>2</v>
      </c>
      <c r="E4562">
        <v>68</v>
      </c>
      <c r="F4562" t="s">
        <v>16</v>
      </c>
      <c r="G4562" t="s">
        <v>35</v>
      </c>
      <c r="H4562" t="s">
        <v>189</v>
      </c>
      <c r="I4562" t="s">
        <v>19</v>
      </c>
      <c r="J4562" t="s">
        <v>20</v>
      </c>
      <c r="L4562" s="2">
        <v>214000</v>
      </c>
      <c r="M4562" s="2">
        <v>3147.0588235294117</v>
      </c>
      <c r="N4562" s="2">
        <v>107000</v>
      </c>
      <c r="O4562" s="2" t="s">
        <v>160</v>
      </c>
      <c r="P4562" s="21" t="s">
        <v>188</v>
      </c>
    </row>
    <row r="4563" spans="1:16" x14ac:dyDescent="0.25">
      <c r="A4563" t="s">
        <v>5578</v>
      </c>
      <c r="B4563" t="s">
        <v>4571</v>
      </c>
      <c r="C4563" s="1">
        <v>214000</v>
      </c>
      <c r="D4563">
        <v>3</v>
      </c>
      <c r="E4563">
        <v>111</v>
      </c>
      <c r="F4563" t="s">
        <v>16</v>
      </c>
      <c r="G4563" t="s">
        <v>35</v>
      </c>
      <c r="H4563" t="s">
        <v>189</v>
      </c>
      <c r="I4563" t="s">
        <v>19</v>
      </c>
      <c r="J4563" t="s">
        <v>20</v>
      </c>
      <c r="L4563" s="2">
        <v>214000</v>
      </c>
      <c r="M4563" s="2">
        <v>1927.9279279279278</v>
      </c>
      <c r="N4563" s="2">
        <v>71333.333333333328</v>
      </c>
      <c r="O4563" s="2" t="s">
        <v>4587</v>
      </c>
      <c r="P4563" s="21" t="s">
        <v>188</v>
      </c>
    </row>
    <row r="4564" spans="1:16" x14ac:dyDescent="0.25">
      <c r="A4564" t="s">
        <v>5581</v>
      </c>
      <c r="B4564" t="s">
        <v>4571</v>
      </c>
      <c r="C4564" s="1">
        <v>214000</v>
      </c>
      <c r="D4564">
        <v>3</v>
      </c>
      <c r="E4564">
        <v>114</v>
      </c>
      <c r="F4564" t="s">
        <v>16</v>
      </c>
      <c r="G4564" t="s">
        <v>35</v>
      </c>
      <c r="H4564" t="s">
        <v>189</v>
      </c>
      <c r="I4564" t="s">
        <v>19</v>
      </c>
      <c r="J4564" t="s">
        <v>20</v>
      </c>
      <c r="L4564" s="2">
        <v>214000</v>
      </c>
      <c r="M4564" s="2">
        <v>1877.1929824561403</v>
      </c>
      <c r="N4564" s="2">
        <v>71333.333333333328</v>
      </c>
      <c r="O4564" s="2" t="s">
        <v>4587</v>
      </c>
      <c r="P4564" s="21" t="s">
        <v>188</v>
      </c>
    </row>
    <row r="4565" spans="1:16" x14ac:dyDescent="0.25">
      <c r="A4565" t="s">
        <v>1994</v>
      </c>
      <c r="B4565" t="s">
        <v>104</v>
      </c>
      <c r="C4565" s="1">
        <v>213600</v>
      </c>
      <c r="D4565">
        <v>3</v>
      </c>
      <c r="E4565">
        <v>107</v>
      </c>
      <c r="F4565" s="1" t="s">
        <v>16</v>
      </c>
      <c r="G4565" t="s">
        <v>17</v>
      </c>
      <c r="H4565" t="s">
        <v>29</v>
      </c>
      <c r="I4565" t="s">
        <v>19</v>
      </c>
      <c r="J4565" t="s">
        <v>9</v>
      </c>
      <c r="K4565" t="s">
        <v>1372</v>
      </c>
      <c r="L4565" s="2">
        <v>213600</v>
      </c>
      <c r="M4565" s="2">
        <v>1996.2616822429907</v>
      </c>
      <c r="N4565" s="2">
        <v>71200</v>
      </c>
      <c r="O4565" s="2"/>
      <c r="P4565" s="5" t="s">
        <v>188</v>
      </c>
    </row>
    <row r="4566" spans="1:16" x14ac:dyDescent="0.25">
      <c r="A4566" t="s">
        <v>2696</v>
      </c>
      <c r="B4566" t="s">
        <v>104</v>
      </c>
      <c r="C4566" s="1">
        <v>213000</v>
      </c>
      <c r="D4566">
        <v>2</v>
      </c>
      <c r="E4566">
        <v>74</v>
      </c>
      <c r="F4566" s="1" t="s">
        <v>16</v>
      </c>
      <c r="G4566" t="s">
        <v>87</v>
      </c>
      <c r="H4566" t="s">
        <v>29</v>
      </c>
      <c r="I4566" t="s">
        <v>19</v>
      </c>
      <c r="J4566" t="s">
        <v>9</v>
      </c>
      <c r="K4566" t="s">
        <v>1372</v>
      </c>
      <c r="L4566" s="2">
        <v>213000</v>
      </c>
      <c r="M4566" s="2">
        <v>2878.3783783783783</v>
      </c>
      <c r="N4566" s="2">
        <v>106500</v>
      </c>
      <c r="O4566" s="2"/>
      <c r="P4566" s="5" t="s">
        <v>188</v>
      </c>
    </row>
    <row r="4567" spans="1:16" x14ac:dyDescent="0.25">
      <c r="A4567" t="s">
        <v>5879</v>
      </c>
      <c r="B4567" t="s">
        <v>4571</v>
      </c>
      <c r="C4567" s="1">
        <v>212900</v>
      </c>
      <c r="D4567">
        <v>2</v>
      </c>
      <c r="E4567">
        <v>69</v>
      </c>
      <c r="F4567" t="s">
        <v>16</v>
      </c>
      <c r="G4567" t="s">
        <v>35</v>
      </c>
      <c r="H4567" t="s">
        <v>18</v>
      </c>
      <c r="I4567" t="s">
        <v>19</v>
      </c>
      <c r="J4567" t="s">
        <v>20</v>
      </c>
      <c r="L4567" s="2">
        <v>212900</v>
      </c>
      <c r="M4567" s="2">
        <v>3085.5072463768115</v>
      </c>
      <c r="N4567" s="2">
        <v>106450</v>
      </c>
      <c r="O4567" s="2" t="s">
        <v>160</v>
      </c>
      <c r="P4567" s="21" t="s">
        <v>188</v>
      </c>
    </row>
    <row r="4568" spans="1:16" x14ac:dyDescent="0.25">
      <c r="A4568" t="s">
        <v>4680</v>
      </c>
      <c r="B4568" t="s">
        <v>4571</v>
      </c>
      <c r="C4568" s="1">
        <v>212500</v>
      </c>
      <c r="D4568">
        <v>1</v>
      </c>
      <c r="E4568">
        <v>49</v>
      </c>
      <c r="F4568" t="s">
        <v>16</v>
      </c>
      <c r="G4568" t="s">
        <v>56</v>
      </c>
      <c r="H4568" t="s">
        <v>189</v>
      </c>
      <c r="I4568" t="s">
        <v>19</v>
      </c>
      <c r="J4568" t="s">
        <v>9</v>
      </c>
      <c r="L4568" s="2">
        <v>212500</v>
      </c>
      <c r="M4568" s="2">
        <v>4336.7346938775509</v>
      </c>
      <c r="N4568" s="2">
        <v>212500</v>
      </c>
      <c r="O4568" s="2" t="s">
        <v>160</v>
      </c>
      <c r="P4568" s="21" t="s">
        <v>188</v>
      </c>
    </row>
    <row r="4569" spans="1:16" x14ac:dyDescent="0.25">
      <c r="A4569" t="s">
        <v>1912</v>
      </c>
      <c r="B4569" t="s">
        <v>104</v>
      </c>
      <c r="C4569" s="1">
        <v>212000</v>
      </c>
      <c r="D4569">
        <v>3</v>
      </c>
      <c r="E4569">
        <v>96</v>
      </c>
      <c r="F4569" s="1" t="s">
        <v>16</v>
      </c>
      <c r="G4569" t="s">
        <v>35</v>
      </c>
      <c r="H4569" t="s">
        <v>18</v>
      </c>
      <c r="I4569" t="s">
        <v>19</v>
      </c>
      <c r="J4569" t="s">
        <v>9</v>
      </c>
      <c r="K4569" t="s">
        <v>1372</v>
      </c>
      <c r="L4569" s="2">
        <v>212000</v>
      </c>
      <c r="M4569" s="2">
        <v>2208.3333333333335</v>
      </c>
      <c r="N4569" s="2">
        <v>70666.666666666672</v>
      </c>
      <c r="O4569" s="2"/>
      <c r="P4569" s="5" t="s">
        <v>188</v>
      </c>
    </row>
    <row r="4570" spans="1:16" x14ac:dyDescent="0.25">
      <c r="A4570" t="s">
        <v>2253</v>
      </c>
      <c r="B4570" t="s">
        <v>104</v>
      </c>
      <c r="C4570" s="1">
        <v>212000</v>
      </c>
      <c r="D4570">
        <v>2</v>
      </c>
      <c r="E4570">
        <v>87</v>
      </c>
      <c r="F4570" s="1" t="s">
        <v>16</v>
      </c>
      <c r="G4570" t="s">
        <v>41</v>
      </c>
      <c r="H4570" t="s">
        <v>29</v>
      </c>
      <c r="I4570" t="s">
        <v>19</v>
      </c>
      <c r="J4570" t="s">
        <v>20</v>
      </c>
      <c r="K4570" t="s">
        <v>1372</v>
      </c>
      <c r="L4570" s="2">
        <v>212000</v>
      </c>
      <c r="M4570" s="2">
        <v>2436.7816091954023</v>
      </c>
      <c r="N4570" s="2">
        <v>106000</v>
      </c>
      <c r="O4570" s="2"/>
      <c r="P4570" s="5" t="s">
        <v>188</v>
      </c>
    </row>
    <row r="4571" spans="1:16" x14ac:dyDescent="0.25">
      <c r="A4571" t="s">
        <v>4719</v>
      </c>
      <c r="B4571" t="s">
        <v>4571</v>
      </c>
      <c r="C4571" s="1">
        <v>212000</v>
      </c>
      <c r="D4571">
        <v>2</v>
      </c>
      <c r="E4571">
        <v>72</v>
      </c>
      <c r="F4571" t="s">
        <v>16</v>
      </c>
      <c r="G4571" t="s">
        <v>56</v>
      </c>
      <c r="H4571" t="s">
        <v>189</v>
      </c>
      <c r="I4571" t="s">
        <v>19</v>
      </c>
      <c r="J4571" t="s">
        <v>20</v>
      </c>
      <c r="L4571" s="2">
        <v>212000</v>
      </c>
      <c r="M4571" s="2">
        <v>2944.4444444444443</v>
      </c>
      <c r="N4571" s="2">
        <v>106000</v>
      </c>
      <c r="O4571" s="2" t="s">
        <v>160</v>
      </c>
      <c r="P4571" s="21" t="s">
        <v>188</v>
      </c>
    </row>
    <row r="4572" spans="1:16" x14ac:dyDescent="0.25">
      <c r="A4572" t="s">
        <v>2274</v>
      </c>
      <c r="B4572" t="s">
        <v>103</v>
      </c>
      <c r="C4572" s="1">
        <v>211900</v>
      </c>
      <c r="D4572">
        <v>3</v>
      </c>
      <c r="E4572">
        <v>70</v>
      </c>
      <c r="F4572" s="1" t="s">
        <v>16</v>
      </c>
      <c r="G4572" t="s">
        <v>41</v>
      </c>
      <c r="H4572" t="s">
        <v>29</v>
      </c>
      <c r="I4572" t="s">
        <v>19</v>
      </c>
      <c r="J4572" t="s">
        <v>20</v>
      </c>
      <c r="K4572" t="s">
        <v>1372</v>
      </c>
      <c r="L4572" s="2">
        <v>211900</v>
      </c>
      <c r="M4572" s="2">
        <v>3027.1428571428573</v>
      </c>
      <c r="N4572" s="2">
        <v>70633.333333333328</v>
      </c>
      <c r="O4572" s="2"/>
      <c r="P4572" s="5" t="s">
        <v>188</v>
      </c>
    </row>
    <row r="4573" spans="1:16" x14ac:dyDescent="0.25">
      <c r="A4573" t="s">
        <v>1667</v>
      </c>
      <c r="B4573" t="s">
        <v>104</v>
      </c>
      <c r="C4573" s="1">
        <v>211800</v>
      </c>
      <c r="D4573">
        <v>2</v>
      </c>
      <c r="E4573">
        <v>74</v>
      </c>
      <c r="F4573" s="1" t="s">
        <v>16</v>
      </c>
      <c r="G4573" t="s">
        <v>35</v>
      </c>
      <c r="H4573" t="s">
        <v>29</v>
      </c>
      <c r="I4573" t="s">
        <v>19</v>
      </c>
      <c r="J4573" t="s">
        <v>9</v>
      </c>
      <c r="K4573" t="s">
        <v>1372</v>
      </c>
      <c r="L4573" s="2">
        <v>211800</v>
      </c>
      <c r="M4573" s="2">
        <v>2862.1621621621621</v>
      </c>
      <c r="N4573" s="2">
        <v>105900</v>
      </c>
      <c r="O4573" s="2"/>
      <c r="P4573" s="5" t="s">
        <v>188</v>
      </c>
    </row>
    <row r="4574" spans="1:16" x14ac:dyDescent="0.25">
      <c r="A4574" t="s">
        <v>5725</v>
      </c>
      <c r="B4574" t="s">
        <v>4571</v>
      </c>
      <c r="C4574" s="1">
        <v>211600</v>
      </c>
      <c r="D4574">
        <v>2</v>
      </c>
      <c r="E4574">
        <v>59</v>
      </c>
      <c r="F4574" t="s">
        <v>16</v>
      </c>
      <c r="G4574" t="s">
        <v>35</v>
      </c>
      <c r="H4574" t="s">
        <v>189</v>
      </c>
      <c r="I4574" t="s">
        <v>19</v>
      </c>
      <c r="J4574" t="s">
        <v>20</v>
      </c>
      <c r="L4574" s="2">
        <v>211600</v>
      </c>
      <c r="M4574" s="2">
        <v>3586.4406779661017</v>
      </c>
      <c r="N4574" s="2">
        <v>105800</v>
      </c>
      <c r="O4574" s="2" t="s">
        <v>160</v>
      </c>
      <c r="P4574" s="21" t="s">
        <v>188</v>
      </c>
    </row>
    <row r="4575" spans="1:16" x14ac:dyDescent="0.25">
      <c r="A4575" t="s">
        <v>1666</v>
      </c>
      <c r="B4575" t="s">
        <v>104</v>
      </c>
      <c r="C4575" s="1">
        <v>211500</v>
      </c>
      <c r="D4575">
        <v>3</v>
      </c>
      <c r="E4575">
        <v>107</v>
      </c>
      <c r="F4575" s="1" t="s">
        <v>16</v>
      </c>
      <c r="G4575" t="s">
        <v>35</v>
      </c>
      <c r="H4575" t="s">
        <v>29</v>
      </c>
      <c r="I4575" t="s">
        <v>19</v>
      </c>
      <c r="J4575" t="s">
        <v>9</v>
      </c>
      <c r="K4575" t="s">
        <v>1372</v>
      </c>
      <c r="L4575" s="2">
        <v>211500</v>
      </c>
      <c r="M4575" s="2">
        <v>1976.6355140186915</v>
      </c>
      <c r="N4575" s="2">
        <v>70500</v>
      </c>
      <c r="O4575" s="2"/>
      <c r="P4575" s="5" t="s">
        <v>188</v>
      </c>
    </row>
    <row r="4576" spans="1:16" x14ac:dyDescent="0.25">
      <c r="A4576" t="s">
        <v>1665</v>
      </c>
      <c r="B4576" t="s">
        <v>104</v>
      </c>
      <c r="C4576" s="1">
        <v>210200</v>
      </c>
      <c r="D4576">
        <v>3</v>
      </c>
      <c r="E4576">
        <v>107</v>
      </c>
      <c r="F4576" s="1" t="s">
        <v>16</v>
      </c>
      <c r="G4576" t="s">
        <v>35</v>
      </c>
      <c r="H4576" t="s">
        <v>29</v>
      </c>
      <c r="I4576" t="s">
        <v>19</v>
      </c>
      <c r="J4576" t="s">
        <v>9</v>
      </c>
      <c r="K4576" t="s">
        <v>1372</v>
      </c>
      <c r="L4576" s="2">
        <v>210200</v>
      </c>
      <c r="M4576" s="2">
        <v>1964.4859813084113</v>
      </c>
      <c r="N4576" s="2">
        <v>70066.666666666672</v>
      </c>
      <c r="O4576" s="2"/>
      <c r="P4576" s="5" t="s">
        <v>188</v>
      </c>
    </row>
    <row r="4577" spans="1:16" x14ac:dyDescent="0.25">
      <c r="A4577" t="s">
        <v>5060</v>
      </c>
      <c r="B4577" t="s">
        <v>4571</v>
      </c>
      <c r="C4577" s="1">
        <v>210000</v>
      </c>
      <c r="D4577">
        <v>2</v>
      </c>
      <c r="E4577">
        <v>85</v>
      </c>
      <c r="F4577" s="3" t="s">
        <v>22</v>
      </c>
      <c r="G4577" t="s">
        <v>22</v>
      </c>
      <c r="H4577" t="s">
        <v>23</v>
      </c>
      <c r="I4577" t="s">
        <v>23</v>
      </c>
      <c r="J4577" t="s">
        <v>20</v>
      </c>
      <c r="L4577" s="2">
        <v>210000</v>
      </c>
      <c r="M4577" s="2">
        <v>2470.5882352941176</v>
      </c>
      <c r="N4577" s="2">
        <v>105000</v>
      </c>
      <c r="O4577" s="2" t="s">
        <v>160</v>
      </c>
      <c r="P4577" s="21" t="s">
        <v>188</v>
      </c>
    </row>
    <row r="4578" spans="1:16" x14ac:dyDescent="0.25">
      <c r="A4578" t="s">
        <v>48</v>
      </c>
      <c r="B4578" t="s">
        <v>102</v>
      </c>
      <c r="C4578" s="1">
        <v>210000</v>
      </c>
      <c r="D4578">
        <v>5</v>
      </c>
      <c r="E4578">
        <v>206</v>
      </c>
      <c r="F4578" t="s">
        <v>22</v>
      </c>
      <c r="G4578" t="s">
        <v>22</v>
      </c>
      <c r="H4578" t="s">
        <v>23</v>
      </c>
      <c r="I4578" t="s">
        <v>23</v>
      </c>
      <c r="J4578" t="s">
        <v>9</v>
      </c>
      <c r="L4578" s="2">
        <v>210000</v>
      </c>
      <c r="M4578" s="2">
        <v>1019.4174757281553</v>
      </c>
      <c r="N4578" s="2">
        <v>42000</v>
      </c>
      <c r="O4578" s="2"/>
      <c r="P4578" s="21" t="s">
        <v>188</v>
      </c>
    </row>
    <row r="4579" spans="1:16" x14ac:dyDescent="0.25">
      <c r="A4579" t="s">
        <v>49</v>
      </c>
      <c r="B4579" t="s">
        <v>102</v>
      </c>
      <c r="C4579" s="1">
        <v>210000</v>
      </c>
      <c r="D4579">
        <v>5</v>
      </c>
      <c r="E4579">
        <v>206</v>
      </c>
      <c r="F4579" t="s">
        <v>22</v>
      </c>
      <c r="G4579" t="s">
        <v>22</v>
      </c>
      <c r="H4579" t="s">
        <v>23</v>
      </c>
      <c r="I4579" t="s">
        <v>23</v>
      </c>
      <c r="J4579" t="s">
        <v>9</v>
      </c>
      <c r="L4579" s="2">
        <v>210000</v>
      </c>
      <c r="M4579" s="2">
        <v>1019.4174757281553</v>
      </c>
      <c r="N4579" s="2">
        <v>42000</v>
      </c>
      <c r="O4579" s="2"/>
      <c r="P4579" s="21" t="s">
        <v>188</v>
      </c>
    </row>
    <row r="4580" spans="1:16" x14ac:dyDescent="0.25">
      <c r="A4580" t="s">
        <v>2868</v>
      </c>
      <c r="B4580" t="s">
        <v>104</v>
      </c>
      <c r="C4580" s="1">
        <v>210000</v>
      </c>
      <c r="D4580">
        <v>4</v>
      </c>
      <c r="E4580">
        <v>240</v>
      </c>
      <c r="F4580" s="1" t="s">
        <v>22</v>
      </c>
      <c r="G4580" t="s">
        <v>22</v>
      </c>
      <c r="H4580" t="s">
        <v>23</v>
      </c>
      <c r="I4580" t="s">
        <v>23</v>
      </c>
      <c r="J4580" t="s">
        <v>9</v>
      </c>
      <c r="K4580" t="s">
        <v>1372</v>
      </c>
      <c r="L4580" s="2">
        <v>210000</v>
      </c>
      <c r="M4580" s="2">
        <v>875</v>
      </c>
      <c r="N4580" s="2">
        <v>52500</v>
      </c>
      <c r="O4580" s="2"/>
      <c r="P4580" s="5" t="s">
        <v>188</v>
      </c>
    </row>
    <row r="4581" spans="1:16" x14ac:dyDescent="0.25">
      <c r="A4581" t="s">
        <v>2871</v>
      </c>
      <c r="B4581" t="s">
        <v>104</v>
      </c>
      <c r="C4581" s="1">
        <v>210000</v>
      </c>
      <c r="D4581">
        <v>4</v>
      </c>
      <c r="E4581">
        <v>220</v>
      </c>
      <c r="F4581" s="1" t="s">
        <v>22</v>
      </c>
      <c r="G4581" t="s">
        <v>22</v>
      </c>
      <c r="H4581" t="s">
        <v>23</v>
      </c>
      <c r="I4581" t="s">
        <v>23</v>
      </c>
      <c r="J4581" t="s">
        <v>9</v>
      </c>
      <c r="K4581" t="s">
        <v>1372</v>
      </c>
      <c r="L4581" s="2">
        <v>210000</v>
      </c>
      <c r="M4581" s="2">
        <v>954.5454545454545</v>
      </c>
      <c r="N4581" s="2">
        <v>52500</v>
      </c>
      <c r="O4581" s="2"/>
      <c r="P4581" s="5" t="s">
        <v>188</v>
      </c>
    </row>
    <row r="4582" spans="1:16" x14ac:dyDescent="0.25">
      <c r="A4582" t="s">
        <v>3053</v>
      </c>
      <c r="B4582" t="s">
        <v>104</v>
      </c>
      <c r="C4582" s="1">
        <v>210000</v>
      </c>
      <c r="D4582">
        <v>3</v>
      </c>
      <c r="E4582">
        <v>100</v>
      </c>
      <c r="F4582" s="1" t="s">
        <v>22</v>
      </c>
      <c r="G4582" t="s">
        <v>22</v>
      </c>
      <c r="H4582" t="s">
        <v>23</v>
      </c>
      <c r="I4582" t="s">
        <v>23</v>
      </c>
      <c r="J4582" t="s">
        <v>9</v>
      </c>
      <c r="K4582" t="s">
        <v>1372</v>
      </c>
      <c r="L4582" s="2">
        <v>210000</v>
      </c>
      <c r="M4582" s="2">
        <v>2100</v>
      </c>
      <c r="N4582" s="2">
        <v>70000</v>
      </c>
      <c r="O4582" s="2"/>
      <c r="P4582" s="5" t="s">
        <v>188</v>
      </c>
    </row>
    <row r="4583" spans="1:16" x14ac:dyDescent="0.25">
      <c r="A4583" t="s">
        <v>3465</v>
      </c>
      <c r="B4583" t="s">
        <v>103</v>
      </c>
      <c r="C4583" s="1">
        <v>210000</v>
      </c>
      <c r="D4583">
        <v>3</v>
      </c>
      <c r="E4583">
        <v>141</v>
      </c>
      <c r="F4583" s="1" t="s">
        <v>22</v>
      </c>
      <c r="G4583" t="s">
        <v>22</v>
      </c>
      <c r="H4583" t="s">
        <v>23</v>
      </c>
      <c r="I4583" t="s">
        <v>23</v>
      </c>
      <c r="J4583" t="s">
        <v>9</v>
      </c>
      <c r="K4583" t="s">
        <v>1372</v>
      </c>
      <c r="L4583" s="2">
        <v>210000</v>
      </c>
      <c r="M4583" s="2">
        <v>1489.3617021276596</v>
      </c>
      <c r="N4583" s="2">
        <v>70000</v>
      </c>
      <c r="O4583" s="2"/>
      <c r="P4583" s="5" t="s">
        <v>188</v>
      </c>
    </row>
    <row r="4584" spans="1:16" x14ac:dyDescent="0.25">
      <c r="A4584" t="s">
        <v>1554</v>
      </c>
      <c r="B4584" t="s">
        <v>103</v>
      </c>
      <c r="C4584" s="1">
        <v>210000</v>
      </c>
      <c r="D4584">
        <v>3</v>
      </c>
      <c r="E4584">
        <v>95</v>
      </c>
      <c r="F4584" s="1" t="s">
        <v>16</v>
      </c>
      <c r="G4584" t="s">
        <v>56</v>
      </c>
      <c r="H4584" t="s">
        <v>18</v>
      </c>
      <c r="I4584" t="s">
        <v>19</v>
      </c>
      <c r="J4584" t="s">
        <v>9</v>
      </c>
      <c r="K4584" t="s">
        <v>1372</v>
      </c>
      <c r="L4584" s="2">
        <v>210000</v>
      </c>
      <c r="M4584" s="2">
        <v>2210.5263157894738</v>
      </c>
      <c r="N4584" s="2">
        <v>70000</v>
      </c>
      <c r="O4584" s="2"/>
      <c r="P4584" s="5" t="s">
        <v>188</v>
      </c>
    </row>
    <row r="4585" spans="1:16" x14ac:dyDescent="0.25">
      <c r="A4585" t="s">
        <v>1919</v>
      </c>
      <c r="B4585" t="s">
        <v>103</v>
      </c>
      <c r="C4585" s="1">
        <v>210000</v>
      </c>
      <c r="D4585">
        <v>2</v>
      </c>
      <c r="E4585">
        <v>88</v>
      </c>
      <c r="F4585" s="1" t="s">
        <v>16</v>
      </c>
      <c r="G4585" t="s">
        <v>35</v>
      </c>
      <c r="H4585" t="s">
        <v>18</v>
      </c>
      <c r="I4585" t="s">
        <v>19</v>
      </c>
      <c r="J4585" t="s">
        <v>9</v>
      </c>
      <c r="K4585" t="s">
        <v>1372</v>
      </c>
      <c r="L4585" s="2">
        <v>210000</v>
      </c>
      <c r="M4585" s="2">
        <v>2386.3636363636365</v>
      </c>
      <c r="N4585" s="2">
        <v>105000</v>
      </c>
      <c r="O4585" s="2"/>
      <c r="P4585" s="5" t="s">
        <v>188</v>
      </c>
    </row>
    <row r="4586" spans="1:16" x14ac:dyDescent="0.25">
      <c r="A4586" t="s">
        <v>2182</v>
      </c>
      <c r="B4586" t="s">
        <v>104</v>
      </c>
      <c r="C4586" s="1">
        <v>210000</v>
      </c>
      <c r="D4586">
        <v>3</v>
      </c>
      <c r="E4586">
        <v>90</v>
      </c>
      <c r="F4586" s="1" t="s">
        <v>16</v>
      </c>
      <c r="G4586" t="s">
        <v>17</v>
      </c>
      <c r="H4586" t="s">
        <v>18</v>
      </c>
      <c r="I4586" t="s">
        <v>19</v>
      </c>
      <c r="J4586" t="s">
        <v>20</v>
      </c>
      <c r="K4586" t="s">
        <v>1372</v>
      </c>
      <c r="L4586" s="2">
        <v>210000</v>
      </c>
      <c r="M4586" s="2">
        <v>2333.3333333333335</v>
      </c>
      <c r="N4586" s="2">
        <v>70000</v>
      </c>
      <c r="O4586" s="2"/>
      <c r="P4586" s="5" t="s">
        <v>188</v>
      </c>
    </row>
    <row r="4587" spans="1:16" x14ac:dyDescent="0.25">
      <c r="A4587" t="s">
        <v>2209</v>
      </c>
      <c r="B4587" t="s">
        <v>103</v>
      </c>
      <c r="C4587" s="1">
        <v>210000</v>
      </c>
      <c r="D4587">
        <v>3</v>
      </c>
      <c r="E4587">
        <v>88</v>
      </c>
      <c r="F4587" s="1" t="s">
        <v>16</v>
      </c>
      <c r="G4587" t="s">
        <v>17</v>
      </c>
      <c r="H4587" t="s">
        <v>18</v>
      </c>
      <c r="I4587" t="s">
        <v>19</v>
      </c>
      <c r="J4587" t="s">
        <v>20</v>
      </c>
      <c r="K4587" t="s">
        <v>1372</v>
      </c>
      <c r="L4587" s="2">
        <v>210000</v>
      </c>
      <c r="M4587" s="2">
        <v>2386.3636363636365</v>
      </c>
      <c r="N4587" s="2">
        <v>70000</v>
      </c>
      <c r="O4587" s="2"/>
      <c r="P4587" s="5" t="s">
        <v>188</v>
      </c>
    </row>
    <row r="4588" spans="1:16" x14ac:dyDescent="0.25">
      <c r="A4588" t="s">
        <v>6489</v>
      </c>
      <c r="B4588" t="s">
        <v>4571</v>
      </c>
      <c r="C4588" s="1">
        <v>210000</v>
      </c>
      <c r="D4588">
        <v>2</v>
      </c>
      <c r="E4588">
        <v>59</v>
      </c>
      <c r="F4588" t="s">
        <v>16</v>
      </c>
      <c r="G4588" t="s">
        <v>41</v>
      </c>
      <c r="H4588" t="s">
        <v>18</v>
      </c>
      <c r="I4588" t="s">
        <v>19</v>
      </c>
      <c r="J4588" t="s">
        <v>20</v>
      </c>
      <c r="L4588" s="2">
        <v>210000</v>
      </c>
      <c r="M4588" s="2">
        <v>3559.3220338983051</v>
      </c>
      <c r="N4588" s="2">
        <v>105000</v>
      </c>
      <c r="O4588" s="2" t="s">
        <v>160</v>
      </c>
      <c r="P4588" s="21" t="s">
        <v>188</v>
      </c>
    </row>
    <row r="4589" spans="1:16" x14ac:dyDescent="0.25">
      <c r="A4589" t="s">
        <v>71</v>
      </c>
      <c r="B4589" t="s">
        <v>102</v>
      </c>
      <c r="C4589" s="1">
        <v>210000</v>
      </c>
      <c r="D4589">
        <v>3</v>
      </c>
      <c r="E4589">
        <v>167</v>
      </c>
      <c r="F4589" t="s">
        <v>16</v>
      </c>
      <c r="G4589" t="s">
        <v>43</v>
      </c>
      <c r="H4589" t="s">
        <v>29</v>
      </c>
      <c r="I4589" t="s">
        <v>19</v>
      </c>
      <c r="J4589" t="s">
        <v>9</v>
      </c>
      <c r="L4589" s="2">
        <v>210000</v>
      </c>
      <c r="M4589" s="2">
        <v>1257.4850299401198</v>
      </c>
      <c r="N4589" s="2">
        <v>70000</v>
      </c>
      <c r="O4589" s="2"/>
      <c r="P4589" s="21" t="s">
        <v>188</v>
      </c>
    </row>
    <row r="4590" spans="1:16" x14ac:dyDescent="0.25">
      <c r="A4590" t="s">
        <v>1721</v>
      </c>
      <c r="B4590" t="s">
        <v>103</v>
      </c>
      <c r="C4590" s="1">
        <v>210000</v>
      </c>
      <c r="D4590">
        <v>3</v>
      </c>
      <c r="E4590">
        <v>110</v>
      </c>
      <c r="F4590" s="1" t="s">
        <v>16</v>
      </c>
      <c r="G4590" t="s">
        <v>35</v>
      </c>
      <c r="H4590" t="s">
        <v>29</v>
      </c>
      <c r="I4590" t="s">
        <v>19</v>
      </c>
      <c r="J4590" t="s">
        <v>9</v>
      </c>
      <c r="K4590" t="s">
        <v>1372</v>
      </c>
      <c r="L4590" s="2">
        <v>210000</v>
      </c>
      <c r="M4590" s="2">
        <v>1909.090909090909</v>
      </c>
      <c r="N4590" s="2">
        <v>70000</v>
      </c>
      <c r="O4590" s="2"/>
      <c r="P4590" s="5" t="s">
        <v>188</v>
      </c>
    </row>
    <row r="4591" spans="1:16" x14ac:dyDescent="0.25">
      <c r="A4591" t="s">
        <v>2113</v>
      </c>
      <c r="B4591" t="s">
        <v>103</v>
      </c>
      <c r="C4591" s="1">
        <v>210000</v>
      </c>
      <c r="D4591">
        <v>2</v>
      </c>
      <c r="E4591">
        <v>85</v>
      </c>
      <c r="F4591" s="1" t="s">
        <v>16</v>
      </c>
      <c r="G4591" t="s">
        <v>17</v>
      </c>
      <c r="H4591" t="s">
        <v>29</v>
      </c>
      <c r="I4591" t="s">
        <v>19</v>
      </c>
      <c r="J4591" t="s">
        <v>9</v>
      </c>
      <c r="K4591" t="s">
        <v>1372</v>
      </c>
      <c r="L4591" s="2">
        <v>210000</v>
      </c>
      <c r="M4591" s="2">
        <v>2470.5882352941176</v>
      </c>
      <c r="N4591" s="2">
        <v>105000</v>
      </c>
      <c r="O4591" s="2"/>
      <c r="P4591" s="5" t="s">
        <v>188</v>
      </c>
    </row>
    <row r="4592" spans="1:16" x14ac:dyDescent="0.25">
      <c r="A4592" t="s">
        <v>1662</v>
      </c>
      <c r="B4592" t="s">
        <v>104</v>
      </c>
      <c r="C4592" s="1">
        <v>210000</v>
      </c>
      <c r="D4592">
        <v>3</v>
      </c>
      <c r="E4592">
        <v>127</v>
      </c>
      <c r="F4592" s="1" t="s">
        <v>16</v>
      </c>
      <c r="G4592" t="s">
        <v>35</v>
      </c>
      <c r="H4592" t="s">
        <v>29</v>
      </c>
      <c r="I4592" t="s">
        <v>19</v>
      </c>
      <c r="J4592" t="s">
        <v>20</v>
      </c>
      <c r="K4592" t="s">
        <v>1372</v>
      </c>
      <c r="L4592" s="2">
        <v>210000</v>
      </c>
      <c r="M4592" s="2">
        <v>1653.5433070866143</v>
      </c>
      <c r="N4592" s="2">
        <v>70000</v>
      </c>
      <c r="O4592" s="2"/>
      <c r="P4592" s="5" t="s">
        <v>188</v>
      </c>
    </row>
    <row r="4593" spans="1:16" x14ac:dyDescent="0.25">
      <c r="A4593" t="s">
        <v>2226</v>
      </c>
      <c r="B4593" t="s">
        <v>104</v>
      </c>
      <c r="C4593" s="1">
        <v>210000</v>
      </c>
      <c r="D4593">
        <v>3</v>
      </c>
      <c r="E4593">
        <v>93</v>
      </c>
      <c r="F4593" s="1" t="s">
        <v>16</v>
      </c>
      <c r="G4593" t="s">
        <v>17</v>
      </c>
      <c r="H4593" t="s">
        <v>29</v>
      </c>
      <c r="I4593" t="s">
        <v>30</v>
      </c>
      <c r="J4593" t="s">
        <v>9</v>
      </c>
      <c r="K4593" t="s">
        <v>1372</v>
      </c>
      <c r="L4593" s="2">
        <v>210000</v>
      </c>
      <c r="M4593" s="2">
        <v>2258.0645161290322</v>
      </c>
      <c r="N4593" s="2">
        <v>70000</v>
      </c>
      <c r="O4593" s="2"/>
      <c r="P4593" s="5" t="s">
        <v>188</v>
      </c>
    </row>
    <row r="4594" spans="1:16" x14ac:dyDescent="0.25">
      <c r="A4594" t="s">
        <v>2027</v>
      </c>
      <c r="B4594" t="s">
        <v>103</v>
      </c>
      <c r="C4594" s="1">
        <v>210000</v>
      </c>
      <c r="D4594">
        <v>3</v>
      </c>
      <c r="E4594">
        <v>109</v>
      </c>
      <c r="F4594" s="1" t="s">
        <v>16</v>
      </c>
      <c r="G4594" t="s">
        <v>17</v>
      </c>
      <c r="H4594" t="s">
        <v>29</v>
      </c>
      <c r="I4594" t="s">
        <v>19</v>
      </c>
      <c r="J4594" t="s">
        <v>20</v>
      </c>
      <c r="K4594" t="s">
        <v>1372</v>
      </c>
      <c r="L4594" s="2">
        <v>210000</v>
      </c>
      <c r="M4594" s="2">
        <v>1926.605504587156</v>
      </c>
      <c r="N4594" s="2">
        <v>70000</v>
      </c>
      <c r="O4594" s="2"/>
      <c r="P4594" s="5" t="s">
        <v>188</v>
      </c>
    </row>
    <row r="4595" spans="1:16" x14ac:dyDescent="0.25">
      <c r="A4595" t="s">
        <v>5784</v>
      </c>
      <c r="B4595" t="s">
        <v>4571</v>
      </c>
      <c r="C4595" s="1">
        <v>210000</v>
      </c>
      <c r="D4595">
        <v>1</v>
      </c>
      <c r="E4595">
        <v>82</v>
      </c>
      <c r="F4595" t="s">
        <v>16</v>
      </c>
      <c r="G4595" t="s">
        <v>35</v>
      </c>
      <c r="H4595" t="s">
        <v>189</v>
      </c>
      <c r="I4595" t="s">
        <v>19</v>
      </c>
      <c r="J4595" t="s">
        <v>20</v>
      </c>
      <c r="L4595" s="2">
        <v>210000</v>
      </c>
      <c r="M4595" s="2">
        <v>2560.9756097560976</v>
      </c>
      <c r="N4595" s="2">
        <v>210000</v>
      </c>
      <c r="O4595" s="2" t="s">
        <v>160</v>
      </c>
      <c r="P4595" s="21" t="s">
        <v>188</v>
      </c>
    </row>
    <row r="4596" spans="1:16" x14ac:dyDescent="0.25">
      <c r="A4596" t="s">
        <v>5906</v>
      </c>
      <c r="B4596" t="s">
        <v>4571</v>
      </c>
      <c r="C4596" s="1">
        <v>210000</v>
      </c>
      <c r="D4596">
        <v>1</v>
      </c>
      <c r="E4596">
        <v>43</v>
      </c>
      <c r="F4596" t="s">
        <v>16</v>
      </c>
      <c r="G4596" t="s">
        <v>35</v>
      </c>
      <c r="H4596" t="s">
        <v>189</v>
      </c>
      <c r="I4596" t="s">
        <v>30</v>
      </c>
      <c r="J4596" t="s">
        <v>20</v>
      </c>
      <c r="L4596" s="2">
        <v>210000</v>
      </c>
      <c r="M4596" s="2">
        <v>4883.7209302325582</v>
      </c>
      <c r="N4596" s="2">
        <v>210000</v>
      </c>
      <c r="O4596" s="2" t="s">
        <v>4587</v>
      </c>
      <c r="P4596" s="21" t="s">
        <v>188</v>
      </c>
    </row>
    <row r="4597" spans="1:16" x14ac:dyDescent="0.25">
      <c r="A4597" t="s">
        <v>6403</v>
      </c>
      <c r="B4597" t="s">
        <v>4571</v>
      </c>
      <c r="C4597" s="1">
        <v>210000</v>
      </c>
      <c r="D4597">
        <v>2</v>
      </c>
      <c r="E4597">
        <v>65</v>
      </c>
      <c r="F4597" t="s">
        <v>16</v>
      </c>
      <c r="G4597" t="s">
        <v>41</v>
      </c>
      <c r="H4597" t="s">
        <v>189</v>
      </c>
      <c r="I4597" t="s">
        <v>19</v>
      </c>
      <c r="J4597" t="s">
        <v>20</v>
      </c>
      <c r="L4597" s="2">
        <v>210000</v>
      </c>
      <c r="M4597" s="2">
        <v>3230.7692307692309</v>
      </c>
      <c r="N4597" s="2">
        <v>105000</v>
      </c>
      <c r="O4597" s="2" t="s">
        <v>4582</v>
      </c>
      <c r="P4597" s="21" t="s">
        <v>188</v>
      </c>
    </row>
    <row r="4598" spans="1:16" x14ac:dyDescent="0.25">
      <c r="A4598" t="s">
        <v>4703</v>
      </c>
      <c r="B4598" t="s">
        <v>4571</v>
      </c>
      <c r="C4598" s="1">
        <v>210000</v>
      </c>
      <c r="D4598">
        <v>1</v>
      </c>
      <c r="E4598">
        <v>62</v>
      </c>
      <c r="F4598" t="s">
        <v>16</v>
      </c>
      <c r="G4598" t="s">
        <v>56</v>
      </c>
      <c r="H4598" t="s">
        <v>189</v>
      </c>
      <c r="I4598" t="s">
        <v>19</v>
      </c>
      <c r="J4598" t="s">
        <v>20</v>
      </c>
      <c r="L4598" s="2">
        <v>210000</v>
      </c>
      <c r="M4598" s="2">
        <v>3387.0967741935483</v>
      </c>
      <c r="N4598" s="2">
        <v>210000</v>
      </c>
      <c r="O4598" s="2" t="s">
        <v>160</v>
      </c>
      <c r="P4598" s="21" t="s">
        <v>188</v>
      </c>
    </row>
    <row r="4599" spans="1:16" x14ac:dyDescent="0.25">
      <c r="A4599" t="s">
        <v>1702</v>
      </c>
      <c r="B4599" t="s">
        <v>103</v>
      </c>
      <c r="C4599" s="1">
        <v>209999</v>
      </c>
      <c r="D4599">
        <v>3</v>
      </c>
      <c r="E4599">
        <v>131</v>
      </c>
      <c r="F4599" s="1" t="s">
        <v>16</v>
      </c>
      <c r="G4599" t="s">
        <v>35</v>
      </c>
      <c r="H4599" t="s">
        <v>29</v>
      </c>
      <c r="I4599" t="s">
        <v>19</v>
      </c>
      <c r="J4599" t="s">
        <v>9</v>
      </c>
      <c r="K4599" t="s">
        <v>1372</v>
      </c>
      <c r="L4599" s="2">
        <v>209999</v>
      </c>
      <c r="M4599" s="2">
        <v>1603.0458015267175</v>
      </c>
      <c r="N4599" s="2">
        <v>69999.666666666672</v>
      </c>
      <c r="O4599" s="2"/>
      <c r="P4599" s="5" t="s">
        <v>188</v>
      </c>
    </row>
    <row r="4600" spans="1:16" x14ac:dyDescent="0.25">
      <c r="A4600" t="s">
        <v>1703</v>
      </c>
      <c r="B4600" t="s">
        <v>103</v>
      </c>
      <c r="C4600" s="1">
        <v>209999</v>
      </c>
      <c r="D4600">
        <v>3</v>
      </c>
      <c r="E4600">
        <v>131</v>
      </c>
      <c r="F4600" s="1" t="s">
        <v>16</v>
      </c>
      <c r="G4600" t="s">
        <v>35</v>
      </c>
      <c r="H4600" t="s">
        <v>29</v>
      </c>
      <c r="I4600" t="s">
        <v>19</v>
      </c>
      <c r="J4600" t="s">
        <v>9</v>
      </c>
      <c r="K4600" t="s">
        <v>1372</v>
      </c>
      <c r="L4600" s="2">
        <v>209999</v>
      </c>
      <c r="M4600" s="2">
        <v>1603.0458015267175</v>
      </c>
      <c r="N4600" s="2">
        <v>69999.666666666672</v>
      </c>
      <c r="O4600" s="2"/>
      <c r="P4600" s="5" t="s">
        <v>188</v>
      </c>
    </row>
    <row r="4601" spans="1:16" x14ac:dyDescent="0.25">
      <c r="A4601" t="s">
        <v>2223</v>
      </c>
      <c r="B4601" t="s">
        <v>103</v>
      </c>
      <c r="C4601" s="1">
        <v>209900</v>
      </c>
      <c r="D4601">
        <v>4</v>
      </c>
      <c r="E4601">
        <v>98</v>
      </c>
      <c r="F4601" s="1" t="s">
        <v>16</v>
      </c>
      <c r="G4601" t="s">
        <v>17</v>
      </c>
      <c r="H4601" t="s">
        <v>18</v>
      </c>
      <c r="I4601" t="s">
        <v>19</v>
      </c>
      <c r="J4601" t="s">
        <v>9</v>
      </c>
      <c r="K4601" t="s">
        <v>1372</v>
      </c>
      <c r="L4601" s="2">
        <v>209900</v>
      </c>
      <c r="M4601" s="2">
        <v>2141.8367346938776</v>
      </c>
      <c r="N4601" s="2">
        <v>52475</v>
      </c>
      <c r="O4601" s="2"/>
      <c r="P4601" s="5" t="s">
        <v>188</v>
      </c>
    </row>
    <row r="4602" spans="1:16" x14ac:dyDescent="0.25">
      <c r="A4602" t="s">
        <v>1668</v>
      </c>
      <c r="B4602" t="s">
        <v>104</v>
      </c>
      <c r="C4602" s="1">
        <v>209000</v>
      </c>
      <c r="D4602">
        <v>3</v>
      </c>
      <c r="E4602">
        <v>115</v>
      </c>
      <c r="F4602" s="1" t="s">
        <v>16</v>
      </c>
      <c r="G4602" t="s">
        <v>35</v>
      </c>
      <c r="H4602" t="s">
        <v>29</v>
      </c>
      <c r="I4602" t="s">
        <v>19</v>
      </c>
      <c r="J4602" t="s">
        <v>9</v>
      </c>
      <c r="K4602" t="s">
        <v>1372</v>
      </c>
      <c r="L4602" s="2">
        <v>209000</v>
      </c>
      <c r="M4602" s="2">
        <v>1817.391304347826</v>
      </c>
      <c r="N4602" s="2">
        <v>69666.666666666672</v>
      </c>
      <c r="O4602" s="2"/>
      <c r="P4602" s="5" t="s">
        <v>188</v>
      </c>
    </row>
    <row r="4603" spans="1:16" x14ac:dyDescent="0.25">
      <c r="A4603" t="s">
        <v>4678</v>
      </c>
      <c r="B4603" t="s">
        <v>4571</v>
      </c>
      <c r="C4603" s="1">
        <v>209000</v>
      </c>
      <c r="D4603">
        <v>1</v>
      </c>
      <c r="E4603">
        <v>47</v>
      </c>
      <c r="F4603" t="s">
        <v>16</v>
      </c>
      <c r="G4603" t="s">
        <v>56</v>
      </c>
      <c r="H4603" t="s">
        <v>189</v>
      </c>
      <c r="I4603" t="s">
        <v>19</v>
      </c>
      <c r="J4603" t="s">
        <v>20</v>
      </c>
      <c r="L4603" s="2">
        <v>209000</v>
      </c>
      <c r="M4603" s="2">
        <v>4446.8085106382978</v>
      </c>
      <c r="N4603" s="2">
        <v>209000</v>
      </c>
      <c r="O4603" s="2" t="s">
        <v>160</v>
      </c>
      <c r="P4603" s="21" t="s">
        <v>188</v>
      </c>
    </row>
    <row r="4604" spans="1:16" x14ac:dyDescent="0.25">
      <c r="A4604" t="s">
        <v>6106</v>
      </c>
      <c r="B4604" t="s">
        <v>4571</v>
      </c>
      <c r="C4604" s="1">
        <v>208950</v>
      </c>
      <c r="D4604">
        <v>2</v>
      </c>
      <c r="E4604">
        <v>52</v>
      </c>
      <c r="F4604" t="s">
        <v>16</v>
      </c>
      <c r="G4604" t="s">
        <v>17</v>
      </c>
      <c r="H4604" t="s">
        <v>189</v>
      </c>
      <c r="I4604" t="s">
        <v>19</v>
      </c>
      <c r="J4604" t="s">
        <v>20</v>
      </c>
      <c r="L4604" s="2">
        <v>208950</v>
      </c>
      <c r="M4604" s="2">
        <v>4018.2692307692309</v>
      </c>
      <c r="N4604" s="2">
        <v>104475</v>
      </c>
      <c r="O4604" s="2" t="s">
        <v>4587</v>
      </c>
      <c r="P4604" s="21" t="s">
        <v>188</v>
      </c>
    </row>
    <row r="4605" spans="1:16" x14ac:dyDescent="0.25">
      <c r="A4605" t="s">
        <v>6107</v>
      </c>
      <c r="B4605" t="s">
        <v>4571</v>
      </c>
      <c r="C4605" s="1">
        <v>208950</v>
      </c>
      <c r="D4605">
        <v>2</v>
      </c>
      <c r="E4605">
        <v>52</v>
      </c>
      <c r="F4605" t="s">
        <v>16</v>
      </c>
      <c r="G4605" t="s">
        <v>17</v>
      </c>
      <c r="H4605" t="s">
        <v>189</v>
      </c>
      <c r="I4605" t="s">
        <v>19</v>
      </c>
      <c r="J4605" t="s">
        <v>20</v>
      </c>
      <c r="L4605" s="2">
        <v>208950</v>
      </c>
      <c r="M4605" s="2">
        <v>4018.2692307692309</v>
      </c>
      <c r="N4605" s="2">
        <v>104475</v>
      </c>
      <c r="O4605" s="2" t="s">
        <v>4587</v>
      </c>
      <c r="P4605" s="21" t="s">
        <v>188</v>
      </c>
    </row>
    <row r="4606" spans="1:16" x14ac:dyDescent="0.25">
      <c r="A4606" t="s">
        <v>6108</v>
      </c>
      <c r="B4606" t="s">
        <v>4571</v>
      </c>
      <c r="C4606" s="1">
        <v>208950</v>
      </c>
      <c r="D4606">
        <v>2</v>
      </c>
      <c r="E4606">
        <v>52</v>
      </c>
      <c r="F4606" t="s">
        <v>16</v>
      </c>
      <c r="G4606" t="s">
        <v>17</v>
      </c>
      <c r="H4606" t="s">
        <v>189</v>
      </c>
      <c r="I4606" t="s">
        <v>19</v>
      </c>
      <c r="J4606" t="s">
        <v>20</v>
      </c>
      <c r="L4606" s="2">
        <v>208950</v>
      </c>
      <c r="M4606" s="2">
        <v>4018.2692307692309</v>
      </c>
      <c r="N4606" s="2">
        <v>104475</v>
      </c>
      <c r="O4606" s="2" t="s">
        <v>4587</v>
      </c>
      <c r="P4606" s="21" t="s">
        <v>188</v>
      </c>
    </row>
    <row r="4607" spans="1:16" x14ac:dyDescent="0.25">
      <c r="A4607" t="s">
        <v>1688</v>
      </c>
      <c r="B4607" t="s">
        <v>104</v>
      </c>
      <c r="C4607" s="1">
        <v>208500</v>
      </c>
      <c r="D4607">
        <v>2</v>
      </c>
      <c r="E4607">
        <v>109</v>
      </c>
      <c r="F4607" s="1" t="s">
        <v>16</v>
      </c>
      <c r="G4607" t="s">
        <v>35</v>
      </c>
      <c r="H4607" t="s">
        <v>29</v>
      </c>
      <c r="I4607" t="s">
        <v>19</v>
      </c>
      <c r="J4607" t="s">
        <v>9</v>
      </c>
      <c r="K4607" t="s">
        <v>1372</v>
      </c>
      <c r="L4607" s="2">
        <v>208500</v>
      </c>
      <c r="M4607" s="2">
        <v>1912.8440366972477</v>
      </c>
      <c r="N4607" s="2">
        <v>104250</v>
      </c>
      <c r="O4607" s="2"/>
      <c r="P4607" s="5" t="s">
        <v>188</v>
      </c>
    </row>
    <row r="4608" spans="1:16" x14ac:dyDescent="0.25">
      <c r="A4608" t="s">
        <v>4791</v>
      </c>
      <c r="B4608" t="s">
        <v>4571</v>
      </c>
      <c r="C4608" s="1">
        <v>208000</v>
      </c>
      <c r="D4608">
        <v>2</v>
      </c>
      <c r="E4608">
        <v>44</v>
      </c>
      <c r="F4608" t="s">
        <v>16</v>
      </c>
      <c r="G4608" t="s">
        <v>56</v>
      </c>
      <c r="H4608" t="s">
        <v>18</v>
      </c>
      <c r="I4608" t="s">
        <v>19</v>
      </c>
      <c r="J4608" t="s">
        <v>20</v>
      </c>
      <c r="L4608" s="2">
        <v>208000</v>
      </c>
      <c r="M4608" s="2">
        <v>4727.272727272727</v>
      </c>
      <c r="N4608" s="2">
        <v>104000</v>
      </c>
      <c r="O4608" s="2" t="s">
        <v>160</v>
      </c>
      <c r="P4608" s="21" t="s">
        <v>188</v>
      </c>
    </row>
    <row r="4609" spans="1:16" x14ac:dyDescent="0.25">
      <c r="A4609" t="s">
        <v>4792</v>
      </c>
      <c r="B4609" t="s">
        <v>4571</v>
      </c>
      <c r="C4609" s="1">
        <v>208000</v>
      </c>
      <c r="D4609">
        <v>2</v>
      </c>
      <c r="E4609">
        <v>44</v>
      </c>
      <c r="F4609" t="s">
        <v>16</v>
      </c>
      <c r="G4609" t="s">
        <v>56</v>
      </c>
      <c r="H4609" t="s">
        <v>18</v>
      </c>
      <c r="I4609" t="s">
        <v>19</v>
      </c>
      <c r="J4609" t="s">
        <v>20</v>
      </c>
      <c r="L4609" s="2">
        <v>208000</v>
      </c>
      <c r="M4609" s="2">
        <v>4727.272727272727</v>
      </c>
      <c r="N4609" s="2">
        <v>104000</v>
      </c>
      <c r="O4609" s="2" t="s">
        <v>160</v>
      </c>
      <c r="P4609" s="21" t="s">
        <v>188</v>
      </c>
    </row>
    <row r="4610" spans="1:16" x14ac:dyDescent="0.25">
      <c r="A4610" t="s">
        <v>4686</v>
      </c>
      <c r="B4610" t="s">
        <v>4571</v>
      </c>
      <c r="C4610" s="1">
        <v>208000</v>
      </c>
      <c r="D4610">
        <v>1</v>
      </c>
      <c r="E4610">
        <v>52</v>
      </c>
      <c r="F4610" t="s">
        <v>16</v>
      </c>
      <c r="G4610" t="s">
        <v>56</v>
      </c>
      <c r="H4610" t="s">
        <v>189</v>
      </c>
      <c r="I4610" t="s">
        <v>19</v>
      </c>
      <c r="J4610" t="s">
        <v>9</v>
      </c>
      <c r="L4610" s="2">
        <v>208000</v>
      </c>
      <c r="M4610" s="2">
        <v>4000</v>
      </c>
      <c r="N4610" s="2">
        <v>208000</v>
      </c>
      <c r="O4610" s="2" t="s">
        <v>4582</v>
      </c>
      <c r="P4610" s="21" t="s">
        <v>188</v>
      </c>
    </row>
    <row r="4611" spans="1:16" x14ac:dyDescent="0.25">
      <c r="A4611" t="s">
        <v>4687</v>
      </c>
      <c r="B4611" t="s">
        <v>4571</v>
      </c>
      <c r="C4611" s="1">
        <v>208000</v>
      </c>
      <c r="D4611">
        <v>1</v>
      </c>
      <c r="E4611">
        <v>52</v>
      </c>
      <c r="F4611" t="s">
        <v>16</v>
      </c>
      <c r="G4611" t="s">
        <v>56</v>
      </c>
      <c r="H4611" t="s">
        <v>189</v>
      </c>
      <c r="I4611" t="s">
        <v>19</v>
      </c>
      <c r="J4611" t="s">
        <v>9</v>
      </c>
      <c r="L4611" s="2">
        <v>208000</v>
      </c>
      <c r="M4611" s="2">
        <v>4000</v>
      </c>
      <c r="N4611" s="2">
        <v>208000</v>
      </c>
      <c r="O4611" s="2" t="s">
        <v>4582</v>
      </c>
      <c r="P4611" s="21" t="s">
        <v>188</v>
      </c>
    </row>
    <row r="4612" spans="1:16" x14ac:dyDescent="0.25">
      <c r="A4612" t="s">
        <v>4688</v>
      </c>
      <c r="B4612" t="s">
        <v>4571</v>
      </c>
      <c r="C4612" s="1">
        <v>208000</v>
      </c>
      <c r="D4612">
        <v>1</v>
      </c>
      <c r="E4612">
        <v>52</v>
      </c>
      <c r="F4612" t="s">
        <v>16</v>
      </c>
      <c r="G4612" t="s">
        <v>56</v>
      </c>
      <c r="H4612" t="s">
        <v>189</v>
      </c>
      <c r="I4612" t="s">
        <v>19</v>
      </c>
      <c r="J4612" t="s">
        <v>9</v>
      </c>
      <c r="L4612" s="2">
        <v>208000</v>
      </c>
      <c r="M4612" s="2">
        <v>4000</v>
      </c>
      <c r="N4612" s="2">
        <v>208000</v>
      </c>
      <c r="O4612" s="2" t="s">
        <v>4582</v>
      </c>
      <c r="P4612" s="21" t="s">
        <v>188</v>
      </c>
    </row>
    <row r="4613" spans="1:16" x14ac:dyDescent="0.25">
      <c r="A4613" t="s">
        <v>4689</v>
      </c>
      <c r="B4613" t="s">
        <v>4571</v>
      </c>
      <c r="C4613" s="1">
        <v>208000</v>
      </c>
      <c r="D4613">
        <v>1</v>
      </c>
      <c r="E4613">
        <v>52</v>
      </c>
      <c r="F4613" t="s">
        <v>16</v>
      </c>
      <c r="G4613" t="s">
        <v>56</v>
      </c>
      <c r="H4613" t="s">
        <v>189</v>
      </c>
      <c r="I4613" t="s">
        <v>19</v>
      </c>
      <c r="J4613" t="s">
        <v>9</v>
      </c>
      <c r="L4613" s="2">
        <v>208000</v>
      </c>
      <c r="M4613" s="2">
        <v>4000</v>
      </c>
      <c r="N4613" s="2">
        <v>208000</v>
      </c>
      <c r="O4613" s="2" t="s">
        <v>4582</v>
      </c>
      <c r="P4613" s="21" t="s">
        <v>188</v>
      </c>
    </row>
    <row r="4614" spans="1:16" x14ac:dyDescent="0.25">
      <c r="A4614" t="s">
        <v>2132</v>
      </c>
      <c r="B4614" t="s">
        <v>103</v>
      </c>
      <c r="C4614" s="1">
        <v>207500</v>
      </c>
      <c r="D4614">
        <v>2</v>
      </c>
      <c r="E4614">
        <v>83</v>
      </c>
      <c r="F4614" s="1" t="s">
        <v>16</v>
      </c>
      <c r="G4614" t="s">
        <v>17</v>
      </c>
      <c r="H4614" t="s">
        <v>29</v>
      </c>
      <c r="I4614" t="s">
        <v>19</v>
      </c>
      <c r="J4614" t="s">
        <v>9</v>
      </c>
      <c r="K4614" t="s">
        <v>1372</v>
      </c>
      <c r="L4614" s="2">
        <v>207500</v>
      </c>
      <c r="M4614" s="2">
        <v>2500</v>
      </c>
      <c r="N4614" s="2">
        <v>103750</v>
      </c>
      <c r="O4614" s="2"/>
      <c r="P4614" s="5" t="s">
        <v>188</v>
      </c>
    </row>
    <row r="4615" spans="1:16" x14ac:dyDescent="0.25">
      <c r="A4615" t="s">
        <v>2179</v>
      </c>
      <c r="B4615" t="s">
        <v>104</v>
      </c>
      <c r="C4615" s="1">
        <v>205000</v>
      </c>
      <c r="D4615">
        <v>3</v>
      </c>
      <c r="E4615">
        <v>134</v>
      </c>
      <c r="F4615" s="1" t="s">
        <v>16</v>
      </c>
      <c r="G4615" t="s">
        <v>17</v>
      </c>
      <c r="H4615" t="s">
        <v>18</v>
      </c>
      <c r="I4615" t="s">
        <v>19</v>
      </c>
      <c r="J4615" t="s">
        <v>9</v>
      </c>
      <c r="K4615" t="s">
        <v>1372</v>
      </c>
      <c r="L4615" s="2">
        <v>205000</v>
      </c>
      <c r="M4615" s="2">
        <v>1529.8507462686566</v>
      </c>
      <c r="N4615" s="2">
        <v>68333.333333333328</v>
      </c>
      <c r="O4615" s="2"/>
      <c r="P4615" s="5" t="s">
        <v>188</v>
      </c>
    </row>
    <row r="4616" spans="1:16" x14ac:dyDescent="0.25">
      <c r="A4616" t="s">
        <v>5932</v>
      </c>
      <c r="B4616" t="s">
        <v>4571</v>
      </c>
      <c r="C4616" s="1">
        <v>205000</v>
      </c>
      <c r="D4616">
        <v>3</v>
      </c>
      <c r="E4616">
        <v>52</v>
      </c>
      <c r="F4616" t="s">
        <v>16</v>
      </c>
      <c r="G4616" t="s">
        <v>35</v>
      </c>
      <c r="H4616" t="s">
        <v>18</v>
      </c>
      <c r="I4616" t="s">
        <v>30</v>
      </c>
      <c r="J4616" t="s">
        <v>20</v>
      </c>
      <c r="L4616" s="2">
        <v>205000</v>
      </c>
      <c r="M4616" s="2">
        <v>3942.3076923076924</v>
      </c>
      <c r="N4616" s="2">
        <v>68333.333333333328</v>
      </c>
      <c r="O4616" s="2" t="s">
        <v>4587</v>
      </c>
      <c r="P4616" s="21" t="s">
        <v>188</v>
      </c>
    </row>
    <row r="4617" spans="1:16" x14ac:dyDescent="0.25">
      <c r="A4617" t="s">
        <v>2240</v>
      </c>
      <c r="B4617" t="s">
        <v>104</v>
      </c>
      <c r="C4617" s="1">
        <v>205000</v>
      </c>
      <c r="D4617">
        <v>3</v>
      </c>
      <c r="E4617">
        <v>114</v>
      </c>
      <c r="F4617" s="1" t="s">
        <v>16</v>
      </c>
      <c r="G4617" t="s">
        <v>41</v>
      </c>
      <c r="H4617" t="s">
        <v>29</v>
      </c>
      <c r="I4617" t="s">
        <v>19</v>
      </c>
      <c r="J4617" t="s">
        <v>20</v>
      </c>
      <c r="K4617" t="s">
        <v>1372</v>
      </c>
      <c r="L4617" s="2">
        <v>205000</v>
      </c>
      <c r="M4617" s="2">
        <v>1798.2456140350878</v>
      </c>
      <c r="N4617" s="2">
        <v>68333.333333333328</v>
      </c>
      <c r="O4617" s="2"/>
      <c r="P4617" s="5" t="s">
        <v>188</v>
      </c>
    </row>
    <row r="4618" spans="1:16" x14ac:dyDescent="0.25">
      <c r="A4618" t="s">
        <v>2605</v>
      </c>
      <c r="B4618" t="s">
        <v>104</v>
      </c>
      <c r="C4618" s="1">
        <v>205000</v>
      </c>
      <c r="D4618">
        <v>4</v>
      </c>
      <c r="E4618">
        <v>110</v>
      </c>
      <c r="F4618" s="1" t="s">
        <v>16</v>
      </c>
      <c r="G4618" t="s">
        <v>52</v>
      </c>
      <c r="H4618" t="s">
        <v>29</v>
      </c>
      <c r="I4618" t="s">
        <v>19</v>
      </c>
      <c r="J4618" t="s">
        <v>20</v>
      </c>
      <c r="K4618" t="s">
        <v>1372</v>
      </c>
      <c r="L4618" s="2">
        <v>205000</v>
      </c>
      <c r="M4618" s="2">
        <v>1863.6363636363637</v>
      </c>
      <c r="N4618" s="2">
        <v>51250</v>
      </c>
      <c r="O4618" s="2"/>
      <c r="P4618" s="5" t="s">
        <v>188</v>
      </c>
    </row>
    <row r="4619" spans="1:16" x14ac:dyDescent="0.25">
      <c r="A4619" t="s">
        <v>6526</v>
      </c>
      <c r="B4619" t="s">
        <v>4571</v>
      </c>
      <c r="C4619" s="1">
        <v>205000</v>
      </c>
      <c r="D4619">
        <v>1</v>
      </c>
      <c r="E4619">
        <v>48</v>
      </c>
      <c r="F4619" t="s">
        <v>16</v>
      </c>
      <c r="G4619" t="s">
        <v>41</v>
      </c>
      <c r="H4619" t="s">
        <v>189</v>
      </c>
      <c r="I4619" t="s">
        <v>30</v>
      </c>
      <c r="J4619" t="s">
        <v>9</v>
      </c>
      <c r="L4619" s="2">
        <v>205000</v>
      </c>
      <c r="M4619" s="2">
        <v>4270.833333333333</v>
      </c>
      <c r="N4619" s="2">
        <v>205000</v>
      </c>
      <c r="O4619" s="2" t="s">
        <v>160</v>
      </c>
      <c r="P4619" s="21" t="s">
        <v>188</v>
      </c>
    </row>
    <row r="4620" spans="1:16" x14ac:dyDescent="0.25">
      <c r="A4620" t="s">
        <v>6852</v>
      </c>
      <c r="B4620" t="s">
        <v>4571</v>
      </c>
      <c r="C4620" s="1">
        <v>205000</v>
      </c>
      <c r="D4620">
        <v>3</v>
      </c>
      <c r="E4620">
        <v>81</v>
      </c>
      <c r="F4620" t="s">
        <v>16</v>
      </c>
      <c r="G4620" t="s">
        <v>87</v>
      </c>
      <c r="H4620" t="s">
        <v>189</v>
      </c>
      <c r="I4620" t="s">
        <v>19</v>
      </c>
      <c r="J4620" t="s">
        <v>20</v>
      </c>
      <c r="L4620" s="2">
        <v>205000</v>
      </c>
      <c r="M4620" s="2">
        <v>2530.8641975308642</v>
      </c>
      <c r="N4620" s="2">
        <v>68333.333333333328</v>
      </c>
      <c r="O4620" s="2" t="s">
        <v>160</v>
      </c>
      <c r="P4620" s="21" t="s">
        <v>188</v>
      </c>
    </row>
    <row r="4621" spans="1:16" x14ac:dyDescent="0.25">
      <c r="A4621" t="s">
        <v>5513</v>
      </c>
      <c r="B4621" t="s">
        <v>4571</v>
      </c>
      <c r="C4621" s="1">
        <v>205000</v>
      </c>
      <c r="D4621">
        <v>3</v>
      </c>
      <c r="E4621">
        <v>86</v>
      </c>
      <c r="F4621" t="s">
        <v>16</v>
      </c>
      <c r="G4621" t="s">
        <v>95</v>
      </c>
      <c r="H4621" t="s">
        <v>189</v>
      </c>
      <c r="I4621" t="s">
        <v>19</v>
      </c>
      <c r="J4621" t="s">
        <v>20</v>
      </c>
      <c r="L4621" s="2">
        <v>205000</v>
      </c>
      <c r="M4621" s="2">
        <v>2383.7209302325582</v>
      </c>
      <c r="N4621" s="2">
        <v>68333.333333333328</v>
      </c>
      <c r="O4621" s="2" t="s">
        <v>160</v>
      </c>
      <c r="P4621" s="21" t="s">
        <v>188</v>
      </c>
    </row>
    <row r="4622" spans="1:16" x14ac:dyDescent="0.25">
      <c r="A4622" t="s">
        <v>69</v>
      </c>
      <c r="B4622" t="s">
        <v>102</v>
      </c>
      <c r="C4622" s="1">
        <v>204900</v>
      </c>
      <c r="D4622">
        <v>3</v>
      </c>
      <c r="E4622">
        <v>110</v>
      </c>
      <c r="F4622" t="s">
        <v>22</v>
      </c>
      <c r="G4622" t="s">
        <v>22</v>
      </c>
      <c r="H4622" t="s">
        <v>23</v>
      </c>
      <c r="I4622" t="s">
        <v>23</v>
      </c>
      <c r="J4622" t="s">
        <v>9</v>
      </c>
      <c r="L4622" s="2">
        <v>204900</v>
      </c>
      <c r="M4622" s="2">
        <v>1862.7272727272727</v>
      </c>
      <c r="N4622" s="2">
        <v>68300</v>
      </c>
      <c r="O4622" s="2"/>
      <c r="P4622" s="21" t="s">
        <v>188</v>
      </c>
    </row>
    <row r="4623" spans="1:16" x14ac:dyDescent="0.25">
      <c r="A4623" t="s">
        <v>1536</v>
      </c>
      <c r="B4623" t="s">
        <v>103</v>
      </c>
      <c r="C4623" s="1">
        <v>204900</v>
      </c>
      <c r="D4623">
        <v>2</v>
      </c>
      <c r="E4623">
        <v>60</v>
      </c>
      <c r="F4623" s="1" t="s">
        <v>16</v>
      </c>
      <c r="G4623" t="s">
        <v>56</v>
      </c>
      <c r="H4623" t="s">
        <v>18</v>
      </c>
      <c r="I4623" t="s">
        <v>19</v>
      </c>
      <c r="J4623" t="s">
        <v>20</v>
      </c>
      <c r="K4623" t="s">
        <v>1372</v>
      </c>
      <c r="L4623" s="2">
        <v>204900</v>
      </c>
      <c r="M4623" s="2">
        <v>3415</v>
      </c>
      <c r="N4623" s="2">
        <v>102450</v>
      </c>
      <c r="O4623" s="2"/>
      <c r="P4623" s="5" t="s">
        <v>188</v>
      </c>
    </row>
    <row r="4624" spans="1:16" x14ac:dyDescent="0.25">
      <c r="A4624" t="s">
        <v>6505</v>
      </c>
      <c r="B4624" t="s">
        <v>4571</v>
      </c>
      <c r="C4624" s="1">
        <v>204900</v>
      </c>
      <c r="D4624">
        <v>3</v>
      </c>
      <c r="E4624">
        <v>85</v>
      </c>
      <c r="F4624" t="s">
        <v>16</v>
      </c>
      <c r="G4624" t="s">
        <v>41</v>
      </c>
      <c r="H4624" t="s">
        <v>18</v>
      </c>
      <c r="I4624" t="s">
        <v>19</v>
      </c>
      <c r="J4624" t="s">
        <v>20</v>
      </c>
      <c r="L4624" s="2">
        <v>204900</v>
      </c>
      <c r="M4624" s="2">
        <v>2410.5882352941176</v>
      </c>
      <c r="N4624" s="2">
        <v>68300</v>
      </c>
      <c r="O4624" s="2" t="s">
        <v>4587</v>
      </c>
      <c r="P4624" s="21" t="s">
        <v>188</v>
      </c>
    </row>
    <row r="4625" spans="1:16" x14ac:dyDescent="0.25">
      <c r="A4625" t="s">
        <v>1695</v>
      </c>
      <c r="B4625" t="s">
        <v>104</v>
      </c>
      <c r="C4625" s="1">
        <v>204900</v>
      </c>
      <c r="D4625">
        <v>2</v>
      </c>
      <c r="E4625">
        <v>95</v>
      </c>
      <c r="F4625" s="1" t="s">
        <v>16</v>
      </c>
      <c r="G4625" t="s">
        <v>35</v>
      </c>
      <c r="H4625" t="s">
        <v>29</v>
      </c>
      <c r="I4625" t="s">
        <v>19</v>
      </c>
      <c r="J4625" t="s">
        <v>9</v>
      </c>
      <c r="K4625" t="s">
        <v>1372</v>
      </c>
      <c r="L4625" s="2">
        <v>204900</v>
      </c>
      <c r="M4625" s="2">
        <v>2156.8421052631579</v>
      </c>
      <c r="N4625" s="2">
        <v>102450</v>
      </c>
      <c r="O4625" s="2"/>
      <c r="P4625" s="5" t="s">
        <v>188</v>
      </c>
    </row>
    <row r="4626" spans="1:16" x14ac:dyDescent="0.25">
      <c r="A4626" t="s">
        <v>1636</v>
      </c>
      <c r="B4626" t="s">
        <v>104</v>
      </c>
      <c r="C4626" s="1">
        <v>204000</v>
      </c>
      <c r="D4626">
        <v>1</v>
      </c>
      <c r="E4626">
        <v>69</v>
      </c>
      <c r="F4626" s="1" t="s">
        <v>16</v>
      </c>
      <c r="G4626" t="s">
        <v>35</v>
      </c>
      <c r="H4626" t="s">
        <v>29</v>
      </c>
      <c r="I4626" t="s">
        <v>19</v>
      </c>
      <c r="J4626" t="s">
        <v>9</v>
      </c>
      <c r="K4626" t="s">
        <v>1372</v>
      </c>
      <c r="L4626" s="2">
        <v>204000</v>
      </c>
      <c r="M4626" s="2">
        <v>2956.521739130435</v>
      </c>
      <c r="N4626" s="2">
        <v>204000</v>
      </c>
      <c r="O4626" s="2"/>
      <c r="P4626" s="5" t="s">
        <v>188</v>
      </c>
    </row>
    <row r="4627" spans="1:16" x14ac:dyDescent="0.25">
      <c r="A4627" t="s">
        <v>1699</v>
      </c>
      <c r="B4627" t="s">
        <v>104</v>
      </c>
      <c r="C4627" s="1">
        <v>204000</v>
      </c>
      <c r="D4627">
        <v>2</v>
      </c>
      <c r="E4627">
        <v>86</v>
      </c>
      <c r="F4627" s="1" t="s">
        <v>16</v>
      </c>
      <c r="G4627" t="s">
        <v>35</v>
      </c>
      <c r="H4627" t="s">
        <v>29</v>
      </c>
      <c r="I4627" t="s">
        <v>19</v>
      </c>
      <c r="J4627" t="s">
        <v>9</v>
      </c>
      <c r="K4627" t="s">
        <v>1372</v>
      </c>
      <c r="L4627" s="2">
        <v>204000</v>
      </c>
      <c r="M4627" s="2">
        <v>2372.0930232558139</v>
      </c>
      <c r="N4627" s="2">
        <v>102000</v>
      </c>
      <c r="O4627" s="2"/>
      <c r="P4627" s="5" t="s">
        <v>188</v>
      </c>
    </row>
    <row r="4628" spans="1:16" x14ac:dyDescent="0.25">
      <c r="A4628" t="s">
        <v>1996</v>
      </c>
      <c r="B4628" t="s">
        <v>104</v>
      </c>
      <c r="C4628" s="1">
        <v>203400</v>
      </c>
      <c r="D4628">
        <v>3</v>
      </c>
      <c r="E4628">
        <v>102</v>
      </c>
      <c r="F4628" s="1" t="s">
        <v>16</v>
      </c>
      <c r="G4628" t="s">
        <v>17</v>
      </c>
      <c r="H4628" t="s">
        <v>29</v>
      </c>
      <c r="I4628" t="s">
        <v>19</v>
      </c>
      <c r="J4628" t="s">
        <v>9</v>
      </c>
      <c r="K4628" t="s">
        <v>1372</v>
      </c>
      <c r="L4628" s="2">
        <v>203400</v>
      </c>
      <c r="M4628" s="2">
        <v>1994.1176470588234</v>
      </c>
      <c r="N4628" s="2">
        <v>67800</v>
      </c>
      <c r="O4628" s="2"/>
      <c r="P4628" s="5" t="s">
        <v>188</v>
      </c>
    </row>
    <row r="4629" spans="1:16" x14ac:dyDescent="0.25">
      <c r="A4629" t="s">
        <v>3014</v>
      </c>
      <c r="B4629" t="s">
        <v>104</v>
      </c>
      <c r="C4629" s="1">
        <v>202000</v>
      </c>
      <c r="D4629">
        <v>4</v>
      </c>
      <c r="E4629">
        <v>123</v>
      </c>
      <c r="F4629" s="1" t="s">
        <v>22</v>
      </c>
      <c r="G4629" t="s">
        <v>22</v>
      </c>
      <c r="H4629" t="s">
        <v>23</v>
      </c>
      <c r="I4629" t="s">
        <v>23</v>
      </c>
      <c r="J4629" t="s">
        <v>9</v>
      </c>
      <c r="K4629" t="s">
        <v>1372</v>
      </c>
      <c r="L4629" s="2">
        <v>202000</v>
      </c>
      <c r="M4629" s="2">
        <v>1642.2764227642276</v>
      </c>
      <c r="N4629" s="2">
        <v>50500</v>
      </c>
      <c r="O4629" s="2"/>
      <c r="P4629" s="5" t="s">
        <v>188</v>
      </c>
    </row>
    <row r="4630" spans="1:16" x14ac:dyDescent="0.25">
      <c r="A4630" t="s">
        <v>6800</v>
      </c>
      <c r="B4630" t="s">
        <v>4571</v>
      </c>
      <c r="C4630" s="1">
        <v>202000</v>
      </c>
      <c r="D4630">
        <v>2</v>
      </c>
      <c r="E4630">
        <v>49</v>
      </c>
      <c r="F4630" t="s">
        <v>16</v>
      </c>
      <c r="G4630" t="s">
        <v>52</v>
      </c>
      <c r="H4630" t="s">
        <v>18</v>
      </c>
      <c r="I4630" t="s">
        <v>19</v>
      </c>
      <c r="J4630" t="s">
        <v>20</v>
      </c>
      <c r="L4630" s="2">
        <v>202000</v>
      </c>
      <c r="M4630" s="2">
        <v>4122.4489795918371</v>
      </c>
      <c r="N4630" s="2">
        <v>101000</v>
      </c>
      <c r="O4630" s="2" t="s">
        <v>160</v>
      </c>
      <c r="P4630" s="21" t="s">
        <v>188</v>
      </c>
    </row>
    <row r="4631" spans="1:16" x14ac:dyDescent="0.25">
      <c r="A4631" t="s">
        <v>2959</v>
      </c>
      <c r="B4631" t="s">
        <v>104</v>
      </c>
      <c r="C4631" s="1">
        <v>201200</v>
      </c>
      <c r="D4631">
        <v>3</v>
      </c>
      <c r="E4631">
        <v>154</v>
      </c>
      <c r="F4631" s="1" t="s">
        <v>22</v>
      </c>
      <c r="G4631" t="s">
        <v>22</v>
      </c>
      <c r="H4631" t="s">
        <v>23</v>
      </c>
      <c r="I4631" t="s">
        <v>23</v>
      </c>
      <c r="J4631" t="s">
        <v>9</v>
      </c>
      <c r="K4631" t="s">
        <v>1372</v>
      </c>
      <c r="L4631" s="2">
        <v>201200</v>
      </c>
      <c r="M4631" s="2">
        <v>1306.4935064935064</v>
      </c>
      <c r="N4631" s="2">
        <v>67066.666666666672</v>
      </c>
      <c r="O4631" s="2"/>
      <c r="P4631" s="5" t="s">
        <v>188</v>
      </c>
    </row>
    <row r="4632" spans="1:16" x14ac:dyDescent="0.25">
      <c r="A4632" t="s">
        <v>1995</v>
      </c>
      <c r="B4632" t="s">
        <v>104</v>
      </c>
      <c r="C4632" s="1">
        <v>201000</v>
      </c>
      <c r="D4632">
        <v>3</v>
      </c>
      <c r="E4632">
        <v>102</v>
      </c>
      <c r="F4632" s="1" t="s">
        <v>16</v>
      </c>
      <c r="G4632" t="s">
        <v>17</v>
      </c>
      <c r="H4632" t="s">
        <v>29</v>
      </c>
      <c r="I4632" t="s">
        <v>19</v>
      </c>
      <c r="J4632" t="s">
        <v>9</v>
      </c>
      <c r="K4632" t="s">
        <v>1372</v>
      </c>
      <c r="L4632" s="2">
        <v>201000</v>
      </c>
      <c r="M4632" s="2">
        <v>1970.5882352941176</v>
      </c>
      <c r="N4632" s="2">
        <v>67000</v>
      </c>
      <c r="O4632" s="2"/>
      <c r="P4632" s="5" t="s">
        <v>188</v>
      </c>
    </row>
    <row r="4633" spans="1:16" x14ac:dyDescent="0.25">
      <c r="A4633" t="s">
        <v>4758</v>
      </c>
      <c r="B4633" t="s">
        <v>4571</v>
      </c>
      <c r="C4633" s="1">
        <v>201000</v>
      </c>
      <c r="D4633">
        <v>2</v>
      </c>
      <c r="E4633">
        <v>99</v>
      </c>
      <c r="F4633" t="s">
        <v>16</v>
      </c>
      <c r="G4633" t="s">
        <v>56</v>
      </c>
      <c r="H4633" t="s">
        <v>189</v>
      </c>
      <c r="I4633" t="s">
        <v>19</v>
      </c>
      <c r="J4633" t="s">
        <v>20</v>
      </c>
      <c r="L4633" s="2">
        <v>201000</v>
      </c>
      <c r="M4633" s="2">
        <v>2030.3030303030303</v>
      </c>
      <c r="N4633" s="2">
        <v>100500</v>
      </c>
      <c r="O4633" s="2" t="s">
        <v>4587</v>
      </c>
      <c r="P4633" s="21" t="s">
        <v>188</v>
      </c>
    </row>
    <row r="4634" spans="1:16" x14ac:dyDescent="0.25">
      <c r="A4634" t="s">
        <v>2958</v>
      </c>
      <c r="B4634" t="s">
        <v>104</v>
      </c>
      <c r="C4634" s="1">
        <v>200900</v>
      </c>
      <c r="D4634">
        <v>3</v>
      </c>
      <c r="E4634">
        <v>144</v>
      </c>
      <c r="F4634" s="1" t="s">
        <v>22</v>
      </c>
      <c r="G4634" t="s">
        <v>22</v>
      </c>
      <c r="H4634" t="s">
        <v>23</v>
      </c>
      <c r="I4634" t="s">
        <v>23</v>
      </c>
      <c r="J4634" t="s">
        <v>9</v>
      </c>
      <c r="K4634" t="s">
        <v>1372</v>
      </c>
      <c r="L4634" s="2">
        <v>200900</v>
      </c>
      <c r="M4634" s="2">
        <v>1395.1388888888889</v>
      </c>
      <c r="N4634" s="2">
        <v>66966.666666666672</v>
      </c>
      <c r="O4634" s="2"/>
      <c r="P4634" s="5" t="s">
        <v>188</v>
      </c>
    </row>
    <row r="4635" spans="1:16" x14ac:dyDescent="0.25">
      <c r="A4635" t="s">
        <v>4907</v>
      </c>
      <c r="B4635" t="s">
        <v>4571</v>
      </c>
      <c r="C4635" s="1">
        <v>200000</v>
      </c>
      <c r="D4635">
        <v>1</v>
      </c>
      <c r="E4635">
        <v>80</v>
      </c>
      <c r="F4635" s="3" t="s">
        <v>22</v>
      </c>
      <c r="G4635" t="s">
        <v>22</v>
      </c>
      <c r="H4635" t="s">
        <v>23</v>
      </c>
      <c r="I4635" t="s">
        <v>23</v>
      </c>
      <c r="J4635" t="s">
        <v>20</v>
      </c>
      <c r="L4635" s="2">
        <v>200000</v>
      </c>
      <c r="M4635" s="2">
        <v>2500</v>
      </c>
      <c r="N4635" s="2">
        <v>200000</v>
      </c>
      <c r="O4635" s="2" t="s">
        <v>160</v>
      </c>
      <c r="P4635" s="21" t="s">
        <v>188</v>
      </c>
    </row>
    <row r="4636" spans="1:16" x14ac:dyDescent="0.25">
      <c r="A4636" t="s">
        <v>5420</v>
      </c>
      <c r="B4636" t="s">
        <v>4571</v>
      </c>
      <c r="C4636" s="1">
        <v>200000</v>
      </c>
      <c r="D4636">
        <v>1</v>
      </c>
      <c r="E4636">
        <v>96</v>
      </c>
      <c r="F4636" s="3" t="s">
        <v>22</v>
      </c>
      <c r="G4636" t="s">
        <v>22</v>
      </c>
      <c r="H4636" t="s">
        <v>23</v>
      </c>
      <c r="I4636" t="s">
        <v>23</v>
      </c>
      <c r="J4636" t="s">
        <v>20</v>
      </c>
      <c r="L4636" s="2">
        <v>200000</v>
      </c>
      <c r="M4636" s="2">
        <v>2083.3333333333335</v>
      </c>
      <c r="N4636" s="2">
        <v>200000</v>
      </c>
      <c r="O4636" s="2" t="s">
        <v>160</v>
      </c>
      <c r="P4636" s="21" t="s">
        <v>188</v>
      </c>
    </row>
    <row r="4637" spans="1:16" x14ac:dyDescent="0.25">
      <c r="A4637" t="s">
        <v>5258</v>
      </c>
      <c r="B4637" t="s">
        <v>4571</v>
      </c>
      <c r="C4637" s="1">
        <v>200000</v>
      </c>
      <c r="D4637">
        <v>3</v>
      </c>
      <c r="E4637">
        <v>96</v>
      </c>
      <c r="F4637" s="3" t="s">
        <v>22</v>
      </c>
      <c r="G4637" t="s">
        <v>22</v>
      </c>
      <c r="H4637" t="s">
        <v>23</v>
      </c>
      <c r="I4637" t="s">
        <v>23</v>
      </c>
      <c r="J4637" t="s">
        <v>20</v>
      </c>
      <c r="L4637" s="2">
        <v>200000</v>
      </c>
      <c r="M4637" s="2">
        <v>2083.3333333333335</v>
      </c>
      <c r="N4637" s="2">
        <v>66666.666666666672</v>
      </c>
      <c r="O4637" s="2" t="s">
        <v>160</v>
      </c>
      <c r="P4637" s="21" t="s">
        <v>188</v>
      </c>
    </row>
    <row r="4638" spans="1:16" x14ac:dyDescent="0.25">
      <c r="A4638" t="s">
        <v>2845</v>
      </c>
      <c r="B4638" t="s">
        <v>104</v>
      </c>
      <c r="C4638" s="1">
        <v>200000</v>
      </c>
      <c r="D4638">
        <v>3</v>
      </c>
      <c r="E4638">
        <v>149</v>
      </c>
      <c r="F4638" s="1" t="s">
        <v>22</v>
      </c>
      <c r="G4638" t="s">
        <v>22</v>
      </c>
      <c r="H4638" t="s">
        <v>23</v>
      </c>
      <c r="I4638" t="s">
        <v>23</v>
      </c>
      <c r="J4638" t="s">
        <v>9</v>
      </c>
      <c r="K4638" t="s">
        <v>1372</v>
      </c>
      <c r="L4638" s="2">
        <v>200000</v>
      </c>
      <c r="M4638" s="2">
        <v>1342.2818791946308</v>
      </c>
      <c r="N4638" s="2">
        <v>66666.666666666672</v>
      </c>
      <c r="O4638" s="2"/>
      <c r="P4638" s="5" t="s">
        <v>188</v>
      </c>
    </row>
    <row r="4639" spans="1:16" x14ac:dyDescent="0.25">
      <c r="A4639" t="s">
        <v>2846</v>
      </c>
      <c r="B4639" t="s">
        <v>104</v>
      </c>
      <c r="C4639" s="1">
        <v>200000</v>
      </c>
      <c r="D4639">
        <v>3</v>
      </c>
      <c r="E4639">
        <v>149</v>
      </c>
      <c r="F4639" s="1" t="s">
        <v>22</v>
      </c>
      <c r="G4639" t="s">
        <v>22</v>
      </c>
      <c r="H4639" t="s">
        <v>23</v>
      </c>
      <c r="I4639" t="s">
        <v>23</v>
      </c>
      <c r="J4639" t="s">
        <v>9</v>
      </c>
      <c r="K4639" t="s">
        <v>1372</v>
      </c>
      <c r="L4639" s="2">
        <v>200000</v>
      </c>
      <c r="M4639" s="2">
        <v>1342.2818791946308</v>
      </c>
      <c r="N4639" s="2">
        <v>66666.666666666672</v>
      </c>
      <c r="O4639" s="2"/>
      <c r="P4639" s="5" t="s">
        <v>188</v>
      </c>
    </row>
    <row r="4640" spans="1:16" x14ac:dyDescent="0.25">
      <c r="A4640" t="s">
        <v>2237</v>
      </c>
      <c r="B4640" t="s">
        <v>103</v>
      </c>
      <c r="C4640" s="1">
        <v>200000</v>
      </c>
      <c r="D4640">
        <v>3</v>
      </c>
      <c r="E4640">
        <v>60</v>
      </c>
      <c r="F4640" s="1" t="s">
        <v>16</v>
      </c>
      <c r="G4640" t="s">
        <v>17</v>
      </c>
      <c r="H4640" t="s">
        <v>18</v>
      </c>
      <c r="I4640" t="s">
        <v>30</v>
      </c>
      <c r="J4640" t="s">
        <v>20</v>
      </c>
      <c r="K4640" t="s">
        <v>1372</v>
      </c>
      <c r="L4640" s="2">
        <v>200000</v>
      </c>
      <c r="M4640" s="2">
        <v>3333.3333333333335</v>
      </c>
      <c r="N4640" s="2">
        <v>66666.666666666672</v>
      </c>
      <c r="O4640" s="2"/>
      <c r="P4640" s="5" t="s">
        <v>188</v>
      </c>
    </row>
    <row r="4641" spans="1:16" x14ac:dyDescent="0.25">
      <c r="A4641" t="s">
        <v>2238</v>
      </c>
      <c r="B4641" t="s">
        <v>103</v>
      </c>
      <c r="C4641" s="1">
        <v>200000</v>
      </c>
      <c r="D4641">
        <v>3</v>
      </c>
      <c r="E4641">
        <v>60</v>
      </c>
      <c r="F4641" s="1" t="s">
        <v>16</v>
      </c>
      <c r="G4641" t="s">
        <v>17</v>
      </c>
      <c r="H4641" t="s">
        <v>18</v>
      </c>
      <c r="I4641" t="s">
        <v>30</v>
      </c>
      <c r="J4641" t="s">
        <v>20</v>
      </c>
      <c r="K4641" t="s">
        <v>1372</v>
      </c>
      <c r="L4641" s="2">
        <v>200000</v>
      </c>
      <c r="M4641" s="2">
        <v>3333.3333333333335</v>
      </c>
      <c r="N4641" s="2">
        <v>66666.666666666672</v>
      </c>
      <c r="O4641" s="2"/>
      <c r="P4641" s="5" t="s">
        <v>188</v>
      </c>
    </row>
    <row r="4642" spans="1:16" x14ac:dyDescent="0.25">
      <c r="A4642" t="s">
        <v>2562</v>
      </c>
      <c r="B4642" t="s">
        <v>104</v>
      </c>
      <c r="C4642" s="1">
        <v>200000</v>
      </c>
      <c r="D4642">
        <v>3</v>
      </c>
      <c r="E4642">
        <v>63</v>
      </c>
      <c r="F4642" s="1" t="s">
        <v>16</v>
      </c>
      <c r="G4642" t="s">
        <v>37</v>
      </c>
      <c r="H4642" t="s">
        <v>18</v>
      </c>
      <c r="I4642" t="s">
        <v>19</v>
      </c>
      <c r="J4642" t="s">
        <v>20</v>
      </c>
      <c r="K4642" t="s">
        <v>1372</v>
      </c>
      <c r="L4642" s="2">
        <v>200000</v>
      </c>
      <c r="M4642" s="2">
        <v>3174.6031746031745</v>
      </c>
      <c r="N4642" s="2">
        <v>66666.666666666672</v>
      </c>
      <c r="O4642" s="2"/>
      <c r="P4642" s="5" t="s">
        <v>188</v>
      </c>
    </row>
    <row r="4643" spans="1:16" x14ac:dyDescent="0.25">
      <c r="A4643" t="s">
        <v>6487</v>
      </c>
      <c r="B4643" t="s">
        <v>4571</v>
      </c>
      <c r="C4643" s="1">
        <v>200000</v>
      </c>
      <c r="D4643">
        <v>3</v>
      </c>
      <c r="E4643">
        <v>57</v>
      </c>
      <c r="F4643" t="s">
        <v>16</v>
      </c>
      <c r="G4643" t="s">
        <v>41</v>
      </c>
      <c r="H4643" t="s">
        <v>18</v>
      </c>
      <c r="I4643" t="s">
        <v>19</v>
      </c>
      <c r="J4643" t="s">
        <v>20</v>
      </c>
      <c r="L4643" s="2">
        <v>200000</v>
      </c>
      <c r="M4643" s="2">
        <v>3508.7719298245615</v>
      </c>
      <c r="N4643" s="2">
        <v>66666.666666666672</v>
      </c>
      <c r="O4643" s="2" t="s">
        <v>160</v>
      </c>
      <c r="P4643" s="21" t="s">
        <v>188</v>
      </c>
    </row>
    <row r="4644" spans="1:16" x14ac:dyDescent="0.25">
      <c r="A4644" t="s">
        <v>6488</v>
      </c>
      <c r="B4644" t="s">
        <v>4571</v>
      </c>
      <c r="C4644" s="1">
        <v>200000</v>
      </c>
      <c r="D4644">
        <v>3</v>
      </c>
      <c r="E4644">
        <v>58</v>
      </c>
      <c r="F4644" t="s">
        <v>16</v>
      </c>
      <c r="G4644" t="s">
        <v>41</v>
      </c>
      <c r="H4644" t="s">
        <v>18</v>
      </c>
      <c r="I4644" t="s">
        <v>19</v>
      </c>
      <c r="J4644" t="s">
        <v>20</v>
      </c>
      <c r="L4644" s="2">
        <v>200000</v>
      </c>
      <c r="M4644" s="2">
        <v>3448.2758620689656</v>
      </c>
      <c r="N4644" s="2">
        <v>66666.666666666672</v>
      </c>
      <c r="O4644" s="2" t="s">
        <v>160</v>
      </c>
      <c r="P4644" s="21" t="s">
        <v>188</v>
      </c>
    </row>
    <row r="4645" spans="1:16" x14ac:dyDescent="0.25">
      <c r="A4645" t="s">
        <v>6496</v>
      </c>
      <c r="B4645" t="s">
        <v>4571</v>
      </c>
      <c r="C4645" s="1">
        <v>200000</v>
      </c>
      <c r="D4645">
        <v>3</v>
      </c>
      <c r="E4645">
        <v>67</v>
      </c>
      <c r="F4645" t="s">
        <v>16</v>
      </c>
      <c r="G4645" t="s">
        <v>41</v>
      </c>
      <c r="H4645" t="s">
        <v>18</v>
      </c>
      <c r="I4645" t="s">
        <v>19</v>
      </c>
      <c r="J4645" t="s">
        <v>20</v>
      </c>
      <c r="L4645" s="2">
        <v>200000</v>
      </c>
      <c r="M4645" s="2">
        <v>2985.0746268656717</v>
      </c>
      <c r="N4645" s="2">
        <v>66666.666666666672</v>
      </c>
      <c r="O4645" s="2" t="s">
        <v>160</v>
      </c>
      <c r="P4645" s="21" t="s">
        <v>188</v>
      </c>
    </row>
    <row r="4646" spans="1:16" x14ac:dyDescent="0.25">
      <c r="A4646" t="s">
        <v>6497</v>
      </c>
      <c r="B4646" t="s">
        <v>4571</v>
      </c>
      <c r="C4646" s="1">
        <v>200000</v>
      </c>
      <c r="D4646">
        <v>3</v>
      </c>
      <c r="E4646">
        <v>67</v>
      </c>
      <c r="F4646" t="s">
        <v>16</v>
      </c>
      <c r="G4646" t="s">
        <v>41</v>
      </c>
      <c r="H4646" t="s">
        <v>18</v>
      </c>
      <c r="I4646" t="s">
        <v>19</v>
      </c>
      <c r="J4646" t="s">
        <v>20</v>
      </c>
      <c r="L4646" s="2">
        <v>200000</v>
      </c>
      <c r="M4646" s="2">
        <v>2985.0746268656717</v>
      </c>
      <c r="N4646" s="2">
        <v>66666.666666666672</v>
      </c>
      <c r="O4646" s="2" t="s">
        <v>160</v>
      </c>
      <c r="P4646" s="21" t="s">
        <v>188</v>
      </c>
    </row>
    <row r="4647" spans="1:16" x14ac:dyDescent="0.25">
      <c r="A4647" t="s">
        <v>4847</v>
      </c>
      <c r="B4647" t="s">
        <v>4571</v>
      </c>
      <c r="C4647" s="1">
        <v>200000</v>
      </c>
      <c r="D4647">
        <v>1</v>
      </c>
      <c r="E4647">
        <v>133</v>
      </c>
      <c r="F4647" t="s">
        <v>16</v>
      </c>
      <c r="G4647" t="s">
        <v>56</v>
      </c>
      <c r="H4647" t="s">
        <v>18</v>
      </c>
      <c r="I4647" t="s">
        <v>30</v>
      </c>
      <c r="J4647" t="s">
        <v>20</v>
      </c>
      <c r="L4647" s="2">
        <v>200000</v>
      </c>
      <c r="M4647" s="2">
        <v>1503.7593984962407</v>
      </c>
      <c r="N4647" s="2">
        <v>200000</v>
      </c>
      <c r="O4647" s="2" t="s">
        <v>160</v>
      </c>
      <c r="P4647" s="21" t="s">
        <v>188</v>
      </c>
    </row>
    <row r="4648" spans="1:16" x14ac:dyDescent="0.25">
      <c r="A4648" t="s">
        <v>5706</v>
      </c>
      <c r="B4648" t="s">
        <v>4571</v>
      </c>
      <c r="C4648" s="1">
        <v>200000</v>
      </c>
      <c r="D4648">
        <v>1</v>
      </c>
      <c r="E4648">
        <v>50</v>
      </c>
      <c r="F4648" t="s">
        <v>16</v>
      </c>
      <c r="G4648" t="s">
        <v>35</v>
      </c>
      <c r="H4648" t="s">
        <v>189</v>
      </c>
      <c r="I4648" t="s">
        <v>19</v>
      </c>
      <c r="J4648" t="s">
        <v>9</v>
      </c>
      <c r="L4648" s="2">
        <v>200000</v>
      </c>
      <c r="M4648" s="2">
        <v>4000</v>
      </c>
      <c r="N4648" s="2">
        <v>200000</v>
      </c>
      <c r="O4648" s="2" t="s">
        <v>4582</v>
      </c>
      <c r="P4648" s="21" t="s">
        <v>188</v>
      </c>
    </row>
    <row r="4649" spans="1:16" x14ac:dyDescent="0.25">
      <c r="A4649" t="s">
        <v>5790</v>
      </c>
      <c r="B4649" t="s">
        <v>4571</v>
      </c>
      <c r="C4649" s="1">
        <v>200000</v>
      </c>
      <c r="D4649">
        <v>3</v>
      </c>
      <c r="E4649">
        <v>83</v>
      </c>
      <c r="F4649" t="s">
        <v>16</v>
      </c>
      <c r="G4649" t="s">
        <v>35</v>
      </c>
      <c r="H4649" t="s">
        <v>189</v>
      </c>
      <c r="I4649" t="s">
        <v>19</v>
      </c>
      <c r="J4649" t="s">
        <v>20</v>
      </c>
      <c r="L4649" s="2">
        <v>200000</v>
      </c>
      <c r="M4649" s="2">
        <v>2409.6385542168673</v>
      </c>
      <c r="N4649" s="2">
        <v>66666.666666666672</v>
      </c>
      <c r="O4649" s="2" t="s">
        <v>160</v>
      </c>
      <c r="P4649" s="21" t="s">
        <v>188</v>
      </c>
    </row>
    <row r="4650" spans="1:16" x14ac:dyDescent="0.25">
      <c r="A4650" t="s">
        <v>5962</v>
      </c>
      <c r="B4650" t="s">
        <v>4571</v>
      </c>
      <c r="C4650" s="1">
        <v>200000</v>
      </c>
      <c r="D4650">
        <v>2</v>
      </c>
      <c r="E4650">
        <v>103</v>
      </c>
      <c r="F4650" t="s">
        <v>16</v>
      </c>
      <c r="G4650" t="s">
        <v>17</v>
      </c>
      <c r="H4650" t="s">
        <v>189</v>
      </c>
      <c r="I4650" t="s">
        <v>19</v>
      </c>
      <c r="J4650" t="s">
        <v>20</v>
      </c>
      <c r="L4650" s="2">
        <v>200000</v>
      </c>
      <c r="M4650" s="2">
        <v>1941.7475728155339</v>
      </c>
      <c r="N4650" s="2">
        <v>100000</v>
      </c>
      <c r="O4650" s="2" t="s">
        <v>4582</v>
      </c>
      <c r="P4650" s="21" t="s">
        <v>188</v>
      </c>
    </row>
    <row r="4651" spans="1:16" x14ac:dyDescent="0.25">
      <c r="A4651" t="s">
        <v>6394</v>
      </c>
      <c r="B4651" t="s">
        <v>4571</v>
      </c>
      <c r="C4651" s="1">
        <v>200000</v>
      </c>
      <c r="D4651">
        <v>1</v>
      </c>
      <c r="E4651">
        <v>55</v>
      </c>
      <c r="F4651" t="s">
        <v>16</v>
      </c>
      <c r="G4651" t="s">
        <v>41</v>
      </c>
      <c r="H4651" t="s">
        <v>189</v>
      </c>
      <c r="I4651" t="s">
        <v>19</v>
      </c>
      <c r="J4651" t="s">
        <v>20</v>
      </c>
      <c r="L4651" s="2">
        <v>200000</v>
      </c>
      <c r="M4651" s="2">
        <v>3636.3636363636365</v>
      </c>
      <c r="N4651" s="2">
        <v>200000</v>
      </c>
      <c r="O4651" s="2" t="s">
        <v>4587</v>
      </c>
      <c r="P4651" s="21" t="s">
        <v>188</v>
      </c>
    </row>
    <row r="4652" spans="1:16" x14ac:dyDescent="0.25">
      <c r="A4652" t="s">
        <v>6395</v>
      </c>
      <c r="B4652" t="s">
        <v>4571</v>
      </c>
      <c r="C4652" s="1">
        <v>200000</v>
      </c>
      <c r="D4652">
        <v>1</v>
      </c>
      <c r="E4652">
        <v>55</v>
      </c>
      <c r="F4652" t="s">
        <v>16</v>
      </c>
      <c r="G4652" t="s">
        <v>41</v>
      </c>
      <c r="H4652" t="s">
        <v>189</v>
      </c>
      <c r="I4652" t="s">
        <v>19</v>
      </c>
      <c r="J4652" t="s">
        <v>20</v>
      </c>
      <c r="L4652" s="2">
        <v>200000</v>
      </c>
      <c r="M4652" s="2">
        <v>3636.3636363636365</v>
      </c>
      <c r="N4652" s="2">
        <v>200000</v>
      </c>
      <c r="O4652" s="2" t="s">
        <v>4587</v>
      </c>
      <c r="P4652" s="21" t="s">
        <v>188</v>
      </c>
    </row>
    <row r="4653" spans="1:16" x14ac:dyDescent="0.25">
      <c r="A4653" t="s">
        <v>6398</v>
      </c>
      <c r="B4653" t="s">
        <v>4571</v>
      </c>
      <c r="C4653" s="1">
        <v>200000</v>
      </c>
      <c r="D4653">
        <v>1</v>
      </c>
      <c r="E4653">
        <v>57</v>
      </c>
      <c r="F4653" t="s">
        <v>16</v>
      </c>
      <c r="G4653" t="s">
        <v>41</v>
      </c>
      <c r="H4653" t="s">
        <v>189</v>
      </c>
      <c r="I4653" t="s">
        <v>19</v>
      </c>
      <c r="J4653" t="s">
        <v>9</v>
      </c>
      <c r="L4653" s="2">
        <v>200000</v>
      </c>
      <c r="M4653" s="2">
        <v>3508.7719298245615</v>
      </c>
      <c r="N4653" s="2">
        <v>200000</v>
      </c>
      <c r="O4653" s="2" t="s">
        <v>4587</v>
      </c>
      <c r="P4653" s="21" t="s">
        <v>188</v>
      </c>
    </row>
    <row r="4654" spans="1:16" x14ac:dyDescent="0.25">
      <c r="A4654" t="s">
        <v>6399</v>
      </c>
      <c r="B4654" t="s">
        <v>4571</v>
      </c>
      <c r="C4654" s="1">
        <v>200000</v>
      </c>
      <c r="D4654">
        <v>1</v>
      </c>
      <c r="E4654">
        <v>58</v>
      </c>
      <c r="F4654" t="s">
        <v>16</v>
      </c>
      <c r="G4654" t="s">
        <v>41</v>
      </c>
      <c r="H4654" t="s">
        <v>189</v>
      </c>
      <c r="I4654" t="s">
        <v>19</v>
      </c>
      <c r="J4654" t="s">
        <v>88</v>
      </c>
      <c r="K4654">
        <v>30000</v>
      </c>
      <c r="L4654" s="2">
        <v>230000</v>
      </c>
      <c r="M4654" s="2">
        <v>3965.5172413793102</v>
      </c>
      <c r="N4654" s="2">
        <v>230000</v>
      </c>
      <c r="O4654" s="2" t="s">
        <v>160</v>
      </c>
      <c r="P4654" s="21" t="s">
        <v>188</v>
      </c>
    </row>
    <row r="4655" spans="1:16" x14ac:dyDescent="0.25">
      <c r="A4655" t="s">
        <v>4705</v>
      </c>
      <c r="B4655" t="s">
        <v>4571</v>
      </c>
      <c r="C4655" s="1">
        <v>200000</v>
      </c>
      <c r="D4655">
        <v>1</v>
      </c>
      <c r="E4655">
        <v>64</v>
      </c>
      <c r="F4655" t="s">
        <v>16</v>
      </c>
      <c r="G4655" t="s">
        <v>56</v>
      </c>
      <c r="H4655" t="s">
        <v>189</v>
      </c>
      <c r="I4655" t="s">
        <v>19</v>
      </c>
      <c r="J4655" t="s">
        <v>9</v>
      </c>
      <c r="L4655" s="2">
        <v>200000</v>
      </c>
      <c r="M4655" s="2">
        <v>3125</v>
      </c>
      <c r="N4655" s="2">
        <v>200000</v>
      </c>
      <c r="O4655" s="2" t="s">
        <v>160</v>
      </c>
      <c r="P4655" s="21" t="s">
        <v>188</v>
      </c>
    </row>
    <row r="4656" spans="1:16" x14ac:dyDescent="0.25">
      <c r="A4656" t="s">
        <v>4713</v>
      </c>
      <c r="B4656" t="s">
        <v>4571</v>
      </c>
      <c r="C4656" s="1">
        <v>199999</v>
      </c>
      <c r="D4656">
        <v>2</v>
      </c>
      <c r="E4656">
        <v>68</v>
      </c>
      <c r="F4656" t="s">
        <v>16</v>
      </c>
      <c r="G4656" t="s">
        <v>56</v>
      </c>
      <c r="H4656" t="s">
        <v>189</v>
      </c>
      <c r="I4656" t="s">
        <v>19</v>
      </c>
      <c r="J4656" t="s">
        <v>20</v>
      </c>
      <c r="L4656" s="2">
        <v>199999</v>
      </c>
      <c r="M4656" s="2">
        <v>2941.1617647058824</v>
      </c>
      <c r="N4656" s="2">
        <v>99999.5</v>
      </c>
      <c r="O4656" s="2" t="s">
        <v>160</v>
      </c>
      <c r="P4656" s="21" t="s">
        <v>188</v>
      </c>
    </row>
    <row r="4657" spans="1:16" x14ac:dyDescent="0.25">
      <c r="A4657" t="s">
        <v>2906</v>
      </c>
      <c r="B4657" t="s">
        <v>104</v>
      </c>
      <c r="C4657" s="1">
        <v>199900</v>
      </c>
      <c r="D4657">
        <v>3</v>
      </c>
      <c r="E4657">
        <v>88</v>
      </c>
      <c r="F4657" s="1" t="s">
        <v>22</v>
      </c>
      <c r="G4657" t="s">
        <v>22</v>
      </c>
      <c r="H4657" t="s">
        <v>23</v>
      </c>
      <c r="I4657" t="s">
        <v>23</v>
      </c>
      <c r="J4657" t="s">
        <v>9</v>
      </c>
      <c r="K4657" t="s">
        <v>1372</v>
      </c>
      <c r="L4657" s="2">
        <v>199900</v>
      </c>
      <c r="M4657" s="2">
        <v>2271.590909090909</v>
      </c>
      <c r="N4657" s="2">
        <v>66633.333333333328</v>
      </c>
      <c r="O4657" s="2"/>
      <c r="P4657" s="5" t="s">
        <v>188</v>
      </c>
    </row>
    <row r="4658" spans="1:16" x14ac:dyDescent="0.25">
      <c r="A4658" t="s">
        <v>1550</v>
      </c>
      <c r="B4658" t="s">
        <v>103</v>
      </c>
      <c r="C4658" s="1">
        <v>199900</v>
      </c>
      <c r="D4658">
        <v>2</v>
      </c>
      <c r="E4658">
        <v>62</v>
      </c>
      <c r="F4658" s="1" t="s">
        <v>16</v>
      </c>
      <c r="G4658" t="s">
        <v>56</v>
      </c>
      <c r="H4658" t="s">
        <v>18</v>
      </c>
      <c r="I4658" t="s">
        <v>19</v>
      </c>
      <c r="J4658" t="s">
        <v>20</v>
      </c>
      <c r="K4658" t="s">
        <v>1372</v>
      </c>
      <c r="L4658" s="2">
        <v>199900</v>
      </c>
      <c r="M4658" s="2">
        <v>3224.1935483870966</v>
      </c>
      <c r="N4658" s="2">
        <v>99950</v>
      </c>
      <c r="O4658" s="2"/>
      <c r="P4658" s="5" t="s">
        <v>188</v>
      </c>
    </row>
    <row r="4659" spans="1:16" x14ac:dyDescent="0.25">
      <c r="A4659" t="s">
        <v>2409</v>
      </c>
      <c r="B4659" t="s">
        <v>103</v>
      </c>
      <c r="C4659" s="1">
        <v>199900</v>
      </c>
      <c r="D4659">
        <v>2</v>
      </c>
      <c r="E4659">
        <v>60</v>
      </c>
      <c r="F4659" s="1" t="s">
        <v>16</v>
      </c>
      <c r="G4659" t="s">
        <v>41</v>
      </c>
      <c r="H4659" t="s">
        <v>18</v>
      </c>
      <c r="I4659" t="s">
        <v>19</v>
      </c>
      <c r="J4659" t="s">
        <v>9</v>
      </c>
      <c r="K4659" t="s">
        <v>1372</v>
      </c>
      <c r="L4659" s="2">
        <v>199900</v>
      </c>
      <c r="M4659" s="2">
        <v>3331.6666666666665</v>
      </c>
      <c r="N4659" s="2">
        <v>99950</v>
      </c>
      <c r="O4659" s="2"/>
      <c r="P4659" s="5" t="s">
        <v>188</v>
      </c>
    </row>
    <row r="4660" spans="1:16" x14ac:dyDescent="0.25">
      <c r="A4660" t="s">
        <v>2233</v>
      </c>
      <c r="B4660" t="s">
        <v>103</v>
      </c>
      <c r="C4660" s="1">
        <v>199900</v>
      </c>
      <c r="D4660">
        <v>1</v>
      </c>
      <c r="E4660">
        <v>45</v>
      </c>
      <c r="F4660" s="1" t="s">
        <v>16</v>
      </c>
      <c r="G4660" t="s">
        <v>17</v>
      </c>
      <c r="H4660" t="s">
        <v>18</v>
      </c>
      <c r="I4660" t="s">
        <v>30</v>
      </c>
      <c r="J4660" t="s">
        <v>20</v>
      </c>
      <c r="K4660" t="s">
        <v>1372</v>
      </c>
      <c r="L4660" s="2">
        <v>199900</v>
      </c>
      <c r="M4660" s="2">
        <v>4442.2222222222226</v>
      </c>
      <c r="N4660" s="2">
        <v>199900</v>
      </c>
      <c r="O4660" s="2"/>
      <c r="P4660" s="5" t="s">
        <v>188</v>
      </c>
    </row>
    <row r="4661" spans="1:16" x14ac:dyDescent="0.25">
      <c r="A4661" t="s">
        <v>2570</v>
      </c>
      <c r="B4661" t="s">
        <v>103</v>
      </c>
      <c r="C4661" s="1">
        <v>199900</v>
      </c>
      <c r="D4661">
        <v>3</v>
      </c>
      <c r="E4661">
        <v>92</v>
      </c>
      <c r="F4661" s="1" t="s">
        <v>16</v>
      </c>
      <c r="G4661" t="s">
        <v>37</v>
      </c>
      <c r="H4661" t="s">
        <v>18</v>
      </c>
      <c r="I4661" t="s">
        <v>19</v>
      </c>
      <c r="J4661" t="s">
        <v>20</v>
      </c>
      <c r="K4661" t="s">
        <v>1372</v>
      </c>
      <c r="L4661" s="2">
        <v>199900</v>
      </c>
      <c r="M4661" s="2">
        <v>2172.8260869565215</v>
      </c>
      <c r="N4661" s="2">
        <v>66633.333333333328</v>
      </c>
      <c r="O4661" s="2"/>
      <c r="P4661" s="5" t="s">
        <v>188</v>
      </c>
    </row>
    <row r="4662" spans="1:16" x14ac:dyDescent="0.25">
      <c r="A4662" t="s">
        <v>6503</v>
      </c>
      <c r="B4662" t="s">
        <v>4571</v>
      </c>
      <c r="C4662" s="1">
        <v>199900</v>
      </c>
      <c r="D4662">
        <v>3</v>
      </c>
      <c r="E4662">
        <v>75</v>
      </c>
      <c r="F4662" t="s">
        <v>16</v>
      </c>
      <c r="G4662" t="s">
        <v>41</v>
      </c>
      <c r="H4662" t="s">
        <v>18</v>
      </c>
      <c r="I4662" t="s">
        <v>19</v>
      </c>
      <c r="J4662" t="s">
        <v>20</v>
      </c>
      <c r="L4662" s="2">
        <v>199900</v>
      </c>
      <c r="M4662" s="2">
        <v>2665.3333333333335</v>
      </c>
      <c r="N4662" s="2">
        <v>66633.333333333328</v>
      </c>
      <c r="O4662" s="2" t="s">
        <v>160</v>
      </c>
      <c r="P4662" s="21" t="s">
        <v>188</v>
      </c>
    </row>
    <row r="4663" spans="1:16" x14ac:dyDescent="0.25">
      <c r="A4663" t="s">
        <v>1413</v>
      </c>
      <c r="B4663" t="s">
        <v>103</v>
      </c>
      <c r="C4663" s="1">
        <v>199900</v>
      </c>
      <c r="D4663">
        <v>2</v>
      </c>
      <c r="E4663">
        <v>70</v>
      </c>
      <c r="F4663" s="1" t="s">
        <v>16</v>
      </c>
      <c r="G4663" t="s">
        <v>56</v>
      </c>
      <c r="H4663" t="s">
        <v>29</v>
      </c>
      <c r="I4663" t="s">
        <v>19</v>
      </c>
      <c r="J4663" t="s">
        <v>20</v>
      </c>
      <c r="K4663" t="s">
        <v>1372</v>
      </c>
      <c r="L4663" s="2">
        <v>199900</v>
      </c>
      <c r="M4663" s="2">
        <v>2855.7142857142858</v>
      </c>
      <c r="N4663" s="2">
        <v>99950</v>
      </c>
      <c r="O4663" s="2"/>
      <c r="P4663" s="5" t="s">
        <v>188</v>
      </c>
    </row>
    <row r="4664" spans="1:16" x14ac:dyDescent="0.25">
      <c r="A4664" t="s">
        <v>1977</v>
      </c>
      <c r="B4664" t="s">
        <v>104</v>
      </c>
      <c r="C4664" s="1">
        <v>199900</v>
      </c>
      <c r="D4664">
        <v>2</v>
      </c>
      <c r="E4664">
        <v>110</v>
      </c>
      <c r="F4664" s="1" t="s">
        <v>16</v>
      </c>
      <c r="G4664" t="s">
        <v>17</v>
      </c>
      <c r="H4664" t="s">
        <v>29</v>
      </c>
      <c r="I4664" t="s">
        <v>19</v>
      </c>
      <c r="J4664" t="s">
        <v>88</v>
      </c>
      <c r="L4664" s="2">
        <v>199900</v>
      </c>
      <c r="M4664" s="2">
        <v>1817.2727272727273</v>
      </c>
      <c r="N4664" s="2">
        <v>99950</v>
      </c>
      <c r="O4664" s="2"/>
      <c r="P4664" s="5" t="s">
        <v>188</v>
      </c>
    </row>
    <row r="4665" spans="1:16" x14ac:dyDescent="0.25">
      <c r="A4665" t="s">
        <v>2130</v>
      </c>
      <c r="B4665" t="s">
        <v>103</v>
      </c>
      <c r="C4665" s="1">
        <v>199900</v>
      </c>
      <c r="D4665">
        <v>3</v>
      </c>
      <c r="E4665">
        <v>76</v>
      </c>
      <c r="F4665" s="1" t="s">
        <v>16</v>
      </c>
      <c r="G4665" t="s">
        <v>17</v>
      </c>
      <c r="H4665" t="s">
        <v>29</v>
      </c>
      <c r="I4665" t="s">
        <v>19</v>
      </c>
      <c r="J4665" t="s">
        <v>88</v>
      </c>
      <c r="K4665" t="s">
        <v>1372</v>
      </c>
      <c r="L4665" s="2">
        <v>199900</v>
      </c>
      <c r="M4665" s="2">
        <v>2630.2631578947367</v>
      </c>
      <c r="N4665" s="2">
        <v>66633.333333333328</v>
      </c>
      <c r="O4665" s="2"/>
      <c r="P4665" s="5" t="s">
        <v>188</v>
      </c>
    </row>
    <row r="4666" spans="1:16" x14ac:dyDescent="0.25">
      <c r="A4666" t="s">
        <v>2035</v>
      </c>
      <c r="B4666" t="s">
        <v>103</v>
      </c>
      <c r="C4666" s="1">
        <v>199900</v>
      </c>
      <c r="D4666">
        <v>3</v>
      </c>
      <c r="E4666">
        <v>83</v>
      </c>
      <c r="F4666" s="1" t="s">
        <v>16</v>
      </c>
      <c r="G4666" t="s">
        <v>17</v>
      </c>
      <c r="H4666" t="s">
        <v>29</v>
      </c>
      <c r="I4666" t="s">
        <v>19</v>
      </c>
      <c r="J4666" t="s">
        <v>20</v>
      </c>
      <c r="K4666" t="s">
        <v>1372</v>
      </c>
      <c r="L4666" s="2">
        <v>199900</v>
      </c>
      <c r="M4666" s="2">
        <v>2408.4337349397592</v>
      </c>
      <c r="N4666" s="2">
        <v>66633.333333333328</v>
      </c>
      <c r="O4666" s="2"/>
      <c r="P4666" s="5" t="s">
        <v>188</v>
      </c>
    </row>
    <row r="4667" spans="1:16" x14ac:dyDescent="0.25">
      <c r="A4667" t="s">
        <v>2281</v>
      </c>
      <c r="B4667" t="s">
        <v>103</v>
      </c>
      <c r="C4667" s="1">
        <v>199900</v>
      </c>
      <c r="D4667">
        <v>3</v>
      </c>
      <c r="E4667">
        <v>92</v>
      </c>
      <c r="F4667" s="1" t="s">
        <v>16</v>
      </c>
      <c r="G4667" t="s">
        <v>41</v>
      </c>
      <c r="H4667" t="s">
        <v>29</v>
      </c>
      <c r="I4667" t="s">
        <v>19</v>
      </c>
      <c r="J4667" t="s">
        <v>20</v>
      </c>
      <c r="K4667" t="s">
        <v>1372</v>
      </c>
      <c r="L4667" s="2">
        <v>199900</v>
      </c>
      <c r="M4667" s="2">
        <v>2172.8260869565215</v>
      </c>
      <c r="N4667" s="2">
        <v>66633.333333333328</v>
      </c>
      <c r="O4667" s="2"/>
      <c r="P4667" s="5" t="s">
        <v>188</v>
      </c>
    </row>
    <row r="4668" spans="1:16" x14ac:dyDescent="0.25">
      <c r="A4668" t="s">
        <v>5702</v>
      </c>
      <c r="B4668" t="s">
        <v>4571</v>
      </c>
      <c r="C4668" s="1">
        <v>199900</v>
      </c>
      <c r="D4668">
        <v>1</v>
      </c>
      <c r="E4668">
        <v>46</v>
      </c>
      <c r="F4668" t="s">
        <v>16</v>
      </c>
      <c r="G4668" t="s">
        <v>35</v>
      </c>
      <c r="H4668" t="s">
        <v>189</v>
      </c>
      <c r="I4668" t="s">
        <v>19</v>
      </c>
      <c r="J4668" t="s">
        <v>9</v>
      </c>
      <c r="L4668" s="2">
        <v>199900</v>
      </c>
      <c r="M4668" s="2">
        <v>4345.652173913043</v>
      </c>
      <c r="N4668" s="2">
        <v>199900</v>
      </c>
      <c r="O4668" s="2" t="s">
        <v>4582</v>
      </c>
      <c r="P4668" s="21" t="s">
        <v>188</v>
      </c>
    </row>
    <row r="4669" spans="1:16" x14ac:dyDescent="0.25">
      <c r="A4669" t="s">
        <v>5703</v>
      </c>
      <c r="B4669" t="s">
        <v>4571</v>
      </c>
      <c r="C4669" s="1">
        <v>199900</v>
      </c>
      <c r="D4669">
        <v>1</v>
      </c>
      <c r="E4669">
        <v>46</v>
      </c>
      <c r="F4669" t="s">
        <v>16</v>
      </c>
      <c r="G4669" t="s">
        <v>35</v>
      </c>
      <c r="H4669" t="s">
        <v>189</v>
      </c>
      <c r="I4669" t="s">
        <v>19</v>
      </c>
      <c r="J4669" t="s">
        <v>9</v>
      </c>
      <c r="L4669" s="2">
        <v>199900</v>
      </c>
      <c r="M4669" s="2">
        <v>4345.652173913043</v>
      </c>
      <c r="N4669" s="2">
        <v>199900</v>
      </c>
      <c r="O4669" s="2" t="s">
        <v>4582</v>
      </c>
      <c r="P4669" s="21" t="s">
        <v>188</v>
      </c>
    </row>
    <row r="4670" spans="1:16" x14ac:dyDescent="0.25">
      <c r="A4670" t="s">
        <v>2407</v>
      </c>
      <c r="B4670" t="s">
        <v>103</v>
      </c>
      <c r="C4670" s="1">
        <v>199500</v>
      </c>
      <c r="D4670">
        <v>3</v>
      </c>
      <c r="E4670">
        <v>68</v>
      </c>
      <c r="F4670" s="1" t="s">
        <v>16</v>
      </c>
      <c r="G4670" t="s">
        <v>41</v>
      </c>
      <c r="H4670" t="s">
        <v>18</v>
      </c>
      <c r="I4670" t="s">
        <v>19</v>
      </c>
      <c r="J4670" t="s">
        <v>20</v>
      </c>
      <c r="K4670" t="s">
        <v>1372</v>
      </c>
      <c r="L4670" s="2">
        <v>199500</v>
      </c>
      <c r="M4670" s="2">
        <v>2933.8235294117649</v>
      </c>
      <c r="N4670" s="2">
        <v>66500</v>
      </c>
      <c r="O4670" s="2"/>
      <c r="P4670" s="5" t="s">
        <v>188</v>
      </c>
    </row>
    <row r="4671" spans="1:16" x14ac:dyDescent="0.25">
      <c r="A4671" t="s">
        <v>2957</v>
      </c>
      <c r="B4671" t="s">
        <v>104</v>
      </c>
      <c r="C4671" s="1">
        <v>199000</v>
      </c>
      <c r="D4671">
        <v>3</v>
      </c>
      <c r="E4671">
        <v>106</v>
      </c>
      <c r="F4671" s="1" t="s">
        <v>22</v>
      </c>
      <c r="G4671" t="s">
        <v>22</v>
      </c>
      <c r="H4671" t="s">
        <v>23</v>
      </c>
      <c r="I4671" t="s">
        <v>23</v>
      </c>
      <c r="J4671" t="s">
        <v>9</v>
      </c>
      <c r="K4671" t="s">
        <v>1372</v>
      </c>
      <c r="L4671" s="2">
        <v>199000</v>
      </c>
      <c r="M4671" s="2">
        <v>1877.3584905660377</v>
      </c>
      <c r="N4671" s="2">
        <v>66333.333333333328</v>
      </c>
      <c r="O4671" s="2"/>
      <c r="P4671" s="5" t="s">
        <v>188</v>
      </c>
    </row>
    <row r="4672" spans="1:16" x14ac:dyDescent="0.25">
      <c r="A4672" t="s">
        <v>3042</v>
      </c>
      <c r="B4672" t="s">
        <v>104</v>
      </c>
      <c r="C4672" s="1">
        <v>199000</v>
      </c>
      <c r="D4672">
        <v>4</v>
      </c>
      <c r="E4672">
        <v>121</v>
      </c>
      <c r="F4672" s="1" t="s">
        <v>22</v>
      </c>
      <c r="G4672" t="s">
        <v>22</v>
      </c>
      <c r="H4672" t="s">
        <v>23</v>
      </c>
      <c r="I4672" t="s">
        <v>23</v>
      </c>
      <c r="J4672" t="s">
        <v>9</v>
      </c>
      <c r="K4672" t="s">
        <v>1372</v>
      </c>
      <c r="L4672" s="2">
        <v>199000</v>
      </c>
      <c r="M4672" s="2">
        <v>1644.6280991735537</v>
      </c>
      <c r="N4672" s="2">
        <v>49750</v>
      </c>
      <c r="O4672" s="2"/>
      <c r="P4672" s="5" t="s">
        <v>188</v>
      </c>
    </row>
    <row r="4673" spans="1:16" x14ac:dyDescent="0.25">
      <c r="A4673" t="s">
        <v>3090</v>
      </c>
      <c r="B4673" t="s">
        <v>104</v>
      </c>
      <c r="C4673" s="1">
        <v>199000</v>
      </c>
      <c r="D4673">
        <v>3</v>
      </c>
      <c r="E4673">
        <v>145</v>
      </c>
      <c r="F4673" s="1" t="s">
        <v>22</v>
      </c>
      <c r="G4673" t="s">
        <v>22</v>
      </c>
      <c r="H4673" t="s">
        <v>23</v>
      </c>
      <c r="I4673" t="s">
        <v>23</v>
      </c>
      <c r="J4673" t="s">
        <v>9</v>
      </c>
      <c r="K4673" t="s">
        <v>1372</v>
      </c>
      <c r="L4673" s="2">
        <v>199000</v>
      </c>
      <c r="M4673" s="2">
        <v>1372.4137931034484</v>
      </c>
      <c r="N4673" s="2">
        <v>66333.333333333328</v>
      </c>
      <c r="O4673" s="2"/>
      <c r="P4673" s="5" t="s">
        <v>188</v>
      </c>
    </row>
    <row r="4674" spans="1:16" x14ac:dyDescent="0.25">
      <c r="A4674" t="s">
        <v>1586</v>
      </c>
      <c r="B4674" t="s">
        <v>103</v>
      </c>
      <c r="C4674" s="1">
        <v>199000</v>
      </c>
      <c r="D4674">
        <v>1</v>
      </c>
      <c r="E4674">
        <v>30</v>
      </c>
      <c r="F4674" s="1" t="s">
        <v>16</v>
      </c>
      <c r="G4674" t="s">
        <v>56</v>
      </c>
      <c r="H4674" t="s">
        <v>18</v>
      </c>
      <c r="I4674" t="s">
        <v>30</v>
      </c>
      <c r="J4674" t="s">
        <v>20</v>
      </c>
      <c r="K4674" t="s">
        <v>1372</v>
      </c>
      <c r="L4674" s="2">
        <v>199000</v>
      </c>
      <c r="M4674" s="2">
        <v>6633.333333333333</v>
      </c>
      <c r="N4674" s="2">
        <v>199000</v>
      </c>
      <c r="O4674" s="2"/>
      <c r="P4674" s="5" t="s">
        <v>188</v>
      </c>
    </row>
    <row r="4675" spans="1:16" x14ac:dyDescent="0.25">
      <c r="A4675" t="s">
        <v>4852</v>
      </c>
      <c r="B4675" t="s">
        <v>4571</v>
      </c>
      <c r="C4675" s="1">
        <v>199000</v>
      </c>
      <c r="D4675">
        <v>2</v>
      </c>
      <c r="E4675">
        <v>72</v>
      </c>
      <c r="F4675" t="s">
        <v>16</v>
      </c>
      <c r="G4675" t="s">
        <v>56</v>
      </c>
      <c r="H4675" t="s">
        <v>18</v>
      </c>
      <c r="I4675" t="s">
        <v>30</v>
      </c>
      <c r="J4675" t="s">
        <v>20</v>
      </c>
      <c r="L4675" s="2">
        <v>199000</v>
      </c>
      <c r="M4675" s="2">
        <v>2763.8888888888887</v>
      </c>
      <c r="N4675" s="2">
        <v>99500</v>
      </c>
      <c r="O4675" s="2" t="s">
        <v>160</v>
      </c>
      <c r="P4675" s="21" t="s">
        <v>188</v>
      </c>
    </row>
    <row r="4676" spans="1:16" x14ac:dyDescent="0.25">
      <c r="A4676" t="s">
        <v>2263</v>
      </c>
      <c r="B4676" t="s">
        <v>104</v>
      </c>
      <c r="C4676" s="1">
        <v>199000</v>
      </c>
      <c r="D4676">
        <v>3</v>
      </c>
      <c r="E4676">
        <v>84</v>
      </c>
      <c r="F4676" s="1" t="s">
        <v>16</v>
      </c>
      <c r="G4676" t="s">
        <v>41</v>
      </c>
      <c r="H4676" t="s">
        <v>29</v>
      </c>
      <c r="I4676" t="s">
        <v>19</v>
      </c>
      <c r="J4676" t="s">
        <v>9</v>
      </c>
      <c r="K4676" t="s">
        <v>1372</v>
      </c>
      <c r="L4676" s="2">
        <v>199000</v>
      </c>
      <c r="M4676" s="2">
        <v>2369.0476190476193</v>
      </c>
      <c r="N4676" s="2">
        <v>66333.333333333328</v>
      </c>
      <c r="O4676" s="2"/>
      <c r="P4676" s="5" t="s">
        <v>188</v>
      </c>
    </row>
    <row r="4677" spans="1:16" x14ac:dyDescent="0.25">
      <c r="A4677" t="s">
        <v>2118</v>
      </c>
      <c r="B4677" t="s">
        <v>103</v>
      </c>
      <c r="C4677" s="1">
        <v>199000</v>
      </c>
      <c r="D4677">
        <v>2</v>
      </c>
      <c r="E4677">
        <v>74</v>
      </c>
      <c r="F4677" s="1" t="s">
        <v>16</v>
      </c>
      <c r="G4677" t="s">
        <v>17</v>
      </c>
      <c r="H4677" t="s">
        <v>29</v>
      </c>
      <c r="I4677" t="s">
        <v>19</v>
      </c>
      <c r="J4677" t="s">
        <v>20</v>
      </c>
      <c r="K4677" t="s">
        <v>1372</v>
      </c>
      <c r="L4677" s="2">
        <v>199000</v>
      </c>
      <c r="M4677" s="2">
        <v>2689.1891891891892</v>
      </c>
      <c r="N4677" s="2">
        <v>99500</v>
      </c>
      <c r="O4677" s="2"/>
      <c r="P4677" s="5" t="s">
        <v>188</v>
      </c>
    </row>
    <row r="4678" spans="1:16" x14ac:dyDescent="0.25">
      <c r="A4678" t="s">
        <v>5780</v>
      </c>
      <c r="B4678" t="s">
        <v>4571</v>
      </c>
      <c r="C4678" s="1">
        <v>199000</v>
      </c>
      <c r="D4678">
        <v>3</v>
      </c>
      <c r="E4678">
        <v>80</v>
      </c>
      <c r="F4678" t="s">
        <v>16</v>
      </c>
      <c r="G4678" t="s">
        <v>35</v>
      </c>
      <c r="H4678" t="s">
        <v>189</v>
      </c>
      <c r="I4678" t="s">
        <v>19</v>
      </c>
      <c r="J4678" t="s">
        <v>20</v>
      </c>
      <c r="L4678" s="2">
        <v>199000</v>
      </c>
      <c r="M4678" s="2">
        <v>2487.5</v>
      </c>
      <c r="N4678" s="2">
        <v>66333.333333333328</v>
      </c>
      <c r="O4678" s="2" t="s">
        <v>160</v>
      </c>
      <c r="P4678" s="21" t="s">
        <v>188</v>
      </c>
    </row>
    <row r="4679" spans="1:16" x14ac:dyDescent="0.25">
      <c r="A4679" t="s">
        <v>5793</v>
      </c>
      <c r="B4679" t="s">
        <v>4571</v>
      </c>
      <c r="C4679" s="1">
        <v>199000</v>
      </c>
      <c r="D4679">
        <v>3</v>
      </c>
      <c r="E4679">
        <v>84</v>
      </c>
      <c r="F4679" t="s">
        <v>16</v>
      </c>
      <c r="G4679" t="s">
        <v>35</v>
      </c>
      <c r="H4679" t="s">
        <v>189</v>
      </c>
      <c r="I4679" t="s">
        <v>19</v>
      </c>
      <c r="J4679" t="s">
        <v>20</v>
      </c>
      <c r="L4679" s="2">
        <v>199000</v>
      </c>
      <c r="M4679" s="2">
        <v>2369.0476190476193</v>
      </c>
      <c r="N4679" s="2">
        <v>66333.333333333328</v>
      </c>
      <c r="O4679" s="2" t="s">
        <v>160</v>
      </c>
      <c r="P4679" s="21" t="s">
        <v>188</v>
      </c>
    </row>
    <row r="4680" spans="1:16" x14ac:dyDescent="0.25">
      <c r="A4680" t="s">
        <v>5822</v>
      </c>
      <c r="B4680" t="s">
        <v>4571</v>
      </c>
      <c r="C4680" s="1">
        <v>199000</v>
      </c>
      <c r="D4680">
        <v>3</v>
      </c>
      <c r="E4680">
        <v>90</v>
      </c>
      <c r="F4680" t="s">
        <v>16</v>
      </c>
      <c r="G4680" t="s">
        <v>35</v>
      </c>
      <c r="H4680" t="s">
        <v>189</v>
      </c>
      <c r="I4680" t="s">
        <v>19</v>
      </c>
      <c r="J4680" t="s">
        <v>20</v>
      </c>
      <c r="L4680" s="2">
        <v>199000</v>
      </c>
      <c r="M4680" s="2">
        <v>2211.1111111111113</v>
      </c>
      <c r="N4680" s="2">
        <v>66333.333333333328</v>
      </c>
      <c r="O4680" s="2" t="s">
        <v>160</v>
      </c>
      <c r="P4680" s="21" t="s">
        <v>188</v>
      </c>
    </row>
    <row r="4681" spans="1:16" x14ac:dyDescent="0.25">
      <c r="A4681" t="s">
        <v>4711</v>
      </c>
      <c r="B4681" t="s">
        <v>4571</v>
      </c>
      <c r="C4681" s="1">
        <v>199000</v>
      </c>
      <c r="D4681">
        <v>3</v>
      </c>
      <c r="E4681">
        <v>66</v>
      </c>
      <c r="F4681" t="s">
        <v>16</v>
      </c>
      <c r="G4681" t="s">
        <v>56</v>
      </c>
      <c r="H4681" t="s">
        <v>189</v>
      </c>
      <c r="I4681" t="s">
        <v>19</v>
      </c>
      <c r="J4681" t="s">
        <v>20</v>
      </c>
      <c r="L4681" s="2">
        <v>199000</v>
      </c>
      <c r="M4681" s="2">
        <v>3015.151515151515</v>
      </c>
      <c r="N4681" s="2">
        <v>66333.333333333328</v>
      </c>
      <c r="O4681" s="2" t="s">
        <v>160</v>
      </c>
      <c r="P4681" s="21" t="s">
        <v>188</v>
      </c>
    </row>
    <row r="4682" spans="1:16" x14ac:dyDescent="0.25">
      <c r="A4682" t="s">
        <v>4714</v>
      </c>
      <c r="B4682" t="s">
        <v>4571</v>
      </c>
      <c r="C4682" s="1">
        <v>199000</v>
      </c>
      <c r="D4682">
        <v>3</v>
      </c>
      <c r="E4682">
        <v>70</v>
      </c>
      <c r="F4682" t="s">
        <v>16</v>
      </c>
      <c r="G4682" t="s">
        <v>56</v>
      </c>
      <c r="H4682" t="s">
        <v>189</v>
      </c>
      <c r="I4682" t="s">
        <v>19</v>
      </c>
      <c r="J4682" t="s">
        <v>20</v>
      </c>
      <c r="L4682" s="2">
        <v>199000</v>
      </c>
      <c r="M4682" s="2">
        <v>2842.8571428571427</v>
      </c>
      <c r="N4682" s="2">
        <v>66333.333333333328</v>
      </c>
      <c r="O4682" s="2" t="s">
        <v>160</v>
      </c>
      <c r="P4682" s="21" t="s">
        <v>188</v>
      </c>
    </row>
    <row r="4683" spans="1:16" x14ac:dyDescent="0.25">
      <c r="A4683" t="s">
        <v>4724</v>
      </c>
      <c r="B4683" t="s">
        <v>4571</v>
      </c>
      <c r="C4683" s="1">
        <v>199000</v>
      </c>
      <c r="D4683">
        <v>3</v>
      </c>
      <c r="E4683">
        <v>75</v>
      </c>
      <c r="F4683" t="s">
        <v>16</v>
      </c>
      <c r="G4683" t="s">
        <v>56</v>
      </c>
      <c r="H4683" t="s">
        <v>189</v>
      </c>
      <c r="I4683" t="s">
        <v>19</v>
      </c>
      <c r="J4683" t="s">
        <v>20</v>
      </c>
      <c r="L4683" s="2">
        <v>199000</v>
      </c>
      <c r="M4683" s="2">
        <v>2653.3333333333335</v>
      </c>
      <c r="N4683" s="2">
        <v>66333.333333333328</v>
      </c>
      <c r="O4683" s="2" t="s">
        <v>160</v>
      </c>
      <c r="P4683" s="21" t="s">
        <v>188</v>
      </c>
    </row>
    <row r="4684" spans="1:16" x14ac:dyDescent="0.25">
      <c r="A4684" t="s">
        <v>4725</v>
      </c>
      <c r="B4684" t="s">
        <v>4571</v>
      </c>
      <c r="C4684" s="1">
        <v>199000</v>
      </c>
      <c r="D4684">
        <v>3</v>
      </c>
      <c r="E4684">
        <v>75</v>
      </c>
      <c r="F4684" t="s">
        <v>16</v>
      </c>
      <c r="G4684" t="s">
        <v>56</v>
      </c>
      <c r="H4684" t="s">
        <v>189</v>
      </c>
      <c r="I4684" t="s">
        <v>19</v>
      </c>
      <c r="J4684" t="s">
        <v>20</v>
      </c>
      <c r="L4684" s="2">
        <v>199000</v>
      </c>
      <c r="M4684" s="2">
        <v>2653.3333333333335</v>
      </c>
      <c r="N4684" s="2">
        <v>66333.333333333328</v>
      </c>
      <c r="O4684" s="2" t="s">
        <v>160</v>
      </c>
      <c r="P4684" s="21" t="s">
        <v>188</v>
      </c>
    </row>
    <row r="4685" spans="1:16" x14ac:dyDescent="0.25">
      <c r="A4685" t="s">
        <v>4748</v>
      </c>
      <c r="B4685" t="s">
        <v>4571</v>
      </c>
      <c r="C4685" s="1">
        <v>199000</v>
      </c>
      <c r="D4685">
        <v>3</v>
      </c>
      <c r="E4685">
        <v>90</v>
      </c>
      <c r="F4685" t="s">
        <v>16</v>
      </c>
      <c r="G4685" t="s">
        <v>56</v>
      </c>
      <c r="H4685" t="s">
        <v>189</v>
      </c>
      <c r="I4685" t="s">
        <v>19</v>
      </c>
      <c r="J4685" t="s">
        <v>20</v>
      </c>
      <c r="L4685" s="2">
        <v>199000</v>
      </c>
      <c r="M4685" s="2">
        <v>2211.1111111111113</v>
      </c>
      <c r="N4685" s="2">
        <v>66333.333333333328</v>
      </c>
      <c r="O4685" s="2" t="s">
        <v>160</v>
      </c>
      <c r="P4685" s="21" t="s">
        <v>188</v>
      </c>
    </row>
    <row r="4686" spans="1:16" x14ac:dyDescent="0.25">
      <c r="A4686" t="s">
        <v>4749</v>
      </c>
      <c r="B4686" t="s">
        <v>4571</v>
      </c>
      <c r="C4686" s="1">
        <v>199000</v>
      </c>
      <c r="D4686">
        <v>3</v>
      </c>
      <c r="E4686">
        <v>90</v>
      </c>
      <c r="F4686" t="s">
        <v>16</v>
      </c>
      <c r="G4686" t="s">
        <v>56</v>
      </c>
      <c r="H4686" t="s">
        <v>189</v>
      </c>
      <c r="I4686" t="s">
        <v>19</v>
      </c>
      <c r="J4686" t="s">
        <v>20</v>
      </c>
      <c r="L4686" s="2">
        <v>199000</v>
      </c>
      <c r="M4686" s="2">
        <v>2211.1111111111113</v>
      </c>
      <c r="N4686" s="2">
        <v>66333.333333333328</v>
      </c>
      <c r="O4686" s="2" t="s">
        <v>160</v>
      </c>
      <c r="P4686" s="21" t="s">
        <v>188</v>
      </c>
    </row>
    <row r="4687" spans="1:16" x14ac:dyDescent="0.25">
      <c r="A4687" t="s">
        <v>4750</v>
      </c>
      <c r="B4687" t="s">
        <v>4571</v>
      </c>
      <c r="C4687" s="1">
        <v>199000</v>
      </c>
      <c r="D4687">
        <v>3</v>
      </c>
      <c r="E4687">
        <v>90</v>
      </c>
      <c r="F4687" t="s">
        <v>16</v>
      </c>
      <c r="G4687" t="s">
        <v>56</v>
      </c>
      <c r="H4687" t="s">
        <v>189</v>
      </c>
      <c r="I4687" t="s">
        <v>19</v>
      </c>
      <c r="J4687" t="s">
        <v>20</v>
      </c>
      <c r="L4687" s="2">
        <v>199000</v>
      </c>
      <c r="M4687" s="2">
        <v>2211.1111111111113</v>
      </c>
      <c r="N4687" s="2">
        <v>66333.333333333328</v>
      </c>
      <c r="O4687" s="2" t="s">
        <v>160</v>
      </c>
      <c r="P4687" s="21" t="s">
        <v>188</v>
      </c>
    </row>
    <row r="4688" spans="1:16" x14ac:dyDescent="0.25">
      <c r="A4688" t="s">
        <v>4751</v>
      </c>
      <c r="B4688" t="s">
        <v>4571</v>
      </c>
      <c r="C4688" s="1">
        <v>199000</v>
      </c>
      <c r="D4688">
        <v>3</v>
      </c>
      <c r="E4688">
        <v>90</v>
      </c>
      <c r="F4688" t="s">
        <v>16</v>
      </c>
      <c r="G4688" t="s">
        <v>56</v>
      </c>
      <c r="H4688" t="s">
        <v>189</v>
      </c>
      <c r="I4688" t="s">
        <v>19</v>
      </c>
      <c r="J4688" t="s">
        <v>20</v>
      </c>
      <c r="L4688" s="2">
        <v>199000</v>
      </c>
      <c r="M4688" s="2">
        <v>2211.1111111111113</v>
      </c>
      <c r="N4688" s="2">
        <v>66333.333333333328</v>
      </c>
      <c r="O4688" s="2" t="s">
        <v>160</v>
      </c>
      <c r="P4688" s="21" t="s">
        <v>188</v>
      </c>
    </row>
    <row r="4689" spans="1:16" x14ac:dyDescent="0.25">
      <c r="A4689" t="s">
        <v>5714</v>
      </c>
      <c r="B4689" t="s">
        <v>4571</v>
      </c>
      <c r="C4689" s="1">
        <v>198450</v>
      </c>
      <c r="D4689">
        <v>2</v>
      </c>
      <c r="E4689">
        <v>52</v>
      </c>
      <c r="F4689" t="s">
        <v>16</v>
      </c>
      <c r="G4689" t="s">
        <v>35</v>
      </c>
      <c r="H4689" t="s">
        <v>189</v>
      </c>
      <c r="I4689" t="s">
        <v>19</v>
      </c>
      <c r="J4689" t="s">
        <v>20</v>
      </c>
      <c r="L4689" s="2">
        <v>198450</v>
      </c>
      <c r="M4689" s="2">
        <v>3816.3461538461538</v>
      </c>
      <c r="N4689" s="2">
        <v>99225</v>
      </c>
      <c r="O4689" s="2" t="s">
        <v>4587</v>
      </c>
      <c r="P4689" s="21" t="s">
        <v>188</v>
      </c>
    </row>
    <row r="4690" spans="1:16" x14ac:dyDescent="0.25">
      <c r="A4690" t="s">
        <v>5715</v>
      </c>
      <c r="B4690" t="s">
        <v>4571</v>
      </c>
      <c r="C4690" s="1">
        <v>198450</v>
      </c>
      <c r="D4690">
        <v>2</v>
      </c>
      <c r="E4690">
        <v>52</v>
      </c>
      <c r="F4690" t="s">
        <v>16</v>
      </c>
      <c r="G4690" t="s">
        <v>35</v>
      </c>
      <c r="H4690" t="s">
        <v>189</v>
      </c>
      <c r="I4690" t="s">
        <v>19</v>
      </c>
      <c r="J4690" t="s">
        <v>20</v>
      </c>
      <c r="L4690" s="2">
        <v>198450</v>
      </c>
      <c r="M4690" s="2">
        <v>3816.3461538461538</v>
      </c>
      <c r="N4690" s="2">
        <v>99225</v>
      </c>
      <c r="O4690" s="2" t="s">
        <v>4587</v>
      </c>
      <c r="P4690" s="21" t="s">
        <v>188</v>
      </c>
    </row>
    <row r="4691" spans="1:16" x14ac:dyDescent="0.25">
      <c r="A4691" t="s">
        <v>1561</v>
      </c>
      <c r="B4691" t="s">
        <v>103</v>
      </c>
      <c r="C4691" s="1">
        <v>198000</v>
      </c>
      <c r="D4691">
        <v>2</v>
      </c>
      <c r="E4691">
        <v>115</v>
      </c>
      <c r="F4691" s="1" t="s">
        <v>16</v>
      </c>
      <c r="G4691" t="s">
        <v>56</v>
      </c>
      <c r="H4691" t="s">
        <v>18</v>
      </c>
      <c r="I4691" t="s">
        <v>19</v>
      </c>
      <c r="J4691" t="s">
        <v>20</v>
      </c>
      <c r="K4691" t="s">
        <v>1372</v>
      </c>
      <c r="L4691" s="2">
        <v>198000</v>
      </c>
      <c r="M4691" s="2">
        <v>1721.7391304347825</v>
      </c>
      <c r="N4691" s="2">
        <v>99000</v>
      </c>
      <c r="O4691" s="2"/>
      <c r="P4691" s="5" t="s">
        <v>188</v>
      </c>
    </row>
    <row r="4692" spans="1:16" x14ac:dyDescent="0.25">
      <c r="A4692" t="s">
        <v>6493</v>
      </c>
      <c r="B4692" t="s">
        <v>4571</v>
      </c>
      <c r="C4692" s="1">
        <v>198000</v>
      </c>
      <c r="D4692">
        <v>3</v>
      </c>
      <c r="E4692">
        <v>65</v>
      </c>
      <c r="F4692" t="s">
        <v>16</v>
      </c>
      <c r="G4692" t="s">
        <v>41</v>
      </c>
      <c r="H4692" t="s">
        <v>18</v>
      </c>
      <c r="I4692" t="s">
        <v>19</v>
      </c>
      <c r="J4692" t="s">
        <v>20</v>
      </c>
      <c r="L4692" s="2">
        <v>198000</v>
      </c>
      <c r="M4692" s="2">
        <v>3046.1538461538462</v>
      </c>
      <c r="N4692" s="2">
        <v>66000</v>
      </c>
      <c r="O4692" s="2" t="s">
        <v>160</v>
      </c>
      <c r="P4692" s="21" t="s">
        <v>188</v>
      </c>
    </row>
    <row r="4693" spans="1:16" x14ac:dyDescent="0.25">
      <c r="A4693" t="s">
        <v>1708</v>
      </c>
      <c r="B4693" t="s">
        <v>103</v>
      </c>
      <c r="C4693" s="1">
        <v>198000</v>
      </c>
      <c r="D4693">
        <v>3</v>
      </c>
      <c r="E4693">
        <v>94</v>
      </c>
      <c r="F4693" s="1" t="s">
        <v>16</v>
      </c>
      <c r="G4693" t="s">
        <v>35</v>
      </c>
      <c r="H4693" t="s">
        <v>29</v>
      </c>
      <c r="I4693" t="s">
        <v>19</v>
      </c>
      <c r="J4693" t="s">
        <v>9</v>
      </c>
      <c r="K4693" t="s">
        <v>1372</v>
      </c>
      <c r="L4693" s="2">
        <v>198000</v>
      </c>
      <c r="M4693" s="2">
        <v>2106.3829787234044</v>
      </c>
      <c r="N4693" s="2">
        <v>66000</v>
      </c>
      <c r="O4693" s="2"/>
      <c r="P4693" s="5" t="s">
        <v>188</v>
      </c>
    </row>
    <row r="4694" spans="1:16" x14ac:dyDescent="0.25">
      <c r="A4694" t="s">
        <v>6378</v>
      </c>
      <c r="B4694" t="s">
        <v>4571</v>
      </c>
      <c r="C4694" s="1">
        <v>198000</v>
      </c>
      <c r="D4694">
        <v>1</v>
      </c>
      <c r="E4694">
        <v>43</v>
      </c>
      <c r="F4694" t="s">
        <v>16</v>
      </c>
      <c r="G4694" t="s">
        <v>41</v>
      </c>
      <c r="H4694" t="s">
        <v>189</v>
      </c>
      <c r="I4694" t="s">
        <v>19</v>
      </c>
      <c r="J4694" t="s">
        <v>20</v>
      </c>
      <c r="L4694" s="2">
        <v>198000</v>
      </c>
      <c r="M4694" s="2">
        <v>4604.6511627906975</v>
      </c>
      <c r="N4694" s="2">
        <v>198000</v>
      </c>
      <c r="O4694" s="2" t="s">
        <v>4587</v>
      </c>
      <c r="P4694" s="21" t="s">
        <v>188</v>
      </c>
    </row>
    <row r="4695" spans="1:16" x14ac:dyDescent="0.25">
      <c r="A4695" t="s">
        <v>6379</v>
      </c>
      <c r="B4695" t="s">
        <v>4571</v>
      </c>
      <c r="C4695" s="1">
        <v>198000</v>
      </c>
      <c r="D4695">
        <v>1</v>
      </c>
      <c r="E4695">
        <v>45</v>
      </c>
      <c r="F4695" t="s">
        <v>16</v>
      </c>
      <c r="G4695" t="s">
        <v>41</v>
      </c>
      <c r="H4695" t="s">
        <v>189</v>
      </c>
      <c r="I4695" t="s">
        <v>19</v>
      </c>
      <c r="J4695" t="s">
        <v>9</v>
      </c>
      <c r="L4695" s="2">
        <v>198000</v>
      </c>
      <c r="M4695" s="2">
        <v>4400</v>
      </c>
      <c r="N4695" s="2">
        <v>198000</v>
      </c>
      <c r="O4695" s="2" t="s">
        <v>4587</v>
      </c>
      <c r="P4695" s="21" t="s">
        <v>188</v>
      </c>
    </row>
    <row r="4696" spans="1:16" x14ac:dyDescent="0.25">
      <c r="A4696" t="s">
        <v>6380</v>
      </c>
      <c r="B4696" t="s">
        <v>4571</v>
      </c>
      <c r="C4696" s="1">
        <v>198000</v>
      </c>
      <c r="D4696">
        <v>1</v>
      </c>
      <c r="E4696">
        <v>45</v>
      </c>
      <c r="F4696" t="s">
        <v>16</v>
      </c>
      <c r="G4696" t="s">
        <v>41</v>
      </c>
      <c r="H4696" t="s">
        <v>189</v>
      </c>
      <c r="I4696" t="s">
        <v>19</v>
      </c>
      <c r="J4696" t="s">
        <v>20</v>
      </c>
      <c r="L4696" s="2">
        <v>198000</v>
      </c>
      <c r="M4696" s="2">
        <v>4400</v>
      </c>
      <c r="N4696" s="2">
        <v>198000</v>
      </c>
      <c r="O4696" s="2" t="s">
        <v>4587</v>
      </c>
      <c r="P4696" s="21" t="s">
        <v>188</v>
      </c>
    </row>
    <row r="4697" spans="1:16" x14ac:dyDescent="0.25">
      <c r="A4697" t="s">
        <v>6381</v>
      </c>
      <c r="B4697" t="s">
        <v>4571</v>
      </c>
      <c r="C4697" s="1">
        <v>198000</v>
      </c>
      <c r="D4697">
        <v>1</v>
      </c>
      <c r="E4697">
        <v>45</v>
      </c>
      <c r="F4697" t="s">
        <v>16</v>
      </c>
      <c r="G4697" t="s">
        <v>41</v>
      </c>
      <c r="H4697" t="s">
        <v>189</v>
      </c>
      <c r="I4697" t="s">
        <v>19</v>
      </c>
      <c r="J4697" t="s">
        <v>20</v>
      </c>
      <c r="L4697" s="2">
        <v>198000</v>
      </c>
      <c r="M4697" s="2">
        <v>4400</v>
      </c>
      <c r="N4697" s="2">
        <v>198000</v>
      </c>
      <c r="O4697" s="2" t="s">
        <v>4587</v>
      </c>
      <c r="P4697" s="21" t="s">
        <v>188</v>
      </c>
    </row>
    <row r="4698" spans="1:16" x14ac:dyDescent="0.25">
      <c r="A4698" t="s">
        <v>6382</v>
      </c>
      <c r="B4698" t="s">
        <v>4571</v>
      </c>
      <c r="C4698" s="1">
        <v>198000</v>
      </c>
      <c r="D4698">
        <v>1</v>
      </c>
      <c r="E4698">
        <v>45</v>
      </c>
      <c r="F4698" t="s">
        <v>16</v>
      </c>
      <c r="G4698" t="s">
        <v>41</v>
      </c>
      <c r="H4698" t="s">
        <v>189</v>
      </c>
      <c r="I4698" t="s">
        <v>19</v>
      </c>
      <c r="J4698" t="s">
        <v>20</v>
      </c>
      <c r="L4698" s="2">
        <v>198000</v>
      </c>
      <c r="M4698" s="2">
        <v>4400</v>
      </c>
      <c r="N4698" s="2">
        <v>198000</v>
      </c>
      <c r="O4698" s="2" t="s">
        <v>4587</v>
      </c>
      <c r="P4698" s="21" t="s">
        <v>188</v>
      </c>
    </row>
    <row r="4699" spans="1:16" x14ac:dyDescent="0.25">
      <c r="A4699" t="s">
        <v>4666</v>
      </c>
      <c r="B4699" t="s">
        <v>4571</v>
      </c>
      <c r="C4699" s="1">
        <v>198000</v>
      </c>
      <c r="D4699">
        <v>1</v>
      </c>
      <c r="E4699">
        <v>38</v>
      </c>
      <c r="F4699" t="s">
        <v>16</v>
      </c>
      <c r="G4699" t="s">
        <v>56</v>
      </c>
      <c r="H4699" t="s">
        <v>189</v>
      </c>
      <c r="I4699" t="s">
        <v>19</v>
      </c>
      <c r="J4699" t="s">
        <v>20</v>
      </c>
      <c r="L4699" s="2">
        <v>198000</v>
      </c>
      <c r="M4699" s="2">
        <v>5210.5263157894733</v>
      </c>
      <c r="N4699" s="2">
        <v>198000</v>
      </c>
      <c r="O4699" s="2" t="s">
        <v>160</v>
      </c>
      <c r="P4699" s="21" t="s">
        <v>188</v>
      </c>
    </row>
    <row r="4700" spans="1:16" x14ac:dyDescent="0.25">
      <c r="A4700" t="s">
        <v>6236</v>
      </c>
      <c r="B4700" t="s">
        <v>4571</v>
      </c>
      <c r="C4700" s="1">
        <v>197990</v>
      </c>
      <c r="D4700">
        <v>2</v>
      </c>
      <c r="E4700">
        <v>65</v>
      </c>
      <c r="F4700" t="s">
        <v>16</v>
      </c>
      <c r="G4700" t="s">
        <v>17</v>
      </c>
      <c r="H4700" t="s">
        <v>189</v>
      </c>
      <c r="I4700" t="s">
        <v>30</v>
      </c>
      <c r="J4700" t="s">
        <v>20</v>
      </c>
      <c r="L4700" s="2">
        <v>197990</v>
      </c>
      <c r="M4700" s="2">
        <v>3046</v>
      </c>
      <c r="N4700" s="2">
        <v>98995</v>
      </c>
      <c r="O4700" s="2" t="s">
        <v>4587</v>
      </c>
      <c r="P4700" s="21" t="s">
        <v>188</v>
      </c>
    </row>
    <row r="4701" spans="1:16" x14ac:dyDescent="0.25">
      <c r="A4701" t="s">
        <v>3020</v>
      </c>
      <c r="B4701" t="s">
        <v>104</v>
      </c>
      <c r="C4701" s="1">
        <v>197500</v>
      </c>
      <c r="D4701">
        <v>4</v>
      </c>
      <c r="E4701">
        <v>127</v>
      </c>
      <c r="F4701" s="1" t="s">
        <v>22</v>
      </c>
      <c r="G4701" t="s">
        <v>22</v>
      </c>
      <c r="H4701" t="s">
        <v>23</v>
      </c>
      <c r="I4701" t="s">
        <v>23</v>
      </c>
      <c r="J4701" t="s">
        <v>9</v>
      </c>
      <c r="K4701" t="s">
        <v>1372</v>
      </c>
      <c r="L4701" s="2">
        <v>197500</v>
      </c>
      <c r="M4701" s="2">
        <v>1555.1181102362204</v>
      </c>
      <c r="N4701" s="2">
        <v>49375</v>
      </c>
      <c r="O4701" s="2"/>
      <c r="P4701" s="5" t="s">
        <v>188</v>
      </c>
    </row>
    <row r="4702" spans="1:16" x14ac:dyDescent="0.25">
      <c r="A4702" t="s">
        <v>5310</v>
      </c>
      <c r="B4702" t="s">
        <v>4571</v>
      </c>
      <c r="C4702" s="1">
        <v>197000</v>
      </c>
      <c r="D4702">
        <v>3</v>
      </c>
      <c r="E4702">
        <v>78</v>
      </c>
      <c r="F4702" s="3" t="s">
        <v>22</v>
      </c>
      <c r="G4702" t="s">
        <v>22</v>
      </c>
      <c r="H4702" t="s">
        <v>23</v>
      </c>
      <c r="I4702" t="s">
        <v>23</v>
      </c>
      <c r="J4702" t="s">
        <v>20</v>
      </c>
      <c r="L4702" s="2">
        <v>197000</v>
      </c>
      <c r="M4702" s="2">
        <v>2525.6410256410259</v>
      </c>
      <c r="N4702" s="2">
        <v>65666.666666666672</v>
      </c>
      <c r="O4702" s="2" t="s">
        <v>160</v>
      </c>
      <c r="P4702" s="21" t="s">
        <v>188</v>
      </c>
    </row>
    <row r="4703" spans="1:16" x14ac:dyDescent="0.25">
      <c r="A4703" t="s">
        <v>1951</v>
      </c>
      <c r="B4703" t="s">
        <v>104</v>
      </c>
      <c r="C4703" s="1">
        <v>197000</v>
      </c>
      <c r="D4703">
        <v>3</v>
      </c>
      <c r="E4703">
        <v>106</v>
      </c>
      <c r="F4703" s="1" t="s">
        <v>16</v>
      </c>
      <c r="G4703" t="s">
        <v>35</v>
      </c>
      <c r="H4703" t="s">
        <v>29</v>
      </c>
      <c r="I4703" t="s">
        <v>30</v>
      </c>
      <c r="J4703" t="s">
        <v>20</v>
      </c>
      <c r="K4703" t="s">
        <v>1372</v>
      </c>
      <c r="L4703" s="2">
        <v>197000</v>
      </c>
      <c r="M4703" s="2">
        <v>1858.4905660377358</v>
      </c>
      <c r="N4703" s="2">
        <v>65666.666666666672</v>
      </c>
      <c r="O4703" s="2"/>
      <c r="P4703" s="5" t="s">
        <v>188</v>
      </c>
    </row>
    <row r="4704" spans="1:16" x14ac:dyDescent="0.25">
      <c r="A4704" t="s">
        <v>2028</v>
      </c>
      <c r="B4704" t="s">
        <v>103</v>
      </c>
      <c r="C4704" s="1">
        <v>197000</v>
      </c>
      <c r="D4704">
        <v>3</v>
      </c>
      <c r="E4704">
        <v>71</v>
      </c>
      <c r="F4704" s="1" t="s">
        <v>16</v>
      </c>
      <c r="G4704" t="s">
        <v>17</v>
      </c>
      <c r="H4704" t="s">
        <v>29</v>
      </c>
      <c r="I4704" t="s">
        <v>19</v>
      </c>
      <c r="J4704" t="s">
        <v>20</v>
      </c>
      <c r="K4704" t="s">
        <v>1372</v>
      </c>
      <c r="L4704" s="2">
        <v>197000</v>
      </c>
      <c r="M4704" s="2">
        <v>2774.6478873239435</v>
      </c>
      <c r="N4704" s="2">
        <v>65666.666666666672</v>
      </c>
      <c r="O4704" s="2"/>
      <c r="P4704" s="5" t="s">
        <v>188</v>
      </c>
    </row>
    <row r="4705" spans="1:16" x14ac:dyDescent="0.25">
      <c r="A4705" t="s">
        <v>2608</v>
      </c>
      <c r="B4705" t="s">
        <v>104</v>
      </c>
      <c r="C4705" s="1">
        <v>197000</v>
      </c>
      <c r="D4705">
        <v>2</v>
      </c>
      <c r="E4705">
        <v>71</v>
      </c>
      <c r="F4705" s="1" t="s">
        <v>16</v>
      </c>
      <c r="G4705" t="s">
        <v>52</v>
      </c>
      <c r="H4705" t="s">
        <v>29</v>
      </c>
      <c r="I4705" t="s">
        <v>19</v>
      </c>
      <c r="J4705" t="s">
        <v>9</v>
      </c>
      <c r="K4705" t="s">
        <v>1372</v>
      </c>
      <c r="L4705" s="2">
        <v>197000</v>
      </c>
      <c r="M4705" s="2">
        <v>2774.6478873239435</v>
      </c>
      <c r="N4705" s="2">
        <v>98500</v>
      </c>
      <c r="O4705" s="2"/>
      <c r="P4705" s="5" t="s">
        <v>188</v>
      </c>
    </row>
    <row r="4706" spans="1:16" x14ac:dyDescent="0.25">
      <c r="A4706" t="s">
        <v>4665</v>
      </c>
      <c r="B4706" t="s">
        <v>4571</v>
      </c>
      <c r="C4706" s="1">
        <v>197000</v>
      </c>
      <c r="D4706">
        <v>1</v>
      </c>
      <c r="E4706">
        <v>30</v>
      </c>
      <c r="F4706" t="s">
        <v>16</v>
      </c>
      <c r="G4706" t="s">
        <v>56</v>
      </c>
      <c r="H4706" t="s">
        <v>189</v>
      </c>
      <c r="I4706" t="s">
        <v>19</v>
      </c>
      <c r="J4706" t="s">
        <v>20</v>
      </c>
      <c r="L4706" s="2">
        <v>197000</v>
      </c>
      <c r="M4706" s="2">
        <v>6566.666666666667</v>
      </c>
      <c r="N4706" s="2">
        <v>197000</v>
      </c>
      <c r="O4706" s="2" t="s">
        <v>4587</v>
      </c>
      <c r="P4706" s="21" t="s">
        <v>188</v>
      </c>
    </row>
    <row r="4707" spans="1:16" x14ac:dyDescent="0.25">
      <c r="A4707" t="s">
        <v>1678</v>
      </c>
      <c r="B4707" t="s">
        <v>104</v>
      </c>
      <c r="C4707" s="1">
        <v>196000</v>
      </c>
      <c r="D4707">
        <v>3</v>
      </c>
      <c r="E4707">
        <v>87</v>
      </c>
      <c r="F4707" s="1" t="s">
        <v>16</v>
      </c>
      <c r="G4707" t="s">
        <v>35</v>
      </c>
      <c r="H4707" t="s">
        <v>29</v>
      </c>
      <c r="I4707" t="s">
        <v>19</v>
      </c>
      <c r="J4707" t="s">
        <v>9</v>
      </c>
      <c r="K4707" t="s">
        <v>1372</v>
      </c>
      <c r="L4707" s="2">
        <v>196000</v>
      </c>
      <c r="M4707" s="2">
        <v>2252.8735632183907</v>
      </c>
      <c r="N4707" s="2">
        <v>65333.333333333336</v>
      </c>
      <c r="O4707" s="2"/>
      <c r="P4707" s="5" t="s">
        <v>188</v>
      </c>
    </row>
    <row r="4708" spans="1:16" x14ac:dyDescent="0.25">
      <c r="A4708" t="s">
        <v>2597</v>
      </c>
      <c r="B4708" t="s">
        <v>104</v>
      </c>
      <c r="C4708" s="1">
        <v>196000</v>
      </c>
      <c r="D4708">
        <v>1</v>
      </c>
      <c r="E4708">
        <v>68</v>
      </c>
      <c r="F4708" s="1" t="s">
        <v>16</v>
      </c>
      <c r="G4708" t="s">
        <v>52</v>
      </c>
      <c r="H4708" t="s">
        <v>29</v>
      </c>
      <c r="I4708" t="s">
        <v>19</v>
      </c>
      <c r="J4708" t="s">
        <v>9</v>
      </c>
      <c r="K4708" t="s">
        <v>1372</v>
      </c>
      <c r="L4708" s="2">
        <v>196000</v>
      </c>
      <c r="M4708" s="2">
        <v>2882.3529411764707</v>
      </c>
      <c r="N4708" s="2">
        <v>196000</v>
      </c>
      <c r="O4708" s="2"/>
      <c r="P4708" s="5" t="s">
        <v>188</v>
      </c>
    </row>
    <row r="4709" spans="1:16" x14ac:dyDescent="0.25">
      <c r="A4709" t="s">
        <v>1405</v>
      </c>
      <c r="B4709" t="s">
        <v>104</v>
      </c>
      <c r="C4709" s="1">
        <v>195017</v>
      </c>
      <c r="D4709">
        <v>3</v>
      </c>
      <c r="E4709">
        <v>108</v>
      </c>
      <c r="F4709" s="1" t="s">
        <v>16</v>
      </c>
      <c r="G4709" t="s">
        <v>56</v>
      </c>
      <c r="H4709" t="s">
        <v>29</v>
      </c>
      <c r="I4709" t="s">
        <v>19</v>
      </c>
      <c r="J4709" t="s">
        <v>9</v>
      </c>
      <c r="K4709" t="s">
        <v>1372</v>
      </c>
      <c r="L4709" s="2">
        <v>195017</v>
      </c>
      <c r="M4709" s="2">
        <v>1805.712962962963</v>
      </c>
      <c r="N4709" s="2">
        <v>65005.666666666664</v>
      </c>
      <c r="O4709" s="2"/>
      <c r="P4709" s="5" t="s">
        <v>188</v>
      </c>
    </row>
    <row r="4710" spans="1:16" x14ac:dyDescent="0.25">
      <c r="A4710" t="s">
        <v>5272</v>
      </c>
      <c r="B4710" t="s">
        <v>4571</v>
      </c>
      <c r="C4710" s="1">
        <v>195000</v>
      </c>
      <c r="D4710">
        <v>2</v>
      </c>
      <c r="E4710">
        <v>99</v>
      </c>
      <c r="F4710" s="3" t="s">
        <v>22</v>
      </c>
      <c r="G4710" t="s">
        <v>22</v>
      </c>
      <c r="H4710" t="s">
        <v>23</v>
      </c>
      <c r="I4710" t="s">
        <v>23</v>
      </c>
      <c r="J4710" t="s">
        <v>20</v>
      </c>
      <c r="L4710" s="2">
        <v>195000</v>
      </c>
      <c r="M4710" s="2">
        <v>1969.6969696969697</v>
      </c>
      <c r="N4710" s="2">
        <v>97500</v>
      </c>
      <c r="O4710" s="2" t="s">
        <v>160</v>
      </c>
      <c r="P4710" s="21" t="s">
        <v>188</v>
      </c>
    </row>
    <row r="4711" spans="1:16" x14ac:dyDescent="0.25">
      <c r="A4711" t="s">
        <v>4963</v>
      </c>
      <c r="B4711" t="s">
        <v>4571</v>
      </c>
      <c r="C4711" s="1">
        <v>195000</v>
      </c>
      <c r="D4711">
        <v>5</v>
      </c>
      <c r="E4711">
        <v>100</v>
      </c>
      <c r="F4711" s="3" t="s">
        <v>22</v>
      </c>
      <c r="G4711" t="s">
        <v>22</v>
      </c>
      <c r="H4711" t="s">
        <v>23</v>
      </c>
      <c r="I4711" t="s">
        <v>23</v>
      </c>
      <c r="J4711" t="s">
        <v>20</v>
      </c>
      <c r="L4711" s="2">
        <v>195000</v>
      </c>
      <c r="M4711" s="2">
        <v>1950</v>
      </c>
      <c r="N4711" s="2">
        <v>39000</v>
      </c>
      <c r="O4711" s="2" t="s">
        <v>160</v>
      </c>
      <c r="P4711" s="21" t="s">
        <v>188</v>
      </c>
    </row>
    <row r="4712" spans="1:16" x14ac:dyDescent="0.25">
      <c r="A4712" t="s">
        <v>67</v>
      </c>
      <c r="B4712" t="s">
        <v>102</v>
      </c>
      <c r="C4712" s="1">
        <v>195000</v>
      </c>
      <c r="D4712">
        <v>3</v>
      </c>
      <c r="E4712">
        <v>146</v>
      </c>
      <c r="F4712" t="s">
        <v>22</v>
      </c>
      <c r="G4712" t="s">
        <v>22</v>
      </c>
      <c r="H4712" t="s">
        <v>23</v>
      </c>
      <c r="I4712" t="s">
        <v>23</v>
      </c>
      <c r="J4712" t="s">
        <v>9</v>
      </c>
      <c r="L4712" s="2">
        <v>195000</v>
      </c>
      <c r="M4712" s="2">
        <v>1335.6164383561643</v>
      </c>
      <c r="N4712" s="2">
        <v>65000</v>
      </c>
      <c r="O4712" s="2"/>
      <c r="P4712" s="21" t="s">
        <v>188</v>
      </c>
    </row>
    <row r="4713" spans="1:16" x14ac:dyDescent="0.25">
      <c r="A4713" t="s">
        <v>2988</v>
      </c>
      <c r="B4713" t="s">
        <v>104</v>
      </c>
      <c r="C4713" s="1">
        <v>195000</v>
      </c>
      <c r="D4713">
        <v>5</v>
      </c>
      <c r="E4713">
        <v>212</v>
      </c>
      <c r="F4713" s="1" t="s">
        <v>22</v>
      </c>
      <c r="G4713" t="s">
        <v>22</v>
      </c>
      <c r="H4713" t="s">
        <v>23</v>
      </c>
      <c r="I4713" t="s">
        <v>23</v>
      </c>
      <c r="J4713" t="s">
        <v>9</v>
      </c>
      <c r="K4713" t="s">
        <v>1372</v>
      </c>
      <c r="L4713" s="2">
        <v>195000</v>
      </c>
      <c r="M4713" s="2">
        <v>919.81132075471703</v>
      </c>
      <c r="N4713" s="2">
        <v>39000</v>
      </c>
      <c r="O4713" s="2"/>
      <c r="P4713" s="5" t="s">
        <v>188</v>
      </c>
    </row>
    <row r="4714" spans="1:16" x14ac:dyDescent="0.25">
      <c r="A4714" t="s">
        <v>3038</v>
      </c>
      <c r="B4714" t="s">
        <v>104</v>
      </c>
      <c r="C4714" s="1">
        <v>195000</v>
      </c>
      <c r="D4714">
        <v>3</v>
      </c>
      <c r="E4714">
        <v>172</v>
      </c>
      <c r="F4714" s="1" t="s">
        <v>22</v>
      </c>
      <c r="G4714" t="s">
        <v>22</v>
      </c>
      <c r="H4714" t="s">
        <v>23</v>
      </c>
      <c r="I4714" t="s">
        <v>23</v>
      </c>
      <c r="J4714" t="s">
        <v>9</v>
      </c>
      <c r="K4714" t="s">
        <v>1372</v>
      </c>
      <c r="L4714" s="2">
        <v>195000</v>
      </c>
      <c r="M4714" s="2">
        <v>1133.7209302325582</v>
      </c>
      <c r="N4714" s="2">
        <v>65000</v>
      </c>
      <c r="O4714" s="2"/>
      <c r="P4714" s="5" t="s">
        <v>188</v>
      </c>
    </row>
    <row r="4715" spans="1:16" x14ac:dyDescent="0.25">
      <c r="A4715" t="s">
        <v>3039</v>
      </c>
      <c r="B4715" t="s">
        <v>104</v>
      </c>
      <c r="C4715" s="1">
        <v>195000</v>
      </c>
      <c r="D4715">
        <v>3</v>
      </c>
      <c r="E4715">
        <v>172</v>
      </c>
      <c r="F4715" s="1" t="s">
        <v>22</v>
      </c>
      <c r="G4715" t="s">
        <v>22</v>
      </c>
      <c r="H4715" t="s">
        <v>23</v>
      </c>
      <c r="I4715" t="s">
        <v>23</v>
      </c>
      <c r="J4715" t="s">
        <v>9</v>
      </c>
      <c r="K4715" t="s">
        <v>1372</v>
      </c>
      <c r="L4715" s="2">
        <v>195000</v>
      </c>
      <c r="M4715" s="2">
        <v>1133.7209302325582</v>
      </c>
      <c r="N4715" s="2">
        <v>65000</v>
      </c>
      <c r="O4715" s="2"/>
      <c r="P4715" s="5" t="s">
        <v>188</v>
      </c>
    </row>
    <row r="4716" spans="1:16" x14ac:dyDescent="0.25">
      <c r="A4716" t="s">
        <v>1605</v>
      </c>
      <c r="B4716" t="s">
        <v>103</v>
      </c>
      <c r="C4716" s="1">
        <v>195000</v>
      </c>
      <c r="D4716">
        <v>1</v>
      </c>
      <c r="E4716">
        <v>62</v>
      </c>
      <c r="F4716" s="1" t="s">
        <v>16</v>
      </c>
      <c r="G4716" t="s">
        <v>8009</v>
      </c>
      <c r="H4716" t="s">
        <v>18</v>
      </c>
      <c r="I4716" t="s">
        <v>19</v>
      </c>
      <c r="J4716" t="s">
        <v>20</v>
      </c>
      <c r="K4716" t="s">
        <v>1372</v>
      </c>
      <c r="L4716" s="2">
        <v>195000</v>
      </c>
      <c r="M4716" s="2">
        <v>3145.1612903225805</v>
      </c>
      <c r="N4716" s="2">
        <v>195000</v>
      </c>
      <c r="O4716" s="2"/>
      <c r="P4716" s="5" t="s">
        <v>188</v>
      </c>
    </row>
    <row r="4717" spans="1:16" x14ac:dyDescent="0.25">
      <c r="A4717" t="s">
        <v>5934</v>
      </c>
      <c r="B4717" t="s">
        <v>4571</v>
      </c>
      <c r="C4717" s="1">
        <v>195000</v>
      </c>
      <c r="D4717">
        <v>3</v>
      </c>
      <c r="E4717">
        <v>70</v>
      </c>
      <c r="F4717" t="s">
        <v>16</v>
      </c>
      <c r="G4717" t="s">
        <v>35</v>
      </c>
      <c r="H4717" t="s">
        <v>18</v>
      </c>
      <c r="I4717" t="s">
        <v>30</v>
      </c>
      <c r="J4717" t="s">
        <v>20</v>
      </c>
      <c r="L4717" s="2">
        <v>195000</v>
      </c>
      <c r="M4717" s="2">
        <v>2785.7142857142858</v>
      </c>
      <c r="N4717" s="2">
        <v>65000</v>
      </c>
      <c r="O4717" s="2" t="s">
        <v>160</v>
      </c>
      <c r="P4717" s="21" t="s">
        <v>188</v>
      </c>
    </row>
    <row r="4718" spans="1:16" x14ac:dyDescent="0.25">
      <c r="A4718" t="s">
        <v>6511</v>
      </c>
      <c r="B4718" t="s">
        <v>4571</v>
      </c>
      <c r="C4718" s="1">
        <v>195000</v>
      </c>
      <c r="D4718">
        <v>3</v>
      </c>
      <c r="E4718">
        <v>90</v>
      </c>
      <c r="F4718" t="s">
        <v>16</v>
      </c>
      <c r="G4718" t="s">
        <v>41</v>
      </c>
      <c r="H4718" t="s">
        <v>18</v>
      </c>
      <c r="I4718" t="s">
        <v>19</v>
      </c>
      <c r="J4718" t="s">
        <v>20</v>
      </c>
      <c r="L4718" s="2">
        <v>195000</v>
      </c>
      <c r="M4718" s="2">
        <v>2166.6666666666665</v>
      </c>
      <c r="N4718" s="2">
        <v>65000</v>
      </c>
      <c r="O4718" s="2" t="s">
        <v>160</v>
      </c>
      <c r="P4718" s="21" t="s">
        <v>188</v>
      </c>
    </row>
    <row r="4719" spans="1:16" x14ac:dyDescent="0.25">
      <c r="A4719" t="s">
        <v>6970</v>
      </c>
      <c r="B4719" t="s">
        <v>4571</v>
      </c>
      <c r="C4719" s="1">
        <v>195000</v>
      </c>
      <c r="D4719">
        <v>3</v>
      </c>
      <c r="E4719">
        <v>85</v>
      </c>
      <c r="F4719" t="s">
        <v>16</v>
      </c>
      <c r="G4719" t="s">
        <v>43</v>
      </c>
      <c r="H4719" t="s">
        <v>18</v>
      </c>
      <c r="I4719" t="s">
        <v>19</v>
      </c>
      <c r="J4719" t="s">
        <v>20</v>
      </c>
      <c r="L4719" s="2">
        <v>195000</v>
      </c>
      <c r="M4719" s="2">
        <v>2294.1176470588234</v>
      </c>
      <c r="N4719" s="2">
        <v>65000</v>
      </c>
      <c r="O4719" s="2" t="s">
        <v>160</v>
      </c>
      <c r="P4719" s="21" t="s">
        <v>188</v>
      </c>
    </row>
    <row r="4720" spans="1:16" x14ac:dyDescent="0.25">
      <c r="A4720" t="s">
        <v>4789</v>
      </c>
      <c r="B4720" t="s">
        <v>4571</v>
      </c>
      <c r="C4720" s="1">
        <v>195000</v>
      </c>
      <c r="D4720">
        <v>1</v>
      </c>
      <c r="E4720">
        <v>42</v>
      </c>
      <c r="F4720" t="s">
        <v>16</v>
      </c>
      <c r="G4720" t="s">
        <v>56</v>
      </c>
      <c r="H4720" t="s">
        <v>18</v>
      </c>
      <c r="I4720" t="s">
        <v>19</v>
      </c>
      <c r="J4720" t="s">
        <v>20</v>
      </c>
      <c r="L4720" s="2">
        <v>195000</v>
      </c>
      <c r="M4720" s="2">
        <v>4642.8571428571431</v>
      </c>
      <c r="N4720" s="2">
        <v>195000</v>
      </c>
      <c r="O4720" s="2" t="s">
        <v>160</v>
      </c>
      <c r="P4720" s="21" t="s">
        <v>188</v>
      </c>
    </row>
    <row r="4721" spans="1:16" x14ac:dyDescent="0.25">
      <c r="A4721" t="s">
        <v>4813</v>
      </c>
      <c r="B4721" t="s">
        <v>4571</v>
      </c>
      <c r="C4721" s="1">
        <v>195000</v>
      </c>
      <c r="D4721">
        <v>1</v>
      </c>
      <c r="E4721">
        <v>64</v>
      </c>
      <c r="F4721" t="s">
        <v>16</v>
      </c>
      <c r="G4721" t="s">
        <v>56</v>
      </c>
      <c r="H4721" t="s">
        <v>18</v>
      </c>
      <c r="I4721" t="s">
        <v>19</v>
      </c>
      <c r="J4721" t="s">
        <v>9</v>
      </c>
      <c r="L4721" s="2">
        <v>195000</v>
      </c>
      <c r="M4721" s="2">
        <v>3046.875</v>
      </c>
      <c r="N4721" s="2">
        <v>195000</v>
      </c>
      <c r="O4721" s="2" t="s">
        <v>160</v>
      </c>
      <c r="P4721" s="21" t="s">
        <v>188</v>
      </c>
    </row>
    <row r="4722" spans="1:16" x14ac:dyDescent="0.25">
      <c r="A4722" t="s">
        <v>4849</v>
      </c>
      <c r="B4722" t="s">
        <v>4571</v>
      </c>
      <c r="C4722" s="1">
        <v>195000</v>
      </c>
      <c r="D4722">
        <v>1</v>
      </c>
      <c r="E4722">
        <v>39</v>
      </c>
      <c r="F4722" t="s">
        <v>16</v>
      </c>
      <c r="G4722" t="s">
        <v>56</v>
      </c>
      <c r="H4722" t="s">
        <v>18</v>
      </c>
      <c r="I4722" t="s">
        <v>30</v>
      </c>
      <c r="J4722" t="s">
        <v>20</v>
      </c>
      <c r="L4722" s="2">
        <v>195000</v>
      </c>
      <c r="M4722" s="2">
        <v>5000</v>
      </c>
      <c r="N4722" s="2">
        <v>195000</v>
      </c>
      <c r="O4722" s="2" t="s">
        <v>160</v>
      </c>
      <c r="P4722" s="21" t="s">
        <v>188</v>
      </c>
    </row>
    <row r="4723" spans="1:16" x14ac:dyDescent="0.25">
      <c r="A4723" t="s">
        <v>2245</v>
      </c>
      <c r="B4723" t="s">
        <v>104</v>
      </c>
      <c r="C4723" s="1">
        <v>195000</v>
      </c>
      <c r="D4723">
        <v>4</v>
      </c>
      <c r="E4723">
        <v>105</v>
      </c>
      <c r="F4723" s="1" t="s">
        <v>16</v>
      </c>
      <c r="G4723" t="s">
        <v>41</v>
      </c>
      <c r="H4723" t="s">
        <v>29</v>
      </c>
      <c r="I4723" t="s">
        <v>19</v>
      </c>
      <c r="J4723" t="s">
        <v>9</v>
      </c>
      <c r="K4723" t="s">
        <v>1372</v>
      </c>
      <c r="L4723" s="2">
        <v>195000</v>
      </c>
      <c r="M4723" s="2">
        <v>1857.1428571428571</v>
      </c>
      <c r="N4723" s="2">
        <v>48750</v>
      </c>
      <c r="O4723" s="2"/>
      <c r="P4723" s="5" t="s">
        <v>188</v>
      </c>
    </row>
    <row r="4724" spans="1:16" x14ac:dyDescent="0.25">
      <c r="A4724" t="s">
        <v>2462</v>
      </c>
      <c r="B4724" t="s">
        <v>104</v>
      </c>
      <c r="C4724" s="1">
        <v>195000</v>
      </c>
      <c r="D4724">
        <v>2</v>
      </c>
      <c r="E4724">
        <v>75</v>
      </c>
      <c r="F4724" s="1" t="s">
        <v>16</v>
      </c>
      <c r="G4724" t="s">
        <v>37</v>
      </c>
      <c r="H4724" t="s">
        <v>29</v>
      </c>
      <c r="I4724" t="s">
        <v>19</v>
      </c>
      <c r="J4724" t="s">
        <v>9</v>
      </c>
      <c r="K4724" t="s">
        <v>1372</v>
      </c>
      <c r="L4724" s="2">
        <v>195000</v>
      </c>
      <c r="M4724" s="2">
        <v>2600</v>
      </c>
      <c r="N4724" s="2">
        <v>97500</v>
      </c>
      <c r="O4724" s="2"/>
      <c r="P4724" s="5" t="s">
        <v>188</v>
      </c>
    </row>
    <row r="4725" spans="1:16" x14ac:dyDescent="0.25">
      <c r="A4725" t="s">
        <v>5747</v>
      </c>
      <c r="B4725" t="s">
        <v>4571</v>
      </c>
      <c r="C4725" s="1">
        <v>195000</v>
      </c>
      <c r="D4725">
        <v>2</v>
      </c>
      <c r="E4725">
        <v>69</v>
      </c>
      <c r="F4725" t="s">
        <v>16</v>
      </c>
      <c r="G4725" t="s">
        <v>35</v>
      </c>
      <c r="H4725" t="s">
        <v>189</v>
      </c>
      <c r="I4725" t="s">
        <v>19</v>
      </c>
      <c r="J4725" t="s">
        <v>20</v>
      </c>
      <c r="L4725" s="2">
        <v>195000</v>
      </c>
      <c r="M4725" s="2">
        <v>2826.086956521739</v>
      </c>
      <c r="N4725" s="2">
        <v>97500</v>
      </c>
      <c r="O4725" s="2" t="s">
        <v>160</v>
      </c>
      <c r="P4725" s="21" t="s">
        <v>188</v>
      </c>
    </row>
    <row r="4726" spans="1:16" x14ac:dyDescent="0.25">
      <c r="A4726" t="s">
        <v>5748</v>
      </c>
      <c r="B4726" t="s">
        <v>4571</v>
      </c>
      <c r="C4726" s="1">
        <v>195000</v>
      </c>
      <c r="D4726">
        <v>2</v>
      </c>
      <c r="E4726">
        <v>69</v>
      </c>
      <c r="F4726" t="s">
        <v>16</v>
      </c>
      <c r="G4726" t="s">
        <v>35</v>
      </c>
      <c r="H4726" t="s">
        <v>189</v>
      </c>
      <c r="I4726" t="s">
        <v>19</v>
      </c>
      <c r="J4726" t="s">
        <v>20</v>
      </c>
      <c r="L4726" s="2">
        <v>195000</v>
      </c>
      <c r="M4726" s="2">
        <v>2826.086956521739</v>
      </c>
      <c r="N4726" s="2">
        <v>97500</v>
      </c>
      <c r="O4726" s="2" t="s">
        <v>160</v>
      </c>
      <c r="P4726" s="21" t="s">
        <v>188</v>
      </c>
    </row>
    <row r="4727" spans="1:16" x14ac:dyDescent="0.25">
      <c r="A4727" t="s">
        <v>5561</v>
      </c>
      <c r="B4727" t="s">
        <v>4571</v>
      </c>
      <c r="C4727" s="1">
        <v>195000</v>
      </c>
      <c r="D4727">
        <v>3</v>
      </c>
      <c r="E4727">
        <v>106</v>
      </c>
      <c r="F4727" t="s">
        <v>16</v>
      </c>
      <c r="G4727" t="s">
        <v>35</v>
      </c>
      <c r="H4727" t="s">
        <v>189</v>
      </c>
      <c r="I4727" t="s">
        <v>19</v>
      </c>
      <c r="J4727" t="s">
        <v>20</v>
      </c>
      <c r="L4727" s="2">
        <v>195000</v>
      </c>
      <c r="M4727" s="2">
        <v>1839.6226415094341</v>
      </c>
      <c r="N4727" s="2">
        <v>65000</v>
      </c>
      <c r="O4727" s="2" t="s">
        <v>160</v>
      </c>
      <c r="P4727" s="21" t="s">
        <v>188</v>
      </c>
    </row>
    <row r="4728" spans="1:16" x14ac:dyDescent="0.25">
      <c r="A4728" t="s">
        <v>6612</v>
      </c>
      <c r="B4728" t="s">
        <v>4571</v>
      </c>
      <c r="C4728" s="1">
        <v>195000</v>
      </c>
      <c r="D4728">
        <v>1</v>
      </c>
      <c r="E4728">
        <v>26</v>
      </c>
      <c r="F4728" t="s">
        <v>16</v>
      </c>
      <c r="G4728" t="s">
        <v>37</v>
      </c>
      <c r="H4728" t="s">
        <v>189</v>
      </c>
      <c r="I4728" t="s">
        <v>19</v>
      </c>
      <c r="J4728" t="s">
        <v>20</v>
      </c>
      <c r="L4728" s="2">
        <v>195000</v>
      </c>
      <c r="M4728" s="2">
        <v>7500</v>
      </c>
      <c r="N4728" s="2">
        <v>195000</v>
      </c>
      <c r="O4728" s="2" t="s">
        <v>4587</v>
      </c>
      <c r="P4728" s="21" t="s">
        <v>188</v>
      </c>
    </row>
    <row r="4729" spans="1:16" x14ac:dyDescent="0.25">
      <c r="A4729" t="s">
        <v>6761</v>
      </c>
      <c r="B4729" t="s">
        <v>4571</v>
      </c>
      <c r="C4729" s="1">
        <v>195000</v>
      </c>
      <c r="D4729">
        <v>1</v>
      </c>
      <c r="E4729">
        <v>59</v>
      </c>
      <c r="F4729" t="s">
        <v>16</v>
      </c>
      <c r="G4729" t="s">
        <v>52</v>
      </c>
      <c r="H4729" t="s">
        <v>189</v>
      </c>
      <c r="I4729" t="s">
        <v>19</v>
      </c>
      <c r="J4729" t="s">
        <v>9</v>
      </c>
      <c r="L4729" s="2">
        <v>195000</v>
      </c>
      <c r="M4729" s="2">
        <v>3305.0847457627119</v>
      </c>
      <c r="N4729" s="2">
        <v>195000</v>
      </c>
      <c r="O4729" s="2" t="s">
        <v>4587</v>
      </c>
      <c r="P4729" s="21" t="s">
        <v>188</v>
      </c>
    </row>
    <row r="4730" spans="1:16" x14ac:dyDescent="0.25">
      <c r="A4730" t="s">
        <v>6946</v>
      </c>
      <c r="B4730" t="s">
        <v>4571</v>
      </c>
      <c r="C4730" s="1">
        <v>195000</v>
      </c>
      <c r="D4730">
        <v>3</v>
      </c>
      <c r="E4730">
        <v>76</v>
      </c>
      <c r="F4730" t="s">
        <v>16</v>
      </c>
      <c r="G4730" t="s">
        <v>43</v>
      </c>
      <c r="H4730" t="s">
        <v>189</v>
      </c>
      <c r="I4730" t="s">
        <v>19</v>
      </c>
      <c r="J4730" t="s">
        <v>20</v>
      </c>
      <c r="L4730" s="2">
        <v>195000</v>
      </c>
      <c r="M4730" s="2">
        <v>2565.7894736842104</v>
      </c>
      <c r="N4730" s="2">
        <v>65000</v>
      </c>
      <c r="O4730" s="2" t="s">
        <v>160</v>
      </c>
      <c r="P4730" s="21" t="s">
        <v>188</v>
      </c>
    </row>
    <row r="4731" spans="1:16" x14ac:dyDescent="0.25">
      <c r="A4731" t="s">
        <v>6960</v>
      </c>
      <c r="B4731" t="s">
        <v>4571</v>
      </c>
      <c r="C4731" s="1">
        <v>195000</v>
      </c>
      <c r="D4731">
        <v>3</v>
      </c>
      <c r="E4731">
        <v>85</v>
      </c>
      <c r="F4731" t="s">
        <v>16</v>
      </c>
      <c r="G4731" t="s">
        <v>43</v>
      </c>
      <c r="H4731" t="s">
        <v>189</v>
      </c>
      <c r="I4731" t="s">
        <v>19</v>
      </c>
      <c r="J4731" t="s">
        <v>20</v>
      </c>
      <c r="L4731" s="2">
        <v>195000</v>
      </c>
      <c r="M4731" s="2">
        <v>2294.1176470588234</v>
      </c>
      <c r="N4731" s="2">
        <v>65000</v>
      </c>
      <c r="O4731" s="2" t="s">
        <v>160</v>
      </c>
      <c r="P4731" s="21" t="s">
        <v>188</v>
      </c>
    </row>
    <row r="4732" spans="1:16" x14ac:dyDescent="0.25">
      <c r="A4732" t="s">
        <v>4696</v>
      </c>
      <c r="B4732" t="s">
        <v>4571</v>
      </c>
      <c r="C4732" s="1">
        <v>195000</v>
      </c>
      <c r="D4732">
        <v>1</v>
      </c>
      <c r="E4732">
        <v>55</v>
      </c>
      <c r="F4732" t="s">
        <v>16</v>
      </c>
      <c r="G4732" t="s">
        <v>56</v>
      </c>
      <c r="H4732" t="s">
        <v>189</v>
      </c>
      <c r="I4732" t="s">
        <v>19</v>
      </c>
      <c r="J4732" t="s">
        <v>20</v>
      </c>
      <c r="L4732" s="2">
        <v>195000</v>
      </c>
      <c r="M4732" s="2">
        <v>3545.4545454545455</v>
      </c>
      <c r="N4732" s="2">
        <v>195000</v>
      </c>
      <c r="O4732" s="2" t="s">
        <v>4582</v>
      </c>
      <c r="P4732" s="21" t="s">
        <v>188</v>
      </c>
    </row>
    <row r="4733" spans="1:16" x14ac:dyDescent="0.25">
      <c r="A4733" t="s">
        <v>1716</v>
      </c>
      <c r="B4733" t="s">
        <v>103</v>
      </c>
      <c r="C4733" s="1">
        <v>194900</v>
      </c>
      <c r="D4733">
        <v>3</v>
      </c>
      <c r="E4733">
        <v>89</v>
      </c>
      <c r="F4733" s="1" t="s">
        <v>16</v>
      </c>
      <c r="G4733" t="s">
        <v>35</v>
      </c>
      <c r="H4733" t="s">
        <v>29</v>
      </c>
      <c r="I4733" t="s">
        <v>19</v>
      </c>
      <c r="J4733" t="s">
        <v>20</v>
      </c>
      <c r="K4733" t="s">
        <v>1372</v>
      </c>
      <c r="L4733" s="2">
        <v>194900</v>
      </c>
      <c r="M4733" s="2">
        <v>2189.8876404494381</v>
      </c>
      <c r="N4733" s="2">
        <v>64966.666666666664</v>
      </c>
      <c r="O4733" s="2"/>
      <c r="P4733" s="5" t="s">
        <v>188</v>
      </c>
    </row>
    <row r="4734" spans="1:16" x14ac:dyDescent="0.25">
      <c r="A4734" t="s">
        <v>1535</v>
      </c>
      <c r="B4734" t="s">
        <v>103</v>
      </c>
      <c r="C4734" s="1">
        <v>194000</v>
      </c>
      <c r="D4734">
        <v>3</v>
      </c>
      <c r="E4734">
        <v>61</v>
      </c>
      <c r="F4734" s="1" t="s">
        <v>16</v>
      </c>
      <c r="G4734" t="s">
        <v>56</v>
      </c>
      <c r="H4734" t="s">
        <v>18</v>
      </c>
      <c r="I4734" t="s">
        <v>19</v>
      </c>
      <c r="J4734" t="s">
        <v>20</v>
      </c>
      <c r="K4734" t="s">
        <v>1372</v>
      </c>
      <c r="L4734" s="2">
        <v>194000</v>
      </c>
      <c r="M4734" s="2">
        <v>3180.3278688524592</v>
      </c>
      <c r="N4734" s="2">
        <v>64666.666666666664</v>
      </c>
      <c r="O4734" s="2"/>
      <c r="P4734" s="5" t="s">
        <v>188</v>
      </c>
    </row>
    <row r="4735" spans="1:16" x14ac:dyDescent="0.25">
      <c r="A4735" t="s">
        <v>2698</v>
      </c>
      <c r="B4735" t="s">
        <v>104</v>
      </c>
      <c r="C4735" s="1">
        <v>194000</v>
      </c>
      <c r="D4735">
        <v>2</v>
      </c>
      <c r="E4735">
        <v>95</v>
      </c>
      <c r="F4735" s="1" t="s">
        <v>16</v>
      </c>
      <c r="G4735" t="s">
        <v>87</v>
      </c>
      <c r="H4735" t="s">
        <v>29</v>
      </c>
      <c r="I4735" t="s">
        <v>19</v>
      </c>
      <c r="J4735" t="s">
        <v>9</v>
      </c>
      <c r="K4735" t="s">
        <v>1372</v>
      </c>
      <c r="L4735" s="2">
        <v>194000</v>
      </c>
      <c r="M4735" s="2">
        <v>2042.1052631578948</v>
      </c>
      <c r="N4735" s="2">
        <v>97000</v>
      </c>
      <c r="O4735" s="2"/>
      <c r="P4735" s="5" t="s">
        <v>188</v>
      </c>
    </row>
    <row r="4736" spans="1:16" x14ac:dyDescent="0.25">
      <c r="A4736" t="s">
        <v>2776</v>
      </c>
      <c r="B4736" t="s">
        <v>104</v>
      </c>
      <c r="C4736" s="1">
        <v>194000</v>
      </c>
      <c r="D4736">
        <v>2</v>
      </c>
      <c r="E4736">
        <v>80</v>
      </c>
      <c r="F4736" s="1" t="s">
        <v>16</v>
      </c>
      <c r="G4736" t="s">
        <v>141</v>
      </c>
      <c r="H4736" t="s">
        <v>29</v>
      </c>
      <c r="I4736" t="s">
        <v>19</v>
      </c>
      <c r="J4736" t="s">
        <v>20</v>
      </c>
      <c r="K4736" t="s">
        <v>1372</v>
      </c>
      <c r="L4736" s="2">
        <v>194000</v>
      </c>
      <c r="M4736" s="2">
        <v>2425</v>
      </c>
      <c r="N4736" s="2">
        <v>97000</v>
      </c>
      <c r="O4736" s="2"/>
      <c r="P4736" s="5" t="s">
        <v>188</v>
      </c>
    </row>
    <row r="4737" spans="1:16" x14ac:dyDescent="0.25">
      <c r="A4737" t="s">
        <v>6121</v>
      </c>
      <c r="B4737" t="s">
        <v>4571</v>
      </c>
      <c r="C4737" s="1">
        <v>194000</v>
      </c>
      <c r="D4737">
        <v>1</v>
      </c>
      <c r="E4737">
        <v>67</v>
      </c>
      <c r="F4737" t="s">
        <v>16</v>
      </c>
      <c r="G4737" t="s">
        <v>17</v>
      </c>
      <c r="H4737" t="s">
        <v>189</v>
      </c>
      <c r="I4737" t="s">
        <v>19</v>
      </c>
      <c r="J4737" t="s">
        <v>20</v>
      </c>
      <c r="L4737" s="2">
        <v>194000</v>
      </c>
      <c r="M4737" s="2">
        <v>2895.5223880597014</v>
      </c>
      <c r="N4737" s="2">
        <v>194000</v>
      </c>
      <c r="O4737" s="2" t="s">
        <v>4582</v>
      </c>
      <c r="P4737" s="21" t="s">
        <v>188</v>
      </c>
    </row>
    <row r="4738" spans="1:16" x14ac:dyDescent="0.25">
      <c r="A4738" t="s">
        <v>6460</v>
      </c>
      <c r="B4738" t="s">
        <v>4571</v>
      </c>
      <c r="C4738" s="1">
        <v>194000</v>
      </c>
      <c r="D4738">
        <v>4</v>
      </c>
      <c r="E4738">
        <v>91</v>
      </c>
      <c r="F4738" t="s">
        <v>16</v>
      </c>
      <c r="G4738" t="s">
        <v>41</v>
      </c>
      <c r="H4738" t="s">
        <v>189</v>
      </c>
      <c r="I4738" t="s">
        <v>19</v>
      </c>
      <c r="J4738" t="s">
        <v>20</v>
      </c>
      <c r="L4738" s="2">
        <v>194000</v>
      </c>
      <c r="M4738" s="2">
        <v>2131.868131868132</v>
      </c>
      <c r="N4738" s="2">
        <v>48500</v>
      </c>
      <c r="O4738" s="2" t="s">
        <v>160</v>
      </c>
      <c r="P4738" s="21" t="s">
        <v>188</v>
      </c>
    </row>
    <row r="4739" spans="1:16" x14ac:dyDescent="0.25">
      <c r="A4739" t="s">
        <v>6987</v>
      </c>
      <c r="B4739" t="s">
        <v>4571</v>
      </c>
      <c r="C4739" s="1">
        <v>194000</v>
      </c>
      <c r="D4739">
        <v>1</v>
      </c>
      <c r="E4739">
        <v>45</v>
      </c>
      <c r="F4739" t="s">
        <v>16</v>
      </c>
      <c r="G4739" t="s">
        <v>141</v>
      </c>
      <c r="H4739" t="s">
        <v>189</v>
      </c>
      <c r="I4739" t="s">
        <v>19</v>
      </c>
      <c r="J4739" t="s">
        <v>9</v>
      </c>
      <c r="L4739" s="2">
        <v>194000</v>
      </c>
      <c r="M4739" s="2">
        <v>4311.1111111111113</v>
      </c>
      <c r="N4739" s="2">
        <v>194000</v>
      </c>
      <c r="O4739" s="2" t="s">
        <v>4587</v>
      </c>
      <c r="P4739" s="21" t="s">
        <v>188</v>
      </c>
    </row>
    <row r="4740" spans="1:16" x14ac:dyDescent="0.25">
      <c r="A4740" t="s">
        <v>4850</v>
      </c>
      <c r="B4740" t="s">
        <v>4571</v>
      </c>
      <c r="C4740" s="1">
        <v>193500</v>
      </c>
      <c r="D4740">
        <v>1</v>
      </c>
      <c r="E4740">
        <v>49</v>
      </c>
      <c r="F4740" t="s">
        <v>16</v>
      </c>
      <c r="G4740" t="s">
        <v>56</v>
      </c>
      <c r="H4740" t="s">
        <v>18</v>
      </c>
      <c r="I4740" t="s">
        <v>30</v>
      </c>
      <c r="J4740" t="s">
        <v>9</v>
      </c>
      <c r="L4740" s="2">
        <v>193500</v>
      </c>
      <c r="M4740" s="2">
        <v>3948.9795918367345</v>
      </c>
      <c r="N4740" s="2">
        <v>193500</v>
      </c>
      <c r="O4740" s="2" t="s">
        <v>160</v>
      </c>
      <c r="P4740" s="21" t="s">
        <v>188</v>
      </c>
    </row>
    <row r="4741" spans="1:16" x14ac:dyDescent="0.25">
      <c r="A4741" t="s">
        <v>65</v>
      </c>
      <c r="B4741" t="s">
        <v>102</v>
      </c>
      <c r="C4741" s="1">
        <v>193000</v>
      </c>
      <c r="D4741">
        <v>3</v>
      </c>
      <c r="E4741">
        <v>148</v>
      </c>
      <c r="F4741" t="s">
        <v>22</v>
      </c>
      <c r="G4741" t="s">
        <v>22</v>
      </c>
      <c r="H4741" t="s">
        <v>23</v>
      </c>
      <c r="I4741" t="s">
        <v>23</v>
      </c>
      <c r="J4741" t="s">
        <v>9</v>
      </c>
      <c r="L4741" s="2">
        <v>193000</v>
      </c>
      <c r="M4741" s="2">
        <v>1304.0540540540539</v>
      </c>
      <c r="N4741" s="2">
        <v>64333.333333333336</v>
      </c>
      <c r="O4741" s="2"/>
      <c r="P4741" s="21" t="s">
        <v>188</v>
      </c>
    </row>
    <row r="4742" spans="1:16" x14ac:dyDescent="0.25">
      <c r="A4742" t="s">
        <v>6517</v>
      </c>
      <c r="B4742" t="s">
        <v>4571</v>
      </c>
      <c r="C4742" s="1">
        <v>193000</v>
      </c>
      <c r="D4742">
        <v>3</v>
      </c>
      <c r="E4742">
        <v>96</v>
      </c>
      <c r="F4742" t="s">
        <v>16</v>
      </c>
      <c r="G4742" t="s">
        <v>41</v>
      </c>
      <c r="H4742" t="s">
        <v>18</v>
      </c>
      <c r="I4742" t="s">
        <v>19</v>
      </c>
      <c r="J4742" t="s">
        <v>20</v>
      </c>
      <c r="L4742" s="2">
        <v>193000</v>
      </c>
      <c r="M4742" s="2">
        <v>2010.4166666666667</v>
      </c>
      <c r="N4742" s="2">
        <v>64333.333333333336</v>
      </c>
      <c r="O4742" s="2" t="s">
        <v>4582</v>
      </c>
      <c r="P4742" s="21" t="s">
        <v>188</v>
      </c>
    </row>
    <row r="4743" spans="1:16" x14ac:dyDescent="0.25">
      <c r="A4743" t="s">
        <v>2262</v>
      </c>
      <c r="B4743" t="s">
        <v>104</v>
      </c>
      <c r="C4743" s="1">
        <v>193000</v>
      </c>
      <c r="D4743">
        <v>3</v>
      </c>
      <c r="E4743">
        <v>94</v>
      </c>
      <c r="F4743" s="1" t="s">
        <v>16</v>
      </c>
      <c r="G4743" t="s">
        <v>41</v>
      </c>
      <c r="H4743" t="s">
        <v>29</v>
      </c>
      <c r="I4743" t="s">
        <v>19</v>
      </c>
      <c r="J4743" t="s">
        <v>9</v>
      </c>
      <c r="K4743" t="s">
        <v>1372</v>
      </c>
      <c r="L4743" s="2">
        <v>193000</v>
      </c>
      <c r="M4743" s="2">
        <v>2053.1914893617022</v>
      </c>
      <c r="N4743" s="2">
        <v>64333.333333333336</v>
      </c>
      <c r="O4743" s="2"/>
      <c r="P4743" s="5" t="s">
        <v>188</v>
      </c>
    </row>
    <row r="4744" spans="1:16" x14ac:dyDescent="0.25">
      <c r="A4744" t="s">
        <v>2613</v>
      </c>
      <c r="B4744" t="s">
        <v>104</v>
      </c>
      <c r="C4744" s="1">
        <v>193000</v>
      </c>
      <c r="D4744">
        <v>4</v>
      </c>
      <c r="E4744">
        <v>100</v>
      </c>
      <c r="F4744" s="1" t="s">
        <v>16</v>
      </c>
      <c r="G4744" t="s">
        <v>52</v>
      </c>
      <c r="H4744" t="s">
        <v>29</v>
      </c>
      <c r="I4744" t="s">
        <v>19</v>
      </c>
      <c r="J4744" t="s">
        <v>20</v>
      </c>
      <c r="K4744" t="s">
        <v>1372</v>
      </c>
      <c r="L4744" s="2">
        <v>193000</v>
      </c>
      <c r="M4744" s="2">
        <v>1930</v>
      </c>
      <c r="N4744" s="2">
        <v>48250</v>
      </c>
      <c r="O4744" s="2"/>
      <c r="P4744" s="5" t="s">
        <v>188</v>
      </c>
    </row>
    <row r="4745" spans="1:16" x14ac:dyDescent="0.25">
      <c r="A4745" t="s">
        <v>6094</v>
      </c>
      <c r="B4745" t="s">
        <v>4571</v>
      </c>
      <c r="C4745" s="1">
        <v>193000</v>
      </c>
      <c r="D4745">
        <v>1</v>
      </c>
      <c r="E4745">
        <v>35</v>
      </c>
      <c r="F4745" t="s">
        <v>16</v>
      </c>
      <c r="G4745" t="s">
        <v>17</v>
      </c>
      <c r="H4745" t="s">
        <v>189</v>
      </c>
      <c r="I4745" t="s">
        <v>19</v>
      </c>
      <c r="J4745" t="s">
        <v>20</v>
      </c>
      <c r="L4745" s="2">
        <v>193000</v>
      </c>
      <c r="M4745" s="2">
        <v>5514.2857142857147</v>
      </c>
      <c r="N4745" s="2">
        <v>193000</v>
      </c>
      <c r="O4745" s="2" t="s">
        <v>160</v>
      </c>
      <c r="P4745" s="21" t="s">
        <v>188</v>
      </c>
    </row>
    <row r="4746" spans="1:16" x14ac:dyDescent="0.25">
      <c r="A4746" t="s">
        <v>4841</v>
      </c>
      <c r="B4746" t="s">
        <v>4571</v>
      </c>
      <c r="C4746" s="1">
        <v>193000</v>
      </c>
      <c r="D4746">
        <v>1</v>
      </c>
      <c r="E4746">
        <v>59</v>
      </c>
      <c r="F4746" t="s">
        <v>16</v>
      </c>
      <c r="G4746" t="s">
        <v>56</v>
      </c>
      <c r="H4746" t="s">
        <v>189</v>
      </c>
      <c r="I4746" t="s">
        <v>30</v>
      </c>
      <c r="J4746" t="s">
        <v>9</v>
      </c>
      <c r="L4746" s="2">
        <v>193000</v>
      </c>
      <c r="M4746" s="2">
        <v>3271.1864406779659</v>
      </c>
      <c r="N4746" s="2">
        <v>193000</v>
      </c>
      <c r="O4746" s="2" t="s">
        <v>160</v>
      </c>
      <c r="P4746" s="21" t="s">
        <v>188</v>
      </c>
    </row>
    <row r="4747" spans="1:16" x14ac:dyDescent="0.25">
      <c r="A4747" t="s">
        <v>3601</v>
      </c>
      <c r="B4747" t="s">
        <v>103</v>
      </c>
      <c r="C4747" s="1">
        <v>192000</v>
      </c>
      <c r="D4747">
        <v>4</v>
      </c>
      <c r="E4747">
        <v>172</v>
      </c>
      <c r="F4747" s="1" t="s">
        <v>22</v>
      </c>
      <c r="G4747" t="s">
        <v>22</v>
      </c>
      <c r="H4747" t="s">
        <v>23</v>
      </c>
      <c r="I4747" t="s">
        <v>23</v>
      </c>
      <c r="J4747" t="s">
        <v>9</v>
      </c>
      <c r="K4747" t="s">
        <v>1372</v>
      </c>
      <c r="L4747" s="2">
        <v>192000</v>
      </c>
      <c r="M4747" s="2">
        <v>1116.2790697674418</v>
      </c>
      <c r="N4747" s="2">
        <v>48000</v>
      </c>
      <c r="O4747" s="2"/>
      <c r="P4747" s="5" t="s">
        <v>188</v>
      </c>
    </row>
    <row r="4748" spans="1:16" x14ac:dyDescent="0.25">
      <c r="A4748" t="s">
        <v>1691</v>
      </c>
      <c r="B4748" t="s">
        <v>104</v>
      </c>
      <c r="C4748" s="1">
        <v>192000</v>
      </c>
      <c r="D4748">
        <v>2</v>
      </c>
      <c r="E4748">
        <v>106</v>
      </c>
      <c r="F4748" s="1" t="s">
        <v>16</v>
      </c>
      <c r="G4748" t="s">
        <v>35</v>
      </c>
      <c r="H4748" t="s">
        <v>29</v>
      </c>
      <c r="I4748" t="s">
        <v>19</v>
      </c>
      <c r="J4748" t="s">
        <v>9</v>
      </c>
      <c r="K4748" t="s">
        <v>1372</v>
      </c>
      <c r="L4748" s="2">
        <v>192000</v>
      </c>
      <c r="M4748" s="2">
        <v>1811.3207547169811</v>
      </c>
      <c r="N4748" s="2">
        <v>96000</v>
      </c>
      <c r="O4748" s="2"/>
      <c r="P4748" s="5" t="s">
        <v>188</v>
      </c>
    </row>
    <row r="4749" spans="1:16" x14ac:dyDescent="0.25">
      <c r="A4749" t="s">
        <v>6639</v>
      </c>
      <c r="B4749" t="s">
        <v>4571</v>
      </c>
      <c r="C4749" s="1">
        <v>192000</v>
      </c>
      <c r="D4749">
        <v>3</v>
      </c>
      <c r="E4749">
        <v>74</v>
      </c>
      <c r="F4749" t="s">
        <v>16</v>
      </c>
      <c r="G4749" t="s">
        <v>37</v>
      </c>
      <c r="H4749" t="s">
        <v>189</v>
      </c>
      <c r="I4749" t="s">
        <v>19</v>
      </c>
      <c r="J4749" t="s">
        <v>20</v>
      </c>
      <c r="L4749" s="2">
        <v>192000</v>
      </c>
      <c r="M4749" s="2">
        <v>2594.5945945945946</v>
      </c>
      <c r="N4749" s="2">
        <v>64000</v>
      </c>
      <c r="O4749" s="2" t="s">
        <v>160</v>
      </c>
      <c r="P4749" s="21" t="s">
        <v>188</v>
      </c>
    </row>
    <row r="4750" spans="1:16" x14ac:dyDescent="0.25">
      <c r="A4750" t="s">
        <v>4720</v>
      </c>
      <c r="B4750" t="s">
        <v>4571</v>
      </c>
      <c r="C4750" s="1">
        <v>192000</v>
      </c>
      <c r="D4750">
        <v>3</v>
      </c>
      <c r="E4750">
        <v>73</v>
      </c>
      <c r="F4750" t="s">
        <v>16</v>
      </c>
      <c r="G4750" t="s">
        <v>56</v>
      </c>
      <c r="H4750" t="s">
        <v>189</v>
      </c>
      <c r="I4750" t="s">
        <v>19</v>
      </c>
      <c r="J4750" t="s">
        <v>20</v>
      </c>
      <c r="L4750" s="2">
        <v>192000</v>
      </c>
      <c r="M4750" s="2">
        <v>2630.1369863013697</v>
      </c>
      <c r="N4750" s="2">
        <v>64000</v>
      </c>
      <c r="O4750" s="2" t="s">
        <v>160</v>
      </c>
      <c r="P4750" s="21" t="s">
        <v>188</v>
      </c>
    </row>
    <row r="4751" spans="1:16" x14ac:dyDescent="0.25">
      <c r="A4751" t="s">
        <v>1993</v>
      </c>
      <c r="B4751" t="s">
        <v>104</v>
      </c>
      <c r="C4751" s="1">
        <v>191100</v>
      </c>
      <c r="D4751">
        <v>2</v>
      </c>
      <c r="E4751">
        <v>94</v>
      </c>
      <c r="F4751" s="1" t="s">
        <v>16</v>
      </c>
      <c r="G4751" t="s">
        <v>17</v>
      </c>
      <c r="H4751" t="s">
        <v>29</v>
      </c>
      <c r="I4751" t="s">
        <v>19</v>
      </c>
      <c r="J4751" t="s">
        <v>20</v>
      </c>
      <c r="K4751" t="s">
        <v>1372</v>
      </c>
      <c r="L4751" s="2">
        <v>191100</v>
      </c>
      <c r="M4751" s="2">
        <v>2032.9787234042553</v>
      </c>
      <c r="N4751" s="2">
        <v>95550</v>
      </c>
      <c r="O4751" s="2"/>
      <c r="P4751" s="5" t="s">
        <v>188</v>
      </c>
    </row>
    <row r="4752" spans="1:16" x14ac:dyDescent="0.25">
      <c r="A4752" t="s">
        <v>6088</v>
      </c>
      <c r="B4752" t="s">
        <v>4571</v>
      </c>
      <c r="C4752" s="1">
        <v>191000</v>
      </c>
      <c r="D4752">
        <v>1</v>
      </c>
      <c r="E4752">
        <v>30</v>
      </c>
      <c r="F4752" t="s">
        <v>16</v>
      </c>
      <c r="G4752" t="s">
        <v>17</v>
      </c>
      <c r="H4752" t="s">
        <v>189</v>
      </c>
      <c r="I4752" t="s">
        <v>19</v>
      </c>
      <c r="J4752" t="s">
        <v>20</v>
      </c>
      <c r="L4752" s="2">
        <v>191000</v>
      </c>
      <c r="M4752" s="2">
        <v>6366.666666666667</v>
      </c>
      <c r="N4752" s="2">
        <v>191000</v>
      </c>
      <c r="O4752" s="2" t="s">
        <v>4587</v>
      </c>
      <c r="P4752" s="21" t="s">
        <v>188</v>
      </c>
    </row>
    <row r="4753" spans="1:16" x14ac:dyDescent="0.25">
      <c r="A4753" t="s">
        <v>6089</v>
      </c>
      <c r="B4753" t="s">
        <v>4571</v>
      </c>
      <c r="C4753" s="1">
        <v>191000</v>
      </c>
      <c r="D4753">
        <v>1</v>
      </c>
      <c r="E4753">
        <v>30</v>
      </c>
      <c r="F4753" t="s">
        <v>16</v>
      </c>
      <c r="G4753" t="s">
        <v>17</v>
      </c>
      <c r="H4753" t="s">
        <v>189</v>
      </c>
      <c r="I4753" t="s">
        <v>19</v>
      </c>
      <c r="J4753" t="s">
        <v>20</v>
      </c>
      <c r="L4753" s="2">
        <v>191000</v>
      </c>
      <c r="M4753" s="2">
        <v>6366.666666666667</v>
      </c>
      <c r="N4753" s="2">
        <v>191000</v>
      </c>
      <c r="O4753" s="2" t="s">
        <v>4587</v>
      </c>
      <c r="P4753" s="21" t="s">
        <v>188</v>
      </c>
    </row>
    <row r="4754" spans="1:16" x14ac:dyDescent="0.25">
      <c r="A4754" t="s">
        <v>6640</v>
      </c>
      <c r="B4754" t="s">
        <v>4571</v>
      </c>
      <c r="C4754" s="1">
        <v>191000</v>
      </c>
      <c r="D4754">
        <v>2</v>
      </c>
      <c r="E4754">
        <v>78</v>
      </c>
      <c r="F4754" t="s">
        <v>16</v>
      </c>
      <c r="G4754" t="s">
        <v>37</v>
      </c>
      <c r="H4754" t="s">
        <v>189</v>
      </c>
      <c r="I4754" t="s">
        <v>19</v>
      </c>
      <c r="J4754" t="s">
        <v>20</v>
      </c>
      <c r="L4754" s="2">
        <v>191000</v>
      </c>
      <c r="M4754" s="2">
        <v>2448.7179487179487</v>
      </c>
      <c r="N4754" s="2">
        <v>95500</v>
      </c>
      <c r="O4754" s="2" t="s">
        <v>160</v>
      </c>
      <c r="P4754" s="21" t="s">
        <v>188</v>
      </c>
    </row>
    <row r="4755" spans="1:16" x14ac:dyDescent="0.25">
      <c r="A4755" t="s">
        <v>5166</v>
      </c>
      <c r="B4755" t="s">
        <v>4571</v>
      </c>
      <c r="C4755" s="1">
        <v>190000</v>
      </c>
      <c r="D4755">
        <v>2</v>
      </c>
      <c r="E4755">
        <v>55</v>
      </c>
      <c r="F4755" s="3" t="s">
        <v>22</v>
      </c>
      <c r="G4755" t="s">
        <v>22</v>
      </c>
      <c r="H4755" t="s">
        <v>23</v>
      </c>
      <c r="I4755" t="s">
        <v>23</v>
      </c>
      <c r="J4755" t="s">
        <v>20</v>
      </c>
      <c r="L4755" s="2">
        <v>190000</v>
      </c>
      <c r="M4755" s="2">
        <v>3454.5454545454545</v>
      </c>
      <c r="N4755" s="2">
        <v>95000</v>
      </c>
      <c r="O4755" s="2" t="s">
        <v>160</v>
      </c>
      <c r="P4755" s="21" t="s">
        <v>188</v>
      </c>
    </row>
    <row r="4756" spans="1:16" x14ac:dyDescent="0.25">
      <c r="A4756" t="s">
        <v>2816</v>
      </c>
      <c r="B4756" t="s">
        <v>104</v>
      </c>
      <c r="C4756" s="1">
        <v>190000</v>
      </c>
      <c r="D4756">
        <v>3</v>
      </c>
      <c r="E4756">
        <v>126</v>
      </c>
      <c r="F4756" s="1" t="s">
        <v>22</v>
      </c>
      <c r="G4756" t="s">
        <v>22</v>
      </c>
      <c r="H4756" t="s">
        <v>23</v>
      </c>
      <c r="I4756" t="s">
        <v>23</v>
      </c>
      <c r="J4756" t="s">
        <v>9</v>
      </c>
      <c r="K4756" t="s">
        <v>1372</v>
      </c>
      <c r="L4756" s="2">
        <v>190000</v>
      </c>
      <c r="M4756" s="2">
        <v>1507.936507936508</v>
      </c>
      <c r="N4756" s="2">
        <v>63333.333333333336</v>
      </c>
      <c r="O4756" s="2"/>
      <c r="P4756" s="5" t="s">
        <v>188</v>
      </c>
    </row>
    <row r="4757" spans="1:16" x14ac:dyDescent="0.25">
      <c r="A4757" t="s">
        <v>2821</v>
      </c>
      <c r="B4757" t="s">
        <v>104</v>
      </c>
      <c r="C4757" s="1">
        <v>190000</v>
      </c>
      <c r="D4757">
        <v>3</v>
      </c>
      <c r="E4757">
        <v>197</v>
      </c>
      <c r="F4757" s="1" t="s">
        <v>22</v>
      </c>
      <c r="G4757" t="s">
        <v>22</v>
      </c>
      <c r="H4757" t="s">
        <v>23</v>
      </c>
      <c r="I4757" t="s">
        <v>23</v>
      </c>
      <c r="J4757" t="s">
        <v>9</v>
      </c>
      <c r="K4757" t="s">
        <v>1372</v>
      </c>
      <c r="L4757" s="2">
        <v>190000</v>
      </c>
      <c r="M4757" s="2">
        <v>964.46700507614219</v>
      </c>
      <c r="N4757" s="2">
        <v>63333.333333333336</v>
      </c>
      <c r="O4757" s="2"/>
      <c r="P4757" s="5" t="s">
        <v>188</v>
      </c>
    </row>
    <row r="4758" spans="1:16" x14ac:dyDescent="0.25">
      <c r="A4758" t="s">
        <v>2896</v>
      </c>
      <c r="B4758" t="s">
        <v>104</v>
      </c>
      <c r="C4758" s="1">
        <v>190000</v>
      </c>
      <c r="D4758">
        <v>4</v>
      </c>
      <c r="E4758">
        <v>130</v>
      </c>
      <c r="F4758" s="1" t="s">
        <v>22</v>
      </c>
      <c r="G4758" t="s">
        <v>22</v>
      </c>
      <c r="H4758" t="s">
        <v>23</v>
      </c>
      <c r="I4758" t="s">
        <v>23</v>
      </c>
      <c r="J4758" t="s">
        <v>9</v>
      </c>
      <c r="K4758" t="s">
        <v>1372</v>
      </c>
      <c r="L4758" s="2">
        <v>190000</v>
      </c>
      <c r="M4758" s="2">
        <v>1461.5384615384614</v>
      </c>
      <c r="N4758" s="2">
        <v>47500</v>
      </c>
      <c r="O4758" s="2"/>
      <c r="P4758" s="5" t="s">
        <v>188</v>
      </c>
    </row>
    <row r="4759" spans="1:16" x14ac:dyDescent="0.25">
      <c r="A4759" t="s">
        <v>2983</v>
      </c>
      <c r="B4759" t="s">
        <v>104</v>
      </c>
      <c r="C4759" s="1">
        <v>190000</v>
      </c>
      <c r="D4759">
        <v>3</v>
      </c>
      <c r="E4759">
        <v>100</v>
      </c>
      <c r="F4759" s="1" t="s">
        <v>22</v>
      </c>
      <c r="G4759" t="s">
        <v>22</v>
      </c>
      <c r="H4759" t="s">
        <v>23</v>
      </c>
      <c r="I4759" t="s">
        <v>23</v>
      </c>
      <c r="J4759" t="s">
        <v>9</v>
      </c>
      <c r="K4759" t="s">
        <v>1372</v>
      </c>
      <c r="L4759" s="2">
        <v>190000</v>
      </c>
      <c r="M4759" s="2">
        <v>1900</v>
      </c>
      <c r="N4759" s="2">
        <v>63333.333333333336</v>
      </c>
      <c r="O4759" s="2"/>
      <c r="P4759" s="5" t="s">
        <v>188</v>
      </c>
    </row>
    <row r="4760" spans="1:16" x14ac:dyDescent="0.25">
      <c r="A4760" t="s">
        <v>2993</v>
      </c>
      <c r="B4760" t="s">
        <v>104</v>
      </c>
      <c r="C4760" s="1">
        <v>190000</v>
      </c>
      <c r="D4760">
        <v>3</v>
      </c>
      <c r="E4760">
        <v>208</v>
      </c>
      <c r="F4760" s="1" t="s">
        <v>22</v>
      </c>
      <c r="G4760" t="s">
        <v>22</v>
      </c>
      <c r="H4760" t="s">
        <v>23</v>
      </c>
      <c r="I4760" t="s">
        <v>23</v>
      </c>
      <c r="J4760" t="s">
        <v>9</v>
      </c>
      <c r="K4760" t="s">
        <v>1372</v>
      </c>
      <c r="L4760" s="2">
        <v>190000</v>
      </c>
      <c r="M4760" s="2">
        <v>913.46153846153845</v>
      </c>
      <c r="N4760" s="2">
        <v>63333.333333333336</v>
      </c>
      <c r="O4760" s="2"/>
      <c r="P4760" s="5" t="s">
        <v>188</v>
      </c>
    </row>
    <row r="4761" spans="1:16" x14ac:dyDescent="0.25">
      <c r="A4761" t="s">
        <v>3018</v>
      </c>
      <c r="B4761" t="s">
        <v>104</v>
      </c>
      <c r="C4761" s="1">
        <v>190000</v>
      </c>
      <c r="D4761">
        <v>4</v>
      </c>
      <c r="E4761">
        <v>272</v>
      </c>
      <c r="F4761" s="1" t="s">
        <v>22</v>
      </c>
      <c r="G4761" t="s">
        <v>22</v>
      </c>
      <c r="H4761" t="s">
        <v>23</v>
      </c>
      <c r="I4761" t="s">
        <v>23</v>
      </c>
      <c r="J4761" t="s">
        <v>9</v>
      </c>
      <c r="K4761" t="s">
        <v>1372</v>
      </c>
      <c r="L4761" s="2">
        <v>190000</v>
      </c>
      <c r="M4761" s="2">
        <v>698.52941176470586</v>
      </c>
      <c r="N4761" s="2">
        <v>47500</v>
      </c>
      <c r="O4761" s="2"/>
      <c r="P4761" s="5" t="s">
        <v>188</v>
      </c>
    </row>
    <row r="4762" spans="1:16" x14ac:dyDescent="0.25">
      <c r="A4762" t="s">
        <v>4848</v>
      </c>
      <c r="B4762" t="s">
        <v>4571</v>
      </c>
      <c r="C4762" s="1">
        <v>190000</v>
      </c>
      <c r="D4762">
        <v>1</v>
      </c>
      <c r="E4762">
        <v>35</v>
      </c>
      <c r="F4762" t="s">
        <v>16</v>
      </c>
      <c r="G4762" t="s">
        <v>56</v>
      </c>
      <c r="H4762" t="s">
        <v>18</v>
      </c>
      <c r="I4762" t="s">
        <v>30</v>
      </c>
      <c r="J4762" t="s">
        <v>20</v>
      </c>
      <c r="L4762" s="2">
        <v>190000</v>
      </c>
      <c r="M4762" s="2">
        <v>5428.5714285714284</v>
      </c>
      <c r="N4762" s="2">
        <v>190000</v>
      </c>
      <c r="O4762" s="2" t="s">
        <v>160</v>
      </c>
      <c r="P4762" s="21" t="s">
        <v>188</v>
      </c>
    </row>
    <row r="4763" spans="1:16" x14ac:dyDescent="0.25">
      <c r="A4763" t="s">
        <v>4810</v>
      </c>
      <c r="B4763" t="s">
        <v>4571</v>
      </c>
      <c r="C4763" s="1">
        <v>190000</v>
      </c>
      <c r="D4763">
        <v>2</v>
      </c>
      <c r="E4763">
        <v>60</v>
      </c>
      <c r="F4763" t="s">
        <v>16</v>
      </c>
      <c r="G4763" t="s">
        <v>56</v>
      </c>
      <c r="H4763" t="s">
        <v>18</v>
      </c>
      <c r="I4763" t="s">
        <v>19</v>
      </c>
      <c r="J4763" t="s">
        <v>20</v>
      </c>
      <c r="L4763" s="2">
        <v>190000</v>
      </c>
      <c r="M4763" s="2">
        <v>3166.6666666666665</v>
      </c>
      <c r="N4763" s="2">
        <v>95000</v>
      </c>
      <c r="O4763" s="2" t="s">
        <v>4587</v>
      </c>
      <c r="P4763" s="21" t="s">
        <v>188</v>
      </c>
    </row>
    <row r="4764" spans="1:16" x14ac:dyDescent="0.25">
      <c r="A4764" t="s">
        <v>1565</v>
      </c>
      <c r="B4764" t="s">
        <v>104</v>
      </c>
      <c r="C4764" s="1">
        <v>190000</v>
      </c>
      <c r="D4764">
        <v>3</v>
      </c>
      <c r="E4764">
        <v>98</v>
      </c>
      <c r="F4764" s="1" t="s">
        <v>16</v>
      </c>
      <c r="G4764" t="s">
        <v>56</v>
      </c>
      <c r="H4764" t="s">
        <v>29</v>
      </c>
      <c r="I4764" t="s">
        <v>30</v>
      </c>
      <c r="J4764" t="s">
        <v>9</v>
      </c>
      <c r="K4764" t="s">
        <v>1372</v>
      </c>
      <c r="L4764" s="2">
        <v>190000</v>
      </c>
      <c r="M4764" s="2">
        <v>1938.7755102040817</v>
      </c>
      <c r="N4764" s="2">
        <v>63333.333333333336</v>
      </c>
      <c r="O4764" s="2"/>
      <c r="P4764" s="5" t="s">
        <v>188</v>
      </c>
    </row>
    <row r="4765" spans="1:16" x14ac:dyDescent="0.25">
      <c r="A4765" t="s">
        <v>1589</v>
      </c>
      <c r="B4765" t="s">
        <v>104</v>
      </c>
      <c r="C4765" s="1">
        <v>190000</v>
      </c>
      <c r="D4765">
        <v>3</v>
      </c>
      <c r="E4765">
        <v>92</v>
      </c>
      <c r="F4765" s="1" t="s">
        <v>16</v>
      </c>
      <c r="G4765" t="s">
        <v>8009</v>
      </c>
      <c r="H4765" t="s">
        <v>29</v>
      </c>
      <c r="I4765" t="s">
        <v>19</v>
      </c>
      <c r="J4765" t="s">
        <v>9</v>
      </c>
      <c r="K4765" t="s">
        <v>1372</v>
      </c>
      <c r="L4765" s="2">
        <v>190000</v>
      </c>
      <c r="M4765" s="2">
        <v>2065.217391304348</v>
      </c>
      <c r="N4765" s="2">
        <v>63333.333333333336</v>
      </c>
      <c r="O4765" s="2"/>
      <c r="P4765" s="5" t="s">
        <v>188</v>
      </c>
    </row>
    <row r="4766" spans="1:16" x14ac:dyDescent="0.25">
      <c r="A4766" t="s">
        <v>1376</v>
      </c>
      <c r="B4766" t="s">
        <v>104</v>
      </c>
      <c r="C4766" s="1">
        <v>190000</v>
      </c>
      <c r="D4766">
        <v>2</v>
      </c>
      <c r="E4766">
        <v>103</v>
      </c>
      <c r="F4766" s="1" t="s">
        <v>16</v>
      </c>
      <c r="G4766" t="s">
        <v>56</v>
      </c>
      <c r="H4766" t="s">
        <v>29</v>
      </c>
      <c r="I4766" t="s">
        <v>19</v>
      </c>
      <c r="J4766" t="s">
        <v>20</v>
      </c>
      <c r="K4766" t="s">
        <v>1372</v>
      </c>
      <c r="L4766" s="2">
        <v>190000</v>
      </c>
      <c r="M4766" s="2">
        <v>1844.6601941747572</v>
      </c>
      <c r="N4766" s="2">
        <v>95000</v>
      </c>
      <c r="O4766" s="2"/>
      <c r="P4766" s="5" t="s">
        <v>188</v>
      </c>
    </row>
    <row r="4767" spans="1:16" x14ac:dyDescent="0.25">
      <c r="A4767" t="s">
        <v>1989</v>
      </c>
      <c r="B4767" t="s">
        <v>104</v>
      </c>
      <c r="C4767" s="1">
        <v>190000</v>
      </c>
      <c r="D4767">
        <v>3</v>
      </c>
      <c r="E4767">
        <v>90</v>
      </c>
      <c r="F4767" s="1" t="s">
        <v>16</v>
      </c>
      <c r="G4767" t="s">
        <v>17</v>
      </c>
      <c r="H4767" t="s">
        <v>29</v>
      </c>
      <c r="I4767" t="s">
        <v>19</v>
      </c>
      <c r="J4767" t="s">
        <v>9</v>
      </c>
      <c r="K4767" t="s">
        <v>1372</v>
      </c>
      <c r="L4767" s="2">
        <v>190000</v>
      </c>
      <c r="M4767" s="2">
        <v>2111.1111111111113</v>
      </c>
      <c r="N4767" s="2">
        <v>63333.333333333336</v>
      </c>
      <c r="O4767" s="2"/>
      <c r="P4767" s="5" t="s">
        <v>188</v>
      </c>
    </row>
    <row r="4768" spans="1:16" x14ac:dyDescent="0.25">
      <c r="A4768" t="s">
        <v>1711</v>
      </c>
      <c r="B4768" t="s">
        <v>103</v>
      </c>
      <c r="C4768" s="1">
        <v>190000</v>
      </c>
      <c r="D4768">
        <v>3</v>
      </c>
      <c r="E4768">
        <v>68</v>
      </c>
      <c r="F4768" s="1" t="s">
        <v>16</v>
      </c>
      <c r="G4768" t="s">
        <v>35</v>
      </c>
      <c r="H4768" t="s">
        <v>29</v>
      </c>
      <c r="I4768" t="s">
        <v>19</v>
      </c>
      <c r="J4768" t="s">
        <v>20</v>
      </c>
      <c r="K4768" t="s">
        <v>1372</v>
      </c>
      <c r="L4768" s="2">
        <v>190000</v>
      </c>
      <c r="M4768" s="2">
        <v>2794.1176470588234</v>
      </c>
      <c r="N4768" s="2">
        <v>63333.333333333336</v>
      </c>
      <c r="O4768" s="2"/>
      <c r="P4768" s="5" t="s">
        <v>188</v>
      </c>
    </row>
    <row r="4769" spans="1:16" x14ac:dyDescent="0.25">
      <c r="A4769" t="s">
        <v>1987</v>
      </c>
      <c r="B4769" t="s">
        <v>104</v>
      </c>
      <c r="C4769" s="1">
        <v>190000</v>
      </c>
      <c r="D4769">
        <v>1</v>
      </c>
      <c r="E4769">
        <v>52</v>
      </c>
      <c r="F4769" s="1" t="s">
        <v>16</v>
      </c>
      <c r="G4769" t="s">
        <v>17</v>
      </c>
      <c r="H4769" t="s">
        <v>29</v>
      </c>
      <c r="I4769" t="s">
        <v>19</v>
      </c>
      <c r="J4769" t="s">
        <v>20</v>
      </c>
      <c r="K4769" t="s">
        <v>1372</v>
      </c>
      <c r="L4769" s="2">
        <v>190000</v>
      </c>
      <c r="M4769" s="2">
        <v>3653.8461538461538</v>
      </c>
      <c r="N4769" s="2">
        <v>190000</v>
      </c>
      <c r="O4769" s="2"/>
      <c r="P4769" s="5" t="s">
        <v>188</v>
      </c>
    </row>
    <row r="4770" spans="1:16" x14ac:dyDescent="0.25">
      <c r="A4770" t="s">
        <v>2355</v>
      </c>
      <c r="B4770" t="s">
        <v>103</v>
      </c>
      <c r="C4770" s="1">
        <v>190000</v>
      </c>
      <c r="D4770">
        <v>2</v>
      </c>
      <c r="E4770">
        <v>78</v>
      </c>
      <c r="F4770" s="1" t="s">
        <v>16</v>
      </c>
      <c r="G4770" t="s">
        <v>41</v>
      </c>
      <c r="H4770" t="s">
        <v>29</v>
      </c>
      <c r="I4770" t="s">
        <v>19</v>
      </c>
      <c r="J4770" t="s">
        <v>20</v>
      </c>
      <c r="K4770" t="s">
        <v>1372</v>
      </c>
      <c r="L4770" s="2">
        <v>190000</v>
      </c>
      <c r="M4770" s="2">
        <v>2435.897435897436</v>
      </c>
      <c r="N4770" s="2">
        <v>95000</v>
      </c>
      <c r="O4770" s="2"/>
      <c r="P4770" s="5" t="s">
        <v>188</v>
      </c>
    </row>
    <row r="4771" spans="1:16" x14ac:dyDescent="0.25">
      <c r="A4771" t="s">
        <v>2479</v>
      </c>
      <c r="B4771" t="s">
        <v>103</v>
      </c>
      <c r="C4771" s="1">
        <v>190000</v>
      </c>
      <c r="D4771">
        <v>3</v>
      </c>
      <c r="E4771">
        <v>95</v>
      </c>
      <c r="F4771" s="1" t="s">
        <v>16</v>
      </c>
      <c r="G4771" t="s">
        <v>37</v>
      </c>
      <c r="H4771" t="s">
        <v>29</v>
      </c>
      <c r="I4771" t="s">
        <v>19</v>
      </c>
      <c r="J4771" t="s">
        <v>20</v>
      </c>
      <c r="K4771" t="s">
        <v>1372</v>
      </c>
      <c r="L4771" s="2">
        <v>190000</v>
      </c>
      <c r="M4771" s="2">
        <v>2000</v>
      </c>
      <c r="N4771" s="2">
        <v>63333.333333333336</v>
      </c>
      <c r="O4771" s="2"/>
      <c r="P4771" s="5" t="s">
        <v>188</v>
      </c>
    </row>
    <row r="4772" spans="1:16" x14ac:dyDescent="0.25">
      <c r="A4772" t="s">
        <v>6186</v>
      </c>
      <c r="B4772" t="s">
        <v>4571</v>
      </c>
      <c r="C4772" s="1">
        <v>190000</v>
      </c>
      <c r="D4772">
        <v>4</v>
      </c>
      <c r="E4772">
        <v>96</v>
      </c>
      <c r="F4772" t="s">
        <v>16</v>
      </c>
      <c r="G4772" t="s">
        <v>17</v>
      </c>
      <c r="H4772" t="s">
        <v>189</v>
      </c>
      <c r="I4772" t="s">
        <v>19</v>
      </c>
      <c r="J4772" t="s">
        <v>20</v>
      </c>
      <c r="L4772" s="2">
        <v>190000</v>
      </c>
      <c r="M4772" s="2">
        <v>1979.1666666666667</v>
      </c>
      <c r="N4772" s="2">
        <v>47500</v>
      </c>
      <c r="O4772" s="2" t="s">
        <v>160</v>
      </c>
      <c r="P4772" s="21" t="s">
        <v>188</v>
      </c>
    </row>
    <row r="4773" spans="1:16" x14ac:dyDescent="0.25">
      <c r="A4773" t="s">
        <v>4729</v>
      </c>
      <c r="B4773" t="s">
        <v>4571</v>
      </c>
      <c r="C4773" s="1">
        <v>190000</v>
      </c>
      <c r="D4773">
        <v>3</v>
      </c>
      <c r="E4773">
        <v>79</v>
      </c>
      <c r="F4773" t="s">
        <v>16</v>
      </c>
      <c r="G4773" t="s">
        <v>56</v>
      </c>
      <c r="H4773" t="s">
        <v>189</v>
      </c>
      <c r="I4773" t="s">
        <v>19</v>
      </c>
      <c r="J4773" t="s">
        <v>20</v>
      </c>
      <c r="L4773" s="2">
        <v>190000</v>
      </c>
      <c r="M4773" s="2">
        <v>2405.0632911392404</v>
      </c>
      <c r="N4773" s="2">
        <v>63333.333333333336</v>
      </c>
      <c r="O4773" s="2" t="s">
        <v>160</v>
      </c>
      <c r="P4773" s="21" t="s">
        <v>188</v>
      </c>
    </row>
    <row r="4774" spans="1:16" x14ac:dyDescent="0.25">
      <c r="A4774" t="s">
        <v>1583</v>
      </c>
      <c r="B4774" t="s">
        <v>103</v>
      </c>
      <c r="C4774" s="1">
        <v>189900</v>
      </c>
      <c r="D4774">
        <v>2</v>
      </c>
      <c r="E4774">
        <v>32</v>
      </c>
      <c r="F4774" s="1" t="s">
        <v>16</v>
      </c>
      <c r="G4774" t="s">
        <v>56</v>
      </c>
      <c r="H4774" t="s">
        <v>18</v>
      </c>
      <c r="I4774" t="s">
        <v>30</v>
      </c>
      <c r="J4774" t="s">
        <v>20</v>
      </c>
      <c r="K4774" t="s">
        <v>1372</v>
      </c>
      <c r="L4774" s="2">
        <v>189900</v>
      </c>
      <c r="M4774" s="2">
        <v>5934.375</v>
      </c>
      <c r="N4774" s="2">
        <v>94950</v>
      </c>
      <c r="O4774" s="2"/>
      <c r="P4774" s="5" t="s">
        <v>188</v>
      </c>
    </row>
    <row r="4775" spans="1:16" x14ac:dyDescent="0.25">
      <c r="A4775" t="s">
        <v>1584</v>
      </c>
      <c r="B4775" t="s">
        <v>103</v>
      </c>
      <c r="C4775" s="1">
        <v>189900</v>
      </c>
      <c r="D4775">
        <v>2</v>
      </c>
      <c r="E4775">
        <v>32</v>
      </c>
      <c r="F4775" s="1" t="s">
        <v>16</v>
      </c>
      <c r="G4775" t="s">
        <v>56</v>
      </c>
      <c r="H4775" t="s">
        <v>18</v>
      </c>
      <c r="I4775" t="s">
        <v>30</v>
      </c>
      <c r="J4775" t="s">
        <v>20</v>
      </c>
      <c r="K4775" t="s">
        <v>1372</v>
      </c>
      <c r="L4775" s="2">
        <v>189900</v>
      </c>
      <c r="M4775" s="2">
        <v>5934.375</v>
      </c>
      <c r="N4775" s="2">
        <v>94950</v>
      </c>
      <c r="O4775" s="2"/>
      <c r="P4775" s="5" t="s">
        <v>188</v>
      </c>
    </row>
    <row r="4776" spans="1:16" x14ac:dyDescent="0.25">
      <c r="A4776" t="s">
        <v>1585</v>
      </c>
      <c r="B4776" t="s">
        <v>103</v>
      </c>
      <c r="C4776" s="1">
        <v>189900</v>
      </c>
      <c r="D4776">
        <v>2</v>
      </c>
      <c r="E4776">
        <v>32</v>
      </c>
      <c r="F4776" s="1" t="s">
        <v>16</v>
      </c>
      <c r="G4776" t="s">
        <v>56</v>
      </c>
      <c r="H4776" t="s">
        <v>18</v>
      </c>
      <c r="I4776" t="s">
        <v>30</v>
      </c>
      <c r="J4776" t="s">
        <v>20</v>
      </c>
      <c r="K4776" t="s">
        <v>1372</v>
      </c>
      <c r="L4776" s="2">
        <v>189900</v>
      </c>
      <c r="M4776" s="2">
        <v>5934.375</v>
      </c>
      <c r="N4776" s="2">
        <v>94950</v>
      </c>
      <c r="O4776" s="2"/>
      <c r="P4776" s="5" t="s">
        <v>188</v>
      </c>
    </row>
    <row r="4777" spans="1:16" x14ac:dyDescent="0.25">
      <c r="A4777" t="s">
        <v>2426</v>
      </c>
      <c r="B4777" t="s">
        <v>103</v>
      </c>
      <c r="C4777" s="1">
        <v>189900</v>
      </c>
      <c r="D4777">
        <v>2</v>
      </c>
      <c r="E4777">
        <v>55</v>
      </c>
      <c r="F4777" s="1" t="s">
        <v>16</v>
      </c>
      <c r="G4777" t="s">
        <v>41</v>
      </c>
      <c r="H4777" t="s">
        <v>18</v>
      </c>
      <c r="I4777" t="s">
        <v>19</v>
      </c>
      <c r="J4777" t="s">
        <v>20</v>
      </c>
      <c r="K4777" t="s">
        <v>1372</v>
      </c>
      <c r="L4777" s="2">
        <v>189900</v>
      </c>
      <c r="M4777" s="2">
        <v>3452.7272727272725</v>
      </c>
      <c r="N4777" s="2">
        <v>94950</v>
      </c>
      <c r="O4777" s="2"/>
      <c r="P4777" s="5" t="s">
        <v>188</v>
      </c>
    </row>
    <row r="4778" spans="1:16" x14ac:dyDescent="0.25">
      <c r="A4778" t="s">
        <v>2428</v>
      </c>
      <c r="B4778" t="s">
        <v>103</v>
      </c>
      <c r="C4778" s="1">
        <v>189900</v>
      </c>
      <c r="D4778">
        <v>3</v>
      </c>
      <c r="E4778">
        <v>88</v>
      </c>
      <c r="F4778" s="1" t="s">
        <v>16</v>
      </c>
      <c r="G4778" t="s">
        <v>41</v>
      </c>
      <c r="H4778" t="s">
        <v>18</v>
      </c>
      <c r="I4778" t="s">
        <v>19</v>
      </c>
      <c r="J4778" t="s">
        <v>20</v>
      </c>
      <c r="K4778" t="s">
        <v>1372</v>
      </c>
      <c r="L4778" s="2">
        <v>189900</v>
      </c>
      <c r="M4778" s="2">
        <v>2157.9545454545455</v>
      </c>
      <c r="N4778" s="2">
        <v>63300</v>
      </c>
      <c r="O4778" s="2"/>
      <c r="P4778" s="5" t="s">
        <v>188</v>
      </c>
    </row>
    <row r="4779" spans="1:16" x14ac:dyDescent="0.25">
      <c r="A4779" t="s">
        <v>2443</v>
      </c>
      <c r="B4779" t="s">
        <v>104</v>
      </c>
      <c r="C4779" s="1">
        <v>189900</v>
      </c>
      <c r="D4779">
        <v>2</v>
      </c>
      <c r="E4779">
        <v>88</v>
      </c>
      <c r="F4779" s="1" t="s">
        <v>16</v>
      </c>
      <c r="G4779" t="s">
        <v>37</v>
      </c>
      <c r="H4779" t="s">
        <v>29</v>
      </c>
      <c r="I4779" t="s">
        <v>19</v>
      </c>
      <c r="J4779" t="s">
        <v>88</v>
      </c>
      <c r="L4779" s="2">
        <v>189900</v>
      </c>
      <c r="M4779" s="2">
        <v>2157.9545454545455</v>
      </c>
      <c r="N4779" s="2">
        <v>94950</v>
      </c>
      <c r="O4779" s="2"/>
      <c r="P4779" s="5" t="s">
        <v>188</v>
      </c>
    </row>
    <row r="4780" spans="1:16" x14ac:dyDescent="0.25">
      <c r="A4780" t="s">
        <v>2022</v>
      </c>
      <c r="B4780" t="s">
        <v>103</v>
      </c>
      <c r="C4780" s="1">
        <v>189900</v>
      </c>
      <c r="D4780">
        <v>1</v>
      </c>
      <c r="E4780">
        <v>70</v>
      </c>
      <c r="F4780" s="1" t="s">
        <v>16</v>
      </c>
      <c r="G4780" t="s">
        <v>17</v>
      </c>
      <c r="H4780" t="s">
        <v>29</v>
      </c>
      <c r="I4780" t="s">
        <v>19</v>
      </c>
      <c r="J4780" t="s">
        <v>20</v>
      </c>
      <c r="K4780" t="s">
        <v>1372</v>
      </c>
      <c r="L4780" s="2">
        <v>189900</v>
      </c>
      <c r="M4780" s="2">
        <v>2712.8571428571427</v>
      </c>
      <c r="N4780" s="2">
        <v>189900</v>
      </c>
      <c r="O4780" s="2"/>
      <c r="P4780" s="5" t="s">
        <v>188</v>
      </c>
    </row>
    <row r="4781" spans="1:16" x14ac:dyDescent="0.25">
      <c r="A4781" t="s">
        <v>2442</v>
      </c>
      <c r="B4781" t="s">
        <v>104</v>
      </c>
      <c r="C4781" s="1">
        <v>189500</v>
      </c>
      <c r="D4781">
        <v>1</v>
      </c>
      <c r="E4781">
        <v>67</v>
      </c>
      <c r="F4781" s="1" t="s">
        <v>16</v>
      </c>
      <c r="G4781" t="s">
        <v>37</v>
      </c>
      <c r="H4781" t="s">
        <v>29</v>
      </c>
      <c r="I4781" t="s">
        <v>19</v>
      </c>
      <c r="J4781" t="s">
        <v>9</v>
      </c>
      <c r="K4781" t="s">
        <v>1372</v>
      </c>
      <c r="L4781" s="2">
        <v>189500</v>
      </c>
      <c r="M4781" s="2">
        <v>2828.3582089552237</v>
      </c>
      <c r="N4781" s="2">
        <v>189500</v>
      </c>
      <c r="O4781" s="2"/>
      <c r="P4781" s="5" t="s">
        <v>188</v>
      </c>
    </row>
    <row r="4782" spans="1:16" x14ac:dyDescent="0.25">
      <c r="A4782" t="s">
        <v>6370</v>
      </c>
      <c r="B4782" t="s">
        <v>4571</v>
      </c>
      <c r="C4782" s="1">
        <v>189500</v>
      </c>
      <c r="D4782">
        <v>1</v>
      </c>
      <c r="E4782">
        <v>31</v>
      </c>
      <c r="F4782" t="s">
        <v>16</v>
      </c>
      <c r="G4782" t="s">
        <v>41</v>
      </c>
      <c r="H4782" t="s">
        <v>189</v>
      </c>
      <c r="I4782" t="s">
        <v>19</v>
      </c>
      <c r="J4782" t="s">
        <v>20</v>
      </c>
      <c r="L4782" s="2">
        <v>189500</v>
      </c>
      <c r="M4782" s="2">
        <v>6112.9032258064517</v>
      </c>
      <c r="N4782" s="2">
        <v>189500</v>
      </c>
      <c r="O4782" s="2" t="s">
        <v>4582</v>
      </c>
      <c r="P4782" s="21" t="s">
        <v>188</v>
      </c>
    </row>
    <row r="4783" spans="1:16" x14ac:dyDescent="0.25">
      <c r="A4783" t="s">
        <v>4837</v>
      </c>
      <c r="B4783" t="s">
        <v>4571</v>
      </c>
      <c r="C4783" s="1">
        <v>189500</v>
      </c>
      <c r="D4783">
        <v>2</v>
      </c>
      <c r="E4783">
        <v>47</v>
      </c>
      <c r="F4783" t="s">
        <v>16</v>
      </c>
      <c r="G4783" t="s">
        <v>56</v>
      </c>
      <c r="H4783" t="s">
        <v>189</v>
      </c>
      <c r="I4783" t="s">
        <v>30</v>
      </c>
      <c r="J4783" t="s">
        <v>20</v>
      </c>
      <c r="L4783" s="2">
        <v>189500</v>
      </c>
      <c r="M4783" s="2">
        <v>4031.9148936170213</v>
      </c>
      <c r="N4783" s="2">
        <v>94750</v>
      </c>
      <c r="O4783" s="2" t="s">
        <v>160</v>
      </c>
      <c r="P4783" s="21" t="s">
        <v>188</v>
      </c>
    </row>
    <row r="4784" spans="1:16" x14ac:dyDescent="0.25">
      <c r="A4784" t="s">
        <v>1528</v>
      </c>
      <c r="B4784" t="s">
        <v>104</v>
      </c>
      <c r="C4784" s="1">
        <v>189000</v>
      </c>
      <c r="D4784">
        <v>2</v>
      </c>
      <c r="E4784">
        <v>86</v>
      </c>
      <c r="F4784" s="1" t="s">
        <v>16</v>
      </c>
      <c r="G4784" t="s">
        <v>56</v>
      </c>
      <c r="H4784" t="s">
        <v>18</v>
      </c>
      <c r="I4784" t="s">
        <v>19</v>
      </c>
      <c r="J4784" t="s">
        <v>20</v>
      </c>
      <c r="K4784" t="s">
        <v>1372</v>
      </c>
      <c r="L4784" s="2">
        <v>189000</v>
      </c>
      <c r="M4784" s="2">
        <v>2197.6744186046512</v>
      </c>
      <c r="N4784" s="2">
        <v>94500</v>
      </c>
      <c r="O4784" s="2"/>
      <c r="P4784" s="5" t="s">
        <v>188</v>
      </c>
    </row>
    <row r="4785" spans="1:16" x14ac:dyDescent="0.25">
      <c r="A4785" t="s">
        <v>2569</v>
      </c>
      <c r="B4785" t="s">
        <v>103</v>
      </c>
      <c r="C4785" s="1">
        <v>189000</v>
      </c>
      <c r="D4785">
        <v>3</v>
      </c>
      <c r="E4785">
        <v>58</v>
      </c>
      <c r="F4785" s="1" t="s">
        <v>16</v>
      </c>
      <c r="G4785" t="s">
        <v>37</v>
      </c>
      <c r="H4785" t="s">
        <v>18</v>
      </c>
      <c r="I4785" t="s">
        <v>19</v>
      </c>
      <c r="J4785" t="s">
        <v>20</v>
      </c>
      <c r="K4785" t="s">
        <v>1372</v>
      </c>
      <c r="L4785" s="2">
        <v>189000</v>
      </c>
      <c r="M4785" s="2">
        <v>3258.6206896551726</v>
      </c>
      <c r="N4785" s="2">
        <v>63000</v>
      </c>
      <c r="O4785" s="2"/>
      <c r="P4785" s="5" t="s">
        <v>188</v>
      </c>
    </row>
    <row r="4786" spans="1:16" x14ac:dyDescent="0.25">
      <c r="A4786" t="s">
        <v>58</v>
      </c>
      <c r="B4786" t="s">
        <v>102</v>
      </c>
      <c r="C4786" s="1">
        <v>189000</v>
      </c>
      <c r="D4786">
        <v>4</v>
      </c>
      <c r="E4786">
        <v>132</v>
      </c>
      <c r="F4786" t="s">
        <v>16</v>
      </c>
      <c r="G4786" t="s">
        <v>17</v>
      </c>
      <c r="H4786" t="s">
        <v>29</v>
      </c>
      <c r="I4786" t="s">
        <v>19</v>
      </c>
      <c r="J4786" t="s">
        <v>9</v>
      </c>
      <c r="L4786" s="2">
        <v>189000</v>
      </c>
      <c r="M4786" s="2">
        <v>1431.8181818181818</v>
      </c>
      <c r="N4786" s="2">
        <v>47250</v>
      </c>
      <c r="O4786" s="2"/>
      <c r="P4786" s="21" t="s">
        <v>188</v>
      </c>
    </row>
    <row r="4787" spans="1:16" x14ac:dyDescent="0.25">
      <c r="A4787" t="s">
        <v>1484</v>
      </c>
      <c r="B4787" t="s">
        <v>103</v>
      </c>
      <c r="C4787" s="1">
        <v>189000</v>
      </c>
      <c r="D4787">
        <v>2</v>
      </c>
      <c r="E4787">
        <v>70</v>
      </c>
      <c r="F4787" s="1" t="s">
        <v>16</v>
      </c>
      <c r="G4787" t="s">
        <v>56</v>
      </c>
      <c r="H4787" t="s">
        <v>29</v>
      </c>
      <c r="I4787" t="s">
        <v>19</v>
      </c>
      <c r="J4787" t="s">
        <v>20</v>
      </c>
      <c r="K4787" t="s">
        <v>1372</v>
      </c>
      <c r="L4787" s="2">
        <v>189000</v>
      </c>
      <c r="M4787" s="2">
        <v>2700</v>
      </c>
      <c r="N4787" s="2">
        <v>94500</v>
      </c>
      <c r="O4787" s="2"/>
      <c r="P4787" s="5" t="s">
        <v>188</v>
      </c>
    </row>
    <row r="4788" spans="1:16" x14ac:dyDescent="0.25">
      <c r="A4788" t="s">
        <v>2430</v>
      </c>
      <c r="B4788" t="s">
        <v>103</v>
      </c>
      <c r="C4788" s="1">
        <v>189000</v>
      </c>
      <c r="D4788">
        <v>3</v>
      </c>
      <c r="E4788">
        <v>85</v>
      </c>
      <c r="F4788" s="1" t="s">
        <v>16</v>
      </c>
      <c r="G4788" t="s">
        <v>41</v>
      </c>
      <c r="H4788" t="s">
        <v>29</v>
      </c>
      <c r="I4788" t="s">
        <v>30</v>
      </c>
      <c r="J4788" t="s">
        <v>20</v>
      </c>
      <c r="K4788" t="s">
        <v>1372</v>
      </c>
      <c r="L4788" s="2">
        <v>189000</v>
      </c>
      <c r="M4788" s="2">
        <v>2223.5294117647059</v>
      </c>
      <c r="N4788" s="2">
        <v>63000</v>
      </c>
      <c r="O4788" s="2"/>
      <c r="P4788" s="5" t="s">
        <v>188</v>
      </c>
    </row>
    <row r="4789" spans="1:16" x14ac:dyDescent="0.25">
      <c r="A4789" t="s">
        <v>5709</v>
      </c>
      <c r="B4789" t="s">
        <v>4571</v>
      </c>
      <c r="C4789" s="1">
        <v>189000</v>
      </c>
      <c r="D4789">
        <v>1</v>
      </c>
      <c r="E4789">
        <v>51</v>
      </c>
      <c r="F4789" t="s">
        <v>16</v>
      </c>
      <c r="G4789" t="s">
        <v>35</v>
      </c>
      <c r="H4789" t="s">
        <v>189</v>
      </c>
      <c r="I4789" t="s">
        <v>19</v>
      </c>
      <c r="J4789" t="s">
        <v>20</v>
      </c>
      <c r="L4789" s="2">
        <v>189000</v>
      </c>
      <c r="M4789" s="2">
        <v>3705.8823529411766</v>
      </c>
      <c r="N4789" s="2">
        <v>189000</v>
      </c>
      <c r="O4789" s="2" t="s">
        <v>160</v>
      </c>
      <c r="P4789" s="21" t="s">
        <v>188</v>
      </c>
    </row>
    <row r="4790" spans="1:16" x14ac:dyDescent="0.25">
      <c r="A4790" t="s">
        <v>6230</v>
      </c>
      <c r="B4790" t="s">
        <v>4571</v>
      </c>
      <c r="C4790" s="1">
        <v>189000</v>
      </c>
      <c r="D4790">
        <v>1</v>
      </c>
      <c r="E4790">
        <v>52</v>
      </c>
      <c r="F4790" t="s">
        <v>16</v>
      </c>
      <c r="G4790" t="s">
        <v>17</v>
      </c>
      <c r="H4790" t="s">
        <v>189</v>
      </c>
      <c r="I4790" t="s">
        <v>30</v>
      </c>
      <c r="J4790" t="s">
        <v>20</v>
      </c>
      <c r="L4790" s="2">
        <v>189000</v>
      </c>
      <c r="M4790" s="2">
        <v>3634.6153846153848</v>
      </c>
      <c r="N4790" s="2">
        <v>189000</v>
      </c>
      <c r="O4790" s="2" t="s">
        <v>4587</v>
      </c>
      <c r="P4790" s="21" t="s">
        <v>188</v>
      </c>
    </row>
    <row r="4791" spans="1:16" x14ac:dyDescent="0.25">
      <c r="A4791" t="s">
        <v>2877</v>
      </c>
      <c r="B4791" t="s">
        <v>104</v>
      </c>
      <c r="C4791" s="1">
        <v>188500</v>
      </c>
      <c r="D4791">
        <v>4</v>
      </c>
      <c r="E4791">
        <v>184</v>
      </c>
      <c r="F4791" s="1" t="s">
        <v>22</v>
      </c>
      <c r="G4791" t="s">
        <v>22</v>
      </c>
      <c r="H4791" t="s">
        <v>23</v>
      </c>
      <c r="I4791" t="s">
        <v>23</v>
      </c>
      <c r="J4791" t="s">
        <v>9</v>
      </c>
      <c r="K4791" t="s">
        <v>1372</v>
      </c>
      <c r="L4791" s="2">
        <v>188500</v>
      </c>
      <c r="M4791" s="2">
        <v>1024.4565217391305</v>
      </c>
      <c r="N4791" s="2">
        <v>47125</v>
      </c>
      <c r="O4791" s="2"/>
      <c r="P4791" s="5" t="s">
        <v>188</v>
      </c>
    </row>
    <row r="4792" spans="1:16" x14ac:dyDescent="0.25">
      <c r="A4792" t="s">
        <v>2700</v>
      </c>
      <c r="B4792" t="s">
        <v>104</v>
      </c>
      <c r="C4792" s="1">
        <v>188500</v>
      </c>
      <c r="D4792">
        <v>3</v>
      </c>
      <c r="E4792">
        <v>100</v>
      </c>
      <c r="F4792" s="1" t="s">
        <v>16</v>
      </c>
      <c r="G4792" t="s">
        <v>87</v>
      </c>
      <c r="H4792" t="s">
        <v>29</v>
      </c>
      <c r="I4792" t="s">
        <v>19</v>
      </c>
      <c r="J4792" t="s">
        <v>9</v>
      </c>
      <c r="K4792" t="s">
        <v>1372</v>
      </c>
      <c r="L4792" s="2">
        <v>188500</v>
      </c>
      <c r="M4792" s="2">
        <v>1885</v>
      </c>
      <c r="N4792" s="2">
        <v>62833.333333333336</v>
      </c>
      <c r="O4792" s="2"/>
      <c r="P4792" s="5" t="s">
        <v>188</v>
      </c>
    </row>
    <row r="4793" spans="1:16" x14ac:dyDescent="0.25">
      <c r="A4793" t="s">
        <v>1539</v>
      </c>
      <c r="B4793" t="s">
        <v>103</v>
      </c>
      <c r="C4793" s="1">
        <v>188000</v>
      </c>
      <c r="D4793">
        <v>3</v>
      </c>
      <c r="E4793">
        <v>70</v>
      </c>
      <c r="F4793" s="1" t="s">
        <v>16</v>
      </c>
      <c r="G4793" t="s">
        <v>56</v>
      </c>
      <c r="H4793" t="s">
        <v>18</v>
      </c>
      <c r="I4793" t="s">
        <v>19</v>
      </c>
      <c r="J4793" t="s">
        <v>20</v>
      </c>
      <c r="K4793" t="s">
        <v>1372</v>
      </c>
      <c r="L4793" s="2">
        <v>188000</v>
      </c>
      <c r="M4793" s="2">
        <v>2685.7142857142858</v>
      </c>
      <c r="N4793" s="2">
        <v>62666.666666666664</v>
      </c>
      <c r="O4793" s="2"/>
      <c r="P4793" s="5" t="s">
        <v>188</v>
      </c>
    </row>
    <row r="4794" spans="1:16" x14ac:dyDescent="0.25">
      <c r="A4794" t="s">
        <v>5882</v>
      </c>
      <c r="B4794" t="s">
        <v>4571</v>
      </c>
      <c r="C4794" s="1">
        <v>188000</v>
      </c>
      <c r="D4794">
        <v>3</v>
      </c>
      <c r="E4794">
        <v>70</v>
      </c>
      <c r="F4794" t="s">
        <v>16</v>
      </c>
      <c r="G4794" t="s">
        <v>35</v>
      </c>
      <c r="H4794" t="s">
        <v>18</v>
      </c>
      <c r="I4794" t="s">
        <v>19</v>
      </c>
      <c r="J4794" t="s">
        <v>20</v>
      </c>
      <c r="L4794" s="2">
        <v>188000</v>
      </c>
      <c r="M4794" s="2">
        <v>2685.7142857142858</v>
      </c>
      <c r="N4794" s="2">
        <v>62666.666666666664</v>
      </c>
      <c r="O4794" s="2" t="s">
        <v>160</v>
      </c>
      <c r="P4794" s="21" t="s">
        <v>188</v>
      </c>
    </row>
    <row r="4795" spans="1:16" x14ac:dyDescent="0.25">
      <c r="A4795" t="s">
        <v>4846</v>
      </c>
      <c r="B4795" t="s">
        <v>4571</v>
      </c>
      <c r="C4795" s="1">
        <v>188000</v>
      </c>
      <c r="D4795">
        <v>2</v>
      </c>
      <c r="E4795">
        <v>100</v>
      </c>
      <c r="F4795" t="s">
        <v>16</v>
      </c>
      <c r="G4795" t="s">
        <v>56</v>
      </c>
      <c r="H4795" t="s">
        <v>18</v>
      </c>
      <c r="I4795" t="s">
        <v>30</v>
      </c>
      <c r="J4795" t="s">
        <v>20</v>
      </c>
      <c r="L4795" s="2">
        <v>188000</v>
      </c>
      <c r="M4795" s="2">
        <v>1880</v>
      </c>
      <c r="N4795" s="2">
        <v>94000</v>
      </c>
      <c r="O4795" s="2" t="s">
        <v>160</v>
      </c>
      <c r="P4795" s="21" t="s">
        <v>188</v>
      </c>
    </row>
    <row r="4796" spans="1:16" x14ac:dyDescent="0.25">
      <c r="A4796" t="s">
        <v>1385</v>
      </c>
      <c r="B4796" t="s">
        <v>104</v>
      </c>
      <c r="C4796" s="1">
        <v>188000</v>
      </c>
      <c r="D4796">
        <v>2</v>
      </c>
      <c r="E4796">
        <v>83</v>
      </c>
      <c r="F4796" s="1" t="s">
        <v>16</v>
      </c>
      <c r="G4796" t="s">
        <v>56</v>
      </c>
      <c r="H4796" t="s">
        <v>29</v>
      </c>
      <c r="I4796" t="s">
        <v>19</v>
      </c>
      <c r="J4796" t="s">
        <v>20</v>
      </c>
      <c r="K4796" t="s">
        <v>1372</v>
      </c>
      <c r="L4796" s="2">
        <v>188000</v>
      </c>
      <c r="M4796" s="2">
        <v>2265.0602409638554</v>
      </c>
      <c r="N4796" s="2">
        <v>94000</v>
      </c>
      <c r="O4796" s="2"/>
      <c r="P4796" s="5" t="s">
        <v>188</v>
      </c>
    </row>
    <row r="4797" spans="1:16" x14ac:dyDescent="0.25">
      <c r="A4797" t="s">
        <v>1705</v>
      </c>
      <c r="B4797" t="s">
        <v>103</v>
      </c>
      <c r="C4797" s="1">
        <v>188000</v>
      </c>
      <c r="D4797">
        <v>1</v>
      </c>
      <c r="E4797">
        <v>84</v>
      </c>
      <c r="F4797" s="1" t="s">
        <v>16</v>
      </c>
      <c r="G4797" t="s">
        <v>35</v>
      </c>
      <c r="H4797" t="s">
        <v>29</v>
      </c>
      <c r="I4797" t="s">
        <v>19</v>
      </c>
      <c r="J4797" t="s">
        <v>20</v>
      </c>
      <c r="K4797" t="s">
        <v>1372</v>
      </c>
      <c r="L4797" s="2">
        <v>188000</v>
      </c>
      <c r="M4797" s="2">
        <v>2238.0952380952381</v>
      </c>
      <c r="N4797" s="2">
        <v>188000</v>
      </c>
      <c r="O4797" s="2"/>
      <c r="P4797" s="5" t="s">
        <v>188</v>
      </c>
    </row>
    <row r="4798" spans="1:16" x14ac:dyDescent="0.25">
      <c r="A4798" t="s">
        <v>1801</v>
      </c>
      <c r="B4798" t="s">
        <v>103</v>
      </c>
      <c r="C4798" s="1">
        <v>188000</v>
      </c>
      <c r="D4798">
        <v>1</v>
      </c>
      <c r="E4798">
        <v>84</v>
      </c>
      <c r="F4798" s="1" t="s">
        <v>16</v>
      </c>
      <c r="G4798" t="s">
        <v>35</v>
      </c>
      <c r="H4798" t="s">
        <v>29</v>
      </c>
      <c r="I4798" t="s">
        <v>19</v>
      </c>
      <c r="J4798" t="s">
        <v>20</v>
      </c>
      <c r="K4798" t="s">
        <v>1372</v>
      </c>
      <c r="L4798" s="2">
        <v>188000</v>
      </c>
      <c r="M4798" s="2">
        <v>2238.0952380952381</v>
      </c>
      <c r="N4798" s="2">
        <v>188000</v>
      </c>
      <c r="O4798" s="2"/>
      <c r="P4798" s="5" t="s">
        <v>188</v>
      </c>
    </row>
    <row r="4799" spans="1:16" x14ac:dyDescent="0.25">
      <c r="A4799" t="s">
        <v>4690</v>
      </c>
      <c r="B4799" t="s">
        <v>4571</v>
      </c>
      <c r="C4799" s="1">
        <v>187950</v>
      </c>
      <c r="D4799">
        <v>2</v>
      </c>
      <c r="E4799">
        <v>52</v>
      </c>
      <c r="F4799" t="s">
        <v>16</v>
      </c>
      <c r="G4799" t="s">
        <v>56</v>
      </c>
      <c r="H4799" t="s">
        <v>189</v>
      </c>
      <c r="I4799" t="s">
        <v>19</v>
      </c>
      <c r="J4799" t="s">
        <v>20</v>
      </c>
      <c r="L4799" s="2">
        <v>187950</v>
      </c>
      <c r="M4799" s="2">
        <v>3614.4230769230771</v>
      </c>
      <c r="N4799" s="2">
        <v>93975</v>
      </c>
      <c r="O4799" s="2" t="s">
        <v>4587</v>
      </c>
      <c r="P4799" s="21" t="s">
        <v>188</v>
      </c>
    </row>
    <row r="4800" spans="1:16" x14ac:dyDescent="0.25">
      <c r="A4800" t="s">
        <v>2780</v>
      </c>
      <c r="B4800" t="s">
        <v>103</v>
      </c>
      <c r="C4800" s="1">
        <v>187000</v>
      </c>
      <c r="D4800">
        <v>3</v>
      </c>
      <c r="E4800">
        <v>75</v>
      </c>
      <c r="F4800" s="1" t="s">
        <v>16</v>
      </c>
      <c r="G4800" t="s">
        <v>141</v>
      </c>
      <c r="H4800" t="s">
        <v>29</v>
      </c>
      <c r="I4800" t="s">
        <v>19</v>
      </c>
      <c r="J4800" t="s">
        <v>20</v>
      </c>
      <c r="K4800" t="s">
        <v>1372</v>
      </c>
      <c r="L4800" s="2">
        <v>187000</v>
      </c>
      <c r="M4800" s="2">
        <v>2493.3333333333335</v>
      </c>
      <c r="N4800" s="2">
        <v>62333.333333333336</v>
      </c>
      <c r="O4800" s="2"/>
      <c r="P4800" s="5" t="s">
        <v>188</v>
      </c>
    </row>
    <row r="4801" spans="1:16" x14ac:dyDescent="0.25">
      <c r="A4801" t="s">
        <v>6755</v>
      </c>
      <c r="B4801" t="s">
        <v>4571</v>
      </c>
      <c r="C4801" s="1">
        <v>187000</v>
      </c>
      <c r="D4801">
        <v>1</v>
      </c>
      <c r="E4801">
        <v>41</v>
      </c>
      <c r="F4801" t="s">
        <v>16</v>
      </c>
      <c r="G4801" t="s">
        <v>52</v>
      </c>
      <c r="H4801" t="s">
        <v>189</v>
      </c>
      <c r="I4801" t="s">
        <v>19</v>
      </c>
      <c r="J4801" t="s">
        <v>20</v>
      </c>
      <c r="L4801" s="2">
        <v>187000</v>
      </c>
      <c r="M4801" s="2">
        <v>4560.9756097560976</v>
      </c>
      <c r="N4801" s="2">
        <v>187000</v>
      </c>
      <c r="O4801" s="2" t="s">
        <v>4587</v>
      </c>
      <c r="P4801" s="21" t="s">
        <v>188</v>
      </c>
    </row>
    <row r="4802" spans="1:16" x14ac:dyDescent="0.25">
      <c r="A4802" t="s">
        <v>6988</v>
      </c>
      <c r="B4802" t="s">
        <v>4571</v>
      </c>
      <c r="C4802" s="1">
        <v>186500</v>
      </c>
      <c r="D4802">
        <v>1</v>
      </c>
      <c r="E4802">
        <v>46</v>
      </c>
      <c r="F4802" t="s">
        <v>16</v>
      </c>
      <c r="G4802" t="s">
        <v>141</v>
      </c>
      <c r="H4802" t="s">
        <v>189</v>
      </c>
      <c r="I4802" t="s">
        <v>19</v>
      </c>
      <c r="J4802" t="s">
        <v>20</v>
      </c>
      <c r="L4802" s="2">
        <v>186500</v>
      </c>
      <c r="M4802" s="2">
        <v>4054.3478260869565</v>
      </c>
      <c r="N4802" s="2">
        <v>186500</v>
      </c>
      <c r="O4802" s="2" t="s">
        <v>160</v>
      </c>
      <c r="P4802" s="21" t="s">
        <v>188</v>
      </c>
    </row>
    <row r="4803" spans="1:16" x14ac:dyDescent="0.25">
      <c r="A4803" t="s">
        <v>2109</v>
      </c>
      <c r="B4803" t="s">
        <v>103</v>
      </c>
      <c r="C4803" s="1">
        <v>186400</v>
      </c>
      <c r="D4803">
        <v>2</v>
      </c>
      <c r="E4803">
        <v>90</v>
      </c>
      <c r="F4803" s="1" t="s">
        <v>16</v>
      </c>
      <c r="G4803" t="s">
        <v>17</v>
      </c>
      <c r="H4803" t="s">
        <v>29</v>
      </c>
      <c r="I4803" t="s">
        <v>19</v>
      </c>
      <c r="J4803" t="s">
        <v>20</v>
      </c>
      <c r="K4803" t="s">
        <v>1372</v>
      </c>
      <c r="L4803" s="2">
        <v>186400</v>
      </c>
      <c r="M4803" s="2">
        <v>2071.1111111111113</v>
      </c>
      <c r="N4803" s="2">
        <v>93200</v>
      </c>
      <c r="O4803" s="2"/>
      <c r="P4803" s="5" t="s">
        <v>188</v>
      </c>
    </row>
    <row r="4804" spans="1:16" x14ac:dyDescent="0.25">
      <c r="A4804" t="s">
        <v>1654</v>
      </c>
      <c r="B4804" t="s">
        <v>104</v>
      </c>
      <c r="C4804" s="1">
        <v>186000</v>
      </c>
      <c r="D4804">
        <v>2</v>
      </c>
      <c r="E4804">
        <v>78</v>
      </c>
      <c r="F4804" s="1" t="s">
        <v>16</v>
      </c>
      <c r="G4804" t="s">
        <v>35</v>
      </c>
      <c r="H4804" t="s">
        <v>29</v>
      </c>
      <c r="I4804" t="s">
        <v>19</v>
      </c>
      <c r="J4804" t="s">
        <v>20</v>
      </c>
      <c r="K4804" t="s">
        <v>1372</v>
      </c>
      <c r="L4804" s="2">
        <v>186000</v>
      </c>
      <c r="M4804" s="2">
        <v>2384.6153846153848</v>
      </c>
      <c r="N4804" s="2">
        <v>93000</v>
      </c>
      <c r="O4804" s="2"/>
      <c r="P4804" s="5" t="s">
        <v>188</v>
      </c>
    </row>
    <row r="4805" spans="1:16" x14ac:dyDescent="0.25">
      <c r="A4805" t="s">
        <v>6100</v>
      </c>
      <c r="B4805" t="s">
        <v>4571</v>
      </c>
      <c r="C4805" s="1">
        <v>186000</v>
      </c>
      <c r="D4805">
        <v>1</v>
      </c>
      <c r="E4805">
        <v>48</v>
      </c>
      <c r="F4805" t="s">
        <v>16</v>
      </c>
      <c r="G4805" t="s">
        <v>17</v>
      </c>
      <c r="H4805" t="s">
        <v>189</v>
      </c>
      <c r="I4805" t="s">
        <v>19</v>
      </c>
      <c r="J4805" t="s">
        <v>20</v>
      </c>
      <c r="L4805" s="2">
        <v>186000</v>
      </c>
      <c r="M4805" s="2">
        <v>3875</v>
      </c>
      <c r="N4805" s="2">
        <v>186000</v>
      </c>
      <c r="O4805" s="2" t="s">
        <v>4587</v>
      </c>
      <c r="P4805" s="21" t="s">
        <v>188</v>
      </c>
    </row>
    <row r="4806" spans="1:16" x14ac:dyDescent="0.25">
      <c r="A4806" t="s">
        <v>3035</v>
      </c>
      <c r="B4806" t="s">
        <v>104</v>
      </c>
      <c r="C4806" s="1">
        <v>185000</v>
      </c>
      <c r="D4806">
        <v>4</v>
      </c>
      <c r="E4806">
        <v>120</v>
      </c>
      <c r="F4806" s="1" t="s">
        <v>22</v>
      </c>
      <c r="G4806" t="s">
        <v>22</v>
      </c>
      <c r="H4806" t="s">
        <v>23</v>
      </c>
      <c r="I4806" t="s">
        <v>23</v>
      </c>
      <c r="J4806" t="s">
        <v>9</v>
      </c>
      <c r="K4806" t="s">
        <v>1372</v>
      </c>
      <c r="L4806" s="2">
        <v>185000</v>
      </c>
      <c r="M4806" s="2">
        <v>1541.6666666666667</v>
      </c>
      <c r="N4806" s="2">
        <v>46250</v>
      </c>
      <c r="O4806" s="2"/>
      <c r="P4806" s="5" t="s">
        <v>188</v>
      </c>
    </row>
    <row r="4807" spans="1:16" x14ac:dyDescent="0.25">
      <c r="A4807" t="s">
        <v>2987</v>
      </c>
      <c r="B4807" t="s">
        <v>104</v>
      </c>
      <c r="C4807" s="1">
        <v>185000</v>
      </c>
      <c r="D4807">
        <v>3</v>
      </c>
      <c r="E4807">
        <v>108</v>
      </c>
      <c r="F4807" s="1" t="s">
        <v>22</v>
      </c>
      <c r="G4807" t="s">
        <v>22</v>
      </c>
      <c r="H4807" t="s">
        <v>23</v>
      </c>
      <c r="I4807" t="s">
        <v>23</v>
      </c>
      <c r="J4807" t="s">
        <v>9</v>
      </c>
      <c r="K4807" t="s">
        <v>1372</v>
      </c>
      <c r="L4807" s="2">
        <v>185000</v>
      </c>
      <c r="M4807" s="2">
        <v>1712.962962962963</v>
      </c>
      <c r="N4807" s="2">
        <v>61666.666666666664</v>
      </c>
      <c r="O4807" s="2"/>
      <c r="P4807" s="5" t="s">
        <v>188</v>
      </c>
    </row>
    <row r="4808" spans="1:16" x14ac:dyDescent="0.25">
      <c r="A4808" t="s">
        <v>3021</v>
      </c>
      <c r="B4808" t="s">
        <v>104</v>
      </c>
      <c r="C4808" s="1">
        <v>185000</v>
      </c>
      <c r="D4808">
        <v>4</v>
      </c>
      <c r="E4808">
        <v>151</v>
      </c>
      <c r="F4808" s="1" t="s">
        <v>22</v>
      </c>
      <c r="G4808" t="s">
        <v>22</v>
      </c>
      <c r="H4808" t="s">
        <v>23</v>
      </c>
      <c r="I4808" t="s">
        <v>23</v>
      </c>
      <c r="J4808" t="s">
        <v>9</v>
      </c>
      <c r="K4808" t="s">
        <v>1372</v>
      </c>
      <c r="L4808" s="2">
        <v>185000</v>
      </c>
      <c r="M4808" s="2">
        <v>1225.1655629139073</v>
      </c>
      <c r="N4808" s="2">
        <v>46250</v>
      </c>
      <c r="O4808" s="2"/>
      <c r="P4808" s="5" t="s">
        <v>188</v>
      </c>
    </row>
    <row r="4809" spans="1:16" x14ac:dyDescent="0.25">
      <c r="A4809" t="s">
        <v>2425</v>
      </c>
      <c r="B4809" t="s">
        <v>103</v>
      </c>
      <c r="C4809" s="1">
        <v>185000</v>
      </c>
      <c r="D4809">
        <v>2</v>
      </c>
      <c r="E4809">
        <v>69</v>
      </c>
      <c r="F4809" s="1" t="s">
        <v>16</v>
      </c>
      <c r="G4809" t="s">
        <v>41</v>
      </c>
      <c r="H4809" t="s">
        <v>18</v>
      </c>
      <c r="I4809" t="s">
        <v>19</v>
      </c>
      <c r="J4809" t="s">
        <v>20</v>
      </c>
      <c r="K4809" t="s">
        <v>1372</v>
      </c>
      <c r="L4809" s="2">
        <v>185000</v>
      </c>
      <c r="M4809" s="2">
        <v>2681.159420289855</v>
      </c>
      <c r="N4809" s="2">
        <v>92500</v>
      </c>
      <c r="O4809" s="2"/>
      <c r="P4809" s="5" t="s">
        <v>188</v>
      </c>
    </row>
    <row r="4810" spans="1:16" x14ac:dyDescent="0.25">
      <c r="A4810" t="s">
        <v>2572</v>
      </c>
      <c r="B4810" t="s">
        <v>103</v>
      </c>
      <c r="C4810" s="1">
        <v>185000</v>
      </c>
      <c r="D4810">
        <v>3</v>
      </c>
      <c r="E4810">
        <v>77</v>
      </c>
      <c r="F4810" s="1" t="s">
        <v>16</v>
      </c>
      <c r="G4810" t="s">
        <v>37</v>
      </c>
      <c r="H4810" t="s">
        <v>18</v>
      </c>
      <c r="I4810" t="s">
        <v>19</v>
      </c>
      <c r="J4810" t="s">
        <v>20</v>
      </c>
      <c r="K4810" t="s">
        <v>1372</v>
      </c>
      <c r="L4810" s="2">
        <v>185000</v>
      </c>
      <c r="M4810" s="2">
        <v>2402.5974025974024</v>
      </c>
      <c r="N4810" s="2">
        <v>61666.666666666664</v>
      </c>
      <c r="O4810" s="2"/>
      <c r="P4810" s="5" t="s">
        <v>188</v>
      </c>
    </row>
    <row r="4811" spans="1:16" x14ac:dyDescent="0.25">
      <c r="A4811" t="s">
        <v>4780</v>
      </c>
      <c r="B4811" t="s">
        <v>4571</v>
      </c>
      <c r="C4811" s="1">
        <v>185000</v>
      </c>
      <c r="D4811">
        <v>1</v>
      </c>
      <c r="E4811">
        <v>38</v>
      </c>
      <c r="F4811" t="s">
        <v>16</v>
      </c>
      <c r="G4811" t="s">
        <v>56</v>
      </c>
      <c r="H4811" t="s">
        <v>18</v>
      </c>
      <c r="I4811" t="s">
        <v>19</v>
      </c>
      <c r="J4811" t="s">
        <v>20</v>
      </c>
      <c r="L4811" s="2">
        <v>185000</v>
      </c>
      <c r="M4811" s="2">
        <v>4868.4210526315792</v>
      </c>
      <c r="N4811" s="2">
        <v>185000</v>
      </c>
      <c r="O4811" s="2" t="s">
        <v>160</v>
      </c>
      <c r="P4811" s="21" t="s">
        <v>188</v>
      </c>
    </row>
    <row r="4812" spans="1:16" x14ac:dyDescent="0.25">
      <c r="A4812" t="s">
        <v>4781</v>
      </c>
      <c r="B4812" t="s">
        <v>4571</v>
      </c>
      <c r="C4812" s="1">
        <v>185000</v>
      </c>
      <c r="D4812">
        <v>1</v>
      </c>
      <c r="E4812">
        <v>39</v>
      </c>
      <c r="F4812" t="s">
        <v>16</v>
      </c>
      <c r="G4812" t="s">
        <v>56</v>
      </c>
      <c r="H4812" t="s">
        <v>18</v>
      </c>
      <c r="I4812" t="s">
        <v>19</v>
      </c>
      <c r="J4812" t="s">
        <v>20</v>
      </c>
      <c r="L4812" s="2">
        <v>185000</v>
      </c>
      <c r="M4812" s="2">
        <v>4743.5897435897432</v>
      </c>
      <c r="N4812" s="2">
        <v>185000</v>
      </c>
      <c r="O4812" s="2" t="s">
        <v>160</v>
      </c>
      <c r="P4812" s="21" t="s">
        <v>188</v>
      </c>
    </row>
    <row r="4813" spans="1:16" x14ac:dyDescent="0.25">
      <c r="A4813" t="s">
        <v>4783</v>
      </c>
      <c r="B4813" t="s">
        <v>4571</v>
      </c>
      <c r="C4813" s="1">
        <v>185000</v>
      </c>
      <c r="D4813">
        <v>1</v>
      </c>
      <c r="E4813">
        <v>40</v>
      </c>
      <c r="F4813" t="s">
        <v>16</v>
      </c>
      <c r="G4813" t="s">
        <v>56</v>
      </c>
      <c r="H4813" t="s">
        <v>18</v>
      </c>
      <c r="I4813" t="s">
        <v>19</v>
      </c>
      <c r="J4813" t="s">
        <v>20</v>
      </c>
      <c r="L4813" s="2">
        <v>185000</v>
      </c>
      <c r="M4813" s="2">
        <v>4625</v>
      </c>
      <c r="N4813" s="2">
        <v>185000</v>
      </c>
      <c r="O4813" s="2" t="s">
        <v>160</v>
      </c>
      <c r="P4813" s="21" t="s">
        <v>188</v>
      </c>
    </row>
    <row r="4814" spans="1:16" x14ac:dyDescent="0.25">
      <c r="A4814" t="s">
        <v>4799</v>
      </c>
      <c r="B4814" t="s">
        <v>4571</v>
      </c>
      <c r="C4814" s="1">
        <v>185000</v>
      </c>
      <c r="D4814">
        <v>2</v>
      </c>
      <c r="E4814">
        <v>55</v>
      </c>
      <c r="F4814" t="s">
        <v>16</v>
      </c>
      <c r="G4814" t="s">
        <v>56</v>
      </c>
      <c r="H4814" t="s">
        <v>18</v>
      </c>
      <c r="I4814" t="s">
        <v>19</v>
      </c>
      <c r="J4814" t="s">
        <v>20</v>
      </c>
      <c r="L4814" s="2">
        <v>185000</v>
      </c>
      <c r="M4814" s="2">
        <v>3363.6363636363635</v>
      </c>
      <c r="N4814" s="2">
        <v>92500</v>
      </c>
      <c r="O4814" s="2" t="s">
        <v>4587</v>
      </c>
      <c r="P4814" s="21" t="s">
        <v>188</v>
      </c>
    </row>
    <row r="4815" spans="1:16" x14ac:dyDescent="0.25">
      <c r="A4815" t="s">
        <v>1401</v>
      </c>
      <c r="B4815" t="s">
        <v>104</v>
      </c>
      <c r="C4815" s="1">
        <v>185000</v>
      </c>
      <c r="D4815">
        <v>3</v>
      </c>
      <c r="E4815">
        <v>96</v>
      </c>
      <c r="F4815" s="1" t="s">
        <v>16</v>
      </c>
      <c r="G4815" t="s">
        <v>56</v>
      </c>
      <c r="H4815" t="s">
        <v>29</v>
      </c>
      <c r="I4815" t="s">
        <v>19</v>
      </c>
      <c r="J4815" t="s">
        <v>20</v>
      </c>
      <c r="K4815" t="s">
        <v>1372</v>
      </c>
      <c r="L4815" s="2">
        <v>185000</v>
      </c>
      <c r="M4815" s="2">
        <v>1927.0833333333333</v>
      </c>
      <c r="N4815" s="2">
        <v>61666.666666666664</v>
      </c>
      <c r="O4815" s="2"/>
      <c r="P4815" s="5" t="s">
        <v>188</v>
      </c>
    </row>
    <row r="4816" spans="1:16" x14ac:dyDescent="0.25">
      <c r="A4816" t="s">
        <v>1970</v>
      </c>
      <c r="B4816" t="s">
        <v>104</v>
      </c>
      <c r="C4816" s="1">
        <v>185000</v>
      </c>
      <c r="D4816">
        <v>1</v>
      </c>
      <c r="E4816">
        <v>64</v>
      </c>
      <c r="F4816" s="1" t="s">
        <v>16</v>
      </c>
      <c r="G4816" t="s">
        <v>17</v>
      </c>
      <c r="H4816" t="s">
        <v>29</v>
      </c>
      <c r="I4816" t="s">
        <v>19</v>
      </c>
      <c r="J4816" t="s">
        <v>9</v>
      </c>
      <c r="K4816" t="s">
        <v>1372</v>
      </c>
      <c r="L4816" s="2">
        <v>185000</v>
      </c>
      <c r="M4816" s="2">
        <v>2890.625</v>
      </c>
      <c r="N4816" s="2">
        <v>185000</v>
      </c>
      <c r="O4816" s="2"/>
      <c r="P4816" s="5" t="s">
        <v>188</v>
      </c>
    </row>
    <row r="4817" spans="1:16" x14ac:dyDescent="0.25">
      <c r="A4817" t="s">
        <v>1712</v>
      </c>
      <c r="B4817" t="s">
        <v>103</v>
      </c>
      <c r="C4817" s="1">
        <v>185000</v>
      </c>
      <c r="D4817">
        <v>3</v>
      </c>
      <c r="E4817">
        <v>72</v>
      </c>
      <c r="F4817" s="1" t="s">
        <v>16</v>
      </c>
      <c r="G4817" t="s">
        <v>35</v>
      </c>
      <c r="H4817" t="s">
        <v>29</v>
      </c>
      <c r="I4817" t="s">
        <v>19</v>
      </c>
      <c r="J4817" t="s">
        <v>20</v>
      </c>
      <c r="K4817" t="s">
        <v>1372</v>
      </c>
      <c r="L4817" s="2">
        <v>185000</v>
      </c>
      <c r="M4817" s="2">
        <v>2569.4444444444443</v>
      </c>
      <c r="N4817" s="2">
        <v>61666.666666666664</v>
      </c>
      <c r="O4817" s="2"/>
      <c r="P4817" s="5" t="s">
        <v>188</v>
      </c>
    </row>
    <row r="4818" spans="1:16" x14ac:dyDescent="0.25">
      <c r="A4818" t="s">
        <v>2448</v>
      </c>
      <c r="B4818" t="s">
        <v>104</v>
      </c>
      <c r="C4818" s="1">
        <v>185000</v>
      </c>
      <c r="D4818">
        <v>2</v>
      </c>
      <c r="E4818">
        <v>90</v>
      </c>
      <c r="F4818" s="1" t="s">
        <v>16</v>
      </c>
      <c r="G4818" t="s">
        <v>37</v>
      </c>
      <c r="H4818" t="s">
        <v>29</v>
      </c>
      <c r="I4818" t="s">
        <v>19</v>
      </c>
      <c r="J4818" t="s">
        <v>9</v>
      </c>
      <c r="K4818" t="s">
        <v>1372</v>
      </c>
      <c r="L4818" s="2">
        <v>185000</v>
      </c>
      <c r="M4818" s="2">
        <v>2055.5555555555557</v>
      </c>
      <c r="N4818" s="2">
        <v>92500</v>
      </c>
      <c r="O4818" s="2"/>
      <c r="P4818" s="5" t="s">
        <v>188</v>
      </c>
    </row>
    <row r="4819" spans="1:16" x14ac:dyDescent="0.25">
      <c r="A4819" t="s">
        <v>6298</v>
      </c>
      <c r="B4819" t="s">
        <v>4571</v>
      </c>
      <c r="C4819" s="1">
        <v>185000</v>
      </c>
      <c r="D4819">
        <v>3</v>
      </c>
      <c r="E4819">
        <v>120</v>
      </c>
      <c r="F4819" t="s">
        <v>16</v>
      </c>
      <c r="G4819" t="s">
        <v>41</v>
      </c>
      <c r="H4819" t="s">
        <v>189</v>
      </c>
      <c r="I4819" t="s">
        <v>19</v>
      </c>
      <c r="J4819" t="s">
        <v>20</v>
      </c>
      <c r="L4819" s="2">
        <v>185000</v>
      </c>
      <c r="M4819" s="2">
        <v>1541.6666666666667</v>
      </c>
      <c r="N4819" s="2">
        <v>61666.666666666664</v>
      </c>
      <c r="O4819" s="2" t="s">
        <v>4587</v>
      </c>
      <c r="P4819" s="21" t="s">
        <v>188</v>
      </c>
    </row>
    <row r="4820" spans="1:16" x14ac:dyDescent="0.25">
      <c r="A4820" t="s">
        <v>6299</v>
      </c>
      <c r="B4820" t="s">
        <v>4571</v>
      </c>
      <c r="C4820" s="1">
        <v>185000</v>
      </c>
      <c r="D4820">
        <v>3</v>
      </c>
      <c r="E4820">
        <v>120</v>
      </c>
      <c r="F4820" t="s">
        <v>16</v>
      </c>
      <c r="G4820" t="s">
        <v>41</v>
      </c>
      <c r="H4820" t="s">
        <v>189</v>
      </c>
      <c r="I4820" t="s">
        <v>19</v>
      </c>
      <c r="J4820" t="s">
        <v>20</v>
      </c>
      <c r="L4820" s="2">
        <v>185000</v>
      </c>
      <c r="M4820" s="2">
        <v>1541.6666666666667</v>
      </c>
      <c r="N4820" s="2">
        <v>61666.666666666664</v>
      </c>
      <c r="O4820" s="2" t="s">
        <v>4587</v>
      </c>
      <c r="P4820" s="21" t="s">
        <v>188</v>
      </c>
    </row>
    <row r="4821" spans="1:16" x14ac:dyDescent="0.25">
      <c r="A4821" t="s">
        <v>4697</v>
      </c>
      <c r="B4821" t="s">
        <v>4571</v>
      </c>
      <c r="C4821" s="1">
        <v>185000</v>
      </c>
      <c r="D4821">
        <v>1</v>
      </c>
      <c r="E4821">
        <v>56</v>
      </c>
      <c r="F4821" t="s">
        <v>16</v>
      </c>
      <c r="G4821" t="s">
        <v>56</v>
      </c>
      <c r="H4821" t="s">
        <v>189</v>
      </c>
      <c r="I4821" t="s">
        <v>19</v>
      </c>
      <c r="J4821" t="s">
        <v>20</v>
      </c>
      <c r="L4821" s="2">
        <v>185000</v>
      </c>
      <c r="M4821" s="2">
        <v>3303.5714285714284</v>
      </c>
      <c r="N4821" s="2">
        <v>185000</v>
      </c>
      <c r="O4821" s="2" t="s">
        <v>160</v>
      </c>
      <c r="P4821" s="21" t="s">
        <v>188</v>
      </c>
    </row>
    <row r="4822" spans="1:16" x14ac:dyDescent="0.25">
      <c r="A4822" t="s">
        <v>2193</v>
      </c>
      <c r="B4822" t="s">
        <v>103</v>
      </c>
      <c r="C4822" s="1">
        <v>184999</v>
      </c>
      <c r="D4822">
        <v>3</v>
      </c>
      <c r="E4822">
        <v>83</v>
      </c>
      <c r="F4822" s="1" t="s">
        <v>16</v>
      </c>
      <c r="G4822" t="s">
        <v>17</v>
      </c>
      <c r="H4822" t="s">
        <v>18</v>
      </c>
      <c r="I4822" t="s">
        <v>19</v>
      </c>
      <c r="J4822" t="s">
        <v>20</v>
      </c>
      <c r="K4822" t="s">
        <v>1372</v>
      </c>
      <c r="L4822" s="2">
        <v>184999</v>
      </c>
      <c r="M4822" s="2">
        <v>2228.9036144578313</v>
      </c>
      <c r="N4822" s="2">
        <v>61666.333333333336</v>
      </c>
      <c r="O4822" s="2"/>
      <c r="P4822" s="5" t="s">
        <v>188</v>
      </c>
    </row>
    <row r="4823" spans="1:16" x14ac:dyDescent="0.25">
      <c r="A4823" t="s">
        <v>5058</v>
      </c>
      <c r="B4823" t="s">
        <v>4571</v>
      </c>
      <c r="C4823" s="1">
        <v>184900</v>
      </c>
      <c r="D4823">
        <v>2</v>
      </c>
      <c r="E4823">
        <v>80</v>
      </c>
      <c r="F4823" s="3" t="s">
        <v>22</v>
      </c>
      <c r="G4823" t="s">
        <v>22</v>
      </c>
      <c r="H4823" t="s">
        <v>23</v>
      </c>
      <c r="I4823" t="s">
        <v>23</v>
      </c>
      <c r="J4823" t="s">
        <v>20</v>
      </c>
      <c r="L4823" s="2">
        <v>184900</v>
      </c>
      <c r="M4823" s="2">
        <v>2311.25</v>
      </c>
      <c r="N4823" s="2">
        <v>92450</v>
      </c>
      <c r="O4823" s="2" t="s">
        <v>160</v>
      </c>
      <c r="P4823" s="21" t="s">
        <v>188</v>
      </c>
    </row>
    <row r="4824" spans="1:16" x14ac:dyDescent="0.25">
      <c r="A4824" t="s">
        <v>3067</v>
      </c>
      <c r="B4824" t="s">
        <v>104</v>
      </c>
      <c r="C4824" s="1">
        <v>184900</v>
      </c>
      <c r="D4824">
        <v>4</v>
      </c>
      <c r="E4824">
        <v>132</v>
      </c>
      <c r="F4824" s="1" t="s">
        <v>22</v>
      </c>
      <c r="G4824" t="s">
        <v>22</v>
      </c>
      <c r="H4824" t="s">
        <v>23</v>
      </c>
      <c r="I4824" t="s">
        <v>23</v>
      </c>
      <c r="J4824" t="s">
        <v>9</v>
      </c>
      <c r="K4824" t="s">
        <v>1372</v>
      </c>
      <c r="L4824" s="2">
        <v>184900</v>
      </c>
      <c r="M4824" s="2">
        <v>1400.7575757575758</v>
      </c>
      <c r="N4824" s="2">
        <v>46225</v>
      </c>
      <c r="O4824" s="2"/>
      <c r="P4824" s="5" t="s">
        <v>188</v>
      </c>
    </row>
    <row r="4825" spans="1:16" x14ac:dyDescent="0.25">
      <c r="A4825" t="s">
        <v>3100</v>
      </c>
      <c r="B4825" t="s">
        <v>104</v>
      </c>
      <c r="C4825" s="1">
        <v>184900</v>
      </c>
      <c r="D4825">
        <v>4</v>
      </c>
      <c r="E4825">
        <v>138</v>
      </c>
      <c r="F4825" s="1" t="s">
        <v>22</v>
      </c>
      <c r="G4825" t="s">
        <v>22</v>
      </c>
      <c r="H4825" t="s">
        <v>23</v>
      </c>
      <c r="I4825" t="s">
        <v>23</v>
      </c>
      <c r="J4825" t="s">
        <v>9</v>
      </c>
      <c r="K4825" t="s">
        <v>1372</v>
      </c>
      <c r="L4825" s="2">
        <v>184900</v>
      </c>
      <c r="M4825" s="2">
        <v>1339.855072463768</v>
      </c>
      <c r="N4825" s="2">
        <v>46225</v>
      </c>
      <c r="O4825" s="2"/>
      <c r="P4825" s="5" t="s">
        <v>188</v>
      </c>
    </row>
    <row r="4826" spans="1:16" x14ac:dyDescent="0.25">
      <c r="A4826" t="s">
        <v>5497</v>
      </c>
      <c r="B4826" t="s">
        <v>4571</v>
      </c>
      <c r="C4826" s="1">
        <v>184900</v>
      </c>
      <c r="D4826">
        <v>1</v>
      </c>
      <c r="E4826">
        <v>45</v>
      </c>
      <c r="F4826" t="s">
        <v>16</v>
      </c>
      <c r="G4826" t="s">
        <v>8009</v>
      </c>
      <c r="H4826" t="s">
        <v>189</v>
      </c>
      <c r="I4826" t="s">
        <v>19</v>
      </c>
      <c r="J4826" t="s">
        <v>20</v>
      </c>
      <c r="L4826" s="2">
        <v>184900</v>
      </c>
      <c r="M4826" s="2">
        <v>4108.8888888888887</v>
      </c>
      <c r="N4826" s="2">
        <v>184900</v>
      </c>
      <c r="O4826" s="2" t="s">
        <v>160</v>
      </c>
      <c r="P4826" s="21" t="s">
        <v>188</v>
      </c>
    </row>
    <row r="4827" spans="1:16" x14ac:dyDescent="0.25">
      <c r="A4827" t="s">
        <v>5498</v>
      </c>
      <c r="B4827" t="s">
        <v>4571</v>
      </c>
      <c r="C4827" s="1">
        <v>184900</v>
      </c>
      <c r="D4827">
        <v>1</v>
      </c>
      <c r="E4827">
        <v>45</v>
      </c>
      <c r="F4827" t="s">
        <v>16</v>
      </c>
      <c r="G4827" t="s">
        <v>8009</v>
      </c>
      <c r="H4827" t="s">
        <v>189</v>
      </c>
      <c r="I4827" t="s">
        <v>19</v>
      </c>
      <c r="J4827" t="s">
        <v>20</v>
      </c>
      <c r="L4827" s="2">
        <v>184900</v>
      </c>
      <c r="M4827" s="2">
        <v>4108.8888888888887</v>
      </c>
      <c r="N4827" s="2">
        <v>184900</v>
      </c>
      <c r="O4827" s="2" t="s">
        <v>160</v>
      </c>
      <c r="P4827" s="21" t="s">
        <v>188</v>
      </c>
    </row>
    <row r="4828" spans="1:16" x14ac:dyDescent="0.25">
      <c r="A4828" t="s">
        <v>5059</v>
      </c>
      <c r="B4828" t="s">
        <v>4571</v>
      </c>
      <c r="C4828" s="1">
        <v>184800</v>
      </c>
      <c r="D4828">
        <v>2</v>
      </c>
      <c r="E4828">
        <v>80</v>
      </c>
      <c r="F4828" s="3" t="s">
        <v>22</v>
      </c>
      <c r="G4828" t="s">
        <v>22</v>
      </c>
      <c r="H4828" t="s">
        <v>23</v>
      </c>
      <c r="I4828" t="s">
        <v>23</v>
      </c>
      <c r="J4828" t="s">
        <v>20</v>
      </c>
      <c r="L4828" s="2">
        <v>184800</v>
      </c>
      <c r="M4828" s="2">
        <v>2310</v>
      </c>
      <c r="N4828" s="2">
        <v>92400</v>
      </c>
      <c r="O4828" s="2" t="s">
        <v>160</v>
      </c>
      <c r="P4828" s="21" t="s">
        <v>188</v>
      </c>
    </row>
    <row r="4829" spans="1:16" x14ac:dyDescent="0.25">
      <c r="A4829" t="s">
        <v>2752</v>
      </c>
      <c r="B4829" t="s">
        <v>104</v>
      </c>
      <c r="C4829" s="1">
        <v>184000</v>
      </c>
      <c r="D4829">
        <v>2</v>
      </c>
      <c r="E4829">
        <v>86</v>
      </c>
      <c r="F4829" s="1" t="s">
        <v>16</v>
      </c>
      <c r="G4829" t="s">
        <v>43</v>
      </c>
      <c r="H4829" t="s">
        <v>29</v>
      </c>
      <c r="I4829" t="s">
        <v>19</v>
      </c>
      <c r="J4829" t="s">
        <v>9</v>
      </c>
      <c r="K4829" t="s">
        <v>1372</v>
      </c>
      <c r="L4829" s="2">
        <v>184000</v>
      </c>
      <c r="M4829" s="2">
        <v>2139.5348837209303</v>
      </c>
      <c r="N4829" s="2">
        <v>92000</v>
      </c>
      <c r="O4829" s="2"/>
      <c r="P4829" s="5" t="s">
        <v>188</v>
      </c>
    </row>
    <row r="4830" spans="1:16" x14ac:dyDescent="0.25">
      <c r="A4830" t="s">
        <v>4681</v>
      </c>
      <c r="B4830" t="s">
        <v>4571</v>
      </c>
      <c r="C4830" s="1">
        <v>184000</v>
      </c>
      <c r="D4830">
        <v>1</v>
      </c>
      <c r="E4830">
        <v>49</v>
      </c>
      <c r="F4830" t="s">
        <v>16</v>
      </c>
      <c r="G4830" t="s">
        <v>56</v>
      </c>
      <c r="H4830" t="s">
        <v>189</v>
      </c>
      <c r="I4830" t="s">
        <v>19</v>
      </c>
      <c r="J4830" t="s">
        <v>20</v>
      </c>
      <c r="L4830" s="2">
        <v>184000</v>
      </c>
      <c r="M4830" s="2">
        <v>3755.1020408163267</v>
      </c>
      <c r="N4830" s="2">
        <v>184000</v>
      </c>
      <c r="O4830" s="2" t="s">
        <v>160</v>
      </c>
      <c r="P4830" s="21" t="s">
        <v>188</v>
      </c>
    </row>
    <row r="4831" spans="1:16" x14ac:dyDescent="0.25">
      <c r="A4831" t="s">
        <v>55</v>
      </c>
      <c r="B4831" t="s">
        <v>102</v>
      </c>
      <c r="C4831" s="1">
        <v>183500</v>
      </c>
      <c r="D4831">
        <v>4</v>
      </c>
      <c r="E4831">
        <v>177</v>
      </c>
      <c r="F4831" t="s">
        <v>16</v>
      </c>
      <c r="G4831" t="s">
        <v>56</v>
      </c>
      <c r="H4831" t="s">
        <v>29</v>
      </c>
      <c r="I4831" t="s">
        <v>19</v>
      </c>
      <c r="J4831" t="s">
        <v>9</v>
      </c>
      <c r="L4831" s="2">
        <v>183500</v>
      </c>
      <c r="M4831" s="2">
        <v>1036.7231638418079</v>
      </c>
      <c r="N4831" s="2">
        <v>45875</v>
      </c>
      <c r="O4831" s="2"/>
      <c r="P4831" s="21" t="s">
        <v>188</v>
      </c>
    </row>
    <row r="4832" spans="1:16" x14ac:dyDescent="0.25">
      <c r="A4832" t="s">
        <v>5874</v>
      </c>
      <c r="B4832" t="s">
        <v>4571</v>
      </c>
      <c r="C4832" s="1">
        <v>183000</v>
      </c>
      <c r="D4832">
        <v>1</v>
      </c>
      <c r="E4832">
        <v>52</v>
      </c>
      <c r="F4832" t="s">
        <v>16</v>
      </c>
      <c r="G4832" t="s">
        <v>35</v>
      </c>
      <c r="H4832" t="s">
        <v>18</v>
      </c>
      <c r="I4832" t="s">
        <v>19</v>
      </c>
      <c r="J4832" t="s">
        <v>9</v>
      </c>
      <c r="L4832" s="2">
        <v>183000</v>
      </c>
      <c r="M4832" s="2">
        <v>3519.2307692307691</v>
      </c>
      <c r="N4832" s="2">
        <v>183000</v>
      </c>
      <c r="O4832" s="2" t="s">
        <v>4582</v>
      </c>
      <c r="P4832" s="21" t="s">
        <v>188</v>
      </c>
    </row>
    <row r="4833" spans="1:16" x14ac:dyDescent="0.25">
      <c r="A4833" t="s">
        <v>2224</v>
      </c>
      <c r="B4833" t="s">
        <v>104</v>
      </c>
      <c r="C4833" s="1">
        <v>183000</v>
      </c>
      <c r="D4833">
        <v>2</v>
      </c>
      <c r="E4833">
        <v>69</v>
      </c>
      <c r="F4833" s="1" t="s">
        <v>16</v>
      </c>
      <c r="G4833" t="s">
        <v>17</v>
      </c>
      <c r="H4833" t="s">
        <v>29</v>
      </c>
      <c r="I4833" t="s">
        <v>30</v>
      </c>
      <c r="J4833" t="s">
        <v>9</v>
      </c>
      <c r="K4833" t="s">
        <v>1372</v>
      </c>
      <c r="L4833" s="2">
        <v>183000</v>
      </c>
      <c r="M4833" s="2">
        <v>2652.1739130434785</v>
      </c>
      <c r="N4833" s="2">
        <v>91500</v>
      </c>
      <c r="O4833" s="2"/>
      <c r="P4833" s="5" t="s">
        <v>188</v>
      </c>
    </row>
    <row r="4834" spans="1:16" x14ac:dyDescent="0.25">
      <c r="A4834" t="s">
        <v>1640</v>
      </c>
      <c r="B4834" t="s">
        <v>104</v>
      </c>
      <c r="C4834" s="1">
        <v>181800</v>
      </c>
      <c r="D4834">
        <v>3</v>
      </c>
      <c r="E4834">
        <v>91</v>
      </c>
      <c r="F4834" s="1" t="s">
        <v>16</v>
      </c>
      <c r="G4834" t="s">
        <v>35</v>
      </c>
      <c r="H4834" t="s">
        <v>29</v>
      </c>
      <c r="I4834" t="s">
        <v>19</v>
      </c>
      <c r="J4834" t="s">
        <v>88</v>
      </c>
      <c r="L4834" s="2">
        <v>181800</v>
      </c>
      <c r="M4834" s="2">
        <v>1997.8021978021977</v>
      </c>
      <c r="N4834" s="2">
        <v>60600</v>
      </c>
      <c r="O4834" s="2"/>
      <c r="P4834" s="5" t="s">
        <v>188</v>
      </c>
    </row>
    <row r="4835" spans="1:16" x14ac:dyDescent="0.25">
      <c r="A4835" t="s">
        <v>2848</v>
      </c>
      <c r="B4835" t="s">
        <v>104</v>
      </c>
      <c r="C4835" s="1">
        <v>181000</v>
      </c>
      <c r="D4835">
        <v>4</v>
      </c>
      <c r="E4835">
        <v>169</v>
      </c>
      <c r="F4835" s="1" t="s">
        <v>22</v>
      </c>
      <c r="G4835" t="s">
        <v>22</v>
      </c>
      <c r="H4835" t="s">
        <v>23</v>
      </c>
      <c r="I4835" t="s">
        <v>23</v>
      </c>
      <c r="J4835" t="s">
        <v>9</v>
      </c>
      <c r="K4835" t="s">
        <v>1372</v>
      </c>
      <c r="L4835" s="2">
        <v>181000</v>
      </c>
      <c r="M4835" s="2">
        <v>1071.0059171597634</v>
      </c>
      <c r="N4835" s="2">
        <v>45250</v>
      </c>
      <c r="O4835" s="2"/>
      <c r="P4835" s="5" t="s">
        <v>188</v>
      </c>
    </row>
    <row r="4836" spans="1:16" x14ac:dyDescent="0.25">
      <c r="A4836" t="s">
        <v>2986</v>
      </c>
      <c r="B4836" t="s">
        <v>104</v>
      </c>
      <c r="C4836" s="1">
        <v>181000</v>
      </c>
      <c r="D4836">
        <v>4</v>
      </c>
      <c r="E4836">
        <v>88</v>
      </c>
      <c r="F4836" s="1" t="s">
        <v>22</v>
      </c>
      <c r="G4836" t="s">
        <v>22</v>
      </c>
      <c r="H4836" t="s">
        <v>23</v>
      </c>
      <c r="I4836" t="s">
        <v>23</v>
      </c>
      <c r="J4836" t="s">
        <v>9</v>
      </c>
      <c r="K4836" t="s">
        <v>1372</v>
      </c>
      <c r="L4836" s="2">
        <v>181000</v>
      </c>
      <c r="M4836" s="2">
        <v>2056.818181818182</v>
      </c>
      <c r="N4836" s="2">
        <v>45250</v>
      </c>
      <c r="O4836" s="2"/>
      <c r="P4836" s="5" t="s">
        <v>188</v>
      </c>
    </row>
    <row r="4837" spans="1:16" x14ac:dyDescent="0.25">
      <c r="A4837" t="s">
        <v>1532</v>
      </c>
      <c r="B4837" t="s">
        <v>103</v>
      </c>
      <c r="C4837" s="1">
        <v>181000</v>
      </c>
      <c r="D4837">
        <v>2</v>
      </c>
      <c r="E4837">
        <v>64</v>
      </c>
      <c r="F4837" s="1" t="s">
        <v>16</v>
      </c>
      <c r="G4837" t="s">
        <v>56</v>
      </c>
      <c r="H4837" t="s">
        <v>18</v>
      </c>
      <c r="I4837" t="s">
        <v>19</v>
      </c>
      <c r="J4837" t="s">
        <v>20</v>
      </c>
      <c r="K4837" t="s">
        <v>1372</v>
      </c>
      <c r="L4837" s="2">
        <v>181000</v>
      </c>
      <c r="M4837" s="2">
        <v>2828.125</v>
      </c>
      <c r="N4837" s="2">
        <v>90500</v>
      </c>
      <c r="O4837" s="2"/>
      <c r="P4837" s="5" t="s">
        <v>188</v>
      </c>
    </row>
    <row r="4838" spans="1:16" x14ac:dyDescent="0.25">
      <c r="A4838" t="s">
        <v>2982</v>
      </c>
      <c r="B4838" t="s">
        <v>104</v>
      </c>
      <c r="C4838" s="1">
        <v>180000</v>
      </c>
      <c r="D4838">
        <v>3</v>
      </c>
      <c r="E4838">
        <v>130</v>
      </c>
      <c r="F4838" s="1" t="s">
        <v>22</v>
      </c>
      <c r="G4838" t="s">
        <v>22</v>
      </c>
      <c r="H4838" t="s">
        <v>23</v>
      </c>
      <c r="I4838" t="s">
        <v>23</v>
      </c>
      <c r="J4838" t="s">
        <v>9</v>
      </c>
      <c r="K4838" t="s">
        <v>1372</v>
      </c>
      <c r="L4838" s="2">
        <v>180000</v>
      </c>
      <c r="M4838" s="2">
        <v>1384.6153846153845</v>
      </c>
      <c r="N4838" s="2">
        <v>60000</v>
      </c>
      <c r="O4838" s="2"/>
      <c r="P4838" s="5" t="s">
        <v>188</v>
      </c>
    </row>
    <row r="4839" spans="1:16" x14ac:dyDescent="0.25">
      <c r="A4839" t="s">
        <v>3013</v>
      </c>
      <c r="B4839" t="s">
        <v>104</v>
      </c>
      <c r="C4839" s="1">
        <v>180000</v>
      </c>
      <c r="D4839">
        <v>3</v>
      </c>
      <c r="E4839">
        <v>141</v>
      </c>
      <c r="F4839" s="1" t="s">
        <v>22</v>
      </c>
      <c r="G4839" t="s">
        <v>22</v>
      </c>
      <c r="H4839" t="s">
        <v>23</v>
      </c>
      <c r="I4839" t="s">
        <v>23</v>
      </c>
      <c r="J4839" t="s">
        <v>9</v>
      </c>
      <c r="K4839" t="s">
        <v>1372</v>
      </c>
      <c r="L4839" s="2">
        <v>180000</v>
      </c>
      <c r="M4839" s="2">
        <v>1276.5957446808511</v>
      </c>
      <c r="N4839" s="2">
        <v>60000</v>
      </c>
      <c r="O4839" s="2"/>
      <c r="P4839" s="5" t="s">
        <v>188</v>
      </c>
    </row>
    <row r="4840" spans="1:16" x14ac:dyDescent="0.25">
      <c r="A4840" t="s">
        <v>2201</v>
      </c>
      <c r="B4840" t="s">
        <v>103</v>
      </c>
      <c r="C4840" s="1">
        <v>180000</v>
      </c>
      <c r="D4840">
        <v>4</v>
      </c>
      <c r="E4840">
        <v>95</v>
      </c>
      <c r="F4840" s="1" t="s">
        <v>16</v>
      </c>
      <c r="G4840" t="s">
        <v>17</v>
      </c>
      <c r="H4840" t="s">
        <v>18</v>
      </c>
      <c r="I4840" t="s">
        <v>19</v>
      </c>
      <c r="J4840" t="s">
        <v>20</v>
      </c>
      <c r="K4840" t="s">
        <v>1372</v>
      </c>
      <c r="L4840" s="2">
        <v>180000</v>
      </c>
      <c r="M4840" s="2">
        <v>1894.7368421052631</v>
      </c>
      <c r="N4840" s="2">
        <v>45000</v>
      </c>
      <c r="O4840" s="2"/>
      <c r="P4840" s="5" t="s">
        <v>188</v>
      </c>
    </row>
    <row r="4841" spans="1:16" x14ac:dyDescent="0.25">
      <c r="A4841" t="s">
        <v>2419</v>
      </c>
      <c r="B4841" t="s">
        <v>103</v>
      </c>
      <c r="C4841" s="1">
        <v>180000</v>
      </c>
      <c r="D4841">
        <v>3</v>
      </c>
      <c r="E4841">
        <v>67</v>
      </c>
      <c r="F4841" s="1" t="s">
        <v>16</v>
      </c>
      <c r="G4841" t="s">
        <v>41</v>
      </c>
      <c r="H4841" t="s">
        <v>18</v>
      </c>
      <c r="I4841" t="s">
        <v>19</v>
      </c>
      <c r="J4841" t="s">
        <v>20</v>
      </c>
      <c r="K4841" t="s">
        <v>1372</v>
      </c>
      <c r="L4841" s="2">
        <v>180000</v>
      </c>
      <c r="M4841" s="2">
        <v>2686.5671641791046</v>
      </c>
      <c r="N4841" s="2">
        <v>60000</v>
      </c>
      <c r="O4841" s="2"/>
      <c r="P4841" s="5" t="s">
        <v>188</v>
      </c>
    </row>
    <row r="4842" spans="1:16" x14ac:dyDescent="0.25">
      <c r="A4842" t="s">
        <v>1396</v>
      </c>
      <c r="B4842" t="s">
        <v>104</v>
      </c>
      <c r="C4842" s="1">
        <v>180000</v>
      </c>
      <c r="D4842">
        <v>3</v>
      </c>
      <c r="E4842">
        <v>100</v>
      </c>
      <c r="F4842" s="1" t="s">
        <v>16</v>
      </c>
      <c r="G4842" t="s">
        <v>56</v>
      </c>
      <c r="H4842" t="s">
        <v>29</v>
      </c>
      <c r="I4842" t="s">
        <v>19</v>
      </c>
      <c r="J4842" t="s">
        <v>20</v>
      </c>
      <c r="K4842" t="s">
        <v>1372</v>
      </c>
      <c r="L4842" s="2">
        <v>180000</v>
      </c>
      <c r="M4842" s="2">
        <v>1800</v>
      </c>
      <c r="N4842" s="2">
        <v>60000</v>
      </c>
      <c r="O4842" s="2"/>
      <c r="P4842" s="5" t="s">
        <v>188</v>
      </c>
    </row>
    <row r="4843" spans="1:16" x14ac:dyDescent="0.25">
      <c r="A4843" t="s">
        <v>5696</v>
      </c>
      <c r="B4843" t="s">
        <v>4571</v>
      </c>
      <c r="C4843" s="1">
        <v>180000</v>
      </c>
      <c r="D4843">
        <v>1</v>
      </c>
      <c r="E4843">
        <v>41</v>
      </c>
      <c r="F4843" t="s">
        <v>16</v>
      </c>
      <c r="G4843" t="s">
        <v>35</v>
      </c>
      <c r="H4843" t="s">
        <v>189</v>
      </c>
      <c r="I4843" t="s">
        <v>19</v>
      </c>
      <c r="J4843" t="s">
        <v>20</v>
      </c>
      <c r="L4843" s="2">
        <v>180000</v>
      </c>
      <c r="M4843" s="2">
        <v>4390.2439024390242</v>
      </c>
      <c r="N4843" s="2">
        <v>180000</v>
      </c>
      <c r="O4843" s="2" t="s">
        <v>160</v>
      </c>
      <c r="P4843" s="21" t="s">
        <v>188</v>
      </c>
    </row>
    <row r="4844" spans="1:16" x14ac:dyDescent="0.25">
      <c r="A4844" t="s">
        <v>5712</v>
      </c>
      <c r="B4844" t="s">
        <v>4571</v>
      </c>
      <c r="C4844" s="1">
        <v>180000</v>
      </c>
      <c r="D4844">
        <v>1</v>
      </c>
      <c r="E4844">
        <v>52</v>
      </c>
      <c r="F4844" t="s">
        <v>16</v>
      </c>
      <c r="G4844" t="s">
        <v>35</v>
      </c>
      <c r="H4844" t="s">
        <v>189</v>
      </c>
      <c r="I4844" t="s">
        <v>19</v>
      </c>
      <c r="J4844" t="s">
        <v>20</v>
      </c>
      <c r="L4844" s="2">
        <v>180000</v>
      </c>
      <c r="M4844" s="2">
        <v>3461.5384615384614</v>
      </c>
      <c r="N4844" s="2">
        <v>180000</v>
      </c>
      <c r="O4844" s="2" t="s">
        <v>160</v>
      </c>
      <c r="P4844" s="21" t="s">
        <v>188</v>
      </c>
    </row>
    <row r="4845" spans="1:16" x14ac:dyDescent="0.25">
      <c r="A4845" t="s">
        <v>5720</v>
      </c>
      <c r="B4845" t="s">
        <v>4571</v>
      </c>
      <c r="C4845" s="1">
        <v>180000</v>
      </c>
      <c r="D4845">
        <v>1</v>
      </c>
      <c r="E4845">
        <v>55</v>
      </c>
      <c r="F4845" t="s">
        <v>16</v>
      </c>
      <c r="G4845" t="s">
        <v>35</v>
      </c>
      <c r="H4845" t="s">
        <v>189</v>
      </c>
      <c r="I4845" t="s">
        <v>19</v>
      </c>
      <c r="J4845" t="s">
        <v>9</v>
      </c>
      <c r="L4845" s="2">
        <v>180000</v>
      </c>
      <c r="M4845" s="2">
        <v>3272.7272727272725</v>
      </c>
      <c r="N4845" s="2">
        <v>180000</v>
      </c>
      <c r="O4845" s="2" t="s">
        <v>160</v>
      </c>
      <c r="P4845" s="21" t="s">
        <v>188</v>
      </c>
    </row>
    <row r="4846" spans="1:16" x14ac:dyDescent="0.25">
      <c r="A4846" t="s">
        <v>6383</v>
      </c>
      <c r="B4846" t="s">
        <v>4571</v>
      </c>
      <c r="C4846" s="1">
        <v>180000</v>
      </c>
      <c r="D4846">
        <v>1</v>
      </c>
      <c r="E4846">
        <v>46</v>
      </c>
      <c r="F4846" t="s">
        <v>16</v>
      </c>
      <c r="G4846" t="s">
        <v>41</v>
      </c>
      <c r="H4846" t="s">
        <v>189</v>
      </c>
      <c r="I4846" t="s">
        <v>19</v>
      </c>
      <c r="J4846" t="s">
        <v>20</v>
      </c>
      <c r="L4846" s="2">
        <v>180000</v>
      </c>
      <c r="M4846" s="2">
        <v>3913.0434782608695</v>
      </c>
      <c r="N4846" s="2">
        <v>180000</v>
      </c>
      <c r="O4846" s="2" t="s">
        <v>4587</v>
      </c>
      <c r="P4846" s="21" t="s">
        <v>188</v>
      </c>
    </row>
    <row r="4847" spans="1:16" x14ac:dyDescent="0.25">
      <c r="A4847" t="s">
        <v>6689</v>
      </c>
      <c r="B4847" t="s">
        <v>4571</v>
      </c>
      <c r="C4847" s="1">
        <v>180000</v>
      </c>
      <c r="D4847">
        <v>1</v>
      </c>
      <c r="E4847">
        <v>54</v>
      </c>
      <c r="F4847" t="s">
        <v>16</v>
      </c>
      <c r="G4847" t="s">
        <v>37</v>
      </c>
      <c r="H4847" t="s">
        <v>189</v>
      </c>
      <c r="I4847" t="s">
        <v>30</v>
      </c>
      <c r="J4847" t="s">
        <v>20</v>
      </c>
      <c r="L4847" s="2">
        <v>180000</v>
      </c>
      <c r="M4847" s="2">
        <v>3333.3333333333335</v>
      </c>
      <c r="N4847" s="2">
        <v>180000</v>
      </c>
      <c r="O4847" s="2" t="s">
        <v>160</v>
      </c>
      <c r="P4847" s="21" t="s">
        <v>188</v>
      </c>
    </row>
    <row r="4848" spans="1:16" x14ac:dyDescent="0.25">
      <c r="A4848" t="s">
        <v>4702</v>
      </c>
      <c r="B4848" t="s">
        <v>4571</v>
      </c>
      <c r="C4848" s="1">
        <v>180000</v>
      </c>
      <c r="D4848">
        <v>1</v>
      </c>
      <c r="E4848">
        <v>60</v>
      </c>
      <c r="F4848" t="s">
        <v>16</v>
      </c>
      <c r="G4848" t="s">
        <v>56</v>
      </c>
      <c r="H4848" t="s">
        <v>189</v>
      </c>
      <c r="I4848" t="s">
        <v>19</v>
      </c>
      <c r="J4848" t="s">
        <v>20</v>
      </c>
      <c r="L4848" s="2">
        <v>180000</v>
      </c>
      <c r="M4848" s="2">
        <v>3000</v>
      </c>
      <c r="N4848" s="2">
        <v>180000</v>
      </c>
      <c r="O4848" s="2" t="s">
        <v>4587</v>
      </c>
      <c r="P4848" s="21" t="s">
        <v>188</v>
      </c>
    </row>
    <row r="4849" spans="1:16" x14ac:dyDescent="0.25">
      <c r="A4849" t="s">
        <v>3054</v>
      </c>
      <c r="B4849" t="s">
        <v>104</v>
      </c>
      <c r="C4849" s="1">
        <v>179900</v>
      </c>
      <c r="D4849">
        <v>3</v>
      </c>
      <c r="E4849">
        <v>128</v>
      </c>
      <c r="F4849" s="1" t="s">
        <v>22</v>
      </c>
      <c r="G4849" t="s">
        <v>22</v>
      </c>
      <c r="H4849" t="s">
        <v>23</v>
      </c>
      <c r="I4849" t="s">
        <v>23</v>
      </c>
      <c r="J4849" t="s">
        <v>9</v>
      </c>
      <c r="K4849" t="s">
        <v>1372</v>
      </c>
      <c r="L4849" s="2">
        <v>179900</v>
      </c>
      <c r="M4849" s="2">
        <v>1405.46875</v>
      </c>
      <c r="N4849" s="2">
        <v>59966.666666666664</v>
      </c>
      <c r="O4849" s="2"/>
      <c r="P4849" s="5" t="s">
        <v>188</v>
      </c>
    </row>
    <row r="4850" spans="1:16" x14ac:dyDescent="0.25">
      <c r="A4850" t="s">
        <v>1921</v>
      </c>
      <c r="B4850" t="s">
        <v>103</v>
      </c>
      <c r="C4850" s="1">
        <v>179900</v>
      </c>
      <c r="D4850">
        <v>3</v>
      </c>
      <c r="E4850">
        <v>74</v>
      </c>
      <c r="F4850" s="1" t="s">
        <v>16</v>
      </c>
      <c r="G4850" t="s">
        <v>35</v>
      </c>
      <c r="H4850" t="s">
        <v>18</v>
      </c>
      <c r="I4850" t="s">
        <v>19</v>
      </c>
      <c r="J4850" t="s">
        <v>20</v>
      </c>
      <c r="K4850" t="s">
        <v>1372</v>
      </c>
      <c r="L4850" s="2">
        <v>179900</v>
      </c>
      <c r="M4850" s="2">
        <v>2431.0810810810813</v>
      </c>
      <c r="N4850" s="2">
        <v>59966.666666666664</v>
      </c>
      <c r="O4850" s="2"/>
      <c r="P4850" s="5" t="s">
        <v>188</v>
      </c>
    </row>
    <row r="4851" spans="1:16" x14ac:dyDescent="0.25">
      <c r="A4851" t="s">
        <v>2197</v>
      </c>
      <c r="B4851" t="s">
        <v>103</v>
      </c>
      <c r="C4851" s="1">
        <v>179900</v>
      </c>
      <c r="D4851">
        <v>2</v>
      </c>
      <c r="E4851">
        <v>93</v>
      </c>
      <c r="F4851" s="1" t="s">
        <v>16</v>
      </c>
      <c r="G4851" t="s">
        <v>17</v>
      </c>
      <c r="H4851" t="s">
        <v>18</v>
      </c>
      <c r="I4851" t="s">
        <v>19</v>
      </c>
      <c r="J4851" t="s">
        <v>20</v>
      </c>
      <c r="K4851" t="s">
        <v>1372</v>
      </c>
      <c r="L4851" s="2">
        <v>179900</v>
      </c>
      <c r="M4851" s="2">
        <v>1934.4086021505377</v>
      </c>
      <c r="N4851" s="2">
        <v>89950</v>
      </c>
      <c r="O4851" s="2"/>
      <c r="P4851" s="5" t="s">
        <v>188</v>
      </c>
    </row>
    <row r="4852" spans="1:16" x14ac:dyDescent="0.25">
      <c r="A4852" t="s">
        <v>2423</v>
      </c>
      <c r="B4852" t="s">
        <v>103</v>
      </c>
      <c r="C4852" s="1">
        <v>179900</v>
      </c>
      <c r="D4852">
        <v>2</v>
      </c>
      <c r="E4852">
        <v>50</v>
      </c>
      <c r="F4852" s="1" t="s">
        <v>16</v>
      </c>
      <c r="G4852" t="s">
        <v>41</v>
      </c>
      <c r="H4852" t="s">
        <v>18</v>
      </c>
      <c r="I4852" t="s">
        <v>19</v>
      </c>
      <c r="J4852" t="s">
        <v>20</v>
      </c>
      <c r="K4852" t="s">
        <v>1372</v>
      </c>
      <c r="L4852" s="2">
        <v>179900</v>
      </c>
      <c r="M4852" s="2">
        <v>3598</v>
      </c>
      <c r="N4852" s="2">
        <v>89950</v>
      </c>
      <c r="O4852" s="2"/>
      <c r="P4852" s="5" t="s">
        <v>188</v>
      </c>
    </row>
    <row r="4853" spans="1:16" x14ac:dyDescent="0.25">
      <c r="A4853" t="s">
        <v>2429</v>
      </c>
      <c r="B4853" t="s">
        <v>103</v>
      </c>
      <c r="C4853" s="1">
        <v>179900</v>
      </c>
      <c r="D4853">
        <v>3</v>
      </c>
      <c r="E4853">
        <v>95</v>
      </c>
      <c r="F4853" s="1" t="s">
        <v>16</v>
      </c>
      <c r="G4853" t="s">
        <v>41</v>
      </c>
      <c r="H4853" t="s">
        <v>18</v>
      </c>
      <c r="I4853" t="s">
        <v>19</v>
      </c>
      <c r="J4853" t="s">
        <v>20</v>
      </c>
      <c r="K4853" t="s">
        <v>1372</v>
      </c>
      <c r="L4853" s="2">
        <v>179900</v>
      </c>
      <c r="M4853" s="2">
        <v>1893.6842105263158</v>
      </c>
      <c r="N4853" s="2">
        <v>59966.666666666664</v>
      </c>
      <c r="O4853" s="2"/>
      <c r="P4853" s="5" t="s">
        <v>188</v>
      </c>
    </row>
    <row r="4854" spans="1:16" x14ac:dyDescent="0.25">
      <c r="A4854" t="s">
        <v>1418</v>
      </c>
      <c r="B4854" t="s">
        <v>103</v>
      </c>
      <c r="C4854" s="1">
        <v>179900</v>
      </c>
      <c r="D4854">
        <v>1</v>
      </c>
      <c r="E4854">
        <v>47</v>
      </c>
      <c r="F4854" s="1" t="s">
        <v>16</v>
      </c>
      <c r="G4854" t="s">
        <v>56</v>
      </c>
      <c r="H4854" t="s">
        <v>29</v>
      </c>
      <c r="I4854" t="s">
        <v>19</v>
      </c>
      <c r="J4854" t="s">
        <v>9</v>
      </c>
      <c r="K4854" t="s">
        <v>1372</v>
      </c>
      <c r="L4854" s="2">
        <v>179900</v>
      </c>
      <c r="M4854" s="2">
        <v>3827.6595744680849</v>
      </c>
      <c r="N4854" s="2">
        <v>179900</v>
      </c>
      <c r="O4854" s="2"/>
      <c r="P4854" s="5" t="s">
        <v>188</v>
      </c>
    </row>
    <row r="4855" spans="1:16" x14ac:dyDescent="0.25">
      <c r="A4855" t="s">
        <v>2005</v>
      </c>
      <c r="B4855" t="s">
        <v>104</v>
      </c>
      <c r="C4855" s="1">
        <v>179900</v>
      </c>
      <c r="D4855">
        <v>3</v>
      </c>
      <c r="E4855">
        <v>82</v>
      </c>
      <c r="F4855" s="1" t="s">
        <v>16</v>
      </c>
      <c r="G4855" t="s">
        <v>17</v>
      </c>
      <c r="H4855" t="s">
        <v>29</v>
      </c>
      <c r="I4855" t="s">
        <v>19</v>
      </c>
      <c r="J4855" t="s">
        <v>9</v>
      </c>
      <c r="K4855" t="s">
        <v>1372</v>
      </c>
      <c r="L4855" s="2">
        <v>179900</v>
      </c>
      <c r="M4855" s="2">
        <v>2193.9024390243903</v>
      </c>
      <c r="N4855" s="2">
        <v>59966.666666666664</v>
      </c>
      <c r="O4855" s="2"/>
      <c r="P4855" s="5" t="s">
        <v>188</v>
      </c>
    </row>
    <row r="4856" spans="1:16" x14ac:dyDescent="0.25">
      <c r="A4856" t="s">
        <v>2248</v>
      </c>
      <c r="B4856" t="s">
        <v>104</v>
      </c>
      <c r="C4856" s="1">
        <v>179900</v>
      </c>
      <c r="D4856">
        <v>2</v>
      </c>
      <c r="E4856">
        <v>97</v>
      </c>
      <c r="F4856" s="1" t="s">
        <v>16</v>
      </c>
      <c r="G4856" t="s">
        <v>41</v>
      </c>
      <c r="H4856" t="s">
        <v>29</v>
      </c>
      <c r="I4856" t="s">
        <v>19</v>
      </c>
      <c r="J4856" t="s">
        <v>20</v>
      </c>
      <c r="K4856" t="s">
        <v>1372</v>
      </c>
      <c r="L4856" s="2">
        <v>179900</v>
      </c>
      <c r="M4856" s="2">
        <v>1854.6391752577319</v>
      </c>
      <c r="N4856" s="2">
        <v>89950</v>
      </c>
      <c r="O4856" s="2"/>
      <c r="P4856" s="5" t="s">
        <v>188</v>
      </c>
    </row>
    <row r="4857" spans="1:16" x14ac:dyDescent="0.25">
      <c r="A4857" t="s">
        <v>6095</v>
      </c>
      <c r="B4857" t="s">
        <v>4571</v>
      </c>
      <c r="C4857" s="1">
        <v>179900</v>
      </c>
      <c r="D4857">
        <v>1</v>
      </c>
      <c r="E4857">
        <v>37</v>
      </c>
      <c r="F4857" t="s">
        <v>16</v>
      </c>
      <c r="G4857" t="s">
        <v>17</v>
      </c>
      <c r="H4857" t="s">
        <v>189</v>
      </c>
      <c r="I4857" t="s">
        <v>19</v>
      </c>
      <c r="J4857" t="s">
        <v>9</v>
      </c>
      <c r="L4857" s="2">
        <v>179900</v>
      </c>
      <c r="M4857" s="2">
        <v>4862.1621621621625</v>
      </c>
      <c r="N4857" s="2">
        <v>179900</v>
      </c>
      <c r="O4857" s="2" t="s">
        <v>4587</v>
      </c>
      <c r="P4857" s="21" t="s">
        <v>188</v>
      </c>
    </row>
    <row r="4858" spans="1:16" x14ac:dyDescent="0.25">
      <c r="A4858" t="s">
        <v>4840</v>
      </c>
      <c r="B4858" t="s">
        <v>4571</v>
      </c>
      <c r="C4858" s="1">
        <v>179900</v>
      </c>
      <c r="D4858">
        <v>1</v>
      </c>
      <c r="E4858">
        <v>58</v>
      </c>
      <c r="F4858" t="s">
        <v>16</v>
      </c>
      <c r="G4858" t="s">
        <v>56</v>
      </c>
      <c r="H4858" t="s">
        <v>189</v>
      </c>
      <c r="I4858" t="s">
        <v>30</v>
      </c>
      <c r="J4858" t="s">
        <v>20</v>
      </c>
      <c r="L4858" s="2">
        <v>179900</v>
      </c>
      <c r="M4858" s="2">
        <v>3101.7241379310344</v>
      </c>
      <c r="N4858" s="2">
        <v>179900</v>
      </c>
      <c r="O4858" s="2" t="s">
        <v>160</v>
      </c>
      <c r="P4858" s="21" t="s">
        <v>188</v>
      </c>
    </row>
    <row r="4859" spans="1:16" x14ac:dyDescent="0.25">
      <c r="A4859" t="s">
        <v>3031</v>
      </c>
      <c r="B4859" t="s">
        <v>104</v>
      </c>
      <c r="C4859" s="1">
        <v>179000</v>
      </c>
      <c r="D4859">
        <v>4</v>
      </c>
      <c r="E4859">
        <v>146</v>
      </c>
      <c r="F4859" s="1" t="s">
        <v>22</v>
      </c>
      <c r="G4859" t="s">
        <v>22</v>
      </c>
      <c r="H4859" t="s">
        <v>23</v>
      </c>
      <c r="I4859" t="s">
        <v>23</v>
      </c>
      <c r="J4859" t="s">
        <v>9</v>
      </c>
      <c r="K4859" t="s">
        <v>1372</v>
      </c>
      <c r="L4859" s="2">
        <v>179000</v>
      </c>
      <c r="M4859" s="2">
        <v>1226.027397260274</v>
      </c>
      <c r="N4859" s="2">
        <v>44750</v>
      </c>
      <c r="O4859" s="2"/>
      <c r="P4859" s="5" t="s">
        <v>188</v>
      </c>
    </row>
    <row r="4860" spans="1:16" x14ac:dyDescent="0.25">
      <c r="A4860" t="s">
        <v>1948</v>
      </c>
      <c r="B4860" t="s">
        <v>103</v>
      </c>
      <c r="C4860" s="1">
        <v>179000</v>
      </c>
      <c r="D4860">
        <v>3</v>
      </c>
      <c r="E4860">
        <v>80</v>
      </c>
      <c r="F4860" s="1" t="s">
        <v>16</v>
      </c>
      <c r="G4860" t="s">
        <v>35</v>
      </c>
      <c r="H4860" t="s">
        <v>18</v>
      </c>
      <c r="I4860" t="s">
        <v>19</v>
      </c>
      <c r="J4860" t="s">
        <v>20</v>
      </c>
      <c r="K4860" t="s">
        <v>1372</v>
      </c>
      <c r="L4860" s="2">
        <v>179000</v>
      </c>
      <c r="M4860" s="2">
        <v>2237.5</v>
      </c>
      <c r="N4860" s="2">
        <v>59666.666666666664</v>
      </c>
      <c r="O4860" s="2"/>
      <c r="P4860" s="5" t="s">
        <v>188</v>
      </c>
    </row>
    <row r="4861" spans="1:16" x14ac:dyDescent="0.25">
      <c r="A4861" t="s">
        <v>6479</v>
      </c>
      <c r="B4861" t="s">
        <v>4571</v>
      </c>
      <c r="C4861" s="1">
        <v>179000</v>
      </c>
      <c r="D4861">
        <v>2</v>
      </c>
      <c r="E4861">
        <v>51</v>
      </c>
      <c r="F4861" t="s">
        <v>16</v>
      </c>
      <c r="G4861" t="s">
        <v>41</v>
      </c>
      <c r="H4861" t="s">
        <v>18</v>
      </c>
      <c r="I4861" t="s">
        <v>19</v>
      </c>
      <c r="J4861" t="s">
        <v>20</v>
      </c>
      <c r="L4861" s="2">
        <v>179000</v>
      </c>
      <c r="M4861" s="2">
        <v>3509.8039215686276</v>
      </c>
      <c r="N4861" s="2">
        <v>89500</v>
      </c>
      <c r="O4861" s="2" t="s">
        <v>160</v>
      </c>
      <c r="P4861" s="21" t="s">
        <v>188</v>
      </c>
    </row>
    <row r="4862" spans="1:16" x14ac:dyDescent="0.25">
      <c r="A4862" t="s">
        <v>6491</v>
      </c>
      <c r="B4862" t="s">
        <v>4571</v>
      </c>
      <c r="C4862" s="1">
        <v>179000</v>
      </c>
      <c r="D4862">
        <v>2</v>
      </c>
      <c r="E4862">
        <v>60</v>
      </c>
      <c r="F4862" t="s">
        <v>16</v>
      </c>
      <c r="G4862" t="s">
        <v>41</v>
      </c>
      <c r="H4862" t="s">
        <v>18</v>
      </c>
      <c r="I4862" t="s">
        <v>19</v>
      </c>
      <c r="J4862" t="s">
        <v>20</v>
      </c>
      <c r="L4862" s="2">
        <v>179000</v>
      </c>
      <c r="M4862" s="2">
        <v>2983.3333333333335</v>
      </c>
      <c r="N4862" s="2">
        <v>89500</v>
      </c>
      <c r="O4862" s="2" t="s">
        <v>160</v>
      </c>
      <c r="P4862" s="21" t="s">
        <v>188</v>
      </c>
    </row>
    <row r="4863" spans="1:16" x14ac:dyDescent="0.25">
      <c r="A4863" t="s">
        <v>4773</v>
      </c>
      <c r="B4863" t="s">
        <v>4571</v>
      </c>
      <c r="C4863" s="1">
        <v>179000</v>
      </c>
      <c r="D4863">
        <v>4</v>
      </c>
      <c r="E4863">
        <v>210</v>
      </c>
      <c r="F4863" t="s">
        <v>16</v>
      </c>
      <c r="G4863" t="s">
        <v>56</v>
      </c>
      <c r="H4863" t="s">
        <v>18</v>
      </c>
      <c r="I4863" t="s">
        <v>19</v>
      </c>
      <c r="J4863" t="s">
        <v>20</v>
      </c>
      <c r="L4863" s="2">
        <v>179000</v>
      </c>
      <c r="M4863" s="2">
        <v>852.38095238095241</v>
      </c>
      <c r="N4863" s="2">
        <v>44750</v>
      </c>
      <c r="O4863" s="2" t="s">
        <v>160</v>
      </c>
      <c r="P4863" s="21" t="s">
        <v>188</v>
      </c>
    </row>
    <row r="4864" spans="1:16" x14ac:dyDescent="0.25">
      <c r="A4864" t="s">
        <v>1672</v>
      </c>
      <c r="B4864" t="s">
        <v>104</v>
      </c>
      <c r="C4864" s="1">
        <v>179000</v>
      </c>
      <c r="D4864">
        <v>3</v>
      </c>
      <c r="E4864">
        <v>90</v>
      </c>
      <c r="F4864" s="1" t="s">
        <v>16</v>
      </c>
      <c r="G4864" t="s">
        <v>35</v>
      </c>
      <c r="H4864" t="s">
        <v>29</v>
      </c>
      <c r="I4864" t="s">
        <v>19</v>
      </c>
      <c r="J4864" t="s">
        <v>9</v>
      </c>
      <c r="K4864" t="s">
        <v>1372</v>
      </c>
      <c r="L4864" s="2">
        <v>179000</v>
      </c>
      <c r="M4864" s="2">
        <v>1988.8888888888889</v>
      </c>
      <c r="N4864" s="2">
        <v>59666.666666666664</v>
      </c>
      <c r="O4864" s="2"/>
      <c r="P4864" s="5" t="s">
        <v>188</v>
      </c>
    </row>
    <row r="4865" spans="1:16" x14ac:dyDescent="0.25">
      <c r="A4865" t="s">
        <v>2247</v>
      </c>
      <c r="B4865" t="s">
        <v>104</v>
      </c>
      <c r="C4865" s="1">
        <v>179000</v>
      </c>
      <c r="D4865">
        <v>2</v>
      </c>
      <c r="E4865">
        <v>68</v>
      </c>
      <c r="F4865" s="1" t="s">
        <v>16</v>
      </c>
      <c r="G4865" t="s">
        <v>41</v>
      </c>
      <c r="H4865" t="s">
        <v>29</v>
      </c>
      <c r="I4865" t="s">
        <v>19</v>
      </c>
      <c r="J4865" t="s">
        <v>9</v>
      </c>
      <c r="K4865" t="s">
        <v>1372</v>
      </c>
      <c r="L4865" s="2">
        <v>179000</v>
      </c>
      <c r="M4865" s="2">
        <v>2632.3529411764707</v>
      </c>
      <c r="N4865" s="2">
        <v>89500</v>
      </c>
      <c r="O4865" s="2"/>
      <c r="P4865" s="5" t="s">
        <v>188</v>
      </c>
    </row>
    <row r="4866" spans="1:16" x14ac:dyDescent="0.25">
      <c r="A4866" t="s">
        <v>6441</v>
      </c>
      <c r="B4866" t="s">
        <v>4571</v>
      </c>
      <c r="C4866" s="1">
        <v>179000</v>
      </c>
      <c r="D4866">
        <v>3</v>
      </c>
      <c r="E4866">
        <v>83</v>
      </c>
      <c r="F4866" t="s">
        <v>16</v>
      </c>
      <c r="G4866" t="s">
        <v>41</v>
      </c>
      <c r="H4866" t="s">
        <v>189</v>
      </c>
      <c r="I4866" t="s">
        <v>19</v>
      </c>
      <c r="J4866" t="s">
        <v>20</v>
      </c>
      <c r="L4866" s="2">
        <v>179000</v>
      </c>
      <c r="M4866" s="2">
        <v>2156.6265060240962</v>
      </c>
      <c r="N4866" s="2">
        <v>59666.666666666664</v>
      </c>
      <c r="O4866" s="2" t="s">
        <v>160</v>
      </c>
      <c r="P4866" s="21" t="s">
        <v>188</v>
      </c>
    </row>
    <row r="4867" spans="1:16" x14ac:dyDescent="0.25">
      <c r="A4867" t="s">
        <v>6442</v>
      </c>
      <c r="B4867" t="s">
        <v>4571</v>
      </c>
      <c r="C4867" s="1">
        <v>179000</v>
      </c>
      <c r="D4867">
        <v>3</v>
      </c>
      <c r="E4867">
        <v>83</v>
      </c>
      <c r="F4867" t="s">
        <v>16</v>
      </c>
      <c r="G4867" t="s">
        <v>41</v>
      </c>
      <c r="H4867" t="s">
        <v>189</v>
      </c>
      <c r="I4867" t="s">
        <v>19</v>
      </c>
      <c r="J4867" t="s">
        <v>20</v>
      </c>
      <c r="L4867" s="2">
        <v>179000</v>
      </c>
      <c r="M4867" s="2">
        <v>2156.6265060240962</v>
      </c>
      <c r="N4867" s="2">
        <v>59666.666666666664</v>
      </c>
      <c r="O4867" s="2" t="s">
        <v>160</v>
      </c>
      <c r="P4867" s="21" t="s">
        <v>188</v>
      </c>
    </row>
    <row r="4868" spans="1:16" x14ac:dyDescent="0.25">
      <c r="A4868" t="s">
        <v>1604</v>
      </c>
      <c r="B4868" t="s">
        <v>103</v>
      </c>
      <c r="C4868" s="1">
        <v>178800</v>
      </c>
      <c r="D4868">
        <v>2</v>
      </c>
      <c r="E4868">
        <v>61</v>
      </c>
      <c r="F4868" s="1" t="s">
        <v>16</v>
      </c>
      <c r="G4868" t="s">
        <v>8009</v>
      </c>
      <c r="H4868" t="s">
        <v>18</v>
      </c>
      <c r="I4868" t="s">
        <v>19</v>
      </c>
      <c r="J4868" t="s">
        <v>20</v>
      </c>
      <c r="K4868" t="s">
        <v>1372</v>
      </c>
      <c r="L4868" s="2">
        <v>178800</v>
      </c>
      <c r="M4868" s="2">
        <v>2931.1475409836066</v>
      </c>
      <c r="N4868" s="2">
        <v>89400</v>
      </c>
      <c r="O4868" s="2"/>
      <c r="P4868" s="5" t="s">
        <v>188</v>
      </c>
    </row>
    <row r="4869" spans="1:16" x14ac:dyDescent="0.25">
      <c r="A4869" t="s">
        <v>3004</v>
      </c>
      <c r="B4869" t="s">
        <v>104</v>
      </c>
      <c r="C4869" s="1">
        <v>178500</v>
      </c>
      <c r="D4869">
        <v>4</v>
      </c>
      <c r="E4869">
        <v>123</v>
      </c>
      <c r="F4869" s="1" t="s">
        <v>22</v>
      </c>
      <c r="G4869" t="s">
        <v>22</v>
      </c>
      <c r="H4869" t="s">
        <v>23</v>
      </c>
      <c r="I4869" t="s">
        <v>23</v>
      </c>
      <c r="J4869" t="s">
        <v>9</v>
      </c>
      <c r="K4869" t="s">
        <v>1372</v>
      </c>
      <c r="L4869" s="2">
        <v>178500</v>
      </c>
      <c r="M4869" s="2">
        <v>1451.219512195122</v>
      </c>
      <c r="N4869" s="2">
        <v>44625</v>
      </c>
      <c r="O4869" s="2"/>
      <c r="P4869" s="5" t="s">
        <v>188</v>
      </c>
    </row>
    <row r="4870" spans="1:16" x14ac:dyDescent="0.25">
      <c r="A4870" t="s">
        <v>2241</v>
      </c>
      <c r="B4870" t="s">
        <v>104</v>
      </c>
      <c r="C4870" s="1">
        <v>178500</v>
      </c>
      <c r="D4870">
        <v>2</v>
      </c>
      <c r="E4870">
        <v>97</v>
      </c>
      <c r="F4870" s="1" t="s">
        <v>16</v>
      </c>
      <c r="G4870" t="s">
        <v>41</v>
      </c>
      <c r="H4870" t="s">
        <v>29</v>
      </c>
      <c r="I4870" t="s">
        <v>19</v>
      </c>
      <c r="J4870" t="s">
        <v>20</v>
      </c>
      <c r="K4870" t="s">
        <v>1372</v>
      </c>
      <c r="L4870" s="2">
        <v>178500</v>
      </c>
      <c r="M4870" s="2">
        <v>1840.2061855670104</v>
      </c>
      <c r="N4870" s="2">
        <v>89250</v>
      </c>
      <c r="O4870" s="2"/>
      <c r="P4870" s="5" t="s">
        <v>188</v>
      </c>
    </row>
    <row r="4871" spans="1:16" x14ac:dyDescent="0.25">
      <c r="A4871" t="s">
        <v>5809</v>
      </c>
      <c r="B4871" t="s">
        <v>4571</v>
      </c>
      <c r="C4871" s="1">
        <v>178000</v>
      </c>
      <c r="D4871">
        <v>3</v>
      </c>
      <c r="E4871">
        <v>89</v>
      </c>
      <c r="F4871" t="s">
        <v>16</v>
      </c>
      <c r="G4871" t="s">
        <v>35</v>
      </c>
      <c r="H4871" t="s">
        <v>189</v>
      </c>
      <c r="I4871" t="s">
        <v>19</v>
      </c>
      <c r="J4871" t="s">
        <v>9</v>
      </c>
      <c r="L4871" s="2">
        <v>178000</v>
      </c>
      <c r="M4871" s="2">
        <v>2000</v>
      </c>
      <c r="N4871" s="2">
        <v>59333.333333333336</v>
      </c>
      <c r="O4871" s="2" t="s">
        <v>4587</v>
      </c>
      <c r="P4871" s="21" t="s">
        <v>188</v>
      </c>
    </row>
    <row r="4872" spans="1:16" x14ac:dyDescent="0.25">
      <c r="A4872" t="s">
        <v>5810</v>
      </c>
      <c r="B4872" t="s">
        <v>4571</v>
      </c>
      <c r="C4872" s="1">
        <v>178000</v>
      </c>
      <c r="D4872">
        <v>3</v>
      </c>
      <c r="E4872">
        <v>89</v>
      </c>
      <c r="F4872" t="s">
        <v>16</v>
      </c>
      <c r="G4872" t="s">
        <v>35</v>
      </c>
      <c r="H4872" t="s">
        <v>189</v>
      </c>
      <c r="I4872" t="s">
        <v>19</v>
      </c>
      <c r="J4872" t="s">
        <v>9</v>
      </c>
      <c r="L4872" s="2">
        <v>178000</v>
      </c>
      <c r="M4872" s="2">
        <v>2000</v>
      </c>
      <c r="N4872" s="2">
        <v>59333.333333333336</v>
      </c>
      <c r="O4872" s="2" t="s">
        <v>4587</v>
      </c>
      <c r="P4872" s="21" t="s">
        <v>188</v>
      </c>
    </row>
    <row r="4873" spans="1:16" x14ac:dyDescent="0.25">
      <c r="A4873" t="s">
        <v>5811</v>
      </c>
      <c r="B4873" t="s">
        <v>4571</v>
      </c>
      <c r="C4873" s="1">
        <v>178000</v>
      </c>
      <c r="D4873">
        <v>3</v>
      </c>
      <c r="E4873">
        <v>89</v>
      </c>
      <c r="F4873" t="s">
        <v>16</v>
      </c>
      <c r="G4873" t="s">
        <v>35</v>
      </c>
      <c r="H4873" t="s">
        <v>189</v>
      </c>
      <c r="I4873" t="s">
        <v>19</v>
      </c>
      <c r="J4873" t="s">
        <v>20</v>
      </c>
      <c r="L4873" s="2">
        <v>178000</v>
      </c>
      <c r="M4873" s="2">
        <v>2000</v>
      </c>
      <c r="N4873" s="2">
        <v>59333.333333333336</v>
      </c>
      <c r="O4873" s="2" t="s">
        <v>4587</v>
      </c>
      <c r="P4873" s="21" t="s">
        <v>188</v>
      </c>
    </row>
    <row r="4874" spans="1:16" x14ac:dyDescent="0.25">
      <c r="A4874" t="s">
        <v>4698</v>
      </c>
      <c r="B4874" t="s">
        <v>4571</v>
      </c>
      <c r="C4874" s="1">
        <v>178000</v>
      </c>
      <c r="D4874">
        <v>1</v>
      </c>
      <c r="E4874">
        <v>57</v>
      </c>
      <c r="F4874" t="s">
        <v>16</v>
      </c>
      <c r="G4874" t="s">
        <v>56</v>
      </c>
      <c r="H4874" t="s">
        <v>189</v>
      </c>
      <c r="I4874" t="s">
        <v>19</v>
      </c>
      <c r="J4874" t="s">
        <v>20</v>
      </c>
      <c r="L4874" s="2">
        <v>178000</v>
      </c>
      <c r="M4874" s="2">
        <v>3122.8070175438597</v>
      </c>
      <c r="N4874" s="2">
        <v>178000</v>
      </c>
      <c r="O4874" s="2" t="s">
        <v>160</v>
      </c>
      <c r="P4874" s="21" t="s">
        <v>188</v>
      </c>
    </row>
    <row r="4875" spans="1:16" x14ac:dyDescent="0.25">
      <c r="A4875" t="s">
        <v>4838</v>
      </c>
      <c r="B4875" t="s">
        <v>4571</v>
      </c>
      <c r="C4875" s="1">
        <v>178000</v>
      </c>
      <c r="D4875">
        <v>1</v>
      </c>
      <c r="E4875">
        <v>50</v>
      </c>
      <c r="F4875" t="s">
        <v>16</v>
      </c>
      <c r="G4875" t="s">
        <v>56</v>
      </c>
      <c r="H4875" t="s">
        <v>189</v>
      </c>
      <c r="I4875" t="s">
        <v>30</v>
      </c>
      <c r="J4875" t="s">
        <v>20</v>
      </c>
      <c r="L4875" s="2">
        <v>178000</v>
      </c>
      <c r="M4875" s="2">
        <v>3560</v>
      </c>
      <c r="N4875" s="2">
        <v>178000</v>
      </c>
      <c r="O4875" s="2" t="s">
        <v>160</v>
      </c>
      <c r="P4875" s="21" t="s">
        <v>188</v>
      </c>
    </row>
    <row r="4876" spans="1:16" x14ac:dyDescent="0.25">
      <c r="A4876" t="s">
        <v>1522</v>
      </c>
      <c r="B4876" t="s">
        <v>104</v>
      </c>
      <c r="C4876" s="1">
        <v>177500</v>
      </c>
      <c r="D4876">
        <v>3</v>
      </c>
      <c r="E4876">
        <v>58</v>
      </c>
      <c r="F4876" s="1" t="s">
        <v>16</v>
      </c>
      <c r="G4876" t="s">
        <v>56</v>
      </c>
      <c r="H4876" t="s">
        <v>18</v>
      </c>
      <c r="I4876" t="s">
        <v>19</v>
      </c>
      <c r="J4876" t="s">
        <v>20</v>
      </c>
      <c r="K4876" t="s">
        <v>1372</v>
      </c>
      <c r="L4876" s="2">
        <v>177500</v>
      </c>
      <c r="M4876" s="2">
        <v>3060.344827586207</v>
      </c>
      <c r="N4876" s="2">
        <v>59166.666666666664</v>
      </c>
      <c r="O4876" s="2"/>
      <c r="P4876" s="5" t="s">
        <v>188</v>
      </c>
    </row>
    <row r="4877" spans="1:16" x14ac:dyDescent="0.25">
      <c r="A4877" t="s">
        <v>1697</v>
      </c>
      <c r="B4877" t="s">
        <v>104</v>
      </c>
      <c r="C4877" s="1">
        <v>176583</v>
      </c>
      <c r="D4877">
        <v>3</v>
      </c>
      <c r="E4877">
        <v>102</v>
      </c>
      <c r="F4877" s="1" t="s">
        <v>16</v>
      </c>
      <c r="G4877" t="s">
        <v>35</v>
      </c>
      <c r="H4877" t="s">
        <v>29</v>
      </c>
      <c r="I4877" t="s">
        <v>19</v>
      </c>
      <c r="J4877" t="s">
        <v>9</v>
      </c>
      <c r="K4877" t="s">
        <v>1372</v>
      </c>
      <c r="L4877" s="2">
        <v>176583</v>
      </c>
      <c r="M4877" s="2">
        <v>1731.2058823529412</v>
      </c>
      <c r="N4877" s="2">
        <v>58861</v>
      </c>
      <c r="O4877" s="2"/>
      <c r="P4877" s="5" t="s">
        <v>188</v>
      </c>
    </row>
    <row r="4878" spans="1:16" x14ac:dyDescent="0.25">
      <c r="A4878" t="s">
        <v>1925</v>
      </c>
      <c r="B4878" t="s">
        <v>103</v>
      </c>
      <c r="C4878" s="1">
        <v>176000</v>
      </c>
      <c r="D4878">
        <v>2</v>
      </c>
      <c r="E4878">
        <v>67</v>
      </c>
      <c r="F4878" s="1" t="s">
        <v>16</v>
      </c>
      <c r="G4878" t="s">
        <v>35</v>
      </c>
      <c r="H4878" t="s">
        <v>18</v>
      </c>
      <c r="I4878" t="s">
        <v>19</v>
      </c>
      <c r="J4878" t="s">
        <v>20</v>
      </c>
      <c r="K4878" t="s">
        <v>1372</v>
      </c>
      <c r="L4878" s="2">
        <v>176000</v>
      </c>
      <c r="M4878" s="2">
        <v>2626.8656716417909</v>
      </c>
      <c r="N4878" s="2">
        <v>88000</v>
      </c>
      <c r="O4878" s="2"/>
      <c r="P4878" s="5" t="s">
        <v>188</v>
      </c>
    </row>
    <row r="4879" spans="1:16" x14ac:dyDescent="0.25">
      <c r="A4879" t="s">
        <v>5700</v>
      </c>
      <c r="B4879" t="s">
        <v>4571</v>
      </c>
      <c r="C4879" s="1">
        <v>176000</v>
      </c>
      <c r="D4879">
        <v>1</v>
      </c>
      <c r="E4879">
        <v>45</v>
      </c>
      <c r="F4879" t="s">
        <v>16</v>
      </c>
      <c r="G4879" t="s">
        <v>35</v>
      </c>
      <c r="H4879" t="s">
        <v>189</v>
      </c>
      <c r="I4879" t="s">
        <v>19</v>
      </c>
      <c r="J4879" t="s">
        <v>20</v>
      </c>
      <c r="L4879" s="2">
        <v>176000</v>
      </c>
      <c r="M4879" s="2">
        <v>3911.1111111111113</v>
      </c>
      <c r="N4879" s="2">
        <v>176000</v>
      </c>
      <c r="O4879" s="2" t="s">
        <v>4587</v>
      </c>
      <c r="P4879" s="21" t="s">
        <v>188</v>
      </c>
    </row>
    <row r="4880" spans="1:16" x14ac:dyDescent="0.25">
      <c r="A4880" t="s">
        <v>5701</v>
      </c>
      <c r="B4880" t="s">
        <v>4571</v>
      </c>
      <c r="C4880" s="1">
        <v>176000</v>
      </c>
      <c r="D4880">
        <v>1</v>
      </c>
      <c r="E4880">
        <v>45</v>
      </c>
      <c r="F4880" t="s">
        <v>16</v>
      </c>
      <c r="G4880" t="s">
        <v>35</v>
      </c>
      <c r="H4880" t="s">
        <v>189</v>
      </c>
      <c r="I4880" t="s">
        <v>19</v>
      </c>
      <c r="J4880" t="s">
        <v>20</v>
      </c>
      <c r="L4880" s="2">
        <v>176000</v>
      </c>
      <c r="M4880" s="2">
        <v>3911.1111111111113</v>
      </c>
      <c r="N4880" s="2">
        <v>176000</v>
      </c>
      <c r="O4880" s="2" t="s">
        <v>4587</v>
      </c>
      <c r="P4880" s="21" t="s">
        <v>188</v>
      </c>
    </row>
    <row r="4881" spans="1:16" x14ac:dyDescent="0.25">
      <c r="A4881" t="s">
        <v>2972</v>
      </c>
      <c r="B4881" t="s">
        <v>104</v>
      </c>
      <c r="C4881" s="1">
        <v>175000</v>
      </c>
      <c r="D4881">
        <v>4</v>
      </c>
      <c r="E4881">
        <v>146</v>
      </c>
      <c r="F4881" s="1" t="s">
        <v>22</v>
      </c>
      <c r="G4881" t="s">
        <v>22</v>
      </c>
      <c r="H4881" t="s">
        <v>23</v>
      </c>
      <c r="I4881" t="s">
        <v>23</v>
      </c>
      <c r="J4881" t="s">
        <v>9</v>
      </c>
      <c r="K4881" t="s">
        <v>1372</v>
      </c>
      <c r="L4881" s="2">
        <v>175000</v>
      </c>
      <c r="M4881" s="2">
        <v>1198.6301369863013</v>
      </c>
      <c r="N4881" s="2">
        <v>43750</v>
      </c>
      <c r="O4881" s="2"/>
      <c r="P4881" s="5" t="s">
        <v>188</v>
      </c>
    </row>
    <row r="4882" spans="1:16" x14ac:dyDescent="0.25">
      <c r="A4882" t="s">
        <v>1556</v>
      </c>
      <c r="B4882" t="s">
        <v>103</v>
      </c>
      <c r="C4882" s="1">
        <v>175000</v>
      </c>
      <c r="D4882">
        <v>2</v>
      </c>
      <c r="E4882">
        <v>83</v>
      </c>
      <c r="F4882" s="1" t="s">
        <v>16</v>
      </c>
      <c r="G4882" t="s">
        <v>56</v>
      </c>
      <c r="H4882" t="s">
        <v>18</v>
      </c>
      <c r="I4882" t="s">
        <v>19</v>
      </c>
      <c r="J4882" t="s">
        <v>20</v>
      </c>
      <c r="K4882" t="s">
        <v>1372</v>
      </c>
      <c r="L4882" s="2">
        <v>175000</v>
      </c>
      <c r="M4882" s="2">
        <v>2108.4337349397592</v>
      </c>
      <c r="N4882" s="2">
        <v>87500</v>
      </c>
      <c r="O4882" s="2"/>
      <c r="P4882" s="5" t="s">
        <v>188</v>
      </c>
    </row>
    <row r="4883" spans="1:16" x14ac:dyDescent="0.25">
      <c r="A4883" t="s">
        <v>1966</v>
      </c>
      <c r="B4883" t="s">
        <v>104</v>
      </c>
      <c r="C4883" s="1">
        <v>175000</v>
      </c>
      <c r="D4883">
        <v>1</v>
      </c>
      <c r="E4883">
        <v>53</v>
      </c>
      <c r="F4883" s="1" t="s">
        <v>16</v>
      </c>
      <c r="G4883" t="s">
        <v>35</v>
      </c>
      <c r="H4883" t="s">
        <v>18</v>
      </c>
      <c r="I4883" t="s">
        <v>30</v>
      </c>
      <c r="J4883" t="s">
        <v>20</v>
      </c>
      <c r="K4883" t="s">
        <v>1372</v>
      </c>
      <c r="L4883" s="2">
        <v>175000</v>
      </c>
      <c r="M4883" s="2">
        <v>3301.8867924528304</v>
      </c>
      <c r="N4883" s="2">
        <v>175000</v>
      </c>
      <c r="O4883" s="2"/>
      <c r="P4883" s="5" t="s">
        <v>188</v>
      </c>
    </row>
    <row r="4884" spans="1:16" x14ac:dyDescent="0.25">
      <c r="A4884" t="s">
        <v>5873</v>
      </c>
      <c r="B4884" t="s">
        <v>4571</v>
      </c>
      <c r="C4884" s="1">
        <v>175000</v>
      </c>
      <c r="D4884">
        <v>2</v>
      </c>
      <c r="E4884">
        <v>51</v>
      </c>
      <c r="F4884" t="s">
        <v>16</v>
      </c>
      <c r="G4884" t="s">
        <v>35</v>
      </c>
      <c r="H4884" t="s">
        <v>18</v>
      </c>
      <c r="I4884" t="s">
        <v>19</v>
      </c>
      <c r="J4884" t="s">
        <v>20</v>
      </c>
      <c r="L4884" s="2">
        <v>175000</v>
      </c>
      <c r="M4884" s="2">
        <v>3431.372549019608</v>
      </c>
      <c r="N4884" s="2">
        <v>87500</v>
      </c>
      <c r="O4884" s="2" t="s">
        <v>160</v>
      </c>
      <c r="P4884" s="21" t="s">
        <v>188</v>
      </c>
    </row>
    <row r="4885" spans="1:16" x14ac:dyDescent="0.25">
      <c r="A4885" t="s">
        <v>5889</v>
      </c>
      <c r="B4885" t="s">
        <v>4571</v>
      </c>
      <c r="C4885" s="1">
        <v>175000</v>
      </c>
      <c r="D4885">
        <v>4</v>
      </c>
      <c r="E4885">
        <v>82</v>
      </c>
      <c r="F4885" t="s">
        <v>16</v>
      </c>
      <c r="G4885" t="s">
        <v>35</v>
      </c>
      <c r="H4885" t="s">
        <v>18</v>
      </c>
      <c r="I4885" t="s">
        <v>19</v>
      </c>
      <c r="J4885" t="s">
        <v>20</v>
      </c>
      <c r="L4885" s="2">
        <v>175000</v>
      </c>
      <c r="M4885" s="2">
        <v>2134.1463414634145</v>
      </c>
      <c r="N4885" s="2">
        <v>43750</v>
      </c>
      <c r="O4885" s="2" t="s">
        <v>160</v>
      </c>
      <c r="P4885" s="21" t="s">
        <v>188</v>
      </c>
    </row>
    <row r="4886" spans="1:16" x14ac:dyDescent="0.25">
      <c r="A4886" t="s">
        <v>4798</v>
      </c>
      <c r="B4886" t="s">
        <v>4571</v>
      </c>
      <c r="C4886" s="1">
        <v>175000</v>
      </c>
      <c r="D4886">
        <v>1</v>
      </c>
      <c r="E4886">
        <v>55</v>
      </c>
      <c r="F4886" t="s">
        <v>16</v>
      </c>
      <c r="G4886" t="s">
        <v>56</v>
      </c>
      <c r="H4886" t="s">
        <v>18</v>
      </c>
      <c r="I4886" t="s">
        <v>19</v>
      </c>
      <c r="J4886" t="s">
        <v>9</v>
      </c>
      <c r="L4886" s="2">
        <v>175000</v>
      </c>
      <c r="M4886" s="2">
        <v>3181.818181818182</v>
      </c>
      <c r="N4886" s="2">
        <v>175000</v>
      </c>
      <c r="O4886" s="2" t="s">
        <v>160</v>
      </c>
      <c r="P4886" s="21" t="s">
        <v>188</v>
      </c>
    </row>
    <row r="4887" spans="1:16" x14ac:dyDescent="0.25">
      <c r="A4887" t="s">
        <v>4802</v>
      </c>
      <c r="B4887" t="s">
        <v>4571</v>
      </c>
      <c r="C4887" s="1">
        <v>175000</v>
      </c>
      <c r="D4887">
        <v>1</v>
      </c>
      <c r="E4887">
        <v>60</v>
      </c>
      <c r="F4887" t="s">
        <v>16</v>
      </c>
      <c r="G4887" t="s">
        <v>56</v>
      </c>
      <c r="H4887" t="s">
        <v>18</v>
      </c>
      <c r="I4887" t="s">
        <v>19</v>
      </c>
      <c r="J4887" t="s">
        <v>9</v>
      </c>
      <c r="L4887" s="2">
        <v>175000</v>
      </c>
      <c r="M4887" s="2">
        <v>2916.6666666666665</v>
      </c>
      <c r="N4887" s="2">
        <v>175000</v>
      </c>
      <c r="O4887" s="2" t="s">
        <v>160</v>
      </c>
      <c r="P4887" s="21" t="s">
        <v>188</v>
      </c>
    </row>
    <row r="4888" spans="1:16" x14ac:dyDescent="0.25">
      <c r="A4888" t="s">
        <v>2604</v>
      </c>
      <c r="B4888" t="s">
        <v>104</v>
      </c>
      <c r="C4888" s="1">
        <v>175000</v>
      </c>
      <c r="D4888">
        <v>2</v>
      </c>
      <c r="E4888">
        <v>78</v>
      </c>
      <c r="F4888" s="1" t="s">
        <v>16</v>
      </c>
      <c r="G4888" t="s">
        <v>52</v>
      </c>
      <c r="H4888" t="s">
        <v>29</v>
      </c>
      <c r="I4888" t="s">
        <v>19</v>
      </c>
      <c r="J4888" t="s">
        <v>9</v>
      </c>
      <c r="K4888" t="s">
        <v>1372</v>
      </c>
      <c r="L4888" s="2">
        <v>175000</v>
      </c>
      <c r="M4888" s="2">
        <v>2243.5897435897436</v>
      </c>
      <c r="N4888" s="2">
        <v>87500</v>
      </c>
      <c r="O4888" s="2"/>
      <c r="P4888" s="5" t="s">
        <v>188</v>
      </c>
    </row>
    <row r="4889" spans="1:16" x14ac:dyDescent="0.25">
      <c r="A4889" t="s">
        <v>5710</v>
      </c>
      <c r="B4889" t="s">
        <v>4571</v>
      </c>
      <c r="C4889" s="1">
        <v>175000</v>
      </c>
      <c r="D4889">
        <v>2</v>
      </c>
      <c r="E4889">
        <v>51</v>
      </c>
      <c r="F4889" t="s">
        <v>16</v>
      </c>
      <c r="G4889" t="s">
        <v>35</v>
      </c>
      <c r="H4889" t="s">
        <v>189</v>
      </c>
      <c r="I4889" t="s">
        <v>19</v>
      </c>
      <c r="J4889" t="s">
        <v>20</v>
      </c>
      <c r="L4889" s="2">
        <v>175000</v>
      </c>
      <c r="M4889" s="2">
        <v>3431.372549019608</v>
      </c>
      <c r="N4889" s="2">
        <v>87500</v>
      </c>
      <c r="O4889" s="2" t="s">
        <v>160</v>
      </c>
      <c r="P4889" s="21" t="s">
        <v>188</v>
      </c>
    </row>
    <row r="4890" spans="1:16" x14ac:dyDescent="0.25">
      <c r="A4890" t="s">
        <v>6622</v>
      </c>
      <c r="B4890" t="s">
        <v>4571</v>
      </c>
      <c r="C4890" s="1">
        <v>175000</v>
      </c>
      <c r="D4890">
        <v>1</v>
      </c>
      <c r="E4890">
        <v>38</v>
      </c>
      <c r="F4890" t="s">
        <v>16</v>
      </c>
      <c r="G4890" t="s">
        <v>37</v>
      </c>
      <c r="H4890" t="s">
        <v>189</v>
      </c>
      <c r="I4890" t="s">
        <v>19</v>
      </c>
      <c r="J4890" t="s">
        <v>20</v>
      </c>
      <c r="L4890" s="2">
        <v>175000</v>
      </c>
      <c r="M4890" s="2">
        <v>4605.2631578947367</v>
      </c>
      <c r="N4890" s="2">
        <v>175000</v>
      </c>
      <c r="O4890" s="2" t="s">
        <v>4582</v>
      </c>
      <c r="P4890" s="21" t="s">
        <v>188</v>
      </c>
    </row>
    <row r="4891" spans="1:16" x14ac:dyDescent="0.25">
      <c r="A4891" t="s">
        <v>6932</v>
      </c>
      <c r="B4891" t="s">
        <v>4571</v>
      </c>
      <c r="C4891" s="1">
        <v>175000</v>
      </c>
      <c r="D4891">
        <v>1</v>
      </c>
      <c r="E4891">
        <v>60</v>
      </c>
      <c r="F4891" t="s">
        <v>16</v>
      </c>
      <c r="G4891" t="s">
        <v>43</v>
      </c>
      <c r="H4891" t="s">
        <v>189</v>
      </c>
      <c r="I4891" t="s">
        <v>19</v>
      </c>
      <c r="J4891" t="s">
        <v>20</v>
      </c>
      <c r="L4891" s="2">
        <v>175000</v>
      </c>
      <c r="M4891" s="2">
        <v>2916.6666666666665</v>
      </c>
      <c r="N4891" s="2">
        <v>175000</v>
      </c>
      <c r="O4891" s="2" t="s">
        <v>4587</v>
      </c>
      <c r="P4891" s="21" t="s">
        <v>188</v>
      </c>
    </row>
    <row r="4892" spans="1:16" x14ac:dyDescent="0.25">
      <c r="A4892" t="s">
        <v>6933</v>
      </c>
      <c r="B4892" t="s">
        <v>4571</v>
      </c>
      <c r="C4892" s="1">
        <v>175000</v>
      </c>
      <c r="D4892">
        <v>1</v>
      </c>
      <c r="E4892">
        <v>60</v>
      </c>
      <c r="F4892" t="s">
        <v>16</v>
      </c>
      <c r="G4892" t="s">
        <v>43</v>
      </c>
      <c r="H4892" t="s">
        <v>189</v>
      </c>
      <c r="I4892" t="s">
        <v>19</v>
      </c>
      <c r="J4892" t="s">
        <v>20</v>
      </c>
      <c r="L4892" s="2">
        <v>175000</v>
      </c>
      <c r="M4892" s="2">
        <v>2916.6666666666665</v>
      </c>
      <c r="N4892" s="2">
        <v>175000</v>
      </c>
      <c r="O4892" s="2" t="s">
        <v>4587</v>
      </c>
      <c r="P4892" s="21" t="s">
        <v>188</v>
      </c>
    </row>
    <row r="4893" spans="1:16" x14ac:dyDescent="0.25">
      <c r="A4893" t="s">
        <v>6986</v>
      </c>
      <c r="B4893" t="s">
        <v>4571</v>
      </c>
      <c r="C4893" s="1">
        <v>175000</v>
      </c>
      <c r="D4893">
        <v>1</v>
      </c>
      <c r="E4893">
        <v>41</v>
      </c>
      <c r="F4893" t="s">
        <v>16</v>
      </c>
      <c r="G4893" t="s">
        <v>141</v>
      </c>
      <c r="H4893" t="s">
        <v>189</v>
      </c>
      <c r="I4893" t="s">
        <v>19</v>
      </c>
      <c r="J4893" t="s">
        <v>88</v>
      </c>
      <c r="K4893">
        <v>22000</v>
      </c>
      <c r="L4893" s="2">
        <v>197000</v>
      </c>
      <c r="M4893" s="2">
        <v>4804.8780487804879</v>
      </c>
      <c r="N4893" s="2">
        <v>197000</v>
      </c>
      <c r="O4893" s="2" t="s">
        <v>4587</v>
      </c>
      <c r="P4893" s="21" t="s">
        <v>188</v>
      </c>
    </row>
    <row r="4894" spans="1:16" x14ac:dyDescent="0.25">
      <c r="A4894" t="s">
        <v>4672</v>
      </c>
      <c r="B4894" t="s">
        <v>4571</v>
      </c>
      <c r="C4894" s="1">
        <v>175000</v>
      </c>
      <c r="D4894">
        <v>1</v>
      </c>
      <c r="E4894">
        <v>43</v>
      </c>
      <c r="F4894" t="s">
        <v>16</v>
      </c>
      <c r="G4894" t="s">
        <v>56</v>
      </c>
      <c r="H4894" t="s">
        <v>189</v>
      </c>
      <c r="I4894" t="s">
        <v>19</v>
      </c>
      <c r="J4894" t="s">
        <v>9</v>
      </c>
      <c r="L4894" s="2">
        <v>175000</v>
      </c>
      <c r="M4894" s="2">
        <v>4069.7674418604652</v>
      </c>
      <c r="N4894" s="2">
        <v>175000</v>
      </c>
      <c r="O4894" s="2" t="s">
        <v>4587</v>
      </c>
      <c r="P4894" s="21" t="s">
        <v>188</v>
      </c>
    </row>
    <row r="4895" spans="1:16" x14ac:dyDescent="0.25">
      <c r="A4895" t="s">
        <v>4675</v>
      </c>
      <c r="B4895" t="s">
        <v>4571</v>
      </c>
      <c r="C4895" s="1">
        <v>175000</v>
      </c>
      <c r="D4895">
        <v>1</v>
      </c>
      <c r="E4895">
        <v>45</v>
      </c>
      <c r="F4895" t="s">
        <v>16</v>
      </c>
      <c r="G4895" t="s">
        <v>56</v>
      </c>
      <c r="H4895" t="s">
        <v>189</v>
      </c>
      <c r="I4895" t="s">
        <v>19</v>
      </c>
      <c r="J4895" t="s">
        <v>9</v>
      </c>
      <c r="L4895" s="2">
        <v>175000</v>
      </c>
      <c r="M4895" s="2">
        <v>3888.8888888888887</v>
      </c>
      <c r="N4895" s="2">
        <v>175000</v>
      </c>
      <c r="O4895" s="2" t="s">
        <v>160</v>
      </c>
      <c r="P4895" s="21" t="s">
        <v>188</v>
      </c>
    </row>
    <row r="4896" spans="1:16" x14ac:dyDescent="0.25">
      <c r="A4896" t="s">
        <v>4676</v>
      </c>
      <c r="B4896" t="s">
        <v>4571</v>
      </c>
      <c r="C4896" s="1">
        <v>175000</v>
      </c>
      <c r="D4896">
        <v>1</v>
      </c>
      <c r="E4896">
        <v>45</v>
      </c>
      <c r="F4896" t="s">
        <v>16</v>
      </c>
      <c r="G4896" t="s">
        <v>56</v>
      </c>
      <c r="H4896" t="s">
        <v>189</v>
      </c>
      <c r="I4896" t="s">
        <v>19</v>
      </c>
      <c r="J4896" t="s">
        <v>9</v>
      </c>
      <c r="L4896" s="2">
        <v>175000</v>
      </c>
      <c r="M4896" s="2">
        <v>3888.8888888888887</v>
      </c>
      <c r="N4896" s="2">
        <v>175000</v>
      </c>
      <c r="O4896" s="2" t="s">
        <v>160</v>
      </c>
      <c r="P4896" s="21" t="s">
        <v>188</v>
      </c>
    </row>
    <row r="4897" spans="1:16" x14ac:dyDescent="0.25">
      <c r="A4897" t="s">
        <v>4684</v>
      </c>
      <c r="B4897" t="s">
        <v>4571</v>
      </c>
      <c r="C4897" s="1">
        <v>175000</v>
      </c>
      <c r="D4897">
        <v>1</v>
      </c>
      <c r="E4897">
        <v>52</v>
      </c>
      <c r="F4897" t="s">
        <v>16</v>
      </c>
      <c r="G4897" t="s">
        <v>56</v>
      </c>
      <c r="H4897" t="s">
        <v>189</v>
      </c>
      <c r="I4897" t="s">
        <v>19</v>
      </c>
      <c r="J4897" t="s">
        <v>9</v>
      </c>
      <c r="L4897" s="2">
        <v>175000</v>
      </c>
      <c r="M4897" s="2">
        <v>3365.3846153846152</v>
      </c>
      <c r="N4897" s="2">
        <v>175000</v>
      </c>
      <c r="O4897" s="2" t="s">
        <v>160</v>
      </c>
      <c r="P4897" s="21" t="s">
        <v>188</v>
      </c>
    </row>
    <row r="4898" spans="1:16" x14ac:dyDescent="0.25">
      <c r="A4898" t="s">
        <v>4685</v>
      </c>
      <c r="B4898" t="s">
        <v>4571</v>
      </c>
      <c r="C4898" s="1">
        <v>175000</v>
      </c>
      <c r="D4898">
        <v>1</v>
      </c>
      <c r="E4898">
        <v>52</v>
      </c>
      <c r="F4898" t="s">
        <v>16</v>
      </c>
      <c r="G4898" t="s">
        <v>56</v>
      </c>
      <c r="H4898" t="s">
        <v>189</v>
      </c>
      <c r="I4898" t="s">
        <v>19</v>
      </c>
      <c r="J4898" t="s">
        <v>9</v>
      </c>
      <c r="L4898" s="2">
        <v>175000</v>
      </c>
      <c r="M4898" s="2">
        <v>3365.3846153846152</v>
      </c>
      <c r="N4898" s="2">
        <v>175000</v>
      </c>
      <c r="O4898" s="2" t="s">
        <v>160</v>
      </c>
      <c r="P4898" s="21" t="s">
        <v>188</v>
      </c>
    </row>
    <row r="4899" spans="1:16" x14ac:dyDescent="0.25">
      <c r="A4899" t="s">
        <v>2198</v>
      </c>
      <c r="B4899" t="s">
        <v>103</v>
      </c>
      <c r="C4899" s="1">
        <v>174999</v>
      </c>
      <c r="D4899">
        <v>2</v>
      </c>
      <c r="E4899">
        <v>55</v>
      </c>
      <c r="F4899" s="1" t="s">
        <v>16</v>
      </c>
      <c r="G4899" t="s">
        <v>17</v>
      </c>
      <c r="H4899" t="s">
        <v>18</v>
      </c>
      <c r="I4899" t="s">
        <v>19</v>
      </c>
      <c r="J4899" t="s">
        <v>20</v>
      </c>
      <c r="K4899" t="s">
        <v>1372</v>
      </c>
      <c r="L4899" s="2">
        <v>174999</v>
      </c>
      <c r="M4899" s="2">
        <v>3181.8</v>
      </c>
      <c r="N4899" s="2">
        <v>87499.5</v>
      </c>
      <c r="O4899" s="2"/>
      <c r="P4899" s="5" t="s">
        <v>188</v>
      </c>
    </row>
    <row r="4900" spans="1:16" x14ac:dyDescent="0.25">
      <c r="A4900" t="s">
        <v>2929</v>
      </c>
      <c r="B4900" t="s">
        <v>104</v>
      </c>
      <c r="C4900" s="1">
        <v>174900</v>
      </c>
      <c r="D4900">
        <v>3</v>
      </c>
      <c r="E4900">
        <v>165</v>
      </c>
      <c r="F4900" s="1" t="s">
        <v>22</v>
      </c>
      <c r="G4900" t="s">
        <v>22</v>
      </c>
      <c r="H4900" t="s">
        <v>23</v>
      </c>
      <c r="I4900" t="s">
        <v>23</v>
      </c>
      <c r="J4900" t="s">
        <v>9</v>
      </c>
      <c r="K4900" t="s">
        <v>1372</v>
      </c>
      <c r="L4900" s="2">
        <v>174900</v>
      </c>
      <c r="M4900" s="2">
        <v>1060</v>
      </c>
      <c r="N4900" s="2">
        <v>58300</v>
      </c>
      <c r="O4900" s="2"/>
      <c r="P4900" s="5" t="s">
        <v>188</v>
      </c>
    </row>
    <row r="4901" spans="1:16" x14ac:dyDescent="0.25">
      <c r="A4901" t="s">
        <v>1552</v>
      </c>
      <c r="B4901" t="s">
        <v>103</v>
      </c>
      <c r="C4901" s="1">
        <v>174900</v>
      </c>
      <c r="D4901">
        <v>2</v>
      </c>
      <c r="E4901">
        <v>62</v>
      </c>
      <c r="F4901" s="1" t="s">
        <v>16</v>
      </c>
      <c r="G4901" t="s">
        <v>56</v>
      </c>
      <c r="H4901" t="s">
        <v>18</v>
      </c>
      <c r="I4901" t="s">
        <v>19</v>
      </c>
      <c r="J4901" t="s">
        <v>20</v>
      </c>
      <c r="K4901" t="s">
        <v>1372</v>
      </c>
      <c r="L4901" s="2">
        <v>174900</v>
      </c>
      <c r="M4901" s="2">
        <v>2820.9677419354839</v>
      </c>
      <c r="N4901" s="2">
        <v>87450</v>
      </c>
      <c r="O4901" s="2"/>
      <c r="P4901" s="5" t="s">
        <v>188</v>
      </c>
    </row>
    <row r="4902" spans="1:16" x14ac:dyDescent="0.25">
      <c r="A4902" t="s">
        <v>2194</v>
      </c>
      <c r="B4902" t="s">
        <v>103</v>
      </c>
      <c r="C4902" s="1">
        <v>174900</v>
      </c>
      <c r="D4902">
        <v>2</v>
      </c>
      <c r="E4902">
        <v>79</v>
      </c>
      <c r="F4902" s="1" t="s">
        <v>16</v>
      </c>
      <c r="G4902" t="s">
        <v>17</v>
      </c>
      <c r="H4902" t="s">
        <v>18</v>
      </c>
      <c r="I4902" t="s">
        <v>19</v>
      </c>
      <c r="J4902" t="s">
        <v>20</v>
      </c>
      <c r="K4902" t="s">
        <v>1372</v>
      </c>
      <c r="L4902" s="2">
        <v>174900</v>
      </c>
      <c r="M4902" s="2">
        <v>2213.9240506329115</v>
      </c>
      <c r="N4902" s="2">
        <v>87450</v>
      </c>
      <c r="O4902" s="2"/>
      <c r="P4902" s="5" t="s">
        <v>188</v>
      </c>
    </row>
    <row r="4903" spans="1:16" x14ac:dyDescent="0.25">
      <c r="A4903" t="s">
        <v>2210</v>
      </c>
      <c r="B4903" t="s">
        <v>103</v>
      </c>
      <c r="C4903" s="1">
        <v>174900</v>
      </c>
      <c r="D4903">
        <v>2</v>
      </c>
      <c r="E4903">
        <v>79</v>
      </c>
      <c r="F4903" s="1" t="s">
        <v>16</v>
      </c>
      <c r="G4903" t="s">
        <v>17</v>
      </c>
      <c r="H4903" t="s">
        <v>18</v>
      </c>
      <c r="I4903" t="s">
        <v>19</v>
      </c>
      <c r="J4903" t="s">
        <v>20</v>
      </c>
      <c r="K4903" t="s">
        <v>1372</v>
      </c>
      <c r="L4903" s="2">
        <v>174900</v>
      </c>
      <c r="M4903" s="2">
        <v>2213.9240506329115</v>
      </c>
      <c r="N4903" s="2">
        <v>87450</v>
      </c>
      <c r="O4903" s="2"/>
      <c r="P4903" s="5" t="s">
        <v>188</v>
      </c>
    </row>
    <row r="4904" spans="1:16" x14ac:dyDescent="0.25">
      <c r="A4904" t="s">
        <v>2211</v>
      </c>
      <c r="B4904" t="s">
        <v>103</v>
      </c>
      <c r="C4904" s="1">
        <v>174900</v>
      </c>
      <c r="D4904">
        <v>2</v>
      </c>
      <c r="E4904">
        <v>79</v>
      </c>
      <c r="F4904" s="1" t="s">
        <v>16</v>
      </c>
      <c r="G4904" t="s">
        <v>17</v>
      </c>
      <c r="H4904" t="s">
        <v>18</v>
      </c>
      <c r="I4904" t="s">
        <v>19</v>
      </c>
      <c r="J4904" t="s">
        <v>20</v>
      </c>
      <c r="K4904" t="s">
        <v>1372</v>
      </c>
      <c r="L4904" s="2">
        <v>174900</v>
      </c>
      <c r="M4904" s="2">
        <v>2213.9240506329115</v>
      </c>
      <c r="N4904" s="2">
        <v>87450</v>
      </c>
      <c r="O4904" s="2"/>
      <c r="P4904" s="5" t="s">
        <v>188</v>
      </c>
    </row>
    <row r="4905" spans="1:16" x14ac:dyDescent="0.25">
      <c r="A4905" t="s">
        <v>6766</v>
      </c>
      <c r="B4905" t="s">
        <v>4571</v>
      </c>
      <c r="C4905" s="1">
        <v>174900</v>
      </c>
      <c r="D4905">
        <v>3</v>
      </c>
      <c r="E4905">
        <v>70</v>
      </c>
      <c r="F4905" t="s">
        <v>16</v>
      </c>
      <c r="G4905" t="s">
        <v>52</v>
      </c>
      <c r="H4905" t="s">
        <v>189</v>
      </c>
      <c r="I4905" t="s">
        <v>19</v>
      </c>
      <c r="J4905" t="s">
        <v>20</v>
      </c>
      <c r="L4905" s="2">
        <v>174900</v>
      </c>
      <c r="M4905" s="2">
        <v>2498.5714285714284</v>
      </c>
      <c r="N4905" s="2">
        <v>58300</v>
      </c>
      <c r="O4905" s="2" t="s">
        <v>160</v>
      </c>
      <c r="P4905" s="21" t="s">
        <v>188</v>
      </c>
    </row>
    <row r="4906" spans="1:16" x14ac:dyDescent="0.25">
      <c r="A4906" t="s">
        <v>1393</v>
      </c>
      <c r="B4906" t="s">
        <v>104</v>
      </c>
      <c r="C4906" s="1">
        <v>174500</v>
      </c>
      <c r="D4906">
        <v>3</v>
      </c>
      <c r="E4906">
        <v>100</v>
      </c>
      <c r="F4906" s="1" t="s">
        <v>16</v>
      </c>
      <c r="G4906" t="s">
        <v>56</v>
      </c>
      <c r="H4906" t="s">
        <v>29</v>
      </c>
      <c r="I4906" t="s">
        <v>19</v>
      </c>
      <c r="J4906" t="s">
        <v>20</v>
      </c>
      <c r="K4906" t="s">
        <v>1372</v>
      </c>
      <c r="L4906" s="2">
        <v>174500</v>
      </c>
      <c r="M4906" s="2">
        <v>1745</v>
      </c>
      <c r="N4906" s="2">
        <v>58166.666666666664</v>
      </c>
      <c r="O4906" s="2"/>
      <c r="P4906" s="5" t="s">
        <v>188</v>
      </c>
    </row>
    <row r="4907" spans="1:16" x14ac:dyDescent="0.25">
      <c r="A4907" t="s">
        <v>4800</v>
      </c>
      <c r="B4907" t="s">
        <v>4571</v>
      </c>
      <c r="C4907" s="1">
        <v>174000</v>
      </c>
      <c r="D4907">
        <v>1</v>
      </c>
      <c r="E4907">
        <v>56</v>
      </c>
      <c r="F4907" t="s">
        <v>16</v>
      </c>
      <c r="G4907" t="s">
        <v>56</v>
      </c>
      <c r="H4907" t="s">
        <v>18</v>
      </c>
      <c r="I4907" t="s">
        <v>19</v>
      </c>
      <c r="J4907" t="s">
        <v>20</v>
      </c>
      <c r="L4907" s="2">
        <v>174000</v>
      </c>
      <c r="M4907" s="2">
        <v>3107.1428571428573</v>
      </c>
      <c r="N4907" s="2">
        <v>174000</v>
      </c>
      <c r="O4907" s="2" t="s">
        <v>160</v>
      </c>
      <c r="P4907" s="21" t="s">
        <v>188</v>
      </c>
    </row>
    <row r="4908" spans="1:16" x14ac:dyDescent="0.25">
      <c r="A4908" t="s">
        <v>2239</v>
      </c>
      <c r="B4908" t="s">
        <v>103</v>
      </c>
      <c r="C4908" s="1">
        <v>173500</v>
      </c>
      <c r="D4908">
        <v>2</v>
      </c>
      <c r="E4908">
        <v>101</v>
      </c>
      <c r="F4908" s="1" t="s">
        <v>16</v>
      </c>
      <c r="G4908" t="s">
        <v>17</v>
      </c>
      <c r="H4908" t="s">
        <v>18</v>
      </c>
      <c r="I4908" t="s">
        <v>30</v>
      </c>
      <c r="J4908" t="s">
        <v>20</v>
      </c>
      <c r="K4908" t="s">
        <v>1372</v>
      </c>
      <c r="L4908" s="2">
        <v>173500</v>
      </c>
      <c r="M4908" s="2">
        <v>1717.8217821782177</v>
      </c>
      <c r="N4908" s="2">
        <v>86750</v>
      </c>
      <c r="O4908" s="2"/>
      <c r="P4908" s="5" t="s">
        <v>188</v>
      </c>
    </row>
    <row r="4909" spans="1:16" x14ac:dyDescent="0.25">
      <c r="A4909" t="s">
        <v>6748</v>
      </c>
      <c r="B4909" t="s">
        <v>4571</v>
      </c>
      <c r="C4909" s="1">
        <v>173300</v>
      </c>
      <c r="D4909">
        <v>1</v>
      </c>
      <c r="E4909">
        <v>37</v>
      </c>
      <c r="F4909" t="s">
        <v>16</v>
      </c>
      <c r="G4909" t="s">
        <v>52</v>
      </c>
      <c r="H4909" t="s">
        <v>189</v>
      </c>
      <c r="I4909" t="s">
        <v>19</v>
      </c>
      <c r="J4909" t="s">
        <v>20</v>
      </c>
      <c r="L4909" s="2">
        <v>173300</v>
      </c>
      <c r="M4909" s="2">
        <v>4683.7837837837842</v>
      </c>
      <c r="N4909" s="2">
        <v>173300</v>
      </c>
      <c r="O4909" s="2" t="s">
        <v>4582</v>
      </c>
      <c r="P4909" s="21" t="s">
        <v>188</v>
      </c>
    </row>
    <row r="4910" spans="1:16" x14ac:dyDescent="0.25">
      <c r="A4910" t="s">
        <v>6749</v>
      </c>
      <c r="B4910" t="s">
        <v>4571</v>
      </c>
      <c r="C4910" s="1">
        <v>173300</v>
      </c>
      <c r="D4910">
        <v>1</v>
      </c>
      <c r="E4910">
        <v>37</v>
      </c>
      <c r="F4910" t="s">
        <v>16</v>
      </c>
      <c r="G4910" t="s">
        <v>52</v>
      </c>
      <c r="H4910" t="s">
        <v>189</v>
      </c>
      <c r="I4910" t="s">
        <v>19</v>
      </c>
      <c r="J4910" t="s">
        <v>20</v>
      </c>
      <c r="L4910" s="2">
        <v>173300</v>
      </c>
      <c r="M4910" s="2">
        <v>4683.7837837837842</v>
      </c>
      <c r="N4910" s="2">
        <v>173300</v>
      </c>
      <c r="O4910" s="2" t="s">
        <v>4582</v>
      </c>
      <c r="P4910" s="21" t="s">
        <v>188</v>
      </c>
    </row>
    <row r="4911" spans="1:16" x14ac:dyDescent="0.25">
      <c r="A4911" t="s">
        <v>81</v>
      </c>
      <c r="B4911" t="s">
        <v>102</v>
      </c>
      <c r="C4911" s="1">
        <v>173000</v>
      </c>
      <c r="D4911">
        <v>2</v>
      </c>
      <c r="E4911">
        <v>132</v>
      </c>
      <c r="F4911" t="s">
        <v>22</v>
      </c>
      <c r="G4911" t="s">
        <v>22</v>
      </c>
      <c r="H4911" t="s">
        <v>23</v>
      </c>
      <c r="I4911" t="s">
        <v>23</v>
      </c>
      <c r="J4911" t="s">
        <v>9</v>
      </c>
      <c r="L4911" s="2">
        <v>173000</v>
      </c>
      <c r="M4911" s="2">
        <v>1310.6060606060605</v>
      </c>
      <c r="N4911" s="2">
        <v>86500</v>
      </c>
      <c r="O4911" s="2"/>
      <c r="P4911" s="21" t="s">
        <v>188</v>
      </c>
    </row>
    <row r="4912" spans="1:16" x14ac:dyDescent="0.25">
      <c r="A4912" t="s">
        <v>6502</v>
      </c>
      <c r="B4912" t="s">
        <v>4571</v>
      </c>
      <c r="C4912" s="1">
        <v>173000</v>
      </c>
      <c r="D4912">
        <v>2</v>
      </c>
      <c r="E4912">
        <v>75</v>
      </c>
      <c r="F4912" t="s">
        <v>16</v>
      </c>
      <c r="G4912" t="s">
        <v>41</v>
      </c>
      <c r="H4912" t="s">
        <v>18</v>
      </c>
      <c r="I4912" t="s">
        <v>19</v>
      </c>
      <c r="J4912" t="s">
        <v>20</v>
      </c>
      <c r="L4912" s="2">
        <v>173000</v>
      </c>
      <c r="M4912" s="2">
        <v>2306.6666666666665</v>
      </c>
      <c r="N4912" s="2">
        <v>86500</v>
      </c>
      <c r="O4912" s="2" t="s">
        <v>160</v>
      </c>
      <c r="P4912" s="21" t="s">
        <v>188</v>
      </c>
    </row>
    <row r="4913" spans="1:16" x14ac:dyDescent="0.25">
      <c r="A4913" t="s">
        <v>6391</v>
      </c>
      <c r="B4913" t="s">
        <v>4571</v>
      </c>
      <c r="C4913" s="1">
        <v>173000</v>
      </c>
      <c r="D4913">
        <v>1</v>
      </c>
      <c r="E4913">
        <v>50</v>
      </c>
      <c r="F4913" t="s">
        <v>16</v>
      </c>
      <c r="G4913" t="s">
        <v>41</v>
      </c>
      <c r="H4913" t="s">
        <v>189</v>
      </c>
      <c r="I4913" t="s">
        <v>19</v>
      </c>
      <c r="J4913" t="s">
        <v>20</v>
      </c>
      <c r="L4913" s="2">
        <v>173000</v>
      </c>
      <c r="M4913" s="2">
        <v>3460</v>
      </c>
      <c r="N4913" s="2">
        <v>173000</v>
      </c>
      <c r="O4913" s="2" t="s">
        <v>4587</v>
      </c>
      <c r="P4913" s="21" t="s">
        <v>188</v>
      </c>
    </row>
    <row r="4914" spans="1:16" x14ac:dyDescent="0.25">
      <c r="A4914" t="s">
        <v>6747</v>
      </c>
      <c r="B4914" t="s">
        <v>4571</v>
      </c>
      <c r="C4914" s="1">
        <v>173000</v>
      </c>
      <c r="D4914">
        <v>1</v>
      </c>
      <c r="E4914">
        <v>33</v>
      </c>
      <c r="F4914" t="s">
        <v>16</v>
      </c>
      <c r="G4914" t="s">
        <v>52</v>
      </c>
      <c r="H4914" t="s">
        <v>189</v>
      </c>
      <c r="I4914" t="s">
        <v>19</v>
      </c>
      <c r="J4914" t="s">
        <v>20</v>
      </c>
      <c r="L4914" s="2">
        <v>173000</v>
      </c>
      <c r="M4914" s="2">
        <v>5242.424242424242</v>
      </c>
      <c r="N4914" s="2">
        <v>173000</v>
      </c>
      <c r="O4914" s="2" t="s">
        <v>4587</v>
      </c>
      <c r="P4914" s="21" t="s">
        <v>188</v>
      </c>
    </row>
    <row r="4915" spans="1:16" x14ac:dyDescent="0.25">
      <c r="A4915" t="s">
        <v>1602</v>
      </c>
      <c r="B4915" t="s">
        <v>103</v>
      </c>
      <c r="C4915" s="1">
        <v>172000</v>
      </c>
      <c r="D4915">
        <v>2</v>
      </c>
      <c r="E4915">
        <v>61</v>
      </c>
      <c r="F4915" s="1" t="s">
        <v>16</v>
      </c>
      <c r="G4915" t="s">
        <v>8009</v>
      </c>
      <c r="H4915" t="s">
        <v>18</v>
      </c>
      <c r="I4915" t="s">
        <v>19</v>
      </c>
      <c r="J4915" t="s">
        <v>20</v>
      </c>
      <c r="K4915" t="s">
        <v>1372</v>
      </c>
      <c r="L4915" s="2">
        <v>172000</v>
      </c>
      <c r="M4915" s="2">
        <v>2819.6721311475408</v>
      </c>
      <c r="N4915" s="2">
        <v>86000</v>
      </c>
      <c r="O4915" s="2"/>
      <c r="P4915" s="5" t="s">
        <v>188</v>
      </c>
    </row>
    <row r="4916" spans="1:16" x14ac:dyDescent="0.25">
      <c r="A4916" t="s">
        <v>2029</v>
      </c>
      <c r="B4916" t="s">
        <v>103</v>
      </c>
      <c r="C4916" s="1">
        <v>172000</v>
      </c>
      <c r="D4916">
        <v>1</v>
      </c>
      <c r="E4916">
        <v>44</v>
      </c>
      <c r="F4916" s="1" t="s">
        <v>16</v>
      </c>
      <c r="G4916" t="s">
        <v>17</v>
      </c>
      <c r="H4916" t="s">
        <v>29</v>
      </c>
      <c r="I4916" t="s">
        <v>19</v>
      </c>
      <c r="J4916" t="s">
        <v>9</v>
      </c>
      <c r="K4916" t="s">
        <v>1372</v>
      </c>
      <c r="L4916" s="2">
        <v>172000</v>
      </c>
      <c r="M4916" s="2">
        <v>3909.090909090909</v>
      </c>
      <c r="N4916" s="2">
        <v>172000</v>
      </c>
      <c r="O4916" s="2"/>
      <c r="P4916" s="5" t="s">
        <v>188</v>
      </c>
    </row>
    <row r="4917" spans="1:16" x14ac:dyDescent="0.25">
      <c r="A4917" t="s">
        <v>4836</v>
      </c>
      <c r="B4917" t="s">
        <v>4571</v>
      </c>
      <c r="C4917" s="1">
        <v>172000</v>
      </c>
      <c r="D4917">
        <v>1</v>
      </c>
      <c r="E4917">
        <v>28</v>
      </c>
      <c r="F4917" t="s">
        <v>16</v>
      </c>
      <c r="G4917" t="s">
        <v>56</v>
      </c>
      <c r="H4917" t="s">
        <v>189</v>
      </c>
      <c r="I4917" t="s">
        <v>30</v>
      </c>
      <c r="J4917" t="s">
        <v>20</v>
      </c>
      <c r="L4917" s="2">
        <v>172000</v>
      </c>
      <c r="M4917" s="2">
        <v>6142.8571428571431</v>
      </c>
      <c r="N4917" s="2">
        <v>172000</v>
      </c>
      <c r="O4917" s="2" t="s">
        <v>160</v>
      </c>
      <c r="P4917" s="21" t="s">
        <v>188</v>
      </c>
    </row>
    <row r="4918" spans="1:16" x14ac:dyDescent="0.25">
      <c r="A4918" t="s">
        <v>5878</v>
      </c>
      <c r="B4918" t="s">
        <v>4571</v>
      </c>
      <c r="C4918" s="1">
        <v>171000</v>
      </c>
      <c r="D4918">
        <v>2</v>
      </c>
      <c r="E4918">
        <v>68</v>
      </c>
      <c r="F4918" t="s">
        <v>16</v>
      </c>
      <c r="G4918" t="s">
        <v>35</v>
      </c>
      <c r="H4918" t="s">
        <v>18</v>
      </c>
      <c r="I4918" t="s">
        <v>19</v>
      </c>
      <c r="J4918" t="s">
        <v>20</v>
      </c>
      <c r="L4918" s="2">
        <v>171000</v>
      </c>
      <c r="M4918" s="2">
        <v>2514.705882352941</v>
      </c>
      <c r="N4918" s="2">
        <v>85500</v>
      </c>
      <c r="O4918" s="2" t="s">
        <v>160</v>
      </c>
      <c r="P4918" s="21" t="s">
        <v>188</v>
      </c>
    </row>
    <row r="4919" spans="1:16" x14ac:dyDescent="0.25">
      <c r="A4919" t="s">
        <v>6683</v>
      </c>
      <c r="B4919" t="s">
        <v>4571</v>
      </c>
      <c r="C4919" s="1">
        <v>171000</v>
      </c>
      <c r="D4919">
        <v>2</v>
      </c>
      <c r="E4919">
        <v>75</v>
      </c>
      <c r="F4919" t="s">
        <v>16</v>
      </c>
      <c r="G4919" t="s">
        <v>37</v>
      </c>
      <c r="H4919" t="s">
        <v>18</v>
      </c>
      <c r="I4919" t="s">
        <v>19</v>
      </c>
      <c r="J4919" t="s">
        <v>20</v>
      </c>
      <c r="L4919" s="2">
        <v>171000</v>
      </c>
      <c r="M4919" s="2">
        <v>2280</v>
      </c>
      <c r="N4919" s="2">
        <v>85500</v>
      </c>
      <c r="O4919" s="2" t="s">
        <v>160</v>
      </c>
      <c r="P4919" s="21" t="s">
        <v>188</v>
      </c>
    </row>
    <row r="4920" spans="1:16" x14ac:dyDescent="0.25">
      <c r="A4920" t="s">
        <v>1689</v>
      </c>
      <c r="B4920" t="s">
        <v>104</v>
      </c>
      <c r="C4920" s="1">
        <v>171000</v>
      </c>
      <c r="D4920">
        <v>2</v>
      </c>
      <c r="E4920">
        <v>79</v>
      </c>
      <c r="F4920" s="1" t="s">
        <v>16</v>
      </c>
      <c r="G4920" t="s">
        <v>35</v>
      </c>
      <c r="H4920" t="s">
        <v>29</v>
      </c>
      <c r="I4920" t="s">
        <v>19</v>
      </c>
      <c r="J4920" t="s">
        <v>9</v>
      </c>
      <c r="K4920" t="s">
        <v>1372</v>
      </c>
      <c r="L4920" s="2">
        <v>171000</v>
      </c>
      <c r="M4920" s="2">
        <v>2164.5569620253164</v>
      </c>
      <c r="N4920" s="2">
        <v>85500</v>
      </c>
      <c r="O4920" s="2"/>
      <c r="P4920" s="5" t="s">
        <v>188</v>
      </c>
    </row>
    <row r="4921" spans="1:16" x14ac:dyDescent="0.25">
      <c r="A4921" t="s">
        <v>1482</v>
      </c>
      <c r="B4921" t="s">
        <v>103</v>
      </c>
      <c r="C4921" s="1">
        <v>171000</v>
      </c>
      <c r="D4921">
        <v>3</v>
      </c>
      <c r="E4921">
        <v>79</v>
      </c>
      <c r="F4921" s="1" t="s">
        <v>16</v>
      </c>
      <c r="G4921" t="s">
        <v>56</v>
      </c>
      <c r="H4921" t="s">
        <v>29</v>
      </c>
      <c r="I4921" t="s">
        <v>19</v>
      </c>
      <c r="J4921" t="s">
        <v>20</v>
      </c>
      <c r="K4921" t="s">
        <v>1372</v>
      </c>
      <c r="L4921" s="2">
        <v>171000</v>
      </c>
      <c r="M4921" s="2">
        <v>2164.5569620253164</v>
      </c>
      <c r="N4921" s="2">
        <v>57000</v>
      </c>
      <c r="O4921" s="2"/>
      <c r="P4921" s="5" t="s">
        <v>188</v>
      </c>
    </row>
    <row r="4922" spans="1:16" x14ac:dyDescent="0.25">
      <c r="A4922" t="s">
        <v>5446</v>
      </c>
      <c r="B4922" t="s">
        <v>4571</v>
      </c>
      <c r="C4922" s="1">
        <v>170000</v>
      </c>
      <c r="D4922">
        <v>5</v>
      </c>
      <c r="E4922">
        <v>115</v>
      </c>
      <c r="F4922" s="3" t="s">
        <v>22</v>
      </c>
      <c r="G4922" t="s">
        <v>22</v>
      </c>
      <c r="H4922" t="s">
        <v>23</v>
      </c>
      <c r="I4922" t="s">
        <v>23</v>
      </c>
      <c r="J4922" t="s">
        <v>20</v>
      </c>
      <c r="L4922" s="2">
        <v>170000</v>
      </c>
      <c r="M4922" s="2">
        <v>1478.2608695652175</v>
      </c>
      <c r="N4922" s="2">
        <v>34000</v>
      </c>
      <c r="O4922" s="2" t="s">
        <v>4582</v>
      </c>
      <c r="P4922" s="21" t="s">
        <v>188</v>
      </c>
    </row>
    <row r="4923" spans="1:16" x14ac:dyDescent="0.25">
      <c r="A4923" t="s">
        <v>1534</v>
      </c>
      <c r="B4923" t="s">
        <v>103</v>
      </c>
      <c r="C4923" s="1">
        <v>170000</v>
      </c>
      <c r="D4923">
        <v>1</v>
      </c>
      <c r="E4923">
        <v>60</v>
      </c>
      <c r="F4923" s="1" t="s">
        <v>16</v>
      </c>
      <c r="G4923" t="s">
        <v>56</v>
      </c>
      <c r="H4923" t="s">
        <v>18</v>
      </c>
      <c r="I4923" t="s">
        <v>19</v>
      </c>
      <c r="J4923" t="s">
        <v>20</v>
      </c>
      <c r="K4923" t="s">
        <v>1372</v>
      </c>
      <c r="L4923" s="2">
        <v>170000</v>
      </c>
      <c r="M4923" s="2">
        <v>2833.3333333333335</v>
      </c>
      <c r="N4923" s="2">
        <v>170000</v>
      </c>
      <c r="O4923" s="2"/>
      <c r="P4923" s="5" t="s">
        <v>188</v>
      </c>
    </row>
    <row r="4924" spans="1:16" x14ac:dyDescent="0.25">
      <c r="A4924" t="s">
        <v>1579</v>
      </c>
      <c r="B4924" t="s">
        <v>104</v>
      </c>
      <c r="C4924" s="1">
        <v>170000</v>
      </c>
      <c r="D4924">
        <v>1</v>
      </c>
      <c r="E4924">
        <v>54</v>
      </c>
      <c r="F4924" s="1" t="s">
        <v>16</v>
      </c>
      <c r="G4924" t="s">
        <v>56</v>
      </c>
      <c r="H4924" t="s">
        <v>18</v>
      </c>
      <c r="I4924" t="s">
        <v>30</v>
      </c>
      <c r="J4924" t="s">
        <v>20</v>
      </c>
      <c r="K4924" t="s">
        <v>1372</v>
      </c>
      <c r="L4924" s="2">
        <v>170000</v>
      </c>
      <c r="M4924" s="2">
        <v>3148.1481481481483</v>
      </c>
      <c r="N4924" s="2">
        <v>170000</v>
      </c>
      <c r="O4924" s="2"/>
      <c r="P4924" s="5" t="s">
        <v>188</v>
      </c>
    </row>
    <row r="4925" spans="1:16" x14ac:dyDescent="0.25">
      <c r="A4925" t="s">
        <v>2181</v>
      </c>
      <c r="B4925" t="s">
        <v>104</v>
      </c>
      <c r="C4925" s="1">
        <v>170000</v>
      </c>
      <c r="D4925">
        <v>2</v>
      </c>
      <c r="E4925">
        <v>93</v>
      </c>
      <c r="F4925" s="1" t="s">
        <v>16</v>
      </c>
      <c r="G4925" t="s">
        <v>17</v>
      </c>
      <c r="H4925" t="s">
        <v>18</v>
      </c>
      <c r="I4925" t="s">
        <v>19</v>
      </c>
      <c r="J4925" t="s">
        <v>9</v>
      </c>
      <c r="K4925" t="s">
        <v>1372</v>
      </c>
      <c r="L4925" s="2">
        <v>170000</v>
      </c>
      <c r="M4925" s="2">
        <v>1827.9569892473119</v>
      </c>
      <c r="N4925" s="2">
        <v>85000</v>
      </c>
      <c r="O4925" s="2"/>
      <c r="P4925" s="5" t="s">
        <v>188</v>
      </c>
    </row>
    <row r="4926" spans="1:16" x14ac:dyDescent="0.25">
      <c r="A4926" t="s">
        <v>2221</v>
      </c>
      <c r="B4926" t="s">
        <v>103</v>
      </c>
      <c r="C4926" s="1">
        <v>170000</v>
      </c>
      <c r="D4926">
        <v>3</v>
      </c>
      <c r="E4926">
        <v>70</v>
      </c>
      <c r="F4926" s="1" t="s">
        <v>16</v>
      </c>
      <c r="G4926" t="s">
        <v>17</v>
      </c>
      <c r="H4926" t="s">
        <v>18</v>
      </c>
      <c r="I4926" t="s">
        <v>19</v>
      </c>
      <c r="J4926" t="s">
        <v>20</v>
      </c>
      <c r="K4926" t="s">
        <v>1372</v>
      </c>
      <c r="L4926" s="2">
        <v>170000</v>
      </c>
      <c r="M4926" s="2">
        <v>2428.5714285714284</v>
      </c>
      <c r="N4926" s="2">
        <v>56666.666666666664</v>
      </c>
      <c r="O4926" s="2"/>
      <c r="P4926" s="5" t="s">
        <v>188</v>
      </c>
    </row>
    <row r="4927" spans="1:16" x14ac:dyDescent="0.25">
      <c r="A4927" t="s">
        <v>6677</v>
      </c>
      <c r="B4927" t="s">
        <v>4571</v>
      </c>
      <c r="C4927" s="1">
        <v>170000</v>
      </c>
      <c r="D4927">
        <v>2</v>
      </c>
      <c r="E4927">
        <v>55</v>
      </c>
      <c r="F4927" t="s">
        <v>16</v>
      </c>
      <c r="G4927" t="s">
        <v>37</v>
      </c>
      <c r="H4927" t="s">
        <v>18</v>
      </c>
      <c r="I4927" t="s">
        <v>19</v>
      </c>
      <c r="J4927" t="s">
        <v>20</v>
      </c>
      <c r="L4927" s="2">
        <v>170000</v>
      </c>
      <c r="M4927" s="2">
        <v>3090.909090909091</v>
      </c>
      <c r="N4927" s="2">
        <v>85000</v>
      </c>
      <c r="O4927" s="2" t="s">
        <v>160</v>
      </c>
      <c r="P4927" s="21" t="s">
        <v>188</v>
      </c>
    </row>
    <row r="4928" spans="1:16" x14ac:dyDescent="0.25">
      <c r="A4928" t="s">
        <v>4759</v>
      </c>
      <c r="B4928" t="s">
        <v>4571</v>
      </c>
      <c r="C4928" s="1">
        <v>170000</v>
      </c>
      <c r="D4928">
        <v>4</v>
      </c>
      <c r="E4928">
        <v>100</v>
      </c>
      <c r="F4928" t="s">
        <v>16</v>
      </c>
      <c r="G4928" t="s">
        <v>56</v>
      </c>
      <c r="H4928" t="s">
        <v>18</v>
      </c>
      <c r="I4928" t="s">
        <v>19</v>
      </c>
      <c r="J4928" t="s">
        <v>20</v>
      </c>
      <c r="L4928" s="2">
        <v>170000</v>
      </c>
      <c r="M4928" s="2">
        <v>1700</v>
      </c>
      <c r="N4928" s="2">
        <v>42500</v>
      </c>
      <c r="O4928" s="2" t="s">
        <v>160</v>
      </c>
      <c r="P4928" s="21" t="s">
        <v>188</v>
      </c>
    </row>
    <row r="4929" spans="1:16" x14ac:dyDescent="0.25">
      <c r="A4929" t="s">
        <v>2697</v>
      </c>
      <c r="B4929" t="s">
        <v>104</v>
      </c>
      <c r="C4929" s="1">
        <v>170000</v>
      </c>
      <c r="D4929">
        <v>3</v>
      </c>
      <c r="E4929">
        <v>126</v>
      </c>
      <c r="F4929" s="1" t="s">
        <v>16</v>
      </c>
      <c r="G4929" t="s">
        <v>87</v>
      </c>
      <c r="H4929" t="s">
        <v>29</v>
      </c>
      <c r="I4929" t="s">
        <v>19</v>
      </c>
      <c r="J4929" t="s">
        <v>9</v>
      </c>
      <c r="K4929" t="s">
        <v>1372</v>
      </c>
      <c r="L4929" s="2">
        <v>170000</v>
      </c>
      <c r="M4929" s="2">
        <v>1349.2063492063492</v>
      </c>
      <c r="N4929" s="2">
        <v>56666.666666666664</v>
      </c>
      <c r="O4929" s="2"/>
      <c r="P4929" s="5" t="s">
        <v>188</v>
      </c>
    </row>
    <row r="4930" spans="1:16" x14ac:dyDescent="0.25">
      <c r="A4930" t="s">
        <v>6101</v>
      </c>
      <c r="B4930" t="s">
        <v>4571</v>
      </c>
      <c r="C4930" s="1">
        <v>170000</v>
      </c>
      <c r="D4930">
        <v>1</v>
      </c>
      <c r="E4930">
        <v>48</v>
      </c>
      <c r="F4930" t="s">
        <v>16</v>
      </c>
      <c r="G4930" t="s">
        <v>17</v>
      </c>
      <c r="H4930" t="s">
        <v>189</v>
      </c>
      <c r="I4930" t="s">
        <v>19</v>
      </c>
      <c r="J4930" t="s">
        <v>20</v>
      </c>
      <c r="L4930" s="2">
        <v>170000</v>
      </c>
      <c r="M4930" s="2">
        <v>3541.6666666666665</v>
      </c>
      <c r="N4930" s="2">
        <v>170000</v>
      </c>
      <c r="O4930" s="2" t="s">
        <v>4587</v>
      </c>
      <c r="P4930" s="21" t="s">
        <v>188</v>
      </c>
    </row>
    <row r="4931" spans="1:16" x14ac:dyDescent="0.25">
      <c r="A4931" t="s">
        <v>6174</v>
      </c>
      <c r="B4931" t="s">
        <v>4571</v>
      </c>
      <c r="C4931" s="1">
        <v>170000</v>
      </c>
      <c r="D4931">
        <v>3</v>
      </c>
      <c r="E4931">
        <v>91</v>
      </c>
      <c r="F4931" t="s">
        <v>16</v>
      </c>
      <c r="G4931" t="s">
        <v>17</v>
      </c>
      <c r="H4931" t="s">
        <v>189</v>
      </c>
      <c r="I4931" t="s">
        <v>19</v>
      </c>
      <c r="J4931" t="s">
        <v>20</v>
      </c>
      <c r="L4931" s="2">
        <v>170000</v>
      </c>
      <c r="M4931" s="2">
        <v>1868.131868131868</v>
      </c>
      <c r="N4931" s="2">
        <v>56666.666666666664</v>
      </c>
      <c r="O4931" s="2" t="s">
        <v>160</v>
      </c>
      <c r="P4931" s="21" t="s">
        <v>188</v>
      </c>
    </row>
    <row r="4932" spans="1:16" x14ac:dyDescent="0.25">
      <c r="A4932" t="s">
        <v>6175</v>
      </c>
      <c r="B4932" t="s">
        <v>4571</v>
      </c>
      <c r="C4932" s="1">
        <v>170000</v>
      </c>
      <c r="D4932">
        <v>3</v>
      </c>
      <c r="E4932">
        <v>91</v>
      </c>
      <c r="F4932" t="s">
        <v>16</v>
      </c>
      <c r="G4932" t="s">
        <v>17</v>
      </c>
      <c r="H4932" t="s">
        <v>189</v>
      </c>
      <c r="I4932" t="s">
        <v>19</v>
      </c>
      <c r="J4932" t="s">
        <v>20</v>
      </c>
      <c r="L4932" s="2">
        <v>170000</v>
      </c>
      <c r="M4932" s="2">
        <v>1868.131868131868</v>
      </c>
      <c r="N4932" s="2">
        <v>56666.666666666664</v>
      </c>
      <c r="O4932" s="2" t="s">
        <v>160</v>
      </c>
      <c r="P4932" s="21" t="s">
        <v>188</v>
      </c>
    </row>
    <row r="4933" spans="1:16" x14ac:dyDescent="0.25">
      <c r="A4933" t="s">
        <v>6840</v>
      </c>
      <c r="B4933" t="s">
        <v>4571</v>
      </c>
      <c r="C4933" s="1">
        <v>170000</v>
      </c>
      <c r="D4933">
        <v>1</v>
      </c>
      <c r="E4933">
        <v>30</v>
      </c>
      <c r="F4933" t="s">
        <v>16</v>
      </c>
      <c r="G4933" t="s">
        <v>87</v>
      </c>
      <c r="H4933" t="s">
        <v>189</v>
      </c>
      <c r="I4933" t="s">
        <v>19</v>
      </c>
      <c r="J4933" t="s">
        <v>20</v>
      </c>
      <c r="L4933" s="2">
        <v>170000</v>
      </c>
      <c r="M4933" s="2">
        <v>5666.666666666667</v>
      </c>
      <c r="N4933" s="2">
        <v>170000</v>
      </c>
      <c r="O4933" s="2" t="s">
        <v>4582</v>
      </c>
      <c r="P4933" s="21" t="s">
        <v>188</v>
      </c>
    </row>
    <row r="4934" spans="1:16" x14ac:dyDescent="0.25">
      <c r="A4934" t="s">
        <v>1900</v>
      </c>
      <c r="B4934" t="s">
        <v>104</v>
      </c>
      <c r="C4934" s="1">
        <v>169990</v>
      </c>
      <c r="D4934">
        <v>2</v>
      </c>
      <c r="E4934">
        <v>78</v>
      </c>
      <c r="F4934" s="1" t="s">
        <v>16</v>
      </c>
      <c r="G4934" t="s">
        <v>35</v>
      </c>
      <c r="H4934" t="s">
        <v>18</v>
      </c>
      <c r="I4934" t="s">
        <v>19</v>
      </c>
      <c r="J4934" t="s">
        <v>9</v>
      </c>
      <c r="K4934" t="s">
        <v>1372</v>
      </c>
      <c r="L4934" s="2">
        <v>169990</v>
      </c>
      <c r="M4934" s="2">
        <v>2179.3589743589741</v>
      </c>
      <c r="N4934" s="2">
        <v>84995</v>
      </c>
      <c r="O4934" s="2"/>
      <c r="P4934" s="5" t="s">
        <v>188</v>
      </c>
    </row>
    <row r="4935" spans="1:16" x14ac:dyDescent="0.25">
      <c r="A4935" t="s">
        <v>3000</v>
      </c>
      <c r="B4935" t="s">
        <v>104</v>
      </c>
      <c r="C4935" s="1">
        <v>169900</v>
      </c>
      <c r="D4935">
        <v>4</v>
      </c>
      <c r="E4935">
        <v>138</v>
      </c>
      <c r="F4935" s="1" t="s">
        <v>22</v>
      </c>
      <c r="G4935" t="s">
        <v>22</v>
      </c>
      <c r="H4935" t="s">
        <v>23</v>
      </c>
      <c r="I4935" t="s">
        <v>23</v>
      </c>
      <c r="J4935" t="s">
        <v>9</v>
      </c>
      <c r="K4935" t="s">
        <v>1372</v>
      </c>
      <c r="L4935" s="2">
        <v>169900</v>
      </c>
      <c r="M4935" s="2">
        <v>1231.159420289855</v>
      </c>
      <c r="N4935" s="2">
        <v>42475</v>
      </c>
      <c r="O4935" s="2"/>
      <c r="P4935" s="5" t="s">
        <v>188</v>
      </c>
    </row>
    <row r="4936" spans="1:16" x14ac:dyDescent="0.25">
      <c r="A4936" t="s">
        <v>2564</v>
      </c>
      <c r="B4936" t="s">
        <v>103</v>
      </c>
      <c r="C4936" s="1">
        <v>169900</v>
      </c>
      <c r="D4936">
        <v>3</v>
      </c>
      <c r="E4936">
        <v>68</v>
      </c>
      <c r="F4936" s="1" t="s">
        <v>16</v>
      </c>
      <c r="G4936" t="s">
        <v>37</v>
      </c>
      <c r="H4936" t="s">
        <v>18</v>
      </c>
      <c r="I4936" t="s">
        <v>19</v>
      </c>
      <c r="J4936" t="s">
        <v>20</v>
      </c>
      <c r="K4936" t="s">
        <v>1372</v>
      </c>
      <c r="L4936" s="2">
        <v>169900</v>
      </c>
      <c r="M4936" s="2">
        <v>2498.5294117647059</v>
      </c>
      <c r="N4936" s="2">
        <v>56633.333333333336</v>
      </c>
      <c r="O4936" s="2"/>
      <c r="P4936" s="5" t="s">
        <v>188</v>
      </c>
    </row>
    <row r="4937" spans="1:16" x14ac:dyDescent="0.25">
      <c r="A4937" t="s">
        <v>2592</v>
      </c>
      <c r="B4937" t="s">
        <v>103</v>
      </c>
      <c r="C4937" s="1">
        <v>169900</v>
      </c>
      <c r="D4937">
        <v>3</v>
      </c>
      <c r="E4937">
        <v>73</v>
      </c>
      <c r="F4937" s="1" t="s">
        <v>16</v>
      </c>
      <c r="G4937" t="s">
        <v>37</v>
      </c>
      <c r="H4937" t="s">
        <v>18</v>
      </c>
      <c r="I4937" t="s">
        <v>30</v>
      </c>
      <c r="J4937" t="s">
        <v>20</v>
      </c>
      <c r="K4937" t="s">
        <v>1372</v>
      </c>
      <c r="L4937" s="2">
        <v>169900</v>
      </c>
      <c r="M4937" s="2">
        <v>2327.3972602739727</v>
      </c>
      <c r="N4937" s="2">
        <v>56633.333333333336</v>
      </c>
      <c r="O4937" s="2"/>
      <c r="P4937" s="5" t="s">
        <v>188</v>
      </c>
    </row>
    <row r="4938" spans="1:16" x14ac:dyDescent="0.25">
      <c r="A4938" t="s">
        <v>6806</v>
      </c>
      <c r="B4938" t="s">
        <v>4571</v>
      </c>
      <c r="C4938" s="1">
        <v>169900</v>
      </c>
      <c r="D4938">
        <v>2</v>
      </c>
      <c r="E4938">
        <v>50</v>
      </c>
      <c r="F4938" t="s">
        <v>16</v>
      </c>
      <c r="G4938" t="s">
        <v>52</v>
      </c>
      <c r="H4938" t="s">
        <v>18</v>
      </c>
      <c r="I4938" t="s">
        <v>30</v>
      </c>
      <c r="J4938" t="s">
        <v>20</v>
      </c>
      <c r="L4938" s="2">
        <v>169900</v>
      </c>
      <c r="M4938" s="2">
        <v>3398</v>
      </c>
      <c r="N4938" s="2">
        <v>84950</v>
      </c>
      <c r="O4938" s="2" t="s">
        <v>160</v>
      </c>
      <c r="P4938" s="21" t="s">
        <v>188</v>
      </c>
    </row>
    <row r="4939" spans="1:16" x14ac:dyDescent="0.25">
      <c r="A4939" t="s">
        <v>2073</v>
      </c>
      <c r="B4939" t="s">
        <v>103</v>
      </c>
      <c r="C4939" s="1">
        <v>169900</v>
      </c>
      <c r="D4939">
        <v>2</v>
      </c>
      <c r="E4939">
        <v>107</v>
      </c>
      <c r="F4939" s="1" t="s">
        <v>16</v>
      </c>
      <c r="G4939" t="s">
        <v>17</v>
      </c>
      <c r="H4939" t="s">
        <v>29</v>
      </c>
      <c r="I4939" t="s">
        <v>19</v>
      </c>
      <c r="J4939" t="s">
        <v>9</v>
      </c>
      <c r="K4939" t="s">
        <v>1372</v>
      </c>
      <c r="L4939" s="2">
        <v>169900</v>
      </c>
      <c r="M4939" s="2">
        <v>1587.8504672897195</v>
      </c>
      <c r="N4939" s="2">
        <v>84950</v>
      </c>
      <c r="O4939" s="2"/>
      <c r="P4939" s="5" t="s">
        <v>188</v>
      </c>
    </row>
    <row r="4940" spans="1:16" x14ac:dyDescent="0.25">
      <c r="A4940" t="s">
        <v>2268</v>
      </c>
      <c r="B4940" t="s">
        <v>103</v>
      </c>
      <c r="C4940" s="1">
        <v>169900</v>
      </c>
      <c r="D4940">
        <v>2</v>
      </c>
      <c r="E4940">
        <v>65</v>
      </c>
      <c r="F4940" s="1" t="s">
        <v>16</v>
      </c>
      <c r="G4940" t="s">
        <v>41</v>
      </c>
      <c r="H4940" t="s">
        <v>29</v>
      </c>
      <c r="I4940" t="s">
        <v>19</v>
      </c>
      <c r="J4940" t="s">
        <v>9</v>
      </c>
      <c r="K4940" t="s">
        <v>1372</v>
      </c>
      <c r="L4940" s="2">
        <v>169900</v>
      </c>
      <c r="M4940" s="2">
        <v>2613.8461538461538</v>
      </c>
      <c r="N4940" s="2">
        <v>84950</v>
      </c>
      <c r="O4940" s="2"/>
      <c r="P4940" s="5" t="s">
        <v>188</v>
      </c>
    </row>
    <row r="4941" spans="1:16" x14ac:dyDescent="0.25">
      <c r="A4941" t="s">
        <v>2341</v>
      </c>
      <c r="B4941" t="s">
        <v>103</v>
      </c>
      <c r="C4941" s="1">
        <v>169900</v>
      </c>
      <c r="D4941">
        <v>2</v>
      </c>
      <c r="E4941">
        <v>85</v>
      </c>
      <c r="F4941" s="1" t="s">
        <v>16</v>
      </c>
      <c r="G4941" t="s">
        <v>41</v>
      </c>
      <c r="H4941" t="s">
        <v>29</v>
      </c>
      <c r="I4941" t="s">
        <v>19</v>
      </c>
      <c r="J4941" t="s">
        <v>20</v>
      </c>
      <c r="K4941" t="s">
        <v>1372</v>
      </c>
      <c r="L4941" s="2">
        <v>169900</v>
      </c>
      <c r="M4941" s="2">
        <v>1998.8235294117646</v>
      </c>
      <c r="N4941" s="2">
        <v>84950</v>
      </c>
      <c r="O4941" s="2"/>
      <c r="P4941" s="5" t="s">
        <v>188</v>
      </c>
    </row>
    <row r="4942" spans="1:16" x14ac:dyDescent="0.25">
      <c r="A4942" t="s">
        <v>6753</v>
      </c>
      <c r="B4942" t="s">
        <v>4571</v>
      </c>
      <c r="C4942" s="1">
        <v>169900</v>
      </c>
      <c r="D4942">
        <v>1</v>
      </c>
      <c r="E4942">
        <v>38</v>
      </c>
      <c r="F4942" t="s">
        <v>16</v>
      </c>
      <c r="G4942" t="s">
        <v>52</v>
      </c>
      <c r="H4942" t="s">
        <v>189</v>
      </c>
      <c r="I4942" t="s">
        <v>19</v>
      </c>
      <c r="J4942" t="s">
        <v>20</v>
      </c>
      <c r="L4942" s="2">
        <v>169900</v>
      </c>
      <c r="M4942" s="2">
        <v>4471.0526315789475</v>
      </c>
      <c r="N4942" s="2">
        <v>169900</v>
      </c>
      <c r="O4942" s="2" t="s">
        <v>4587</v>
      </c>
      <c r="P4942" s="21" t="s">
        <v>188</v>
      </c>
    </row>
    <row r="4943" spans="1:16" x14ac:dyDescent="0.25">
      <c r="A4943" t="s">
        <v>6754</v>
      </c>
      <c r="B4943" t="s">
        <v>4571</v>
      </c>
      <c r="C4943" s="1">
        <v>169900</v>
      </c>
      <c r="D4943">
        <v>1</v>
      </c>
      <c r="E4943">
        <v>40</v>
      </c>
      <c r="F4943" t="s">
        <v>16</v>
      </c>
      <c r="G4943" t="s">
        <v>52</v>
      </c>
      <c r="H4943" t="s">
        <v>189</v>
      </c>
      <c r="I4943" t="s">
        <v>19</v>
      </c>
      <c r="J4943" t="s">
        <v>20</v>
      </c>
      <c r="L4943" s="2">
        <v>169900</v>
      </c>
      <c r="M4943" s="2">
        <v>4247.5</v>
      </c>
      <c r="N4943" s="2">
        <v>169900</v>
      </c>
      <c r="O4943" s="2" t="s">
        <v>4587</v>
      </c>
      <c r="P4943" s="21" t="s">
        <v>188</v>
      </c>
    </row>
    <row r="4944" spans="1:16" x14ac:dyDescent="0.25">
      <c r="A4944" t="s">
        <v>3050</v>
      </c>
      <c r="B4944" t="s">
        <v>104</v>
      </c>
      <c r="C4944" s="1">
        <v>169500</v>
      </c>
      <c r="D4944">
        <v>3</v>
      </c>
      <c r="E4944">
        <v>206</v>
      </c>
      <c r="F4944" s="1" t="s">
        <v>22</v>
      </c>
      <c r="G4944" t="s">
        <v>22</v>
      </c>
      <c r="H4944" t="s">
        <v>23</v>
      </c>
      <c r="I4944" t="s">
        <v>23</v>
      </c>
      <c r="J4944" t="s">
        <v>9</v>
      </c>
      <c r="K4944" t="s">
        <v>1372</v>
      </c>
      <c r="L4944" s="2">
        <v>169500</v>
      </c>
      <c r="M4944" s="2">
        <v>822.81553398058247</v>
      </c>
      <c r="N4944" s="2">
        <v>56500</v>
      </c>
      <c r="O4944" s="2"/>
      <c r="P4944" s="5" t="s">
        <v>188</v>
      </c>
    </row>
    <row r="4945" spans="1:16" x14ac:dyDescent="0.25">
      <c r="A4945" t="s">
        <v>2202</v>
      </c>
      <c r="B4945" t="s">
        <v>103</v>
      </c>
      <c r="C4945" s="1">
        <v>169000</v>
      </c>
      <c r="D4945">
        <v>3</v>
      </c>
      <c r="E4945">
        <v>66</v>
      </c>
      <c r="F4945" s="1" t="s">
        <v>16</v>
      </c>
      <c r="G4945" t="s">
        <v>17</v>
      </c>
      <c r="H4945" t="s">
        <v>18</v>
      </c>
      <c r="I4945" t="s">
        <v>19</v>
      </c>
      <c r="J4945" t="s">
        <v>20</v>
      </c>
      <c r="K4945" t="s">
        <v>1372</v>
      </c>
      <c r="L4945" s="2">
        <v>169000</v>
      </c>
      <c r="M4945" s="2">
        <v>2560.6060606060605</v>
      </c>
      <c r="N4945" s="2">
        <v>56333.333333333336</v>
      </c>
      <c r="O4945" s="2"/>
      <c r="P4945" s="5" t="s">
        <v>188</v>
      </c>
    </row>
    <row r="4946" spans="1:16" x14ac:dyDescent="0.25">
      <c r="A4946" t="s">
        <v>2204</v>
      </c>
      <c r="B4946" t="s">
        <v>103</v>
      </c>
      <c r="C4946" s="1">
        <v>169000</v>
      </c>
      <c r="D4946">
        <v>2</v>
      </c>
      <c r="E4946">
        <v>62</v>
      </c>
      <c r="F4946" s="1" t="s">
        <v>16</v>
      </c>
      <c r="G4946" t="s">
        <v>17</v>
      </c>
      <c r="H4946" t="s">
        <v>18</v>
      </c>
      <c r="I4946" t="s">
        <v>19</v>
      </c>
      <c r="J4946" t="s">
        <v>20</v>
      </c>
      <c r="K4946" t="s">
        <v>1372</v>
      </c>
      <c r="L4946" s="2">
        <v>169000</v>
      </c>
      <c r="M4946" s="2">
        <v>2725.8064516129034</v>
      </c>
      <c r="N4946" s="2">
        <v>84500</v>
      </c>
      <c r="O4946" s="2"/>
      <c r="P4946" s="5" t="s">
        <v>188</v>
      </c>
    </row>
    <row r="4947" spans="1:16" x14ac:dyDescent="0.25">
      <c r="A4947" t="s">
        <v>2408</v>
      </c>
      <c r="B4947" t="s">
        <v>103</v>
      </c>
      <c r="C4947" s="1">
        <v>169000</v>
      </c>
      <c r="D4947">
        <v>3</v>
      </c>
      <c r="E4947">
        <v>68</v>
      </c>
      <c r="F4947" s="1" t="s">
        <v>16</v>
      </c>
      <c r="G4947" t="s">
        <v>41</v>
      </c>
      <c r="H4947" t="s">
        <v>18</v>
      </c>
      <c r="I4947" t="s">
        <v>19</v>
      </c>
      <c r="J4947" t="s">
        <v>20</v>
      </c>
      <c r="K4947" t="s">
        <v>1372</v>
      </c>
      <c r="L4947" s="2">
        <v>169000</v>
      </c>
      <c r="M4947" s="2">
        <v>2485.294117647059</v>
      </c>
      <c r="N4947" s="2">
        <v>56333.333333333336</v>
      </c>
      <c r="O4947" s="2"/>
      <c r="P4947" s="5" t="s">
        <v>188</v>
      </c>
    </row>
    <row r="4948" spans="1:16" x14ac:dyDescent="0.25">
      <c r="A4948" t="s">
        <v>2414</v>
      </c>
      <c r="B4948" t="s">
        <v>103</v>
      </c>
      <c r="C4948" s="1">
        <v>169000</v>
      </c>
      <c r="D4948">
        <v>3</v>
      </c>
      <c r="E4948">
        <v>65</v>
      </c>
      <c r="F4948" s="1" t="s">
        <v>16</v>
      </c>
      <c r="G4948" t="s">
        <v>41</v>
      </c>
      <c r="H4948" t="s">
        <v>18</v>
      </c>
      <c r="I4948" t="s">
        <v>19</v>
      </c>
      <c r="J4948" t="s">
        <v>20</v>
      </c>
      <c r="K4948" t="s">
        <v>1372</v>
      </c>
      <c r="L4948" s="2">
        <v>169000</v>
      </c>
      <c r="M4948" s="2">
        <v>2600</v>
      </c>
      <c r="N4948" s="2">
        <v>56333.333333333336</v>
      </c>
      <c r="O4948" s="2"/>
      <c r="P4948" s="5" t="s">
        <v>188</v>
      </c>
    </row>
    <row r="4949" spans="1:16" x14ac:dyDescent="0.25">
      <c r="A4949" t="s">
        <v>2566</v>
      </c>
      <c r="B4949" t="s">
        <v>103</v>
      </c>
      <c r="C4949" s="1">
        <v>169000</v>
      </c>
      <c r="D4949">
        <v>2</v>
      </c>
      <c r="E4949">
        <v>73</v>
      </c>
      <c r="F4949" s="1" t="s">
        <v>16</v>
      </c>
      <c r="G4949" t="s">
        <v>37</v>
      </c>
      <c r="H4949" t="s">
        <v>18</v>
      </c>
      <c r="I4949" t="s">
        <v>19</v>
      </c>
      <c r="J4949" t="s">
        <v>20</v>
      </c>
      <c r="K4949" t="s">
        <v>1372</v>
      </c>
      <c r="L4949" s="2">
        <v>169000</v>
      </c>
      <c r="M4949" s="2">
        <v>2315.0684931506848</v>
      </c>
      <c r="N4949" s="2">
        <v>84500</v>
      </c>
      <c r="O4949" s="2"/>
      <c r="P4949" s="5" t="s">
        <v>188</v>
      </c>
    </row>
    <row r="4950" spans="1:16" x14ac:dyDescent="0.25">
      <c r="A4950" t="s">
        <v>1638</v>
      </c>
      <c r="B4950" t="s">
        <v>104</v>
      </c>
      <c r="C4950" s="1">
        <v>169000</v>
      </c>
      <c r="D4950">
        <v>2</v>
      </c>
      <c r="E4950">
        <v>92</v>
      </c>
      <c r="F4950" s="1" t="s">
        <v>16</v>
      </c>
      <c r="G4950" t="s">
        <v>35</v>
      </c>
      <c r="H4950" t="s">
        <v>29</v>
      </c>
      <c r="I4950" t="s">
        <v>19</v>
      </c>
      <c r="J4950" t="s">
        <v>88</v>
      </c>
      <c r="L4950" s="2">
        <v>169000</v>
      </c>
      <c r="M4950" s="2">
        <v>1836.9565217391305</v>
      </c>
      <c r="N4950" s="2">
        <v>84500</v>
      </c>
      <c r="O4950" s="2"/>
      <c r="P4950" s="5" t="s">
        <v>188</v>
      </c>
    </row>
    <row r="4951" spans="1:16" x14ac:dyDescent="0.25">
      <c r="A4951" t="s">
        <v>5724</v>
      </c>
      <c r="B4951" t="s">
        <v>4571</v>
      </c>
      <c r="C4951" s="1">
        <v>169000</v>
      </c>
      <c r="D4951">
        <v>1</v>
      </c>
      <c r="E4951">
        <v>59</v>
      </c>
      <c r="F4951" t="s">
        <v>16</v>
      </c>
      <c r="G4951" t="s">
        <v>35</v>
      </c>
      <c r="H4951" t="s">
        <v>189</v>
      </c>
      <c r="I4951" t="s">
        <v>19</v>
      </c>
      <c r="J4951" t="s">
        <v>20</v>
      </c>
      <c r="L4951" s="2">
        <v>169000</v>
      </c>
      <c r="M4951" s="2">
        <v>2864.406779661017</v>
      </c>
      <c r="N4951" s="2">
        <v>169000</v>
      </c>
      <c r="O4951" s="2" t="s">
        <v>4587</v>
      </c>
      <c r="P4951" s="21" t="s">
        <v>188</v>
      </c>
    </row>
    <row r="4952" spans="1:16" x14ac:dyDescent="0.25">
      <c r="A4952" t="s">
        <v>5751</v>
      </c>
      <c r="B4952" t="s">
        <v>4571</v>
      </c>
      <c r="C4952" s="1">
        <v>169000</v>
      </c>
      <c r="D4952">
        <v>2</v>
      </c>
      <c r="E4952">
        <v>70</v>
      </c>
      <c r="F4952" t="s">
        <v>16</v>
      </c>
      <c r="G4952" t="s">
        <v>35</v>
      </c>
      <c r="H4952" t="s">
        <v>189</v>
      </c>
      <c r="I4952" t="s">
        <v>19</v>
      </c>
      <c r="J4952" t="s">
        <v>20</v>
      </c>
      <c r="L4952" s="2">
        <v>169000</v>
      </c>
      <c r="M4952" s="2">
        <v>2414.2857142857142</v>
      </c>
      <c r="N4952" s="2">
        <v>84500</v>
      </c>
      <c r="O4952" s="2" t="s">
        <v>160</v>
      </c>
      <c r="P4952" s="21" t="s">
        <v>188</v>
      </c>
    </row>
    <row r="4953" spans="1:16" x14ac:dyDescent="0.25">
      <c r="A4953" t="s">
        <v>6093</v>
      </c>
      <c r="B4953" t="s">
        <v>4571</v>
      </c>
      <c r="C4953" s="1">
        <v>169000</v>
      </c>
      <c r="D4953">
        <v>1</v>
      </c>
      <c r="E4953">
        <v>35</v>
      </c>
      <c r="F4953" t="s">
        <v>16</v>
      </c>
      <c r="G4953" t="s">
        <v>17</v>
      </c>
      <c r="H4953" t="s">
        <v>189</v>
      </c>
      <c r="I4953" t="s">
        <v>19</v>
      </c>
      <c r="J4953" t="s">
        <v>9</v>
      </c>
      <c r="L4953" s="2">
        <v>169000</v>
      </c>
      <c r="M4953" s="2">
        <v>4828.5714285714284</v>
      </c>
      <c r="N4953" s="2">
        <v>169000</v>
      </c>
      <c r="O4953" s="2" t="s">
        <v>4582</v>
      </c>
      <c r="P4953" s="21" t="s">
        <v>188</v>
      </c>
    </row>
    <row r="4954" spans="1:16" x14ac:dyDescent="0.25">
      <c r="A4954" t="s">
        <v>1917</v>
      </c>
      <c r="B4954" t="s">
        <v>104</v>
      </c>
      <c r="C4954" s="1">
        <v>168500</v>
      </c>
      <c r="D4954">
        <v>2</v>
      </c>
      <c r="E4954">
        <v>120</v>
      </c>
      <c r="F4954" s="1" t="s">
        <v>16</v>
      </c>
      <c r="G4954" t="s">
        <v>35</v>
      </c>
      <c r="H4954" t="s">
        <v>18</v>
      </c>
      <c r="I4954" t="s">
        <v>19</v>
      </c>
      <c r="J4954" t="s">
        <v>20</v>
      </c>
      <c r="K4954" t="s">
        <v>1372</v>
      </c>
      <c r="L4954" s="2">
        <v>168500</v>
      </c>
      <c r="M4954" s="2">
        <v>1404.1666666666667</v>
      </c>
      <c r="N4954" s="2">
        <v>84250</v>
      </c>
      <c r="O4954" s="2"/>
      <c r="P4954" s="5" t="s">
        <v>188</v>
      </c>
    </row>
    <row r="4955" spans="1:16" x14ac:dyDescent="0.25">
      <c r="A4955" t="s">
        <v>6684</v>
      </c>
      <c r="B4955" t="s">
        <v>4571</v>
      </c>
      <c r="C4955" s="1">
        <v>168000</v>
      </c>
      <c r="D4955">
        <v>3</v>
      </c>
      <c r="E4955">
        <v>78</v>
      </c>
      <c r="F4955" t="s">
        <v>16</v>
      </c>
      <c r="G4955" t="s">
        <v>37</v>
      </c>
      <c r="H4955" t="s">
        <v>18</v>
      </c>
      <c r="I4955" t="s">
        <v>19</v>
      </c>
      <c r="J4955" t="s">
        <v>20</v>
      </c>
      <c r="L4955" s="2">
        <v>168000</v>
      </c>
      <c r="M4955" s="2">
        <v>2153.8461538461538</v>
      </c>
      <c r="N4955" s="2">
        <v>56000</v>
      </c>
      <c r="O4955" s="2" t="s">
        <v>160</v>
      </c>
      <c r="P4955" s="21" t="s">
        <v>188</v>
      </c>
    </row>
    <row r="4956" spans="1:16" x14ac:dyDescent="0.25">
      <c r="A4956" t="s">
        <v>6377</v>
      </c>
      <c r="B4956" t="s">
        <v>4571</v>
      </c>
      <c r="C4956" s="1">
        <v>168000</v>
      </c>
      <c r="D4956">
        <v>1</v>
      </c>
      <c r="E4956">
        <v>41</v>
      </c>
      <c r="F4956" t="s">
        <v>16</v>
      </c>
      <c r="G4956" t="s">
        <v>41</v>
      </c>
      <c r="H4956" t="s">
        <v>189</v>
      </c>
      <c r="I4956" t="s">
        <v>19</v>
      </c>
      <c r="J4956" t="s">
        <v>20</v>
      </c>
      <c r="L4956" s="2">
        <v>168000</v>
      </c>
      <c r="M4956" s="2">
        <v>4097.5609756097565</v>
      </c>
      <c r="N4956" s="2">
        <v>168000</v>
      </c>
      <c r="O4956" s="2" t="s">
        <v>4582</v>
      </c>
      <c r="P4956" s="21" t="s">
        <v>188</v>
      </c>
    </row>
    <row r="4957" spans="1:16" x14ac:dyDescent="0.25">
      <c r="A4957" t="s">
        <v>6756</v>
      </c>
      <c r="B4957" t="s">
        <v>4571</v>
      </c>
      <c r="C4957" s="1">
        <v>168000</v>
      </c>
      <c r="D4957">
        <v>1</v>
      </c>
      <c r="E4957">
        <v>43</v>
      </c>
      <c r="F4957" t="s">
        <v>16</v>
      </c>
      <c r="G4957" t="s">
        <v>52</v>
      </c>
      <c r="H4957" t="s">
        <v>189</v>
      </c>
      <c r="I4957" t="s">
        <v>19</v>
      </c>
      <c r="J4957" t="s">
        <v>20</v>
      </c>
      <c r="L4957" s="2">
        <v>168000</v>
      </c>
      <c r="M4957" s="2">
        <v>3906.9767441860463</v>
      </c>
      <c r="N4957" s="2">
        <v>168000</v>
      </c>
      <c r="O4957" s="2" t="s">
        <v>4587</v>
      </c>
      <c r="P4957" s="21" t="s">
        <v>188</v>
      </c>
    </row>
    <row r="4958" spans="1:16" x14ac:dyDescent="0.25">
      <c r="A4958" t="s">
        <v>6757</v>
      </c>
      <c r="B4958" t="s">
        <v>4571</v>
      </c>
      <c r="C4958" s="1">
        <v>168000</v>
      </c>
      <c r="D4958">
        <v>1</v>
      </c>
      <c r="E4958">
        <v>43</v>
      </c>
      <c r="F4958" t="s">
        <v>16</v>
      </c>
      <c r="G4958" t="s">
        <v>52</v>
      </c>
      <c r="H4958" t="s">
        <v>189</v>
      </c>
      <c r="I4958" t="s">
        <v>19</v>
      </c>
      <c r="J4958" t="s">
        <v>20</v>
      </c>
      <c r="L4958" s="2">
        <v>168000</v>
      </c>
      <c r="M4958" s="2">
        <v>3906.9767441860463</v>
      </c>
      <c r="N4958" s="2">
        <v>168000</v>
      </c>
      <c r="O4958" s="2" t="s">
        <v>4587</v>
      </c>
      <c r="P4958" s="21" t="s">
        <v>188</v>
      </c>
    </row>
    <row r="4959" spans="1:16" x14ac:dyDescent="0.25">
      <c r="A4959" t="s">
        <v>6758</v>
      </c>
      <c r="B4959" t="s">
        <v>4571</v>
      </c>
      <c r="C4959" s="1">
        <v>168000</v>
      </c>
      <c r="D4959">
        <v>1</v>
      </c>
      <c r="E4959">
        <v>43</v>
      </c>
      <c r="F4959" t="s">
        <v>16</v>
      </c>
      <c r="G4959" t="s">
        <v>52</v>
      </c>
      <c r="H4959" t="s">
        <v>189</v>
      </c>
      <c r="I4959" t="s">
        <v>19</v>
      </c>
      <c r="J4959" t="s">
        <v>20</v>
      </c>
      <c r="L4959" s="2">
        <v>168000</v>
      </c>
      <c r="M4959" s="2">
        <v>3906.9767441860463</v>
      </c>
      <c r="N4959" s="2">
        <v>168000</v>
      </c>
      <c r="O4959" s="2" t="s">
        <v>4587</v>
      </c>
      <c r="P4959" s="21" t="s">
        <v>188</v>
      </c>
    </row>
    <row r="4960" spans="1:16" x14ac:dyDescent="0.25">
      <c r="A4960" t="s">
        <v>6759</v>
      </c>
      <c r="B4960" t="s">
        <v>4571</v>
      </c>
      <c r="C4960" s="1">
        <v>168000</v>
      </c>
      <c r="D4960">
        <v>1</v>
      </c>
      <c r="E4960">
        <v>43</v>
      </c>
      <c r="F4960" t="s">
        <v>16</v>
      </c>
      <c r="G4960" t="s">
        <v>52</v>
      </c>
      <c r="H4960" t="s">
        <v>189</v>
      </c>
      <c r="I4960" t="s">
        <v>19</v>
      </c>
      <c r="J4960" t="s">
        <v>20</v>
      </c>
      <c r="L4960" s="2">
        <v>168000</v>
      </c>
      <c r="M4960" s="2">
        <v>3906.9767441860463</v>
      </c>
      <c r="N4960" s="2">
        <v>168000</v>
      </c>
      <c r="O4960" s="2" t="s">
        <v>4587</v>
      </c>
      <c r="P4960" s="21" t="s">
        <v>188</v>
      </c>
    </row>
    <row r="4961" spans="1:16" x14ac:dyDescent="0.25">
      <c r="A4961" t="s">
        <v>3677</v>
      </c>
      <c r="B4961" t="s">
        <v>103</v>
      </c>
      <c r="C4961" s="1">
        <v>167500</v>
      </c>
      <c r="D4961">
        <v>3</v>
      </c>
      <c r="E4961">
        <v>69</v>
      </c>
      <c r="F4961" s="1" t="s">
        <v>22</v>
      </c>
      <c r="G4961" t="s">
        <v>22</v>
      </c>
      <c r="H4961" t="s">
        <v>23</v>
      </c>
      <c r="I4961" t="s">
        <v>23</v>
      </c>
      <c r="J4961" t="s">
        <v>9</v>
      </c>
      <c r="K4961" t="s">
        <v>1372</v>
      </c>
      <c r="L4961" s="2">
        <v>167500</v>
      </c>
      <c r="M4961" s="2">
        <v>2427.536231884058</v>
      </c>
      <c r="N4961" s="2">
        <v>55833.333333333336</v>
      </c>
      <c r="O4961" s="2"/>
      <c r="P4961" s="5" t="s">
        <v>188</v>
      </c>
    </row>
    <row r="4962" spans="1:16" x14ac:dyDescent="0.25">
      <c r="A4962" t="s">
        <v>7011</v>
      </c>
      <c r="B4962" t="s">
        <v>4571</v>
      </c>
      <c r="C4962" s="1">
        <v>167000</v>
      </c>
      <c r="D4962">
        <v>3</v>
      </c>
      <c r="E4962">
        <v>100</v>
      </c>
      <c r="F4962" t="s">
        <v>16</v>
      </c>
      <c r="G4962" t="s">
        <v>93</v>
      </c>
      <c r="H4962" t="s">
        <v>189</v>
      </c>
      <c r="I4962" t="s">
        <v>19</v>
      </c>
      <c r="J4962" t="s">
        <v>20</v>
      </c>
      <c r="L4962" s="2">
        <v>167000</v>
      </c>
      <c r="M4962" s="2">
        <v>1670</v>
      </c>
      <c r="N4962" s="2">
        <v>55666.666666666664</v>
      </c>
      <c r="O4962" s="2" t="s">
        <v>160</v>
      </c>
      <c r="P4962" s="21" t="s">
        <v>188</v>
      </c>
    </row>
    <row r="4963" spans="1:16" x14ac:dyDescent="0.25">
      <c r="A4963" t="s">
        <v>7038</v>
      </c>
      <c r="B4963" t="s">
        <v>4571</v>
      </c>
      <c r="C4963" s="1">
        <v>167000</v>
      </c>
      <c r="D4963">
        <v>3</v>
      </c>
      <c r="E4963">
        <v>93</v>
      </c>
      <c r="F4963" t="s">
        <v>16</v>
      </c>
      <c r="G4963" t="s">
        <v>93</v>
      </c>
      <c r="H4963" t="s">
        <v>189</v>
      </c>
      <c r="I4963" t="s">
        <v>19</v>
      </c>
      <c r="J4963" t="s">
        <v>20</v>
      </c>
      <c r="L4963" s="2">
        <v>167000</v>
      </c>
      <c r="M4963" s="2">
        <v>1795.6989247311828</v>
      </c>
      <c r="N4963" s="2">
        <v>55666.666666666664</v>
      </c>
      <c r="O4963" s="2" t="s">
        <v>160</v>
      </c>
      <c r="P4963" s="21" t="s">
        <v>188</v>
      </c>
    </row>
    <row r="4964" spans="1:16" x14ac:dyDescent="0.25">
      <c r="A4964" t="s">
        <v>2611</v>
      </c>
      <c r="B4964" t="s">
        <v>104</v>
      </c>
      <c r="C4964" s="1">
        <v>166000</v>
      </c>
      <c r="D4964">
        <v>2</v>
      </c>
      <c r="E4964">
        <v>67</v>
      </c>
      <c r="F4964" s="1" t="s">
        <v>16</v>
      </c>
      <c r="G4964" t="s">
        <v>52</v>
      </c>
      <c r="H4964" t="s">
        <v>29</v>
      </c>
      <c r="I4964" t="s">
        <v>19</v>
      </c>
      <c r="J4964" t="s">
        <v>9</v>
      </c>
      <c r="K4964" t="s">
        <v>1372</v>
      </c>
      <c r="L4964" s="2">
        <v>166000</v>
      </c>
      <c r="M4964" s="2">
        <v>2477.6119402985073</v>
      </c>
      <c r="N4964" s="2">
        <v>83000</v>
      </c>
      <c r="O4964" s="2"/>
      <c r="P4964" s="5" t="s">
        <v>188</v>
      </c>
    </row>
    <row r="4965" spans="1:16" x14ac:dyDescent="0.25">
      <c r="A4965" t="s">
        <v>2895</v>
      </c>
      <c r="B4965" t="s">
        <v>104</v>
      </c>
      <c r="C4965" s="1">
        <v>165690</v>
      </c>
      <c r="D4965">
        <v>3</v>
      </c>
      <c r="E4965">
        <v>144</v>
      </c>
      <c r="F4965" s="1" t="s">
        <v>22</v>
      </c>
      <c r="G4965" t="s">
        <v>22</v>
      </c>
      <c r="H4965" t="s">
        <v>23</v>
      </c>
      <c r="I4965" t="s">
        <v>23</v>
      </c>
      <c r="J4965" t="s">
        <v>9</v>
      </c>
      <c r="K4965" t="s">
        <v>1372</v>
      </c>
      <c r="L4965" s="2">
        <v>165690</v>
      </c>
      <c r="M4965" s="2">
        <v>1150.625</v>
      </c>
      <c r="N4965" s="2">
        <v>55230</v>
      </c>
      <c r="O4965" s="2"/>
      <c r="P4965" s="5" t="s">
        <v>188</v>
      </c>
    </row>
    <row r="4966" spans="1:16" x14ac:dyDescent="0.25">
      <c r="A4966" t="s">
        <v>5240</v>
      </c>
      <c r="B4966" t="s">
        <v>4571</v>
      </c>
      <c r="C4966" s="1">
        <v>165000</v>
      </c>
      <c r="D4966">
        <v>1</v>
      </c>
      <c r="E4966">
        <v>31</v>
      </c>
      <c r="F4966" s="3" t="s">
        <v>22</v>
      </c>
      <c r="G4966" t="s">
        <v>22</v>
      </c>
      <c r="H4966" t="s">
        <v>23</v>
      </c>
      <c r="I4966" t="s">
        <v>23</v>
      </c>
      <c r="J4966" t="s">
        <v>20</v>
      </c>
      <c r="L4966" s="2">
        <v>165000</v>
      </c>
      <c r="M4966" s="2">
        <v>5322.5806451612907</v>
      </c>
      <c r="N4966" s="2">
        <v>165000</v>
      </c>
      <c r="O4966" s="2" t="s">
        <v>4587</v>
      </c>
      <c r="P4966" s="21" t="s">
        <v>188</v>
      </c>
    </row>
    <row r="4967" spans="1:16" x14ac:dyDescent="0.25">
      <c r="A4967" t="s">
        <v>5375</v>
      </c>
      <c r="B4967" t="s">
        <v>4571</v>
      </c>
      <c r="C4967" s="1">
        <v>165000</v>
      </c>
      <c r="D4967">
        <v>3</v>
      </c>
      <c r="E4967">
        <v>82</v>
      </c>
      <c r="F4967" s="3" t="s">
        <v>22</v>
      </c>
      <c r="G4967" t="s">
        <v>22</v>
      </c>
      <c r="H4967" t="s">
        <v>23</v>
      </c>
      <c r="I4967" t="s">
        <v>23</v>
      </c>
      <c r="J4967" t="s">
        <v>20</v>
      </c>
      <c r="L4967" s="2">
        <v>165000</v>
      </c>
      <c r="M4967" s="2">
        <v>2012.1951219512196</v>
      </c>
      <c r="N4967" s="2">
        <v>55000</v>
      </c>
      <c r="O4967" s="2" t="s">
        <v>160</v>
      </c>
      <c r="P4967" s="21" t="s">
        <v>188</v>
      </c>
    </row>
    <row r="4968" spans="1:16" x14ac:dyDescent="0.25">
      <c r="A4968" t="s">
        <v>3456</v>
      </c>
      <c r="B4968" t="s">
        <v>103</v>
      </c>
      <c r="C4968" s="1">
        <v>165000</v>
      </c>
      <c r="D4968">
        <v>3</v>
      </c>
      <c r="E4968">
        <v>110</v>
      </c>
      <c r="F4968" s="1" t="s">
        <v>22</v>
      </c>
      <c r="G4968" t="s">
        <v>22</v>
      </c>
      <c r="H4968" t="s">
        <v>23</v>
      </c>
      <c r="I4968" t="s">
        <v>23</v>
      </c>
      <c r="J4968" t="s">
        <v>9</v>
      </c>
      <c r="K4968" t="s">
        <v>1372</v>
      </c>
      <c r="L4968" s="2">
        <v>165000</v>
      </c>
      <c r="M4968" s="2">
        <v>1500</v>
      </c>
      <c r="N4968" s="2">
        <v>55000</v>
      </c>
      <c r="O4968" s="2"/>
      <c r="P4968" s="5" t="s">
        <v>188</v>
      </c>
    </row>
    <row r="4969" spans="1:16" x14ac:dyDescent="0.25">
      <c r="A4969" t="s">
        <v>3457</v>
      </c>
      <c r="B4969" t="s">
        <v>103</v>
      </c>
      <c r="C4969" s="1">
        <v>165000</v>
      </c>
      <c r="D4969">
        <v>3</v>
      </c>
      <c r="E4969">
        <v>110</v>
      </c>
      <c r="F4969" s="1" t="s">
        <v>22</v>
      </c>
      <c r="G4969" t="s">
        <v>22</v>
      </c>
      <c r="H4969" t="s">
        <v>23</v>
      </c>
      <c r="I4969" t="s">
        <v>23</v>
      </c>
      <c r="J4969" t="s">
        <v>9</v>
      </c>
      <c r="K4969" t="s">
        <v>1372</v>
      </c>
      <c r="L4969" s="2">
        <v>165000</v>
      </c>
      <c r="M4969" s="2">
        <v>1500</v>
      </c>
      <c r="N4969" s="2">
        <v>55000</v>
      </c>
      <c r="O4969" s="2"/>
      <c r="P4969" s="5" t="s">
        <v>188</v>
      </c>
    </row>
    <row r="4970" spans="1:16" x14ac:dyDescent="0.25">
      <c r="A4970" t="s">
        <v>2998</v>
      </c>
      <c r="B4970" t="s">
        <v>104</v>
      </c>
      <c r="C4970" s="1">
        <v>165000</v>
      </c>
      <c r="D4970">
        <v>3</v>
      </c>
      <c r="E4970">
        <v>151</v>
      </c>
      <c r="F4970" s="1" t="s">
        <v>22</v>
      </c>
      <c r="G4970" t="s">
        <v>22</v>
      </c>
      <c r="H4970" t="s">
        <v>23</v>
      </c>
      <c r="I4970" t="s">
        <v>23</v>
      </c>
      <c r="J4970" t="s">
        <v>9</v>
      </c>
      <c r="K4970" t="s">
        <v>1372</v>
      </c>
      <c r="L4970" s="2">
        <v>165000</v>
      </c>
      <c r="M4970" s="2">
        <v>1092.7152317880796</v>
      </c>
      <c r="N4970" s="2">
        <v>55000</v>
      </c>
      <c r="O4970" s="2"/>
      <c r="P4970" s="5" t="s">
        <v>188</v>
      </c>
    </row>
    <row r="4971" spans="1:16" x14ac:dyDescent="0.25">
      <c r="A4971" t="s">
        <v>1525</v>
      </c>
      <c r="B4971" t="s">
        <v>104</v>
      </c>
      <c r="C4971" s="1">
        <v>165000</v>
      </c>
      <c r="D4971">
        <v>1</v>
      </c>
      <c r="E4971">
        <v>34</v>
      </c>
      <c r="F4971" s="1" t="s">
        <v>16</v>
      </c>
      <c r="G4971" t="s">
        <v>56</v>
      </c>
      <c r="H4971" t="s">
        <v>18</v>
      </c>
      <c r="I4971" t="s">
        <v>19</v>
      </c>
      <c r="J4971" t="s">
        <v>20</v>
      </c>
      <c r="K4971" t="s">
        <v>1372</v>
      </c>
      <c r="L4971" s="2">
        <v>165000</v>
      </c>
      <c r="M4971" s="2">
        <v>4852.9411764705883</v>
      </c>
      <c r="N4971" s="2">
        <v>165000</v>
      </c>
      <c r="O4971" s="2"/>
      <c r="P4971" s="5" t="s">
        <v>188</v>
      </c>
    </row>
    <row r="4972" spans="1:16" x14ac:dyDescent="0.25">
      <c r="A4972" t="s">
        <v>1931</v>
      </c>
      <c r="B4972" t="s">
        <v>103</v>
      </c>
      <c r="C4972" s="1">
        <v>165000</v>
      </c>
      <c r="D4972">
        <v>2</v>
      </c>
      <c r="E4972">
        <v>55</v>
      </c>
      <c r="F4972" s="1" t="s">
        <v>16</v>
      </c>
      <c r="G4972" t="s">
        <v>35</v>
      </c>
      <c r="H4972" t="s">
        <v>18</v>
      </c>
      <c r="I4972" t="s">
        <v>19</v>
      </c>
      <c r="J4972" t="s">
        <v>20</v>
      </c>
      <c r="K4972" t="s">
        <v>1372</v>
      </c>
      <c r="L4972" s="2">
        <v>165000</v>
      </c>
      <c r="M4972" s="2">
        <v>3000</v>
      </c>
      <c r="N4972" s="2">
        <v>82500</v>
      </c>
      <c r="O4972" s="2"/>
      <c r="P4972" s="5" t="s">
        <v>188</v>
      </c>
    </row>
    <row r="4973" spans="1:16" x14ac:dyDescent="0.25">
      <c r="A4973" t="s">
        <v>5869</v>
      </c>
      <c r="B4973" t="s">
        <v>4571</v>
      </c>
      <c r="C4973" s="1">
        <v>165000</v>
      </c>
      <c r="D4973">
        <v>1</v>
      </c>
      <c r="E4973">
        <v>40</v>
      </c>
      <c r="F4973" t="s">
        <v>16</v>
      </c>
      <c r="G4973" t="s">
        <v>35</v>
      </c>
      <c r="H4973" t="s">
        <v>18</v>
      </c>
      <c r="I4973" t="s">
        <v>19</v>
      </c>
      <c r="J4973" t="s">
        <v>20</v>
      </c>
      <c r="L4973" s="2">
        <v>165000</v>
      </c>
      <c r="M4973" s="2">
        <v>4125</v>
      </c>
      <c r="N4973" s="2">
        <v>165000</v>
      </c>
      <c r="O4973" s="2" t="s">
        <v>4582</v>
      </c>
      <c r="P4973" s="21" t="s">
        <v>188</v>
      </c>
    </row>
    <row r="4974" spans="1:16" x14ac:dyDescent="0.25">
      <c r="A4974" t="s">
        <v>47</v>
      </c>
      <c r="B4974" t="s">
        <v>102</v>
      </c>
      <c r="C4974" s="1">
        <v>165000</v>
      </c>
      <c r="D4974">
        <v>4</v>
      </c>
      <c r="E4974">
        <v>115</v>
      </c>
      <c r="F4974" t="s">
        <v>16</v>
      </c>
      <c r="G4974" t="s">
        <v>41</v>
      </c>
      <c r="H4974" t="s">
        <v>29</v>
      </c>
      <c r="I4974" t="s">
        <v>19</v>
      </c>
      <c r="J4974" t="s">
        <v>9</v>
      </c>
      <c r="L4974" s="2">
        <v>165000</v>
      </c>
      <c r="M4974" s="2">
        <v>1434.7826086956522</v>
      </c>
      <c r="N4974" s="2">
        <v>41250</v>
      </c>
      <c r="O4974" s="2"/>
      <c r="P4974" s="21" t="s">
        <v>188</v>
      </c>
    </row>
    <row r="4975" spans="1:16" x14ac:dyDescent="0.25">
      <c r="A4975" t="s">
        <v>1998</v>
      </c>
      <c r="B4975" t="s">
        <v>104</v>
      </c>
      <c r="C4975" s="1">
        <v>165000</v>
      </c>
      <c r="D4975">
        <v>2</v>
      </c>
      <c r="E4975">
        <v>63</v>
      </c>
      <c r="F4975" s="1" t="s">
        <v>16</v>
      </c>
      <c r="G4975" t="s">
        <v>17</v>
      </c>
      <c r="H4975" t="s">
        <v>29</v>
      </c>
      <c r="I4975" t="s">
        <v>19</v>
      </c>
      <c r="J4975" t="s">
        <v>9</v>
      </c>
      <c r="K4975" t="s">
        <v>1372</v>
      </c>
      <c r="L4975" s="2">
        <v>165000</v>
      </c>
      <c r="M4975" s="2">
        <v>2619.0476190476193</v>
      </c>
      <c r="N4975" s="2">
        <v>82500</v>
      </c>
      <c r="O4975" s="2"/>
      <c r="P4975" s="5" t="s">
        <v>188</v>
      </c>
    </row>
    <row r="4976" spans="1:16" x14ac:dyDescent="0.25">
      <c r="A4976" t="s">
        <v>6125</v>
      </c>
      <c r="B4976" t="s">
        <v>4571</v>
      </c>
      <c r="C4976" s="1">
        <v>165000</v>
      </c>
      <c r="D4976">
        <v>3</v>
      </c>
      <c r="E4976">
        <v>70</v>
      </c>
      <c r="F4976" t="s">
        <v>16</v>
      </c>
      <c r="G4976" t="s">
        <v>17</v>
      </c>
      <c r="H4976" t="s">
        <v>189</v>
      </c>
      <c r="I4976" t="s">
        <v>19</v>
      </c>
      <c r="J4976" t="s">
        <v>20</v>
      </c>
      <c r="L4976" s="2">
        <v>165000</v>
      </c>
      <c r="M4976" s="2">
        <v>2357.1428571428573</v>
      </c>
      <c r="N4976" s="2">
        <v>55000</v>
      </c>
      <c r="O4976" s="2" t="s">
        <v>160</v>
      </c>
      <c r="P4976" s="21" t="s">
        <v>188</v>
      </c>
    </row>
    <row r="4977" spans="1:16" x14ac:dyDescent="0.25">
      <c r="A4977" t="s">
        <v>6746</v>
      </c>
      <c r="B4977" t="s">
        <v>4571</v>
      </c>
      <c r="C4977" s="1">
        <v>165000</v>
      </c>
      <c r="D4977">
        <v>1</v>
      </c>
      <c r="E4977">
        <v>31</v>
      </c>
      <c r="F4977" t="s">
        <v>16</v>
      </c>
      <c r="G4977" t="s">
        <v>52</v>
      </c>
      <c r="H4977" t="s">
        <v>189</v>
      </c>
      <c r="I4977" t="s">
        <v>19</v>
      </c>
      <c r="J4977" t="s">
        <v>20</v>
      </c>
      <c r="L4977" s="2">
        <v>165000</v>
      </c>
      <c r="M4977" s="2">
        <v>5322.5806451612907</v>
      </c>
      <c r="N4977" s="2">
        <v>165000</v>
      </c>
      <c r="O4977" s="2" t="s">
        <v>4587</v>
      </c>
      <c r="P4977" s="21" t="s">
        <v>188</v>
      </c>
    </row>
    <row r="4978" spans="1:16" x14ac:dyDescent="0.25">
      <c r="A4978" t="s">
        <v>4691</v>
      </c>
      <c r="B4978" t="s">
        <v>4571</v>
      </c>
      <c r="C4978" s="1">
        <v>165000</v>
      </c>
      <c r="D4978">
        <v>1</v>
      </c>
      <c r="E4978">
        <v>53</v>
      </c>
      <c r="F4978" t="s">
        <v>16</v>
      </c>
      <c r="G4978" t="s">
        <v>56</v>
      </c>
      <c r="H4978" t="s">
        <v>189</v>
      </c>
      <c r="I4978" t="s">
        <v>19</v>
      </c>
      <c r="J4978" t="s">
        <v>20</v>
      </c>
      <c r="L4978" s="2">
        <v>165000</v>
      </c>
      <c r="M4978" s="2">
        <v>3113.2075471698113</v>
      </c>
      <c r="N4978" s="2">
        <v>165000</v>
      </c>
      <c r="O4978" s="2" t="s">
        <v>160</v>
      </c>
      <c r="P4978" s="21" t="s">
        <v>188</v>
      </c>
    </row>
    <row r="4979" spans="1:16" x14ac:dyDescent="0.25">
      <c r="A4979" t="s">
        <v>4732</v>
      </c>
      <c r="B4979" t="s">
        <v>4571</v>
      </c>
      <c r="C4979" s="1">
        <v>165000</v>
      </c>
      <c r="D4979">
        <v>2</v>
      </c>
      <c r="E4979">
        <v>80</v>
      </c>
      <c r="F4979" t="s">
        <v>16</v>
      </c>
      <c r="G4979" t="s">
        <v>56</v>
      </c>
      <c r="H4979" t="s">
        <v>189</v>
      </c>
      <c r="I4979" t="s">
        <v>19</v>
      </c>
      <c r="J4979" t="s">
        <v>20</v>
      </c>
      <c r="L4979" s="2">
        <v>165000</v>
      </c>
      <c r="M4979" s="2">
        <v>2062.5</v>
      </c>
      <c r="N4979" s="2">
        <v>82500</v>
      </c>
      <c r="O4979" s="2" t="s">
        <v>160</v>
      </c>
      <c r="P4979" s="21" t="s">
        <v>188</v>
      </c>
    </row>
    <row r="4980" spans="1:16" x14ac:dyDescent="0.25">
      <c r="A4980" t="s">
        <v>2195</v>
      </c>
      <c r="B4980" t="s">
        <v>103</v>
      </c>
      <c r="C4980" s="1">
        <v>164900</v>
      </c>
      <c r="D4980">
        <v>2</v>
      </c>
      <c r="E4980">
        <v>174</v>
      </c>
      <c r="F4980" s="1" t="s">
        <v>16</v>
      </c>
      <c r="G4980" t="s">
        <v>17</v>
      </c>
      <c r="H4980" t="s">
        <v>18</v>
      </c>
      <c r="I4980" t="s">
        <v>19</v>
      </c>
      <c r="J4980" t="s">
        <v>9</v>
      </c>
      <c r="K4980" t="s">
        <v>1372</v>
      </c>
      <c r="L4980" s="2">
        <v>164900</v>
      </c>
      <c r="M4980" s="2">
        <v>947.70114942528733</v>
      </c>
      <c r="N4980" s="2">
        <v>82450</v>
      </c>
      <c r="O4980" s="2"/>
      <c r="P4980" s="5" t="s">
        <v>188</v>
      </c>
    </row>
    <row r="4981" spans="1:16" x14ac:dyDescent="0.25">
      <c r="A4981" t="s">
        <v>1750</v>
      </c>
      <c r="B4981" t="s">
        <v>103</v>
      </c>
      <c r="C4981" s="1">
        <v>164900</v>
      </c>
      <c r="D4981">
        <v>1</v>
      </c>
      <c r="E4981">
        <v>48</v>
      </c>
      <c r="F4981" s="1" t="s">
        <v>16</v>
      </c>
      <c r="G4981" t="s">
        <v>35</v>
      </c>
      <c r="H4981" t="s">
        <v>29</v>
      </c>
      <c r="I4981" t="s">
        <v>19</v>
      </c>
      <c r="J4981" t="s">
        <v>20</v>
      </c>
      <c r="K4981" t="s">
        <v>1372</v>
      </c>
      <c r="L4981" s="2">
        <v>164900</v>
      </c>
      <c r="M4981" s="2">
        <v>3435.4166666666665</v>
      </c>
      <c r="N4981" s="2">
        <v>164900</v>
      </c>
      <c r="O4981" s="2"/>
      <c r="P4981" s="5" t="s">
        <v>188</v>
      </c>
    </row>
    <row r="4982" spans="1:16" x14ac:dyDescent="0.25">
      <c r="A4982" t="s">
        <v>1406</v>
      </c>
      <c r="B4982" t="s">
        <v>104</v>
      </c>
      <c r="C4982" s="1">
        <v>164208</v>
      </c>
      <c r="D4982">
        <v>3</v>
      </c>
      <c r="E4982">
        <v>119</v>
      </c>
      <c r="F4982" s="1" t="s">
        <v>16</v>
      </c>
      <c r="G4982" t="s">
        <v>56</v>
      </c>
      <c r="H4982" t="s">
        <v>29</v>
      </c>
      <c r="I4982" t="s">
        <v>19</v>
      </c>
      <c r="J4982" t="s">
        <v>9</v>
      </c>
      <c r="K4982" t="s">
        <v>1372</v>
      </c>
      <c r="L4982" s="2">
        <v>164208</v>
      </c>
      <c r="M4982" s="2">
        <v>1379.8991596638655</v>
      </c>
      <c r="N4982" s="2">
        <v>54736</v>
      </c>
      <c r="O4982" s="2"/>
      <c r="P4982" s="5" t="s">
        <v>188</v>
      </c>
    </row>
    <row r="4983" spans="1:16" x14ac:dyDescent="0.25">
      <c r="A4983" t="s">
        <v>1526</v>
      </c>
      <c r="B4983" t="s">
        <v>104</v>
      </c>
      <c r="C4983" s="1">
        <v>164000</v>
      </c>
      <c r="D4983">
        <v>4</v>
      </c>
      <c r="E4983">
        <v>126</v>
      </c>
      <c r="F4983" s="1" t="s">
        <v>16</v>
      </c>
      <c r="G4983" t="s">
        <v>56</v>
      </c>
      <c r="H4983" t="s">
        <v>18</v>
      </c>
      <c r="I4983" t="s">
        <v>19</v>
      </c>
      <c r="J4983" t="s">
        <v>20</v>
      </c>
      <c r="K4983" t="s">
        <v>1372</v>
      </c>
      <c r="L4983" s="2">
        <v>164000</v>
      </c>
      <c r="M4983" s="2">
        <v>1301.5873015873017</v>
      </c>
      <c r="N4983" s="2">
        <v>41000</v>
      </c>
      <c r="O4983" s="2"/>
      <c r="P4983" s="5" t="s">
        <v>188</v>
      </c>
    </row>
    <row r="4984" spans="1:16" x14ac:dyDescent="0.25">
      <c r="A4984" t="s">
        <v>6500</v>
      </c>
      <c r="B4984" t="s">
        <v>4571</v>
      </c>
      <c r="C4984" s="1">
        <v>164000</v>
      </c>
      <c r="D4984">
        <v>2</v>
      </c>
      <c r="E4984">
        <v>72</v>
      </c>
      <c r="F4984" t="s">
        <v>16</v>
      </c>
      <c r="G4984" t="s">
        <v>41</v>
      </c>
      <c r="H4984" t="s">
        <v>18</v>
      </c>
      <c r="I4984" t="s">
        <v>19</v>
      </c>
      <c r="J4984" t="s">
        <v>20</v>
      </c>
      <c r="L4984" s="2">
        <v>164000</v>
      </c>
      <c r="M4984" s="2">
        <v>2277.7777777777778</v>
      </c>
      <c r="N4984" s="2">
        <v>82000</v>
      </c>
      <c r="O4984" s="2" t="s">
        <v>160</v>
      </c>
      <c r="P4984" s="21" t="s">
        <v>188</v>
      </c>
    </row>
    <row r="4985" spans="1:16" x14ac:dyDescent="0.25">
      <c r="A4985" t="s">
        <v>6615</v>
      </c>
      <c r="B4985" t="s">
        <v>4571</v>
      </c>
      <c r="C4985" s="1">
        <v>164000</v>
      </c>
      <c r="D4985">
        <v>1</v>
      </c>
      <c r="E4985">
        <v>30</v>
      </c>
      <c r="F4985" t="s">
        <v>16</v>
      </c>
      <c r="G4985" t="s">
        <v>37</v>
      </c>
      <c r="H4985" t="s">
        <v>189</v>
      </c>
      <c r="I4985" t="s">
        <v>19</v>
      </c>
      <c r="J4985" t="s">
        <v>20</v>
      </c>
      <c r="L4985" s="2">
        <v>164000</v>
      </c>
      <c r="M4985" s="2">
        <v>5466.666666666667</v>
      </c>
      <c r="N4985" s="2">
        <v>164000</v>
      </c>
      <c r="O4985" s="2" t="s">
        <v>4582</v>
      </c>
      <c r="P4985" s="21" t="s">
        <v>188</v>
      </c>
    </row>
    <row r="4986" spans="1:16" x14ac:dyDescent="0.25">
      <c r="A4986" t="s">
        <v>1384</v>
      </c>
      <c r="B4986" t="s">
        <v>104</v>
      </c>
      <c r="C4986" s="1">
        <v>163500</v>
      </c>
      <c r="D4986">
        <v>1</v>
      </c>
      <c r="E4986">
        <v>60</v>
      </c>
      <c r="F4986" s="1" t="s">
        <v>16</v>
      </c>
      <c r="G4986" t="s">
        <v>56</v>
      </c>
      <c r="H4986" t="s">
        <v>29</v>
      </c>
      <c r="I4986" t="s">
        <v>19</v>
      </c>
      <c r="J4986" t="s">
        <v>20</v>
      </c>
      <c r="K4986" t="s">
        <v>1372</v>
      </c>
      <c r="L4986" s="2">
        <v>163500</v>
      </c>
      <c r="M4986" s="2">
        <v>2725</v>
      </c>
      <c r="N4986" s="2">
        <v>163500</v>
      </c>
      <c r="O4986" s="2"/>
      <c r="P4986" s="5" t="s">
        <v>188</v>
      </c>
    </row>
    <row r="4987" spans="1:16" x14ac:dyDescent="0.25">
      <c r="A4987" t="s">
        <v>4784</v>
      </c>
      <c r="B4987" t="s">
        <v>4571</v>
      </c>
      <c r="C4987" s="1">
        <v>163000</v>
      </c>
      <c r="D4987">
        <v>1</v>
      </c>
      <c r="E4987">
        <v>40</v>
      </c>
      <c r="F4987" t="s">
        <v>16</v>
      </c>
      <c r="G4987" t="s">
        <v>56</v>
      </c>
      <c r="H4987" t="s">
        <v>18</v>
      </c>
      <c r="I4987" t="s">
        <v>19</v>
      </c>
      <c r="J4987" t="s">
        <v>20</v>
      </c>
      <c r="L4987" s="2">
        <v>163000</v>
      </c>
      <c r="M4987" s="2">
        <v>4075</v>
      </c>
      <c r="N4987" s="2">
        <v>163000</v>
      </c>
      <c r="O4987" s="2" t="s">
        <v>4587</v>
      </c>
      <c r="P4987" s="21" t="s">
        <v>188</v>
      </c>
    </row>
    <row r="4988" spans="1:16" x14ac:dyDescent="0.25">
      <c r="A4988" t="s">
        <v>6532</v>
      </c>
      <c r="B4988" t="s">
        <v>4571</v>
      </c>
      <c r="C4988" s="1">
        <v>162000</v>
      </c>
      <c r="D4988">
        <v>2</v>
      </c>
      <c r="E4988">
        <v>61</v>
      </c>
      <c r="F4988" t="s">
        <v>16</v>
      </c>
      <c r="G4988" t="s">
        <v>41</v>
      </c>
      <c r="H4988" t="s">
        <v>18</v>
      </c>
      <c r="I4988" t="s">
        <v>30</v>
      </c>
      <c r="J4988" t="s">
        <v>20</v>
      </c>
      <c r="L4988" s="2">
        <v>162000</v>
      </c>
      <c r="M4988" s="2">
        <v>2655.7377049180327</v>
      </c>
      <c r="N4988" s="2">
        <v>81000</v>
      </c>
      <c r="O4988" s="2" t="s">
        <v>160</v>
      </c>
      <c r="P4988" s="21" t="s">
        <v>188</v>
      </c>
    </row>
    <row r="4989" spans="1:16" x14ac:dyDescent="0.25">
      <c r="A4989" t="s">
        <v>7032</v>
      </c>
      <c r="B4989" t="s">
        <v>4571</v>
      </c>
      <c r="C4989" s="1">
        <v>161000</v>
      </c>
      <c r="D4989">
        <v>2</v>
      </c>
      <c r="E4989">
        <v>70</v>
      </c>
      <c r="F4989" t="s">
        <v>16</v>
      </c>
      <c r="G4989" t="s">
        <v>93</v>
      </c>
      <c r="H4989" t="s">
        <v>189</v>
      </c>
      <c r="I4989" t="s">
        <v>19</v>
      </c>
      <c r="J4989" t="s">
        <v>20</v>
      </c>
      <c r="L4989" s="2">
        <v>161000</v>
      </c>
      <c r="M4989" s="2">
        <v>2300</v>
      </c>
      <c r="N4989" s="2">
        <v>80500</v>
      </c>
      <c r="O4989" s="2" t="s">
        <v>160</v>
      </c>
      <c r="P4989" s="21" t="s">
        <v>188</v>
      </c>
    </row>
    <row r="4990" spans="1:16" x14ac:dyDescent="0.25">
      <c r="A4990" t="s">
        <v>7033</v>
      </c>
      <c r="B4990" t="s">
        <v>4571</v>
      </c>
      <c r="C4990" s="1">
        <v>161000</v>
      </c>
      <c r="D4990">
        <v>3</v>
      </c>
      <c r="E4990">
        <v>70</v>
      </c>
      <c r="F4990" t="s">
        <v>16</v>
      </c>
      <c r="G4990" t="s">
        <v>93</v>
      </c>
      <c r="H4990" t="s">
        <v>189</v>
      </c>
      <c r="I4990" t="s">
        <v>19</v>
      </c>
      <c r="J4990" t="s">
        <v>20</v>
      </c>
      <c r="L4990" s="2">
        <v>161000</v>
      </c>
      <c r="M4990" s="2">
        <v>2300</v>
      </c>
      <c r="N4990" s="2">
        <v>53666.666666666664</v>
      </c>
      <c r="O4990" s="2" t="s">
        <v>160</v>
      </c>
      <c r="P4990" s="21" t="s">
        <v>188</v>
      </c>
    </row>
    <row r="4991" spans="1:16" x14ac:dyDescent="0.25">
      <c r="A4991" t="s">
        <v>1639</v>
      </c>
      <c r="B4991" t="s">
        <v>104</v>
      </c>
      <c r="C4991" s="1">
        <v>160800</v>
      </c>
      <c r="D4991">
        <v>2</v>
      </c>
      <c r="E4991">
        <v>80</v>
      </c>
      <c r="F4991" s="1" t="s">
        <v>16</v>
      </c>
      <c r="G4991" t="s">
        <v>35</v>
      </c>
      <c r="H4991" t="s">
        <v>29</v>
      </c>
      <c r="I4991" t="s">
        <v>19</v>
      </c>
      <c r="J4991" t="s">
        <v>88</v>
      </c>
      <c r="L4991" s="2">
        <v>160800</v>
      </c>
      <c r="M4991" s="2">
        <v>2010</v>
      </c>
      <c r="N4991" s="2">
        <v>80400</v>
      </c>
      <c r="O4991" s="2"/>
      <c r="P4991" s="5" t="s">
        <v>188</v>
      </c>
    </row>
    <row r="4992" spans="1:16" x14ac:dyDescent="0.25">
      <c r="A4992" t="s">
        <v>6803</v>
      </c>
      <c r="B4992" t="s">
        <v>4571</v>
      </c>
      <c r="C4992" s="1">
        <v>160500</v>
      </c>
      <c r="D4992">
        <v>3</v>
      </c>
      <c r="E4992">
        <v>75</v>
      </c>
      <c r="F4992" t="s">
        <v>16</v>
      </c>
      <c r="G4992" t="s">
        <v>52</v>
      </c>
      <c r="H4992" t="s">
        <v>18</v>
      </c>
      <c r="I4992" t="s">
        <v>19</v>
      </c>
      <c r="J4992" t="s">
        <v>20</v>
      </c>
      <c r="L4992" s="2">
        <v>160500</v>
      </c>
      <c r="M4992" s="2">
        <v>2140</v>
      </c>
      <c r="N4992" s="2">
        <v>53500</v>
      </c>
      <c r="O4992" s="2" t="s">
        <v>160</v>
      </c>
      <c r="P4992" s="21" t="s">
        <v>188</v>
      </c>
    </row>
    <row r="4993" spans="1:16" x14ac:dyDescent="0.25">
      <c r="A4993" t="s">
        <v>3522</v>
      </c>
      <c r="B4993" t="s">
        <v>103</v>
      </c>
      <c r="C4993" s="1">
        <v>160000</v>
      </c>
      <c r="D4993">
        <v>3</v>
      </c>
      <c r="E4993">
        <v>170</v>
      </c>
      <c r="F4993" s="1" t="s">
        <v>22</v>
      </c>
      <c r="G4993" t="s">
        <v>22</v>
      </c>
      <c r="H4993" t="s">
        <v>23</v>
      </c>
      <c r="I4993" t="s">
        <v>23</v>
      </c>
      <c r="J4993" t="s">
        <v>9</v>
      </c>
      <c r="K4993" t="s">
        <v>1372</v>
      </c>
      <c r="L4993" s="2">
        <v>160000</v>
      </c>
      <c r="M4993" s="2">
        <v>941.17647058823525</v>
      </c>
      <c r="N4993" s="2">
        <v>53333.333333333336</v>
      </c>
      <c r="O4993" s="2"/>
      <c r="P4993" s="5" t="s">
        <v>188</v>
      </c>
    </row>
    <row r="4994" spans="1:16" x14ac:dyDescent="0.25">
      <c r="A4994" t="s">
        <v>3691</v>
      </c>
      <c r="B4994" t="s">
        <v>103</v>
      </c>
      <c r="C4994" s="1">
        <v>160000</v>
      </c>
      <c r="D4994">
        <v>3</v>
      </c>
      <c r="E4994">
        <v>128</v>
      </c>
      <c r="F4994" s="1" t="s">
        <v>22</v>
      </c>
      <c r="G4994" t="s">
        <v>22</v>
      </c>
      <c r="H4994" t="s">
        <v>23</v>
      </c>
      <c r="I4994" t="s">
        <v>23</v>
      </c>
      <c r="J4994" t="s">
        <v>9</v>
      </c>
      <c r="K4994" t="s">
        <v>1372</v>
      </c>
      <c r="L4994" s="2">
        <v>160000</v>
      </c>
      <c r="M4994" s="2">
        <v>1250</v>
      </c>
      <c r="N4994" s="2">
        <v>53333.333333333336</v>
      </c>
      <c r="O4994" s="2"/>
      <c r="P4994" s="5" t="s">
        <v>188</v>
      </c>
    </row>
    <row r="4995" spans="1:16" x14ac:dyDescent="0.25">
      <c r="A4995" t="s">
        <v>2976</v>
      </c>
      <c r="B4995" t="s">
        <v>104</v>
      </c>
      <c r="C4995" s="1">
        <v>160000</v>
      </c>
      <c r="D4995">
        <v>3</v>
      </c>
      <c r="E4995">
        <v>110</v>
      </c>
      <c r="F4995" s="1" t="s">
        <v>22</v>
      </c>
      <c r="G4995" t="s">
        <v>22</v>
      </c>
      <c r="H4995" t="s">
        <v>23</v>
      </c>
      <c r="I4995" t="s">
        <v>23</v>
      </c>
      <c r="J4995" t="s">
        <v>9</v>
      </c>
      <c r="K4995" t="s">
        <v>1372</v>
      </c>
      <c r="L4995" s="2">
        <v>160000</v>
      </c>
      <c r="M4995" s="2">
        <v>1454.5454545454545</v>
      </c>
      <c r="N4995" s="2">
        <v>53333.333333333336</v>
      </c>
      <c r="O4995" s="2"/>
      <c r="P4995" s="5" t="s">
        <v>188</v>
      </c>
    </row>
    <row r="4996" spans="1:16" x14ac:dyDescent="0.25">
      <c r="A4996" t="s">
        <v>1906</v>
      </c>
      <c r="B4996" t="s">
        <v>104</v>
      </c>
      <c r="C4996" s="1">
        <v>160000</v>
      </c>
      <c r="D4996">
        <v>3</v>
      </c>
      <c r="E4996">
        <v>150</v>
      </c>
      <c r="F4996" s="1" t="s">
        <v>16</v>
      </c>
      <c r="G4996" t="s">
        <v>35</v>
      </c>
      <c r="H4996" t="s">
        <v>18</v>
      </c>
      <c r="I4996" t="s">
        <v>19</v>
      </c>
      <c r="J4996" t="s">
        <v>20</v>
      </c>
      <c r="K4996" t="s">
        <v>1372</v>
      </c>
      <c r="L4996" s="2">
        <v>160000</v>
      </c>
      <c r="M4996" s="2">
        <v>1066.6666666666667</v>
      </c>
      <c r="N4996" s="2">
        <v>53333.333333333336</v>
      </c>
      <c r="O4996" s="2"/>
      <c r="P4996" s="5" t="s">
        <v>188</v>
      </c>
    </row>
    <row r="4997" spans="1:16" x14ac:dyDescent="0.25">
      <c r="A4997" t="s">
        <v>5691</v>
      </c>
      <c r="B4997" t="s">
        <v>4571</v>
      </c>
      <c r="C4997" s="1">
        <v>160000</v>
      </c>
      <c r="D4997">
        <v>1</v>
      </c>
      <c r="E4997">
        <v>37</v>
      </c>
      <c r="F4997" t="s">
        <v>16</v>
      </c>
      <c r="G4997" t="s">
        <v>35</v>
      </c>
      <c r="H4997" t="s">
        <v>189</v>
      </c>
      <c r="I4997" t="s">
        <v>19</v>
      </c>
      <c r="J4997" t="s">
        <v>9</v>
      </c>
      <c r="L4997" s="2">
        <v>160000</v>
      </c>
      <c r="M4997" s="2">
        <v>4324.3243243243242</v>
      </c>
      <c r="N4997" s="2">
        <v>160000</v>
      </c>
      <c r="O4997" s="2" t="s">
        <v>4587</v>
      </c>
      <c r="P4997" s="21" t="s">
        <v>188</v>
      </c>
    </row>
    <row r="4998" spans="1:16" x14ac:dyDescent="0.25">
      <c r="A4998" t="s">
        <v>5693</v>
      </c>
      <c r="B4998" t="s">
        <v>4571</v>
      </c>
      <c r="C4998" s="1">
        <v>160000</v>
      </c>
      <c r="D4998">
        <v>1</v>
      </c>
      <c r="E4998">
        <v>40</v>
      </c>
      <c r="F4998" t="s">
        <v>16</v>
      </c>
      <c r="G4998" t="s">
        <v>35</v>
      </c>
      <c r="H4998" t="s">
        <v>189</v>
      </c>
      <c r="I4998" t="s">
        <v>19</v>
      </c>
      <c r="J4998" t="s">
        <v>9</v>
      </c>
      <c r="L4998" s="2">
        <v>160000</v>
      </c>
      <c r="M4998" s="2">
        <v>4000</v>
      </c>
      <c r="N4998" s="2">
        <v>160000</v>
      </c>
      <c r="O4998" s="2" t="s">
        <v>4587</v>
      </c>
      <c r="P4998" s="21" t="s">
        <v>188</v>
      </c>
    </row>
    <row r="4999" spans="1:16" x14ac:dyDescent="0.25">
      <c r="A4999" t="s">
        <v>5908</v>
      </c>
      <c r="B4999" t="s">
        <v>4571</v>
      </c>
      <c r="C4999" s="1">
        <v>160000</v>
      </c>
      <c r="D4999">
        <v>1</v>
      </c>
      <c r="E4999">
        <v>46</v>
      </c>
      <c r="F4999" t="s">
        <v>16</v>
      </c>
      <c r="G4999" t="s">
        <v>35</v>
      </c>
      <c r="H4999" t="s">
        <v>189</v>
      </c>
      <c r="I4999" t="s">
        <v>30</v>
      </c>
      <c r="J4999" t="s">
        <v>20</v>
      </c>
      <c r="L4999" s="2">
        <v>160000</v>
      </c>
      <c r="M4999" s="2">
        <v>3478.2608695652175</v>
      </c>
      <c r="N4999" s="2">
        <v>160000</v>
      </c>
      <c r="O4999" s="2" t="s">
        <v>160</v>
      </c>
      <c r="P4999" s="21" t="s">
        <v>188</v>
      </c>
    </row>
    <row r="5000" spans="1:16" x14ac:dyDescent="0.25">
      <c r="A5000" t="s">
        <v>5914</v>
      </c>
      <c r="B5000" t="s">
        <v>4571</v>
      </c>
      <c r="C5000" s="1">
        <v>160000</v>
      </c>
      <c r="D5000">
        <v>1</v>
      </c>
      <c r="E5000">
        <v>60</v>
      </c>
      <c r="F5000" t="s">
        <v>16</v>
      </c>
      <c r="G5000" t="s">
        <v>35</v>
      </c>
      <c r="H5000" t="s">
        <v>189</v>
      </c>
      <c r="I5000" t="s">
        <v>30</v>
      </c>
      <c r="J5000" t="s">
        <v>20</v>
      </c>
      <c r="L5000" s="2">
        <v>160000</v>
      </c>
      <c r="M5000" s="2">
        <v>2666.6666666666665</v>
      </c>
      <c r="N5000" s="2">
        <v>160000</v>
      </c>
      <c r="O5000" s="2" t="s">
        <v>160</v>
      </c>
      <c r="P5000" s="21" t="s">
        <v>188</v>
      </c>
    </row>
    <row r="5001" spans="1:16" x14ac:dyDescent="0.25">
      <c r="A5001" t="s">
        <v>6361</v>
      </c>
      <c r="B5001" t="s">
        <v>4571</v>
      </c>
      <c r="C5001" s="1">
        <v>160000</v>
      </c>
      <c r="D5001">
        <v>1</v>
      </c>
      <c r="E5001">
        <v>21</v>
      </c>
      <c r="F5001" t="s">
        <v>16</v>
      </c>
      <c r="G5001" t="s">
        <v>41</v>
      </c>
      <c r="H5001" t="s">
        <v>189</v>
      </c>
      <c r="I5001" t="s">
        <v>19</v>
      </c>
      <c r="J5001" t="s">
        <v>20</v>
      </c>
      <c r="L5001" s="2">
        <v>160000</v>
      </c>
      <c r="M5001" s="2">
        <v>7619.0476190476193</v>
      </c>
      <c r="N5001" s="2">
        <v>160000</v>
      </c>
      <c r="O5001" s="2" t="s">
        <v>160</v>
      </c>
      <c r="P5001" s="21" t="s">
        <v>188</v>
      </c>
    </row>
    <row r="5002" spans="1:16" x14ac:dyDescent="0.25">
      <c r="A5002" t="s">
        <v>6984</v>
      </c>
      <c r="B5002" t="s">
        <v>4571</v>
      </c>
      <c r="C5002" s="1">
        <v>160000</v>
      </c>
      <c r="D5002">
        <v>1</v>
      </c>
      <c r="E5002">
        <v>33</v>
      </c>
      <c r="F5002" t="s">
        <v>16</v>
      </c>
      <c r="G5002" t="s">
        <v>141</v>
      </c>
      <c r="H5002" t="s">
        <v>189</v>
      </c>
      <c r="I5002" t="s">
        <v>19</v>
      </c>
      <c r="J5002" t="s">
        <v>20</v>
      </c>
      <c r="L5002" s="2">
        <v>160000</v>
      </c>
      <c r="M5002" s="2">
        <v>4848.484848484848</v>
      </c>
      <c r="N5002" s="2">
        <v>160000</v>
      </c>
      <c r="O5002" s="2" t="s">
        <v>4582</v>
      </c>
      <c r="P5002" s="21" t="s">
        <v>188</v>
      </c>
    </row>
    <row r="5003" spans="1:16" x14ac:dyDescent="0.25">
      <c r="A5003" t="s">
        <v>3016</v>
      </c>
      <c r="B5003" t="s">
        <v>104</v>
      </c>
      <c r="C5003" s="1">
        <v>159990</v>
      </c>
      <c r="D5003">
        <v>4</v>
      </c>
      <c r="E5003">
        <v>125</v>
      </c>
      <c r="F5003" s="1" t="s">
        <v>22</v>
      </c>
      <c r="G5003" t="s">
        <v>22</v>
      </c>
      <c r="H5003" t="s">
        <v>23</v>
      </c>
      <c r="I5003" t="s">
        <v>23</v>
      </c>
      <c r="J5003" t="s">
        <v>9</v>
      </c>
      <c r="K5003" t="s">
        <v>1372</v>
      </c>
      <c r="L5003" s="2">
        <v>159990</v>
      </c>
      <c r="M5003" s="2">
        <v>1279.92</v>
      </c>
      <c r="N5003" s="2">
        <v>39997.5</v>
      </c>
      <c r="O5003" s="2"/>
      <c r="P5003" s="5" t="s">
        <v>188</v>
      </c>
    </row>
    <row r="5004" spans="1:16" x14ac:dyDescent="0.25">
      <c r="A5004" t="s">
        <v>2892</v>
      </c>
      <c r="B5004" t="s">
        <v>104</v>
      </c>
      <c r="C5004" s="1">
        <v>159900</v>
      </c>
      <c r="D5004">
        <v>4</v>
      </c>
      <c r="E5004">
        <v>189</v>
      </c>
      <c r="F5004" s="1" t="s">
        <v>22</v>
      </c>
      <c r="G5004" t="s">
        <v>22</v>
      </c>
      <c r="H5004" t="s">
        <v>23</v>
      </c>
      <c r="I5004" t="s">
        <v>23</v>
      </c>
      <c r="J5004" t="s">
        <v>9</v>
      </c>
      <c r="K5004" t="s">
        <v>1372</v>
      </c>
      <c r="L5004" s="2">
        <v>159900</v>
      </c>
      <c r="M5004" s="2">
        <v>846.03174603174602</v>
      </c>
      <c r="N5004" s="2">
        <v>39975</v>
      </c>
      <c r="O5004" s="2"/>
      <c r="P5004" s="5" t="s">
        <v>188</v>
      </c>
    </row>
    <row r="5005" spans="1:16" x14ac:dyDescent="0.25">
      <c r="A5005" t="s">
        <v>2196</v>
      </c>
      <c r="B5005" t="s">
        <v>103</v>
      </c>
      <c r="C5005" s="1">
        <v>159900</v>
      </c>
      <c r="D5005">
        <v>3</v>
      </c>
      <c r="E5005">
        <v>72</v>
      </c>
      <c r="F5005" s="1" t="s">
        <v>16</v>
      </c>
      <c r="G5005" t="s">
        <v>17</v>
      </c>
      <c r="H5005" t="s">
        <v>18</v>
      </c>
      <c r="I5005" t="s">
        <v>19</v>
      </c>
      <c r="J5005" t="s">
        <v>20</v>
      </c>
      <c r="K5005" t="s">
        <v>1372</v>
      </c>
      <c r="L5005" s="2">
        <v>159900</v>
      </c>
      <c r="M5005" s="2">
        <v>2220.8333333333335</v>
      </c>
      <c r="N5005" s="2">
        <v>53300</v>
      </c>
      <c r="O5005" s="2"/>
      <c r="P5005" s="5" t="s">
        <v>188</v>
      </c>
    </row>
    <row r="5006" spans="1:16" x14ac:dyDescent="0.25">
      <c r="A5006" t="s">
        <v>1913</v>
      </c>
      <c r="B5006" t="s">
        <v>104</v>
      </c>
      <c r="C5006" s="1">
        <v>159500</v>
      </c>
      <c r="D5006">
        <v>3</v>
      </c>
      <c r="E5006">
        <v>114</v>
      </c>
      <c r="F5006" s="1" t="s">
        <v>16</v>
      </c>
      <c r="G5006" t="s">
        <v>35</v>
      </c>
      <c r="H5006" t="s">
        <v>18</v>
      </c>
      <c r="I5006" t="s">
        <v>19</v>
      </c>
      <c r="J5006" t="s">
        <v>20</v>
      </c>
      <c r="K5006" t="s">
        <v>1372</v>
      </c>
      <c r="L5006" s="2">
        <v>159500</v>
      </c>
      <c r="M5006" s="2">
        <v>1399.1228070175439</v>
      </c>
      <c r="N5006" s="2">
        <v>53166.666666666664</v>
      </c>
      <c r="O5006" s="2"/>
      <c r="P5006" s="5" t="s">
        <v>188</v>
      </c>
    </row>
    <row r="5007" spans="1:16" x14ac:dyDescent="0.25">
      <c r="A5007" t="s">
        <v>45</v>
      </c>
      <c r="B5007" t="s">
        <v>102</v>
      </c>
      <c r="C5007" s="1">
        <v>159500</v>
      </c>
      <c r="D5007">
        <v>4</v>
      </c>
      <c r="E5007">
        <v>128</v>
      </c>
      <c r="F5007" t="s">
        <v>16</v>
      </c>
      <c r="G5007" t="s">
        <v>43</v>
      </c>
      <c r="H5007" t="s">
        <v>29</v>
      </c>
      <c r="I5007" t="s">
        <v>19</v>
      </c>
      <c r="J5007" t="s">
        <v>9</v>
      </c>
      <c r="L5007" s="2">
        <v>159500</v>
      </c>
      <c r="M5007" s="2">
        <v>1246.09375</v>
      </c>
      <c r="N5007" s="2">
        <v>39875</v>
      </c>
      <c r="O5007" s="2"/>
      <c r="P5007" s="21" t="s">
        <v>188</v>
      </c>
    </row>
    <row r="5008" spans="1:16" x14ac:dyDescent="0.25">
      <c r="A5008" t="s">
        <v>2761</v>
      </c>
      <c r="B5008" t="s">
        <v>103</v>
      </c>
      <c r="C5008" s="1">
        <v>159500</v>
      </c>
      <c r="D5008">
        <v>4</v>
      </c>
      <c r="E5008">
        <v>139</v>
      </c>
      <c r="F5008" s="1" t="s">
        <v>16</v>
      </c>
      <c r="G5008" t="s">
        <v>43</v>
      </c>
      <c r="H5008" t="s">
        <v>29</v>
      </c>
      <c r="I5008" t="s">
        <v>19</v>
      </c>
      <c r="J5008" t="s">
        <v>20</v>
      </c>
      <c r="K5008" t="s">
        <v>1372</v>
      </c>
      <c r="L5008" s="2">
        <v>159500</v>
      </c>
      <c r="M5008" s="2">
        <v>1147.4820143884892</v>
      </c>
      <c r="N5008" s="2">
        <v>39875</v>
      </c>
      <c r="O5008" s="2"/>
      <c r="P5008" s="5" t="s">
        <v>188</v>
      </c>
    </row>
    <row r="5009" spans="1:16" x14ac:dyDescent="0.25">
      <c r="A5009" t="s">
        <v>5463</v>
      </c>
      <c r="B5009" t="s">
        <v>4571</v>
      </c>
      <c r="C5009" s="1">
        <v>159000</v>
      </c>
      <c r="D5009">
        <v>2</v>
      </c>
      <c r="E5009">
        <v>64</v>
      </c>
      <c r="F5009" s="3" t="s">
        <v>22</v>
      </c>
      <c r="G5009" t="s">
        <v>22</v>
      </c>
      <c r="H5009" t="s">
        <v>23</v>
      </c>
      <c r="I5009" t="s">
        <v>23</v>
      </c>
      <c r="J5009" t="s">
        <v>20</v>
      </c>
      <c r="L5009" s="2">
        <v>159000</v>
      </c>
      <c r="M5009" s="2">
        <v>2484.375</v>
      </c>
      <c r="N5009" s="2">
        <v>79500</v>
      </c>
      <c r="O5009" s="2" t="s">
        <v>160</v>
      </c>
      <c r="P5009" s="21" t="s">
        <v>188</v>
      </c>
    </row>
    <row r="5010" spans="1:16" x14ac:dyDescent="0.25">
      <c r="A5010" t="s">
        <v>2560</v>
      </c>
      <c r="B5010" t="s">
        <v>104</v>
      </c>
      <c r="C5010" s="1">
        <v>159000</v>
      </c>
      <c r="D5010">
        <v>3</v>
      </c>
      <c r="E5010">
        <v>77</v>
      </c>
      <c r="F5010" s="1" t="s">
        <v>16</v>
      </c>
      <c r="G5010" t="s">
        <v>37</v>
      </c>
      <c r="H5010" t="s">
        <v>18</v>
      </c>
      <c r="I5010" t="s">
        <v>19</v>
      </c>
      <c r="J5010" t="s">
        <v>20</v>
      </c>
      <c r="K5010" t="s">
        <v>1372</v>
      </c>
      <c r="L5010" s="2">
        <v>159000</v>
      </c>
      <c r="M5010" s="2">
        <v>2064.9350649350649</v>
      </c>
      <c r="N5010" s="2">
        <v>53000</v>
      </c>
      <c r="O5010" s="2"/>
      <c r="P5010" s="5" t="s">
        <v>188</v>
      </c>
    </row>
    <row r="5011" spans="1:16" x14ac:dyDescent="0.25">
      <c r="A5011" t="s">
        <v>6098</v>
      </c>
      <c r="B5011" t="s">
        <v>4571</v>
      </c>
      <c r="C5011" s="1">
        <v>159000</v>
      </c>
      <c r="D5011">
        <v>1</v>
      </c>
      <c r="E5011">
        <v>47</v>
      </c>
      <c r="F5011" t="s">
        <v>16</v>
      </c>
      <c r="G5011" t="s">
        <v>17</v>
      </c>
      <c r="H5011" t="s">
        <v>189</v>
      </c>
      <c r="I5011" t="s">
        <v>19</v>
      </c>
      <c r="J5011" t="s">
        <v>20</v>
      </c>
      <c r="L5011" s="2">
        <v>159000</v>
      </c>
      <c r="M5011" s="2">
        <v>3382.9787234042551</v>
      </c>
      <c r="N5011" s="2">
        <v>159000</v>
      </c>
      <c r="O5011" s="2" t="s">
        <v>4587</v>
      </c>
      <c r="P5011" s="21" t="s">
        <v>188</v>
      </c>
    </row>
    <row r="5012" spans="1:16" x14ac:dyDescent="0.25">
      <c r="A5012" t="s">
        <v>5510</v>
      </c>
      <c r="B5012" t="s">
        <v>4571</v>
      </c>
      <c r="C5012" s="1">
        <v>159000</v>
      </c>
      <c r="D5012">
        <v>1</v>
      </c>
      <c r="E5012">
        <v>39</v>
      </c>
      <c r="F5012" t="s">
        <v>16</v>
      </c>
      <c r="G5012" t="s">
        <v>95</v>
      </c>
      <c r="H5012" t="s">
        <v>189</v>
      </c>
      <c r="I5012" t="s">
        <v>19</v>
      </c>
      <c r="J5012" t="s">
        <v>20</v>
      </c>
      <c r="L5012" s="2">
        <v>159000</v>
      </c>
      <c r="M5012" s="2">
        <v>4076.9230769230771</v>
      </c>
      <c r="N5012" s="2">
        <v>159000</v>
      </c>
      <c r="O5012" s="2" t="s">
        <v>4587</v>
      </c>
      <c r="P5012" s="21" t="s">
        <v>188</v>
      </c>
    </row>
    <row r="5013" spans="1:16" x14ac:dyDescent="0.25">
      <c r="A5013" t="s">
        <v>5876</v>
      </c>
      <c r="B5013" t="s">
        <v>4571</v>
      </c>
      <c r="C5013" s="1">
        <v>158000</v>
      </c>
      <c r="D5013">
        <v>3</v>
      </c>
      <c r="E5013">
        <v>60</v>
      </c>
      <c r="F5013" t="s">
        <v>16</v>
      </c>
      <c r="G5013" t="s">
        <v>35</v>
      </c>
      <c r="H5013" t="s">
        <v>18</v>
      </c>
      <c r="I5013" t="s">
        <v>19</v>
      </c>
      <c r="J5013" t="s">
        <v>20</v>
      </c>
      <c r="L5013" s="2">
        <v>158000</v>
      </c>
      <c r="M5013" s="2">
        <v>2633.3333333333335</v>
      </c>
      <c r="N5013" s="2">
        <v>52666.666666666664</v>
      </c>
      <c r="O5013" s="2" t="s">
        <v>160</v>
      </c>
      <c r="P5013" s="21" t="s">
        <v>188</v>
      </c>
    </row>
    <row r="5014" spans="1:16" x14ac:dyDescent="0.25">
      <c r="A5014" t="s">
        <v>1813</v>
      </c>
      <c r="B5014" t="s">
        <v>103</v>
      </c>
      <c r="C5014" s="1">
        <v>158000</v>
      </c>
      <c r="D5014">
        <v>3</v>
      </c>
      <c r="E5014">
        <v>107</v>
      </c>
      <c r="F5014" s="1" t="s">
        <v>16</v>
      </c>
      <c r="G5014" t="s">
        <v>35</v>
      </c>
      <c r="H5014" t="s">
        <v>29</v>
      </c>
      <c r="I5014" t="s">
        <v>19</v>
      </c>
      <c r="J5014" t="s">
        <v>20</v>
      </c>
      <c r="K5014" t="s">
        <v>1372</v>
      </c>
      <c r="L5014" s="2">
        <v>158000</v>
      </c>
      <c r="M5014" s="2">
        <v>1476.6355140186915</v>
      </c>
      <c r="N5014" s="2">
        <v>52666.666666666664</v>
      </c>
      <c r="O5014" s="2"/>
      <c r="P5014" s="5" t="s">
        <v>188</v>
      </c>
    </row>
    <row r="5015" spans="1:16" x14ac:dyDescent="0.25">
      <c r="A5015" t="s">
        <v>4659</v>
      </c>
      <c r="B5015" t="s">
        <v>4571</v>
      </c>
      <c r="C5015" s="1">
        <v>157500</v>
      </c>
      <c r="D5015">
        <v>1</v>
      </c>
      <c r="E5015">
        <v>23</v>
      </c>
      <c r="F5015" t="s">
        <v>16</v>
      </c>
      <c r="G5015" t="s">
        <v>56</v>
      </c>
      <c r="H5015" t="s">
        <v>189</v>
      </c>
      <c r="I5015" t="s">
        <v>19</v>
      </c>
      <c r="J5015" t="s">
        <v>20</v>
      </c>
      <c r="L5015" s="2">
        <v>157500</v>
      </c>
      <c r="M5015" s="2">
        <v>6847.826086956522</v>
      </c>
      <c r="N5015" s="2">
        <v>157500</v>
      </c>
      <c r="O5015" s="2" t="s">
        <v>4582</v>
      </c>
      <c r="P5015" s="21" t="s">
        <v>188</v>
      </c>
    </row>
    <row r="5016" spans="1:16" x14ac:dyDescent="0.25">
      <c r="A5016" t="s">
        <v>61</v>
      </c>
      <c r="B5016" t="s">
        <v>102</v>
      </c>
      <c r="C5016" s="1">
        <v>157000</v>
      </c>
      <c r="D5016">
        <v>3</v>
      </c>
      <c r="E5016">
        <v>197</v>
      </c>
      <c r="F5016" t="s">
        <v>22</v>
      </c>
      <c r="G5016" t="s">
        <v>22</v>
      </c>
      <c r="H5016" t="s">
        <v>23</v>
      </c>
      <c r="I5016" t="s">
        <v>23</v>
      </c>
      <c r="J5016" t="s">
        <v>9</v>
      </c>
      <c r="L5016" s="2">
        <v>157000</v>
      </c>
      <c r="M5016" s="2">
        <v>796.95431472081214</v>
      </c>
      <c r="N5016" s="2">
        <v>52333.333333333336</v>
      </c>
      <c r="O5016" s="2"/>
      <c r="P5016" s="21" t="s">
        <v>188</v>
      </c>
    </row>
    <row r="5017" spans="1:16" x14ac:dyDescent="0.25">
      <c r="A5017" t="s">
        <v>2805</v>
      </c>
      <c r="B5017" t="s">
        <v>104</v>
      </c>
      <c r="C5017" s="1">
        <v>157000</v>
      </c>
      <c r="D5017">
        <v>5</v>
      </c>
      <c r="E5017">
        <v>174</v>
      </c>
      <c r="F5017" s="1" t="s">
        <v>22</v>
      </c>
      <c r="G5017" t="s">
        <v>22</v>
      </c>
      <c r="H5017" t="s">
        <v>23</v>
      </c>
      <c r="I5017" t="s">
        <v>23</v>
      </c>
      <c r="J5017" t="s">
        <v>9</v>
      </c>
      <c r="K5017" t="s">
        <v>1372</v>
      </c>
      <c r="L5017" s="2">
        <v>157000</v>
      </c>
      <c r="M5017" s="2">
        <v>902.29885057471267</v>
      </c>
      <c r="N5017" s="2">
        <v>31400</v>
      </c>
      <c r="O5017" s="2"/>
      <c r="P5017" s="5" t="s">
        <v>188</v>
      </c>
    </row>
    <row r="5018" spans="1:16" x14ac:dyDescent="0.25">
      <c r="A5018" t="s">
        <v>4669</v>
      </c>
      <c r="B5018" t="s">
        <v>4571</v>
      </c>
      <c r="C5018" s="1">
        <v>156794</v>
      </c>
      <c r="D5018">
        <v>1</v>
      </c>
      <c r="E5018">
        <v>42</v>
      </c>
      <c r="F5018" t="s">
        <v>16</v>
      </c>
      <c r="G5018" t="s">
        <v>56</v>
      </c>
      <c r="H5018" t="s">
        <v>189</v>
      </c>
      <c r="I5018" t="s">
        <v>19</v>
      </c>
      <c r="J5018" t="s">
        <v>9</v>
      </c>
      <c r="L5018" s="2">
        <v>156794</v>
      </c>
      <c r="M5018" s="2">
        <v>3733.1904761904761</v>
      </c>
      <c r="N5018" s="2">
        <v>156794</v>
      </c>
      <c r="O5018" s="2" t="s">
        <v>4587</v>
      </c>
      <c r="P5018" s="21" t="s">
        <v>188</v>
      </c>
    </row>
    <row r="5019" spans="1:16" x14ac:dyDescent="0.25">
      <c r="A5019" t="s">
        <v>4667</v>
      </c>
      <c r="B5019" t="s">
        <v>4571</v>
      </c>
      <c r="C5019" s="1">
        <v>156000</v>
      </c>
      <c r="D5019">
        <v>1</v>
      </c>
      <c r="E5019">
        <v>40</v>
      </c>
      <c r="F5019" t="s">
        <v>16</v>
      </c>
      <c r="G5019" t="s">
        <v>56</v>
      </c>
      <c r="H5019" t="s">
        <v>189</v>
      </c>
      <c r="I5019" t="s">
        <v>19</v>
      </c>
      <c r="J5019" t="s">
        <v>20</v>
      </c>
      <c r="L5019" s="2">
        <v>156000</v>
      </c>
      <c r="M5019" s="2">
        <v>3900</v>
      </c>
      <c r="N5019" s="2">
        <v>156000</v>
      </c>
      <c r="O5019" s="2" t="s">
        <v>160</v>
      </c>
      <c r="P5019" s="21" t="s">
        <v>188</v>
      </c>
    </row>
    <row r="5020" spans="1:16" x14ac:dyDescent="0.25">
      <c r="A5020" t="s">
        <v>2912</v>
      </c>
      <c r="B5020" t="s">
        <v>104</v>
      </c>
      <c r="C5020" s="1">
        <v>155000</v>
      </c>
      <c r="D5020">
        <v>3</v>
      </c>
      <c r="E5020">
        <v>131</v>
      </c>
      <c r="F5020" s="1" t="s">
        <v>22</v>
      </c>
      <c r="G5020" t="s">
        <v>22</v>
      </c>
      <c r="H5020" t="s">
        <v>23</v>
      </c>
      <c r="I5020" t="s">
        <v>23</v>
      </c>
      <c r="J5020" t="s">
        <v>9</v>
      </c>
      <c r="K5020" t="s">
        <v>1372</v>
      </c>
      <c r="L5020" s="2">
        <v>155000</v>
      </c>
      <c r="M5020" s="2">
        <v>1183.206106870229</v>
      </c>
      <c r="N5020" s="2">
        <v>51666.666666666664</v>
      </c>
      <c r="O5020" s="2"/>
      <c r="P5020" s="5" t="s">
        <v>188</v>
      </c>
    </row>
    <row r="5021" spans="1:16" x14ac:dyDescent="0.25">
      <c r="A5021" t="s">
        <v>2184</v>
      </c>
      <c r="B5021" t="s">
        <v>104</v>
      </c>
      <c r="C5021" s="1">
        <v>155000</v>
      </c>
      <c r="D5021">
        <v>3</v>
      </c>
      <c r="E5021">
        <v>101</v>
      </c>
      <c r="F5021" s="1" t="s">
        <v>16</v>
      </c>
      <c r="G5021" t="s">
        <v>17</v>
      </c>
      <c r="H5021" t="s">
        <v>18</v>
      </c>
      <c r="I5021" t="s">
        <v>19</v>
      </c>
      <c r="J5021" t="s">
        <v>9</v>
      </c>
      <c r="K5021" t="s">
        <v>1372</v>
      </c>
      <c r="L5021" s="2">
        <v>155000</v>
      </c>
      <c r="M5021" s="2">
        <v>1534.6534653465346</v>
      </c>
      <c r="N5021" s="2">
        <v>51666.666666666664</v>
      </c>
      <c r="O5021" s="2"/>
      <c r="P5021" s="5" t="s">
        <v>188</v>
      </c>
    </row>
    <row r="5022" spans="1:16" x14ac:dyDescent="0.25">
      <c r="A5022" t="s">
        <v>2441</v>
      </c>
      <c r="B5022" t="s">
        <v>103</v>
      </c>
      <c r="C5022" s="1">
        <v>155000</v>
      </c>
      <c r="D5022">
        <v>2</v>
      </c>
      <c r="E5022">
        <v>66</v>
      </c>
      <c r="F5022" s="1" t="s">
        <v>16</v>
      </c>
      <c r="G5022" t="s">
        <v>41</v>
      </c>
      <c r="H5022" t="s">
        <v>18</v>
      </c>
      <c r="I5022" t="s">
        <v>30</v>
      </c>
      <c r="J5022" t="s">
        <v>20</v>
      </c>
      <c r="K5022" t="s">
        <v>1372</v>
      </c>
      <c r="L5022" s="2">
        <v>155000</v>
      </c>
      <c r="M5022" s="2">
        <v>2348.4848484848485</v>
      </c>
      <c r="N5022" s="2">
        <v>77500</v>
      </c>
      <c r="O5022" s="2"/>
      <c r="P5022" s="5" t="s">
        <v>188</v>
      </c>
    </row>
    <row r="5023" spans="1:16" x14ac:dyDescent="0.25">
      <c r="A5023" t="s">
        <v>1684</v>
      </c>
      <c r="B5023" t="s">
        <v>104</v>
      </c>
      <c r="C5023" s="1">
        <v>155000</v>
      </c>
      <c r="D5023">
        <v>3</v>
      </c>
      <c r="E5023">
        <v>102</v>
      </c>
      <c r="F5023" s="1" t="s">
        <v>16</v>
      </c>
      <c r="G5023" t="s">
        <v>35</v>
      </c>
      <c r="H5023" t="s">
        <v>29</v>
      </c>
      <c r="I5023" t="s">
        <v>19</v>
      </c>
      <c r="J5023" t="s">
        <v>9</v>
      </c>
      <c r="K5023" t="s">
        <v>1372</v>
      </c>
      <c r="L5023" s="2">
        <v>155000</v>
      </c>
      <c r="M5023" s="2">
        <v>1519.6078431372548</v>
      </c>
      <c r="N5023" s="2">
        <v>51666.666666666664</v>
      </c>
      <c r="O5023" s="2"/>
      <c r="P5023" s="5" t="s">
        <v>188</v>
      </c>
    </row>
    <row r="5024" spans="1:16" x14ac:dyDescent="0.25">
      <c r="A5024" t="s">
        <v>6090</v>
      </c>
      <c r="B5024" t="s">
        <v>4571</v>
      </c>
      <c r="C5024" s="1">
        <v>155000</v>
      </c>
      <c r="D5024">
        <v>1</v>
      </c>
      <c r="E5024">
        <v>30</v>
      </c>
      <c r="F5024" t="s">
        <v>16</v>
      </c>
      <c r="G5024" t="s">
        <v>17</v>
      </c>
      <c r="H5024" t="s">
        <v>189</v>
      </c>
      <c r="I5024" t="s">
        <v>19</v>
      </c>
      <c r="J5024" t="s">
        <v>20</v>
      </c>
      <c r="L5024" s="2">
        <v>155000</v>
      </c>
      <c r="M5024" s="2">
        <v>5166.666666666667</v>
      </c>
      <c r="N5024" s="2">
        <v>155000</v>
      </c>
      <c r="O5024" s="2" t="s">
        <v>4582</v>
      </c>
      <c r="P5024" s="21" t="s">
        <v>188</v>
      </c>
    </row>
    <row r="5025" spans="1:16" x14ac:dyDescent="0.25">
      <c r="A5025" t="s">
        <v>6923</v>
      </c>
      <c r="B5025" t="s">
        <v>4571</v>
      </c>
      <c r="C5025" s="1">
        <v>155000</v>
      </c>
      <c r="D5025">
        <v>1</v>
      </c>
      <c r="E5025">
        <v>30</v>
      </c>
      <c r="F5025" t="s">
        <v>16</v>
      </c>
      <c r="G5025" t="s">
        <v>43</v>
      </c>
      <c r="H5025" t="s">
        <v>189</v>
      </c>
      <c r="I5025" t="s">
        <v>19</v>
      </c>
      <c r="J5025" t="s">
        <v>20</v>
      </c>
      <c r="L5025" s="2">
        <v>155000</v>
      </c>
      <c r="M5025" s="2">
        <v>5166.666666666667</v>
      </c>
      <c r="N5025" s="2">
        <v>155000</v>
      </c>
      <c r="O5025" s="2" t="s">
        <v>4587</v>
      </c>
      <c r="P5025" s="21" t="s">
        <v>188</v>
      </c>
    </row>
    <row r="5026" spans="1:16" x14ac:dyDescent="0.25">
      <c r="A5026" t="s">
        <v>1722</v>
      </c>
      <c r="B5026" t="s">
        <v>103</v>
      </c>
      <c r="C5026" s="1">
        <v>154990</v>
      </c>
      <c r="D5026">
        <v>1</v>
      </c>
      <c r="E5026">
        <v>64</v>
      </c>
      <c r="F5026" s="1" t="s">
        <v>16</v>
      </c>
      <c r="G5026" t="s">
        <v>35</v>
      </c>
      <c r="H5026" t="s">
        <v>29</v>
      </c>
      <c r="I5026" t="s">
        <v>19</v>
      </c>
      <c r="J5026" t="s">
        <v>20</v>
      </c>
      <c r="K5026" t="s">
        <v>1372</v>
      </c>
      <c r="L5026" s="2">
        <v>154990</v>
      </c>
      <c r="M5026" s="2">
        <v>2421.71875</v>
      </c>
      <c r="N5026" s="2">
        <v>154990</v>
      </c>
      <c r="O5026" s="2"/>
      <c r="P5026" s="5" t="s">
        <v>188</v>
      </c>
    </row>
    <row r="5027" spans="1:16" x14ac:dyDescent="0.25">
      <c r="A5027" t="s">
        <v>1723</v>
      </c>
      <c r="B5027" t="s">
        <v>103</v>
      </c>
      <c r="C5027" s="1">
        <v>154990</v>
      </c>
      <c r="D5027">
        <v>1</v>
      </c>
      <c r="E5027">
        <v>64</v>
      </c>
      <c r="F5027" s="1" t="s">
        <v>16</v>
      </c>
      <c r="G5027" t="s">
        <v>35</v>
      </c>
      <c r="H5027" t="s">
        <v>29</v>
      </c>
      <c r="I5027" t="s">
        <v>19</v>
      </c>
      <c r="J5027" t="s">
        <v>20</v>
      </c>
      <c r="K5027" t="s">
        <v>1372</v>
      </c>
      <c r="L5027" s="2">
        <v>154990</v>
      </c>
      <c r="M5027" s="2">
        <v>2421.71875</v>
      </c>
      <c r="N5027" s="2">
        <v>154990</v>
      </c>
      <c r="O5027" s="2"/>
      <c r="P5027" s="5" t="s">
        <v>188</v>
      </c>
    </row>
    <row r="5028" spans="1:16" x14ac:dyDescent="0.25">
      <c r="A5028" t="s">
        <v>3113</v>
      </c>
      <c r="B5028" t="s">
        <v>104</v>
      </c>
      <c r="C5028" s="1">
        <v>153000</v>
      </c>
      <c r="D5028">
        <v>1</v>
      </c>
      <c r="E5028">
        <v>750</v>
      </c>
      <c r="F5028" s="1" t="s">
        <v>22</v>
      </c>
      <c r="G5028" t="s">
        <v>22</v>
      </c>
      <c r="H5028" t="s">
        <v>23</v>
      </c>
      <c r="I5028" t="s">
        <v>23</v>
      </c>
      <c r="J5028" t="s">
        <v>9</v>
      </c>
      <c r="K5028" t="s">
        <v>1372</v>
      </c>
      <c r="L5028" s="2">
        <v>153000</v>
      </c>
      <c r="M5028" s="2">
        <v>204</v>
      </c>
      <c r="N5028" s="2">
        <v>153000</v>
      </c>
      <c r="O5028" s="2"/>
      <c r="P5028" s="5" t="s">
        <v>188</v>
      </c>
    </row>
    <row r="5029" spans="1:16" x14ac:dyDescent="0.25">
      <c r="A5029" t="s">
        <v>2019</v>
      </c>
      <c r="B5029" t="s">
        <v>104</v>
      </c>
      <c r="C5029" s="1">
        <v>153000</v>
      </c>
      <c r="D5029">
        <v>3</v>
      </c>
      <c r="E5029">
        <v>137</v>
      </c>
      <c r="F5029" s="1" t="s">
        <v>16</v>
      </c>
      <c r="G5029" t="s">
        <v>17</v>
      </c>
      <c r="H5029" t="s">
        <v>29</v>
      </c>
      <c r="I5029" t="s">
        <v>19</v>
      </c>
      <c r="J5029" t="s">
        <v>9</v>
      </c>
      <c r="K5029" t="s">
        <v>1372</v>
      </c>
      <c r="L5029" s="2">
        <v>153000</v>
      </c>
      <c r="M5029" s="2">
        <v>1116.7883211678832</v>
      </c>
      <c r="N5029" s="2">
        <v>51000</v>
      </c>
      <c r="O5029" s="2"/>
      <c r="P5029" s="5" t="s">
        <v>188</v>
      </c>
    </row>
    <row r="5030" spans="1:16" x14ac:dyDescent="0.25">
      <c r="A5030" t="s">
        <v>4794</v>
      </c>
      <c r="B5030" t="s">
        <v>4571</v>
      </c>
      <c r="C5030" s="1">
        <v>152000</v>
      </c>
      <c r="D5030">
        <v>1</v>
      </c>
      <c r="E5030">
        <v>49</v>
      </c>
      <c r="F5030" t="s">
        <v>16</v>
      </c>
      <c r="G5030" t="s">
        <v>56</v>
      </c>
      <c r="H5030" t="s">
        <v>18</v>
      </c>
      <c r="I5030" t="s">
        <v>19</v>
      </c>
      <c r="J5030" t="s">
        <v>20</v>
      </c>
      <c r="L5030" s="2">
        <v>152000</v>
      </c>
      <c r="M5030" s="2">
        <v>3102.0408163265306</v>
      </c>
      <c r="N5030" s="2">
        <v>152000</v>
      </c>
      <c r="O5030" s="2" t="s">
        <v>160</v>
      </c>
      <c r="P5030" s="21" t="s">
        <v>188</v>
      </c>
    </row>
    <row r="5031" spans="1:16" x14ac:dyDescent="0.25">
      <c r="A5031" t="s">
        <v>4682</v>
      </c>
      <c r="B5031" t="s">
        <v>4571</v>
      </c>
      <c r="C5031" s="1">
        <v>152000</v>
      </c>
      <c r="D5031">
        <v>1</v>
      </c>
      <c r="E5031">
        <v>49</v>
      </c>
      <c r="F5031" t="s">
        <v>16</v>
      </c>
      <c r="G5031" t="s">
        <v>56</v>
      </c>
      <c r="H5031" t="s">
        <v>189</v>
      </c>
      <c r="I5031" t="s">
        <v>19</v>
      </c>
      <c r="J5031" t="s">
        <v>20</v>
      </c>
      <c r="L5031" s="2">
        <v>152000</v>
      </c>
      <c r="M5031" s="2">
        <v>3102.0408163265306</v>
      </c>
      <c r="N5031" s="2">
        <v>152000</v>
      </c>
      <c r="O5031" s="2" t="s">
        <v>160</v>
      </c>
      <c r="P5031" s="21" t="s">
        <v>188</v>
      </c>
    </row>
    <row r="5032" spans="1:16" x14ac:dyDescent="0.25">
      <c r="A5032" t="s">
        <v>5470</v>
      </c>
      <c r="B5032" t="s">
        <v>4571</v>
      </c>
      <c r="C5032" s="1">
        <v>150000</v>
      </c>
      <c r="D5032">
        <v>1</v>
      </c>
      <c r="E5032">
        <v>48</v>
      </c>
      <c r="F5032" s="3" t="s">
        <v>22</v>
      </c>
      <c r="G5032" t="s">
        <v>22</v>
      </c>
      <c r="H5032" t="s">
        <v>23</v>
      </c>
      <c r="I5032" t="s">
        <v>23</v>
      </c>
      <c r="J5032" t="s">
        <v>20</v>
      </c>
      <c r="L5032" s="2">
        <v>150000</v>
      </c>
      <c r="M5032" s="2">
        <v>3125</v>
      </c>
      <c r="N5032" s="2">
        <v>150000</v>
      </c>
      <c r="O5032" s="2" t="s">
        <v>4587</v>
      </c>
      <c r="P5032" s="21" t="s">
        <v>188</v>
      </c>
    </row>
    <row r="5033" spans="1:16" x14ac:dyDescent="0.25">
      <c r="A5033" t="s">
        <v>5266</v>
      </c>
      <c r="B5033" t="s">
        <v>4571</v>
      </c>
      <c r="C5033" s="1">
        <v>150000</v>
      </c>
      <c r="D5033">
        <v>3</v>
      </c>
      <c r="E5033">
        <v>110</v>
      </c>
      <c r="F5033" s="3" t="s">
        <v>22</v>
      </c>
      <c r="G5033" t="s">
        <v>22</v>
      </c>
      <c r="H5033" t="s">
        <v>23</v>
      </c>
      <c r="I5033" t="s">
        <v>23</v>
      </c>
      <c r="J5033" t="s">
        <v>20</v>
      </c>
      <c r="L5033" s="2">
        <v>150000</v>
      </c>
      <c r="M5033" s="2">
        <v>1363.6363636363637</v>
      </c>
      <c r="N5033" s="2">
        <v>50000</v>
      </c>
      <c r="O5033" s="2" t="s">
        <v>160</v>
      </c>
      <c r="P5033" s="21" t="s">
        <v>188</v>
      </c>
    </row>
    <row r="5034" spans="1:16" x14ac:dyDescent="0.25">
      <c r="A5034" t="s">
        <v>5267</v>
      </c>
      <c r="B5034" t="s">
        <v>4571</v>
      </c>
      <c r="C5034" s="1">
        <v>150000</v>
      </c>
      <c r="D5034">
        <v>3</v>
      </c>
      <c r="E5034">
        <v>98</v>
      </c>
      <c r="F5034" s="3" t="s">
        <v>22</v>
      </c>
      <c r="G5034" t="s">
        <v>22</v>
      </c>
      <c r="H5034" t="s">
        <v>23</v>
      </c>
      <c r="I5034" t="s">
        <v>23</v>
      </c>
      <c r="J5034" t="s">
        <v>20</v>
      </c>
      <c r="L5034" s="2">
        <v>150000</v>
      </c>
      <c r="M5034" s="2">
        <v>1530.6122448979593</v>
      </c>
      <c r="N5034" s="2">
        <v>50000</v>
      </c>
      <c r="O5034" s="2" t="s">
        <v>160</v>
      </c>
      <c r="P5034" s="21" t="s">
        <v>188</v>
      </c>
    </row>
    <row r="5035" spans="1:16" x14ac:dyDescent="0.25">
      <c r="A5035" t="s">
        <v>31</v>
      </c>
      <c r="B5035" t="s">
        <v>102</v>
      </c>
      <c r="C5035" s="1">
        <v>150000</v>
      </c>
      <c r="D5035">
        <v>5</v>
      </c>
      <c r="E5035">
        <v>200</v>
      </c>
      <c r="F5035" t="s">
        <v>22</v>
      </c>
      <c r="G5035" t="s">
        <v>22</v>
      </c>
      <c r="H5035" t="s">
        <v>23</v>
      </c>
      <c r="I5035" t="s">
        <v>23</v>
      </c>
      <c r="J5035" t="s">
        <v>9</v>
      </c>
      <c r="L5035" s="2">
        <v>150000</v>
      </c>
      <c r="M5035" s="2">
        <v>750</v>
      </c>
      <c r="N5035" s="2">
        <v>30000</v>
      </c>
      <c r="O5035" s="2"/>
      <c r="P5035" s="21" t="s">
        <v>188</v>
      </c>
    </row>
    <row r="5036" spans="1:16" x14ac:dyDescent="0.25">
      <c r="A5036" t="s">
        <v>2932</v>
      </c>
      <c r="B5036" t="s">
        <v>104</v>
      </c>
      <c r="C5036" s="1">
        <v>150000</v>
      </c>
      <c r="D5036">
        <v>3</v>
      </c>
      <c r="E5036">
        <v>107</v>
      </c>
      <c r="F5036" s="1" t="s">
        <v>22</v>
      </c>
      <c r="G5036" t="s">
        <v>22</v>
      </c>
      <c r="H5036" t="s">
        <v>23</v>
      </c>
      <c r="I5036" t="s">
        <v>23</v>
      </c>
      <c r="J5036" t="s">
        <v>9</v>
      </c>
      <c r="K5036" t="s">
        <v>1372</v>
      </c>
      <c r="L5036" s="2">
        <v>150000</v>
      </c>
      <c r="M5036" s="2">
        <v>1401.8691588785048</v>
      </c>
      <c r="N5036" s="2">
        <v>50000</v>
      </c>
      <c r="O5036" s="2"/>
      <c r="P5036" s="5" t="s">
        <v>188</v>
      </c>
    </row>
    <row r="5037" spans="1:16" x14ac:dyDescent="0.25">
      <c r="A5037" t="s">
        <v>2992</v>
      </c>
      <c r="B5037" t="s">
        <v>104</v>
      </c>
      <c r="C5037" s="1">
        <v>150000</v>
      </c>
      <c r="D5037">
        <v>5</v>
      </c>
      <c r="E5037">
        <v>224</v>
      </c>
      <c r="F5037" s="1" t="s">
        <v>22</v>
      </c>
      <c r="G5037" t="s">
        <v>22</v>
      </c>
      <c r="H5037" t="s">
        <v>23</v>
      </c>
      <c r="I5037" t="s">
        <v>23</v>
      </c>
      <c r="J5037" t="s">
        <v>9</v>
      </c>
      <c r="K5037" t="s">
        <v>1372</v>
      </c>
      <c r="L5037" s="2">
        <v>150000</v>
      </c>
      <c r="M5037" s="2">
        <v>669.64285714285711</v>
      </c>
      <c r="N5037" s="2">
        <v>30000</v>
      </c>
      <c r="O5037" s="2"/>
      <c r="P5037" s="5" t="s">
        <v>188</v>
      </c>
    </row>
    <row r="5038" spans="1:16" x14ac:dyDescent="0.25">
      <c r="A5038" t="s">
        <v>2991</v>
      </c>
      <c r="B5038" t="s">
        <v>104</v>
      </c>
      <c r="C5038" s="1">
        <v>150000</v>
      </c>
      <c r="D5038">
        <v>3</v>
      </c>
      <c r="E5038">
        <v>185</v>
      </c>
      <c r="F5038" s="1" t="s">
        <v>22</v>
      </c>
      <c r="G5038" t="s">
        <v>22</v>
      </c>
      <c r="H5038" t="s">
        <v>23</v>
      </c>
      <c r="I5038" t="s">
        <v>23</v>
      </c>
      <c r="J5038" t="s">
        <v>9</v>
      </c>
      <c r="K5038" t="s">
        <v>1372</v>
      </c>
      <c r="L5038" s="2">
        <v>150000</v>
      </c>
      <c r="M5038" s="2">
        <v>810.81081081081084</v>
      </c>
      <c r="N5038" s="2">
        <v>50000</v>
      </c>
      <c r="O5038" s="2"/>
      <c r="P5038" s="5" t="s">
        <v>188</v>
      </c>
    </row>
    <row r="5039" spans="1:16" x14ac:dyDescent="0.25">
      <c r="A5039" t="s">
        <v>1531</v>
      </c>
      <c r="B5039" t="s">
        <v>103</v>
      </c>
      <c r="C5039" s="1">
        <v>150000</v>
      </c>
      <c r="D5039">
        <v>1</v>
      </c>
      <c r="E5039">
        <v>52</v>
      </c>
      <c r="F5039" s="1" t="s">
        <v>16</v>
      </c>
      <c r="G5039" t="s">
        <v>56</v>
      </c>
      <c r="H5039" t="s">
        <v>18</v>
      </c>
      <c r="I5039" t="s">
        <v>19</v>
      </c>
      <c r="J5039" t="s">
        <v>20</v>
      </c>
      <c r="K5039" t="s">
        <v>1372</v>
      </c>
      <c r="L5039" s="2">
        <v>150000</v>
      </c>
      <c r="M5039" s="2">
        <v>2884.6153846153848</v>
      </c>
      <c r="N5039" s="2">
        <v>150000</v>
      </c>
      <c r="O5039" s="2"/>
      <c r="P5039" s="5" t="s">
        <v>188</v>
      </c>
    </row>
    <row r="5040" spans="1:16" x14ac:dyDescent="0.25">
      <c r="A5040" t="s">
        <v>2186</v>
      </c>
      <c r="B5040" t="s">
        <v>104</v>
      </c>
      <c r="C5040" s="1">
        <v>150000</v>
      </c>
      <c r="D5040">
        <v>1</v>
      </c>
      <c r="E5040">
        <v>91</v>
      </c>
      <c r="F5040" s="1" t="s">
        <v>16</v>
      </c>
      <c r="G5040" t="s">
        <v>17</v>
      </c>
      <c r="H5040" t="s">
        <v>18</v>
      </c>
      <c r="I5040" t="s">
        <v>19</v>
      </c>
      <c r="J5040" t="s">
        <v>20</v>
      </c>
      <c r="K5040" t="s">
        <v>1372</v>
      </c>
      <c r="L5040" s="2">
        <v>150000</v>
      </c>
      <c r="M5040" s="2">
        <v>1648.3516483516485</v>
      </c>
      <c r="N5040" s="2">
        <v>150000</v>
      </c>
      <c r="O5040" s="2"/>
      <c r="P5040" s="5" t="s">
        <v>188</v>
      </c>
    </row>
    <row r="5041" spans="1:16" x14ac:dyDescent="0.25">
      <c r="A5041" t="s">
        <v>5872</v>
      </c>
      <c r="B5041" t="s">
        <v>4571</v>
      </c>
      <c r="C5041" s="1">
        <v>150000</v>
      </c>
      <c r="D5041">
        <v>1</v>
      </c>
      <c r="E5041">
        <v>45</v>
      </c>
      <c r="F5041" t="s">
        <v>16</v>
      </c>
      <c r="G5041" t="s">
        <v>35</v>
      </c>
      <c r="H5041" t="s">
        <v>18</v>
      </c>
      <c r="I5041" t="s">
        <v>19</v>
      </c>
      <c r="J5041" t="s">
        <v>20</v>
      </c>
      <c r="L5041" s="2">
        <v>150000</v>
      </c>
      <c r="M5041" s="2">
        <v>3333.3333333333335</v>
      </c>
      <c r="N5041" s="2">
        <v>150000</v>
      </c>
      <c r="O5041" s="2" t="s">
        <v>160</v>
      </c>
      <c r="P5041" s="21" t="s">
        <v>188</v>
      </c>
    </row>
    <row r="5042" spans="1:16" x14ac:dyDescent="0.25">
      <c r="A5042" t="s">
        <v>6680</v>
      </c>
      <c r="B5042" t="s">
        <v>4571</v>
      </c>
      <c r="C5042" s="1">
        <v>150000</v>
      </c>
      <c r="D5042">
        <v>3</v>
      </c>
      <c r="E5042">
        <v>68</v>
      </c>
      <c r="F5042" t="s">
        <v>16</v>
      </c>
      <c r="G5042" t="s">
        <v>37</v>
      </c>
      <c r="H5042" t="s">
        <v>18</v>
      </c>
      <c r="I5042" t="s">
        <v>19</v>
      </c>
      <c r="J5042" t="s">
        <v>20</v>
      </c>
      <c r="L5042" s="2">
        <v>150000</v>
      </c>
      <c r="M5042" s="2">
        <v>2205.8823529411766</v>
      </c>
      <c r="N5042" s="2">
        <v>50000</v>
      </c>
      <c r="O5042" s="2" t="s">
        <v>160</v>
      </c>
      <c r="P5042" s="21" t="s">
        <v>188</v>
      </c>
    </row>
    <row r="5043" spans="1:16" x14ac:dyDescent="0.25">
      <c r="A5043" t="s">
        <v>4785</v>
      </c>
      <c r="B5043" t="s">
        <v>4571</v>
      </c>
      <c r="C5043" s="1">
        <v>150000</v>
      </c>
      <c r="D5043">
        <v>1</v>
      </c>
      <c r="E5043">
        <v>40</v>
      </c>
      <c r="F5043" t="s">
        <v>16</v>
      </c>
      <c r="G5043" t="s">
        <v>56</v>
      </c>
      <c r="H5043" t="s">
        <v>18</v>
      </c>
      <c r="I5043" t="s">
        <v>19</v>
      </c>
      <c r="J5043" t="s">
        <v>20</v>
      </c>
      <c r="L5043" s="2">
        <v>150000</v>
      </c>
      <c r="M5043" s="2">
        <v>3750</v>
      </c>
      <c r="N5043" s="2">
        <v>150000</v>
      </c>
      <c r="O5043" s="2" t="s">
        <v>160</v>
      </c>
      <c r="P5043" s="21" t="s">
        <v>188</v>
      </c>
    </row>
    <row r="5044" spans="1:16" x14ac:dyDescent="0.25">
      <c r="A5044" t="s">
        <v>4786</v>
      </c>
      <c r="B5044" t="s">
        <v>4571</v>
      </c>
      <c r="C5044" s="1">
        <v>150000</v>
      </c>
      <c r="D5044">
        <v>1</v>
      </c>
      <c r="E5044">
        <v>40</v>
      </c>
      <c r="F5044" t="s">
        <v>16</v>
      </c>
      <c r="G5044" t="s">
        <v>56</v>
      </c>
      <c r="H5044" t="s">
        <v>18</v>
      </c>
      <c r="I5044" t="s">
        <v>19</v>
      </c>
      <c r="J5044" t="s">
        <v>20</v>
      </c>
      <c r="L5044" s="2">
        <v>150000</v>
      </c>
      <c r="M5044" s="2">
        <v>3750</v>
      </c>
      <c r="N5044" s="2">
        <v>150000</v>
      </c>
      <c r="O5044" s="2" t="s">
        <v>160</v>
      </c>
      <c r="P5044" s="21" t="s">
        <v>188</v>
      </c>
    </row>
    <row r="5045" spans="1:16" x14ac:dyDescent="0.25">
      <c r="A5045" t="s">
        <v>4787</v>
      </c>
      <c r="B5045" t="s">
        <v>4571</v>
      </c>
      <c r="C5045" s="1">
        <v>150000</v>
      </c>
      <c r="D5045">
        <v>1</v>
      </c>
      <c r="E5045">
        <v>40</v>
      </c>
      <c r="F5045" t="s">
        <v>16</v>
      </c>
      <c r="G5045" t="s">
        <v>56</v>
      </c>
      <c r="H5045" t="s">
        <v>18</v>
      </c>
      <c r="I5045" t="s">
        <v>19</v>
      </c>
      <c r="J5045" t="s">
        <v>20</v>
      </c>
      <c r="L5045" s="2">
        <v>150000</v>
      </c>
      <c r="M5045" s="2">
        <v>3750</v>
      </c>
      <c r="N5045" s="2">
        <v>150000</v>
      </c>
      <c r="O5045" s="2" t="s">
        <v>160</v>
      </c>
      <c r="P5045" s="21" t="s">
        <v>188</v>
      </c>
    </row>
    <row r="5046" spans="1:16" x14ac:dyDescent="0.25">
      <c r="A5046" t="s">
        <v>4795</v>
      </c>
      <c r="B5046" t="s">
        <v>4571</v>
      </c>
      <c r="C5046" s="1">
        <v>150000</v>
      </c>
      <c r="D5046">
        <v>1</v>
      </c>
      <c r="E5046">
        <v>49</v>
      </c>
      <c r="F5046" t="s">
        <v>16</v>
      </c>
      <c r="G5046" t="s">
        <v>56</v>
      </c>
      <c r="H5046" t="s">
        <v>18</v>
      </c>
      <c r="I5046" t="s">
        <v>19</v>
      </c>
      <c r="J5046" t="s">
        <v>20</v>
      </c>
      <c r="L5046" s="2">
        <v>150000</v>
      </c>
      <c r="M5046" s="2">
        <v>3061.2244897959185</v>
      </c>
      <c r="N5046" s="2">
        <v>150000</v>
      </c>
      <c r="O5046" s="2" t="s">
        <v>160</v>
      </c>
      <c r="P5046" s="21" t="s">
        <v>188</v>
      </c>
    </row>
    <row r="5047" spans="1:16" x14ac:dyDescent="0.25">
      <c r="A5047" t="s">
        <v>4812</v>
      </c>
      <c r="B5047" t="s">
        <v>4571</v>
      </c>
      <c r="C5047" s="1">
        <v>150000</v>
      </c>
      <c r="D5047">
        <v>2</v>
      </c>
      <c r="E5047">
        <v>63</v>
      </c>
      <c r="F5047" t="s">
        <v>16</v>
      </c>
      <c r="G5047" t="s">
        <v>56</v>
      </c>
      <c r="H5047" t="s">
        <v>18</v>
      </c>
      <c r="I5047" t="s">
        <v>19</v>
      </c>
      <c r="J5047" t="s">
        <v>20</v>
      </c>
      <c r="L5047" s="2">
        <v>150000</v>
      </c>
      <c r="M5047" s="2">
        <v>2380.9523809523807</v>
      </c>
      <c r="N5047" s="2">
        <v>75000</v>
      </c>
      <c r="O5047" s="2" t="s">
        <v>160</v>
      </c>
      <c r="P5047" s="21" t="s">
        <v>188</v>
      </c>
    </row>
    <row r="5048" spans="1:16" x14ac:dyDescent="0.25">
      <c r="A5048" t="s">
        <v>73</v>
      </c>
      <c r="B5048" t="s">
        <v>102</v>
      </c>
      <c r="C5048" s="1">
        <v>150000</v>
      </c>
      <c r="D5048">
        <v>2</v>
      </c>
      <c r="E5048">
        <v>108</v>
      </c>
      <c r="F5048" t="s">
        <v>16</v>
      </c>
      <c r="G5048" t="s">
        <v>52</v>
      </c>
      <c r="H5048" t="s">
        <v>29</v>
      </c>
      <c r="I5048" t="s">
        <v>19</v>
      </c>
      <c r="J5048" t="s">
        <v>9</v>
      </c>
      <c r="L5048" s="2">
        <v>150000</v>
      </c>
      <c r="M5048" s="2">
        <v>1388.8888888888889</v>
      </c>
      <c r="N5048" s="2">
        <v>75000</v>
      </c>
      <c r="O5048" s="2"/>
      <c r="P5048" s="21" t="s">
        <v>188</v>
      </c>
    </row>
    <row r="5049" spans="1:16" x14ac:dyDescent="0.25">
      <c r="A5049" t="s">
        <v>1687</v>
      </c>
      <c r="B5049" t="s">
        <v>104</v>
      </c>
      <c r="C5049" s="1">
        <v>150000</v>
      </c>
      <c r="D5049">
        <v>3</v>
      </c>
      <c r="E5049">
        <v>80</v>
      </c>
      <c r="F5049" s="1" t="s">
        <v>16</v>
      </c>
      <c r="G5049" t="s">
        <v>35</v>
      </c>
      <c r="H5049" t="s">
        <v>29</v>
      </c>
      <c r="I5049" t="s">
        <v>19</v>
      </c>
      <c r="J5049" t="s">
        <v>9</v>
      </c>
      <c r="K5049" t="s">
        <v>1372</v>
      </c>
      <c r="L5049" s="2">
        <v>150000</v>
      </c>
      <c r="M5049" s="2">
        <v>1875</v>
      </c>
      <c r="N5049" s="2">
        <v>50000</v>
      </c>
      <c r="O5049" s="2"/>
      <c r="P5049" s="5" t="s">
        <v>188</v>
      </c>
    </row>
    <row r="5050" spans="1:16" x14ac:dyDescent="0.25">
      <c r="A5050" t="s">
        <v>2000</v>
      </c>
      <c r="B5050" t="s">
        <v>104</v>
      </c>
      <c r="C5050" s="1">
        <v>150000</v>
      </c>
      <c r="D5050">
        <v>1</v>
      </c>
      <c r="E5050">
        <v>73</v>
      </c>
      <c r="F5050" s="1" t="s">
        <v>16</v>
      </c>
      <c r="G5050" t="s">
        <v>17</v>
      </c>
      <c r="H5050" t="s">
        <v>29</v>
      </c>
      <c r="I5050" t="s">
        <v>19</v>
      </c>
      <c r="J5050" t="s">
        <v>20</v>
      </c>
      <c r="K5050" t="s">
        <v>1372</v>
      </c>
      <c r="L5050" s="2">
        <v>150000</v>
      </c>
      <c r="M5050" s="2">
        <v>2054.794520547945</v>
      </c>
      <c r="N5050" s="2">
        <v>150000</v>
      </c>
      <c r="O5050" s="2"/>
      <c r="P5050" s="5" t="s">
        <v>188</v>
      </c>
    </row>
    <row r="5051" spans="1:16" x14ac:dyDescent="0.25">
      <c r="A5051" t="s">
        <v>2460</v>
      </c>
      <c r="B5051" t="s">
        <v>104</v>
      </c>
      <c r="C5051" s="1">
        <v>150000</v>
      </c>
      <c r="D5051">
        <v>3</v>
      </c>
      <c r="E5051">
        <v>82</v>
      </c>
      <c r="F5051" s="1" t="s">
        <v>16</v>
      </c>
      <c r="G5051" t="s">
        <v>37</v>
      </c>
      <c r="H5051" t="s">
        <v>29</v>
      </c>
      <c r="I5051" t="s">
        <v>19</v>
      </c>
      <c r="J5051" t="s">
        <v>20</v>
      </c>
      <c r="K5051" t="s">
        <v>1372</v>
      </c>
      <c r="L5051" s="2">
        <v>150000</v>
      </c>
      <c r="M5051" s="2">
        <v>1829.2682926829268</v>
      </c>
      <c r="N5051" s="2">
        <v>50000</v>
      </c>
      <c r="O5051" s="2"/>
      <c r="P5051" s="5" t="s">
        <v>188</v>
      </c>
    </row>
    <row r="5052" spans="1:16" x14ac:dyDescent="0.25">
      <c r="A5052" t="s">
        <v>6849</v>
      </c>
      <c r="B5052" t="s">
        <v>4571</v>
      </c>
      <c r="C5052" s="1">
        <v>150000</v>
      </c>
      <c r="D5052">
        <v>3</v>
      </c>
      <c r="E5052">
        <v>74</v>
      </c>
      <c r="F5052" t="s">
        <v>16</v>
      </c>
      <c r="G5052" t="s">
        <v>87</v>
      </c>
      <c r="H5052" t="s">
        <v>189</v>
      </c>
      <c r="I5052" t="s">
        <v>19</v>
      </c>
      <c r="J5052" t="s">
        <v>20</v>
      </c>
      <c r="L5052" s="2">
        <v>150000</v>
      </c>
      <c r="M5052" s="2">
        <v>2027.0270270270271</v>
      </c>
      <c r="N5052" s="2">
        <v>50000</v>
      </c>
      <c r="O5052" s="2" t="s">
        <v>160</v>
      </c>
      <c r="P5052" s="21" t="s">
        <v>188</v>
      </c>
    </row>
    <row r="5053" spans="1:16" x14ac:dyDescent="0.25">
      <c r="A5053" t="s">
        <v>6985</v>
      </c>
      <c r="B5053" t="s">
        <v>4571</v>
      </c>
      <c r="C5053" s="1">
        <v>150000</v>
      </c>
      <c r="D5053">
        <v>1</v>
      </c>
      <c r="E5053">
        <v>39</v>
      </c>
      <c r="F5053" t="s">
        <v>16</v>
      </c>
      <c r="G5053" t="s">
        <v>141</v>
      </c>
      <c r="H5053" t="s">
        <v>189</v>
      </c>
      <c r="I5053" t="s">
        <v>19</v>
      </c>
      <c r="J5053" t="s">
        <v>20</v>
      </c>
      <c r="L5053" s="2">
        <v>150000</v>
      </c>
      <c r="M5053" s="2">
        <v>3846.1538461538462</v>
      </c>
      <c r="N5053" s="2">
        <v>150000</v>
      </c>
      <c r="O5053" s="2" t="s">
        <v>4587</v>
      </c>
      <c r="P5053" s="21" t="s">
        <v>188</v>
      </c>
    </row>
    <row r="5054" spans="1:16" x14ac:dyDescent="0.25">
      <c r="A5054" t="s">
        <v>2406</v>
      </c>
      <c r="B5054" t="s">
        <v>103</v>
      </c>
      <c r="C5054" s="1">
        <v>149999</v>
      </c>
      <c r="D5054">
        <v>3</v>
      </c>
      <c r="E5054">
        <v>71</v>
      </c>
      <c r="F5054" s="1" t="s">
        <v>16</v>
      </c>
      <c r="G5054" t="s">
        <v>41</v>
      </c>
      <c r="H5054" t="s">
        <v>18</v>
      </c>
      <c r="I5054" t="s">
        <v>19</v>
      </c>
      <c r="J5054" t="s">
        <v>20</v>
      </c>
      <c r="K5054" t="s">
        <v>1372</v>
      </c>
      <c r="L5054" s="2">
        <v>149999</v>
      </c>
      <c r="M5054" s="2">
        <v>2112.6619718309857</v>
      </c>
      <c r="N5054" s="2">
        <v>49999.666666666664</v>
      </c>
      <c r="O5054" s="2"/>
      <c r="P5054" s="5" t="s">
        <v>188</v>
      </c>
    </row>
    <row r="5055" spans="1:16" x14ac:dyDescent="0.25">
      <c r="A5055" t="s">
        <v>1553</v>
      </c>
      <c r="B5055" t="s">
        <v>103</v>
      </c>
      <c r="C5055" s="1">
        <v>149990</v>
      </c>
      <c r="D5055">
        <v>3</v>
      </c>
      <c r="E5055">
        <v>65</v>
      </c>
      <c r="F5055" s="1" t="s">
        <v>16</v>
      </c>
      <c r="G5055" t="s">
        <v>56</v>
      </c>
      <c r="H5055" t="s">
        <v>18</v>
      </c>
      <c r="I5055" t="s">
        <v>19</v>
      </c>
      <c r="J5055" t="s">
        <v>20</v>
      </c>
      <c r="K5055" t="s">
        <v>1372</v>
      </c>
      <c r="L5055" s="2">
        <v>149990</v>
      </c>
      <c r="M5055" s="2">
        <v>2307.5384615384614</v>
      </c>
      <c r="N5055" s="2">
        <v>49996.666666666664</v>
      </c>
      <c r="O5055" s="2"/>
      <c r="P5055" s="5" t="s">
        <v>188</v>
      </c>
    </row>
    <row r="5056" spans="1:16" x14ac:dyDescent="0.25">
      <c r="A5056" t="s">
        <v>1928</v>
      </c>
      <c r="B5056" t="s">
        <v>103</v>
      </c>
      <c r="C5056" s="1">
        <v>149900</v>
      </c>
      <c r="D5056">
        <v>3</v>
      </c>
      <c r="E5056">
        <v>62</v>
      </c>
      <c r="F5056" s="1" t="s">
        <v>16</v>
      </c>
      <c r="G5056" t="s">
        <v>35</v>
      </c>
      <c r="H5056" t="s">
        <v>18</v>
      </c>
      <c r="I5056" t="s">
        <v>19</v>
      </c>
      <c r="J5056" t="s">
        <v>20</v>
      </c>
      <c r="K5056" t="s">
        <v>1372</v>
      </c>
      <c r="L5056" s="2">
        <v>149900</v>
      </c>
      <c r="M5056" s="2">
        <v>2417.7419354838707</v>
      </c>
      <c r="N5056" s="2">
        <v>49966.666666666664</v>
      </c>
      <c r="O5056" s="2"/>
      <c r="P5056" s="5" t="s">
        <v>188</v>
      </c>
    </row>
    <row r="5057" spans="1:16" x14ac:dyDescent="0.25">
      <c r="A5057" t="s">
        <v>2412</v>
      </c>
      <c r="B5057" t="s">
        <v>103</v>
      </c>
      <c r="C5057" s="1">
        <v>149900</v>
      </c>
      <c r="D5057">
        <v>3</v>
      </c>
      <c r="E5057">
        <v>71</v>
      </c>
      <c r="F5057" s="1" t="s">
        <v>16</v>
      </c>
      <c r="G5057" t="s">
        <v>41</v>
      </c>
      <c r="H5057" t="s">
        <v>18</v>
      </c>
      <c r="I5057" t="s">
        <v>19</v>
      </c>
      <c r="J5057" t="s">
        <v>20</v>
      </c>
      <c r="K5057" t="s">
        <v>1372</v>
      </c>
      <c r="L5057" s="2">
        <v>149900</v>
      </c>
      <c r="M5057" s="2">
        <v>2111.2676056338028</v>
      </c>
      <c r="N5057" s="2">
        <v>49966.666666666664</v>
      </c>
      <c r="O5057" s="2"/>
      <c r="P5057" s="5" t="s">
        <v>188</v>
      </c>
    </row>
    <row r="5058" spans="1:16" x14ac:dyDescent="0.25">
      <c r="A5058" t="s">
        <v>2006</v>
      </c>
      <c r="B5058" t="s">
        <v>104</v>
      </c>
      <c r="C5058" s="1">
        <v>149900</v>
      </c>
      <c r="D5058">
        <v>3</v>
      </c>
      <c r="E5058">
        <v>90</v>
      </c>
      <c r="F5058" s="1" t="s">
        <v>16</v>
      </c>
      <c r="G5058" t="s">
        <v>17</v>
      </c>
      <c r="H5058" t="s">
        <v>29</v>
      </c>
      <c r="I5058" t="s">
        <v>19</v>
      </c>
      <c r="J5058" t="s">
        <v>20</v>
      </c>
      <c r="K5058" t="s">
        <v>1372</v>
      </c>
      <c r="L5058" s="2">
        <v>149900</v>
      </c>
      <c r="M5058" s="2">
        <v>1665.5555555555557</v>
      </c>
      <c r="N5058" s="2">
        <v>49966.666666666664</v>
      </c>
      <c r="O5058" s="2"/>
      <c r="P5058" s="5" t="s">
        <v>188</v>
      </c>
    </row>
    <row r="5059" spans="1:16" x14ac:dyDescent="0.25">
      <c r="A5059" t="s">
        <v>2183</v>
      </c>
      <c r="B5059" t="s">
        <v>104</v>
      </c>
      <c r="C5059" s="1">
        <v>149100</v>
      </c>
      <c r="D5059">
        <v>3</v>
      </c>
      <c r="E5059">
        <v>109</v>
      </c>
      <c r="F5059" s="1" t="s">
        <v>16</v>
      </c>
      <c r="G5059" t="s">
        <v>17</v>
      </c>
      <c r="H5059" t="s">
        <v>18</v>
      </c>
      <c r="I5059" t="s">
        <v>19</v>
      </c>
      <c r="J5059" t="s">
        <v>20</v>
      </c>
      <c r="K5059" t="s">
        <v>1372</v>
      </c>
      <c r="L5059" s="2">
        <v>149100</v>
      </c>
      <c r="M5059" s="2">
        <v>1367.8899082568807</v>
      </c>
      <c r="N5059" s="2">
        <v>49700</v>
      </c>
      <c r="O5059" s="2"/>
      <c r="P5059" s="5" t="s">
        <v>188</v>
      </c>
    </row>
    <row r="5060" spans="1:16" x14ac:dyDescent="0.25">
      <c r="A5060" t="s">
        <v>1588</v>
      </c>
      <c r="B5060" t="s">
        <v>103</v>
      </c>
      <c r="C5060" s="1">
        <v>149000</v>
      </c>
      <c r="D5060">
        <v>1</v>
      </c>
      <c r="E5060">
        <v>55</v>
      </c>
      <c r="F5060" s="1" t="s">
        <v>16</v>
      </c>
      <c r="G5060" t="s">
        <v>56</v>
      </c>
      <c r="H5060" t="s">
        <v>18</v>
      </c>
      <c r="I5060" t="s">
        <v>19</v>
      </c>
      <c r="J5060" t="s">
        <v>20</v>
      </c>
      <c r="K5060" t="s">
        <v>1372</v>
      </c>
      <c r="L5060" s="2">
        <v>149000</v>
      </c>
      <c r="M5060" s="2">
        <v>2709.090909090909</v>
      </c>
      <c r="N5060" s="2">
        <v>149000</v>
      </c>
      <c r="O5060" s="2"/>
      <c r="P5060" s="5" t="s">
        <v>188</v>
      </c>
    </row>
    <row r="5061" spans="1:16" x14ac:dyDescent="0.25">
      <c r="A5061" t="s">
        <v>4788</v>
      </c>
      <c r="B5061" t="s">
        <v>4571</v>
      </c>
      <c r="C5061" s="1">
        <v>149000</v>
      </c>
      <c r="D5061">
        <v>1</v>
      </c>
      <c r="E5061">
        <v>41</v>
      </c>
      <c r="F5061" t="s">
        <v>16</v>
      </c>
      <c r="G5061" t="s">
        <v>56</v>
      </c>
      <c r="H5061" t="s">
        <v>18</v>
      </c>
      <c r="I5061" t="s">
        <v>19</v>
      </c>
      <c r="J5061" t="s">
        <v>20</v>
      </c>
      <c r="L5061" s="2">
        <v>149000</v>
      </c>
      <c r="M5061" s="2">
        <v>3634.1463414634145</v>
      </c>
      <c r="N5061" s="2">
        <v>149000</v>
      </c>
      <c r="O5061" s="2" t="s">
        <v>160</v>
      </c>
      <c r="P5061" s="21" t="s">
        <v>188</v>
      </c>
    </row>
    <row r="5062" spans="1:16" x14ac:dyDescent="0.25">
      <c r="A5062" t="s">
        <v>2001</v>
      </c>
      <c r="B5062" t="s">
        <v>104</v>
      </c>
      <c r="C5062" s="1">
        <v>149000</v>
      </c>
      <c r="D5062">
        <v>4</v>
      </c>
      <c r="E5062">
        <v>109</v>
      </c>
      <c r="F5062" s="1" t="s">
        <v>16</v>
      </c>
      <c r="G5062" t="s">
        <v>17</v>
      </c>
      <c r="H5062" t="s">
        <v>29</v>
      </c>
      <c r="I5062" t="s">
        <v>19</v>
      </c>
      <c r="J5062" t="s">
        <v>20</v>
      </c>
      <c r="K5062" t="s">
        <v>1372</v>
      </c>
      <c r="L5062" s="2">
        <v>149000</v>
      </c>
      <c r="M5062" s="2">
        <v>1366.9724770642201</v>
      </c>
      <c r="N5062" s="2">
        <v>37250</v>
      </c>
      <c r="O5062" s="2"/>
      <c r="P5062" s="5" t="s">
        <v>188</v>
      </c>
    </row>
    <row r="5063" spans="1:16" x14ac:dyDescent="0.25">
      <c r="A5063" t="s">
        <v>6740</v>
      </c>
      <c r="B5063" t="s">
        <v>4571</v>
      </c>
      <c r="C5063" s="1">
        <v>149000</v>
      </c>
      <c r="D5063">
        <v>1</v>
      </c>
      <c r="E5063">
        <v>19</v>
      </c>
      <c r="F5063" t="s">
        <v>16</v>
      </c>
      <c r="G5063" t="s">
        <v>52</v>
      </c>
      <c r="H5063" t="s">
        <v>189</v>
      </c>
      <c r="I5063" t="s">
        <v>19</v>
      </c>
      <c r="J5063" t="s">
        <v>20</v>
      </c>
      <c r="L5063" s="2">
        <v>149000</v>
      </c>
      <c r="M5063" s="2">
        <v>7842.105263157895</v>
      </c>
      <c r="N5063" s="2">
        <v>149000</v>
      </c>
      <c r="O5063" s="2" t="s">
        <v>4582</v>
      </c>
      <c r="P5063" s="21" t="s">
        <v>188</v>
      </c>
    </row>
    <row r="5064" spans="1:16" x14ac:dyDescent="0.25">
      <c r="A5064" t="s">
        <v>6925</v>
      </c>
      <c r="B5064" t="s">
        <v>4571</v>
      </c>
      <c r="C5064" s="1">
        <v>149000</v>
      </c>
      <c r="D5064">
        <v>1</v>
      </c>
      <c r="E5064">
        <v>47</v>
      </c>
      <c r="F5064" t="s">
        <v>16</v>
      </c>
      <c r="G5064" t="s">
        <v>43</v>
      </c>
      <c r="H5064" t="s">
        <v>189</v>
      </c>
      <c r="I5064" t="s">
        <v>19</v>
      </c>
      <c r="J5064" t="s">
        <v>20</v>
      </c>
      <c r="L5064" s="2">
        <v>149000</v>
      </c>
      <c r="M5064" s="2">
        <v>3170.2127659574467</v>
      </c>
      <c r="N5064" s="2">
        <v>149000</v>
      </c>
      <c r="O5064" s="2" t="s">
        <v>4587</v>
      </c>
      <c r="P5064" s="21" t="s">
        <v>188</v>
      </c>
    </row>
    <row r="5065" spans="1:16" x14ac:dyDescent="0.25">
      <c r="A5065" t="s">
        <v>5506</v>
      </c>
      <c r="B5065" t="s">
        <v>4571</v>
      </c>
      <c r="C5065" s="1">
        <v>149000</v>
      </c>
      <c r="D5065">
        <v>1</v>
      </c>
      <c r="E5065">
        <v>20</v>
      </c>
      <c r="F5065" t="s">
        <v>16</v>
      </c>
      <c r="G5065" t="s">
        <v>95</v>
      </c>
      <c r="H5065" t="s">
        <v>189</v>
      </c>
      <c r="I5065" t="s">
        <v>19</v>
      </c>
      <c r="J5065" t="s">
        <v>20</v>
      </c>
      <c r="L5065" s="2">
        <v>149000</v>
      </c>
      <c r="M5065" s="2">
        <v>7450</v>
      </c>
      <c r="N5065" s="2">
        <v>149000</v>
      </c>
      <c r="O5065" s="2" t="s">
        <v>4582</v>
      </c>
      <c r="P5065" s="21" t="s">
        <v>188</v>
      </c>
    </row>
    <row r="5066" spans="1:16" x14ac:dyDescent="0.25">
      <c r="A5066" t="s">
        <v>5912</v>
      </c>
      <c r="B5066" t="s">
        <v>4571</v>
      </c>
      <c r="C5066" s="1">
        <v>148190</v>
      </c>
      <c r="D5066">
        <v>1</v>
      </c>
      <c r="E5066">
        <v>55</v>
      </c>
      <c r="F5066" t="s">
        <v>16</v>
      </c>
      <c r="G5066" t="s">
        <v>35</v>
      </c>
      <c r="H5066" t="s">
        <v>189</v>
      </c>
      <c r="I5066" t="s">
        <v>30</v>
      </c>
      <c r="J5066" t="s">
        <v>9</v>
      </c>
      <c r="L5066" s="2">
        <v>148190</v>
      </c>
      <c r="M5066" s="2">
        <v>2694.3636363636365</v>
      </c>
      <c r="N5066" s="2">
        <v>148190</v>
      </c>
      <c r="O5066" s="2" t="s">
        <v>4582</v>
      </c>
      <c r="P5066" s="21" t="s">
        <v>188</v>
      </c>
    </row>
    <row r="5067" spans="1:16" x14ac:dyDescent="0.25">
      <c r="A5067" t="s">
        <v>5913</v>
      </c>
      <c r="B5067" t="s">
        <v>4571</v>
      </c>
      <c r="C5067" s="1">
        <v>148190</v>
      </c>
      <c r="D5067">
        <v>1</v>
      </c>
      <c r="E5067">
        <v>55</v>
      </c>
      <c r="F5067" t="s">
        <v>16</v>
      </c>
      <c r="G5067" t="s">
        <v>35</v>
      </c>
      <c r="H5067" t="s">
        <v>189</v>
      </c>
      <c r="I5067" t="s">
        <v>30</v>
      </c>
      <c r="J5067" t="s">
        <v>9</v>
      </c>
      <c r="L5067" s="2">
        <v>148190</v>
      </c>
      <c r="M5067" s="2">
        <v>2694.3636363636365</v>
      </c>
      <c r="N5067" s="2">
        <v>148190</v>
      </c>
      <c r="O5067" s="2" t="s">
        <v>4582</v>
      </c>
      <c r="P5067" s="21" t="s">
        <v>188</v>
      </c>
    </row>
    <row r="5068" spans="1:16" x14ac:dyDescent="0.25">
      <c r="A5068" t="s">
        <v>4752</v>
      </c>
      <c r="B5068" t="s">
        <v>4571</v>
      </c>
      <c r="C5068" s="1">
        <v>148000</v>
      </c>
      <c r="D5068">
        <v>3</v>
      </c>
      <c r="E5068">
        <v>90</v>
      </c>
      <c r="F5068" t="s">
        <v>16</v>
      </c>
      <c r="G5068" t="s">
        <v>56</v>
      </c>
      <c r="H5068" t="s">
        <v>189</v>
      </c>
      <c r="I5068" t="s">
        <v>19</v>
      </c>
      <c r="J5068" t="s">
        <v>20</v>
      </c>
      <c r="L5068" s="2">
        <v>148000</v>
      </c>
      <c r="M5068" s="2">
        <v>1644.4444444444443</v>
      </c>
      <c r="N5068" s="2">
        <v>49333.333333333336</v>
      </c>
      <c r="O5068" s="2" t="s">
        <v>160</v>
      </c>
      <c r="P5068" s="21" t="s">
        <v>188</v>
      </c>
    </row>
    <row r="5069" spans="1:16" x14ac:dyDescent="0.25">
      <c r="A5069" t="s">
        <v>1923</v>
      </c>
      <c r="B5069" t="s">
        <v>103</v>
      </c>
      <c r="C5069" s="1">
        <v>147000</v>
      </c>
      <c r="D5069">
        <v>2</v>
      </c>
      <c r="E5069">
        <v>71</v>
      </c>
      <c r="F5069" s="1" t="s">
        <v>16</v>
      </c>
      <c r="G5069" t="s">
        <v>35</v>
      </c>
      <c r="H5069" t="s">
        <v>18</v>
      </c>
      <c r="I5069" t="s">
        <v>19</v>
      </c>
      <c r="J5069" t="s">
        <v>20</v>
      </c>
      <c r="K5069" t="s">
        <v>1372</v>
      </c>
      <c r="L5069" s="2">
        <v>147000</v>
      </c>
      <c r="M5069" s="2">
        <v>2070.4225352112676</v>
      </c>
      <c r="N5069" s="2">
        <v>73500</v>
      </c>
      <c r="O5069" s="2"/>
      <c r="P5069" s="5" t="s">
        <v>188</v>
      </c>
    </row>
    <row r="5070" spans="1:16" x14ac:dyDescent="0.25">
      <c r="A5070" t="s">
        <v>6621</v>
      </c>
      <c r="B5070" t="s">
        <v>4571</v>
      </c>
      <c r="C5070" s="1">
        <v>147000</v>
      </c>
      <c r="D5070">
        <v>1</v>
      </c>
      <c r="E5070">
        <v>35</v>
      </c>
      <c r="F5070" t="s">
        <v>16</v>
      </c>
      <c r="G5070" t="s">
        <v>37</v>
      </c>
      <c r="H5070" t="s">
        <v>189</v>
      </c>
      <c r="I5070" t="s">
        <v>19</v>
      </c>
      <c r="J5070" t="s">
        <v>20</v>
      </c>
      <c r="L5070" s="2">
        <v>147000</v>
      </c>
      <c r="M5070" s="2">
        <v>4200</v>
      </c>
      <c r="N5070" s="2">
        <v>147000</v>
      </c>
      <c r="O5070" s="2" t="s">
        <v>4587</v>
      </c>
      <c r="P5070" s="21" t="s">
        <v>188</v>
      </c>
    </row>
    <row r="5071" spans="1:16" x14ac:dyDescent="0.25">
      <c r="A5071" t="s">
        <v>2218</v>
      </c>
      <c r="B5071" t="s">
        <v>103</v>
      </c>
      <c r="C5071" s="1">
        <v>146000</v>
      </c>
      <c r="D5071">
        <v>1</v>
      </c>
      <c r="E5071">
        <v>47</v>
      </c>
      <c r="F5071" s="1" t="s">
        <v>16</v>
      </c>
      <c r="G5071" t="s">
        <v>17</v>
      </c>
      <c r="H5071" t="s">
        <v>18</v>
      </c>
      <c r="I5071" t="s">
        <v>19</v>
      </c>
      <c r="J5071" t="s">
        <v>20</v>
      </c>
      <c r="K5071" t="s">
        <v>1372</v>
      </c>
      <c r="L5071" s="2">
        <v>146000</v>
      </c>
      <c r="M5071" s="2">
        <v>3106.3829787234044</v>
      </c>
      <c r="N5071" s="2">
        <v>146000</v>
      </c>
      <c r="O5071" s="2"/>
      <c r="P5071" s="5" t="s">
        <v>188</v>
      </c>
    </row>
    <row r="5072" spans="1:16" x14ac:dyDescent="0.25">
      <c r="A5072" t="s">
        <v>6841</v>
      </c>
      <c r="B5072" t="s">
        <v>4571</v>
      </c>
      <c r="C5072" s="1">
        <v>146000</v>
      </c>
      <c r="D5072">
        <v>1</v>
      </c>
      <c r="E5072">
        <v>37</v>
      </c>
      <c r="F5072" t="s">
        <v>16</v>
      </c>
      <c r="G5072" t="s">
        <v>87</v>
      </c>
      <c r="H5072" t="s">
        <v>189</v>
      </c>
      <c r="I5072" t="s">
        <v>19</v>
      </c>
      <c r="J5072" t="s">
        <v>9</v>
      </c>
      <c r="L5072" s="2">
        <v>146000</v>
      </c>
      <c r="M5072" s="2">
        <v>3945.9459459459458</v>
      </c>
      <c r="N5072" s="2">
        <v>146000</v>
      </c>
      <c r="O5072" s="2" t="s">
        <v>4587</v>
      </c>
      <c r="P5072" s="21" t="s">
        <v>188</v>
      </c>
    </row>
    <row r="5073" spans="1:16" x14ac:dyDescent="0.25">
      <c r="A5073" t="s">
        <v>5372</v>
      </c>
      <c r="B5073" t="s">
        <v>4571</v>
      </c>
      <c r="C5073" s="1">
        <v>145000</v>
      </c>
      <c r="D5073">
        <v>3</v>
      </c>
      <c r="E5073">
        <v>76</v>
      </c>
      <c r="F5073" s="3" t="s">
        <v>22</v>
      </c>
      <c r="G5073" t="s">
        <v>22</v>
      </c>
      <c r="H5073" t="s">
        <v>23</v>
      </c>
      <c r="I5073" t="s">
        <v>23</v>
      </c>
      <c r="J5073" t="s">
        <v>20</v>
      </c>
      <c r="L5073" s="2">
        <v>145000</v>
      </c>
      <c r="M5073" s="2">
        <v>1907.8947368421052</v>
      </c>
      <c r="N5073" s="2">
        <v>48333.333333333336</v>
      </c>
      <c r="O5073" s="2" t="s">
        <v>160</v>
      </c>
      <c r="P5073" s="21" t="s">
        <v>188</v>
      </c>
    </row>
    <row r="5074" spans="1:16" x14ac:dyDescent="0.25">
      <c r="A5074" t="s">
        <v>39</v>
      </c>
      <c r="B5074" t="s">
        <v>102</v>
      </c>
      <c r="C5074" s="1">
        <v>145000</v>
      </c>
      <c r="D5074">
        <v>4</v>
      </c>
      <c r="E5074">
        <v>169</v>
      </c>
      <c r="F5074" t="s">
        <v>22</v>
      </c>
      <c r="G5074" t="s">
        <v>22</v>
      </c>
      <c r="H5074" t="s">
        <v>23</v>
      </c>
      <c r="I5074" t="s">
        <v>23</v>
      </c>
      <c r="J5074" t="s">
        <v>9</v>
      </c>
      <c r="L5074" s="2">
        <v>145000</v>
      </c>
      <c r="M5074" s="2">
        <v>857.98816568047334</v>
      </c>
      <c r="N5074" s="2">
        <v>36250</v>
      </c>
      <c r="O5074" s="2"/>
      <c r="P5074" s="21" t="s">
        <v>188</v>
      </c>
    </row>
    <row r="5075" spans="1:16" x14ac:dyDescent="0.25">
      <c r="A5075" t="s">
        <v>2995</v>
      </c>
      <c r="B5075" t="s">
        <v>104</v>
      </c>
      <c r="C5075" s="1">
        <v>145000</v>
      </c>
      <c r="D5075">
        <v>3</v>
      </c>
      <c r="E5075">
        <v>124</v>
      </c>
      <c r="F5075" s="1" t="s">
        <v>22</v>
      </c>
      <c r="G5075" t="s">
        <v>22</v>
      </c>
      <c r="H5075" t="s">
        <v>23</v>
      </c>
      <c r="I5075" t="s">
        <v>23</v>
      </c>
      <c r="J5075" t="s">
        <v>9</v>
      </c>
      <c r="K5075" t="s">
        <v>1372</v>
      </c>
      <c r="L5075" s="2">
        <v>145000</v>
      </c>
      <c r="M5075" s="2">
        <v>1169.3548387096773</v>
      </c>
      <c r="N5075" s="2">
        <v>48333.333333333336</v>
      </c>
      <c r="O5075" s="2"/>
      <c r="P5075" s="5" t="s">
        <v>188</v>
      </c>
    </row>
    <row r="5076" spans="1:16" x14ac:dyDescent="0.25">
      <c r="A5076" t="s">
        <v>6189</v>
      </c>
      <c r="B5076" t="s">
        <v>4571</v>
      </c>
      <c r="C5076" s="1">
        <v>145000</v>
      </c>
      <c r="D5076">
        <v>3</v>
      </c>
      <c r="E5076">
        <v>100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  <c r="L5076" s="2">
        <v>145000</v>
      </c>
      <c r="M5076" s="2">
        <v>1450</v>
      </c>
      <c r="N5076" s="2">
        <v>48333.333333333336</v>
      </c>
      <c r="O5076" s="2" t="s">
        <v>160</v>
      </c>
      <c r="P5076" s="21" t="s">
        <v>188</v>
      </c>
    </row>
    <row r="5077" spans="1:16" x14ac:dyDescent="0.25">
      <c r="A5077" t="s">
        <v>6490</v>
      </c>
      <c r="B5077" t="s">
        <v>4571</v>
      </c>
      <c r="C5077" s="1">
        <v>145000</v>
      </c>
      <c r="D5077">
        <v>2</v>
      </c>
      <c r="E5077">
        <v>59</v>
      </c>
      <c r="F5077" t="s">
        <v>16</v>
      </c>
      <c r="G5077" t="s">
        <v>41</v>
      </c>
      <c r="H5077" t="s">
        <v>18</v>
      </c>
      <c r="I5077" t="s">
        <v>19</v>
      </c>
      <c r="J5077" t="s">
        <v>20</v>
      </c>
      <c r="L5077" s="2">
        <v>145000</v>
      </c>
      <c r="M5077" s="2">
        <v>2457.6271186440677</v>
      </c>
      <c r="N5077" s="2">
        <v>72500</v>
      </c>
      <c r="O5077" s="2" t="s">
        <v>160</v>
      </c>
      <c r="P5077" s="21" t="s">
        <v>188</v>
      </c>
    </row>
    <row r="5078" spans="1:16" x14ac:dyDescent="0.25">
      <c r="A5078" t="s">
        <v>4776</v>
      </c>
      <c r="B5078" t="s">
        <v>4571</v>
      </c>
      <c r="C5078" s="1">
        <v>145000</v>
      </c>
      <c r="D5078">
        <v>1</v>
      </c>
      <c r="E5078">
        <v>34</v>
      </c>
      <c r="F5078" t="s">
        <v>16</v>
      </c>
      <c r="G5078" t="s">
        <v>56</v>
      </c>
      <c r="H5078" t="s">
        <v>18</v>
      </c>
      <c r="I5078" t="s">
        <v>19</v>
      </c>
      <c r="J5078" t="s">
        <v>20</v>
      </c>
      <c r="L5078" s="2">
        <v>145000</v>
      </c>
      <c r="M5078" s="2">
        <v>4264.7058823529414</v>
      </c>
      <c r="N5078" s="2">
        <v>145000</v>
      </c>
      <c r="O5078" s="2" t="s">
        <v>160</v>
      </c>
      <c r="P5078" s="21" t="s">
        <v>188</v>
      </c>
    </row>
    <row r="5079" spans="1:16" x14ac:dyDescent="0.25">
      <c r="A5079" t="s">
        <v>6744</v>
      </c>
      <c r="B5079" t="s">
        <v>4571</v>
      </c>
      <c r="C5079" s="1">
        <v>145000</v>
      </c>
      <c r="D5079">
        <v>1</v>
      </c>
      <c r="E5079">
        <v>30</v>
      </c>
      <c r="F5079" t="s">
        <v>16</v>
      </c>
      <c r="G5079" t="s">
        <v>52</v>
      </c>
      <c r="H5079" t="s">
        <v>189</v>
      </c>
      <c r="I5079" t="s">
        <v>19</v>
      </c>
      <c r="J5079" t="s">
        <v>20</v>
      </c>
      <c r="L5079" s="2">
        <v>145000</v>
      </c>
      <c r="M5079" s="2">
        <v>4833.333333333333</v>
      </c>
      <c r="N5079" s="2">
        <v>145000</v>
      </c>
      <c r="O5079" s="2" t="s">
        <v>4582</v>
      </c>
      <c r="P5079" s="21" t="s">
        <v>188</v>
      </c>
    </row>
    <row r="5080" spans="1:16" x14ac:dyDescent="0.25">
      <c r="A5080" t="s">
        <v>6924</v>
      </c>
      <c r="B5080" t="s">
        <v>4571</v>
      </c>
      <c r="C5080" s="1">
        <v>145000</v>
      </c>
      <c r="D5080">
        <v>1</v>
      </c>
      <c r="E5080">
        <v>33</v>
      </c>
      <c r="F5080" t="s">
        <v>16</v>
      </c>
      <c r="G5080" t="s">
        <v>43</v>
      </c>
      <c r="H5080" t="s">
        <v>189</v>
      </c>
      <c r="I5080" t="s">
        <v>19</v>
      </c>
      <c r="J5080" t="s">
        <v>20</v>
      </c>
      <c r="L5080" s="2">
        <v>145000</v>
      </c>
      <c r="M5080" s="2">
        <v>4393.939393939394</v>
      </c>
      <c r="N5080" s="2">
        <v>145000</v>
      </c>
      <c r="O5080" s="2" t="s">
        <v>4587</v>
      </c>
      <c r="P5080" s="21" t="s">
        <v>188</v>
      </c>
    </row>
    <row r="5081" spans="1:16" x14ac:dyDescent="0.25">
      <c r="A5081" t="s">
        <v>7026</v>
      </c>
      <c r="B5081" t="s">
        <v>4571</v>
      </c>
      <c r="C5081" s="1">
        <v>145000</v>
      </c>
      <c r="D5081">
        <v>1</v>
      </c>
      <c r="E5081">
        <v>32</v>
      </c>
      <c r="F5081" t="s">
        <v>16</v>
      </c>
      <c r="G5081" t="s">
        <v>93</v>
      </c>
      <c r="H5081" t="s">
        <v>189</v>
      </c>
      <c r="I5081" t="s">
        <v>19</v>
      </c>
      <c r="J5081" t="s">
        <v>20</v>
      </c>
      <c r="L5081" s="2">
        <v>145000</v>
      </c>
      <c r="M5081" s="2">
        <v>4531.25</v>
      </c>
      <c r="N5081" s="2">
        <v>145000</v>
      </c>
      <c r="O5081" s="2" t="s">
        <v>160</v>
      </c>
      <c r="P5081" s="21" t="s">
        <v>188</v>
      </c>
    </row>
    <row r="5082" spans="1:16" x14ac:dyDescent="0.25">
      <c r="A5082" t="s">
        <v>7027</v>
      </c>
      <c r="B5082" t="s">
        <v>4571</v>
      </c>
      <c r="C5082" s="1">
        <v>145000</v>
      </c>
      <c r="D5082">
        <v>1</v>
      </c>
      <c r="E5082">
        <v>32</v>
      </c>
      <c r="F5082" t="s">
        <v>16</v>
      </c>
      <c r="G5082" t="s">
        <v>93</v>
      </c>
      <c r="H5082" t="s">
        <v>189</v>
      </c>
      <c r="I5082" t="s">
        <v>19</v>
      </c>
      <c r="J5082" t="s">
        <v>20</v>
      </c>
      <c r="L5082" s="2">
        <v>145000</v>
      </c>
      <c r="M5082" s="2">
        <v>4531.25</v>
      </c>
      <c r="N5082" s="2">
        <v>145000</v>
      </c>
      <c r="O5082" s="2" t="s">
        <v>4587</v>
      </c>
      <c r="P5082" s="21" t="s">
        <v>188</v>
      </c>
    </row>
    <row r="5083" spans="1:16" x14ac:dyDescent="0.25">
      <c r="A5083" t="s">
        <v>7028</v>
      </c>
      <c r="B5083" t="s">
        <v>4571</v>
      </c>
      <c r="C5083" s="1">
        <v>145000</v>
      </c>
      <c r="D5083">
        <v>1</v>
      </c>
      <c r="E5083">
        <v>35</v>
      </c>
      <c r="F5083" t="s">
        <v>16</v>
      </c>
      <c r="G5083" t="s">
        <v>93</v>
      </c>
      <c r="H5083" t="s">
        <v>189</v>
      </c>
      <c r="I5083" t="s">
        <v>19</v>
      </c>
      <c r="J5083" t="s">
        <v>20</v>
      </c>
      <c r="L5083" s="2">
        <v>145000</v>
      </c>
      <c r="M5083" s="2">
        <v>4142.8571428571431</v>
      </c>
      <c r="N5083" s="2">
        <v>145000</v>
      </c>
      <c r="O5083" s="2" t="s">
        <v>4587</v>
      </c>
      <c r="P5083" s="21" t="s">
        <v>188</v>
      </c>
    </row>
    <row r="5084" spans="1:16" x14ac:dyDescent="0.25">
      <c r="A5084" t="s">
        <v>6512</v>
      </c>
      <c r="B5084" t="s">
        <v>4571</v>
      </c>
      <c r="C5084" s="1">
        <v>144500</v>
      </c>
      <c r="D5084">
        <v>3</v>
      </c>
      <c r="E5084">
        <v>91</v>
      </c>
      <c r="F5084" t="s">
        <v>16</v>
      </c>
      <c r="G5084" t="s">
        <v>41</v>
      </c>
      <c r="H5084" t="s">
        <v>18</v>
      </c>
      <c r="I5084" t="s">
        <v>19</v>
      </c>
      <c r="J5084" t="s">
        <v>20</v>
      </c>
      <c r="L5084" s="2">
        <v>144500</v>
      </c>
      <c r="M5084" s="2">
        <v>1587.9120879120878</v>
      </c>
      <c r="N5084" s="2">
        <v>48166.666666666664</v>
      </c>
      <c r="O5084" s="2" t="s">
        <v>160</v>
      </c>
      <c r="P5084" s="21" t="s">
        <v>188</v>
      </c>
    </row>
    <row r="5085" spans="1:16" x14ac:dyDescent="0.25">
      <c r="A5085" t="s">
        <v>6176</v>
      </c>
      <c r="B5085" t="s">
        <v>4571</v>
      </c>
      <c r="C5085" s="1">
        <v>144500</v>
      </c>
      <c r="D5085">
        <v>3</v>
      </c>
      <c r="E5085">
        <v>91</v>
      </c>
      <c r="F5085" t="s">
        <v>16</v>
      </c>
      <c r="G5085" t="s">
        <v>17</v>
      </c>
      <c r="H5085" t="s">
        <v>189</v>
      </c>
      <c r="I5085" t="s">
        <v>19</v>
      </c>
      <c r="J5085" t="s">
        <v>20</v>
      </c>
      <c r="L5085" s="2">
        <v>144500</v>
      </c>
      <c r="M5085" s="2">
        <v>1587.9120879120878</v>
      </c>
      <c r="N5085" s="2">
        <v>48166.666666666664</v>
      </c>
      <c r="O5085" s="2" t="s">
        <v>160</v>
      </c>
      <c r="P5085" s="21" t="s">
        <v>188</v>
      </c>
    </row>
    <row r="5086" spans="1:16" x14ac:dyDescent="0.25">
      <c r="A5086" t="s">
        <v>6177</v>
      </c>
      <c r="B5086" t="s">
        <v>4571</v>
      </c>
      <c r="C5086" s="1">
        <v>144500</v>
      </c>
      <c r="D5086">
        <v>3</v>
      </c>
      <c r="E5086">
        <v>91</v>
      </c>
      <c r="F5086" t="s">
        <v>16</v>
      </c>
      <c r="G5086" t="s">
        <v>17</v>
      </c>
      <c r="H5086" t="s">
        <v>189</v>
      </c>
      <c r="I5086" t="s">
        <v>19</v>
      </c>
      <c r="J5086" t="s">
        <v>20</v>
      </c>
      <c r="L5086" s="2">
        <v>144500</v>
      </c>
      <c r="M5086" s="2">
        <v>1587.9120879120878</v>
      </c>
      <c r="N5086" s="2">
        <v>48166.666666666664</v>
      </c>
      <c r="O5086" s="2" t="s">
        <v>160</v>
      </c>
      <c r="P5086" s="21" t="s">
        <v>188</v>
      </c>
    </row>
    <row r="5087" spans="1:16" x14ac:dyDescent="0.25">
      <c r="A5087" t="s">
        <v>1557</v>
      </c>
      <c r="B5087" t="s">
        <v>103</v>
      </c>
      <c r="C5087" s="1">
        <v>144000</v>
      </c>
      <c r="D5087">
        <v>1</v>
      </c>
      <c r="E5087">
        <v>42</v>
      </c>
      <c r="F5087" s="1" t="s">
        <v>16</v>
      </c>
      <c r="G5087" t="s">
        <v>56</v>
      </c>
      <c r="H5087" t="s">
        <v>18</v>
      </c>
      <c r="I5087" t="s">
        <v>19</v>
      </c>
      <c r="J5087" t="s">
        <v>20</v>
      </c>
      <c r="K5087" t="s">
        <v>1372</v>
      </c>
      <c r="L5087" s="2">
        <v>144000</v>
      </c>
      <c r="M5087" s="2">
        <v>3428.5714285714284</v>
      </c>
      <c r="N5087" s="2">
        <v>144000</v>
      </c>
      <c r="O5087" s="2"/>
      <c r="P5087" s="5" t="s">
        <v>188</v>
      </c>
    </row>
    <row r="5088" spans="1:16" x14ac:dyDescent="0.25">
      <c r="A5088" t="s">
        <v>6992</v>
      </c>
      <c r="B5088" t="s">
        <v>4571</v>
      </c>
      <c r="C5088" s="1">
        <v>144000</v>
      </c>
      <c r="D5088">
        <v>2</v>
      </c>
      <c r="E5088">
        <v>78</v>
      </c>
      <c r="F5088" t="s">
        <v>16</v>
      </c>
      <c r="G5088" t="s">
        <v>141</v>
      </c>
      <c r="H5088" t="s">
        <v>189</v>
      </c>
      <c r="I5088" t="s">
        <v>19</v>
      </c>
      <c r="J5088" t="s">
        <v>20</v>
      </c>
      <c r="L5088" s="2">
        <v>144000</v>
      </c>
      <c r="M5088" s="2">
        <v>1846.1538461538462</v>
      </c>
      <c r="N5088" s="2">
        <v>72000</v>
      </c>
      <c r="O5088" s="2" t="s">
        <v>160</v>
      </c>
      <c r="P5088" s="21" t="s">
        <v>188</v>
      </c>
    </row>
    <row r="5089" spans="1:16" x14ac:dyDescent="0.25">
      <c r="A5089" t="s">
        <v>6993</v>
      </c>
      <c r="B5089" t="s">
        <v>4571</v>
      </c>
      <c r="C5089" s="1">
        <v>144000</v>
      </c>
      <c r="D5089">
        <v>2</v>
      </c>
      <c r="E5089">
        <v>79</v>
      </c>
      <c r="F5089" t="s">
        <v>16</v>
      </c>
      <c r="G5089" t="s">
        <v>141</v>
      </c>
      <c r="H5089" t="s">
        <v>189</v>
      </c>
      <c r="I5089" t="s">
        <v>19</v>
      </c>
      <c r="J5089" t="s">
        <v>20</v>
      </c>
      <c r="L5089" s="2">
        <v>144000</v>
      </c>
      <c r="M5089" s="2">
        <v>1822.7848101265822</v>
      </c>
      <c r="N5089" s="2">
        <v>72000</v>
      </c>
      <c r="O5089" s="2" t="s">
        <v>160</v>
      </c>
      <c r="P5089" s="21" t="s">
        <v>188</v>
      </c>
    </row>
    <row r="5090" spans="1:16" x14ac:dyDescent="0.25">
      <c r="A5090" t="s">
        <v>1978</v>
      </c>
      <c r="B5090" t="s">
        <v>104</v>
      </c>
      <c r="C5090" s="1">
        <v>143800</v>
      </c>
      <c r="D5090">
        <v>2</v>
      </c>
      <c r="E5090">
        <v>72</v>
      </c>
      <c r="F5090" s="1" t="s">
        <v>16</v>
      </c>
      <c r="G5090" t="s">
        <v>17</v>
      </c>
      <c r="H5090" t="s">
        <v>29</v>
      </c>
      <c r="I5090" t="s">
        <v>19</v>
      </c>
      <c r="J5090" t="s">
        <v>88</v>
      </c>
      <c r="L5090" s="2">
        <v>143800</v>
      </c>
      <c r="M5090" s="2">
        <v>1997.2222222222222</v>
      </c>
      <c r="N5090" s="2">
        <v>71900</v>
      </c>
      <c r="O5090" s="2"/>
      <c r="P5090" s="5" t="s">
        <v>188</v>
      </c>
    </row>
    <row r="5091" spans="1:16" x14ac:dyDescent="0.25">
      <c r="A5091" t="s">
        <v>2925</v>
      </c>
      <c r="B5091" t="s">
        <v>104</v>
      </c>
      <c r="C5091" s="1">
        <v>143000</v>
      </c>
      <c r="D5091">
        <v>5</v>
      </c>
      <c r="E5091">
        <v>156</v>
      </c>
      <c r="F5091" s="1" t="s">
        <v>22</v>
      </c>
      <c r="G5091" t="s">
        <v>22</v>
      </c>
      <c r="H5091" t="s">
        <v>23</v>
      </c>
      <c r="I5091" t="s">
        <v>23</v>
      </c>
      <c r="J5091" t="s">
        <v>9</v>
      </c>
      <c r="K5091" t="s">
        <v>1372</v>
      </c>
      <c r="L5091" s="2">
        <v>143000</v>
      </c>
      <c r="M5091" s="2">
        <v>916.66666666666663</v>
      </c>
      <c r="N5091" s="2">
        <v>28600</v>
      </c>
      <c r="O5091" s="2"/>
      <c r="P5091" s="5" t="s">
        <v>188</v>
      </c>
    </row>
    <row r="5092" spans="1:16" x14ac:dyDescent="0.25">
      <c r="A5092" t="s">
        <v>6368</v>
      </c>
      <c r="B5092" t="s">
        <v>4571</v>
      </c>
      <c r="C5092" s="1">
        <v>143000</v>
      </c>
      <c r="D5092">
        <v>1</v>
      </c>
      <c r="E5092">
        <v>30</v>
      </c>
      <c r="F5092" t="s">
        <v>16</v>
      </c>
      <c r="G5092" t="s">
        <v>41</v>
      </c>
      <c r="H5092" t="s">
        <v>189</v>
      </c>
      <c r="I5092" t="s">
        <v>19</v>
      </c>
      <c r="J5092" t="s">
        <v>20</v>
      </c>
      <c r="L5092" s="2">
        <v>143000</v>
      </c>
      <c r="M5092" s="2">
        <v>4766.666666666667</v>
      </c>
      <c r="N5092" s="2">
        <v>143000</v>
      </c>
      <c r="O5092" s="2" t="s">
        <v>4587</v>
      </c>
      <c r="P5092" s="21" t="s">
        <v>188</v>
      </c>
    </row>
    <row r="5093" spans="1:16" x14ac:dyDescent="0.25">
      <c r="A5093" t="s">
        <v>6369</v>
      </c>
      <c r="B5093" t="s">
        <v>4571</v>
      </c>
      <c r="C5093" s="1">
        <v>143000</v>
      </c>
      <c r="D5093">
        <v>1</v>
      </c>
      <c r="E5093">
        <v>30</v>
      </c>
      <c r="F5093" t="s">
        <v>16</v>
      </c>
      <c r="G5093" t="s">
        <v>41</v>
      </c>
      <c r="H5093" t="s">
        <v>189</v>
      </c>
      <c r="I5093" t="s">
        <v>19</v>
      </c>
      <c r="J5093" t="s">
        <v>20</v>
      </c>
      <c r="L5093" s="2">
        <v>143000</v>
      </c>
      <c r="M5093" s="2">
        <v>4766.666666666667</v>
      </c>
      <c r="N5093" s="2">
        <v>143000</v>
      </c>
      <c r="O5093" s="2" t="s">
        <v>4587</v>
      </c>
      <c r="P5093" s="21" t="s">
        <v>188</v>
      </c>
    </row>
    <row r="5094" spans="1:16" x14ac:dyDescent="0.25">
      <c r="A5094" t="s">
        <v>6524</v>
      </c>
      <c r="B5094" t="s">
        <v>4571</v>
      </c>
      <c r="C5094" s="1">
        <v>143000</v>
      </c>
      <c r="D5094">
        <v>1</v>
      </c>
      <c r="E5094">
        <v>35</v>
      </c>
      <c r="F5094" t="s">
        <v>16</v>
      </c>
      <c r="G5094" t="s">
        <v>41</v>
      </c>
      <c r="H5094" t="s">
        <v>189</v>
      </c>
      <c r="I5094" t="s">
        <v>30</v>
      </c>
      <c r="J5094" t="s">
        <v>20</v>
      </c>
      <c r="L5094" s="2">
        <v>143000</v>
      </c>
      <c r="M5094" s="2">
        <v>4085.7142857142858</v>
      </c>
      <c r="N5094" s="2">
        <v>143000</v>
      </c>
      <c r="O5094" s="2" t="s">
        <v>4587</v>
      </c>
      <c r="P5094" s="21" t="s">
        <v>188</v>
      </c>
    </row>
    <row r="5095" spans="1:16" x14ac:dyDescent="0.25">
      <c r="A5095" t="s">
        <v>2876</v>
      </c>
      <c r="B5095" t="s">
        <v>104</v>
      </c>
      <c r="C5095" s="1">
        <v>142000</v>
      </c>
      <c r="D5095">
        <v>3</v>
      </c>
      <c r="E5095">
        <v>128</v>
      </c>
      <c r="F5095" s="1" t="s">
        <v>22</v>
      </c>
      <c r="G5095" t="s">
        <v>22</v>
      </c>
      <c r="H5095" t="s">
        <v>23</v>
      </c>
      <c r="I5095" t="s">
        <v>23</v>
      </c>
      <c r="J5095" t="s">
        <v>9</v>
      </c>
      <c r="K5095" t="s">
        <v>1372</v>
      </c>
      <c r="L5095" s="2">
        <v>142000</v>
      </c>
      <c r="M5095" s="2">
        <v>1109.375</v>
      </c>
      <c r="N5095" s="2">
        <v>47333.333333333336</v>
      </c>
      <c r="O5095" s="2"/>
      <c r="P5095" s="5" t="s">
        <v>188</v>
      </c>
    </row>
    <row r="5096" spans="1:16" x14ac:dyDescent="0.25">
      <c r="A5096" t="s">
        <v>2185</v>
      </c>
      <c r="B5096" t="s">
        <v>104</v>
      </c>
      <c r="C5096" s="1">
        <v>142000</v>
      </c>
      <c r="D5096">
        <v>3</v>
      </c>
      <c r="E5096">
        <v>72</v>
      </c>
      <c r="F5096" s="1" t="s">
        <v>16</v>
      </c>
      <c r="G5096" t="s">
        <v>17</v>
      </c>
      <c r="H5096" t="s">
        <v>18</v>
      </c>
      <c r="I5096" t="s">
        <v>19</v>
      </c>
      <c r="J5096" t="s">
        <v>20</v>
      </c>
      <c r="K5096" t="s">
        <v>1372</v>
      </c>
      <c r="L5096" s="2">
        <v>142000</v>
      </c>
      <c r="M5096" s="2">
        <v>1972.2222222222222</v>
      </c>
      <c r="N5096" s="2">
        <v>47333.333333333336</v>
      </c>
      <c r="O5096" s="2"/>
      <c r="P5096" s="5" t="s">
        <v>188</v>
      </c>
    </row>
    <row r="5097" spans="1:16" x14ac:dyDescent="0.25">
      <c r="A5097" t="s">
        <v>2252</v>
      </c>
      <c r="B5097" t="s">
        <v>104</v>
      </c>
      <c r="C5097" s="1">
        <v>142000</v>
      </c>
      <c r="D5097">
        <v>3</v>
      </c>
      <c r="E5097">
        <v>71</v>
      </c>
      <c r="F5097" s="1" t="s">
        <v>16</v>
      </c>
      <c r="G5097" t="s">
        <v>41</v>
      </c>
      <c r="H5097" t="s">
        <v>29</v>
      </c>
      <c r="I5097" t="s">
        <v>19</v>
      </c>
      <c r="J5097" t="s">
        <v>20</v>
      </c>
      <c r="K5097" t="s">
        <v>1372</v>
      </c>
      <c r="L5097" s="2">
        <v>142000</v>
      </c>
      <c r="M5097" s="2">
        <v>2000</v>
      </c>
      <c r="N5097" s="2">
        <v>47333.333333333336</v>
      </c>
      <c r="O5097" s="2"/>
      <c r="P5097" s="5" t="s">
        <v>188</v>
      </c>
    </row>
    <row r="5098" spans="1:16" x14ac:dyDescent="0.25">
      <c r="A5098" t="s">
        <v>6365</v>
      </c>
      <c r="B5098" t="s">
        <v>4571</v>
      </c>
      <c r="C5098" s="1">
        <v>142000</v>
      </c>
      <c r="D5098">
        <v>1</v>
      </c>
      <c r="E5098">
        <v>25</v>
      </c>
      <c r="F5098" t="s">
        <v>16</v>
      </c>
      <c r="G5098" t="s">
        <v>41</v>
      </c>
      <c r="H5098" t="s">
        <v>189</v>
      </c>
      <c r="I5098" t="s">
        <v>19</v>
      </c>
      <c r="J5098" t="s">
        <v>20</v>
      </c>
      <c r="L5098" s="2">
        <v>142000</v>
      </c>
      <c r="M5098" s="2">
        <v>5680</v>
      </c>
      <c r="N5098" s="2">
        <v>142000</v>
      </c>
      <c r="O5098" s="2" t="s">
        <v>4587</v>
      </c>
      <c r="P5098" s="21" t="s">
        <v>188</v>
      </c>
    </row>
    <row r="5099" spans="1:16" x14ac:dyDescent="0.25">
      <c r="A5099" t="s">
        <v>6366</v>
      </c>
      <c r="B5099" t="s">
        <v>4571</v>
      </c>
      <c r="C5099" s="1">
        <v>142000</v>
      </c>
      <c r="D5099">
        <v>1</v>
      </c>
      <c r="E5099">
        <v>25</v>
      </c>
      <c r="F5099" t="s">
        <v>16</v>
      </c>
      <c r="G5099" t="s">
        <v>41</v>
      </c>
      <c r="H5099" t="s">
        <v>189</v>
      </c>
      <c r="I5099" t="s">
        <v>19</v>
      </c>
      <c r="J5099" t="s">
        <v>20</v>
      </c>
      <c r="L5099" s="2">
        <v>142000</v>
      </c>
      <c r="M5099" s="2">
        <v>5680</v>
      </c>
      <c r="N5099" s="2">
        <v>142000</v>
      </c>
      <c r="O5099" s="2" t="s">
        <v>4587</v>
      </c>
      <c r="P5099" s="21" t="s">
        <v>188</v>
      </c>
    </row>
    <row r="5100" spans="1:16" x14ac:dyDescent="0.25">
      <c r="A5100" t="s">
        <v>3005</v>
      </c>
      <c r="B5100" t="s">
        <v>104</v>
      </c>
      <c r="C5100" s="1">
        <v>140000</v>
      </c>
      <c r="D5100">
        <v>5</v>
      </c>
      <c r="E5100">
        <v>101</v>
      </c>
      <c r="F5100" s="1" t="s">
        <v>22</v>
      </c>
      <c r="G5100" t="s">
        <v>22</v>
      </c>
      <c r="H5100" t="s">
        <v>23</v>
      </c>
      <c r="I5100" t="s">
        <v>23</v>
      </c>
      <c r="J5100" t="s">
        <v>9</v>
      </c>
      <c r="K5100" t="s">
        <v>1372</v>
      </c>
      <c r="L5100" s="2">
        <v>140000</v>
      </c>
      <c r="M5100" s="2">
        <v>1386.1386138613861</v>
      </c>
      <c r="N5100" s="2">
        <v>28000</v>
      </c>
      <c r="O5100" s="2"/>
      <c r="P5100" s="5" t="s">
        <v>188</v>
      </c>
    </row>
    <row r="5101" spans="1:16" x14ac:dyDescent="0.25">
      <c r="A5101" t="s">
        <v>2565</v>
      </c>
      <c r="B5101" t="s">
        <v>103</v>
      </c>
      <c r="C5101" s="1">
        <v>140000</v>
      </c>
      <c r="D5101">
        <v>3</v>
      </c>
      <c r="E5101">
        <v>65</v>
      </c>
      <c r="F5101" s="1" t="s">
        <v>16</v>
      </c>
      <c r="G5101" t="s">
        <v>37</v>
      </c>
      <c r="H5101" t="s">
        <v>18</v>
      </c>
      <c r="I5101" t="s">
        <v>19</v>
      </c>
      <c r="J5101" t="s">
        <v>20</v>
      </c>
      <c r="K5101" t="s">
        <v>1372</v>
      </c>
      <c r="L5101" s="2">
        <v>140000</v>
      </c>
      <c r="M5101" s="2">
        <v>2153.8461538461538</v>
      </c>
      <c r="N5101" s="2">
        <v>46666.666666666664</v>
      </c>
      <c r="O5101" s="2"/>
      <c r="P5101" s="5" t="s">
        <v>188</v>
      </c>
    </row>
    <row r="5102" spans="1:16" x14ac:dyDescent="0.25">
      <c r="A5102" t="s">
        <v>4790</v>
      </c>
      <c r="B5102" t="s">
        <v>4571</v>
      </c>
      <c r="C5102" s="1">
        <v>140000</v>
      </c>
      <c r="D5102">
        <v>1</v>
      </c>
      <c r="E5102">
        <v>44</v>
      </c>
      <c r="F5102" t="s">
        <v>16</v>
      </c>
      <c r="G5102" t="s">
        <v>56</v>
      </c>
      <c r="H5102" t="s">
        <v>18</v>
      </c>
      <c r="I5102" t="s">
        <v>19</v>
      </c>
      <c r="J5102" t="s">
        <v>20</v>
      </c>
      <c r="L5102" s="2">
        <v>140000</v>
      </c>
      <c r="M5102" s="2">
        <v>3181.818181818182</v>
      </c>
      <c r="N5102" s="2">
        <v>140000</v>
      </c>
      <c r="O5102" s="2" t="s">
        <v>4587</v>
      </c>
      <c r="P5102" s="21" t="s">
        <v>188</v>
      </c>
    </row>
    <row r="5103" spans="1:16" x14ac:dyDescent="0.25">
      <c r="A5103" t="s">
        <v>5799</v>
      </c>
      <c r="B5103" t="s">
        <v>4571</v>
      </c>
      <c r="C5103" s="1">
        <v>140000</v>
      </c>
      <c r="D5103">
        <v>3</v>
      </c>
      <c r="E5103">
        <v>86</v>
      </c>
      <c r="F5103" t="s">
        <v>16</v>
      </c>
      <c r="G5103" t="s">
        <v>35</v>
      </c>
      <c r="H5103" t="s">
        <v>189</v>
      </c>
      <c r="I5103" t="s">
        <v>19</v>
      </c>
      <c r="J5103" t="s">
        <v>20</v>
      </c>
      <c r="L5103" s="2">
        <v>140000</v>
      </c>
      <c r="M5103" s="2">
        <v>1627.9069767441861</v>
      </c>
      <c r="N5103" s="2">
        <v>46666.666666666664</v>
      </c>
      <c r="O5103" s="2" t="s">
        <v>160</v>
      </c>
      <c r="P5103" s="21" t="s">
        <v>188</v>
      </c>
    </row>
    <row r="5104" spans="1:16" x14ac:dyDescent="0.25">
      <c r="A5104" t="s">
        <v>6375</v>
      </c>
      <c r="B5104" t="s">
        <v>4571</v>
      </c>
      <c r="C5104" s="1">
        <v>140000</v>
      </c>
      <c r="D5104">
        <v>1</v>
      </c>
      <c r="E5104">
        <v>40</v>
      </c>
      <c r="F5104" t="s">
        <v>16</v>
      </c>
      <c r="G5104" t="s">
        <v>41</v>
      </c>
      <c r="H5104" t="s">
        <v>189</v>
      </c>
      <c r="I5104" t="s">
        <v>19</v>
      </c>
      <c r="J5104" t="s">
        <v>20</v>
      </c>
      <c r="L5104" s="2">
        <v>140000</v>
      </c>
      <c r="M5104" s="2">
        <v>3500</v>
      </c>
      <c r="N5104" s="2">
        <v>140000</v>
      </c>
      <c r="O5104" s="2" t="s">
        <v>4587</v>
      </c>
      <c r="P5104" s="21" t="s">
        <v>188</v>
      </c>
    </row>
    <row r="5105" spans="1:16" x14ac:dyDescent="0.25">
      <c r="A5105" t="s">
        <v>6376</v>
      </c>
      <c r="B5105" t="s">
        <v>4571</v>
      </c>
      <c r="C5105" s="1">
        <v>140000</v>
      </c>
      <c r="D5105">
        <v>1</v>
      </c>
      <c r="E5105">
        <v>40</v>
      </c>
      <c r="F5105" t="s">
        <v>16</v>
      </c>
      <c r="G5105" t="s">
        <v>41</v>
      </c>
      <c r="H5105" t="s">
        <v>189</v>
      </c>
      <c r="I5105" t="s">
        <v>19</v>
      </c>
      <c r="J5105" t="s">
        <v>20</v>
      </c>
      <c r="L5105" s="2">
        <v>140000</v>
      </c>
      <c r="M5105" s="2">
        <v>3500</v>
      </c>
      <c r="N5105" s="2">
        <v>140000</v>
      </c>
      <c r="O5105" s="2" t="s">
        <v>4587</v>
      </c>
      <c r="P5105" s="21" t="s">
        <v>188</v>
      </c>
    </row>
    <row r="5106" spans="1:16" x14ac:dyDescent="0.25">
      <c r="A5106" t="s">
        <v>1479</v>
      </c>
      <c r="B5106" t="s">
        <v>103</v>
      </c>
      <c r="C5106" s="1">
        <v>139990</v>
      </c>
      <c r="D5106">
        <v>3</v>
      </c>
      <c r="E5106">
        <v>75</v>
      </c>
      <c r="F5106" s="1" t="s">
        <v>16</v>
      </c>
      <c r="G5106" t="s">
        <v>56</v>
      </c>
      <c r="H5106" t="s">
        <v>29</v>
      </c>
      <c r="I5106" t="s">
        <v>19</v>
      </c>
      <c r="J5106" t="s">
        <v>20</v>
      </c>
      <c r="K5106" t="s">
        <v>1372</v>
      </c>
      <c r="L5106" s="2">
        <v>139990</v>
      </c>
      <c r="M5106" s="2">
        <v>1866.5333333333333</v>
      </c>
      <c r="N5106" s="2">
        <v>46663.333333333336</v>
      </c>
      <c r="O5106" s="2"/>
      <c r="P5106" s="5" t="s">
        <v>188</v>
      </c>
    </row>
    <row r="5107" spans="1:16" x14ac:dyDescent="0.25">
      <c r="A5107" t="s">
        <v>4779</v>
      </c>
      <c r="B5107" t="s">
        <v>4571</v>
      </c>
      <c r="C5107" s="1">
        <v>139950</v>
      </c>
      <c r="D5107">
        <v>1</v>
      </c>
      <c r="E5107">
        <v>37</v>
      </c>
      <c r="F5107" t="s">
        <v>16</v>
      </c>
      <c r="G5107" t="s">
        <v>56</v>
      </c>
      <c r="H5107" t="s">
        <v>18</v>
      </c>
      <c r="I5107" t="s">
        <v>19</v>
      </c>
      <c r="J5107" t="s">
        <v>20</v>
      </c>
      <c r="L5107" s="2">
        <v>139950</v>
      </c>
      <c r="M5107" s="2">
        <v>3782.4324324324325</v>
      </c>
      <c r="N5107" s="2">
        <v>139950</v>
      </c>
      <c r="O5107" s="2" t="s">
        <v>160</v>
      </c>
      <c r="P5107" s="21" t="s">
        <v>188</v>
      </c>
    </row>
    <row r="5108" spans="1:16" x14ac:dyDescent="0.25">
      <c r="A5108" t="s">
        <v>57</v>
      </c>
      <c r="B5108" t="s">
        <v>102</v>
      </c>
      <c r="C5108" s="1">
        <v>139900</v>
      </c>
      <c r="D5108">
        <v>3</v>
      </c>
      <c r="E5108">
        <v>88</v>
      </c>
      <c r="F5108" t="s">
        <v>16</v>
      </c>
      <c r="G5108" t="s">
        <v>37</v>
      </c>
      <c r="H5108" t="s">
        <v>29</v>
      </c>
      <c r="I5108" t="s">
        <v>19</v>
      </c>
      <c r="J5108" t="s">
        <v>9</v>
      </c>
      <c r="L5108" s="2">
        <v>139900</v>
      </c>
      <c r="M5108" s="2">
        <v>1589.7727272727273</v>
      </c>
      <c r="N5108" s="2">
        <v>46633.333333333336</v>
      </c>
      <c r="O5108" s="2"/>
      <c r="P5108" s="21" t="s">
        <v>188</v>
      </c>
    </row>
    <row r="5109" spans="1:16" x14ac:dyDescent="0.25">
      <c r="A5109" t="s">
        <v>1409</v>
      </c>
      <c r="B5109" t="s">
        <v>103</v>
      </c>
      <c r="C5109" s="1">
        <v>139900</v>
      </c>
      <c r="D5109">
        <v>1</v>
      </c>
      <c r="E5109">
        <v>35</v>
      </c>
      <c r="F5109" s="1" t="s">
        <v>16</v>
      </c>
      <c r="G5109" t="s">
        <v>56</v>
      </c>
      <c r="H5109" t="s">
        <v>29</v>
      </c>
      <c r="I5109" t="s">
        <v>19</v>
      </c>
      <c r="J5109" t="s">
        <v>20</v>
      </c>
      <c r="K5109" t="s">
        <v>1372</v>
      </c>
      <c r="L5109" s="2">
        <v>139900</v>
      </c>
      <c r="M5109" s="2">
        <v>3997.1428571428573</v>
      </c>
      <c r="N5109" s="2">
        <v>139900</v>
      </c>
      <c r="O5109" s="2"/>
      <c r="P5109" s="5" t="s">
        <v>188</v>
      </c>
    </row>
    <row r="5110" spans="1:16" x14ac:dyDescent="0.25">
      <c r="A5110" t="s">
        <v>2012</v>
      </c>
      <c r="B5110" t="s">
        <v>104</v>
      </c>
      <c r="C5110" s="1">
        <v>139900</v>
      </c>
      <c r="D5110">
        <v>2</v>
      </c>
      <c r="E5110">
        <v>74</v>
      </c>
      <c r="F5110" s="1" t="s">
        <v>16</v>
      </c>
      <c r="G5110" t="s">
        <v>17</v>
      </c>
      <c r="H5110" t="s">
        <v>29</v>
      </c>
      <c r="I5110" t="s">
        <v>19</v>
      </c>
      <c r="J5110" t="s">
        <v>20</v>
      </c>
      <c r="K5110" t="s">
        <v>1372</v>
      </c>
      <c r="L5110" s="2">
        <v>139900</v>
      </c>
      <c r="M5110" s="2">
        <v>1890.5405405405406</v>
      </c>
      <c r="N5110" s="2">
        <v>69950</v>
      </c>
      <c r="O5110" s="2"/>
      <c r="P5110" s="5" t="s">
        <v>188</v>
      </c>
    </row>
    <row r="5111" spans="1:16" x14ac:dyDescent="0.25">
      <c r="A5111" t="s">
        <v>6624</v>
      </c>
      <c r="B5111" t="s">
        <v>4571</v>
      </c>
      <c r="C5111" s="1">
        <v>139900</v>
      </c>
      <c r="D5111">
        <v>1</v>
      </c>
      <c r="E5111">
        <v>41</v>
      </c>
      <c r="F5111" t="s">
        <v>16</v>
      </c>
      <c r="G5111" t="s">
        <v>37</v>
      </c>
      <c r="H5111" t="s">
        <v>189</v>
      </c>
      <c r="I5111" t="s">
        <v>19</v>
      </c>
      <c r="J5111" t="s">
        <v>20</v>
      </c>
      <c r="L5111" s="2">
        <v>139900</v>
      </c>
      <c r="M5111" s="2">
        <v>3412.1951219512193</v>
      </c>
      <c r="N5111" s="2">
        <v>139900</v>
      </c>
      <c r="O5111" s="2" t="s">
        <v>4587</v>
      </c>
      <c r="P5111" s="21" t="s">
        <v>188</v>
      </c>
    </row>
    <row r="5112" spans="1:16" x14ac:dyDescent="0.25">
      <c r="A5112" t="s">
        <v>6949</v>
      </c>
      <c r="B5112" t="s">
        <v>4571</v>
      </c>
      <c r="C5112" s="1">
        <v>139500</v>
      </c>
      <c r="D5112">
        <v>3</v>
      </c>
      <c r="E5112">
        <v>80</v>
      </c>
      <c r="F5112" t="s">
        <v>16</v>
      </c>
      <c r="G5112" t="s">
        <v>43</v>
      </c>
      <c r="H5112" t="s">
        <v>189</v>
      </c>
      <c r="I5112" t="s">
        <v>19</v>
      </c>
      <c r="J5112" t="s">
        <v>20</v>
      </c>
      <c r="L5112" s="2">
        <v>139500</v>
      </c>
      <c r="M5112" s="2">
        <v>1743.75</v>
      </c>
      <c r="N5112" s="2">
        <v>46500</v>
      </c>
      <c r="O5112" s="2" t="s">
        <v>160</v>
      </c>
      <c r="P5112" s="21" t="s">
        <v>188</v>
      </c>
    </row>
    <row r="5113" spans="1:16" x14ac:dyDescent="0.25">
      <c r="A5113" t="s">
        <v>6950</v>
      </c>
      <c r="B5113" t="s">
        <v>4571</v>
      </c>
      <c r="C5113" s="1">
        <v>139500</v>
      </c>
      <c r="D5113">
        <v>3</v>
      </c>
      <c r="E5113">
        <v>80</v>
      </c>
      <c r="F5113" t="s">
        <v>16</v>
      </c>
      <c r="G5113" t="s">
        <v>43</v>
      </c>
      <c r="H5113" t="s">
        <v>189</v>
      </c>
      <c r="I5113" t="s">
        <v>19</v>
      </c>
      <c r="J5113" t="s">
        <v>20</v>
      </c>
      <c r="L5113" s="2">
        <v>139500</v>
      </c>
      <c r="M5113" s="2">
        <v>1743.75</v>
      </c>
      <c r="N5113" s="2">
        <v>46500</v>
      </c>
      <c r="O5113" s="2" t="s">
        <v>160</v>
      </c>
      <c r="P5113" s="21" t="s">
        <v>188</v>
      </c>
    </row>
    <row r="5114" spans="1:16" x14ac:dyDescent="0.25">
      <c r="A5114" t="s">
        <v>1555</v>
      </c>
      <c r="B5114" t="s">
        <v>103</v>
      </c>
      <c r="C5114" s="1">
        <v>139000</v>
      </c>
      <c r="D5114">
        <v>3</v>
      </c>
      <c r="E5114">
        <v>63</v>
      </c>
      <c r="F5114" s="1" t="s">
        <v>16</v>
      </c>
      <c r="G5114" t="s">
        <v>56</v>
      </c>
      <c r="H5114" t="s">
        <v>18</v>
      </c>
      <c r="I5114" t="s">
        <v>19</v>
      </c>
      <c r="J5114" t="s">
        <v>20</v>
      </c>
      <c r="K5114" t="s">
        <v>1372</v>
      </c>
      <c r="L5114" s="2">
        <v>139000</v>
      </c>
      <c r="M5114" s="2">
        <v>2206.3492063492063</v>
      </c>
      <c r="N5114" s="2">
        <v>46333.333333333336</v>
      </c>
      <c r="O5114" s="2"/>
      <c r="P5114" s="5" t="s">
        <v>188</v>
      </c>
    </row>
    <row r="5115" spans="1:16" x14ac:dyDescent="0.25">
      <c r="A5115" t="s">
        <v>5870</v>
      </c>
      <c r="B5115" t="s">
        <v>4571</v>
      </c>
      <c r="C5115" s="1">
        <v>139000</v>
      </c>
      <c r="D5115">
        <v>1</v>
      </c>
      <c r="E5115">
        <v>42</v>
      </c>
      <c r="F5115" t="s">
        <v>16</v>
      </c>
      <c r="G5115" t="s">
        <v>35</v>
      </c>
      <c r="H5115" t="s">
        <v>18</v>
      </c>
      <c r="I5115" t="s">
        <v>19</v>
      </c>
      <c r="J5115" t="s">
        <v>20</v>
      </c>
      <c r="L5115" s="2">
        <v>139000</v>
      </c>
      <c r="M5115" s="2">
        <v>3309.5238095238096</v>
      </c>
      <c r="N5115" s="2">
        <v>139000</v>
      </c>
      <c r="O5115" s="2" t="s">
        <v>160</v>
      </c>
      <c r="P5115" s="21" t="s">
        <v>188</v>
      </c>
    </row>
    <row r="5116" spans="1:16" x14ac:dyDescent="0.25">
      <c r="A5116" t="s">
        <v>6694</v>
      </c>
      <c r="B5116" t="s">
        <v>4571</v>
      </c>
      <c r="C5116" s="1">
        <v>139000</v>
      </c>
      <c r="D5116">
        <v>2</v>
      </c>
      <c r="E5116">
        <v>55</v>
      </c>
      <c r="F5116" t="s">
        <v>16</v>
      </c>
      <c r="G5116" t="s">
        <v>37</v>
      </c>
      <c r="H5116" t="s">
        <v>18</v>
      </c>
      <c r="I5116" t="s">
        <v>19</v>
      </c>
      <c r="J5116" t="s">
        <v>20</v>
      </c>
      <c r="L5116" s="2">
        <v>139000</v>
      </c>
      <c r="M5116" s="2">
        <v>2527.2727272727275</v>
      </c>
      <c r="N5116" s="2">
        <v>69500</v>
      </c>
      <c r="O5116" s="2" t="s">
        <v>160</v>
      </c>
      <c r="P5116" s="21" t="s">
        <v>188</v>
      </c>
    </row>
    <row r="5117" spans="1:16" x14ac:dyDescent="0.25">
      <c r="A5117" t="s">
        <v>6625</v>
      </c>
      <c r="B5117" t="s">
        <v>4571</v>
      </c>
      <c r="C5117" s="1">
        <v>139000</v>
      </c>
      <c r="D5117">
        <v>1</v>
      </c>
      <c r="E5117">
        <v>41</v>
      </c>
      <c r="F5117" t="s">
        <v>16</v>
      </c>
      <c r="G5117" t="s">
        <v>37</v>
      </c>
      <c r="H5117" t="s">
        <v>189</v>
      </c>
      <c r="I5117" t="s">
        <v>19</v>
      </c>
      <c r="J5117" t="s">
        <v>20</v>
      </c>
      <c r="L5117" s="2">
        <v>139000</v>
      </c>
      <c r="M5117" s="2">
        <v>3390.2439024390242</v>
      </c>
      <c r="N5117" s="2">
        <v>139000</v>
      </c>
      <c r="O5117" s="2" t="s">
        <v>4587</v>
      </c>
      <c r="P5117" s="21" t="s">
        <v>188</v>
      </c>
    </row>
    <row r="5118" spans="1:16" x14ac:dyDescent="0.25">
      <c r="A5118" t="s">
        <v>4639</v>
      </c>
      <c r="B5118" t="s">
        <v>4571</v>
      </c>
      <c r="C5118" s="1">
        <v>139000</v>
      </c>
      <c r="D5118">
        <v>1</v>
      </c>
      <c r="E5118">
        <v>15</v>
      </c>
      <c r="F5118" t="s">
        <v>16</v>
      </c>
      <c r="G5118" t="s">
        <v>56</v>
      </c>
      <c r="H5118" t="s">
        <v>189</v>
      </c>
      <c r="I5118" t="s">
        <v>19</v>
      </c>
      <c r="J5118" t="s">
        <v>20</v>
      </c>
      <c r="L5118" s="2">
        <v>139000</v>
      </c>
      <c r="M5118" s="2">
        <v>9266.6666666666661</v>
      </c>
      <c r="N5118" s="2">
        <v>139000</v>
      </c>
      <c r="O5118" s="2" t="s">
        <v>4587</v>
      </c>
      <c r="P5118" s="21" t="s">
        <v>188</v>
      </c>
    </row>
    <row r="5119" spans="1:16" x14ac:dyDescent="0.25">
      <c r="A5119" t="s">
        <v>4640</v>
      </c>
      <c r="B5119" t="s">
        <v>4571</v>
      </c>
      <c r="C5119" s="1">
        <v>139000</v>
      </c>
      <c r="D5119">
        <v>1</v>
      </c>
      <c r="E5119">
        <v>15</v>
      </c>
      <c r="F5119" t="s">
        <v>16</v>
      </c>
      <c r="G5119" t="s">
        <v>56</v>
      </c>
      <c r="H5119" t="s">
        <v>189</v>
      </c>
      <c r="I5119" t="s">
        <v>19</v>
      </c>
      <c r="J5119" t="s">
        <v>20</v>
      </c>
      <c r="L5119" s="2">
        <v>139000</v>
      </c>
      <c r="M5119" s="2">
        <v>9266.6666666666661</v>
      </c>
      <c r="N5119" s="2">
        <v>139000</v>
      </c>
      <c r="O5119" s="2" t="s">
        <v>4587</v>
      </c>
      <c r="P5119" s="21" t="s">
        <v>188</v>
      </c>
    </row>
    <row r="5120" spans="1:16" x14ac:dyDescent="0.25">
      <c r="A5120" t="s">
        <v>4668</v>
      </c>
      <c r="B5120" t="s">
        <v>4571</v>
      </c>
      <c r="C5120" s="1">
        <v>139000</v>
      </c>
      <c r="D5120">
        <v>1</v>
      </c>
      <c r="E5120">
        <v>40</v>
      </c>
      <c r="F5120" t="s">
        <v>16</v>
      </c>
      <c r="G5120" t="s">
        <v>56</v>
      </c>
      <c r="H5120" t="s">
        <v>189</v>
      </c>
      <c r="I5120" t="s">
        <v>19</v>
      </c>
      <c r="J5120" t="s">
        <v>20</v>
      </c>
      <c r="L5120" s="2">
        <v>139000</v>
      </c>
      <c r="M5120" s="2">
        <v>3475</v>
      </c>
      <c r="N5120" s="2">
        <v>139000</v>
      </c>
      <c r="O5120" s="2" t="s">
        <v>160</v>
      </c>
      <c r="P5120" s="21" t="s">
        <v>188</v>
      </c>
    </row>
    <row r="5121" spans="1:16" x14ac:dyDescent="0.25">
      <c r="A5121" t="s">
        <v>1378</v>
      </c>
      <c r="B5121" t="s">
        <v>104</v>
      </c>
      <c r="C5121" s="1">
        <v>138000</v>
      </c>
      <c r="D5121">
        <v>1</v>
      </c>
      <c r="E5121">
        <v>49</v>
      </c>
      <c r="F5121" s="1" t="s">
        <v>16</v>
      </c>
      <c r="G5121" t="s">
        <v>56</v>
      </c>
      <c r="H5121" t="s">
        <v>29</v>
      </c>
      <c r="I5121" t="s">
        <v>19</v>
      </c>
      <c r="J5121" t="s">
        <v>9</v>
      </c>
      <c r="K5121" t="s">
        <v>1372</v>
      </c>
      <c r="L5121" s="2">
        <v>138000</v>
      </c>
      <c r="M5121" s="2">
        <v>2816.3265306122448</v>
      </c>
      <c r="N5121" s="2">
        <v>138000</v>
      </c>
      <c r="O5121" s="2"/>
      <c r="P5121" s="5" t="s">
        <v>188</v>
      </c>
    </row>
    <row r="5122" spans="1:16" x14ac:dyDescent="0.25">
      <c r="A5122" t="s">
        <v>54</v>
      </c>
      <c r="B5122" t="s">
        <v>102</v>
      </c>
      <c r="C5122" s="1">
        <v>136300</v>
      </c>
      <c r="D5122">
        <v>3</v>
      </c>
      <c r="E5122">
        <v>102</v>
      </c>
      <c r="F5122" t="s">
        <v>22</v>
      </c>
      <c r="G5122" t="s">
        <v>22</v>
      </c>
      <c r="H5122" t="s">
        <v>23</v>
      </c>
      <c r="I5122" t="s">
        <v>23</v>
      </c>
      <c r="J5122" t="s">
        <v>9</v>
      </c>
      <c r="L5122" s="2">
        <v>136300</v>
      </c>
      <c r="M5122" s="2">
        <v>1336.2745098039215</v>
      </c>
      <c r="N5122" s="2">
        <v>45433.333333333336</v>
      </c>
      <c r="O5122" s="2"/>
      <c r="P5122" s="21" t="s">
        <v>188</v>
      </c>
    </row>
    <row r="5123" spans="1:16" x14ac:dyDescent="0.25">
      <c r="A5123" t="s">
        <v>5288</v>
      </c>
      <c r="B5123" t="s">
        <v>4571</v>
      </c>
      <c r="C5123" s="1">
        <v>136000</v>
      </c>
      <c r="D5123">
        <v>1</v>
      </c>
      <c r="E5123">
        <v>59</v>
      </c>
      <c r="F5123" s="3" t="s">
        <v>22</v>
      </c>
      <c r="G5123" t="s">
        <v>22</v>
      </c>
      <c r="H5123" t="s">
        <v>23</v>
      </c>
      <c r="I5123" t="s">
        <v>23</v>
      </c>
      <c r="J5123" t="s">
        <v>20</v>
      </c>
      <c r="L5123" s="2">
        <v>136000</v>
      </c>
      <c r="M5123" s="2">
        <v>2305.0847457627119</v>
      </c>
      <c r="N5123" s="2">
        <v>136000</v>
      </c>
      <c r="O5123" s="2" t="s">
        <v>160</v>
      </c>
      <c r="P5123" s="21" t="s">
        <v>188</v>
      </c>
    </row>
    <row r="5124" spans="1:16" x14ac:dyDescent="0.25">
      <c r="A5124" t="s">
        <v>5402</v>
      </c>
      <c r="B5124" t="s">
        <v>4571</v>
      </c>
      <c r="C5124" s="1">
        <v>136000</v>
      </c>
      <c r="D5124">
        <v>1</v>
      </c>
      <c r="E5124">
        <v>60</v>
      </c>
      <c r="F5124" s="3" t="s">
        <v>22</v>
      </c>
      <c r="G5124" t="s">
        <v>22</v>
      </c>
      <c r="H5124" t="s">
        <v>23</v>
      </c>
      <c r="I5124" t="s">
        <v>23</v>
      </c>
      <c r="J5124" t="s">
        <v>20</v>
      </c>
      <c r="L5124" s="2">
        <v>136000</v>
      </c>
      <c r="M5124" s="2">
        <v>2266.6666666666665</v>
      </c>
      <c r="N5124" s="2">
        <v>136000</v>
      </c>
      <c r="O5124" s="2" t="s">
        <v>160</v>
      </c>
      <c r="P5124" s="21" t="s">
        <v>188</v>
      </c>
    </row>
    <row r="5125" spans="1:16" x14ac:dyDescent="0.25">
      <c r="A5125" t="s">
        <v>2575</v>
      </c>
      <c r="B5125" t="s">
        <v>103</v>
      </c>
      <c r="C5125" s="1">
        <v>136000</v>
      </c>
      <c r="D5125">
        <v>2</v>
      </c>
      <c r="E5125">
        <v>54</v>
      </c>
      <c r="F5125" s="1" t="s">
        <v>16</v>
      </c>
      <c r="G5125" t="s">
        <v>37</v>
      </c>
      <c r="H5125" t="s">
        <v>18</v>
      </c>
      <c r="I5125" t="s">
        <v>19</v>
      </c>
      <c r="J5125" t="s">
        <v>88</v>
      </c>
      <c r="K5125" t="s">
        <v>1372</v>
      </c>
      <c r="L5125" s="2">
        <v>136000</v>
      </c>
      <c r="M5125" s="2">
        <v>2518.5185185185187</v>
      </c>
      <c r="N5125" s="2">
        <v>68000</v>
      </c>
      <c r="O5125" s="2"/>
      <c r="P5125" s="5" t="s">
        <v>188</v>
      </c>
    </row>
    <row r="5126" spans="1:16" x14ac:dyDescent="0.25">
      <c r="A5126" t="s">
        <v>6207</v>
      </c>
      <c r="B5126" t="s">
        <v>4571</v>
      </c>
      <c r="C5126" s="1">
        <v>136000</v>
      </c>
      <c r="D5126">
        <v>2</v>
      </c>
      <c r="E5126">
        <v>43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  <c r="L5126" s="2">
        <v>136000</v>
      </c>
      <c r="M5126" s="2">
        <v>3162.7906976744184</v>
      </c>
      <c r="N5126" s="2">
        <v>68000</v>
      </c>
      <c r="O5126" s="2" t="s">
        <v>160</v>
      </c>
      <c r="P5126" s="21" t="s">
        <v>188</v>
      </c>
    </row>
    <row r="5127" spans="1:16" x14ac:dyDescent="0.25">
      <c r="A5127" t="s">
        <v>36</v>
      </c>
      <c r="B5127" t="s">
        <v>102</v>
      </c>
      <c r="C5127" s="1">
        <v>136000</v>
      </c>
      <c r="D5127">
        <v>4</v>
      </c>
      <c r="E5127">
        <v>153</v>
      </c>
      <c r="F5127" t="s">
        <v>16</v>
      </c>
      <c r="G5127" t="s">
        <v>37</v>
      </c>
      <c r="H5127" t="s">
        <v>29</v>
      </c>
      <c r="I5127" t="s">
        <v>19</v>
      </c>
      <c r="J5127" t="s">
        <v>9</v>
      </c>
      <c r="L5127" s="2">
        <v>136000</v>
      </c>
      <c r="M5127" s="2">
        <v>888.88888888888891</v>
      </c>
      <c r="N5127" s="2">
        <v>34000</v>
      </c>
      <c r="O5127" s="2"/>
      <c r="P5127" s="21" t="s">
        <v>188</v>
      </c>
    </row>
    <row r="5128" spans="1:16" x14ac:dyDescent="0.25">
      <c r="A5128" t="s">
        <v>2110</v>
      </c>
      <c r="B5128" t="s">
        <v>103</v>
      </c>
      <c r="C5128" s="1">
        <v>136000</v>
      </c>
      <c r="D5128">
        <v>4</v>
      </c>
      <c r="E5128">
        <v>114</v>
      </c>
      <c r="F5128" s="1" t="s">
        <v>16</v>
      </c>
      <c r="G5128" t="s">
        <v>17</v>
      </c>
      <c r="H5128" t="s">
        <v>29</v>
      </c>
      <c r="I5128" t="s">
        <v>19</v>
      </c>
      <c r="J5128" t="s">
        <v>20</v>
      </c>
      <c r="K5128" t="s">
        <v>1372</v>
      </c>
      <c r="L5128" s="2">
        <v>136000</v>
      </c>
      <c r="M5128" s="2">
        <v>1192.9824561403509</v>
      </c>
      <c r="N5128" s="2">
        <v>34000</v>
      </c>
      <c r="O5128" s="2"/>
      <c r="P5128" s="5" t="s">
        <v>188</v>
      </c>
    </row>
    <row r="5129" spans="1:16" x14ac:dyDescent="0.25">
      <c r="A5129" t="s">
        <v>3027</v>
      </c>
      <c r="B5129" t="s">
        <v>104</v>
      </c>
      <c r="C5129" s="1">
        <v>135000</v>
      </c>
      <c r="D5129">
        <v>3</v>
      </c>
      <c r="E5129">
        <v>84</v>
      </c>
      <c r="F5129" s="1" t="s">
        <v>22</v>
      </c>
      <c r="G5129" t="s">
        <v>22</v>
      </c>
      <c r="H5129" t="s">
        <v>23</v>
      </c>
      <c r="I5129" t="s">
        <v>23</v>
      </c>
      <c r="J5129" t="s">
        <v>9</v>
      </c>
      <c r="K5129" t="s">
        <v>1372</v>
      </c>
      <c r="L5129" s="2">
        <v>135000</v>
      </c>
      <c r="M5129" s="2">
        <v>1607.1428571428571</v>
      </c>
      <c r="N5129" s="2">
        <v>45000</v>
      </c>
      <c r="O5129" s="2"/>
      <c r="P5129" s="5" t="s">
        <v>188</v>
      </c>
    </row>
    <row r="5130" spans="1:16" x14ac:dyDescent="0.25">
      <c r="A5130" t="s">
        <v>3028</v>
      </c>
      <c r="B5130" t="s">
        <v>104</v>
      </c>
      <c r="C5130" s="1">
        <v>135000</v>
      </c>
      <c r="D5130">
        <v>3</v>
      </c>
      <c r="E5130">
        <v>84</v>
      </c>
      <c r="F5130" s="1" t="s">
        <v>22</v>
      </c>
      <c r="G5130" t="s">
        <v>22</v>
      </c>
      <c r="H5130" t="s">
        <v>23</v>
      </c>
      <c r="I5130" t="s">
        <v>23</v>
      </c>
      <c r="J5130" t="s">
        <v>9</v>
      </c>
      <c r="K5130" t="s">
        <v>1372</v>
      </c>
      <c r="L5130" s="2">
        <v>135000</v>
      </c>
      <c r="M5130" s="2">
        <v>1607.1428571428571</v>
      </c>
      <c r="N5130" s="2">
        <v>45000</v>
      </c>
      <c r="O5130" s="2"/>
      <c r="P5130" s="5" t="s">
        <v>188</v>
      </c>
    </row>
    <row r="5131" spans="1:16" x14ac:dyDescent="0.25">
      <c r="A5131" t="s">
        <v>1916</v>
      </c>
      <c r="B5131" t="s">
        <v>104</v>
      </c>
      <c r="C5131" s="1">
        <v>135000</v>
      </c>
      <c r="D5131">
        <v>3</v>
      </c>
      <c r="E5131">
        <v>100</v>
      </c>
      <c r="F5131" s="1" t="s">
        <v>16</v>
      </c>
      <c r="G5131" t="s">
        <v>35</v>
      </c>
      <c r="H5131" t="s">
        <v>18</v>
      </c>
      <c r="I5131" t="s">
        <v>19</v>
      </c>
      <c r="J5131" t="s">
        <v>20</v>
      </c>
      <c r="K5131" t="s">
        <v>1372</v>
      </c>
      <c r="L5131" s="2">
        <v>135000</v>
      </c>
      <c r="M5131" s="2">
        <v>1350</v>
      </c>
      <c r="N5131" s="2">
        <v>45000</v>
      </c>
      <c r="O5131" s="2"/>
      <c r="P5131" s="5" t="s">
        <v>188</v>
      </c>
    </row>
    <row r="5132" spans="1:16" x14ac:dyDescent="0.25">
      <c r="A5132" t="s">
        <v>1643</v>
      </c>
      <c r="B5132" t="s">
        <v>104</v>
      </c>
      <c r="C5132" s="1">
        <v>135000</v>
      </c>
      <c r="D5132">
        <v>2</v>
      </c>
      <c r="E5132">
        <v>85</v>
      </c>
      <c r="F5132" s="1" t="s">
        <v>16</v>
      </c>
      <c r="G5132" t="s">
        <v>35</v>
      </c>
      <c r="H5132" t="s">
        <v>29</v>
      </c>
      <c r="I5132" t="s">
        <v>19</v>
      </c>
      <c r="J5132" t="s">
        <v>88</v>
      </c>
      <c r="L5132" s="2">
        <v>135000</v>
      </c>
      <c r="M5132" s="2">
        <v>1588.2352941176471</v>
      </c>
      <c r="N5132" s="2">
        <v>67500</v>
      </c>
      <c r="O5132" s="2"/>
      <c r="P5132" s="5" t="s">
        <v>188</v>
      </c>
    </row>
    <row r="5133" spans="1:16" x14ac:dyDescent="0.25">
      <c r="A5133" t="s">
        <v>1383</v>
      </c>
      <c r="B5133" t="s">
        <v>104</v>
      </c>
      <c r="C5133" s="1">
        <v>135000</v>
      </c>
      <c r="D5133">
        <v>2</v>
      </c>
      <c r="E5133">
        <v>79</v>
      </c>
      <c r="F5133" s="1" t="s">
        <v>16</v>
      </c>
      <c r="G5133" t="s">
        <v>56</v>
      </c>
      <c r="H5133" t="s">
        <v>29</v>
      </c>
      <c r="I5133" t="s">
        <v>19</v>
      </c>
      <c r="J5133" t="s">
        <v>20</v>
      </c>
      <c r="K5133" t="s">
        <v>1372</v>
      </c>
      <c r="L5133" s="2">
        <v>135000</v>
      </c>
      <c r="M5133" s="2">
        <v>1708.8607594936709</v>
      </c>
      <c r="N5133" s="2">
        <v>67500</v>
      </c>
      <c r="O5133" s="2"/>
      <c r="P5133" s="5" t="s">
        <v>188</v>
      </c>
    </row>
    <row r="5134" spans="1:16" x14ac:dyDescent="0.25">
      <c r="A5134" t="s">
        <v>6616</v>
      </c>
      <c r="B5134" t="s">
        <v>4571</v>
      </c>
      <c r="C5134" s="1">
        <v>135000</v>
      </c>
      <c r="D5134">
        <v>1</v>
      </c>
      <c r="E5134">
        <v>30</v>
      </c>
      <c r="F5134" t="s">
        <v>16</v>
      </c>
      <c r="G5134" t="s">
        <v>37</v>
      </c>
      <c r="H5134" t="s">
        <v>189</v>
      </c>
      <c r="I5134" t="s">
        <v>19</v>
      </c>
      <c r="J5134" t="s">
        <v>20</v>
      </c>
      <c r="L5134" s="2">
        <v>135000</v>
      </c>
      <c r="M5134" s="2">
        <v>4500</v>
      </c>
      <c r="N5134" s="2">
        <v>135000</v>
      </c>
      <c r="O5134" s="2" t="s">
        <v>4582</v>
      </c>
      <c r="P5134" s="21" t="s">
        <v>188</v>
      </c>
    </row>
    <row r="5135" spans="1:16" x14ac:dyDescent="0.25">
      <c r="A5135" t="s">
        <v>4677</v>
      </c>
      <c r="B5135" t="s">
        <v>4571</v>
      </c>
      <c r="C5135" s="1">
        <v>135000</v>
      </c>
      <c r="D5135">
        <v>1</v>
      </c>
      <c r="E5135">
        <v>45</v>
      </c>
      <c r="F5135" t="s">
        <v>16</v>
      </c>
      <c r="G5135" t="s">
        <v>56</v>
      </c>
      <c r="H5135" t="s">
        <v>189</v>
      </c>
      <c r="I5135" t="s">
        <v>19</v>
      </c>
      <c r="J5135" t="s">
        <v>20</v>
      </c>
      <c r="L5135" s="2">
        <v>135000</v>
      </c>
      <c r="M5135" s="2">
        <v>3000</v>
      </c>
      <c r="N5135" s="2">
        <v>135000</v>
      </c>
      <c r="O5135" s="2" t="s">
        <v>160</v>
      </c>
      <c r="P5135" s="21" t="s">
        <v>188</v>
      </c>
    </row>
    <row r="5136" spans="1:16" x14ac:dyDescent="0.25">
      <c r="A5136" t="s">
        <v>34</v>
      </c>
      <c r="B5136" t="s">
        <v>102</v>
      </c>
      <c r="C5136" s="1">
        <v>134000</v>
      </c>
      <c r="D5136">
        <v>4</v>
      </c>
      <c r="E5136">
        <v>95</v>
      </c>
      <c r="F5136" t="s">
        <v>16</v>
      </c>
      <c r="G5136" t="s">
        <v>35</v>
      </c>
      <c r="H5136" t="s">
        <v>29</v>
      </c>
      <c r="I5136" t="s">
        <v>19</v>
      </c>
      <c r="J5136" t="s">
        <v>9</v>
      </c>
      <c r="L5136" s="2">
        <v>134000</v>
      </c>
      <c r="M5136" s="2">
        <v>1410.5263157894738</v>
      </c>
      <c r="N5136" s="2">
        <v>33500</v>
      </c>
      <c r="O5136" s="2"/>
      <c r="P5136" s="21" t="s">
        <v>188</v>
      </c>
    </row>
    <row r="5137" spans="1:16" x14ac:dyDescent="0.25">
      <c r="A5137" t="s">
        <v>1983</v>
      </c>
      <c r="B5137" t="s">
        <v>104</v>
      </c>
      <c r="C5137" s="1">
        <v>132260</v>
      </c>
      <c r="D5137">
        <v>1</v>
      </c>
      <c r="E5137">
        <v>34</v>
      </c>
      <c r="F5137" s="1" t="s">
        <v>16</v>
      </c>
      <c r="G5137" t="s">
        <v>17</v>
      </c>
      <c r="H5137" t="s">
        <v>29</v>
      </c>
      <c r="I5137" t="s">
        <v>19</v>
      </c>
      <c r="J5137" t="s">
        <v>9</v>
      </c>
      <c r="K5137" t="s">
        <v>1372</v>
      </c>
      <c r="L5137" s="2">
        <v>132260</v>
      </c>
      <c r="M5137" s="2">
        <v>3890</v>
      </c>
      <c r="N5137" s="2">
        <v>132260</v>
      </c>
      <c r="O5137" s="2"/>
      <c r="P5137" s="5" t="s">
        <v>188</v>
      </c>
    </row>
    <row r="5138" spans="1:16" x14ac:dyDescent="0.25">
      <c r="A5138" t="s">
        <v>4699</v>
      </c>
      <c r="B5138" t="s">
        <v>4571</v>
      </c>
      <c r="C5138" s="1">
        <v>132250</v>
      </c>
      <c r="D5138">
        <v>3</v>
      </c>
      <c r="E5138">
        <v>58</v>
      </c>
      <c r="F5138" t="s">
        <v>16</v>
      </c>
      <c r="G5138" t="s">
        <v>56</v>
      </c>
      <c r="H5138" t="s">
        <v>189</v>
      </c>
      <c r="I5138" t="s">
        <v>19</v>
      </c>
      <c r="J5138" t="s">
        <v>20</v>
      </c>
      <c r="L5138" s="2">
        <v>132250</v>
      </c>
      <c r="M5138" s="2">
        <v>2280.1724137931033</v>
      </c>
      <c r="N5138" s="2">
        <v>44083.333333333336</v>
      </c>
      <c r="O5138" s="2" t="s">
        <v>160</v>
      </c>
      <c r="P5138" s="21" t="s">
        <v>188</v>
      </c>
    </row>
    <row r="5139" spans="1:16" x14ac:dyDescent="0.25">
      <c r="A5139" t="s">
        <v>2680</v>
      </c>
      <c r="B5139" t="s">
        <v>104</v>
      </c>
      <c r="C5139" s="1">
        <v>132000</v>
      </c>
      <c r="D5139">
        <v>3</v>
      </c>
      <c r="E5139">
        <v>89</v>
      </c>
      <c r="F5139" s="1" t="s">
        <v>16</v>
      </c>
      <c r="G5139" t="s">
        <v>52</v>
      </c>
      <c r="H5139" t="s">
        <v>18</v>
      </c>
      <c r="I5139" t="s">
        <v>19</v>
      </c>
      <c r="J5139" t="s">
        <v>20</v>
      </c>
      <c r="K5139" t="s">
        <v>1372</v>
      </c>
      <c r="L5139" s="2">
        <v>132000</v>
      </c>
      <c r="M5139" s="2">
        <v>1483.1460674157304</v>
      </c>
      <c r="N5139" s="2">
        <v>44000</v>
      </c>
      <c r="O5139" s="2"/>
      <c r="P5139" s="5" t="s">
        <v>188</v>
      </c>
    </row>
    <row r="5140" spans="1:16" x14ac:dyDescent="0.25">
      <c r="A5140" t="s">
        <v>5290</v>
      </c>
      <c r="B5140" t="s">
        <v>4571</v>
      </c>
      <c r="C5140" s="1">
        <v>130000</v>
      </c>
      <c r="D5140">
        <v>3</v>
      </c>
      <c r="E5140">
        <v>95</v>
      </c>
      <c r="F5140" s="3" t="s">
        <v>22</v>
      </c>
      <c r="G5140" t="s">
        <v>22</v>
      </c>
      <c r="H5140" t="s">
        <v>23</v>
      </c>
      <c r="I5140" t="s">
        <v>23</v>
      </c>
      <c r="J5140" t="s">
        <v>20</v>
      </c>
      <c r="L5140" s="2">
        <v>130000</v>
      </c>
      <c r="M5140" s="2">
        <v>1368.421052631579</v>
      </c>
      <c r="N5140" s="2">
        <v>43333.333333333336</v>
      </c>
      <c r="O5140" s="2" t="s">
        <v>160</v>
      </c>
      <c r="P5140" s="21" t="s">
        <v>188</v>
      </c>
    </row>
    <row r="5141" spans="1:16" x14ac:dyDescent="0.25">
      <c r="A5141" t="s">
        <v>3017</v>
      </c>
      <c r="B5141" t="s">
        <v>104</v>
      </c>
      <c r="C5141" s="1">
        <v>130000</v>
      </c>
      <c r="D5141">
        <v>4</v>
      </c>
      <c r="E5141">
        <v>138</v>
      </c>
      <c r="F5141" s="1" t="s">
        <v>22</v>
      </c>
      <c r="G5141" t="s">
        <v>22</v>
      </c>
      <c r="H5141" t="s">
        <v>23</v>
      </c>
      <c r="I5141" t="s">
        <v>23</v>
      </c>
      <c r="J5141" t="s">
        <v>9</v>
      </c>
      <c r="K5141" t="s">
        <v>1372</v>
      </c>
      <c r="L5141" s="2">
        <v>130000</v>
      </c>
      <c r="M5141" s="2">
        <v>942.02898550724638</v>
      </c>
      <c r="N5141" s="2">
        <v>32500</v>
      </c>
      <c r="O5141" s="2"/>
      <c r="P5141" s="5" t="s">
        <v>188</v>
      </c>
    </row>
    <row r="5142" spans="1:16" x14ac:dyDescent="0.25">
      <c r="A5142" t="s">
        <v>2579</v>
      </c>
      <c r="B5142" t="s">
        <v>103</v>
      </c>
      <c r="C5142" s="1">
        <v>130000</v>
      </c>
      <c r="D5142">
        <v>3</v>
      </c>
      <c r="E5142">
        <v>69</v>
      </c>
      <c r="F5142" s="1" t="s">
        <v>16</v>
      </c>
      <c r="G5142" t="s">
        <v>37</v>
      </c>
      <c r="H5142" t="s">
        <v>18</v>
      </c>
      <c r="I5142" t="s">
        <v>19</v>
      </c>
      <c r="J5142" t="s">
        <v>20</v>
      </c>
      <c r="K5142" t="s">
        <v>1372</v>
      </c>
      <c r="L5142" s="2">
        <v>130000</v>
      </c>
      <c r="M5142" s="2">
        <v>1884.0579710144928</v>
      </c>
      <c r="N5142" s="2">
        <v>43333.333333333336</v>
      </c>
      <c r="O5142" s="2"/>
      <c r="P5142" s="5" t="s">
        <v>188</v>
      </c>
    </row>
    <row r="5143" spans="1:16" x14ac:dyDescent="0.25">
      <c r="A5143" t="s">
        <v>6801</v>
      </c>
      <c r="B5143" t="s">
        <v>4571</v>
      </c>
      <c r="C5143" s="1">
        <v>130000</v>
      </c>
      <c r="D5143">
        <v>2</v>
      </c>
      <c r="E5143">
        <v>50</v>
      </c>
      <c r="F5143" t="s">
        <v>16</v>
      </c>
      <c r="G5143" t="s">
        <v>52</v>
      </c>
      <c r="H5143" t="s">
        <v>18</v>
      </c>
      <c r="I5143" t="s">
        <v>19</v>
      </c>
      <c r="J5143" t="s">
        <v>20</v>
      </c>
      <c r="L5143" s="2">
        <v>130000</v>
      </c>
      <c r="M5143" s="2">
        <v>2600</v>
      </c>
      <c r="N5143" s="2">
        <v>65000</v>
      </c>
      <c r="O5143" s="2" t="s">
        <v>160</v>
      </c>
      <c r="P5143" s="21" t="s">
        <v>188</v>
      </c>
    </row>
    <row r="5144" spans="1:16" x14ac:dyDescent="0.25">
      <c r="A5144" t="s">
        <v>6802</v>
      </c>
      <c r="B5144" t="s">
        <v>4571</v>
      </c>
      <c r="C5144" s="1">
        <v>130000</v>
      </c>
      <c r="D5144">
        <v>2</v>
      </c>
      <c r="E5144">
        <v>50</v>
      </c>
      <c r="F5144" t="s">
        <v>16</v>
      </c>
      <c r="G5144" t="s">
        <v>52</v>
      </c>
      <c r="H5144" t="s">
        <v>18</v>
      </c>
      <c r="I5144" t="s">
        <v>19</v>
      </c>
      <c r="J5144" t="s">
        <v>20</v>
      </c>
      <c r="L5144" s="2">
        <v>130000</v>
      </c>
      <c r="M5144" s="2">
        <v>2600</v>
      </c>
      <c r="N5144" s="2">
        <v>65000</v>
      </c>
      <c r="O5144" s="2" t="s">
        <v>160</v>
      </c>
      <c r="P5144" s="21" t="s">
        <v>188</v>
      </c>
    </row>
    <row r="5145" spans="1:16" x14ac:dyDescent="0.25">
      <c r="A5145" t="s">
        <v>1564</v>
      </c>
      <c r="B5145" t="s">
        <v>104</v>
      </c>
      <c r="C5145" s="1">
        <v>130000</v>
      </c>
      <c r="D5145">
        <v>1</v>
      </c>
      <c r="E5145">
        <v>47</v>
      </c>
      <c r="F5145" s="1" t="s">
        <v>16</v>
      </c>
      <c r="G5145" t="s">
        <v>56</v>
      </c>
      <c r="H5145" t="s">
        <v>29</v>
      </c>
      <c r="I5145" t="s">
        <v>30</v>
      </c>
      <c r="J5145" t="s">
        <v>9</v>
      </c>
      <c r="K5145" t="s">
        <v>1372</v>
      </c>
      <c r="L5145" s="2">
        <v>130000</v>
      </c>
      <c r="M5145" s="2">
        <v>2765.9574468085107</v>
      </c>
      <c r="N5145" s="2">
        <v>130000</v>
      </c>
      <c r="O5145" s="2"/>
      <c r="P5145" s="5" t="s">
        <v>188</v>
      </c>
    </row>
    <row r="5146" spans="1:16" x14ac:dyDescent="0.25">
      <c r="A5146" t="s">
        <v>5694</v>
      </c>
      <c r="B5146" t="s">
        <v>4571</v>
      </c>
      <c r="C5146" s="1">
        <v>130000</v>
      </c>
      <c r="D5146">
        <v>1</v>
      </c>
      <c r="E5146">
        <v>40</v>
      </c>
      <c r="F5146" t="s">
        <v>16</v>
      </c>
      <c r="G5146" t="s">
        <v>35</v>
      </c>
      <c r="H5146" t="s">
        <v>189</v>
      </c>
      <c r="I5146" t="s">
        <v>19</v>
      </c>
      <c r="J5146" t="s">
        <v>20</v>
      </c>
      <c r="L5146" s="2">
        <v>130000</v>
      </c>
      <c r="M5146" s="2">
        <v>3250</v>
      </c>
      <c r="N5146" s="2">
        <v>130000</v>
      </c>
      <c r="O5146" s="2" t="s">
        <v>160</v>
      </c>
      <c r="P5146" s="21" t="s">
        <v>188</v>
      </c>
    </row>
    <row r="5147" spans="1:16" x14ac:dyDescent="0.25">
      <c r="A5147" t="s">
        <v>6861</v>
      </c>
      <c r="B5147" t="s">
        <v>4571</v>
      </c>
      <c r="C5147" s="1">
        <v>130000</v>
      </c>
      <c r="D5147">
        <v>3</v>
      </c>
      <c r="E5147">
        <v>90</v>
      </c>
      <c r="F5147" t="s">
        <v>16</v>
      </c>
      <c r="G5147" t="s">
        <v>87</v>
      </c>
      <c r="H5147" t="s">
        <v>189</v>
      </c>
      <c r="I5147" t="s">
        <v>19</v>
      </c>
      <c r="J5147" t="s">
        <v>20</v>
      </c>
      <c r="L5147" s="2">
        <v>130000</v>
      </c>
      <c r="M5147" s="2">
        <v>1444.4444444444443</v>
      </c>
      <c r="N5147" s="2">
        <v>43333.333333333336</v>
      </c>
      <c r="O5147" s="2" t="s">
        <v>160</v>
      </c>
      <c r="P5147" s="21" t="s">
        <v>188</v>
      </c>
    </row>
    <row r="5148" spans="1:16" x14ac:dyDescent="0.25">
      <c r="A5148" t="s">
        <v>6862</v>
      </c>
      <c r="B5148" t="s">
        <v>4571</v>
      </c>
      <c r="C5148" s="1">
        <v>130000</v>
      </c>
      <c r="D5148">
        <v>3</v>
      </c>
      <c r="E5148">
        <v>90</v>
      </c>
      <c r="F5148" t="s">
        <v>16</v>
      </c>
      <c r="G5148" t="s">
        <v>87</v>
      </c>
      <c r="H5148" t="s">
        <v>189</v>
      </c>
      <c r="I5148" t="s">
        <v>19</v>
      </c>
      <c r="J5148" t="s">
        <v>20</v>
      </c>
      <c r="L5148" s="2">
        <v>130000</v>
      </c>
      <c r="M5148" s="2">
        <v>1444.4444444444443</v>
      </c>
      <c r="N5148" s="2">
        <v>43333.333333333336</v>
      </c>
      <c r="O5148" s="2" t="s">
        <v>160</v>
      </c>
      <c r="P5148" s="21" t="s">
        <v>188</v>
      </c>
    </row>
    <row r="5149" spans="1:16" x14ac:dyDescent="0.25">
      <c r="A5149" t="s">
        <v>1899</v>
      </c>
      <c r="B5149" t="s">
        <v>104</v>
      </c>
      <c r="C5149" s="1">
        <v>129900</v>
      </c>
      <c r="D5149">
        <v>3</v>
      </c>
      <c r="E5149">
        <v>80</v>
      </c>
      <c r="F5149" s="1" t="s">
        <v>16</v>
      </c>
      <c r="G5149" t="s">
        <v>35</v>
      </c>
      <c r="H5149" t="s">
        <v>18</v>
      </c>
      <c r="I5149" t="s">
        <v>19</v>
      </c>
      <c r="J5149" t="s">
        <v>20</v>
      </c>
      <c r="K5149" t="s">
        <v>1372</v>
      </c>
      <c r="L5149" s="2">
        <v>129900</v>
      </c>
      <c r="M5149" s="2">
        <v>1623.75</v>
      </c>
      <c r="N5149" s="2">
        <v>43300</v>
      </c>
      <c r="O5149" s="2"/>
      <c r="P5149" s="5" t="s">
        <v>188</v>
      </c>
    </row>
    <row r="5150" spans="1:16" x14ac:dyDescent="0.25">
      <c r="A5150" t="s">
        <v>4853</v>
      </c>
      <c r="B5150" t="s">
        <v>4571</v>
      </c>
      <c r="C5150" s="1">
        <v>129900</v>
      </c>
      <c r="D5150">
        <v>2</v>
      </c>
      <c r="E5150">
        <v>73</v>
      </c>
      <c r="F5150" t="s">
        <v>16</v>
      </c>
      <c r="G5150" t="s">
        <v>56</v>
      </c>
      <c r="H5150" t="s">
        <v>18</v>
      </c>
      <c r="I5150" t="s">
        <v>30</v>
      </c>
      <c r="J5150" t="s">
        <v>20</v>
      </c>
      <c r="L5150" s="2">
        <v>129900</v>
      </c>
      <c r="M5150" s="2">
        <v>1779.4520547945206</v>
      </c>
      <c r="N5150" s="2">
        <v>64950</v>
      </c>
      <c r="O5150" s="2" t="s">
        <v>160</v>
      </c>
      <c r="P5150" s="21" t="s">
        <v>188</v>
      </c>
    </row>
    <row r="5151" spans="1:16" x14ac:dyDescent="0.25">
      <c r="A5151" t="s">
        <v>3043</v>
      </c>
      <c r="B5151" t="s">
        <v>104</v>
      </c>
      <c r="C5151" s="1">
        <v>129000</v>
      </c>
      <c r="D5151">
        <v>4</v>
      </c>
      <c r="E5151">
        <v>134</v>
      </c>
      <c r="F5151" s="1" t="s">
        <v>22</v>
      </c>
      <c r="G5151" t="s">
        <v>22</v>
      </c>
      <c r="H5151" t="s">
        <v>23</v>
      </c>
      <c r="I5151" t="s">
        <v>23</v>
      </c>
      <c r="J5151" t="s">
        <v>9</v>
      </c>
      <c r="K5151" t="s">
        <v>1372</v>
      </c>
      <c r="L5151" s="2">
        <v>129000</v>
      </c>
      <c r="M5151" s="2">
        <v>962.68656716417911</v>
      </c>
      <c r="N5151" s="2">
        <v>32250</v>
      </c>
      <c r="O5151" s="2"/>
      <c r="P5151" s="5" t="s">
        <v>188</v>
      </c>
    </row>
    <row r="5152" spans="1:16" x14ac:dyDescent="0.25">
      <c r="A5152" t="s">
        <v>6799</v>
      </c>
      <c r="B5152" t="s">
        <v>4571</v>
      </c>
      <c r="C5152" s="1">
        <v>129000</v>
      </c>
      <c r="D5152">
        <v>1</v>
      </c>
      <c r="E5152">
        <v>15</v>
      </c>
      <c r="F5152" t="s">
        <v>16</v>
      </c>
      <c r="G5152" t="s">
        <v>52</v>
      </c>
      <c r="H5152" t="s">
        <v>18</v>
      </c>
      <c r="I5152" t="s">
        <v>19</v>
      </c>
      <c r="J5152" t="s">
        <v>20</v>
      </c>
      <c r="L5152" s="2">
        <v>129000</v>
      </c>
      <c r="M5152" s="2">
        <v>8600</v>
      </c>
      <c r="N5152" s="2">
        <v>129000</v>
      </c>
      <c r="O5152" s="2" t="s">
        <v>4582</v>
      </c>
      <c r="P5152" s="21" t="s">
        <v>188</v>
      </c>
    </row>
    <row r="5153" spans="1:16" x14ac:dyDescent="0.25">
      <c r="A5153" t="s">
        <v>50</v>
      </c>
      <c r="B5153" t="s">
        <v>102</v>
      </c>
      <c r="C5153" s="1">
        <v>129000</v>
      </c>
      <c r="D5153">
        <v>3</v>
      </c>
      <c r="E5153">
        <v>101</v>
      </c>
      <c r="F5153" t="s">
        <v>16</v>
      </c>
      <c r="G5153" t="s">
        <v>41</v>
      </c>
      <c r="H5153" t="s">
        <v>29</v>
      </c>
      <c r="I5153" t="s">
        <v>19</v>
      </c>
      <c r="J5153" t="s">
        <v>9</v>
      </c>
      <c r="L5153" s="2">
        <v>129000</v>
      </c>
      <c r="M5153" s="2">
        <v>1277.2277227722773</v>
      </c>
      <c r="N5153" s="2">
        <v>43000</v>
      </c>
      <c r="O5153" s="2"/>
      <c r="P5153" s="21" t="s">
        <v>188</v>
      </c>
    </row>
    <row r="5154" spans="1:16" x14ac:dyDescent="0.25">
      <c r="A5154" t="s">
        <v>51</v>
      </c>
      <c r="B5154" t="s">
        <v>102</v>
      </c>
      <c r="C5154" s="1">
        <v>129000</v>
      </c>
      <c r="D5154">
        <v>3</v>
      </c>
      <c r="E5154">
        <v>98</v>
      </c>
      <c r="F5154" t="s">
        <v>16</v>
      </c>
      <c r="G5154" t="s">
        <v>52</v>
      </c>
      <c r="H5154" t="s">
        <v>29</v>
      </c>
      <c r="I5154" t="s">
        <v>19</v>
      </c>
      <c r="J5154" t="s">
        <v>9</v>
      </c>
      <c r="L5154" s="2">
        <v>129000</v>
      </c>
      <c r="M5154" s="2">
        <v>1316.3265306122448</v>
      </c>
      <c r="N5154" s="2">
        <v>43000</v>
      </c>
      <c r="O5154" s="2"/>
      <c r="P5154" s="21" t="s">
        <v>188</v>
      </c>
    </row>
    <row r="5155" spans="1:16" x14ac:dyDescent="0.25">
      <c r="A5155" t="s">
        <v>66</v>
      </c>
      <c r="B5155" t="s">
        <v>102</v>
      </c>
      <c r="C5155" s="1">
        <v>129000</v>
      </c>
      <c r="D5155">
        <v>2</v>
      </c>
      <c r="E5155">
        <v>132</v>
      </c>
      <c r="F5155" t="s">
        <v>16</v>
      </c>
      <c r="G5155" t="s">
        <v>56</v>
      </c>
      <c r="H5155" t="s">
        <v>29</v>
      </c>
      <c r="I5155" t="s">
        <v>19</v>
      </c>
      <c r="J5155" t="s">
        <v>9</v>
      </c>
      <c r="L5155" s="2">
        <v>129000</v>
      </c>
      <c r="M5155" s="2">
        <v>977.27272727272725</v>
      </c>
      <c r="N5155" s="2">
        <v>64500</v>
      </c>
      <c r="O5155" s="2"/>
      <c r="P5155" s="21" t="s">
        <v>188</v>
      </c>
    </row>
    <row r="5156" spans="1:16" x14ac:dyDescent="0.25">
      <c r="A5156" t="s">
        <v>6727</v>
      </c>
      <c r="B5156" t="s">
        <v>4571</v>
      </c>
      <c r="C5156" s="1">
        <v>129000</v>
      </c>
      <c r="D5156">
        <v>1</v>
      </c>
      <c r="E5156">
        <v>15</v>
      </c>
      <c r="F5156" t="s">
        <v>16</v>
      </c>
      <c r="G5156" t="s">
        <v>52</v>
      </c>
      <c r="H5156" t="s">
        <v>189</v>
      </c>
      <c r="I5156" t="s">
        <v>19</v>
      </c>
      <c r="J5156" t="s">
        <v>20</v>
      </c>
      <c r="L5156" s="2">
        <v>129000</v>
      </c>
      <c r="M5156" s="2">
        <v>8600</v>
      </c>
      <c r="N5156" s="2">
        <v>129000</v>
      </c>
      <c r="O5156" s="2" t="s">
        <v>4587</v>
      </c>
      <c r="P5156" s="21" t="s">
        <v>188</v>
      </c>
    </row>
    <row r="5157" spans="1:16" x14ac:dyDescent="0.25">
      <c r="A5157" t="s">
        <v>6728</v>
      </c>
      <c r="B5157" t="s">
        <v>4571</v>
      </c>
      <c r="C5157" s="1">
        <v>129000</v>
      </c>
      <c r="D5157">
        <v>1</v>
      </c>
      <c r="E5157">
        <v>15</v>
      </c>
      <c r="F5157" t="s">
        <v>16</v>
      </c>
      <c r="G5157" t="s">
        <v>52</v>
      </c>
      <c r="H5157" t="s">
        <v>189</v>
      </c>
      <c r="I5157" t="s">
        <v>19</v>
      </c>
      <c r="J5157" t="s">
        <v>20</v>
      </c>
      <c r="L5157" s="2">
        <v>129000</v>
      </c>
      <c r="M5157" s="2">
        <v>8600</v>
      </c>
      <c r="N5157" s="2">
        <v>129000</v>
      </c>
      <c r="O5157" s="2" t="s">
        <v>4587</v>
      </c>
      <c r="P5157" s="21" t="s">
        <v>188</v>
      </c>
    </row>
    <row r="5158" spans="1:16" x14ac:dyDescent="0.25">
      <c r="A5158" t="s">
        <v>5440</v>
      </c>
      <c r="B5158" t="s">
        <v>4571</v>
      </c>
      <c r="C5158" s="1">
        <v>128900</v>
      </c>
      <c r="D5158">
        <v>2</v>
      </c>
      <c r="E5158">
        <v>70</v>
      </c>
      <c r="F5158" s="3" t="s">
        <v>22</v>
      </c>
      <c r="G5158" t="s">
        <v>22</v>
      </c>
      <c r="H5158" t="s">
        <v>23</v>
      </c>
      <c r="I5158" t="s">
        <v>23</v>
      </c>
      <c r="J5158" t="s">
        <v>20</v>
      </c>
      <c r="L5158" s="2">
        <v>128900</v>
      </c>
      <c r="M5158" s="2">
        <v>1841.4285714285713</v>
      </c>
      <c r="N5158" s="2">
        <v>64450</v>
      </c>
      <c r="O5158" s="2" t="s">
        <v>160</v>
      </c>
      <c r="P5158" s="21" t="s">
        <v>188</v>
      </c>
    </row>
    <row r="5159" spans="1:16" x14ac:dyDescent="0.25">
      <c r="A5159" t="s">
        <v>1952</v>
      </c>
      <c r="B5159" t="s">
        <v>104</v>
      </c>
      <c r="C5159" s="1">
        <v>128000</v>
      </c>
      <c r="D5159">
        <v>2</v>
      </c>
      <c r="E5159">
        <v>60</v>
      </c>
      <c r="F5159" s="1" t="s">
        <v>16</v>
      </c>
      <c r="G5159" t="s">
        <v>35</v>
      </c>
      <c r="H5159" t="s">
        <v>29</v>
      </c>
      <c r="I5159" t="s">
        <v>30</v>
      </c>
      <c r="J5159" t="s">
        <v>20</v>
      </c>
      <c r="K5159" t="s">
        <v>1372</v>
      </c>
      <c r="L5159" s="2">
        <v>128000</v>
      </c>
      <c r="M5159" s="2">
        <v>2133.3333333333335</v>
      </c>
      <c r="N5159" s="2">
        <v>64000</v>
      </c>
      <c r="O5159" s="2"/>
      <c r="P5159" s="5" t="s">
        <v>188</v>
      </c>
    </row>
    <row r="5160" spans="1:16" x14ac:dyDescent="0.25">
      <c r="A5160" t="s">
        <v>2188</v>
      </c>
      <c r="B5160" t="s">
        <v>104</v>
      </c>
      <c r="C5160" s="1">
        <v>126500</v>
      </c>
      <c r="D5160">
        <v>3</v>
      </c>
      <c r="E5160">
        <v>73</v>
      </c>
      <c r="F5160" s="1" t="s">
        <v>16</v>
      </c>
      <c r="G5160" t="s">
        <v>17</v>
      </c>
      <c r="H5160" t="s">
        <v>18</v>
      </c>
      <c r="I5160" t="s">
        <v>19</v>
      </c>
      <c r="J5160" t="s">
        <v>20</v>
      </c>
      <c r="K5160" t="s">
        <v>1372</v>
      </c>
      <c r="L5160" s="2">
        <v>126500</v>
      </c>
      <c r="M5160" s="2">
        <v>1732.8767123287671</v>
      </c>
      <c r="N5160" s="2">
        <v>42166.666666666664</v>
      </c>
      <c r="O5160" s="2"/>
      <c r="P5160" s="5" t="s">
        <v>188</v>
      </c>
    </row>
    <row r="5161" spans="1:16" x14ac:dyDescent="0.25">
      <c r="A5161" t="s">
        <v>4801</v>
      </c>
      <c r="B5161" t="s">
        <v>4571</v>
      </c>
      <c r="C5161" s="1">
        <v>126000</v>
      </c>
      <c r="D5161">
        <v>3</v>
      </c>
      <c r="E5161">
        <v>58</v>
      </c>
      <c r="F5161" t="s">
        <v>16</v>
      </c>
      <c r="G5161" t="s">
        <v>56</v>
      </c>
      <c r="H5161" t="s">
        <v>18</v>
      </c>
      <c r="I5161" t="s">
        <v>19</v>
      </c>
      <c r="J5161" t="s">
        <v>20</v>
      </c>
      <c r="L5161" s="2">
        <v>126000</v>
      </c>
      <c r="M5161" s="2">
        <v>2172.4137931034484</v>
      </c>
      <c r="N5161" s="2">
        <v>42000</v>
      </c>
      <c r="O5161" s="2" t="s">
        <v>160</v>
      </c>
      <c r="P5161" s="21" t="s">
        <v>188</v>
      </c>
    </row>
    <row r="5162" spans="1:16" x14ac:dyDescent="0.25">
      <c r="A5162" t="s">
        <v>1387</v>
      </c>
      <c r="B5162" t="s">
        <v>104</v>
      </c>
      <c r="C5162" s="1">
        <v>126000</v>
      </c>
      <c r="D5162">
        <v>2</v>
      </c>
      <c r="E5162">
        <v>64</v>
      </c>
      <c r="F5162" s="1" t="s">
        <v>16</v>
      </c>
      <c r="G5162" t="s">
        <v>56</v>
      </c>
      <c r="H5162" t="s">
        <v>29</v>
      </c>
      <c r="I5162" t="s">
        <v>19</v>
      </c>
      <c r="J5162" t="s">
        <v>9</v>
      </c>
      <c r="K5162" t="s">
        <v>1372</v>
      </c>
      <c r="L5162" s="2">
        <v>126000</v>
      </c>
      <c r="M5162" s="2">
        <v>1968.75</v>
      </c>
      <c r="N5162" s="2">
        <v>63000</v>
      </c>
      <c r="O5162" s="2"/>
      <c r="P5162" s="5" t="s">
        <v>188</v>
      </c>
    </row>
    <row r="5163" spans="1:16" x14ac:dyDescent="0.25">
      <c r="A5163" t="s">
        <v>3029</v>
      </c>
      <c r="B5163" t="s">
        <v>104</v>
      </c>
      <c r="C5163" s="1">
        <v>125000</v>
      </c>
      <c r="D5163">
        <v>3</v>
      </c>
      <c r="E5163">
        <v>121</v>
      </c>
      <c r="F5163" s="1" t="s">
        <v>22</v>
      </c>
      <c r="G5163" t="s">
        <v>22</v>
      </c>
      <c r="H5163" t="s">
        <v>23</v>
      </c>
      <c r="I5163" t="s">
        <v>23</v>
      </c>
      <c r="J5163" t="s">
        <v>9</v>
      </c>
      <c r="K5163" t="s">
        <v>1372</v>
      </c>
      <c r="L5163" s="2">
        <v>125000</v>
      </c>
      <c r="M5163" s="2">
        <v>1033.0578512396694</v>
      </c>
      <c r="N5163" s="2">
        <v>41666.666666666664</v>
      </c>
      <c r="O5163" s="2"/>
      <c r="P5163" s="5" t="s">
        <v>188</v>
      </c>
    </row>
    <row r="5164" spans="1:16" x14ac:dyDescent="0.25">
      <c r="A5164" t="s">
        <v>1530</v>
      </c>
      <c r="B5164" t="s">
        <v>104</v>
      </c>
      <c r="C5164" s="1">
        <v>125000</v>
      </c>
      <c r="D5164">
        <v>3</v>
      </c>
      <c r="E5164">
        <v>71</v>
      </c>
      <c r="F5164" s="1" t="s">
        <v>16</v>
      </c>
      <c r="G5164" t="s">
        <v>56</v>
      </c>
      <c r="H5164" t="s">
        <v>18</v>
      </c>
      <c r="I5164" t="s">
        <v>19</v>
      </c>
      <c r="J5164" t="s">
        <v>20</v>
      </c>
      <c r="K5164" t="s">
        <v>1372</v>
      </c>
      <c r="L5164" s="2">
        <v>125000</v>
      </c>
      <c r="M5164" s="2">
        <v>1760.5633802816901</v>
      </c>
      <c r="N5164" s="2">
        <v>41666.666666666664</v>
      </c>
      <c r="O5164" s="2"/>
      <c r="P5164" s="5" t="s">
        <v>188</v>
      </c>
    </row>
    <row r="5165" spans="1:16" x14ac:dyDescent="0.25">
      <c r="A5165" t="s">
        <v>1907</v>
      </c>
      <c r="B5165" t="s">
        <v>104</v>
      </c>
      <c r="C5165" s="1">
        <v>125000</v>
      </c>
      <c r="D5165">
        <v>3</v>
      </c>
      <c r="E5165">
        <v>76</v>
      </c>
      <c r="F5165" s="1" t="s">
        <v>16</v>
      </c>
      <c r="G5165" t="s">
        <v>35</v>
      </c>
      <c r="H5165" t="s">
        <v>18</v>
      </c>
      <c r="I5165" t="s">
        <v>19</v>
      </c>
      <c r="J5165" t="s">
        <v>20</v>
      </c>
      <c r="K5165" t="s">
        <v>1372</v>
      </c>
      <c r="L5165" s="2">
        <v>125000</v>
      </c>
      <c r="M5165" s="2">
        <v>1644.7368421052631</v>
      </c>
      <c r="N5165" s="2">
        <v>41666.666666666664</v>
      </c>
      <c r="O5165" s="2"/>
      <c r="P5165" s="5" t="s">
        <v>188</v>
      </c>
    </row>
    <row r="5166" spans="1:16" x14ac:dyDescent="0.25">
      <c r="A5166" t="s">
        <v>4824</v>
      </c>
      <c r="B5166" t="s">
        <v>4571</v>
      </c>
      <c r="C5166" s="1">
        <v>125000</v>
      </c>
      <c r="D5166">
        <v>3</v>
      </c>
      <c r="E5166">
        <v>75</v>
      </c>
      <c r="F5166" t="s">
        <v>16</v>
      </c>
      <c r="G5166" t="s">
        <v>56</v>
      </c>
      <c r="H5166" t="s">
        <v>18</v>
      </c>
      <c r="I5166" t="s">
        <v>19</v>
      </c>
      <c r="J5166" t="s">
        <v>20</v>
      </c>
      <c r="L5166" s="2">
        <v>125000</v>
      </c>
      <c r="M5166" s="2">
        <v>1666.6666666666667</v>
      </c>
      <c r="N5166" s="2">
        <v>41666.666666666664</v>
      </c>
      <c r="O5166" s="2" t="s">
        <v>160</v>
      </c>
      <c r="P5166" s="21" t="s">
        <v>188</v>
      </c>
    </row>
    <row r="5167" spans="1:16" x14ac:dyDescent="0.25">
      <c r="A5167" t="s">
        <v>4726</v>
      </c>
      <c r="B5167" t="s">
        <v>4571</v>
      </c>
      <c r="C5167" s="1">
        <v>125000</v>
      </c>
      <c r="D5167">
        <v>3</v>
      </c>
      <c r="E5167">
        <v>75</v>
      </c>
      <c r="F5167" t="s">
        <v>16</v>
      </c>
      <c r="G5167" t="s">
        <v>56</v>
      </c>
      <c r="H5167" t="s">
        <v>189</v>
      </c>
      <c r="I5167" t="s">
        <v>19</v>
      </c>
      <c r="J5167" t="s">
        <v>20</v>
      </c>
      <c r="L5167" s="2">
        <v>125000</v>
      </c>
      <c r="M5167" s="2">
        <v>1666.6666666666667</v>
      </c>
      <c r="N5167" s="2">
        <v>41666.666666666664</v>
      </c>
      <c r="O5167" s="2" t="s">
        <v>160</v>
      </c>
      <c r="P5167" s="21" t="s">
        <v>188</v>
      </c>
    </row>
    <row r="5168" spans="1:16" x14ac:dyDescent="0.25">
      <c r="A5168" t="s">
        <v>5295</v>
      </c>
      <c r="B5168" t="s">
        <v>4571</v>
      </c>
      <c r="C5168" s="1">
        <v>124950</v>
      </c>
      <c r="D5168">
        <v>3</v>
      </c>
      <c r="E5168">
        <v>76</v>
      </c>
      <c r="F5168" s="3" t="s">
        <v>22</v>
      </c>
      <c r="G5168" t="s">
        <v>22</v>
      </c>
      <c r="H5168" t="s">
        <v>23</v>
      </c>
      <c r="I5168" t="s">
        <v>23</v>
      </c>
      <c r="J5168" t="s">
        <v>20</v>
      </c>
      <c r="L5168" s="2">
        <v>124950</v>
      </c>
      <c r="M5168" s="2">
        <v>1644.078947368421</v>
      </c>
      <c r="N5168" s="2">
        <v>41650</v>
      </c>
      <c r="O5168" s="2" t="s">
        <v>160</v>
      </c>
      <c r="P5168" s="21" t="s">
        <v>188</v>
      </c>
    </row>
    <row r="5169" spans="1:16" x14ac:dyDescent="0.25">
      <c r="A5169" t="s">
        <v>3263</v>
      </c>
      <c r="B5169" t="s">
        <v>103</v>
      </c>
      <c r="C5169" s="1">
        <v>124900</v>
      </c>
      <c r="D5169">
        <v>1</v>
      </c>
      <c r="E5169">
        <v>74</v>
      </c>
      <c r="F5169" s="1" t="s">
        <v>22</v>
      </c>
      <c r="G5169" t="s">
        <v>22</v>
      </c>
      <c r="H5169" t="s">
        <v>23</v>
      </c>
      <c r="I5169" t="s">
        <v>23</v>
      </c>
      <c r="J5169" t="s">
        <v>9</v>
      </c>
      <c r="K5169" t="s">
        <v>1372</v>
      </c>
      <c r="L5169" s="2">
        <v>124900</v>
      </c>
      <c r="M5169" s="2">
        <v>1687.8378378378379</v>
      </c>
      <c r="N5169" s="2">
        <v>124900</v>
      </c>
      <c r="O5169" s="2"/>
      <c r="P5169" s="5" t="s">
        <v>188</v>
      </c>
    </row>
    <row r="5170" spans="1:16" x14ac:dyDescent="0.25">
      <c r="A5170" t="s">
        <v>3037</v>
      </c>
      <c r="B5170" t="s">
        <v>104</v>
      </c>
      <c r="C5170" s="1">
        <v>124000</v>
      </c>
      <c r="D5170">
        <v>2</v>
      </c>
      <c r="E5170">
        <v>113</v>
      </c>
      <c r="F5170" s="1" t="s">
        <v>22</v>
      </c>
      <c r="G5170" t="s">
        <v>22</v>
      </c>
      <c r="H5170" t="s">
        <v>23</v>
      </c>
      <c r="I5170" t="s">
        <v>23</v>
      </c>
      <c r="J5170" t="s">
        <v>9</v>
      </c>
      <c r="K5170" t="s">
        <v>1372</v>
      </c>
      <c r="L5170" s="2">
        <v>124000</v>
      </c>
      <c r="M5170" s="2">
        <v>1097.3451327433629</v>
      </c>
      <c r="N5170" s="2">
        <v>62000</v>
      </c>
      <c r="O5170" s="2"/>
      <c r="P5170" s="5" t="s">
        <v>188</v>
      </c>
    </row>
    <row r="5171" spans="1:16" x14ac:dyDescent="0.25">
      <c r="A5171" t="s">
        <v>3026</v>
      </c>
      <c r="B5171" t="s">
        <v>104</v>
      </c>
      <c r="C5171" s="1">
        <v>123000</v>
      </c>
      <c r="D5171">
        <v>3</v>
      </c>
      <c r="E5171">
        <v>114</v>
      </c>
      <c r="F5171" s="1" t="s">
        <v>22</v>
      </c>
      <c r="G5171" t="s">
        <v>22</v>
      </c>
      <c r="H5171" t="s">
        <v>23</v>
      </c>
      <c r="I5171" t="s">
        <v>23</v>
      </c>
      <c r="J5171" t="s">
        <v>9</v>
      </c>
      <c r="K5171" t="s">
        <v>1372</v>
      </c>
      <c r="L5171" s="2">
        <v>123000</v>
      </c>
      <c r="M5171" s="2">
        <v>1078.9473684210527</v>
      </c>
      <c r="N5171" s="2">
        <v>41000</v>
      </c>
      <c r="O5171" s="2"/>
      <c r="P5171" s="5" t="s">
        <v>188</v>
      </c>
    </row>
    <row r="5172" spans="1:16" x14ac:dyDescent="0.25">
      <c r="A5172" t="s">
        <v>46</v>
      </c>
      <c r="B5172" t="s">
        <v>102</v>
      </c>
      <c r="C5172" s="1">
        <v>122000</v>
      </c>
      <c r="D5172">
        <v>3</v>
      </c>
      <c r="E5172">
        <v>85</v>
      </c>
      <c r="F5172" t="s">
        <v>16</v>
      </c>
      <c r="G5172" t="s">
        <v>41</v>
      </c>
      <c r="H5172" t="s">
        <v>29</v>
      </c>
      <c r="I5172" t="s">
        <v>19</v>
      </c>
      <c r="J5172" t="s">
        <v>9</v>
      </c>
      <c r="L5172" s="2">
        <v>122000</v>
      </c>
      <c r="M5172" s="2">
        <v>1435.2941176470588</v>
      </c>
      <c r="N5172" s="2">
        <v>40666.666666666664</v>
      </c>
      <c r="O5172" s="2"/>
      <c r="P5172" s="21" t="s">
        <v>188</v>
      </c>
    </row>
    <row r="5173" spans="1:16" x14ac:dyDescent="0.25">
      <c r="A5173" t="s">
        <v>1399</v>
      </c>
      <c r="B5173" t="s">
        <v>104</v>
      </c>
      <c r="C5173" s="1">
        <v>120000</v>
      </c>
      <c r="D5173">
        <v>2</v>
      </c>
      <c r="E5173">
        <v>72</v>
      </c>
      <c r="F5173" s="1" t="s">
        <v>16</v>
      </c>
      <c r="G5173" t="s">
        <v>56</v>
      </c>
      <c r="H5173" t="s">
        <v>29</v>
      </c>
      <c r="I5173" t="s">
        <v>19</v>
      </c>
      <c r="J5173" t="s">
        <v>9</v>
      </c>
      <c r="K5173" t="s">
        <v>1372</v>
      </c>
      <c r="L5173" s="2">
        <v>120000</v>
      </c>
      <c r="M5173" s="2">
        <v>1666.6666666666667</v>
      </c>
      <c r="N5173" s="2">
        <v>60000</v>
      </c>
      <c r="O5173" s="2"/>
      <c r="P5173" s="5" t="s">
        <v>188</v>
      </c>
    </row>
    <row r="5174" spans="1:16" x14ac:dyDescent="0.25">
      <c r="A5174" t="s">
        <v>2989</v>
      </c>
      <c r="B5174" t="s">
        <v>104</v>
      </c>
      <c r="C5174" s="1">
        <v>119900</v>
      </c>
      <c r="D5174">
        <v>3</v>
      </c>
      <c r="E5174">
        <v>126</v>
      </c>
      <c r="F5174" s="1" t="s">
        <v>22</v>
      </c>
      <c r="G5174" t="s">
        <v>22</v>
      </c>
      <c r="H5174" t="s">
        <v>23</v>
      </c>
      <c r="I5174" t="s">
        <v>23</v>
      </c>
      <c r="J5174" t="s">
        <v>9</v>
      </c>
      <c r="K5174" t="s">
        <v>1372</v>
      </c>
      <c r="L5174" s="2">
        <v>119900</v>
      </c>
      <c r="M5174" s="2">
        <v>951.58730158730157</v>
      </c>
      <c r="N5174" s="2">
        <v>39966.666666666664</v>
      </c>
      <c r="O5174" s="2"/>
      <c r="P5174" s="5" t="s">
        <v>188</v>
      </c>
    </row>
    <row r="5175" spans="1:16" x14ac:dyDescent="0.25">
      <c r="A5175" t="s">
        <v>27</v>
      </c>
      <c r="B5175" t="s">
        <v>102</v>
      </c>
      <c r="C5175" s="1">
        <v>119900</v>
      </c>
      <c r="D5175">
        <v>4</v>
      </c>
      <c r="E5175">
        <v>131</v>
      </c>
      <c r="F5175" t="s">
        <v>16</v>
      </c>
      <c r="G5175" t="s">
        <v>28</v>
      </c>
      <c r="H5175" t="s">
        <v>29</v>
      </c>
      <c r="I5175" t="s">
        <v>30</v>
      </c>
      <c r="J5175" t="s">
        <v>9</v>
      </c>
      <c r="L5175" s="2">
        <v>119900</v>
      </c>
      <c r="M5175" s="2">
        <v>915.26717557251914</v>
      </c>
      <c r="N5175" s="2">
        <v>29975</v>
      </c>
      <c r="O5175" s="2"/>
      <c r="P5175" s="21" t="s">
        <v>188</v>
      </c>
    </row>
    <row r="5176" spans="1:16" x14ac:dyDescent="0.25">
      <c r="A5176" t="s">
        <v>6745</v>
      </c>
      <c r="B5176" t="s">
        <v>4571</v>
      </c>
      <c r="C5176" s="1">
        <v>119500</v>
      </c>
      <c r="D5176">
        <v>1</v>
      </c>
      <c r="E5176">
        <v>30</v>
      </c>
      <c r="F5176" t="s">
        <v>16</v>
      </c>
      <c r="G5176" t="s">
        <v>52</v>
      </c>
      <c r="H5176" t="s">
        <v>189</v>
      </c>
      <c r="I5176" t="s">
        <v>19</v>
      </c>
      <c r="J5176" t="s">
        <v>20</v>
      </c>
      <c r="L5176" s="2">
        <v>119500</v>
      </c>
      <c r="M5176" s="2">
        <v>3983.3333333333335</v>
      </c>
      <c r="N5176" s="2">
        <v>119500</v>
      </c>
      <c r="O5176" s="2" t="s">
        <v>4587</v>
      </c>
      <c r="P5176" s="21" t="s">
        <v>188</v>
      </c>
    </row>
    <row r="5177" spans="1:16" x14ac:dyDescent="0.25">
      <c r="A5177" t="s">
        <v>1690</v>
      </c>
      <c r="B5177" t="s">
        <v>104</v>
      </c>
      <c r="C5177" s="1">
        <v>119200</v>
      </c>
      <c r="D5177">
        <v>1</v>
      </c>
      <c r="E5177">
        <v>54</v>
      </c>
      <c r="F5177" s="1" t="s">
        <v>16</v>
      </c>
      <c r="G5177" t="s">
        <v>35</v>
      </c>
      <c r="H5177" t="s">
        <v>29</v>
      </c>
      <c r="I5177" t="s">
        <v>19</v>
      </c>
      <c r="J5177" t="s">
        <v>9</v>
      </c>
      <c r="K5177" t="s">
        <v>1372</v>
      </c>
      <c r="L5177" s="2">
        <v>119200</v>
      </c>
      <c r="M5177" s="2">
        <v>2207.4074074074074</v>
      </c>
      <c r="N5177" s="2">
        <v>119200</v>
      </c>
      <c r="O5177" s="2"/>
      <c r="P5177" s="5" t="s">
        <v>188</v>
      </c>
    </row>
    <row r="5178" spans="1:16" x14ac:dyDescent="0.25">
      <c r="A5178" t="s">
        <v>2831</v>
      </c>
      <c r="B5178" t="s">
        <v>104</v>
      </c>
      <c r="C5178" s="1">
        <v>119000</v>
      </c>
      <c r="D5178">
        <v>2</v>
      </c>
      <c r="E5178">
        <v>202</v>
      </c>
      <c r="F5178" s="1" t="s">
        <v>22</v>
      </c>
      <c r="G5178" t="s">
        <v>22</v>
      </c>
      <c r="H5178" t="s">
        <v>23</v>
      </c>
      <c r="I5178" t="s">
        <v>23</v>
      </c>
      <c r="J5178" t="s">
        <v>9</v>
      </c>
      <c r="K5178" t="s">
        <v>1372</v>
      </c>
      <c r="L5178" s="2">
        <v>119000</v>
      </c>
      <c r="M5178" s="2">
        <v>589.10891089108907</v>
      </c>
      <c r="N5178" s="2">
        <v>59500</v>
      </c>
      <c r="O5178" s="2"/>
      <c r="P5178" s="5" t="s">
        <v>188</v>
      </c>
    </row>
    <row r="5179" spans="1:16" x14ac:dyDescent="0.25">
      <c r="A5179" t="s">
        <v>2930</v>
      </c>
      <c r="B5179" t="s">
        <v>104</v>
      </c>
      <c r="C5179" s="1">
        <v>119000</v>
      </c>
      <c r="D5179">
        <v>5</v>
      </c>
      <c r="E5179">
        <v>200</v>
      </c>
      <c r="F5179" s="1" t="s">
        <v>22</v>
      </c>
      <c r="G5179" t="s">
        <v>22</v>
      </c>
      <c r="H5179" t="s">
        <v>23</v>
      </c>
      <c r="I5179" t="s">
        <v>23</v>
      </c>
      <c r="J5179" t="s">
        <v>9</v>
      </c>
      <c r="K5179" t="s">
        <v>1372</v>
      </c>
      <c r="L5179" s="2">
        <v>119000</v>
      </c>
      <c r="M5179" s="2">
        <v>595</v>
      </c>
      <c r="N5179" s="2">
        <v>23800</v>
      </c>
      <c r="O5179" s="2"/>
      <c r="P5179" s="5" t="s">
        <v>188</v>
      </c>
    </row>
    <row r="5180" spans="1:16" x14ac:dyDescent="0.25">
      <c r="A5180" t="s">
        <v>42</v>
      </c>
      <c r="B5180" t="s">
        <v>102</v>
      </c>
      <c r="C5180" s="1">
        <v>118000</v>
      </c>
      <c r="D5180">
        <v>3</v>
      </c>
      <c r="E5180">
        <v>91</v>
      </c>
      <c r="F5180" t="s">
        <v>16</v>
      </c>
      <c r="G5180" t="s">
        <v>43</v>
      </c>
      <c r="H5180" t="s">
        <v>29</v>
      </c>
      <c r="I5180" t="s">
        <v>19</v>
      </c>
      <c r="J5180" t="s">
        <v>9</v>
      </c>
      <c r="L5180" s="2">
        <v>118000</v>
      </c>
      <c r="M5180" s="2">
        <v>1296.7032967032967</v>
      </c>
      <c r="N5180" s="2">
        <v>39333.333333333336</v>
      </c>
      <c r="O5180" s="2"/>
      <c r="P5180" s="21" t="s">
        <v>188</v>
      </c>
    </row>
    <row r="5181" spans="1:16" x14ac:dyDescent="0.25">
      <c r="A5181" t="s">
        <v>44</v>
      </c>
      <c r="B5181" t="s">
        <v>102</v>
      </c>
      <c r="C5181" s="1">
        <v>118000</v>
      </c>
      <c r="D5181">
        <v>3</v>
      </c>
      <c r="E5181">
        <v>91</v>
      </c>
      <c r="F5181" t="s">
        <v>16</v>
      </c>
      <c r="G5181" t="s">
        <v>43</v>
      </c>
      <c r="H5181" t="s">
        <v>29</v>
      </c>
      <c r="I5181" t="s">
        <v>19</v>
      </c>
      <c r="J5181" t="s">
        <v>9</v>
      </c>
      <c r="L5181" s="2">
        <v>118000</v>
      </c>
      <c r="M5181" s="2">
        <v>1296.7032967032967</v>
      </c>
      <c r="N5181" s="2">
        <v>39333.333333333336</v>
      </c>
      <c r="O5181" s="2"/>
      <c r="P5181" s="21" t="s">
        <v>188</v>
      </c>
    </row>
    <row r="5182" spans="1:16" x14ac:dyDescent="0.25">
      <c r="A5182" t="s">
        <v>86</v>
      </c>
      <c r="B5182" t="s">
        <v>102</v>
      </c>
      <c r="C5182" s="1">
        <v>118000</v>
      </c>
      <c r="D5182">
        <v>1</v>
      </c>
      <c r="E5182">
        <v>56</v>
      </c>
      <c r="F5182" t="s">
        <v>16</v>
      </c>
      <c r="G5182" t="s">
        <v>56</v>
      </c>
      <c r="H5182" t="s">
        <v>29</v>
      </c>
      <c r="I5182" t="s">
        <v>19</v>
      </c>
      <c r="J5182" t="s">
        <v>9</v>
      </c>
      <c r="L5182" s="2">
        <v>118000</v>
      </c>
      <c r="M5182" s="2">
        <v>2107.1428571428573</v>
      </c>
      <c r="N5182" s="2">
        <v>118000</v>
      </c>
      <c r="O5182" s="2"/>
      <c r="P5182" s="21" t="s">
        <v>188</v>
      </c>
    </row>
    <row r="5183" spans="1:16" x14ac:dyDescent="0.25">
      <c r="A5183" t="s">
        <v>2416</v>
      </c>
      <c r="B5183" t="s">
        <v>103</v>
      </c>
      <c r="C5183" s="1">
        <v>117500</v>
      </c>
      <c r="D5183">
        <v>3</v>
      </c>
      <c r="E5183">
        <v>76</v>
      </c>
      <c r="F5183" s="1" t="s">
        <v>16</v>
      </c>
      <c r="G5183" t="s">
        <v>41</v>
      </c>
      <c r="H5183" t="s">
        <v>18</v>
      </c>
      <c r="I5183" t="s">
        <v>19</v>
      </c>
      <c r="J5183" t="s">
        <v>20</v>
      </c>
      <c r="K5183" t="s">
        <v>1372</v>
      </c>
      <c r="L5183" s="2">
        <v>117500</v>
      </c>
      <c r="M5183" s="2">
        <v>1546.0526315789473</v>
      </c>
      <c r="N5183" s="2">
        <v>39166.666666666664</v>
      </c>
      <c r="O5183" s="2"/>
      <c r="P5183" s="5" t="s">
        <v>188</v>
      </c>
    </row>
    <row r="5184" spans="1:16" x14ac:dyDescent="0.25">
      <c r="A5184" t="s">
        <v>4855</v>
      </c>
      <c r="B5184" t="s">
        <v>4571</v>
      </c>
      <c r="C5184" s="1">
        <v>115300</v>
      </c>
      <c r="D5184">
        <v>2</v>
      </c>
      <c r="E5184">
        <v>82</v>
      </c>
      <c r="F5184" t="s">
        <v>16</v>
      </c>
      <c r="G5184" t="s">
        <v>56</v>
      </c>
      <c r="H5184" t="s">
        <v>18</v>
      </c>
      <c r="I5184" t="s">
        <v>30</v>
      </c>
      <c r="J5184" t="s">
        <v>20</v>
      </c>
      <c r="L5184" s="2">
        <v>115300</v>
      </c>
      <c r="M5184" s="2">
        <v>1406.0975609756097</v>
      </c>
      <c r="N5184" s="2">
        <v>57650</v>
      </c>
      <c r="O5184" s="2" t="s">
        <v>160</v>
      </c>
      <c r="P5184" s="21" t="s">
        <v>188</v>
      </c>
    </row>
    <row r="5185" spans="1:16" x14ac:dyDescent="0.25">
      <c r="A5185" t="s">
        <v>2860</v>
      </c>
      <c r="B5185" t="s">
        <v>104</v>
      </c>
      <c r="C5185" s="1">
        <v>115000</v>
      </c>
      <c r="D5185">
        <v>3</v>
      </c>
      <c r="E5185">
        <v>99</v>
      </c>
      <c r="F5185" s="1" t="s">
        <v>22</v>
      </c>
      <c r="G5185" t="s">
        <v>22</v>
      </c>
      <c r="H5185" t="s">
        <v>23</v>
      </c>
      <c r="I5185" t="s">
        <v>23</v>
      </c>
      <c r="J5185" t="s">
        <v>9</v>
      </c>
      <c r="K5185" t="s">
        <v>1372</v>
      </c>
      <c r="L5185" s="2">
        <v>115000</v>
      </c>
      <c r="M5185" s="2">
        <v>1161.6161616161617</v>
      </c>
      <c r="N5185" s="2">
        <v>38333.333333333336</v>
      </c>
      <c r="O5185" s="2"/>
      <c r="P5185" s="5" t="s">
        <v>188</v>
      </c>
    </row>
    <row r="5186" spans="1:16" x14ac:dyDescent="0.25">
      <c r="A5186" t="s">
        <v>1524</v>
      </c>
      <c r="B5186" t="s">
        <v>104</v>
      </c>
      <c r="C5186" s="1">
        <v>115000</v>
      </c>
      <c r="D5186">
        <v>1</v>
      </c>
      <c r="E5186">
        <v>120</v>
      </c>
      <c r="F5186" s="1" t="s">
        <v>16</v>
      </c>
      <c r="G5186" t="s">
        <v>56</v>
      </c>
      <c r="H5186" t="s">
        <v>18</v>
      </c>
      <c r="I5186" t="s">
        <v>19</v>
      </c>
      <c r="J5186" t="s">
        <v>20</v>
      </c>
      <c r="K5186" t="s">
        <v>1372</v>
      </c>
      <c r="L5186" s="2">
        <v>115000</v>
      </c>
      <c r="M5186" s="2">
        <v>958.33333333333337</v>
      </c>
      <c r="N5186" s="2">
        <v>115000</v>
      </c>
      <c r="O5186" s="2"/>
      <c r="P5186" s="5" t="s">
        <v>188</v>
      </c>
    </row>
    <row r="5187" spans="1:16" x14ac:dyDescent="0.25">
      <c r="A5187" t="s">
        <v>4777</v>
      </c>
      <c r="B5187" t="s">
        <v>4571</v>
      </c>
      <c r="C5187" s="1">
        <v>115000</v>
      </c>
      <c r="D5187">
        <v>1</v>
      </c>
      <c r="E5187">
        <v>35</v>
      </c>
      <c r="F5187" t="s">
        <v>16</v>
      </c>
      <c r="G5187" t="s">
        <v>56</v>
      </c>
      <c r="H5187" t="s">
        <v>18</v>
      </c>
      <c r="I5187" t="s">
        <v>19</v>
      </c>
      <c r="J5187" t="s">
        <v>20</v>
      </c>
      <c r="L5187" s="2">
        <v>115000</v>
      </c>
      <c r="M5187" s="2">
        <v>3285.7142857142858</v>
      </c>
      <c r="N5187" s="2">
        <v>115000</v>
      </c>
      <c r="O5187" s="2" t="s">
        <v>4587</v>
      </c>
      <c r="P5187" s="21" t="s">
        <v>188</v>
      </c>
    </row>
    <row r="5188" spans="1:16" x14ac:dyDescent="0.25">
      <c r="A5188" t="s">
        <v>4778</v>
      </c>
      <c r="B5188" t="s">
        <v>4571</v>
      </c>
      <c r="C5188" s="1">
        <v>115000</v>
      </c>
      <c r="D5188">
        <v>1</v>
      </c>
      <c r="E5188">
        <v>35</v>
      </c>
      <c r="F5188" t="s">
        <v>16</v>
      </c>
      <c r="G5188" t="s">
        <v>56</v>
      </c>
      <c r="H5188" t="s">
        <v>18</v>
      </c>
      <c r="I5188" t="s">
        <v>19</v>
      </c>
      <c r="J5188" t="s">
        <v>20</v>
      </c>
      <c r="L5188" s="2">
        <v>115000</v>
      </c>
      <c r="M5188" s="2">
        <v>3285.7142857142858</v>
      </c>
      <c r="N5188" s="2">
        <v>115000</v>
      </c>
      <c r="O5188" s="2" t="s">
        <v>4587</v>
      </c>
      <c r="P5188" s="21" t="s">
        <v>188</v>
      </c>
    </row>
    <row r="5189" spans="1:16" x14ac:dyDescent="0.25">
      <c r="A5189" t="s">
        <v>7029</v>
      </c>
      <c r="B5189" t="s">
        <v>4571</v>
      </c>
      <c r="C5189" s="1">
        <v>115000</v>
      </c>
      <c r="D5189">
        <v>1</v>
      </c>
      <c r="E5189">
        <v>43</v>
      </c>
      <c r="F5189" t="s">
        <v>16</v>
      </c>
      <c r="G5189" t="s">
        <v>93</v>
      </c>
      <c r="H5189" t="s">
        <v>189</v>
      </c>
      <c r="I5189" t="s">
        <v>19</v>
      </c>
      <c r="J5189" t="s">
        <v>20</v>
      </c>
      <c r="L5189" s="2">
        <v>115000</v>
      </c>
      <c r="M5189" s="2">
        <v>2674.4186046511627</v>
      </c>
      <c r="N5189" s="2">
        <v>115000</v>
      </c>
      <c r="O5189" s="2" t="s">
        <v>4587</v>
      </c>
      <c r="P5189" s="21" t="s">
        <v>188</v>
      </c>
    </row>
    <row r="5190" spans="1:16" x14ac:dyDescent="0.25">
      <c r="A5190" t="s">
        <v>6661</v>
      </c>
      <c r="B5190" t="s">
        <v>4571</v>
      </c>
      <c r="C5190" s="1">
        <v>112800</v>
      </c>
      <c r="D5190">
        <v>3</v>
      </c>
      <c r="E5190">
        <v>88</v>
      </c>
      <c r="F5190" t="s">
        <v>16</v>
      </c>
      <c r="G5190" t="s">
        <v>37</v>
      </c>
      <c r="H5190" t="s">
        <v>189</v>
      </c>
      <c r="I5190" t="s">
        <v>19</v>
      </c>
      <c r="J5190" t="s">
        <v>20</v>
      </c>
      <c r="L5190" s="2">
        <v>112800</v>
      </c>
      <c r="M5190" s="2">
        <v>1281.8181818181818</v>
      </c>
      <c r="N5190" s="2">
        <v>37600</v>
      </c>
      <c r="O5190" s="2" t="s">
        <v>160</v>
      </c>
      <c r="P5190" s="21" t="s">
        <v>188</v>
      </c>
    </row>
    <row r="5191" spans="1:16" x14ac:dyDescent="0.25">
      <c r="A5191" t="s">
        <v>6667</v>
      </c>
      <c r="B5191" t="s">
        <v>4571</v>
      </c>
      <c r="C5191" s="1">
        <v>112800</v>
      </c>
      <c r="D5191">
        <v>3</v>
      </c>
      <c r="E5191">
        <v>92</v>
      </c>
      <c r="F5191" t="s">
        <v>16</v>
      </c>
      <c r="G5191" t="s">
        <v>37</v>
      </c>
      <c r="H5191" t="s">
        <v>189</v>
      </c>
      <c r="I5191" t="s">
        <v>19</v>
      </c>
      <c r="J5191" t="s">
        <v>20</v>
      </c>
      <c r="L5191" s="2">
        <v>112800</v>
      </c>
      <c r="M5191" s="2">
        <v>1226.0869565217392</v>
      </c>
      <c r="N5191" s="2">
        <v>37600</v>
      </c>
      <c r="O5191" s="2" t="s">
        <v>160</v>
      </c>
      <c r="P5191" s="21" t="s">
        <v>188</v>
      </c>
    </row>
    <row r="5192" spans="1:16" x14ac:dyDescent="0.25">
      <c r="A5192" t="s">
        <v>40</v>
      </c>
      <c r="B5192" t="s">
        <v>102</v>
      </c>
      <c r="C5192" s="1">
        <v>111900</v>
      </c>
      <c r="D5192">
        <v>3</v>
      </c>
      <c r="E5192">
        <v>98</v>
      </c>
      <c r="F5192" t="s">
        <v>16</v>
      </c>
      <c r="G5192" t="s">
        <v>41</v>
      </c>
      <c r="H5192" t="s">
        <v>29</v>
      </c>
      <c r="I5192" t="s">
        <v>19</v>
      </c>
      <c r="J5192" t="s">
        <v>9</v>
      </c>
      <c r="L5192" s="2">
        <v>111900</v>
      </c>
      <c r="M5192" s="2">
        <v>1141.8367346938776</v>
      </c>
      <c r="N5192" s="2">
        <v>37300</v>
      </c>
      <c r="O5192" s="2"/>
      <c r="P5192" s="21" t="s">
        <v>188</v>
      </c>
    </row>
    <row r="5193" spans="1:16" x14ac:dyDescent="0.25">
      <c r="A5193" t="s">
        <v>5918</v>
      </c>
      <c r="B5193" t="s">
        <v>4571</v>
      </c>
      <c r="C5193" s="1">
        <v>111600</v>
      </c>
      <c r="D5193">
        <v>3</v>
      </c>
      <c r="E5193">
        <v>63</v>
      </c>
      <c r="F5193" t="s">
        <v>16</v>
      </c>
      <c r="G5193" t="s">
        <v>35</v>
      </c>
      <c r="H5193" t="s">
        <v>189</v>
      </c>
      <c r="I5193" t="s">
        <v>30</v>
      </c>
      <c r="J5193" t="s">
        <v>20</v>
      </c>
      <c r="L5193" s="2">
        <v>111600</v>
      </c>
      <c r="M5193" s="2">
        <v>1771.4285714285713</v>
      </c>
      <c r="N5193" s="2">
        <v>37200</v>
      </c>
      <c r="O5193" s="2" t="s">
        <v>160</v>
      </c>
      <c r="P5193" s="21" t="s">
        <v>188</v>
      </c>
    </row>
    <row r="5194" spans="1:16" x14ac:dyDescent="0.25">
      <c r="A5194" t="s">
        <v>2410</v>
      </c>
      <c r="B5194" t="s">
        <v>103</v>
      </c>
      <c r="C5194" s="1">
        <v>111000</v>
      </c>
      <c r="D5194">
        <v>3</v>
      </c>
      <c r="E5194">
        <v>86</v>
      </c>
      <c r="F5194" s="1" t="s">
        <v>16</v>
      </c>
      <c r="G5194" t="s">
        <v>41</v>
      </c>
      <c r="H5194" t="s">
        <v>18</v>
      </c>
      <c r="I5194" t="s">
        <v>19</v>
      </c>
      <c r="J5194" t="s">
        <v>20</v>
      </c>
      <c r="K5194" t="s">
        <v>1372</v>
      </c>
      <c r="L5194" s="2">
        <v>111000</v>
      </c>
      <c r="M5194" s="2">
        <v>1290.6976744186047</v>
      </c>
      <c r="N5194" s="2">
        <v>37000</v>
      </c>
      <c r="O5194" s="2"/>
      <c r="P5194" s="5" t="s">
        <v>188</v>
      </c>
    </row>
    <row r="5195" spans="1:16" x14ac:dyDescent="0.25">
      <c r="A5195" t="s">
        <v>2422</v>
      </c>
      <c r="B5195" t="s">
        <v>103</v>
      </c>
      <c r="C5195" s="1">
        <v>111000</v>
      </c>
      <c r="D5195">
        <v>3</v>
      </c>
      <c r="E5195">
        <v>73</v>
      </c>
      <c r="F5195" s="1" t="s">
        <v>16</v>
      </c>
      <c r="G5195" t="s">
        <v>41</v>
      </c>
      <c r="H5195" t="s">
        <v>18</v>
      </c>
      <c r="I5195" t="s">
        <v>19</v>
      </c>
      <c r="J5195" t="s">
        <v>20</v>
      </c>
      <c r="K5195" t="s">
        <v>1372</v>
      </c>
      <c r="L5195" s="2">
        <v>111000</v>
      </c>
      <c r="M5195" s="2">
        <v>1520.5479452054794</v>
      </c>
      <c r="N5195" s="2">
        <v>37000</v>
      </c>
      <c r="O5195" s="2"/>
      <c r="P5195" s="5" t="s">
        <v>188</v>
      </c>
    </row>
    <row r="5196" spans="1:16" x14ac:dyDescent="0.25">
      <c r="A5196" t="s">
        <v>2189</v>
      </c>
      <c r="B5196" t="s">
        <v>104</v>
      </c>
      <c r="C5196" s="1">
        <v>110000</v>
      </c>
      <c r="D5196">
        <v>3</v>
      </c>
      <c r="E5196">
        <v>78</v>
      </c>
      <c r="F5196" s="1" t="s">
        <v>16</v>
      </c>
      <c r="G5196" t="s">
        <v>17</v>
      </c>
      <c r="H5196" t="s">
        <v>18</v>
      </c>
      <c r="I5196" t="s">
        <v>19</v>
      </c>
      <c r="J5196" t="s">
        <v>20</v>
      </c>
      <c r="K5196" t="s">
        <v>1372</v>
      </c>
      <c r="L5196" s="2">
        <v>110000</v>
      </c>
      <c r="M5196" s="2">
        <v>1410.2564102564102</v>
      </c>
      <c r="N5196" s="2">
        <v>36666.666666666664</v>
      </c>
      <c r="O5196" s="2"/>
      <c r="P5196" s="5" t="s">
        <v>188</v>
      </c>
    </row>
    <row r="5197" spans="1:16" x14ac:dyDescent="0.25">
      <c r="A5197" t="s">
        <v>2249</v>
      </c>
      <c r="B5197" t="s">
        <v>104</v>
      </c>
      <c r="C5197" s="1">
        <v>110000</v>
      </c>
      <c r="D5197">
        <v>1</v>
      </c>
      <c r="E5197">
        <v>45</v>
      </c>
      <c r="F5197" s="1" t="s">
        <v>16</v>
      </c>
      <c r="G5197" t="s">
        <v>41</v>
      </c>
      <c r="H5197" t="s">
        <v>29</v>
      </c>
      <c r="I5197" t="s">
        <v>19</v>
      </c>
      <c r="J5197" t="s">
        <v>20</v>
      </c>
      <c r="K5197" t="s">
        <v>1372</v>
      </c>
      <c r="L5197" s="2">
        <v>110000</v>
      </c>
      <c r="M5197" s="2">
        <v>2444.4444444444443</v>
      </c>
      <c r="N5197" s="2">
        <v>110000</v>
      </c>
      <c r="O5197" s="2"/>
      <c r="P5197" s="5" t="s">
        <v>188</v>
      </c>
    </row>
    <row r="5198" spans="1:16" x14ac:dyDescent="0.25">
      <c r="A5198" t="s">
        <v>3533</v>
      </c>
      <c r="B5198" t="s">
        <v>103</v>
      </c>
      <c r="C5198" s="1">
        <v>109900</v>
      </c>
      <c r="D5198">
        <v>1</v>
      </c>
      <c r="E5198">
        <v>40</v>
      </c>
      <c r="F5198" s="1" t="s">
        <v>22</v>
      </c>
      <c r="G5198" t="s">
        <v>22</v>
      </c>
      <c r="H5198" t="s">
        <v>23</v>
      </c>
      <c r="I5198" t="s">
        <v>23</v>
      </c>
      <c r="J5198" t="s">
        <v>9</v>
      </c>
      <c r="K5198" t="s">
        <v>1372</v>
      </c>
      <c r="L5198" s="2">
        <v>109900</v>
      </c>
      <c r="M5198" s="2">
        <v>2747.5</v>
      </c>
      <c r="N5198" s="2">
        <v>109900</v>
      </c>
      <c r="O5198" s="2"/>
      <c r="P5198" s="5" t="s">
        <v>188</v>
      </c>
    </row>
    <row r="5199" spans="1:16" x14ac:dyDescent="0.25">
      <c r="A5199" t="s">
        <v>1991</v>
      </c>
      <c r="B5199" t="s">
        <v>104</v>
      </c>
      <c r="C5199" s="1">
        <v>109900</v>
      </c>
      <c r="D5199">
        <v>1</v>
      </c>
      <c r="E5199">
        <v>60</v>
      </c>
      <c r="F5199" s="1" t="s">
        <v>16</v>
      </c>
      <c r="G5199" t="s">
        <v>17</v>
      </c>
      <c r="H5199" t="s">
        <v>29</v>
      </c>
      <c r="I5199" t="s">
        <v>19</v>
      </c>
      <c r="J5199" t="s">
        <v>9</v>
      </c>
      <c r="K5199" t="s">
        <v>1372</v>
      </c>
      <c r="L5199" s="2">
        <v>109900</v>
      </c>
      <c r="M5199" s="2">
        <v>1831.6666666666667</v>
      </c>
      <c r="N5199" s="2">
        <v>109900</v>
      </c>
      <c r="O5199" s="2"/>
      <c r="P5199" s="5" t="s">
        <v>188</v>
      </c>
    </row>
    <row r="5200" spans="1:16" x14ac:dyDescent="0.25">
      <c r="A5200" t="s">
        <v>2561</v>
      </c>
      <c r="B5200" t="s">
        <v>104</v>
      </c>
      <c r="C5200" s="1">
        <v>109000</v>
      </c>
      <c r="D5200">
        <v>3</v>
      </c>
      <c r="E5200">
        <v>71</v>
      </c>
      <c r="F5200" s="1" t="s">
        <v>16</v>
      </c>
      <c r="G5200" t="s">
        <v>37</v>
      </c>
      <c r="H5200" t="s">
        <v>18</v>
      </c>
      <c r="I5200" t="s">
        <v>19</v>
      </c>
      <c r="J5200" t="s">
        <v>20</v>
      </c>
      <c r="K5200" t="s">
        <v>1372</v>
      </c>
      <c r="L5200" s="2">
        <v>109000</v>
      </c>
      <c r="M5200" s="2">
        <v>1535.2112676056338</v>
      </c>
      <c r="N5200" s="2">
        <v>36333.333333333336</v>
      </c>
      <c r="O5200" s="2"/>
      <c r="P5200" s="5" t="s">
        <v>188</v>
      </c>
    </row>
    <row r="5201" spans="1:16" x14ac:dyDescent="0.25">
      <c r="A5201" t="s">
        <v>5871</v>
      </c>
      <c r="B5201" t="s">
        <v>4571</v>
      </c>
      <c r="C5201" s="1">
        <v>109000</v>
      </c>
      <c r="D5201">
        <v>1</v>
      </c>
      <c r="E5201">
        <v>43</v>
      </c>
      <c r="F5201" t="s">
        <v>16</v>
      </c>
      <c r="G5201" t="s">
        <v>35</v>
      </c>
      <c r="H5201" t="s">
        <v>18</v>
      </c>
      <c r="I5201" t="s">
        <v>19</v>
      </c>
      <c r="J5201" t="s">
        <v>20</v>
      </c>
      <c r="L5201" s="2">
        <v>109000</v>
      </c>
      <c r="M5201" s="2">
        <v>2534.8837209302324</v>
      </c>
      <c r="N5201" s="2">
        <v>109000</v>
      </c>
      <c r="O5201" s="2" t="s">
        <v>160</v>
      </c>
      <c r="P5201" s="21" t="s">
        <v>188</v>
      </c>
    </row>
    <row r="5202" spans="1:16" x14ac:dyDescent="0.25">
      <c r="A5202" t="s">
        <v>5711</v>
      </c>
      <c r="B5202" t="s">
        <v>4571</v>
      </c>
      <c r="C5202" s="1">
        <v>109000</v>
      </c>
      <c r="D5202">
        <v>2</v>
      </c>
      <c r="E5202">
        <v>51</v>
      </c>
      <c r="F5202" t="s">
        <v>16</v>
      </c>
      <c r="G5202" t="s">
        <v>35</v>
      </c>
      <c r="H5202" t="s">
        <v>189</v>
      </c>
      <c r="I5202" t="s">
        <v>19</v>
      </c>
      <c r="J5202" t="s">
        <v>20</v>
      </c>
      <c r="L5202" s="2">
        <v>109000</v>
      </c>
      <c r="M5202" s="2">
        <v>2137.2549019607845</v>
      </c>
      <c r="N5202" s="2">
        <v>54500</v>
      </c>
      <c r="O5202" s="2" t="s">
        <v>160</v>
      </c>
      <c r="P5202" s="21" t="s">
        <v>188</v>
      </c>
    </row>
    <row r="5203" spans="1:16" x14ac:dyDescent="0.25">
      <c r="A5203" t="s">
        <v>5781</v>
      </c>
      <c r="B5203" t="s">
        <v>4571</v>
      </c>
      <c r="C5203" s="1">
        <v>107100</v>
      </c>
      <c r="D5203">
        <v>3</v>
      </c>
      <c r="E5203">
        <v>80</v>
      </c>
      <c r="F5203" t="s">
        <v>16</v>
      </c>
      <c r="G5203" t="s">
        <v>35</v>
      </c>
      <c r="H5203" t="s">
        <v>189</v>
      </c>
      <c r="I5203" t="s">
        <v>19</v>
      </c>
      <c r="J5203" t="s">
        <v>20</v>
      </c>
      <c r="L5203" s="2">
        <v>107100</v>
      </c>
      <c r="M5203" s="2">
        <v>1338.75</v>
      </c>
      <c r="N5203" s="2">
        <v>35700</v>
      </c>
      <c r="O5203" s="2" t="s">
        <v>160</v>
      </c>
      <c r="P5203" s="21" t="s">
        <v>188</v>
      </c>
    </row>
    <row r="5204" spans="1:16" x14ac:dyDescent="0.25">
      <c r="A5204" t="s">
        <v>6218</v>
      </c>
      <c r="B5204" t="s">
        <v>4571</v>
      </c>
      <c r="C5204" s="1">
        <v>107000</v>
      </c>
      <c r="D5204">
        <v>3</v>
      </c>
      <c r="E5204">
        <v>85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  <c r="L5204" s="2">
        <v>107000</v>
      </c>
      <c r="M5204" s="2">
        <v>1258.8235294117646</v>
      </c>
      <c r="N5204" s="2">
        <v>35666.666666666664</v>
      </c>
      <c r="O5204" s="2" t="s">
        <v>4582</v>
      </c>
      <c r="P5204" s="21" t="s">
        <v>188</v>
      </c>
    </row>
    <row r="5205" spans="1:16" x14ac:dyDescent="0.25">
      <c r="A5205" t="s">
        <v>6434</v>
      </c>
      <c r="B5205" t="s">
        <v>4571</v>
      </c>
      <c r="C5205" s="1">
        <v>106500</v>
      </c>
      <c r="D5205">
        <v>3</v>
      </c>
      <c r="E5205">
        <v>79</v>
      </c>
      <c r="F5205" t="s">
        <v>16</v>
      </c>
      <c r="G5205" t="s">
        <v>41</v>
      </c>
      <c r="H5205" t="s">
        <v>189</v>
      </c>
      <c r="I5205" t="s">
        <v>19</v>
      </c>
      <c r="J5205" t="s">
        <v>20</v>
      </c>
      <c r="L5205" s="2">
        <v>106500</v>
      </c>
      <c r="M5205" s="2">
        <v>1348.1012658227849</v>
      </c>
      <c r="N5205" s="2">
        <v>35500</v>
      </c>
      <c r="O5205" s="2" t="s">
        <v>160</v>
      </c>
      <c r="P5205" s="21" t="s">
        <v>188</v>
      </c>
    </row>
    <row r="5206" spans="1:16" x14ac:dyDescent="0.25">
      <c r="A5206" t="s">
        <v>21</v>
      </c>
      <c r="B5206" t="s">
        <v>102</v>
      </c>
      <c r="C5206" s="1">
        <v>105000</v>
      </c>
      <c r="D5206">
        <v>5</v>
      </c>
      <c r="E5206">
        <v>134</v>
      </c>
      <c r="F5206" t="s">
        <v>22</v>
      </c>
      <c r="G5206" t="s">
        <v>22</v>
      </c>
      <c r="H5206" t="s">
        <v>23</v>
      </c>
      <c r="I5206" t="s">
        <v>23</v>
      </c>
      <c r="J5206" t="s">
        <v>9</v>
      </c>
      <c r="L5206" s="2">
        <v>105000</v>
      </c>
      <c r="M5206" s="2">
        <v>783.58208955223881</v>
      </c>
      <c r="N5206" s="2">
        <v>21000</v>
      </c>
      <c r="O5206" s="2"/>
      <c r="P5206" s="21" t="s">
        <v>188</v>
      </c>
    </row>
    <row r="5207" spans="1:16" x14ac:dyDescent="0.25">
      <c r="A5207" t="s">
        <v>2191</v>
      </c>
      <c r="B5207" t="s">
        <v>104</v>
      </c>
      <c r="C5207" s="1">
        <v>105000</v>
      </c>
      <c r="D5207">
        <v>3</v>
      </c>
      <c r="E5207">
        <v>70</v>
      </c>
      <c r="F5207" s="1" t="s">
        <v>16</v>
      </c>
      <c r="G5207" t="s">
        <v>17</v>
      </c>
      <c r="H5207" t="s">
        <v>18</v>
      </c>
      <c r="I5207" t="s">
        <v>19</v>
      </c>
      <c r="J5207" t="s">
        <v>20</v>
      </c>
      <c r="K5207" t="s">
        <v>1372</v>
      </c>
      <c r="L5207" s="2">
        <v>105000</v>
      </c>
      <c r="M5207" s="2">
        <v>1500</v>
      </c>
      <c r="N5207" s="2">
        <v>35000</v>
      </c>
      <c r="O5207" s="2"/>
      <c r="P5207" s="5" t="s">
        <v>188</v>
      </c>
    </row>
    <row r="5208" spans="1:16" x14ac:dyDescent="0.25">
      <c r="A5208" t="s">
        <v>6682</v>
      </c>
      <c r="B5208" t="s">
        <v>4571</v>
      </c>
      <c r="C5208" s="1">
        <v>102000</v>
      </c>
      <c r="D5208">
        <v>3</v>
      </c>
      <c r="E5208">
        <v>73</v>
      </c>
      <c r="F5208" t="s">
        <v>16</v>
      </c>
      <c r="G5208" t="s">
        <v>37</v>
      </c>
      <c r="H5208" t="s">
        <v>18</v>
      </c>
      <c r="I5208" t="s">
        <v>19</v>
      </c>
      <c r="J5208" t="s">
        <v>20</v>
      </c>
      <c r="L5208" s="2">
        <v>102000</v>
      </c>
      <c r="M5208" s="2">
        <v>1397.2602739726028</v>
      </c>
      <c r="N5208" s="2">
        <v>34000</v>
      </c>
      <c r="O5208" s="2" t="s">
        <v>160</v>
      </c>
      <c r="P5208" s="21" t="s">
        <v>188</v>
      </c>
    </row>
    <row r="5209" spans="1:16" x14ac:dyDescent="0.25">
      <c r="A5209" t="s">
        <v>6638</v>
      </c>
      <c r="B5209" t="s">
        <v>4571</v>
      </c>
      <c r="C5209" s="1">
        <v>102000</v>
      </c>
      <c r="D5209">
        <v>3</v>
      </c>
      <c r="E5209">
        <v>73</v>
      </c>
      <c r="F5209" t="s">
        <v>16</v>
      </c>
      <c r="G5209" t="s">
        <v>37</v>
      </c>
      <c r="H5209" t="s">
        <v>189</v>
      </c>
      <c r="I5209" t="s">
        <v>19</v>
      </c>
      <c r="J5209" t="s">
        <v>20</v>
      </c>
      <c r="L5209" s="2">
        <v>102000</v>
      </c>
      <c r="M5209" s="2">
        <v>1397.2602739726028</v>
      </c>
      <c r="N5209" s="2">
        <v>34000</v>
      </c>
      <c r="O5209" s="2" t="s">
        <v>160</v>
      </c>
      <c r="P5209" s="21" t="s">
        <v>188</v>
      </c>
    </row>
    <row r="5210" spans="1:16" x14ac:dyDescent="0.25">
      <c r="A5210" t="s">
        <v>4873</v>
      </c>
      <c r="B5210" t="s">
        <v>4571</v>
      </c>
      <c r="C5210" s="1">
        <v>100000</v>
      </c>
      <c r="D5210">
        <v>3</v>
      </c>
      <c r="E5210">
        <v>75</v>
      </c>
      <c r="F5210" s="3" t="s">
        <v>22</v>
      </c>
      <c r="G5210" t="s">
        <v>22</v>
      </c>
      <c r="H5210" t="s">
        <v>23</v>
      </c>
      <c r="I5210" t="s">
        <v>23</v>
      </c>
      <c r="J5210" t="s">
        <v>20</v>
      </c>
      <c r="L5210" s="2">
        <v>100000</v>
      </c>
      <c r="M5210" s="2">
        <v>1333.3333333333333</v>
      </c>
      <c r="N5210" s="2">
        <v>33333.333333333336</v>
      </c>
      <c r="O5210" s="2" t="s">
        <v>160</v>
      </c>
      <c r="P5210" s="21" t="s">
        <v>188</v>
      </c>
    </row>
    <row r="5211" spans="1:16" x14ac:dyDescent="0.25">
      <c r="A5211" t="s">
        <v>1400</v>
      </c>
      <c r="B5211" t="s">
        <v>104</v>
      </c>
      <c r="C5211" s="1">
        <v>99900</v>
      </c>
      <c r="D5211">
        <v>2</v>
      </c>
      <c r="E5211">
        <v>64</v>
      </c>
      <c r="F5211" s="1" t="s">
        <v>16</v>
      </c>
      <c r="G5211" t="s">
        <v>56</v>
      </c>
      <c r="H5211" t="s">
        <v>29</v>
      </c>
      <c r="I5211" t="s">
        <v>19</v>
      </c>
      <c r="J5211" t="s">
        <v>20</v>
      </c>
      <c r="K5211" t="s">
        <v>1372</v>
      </c>
      <c r="L5211" s="2">
        <v>99900</v>
      </c>
      <c r="M5211" s="2">
        <v>1560.9375</v>
      </c>
      <c r="N5211" s="2">
        <v>49950</v>
      </c>
      <c r="O5211" s="2"/>
      <c r="P5211" s="5" t="s">
        <v>188</v>
      </c>
    </row>
    <row r="5212" spans="1:16" x14ac:dyDescent="0.25">
      <c r="A5212" t="s">
        <v>2337</v>
      </c>
      <c r="B5212" t="s">
        <v>103</v>
      </c>
      <c r="C5212" s="1">
        <v>99300</v>
      </c>
      <c r="D5212">
        <v>3</v>
      </c>
      <c r="E5212">
        <v>86</v>
      </c>
      <c r="F5212" s="1" t="s">
        <v>16</v>
      </c>
      <c r="G5212" t="s">
        <v>41</v>
      </c>
      <c r="H5212" t="s">
        <v>29</v>
      </c>
      <c r="I5212" t="s">
        <v>19</v>
      </c>
      <c r="J5212" t="s">
        <v>20</v>
      </c>
      <c r="K5212" t="s">
        <v>1372</v>
      </c>
      <c r="L5212" s="2">
        <v>99300</v>
      </c>
      <c r="M5212" s="2">
        <v>1154.6511627906978</v>
      </c>
      <c r="N5212" s="2">
        <v>33100</v>
      </c>
      <c r="O5212" s="2"/>
      <c r="P5212" s="5" t="s">
        <v>188</v>
      </c>
    </row>
    <row r="5213" spans="1:16" x14ac:dyDescent="0.25">
      <c r="A5213" t="s">
        <v>3003</v>
      </c>
      <c r="B5213" t="s">
        <v>104</v>
      </c>
      <c r="C5213" s="1">
        <v>99000</v>
      </c>
      <c r="D5213">
        <v>3</v>
      </c>
      <c r="E5213">
        <v>120</v>
      </c>
      <c r="F5213" s="1" t="s">
        <v>22</v>
      </c>
      <c r="G5213" t="s">
        <v>22</v>
      </c>
      <c r="H5213" t="s">
        <v>23</v>
      </c>
      <c r="I5213" t="s">
        <v>23</v>
      </c>
      <c r="J5213" t="s">
        <v>9</v>
      </c>
      <c r="K5213" t="s">
        <v>1372</v>
      </c>
      <c r="L5213" s="2">
        <v>99000</v>
      </c>
      <c r="M5213" s="2">
        <v>825</v>
      </c>
      <c r="N5213" s="2">
        <v>33000</v>
      </c>
      <c r="O5213" s="2"/>
      <c r="P5213" s="5" t="s">
        <v>188</v>
      </c>
    </row>
    <row r="5214" spans="1:16" x14ac:dyDescent="0.25">
      <c r="A5214" t="s">
        <v>2984</v>
      </c>
      <c r="B5214" t="s">
        <v>104</v>
      </c>
      <c r="C5214" s="1">
        <v>98000</v>
      </c>
      <c r="D5214">
        <v>5</v>
      </c>
      <c r="E5214">
        <v>222</v>
      </c>
      <c r="F5214" s="1" t="s">
        <v>22</v>
      </c>
      <c r="G5214" t="s">
        <v>22</v>
      </c>
      <c r="H5214" t="s">
        <v>23</v>
      </c>
      <c r="I5214" t="s">
        <v>23</v>
      </c>
      <c r="J5214" t="s">
        <v>9</v>
      </c>
      <c r="K5214" t="s">
        <v>1372</v>
      </c>
      <c r="L5214" s="2">
        <v>98000</v>
      </c>
      <c r="M5214" s="2">
        <v>441.44144144144144</v>
      </c>
      <c r="N5214" s="2">
        <v>19600</v>
      </c>
      <c r="O5214" s="2"/>
      <c r="P5214" s="5" t="s">
        <v>188</v>
      </c>
    </row>
    <row r="5215" spans="1:16" x14ac:dyDescent="0.25">
      <c r="A5215" t="s">
        <v>3612</v>
      </c>
      <c r="B5215" t="s">
        <v>103</v>
      </c>
      <c r="C5215" s="1">
        <v>98000</v>
      </c>
      <c r="D5215">
        <v>3</v>
      </c>
      <c r="E5215">
        <v>105</v>
      </c>
      <c r="F5215" s="1" t="s">
        <v>22</v>
      </c>
      <c r="G5215" t="s">
        <v>22</v>
      </c>
      <c r="H5215" t="s">
        <v>23</v>
      </c>
      <c r="I5215" t="s">
        <v>23</v>
      </c>
      <c r="J5215" t="s">
        <v>9</v>
      </c>
      <c r="K5215" t="s">
        <v>1372</v>
      </c>
      <c r="L5215" s="2">
        <v>98000</v>
      </c>
      <c r="M5215" s="2">
        <v>933.33333333333337</v>
      </c>
      <c r="N5215" s="2">
        <v>32666.666666666668</v>
      </c>
      <c r="O5215" s="2"/>
      <c r="P5215" s="5" t="s">
        <v>188</v>
      </c>
    </row>
    <row r="5216" spans="1:16" x14ac:dyDescent="0.25">
      <c r="A5216" t="s">
        <v>2559</v>
      </c>
      <c r="B5216" t="s">
        <v>104</v>
      </c>
      <c r="C5216" s="1">
        <v>98000</v>
      </c>
      <c r="D5216">
        <v>3</v>
      </c>
      <c r="E5216">
        <v>76</v>
      </c>
      <c r="F5216" s="1" t="s">
        <v>16</v>
      </c>
      <c r="G5216" t="s">
        <v>37</v>
      </c>
      <c r="H5216" t="s">
        <v>18</v>
      </c>
      <c r="I5216" t="s">
        <v>19</v>
      </c>
      <c r="J5216" t="s">
        <v>20</v>
      </c>
      <c r="K5216" t="s">
        <v>1372</v>
      </c>
      <c r="L5216" s="2">
        <v>98000</v>
      </c>
      <c r="M5216" s="2">
        <v>1289.4736842105262</v>
      </c>
      <c r="N5216" s="2">
        <v>32666.666666666668</v>
      </c>
      <c r="O5216" s="2"/>
      <c r="P5216" s="5" t="s">
        <v>188</v>
      </c>
    </row>
    <row r="5217" spans="1:16" x14ac:dyDescent="0.25">
      <c r="A5217" t="s">
        <v>6485</v>
      </c>
      <c r="B5217" t="s">
        <v>4571</v>
      </c>
      <c r="C5217" s="1">
        <v>98000</v>
      </c>
      <c r="D5217">
        <v>2</v>
      </c>
      <c r="E5217">
        <v>56</v>
      </c>
      <c r="F5217" t="s">
        <v>16</v>
      </c>
      <c r="G5217" t="s">
        <v>41</v>
      </c>
      <c r="H5217" t="s">
        <v>18</v>
      </c>
      <c r="I5217" t="s">
        <v>19</v>
      </c>
      <c r="J5217" t="s">
        <v>20</v>
      </c>
      <c r="L5217" s="2">
        <v>98000</v>
      </c>
      <c r="M5217" s="2">
        <v>1750</v>
      </c>
      <c r="N5217" s="2">
        <v>49000</v>
      </c>
      <c r="O5217" s="2" t="s">
        <v>160</v>
      </c>
      <c r="P5217" s="21" t="s">
        <v>188</v>
      </c>
    </row>
    <row r="5218" spans="1:16" x14ac:dyDescent="0.25">
      <c r="A5218" t="s">
        <v>6486</v>
      </c>
      <c r="B5218" t="s">
        <v>4571</v>
      </c>
      <c r="C5218" s="1">
        <v>98000</v>
      </c>
      <c r="D5218">
        <v>2</v>
      </c>
      <c r="E5218">
        <v>56</v>
      </c>
      <c r="F5218" t="s">
        <v>16</v>
      </c>
      <c r="G5218" t="s">
        <v>41</v>
      </c>
      <c r="H5218" t="s">
        <v>18</v>
      </c>
      <c r="I5218" t="s">
        <v>19</v>
      </c>
      <c r="J5218" t="s">
        <v>20</v>
      </c>
      <c r="L5218" s="2">
        <v>98000</v>
      </c>
      <c r="M5218" s="2">
        <v>1750</v>
      </c>
      <c r="N5218" s="2">
        <v>49000</v>
      </c>
      <c r="O5218" s="2" t="s">
        <v>160</v>
      </c>
      <c r="P5218" s="21" t="s">
        <v>188</v>
      </c>
    </row>
    <row r="5219" spans="1:16" x14ac:dyDescent="0.25">
      <c r="A5219" t="s">
        <v>6495</v>
      </c>
      <c r="B5219" t="s">
        <v>4571</v>
      </c>
      <c r="C5219" s="1">
        <v>98000</v>
      </c>
      <c r="D5219">
        <v>2</v>
      </c>
      <c r="E5219">
        <v>66</v>
      </c>
      <c r="F5219" t="s">
        <v>16</v>
      </c>
      <c r="G5219" t="s">
        <v>41</v>
      </c>
      <c r="H5219" t="s">
        <v>18</v>
      </c>
      <c r="I5219" t="s">
        <v>19</v>
      </c>
      <c r="J5219" t="s">
        <v>20</v>
      </c>
      <c r="L5219" s="2">
        <v>98000</v>
      </c>
      <c r="M5219" s="2">
        <v>1484.8484848484848</v>
      </c>
      <c r="N5219" s="2">
        <v>49000</v>
      </c>
      <c r="O5219" s="2" t="s">
        <v>4587</v>
      </c>
      <c r="P5219" s="21" t="s">
        <v>188</v>
      </c>
    </row>
    <row r="5220" spans="1:16" x14ac:dyDescent="0.25">
      <c r="A5220" t="s">
        <v>32</v>
      </c>
      <c r="B5220" t="s">
        <v>102</v>
      </c>
      <c r="C5220" s="1">
        <v>97000</v>
      </c>
      <c r="D5220">
        <v>3</v>
      </c>
      <c r="E5220">
        <v>98</v>
      </c>
      <c r="F5220" t="s">
        <v>22</v>
      </c>
      <c r="G5220" t="s">
        <v>22</v>
      </c>
      <c r="H5220" t="s">
        <v>23</v>
      </c>
      <c r="I5220" t="s">
        <v>23</v>
      </c>
      <c r="J5220" t="s">
        <v>9</v>
      </c>
      <c r="L5220" s="2">
        <v>97000</v>
      </c>
      <c r="M5220" s="2">
        <v>989.79591836734699</v>
      </c>
      <c r="N5220" s="2">
        <v>32333.333333333332</v>
      </c>
      <c r="O5220" s="2"/>
      <c r="P5220" s="21" t="s">
        <v>188</v>
      </c>
    </row>
    <row r="5221" spans="1:16" x14ac:dyDescent="0.25">
      <c r="A5221" t="s">
        <v>6498</v>
      </c>
      <c r="B5221" t="s">
        <v>4571</v>
      </c>
      <c r="C5221" s="1">
        <v>97000</v>
      </c>
      <c r="D5221">
        <v>3</v>
      </c>
      <c r="E5221">
        <v>69</v>
      </c>
      <c r="F5221" t="s">
        <v>16</v>
      </c>
      <c r="G5221" t="s">
        <v>41</v>
      </c>
      <c r="H5221" t="s">
        <v>18</v>
      </c>
      <c r="I5221" t="s">
        <v>19</v>
      </c>
      <c r="J5221" t="s">
        <v>20</v>
      </c>
      <c r="L5221" s="2">
        <v>97000</v>
      </c>
      <c r="M5221" s="2">
        <v>1405.7971014492753</v>
      </c>
      <c r="N5221" s="2">
        <v>32333.333333333332</v>
      </c>
      <c r="O5221" s="2" t="s">
        <v>160</v>
      </c>
      <c r="P5221" s="21" t="s">
        <v>188</v>
      </c>
    </row>
    <row r="5222" spans="1:16" x14ac:dyDescent="0.25">
      <c r="A5222" t="s">
        <v>6504</v>
      </c>
      <c r="B5222" t="s">
        <v>4571</v>
      </c>
      <c r="C5222" s="1">
        <v>97000</v>
      </c>
      <c r="D5222">
        <v>3</v>
      </c>
      <c r="E5222">
        <v>79</v>
      </c>
      <c r="F5222" t="s">
        <v>16</v>
      </c>
      <c r="G5222" t="s">
        <v>41</v>
      </c>
      <c r="H5222" t="s">
        <v>18</v>
      </c>
      <c r="I5222" t="s">
        <v>19</v>
      </c>
      <c r="J5222" t="s">
        <v>20</v>
      </c>
      <c r="L5222" s="2">
        <v>97000</v>
      </c>
      <c r="M5222" s="2">
        <v>1227.8481012658228</v>
      </c>
      <c r="N5222" s="2">
        <v>32333.333333333332</v>
      </c>
      <c r="O5222" s="2" t="s">
        <v>4587</v>
      </c>
      <c r="P5222" s="21" t="s">
        <v>188</v>
      </c>
    </row>
    <row r="5223" spans="1:16" x14ac:dyDescent="0.25">
      <c r="A5223" t="s">
        <v>2808</v>
      </c>
      <c r="B5223" t="s">
        <v>104</v>
      </c>
      <c r="C5223" s="1">
        <v>96000</v>
      </c>
      <c r="D5223">
        <v>3</v>
      </c>
      <c r="E5223">
        <v>137</v>
      </c>
      <c r="F5223" s="1" t="s">
        <v>22</v>
      </c>
      <c r="G5223" t="s">
        <v>22</v>
      </c>
      <c r="H5223" t="s">
        <v>23</v>
      </c>
      <c r="I5223" t="s">
        <v>23</v>
      </c>
      <c r="J5223" t="s">
        <v>9</v>
      </c>
      <c r="K5223" t="s">
        <v>1372</v>
      </c>
      <c r="L5223" s="2">
        <v>96000</v>
      </c>
      <c r="M5223" s="2">
        <v>700.72992700729924</v>
      </c>
      <c r="N5223" s="2">
        <v>32000</v>
      </c>
      <c r="O5223" s="2"/>
      <c r="P5223" s="5" t="s">
        <v>188</v>
      </c>
    </row>
    <row r="5224" spans="1:16" x14ac:dyDescent="0.25">
      <c r="A5224" t="s">
        <v>2810</v>
      </c>
      <c r="B5224" t="s">
        <v>104</v>
      </c>
      <c r="C5224" s="1">
        <v>95000</v>
      </c>
      <c r="D5224">
        <v>3</v>
      </c>
      <c r="E5224">
        <v>180</v>
      </c>
      <c r="F5224" s="1" t="s">
        <v>22</v>
      </c>
      <c r="G5224" t="s">
        <v>22</v>
      </c>
      <c r="H5224" t="s">
        <v>23</v>
      </c>
      <c r="I5224" t="s">
        <v>23</v>
      </c>
      <c r="J5224" t="s">
        <v>9</v>
      </c>
      <c r="K5224" t="s">
        <v>1372</v>
      </c>
      <c r="L5224" s="2">
        <v>95000</v>
      </c>
      <c r="M5224" s="2">
        <v>527.77777777777783</v>
      </c>
      <c r="N5224" s="2">
        <v>31666.666666666668</v>
      </c>
      <c r="O5224" s="2"/>
      <c r="P5224" s="5" t="s">
        <v>188</v>
      </c>
    </row>
    <row r="5225" spans="1:16" x14ac:dyDescent="0.25">
      <c r="A5225" t="s">
        <v>2577</v>
      </c>
      <c r="B5225" t="s">
        <v>103</v>
      </c>
      <c r="C5225" s="1">
        <v>95000</v>
      </c>
      <c r="D5225">
        <v>3</v>
      </c>
      <c r="E5225">
        <v>74</v>
      </c>
      <c r="F5225" s="1" t="s">
        <v>16</v>
      </c>
      <c r="G5225" t="s">
        <v>37</v>
      </c>
      <c r="H5225" t="s">
        <v>18</v>
      </c>
      <c r="I5225" t="s">
        <v>19</v>
      </c>
      <c r="J5225" t="s">
        <v>20</v>
      </c>
      <c r="K5225" t="s">
        <v>1372</v>
      </c>
      <c r="L5225" s="2">
        <v>95000</v>
      </c>
      <c r="M5225" s="2">
        <v>1283.7837837837837</v>
      </c>
      <c r="N5225" s="2">
        <v>31666.666666666668</v>
      </c>
      <c r="O5225" s="2"/>
      <c r="P5225" s="5" t="s">
        <v>188</v>
      </c>
    </row>
    <row r="5226" spans="1:16" x14ac:dyDescent="0.25">
      <c r="A5226" t="s">
        <v>2578</v>
      </c>
      <c r="B5226" t="s">
        <v>103</v>
      </c>
      <c r="C5226" s="1">
        <v>95000</v>
      </c>
      <c r="D5226">
        <v>3</v>
      </c>
      <c r="E5226">
        <v>82</v>
      </c>
      <c r="F5226" s="1" t="s">
        <v>16</v>
      </c>
      <c r="G5226" t="s">
        <v>37</v>
      </c>
      <c r="H5226" t="s">
        <v>18</v>
      </c>
      <c r="I5226" t="s">
        <v>19</v>
      </c>
      <c r="J5226" t="s">
        <v>20</v>
      </c>
      <c r="K5226" t="s">
        <v>1372</v>
      </c>
      <c r="L5226" s="2">
        <v>95000</v>
      </c>
      <c r="M5226" s="2">
        <v>1158.5365853658536</v>
      </c>
      <c r="N5226" s="2">
        <v>31666.666666666668</v>
      </c>
      <c r="O5226" s="2"/>
      <c r="P5226" s="5" t="s">
        <v>188</v>
      </c>
    </row>
    <row r="5227" spans="1:16" x14ac:dyDescent="0.25">
      <c r="A5227" t="s">
        <v>6670</v>
      </c>
      <c r="B5227" t="s">
        <v>4571</v>
      </c>
      <c r="C5227" s="1">
        <v>95000</v>
      </c>
      <c r="D5227">
        <v>3</v>
      </c>
      <c r="E5227">
        <v>96</v>
      </c>
      <c r="F5227" t="s">
        <v>16</v>
      </c>
      <c r="G5227" t="s">
        <v>37</v>
      </c>
      <c r="H5227" t="s">
        <v>189</v>
      </c>
      <c r="I5227" t="s">
        <v>19</v>
      </c>
      <c r="J5227" t="s">
        <v>20</v>
      </c>
      <c r="L5227" s="2">
        <v>95000</v>
      </c>
      <c r="M5227" s="2">
        <v>989.58333333333337</v>
      </c>
      <c r="N5227" s="2">
        <v>31666.666666666668</v>
      </c>
      <c r="O5227" s="2" t="s">
        <v>160</v>
      </c>
      <c r="P5227" s="21" t="s">
        <v>188</v>
      </c>
    </row>
    <row r="5228" spans="1:16" x14ac:dyDescent="0.25">
      <c r="A5228" t="s">
        <v>2222</v>
      </c>
      <c r="B5228" t="s">
        <v>103</v>
      </c>
      <c r="C5228" s="1">
        <v>94000</v>
      </c>
      <c r="D5228">
        <v>3</v>
      </c>
      <c r="E5228">
        <v>80</v>
      </c>
      <c r="F5228" s="1" t="s">
        <v>16</v>
      </c>
      <c r="G5228" t="s">
        <v>17</v>
      </c>
      <c r="H5228" t="s">
        <v>18</v>
      </c>
      <c r="I5228" t="s">
        <v>19</v>
      </c>
      <c r="J5228" t="s">
        <v>20</v>
      </c>
      <c r="K5228" t="s">
        <v>1372</v>
      </c>
      <c r="L5228" s="2">
        <v>94000</v>
      </c>
      <c r="M5228" s="2">
        <v>1175</v>
      </c>
      <c r="N5228" s="2">
        <v>31333.333333333332</v>
      </c>
      <c r="O5228" s="2"/>
      <c r="P5228" s="5" t="s">
        <v>188</v>
      </c>
    </row>
    <row r="5229" spans="1:16" x14ac:dyDescent="0.25">
      <c r="A5229" t="s">
        <v>6213</v>
      </c>
      <c r="B5229" t="s">
        <v>4571</v>
      </c>
      <c r="C5229" s="1">
        <v>91500</v>
      </c>
      <c r="D5229">
        <v>2</v>
      </c>
      <c r="E5229">
        <v>72</v>
      </c>
      <c r="F5229" t="s">
        <v>16</v>
      </c>
      <c r="G5229" t="s">
        <v>17</v>
      </c>
      <c r="H5229" t="s">
        <v>18</v>
      </c>
      <c r="I5229" t="s">
        <v>19</v>
      </c>
      <c r="J5229" t="s">
        <v>20</v>
      </c>
      <c r="L5229" s="2">
        <v>91500</v>
      </c>
      <c r="M5229" s="2">
        <v>1270.8333333333333</v>
      </c>
      <c r="N5229" s="2">
        <v>45750</v>
      </c>
      <c r="O5229" s="2" t="s">
        <v>4582</v>
      </c>
      <c r="P5229" s="21" t="s">
        <v>188</v>
      </c>
    </row>
    <row r="5230" spans="1:16" x14ac:dyDescent="0.25">
      <c r="A5230" t="s">
        <v>6998</v>
      </c>
      <c r="B5230" t="s">
        <v>4571</v>
      </c>
      <c r="C5230" s="1">
        <v>90300</v>
      </c>
      <c r="D5230">
        <v>3</v>
      </c>
      <c r="E5230">
        <v>85</v>
      </c>
      <c r="F5230" t="s">
        <v>16</v>
      </c>
      <c r="G5230" t="s">
        <v>141</v>
      </c>
      <c r="H5230" t="s">
        <v>189</v>
      </c>
      <c r="I5230" t="s">
        <v>19</v>
      </c>
      <c r="J5230" t="s">
        <v>20</v>
      </c>
      <c r="L5230" s="2">
        <v>90300</v>
      </c>
      <c r="M5230" s="2">
        <v>1062.3529411764705</v>
      </c>
      <c r="N5230" s="2">
        <v>30100</v>
      </c>
      <c r="O5230" s="2" t="s">
        <v>160</v>
      </c>
      <c r="P5230" s="21" t="s">
        <v>188</v>
      </c>
    </row>
    <row r="5231" spans="1:16" x14ac:dyDescent="0.25">
      <c r="A5231" t="s">
        <v>6999</v>
      </c>
      <c r="B5231" t="s">
        <v>4571</v>
      </c>
      <c r="C5231" s="1">
        <v>90300</v>
      </c>
      <c r="D5231">
        <v>3</v>
      </c>
      <c r="E5231">
        <v>85</v>
      </c>
      <c r="F5231" t="s">
        <v>16</v>
      </c>
      <c r="G5231" t="s">
        <v>141</v>
      </c>
      <c r="H5231" t="s">
        <v>189</v>
      </c>
      <c r="I5231" t="s">
        <v>19</v>
      </c>
      <c r="J5231" t="s">
        <v>20</v>
      </c>
      <c r="L5231" s="2">
        <v>90300</v>
      </c>
      <c r="M5231" s="2">
        <v>1062.3529411764705</v>
      </c>
      <c r="N5231" s="2">
        <v>30100</v>
      </c>
      <c r="O5231" s="2" t="s">
        <v>160</v>
      </c>
      <c r="P5231" s="21" t="s">
        <v>188</v>
      </c>
    </row>
    <row r="5232" spans="1:16" x14ac:dyDescent="0.25">
      <c r="A5232" t="s">
        <v>2009</v>
      </c>
      <c r="B5232" t="s">
        <v>104</v>
      </c>
      <c r="C5232" s="1">
        <v>90000</v>
      </c>
      <c r="D5232">
        <v>3</v>
      </c>
      <c r="E5232">
        <v>78</v>
      </c>
      <c r="F5232" s="1" t="s">
        <v>16</v>
      </c>
      <c r="G5232" t="s">
        <v>17</v>
      </c>
      <c r="H5232" t="s">
        <v>29</v>
      </c>
      <c r="I5232" t="s">
        <v>19</v>
      </c>
      <c r="J5232" t="s">
        <v>20</v>
      </c>
      <c r="K5232" t="s">
        <v>1372</v>
      </c>
      <c r="L5232" s="2">
        <v>90000</v>
      </c>
      <c r="M5232" s="2">
        <v>1153.8461538461538</v>
      </c>
      <c r="N5232" s="2">
        <v>30000</v>
      </c>
      <c r="O5232" s="2"/>
      <c r="P5232" s="5" t="s">
        <v>188</v>
      </c>
    </row>
    <row r="5233" spans="1:16" x14ac:dyDescent="0.25">
      <c r="A5233" t="s">
        <v>3429</v>
      </c>
      <c r="B5233" t="s">
        <v>103</v>
      </c>
      <c r="C5233" s="1">
        <v>89900</v>
      </c>
      <c r="D5233">
        <v>5</v>
      </c>
      <c r="E5233">
        <v>211</v>
      </c>
      <c r="F5233" s="1" t="s">
        <v>22</v>
      </c>
      <c r="G5233" t="s">
        <v>22</v>
      </c>
      <c r="H5233" t="s">
        <v>23</v>
      </c>
      <c r="I5233" t="s">
        <v>23</v>
      </c>
      <c r="J5233" t="s">
        <v>9</v>
      </c>
      <c r="K5233" t="s">
        <v>1372</v>
      </c>
      <c r="L5233" s="2">
        <v>89900</v>
      </c>
      <c r="M5233" s="2">
        <v>426.06635071090045</v>
      </c>
      <c r="N5233" s="2">
        <v>17980</v>
      </c>
      <c r="O5233" s="2"/>
      <c r="P5233" s="5" t="s">
        <v>188</v>
      </c>
    </row>
    <row r="5234" spans="1:16" x14ac:dyDescent="0.25">
      <c r="A5234" t="s">
        <v>6533</v>
      </c>
      <c r="B5234" t="s">
        <v>4571</v>
      </c>
      <c r="C5234" s="1">
        <v>88700</v>
      </c>
      <c r="D5234">
        <v>2</v>
      </c>
      <c r="E5234">
        <v>71</v>
      </c>
      <c r="F5234" t="s">
        <v>16</v>
      </c>
      <c r="G5234" t="s">
        <v>41</v>
      </c>
      <c r="H5234" t="s">
        <v>18</v>
      </c>
      <c r="I5234" t="s">
        <v>30</v>
      </c>
      <c r="J5234" t="s">
        <v>20</v>
      </c>
      <c r="L5234" s="2">
        <v>88700</v>
      </c>
      <c r="M5234" s="2">
        <v>1249.2957746478874</v>
      </c>
      <c r="N5234" s="2">
        <v>44350</v>
      </c>
      <c r="O5234" s="2" t="s">
        <v>160</v>
      </c>
      <c r="P5234" s="21" t="s">
        <v>188</v>
      </c>
    </row>
    <row r="5235" spans="1:16" x14ac:dyDescent="0.25">
      <c r="A5235" t="s">
        <v>2108</v>
      </c>
      <c r="B5235" t="s">
        <v>103</v>
      </c>
      <c r="C5235" s="1">
        <v>86000</v>
      </c>
      <c r="D5235">
        <v>2</v>
      </c>
      <c r="E5235">
        <v>86</v>
      </c>
      <c r="F5235" s="1" t="s">
        <v>16</v>
      </c>
      <c r="G5235" t="s">
        <v>17</v>
      </c>
      <c r="H5235" t="s">
        <v>29</v>
      </c>
      <c r="I5235" t="s">
        <v>19</v>
      </c>
      <c r="J5235" t="s">
        <v>20</v>
      </c>
      <c r="K5235" t="s">
        <v>1372</v>
      </c>
      <c r="L5235" s="2">
        <v>86000</v>
      </c>
      <c r="M5235" s="2">
        <v>1000</v>
      </c>
      <c r="N5235" s="2">
        <v>43000</v>
      </c>
      <c r="O5235" s="2"/>
      <c r="P5235" s="5" t="s">
        <v>188</v>
      </c>
    </row>
    <row r="5236" spans="1:16" x14ac:dyDescent="0.25">
      <c r="A5236" t="s">
        <v>3001</v>
      </c>
      <c r="B5236" t="s">
        <v>104</v>
      </c>
      <c r="C5236" s="1">
        <v>85000</v>
      </c>
      <c r="D5236">
        <v>3</v>
      </c>
      <c r="E5236">
        <v>205</v>
      </c>
      <c r="F5236" s="1" t="s">
        <v>22</v>
      </c>
      <c r="G5236" t="s">
        <v>22</v>
      </c>
      <c r="H5236" t="s">
        <v>23</v>
      </c>
      <c r="I5236" t="s">
        <v>23</v>
      </c>
      <c r="J5236" t="s">
        <v>9</v>
      </c>
      <c r="K5236" t="s">
        <v>1372</v>
      </c>
      <c r="L5236" s="2">
        <v>85000</v>
      </c>
      <c r="M5236" s="2">
        <v>414.63414634146341</v>
      </c>
      <c r="N5236" s="2">
        <v>28333.333333333332</v>
      </c>
      <c r="O5236" s="2"/>
      <c r="P5236" s="5" t="s">
        <v>188</v>
      </c>
    </row>
    <row r="5237" spans="1:16" x14ac:dyDescent="0.25">
      <c r="A5237" t="s">
        <v>6426</v>
      </c>
      <c r="B5237" t="s">
        <v>4571</v>
      </c>
      <c r="C5237" s="1">
        <v>82000</v>
      </c>
      <c r="D5237">
        <v>4</v>
      </c>
      <c r="E5237">
        <v>76</v>
      </c>
      <c r="F5237" t="s">
        <v>16</v>
      </c>
      <c r="G5237" t="s">
        <v>41</v>
      </c>
      <c r="H5237" t="s">
        <v>189</v>
      </c>
      <c r="I5237" t="s">
        <v>19</v>
      </c>
      <c r="J5237" t="s">
        <v>20</v>
      </c>
      <c r="L5237" s="2">
        <v>82000</v>
      </c>
      <c r="M5237" s="2">
        <v>1078.9473684210527</v>
      </c>
      <c r="N5237" s="2">
        <v>20500</v>
      </c>
      <c r="O5237" s="2" t="s">
        <v>160</v>
      </c>
      <c r="P5237" s="21" t="s">
        <v>188</v>
      </c>
    </row>
    <row r="5238" spans="1:16" x14ac:dyDescent="0.25">
      <c r="A5238" t="s">
        <v>6427</v>
      </c>
      <c r="B5238" t="s">
        <v>4571</v>
      </c>
      <c r="C5238" s="1">
        <v>82000</v>
      </c>
      <c r="D5238">
        <v>4</v>
      </c>
      <c r="E5238">
        <v>76</v>
      </c>
      <c r="F5238" t="s">
        <v>16</v>
      </c>
      <c r="G5238" t="s">
        <v>41</v>
      </c>
      <c r="H5238" t="s">
        <v>189</v>
      </c>
      <c r="I5238" t="s">
        <v>19</v>
      </c>
      <c r="J5238" t="s">
        <v>20</v>
      </c>
      <c r="L5238" s="2">
        <v>82000</v>
      </c>
      <c r="M5238" s="2">
        <v>1078.9473684210527</v>
      </c>
      <c r="N5238" s="2">
        <v>20500</v>
      </c>
      <c r="O5238" s="2" t="s">
        <v>4587</v>
      </c>
      <c r="P5238" s="21" t="s">
        <v>188</v>
      </c>
    </row>
    <row r="5239" spans="1:16" x14ac:dyDescent="0.25">
      <c r="A5239" t="s">
        <v>6428</v>
      </c>
      <c r="B5239" t="s">
        <v>4571</v>
      </c>
      <c r="C5239" s="1">
        <v>82000</v>
      </c>
      <c r="D5239">
        <v>4</v>
      </c>
      <c r="E5239">
        <v>76</v>
      </c>
      <c r="F5239" t="s">
        <v>16</v>
      </c>
      <c r="G5239" t="s">
        <v>41</v>
      </c>
      <c r="H5239" t="s">
        <v>189</v>
      </c>
      <c r="I5239" t="s">
        <v>19</v>
      </c>
      <c r="J5239" t="s">
        <v>20</v>
      </c>
      <c r="L5239" s="2">
        <v>82000</v>
      </c>
      <c r="M5239" s="2">
        <v>1078.9473684210527</v>
      </c>
      <c r="N5239" s="2">
        <v>20500</v>
      </c>
      <c r="O5239" s="2" t="s">
        <v>4587</v>
      </c>
      <c r="P5239" s="21" t="s">
        <v>188</v>
      </c>
    </row>
    <row r="5240" spans="1:16" x14ac:dyDescent="0.25">
      <c r="A5240" t="s">
        <v>6534</v>
      </c>
      <c r="B5240" t="s">
        <v>4571</v>
      </c>
      <c r="C5240" s="1">
        <v>81700</v>
      </c>
      <c r="D5240">
        <v>3</v>
      </c>
      <c r="E5240">
        <v>80</v>
      </c>
      <c r="F5240" t="s">
        <v>16</v>
      </c>
      <c r="G5240" t="s">
        <v>41</v>
      </c>
      <c r="H5240" t="s">
        <v>18</v>
      </c>
      <c r="I5240" t="s">
        <v>30</v>
      </c>
      <c r="J5240" t="s">
        <v>20</v>
      </c>
      <c r="L5240" s="2">
        <v>81700</v>
      </c>
      <c r="M5240" s="2">
        <v>1021.25</v>
      </c>
      <c r="N5240" s="2">
        <v>27233.333333333332</v>
      </c>
      <c r="O5240" s="2" t="s">
        <v>160</v>
      </c>
      <c r="P5240" s="21" t="s">
        <v>188</v>
      </c>
    </row>
    <row r="5241" spans="1:16" x14ac:dyDescent="0.25">
      <c r="A5241" t="s">
        <v>26</v>
      </c>
      <c r="B5241" t="s">
        <v>102</v>
      </c>
      <c r="C5241" s="1">
        <v>81000</v>
      </c>
      <c r="D5241">
        <v>3</v>
      </c>
      <c r="E5241">
        <v>129</v>
      </c>
      <c r="F5241" t="s">
        <v>22</v>
      </c>
      <c r="G5241" t="s">
        <v>22</v>
      </c>
      <c r="H5241" t="s">
        <v>23</v>
      </c>
      <c r="I5241" t="s">
        <v>23</v>
      </c>
      <c r="J5241" t="s">
        <v>9</v>
      </c>
      <c r="L5241" s="2">
        <v>81000</v>
      </c>
      <c r="M5241" s="2">
        <v>627.90697674418607</v>
      </c>
      <c r="N5241" s="2">
        <v>27000</v>
      </c>
      <c r="O5241" s="2"/>
      <c r="P5241" s="21" t="s">
        <v>188</v>
      </c>
    </row>
    <row r="5242" spans="1:16" x14ac:dyDescent="0.25">
      <c r="A5242" t="s">
        <v>2974</v>
      </c>
      <c r="B5242" t="s">
        <v>104</v>
      </c>
      <c r="C5242" s="1">
        <v>80000</v>
      </c>
      <c r="D5242">
        <v>4</v>
      </c>
      <c r="E5242">
        <v>94</v>
      </c>
      <c r="F5242" s="1" t="s">
        <v>22</v>
      </c>
      <c r="G5242" t="s">
        <v>22</v>
      </c>
      <c r="H5242" t="s">
        <v>23</v>
      </c>
      <c r="I5242" t="s">
        <v>23</v>
      </c>
      <c r="J5242" t="s">
        <v>9</v>
      </c>
      <c r="K5242" t="s">
        <v>1372</v>
      </c>
      <c r="L5242" s="2">
        <v>80000</v>
      </c>
      <c r="M5242" s="2">
        <v>851.063829787234</v>
      </c>
      <c r="N5242" s="2">
        <v>20000</v>
      </c>
      <c r="O5242" s="2"/>
      <c r="P5242" s="5" t="s">
        <v>188</v>
      </c>
    </row>
    <row r="5243" spans="1:16" x14ac:dyDescent="0.25">
      <c r="A5243" t="s">
        <v>2400</v>
      </c>
      <c r="B5243" t="s">
        <v>104</v>
      </c>
      <c r="C5243" s="1">
        <v>80000</v>
      </c>
      <c r="D5243">
        <v>2</v>
      </c>
      <c r="E5243">
        <v>57</v>
      </c>
      <c r="F5243" s="1" t="s">
        <v>16</v>
      </c>
      <c r="G5243" t="s">
        <v>41</v>
      </c>
      <c r="H5243" t="s">
        <v>18</v>
      </c>
      <c r="I5243" t="s">
        <v>19</v>
      </c>
      <c r="J5243" t="s">
        <v>20</v>
      </c>
      <c r="K5243" t="s">
        <v>1372</v>
      </c>
      <c r="L5243" s="2">
        <v>80000</v>
      </c>
      <c r="M5243" s="2">
        <v>1403.5087719298247</v>
      </c>
      <c r="N5243" s="2">
        <v>40000</v>
      </c>
      <c r="O5243" s="2"/>
      <c r="P5243" s="5" t="s">
        <v>188</v>
      </c>
    </row>
    <row r="5244" spans="1:16" x14ac:dyDescent="0.25">
      <c r="A5244" t="s">
        <v>5105</v>
      </c>
      <c r="B5244" t="s">
        <v>4571</v>
      </c>
      <c r="C5244" s="1">
        <v>79900</v>
      </c>
      <c r="D5244">
        <v>2</v>
      </c>
      <c r="E5244">
        <v>35</v>
      </c>
      <c r="F5244" s="3" t="s">
        <v>22</v>
      </c>
      <c r="G5244" t="s">
        <v>22</v>
      </c>
      <c r="H5244" t="s">
        <v>23</v>
      </c>
      <c r="I5244" t="s">
        <v>23</v>
      </c>
      <c r="J5244" t="s">
        <v>20</v>
      </c>
      <c r="L5244" s="2">
        <v>79900</v>
      </c>
      <c r="M5244" s="2">
        <v>2282.8571428571427</v>
      </c>
      <c r="N5244" s="2">
        <v>39950</v>
      </c>
      <c r="O5244" s="2" t="s">
        <v>160</v>
      </c>
      <c r="P5244" s="21" t="s">
        <v>188</v>
      </c>
    </row>
    <row r="5245" spans="1:16" x14ac:dyDescent="0.25">
      <c r="A5245" t="s">
        <v>2225</v>
      </c>
      <c r="B5245" t="s">
        <v>104</v>
      </c>
      <c r="C5245" s="1">
        <v>78000</v>
      </c>
      <c r="D5245">
        <v>1</v>
      </c>
      <c r="E5245">
        <v>63</v>
      </c>
      <c r="F5245" s="1" t="s">
        <v>16</v>
      </c>
      <c r="G5245" t="s">
        <v>17</v>
      </c>
      <c r="H5245" t="s">
        <v>29</v>
      </c>
      <c r="I5245" t="s">
        <v>30</v>
      </c>
      <c r="J5245" t="s">
        <v>20</v>
      </c>
      <c r="K5245" t="s">
        <v>1372</v>
      </c>
      <c r="L5245" s="2">
        <v>78000</v>
      </c>
      <c r="M5245" s="2">
        <v>1238.0952380952381</v>
      </c>
      <c r="N5245" s="2">
        <v>78000</v>
      </c>
      <c r="O5245" s="2"/>
      <c r="P5245" s="5" t="s">
        <v>188</v>
      </c>
    </row>
    <row r="5246" spans="1:16" x14ac:dyDescent="0.25">
      <c r="A5246" t="s">
        <v>5722</v>
      </c>
      <c r="B5246" t="s">
        <v>4571</v>
      </c>
      <c r="C5246" s="1">
        <v>76550</v>
      </c>
      <c r="D5246">
        <v>2</v>
      </c>
      <c r="E5246">
        <v>56</v>
      </c>
      <c r="F5246" t="s">
        <v>16</v>
      </c>
      <c r="G5246" t="s">
        <v>35</v>
      </c>
      <c r="H5246" t="s">
        <v>189</v>
      </c>
      <c r="I5246" t="s">
        <v>19</v>
      </c>
      <c r="J5246" t="s">
        <v>20</v>
      </c>
      <c r="L5246" s="2">
        <v>76550</v>
      </c>
      <c r="M5246" s="2">
        <v>1366.9642857142858</v>
      </c>
      <c r="N5246" s="2">
        <v>38275</v>
      </c>
      <c r="O5246" s="2" t="s">
        <v>160</v>
      </c>
      <c r="P5246" s="21" t="s">
        <v>188</v>
      </c>
    </row>
    <row r="5247" spans="1:16" x14ac:dyDescent="0.25">
      <c r="A5247" t="s">
        <v>2655</v>
      </c>
      <c r="B5247" t="s">
        <v>103</v>
      </c>
      <c r="C5247" s="1">
        <v>75600</v>
      </c>
      <c r="D5247">
        <v>3</v>
      </c>
      <c r="E5247">
        <v>57</v>
      </c>
      <c r="F5247" s="1" t="s">
        <v>16</v>
      </c>
      <c r="G5247" t="s">
        <v>52</v>
      </c>
      <c r="H5247" t="s">
        <v>29</v>
      </c>
      <c r="I5247" t="s">
        <v>19</v>
      </c>
      <c r="J5247" t="s">
        <v>20</v>
      </c>
      <c r="K5247" t="s">
        <v>1372</v>
      </c>
      <c r="L5247" s="2">
        <v>75600</v>
      </c>
      <c r="M5247" s="2">
        <v>1326.3157894736842</v>
      </c>
      <c r="N5247" s="2">
        <v>25200</v>
      </c>
      <c r="O5247" s="2"/>
      <c r="P5247" s="5" t="s">
        <v>188</v>
      </c>
    </row>
    <row r="5248" spans="1:16" x14ac:dyDescent="0.25">
      <c r="A5248" t="s">
        <v>25</v>
      </c>
      <c r="B5248" t="s">
        <v>102</v>
      </c>
      <c r="C5248" s="1">
        <v>75000</v>
      </c>
      <c r="D5248">
        <v>3</v>
      </c>
      <c r="E5248">
        <v>87</v>
      </c>
      <c r="F5248" t="s">
        <v>22</v>
      </c>
      <c r="G5248" t="s">
        <v>22</v>
      </c>
      <c r="H5248" t="s">
        <v>23</v>
      </c>
      <c r="I5248" t="s">
        <v>23</v>
      </c>
      <c r="J5248" t="s">
        <v>9</v>
      </c>
      <c r="L5248" s="2">
        <v>75000</v>
      </c>
      <c r="M5248" s="2">
        <v>862.06896551724139</v>
      </c>
      <c r="N5248" s="2">
        <v>25000</v>
      </c>
      <c r="O5248" s="2"/>
      <c r="P5248" s="21" t="s">
        <v>188</v>
      </c>
    </row>
    <row r="5249" spans="1:16" x14ac:dyDescent="0.25">
      <c r="A5249" t="s">
        <v>3613</v>
      </c>
      <c r="B5249" t="s">
        <v>103</v>
      </c>
      <c r="C5249" s="1">
        <v>75000</v>
      </c>
      <c r="D5249">
        <v>1</v>
      </c>
      <c r="E5249">
        <v>119</v>
      </c>
      <c r="F5249" s="1" t="s">
        <v>22</v>
      </c>
      <c r="G5249" t="s">
        <v>22</v>
      </c>
      <c r="H5249" t="s">
        <v>23</v>
      </c>
      <c r="I5249" t="s">
        <v>23</v>
      </c>
      <c r="J5249" t="s">
        <v>9</v>
      </c>
      <c r="K5249" t="s">
        <v>1372</v>
      </c>
      <c r="L5249" s="2">
        <v>75000</v>
      </c>
      <c r="M5249" s="2">
        <v>630.25210084033608</v>
      </c>
      <c r="N5249" s="2">
        <v>75000</v>
      </c>
      <c r="O5249" s="2"/>
      <c r="P5249" s="5" t="s">
        <v>188</v>
      </c>
    </row>
    <row r="5250" spans="1:16" x14ac:dyDescent="0.25">
      <c r="A5250" t="s">
        <v>4774</v>
      </c>
      <c r="B5250" t="s">
        <v>4571</v>
      </c>
      <c r="C5250" s="1">
        <v>75000</v>
      </c>
      <c r="D5250">
        <v>1</v>
      </c>
      <c r="E5250">
        <v>27</v>
      </c>
      <c r="F5250" t="s">
        <v>16</v>
      </c>
      <c r="G5250" t="s">
        <v>56</v>
      </c>
      <c r="H5250" t="s">
        <v>18</v>
      </c>
      <c r="I5250" t="s">
        <v>19</v>
      </c>
      <c r="J5250" t="s">
        <v>20</v>
      </c>
      <c r="L5250" s="2">
        <v>75000</v>
      </c>
      <c r="M5250" s="2">
        <v>2777.7777777777778</v>
      </c>
      <c r="N5250" s="2">
        <v>75000</v>
      </c>
      <c r="O5250" s="2" t="s">
        <v>160</v>
      </c>
      <c r="P5250" s="21" t="s">
        <v>188</v>
      </c>
    </row>
    <row r="5251" spans="1:16" x14ac:dyDescent="0.25">
      <c r="A5251" t="s">
        <v>4775</v>
      </c>
      <c r="B5251" t="s">
        <v>4571</v>
      </c>
      <c r="C5251" s="1">
        <v>75000</v>
      </c>
      <c r="D5251">
        <v>1</v>
      </c>
      <c r="E5251">
        <v>27</v>
      </c>
      <c r="F5251" t="s">
        <v>16</v>
      </c>
      <c r="G5251" t="s">
        <v>56</v>
      </c>
      <c r="H5251" t="s">
        <v>18</v>
      </c>
      <c r="I5251" t="s">
        <v>19</v>
      </c>
      <c r="J5251" t="s">
        <v>20</v>
      </c>
      <c r="L5251" s="2">
        <v>75000</v>
      </c>
      <c r="M5251" s="2">
        <v>2777.7777777777778</v>
      </c>
      <c r="N5251" s="2">
        <v>75000</v>
      </c>
      <c r="O5251" s="2" t="s">
        <v>160</v>
      </c>
      <c r="P5251" s="21" t="s">
        <v>188</v>
      </c>
    </row>
    <row r="5252" spans="1:16" x14ac:dyDescent="0.25">
      <c r="A5252" t="s">
        <v>3025</v>
      </c>
      <c r="B5252" t="s">
        <v>104</v>
      </c>
      <c r="C5252" s="1">
        <v>74990</v>
      </c>
      <c r="D5252">
        <v>3</v>
      </c>
      <c r="E5252">
        <v>105</v>
      </c>
      <c r="F5252" s="1" t="s">
        <v>22</v>
      </c>
      <c r="G5252" t="s">
        <v>22</v>
      </c>
      <c r="H5252" t="s">
        <v>23</v>
      </c>
      <c r="I5252" t="s">
        <v>23</v>
      </c>
      <c r="J5252" t="s">
        <v>9</v>
      </c>
      <c r="K5252" t="s">
        <v>1372</v>
      </c>
      <c r="L5252" s="2">
        <v>74990</v>
      </c>
      <c r="M5252" s="2">
        <v>714.19047619047615</v>
      </c>
      <c r="N5252" s="2">
        <v>24996.666666666668</v>
      </c>
      <c r="O5252" s="2"/>
      <c r="P5252" s="5" t="s">
        <v>188</v>
      </c>
    </row>
    <row r="5253" spans="1:16" x14ac:dyDescent="0.25">
      <c r="A5253" t="s">
        <v>6161</v>
      </c>
      <c r="B5253" t="s">
        <v>4571</v>
      </c>
      <c r="C5253" s="1">
        <v>74800</v>
      </c>
      <c r="D5253">
        <v>3</v>
      </c>
      <c r="E5253">
        <v>85</v>
      </c>
      <c r="F5253" t="s">
        <v>16</v>
      </c>
      <c r="G5253" t="s">
        <v>17</v>
      </c>
      <c r="H5253" t="s">
        <v>189</v>
      </c>
      <c r="I5253" t="s">
        <v>19</v>
      </c>
      <c r="J5253" t="s">
        <v>20</v>
      </c>
      <c r="L5253" s="2">
        <v>74800</v>
      </c>
      <c r="M5253" s="2">
        <v>880</v>
      </c>
      <c r="N5253" s="2">
        <v>24933.333333333332</v>
      </c>
      <c r="O5253" s="2" t="s">
        <v>160</v>
      </c>
      <c r="P5253" s="21" t="s">
        <v>188</v>
      </c>
    </row>
    <row r="5254" spans="1:16" x14ac:dyDescent="0.25">
      <c r="A5254" t="s">
        <v>6162</v>
      </c>
      <c r="B5254" t="s">
        <v>4571</v>
      </c>
      <c r="C5254" s="1">
        <v>74800</v>
      </c>
      <c r="D5254">
        <v>3</v>
      </c>
      <c r="E5254">
        <v>85</v>
      </c>
      <c r="F5254" t="s">
        <v>16</v>
      </c>
      <c r="G5254" t="s">
        <v>17</v>
      </c>
      <c r="H5254" t="s">
        <v>189</v>
      </c>
      <c r="I5254" t="s">
        <v>19</v>
      </c>
      <c r="J5254" t="s">
        <v>20</v>
      </c>
      <c r="L5254" s="2">
        <v>74800</v>
      </c>
      <c r="M5254" s="2">
        <v>880</v>
      </c>
      <c r="N5254" s="2">
        <v>24933.333333333332</v>
      </c>
      <c r="O5254" s="2" t="s">
        <v>160</v>
      </c>
      <c r="P5254" s="21" t="s">
        <v>188</v>
      </c>
    </row>
    <row r="5255" spans="1:16" x14ac:dyDescent="0.25">
      <c r="A5255" t="s">
        <v>6501</v>
      </c>
      <c r="B5255" t="s">
        <v>4571</v>
      </c>
      <c r="C5255" s="1">
        <v>73000</v>
      </c>
      <c r="D5255">
        <v>3</v>
      </c>
      <c r="E5255">
        <v>72</v>
      </c>
      <c r="F5255" t="s">
        <v>16</v>
      </c>
      <c r="G5255" t="s">
        <v>41</v>
      </c>
      <c r="H5255" t="s">
        <v>18</v>
      </c>
      <c r="I5255" t="s">
        <v>19</v>
      </c>
      <c r="J5255" t="s">
        <v>20</v>
      </c>
      <c r="L5255" s="2">
        <v>73000</v>
      </c>
      <c r="M5255" s="2">
        <v>1013.8888888888889</v>
      </c>
      <c r="N5255" s="2">
        <v>24333.333333333332</v>
      </c>
      <c r="O5255" s="2" t="s">
        <v>160</v>
      </c>
      <c r="P5255" s="21" t="s">
        <v>188</v>
      </c>
    </row>
    <row r="5256" spans="1:16" x14ac:dyDescent="0.25">
      <c r="A5256" t="s">
        <v>6419</v>
      </c>
      <c r="B5256" t="s">
        <v>4571</v>
      </c>
      <c r="C5256" s="1">
        <v>73000</v>
      </c>
      <c r="D5256">
        <v>3</v>
      </c>
      <c r="E5256">
        <v>72</v>
      </c>
      <c r="F5256" t="s">
        <v>16</v>
      </c>
      <c r="G5256" t="s">
        <v>41</v>
      </c>
      <c r="H5256" t="s">
        <v>189</v>
      </c>
      <c r="I5256" t="s">
        <v>19</v>
      </c>
      <c r="J5256" t="s">
        <v>20</v>
      </c>
      <c r="L5256" s="2">
        <v>73000</v>
      </c>
      <c r="M5256" s="2">
        <v>1013.8888888888889</v>
      </c>
      <c r="N5256" s="2">
        <v>24333.333333333332</v>
      </c>
      <c r="O5256" s="2" t="s">
        <v>4587</v>
      </c>
      <c r="P5256" s="21" t="s">
        <v>188</v>
      </c>
    </row>
    <row r="5257" spans="1:16" x14ac:dyDescent="0.25">
      <c r="A5257" t="s">
        <v>2980</v>
      </c>
      <c r="B5257" t="s">
        <v>104</v>
      </c>
      <c r="C5257" s="1">
        <v>72000</v>
      </c>
      <c r="D5257">
        <v>1</v>
      </c>
      <c r="E5257">
        <v>90</v>
      </c>
      <c r="F5257" s="1" t="s">
        <v>22</v>
      </c>
      <c r="G5257" t="s">
        <v>22</v>
      </c>
      <c r="H5257" t="s">
        <v>23</v>
      </c>
      <c r="I5257" t="s">
        <v>23</v>
      </c>
      <c r="J5257" t="s">
        <v>9</v>
      </c>
      <c r="K5257" t="s">
        <v>1372</v>
      </c>
      <c r="L5257" s="2">
        <v>72000</v>
      </c>
      <c r="M5257" s="2">
        <v>800</v>
      </c>
      <c r="N5257" s="2">
        <v>72000</v>
      </c>
      <c r="O5257" s="2"/>
      <c r="P5257" s="5" t="s">
        <v>188</v>
      </c>
    </row>
    <row r="5258" spans="1:16" x14ac:dyDescent="0.25">
      <c r="A5258" t="s">
        <v>6789</v>
      </c>
      <c r="B5258" t="s">
        <v>4571</v>
      </c>
      <c r="C5258" s="1">
        <v>70500</v>
      </c>
      <c r="D5258">
        <v>3</v>
      </c>
      <c r="E5258">
        <v>85</v>
      </c>
      <c r="F5258" t="s">
        <v>16</v>
      </c>
      <c r="G5258" t="s">
        <v>52</v>
      </c>
      <c r="H5258" t="s">
        <v>189</v>
      </c>
      <c r="I5258" t="s">
        <v>19</v>
      </c>
      <c r="J5258" t="s">
        <v>20</v>
      </c>
      <c r="L5258" s="2">
        <v>70500</v>
      </c>
      <c r="M5258" s="2">
        <v>829.41176470588232</v>
      </c>
      <c r="N5258" s="2">
        <v>23500</v>
      </c>
      <c r="O5258" s="2" t="s">
        <v>160</v>
      </c>
      <c r="P5258" s="21" t="s">
        <v>188</v>
      </c>
    </row>
    <row r="5259" spans="1:16" x14ac:dyDescent="0.25">
      <c r="A5259" t="s">
        <v>6790</v>
      </c>
      <c r="B5259" t="s">
        <v>4571</v>
      </c>
      <c r="C5259" s="1">
        <v>70500</v>
      </c>
      <c r="D5259">
        <v>3</v>
      </c>
      <c r="E5259">
        <v>85</v>
      </c>
      <c r="F5259" t="s">
        <v>16</v>
      </c>
      <c r="G5259" t="s">
        <v>52</v>
      </c>
      <c r="H5259" t="s">
        <v>189</v>
      </c>
      <c r="I5259" t="s">
        <v>19</v>
      </c>
      <c r="J5259" t="s">
        <v>20</v>
      </c>
      <c r="L5259" s="2">
        <v>70500</v>
      </c>
      <c r="M5259" s="2">
        <v>829.41176470588232</v>
      </c>
      <c r="N5259" s="2">
        <v>23500</v>
      </c>
      <c r="O5259" s="2" t="s">
        <v>160</v>
      </c>
      <c r="P5259" s="21" t="s">
        <v>188</v>
      </c>
    </row>
    <row r="5260" spans="1:16" x14ac:dyDescent="0.25">
      <c r="A5260" t="s">
        <v>24</v>
      </c>
      <c r="B5260" t="s">
        <v>102</v>
      </c>
      <c r="C5260" s="1">
        <v>70000</v>
      </c>
      <c r="D5260">
        <v>3</v>
      </c>
      <c r="E5260">
        <v>155</v>
      </c>
      <c r="F5260" t="s">
        <v>22</v>
      </c>
      <c r="G5260" t="s">
        <v>22</v>
      </c>
      <c r="H5260" t="s">
        <v>23</v>
      </c>
      <c r="I5260" t="s">
        <v>23</v>
      </c>
      <c r="J5260" t="s">
        <v>9</v>
      </c>
      <c r="L5260" s="2">
        <v>70000</v>
      </c>
      <c r="M5260" s="2">
        <v>451.61290322580646</v>
      </c>
      <c r="N5260" s="2">
        <v>23333.333333333332</v>
      </c>
      <c r="O5260" s="2"/>
      <c r="P5260" s="21" t="s">
        <v>188</v>
      </c>
    </row>
    <row r="5261" spans="1:16" x14ac:dyDescent="0.25">
      <c r="A5261" t="s">
        <v>3041</v>
      </c>
      <c r="B5261" t="s">
        <v>104</v>
      </c>
      <c r="C5261" s="1">
        <v>70000</v>
      </c>
      <c r="D5261">
        <v>3</v>
      </c>
      <c r="E5261">
        <v>108</v>
      </c>
      <c r="F5261" s="1" t="s">
        <v>22</v>
      </c>
      <c r="G5261" t="s">
        <v>22</v>
      </c>
      <c r="H5261" t="s">
        <v>23</v>
      </c>
      <c r="I5261" t="s">
        <v>23</v>
      </c>
      <c r="J5261" t="s">
        <v>9</v>
      </c>
      <c r="K5261" t="s">
        <v>1372</v>
      </c>
      <c r="L5261" s="2">
        <v>70000</v>
      </c>
      <c r="M5261" s="2">
        <v>648.14814814814815</v>
      </c>
      <c r="N5261" s="2">
        <v>23333.333333333332</v>
      </c>
      <c r="O5261" s="2"/>
      <c r="P5261" s="5" t="s">
        <v>188</v>
      </c>
    </row>
    <row r="5262" spans="1:16" x14ac:dyDescent="0.25">
      <c r="A5262" t="s">
        <v>38</v>
      </c>
      <c r="B5262" t="s">
        <v>102</v>
      </c>
      <c r="C5262" s="1">
        <v>70000</v>
      </c>
      <c r="D5262">
        <v>2</v>
      </c>
      <c r="E5262">
        <v>75</v>
      </c>
      <c r="F5262" t="s">
        <v>16</v>
      </c>
      <c r="G5262" t="s">
        <v>17</v>
      </c>
      <c r="H5262" t="s">
        <v>29</v>
      </c>
      <c r="I5262" t="s">
        <v>19</v>
      </c>
      <c r="J5262" t="s">
        <v>9</v>
      </c>
      <c r="L5262" s="2">
        <v>70000</v>
      </c>
      <c r="M5262" s="2">
        <v>933.33333333333337</v>
      </c>
      <c r="N5262" s="2">
        <v>35000</v>
      </c>
      <c r="O5262" s="2"/>
      <c r="P5262" s="21" t="s">
        <v>188</v>
      </c>
    </row>
    <row r="5263" spans="1:16" x14ac:dyDescent="0.25">
      <c r="A5263" t="s">
        <v>2563</v>
      </c>
      <c r="B5263" t="s">
        <v>104</v>
      </c>
      <c r="C5263" s="1">
        <v>69000</v>
      </c>
      <c r="D5263">
        <v>3</v>
      </c>
      <c r="E5263">
        <v>77</v>
      </c>
      <c r="F5263" s="1" t="s">
        <v>16</v>
      </c>
      <c r="G5263" t="s">
        <v>37</v>
      </c>
      <c r="H5263" t="s">
        <v>18</v>
      </c>
      <c r="I5263" t="s">
        <v>19</v>
      </c>
      <c r="J5263" t="s">
        <v>20</v>
      </c>
      <c r="K5263" t="s">
        <v>1372</v>
      </c>
      <c r="L5263" s="2">
        <v>69000</v>
      </c>
      <c r="M5263" s="2">
        <v>896.10389610389609</v>
      </c>
      <c r="N5263" s="2">
        <v>23000</v>
      </c>
      <c r="O5263" s="2"/>
      <c r="P5263" s="5" t="s">
        <v>188</v>
      </c>
    </row>
    <row r="5264" spans="1:16" x14ac:dyDescent="0.25">
      <c r="A5264" t="s">
        <v>33</v>
      </c>
      <c r="B5264" t="s">
        <v>102</v>
      </c>
      <c r="C5264" s="1">
        <v>64900</v>
      </c>
      <c r="D5264">
        <v>2</v>
      </c>
      <c r="E5264">
        <v>96</v>
      </c>
      <c r="F5264" t="s">
        <v>22</v>
      </c>
      <c r="G5264" t="s">
        <v>22</v>
      </c>
      <c r="H5264" t="s">
        <v>23</v>
      </c>
      <c r="I5264" t="s">
        <v>23</v>
      </c>
      <c r="J5264" t="s">
        <v>9</v>
      </c>
      <c r="L5264" s="2">
        <v>64900</v>
      </c>
      <c r="M5264" s="2">
        <v>676.04166666666663</v>
      </c>
      <c r="N5264" s="2">
        <v>32450</v>
      </c>
      <c r="O5264" s="2"/>
      <c r="P5264" s="21" t="s">
        <v>188</v>
      </c>
    </row>
    <row r="5265" spans="1:16" x14ac:dyDescent="0.25">
      <c r="A5265" t="s">
        <v>7009</v>
      </c>
      <c r="B5265" t="s">
        <v>4571</v>
      </c>
      <c r="C5265" s="1">
        <v>64500</v>
      </c>
      <c r="D5265">
        <v>2</v>
      </c>
      <c r="E5265">
        <v>98</v>
      </c>
      <c r="F5265" t="s">
        <v>16</v>
      </c>
      <c r="G5265" t="s">
        <v>141</v>
      </c>
      <c r="H5265" t="s">
        <v>189</v>
      </c>
      <c r="I5265" t="s">
        <v>30</v>
      </c>
      <c r="J5265" t="s">
        <v>20</v>
      </c>
      <c r="L5265" s="2">
        <v>64500</v>
      </c>
      <c r="M5265" s="2">
        <v>658.16326530612241</v>
      </c>
      <c r="N5265" s="2">
        <v>32250</v>
      </c>
      <c r="O5265" s="2" t="s">
        <v>160</v>
      </c>
      <c r="P5265" s="21" t="s">
        <v>188</v>
      </c>
    </row>
    <row r="5266" spans="1:16" x14ac:dyDescent="0.25">
      <c r="A5266" t="s">
        <v>7010</v>
      </c>
      <c r="B5266" t="s">
        <v>4571</v>
      </c>
      <c r="C5266" s="1">
        <v>64500</v>
      </c>
      <c r="D5266">
        <v>2</v>
      </c>
      <c r="E5266">
        <v>98</v>
      </c>
      <c r="F5266" t="s">
        <v>16</v>
      </c>
      <c r="G5266" t="s">
        <v>141</v>
      </c>
      <c r="H5266" t="s">
        <v>189</v>
      </c>
      <c r="I5266" t="s">
        <v>30</v>
      </c>
      <c r="J5266" t="s">
        <v>20</v>
      </c>
      <c r="L5266" s="2">
        <v>64500</v>
      </c>
      <c r="M5266" s="2">
        <v>658.16326530612241</v>
      </c>
      <c r="N5266" s="2">
        <v>32250</v>
      </c>
      <c r="O5266" s="2" t="s">
        <v>160</v>
      </c>
      <c r="P5266" s="21" t="s">
        <v>188</v>
      </c>
    </row>
    <row r="5267" spans="1:16" x14ac:dyDescent="0.25">
      <c r="A5267" t="s">
        <v>6699</v>
      </c>
      <c r="B5267" t="s">
        <v>4571</v>
      </c>
      <c r="C5267" s="1">
        <v>64300</v>
      </c>
      <c r="D5267">
        <v>3</v>
      </c>
      <c r="E5267">
        <v>100</v>
      </c>
      <c r="F5267" t="s">
        <v>16</v>
      </c>
      <c r="G5267" t="s">
        <v>52</v>
      </c>
      <c r="H5267" t="s">
        <v>189</v>
      </c>
      <c r="I5267" t="s">
        <v>19</v>
      </c>
      <c r="J5267" t="s">
        <v>20</v>
      </c>
      <c r="L5267" s="2">
        <v>64300</v>
      </c>
      <c r="M5267" s="2">
        <v>643</v>
      </c>
      <c r="N5267" s="2">
        <v>21433.333333333332</v>
      </c>
      <c r="O5267" s="2" t="s">
        <v>160</v>
      </c>
      <c r="P5267" s="21" t="s">
        <v>188</v>
      </c>
    </row>
    <row r="5268" spans="1:16" x14ac:dyDescent="0.25">
      <c r="A5268" t="s">
        <v>5897</v>
      </c>
      <c r="B5268" t="s">
        <v>4571</v>
      </c>
      <c r="C5268" s="1">
        <v>64000</v>
      </c>
      <c r="D5268">
        <v>3</v>
      </c>
      <c r="E5268">
        <v>99</v>
      </c>
      <c r="F5268" t="s">
        <v>16</v>
      </c>
      <c r="G5268" t="s">
        <v>35</v>
      </c>
      <c r="H5268" t="s">
        <v>18</v>
      </c>
      <c r="I5268" t="s">
        <v>19</v>
      </c>
      <c r="J5268" t="s">
        <v>20</v>
      </c>
      <c r="L5268" s="2">
        <v>64000</v>
      </c>
      <c r="M5268" s="2">
        <v>646.46464646464642</v>
      </c>
      <c r="N5268" s="2">
        <v>21333.333333333332</v>
      </c>
      <c r="O5268" s="2" t="s">
        <v>160</v>
      </c>
      <c r="P5268" s="21" t="s">
        <v>188</v>
      </c>
    </row>
    <row r="5269" spans="1:16" x14ac:dyDescent="0.25">
      <c r="A5269" t="s">
        <v>5847</v>
      </c>
      <c r="B5269" t="s">
        <v>4571</v>
      </c>
      <c r="C5269" s="1">
        <v>64000</v>
      </c>
      <c r="D5269">
        <v>3</v>
      </c>
      <c r="E5269">
        <v>99</v>
      </c>
      <c r="F5269" t="s">
        <v>16</v>
      </c>
      <c r="G5269" t="s">
        <v>35</v>
      </c>
      <c r="H5269" t="s">
        <v>189</v>
      </c>
      <c r="I5269" t="s">
        <v>19</v>
      </c>
      <c r="J5269" t="s">
        <v>20</v>
      </c>
      <c r="L5269" s="2">
        <v>64000</v>
      </c>
      <c r="M5269" s="2">
        <v>646.46464646464642</v>
      </c>
      <c r="N5269" s="2">
        <v>21333.333333333332</v>
      </c>
      <c r="O5269" s="2" t="s">
        <v>160</v>
      </c>
      <c r="P5269" s="21" t="s">
        <v>188</v>
      </c>
    </row>
    <row r="5270" spans="1:16" x14ac:dyDescent="0.25">
      <c r="A5270" t="s">
        <v>6768</v>
      </c>
      <c r="B5270" t="s">
        <v>4571</v>
      </c>
      <c r="C5270" s="1">
        <v>60000</v>
      </c>
      <c r="D5270">
        <v>3</v>
      </c>
      <c r="E5270">
        <v>73</v>
      </c>
      <c r="F5270" t="s">
        <v>16</v>
      </c>
      <c r="G5270" t="s">
        <v>52</v>
      </c>
      <c r="H5270" t="s">
        <v>189</v>
      </c>
      <c r="I5270" t="s">
        <v>19</v>
      </c>
      <c r="J5270" t="s">
        <v>20</v>
      </c>
      <c r="L5270" s="2">
        <v>60000</v>
      </c>
      <c r="M5270" s="2">
        <v>821.91780821917803</v>
      </c>
      <c r="N5270" s="2">
        <v>20000</v>
      </c>
      <c r="O5270" s="2" t="s">
        <v>160</v>
      </c>
      <c r="P5270" s="21" t="s">
        <v>188</v>
      </c>
    </row>
    <row r="5271" spans="1:16" x14ac:dyDescent="0.25">
      <c r="A5271" t="s">
        <v>6769</v>
      </c>
      <c r="B5271" t="s">
        <v>4571</v>
      </c>
      <c r="C5271" s="1">
        <v>60000</v>
      </c>
      <c r="D5271">
        <v>3</v>
      </c>
      <c r="E5271">
        <v>73</v>
      </c>
      <c r="F5271" t="s">
        <v>16</v>
      </c>
      <c r="G5271" t="s">
        <v>52</v>
      </c>
      <c r="H5271" t="s">
        <v>189</v>
      </c>
      <c r="I5271" t="s">
        <v>19</v>
      </c>
      <c r="J5271" t="s">
        <v>20</v>
      </c>
      <c r="L5271" s="2">
        <v>60000</v>
      </c>
      <c r="M5271" s="2">
        <v>821.91780821917803</v>
      </c>
      <c r="N5271" s="2">
        <v>20000</v>
      </c>
      <c r="O5271" s="2" t="s">
        <v>160</v>
      </c>
      <c r="P5271" s="21" t="s">
        <v>188</v>
      </c>
    </row>
    <row r="5272" spans="1:16" x14ac:dyDescent="0.25">
      <c r="A5272" t="s">
        <v>5527</v>
      </c>
      <c r="B5272" t="s">
        <v>4571</v>
      </c>
      <c r="C5272" s="1">
        <v>60000</v>
      </c>
      <c r="D5272">
        <v>3</v>
      </c>
      <c r="E5272">
        <v>84</v>
      </c>
      <c r="F5272" t="s">
        <v>16</v>
      </c>
      <c r="G5272" t="s">
        <v>28</v>
      </c>
      <c r="H5272" t="s">
        <v>189</v>
      </c>
      <c r="I5272" t="s">
        <v>19</v>
      </c>
      <c r="J5272" t="s">
        <v>20</v>
      </c>
      <c r="L5272" s="2">
        <v>60000</v>
      </c>
      <c r="M5272" s="2">
        <v>714.28571428571433</v>
      </c>
      <c r="N5272" s="2">
        <v>20000</v>
      </c>
      <c r="O5272" s="2" t="s">
        <v>160</v>
      </c>
      <c r="P5272" s="21" t="s">
        <v>188</v>
      </c>
    </row>
    <row r="5273" spans="1:16" x14ac:dyDescent="0.25">
      <c r="A5273" t="s">
        <v>5528</v>
      </c>
      <c r="B5273" t="s">
        <v>4571</v>
      </c>
      <c r="C5273" s="1">
        <v>60000</v>
      </c>
      <c r="D5273">
        <v>3</v>
      </c>
      <c r="E5273">
        <v>84</v>
      </c>
      <c r="F5273" t="s">
        <v>16</v>
      </c>
      <c r="G5273" t="s">
        <v>28</v>
      </c>
      <c r="H5273" t="s">
        <v>189</v>
      </c>
      <c r="I5273" t="s">
        <v>19</v>
      </c>
      <c r="J5273" t="s">
        <v>20</v>
      </c>
      <c r="L5273" s="2">
        <v>60000</v>
      </c>
      <c r="M5273" s="2">
        <v>714.28571428571433</v>
      </c>
      <c r="N5273" s="2">
        <v>20000</v>
      </c>
      <c r="O5273" s="2" t="s">
        <v>160</v>
      </c>
      <c r="P5273" s="21" t="s">
        <v>188</v>
      </c>
    </row>
    <row r="5274" spans="1:16" x14ac:dyDescent="0.25">
      <c r="A5274" t="s">
        <v>6206</v>
      </c>
      <c r="B5274" t="s">
        <v>4571</v>
      </c>
      <c r="C5274" s="1">
        <v>59400</v>
      </c>
      <c r="D5274">
        <v>1</v>
      </c>
      <c r="E5274">
        <v>43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  <c r="L5274" s="2">
        <v>59400</v>
      </c>
      <c r="M5274" s="2">
        <v>1381.3953488372092</v>
      </c>
      <c r="N5274" s="2">
        <v>59400</v>
      </c>
      <c r="O5274" s="2" t="s">
        <v>160</v>
      </c>
      <c r="P5274" s="21" t="s">
        <v>188</v>
      </c>
    </row>
    <row r="5275" spans="1:16" x14ac:dyDescent="0.25">
      <c r="A5275" t="s">
        <v>6494</v>
      </c>
      <c r="B5275" t="s">
        <v>4571</v>
      </c>
      <c r="C5275" s="1">
        <v>56100</v>
      </c>
      <c r="D5275">
        <v>3</v>
      </c>
      <c r="E5275">
        <v>65</v>
      </c>
      <c r="F5275" t="s">
        <v>16</v>
      </c>
      <c r="G5275" t="s">
        <v>41</v>
      </c>
      <c r="H5275" t="s">
        <v>18</v>
      </c>
      <c r="I5275" t="s">
        <v>19</v>
      </c>
      <c r="J5275" t="s">
        <v>20</v>
      </c>
      <c r="L5275" s="2">
        <v>56100</v>
      </c>
      <c r="M5275" s="2">
        <v>863.07692307692309</v>
      </c>
      <c r="N5275" s="2">
        <v>18700</v>
      </c>
      <c r="O5275" s="2" t="s">
        <v>160</v>
      </c>
      <c r="P5275" s="21" t="s">
        <v>188</v>
      </c>
    </row>
    <row r="5276" spans="1:16" x14ac:dyDescent="0.25">
      <c r="A5276" t="s">
        <v>5846</v>
      </c>
      <c r="B5276" t="s">
        <v>4571</v>
      </c>
      <c r="C5276" s="1">
        <v>55800</v>
      </c>
      <c r="D5276">
        <v>3</v>
      </c>
      <c r="E5276">
        <v>98</v>
      </c>
      <c r="F5276" t="s">
        <v>16</v>
      </c>
      <c r="G5276" t="s">
        <v>35</v>
      </c>
      <c r="H5276" t="s">
        <v>189</v>
      </c>
      <c r="I5276" t="s">
        <v>19</v>
      </c>
      <c r="J5276" t="s">
        <v>20</v>
      </c>
      <c r="L5276" s="2">
        <v>55800</v>
      </c>
      <c r="M5276" s="2">
        <v>569.38775510204084</v>
      </c>
      <c r="N5276" s="2">
        <v>18600</v>
      </c>
      <c r="O5276" s="2" t="s">
        <v>160</v>
      </c>
      <c r="P5276" s="21" t="s">
        <v>188</v>
      </c>
    </row>
    <row r="5277" spans="1:16" x14ac:dyDescent="0.25">
      <c r="A5277" t="s">
        <v>14</v>
      </c>
      <c r="B5277" t="s">
        <v>102</v>
      </c>
      <c r="C5277" s="1">
        <v>55720</v>
      </c>
      <c r="D5277">
        <v>3</v>
      </c>
      <c r="E5277">
        <v>106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  <c r="L5277" s="2">
        <v>55720</v>
      </c>
      <c r="M5277" s="2">
        <v>525.66037735849056</v>
      </c>
      <c r="N5277" s="2">
        <v>18573.333333333332</v>
      </c>
      <c r="O5277" s="2"/>
      <c r="P5277" s="21" t="s">
        <v>188</v>
      </c>
    </row>
    <row r="5278" spans="1:16" x14ac:dyDescent="0.25">
      <c r="A5278" t="s">
        <v>5875</v>
      </c>
      <c r="B5278" t="s">
        <v>4571</v>
      </c>
      <c r="C5278" s="1">
        <v>55000</v>
      </c>
      <c r="D5278">
        <v>2</v>
      </c>
      <c r="E5278">
        <v>54</v>
      </c>
      <c r="F5278" t="s">
        <v>16</v>
      </c>
      <c r="G5278" t="s">
        <v>35</v>
      </c>
      <c r="H5278" t="s">
        <v>18</v>
      </c>
      <c r="I5278" t="s">
        <v>19</v>
      </c>
      <c r="J5278" t="s">
        <v>20</v>
      </c>
      <c r="L5278" s="2">
        <v>55000</v>
      </c>
      <c r="M5278" s="2">
        <v>1018.5185185185185</v>
      </c>
      <c r="N5278" s="2">
        <v>27500</v>
      </c>
      <c r="O5278" s="2" t="s">
        <v>160</v>
      </c>
      <c r="P5278" s="21" t="s">
        <v>188</v>
      </c>
    </row>
    <row r="5279" spans="1:16" x14ac:dyDescent="0.25">
      <c r="A5279" t="s">
        <v>4573</v>
      </c>
      <c r="B5279" t="s">
        <v>4571</v>
      </c>
      <c r="C5279" s="1">
        <v>55000</v>
      </c>
      <c r="D5279">
        <v>4</v>
      </c>
      <c r="E5279">
        <v>101</v>
      </c>
      <c r="F5279" t="s">
        <v>16</v>
      </c>
      <c r="G5279" t="s">
        <v>56</v>
      </c>
      <c r="H5279" t="s">
        <v>189</v>
      </c>
      <c r="I5279" t="s">
        <v>19</v>
      </c>
      <c r="J5279" t="s">
        <v>20</v>
      </c>
      <c r="L5279" s="2">
        <v>55000</v>
      </c>
      <c r="M5279" s="2">
        <v>544.55445544554459</v>
      </c>
      <c r="N5279" s="2">
        <v>13750</v>
      </c>
      <c r="O5279" s="2" t="s">
        <v>160</v>
      </c>
      <c r="P5279" s="21" t="s">
        <v>188</v>
      </c>
    </row>
    <row r="5280" spans="1:16" x14ac:dyDescent="0.25">
      <c r="A5280" t="s">
        <v>1529</v>
      </c>
      <c r="B5280" t="s">
        <v>104</v>
      </c>
      <c r="C5280" s="1">
        <v>50000</v>
      </c>
      <c r="D5280">
        <v>1</v>
      </c>
      <c r="E5280">
        <v>63</v>
      </c>
      <c r="F5280" s="1" t="s">
        <v>16</v>
      </c>
      <c r="G5280" t="s">
        <v>56</v>
      </c>
      <c r="H5280" t="s">
        <v>18</v>
      </c>
      <c r="I5280" t="s">
        <v>19</v>
      </c>
      <c r="J5280" t="s">
        <v>20</v>
      </c>
      <c r="K5280" t="s">
        <v>1372</v>
      </c>
      <c r="L5280" s="2">
        <v>50000</v>
      </c>
      <c r="M5280" s="2">
        <v>793.65079365079362</v>
      </c>
      <c r="N5280" s="2">
        <v>50000</v>
      </c>
      <c r="O5280" s="2"/>
      <c r="P5280" s="5" t="s">
        <v>188</v>
      </c>
    </row>
    <row r="5281" spans="1:16" x14ac:dyDescent="0.25">
      <c r="A5281" t="s">
        <v>5890</v>
      </c>
      <c r="B5281" t="s">
        <v>4571</v>
      </c>
      <c r="C5281" s="1">
        <v>49500</v>
      </c>
      <c r="D5281">
        <v>3</v>
      </c>
      <c r="E5281">
        <v>84</v>
      </c>
      <c r="F5281" t="s">
        <v>16</v>
      </c>
      <c r="G5281" t="s">
        <v>35</v>
      </c>
      <c r="H5281" t="s">
        <v>18</v>
      </c>
      <c r="I5281" t="s">
        <v>19</v>
      </c>
      <c r="J5281" t="s">
        <v>20</v>
      </c>
      <c r="L5281" s="2">
        <v>49500</v>
      </c>
      <c r="M5281" s="2">
        <v>589.28571428571433</v>
      </c>
      <c r="N5281" s="2">
        <v>16500</v>
      </c>
      <c r="O5281" s="2" t="s">
        <v>160</v>
      </c>
      <c r="P5281" s="21" t="s">
        <v>188</v>
      </c>
    </row>
    <row r="5282" spans="1:16" x14ac:dyDescent="0.25">
      <c r="A5282" t="s">
        <v>59</v>
      </c>
      <c r="B5282" t="s">
        <v>102</v>
      </c>
      <c r="C5282" s="1">
        <v>49000</v>
      </c>
      <c r="D5282">
        <v>1</v>
      </c>
      <c r="E5282">
        <v>53</v>
      </c>
      <c r="F5282" t="s">
        <v>16</v>
      </c>
      <c r="G5282" t="s">
        <v>56</v>
      </c>
      <c r="H5282" t="s">
        <v>29</v>
      </c>
      <c r="I5282" t="s">
        <v>30</v>
      </c>
      <c r="J5282" t="s">
        <v>9</v>
      </c>
      <c r="L5282" s="2">
        <v>49000</v>
      </c>
      <c r="M5282" s="2">
        <v>924.52830188679241</v>
      </c>
      <c r="N5282" s="2">
        <v>49000</v>
      </c>
      <c r="O5282" s="2"/>
      <c r="P5282" s="21" t="s">
        <v>188</v>
      </c>
    </row>
    <row r="5283" spans="1:16" x14ac:dyDescent="0.25">
      <c r="A5283" t="s">
        <v>6961</v>
      </c>
      <c r="B5283" t="s">
        <v>4571</v>
      </c>
      <c r="C5283" s="1">
        <v>46400</v>
      </c>
      <c r="D5283">
        <v>3</v>
      </c>
      <c r="E5283">
        <v>87</v>
      </c>
      <c r="F5283" t="s">
        <v>16</v>
      </c>
      <c r="G5283" t="s">
        <v>43</v>
      </c>
      <c r="H5283" t="s">
        <v>189</v>
      </c>
      <c r="I5283" t="s">
        <v>19</v>
      </c>
      <c r="J5283" t="s">
        <v>20</v>
      </c>
      <c r="L5283" s="2">
        <v>46400</v>
      </c>
      <c r="M5283" s="2">
        <v>533.33333333333337</v>
      </c>
      <c r="N5283" s="2">
        <v>15466.666666666666</v>
      </c>
      <c r="O5283" s="2" t="s">
        <v>160</v>
      </c>
      <c r="P5283" s="21" t="s">
        <v>188</v>
      </c>
    </row>
    <row r="5284" spans="1:16" x14ac:dyDescent="0.25">
      <c r="A5284" t="s">
        <v>6649</v>
      </c>
      <c r="B5284" t="s">
        <v>4571</v>
      </c>
      <c r="C5284" s="1">
        <v>46000</v>
      </c>
      <c r="D5284">
        <v>3</v>
      </c>
      <c r="E5284">
        <v>84</v>
      </c>
      <c r="F5284" t="s">
        <v>16</v>
      </c>
      <c r="G5284" t="s">
        <v>37</v>
      </c>
      <c r="H5284" t="s">
        <v>189</v>
      </c>
      <c r="I5284" t="s">
        <v>19</v>
      </c>
      <c r="J5284" t="s">
        <v>20</v>
      </c>
      <c r="L5284" s="2">
        <v>46000</v>
      </c>
      <c r="M5284" s="2">
        <v>547.61904761904759</v>
      </c>
      <c r="N5284" s="2">
        <v>15333.333333333334</v>
      </c>
      <c r="O5284" s="2" t="s">
        <v>160</v>
      </c>
      <c r="P5284" s="21" t="s">
        <v>188</v>
      </c>
    </row>
    <row r="5285" spans="1:16" x14ac:dyDescent="0.25">
      <c r="A5285" t="s">
        <v>6650</v>
      </c>
      <c r="B5285" t="s">
        <v>4571</v>
      </c>
      <c r="C5285" s="1">
        <v>46000</v>
      </c>
      <c r="D5285">
        <v>3</v>
      </c>
      <c r="E5285">
        <v>84</v>
      </c>
      <c r="F5285" t="s">
        <v>16</v>
      </c>
      <c r="G5285" t="s">
        <v>37</v>
      </c>
      <c r="H5285" t="s">
        <v>189</v>
      </c>
      <c r="I5285" t="s">
        <v>19</v>
      </c>
      <c r="J5285" t="s">
        <v>20</v>
      </c>
      <c r="L5285" s="2">
        <v>46000</v>
      </c>
      <c r="M5285" s="2">
        <v>547.61904761904759</v>
      </c>
      <c r="N5285" s="2">
        <v>15333.333333333334</v>
      </c>
      <c r="O5285" s="2" t="s">
        <v>160</v>
      </c>
      <c r="P5285" s="21" t="s">
        <v>188</v>
      </c>
    </row>
    <row r="5286" spans="1:16" x14ac:dyDescent="0.25">
      <c r="A5286" t="s">
        <v>5894</v>
      </c>
      <c r="B5286" t="s">
        <v>4571</v>
      </c>
      <c r="C5286" s="1">
        <v>45500</v>
      </c>
      <c r="D5286">
        <v>3</v>
      </c>
      <c r="E5286">
        <v>88</v>
      </c>
      <c r="F5286" t="s">
        <v>16</v>
      </c>
      <c r="G5286" t="s">
        <v>35</v>
      </c>
      <c r="H5286" t="s">
        <v>18</v>
      </c>
      <c r="I5286" t="s">
        <v>19</v>
      </c>
      <c r="J5286" t="s">
        <v>20</v>
      </c>
      <c r="L5286" s="2">
        <v>45500</v>
      </c>
      <c r="M5286" s="2">
        <v>517.0454545454545</v>
      </c>
      <c r="N5286" s="2">
        <v>15166.666666666666</v>
      </c>
      <c r="O5286" s="2" t="s">
        <v>160</v>
      </c>
      <c r="P5286" s="21" t="s">
        <v>188</v>
      </c>
    </row>
    <row r="5287" spans="1:16" x14ac:dyDescent="0.25">
      <c r="A5287" t="s">
        <v>5895</v>
      </c>
      <c r="B5287" t="s">
        <v>4571</v>
      </c>
      <c r="C5287" s="1">
        <v>45500</v>
      </c>
      <c r="D5287">
        <v>3</v>
      </c>
      <c r="E5287">
        <v>88</v>
      </c>
      <c r="F5287" t="s">
        <v>16</v>
      </c>
      <c r="G5287" t="s">
        <v>35</v>
      </c>
      <c r="H5287" t="s">
        <v>18</v>
      </c>
      <c r="I5287" t="s">
        <v>19</v>
      </c>
      <c r="J5287" t="s">
        <v>20</v>
      </c>
      <c r="L5287" s="2">
        <v>45500</v>
      </c>
      <c r="M5287" s="2">
        <v>517.0454545454545</v>
      </c>
      <c r="N5287" s="2">
        <v>15166.666666666666</v>
      </c>
      <c r="O5287" s="2" t="s">
        <v>160</v>
      </c>
      <c r="P5287" s="21" t="s">
        <v>188</v>
      </c>
    </row>
    <row r="5288" spans="1:16" x14ac:dyDescent="0.25">
      <c r="A5288" t="s">
        <v>6452</v>
      </c>
      <c r="B5288" t="s">
        <v>4571</v>
      </c>
      <c r="C5288" s="1">
        <v>44200</v>
      </c>
      <c r="D5288">
        <v>3</v>
      </c>
      <c r="E5288">
        <v>89</v>
      </c>
      <c r="F5288" t="s">
        <v>16</v>
      </c>
      <c r="G5288" t="s">
        <v>41</v>
      </c>
      <c r="H5288" t="s">
        <v>189</v>
      </c>
      <c r="I5288" t="s">
        <v>19</v>
      </c>
      <c r="J5288" t="s">
        <v>20</v>
      </c>
      <c r="L5288" s="2">
        <v>44200</v>
      </c>
      <c r="M5288" s="2">
        <v>496.62921348314609</v>
      </c>
      <c r="N5288" s="2">
        <v>14733.333333333334</v>
      </c>
      <c r="O5288" s="2" t="s">
        <v>160</v>
      </c>
      <c r="P5288" s="21" t="s">
        <v>188</v>
      </c>
    </row>
    <row r="5289" spans="1:16" x14ac:dyDescent="0.25">
      <c r="A5289" t="s">
        <v>7000</v>
      </c>
      <c r="B5289" t="s">
        <v>4571</v>
      </c>
      <c r="C5289" s="1">
        <v>41300</v>
      </c>
      <c r="D5289">
        <v>3</v>
      </c>
      <c r="E5289">
        <v>88</v>
      </c>
      <c r="F5289" t="s">
        <v>16</v>
      </c>
      <c r="G5289" t="s">
        <v>141</v>
      </c>
      <c r="H5289" t="s">
        <v>189</v>
      </c>
      <c r="I5289" t="s">
        <v>19</v>
      </c>
      <c r="J5289" t="s">
        <v>20</v>
      </c>
      <c r="L5289" s="2">
        <v>41300</v>
      </c>
      <c r="M5289" s="2">
        <v>469.31818181818181</v>
      </c>
      <c r="N5289" s="2">
        <v>13766.666666666666</v>
      </c>
      <c r="O5289" s="2" t="s">
        <v>160</v>
      </c>
      <c r="P5289" s="21" t="s">
        <v>188</v>
      </c>
    </row>
    <row r="5290" spans="1:16" x14ac:dyDescent="0.25">
      <c r="A5290" t="s">
        <v>5529</v>
      </c>
      <c r="B5290" t="s">
        <v>4571</v>
      </c>
      <c r="C5290" s="1">
        <v>35100</v>
      </c>
      <c r="D5290">
        <v>3</v>
      </c>
      <c r="E5290">
        <v>84</v>
      </c>
      <c r="F5290" t="s">
        <v>16</v>
      </c>
      <c r="G5290" t="s">
        <v>28</v>
      </c>
      <c r="H5290" t="s">
        <v>189</v>
      </c>
      <c r="I5290" t="s">
        <v>19</v>
      </c>
      <c r="J5290" t="s">
        <v>20</v>
      </c>
      <c r="L5290" s="2">
        <v>35100</v>
      </c>
      <c r="M5290" s="2">
        <v>417.85714285714283</v>
      </c>
      <c r="N5290" s="2">
        <v>11700</v>
      </c>
      <c r="O5290" s="2" t="s">
        <v>160</v>
      </c>
      <c r="P5290" s="21" t="s">
        <v>188</v>
      </c>
    </row>
    <row r="5291" spans="1:16" x14ac:dyDescent="0.25">
      <c r="A5291" t="s">
        <v>5530</v>
      </c>
      <c r="B5291" t="s">
        <v>4571</v>
      </c>
      <c r="C5291" s="1">
        <v>35100</v>
      </c>
      <c r="D5291">
        <v>3</v>
      </c>
      <c r="E5291">
        <v>84</v>
      </c>
      <c r="F5291" t="s">
        <v>16</v>
      </c>
      <c r="G5291" t="s">
        <v>28</v>
      </c>
      <c r="H5291" t="s">
        <v>189</v>
      </c>
      <c r="I5291" t="s">
        <v>19</v>
      </c>
      <c r="J5291" t="s">
        <v>20</v>
      </c>
      <c r="L5291" s="2">
        <v>35100</v>
      </c>
      <c r="M5291" s="2">
        <v>417.85714285714283</v>
      </c>
      <c r="N5291" s="2">
        <v>11700</v>
      </c>
      <c r="O5291" s="2" t="s">
        <v>160</v>
      </c>
      <c r="P5291" s="21" t="s">
        <v>188</v>
      </c>
    </row>
    <row r="5292" spans="1:16" x14ac:dyDescent="0.25">
      <c r="A5292" t="s">
        <v>2977</v>
      </c>
      <c r="B5292" t="s">
        <v>104</v>
      </c>
      <c r="C5292" s="1">
        <v>34840</v>
      </c>
      <c r="D5292">
        <v>3</v>
      </c>
      <c r="E5292">
        <v>90</v>
      </c>
      <c r="F5292" s="1" t="s">
        <v>22</v>
      </c>
      <c r="G5292" t="s">
        <v>22</v>
      </c>
      <c r="H5292" t="s">
        <v>23</v>
      </c>
      <c r="I5292" t="s">
        <v>23</v>
      </c>
      <c r="J5292" t="s">
        <v>9</v>
      </c>
      <c r="K5292" t="s">
        <v>1372</v>
      </c>
      <c r="L5292" s="2">
        <v>34840</v>
      </c>
      <c r="M5292" s="2">
        <v>387.11111111111109</v>
      </c>
      <c r="N5292" s="2">
        <v>11613.333333333334</v>
      </c>
      <c r="O5292" s="2"/>
      <c r="P5292" s="5" t="s">
        <v>188</v>
      </c>
    </row>
    <row r="5293" spans="1:16" x14ac:dyDescent="0.25">
      <c r="A5293" t="s">
        <v>6477</v>
      </c>
      <c r="B5293" t="s">
        <v>4571</v>
      </c>
      <c r="C5293" s="1">
        <v>28700</v>
      </c>
      <c r="D5293">
        <v>3</v>
      </c>
      <c r="E5293">
        <v>50</v>
      </c>
      <c r="F5293" t="s">
        <v>16</v>
      </c>
      <c r="G5293" t="s">
        <v>41</v>
      </c>
      <c r="H5293" t="s">
        <v>18</v>
      </c>
      <c r="I5293" t="s">
        <v>19</v>
      </c>
      <c r="J5293" t="s">
        <v>20</v>
      </c>
      <c r="L5293" s="2">
        <v>28700</v>
      </c>
      <c r="M5293" s="2">
        <v>574</v>
      </c>
      <c r="N5293" s="2">
        <v>9566.6666666666661</v>
      </c>
      <c r="O5293" s="2" t="s">
        <v>160</v>
      </c>
      <c r="P5293" s="21" t="s">
        <v>188</v>
      </c>
    </row>
    <row r="5294" spans="1:16" x14ac:dyDescent="0.25">
      <c r="A5294" t="s">
        <v>6478</v>
      </c>
      <c r="B5294" t="s">
        <v>4571</v>
      </c>
      <c r="C5294" s="1">
        <v>28700</v>
      </c>
      <c r="D5294">
        <v>3</v>
      </c>
      <c r="E5294">
        <v>50</v>
      </c>
      <c r="F5294" t="s">
        <v>16</v>
      </c>
      <c r="G5294" t="s">
        <v>41</v>
      </c>
      <c r="H5294" t="s">
        <v>18</v>
      </c>
      <c r="I5294" t="s">
        <v>19</v>
      </c>
      <c r="J5294" t="s">
        <v>20</v>
      </c>
      <c r="L5294" s="2">
        <v>28700</v>
      </c>
      <c r="M5294" s="2">
        <v>574</v>
      </c>
      <c r="N5294" s="2">
        <v>9566.6666666666661</v>
      </c>
      <c r="O5294" s="2" t="s">
        <v>160</v>
      </c>
      <c r="P5294" s="21" t="s">
        <v>188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24FFB-97AF-4299-8EAC-B953BE963DDB}">
  <dimension ref="A1:J14"/>
  <sheetViews>
    <sheetView workbookViewId="0">
      <selection activeCell="G12" sqref="G12"/>
    </sheetView>
  </sheetViews>
  <sheetFormatPr baseColWidth="10" defaultRowHeight="15" x14ac:dyDescent="0.25"/>
  <cols>
    <col min="7" max="7" width="11.7109375" bestFit="1" customWidth="1"/>
    <col min="8" max="8" width="14.85546875" bestFit="1" customWidth="1"/>
    <col min="9" max="9" width="17.140625" customWidth="1"/>
  </cols>
  <sheetData>
    <row r="1" spans="1:10" x14ac:dyDescent="0.25">
      <c r="A1" t="s">
        <v>176</v>
      </c>
    </row>
    <row r="11" spans="1:10" x14ac:dyDescent="0.25">
      <c r="F11" t="s">
        <v>160</v>
      </c>
      <c r="G11" s="12" t="s">
        <v>172</v>
      </c>
      <c r="H11" s="13" t="s">
        <v>173</v>
      </c>
      <c r="I11" t="s">
        <v>174</v>
      </c>
      <c r="J11" t="s">
        <v>175</v>
      </c>
    </row>
    <row r="12" spans="1:10" x14ac:dyDescent="0.25">
      <c r="F12" t="s">
        <v>102</v>
      </c>
      <c r="G12" s="1">
        <f>GETPIVOTDATA("Promedio de COSTE",Graficos!$A$22,"CIUDAD","Algeciras")</f>
        <v>866.91666666666663</v>
      </c>
      <c r="H12" s="1" t="e">
        <f>GETPIVOTDATA("Promedio de COSTE",Graficos!$CM$112,"CIUDAD"," Algeciras")</f>
        <v>#REF!</v>
      </c>
      <c r="I12" s="4" t="e">
        <f>H12/G12</f>
        <v>#REF!</v>
      </c>
      <c r="J12" t="e">
        <f>I12/12</f>
        <v>#REF!</v>
      </c>
    </row>
    <row r="13" spans="1:10" x14ac:dyDescent="0.25">
      <c r="F13" t="s">
        <v>104</v>
      </c>
      <c r="G13" s="1">
        <f>GETPIVOTDATA("Promedio de COSTE",Graficos!$A$22,"CIUDAD","Sevilla")</f>
        <v>1069.1407407407407</v>
      </c>
      <c r="H13" s="1" t="e">
        <f>GETPIVOTDATA("Promedio de COSTE",Graficos!$CM$112,"CIUDAD"," Sevilla")</f>
        <v>#REF!</v>
      </c>
      <c r="I13" s="4" t="e">
        <f>H13/G13</f>
        <v>#REF!</v>
      </c>
      <c r="J13" t="e">
        <f>I13/12</f>
        <v>#REF!</v>
      </c>
    </row>
    <row r="14" spans="1:10" x14ac:dyDescent="0.25">
      <c r="F14" t="s">
        <v>103</v>
      </c>
      <c r="G14" s="1">
        <f>GETPIVOTDATA("Promedio de COSTE",Graficos!$A$22,"CIUDAD","Madrid")</f>
        <v>2722.8804960541152</v>
      </c>
      <c r="H14" s="1" t="e">
        <f>GETPIVOTDATA("Promedio de COSTE",Graficos!$CM$112,"CIUDAD"," Madrid")</f>
        <v>#REF!</v>
      </c>
      <c r="I14" s="4" t="e">
        <f>H14/G14</f>
        <v>#REF!</v>
      </c>
      <c r="J14" t="e">
        <f>I14/12</f>
        <v>#REF!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21BD7-87DC-490E-81B6-D2DDCB2D1062}">
  <dimension ref="A5:EN701"/>
  <sheetViews>
    <sheetView topLeftCell="A53" zoomScale="70" zoomScaleNormal="70" workbookViewId="0">
      <selection activeCell="D89" sqref="D89"/>
    </sheetView>
  </sheetViews>
  <sheetFormatPr baseColWidth="10" defaultRowHeight="15" x14ac:dyDescent="0.25"/>
  <cols>
    <col min="1" max="2" width="27.28515625" customWidth="1"/>
    <col min="3" max="3" width="29.5703125" bestFit="1" customWidth="1"/>
    <col min="4" max="4" width="29.7109375" bestFit="1" customWidth="1"/>
    <col min="5" max="5" width="11.42578125" bestFit="1" customWidth="1"/>
    <col min="6" max="7" width="10.28515625" bestFit="1" customWidth="1"/>
    <col min="8" max="8" width="16.7109375" bestFit="1" customWidth="1"/>
    <col min="9" max="9" width="27.28515625" customWidth="1"/>
    <col min="10" max="10" width="23.85546875" bestFit="1" customWidth="1"/>
    <col min="11" max="11" width="34" bestFit="1" customWidth="1"/>
    <col min="12" max="12" width="33.28515625" bestFit="1" customWidth="1"/>
    <col min="13" max="13" width="15.42578125" bestFit="1" customWidth="1"/>
    <col min="14" max="14" width="15.140625" bestFit="1" customWidth="1"/>
    <col min="15" max="15" width="17.85546875" bestFit="1" customWidth="1"/>
    <col min="16" max="16" width="10.7109375" bestFit="1" customWidth="1"/>
    <col min="17" max="17" width="12.28515625" bestFit="1" customWidth="1"/>
    <col min="18" max="18" width="16.42578125" bestFit="1" customWidth="1"/>
    <col min="19" max="19" width="32.28515625" bestFit="1" customWidth="1"/>
    <col min="20" max="20" width="31.5703125" bestFit="1" customWidth="1"/>
    <col min="21" max="21" width="11.85546875" bestFit="1" customWidth="1"/>
    <col min="22" max="22" width="11" bestFit="1" customWidth="1"/>
    <col min="23" max="23" width="10.85546875" bestFit="1" customWidth="1"/>
    <col min="24" max="24" width="17.85546875" bestFit="1" customWidth="1"/>
    <col min="35" max="35" width="29.5703125" bestFit="1" customWidth="1"/>
    <col min="36" max="36" width="29.7109375" bestFit="1" customWidth="1"/>
    <col min="37" max="38" width="15" bestFit="1" customWidth="1"/>
    <col min="39" max="39" width="23.42578125" bestFit="1" customWidth="1"/>
    <col min="40" max="40" width="29.7109375" bestFit="1" customWidth="1"/>
    <col min="41" max="42" width="6" bestFit="1" customWidth="1"/>
    <col min="43" max="43" width="16.7109375" bestFit="1" customWidth="1"/>
    <col min="49" max="49" width="11.7109375" bestFit="1" customWidth="1"/>
    <col min="51" max="51" width="33.42578125" bestFit="1" customWidth="1"/>
    <col min="52" max="52" width="29.7109375" bestFit="1" customWidth="1"/>
    <col min="53" max="53" width="15" bestFit="1" customWidth="1"/>
    <col min="54" max="54" width="14.5703125" bestFit="1" customWidth="1"/>
    <col min="55" max="55" width="16.7109375" bestFit="1" customWidth="1"/>
    <col min="56" max="56" width="6" bestFit="1" customWidth="1"/>
    <col min="57" max="57" width="16.7109375" bestFit="1" customWidth="1"/>
    <col min="69" max="69" width="32.28515625" bestFit="1" customWidth="1"/>
    <col min="70" max="70" width="31.5703125" bestFit="1" customWidth="1"/>
    <col min="71" max="71" width="15.42578125" bestFit="1" customWidth="1"/>
    <col min="72" max="72" width="16" bestFit="1" customWidth="1"/>
    <col min="73" max="73" width="15.7109375" bestFit="1" customWidth="1"/>
    <col min="74" max="74" width="17.85546875" bestFit="1" customWidth="1"/>
    <col min="79" max="79" width="16.7109375" customWidth="1"/>
    <col min="80" max="80" width="19.28515625" customWidth="1"/>
    <col min="81" max="81" width="16.28515625" customWidth="1"/>
    <col min="82" max="82" width="17.5703125" customWidth="1"/>
    <col min="83" max="83" width="19.7109375" customWidth="1"/>
    <col min="85" max="85" width="15.5703125" customWidth="1"/>
    <col min="86" max="86" width="26.140625" customWidth="1"/>
    <col min="87" max="87" width="16.7109375" bestFit="1" customWidth="1"/>
    <col min="89" max="89" width="20.140625" customWidth="1"/>
    <col min="90" max="90" width="17.7109375" bestFit="1" customWidth="1"/>
    <col min="92" max="92" width="23.42578125" bestFit="1" customWidth="1"/>
    <col min="93" max="93" width="33.42578125" bestFit="1" customWidth="1"/>
    <col min="94" max="94" width="18.42578125" bestFit="1" customWidth="1"/>
    <col min="95" max="95" width="20.7109375" bestFit="1" customWidth="1"/>
    <col min="96" max="96" width="20.42578125" bestFit="1" customWidth="1"/>
    <col min="101" max="101" width="21.85546875" bestFit="1" customWidth="1"/>
    <col min="104" max="104" width="14.7109375" bestFit="1" customWidth="1"/>
    <col min="107" max="107" width="23.42578125" bestFit="1" customWidth="1"/>
    <col min="108" max="108" width="33.42578125" bestFit="1" customWidth="1"/>
    <col min="109" max="110" width="19.5703125" customWidth="1"/>
  </cols>
  <sheetData>
    <row r="5" spans="49:110" ht="14.45" customHeight="1" x14ac:dyDescent="0.25">
      <c r="AW5" s="43" t="s">
        <v>194</v>
      </c>
      <c r="AX5" s="43"/>
      <c r="AY5" s="43"/>
      <c r="AZ5" s="43"/>
      <c r="BA5" s="43"/>
      <c r="BB5" s="43"/>
      <c r="BC5" s="43"/>
    </row>
    <row r="6" spans="49:110" ht="14.45" customHeight="1" x14ac:dyDescent="0.25">
      <c r="AW6" s="43"/>
      <c r="AX6" s="43"/>
      <c r="AY6" s="43"/>
      <c r="AZ6" s="43"/>
      <c r="BA6" s="43"/>
      <c r="BB6" s="43"/>
      <c r="BC6" s="43"/>
    </row>
    <row r="7" spans="49:110" ht="14.45" customHeight="1" x14ac:dyDescent="0.25">
      <c r="AW7" s="43"/>
      <c r="AX7" s="43"/>
      <c r="AY7" s="43"/>
      <c r="AZ7" s="43"/>
      <c r="BA7" s="43"/>
      <c r="BB7" s="43"/>
      <c r="BC7" s="43"/>
    </row>
    <row r="8" spans="49:110" ht="14.45" customHeight="1" x14ac:dyDescent="0.25">
      <c r="AW8" s="43"/>
      <c r="AX8" s="43"/>
      <c r="AY8" s="43"/>
      <c r="AZ8" s="43"/>
      <c r="BA8" s="43"/>
      <c r="BB8" s="43"/>
      <c r="BC8" s="43"/>
    </row>
    <row r="9" spans="49:110" ht="14.45" customHeight="1" x14ac:dyDescent="0.25">
      <c r="AW9" s="43"/>
      <c r="AX9" s="43"/>
      <c r="AY9" s="43"/>
      <c r="AZ9" s="43"/>
      <c r="BA9" s="43"/>
      <c r="BB9" s="43"/>
      <c r="BC9" s="43"/>
    </row>
    <row r="10" spans="49:110" ht="36" x14ac:dyDescent="0.25">
      <c r="AW10" s="19"/>
      <c r="AX10" s="19"/>
      <c r="AY10" s="19"/>
      <c r="AZ10" s="19"/>
      <c r="BA10" s="19"/>
      <c r="BB10" s="19"/>
      <c r="BC10" s="19"/>
    </row>
    <row r="11" spans="49:110" ht="36" x14ac:dyDescent="0.25">
      <c r="AW11" s="19"/>
      <c r="AX11" s="19"/>
      <c r="AY11" s="19"/>
      <c r="AZ11" s="19"/>
      <c r="BA11" s="19"/>
      <c r="BB11" s="19"/>
      <c r="BC11" s="19"/>
    </row>
    <row r="12" spans="49:110" ht="36" x14ac:dyDescent="0.25">
      <c r="AW12" s="19"/>
      <c r="AX12" s="19"/>
      <c r="AY12" s="19"/>
      <c r="AZ12" s="19"/>
      <c r="BA12" s="19"/>
      <c r="BB12" s="19"/>
      <c r="BC12" s="19"/>
    </row>
    <row r="13" spans="49:110" ht="36" x14ac:dyDescent="0.25">
      <c r="AW13" s="19"/>
      <c r="AX13" s="19"/>
      <c r="AY13" s="19"/>
      <c r="AZ13" s="19"/>
      <c r="BA13" s="19"/>
      <c r="BB13" s="19"/>
      <c r="BC13" s="19"/>
    </row>
    <row r="14" spans="49:110" x14ac:dyDescent="0.25">
      <c r="AW14" s="44" t="s">
        <v>195</v>
      </c>
      <c r="AX14" s="44"/>
      <c r="AY14" s="44"/>
      <c r="AZ14" s="44" t="s">
        <v>196</v>
      </c>
      <c r="BA14" s="44"/>
      <c r="BB14" s="44"/>
      <c r="BC14" s="44"/>
      <c r="CP14" s="47" t="s">
        <v>150</v>
      </c>
      <c r="CQ14" s="47"/>
      <c r="CR14" s="47"/>
      <c r="CS14" s="47"/>
      <c r="CT14" s="47"/>
      <c r="CU14" s="47"/>
      <c r="CV14" s="47"/>
      <c r="CW14" s="47"/>
      <c r="CX14" s="47"/>
      <c r="CY14" s="47"/>
      <c r="CZ14" s="47"/>
      <c r="DA14" s="47"/>
      <c r="DB14" s="47"/>
      <c r="DC14" s="47"/>
      <c r="DD14" s="47"/>
      <c r="DE14" s="47"/>
      <c r="DF14" s="47"/>
    </row>
    <row r="15" spans="49:110" x14ac:dyDescent="0.25">
      <c r="AW15" s="44"/>
      <c r="AX15" s="44"/>
      <c r="AY15" s="44"/>
      <c r="AZ15" s="44"/>
      <c r="BA15" s="44"/>
      <c r="BB15" s="44"/>
      <c r="BC15" s="44"/>
      <c r="CP15" s="47"/>
      <c r="CQ15" s="47"/>
      <c r="CR15" s="47"/>
      <c r="CS15" s="47"/>
      <c r="CT15" s="47"/>
      <c r="CU15" s="47"/>
      <c r="CV15" s="47"/>
      <c r="CW15" s="47"/>
      <c r="CX15" s="47"/>
      <c r="CY15" s="47"/>
      <c r="CZ15" s="47"/>
      <c r="DA15" s="47"/>
      <c r="DB15" s="47"/>
      <c r="DC15" s="47"/>
      <c r="DD15" s="47"/>
      <c r="DE15" s="47"/>
      <c r="DF15" s="47"/>
    </row>
    <row r="16" spans="49:110" x14ac:dyDescent="0.25">
      <c r="AW16" s="45">
        <f>GETPIVOTDATA("COSTE",$CV$120)/GETPIVOTDATA("COSTE",$G$22)</f>
        <v>282.90425804492861</v>
      </c>
      <c r="AX16" s="45"/>
      <c r="AY16" s="45"/>
      <c r="AZ16" s="46">
        <f>AW16/12</f>
        <v>23.575354837077384</v>
      </c>
      <c r="BA16" s="46"/>
      <c r="BB16" s="46"/>
      <c r="BC16" s="46"/>
    </row>
    <row r="17" spans="1:55" x14ac:dyDescent="0.25">
      <c r="P17" s="47" t="s">
        <v>150</v>
      </c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W17" s="45"/>
      <c r="AX17" s="45"/>
      <c r="AY17" s="45"/>
      <c r="AZ17" s="46"/>
      <c r="BA17" s="46"/>
      <c r="BB17" s="46"/>
      <c r="BC17" s="46"/>
    </row>
    <row r="18" spans="1:55" ht="28.5" x14ac:dyDescent="0.45"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W18" s="48" t="s">
        <v>197</v>
      </c>
      <c r="AX18" s="48"/>
      <c r="AY18" s="48"/>
      <c r="AZ18" s="49" t="s">
        <v>198</v>
      </c>
      <c r="BA18" s="49"/>
      <c r="BB18" s="49"/>
      <c r="BC18" s="49"/>
    </row>
    <row r="19" spans="1:55" x14ac:dyDescent="0.25">
      <c r="AW19" s="1">
        <f>GETPIVOTDATA("COSTE",$G$22)</f>
        <v>3119.7247791724781</v>
      </c>
      <c r="AX19" s="4"/>
      <c r="AY19" s="4"/>
      <c r="AZ19" s="16">
        <f>GETPIVOTDATA("COSTE",$CV$120)</f>
        <v>882583.42395616858</v>
      </c>
    </row>
    <row r="22" spans="1:55" x14ac:dyDescent="0.25">
      <c r="B22" t="s">
        <v>151</v>
      </c>
      <c r="H22" t="s">
        <v>151</v>
      </c>
    </row>
    <row r="23" spans="1:55" x14ac:dyDescent="0.25">
      <c r="A23" s="5" t="s">
        <v>103</v>
      </c>
      <c r="B23" s="6">
        <v>2722.8804960541152</v>
      </c>
      <c r="G23" s="5" t="s">
        <v>103</v>
      </c>
      <c r="H23" s="6">
        <v>2722.8804960541152</v>
      </c>
    </row>
    <row r="24" spans="1:55" x14ac:dyDescent="0.25">
      <c r="A24" s="5" t="s">
        <v>4571</v>
      </c>
      <c r="B24" s="6">
        <v>4234.1006423982872</v>
      </c>
      <c r="E24" s="2"/>
      <c r="F24" s="2"/>
      <c r="G24" s="5" t="s">
        <v>4571</v>
      </c>
      <c r="H24" s="6">
        <v>4234.1006423982872</v>
      </c>
    </row>
    <row r="25" spans="1:55" x14ac:dyDescent="0.25">
      <c r="A25" s="5" t="s">
        <v>104</v>
      </c>
      <c r="B25" s="6">
        <v>1069.1407407407407</v>
      </c>
      <c r="E25" s="2"/>
      <c r="F25" s="2"/>
      <c r="G25" s="5" t="s">
        <v>104</v>
      </c>
      <c r="H25" s="6">
        <v>1069.1407407407407</v>
      </c>
    </row>
    <row r="26" spans="1:55" x14ac:dyDescent="0.25">
      <c r="A26" s="5" t="s">
        <v>102</v>
      </c>
      <c r="B26" s="6">
        <v>866.91666666666663</v>
      </c>
      <c r="E26" s="2"/>
      <c r="F26" s="2"/>
      <c r="G26" s="5" t="s">
        <v>102</v>
      </c>
      <c r="H26" s="6">
        <v>866.91666666666663</v>
      </c>
    </row>
    <row r="27" spans="1:55" x14ac:dyDescent="0.25">
      <c r="A27" s="5" t="s">
        <v>153</v>
      </c>
      <c r="B27" s="6">
        <v>3119.7247791724781</v>
      </c>
      <c r="E27" s="2"/>
      <c r="F27" s="2"/>
      <c r="G27" s="5" t="s">
        <v>153</v>
      </c>
      <c r="H27" s="6">
        <v>3119.7247791724781</v>
      </c>
    </row>
    <row r="28" spans="1:55" x14ac:dyDescent="0.25">
      <c r="E28" s="2"/>
      <c r="F28" s="2"/>
    </row>
    <row r="29" spans="1:55" x14ac:dyDescent="0.25">
      <c r="E29" s="2"/>
      <c r="F29" s="2"/>
    </row>
    <row r="30" spans="1:55" x14ac:dyDescent="0.25">
      <c r="E30" s="2"/>
      <c r="F30" s="2"/>
    </row>
    <row r="31" spans="1:55" x14ac:dyDescent="0.25">
      <c r="E31" s="2"/>
      <c r="F31" s="2"/>
    </row>
    <row r="37" spans="2:108" x14ac:dyDescent="0.25">
      <c r="B37" s="6"/>
      <c r="C37" s="6"/>
      <c r="D37" s="6"/>
      <c r="E37" s="6"/>
      <c r="F37" s="2"/>
    </row>
    <row r="38" spans="2:108" x14ac:dyDescent="0.25">
      <c r="B38" s="6"/>
      <c r="C38" s="6"/>
      <c r="D38" s="6"/>
      <c r="E38" s="6"/>
      <c r="F38" s="2"/>
    </row>
    <row r="39" spans="2:108" x14ac:dyDescent="0.25">
      <c r="B39" s="6"/>
      <c r="C39" s="6"/>
      <c r="D39" s="6"/>
      <c r="E39" s="6"/>
      <c r="F39" s="2"/>
    </row>
    <row r="40" spans="2:108" x14ac:dyDescent="0.25">
      <c r="B40" s="6"/>
      <c r="C40" s="6"/>
      <c r="D40" s="6"/>
      <c r="E40" s="6"/>
      <c r="F40" s="2"/>
    </row>
    <row r="41" spans="2:108" x14ac:dyDescent="0.25">
      <c r="F41" s="2"/>
      <c r="CP41" s="47" t="s">
        <v>157</v>
      </c>
      <c r="CQ41" s="47"/>
      <c r="CR41" s="47"/>
      <c r="CS41" s="47"/>
      <c r="CT41" s="47"/>
      <c r="CU41" s="47"/>
      <c r="CV41" s="47"/>
      <c r="CW41" s="47"/>
      <c r="CX41" s="47"/>
      <c r="CY41" s="47"/>
      <c r="CZ41" s="47"/>
      <c r="DA41" s="47"/>
      <c r="DB41" s="47"/>
      <c r="DC41" s="47"/>
      <c r="DD41" s="47"/>
    </row>
    <row r="42" spans="2:108" x14ac:dyDescent="0.25">
      <c r="F42" s="2"/>
      <c r="CP42" s="47"/>
      <c r="CQ42" s="47"/>
      <c r="CR42" s="47"/>
      <c r="CS42" s="47"/>
      <c r="CT42" s="47"/>
      <c r="CU42" s="47"/>
      <c r="CV42" s="47"/>
      <c r="CW42" s="47"/>
      <c r="CX42" s="47"/>
      <c r="CY42" s="47"/>
      <c r="CZ42" s="47"/>
      <c r="DA42" s="47"/>
      <c r="DB42" s="47"/>
      <c r="DC42" s="47"/>
      <c r="DD42" s="47"/>
    </row>
    <row r="44" spans="2:108" x14ac:dyDescent="0.25">
      <c r="P44" s="47" t="s">
        <v>157</v>
      </c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</row>
    <row r="45" spans="2:108" x14ac:dyDescent="0.25"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</row>
    <row r="55" spans="6:6" x14ac:dyDescent="0.25">
      <c r="F55" s="2"/>
    </row>
    <row r="56" spans="6:6" x14ac:dyDescent="0.25">
      <c r="F56" s="2"/>
    </row>
    <row r="57" spans="6:6" x14ac:dyDescent="0.25">
      <c r="F57" s="2"/>
    </row>
    <row r="58" spans="6:6" x14ac:dyDescent="0.25">
      <c r="F58" s="2"/>
    </row>
    <row r="59" spans="6:6" x14ac:dyDescent="0.25">
      <c r="F59" s="2"/>
    </row>
    <row r="68" spans="19:144" ht="18.75" x14ac:dyDescent="0.25">
      <c r="CS68" s="47" t="s">
        <v>161</v>
      </c>
      <c r="CT68" s="47"/>
      <c r="CU68" s="47"/>
      <c r="CV68" s="47"/>
      <c r="CW68" s="47"/>
      <c r="CX68" s="47"/>
      <c r="CY68" s="47"/>
      <c r="CZ68" s="47"/>
      <c r="DA68" s="47"/>
      <c r="DB68" s="47"/>
      <c r="DC68" s="47"/>
      <c r="DH68" s="47" t="s">
        <v>162</v>
      </c>
      <c r="DI68" s="47"/>
      <c r="DJ68" s="47"/>
      <c r="DK68" s="47"/>
      <c r="DL68" s="47"/>
      <c r="DM68" s="47"/>
      <c r="DN68" s="47"/>
      <c r="DO68" s="9"/>
      <c r="DP68" s="9"/>
      <c r="DQ68" s="9"/>
      <c r="DR68" s="9"/>
      <c r="DS68" s="9"/>
      <c r="DT68" s="9"/>
      <c r="DU68" s="47" t="s">
        <v>163</v>
      </c>
      <c r="DV68" s="47"/>
      <c r="DW68" s="47"/>
      <c r="DX68" s="47"/>
      <c r="DY68" s="47"/>
      <c r="DZ68" s="47"/>
      <c r="EA68" s="47"/>
      <c r="EH68" s="47" t="s">
        <v>186</v>
      </c>
      <c r="EI68" s="47"/>
      <c r="EJ68" s="47"/>
      <c r="EK68" s="47"/>
      <c r="EL68" s="47"/>
      <c r="EM68" s="47"/>
      <c r="EN68" s="47"/>
    </row>
    <row r="69" spans="19:144" ht="18.75" x14ac:dyDescent="0.25">
      <c r="CS69" s="47"/>
      <c r="CT69" s="47"/>
      <c r="CU69" s="47"/>
      <c r="CV69" s="47"/>
      <c r="CW69" s="47"/>
      <c r="CX69" s="47"/>
      <c r="CY69" s="47"/>
      <c r="CZ69" s="47"/>
      <c r="DA69" s="47"/>
      <c r="DB69" s="47"/>
      <c r="DC69" s="47"/>
      <c r="DH69" s="47"/>
      <c r="DI69" s="47"/>
      <c r="DJ69" s="47"/>
      <c r="DK69" s="47"/>
      <c r="DL69" s="47"/>
      <c r="DM69" s="47"/>
      <c r="DN69" s="47"/>
      <c r="DO69" s="9"/>
      <c r="DP69" s="9"/>
      <c r="DQ69" s="9"/>
      <c r="DR69" s="9"/>
      <c r="DS69" s="9"/>
      <c r="DT69" s="9"/>
      <c r="DU69" s="47"/>
      <c r="DV69" s="47"/>
      <c r="DW69" s="47"/>
      <c r="DX69" s="47"/>
      <c r="DY69" s="47"/>
      <c r="DZ69" s="47"/>
      <c r="EA69" s="47"/>
      <c r="EH69" s="47"/>
      <c r="EI69" s="47"/>
      <c r="EJ69" s="47"/>
      <c r="EK69" s="47"/>
      <c r="EL69" s="47"/>
      <c r="EM69" s="47"/>
      <c r="EN69" s="47"/>
    </row>
    <row r="71" spans="19:144" ht="14.45" customHeight="1" x14ac:dyDescent="0.25">
      <c r="S71" s="47" t="s">
        <v>161</v>
      </c>
      <c r="T71" s="47"/>
      <c r="U71" s="47"/>
      <c r="V71" s="47"/>
      <c r="W71" s="47"/>
      <c r="X71" s="47"/>
      <c r="Y71" s="47"/>
      <c r="Z71" s="47"/>
      <c r="AA71" s="47"/>
      <c r="AB71" s="47"/>
      <c r="AC71" s="47"/>
      <c r="AH71" s="47" t="s">
        <v>162</v>
      </c>
      <c r="AI71" s="47"/>
      <c r="AJ71" s="47"/>
      <c r="AK71" s="47"/>
      <c r="AL71" s="47"/>
      <c r="AM71" s="47"/>
      <c r="AN71" s="47"/>
      <c r="AO71" s="9"/>
      <c r="AP71" s="9"/>
      <c r="AQ71" s="9"/>
      <c r="AR71" s="9"/>
      <c r="AS71" s="47" t="s">
        <v>163</v>
      </c>
      <c r="AT71" s="47"/>
      <c r="AU71" s="47"/>
      <c r="AV71" s="47"/>
      <c r="AW71" s="47"/>
      <c r="AX71" s="47"/>
      <c r="AY71" s="47"/>
      <c r="BD71" s="47" t="s">
        <v>163</v>
      </c>
      <c r="BE71" s="47"/>
      <c r="BF71" s="47"/>
      <c r="BG71" s="47"/>
      <c r="BH71" s="47"/>
      <c r="BI71" s="47"/>
      <c r="BJ71" s="47"/>
    </row>
    <row r="72" spans="19:144" ht="14.45" customHeight="1" x14ac:dyDescent="0.25"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H72" s="47"/>
      <c r="AI72" s="47"/>
      <c r="AJ72" s="47"/>
      <c r="AK72" s="47"/>
      <c r="AL72" s="47"/>
      <c r="AM72" s="47"/>
      <c r="AN72" s="47"/>
      <c r="AO72" s="9"/>
      <c r="AP72" s="9"/>
      <c r="AQ72" s="9"/>
      <c r="AR72" s="9"/>
      <c r="AS72" s="47"/>
      <c r="AT72" s="47"/>
      <c r="AU72" s="47"/>
      <c r="AV72" s="47"/>
      <c r="AW72" s="47"/>
      <c r="AX72" s="47"/>
      <c r="AY72" s="47"/>
      <c r="BD72" s="47"/>
      <c r="BE72" s="47"/>
      <c r="BF72" s="47"/>
      <c r="BG72" s="47"/>
      <c r="BH72" s="47"/>
      <c r="BI72" s="47"/>
      <c r="BJ72" s="47"/>
    </row>
    <row r="87" spans="1:6" x14ac:dyDescent="0.25">
      <c r="B87" s="11" t="s">
        <v>152</v>
      </c>
    </row>
    <row r="88" spans="1:6" x14ac:dyDescent="0.25">
      <c r="B88" t="s">
        <v>103</v>
      </c>
      <c r="C88" t="s">
        <v>4571</v>
      </c>
      <c r="D88" t="s">
        <v>104</v>
      </c>
      <c r="E88" t="s">
        <v>102</v>
      </c>
      <c r="F88" t="s">
        <v>153</v>
      </c>
    </row>
    <row r="89" spans="1:6" x14ac:dyDescent="0.25">
      <c r="A89" t="s">
        <v>154</v>
      </c>
      <c r="B89" s="6">
        <v>2726.4937993235626</v>
      </c>
      <c r="C89" s="6">
        <v>4236.9325481798714</v>
      </c>
      <c r="D89" s="6">
        <v>1073.6777777777777</v>
      </c>
      <c r="E89" s="6">
        <v>884.25</v>
      </c>
      <c r="F89" s="6">
        <v>3123.4974430497441</v>
      </c>
    </row>
    <row r="112" spans="92:92" x14ac:dyDescent="0.25">
      <c r="CN112" t="s">
        <v>151</v>
      </c>
    </row>
    <row r="113" spans="79:102" x14ac:dyDescent="0.25">
      <c r="CM113" s="5" t="s">
        <v>102</v>
      </c>
      <c r="CN113" s="6">
        <v>245979.4827586207</v>
      </c>
    </row>
    <row r="114" spans="79:102" x14ac:dyDescent="0.25">
      <c r="CM114" s="5" t="s">
        <v>104</v>
      </c>
      <c r="CN114" s="6">
        <v>330638.52403100778</v>
      </c>
    </row>
    <row r="115" spans="79:102" x14ac:dyDescent="0.25">
      <c r="CM115" s="5" t="s">
        <v>103</v>
      </c>
      <c r="CN115" s="6">
        <v>1418812.5982100801</v>
      </c>
    </row>
    <row r="116" spans="79:102" x14ac:dyDescent="0.25">
      <c r="CM116" s="5" t="s">
        <v>4571</v>
      </c>
      <c r="CN116" s="6">
        <v>580399.78070531006</v>
      </c>
    </row>
    <row r="117" spans="79:102" x14ac:dyDescent="0.25">
      <c r="CM117" s="5" t="s">
        <v>153</v>
      </c>
      <c r="CN117" s="6">
        <v>882583.42395616858</v>
      </c>
    </row>
    <row r="120" spans="79:102" x14ac:dyDescent="0.25">
      <c r="CW120" t="s">
        <v>151</v>
      </c>
    </row>
    <row r="121" spans="79:102" x14ac:dyDescent="0.25">
      <c r="CV121" s="5" t="s">
        <v>102</v>
      </c>
      <c r="CW121" s="6">
        <v>245979.4827586207</v>
      </c>
      <c r="CX121" s="2"/>
    </row>
    <row r="122" spans="79:102" x14ac:dyDescent="0.25">
      <c r="CA122" s="5"/>
      <c r="CV122" s="5" t="s">
        <v>104</v>
      </c>
      <c r="CW122" s="6">
        <v>330638.52403100778</v>
      </c>
      <c r="CX122" s="2"/>
    </row>
    <row r="123" spans="79:102" x14ac:dyDescent="0.25">
      <c r="CA123" s="5"/>
      <c r="CV123" s="5" t="s">
        <v>103</v>
      </c>
      <c r="CW123" s="6">
        <v>1418812.5982100801</v>
      </c>
      <c r="CX123" s="2"/>
    </row>
    <row r="124" spans="79:102" x14ac:dyDescent="0.25">
      <c r="CV124" s="5" t="s">
        <v>4571</v>
      </c>
      <c r="CW124" s="6">
        <v>580399.78070531006</v>
      </c>
      <c r="CX124" s="2"/>
    </row>
    <row r="125" spans="79:102" x14ac:dyDescent="0.25">
      <c r="CV125" s="5" t="s">
        <v>153</v>
      </c>
      <c r="CW125" s="6">
        <v>882583.42395616858</v>
      </c>
      <c r="CX125" s="2"/>
    </row>
    <row r="126" spans="79:102" x14ac:dyDescent="0.25">
      <c r="CW126" s="2"/>
      <c r="CX126" s="2"/>
    </row>
    <row r="127" spans="79:102" x14ac:dyDescent="0.25">
      <c r="CW127" s="2"/>
      <c r="CX127" s="2"/>
    </row>
    <row r="133" spans="1:95" x14ac:dyDescent="0.25">
      <c r="A133" s="11" t="s">
        <v>158</v>
      </c>
      <c r="B133" s="11" t="s">
        <v>152</v>
      </c>
    </row>
    <row r="134" spans="1:95" x14ac:dyDescent="0.25">
      <c r="A134" s="11" t="s">
        <v>159</v>
      </c>
      <c r="B134" t="s">
        <v>9</v>
      </c>
      <c r="C134" t="s">
        <v>20</v>
      </c>
      <c r="D134" t="s">
        <v>88</v>
      </c>
    </row>
    <row r="135" spans="1:95" x14ac:dyDescent="0.25">
      <c r="A135" s="5" t="s">
        <v>102</v>
      </c>
      <c r="B135" s="51">
        <v>43</v>
      </c>
      <c r="C135" s="51">
        <v>15</v>
      </c>
      <c r="D135" s="51">
        <v>2</v>
      </c>
    </row>
    <row r="136" spans="1:95" x14ac:dyDescent="0.25">
      <c r="A136" s="5" t="s">
        <v>103</v>
      </c>
      <c r="B136" s="51">
        <v>359</v>
      </c>
      <c r="C136" s="51">
        <v>504</v>
      </c>
      <c r="D136" s="51">
        <v>24</v>
      </c>
    </row>
    <row r="137" spans="1:95" x14ac:dyDescent="0.25">
      <c r="A137" s="5" t="s">
        <v>104</v>
      </c>
      <c r="B137" s="51">
        <v>151</v>
      </c>
      <c r="C137" s="51">
        <v>101</v>
      </c>
      <c r="D137" s="51">
        <v>18</v>
      </c>
    </row>
    <row r="138" spans="1:95" x14ac:dyDescent="0.25">
      <c r="A138" s="5" t="s">
        <v>4571</v>
      </c>
      <c r="B138" s="51">
        <v>599</v>
      </c>
      <c r="C138" s="51">
        <v>306</v>
      </c>
      <c r="D138" s="51">
        <v>29</v>
      </c>
    </row>
    <row r="139" spans="1:95" x14ac:dyDescent="0.25">
      <c r="A139" s="5"/>
    </row>
    <row r="140" spans="1:95" x14ac:dyDescent="0.25">
      <c r="A140" s="7" t="s">
        <v>160</v>
      </c>
      <c r="B140" s="7" t="s">
        <v>9</v>
      </c>
      <c r="C140" s="7" t="s">
        <v>20</v>
      </c>
      <c r="D140" s="7" t="s">
        <v>88</v>
      </c>
      <c r="CP140" s="2"/>
      <c r="CQ140" s="2"/>
    </row>
    <row r="141" spans="1:95" x14ac:dyDescent="0.25">
      <c r="A141" s="5" t="s">
        <v>102</v>
      </c>
      <c r="B141" s="17">
        <v>43</v>
      </c>
      <c r="C141" s="17">
        <v>15</v>
      </c>
      <c r="D141" s="17">
        <v>2</v>
      </c>
      <c r="E141">
        <f>SUM(B141:D141)</f>
        <v>60</v>
      </c>
      <c r="CP141" s="2"/>
      <c r="CQ141" s="2"/>
    </row>
    <row r="142" spans="1:95" x14ac:dyDescent="0.25">
      <c r="A142" s="5" t="s">
        <v>103</v>
      </c>
      <c r="B142" s="17">
        <v>359</v>
      </c>
      <c r="C142" s="17">
        <v>504</v>
      </c>
      <c r="D142" s="17">
        <v>24</v>
      </c>
      <c r="E142">
        <f>SUM(B142:D142)</f>
        <v>887</v>
      </c>
    </row>
    <row r="143" spans="1:95" x14ac:dyDescent="0.25">
      <c r="A143" s="5" t="s">
        <v>104</v>
      </c>
      <c r="B143" s="17">
        <v>151</v>
      </c>
      <c r="C143" s="17">
        <v>101</v>
      </c>
      <c r="D143" s="17">
        <v>18</v>
      </c>
      <c r="E143">
        <f>SUM(B143:D143)</f>
        <v>270</v>
      </c>
    </row>
    <row r="144" spans="1:95" x14ac:dyDescent="0.25">
      <c r="A144" s="5"/>
      <c r="CM144" s="11" t="s">
        <v>152</v>
      </c>
    </row>
    <row r="145" spans="1:95" x14ac:dyDescent="0.25">
      <c r="A145" s="5"/>
      <c r="CM145" t="s">
        <v>103</v>
      </c>
      <c r="CN145" t="s">
        <v>4571</v>
      </c>
      <c r="CO145" t="s">
        <v>104</v>
      </c>
      <c r="CP145" t="s">
        <v>102</v>
      </c>
      <c r="CQ145" t="s">
        <v>153</v>
      </c>
    </row>
    <row r="146" spans="1:95" x14ac:dyDescent="0.25">
      <c r="A146" s="5"/>
      <c r="CL146" t="s">
        <v>154</v>
      </c>
      <c r="CM146" s="6">
        <v>1418812.5982100801</v>
      </c>
      <c r="CN146" s="6">
        <v>580818.16335630324</v>
      </c>
      <c r="CO146" s="6">
        <v>330638.52403100778</v>
      </c>
      <c r="CP146" s="6">
        <v>245979.4827586207</v>
      </c>
      <c r="CQ146" s="6">
        <v>882778.42679010017</v>
      </c>
    </row>
    <row r="147" spans="1:95" x14ac:dyDescent="0.25">
      <c r="A147" s="5"/>
      <c r="CQ147" s="2"/>
    </row>
    <row r="148" spans="1:95" x14ac:dyDescent="0.25">
      <c r="B148" s="8">
        <f>B141/E141</f>
        <v>0.71666666666666667</v>
      </c>
      <c r="C148" s="8">
        <f>B142/E142</f>
        <v>0.4047350620067644</v>
      </c>
      <c r="D148" s="8">
        <f>B143/E143</f>
        <v>0.55925925925925923</v>
      </c>
      <c r="CQ148" s="2"/>
    </row>
    <row r="149" spans="1:95" x14ac:dyDescent="0.25">
      <c r="B149" s="5" t="s">
        <v>102</v>
      </c>
      <c r="C149" s="5" t="s">
        <v>103</v>
      </c>
      <c r="D149" s="5" t="s">
        <v>104</v>
      </c>
    </row>
    <row r="169" spans="79:95" x14ac:dyDescent="0.25">
      <c r="CF169" s="5"/>
      <c r="CG169" s="2"/>
    </row>
    <row r="170" spans="79:95" x14ac:dyDescent="0.25">
      <c r="CA170" s="5"/>
      <c r="CB170" s="2"/>
    </row>
    <row r="172" spans="79:95" x14ac:dyDescent="0.25">
      <c r="CL172" s="11" t="s">
        <v>170</v>
      </c>
      <c r="CM172" s="11" t="s">
        <v>152</v>
      </c>
    </row>
    <row r="173" spans="79:95" x14ac:dyDescent="0.25">
      <c r="CL173" s="11" t="s">
        <v>159</v>
      </c>
      <c r="CM173" t="s">
        <v>9</v>
      </c>
      <c r="CN173" t="s">
        <v>20</v>
      </c>
      <c r="CO173" t="s">
        <v>88</v>
      </c>
    </row>
    <row r="174" spans="79:95" x14ac:dyDescent="0.25">
      <c r="CL174" s="5" t="s">
        <v>102</v>
      </c>
      <c r="CM174" s="51">
        <v>57</v>
      </c>
      <c r="CN174" s="51">
        <v>1</v>
      </c>
      <c r="CO174" s="51"/>
      <c r="CQ174" s="2"/>
    </row>
    <row r="175" spans="79:95" x14ac:dyDescent="0.25">
      <c r="CL175" s="5" t="s">
        <v>104</v>
      </c>
      <c r="CM175" s="51">
        <v>468</v>
      </c>
      <c r="CN175" s="51">
        <v>159</v>
      </c>
      <c r="CO175" s="51">
        <v>18</v>
      </c>
      <c r="CQ175" s="2"/>
    </row>
    <row r="176" spans="79:95" x14ac:dyDescent="0.25">
      <c r="CL176" s="5" t="s">
        <v>103</v>
      </c>
      <c r="CM176" s="51">
        <v>1530</v>
      </c>
      <c r="CN176" s="51">
        <v>569</v>
      </c>
      <c r="CO176" s="51">
        <v>24</v>
      </c>
      <c r="CQ176" s="2"/>
    </row>
    <row r="177" spans="1:95" x14ac:dyDescent="0.25">
      <c r="CL177" s="5" t="s">
        <v>4571</v>
      </c>
      <c r="CM177" s="51">
        <v>1169</v>
      </c>
      <c r="CN177" s="51">
        <v>1267</v>
      </c>
      <c r="CO177" s="51">
        <v>31</v>
      </c>
      <c r="CQ177" s="2"/>
    </row>
    <row r="178" spans="1:95" x14ac:dyDescent="0.25">
      <c r="A178" s="11" t="s">
        <v>159</v>
      </c>
      <c r="B178" t="s">
        <v>154</v>
      </c>
      <c r="F178" s="11" t="s">
        <v>159</v>
      </c>
      <c r="G178" t="s">
        <v>154</v>
      </c>
      <c r="K178" s="11" t="s">
        <v>159</v>
      </c>
      <c r="L178" t="s">
        <v>154</v>
      </c>
      <c r="CL178" s="5" t="s">
        <v>102</v>
      </c>
      <c r="CM178">
        <v>57</v>
      </c>
      <c r="CN178">
        <v>1</v>
      </c>
      <c r="CP178">
        <f>SUM(CM178:CO178)</f>
        <v>58</v>
      </c>
      <c r="CQ178" s="2"/>
    </row>
    <row r="179" spans="1:95" x14ac:dyDescent="0.25">
      <c r="A179" s="5" t="s">
        <v>2803</v>
      </c>
      <c r="B179" s="6">
        <v>1547.5</v>
      </c>
      <c r="C179" s="2"/>
      <c r="D179" s="2"/>
      <c r="F179" s="5">
        <v>1</v>
      </c>
      <c r="G179" s="6">
        <v>1228.7799145299145</v>
      </c>
      <c r="K179" s="5" t="s">
        <v>102</v>
      </c>
      <c r="L179" s="6">
        <v>884.25</v>
      </c>
      <c r="CL179" s="5" t="s">
        <v>103</v>
      </c>
      <c r="CM179">
        <v>49</v>
      </c>
      <c r="CN179">
        <v>5</v>
      </c>
      <c r="CO179">
        <v>2</v>
      </c>
      <c r="CP179">
        <f>SUM(CM179:CO179)</f>
        <v>56</v>
      </c>
      <c r="CQ179" s="2"/>
    </row>
    <row r="180" spans="1:95" x14ac:dyDescent="0.25">
      <c r="A180" s="5" t="s">
        <v>56</v>
      </c>
      <c r="B180" s="6">
        <v>2109.8739837398375</v>
      </c>
      <c r="C180" s="2"/>
      <c r="D180" s="2"/>
      <c r="F180" s="5">
        <v>2</v>
      </c>
      <c r="G180" s="6">
        <v>1805.8438438438438</v>
      </c>
      <c r="K180" s="10" t="s">
        <v>19</v>
      </c>
      <c r="L180" s="6">
        <v>777.875</v>
      </c>
      <c r="CL180" s="5" t="s">
        <v>104</v>
      </c>
      <c r="CM180">
        <v>87</v>
      </c>
      <c r="CO180">
        <v>1</v>
      </c>
      <c r="CP180">
        <f>SUM(CM180:CO180)</f>
        <v>88</v>
      </c>
      <c r="CQ180" s="2"/>
    </row>
    <row r="181" spans="1:95" x14ac:dyDescent="0.25">
      <c r="A181" s="5" t="s">
        <v>8009</v>
      </c>
      <c r="B181" s="6">
        <v>2434</v>
      </c>
      <c r="C181" s="2"/>
      <c r="D181" s="2"/>
      <c r="F181" s="5">
        <v>3</v>
      </c>
      <c r="G181" s="6">
        <v>2534.5131578947367</v>
      </c>
      <c r="K181" s="10" t="s">
        <v>30</v>
      </c>
      <c r="L181" s="6">
        <v>656.66666666666663</v>
      </c>
      <c r="CM181" s="8">
        <f>CM178/CP178</f>
        <v>0.98275862068965514</v>
      </c>
      <c r="CN181" s="8">
        <f>CM179/CP179</f>
        <v>0.875</v>
      </c>
      <c r="CO181" s="8">
        <f>CM180/CP180</f>
        <v>0.98863636363636365</v>
      </c>
      <c r="CQ181" s="2"/>
    </row>
    <row r="182" spans="1:95" x14ac:dyDescent="0.25">
      <c r="A182" s="5" t="s">
        <v>35</v>
      </c>
      <c r="B182" s="6">
        <v>2032.7744360902257</v>
      </c>
      <c r="C182" s="2"/>
      <c r="D182" s="2"/>
      <c r="F182" s="5">
        <v>4</v>
      </c>
      <c r="G182" s="6">
        <v>4348.2212389380529</v>
      </c>
      <c r="K182" s="10" t="s">
        <v>23</v>
      </c>
      <c r="L182" s="6">
        <v>1174.7058823529412</v>
      </c>
      <c r="CM182" s="5" t="s">
        <v>102</v>
      </c>
      <c r="CN182" s="5" t="s">
        <v>103</v>
      </c>
      <c r="CO182" s="5" t="s">
        <v>104</v>
      </c>
    </row>
    <row r="183" spans="1:95" x14ac:dyDescent="0.25">
      <c r="A183" s="5" t="s">
        <v>17</v>
      </c>
      <c r="B183" s="6">
        <v>1970.7665847665849</v>
      </c>
      <c r="C183" s="2"/>
      <c r="D183" s="2"/>
      <c r="F183" s="5">
        <v>5</v>
      </c>
      <c r="G183" s="6">
        <v>10533.168316831683</v>
      </c>
      <c r="K183" s="5" t="s">
        <v>103</v>
      </c>
      <c r="L183" s="6">
        <v>2726.4937993235626</v>
      </c>
    </row>
    <row r="184" spans="1:95" x14ac:dyDescent="0.25">
      <c r="A184" s="5" t="s">
        <v>41</v>
      </c>
      <c r="B184" s="6">
        <v>2133.9411764705883</v>
      </c>
      <c r="C184" s="2"/>
      <c r="D184" s="2"/>
      <c r="F184" s="5">
        <v>8</v>
      </c>
      <c r="G184" s="6">
        <v>3800</v>
      </c>
      <c r="K184" s="10" t="s">
        <v>19</v>
      </c>
      <c r="L184" s="6">
        <v>2119.906432748538</v>
      </c>
    </row>
    <row r="185" spans="1:95" x14ac:dyDescent="0.25">
      <c r="A185" s="5" t="s">
        <v>37</v>
      </c>
      <c r="B185" s="6">
        <v>1758.9684210526316</v>
      </c>
      <c r="C185" s="2"/>
      <c r="D185" s="2"/>
      <c r="F185" s="5">
        <v>7</v>
      </c>
      <c r="G185" s="6">
        <v>23115.357142857141</v>
      </c>
      <c r="K185" s="10" t="s">
        <v>30</v>
      </c>
      <c r="L185" s="6">
        <v>1525.5294117647059</v>
      </c>
    </row>
    <row r="186" spans="1:95" x14ac:dyDescent="0.25">
      <c r="A186" s="5" t="s">
        <v>52</v>
      </c>
      <c r="B186" s="6">
        <v>1905.7863247863247</v>
      </c>
      <c r="C186" s="2"/>
      <c r="D186" s="2"/>
      <c r="F186" s="5">
        <v>6</v>
      </c>
      <c r="G186" s="6">
        <v>12870.4</v>
      </c>
      <c r="K186" s="10" t="s">
        <v>23</v>
      </c>
      <c r="L186" s="6">
        <v>8047.3267326732675</v>
      </c>
    </row>
    <row r="187" spans="1:95" x14ac:dyDescent="0.25">
      <c r="A187" s="5" t="s">
        <v>87</v>
      </c>
      <c r="B187" s="6">
        <v>1857.4126984126983</v>
      </c>
      <c r="C187" s="2"/>
      <c r="D187" s="2"/>
      <c r="F187" s="5">
        <v>9</v>
      </c>
      <c r="G187" s="6">
        <v>17000</v>
      </c>
      <c r="K187" s="5" t="s">
        <v>104</v>
      </c>
      <c r="L187" s="6">
        <v>1073.6777777777777</v>
      </c>
    </row>
    <row r="188" spans="1:95" x14ac:dyDescent="0.25">
      <c r="A188" s="5" t="s">
        <v>43</v>
      </c>
      <c r="B188" s="6">
        <v>2181.0540540540542</v>
      </c>
      <c r="C188" s="2"/>
      <c r="D188" s="2"/>
      <c r="F188" s="5">
        <v>10</v>
      </c>
      <c r="G188" s="6">
        <v>38000</v>
      </c>
      <c r="K188" s="10" t="s">
        <v>19</v>
      </c>
      <c r="L188" s="6">
        <v>1039.1689497716895</v>
      </c>
    </row>
    <row r="189" spans="1:95" x14ac:dyDescent="0.25">
      <c r="A189" s="5" t="s">
        <v>141</v>
      </c>
      <c r="B189" s="6">
        <v>1769.5714285714287</v>
      </c>
      <c r="C189" s="2"/>
      <c r="D189" s="2"/>
      <c r="F189" s="5" t="s">
        <v>153</v>
      </c>
      <c r="G189" s="6">
        <v>3123.4974430497441</v>
      </c>
      <c r="K189" s="10" t="s">
        <v>30</v>
      </c>
      <c r="L189" s="6">
        <v>936.19047619047615</v>
      </c>
    </row>
    <row r="190" spans="1:95" x14ac:dyDescent="0.25">
      <c r="A190" s="5" t="s">
        <v>93</v>
      </c>
      <c r="B190" s="6">
        <v>1327.1428571428571</v>
      </c>
      <c r="C190" s="2"/>
      <c r="D190" s="2"/>
      <c r="K190" s="10" t="s">
        <v>23</v>
      </c>
      <c r="L190" s="6">
        <v>1421.8333333333333</v>
      </c>
    </row>
    <row r="191" spans="1:95" x14ac:dyDescent="0.25">
      <c r="A191" s="5" t="s">
        <v>95</v>
      </c>
      <c r="B191" s="6">
        <v>3500</v>
      </c>
      <c r="C191" s="2"/>
      <c r="D191" s="2"/>
      <c r="K191" s="5" t="s">
        <v>4571</v>
      </c>
      <c r="L191" s="6">
        <v>4236.9325481798714</v>
      </c>
    </row>
    <row r="192" spans="1:95" x14ac:dyDescent="0.25">
      <c r="A192" s="5" t="s">
        <v>28</v>
      </c>
      <c r="B192" s="6">
        <v>1422.7272727272727</v>
      </c>
      <c r="C192" s="2"/>
      <c r="D192" s="2"/>
      <c r="K192" s="10" t="s">
        <v>19</v>
      </c>
      <c r="L192" s="6">
        <v>2162.7614991482114</v>
      </c>
    </row>
    <row r="193" spans="1:21" x14ac:dyDescent="0.25">
      <c r="A193" s="5" t="s">
        <v>476</v>
      </c>
      <c r="B193" s="6">
        <v>2750</v>
      </c>
      <c r="K193" s="10" t="s">
        <v>30</v>
      </c>
      <c r="L193" s="6">
        <v>3539.2357142857145</v>
      </c>
      <c r="T193" s="11" t="s">
        <v>159</v>
      </c>
      <c r="U193" t="s">
        <v>164</v>
      </c>
    </row>
    <row r="194" spans="1:21" x14ac:dyDescent="0.25">
      <c r="A194" s="5" t="s">
        <v>477</v>
      </c>
      <c r="B194" s="6">
        <v>1300</v>
      </c>
      <c r="K194" s="10" t="s">
        <v>23</v>
      </c>
      <c r="L194" s="6">
        <v>10590.632850241545</v>
      </c>
      <c r="T194" s="5" t="s">
        <v>102</v>
      </c>
      <c r="U194" s="6">
        <v>9.2430827288735067</v>
      </c>
    </row>
    <row r="195" spans="1:21" x14ac:dyDescent="0.25">
      <c r="A195" s="5" t="s">
        <v>478</v>
      </c>
      <c r="B195" s="6">
        <v>4083.3333333333335</v>
      </c>
      <c r="T195" s="10" t="s">
        <v>19</v>
      </c>
      <c r="U195" s="6">
        <v>9.2968940713231607</v>
      </c>
    </row>
    <row r="196" spans="1:21" x14ac:dyDescent="0.25">
      <c r="A196" s="5" t="s">
        <v>479</v>
      </c>
      <c r="B196" s="6">
        <v>10825</v>
      </c>
      <c r="T196" s="10" t="s">
        <v>30</v>
      </c>
      <c r="U196" s="6">
        <v>10.102564102564102</v>
      </c>
    </row>
    <row r="197" spans="1:21" x14ac:dyDescent="0.25">
      <c r="A197" s="5" t="s">
        <v>481</v>
      </c>
      <c r="B197" s="6">
        <v>3765</v>
      </c>
      <c r="T197" s="10" t="s">
        <v>23</v>
      </c>
      <c r="U197" s="6">
        <v>8.9647946218700962</v>
      </c>
    </row>
    <row r="198" spans="1:21" x14ac:dyDescent="0.25">
      <c r="A198" s="5" t="s">
        <v>7193</v>
      </c>
      <c r="B198" s="6">
        <v>1900</v>
      </c>
      <c r="T198" s="5" t="s">
        <v>103</v>
      </c>
      <c r="U198" s="6">
        <v>21.660490372169249</v>
      </c>
    </row>
    <row r="199" spans="1:21" x14ac:dyDescent="0.25">
      <c r="A199" s="5" t="s">
        <v>451</v>
      </c>
      <c r="B199" s="6">
        <v>2242.5</v>
      </c>
      <c r="T199" s="10" t="s">
        <v>19</v>
      </c>
      <c r="U199" s="6">
        <v>21.931696014701949</v>
      </c>
    </row>
    <row r="200" spans="1:21" x14ac:dyDescent="0.25">
      <c r="A200" s="5" t="s">
        <v>7040</v>
      </c>
      <c r="B200" s="6">
        <v>7146.666666666667</v>
      </c>
      <c r="T200" s="10" t="s">
        <v>30</v>
      </c>
      <c r="U200" s="6">
        <v>26.535438371923973</v>
      </c>
    </row>
    <row r="201" spans="1:21" x14ac:dyDescent="0.25">
      <c r="A201" s="5" t="s">
        <v>7086</v>
      </c>
      <c r="B201" s="6">
        <v>5180</v>
      </c>
      <c r="T201" s="10" t="s">
        <v>23</v>
      </c>
      <c r="U201" s="6">
        <v>14.900595763581984</v>
      </c>
    </row>
    <row r="202" spans="1:21" x14ac:dyDescent="0.25">
      <c r="A202" s="5" t="s">
        <v>7042</v>
      </c>
      <c r="B202" s="6">
        <v>2316.6666666666665</v>
      </c>
      <c r="T202" s="5" t="s">
        <v>104</v>
      </c>
      <c r="U202" s="6">
        <v>11.735161394957354</v>
      </c>
    </row>
    <row r="203" spans="1:21" x14ac:dyDescent="0.25">
      <c r="A203" s="5" t="s">
        <v>7041</v>
      </c>
      <c r="B203" s="6">
        <v>3000</v>
      </c>
      <c r="T203" s="10" t="s">
        <v>19</v>
      </c>
      <c r="U203" s="6">
        <v>12.114975125394054</v>
      </c>
    </row>
    <row r="204" spans="1:21" x14ac:dyDescent="0.25">
      <c r="A204" s="5" t="s">
        <v>94</v>
      </c>
      <c r="B204" s="6">
        <v>1550</v>
      </c>
      <c r="T204" s="10" t="s">
        <v>30</v>
      </c>
      <c r="U204" s="6">
        <v>12.987687659949197</v>
      </c>
    </row>
    <row r="205" spans="1:21" x14ac:dyDescent="0.25">
      <c r="A205" s="5" t="s">
        <v>1628</v>
      </c>
      <c r="B205" s="6">
        <v>2400</v>
      </c>
      <c r="T205" s="10" t="s">
        <v>23</v>
      </c>
      <c r="U205" s="6">
        <v>8.0857527772751876</v>
      </c>
    </row>
    <row r="206" spans="1:21" x14ac:dyDescent="0.25">
      <c r="A206" s="5" t="s">
        <v>7043</v>
      </c>
      <c r="B206" s="6">
        <v>1625</v>
      </c>
      <c r="T206" s="5" t="s">
        <v>4571</v>
      </c>
      <c r="U206" s="6">
        <v>22.019146233285131</v>
      </c>
    </row>
    <row r="207" spans="1:21" x14ac:dyDescent="0.25">
      <c r="A207" s="5" t="s">
        <v>22</v>
      </c>
      <c r="B207" s="6">
        <v>8641.3126760563373</v>
      </c>
      <c r="T207" s="10" t="s">
        <v>19</v>
      </c>
      <c r="U207" s="6">
        <v>19.852092196167508</v>
      </c>
    </row>
    <row r="208" spans="1:21" x14ac:dyDescent="0.25">
      <c r="A208" s="5" t="s">
        <v>153</v>
      </c>
      <c r="B208" s="6">
        <v>3123.4974430497441</v>
      </c>
      <c r="T208" s="10" t="s">
        <v>30</v>
      </c>
      <c r="U208" s="6">
        <v>26.300780639900772</v>
      </c>
    </row>
    <row r="209" spans="1:21" x14ac:dyDescent="0.25">
      <c r="T209" s="10" t="s">
        <v>23</v>
      </c>
      <c r="U209" s="6">
        <v>25.268575715709723</v>
      </c>
    </row>
    <row r="211" spans="1:21" x14ac:dyDescent="0.25">
      <c r="J211" s="11" t="s">
        <v>154</v>
      </c>
      <c r="K211" s="11" t="s">
        <v>152</v>
      </c>
    </row>
    <row r="212" spans="1:21" x14ac:dyDescent="0.25">
      <c r="J212" s="11" t="s">
        <v>159</v>
      </c>
      <c r="K212" t="s">
        <v>23</v>
      </c>
      <c r="L212" t="s">
        <v>18</v>
      </c>
      <c r="M212" t="s">
        <v>29</v>
      </c>
    </row>
    <row r="213" spans="1:21" x14ac:dyDescent="0.25">
      <c r="J213" s="5" t="s">
        <v>102</v>
      </c>
      <c r="K213" s="6">
        <v>1174.7058823529412</v>
      </c>
      <c r="L213" s="6">
        <v>678.57142857142856</v>
      </c>
      <c r="M213" s="6">
        <v>787.08333333333337</v>
      </c>
    </row>
    <row r="214" spans="1:21" x14ac:dyDescent="0.25">
      <c r="J214" s="5" t="s">
        <v>103</v>
      </c>
      <c r="K214" s="6">
        <v>8047.3267326732675</v>
      </c>
      <c r="L214" s="6">
        <v>1266.7798742138364</v>
      </c>
      <c r="M214" s="6">
        <v>2239.5566188197768</v>
      </c>
    </row>
    <row r="215" spans="1:21" x14ac:dyDescent="0.25">
      <c r="J215" s="5" t="s">
        <v>104</v>
      </c>
      <c r="K215" s="6">
        <v>1421.8333333333333</v>
      </c>
      <c r="L215" s="6">
        <v>863.59649122807014</v>
      </c>
      <c r="M215" s="6">
        <v>1082.0382513661202</v>
      </c>
    </row>
    <row r="216" spans="1:21" x14ac:dyDescent="0.25">
      <c r="J216" s="5" t="s">
        <v>4571</v>
      </c>
      <c r="K216" s="6">
        <v>10590.632850241545</v>
      </c>
      <c r="L216" s="6">
        <v>1966.9142857142858</v>
      </c>
      <c r="M216" s="6">
        <v>2505.6398713826366</v>
      </c>
    </row>
    <row r="217" spans="1:21" x14ac:dyDescent="0.25">
      <c r="A217" s="11" t="s">
        <v>159</v>
      </c>
      <c r="B217" t="s">
        <v>164</v>
      </c>
      <c r="D217" s="11" t="s">
        <v>159</v>
      </c>
      <c r="E217" t="s">
        <v>164</v>
      </c>
    </row>
    <row r="218" spans="1:21" x14ac:dyDescent="0.25">
      <c r="A218" s="5" t="s">
        <v>2803</v>
      </c>
      <c r="B218" s="6">
        <v>23.796340948266089</v>
      </c>
      <c r="C218" s="14"/>
      <c r="D218" s="5">
        <v>1</v>
      </c>
      <c r="E218" s="6">
        <v>23.414841681344072</v>
      </c>
    </row>
    <row r="219" spans="1:21" x14ac:dyDescent="0.25">
      <c r="A219" s="5" t="s">
        <v>56</v>
      </c>
      <c r="B219" s="6">
        <v>20.167686452825329</v>
      </c>
      <c r="C219" s="14"/>
      <c r="D219" s="5">
        <v>2</v>
      </c>
      <c r="E219" s="6">
        <v>19.791894397130033</v>
      </c>
    </row>
    <row r="220" spans="1:21" x14ac:dyDescent="0.25">
      <c r="A220" s="5" t="s">
        <v>8009</v>
      </c>
      <c r="B220" s="6">
        <v>23.847487055773595</v>
      </c>
      <c r="C220" s="14"/>
      <c r="D220" s="5">
        <v>3</v>
      </c>
      <c r="E220" s="6">
        <v>17.49214834924452</v>
      </c>
    </row>
    <row r="221" spans="1:21" x14ac:dyDescent="0.25">
      <c r="A221" s="5" t="s">
        <v>35</v>
      </c>
      <c r="B221" s="6">
        <v>20.529836114638474</v>
      </c>
      <c r="C221" s="14"/>
      <c r="D221" s="5">
        <v>4</v>
      </c>
      <c r="E221" s="6">
        <v>19.69455374457393</v>
      </c>
    </row>
    <row r="222" spans="1:21" x14ac:dyDescent="0.25">
      <c r="A222" s="5" t="s">
        <v>17</v>
      </c>
      <c r="B222" s="6">
        <v>19.149784701055221</v>
      </c>
      <c r="C222" s="14"/>
      <c r="D222" s="5">
        <v>5</v>
      </c>
      <c r="E222" s="6">
        <v>24.542646050625226</v>
      </c>
    </row>
    <row r="223" spans="1:21" x14ac:dyDescent="0.25">
      <c r="A223" s="5" t="s">
        <v>41</v>
      </c>
      <c r="B223" s="6">
        <v>20.93135726437913</v>
      </c>
      <c r="C223" s="14"/>
      <c r="D223" s="5">
        <v>8</v>
      </c>
      <c r="E223" s="6">
        <v>5.7615139078887374</v>
      </c>
    </row>
    <row r="224" spans="1:21" x14ac:dyDescent="0.25">
      <c r="A224" s="5" t="s">
        <v>37</v>
      </c>
      <c r="B224" s="6">
        <v>20.169412388249437</v>
      </c>
      <c r="C224" s="14"/>
      <c r="D224" s="5">
        <v>7</v>
      </c>
      <c r="E224" s="6">
        <v>25.099712471568672</v>
      </c>
    </row>
    <row r="225" spans="1:97" x14ac:dyDescent="0.25">
      <c r="A225" s="5" t="s">
        <v>52</v>
      </c>
      <c r="B225" s="6">
        <v>19.216329014612676</v>
      </c>
      <c r="C225" s="14"/>
      <c r="D225" s="5">
        <v>6</v>
      </c>
      <c r="E225" s="6">
        <v>21.149843310636655</v>
      </c>
    </row>
    <row r="226" spans="1:97" x14ac:dyDescent="0.25">
      <c r="A226" s="5" t="s">
        <v>87</v>
      </c>
      <c r="B226" s="6">
        <v>19.198486600608312</v>
      </c>
      <c r="C226" s="14"/>
      <c r="D226" s="5">
        <v>9</v>
      </c>
      <c r="E226" s="6">
        <v>9.7757331799884994</v>
      </c>
    </row>
    <row r="227" spans="1:97" x14ac:dyDescent="0.25">
      <c r="A227" s="5" t="s">
        <v>43</v>
      </c>
      <c r="B227" s="6">
        <v>20.391998036938634</v>
      </c>
      <c r="C227" s="14"/>
      <c r="D227" s="5">
        <v>10</v>
      </c>
      <c r="E227" s="6">
        <v>15.683037556747832</v>
      </c>
    </row>
    <row r="228" spans="1:97" x14ac:dyDescent="0.25">
      <c r="A228" s="5" t="s">
        <v>141</v>
      </c>
      <c r="B228" s="6">
        <v>22.062985755227391</v>
      </c>
      <c r="C228" s="2"/>
      <c r="D228" s="5" t="s">
        <v>153</v>
      </c>
      <c r="E228" s="6">
        <v>20.223996319095022</v>
      </c>
    </row>
    <row r="229" spans="1:97" x14ac:dyDescent="0.25">
      <c r="A229" s="5" t="s">
        <v>93</v>
      </c>
      <c r="B229" s="6">
        <v>12.204645492606758</v>
      </c>
      <c r="C229" s="2"/>
      <c r="D229" s="2"/>
    </row>
    <row r="230" spans="1:97" x14ac:dyDescent="0.25">
      <c r="A230" s="5" t="s">
        <v>95</v>
      </c>
      <c r="B230" s="6">
        <v>20.056426852543357</v>
      </c>
      <c r="C230" s="2"/>
      <c r="D230" s="2"/>
    </row>
    <row r="231" spans="1:97" x14ac:dyDescent="0.25">
      <c r="A231" s="5" t="s">
        <v>28</v>
      </c>
      <c r="B231" s="6">
        <v>22.473717296098719</v>
      </c>
      <c r="C231" s="2"/>
      <c r="D231" s="2"/>
    </row>
    <row r="232" spans="1:97" x14ac:dyDescent="0.25">
      <c r="A232" s="5" t="s">
        <v>476</v>
      </c>
      <c r="B232" s="6">
        <v>24.878929349517588</v>
      </c>
      <c r="C232" s="2"/>
      <c r="D232" s="2"/>
    </row>
    <row r="233" spans="1:97" x14ac:dyDescent="0.25">
      <c r="A233" s="5" t="s">
        <v>477</v>
      </c>
      <c r="B233" s="6">
        <v>15.476190476190476</v>
      </c>
      <c r="I233" s="11" t="s">
        <v>159</v>
      </c>
      <c r="J233" t="s">
        <v>164</v>
      </c>
    </row>
    <row r="234" spans="1:97" x14ac:dyDescent="0.25">
      <c r="A234" s="5" t="s">
        <v>478</v>
      </c>
      <c r="B234" s="6">
        <v>33.682355380468586</v>
      </c>
      <c r="I234" s="5" t="s">
        <v>102</v>
      </c>
      <c r="J234" s="14">
        <v>9.2430827288735067</v>
      </c>
    </row>
    <row r="235" spans="1:97" x14ac:dyDescent="0.25">
      <c r="A235" s="5" t="s">
        <v>479</v>
      </c>
      <c r="B235" s="6">
        <v>37.534475965327033</v>
      </c>
      <c r="I235" s="10" t="s">
        <v>23</v>
      </c>
      <c r="J235" s="14">
        <v>8.9647946218700962</v>
      </c>
    </row>
    <row r="236" spans="1:97" x14ac:dyDescent="0.25">
      <c r="A236" s="5" t="s">
        <v>451</v>
      </c>
      <c r="B236" s="6">
        <v>27.867935635792779</v>
      </c>
      <c r="I236" s="10" t="s">
        <v>18</v>
      </c>
      <c r="J236" s="14">
        <v>9.7382839017851364</v>
      </c>
    </row>
    <row r="237" spans="1:97" x14ac:dyDescent="0.25">
      <c r="A237" s="5" t="s">
        <v>481</v>
      </c>
      <c r="B237" s="6">
        <v>37.65</v>
      </c>
      <c r="I237" s="10" t="s">
        <v>29</v>
      </c>
      <c r="J237" s="14">
        <v>9.2782074402256338</v>
      </c>
    </row>
    <row r="238" spans="1:97" x14ac:dyDescent="0.25">
      <c r="A238" s="5" t="s">
        <v>7193</v>
      </c>
      <c r="B238" s="6">
        <v>23.75</v>
      </c>
      <c r="I238" s="5" t="s">
        <v>103</v>
      </c>
      <c r="J238" s="14">
        <v>21.66049037216932</v>
      </c>
      <c r="CR238" s="11" t="s">
        <v>159</v>
      </c>
      <c r="CS238" t="s">
        <v>154</v>
      </c>
    </row>
    <row r="239" spans="1:97" x14ac:dyDescent="0.25">
      <c r="A239" s="5" t="s">
        <v>7040</v>
      </c>
      <c r="B239" s="6">
        <v>31.111111111111114</v>
      </c>
      <c r="I239" s="10" t="s">
        <v>23</v>
      </c>
      <c r="J239" s="14">
        <v>14.900595763581984</v>
      </c>
      <c r="CJ239" s="11" t="s">
        <v>16</v>
      </c>
      <c r="CK239" t="s">
        <v>154</v>
      </c>
      <c r="CR239" s="5">
        <v>1</v>
      </c>
      <c r="CS239" s="6">
        <v>270979.96746203903</v>
      </c>
    </row>
    <row r="240" spans="1:97" x14ac:dyDescent="0.25">
      <c r="A240" s="5" t="s">
        <v>7086</v>
      </c>
      <c r="B240" s="6">
        <v>26.930908820467057</v>
      </c>
      <c r="I240" s="10" t="s">
        <v>18</v>
      </c>
      <c r="J240" s="14">
        <v>21.111317790494081</v>
      </c>
      <c r="CJ240" s="5" t="s">
        <v>2803</v>
      </c>
      <c r="CK240" s="6">
        <v>570333.33333333337</v>
      </c>
      <c r="CR240" s="5">
        <v>2</v>
      </c>
      <c r="CS240" s="6">
        <v>507541.47324239247</v>
      </c>
    </row>
    <row r="241" spans="1:97" x14ac:dyDescent="0.25">
      <c r="A241" s="5" t="s">
        <v>94</v>
      </c>
      <c r="B241" s="6">
        <v>25.833333333333332</v>
      </c>
      <c r="I241" s="10" t="s">
        <v>29</v>
      </c>
      <c r="J241" s="14">
        <v>22.8886686751257</v>
      </c>
      <c r="CJ241" s="5" t="s">
        <v>56</v>
      </c>
      <c r="CK241" s="6">
        <v>458159.53254437872</v>
      </c>
      <c r="CR241" s="5">
        <v>3</v>
      </c>
      <c r="CS241" s="6">
        <v>570342.2788944724</v>
      </c>
    </row>
    <row r="242" spans="1:97" x14ac:dyDescent="0.25">
      <c r="A242" s="5" t="s">
        <v>7042</v>
      </c>
      <c r="B242" s="6">
        <v>38.611111111111114</v>
      </c>
      <c r="I242" s="5" t="s">
        <v>104</v>
      </c>
      <c r="J242" s="14">
        <v>11.735161394957359</v>
      </c>
      <c r="CJ242" s="5" t="s">
        <v>8009</v>
      </c>
      <c r="CK242" s="6">
        <v>704047.82608695654</v>
      </c>
      <c r="CR242" s="5">
        <v>4</v>
      </c>
      <c r="CS242" s="6">
        <v>900999.32336956519</v>
      </c>
    </row>
    <row r="243" spans="1:97" x14ac:dyDescent="0.25">
      <c r="A243" s="5" t="s">
        <v>7041</v>
      </c>
      <c r="B243" s="6">
        <v>33.333333333333336</v>
      </c>
      <c r="I243" s="10" t="s">
        <v>23</v>
      </c>
      <c r="J243" s="14">
        <v>8.0857527772751876</v>
      </c>
      <c r="CJ243" s="5" t="s">
        <v>35</v>
      </c>
      <c r="CK243" s="6">
        <v>614212.44459644321</v>
      </c>
      <c r="CR243" s="5">
        <v>5</v>
      </c>
      <c r="CS243" s="6">
        <v>1460156.1622047245</v>
      </c>
    </row>
    <row r="244" spans="1:97" x14ac:dyDescent="0.25">
      <c r="A244" s="5" t="s">
        <v>1628</v>
      </c>
      <c r="B244" s="6">
        <v>13.333333333333334</v>
      </c>
      <c r="I244" s="10" t="s">
        <v>18</v>
      </c>
      <c r="J244" s="14">
        <v>13.200455415334485</v>
      </c>
      <c r="CJ244" s="5" t="s">
        <v>17</v>
      </c>
      <c r="CK244" s="6">
        <v>695925.01238938048</v>
      </c>
      <c r="CR244" s="5">
        <v>6</v>
      </c>
      <c r="CS244" s="6">
        <v>1964188.3720930233</v>
      </c>
    </row>
    <row r="245" spans="1:97" x14ac:dyDescent="0.25">
      <c r="A245" s="5" t="s">
        <v>7043</v>
      </c>
      <c r="B245" s="6">
        <v>27.355396541443053</v>
      </c>
      <c r="I245" s="10" t="s">
        <v>29</v>
      </c>
      <c r="J245" s="14">
        <v>11.877022047246811</v>
      </c>
      <c r="CJ245" s="5" t="s">
        <v>41</v>
      </c>
      <c r="CK245" s="6">
        <v>663731.90688259108</v>
      </c>
      <c r="CR245" s="5">
        <v>7</v>
      </c>
      <c r="CS245" s="6">
        <v>2360103.0075187972</v>
      </c>
    </row>
    <row r="246" spans="1:97" x14ac:dyDescent="0.25">
      <c r="A246" s="5" t="s">
        <v>22</v>
      </c>
      <c r="B246" s="6">
        <v>20.085998414545752</v>
      </c>
      <c r="I246" s="5" t="s">
        <v>4571</v>
      </c>
      <c r="J246" s="14">
        <v>22.019146233285138</v>
      </c>
      <c r="CJ246" s="5" t="s">
        <v>37</v>
      </c>
      <c r="CK246" s="6">
        <v>671171.52050473192</v>
      </c>
      <c r="CR246" s="5">
        <v>8</v>
      </c>
      <c r="CS246" s="6">
        <v>2873596.7741935486</v>
      </c>
    </row>
    <row r="247" spans="1:97" x14ac:dyDescent="0.25">
      <c r="A247" s="5" t="s">
        <v>153</v>
      </c>
      <c r="B247" s="6">
        <v>20.223996319095004</v>
      </c>
      <c r="I247" s="10" t="s">
        <v>23</v>
      </c>
      <c r="J247" s="14">
        <v>25.268575715709723</v>
      </c>
      <c r="CJ247" s="5" t="s">
        <v>52</v>
      </c>
      <c r="CK247" s="6">
        <v>851102.06220095698</v>
      </c>
      <c r="CR247" s="5">
        <v>9</v>
      </c>
      <c r="CS247" s="6">
        <v>3744630</v>
      </c>
    </row>
    <row r="248" spans="1:97" x14ac:dyDescent="0.25">
      <c r="I248" s="10" t="s">
        <v>18</v>
      </c>
      <c r="J248" s="14">
        <v>20.422593079460864</v>
      </c>
      <c r="CJ248" s="5" t="s">
        <v>87</v>
      </c>
      <c r="CK248" s="6">
        <v>928973.56589147286</v>
      </c>
      <c r="CR248" s="5">
        <v>10</v>
      </c>
      <c r="CS248" s="6">
        <v>1810316.6666666667</v>
      </c>
    </row>
    <row r="249" spans="1:97" x14ac:dyDescent="0.25">
      <c r="I249" s="10" t="s">
        <v>29</v>
      </c>
      <c r="J249" s="14">
        <v>21.207259060117419</v>
      </c>
      <c r="CJ249" s="5" t="s">
        <v>43</v>
      </c>
      <c r="CK249" s="6">
        <v>746310.576</v>
      </c>
      <c r="CR249" s="5">
        <v>11</v>
      </c>
      <c r="CS249" s="6">
        <v>1468333.3333333333</v>
      </c>
    </row>
    <row r="250" spans="1:97" x14ac:dyDescent="0.25">
      <c r="CJ250" s="5" t="s">
        <v>141</v>
      </c>
      <c r="CK250" s="6">
        <v>642581.48148148146</v>
      </c>
      <c r="CR250" s="5">
        <v>13</v>
      </c>
      <c r="CS250" s="6">
        <v>1975000</v>
      </c>
    </row>
    <row r="251" spans="1:97" x14ac:dyDescent="0.25">
      <c r="CJ251" s="5" t="s">
        <v>93</v>
      </c>
      <c r="CK251" s="6">
        <v>814682.35714285716</v>
      </c>
      <c r="CR251" s="5" t="s">
        <v>153</v>
      </c>
      <c r="CS251" s="6">
        <v>882778.42679010017</v>
      </c>
    </row>
    <row r="252" spans="1:97" x14ac:dyDescent="0.25">
      <c r="CJ252" s="5" t="s">
        <v>95</v>
      </c>
      <c r="CK252" s="6">
        <v>671995</v>
      </c>
    </row>
    <row r="253" spans="1:97" x14ac:dyDescent="0.25">
      <c r="CJ253" s="5" t="s">
        <v>28</v>
      </c>
      <c r="CK253" s="6">
        <v>801124</v>
      </c>
    </row>
    <row r="254" spans="1:97" x14ac:dyDescent="0.25">
      <c r="CJ254" s="5" t="s">
        <v>476</v>
      </c>
      <c r="CK254" s="6">
        <v>727428.57142857148</v>
      </c>
    </row>
    <row r="255" spans="1:97" x14ac:dyDescent="0.25">
      <c r="CJ255" s="5" t="s">
        <v>1628</v>
      </c>
      <c r="CK255" s="6">
        <v>1410000</v>
      </c>
    </row>
    <row r="256" spans="1:97" x14ac:dyDescent="0.25">
      <c r="CJ256" s="5" t="s">
        <v>477</v>
      </c>
      <c r="CK256" s="6">
        <v>3471663.3333333335</v>
      </c>
    </row>
    <row r="257" spans="1:89" x14ac:dyDescent="0.25">
      <c r="CJ257" s="5" t="s">
        <v>478</v>
      </c>
      <c r="CK257" s="6">
        <v>1800000</v>
      </c>
    </row>
    <row r="258" spans="1:89" x14ac:dyDescent="0.25">
      <c r="CJ258" s="5" t="s">
        <v>479</v>
      </c>
      <c r="CK258" s="6">
        <v>868330</v>
      </c>
    </row>
    <row r="259" spans="1:89" x14ac:dyDescent="0.25">
      <c r="CJ259" s="5" t="s">
        <v>451</v>
      </c>
      <c r="CK259" s="6">
        <v>1599500</v>
      </c>
    </row>
    <row r="260" spans="1:89" x14ac:dyDescent="0.25">
      <c r="CJ260" s="5" t="s">
        <v>7040</v>
      </c>
      <c r="CK260" s="6">
        <v>2390000</v>
      </c>
    </row>
    <row r="261" spans="1:89" x14ac:dyDescent="0.25">
      <c r="CJ261" s="5" t="s">
        <v>481</v>
      </c>
      <c r="CK261" s="6">
        <v>446500</v>
      </c>
    </row>
    <row r="262" spans="1:89" x14ac:dyDescent="0.25">
      <c r="CJ262" s="5" t="s">
        <v>7041</v>
      </c>
      <c r="CK262" s="6">
        <v>435000</v>
      </c>
    </row>
    <row r="263" spans="1:89" x14ac:dyDescent="0.25">
      <c r="CJ263" s="5" t="s">
        <v>7042</v>
      </c>
      <c r="CK263" s="6">
        <v>990000</v>
      </c>
    </row>
    <row r="264" spans="1:89" x14ac:dyDescent="0.25">
      <c r="CJ264" s="5" t="s">
        <v>94</v>
      </c>
      <c r="CK264" s="6">
        <v>504428.57142857142</v>
      </c>
    </row>
    <row r="265" spans="1:89" x14ac:dyDescent="0.25">
      <c r="CJ265" s="5" t="s">
        <v>7043</v>
      </c>
      <c r="CK265" s="6">
        <v>328300</v>
      </c>
    </row>
    <row r="266" spans="1:89" x14ac:dyDescent="0.25">
      <c r="CJ266" s="5" t="s">
        <v>7044</v>
      </c>
      <c r="CK266" s="6">
        <v>1150000</v>
      </c>
    </row>
    <row r="267" spans="1:89" x14ac:dyDescent="0.25">
      <c r="CJ267" s="5" t="s">
        <v>22</v>
      </c>
      <c r="CK267" s="6">
        <v>1246008.5042309607</v>
      </c>
    </row>
    <row r="268" spans="1:89" x14ac:dyDescent="0.25">
      <c r="CJ268" s="5" t="s">
        <v>153</v>
      </c>
      <c r="CK268" s="2">
        <v>882778.42679010017</v>
      </c>
    </row>
    <row r="271" spans="1:89" x14ac:dyDescent="0.25">
      <c r="A271" s="11" t="s">
        <v>159</v>
      </c>
      <c r="B271" t="s">
        <v>165</v>
      </c>
      <c r="D271" s="11" t="s">
        <v>159</v>
      </c>
      <c r="E271" t="s">
        <v>165</v>
      </c>
      <c r="J271" s="11" t="s">
        <v>159</v>
      </c>
      <c r="K271" t="s">
        <v>164</v>
      </c>
    </row>
    <row r="272" spans="1:89" x14ac:dyDescent="0.25">
      <c r="A272" s="5" t="s">
        <v>56</v>
      </c>
      <c r="B272" s="6">
        <v>955.4048102981028</v>
      </c>
      <c r="D272" s="5">
        <v>1</v>
      </c>
      <c r="E272" s="14">
        <v>1228.7799145299145</v>
      </c>
      <c r="J272" s="5" t="s">
        <v>102</v>
      </c>
      <c r="K272" s="14">
        <v>9.2430827288735067</v>
      </c>
    </row>
    <row r="273" spans="1:11" x14ac:dyDescent="0.25">
      <c r="A273" s="5" t="s">
        <v>35</v>
      </c>
      <c r="B273" s="6">
        <v>958.89035087719253</v>
      </c>
      <c r="D273" s="5">
        <v>2</v>
      </c>
      <c r="E273" s="14">
        <v>902.92192192192192</v>
      </c>
      <c r="J273" s="10" t="s">
        <v>23</v>
      </c>
      <c r="K273" s="14">
        <v>8.9647946218700962</v>
      </c>
    </row>
    <row r="274" spans="1:11" x14ac:dyDescent="0.25">
      <c r="A274" s="5" t="s">
        <v>17</v>
      </c>
      <c r="B274" s="6">
        <v>941.17833742833761</v>
      </c>
      <c r="D274" s="5">
        <v>3</v>
      </c>
      <c r="E274" s="14">
        <v>844.83771929824559</v>
      </c>
      <c r="J274" s="10" t="s">
        <v>18</v>
      </c>
      <c r="K274" s="14">
        <v>9.7382839017851364</v>
      </c>
    </row>
    <row r="275" spans="1:11" x14ac:dyDescent="0.25">
      <c r="A275" s="5" t="s">
        <v>41</v>
      </c>
      <c r="B275" s="6">
        <v>993.33928571428567</v>
      </c>
      <c r="D275" s="5">
        <v>4</v>
      </c>
      <c r="E275" s="14">
        <v>1087.0553097345132</v>
      </c>
      <c r="J275" s="10" t="s">
        <v>29</v>
      </c>
      <c r="K275" s="14">
        <v>9.2782074402256338</v>
      </c>
    </row>
    <row r="276" spans="1:11" x14ac:dyDescent="0.25">
      <c r="A276" s="5" t="s">
        <v>37</v>
      </c>
      <c r="B276" s="6">
        <v>884.95043859649115</v>
      </c>
      <c r="D276" s="5">
        <v>5</v>
      </c>
      <c r="E276" s="14">
        <v>2106.6336633663368</v>
      </c>
      <c r="J276" s="5" t="s">
        <v>103</v>
      </c>
      <c r="K276" s="14">
        <v>21.66049037216932</v>
      </c>
    </row>
    <row r="277" spans="1:11" x14ac:dyDescent="0.25">
      <c r="A277" s="5" t="s">
        <v>52</v>
      </c>
      <c r="B277" s="6">
        <v>837.49358974358972</v>
      </c>
      <c r="D277" s="5">
        <v>8</v>
      </c>
      <c r="E277" s="14">
        <v>475</v>
      </c>
      <c r="J277" s="10" t="s">
        <v>23</v>
      </c>
      <c r="K277" s="14">
        <v>14.900595763581984</v>
      </c>
    </row>
    <row r="278" spans="1:11" x14ac:dyDescent="0.25">
      <c r="A278" s="5" t="s">
        <v>87</v>
      </c>
      <c r="B278" s="6">
        <v>861.52380952380929</v>
      </c>
      <c r="D278" s="5">
        <v>7</v>
      </c>
      <c r="E278" s="14">
        <v>3302.1938775510207</v>
      </c>
      <c r="J278" s="10" t="s">
        <v>18</v>
      </c>
      <c r="K278" s="14">
        <v>21.111317790494081</v>
      </c>
    </row>
    <row r="279" spans="1:11" x14ac:dyDescent="0.25">
      <c r="A279" s="5" t="s">
        <v>43</v>
      </c>
      <c r="B279" s="6">
        <v>1015.734234234234</v>
      </c>
      <c r="D279" s="5">
        <v>6</v>
      </c>
      <c r="E279" s="14">
        <v>2145.066666666668</v>
      </c>
      <c r="J279" s="10" t="s">
        <v>29</v>
      </c>
      <c r="K279" s="14">
        <v>22.8886686751257</v>
      </c>
    </row>
    <row r="280" spans="1:11" x14ac:dyDescent="0.25">
      <c r="A280" s="5" t="s">
        <v>141</v>
      </c>
      <c r="B280" s="6">
        <v>966.5119047619047</v>
      </c>
      <c r="D280" s="5">
        <v>9</v>
      </c>
      <c r="E280" s="14">
        <v>1888.8888888888889</v>
      </c>
      <c r="J280" s="5" t="s">
        <v>104</v>
      </c>
      <c r="K280" s="14">
        <v>11.735161394957359</v>
      </c>
    </row>
    <row r="281" spans="1:11" x14ac:dyDescent="0.25">
      <c r="A281" s="5" t="s">
        <v>93</v>
      </c>
      <c r="B281" s="6">
        <v>597.61904761904759</v>
      </c>
      <c r="D281" s="5">
        <v>10</v>
      </c>
      <c r="E281" s="14">
        <v>3800</v>
      </c>
      <c r="J281" s="10" t="s">
        <v>23</v>
      </c>
      <c r="K281" s="14">
        <v>8.0857527772751876</v>
      </c>
    </row>
    <row r="282" spans="1:11" x14ac:dyDescent="0.25">
      <c r="A282" s="5" t="s">
        <v>95</v>
      </c>
      <c r="B282" s="6">
        <v>1225</v>
      </c>
      <c r="D282" s="5" t="s">
        <v>153</v>
      </c>
      <c r="E282" s="14">
        <v>1094.78125714876</v>
      </c>
      <c r="J282" s="10" t="s">
        <v>18</v>
      </c>
      <c r="K282" s="14">
        <v>13.200455415334485</v>
      </c>
    </row>
    <row r="283" spans="1:11" x14ac:dyDescent="0.25">
      <c r="A283" s="5" t="s">
        <v>28</v>
      </c>
      <c r="B283" s="6">
        <v>751.81818181818187</v>
      </c>
      <c r="J283" s="10" t="s">
        <v>29</v>
      </c>
      <c r="K283" s="14">
        <v>11.877022047246811</v>
      </c>
    </row>
    <row r="284" spans="1:11" x14ac:dyDescent="0.25">
      <c r="A284" s="5" t="s">
        <v>476</v>
      </c>
      <c r="B284" s="6">
        <v>1518.8888888888887</v>
      </c>
      <c r="J284" s="5" t="s">
        <v>4571</v>
      </c>
      <c r="K284" s="14">
        <v>22.019146233285138</v>
      </c>
    </row>
    <row r="285" spans="1:11" x14ac:dyDescent="0.25">
      <c r="A285" s="5" t="s">
        <v>477</v>
      </c>
      <c r="B285" s="6">
        <v>650</v>
      </c>
      <c r="J285" s="10" t="s">
        <v>23</v>
      </c>
      <c r="K285" s="14">
        <v>25.268575715709723</v>
      </c>
    </row>
    <row r="286" spans="1:11" x14ac:dyDescent="0.25">
      <c r="A286" s="5" t="s">
        <v>478</v>
      </c>
      <c r="B286" s="6">
        <v>1750</v>
      </c>
      <c r="J286" s="10" t="s">
        <v>18</v>
      </c>
      <c r="K286" s="14">
        <v>20.422593079460864</v>
      </c>
    </row>
    <row r="287" spans="1:11" x14ac:dyDescent="0.25">
      <c r="A287" s="5" t="s">
        <v>479</v>
      </c>
      <c r="B287" s="6">
        <v>2562.5</v>
      </c>
      <c r="J287" s="10" t="s">
        <v>29</v>
      </c>
      <c r="K287" s="14">
        <v>21.207259060117419</v>
      </c>
    </row>
    <row r="288" spans="1:11" x14ac:dyDescent="0.25">
      <c r="A288" s="5" t="s">
        <v>451</v>
      </c>
      <c r="B288" s="6">
        <v>1323.75</v>
      </c>
    </row>
    <row r="289" spans="1:98" x14ac:dyDescent="0.25">
      <c r="A289" s="5" t="s">
        <v>481</v>
      </c>
      <c r="B289" s="6">
        <v>1882.5</v>
      </c>
    </row>
    <row r="290" spans="1:98" x14ac:dyDescent="0.25">
      <c r="A290" s="5" t="s">
        <v>22</v>
      </c>
      <c r="B290" s="6">
        <v>1810.8379834562943</v>
      </c>
    </row>
    <row r="291" spans="1:98" x14ac:dyDescent="0.25">
      <c r="A291" s="5" t="s">
        <v>2803</v>
      </c>
      <c r="B291" s="6">
        <v>1061.8055555555557</v>
      </c>
    </row>
    <row r="292" spans="1:98" x14ac:dyDescent="0.25">
      <c r="A292" s="5" t="s">
        <v>7193</v>
      </c>
      <c r="B292" s="6">
        <v>950</v>
      </c>
    </row>
    <row r="293" spans="1:98" x14ac:dyDescent="0.25">
      <c r="A293" s="5" t="s">
        <v>7043</v>
      </c>
      <c r="B293" s="6">
        <v>1125</v>
      </c>
    </row>
    <row r="294" spans="1:98" x14ac:dyDescent="0.25">
      <c r="A294" s="5" t="s">
        <v>7042</v>
      </c>
      <c r="B294" s="6">
        <v>2316.6666666666665</v>
      </c>
      <c r="CI294" s="11" t="s">
        <v>159</v>
      </c>
      <c r="CJ294" t="s">
        <v>164</v>
      </c>
    </row>
    <row r="295" spans="1:98" x14ac:dyDescent="0.25">
      <c r="A295" s="5" t="s">
        <v>7041</v>
      </c>
      <c r="B295" s="6">
        <v>1500</v>
      </c>
      <c r="CI295" s="5" t="s">
        <v>2803</v>
      </c>
      <c r="CJ295" s="6">
        <v>6567.0892196315917</v>
      </c>
    </row>
    <row r="296" spans="1:98" x14ac:dyDescent="0.25">
      <c r="A296" s="5" t="s">
        <v>94</v>
      </c>
      <c r="B296" s="6">
        <v>1550</v>
      </c>
      <c r="CI296" s="5" t="s">
        <v>56</v>
      </c>
      <c r="CJ296" s="6">
        <v>4048.3889632361879</v>
      </c>
    </row>
    <row r="297" spans="1:98" x14ac:dyDescent="0.25">
      <c r="A297" s="5" t="s">
        <v>7086</v>
      </c>
      <c r="B297" s="6">
        <v>1700.8333333333335</v>
      </c>
      <c r="CI297" s="5" t="s">
        <v>35</v>
      </c>
      <c r="CJ297" s="6">
        <v>4430.6019185365376</v>
      </c>
    </row>
    <row r="298" spans="1:98" x14ac:dyDescent="0.25">
      <c r="A298" s="5" t="s">
        <v>7040</v>
      </c>
      <c r="B298" s="6">
        <v>2646.6666666666665</v>
      </c>
      <c r="CI298" s="5" t="s">
        <v>17</v>
      </c>
      <c r="CJ298" s="6">
        <v>4666.3862029142538</v>
      </c>
    </row>
    <row r="299" spans="1:98" x14ac:dyDescent="0.25">
      <c r="A299" s="5" t="s">
        <v>1628</v>
      </c>
      <c r="B299" s="6">
        <v>800</v>
      </c>
      <c r="CI299" s="5" t="s">
        <v>41</v>
      </c>
      <c r="CJ299" s="6">
        <v>4868.3839902073687</v>
      </c>
      <c r="CS299" s="11" t="s">
        <v>159</v>
      </c>
      <c r="CT299" t="s">
        <v>164</v>
      </c>
    </row>
    <row r="300" spans="1:98" x14ac:dyDescent="0.25">
      <c r="A300" s="5" t="s">
        <v>8009</v>
      </c>
      <c r="B300" s="6">
        <v>994.0333333333333</v>
      </c>
      <c r="CI300" s="5" t="s">
        <v>37</v>
      </c>
      <c r="CJ300" s="6">
        <v>4979.9787113081857</v>
      </c>
      <c r="CS300" s="5">
        <v>1</v>
      </c>
      <c r="CT300" s="6">
        <v>4748.1239869789388</v>
      </c>
    </row>
    <row r="301" spans="1:98" x14ac:dyDescent="0.25">
      <c r="A301" s="5" t="s">
        <v>153</v>
      </c>
      <c r="B301" s="6">
        <v>1094.78125714876</v>
      </c>
      <c r="CI301" s="5" t="s">
        <v>52</v>
      </c>
      <c r="CJ301" s="6">
        <v>5764.5083459476655</v>
      </c>
      <c r="CS301" s="5">
        <v>2</v>
      </c>
      <c r="CT301" s="6">
        <v>4912.5488683475078</v>
      </c>
    </row>
    <row r="302" spans="1:98" x14ac:dyDescent="0.25">
      <c r="CI302" s="5" t="s">
        <v>87</v>
      </c>
      <c r="CJ302" s="6">
        <v>6250.1250786370674</v>
      </c>
      <c r="CS302" s="5">
        <v>3</v>
      </c>
      <c r="CT302" s="6">
        <v>3918.4774255584234</v>
      </c>
    </row>
    <row r="303" spans="1:98" x14ac:dyDescent="0.25">
      <c r="CI303" s="5" t="s">
        <v>43</v>
      </c>
      <c r="CJ303" s="6">
        <v>5125.2495768592235</v>
      </c>
      <c r="CS303" s="5">
        <v>4</v>
      </c>
      <c r="CT303" s="6">
        <v>3795.7055329455679</v>
      </c>
    </row>
    <row r="304" spans="1:98" x14ac:dyDescent="0.25">
      <c r="CI304" s="5" t="s">
        <v>93</v>
      </c>
      <c r="CJ304" s="6">
        <v>5404.8154565874574</v>
      </c>
      <c r="CS304" s="5">
        <v>5</v>
      </c>
      <c r="CT304" s="6">
        <v>3914.1396306601932</v>
      </c>
    </row>
    <row r="305" spans="1:121" x14ac:dyDescent="0.25">
      <c r="CI305" s="5" t="s">
        <v>141</v>
      </c>
      <c r="CJ305" s="6">
        <v>4466.0647124835441</v>
      </c>
      <c r="CS305" s="5">
        <v>6</v>
      </c>
      <c r="CT305" s="6">
        <v>3755.891531837487</v>
      </c>
      <c r="DP305" s="11" t="s">
        <v>159</v>
      </c>
      <c r="DQ305" t="s">
        <v>154</v>
      </c>
    </row>
    <row r="306" spans="1:121" x14ac:dyDescent="0.25">
      <c r="CI306" s="5" t="s">
        <v>95</v>
      </c>
      <c r="CJ306" s="6">
        <v>4994.7075658050917</v>
      </c>
      <c r="CS306" s="5">
        <v>7</v>
      </c>
      <c r="CT306" s="6">
        <v>3480.1503309730979</v>
      </c>
      <c r="DP306" s="5" t="s">
        <v>102</v>
      </c>
      <c r="DQ306" s="6">
        <v>245979.4827586207</v>
      </c>
    </row>
    <row r="307" spans="1:121" x14ac:dyDescent="0.25">
      <c r="CI307" s="5" t="s">
        <v>28</v>
      </c>
      <c r="CJ307" s="6">
        <v>4650.7996817820949</v>
      </c>
      <c r="CS307" s="5">
        <v>8</v>
      </c>
      <c r="CT307" s="6">
        <v>3187.7171950324969</v>
      </c>
      <c r="DP307" s="10" t="s">
        <v>19</v>
      </c>
      <c r="DQ307" s="6">
        <v>156896.66666666666</v>
      </c>
    </row>
    <row r="308" spans="1:121" x14ac:dyDescent="0.25">
      <c r="CI308" s="5" t="s">
        <v>476</v>
      </c>
      <c r="CJ308" s="6">
        <v>4591.1251055578987</v>
      </c>
      <c r="CS308" s="5">
        <v>9</v>
      </c>
      <c r="CT308" s="6">
        <v>3107.3732473470509</v>
      </c>
      <c r="DP308" s="10" t="s">
        <v>30</v>
      </c>
      <c r="DQ308" s="6">
        <v>84450</v>
      </c>
    </row>
    <row r="309" spans="1:121" x14ac:dyDescent="0.25">
      <c r="CI309" s="5" t="s">
        <v>1628</v>
      </c>
      <c r="CJ309" s="6">
        <v>6692.4895435533726</v>
      </c>
      <c r="CS309" s="5">
        <v>10</v>
      </c>
      <c r="CT309" s="6">
        <v>2102.1906778828111</v>
      </c>
      <c r="DP309" s="10" t="s">
        <v>23</v>
      </c>
      <c r="DQ309" s="6">
        <v>322887.1875</v>
      </c>
    </row>
    <row r="310" spans="1:121" x14ac:dyDescent="0.25">
      <c r="CI310" s="5" t="s">
        <v>477</v>
      </c>
      <c r="CJ310" s="6">
        <v>9116.1249861249871</v>
      </c>
      <c r="CS310" s="5">
        <v>11</v>
      </c>
      <c r="CT310" s="6">
        <v>2104.7321580186003</v>
      </c>
      <c r="DP310" s="5" t="s">
        <v>104</v>
      </c>
      <c r="DQ310" s="6">
        <v>330638.52403100778</v>
      </c>
    </row>
    <row r="311" spans="1:121" x14ac:dyDescent="0.25">
      <c r="CI311" s="5" t="s">
        <v>94</v>
      </c>
      <c r="CJ311" s="6">
        <v>5785.4730008630722</v>
      </c>
      <c r="CS311" s="5">
        <v>13</v>
      </c>
      <c r="CT311" s="6">
        <v>1927.3002465254742</v>
      </c>
      <c r="DP311" s="10" t="s">
        <v>19</v>
      </c>
      <c r="DQ311" s="6">
        <v>275867.51140065148</v>
      </c>
    </row>
    <row r="312" spans="1:121" x14ac:dyDescent="0.25">
      <c r="CI312" s="5" t="s">
        <v>22</v>
      </c>
      <c r="CJ312" s="6">
        <v>3018.6064132792212</v>
      </c>
      <c r="CS312" s="5" t="s">
        <v>153</v>
      </c>
      <c r="CT312" s="6">
        <v>4102.4947582743907</v>
      </c>
      <c r="DP312" s="10" t="s">
        <v>30</v>
      </c>
      <c r="DQ312" s="6">
        <v>233071.42857142858</v>
      </c>
    </row>
    <row r="313" spans="1:121" x14ac:dyDescent="0.25">
      <c r="CI313" s="5" t="s">
        <v>478</v>
      </c>
      <c r="CJ313" s="6">
        <v>4500</v>
      </c>
      <c r="DP313" s="10" t="s">
        <v>23</v>
      </c>
      <c r="DQ313" s="6">
        <v>386751.61111111112</v>
      </c>
    </row>
    <row r="314" spans="1:121" x14ac:dyDescent="0.25">
      <c r="CI314" s="5" t="s">
        <v>479</v>
      </c>
      <c r="CJ314" s="6">
        <v>6610.6423206423206</v>
      </c>
      <c r="DP314" s="5" t="s">
        <v>103</v>
      </c>
      <c r="DQ314" s="6">
        <v>1418812.5982100801</v>
      </c>
    </row>
    <row r="315" spans="1:121" x14ac:dyDescent="0.25">
      <c r="CI315" s="5" t="s">
        <v>451</v>
      </c>
      <c r="CJ315" s="6">
        <v>8245.4119850187271</v>
      </c>
      <c r="DP315" s="10" t="s">
        <v>19</v>
      </c>
      <c r="DQ315" s="6">
        <v>1171215.6403508773</v>
      </c>
    </row>
    <row r="316" spans="1:121" x14ac:dyDescent="0.25">
      <c r="CH316" s="2"/>
      <c r="CI316" s="5" t="s">
        <v>7040</v>
      </c>
      <c r="CJ316" s="6">
        <v>10753.999304468789</v>
      </c>
      <c r="DP316" s="10" t="s">
        <v>30</v>
      </c>
      <c r="DQ316" s="6">
        <v>674773.90243902442</v>
      </c>
    </row>
    <row r="317" spans="1:121" x14ac:dyDescent="0.25">
      <c r="CH317" s="2"/>
      <c r="CI317" s="5" t="s">
        <v>481</v>
      </c>
      <c r="CJ317" s="6">
        <v>6117.1630094043885</v>
      </c>
      <c r="DP317" s="10" t="s">
        <v>23</v>
      </c>
      <c r="DQ317" s="6">
        <v>1729202.402955665</v>
      </c>
    </row>
    <row r="318" spans="1:121" x14ac:dyDescent="0.25">
      <c r="CI318" s="5" t="s">
        <v>7041</v>
      </c>
      <c r="CJ318" s="6">
        <v>5178.5714285714284</v>
      </c>
      <c r="DP318" s="5" t="s">
        <v>4571</v>
      </c>
      <c r="DQ318" s="6">
        <v>580818.16335630324</v>
      </c>
    </row>
    <row r="319" spans="1:121" x14ac:dyDescent="0.25">
      <c r="CI319" s="5" t="s">
        <v>7042</v>
      </c>
      <c r="CJ319" s="6">
        <v>5823.5294117647063</v>
      </c>
      <c r="DP319" s="10" t="s">
        <v>19</v>
      </c>
      <c r="DQ319" s="6">
        <v>453725.74839462928</v>
      </c>
    </row>
    <row r="320" spans="1:121" x14ac:dyDescent="0.25">
      <c r="A320" s="11" t="s">
        <v>159</v>
      </c>
      <c r="B320" t="s">
        <v>154</v>
      </c>
      <c r="C320" t="s">
        <v>164</v>
      </c>
      <c r="D320" t="s">
        <v>165</v>
      </c>
      <c r="J320" s="11" t="s">
        <v>159</v>
      </c>
      <c r="K320" t="s">
        <v>154</v>
      </c>
      <c r="L320" t="s">
        <v>165</v>
      </c>
      <c r="CI320" s="5" t="s">
        <v>7043</v>
      </c>
      <c r="CJ320" s="6">
        <v>6073.6606373815675</v>
      </c>
      <c r="DP320" s="10" t="s">
        <v>30</v>
      </c>
      <c r="DQ320" s="6">
        <v>372374.72413793101</v>
      </c>
    </row>
    <row r="321" spans="1:121" x14ac:dyDescent="0.25">
      <c r="A321" s="5" t="s">
        <v>102</v>
      </c>
      <c r="B321" s="6">
        <v>884.25</v>
      </c>
      <c r="C321" s="6">
        <v>9.2430827288735049</v>
      </c>
      <c r="D321" s="6">
        <v>405.51388888888886</v>
      </c>
      <c r="J321" s="5" t="s">
        <v>102</v>
      </c>
      <c r="K321" s="6">
        <v>884.25</v>
      </c>
      <c r="L321" s="6">
        <v>405.5138888888888</v>
      </c>
      <c r="AG321" s="47" t="s">
        <v>166</v>
      </c>
      <c r="AH321" s="47"/>
      <c r="AI321" s="47"/>
      <c r="AJ321" s="47"/>
      <c r="AK321" s="47"/>
      <c r="AL321" s="47"/>
      <c r="AM321" s="47"/>
      <c r="AN321" s="47"/>
      <c r="AO321" s="47"/>
      <c r="AP321" s="47"/>
      <c r="AQ321" s="47"/>
      <c r="CI321" s="5" t="s">
        <v>7044</v>
      </c>
      <c r="CJ321" s="6">
        <v>7107.0234113712377</v>
      </c>
      <c r="DP321" s="10" t="s">
        <v>23</v>
      </c>
      <c r="DQ321" s="6">
        <v>959954.12852664571</v>
      </c>
    </row>
    <row r="322" spans="1:121" x14ac:dyDescent="0.25">
      <c r="A322" s="5" t="s">
        <v>103</v>
      </c>
      <c r="B322" s="6">
        <v>2726.4937993235626</v>
      </c>
      <c r="C322" s="6">
        <v>21.660490372169278</v>
      </c>
      <c r="D322" s="6">
        <v>1063.9342576188685</v>
      </c>
      <c r="J322" s="10" t="s">
        <v>95</v>
      </c>
      <c r="K322" s="6">
        <v>600</v>
      </c>
      <c r="L322" s="6">
        <v>600</v>
      </c>
      <c r="AG322" s="47"/>
      <c r="AH322" s="47"/>
      <c r="AI322" s="47"/>
      <c r="AJ322" s="47"/>
      <c r="AK322" s="47"/>
      <c r="AL322" s="47"/>
      <c r="AM322" s="47"/>
      <c r="AN322" s="47"/>
      <c r="AO322" s="47"/>
      <c r="AP322" s="47"/>
      <c r="AQ322" s="47"/>
      <c r="CI322" s="5" t="s">
        <v>8009</v>
      </c>
      <c r="CJ322" s="6">
        <v>5517.5347731896045</v>
      </c>
    </row>
    <row r="323" spans="1:121" x14ac:dyDescent="0.25">
      <c r="A323" s="5" t="s">
        <v>104</v>
      </c>
      <c r="B323" s="6">
        <v>1073.6777777777777</v>
      </c>
      <c r="C323" s="6">
        <v>11.735161394957354</v>
      </c>
      <c r="D323" s="6">
        <v>476.8205908289242</v>
      </c>
      <c r="J323" s="10" t="s">
        <v>35</v>
      </c>
      <c r="K323" s="6">
        <v>768.18181818181813</v>
      </c>
      <c r="L323" s="6">
        <v>391.66666666666663</v>
      </c>
      <c r="CI323" s="5" t="s">
        <v>153</v>
      </c>
      <c r="CJ323" s="2">
        <v>4102.4947582743825</v>
      </c>
    </row>
    <row r="324" spans="1:121" x14ac:dyDescent="0.25">
      <c r="A324" s="5" t="s">
        <v>4571</v>
      </c>
      <c r="B324" s="6">
        <v>4236.9325481798714</v>
      </c>
      <c r="C324" s="6">
        <v>22.019146233285127</v>
      </c>
      <c r="D324" s="6">
        <v>1346.9940093810551</v>
      </c>
      <c r="J324" s="10" t="s">
        <v>17</v>
      </c>
      <c r="K324" s="6">
        <v>875.55555555555554</v>
      </c>
      <c r="L324" s="6">
        <v>452.22222222222217</v>
      </c>
    </row>
    <row r="325" spans="1:121" x14ac:dyDescent="0.25">
      <c r="J325" s="10" t="s">
        <v>41</v>
      </c>
      <c r="K325" s="6">
        <v>674</v>
      </c>
      <c r="L325" s="6">
        <v>267</v>
      </c>
    </row>
    <row r="326" spans="1:121" x14ac:dyDescent="0.25">
      <c r="J326" s="10" t="s">
        <v>37</v>
      </c>
      <c r="K326" s="6">
        <v>743.75</v>
      </c>
      <c r="L326" s="6">
        <v>334.375</v>
      </c>
    </row>
    <row r="327" spans="1:121" x14ac:dyDescent="0.25">
      <c r="J327" s="10" t="s">
        <v>52</v>
      </c>
      <c r="K327" s="6">
        <v>866.66666666666663</v>
      </c>
      <c r="L327" s="6">
        <v>248.88888888888891</v>
      </c>
    </row>
    <row r="328" spans="1:121" x14ac:dyDescent="0.25">
      <c r="J328" s="10" t="s">
        <v>87</v>
      </c>
      <c r="K328" s="6">
        <v>950</v>
      </c>
      <c r="L328" s="6">
        <v>316.66666666666669</v>
      </c>
    </row>
    <row r="329" spans="1:121" x14ac:dyDescent="0.25">
      <c r="J329" s="10" t="s">
        <v>43</v>
      </c>
      <c r="K329" s="6">
        <v>775</v>
      </c>
      <c r="L329" s="6">
        <v>287.5</v>
      </c>
    </row>
    <row r="330" spans="1:121" x14ac:dyDescent="0.25">
      <c r="J330" s="10" t="s">
        <v>141</v>
      </c>
      <c r="K330" s="6">
        <v>850</v>
      </c>
      <c r="L330" s="6">
        <v>850</v>
      </c>
    </row>
    <row r="331" spans="1:121" x14ac:dyDescent="0.25">
      <c r="J331" s="10" t="s">
        <v>56</v>
      </c>
      <c r="K331" s="6">
        <v>582</v>
      </c>
      <c r="L331" s="6">
        <v>582</v>
      </c>
    </row>
    <row r="332" spans="1:121" x14ac:dyDescent="0.25">
      <c r="J332" s="10" t="s">
        <v>22</v>
      </c>
      <c r="K332" s="6">
        <v>1174.7058823529412</v>
      </c>
      <c r="L332" s="6">
        <v>409.7058823529411</v>
      </c>
    </row>
    <row r="333" spans="1:121" x14ac:dyDescent="0.25">
      <c r="A333" s="11" t="s">
        <v>159</v>
      </c>
      <c r="B333" t="s">
        <v>154</v>
      </c>
      <c r="C333" t="s">
        <v>164</v>
      </c>
      <c r="J333" s="5" t="s">
        <v>103</v>
      </c>
      <c r="K333" s="6">
        <v>2726.4937993235626</v>
      </c>
      <c r="L333" s="6">
        <v>1063.9342576188687</v>
      </c>
      <c r="BE333" s="11" t="s">
        <v>159</v>
      </c>
      <c r="BF333" t="s">
        <v>154</v>
      </c>
      <c r="BG333" t="s">
        <v>164</v>
      </c>
      <c r="BH333" t="s">
        <v>165</v>
      </c>
    </row>
    <row r="334" spans="1:121" x14ac:dyDescent="0.25">
      <c r="A334" s="5" t="s">
        <v>102</v>
      </c>
      <c r="B334" s="6">
        <v>884.25</v>
      </c>
      <c r="C334" s="6">
        <v>9.2430827288735067</v>
      </c>
      <c r="J334" s="10" t="s">
        <v>35</v>
      </c>
      <c r="K334" s="6">
        <v>1924.0919540229886</v>
      </c>
      <c r="L334" s="6">
        <v>1015.8175287356323</v>
      </c>
      <c r="BE334" s="5" t="s">
        <v>102</v>
      </c>
      <c r="BF334" s="2">
        <v>884.25</v>
      </c>
      <c r="BG334" s="2">
        <v>9.2430827288735049</v>
      </c>
      <c r="BH334" s="2">
        <v>405.51388888888886</v>
      </c>
    </row>
    <row r="335" spans="1:121" x14ac:dyDescent="0.25">
      <c r="A335" s="10" t="s">
        <v>19</v>
      </c>
      <c r="B335" s="6">
        <v>777.875</v>
      </c>
      <c r="C335" s="6">
        <v>9.2968940713231607</v>
      </c>
      <c r="J335" s="10" t="s">
        <v>17</v>
      </c>
      <c r="K335" s="6">
        <v>1883.2422360248447</v>
      </c>
      <c r="L335" s="6">
        <v>970.10610766045534</v>
      </c>
      <c r="AY335" s="11" t="s">
        <v>154</v>
      </c>
      <c r="AZ335" s="11" t="s">
        <v>152</v>
      </c>
      <c r="BE335" s="10">
        <v>1</v>
      </c>
      <c r="BF335" s="6">
        <v>623.21428571428567</v>
      </c>
      <c r="BG335" s="6">
        <v>10.268778843639826</v>
      </c>
      <c r="BH335" s="6">
        <v>623.21428571428567</v>
      </c>
    </row>
    <row r="336" spans="1:121" x14ac:dyDescent="0.25">
      <c r="A336" s="10" t="s">
        <v>30</v>
      </c>
      <c r="B336" s="6">
        <v>656.66666666666663</v>
      </c>
      <c r="C336" s="6">
        <v>10.102564102564102</v>
      </c>
      <c r="J336" s="10" t="s">
        <v>41</v>
      </c>
      <c r="K336" s="6">
        <v>2216.3040000000001</v>
      </c>
      <c r="L336" s="6">
        <v>1041.0346666666667</v>
      </c>
      <c r="AY336" s="11" t="s">
        <v>159</v>
      </c>
      <c r="AZ336" t="s">
        <v>9</v>
      </c>
      <c r="BA336" t="s">
        <v>20</v>
      </c>
      <c r="BB336" t="s">
        <v>88</v>
      </c>
      <c r="BC336" t="s">
        <v>153</v>
      </c>
      <c r="BE336" s="10">
        <v>2</v>
      </c>
      <c r="BF336" s="6">
        <v>768</v>
      </c>
      <c r="BG336" s="6">
        <v>9.2215308283248127</v>
      </c>
      <c r="BH336" s="6">
        <v>384</v>
      </c>
    </row>
    <row r="337" spans="1:127" x14ac:dyDescent="0.25">
      <c r="A337" s="10" t="s">
        <v>23</v>
      </c>
      <c r="B337" s="6">
        <v>1174.7058823529412</v>
      </c>
      <c r="C337" s="6">
        <v>8.9647946218700962</v>
      </c>
      <c r="J337" s="10" t="s">
        <v>37</v>
      </c>
      <c r="K337" s="6">
        <v>1880</v>
      </c>
      <c r="L337" s="6">
        <v>971.17100694444434</v>
      </c>
      <c r="AY337" s="5" t="s">
        <v>103</v>
      </c>
      <c r="AZ337" s="6">
        <v>3645.4233983286908</v>
      </c>
      <c r="BA337" s="6">
        <v>2081.593253968254</v>
      </c>
      <c r="BB337" s="6">
        <v>2523.75</v>
      </c>
      <c r="BC337" s="6">
        <v>2726.4937993235626</v>
      </c>
      <c r="BE337" s="10">
        <v>3</v>
      </c>
      <c r="BF337" s="6">
        <v>881.66666666666663</v>
      </c>
      <c r="BG337" s="6">
        <v>9.030108141110512</v>
      </c>
      <c r="BH337" s="6">
        <v>293.88888888888886</v>
      </c>
    </row>
    <row r="338" spans="1:127" x14ac:dyDescent="0.25">
      <c r="A338" s="5" t="s">
        <v>103</v>
      </c>
      <c r="B338" s="6">
        <v>2726.4937993235626</v>
      </c>
      <c r="C338" s="6">
        <v>21.660490372169249</v>
      </c>
      <c r="J338" s="10" t="s">
        <v>52</v>
      </c>
      <c r="K338" s="6">
        <v>2254.3396226415093</v>
      </c>
      <c r="L338" s="6">
        <v>1005.9984276729558</v>
      </c>
      <c r="AY338" s="5" t="s">
        <v>104</v>
      </c>
      <c r="AZ338" s="6">
        <v>1109.5562913907286</v>
      </c>
      <c r="BA338" s="6">
        <v>995.14851485148517</v>
      </c>
      <c r="BB338" s="6">
        <v>1213.3333333333333</v>
      </c>
      <c r="BC338" s="6">
        <v>1073.6777777777777</v>
      </c>
      <c r="BE338" s="10">
        <v>4</v>
      </c>
      <c r="BF338" s="6">
        <v>1850</v>
      </c>
      <c r="BG338" s="6">
        <v>9.659140667761358</v>
      </c>
      <c r="BH338" s="6">
        <v>462.5</v>
      </c>
    </row>
    <row r="339" spans="1:127" x14ac:dyDescent="0.25">
      <c r="A339" s="10" t="s">
        <v>19</v>
      </c>
      <c r="B339" s="6">
        <v>2119.906432748538</v>
      </c>
      <c r="C339" s="6">
        <v>21.931696014701949</v>
      </c>
      <c r="J339" s="10" t="s">
        <v>87</v>
      </c>
      <c r="K339" s="6">
        <v>2280.2903225806454</v>
      </c>
      <c r="L339" s="6">
        <v>1083.3440860215055</v>
      </c>
      <c r="AY339" s="5" t="s">
        <v>102</v>
      </c>
      <c r="AZ339" s="6">
        <v>938.83720930232562</v>
      </c>
      <c r="BA339" s="6">
        <v>689.66666666666663</v>
      </c>
      <c r="BB339" s="6">
        <v>1170</v>
      </c>
      <c r="BC339" s="6">
        <v>884.25</v>
      </c>
      <c r="BE339" s="10">
        <v>5</v>
      </c>
      <c r="BF339" s="6">
        <v>1200</v>
      </c>
      <c r="BG339" s="6">
        <v>3.7403993855606759</v>
      </c>
      <c r="BH339" s="6">
        <v>240</v>
      </c>
    </row>
    <row r="340" spans="1:127" x14ac:dyDescent="0.25">
      <c r="A340" s="10" t="s">
        <v>30</v>
      </c>
      <c r="B340" s="6">
        <v>1525.5294117647059</v>
      </c>
      <c r="C340" s="6">
        <v>26.535438371923973</v>
      </c>
      <c r="J340" s="10" t="s">
        <v>43</v>
      </c>
      <c r="K340" s="6">
        <v>2618.5294117647059</v>
      </c>
      <c r="L340" s="6">
        <v>1277.1568627450981</v>
      </c>
      <c r="AY340" s="5" t="s">
        <v>4571</v>
      </c>
      <c r="AZ340" s="6">
        <v>5671.8514190317192</v>
      </c>
      <c r="BA340" s="6">
        <v>1673.7156862745098</v>
      </c>
      <c r="BB340" s="6">
        <v>1644.7931034482758</v>
      </c>
      <c r="BC340" s="6">
        <v>4236.9325481798714</v>
      </c>
      <c r="BE340" s="5" t="s">
        <v>103</v>
      </c>
      <c r="BF340" s="6">
        <v>2726.4937993235626</v>
      </c>
      <c r="BG340" s="6">
        <v>21.660490372169278</v>
      </c>
      <c r="BH340" s="6">
        <v>1063.9342576188681</v>
      </c>
    </row>
    <row r="341" spans="1:127" x14ac:dyDescent="0.25">
      <c r="A341" s="10" t="s">
        <v>23</v>
      </c>
      <c r="B341" s="6">
        <v>8047.3267326732675</v>
      </c>
      <c r="C341" s="6">
        <v>14.900595763581984</v>
      </c>
      <c r="J341" s="10" t="s">
        <v>141</v>
      </c>
      <c r="K341" s="6">
        <v>2246.75</v>
      </c>
      <c r="L341" s="6">
        <v>1182.0208333333333</v>
      </c>
      <c r="AY341" s="5" t="s">
        <v>153</v>
      </c>
      <c r="AZ341" s="2">
        <v>4265.6762152777774</v>
      </c>
      <c r="BA341" s="2">
        <v>1805.7613390928725</v>
      </c>
      <c r="BB341" s="2">
        <v>1814.3698630136987</v>
      </c>
      <c r="BC341" s="2">
        <v>3123.4974430497441</v>
      </c>
      <c r="BE341" s="10">
        <v>1</v>
      </c>
      <c r="BF341" s="6">
        <v>1351.8650793650793</v>
      </c>
      <c r="BG341" s="6">
        <v>26.099096077934817</v>
      </c>
      <c r="BH341" s="6">
        <v>1351.8650793650793</v>
      </c>
    </row>
    <row r="342" spans="1:127" x14ac:dyDescent="0.25">
      <c r="A342" s="5" t="s">
        <v>104</v>
      </c>
      <c r="B342" s="6">
        <v>1073.6777777777777</v>
      </c>
      <c r="C342" s="6">
        <v>11.735161394957354</v>
      </c>
      <c r="J342" s="10" t="s">
        <v>93</v>
      </c>
      <c r="K342" s="6">
        <v>1750</v>
      </c>
      <c r="L342" s="6">
        <v>875</v>
      </c>
      <c r="BE342" s="10">
        <v>2</v>
      </c>
      <c r="BF342" s="6">
        <v>1764.6183206106871</v>
      </c>
      <c r="BG342" s="6">
        <v>22.188846132798382</v>
      </c>
      <c r="BH342" s="6">
        <v>882.30916030534354</v>
      </c>
    </row>
    <row r="343" spans="1:127" x14ac:dyDescent="0.25">
      <c r="A343" s="10" t="s">
        <v>19</v>
      </c>
      <c r="B343" s="6">
        <v>1039.1689497716895</v>
      </c>
      <c r="C343" s="6">
        <v>12.114975125394054</v>
      </c>
      <c r="J343" s="10" t="s">
        <v>56</v>
      </c>
      <c r="K343" s="6">
        <v>1975.9183673469388</v>
      </c>
      <c r="L343" s="6">
        <v>963.61394557823121</v>
      </c>
      <c r="BE343" s="10">
        <v>3</v>
      </c>
      <c r="BF343" s="6">
        <v>2235.0544554455446</v>
      </c>
      <c r="BG343" s="6">
        <v>18.173602984439761</v>
      </c>
      <c r="BH343" s="6">
        <v>745.01815181518123</v>
      </c>
    </row>
    <row r="344" spans="1:127" x14ac:dyDescent="0.25">
      <c r="A344" s="10" t="s">
        <v>30</v>
      </c>
      <c r="B344" s="6">
        <v>936.19047619047615</v>
      </c>
      <c r="C344" s="6">
        <v>12.987687659949197</v>
      </c>
      <c r="J344" s="10" t="s">
        <v>22</v>
      </c>
      <c r="K344" s="6">
        <v>8047.3267326732675</v>
      </c>
      <c r="L344" s="6">
        <v>1446.7741238409556</v>
      </c>
      <c r="BE344" s="10">
        <v>4</v>
      </c>
      <c r="BF344" s="6">
        <v>3759.7640449438204</v>
      </c>
      <c r="BG344" s="6">
        <v>19.304662087180013</v>
      </c>
      <c r="BH344" s="6">
        <v>939.9410112359551</v>
      </c>
    </row>
    <row r="345" spans="1:127" x14ac:dyDescent="0.25">
      <c r="A345" s="10" t="s">
        <v>23</v>
      </c>
      <c r="B345" s="6">
        <v>1421.8333333333333</v>
      </c>
      <c r="C345" s="6">
        <v>8.0857527772751876</v>
      </c>
      <c r="J345" s="10" t="s">
        <v>451</v>
      </c>
      <c r="K345" s="6">
        <v>2500</v>
      </c>
      <c r="L345" s="6">
        <v>1250</v>
      </c>
      <c r="BE345" s="10">
        <v>5</v>
      </c>
      <c r="BF345" s="6">
        <v>6376.1904761904761</v>
      </c>
      <c r="BG345" s="6">
        <v>17.018571964079975</v>
      </c>
      <c r="BH345" s="6">
        <v>1275.2380952380952</v>
      </c>
    </row>
    <row r="346" spans="1:127" x14ac:dyDescent="0.25">
      <c r="A346" s="5" t="s">
        <v>4571</v>
      </c>
      <c r="B346" s="6">
        <v>4236.9325481798714</v>
      </c>
      <c r="C346" s="6">
        <v>22.019146233285131</v>
      </c>
      <c r="J346" s="10" t="s">
        <v>28</v>
      </c>
      <c r="K346" s="6">
        <v>2170</v>
      </c>
      <c r="L346" s="6">
        <v>822.5</v>
      </c>
      <c r="BE346" s="10">
        <v>8</v>
      </c>
      <c r="BF346" s="2">
        <v>5000</v>
      </c>
      <c r="BG346" s="2">
        <v>3.8759689922480618</v>
      </c>
      <c r="BH346" s="2">
        <v>625</v>
      </c>
      <c r="DV346" s="11" t="s">
        <v>159</v>
      </c>
      <c r="DW346" t="s">
        <v>154</v>
      </c>
    </row>
    <row r="347" spans="1:127" x14ac:dyDescent="0.25">
      <c r="A347" s="10" t="s">
        <v>19</v>
      </c>
      <c r="B347" s="6">
        <v>2162.7614991482114</v>
      </c>
      <c r="C347" s="6">
        <v>19.852092196167508</v>
      </c>
      <c r="J347" s="10" t="s">
        <v>476</v>
      </c>
      <c r="K347" s="6">
        <v>2570</v>
      </c>
      <c r="L347" s="6">
        <v>2570</v>
      </c>
      <c r="BE347" s="10">
        <v>7</v>
      </c>
      <c r="BF347" s="2">
        <v>23140</v>
      </c>
      <c r="BG347" s="2">
        <v>22.107458655692515</v>
      </c>
      <c r="BH347" s="2">
        <v>3305.7142857142867</v>
      </c>
      <c r="DV347" s="5" t="s">
        <v>102</v>
      </c>
      <c r="DW347" s="6">
        <v>245979.4827586207</v>
      </c>
    </row>
    <row r="348" spans="1:127" x14ac:dyDescent="0.25">
      <c r="A348" s="10" t="s">
        <v>30</v>
      </c>
      <c r="B348" s="6">
        <v>3539.2357142857145</v>
      </c>
      <c r="C348" s="6">
        <v>26.300780639900772</v>
      </c>
      <c r="J348" s="10" t="s">
        <v>477</v>
      </c>
      <c r="K348" s="6">
        <v>1300</v>
      </c>
      <c r="L348" s="6">
        <v>650</v>
      </c>
      <c r="BE348" s="10">
        <v>6</v>
      </c>
      <c r="BF348" s="6">
        <v>8365.217391304348</v>
      </c>
      <c r="BG348" s="6">
        <v>16.225162111590347</v>
      </c>
      <c r="BH348" s="6">
        <v>1394.202898550725</v>
      </c>
      <c r="DV348" s="10" t="s">
        <v>23</v>
      </c>
      <c r="DW348" s="6">
        <v>322887.1875</v>
      </c>
    </row>
    <row r="349" spans="1:127" x14ac:dyDescent="0.25">
      <c r="A349" s="10" t="s">
        <v>23</v>
      </c>
      <c r="B349" s="6">
        <v>10590.632850241545</v>
      </c>
      <c r="C349" s="6">
        <v>25.268575715709723</v>
      </c>
      <c r="J349" s="10" t="s">
        <v>478</v>
      </c>
      <c r="K349" s="6">
        <v>1750</v>
      </c>
      <c r="L349" s="6">
        <v>1750</v>
      </c>
      <c r="BE349" s="10">
        <v>9</v>
      </c>
      <c r="BF349" s="2">
        <v>17000</v>
      </c>
      <c r="BG349" s="2">
        <v>9.7757331799884994</v>
      </c>
      <c r="BH349" s="2">
        <v>1888.8888888888889</v>
      </c>
      <c r="DV349" s="10" t="s">
        <v>18</v>
      </c>
      <c r="DW349" s="6">
        <v>55720</v>
      </c>
    </row>
    <row r="350" spans="1:127" x14ac:dyDescent="0.25">
      <c r="J350" s="10" t="s">
        <v>479</v>
      </c>
      <c r="K350" s="6">
        <v>10825</v>
      </c>
      <c r="L350" s="6">
        <v>2562.5</v>
      </c>
      <c r="BE350" s="5" t="s">
        <v>104</v>
      </c>
      <c r="BF350" s="6">
        <v>1073.6777777777777</v>
      </c>
      <c r="BG350" s="6">
        <v>11.735161394957359</v>
      </c>
      <c r="BH350" s="6">
        <v>476.8205908289242</v>
      </c>
      <c r="DV350" s="10" t="s">
        <v>29</v>
      </c>
      <c r="DW350" s="6">
        <v>155148</v>
      </c>
    </row>
    <row r="351" spans="1:127" x14ac:dyDescent="0.25">
      <c r="J351" s="10" t="s">
        <v>481</v>
      </c>
      <c r="K351" s="6">
        <v>3765</v>
      </c>
      <c r="L351" s="6">
        <v>1882.5</v>
      </c>
      <c r="BE351" s="10">
        <v>1</v>
      </c>
      <c r="BF351" s="6">
        <v>752.60416666666663</v>
      </c>
      <c r="BG351" s="6">
        <v>13.320062442194576</v>
      </c>
      <c r="BH351" s="6">
        <v>752.60416666666663</v>
      </c>
      <c r="DV351" s="5" t="s">
        <v>104</v>
      </c>
      <c r="DW351" s="6">
        <v>330638.52403100778</v>
      </c>
    </row>
    <row r="352" spans="1:127" x14ac:dyDescent="0.25">
      <c r="J352" s="10" t="s">
        <v>2803</v>
      </c>
      <c r="K352" s="6">
        <v>1547.5</v>
      </c>
      <c r="L352" s="6">
        <v>1061.8055555555557</v>
      </c>
      <c r="BE352" s="10">
        <v>2</v>
      </c>
      <c r="BF352" s="6">
        <v>964.52272727272725</v>
      </c>
      <c r="BG352" s="6">
        <v>12.328457468204197</v>
      </c>
      <c r="BH352" s="6">
        <v>482.26136363636363</v>
      </c>
      <c r="CG352" s="5"/>
      <c r="CH352" s="2"/>
      <c r="DV352" s="10" t="s">
        <v>23</v>
      </c>
      <c r="DW352" s="6">
        <v>386751.61111111112</v>
      </c>
    </row>
    <row r="353" spans="10:127" x14ac:dyDescent="0.25">
      <c r="J353" s="10" t="s">
        <v>8009</v>
      </c>
      <c r="K353" s="6">
        <v>2128.5714285714284</v>
      </c>
      <c r="L353" s="6">
        <v>951.78571428571433</v>
      </c>
      <c r="BE353" s="10">
        <v>3</v>
      </c>
      <c r="BF353" s="6">
        <v>1156.05</v>
      </c>
      <c r="BG353" s="6">
        <v>10.836284359146799</v>
      </c>
      <c r="BH353" s="6">
        <v>385.35</v>
      </c>
      <c r="CG353" s="5"/>
      <c r="CH353" s="2"/>
      <c r="DV353" s="10" t="s">
        <v>18</v>
      </c>
      <c r="DW353" s="6">
        <v>203768.4745762712</v>
      </c>
    </row>
    <row r="354" spans="10:127" x14ac:dyDescent="0.25">
      <c r="J354" s="5" t="s">
        <v>104</v>
      </c>
      <c r="K354" s="6">
        <v>1073.6777777777777</v>
      </c>
      <c r="L354" s="6">
        <v>476.8205908289242</v>
      </c>
      <c r="BE354" s="10">
        <v>4</v>
      </c>
      <c r="BF354" s="6">
        <v>1316.25</v>
      </c>
      <c r="BG354" s="6">
        <v>11.299600505350984</v>
      </c>
      <c r="BH354" s="6">
        <v>329.0625</v>
      </c>
      <c r="CG354" s="5"/>
      <c r="CH354" s="2"/>
      <c r="DV354" s="10" t="s">
        <v>29</v>
      </c>
      <c r="DW354" s="6">
        <v>289816.74045801529</v>
      </c>
    </row>
    <row r="355" spans="10:127" x14ac:dyDescent="0.25">
      <c r="J355" s="10" t="s">
        <v>35</v>
      </c>
      <c r="K355" s="6">
        <v>948.4545454545455</v>
      </c>
      <c r="L355" s="6">
        <v>482.19696969696975</v>
      </c>
      <c r="BE355" s="10">
        <v>5</v>
      </c>
      <c r="BF355" s="2">
        <v>1200</v>
      </c>
      <c r="BG355" s="2">
        <v>9.5238095238095237</v>
      </c>
      <c r="BH355" s="2">
        <v>240</v>
      </c>
      <c r="CG355" s="5"/>
      <c r="CH355" s="2"/>
      <c r="DV355" s="5" t="s">
        <v>103</v>
      </c>
      <c r="DW355" s="6">
        <v>1418812.5982100801</v>
      </c>
    </row>
    <row r="356" spans="10:127" x14ac:dyDescent="0.25">
      <c r="J356" s="10" t="s">
        <v>17</v>
      </c>
      <c r="K356" s="6">
        <v>985.40322580645159</v>
      </c>
      <c r="L356" s="6">
        <v>454.35483870967749</v>
      </c>
      <c r="BE356" s="10">
        <v>8</v>
      </c>
      <c r="BF356" s="2">
        <v>2600</v>
      </c>
      <c r="BG356" s="2">
        <v>7.6470588235294121</v>
      </c>
      <c r="BH356" s="2">
        <v>325</v>
      </c>
      <c r="CG356" s="5"/>
      <c r="CH356" s="2"/>
      <c r="DV356" s="10" t="s">
        <v>23</v>
      </c>
      <c r="DW356" s="6">
        <v>1729202.402955665</v>
      </c>
    </row>
    <row r="357" spans="10:127" x14ac:dyDescent="0.25">
      <c r="J357" s="10" t="s">
        <v>41</v>
      </c>
      <c r="K357" s="6">
        <v>985.2</v>
      </c>
      <c r="L357" s="6">
        <v>442.6</v>
      </c>
      <c r="BE357" s="10">
        <v>7</v>
      </c>
      <c r="BF357" s="2">
        <v>3376.6666666666665</v>
      </c>
      <c r="BG357" s="2">
        <v>7.9234099810407628</v>
      </c>
      <c r="BH357" s="2">
        <v>482.38095238095235</v>
      </c>
      <c r="CG357" s="5"/>
      <c r="CH357" s="2"/>
      <c r="DV357" s="10" t="s">
        <v>18</v>
      </c>
      <c r="DW357" s="6">
        <v>406539.29585798818</v>
      </c>
    </row>
    <row r="358" spans="10:127" x14ac:dyDescent="0.25">
      <c r="J358" s="10" t="s">
        <v>37</v>
      </c>
      <c r="K358" s="6">
        <v>1165</v>
      </c>
      <c r="L358" s="6">
        <v>448.87254901960785</v>
      </c>
      <c r="BE358" s="10">
        <v>6</v>
      </c>
      <c r="BF358" s="2">
        <v>2500</v>
      </c>
      <c r="BG358" s="2">
        <v>3.2679738562091503</v>
      </c>
      <c r="BH358" s="2">
        <v>416.66666666666669</v>
      </c>
      <c r="DV358" s="10" t="s">
        <v>29</v>
      </c>
      <c r="DW358" s="6">
        <v>1265488.3556975506</v>
      </c>
    </row>
    <row r="359" spans="10:127" x14ac:dyDescent="0.25">
      <c r="J359" s="10" t="s">
        <v>52</v>
      </c>
      <c r="K359" s="6">
        <v>1502.1111111111111</v>
      </c>
      <c r="L359" s="6">
        <v>627.30555555555566</v>
      </c>
      <c r="BE359" s="5" t="s">
        <v>4571</v>
      </c>
      <c r="BF359" s="2">
        <v>4236.9325481798714</v>
      </c>
      <c r="BG359" s="2">
        <v>22.019146233285156</v>
      </c>
      <c r="BH359" s="2">
        <v>1346.9940093810542</v>
      </c>
      <c r="CG359" s="11" t="s">
        <v>159</v>
      </c>
      <c r="CH359" t="s">
        <v>171</v>
      </c>
      <c r="DV359" s="5" t="s">
        <v>4571</v>
      </c>
      <c r="DW359" s="6">
        <v>580818.16335630324</v>
      </c>
    </row>
    <row r="360" spans="10:127" x14ac:dyDescent="0.25">
      <c r="J360" s="10" t="s">
        <v>87</v>
      </c>
      <c r="K360" s="6">
        <v>1050</v>
      </c>
      <c r="L360" s="6">
        <v>409.37499999999994</v>
      </c>
      <c r="BE360" s="10">
        <v>1</v>
      </c>
      <c r="BF360" s="2">
        <v>1230.8376623376623</v>
      </c>
      <c r="BG360" s="2">
        <v>23.363946715539932</v>
      </c>
      <c r="BH360" s="2">
        <v>1230.8376623376623</v>
      </c>
      <c r="CG360" s="5" t="s">
        <v>2803</v>
      </c>
      <c r="CH360" s="6">
        <v>265944.44444444444</v>
      </c>
      <c r="DV360" s="10" t="s">
        <v>23</v>
      </c>
      <c r="DW360" s="6">
        <v>959954.12852664571</v>
      </c>
    </row>
    <row r="361" spans="10:127" x14ac:dyDescent="0.25">
      <c r="J361" s="10" t="s">
        <v>43</v>
      </c>
      <c r="K361" s="6">
        <v>1156.6666666666667</v>
      </c>
      <c r="L361" s="6">
        <v>508.33333333333331</v>
      </c>
      <c r="BE361" s="10">
        <v>2</v>
      </c>
      <c r="BF361" s="2">
        <v>2139.4152823920267</v>
      </c>
      <c r="BG361" s="2">
        <v>20.414274957038437</v>
      </c>
      <c r="BH361" s="2">
        <v>1069.7076411960134</v>
      </c>
      <c r="CG361" s="5" t="s">
        <v>56</v>
      </c>
      <c r="CH361" s="6">
        <v>204806.96531886907</v>
      </c>
      <c r="DV361" s="10" t="s">
        <v>18</v>
      </c>
      <c r="DW361" s="6">
        <v>307268.09737827716</v>
      </c>
    </row>
    <row r="362" spans="10:127" x14ac:dyDescent="0.25">
      <c r="J362" s="10" t="s">
        <v>141</v>
      </c>
      <c r="K362" s="6">
        <v>875</v>
      </c>
      <c r="L362" s="6">
        <v>662.5</v>
      </c>
      <c r="BE362" s="10">
        <v>3</v>
      </c>
      <c r="BF362" s="2">
        <v>3378.5035460992908</v>
      </c>
      <c r="BG362" s="2">
        <v>20.084423270150701</v>
      </c>
      <c r="BH362" s="2">
        <v>1126.1678486997639</v>
      </c>
      <c r="CG362" s="5" t="s">
        <v>35</v>
      </c>
      <c r="CH362" s="6">
        <v>217500.41484268094</v>
      </c>
      <c r="DV362" s="10" t="s">
        <v>29</v>
      </c>
      <c r="DW362" s="6">
        <v>472719.00960307301</v>
      </c>
    </row>
    <row r="363" spans="10:127" x14ac:dyDescent="0.25">
      <c r="J363" s="10" t="s">
        <v>93</v>
      </c>
      <c r="K363" s="6">
        <v>1347.5</v>
      </c>
      <c r="L363" s="6">
        <v>558.33333333333326</v>
      </c>
      <c r="BE363" s="10">
        <v>4</v>
      </c>
      <c r="BF363" s="2">
        <v>5788.2115384615381</v>
      </c>
      <c r="BG363" s="2">
        <v>22.770862529096657</v>
      </c>
      <c r="BH363" s="2">
        <v>1447.0528846153845</v>
      </c>
      <c r="CG363" s="5" t="s">
        <v>17</v>
      </c>
      <c r="CH363" s="6">
        <v>237360.91706700376</v>
      </c>
    </row>
    <row r="364" spans="10:127" x14ac:dyDescent="0.25">
      <c r="J364" s="10" t="s">
        <v>56</v>
      </c>
      <c r="K364" s="6">
        <v>938</v>
      </c>
      <c r="L364" s="6">
        <v>539.75</v>
      </c>
      <c r="BE364" s="10">
        <v>5</v>
      </c>
      <c r="BF364" s="2">
        <v>14150.892857142857</v>
      </c>
      <c r="BG364" s="2">
        <v>31.196832505836738</v>
      </c>
      <c r="BH364" s="2">
        <v>2830.1785714285716</v>
      </c>
      <c r="CG364" s="5" t="s">
        <v>41</v>
      </c>
      <c r="CH364" s="6">
        <v>239837.93223443226</v>
      </c>
    </row>
    <row r="365" spans="10:127" x14ac:dyDescent="0.25">
      <c r="J365" s="10" t="s">
        <v>22</v>
      </c>
      <c r="K365" s="6">
        <v>1421.8333333333333</v>
      </c>
      <c r="L365" s="6">
        <v>374.91865079365078</v>
      </c>
      <c r="BE365" s="10">
        <v>7</v>
      </c>
      <c r="BF365" s="2">
        <v>29000</v>
      </c>
      <c r="BG365" s="2">
        <v>34.740983942541263</v>
      </c>
      <c r="BH365" s="2">
        <v>4142.8571428571431</v>
      </c>
      <c r="CG365" s="5" t="s">
        <v>37</v>
      </c>
      <c r="CH365" s="6">
        <v>244879.8746056782</v>
      </c>
    </row>
    <row r="366" spans="10:127" x14ac:dyDescent="0.25">
      <c r="J366" s="10" t="s">
        <v>451</v>
      </c>
      <c r="K366" s="6">
        <v>1000</v>
      </c>
      <c r="L366" s="6">
        <v>500</v>
      </c>
      <c r="BE366" s="10">
        <v>6</v>
      </c>
      <c r="BF366" s="2">
        <v>17254.615384615383</v>
      </c>
      <c r="BG366" s="2">
        <v>26.194056273424835</v>
      </c>
      <c r="BH366" s="2">
        <v>2875.7692307692323</v>
      </c>
      <c r="CG366" s="5" t="s">
        <v>52</v>
      </c>
      <c r="CH366" s="6">
        <v>299451.00877192972</v>
      </c>
      <c r="CT366" s="11" t="s">
        <v>159</v>
      </c>
      <c r="CU366" t="s">
        <v>171</v>
      </c>
    </row>
    <row r="367" spans="10:127" x14ac:dyDescent="0.25">
      <c r="J367" s="10" t="s">
        <v>28</v>
      </c>
      <c r="K367" s="6">
        <v>800</v>
      </c>
      <c r="L367" s="6">
        <v>200</v>
      </c>
      <c r="BE367" s="10">
        <v>10</v>
      </c>
      <c r="BF367" s="2">
        <v>38000</v>
      </c>
      <c r="BG367" s="2">
        <v>15.683037556747832</v>
      </c>
      <c r="BH367" s="2">
        <v>3800</v>
      </c>
      <c r="CG367" s="5" t="s">
        <v>87</v>
      </c>
      <c r="CH367" s="6">
        <v>342053.15245478024</v>
      </c>
      <c r="CT367" s="5">
        <v>1</v>
      </c>
      <c r="CU367" s="6">
        <v>270979.96746203903</v>
      </c>
    </row>
    <row r="368" spans="10:127" x14ac:dyDescent="0.25">
      <c r="J368" s="10" t="s">
        <v>8009</v>
      </c>
      <c r="K368" s="6">
        <v>1043.75</v>
      </c>
      <c r="L368" s="6">
        <v>541.875</v>
      </c>
      <c r="CG368" s="5" t="s">
        <v>43</v>
      </c>
      <c r="CH368" s="6">
        <v>280385.28800000012</v>
      </c>
      <c r="CT368" s="5">
        <v>2</v>
      </c>
      <c r="CU368" s="6">
        <v>253770.73662119624</v>
      </c>
    </row>
    <row r="369" spans="10:130" x14ac:dyDescent="0.25">
      <c r="J369" s="5" t="s">
        <v>4571</v>
      </c>
      <c r="K369" s="6">
        <v>4236.9325481798714</v>
      </c>
      <c r="L369" s="6">
        <v>1346.9940093810549</v>
      </c>
      <c r="CG369" s="5" t="s">
        <v>141</v>
      </c>
      <c r="CH369" s="6">
        <v>223902.16049382719</v>
      </c>
      <c r="CT369" s="5">
        <v>3</v>
      </c>
      <c r="CU369" s="6">
        <v>190114.09296482435</v>
      </c>
    </row>
    <row r="370" spans="10:130" x14ac:dyDescent="0.25">
      <c r="J370" s="10" t="s">
        <v>95</v>
      </c>
      <c r="K370" s="6">
        <v>4950</v>
      </c>
      <c r="L370" s="6">
        <v>1537.5</v>
      </c>
      <c r="CG370" s="5" t="s">
        <v>93</v>
      </c>
      <c r="CH370" s="6">
        <v>270222.13492063485</v>
      </c>
      <c r="CT370" s="5">
        <v>4</v>
      </c>
      <c r="CU370" s="6">
        <v>225249.8308423913</v>
      </c>
    </row>
    <row r="371" spans="10:130" x14ac:dyDescent="0.25">
      <c r="J371" s="10" t="s">
        <v>35</v>
      </c>
      <c r="K371" s="6">
        <v>2614.2767295597482</v>
      </c>
      <c r="L371" s="6">
        <v>1100.7285115303985</v>
      </c>
      <c r="CG371" s="5" t="s">
        <v>95</v>
      </c>
      <c r="CH371" s="6">
        <v>191244.58333333337</v>
      </c>
      <c r="CT371" s="5">
        <v>5</v>
      </c>
      <c r="CU371" s="6">
        <v>292031.23244094494</v>
      </c>
    </row>
    <row r="372" spans="10:130" x14ac:dyDescent="0.25">
      <c r="J372" s="10" t="s">
        <v>17</v>
      </c>
      <c r="K372" s="6">
        <v>2456.7142857142858</v>
      </c>
      <c r="L372" s="6">
        <v>1112.1857142857141</v>
      </c>
      <c r="CG372" s="5" t="s">
        <v>28</v>
      </c>
      <c r="CH372" s="6">
        <v>238706.66666666669</v>
      </c>
      <c r="CT372" s="5">
        <v>6</v>
      </c>
      <c r="CU372" s="6">
        <v>327364.72868217074</v>
      </c>
    </row>
    <row r="373" spans="10:130" x14ac:dyDescent="0.25">
      <c r="J373" s="10" t="s">
        <v>41</v>
      </c>
      <c r="K373" s="6">
        <v>2443.8554216867469</v>
      </c>
      <c r="L373" s="6">
        <v>1131.1495983935743</v>
      </c>
      <c r="CG373" s="5" t="s">
        <v>476</v>
      </c>
      <c r="CH373" s="6">
        <v>265071.42857142852</v>
      </c>
      <c r="CT373" s="5">
        <v>7</v>
      </c>
      <c r="CU373" s="6">
        <v>337157.57250268548</v>
      </c>
      <c r="DN373" s="11" t="s">
        <v>159</v>
      </c>
      <c r="DO373" t="s">
        <v>164</v>
      </c>
    </row>
    <row r="374" spans="10:130" x14ac:dyDescent="0.25">
      <c r="J374" s="10" t="s">
        <v>37</v>
      </c>
      <c r="K374" s="6">
        <v>1793.7534246575342</v>
      </c>
      <c r="L374" s="6">
        <v>903.28538812785382</v>
      </c>
      <c r="CG374" s="5" t="s">
        <v>1628</v>
      </c>
      <c r="CH374" s="6">
        <v>418611.11111111118</v>
      </c>
      <c r="CT374" s="5">
        <v>8</v>
      </c>
      <c r="CU374" s="6">
        <v>359199.59677419357</v>
      </c>
      <c r="DN374" s="5" t="s">
        <v>102</v>
      </c>
      <c r="DO374" s="6">
        <v>1296.6315686958335</v>
      </c>
    </row>
    <row r="375" spans="10:130" x14ac:dyDescent="0.25">
      <c r="J375" s="10" t="s">
        <v>52</v>
      </c>
      <c r="K375" s="6">
        <v>1717.6511627906978</v>
      </c>
      <c r="L375" s="6">
        <v>758.85271317829449</v>
      </c>
      <c r="CG375" s="5" t="s">
        <v>477</v>
      </c>
      <c r="CH375" s="6">
        <v>1130776.6666666667</v>
      </c>
      <c r="CT375" s="5">
        <v>9</v>
      </c>
      <c r="CU375" s="6">
        <v>416070.00000000006</v>
      </c>
      <c r="DN375" s="10" t="s">
        <v>19</v>
      </c>
      <c r="DO375" s="6">
        <v>1300.9156617480987</v>
      </c>
    </row>
    <row r="376" spans="10:130" x14ac:dyDescent="0.25">
      <c r="J376" s="10" t="s">
        <v>87</v>
      </c>
      <c r="K376" s="6">
        <v>1637.6363636363637</v>
      </c>
      <c r="L376" s="6">
        <v>762.90909090909076</v>
      </c>
      <c r="CG376" s="5" t="s">
        <v>94</v>
      </c>
      <c r="CH376" s="6">
        <v>319214.28571428574</v>
      </c>
      <c r="CT376" s="5">
        <v>10</v>
      </c>
      <c r="CU376" s="6">
        <v>181031.66666666666</v>
      </c>
      <c r="DN376" s="10" t="s">
        <v>30</v>
      </c>
      <c r="DO376" s="6">
        <v>919.89773872965577</v>
      </c>
      <c r="DY376" s="11" t="s">
        <v>159</v>
      </c>
      <c r="DZ376" t="s">
        <v>164</v>
      </c>
    </row>
    <row r="377" spans="10:130" x14ac:dyDescent="0.25">
      <c r="J377" s="10" t="s">
        <v>43</v>
      </c>
      <c r="K377" s="6">
        <v>2077.6</v>
      </c>
      <c r="L377" s="6">
        <v>918.03333333333342</v>
      </c>
      <c r="CG377" s="5" t="s">
        <v>22</v>
      </c>
      <c r="CH377" s="6">
        <v>245636.37015503156</v>
      </c>
      <c r="CT377" s="5">
        <v>11</v>
      </c>
      <c r="CU377" s="6">
        <v>133484.84848484848</v>
      </c>
      <c r="DN377" s="10" t="s">
        <v>23</v>
      </c>
      <c r="DO377" s="6">
        <v>1316.9643632795194</v>
      </c>
      <c r="DY377" s="5" t="s">
        <v>102</v>
      </c>
      <c r="DZ377" s="6">
        <v>1296.631568695833</v>
      </c>
    </row>
    <row r="378" spans="10:130" x14ac:dyDescent="0.25">
      <c r="J378" s="10" t="s">
        <v>141</v>
      </c>
      <c r="K378" s="6">
        <v>1400</v>
      </c>
      <c r="L378" s="6">
        <v>633.33333333333337</v>
      </c>
      <c r="CG378" s="5" t="s">
        <v>478</v>
      </c>
      <c r="CH378" s="6">
        <v>450000</v>
      </c>
      <c r="CT378" s="5">
        <v>13</v>
      </c>
      <c r="CU378" s="6">
        <v>151923.07692307691</v>
      </c>
      <c r="DN378" s="5" t="s">
        <v>104</v>
      </c>
      <c r="DO378" s="6">
        <v>2166.7544625946639</v>
      </c>
      <c r="DY378" s="10" t="s">
        <v>23</v>
      </c>
      <c r="DZ378" s="6">
        <v>1316.9643632795194</v>
      </c>
    </row>
    <row r="379" spans="10:130" x14ac:dyDescent="0.25">
      <c r="J379" s="10" t="s">
        <v>93</v>
      </c>
      <c r="K379" s="6">
        <v>1075</v>
      </c>
      <c r="L379" s="6">
        <v>537.5</v>
      </c>
      <c r="CG379" s="5" t="s">
        <v>479</v>
      </c>
      <c r="CH379" s="6">
        <v>289443.33333333337</v>
      </c>
      <c r="CT379" s="5" t="s">
        <v>153</v>
      </c>
      <c r="CU379" s="2">
        <v>242821.60508686793</v>
      </c>
      <c r="DN379" s="10" t="s">
        <v>19</v>
      </c>
      <c r="DO379" s="6">
        <v>2573.2970017773105</v>
      </c>
      <c r="DY379" s="10" t="s">
        <v>18</v>
      </c>
      <c r="DZ379" s="6">
        <v>525.66037735849056</v>
      </c>
    </row>
    <row r="380" spans="10:130" x14ac:dyDescent="0.25">
      <c r="J380" s="10" t="s">
        <v>56</v>
      </c>
      <c r="K380" s="6">
        <v>2766.5922330097087</v>
      </c>
      <c r="L380" s="6">
        <v>1127.1399676375404</v>
      </c>
      <c r="CG380" s="5" t="s">
        <v>451</v>
      </c>
      <c r="CH380" s="6">
        <v>530750</v>
      </c>
      <c r="DN380" s="10" t="s">
        <v>30</v>
      </c>
      <c r="DO380" s="6">
        <v>2726.0070838537467</v>
      </c>
      <c r="DY380" s="10" t="s">
        <v>29</v>
      </c>
      <c r="DZ380" s="6">
        <v>1301.4444392822077</v>
      </c>
    </row>
    <row r="381" spans="10:130" x14ac:dyDescent="0.25">
      <c r="J381" s="10" t="s">
        <v>22</v>
      </c>
      <c r="K381" s="6">
        <v>10590.632850241545</v>
      </c>
      <c r="L381" s="6">
        <v>2311.6460777547732</v>
      </c>
      <c r="CG381" s="5" t="s">
        <v>7040</v>
      </c>
      <c r="CH381" s="6">
        <v>619583.33333333337</v>
      </c>
      <c r="DN381" s="10" t="s">
        <v>23</v>
      </c>
      <c r="DO381" s="6">
        <v>1757.3776223888044</v>
      </c>
      <c r="DY381" s="5" t="s">
        <v>104</v>
      </c>
      <c r="DZ381" s="6">
        <v>2166.7544625946662</v>
      </c>
    </row>
    <row r="382" spans="10:130" x14ac:dyDescent="0.25">
      <c r="J382" s="10" t="s">
        <v>451</v>
      </c>
      <c r="K382" s="6">
        <v>2735</v>
      </c>
      <c r="L382" s="6">
        <v>1772.5</v>
      </c>
      <c r="CG382" s="5" t="s">
        <v>481</v>
      </c>
      <c r="CH382" s="6">
        <v>267166.66666666669</v>
      </c>
      <c r="DN382" s="5" t="s">
        <v>103</v>
      </c>
      <c r="DO382" s="6">
        <v>4978.6175921990907</v>
      </c>
      <c r="DY382" s="10" t="s">
        <v>23</v>
      </c>
      <c r="DZ382" s="6">
        <v>1757.3776223888044</v>
      </c>
    </row>
    <row r="383" spans="10:130" x14ac:dyDescent="0.25">
      <c r="J383" s="10" t="s">
        <v>28</v>
      </c>
      <c r="K383" s="6">
        <v>1313.75</v>
      </c>
      <c r="L383" s="6">
        <v>803.12500000000011</v>
      </c>
      <c r="CG383" s="5" t="s">
        <v>7041</v>
      </c>
      <c r="CH383" s="6">
        <v>217500</v>
      </c>
      <c r="DN383" s="10" t="s">
        <v>19</v>
      </c>
      <c r="DO383" s="6">
        <v>6448.5084671035529</v>
      </c>
      <c r="DY383" s="10" t="s">
        <v>18</v>
      </c>
      <c r="DZ383" s="6">
        <v>2308.4725414945638</v>
      </c>
    </row>
    <row r="384" spans="10:130" x14ac:dyDescent="0.25">
      <c r="J384" s="10" t="s">
        <v>476</v>
      </c>
      <c r="K384" s="6">
        <v>2786</v>
      </c>
      <c r="L384" s="6">
        <v>1308.6666666666665</v>
      </c>
      <c r="CG384" s="5" t="s">
        <v>7042</v>
      </c>
      <c r="CH384" s="6">
        <v>330000</v>
      </c>
      <c r="DN384" s="10" t="s">
        <v>30</v>
      </c>
      <c r="DO384" s="6">
        <v>6692.2606895445879</v>
      </c>
      <c r="DY384" s="10" t="s">
        <v>29</v>
      </c>
      <c r="DZ384" s="6">
        <v>2641.0931250817093</v>
      </c>
    </row>
    <row r="385" spans="1:130" x14ac:dyDescent="0.25">
      <c r="J385" s="10" t="s">
        <v>478</v>
      </c>
      <c r="K385" s="6">
        <v>5250</v>
      </c>
      <c r="L385" s="6">
        <v>1750</v>
      </c>
      <c r="CG385" s="5" t="s">
        <v>7043</v>
      </c>
      <c r="CH385" s="6">
        <v>245800</v>
      </c>
      <c r="DN385" s="10" t="s">
        <v>23</v>
      </c>
      <c r="DO385" s="6">
        <v>3354.354763002711</v>
      </c>
      <c r="DY385" s="5" t="s">
        <v>103</v>
      </c>
      <c r="DZ385" s="6">
        <v>4978.6175921990871</v>
      </c>
    </row>
    <row r="386" spans="1:130" x14ac:dyDescent="0.25">
      <c r="J386" s="10" t="s">
        <v>7193</v>
      </c>
      <c r="K386" s="6">
        <v>1900</v>
      </c>
      <c r="L386" s="6">
        <v>950</v>
      </c>
      <c r="CG386" s="5" t="s">
        <v>7044</v>
      </c>
      <c r="CH386" s="6">
        <v>333333.33333333337</v>
      </c>
      <c r="DN386" s="5" t="s">
        <v>4571</v>
      </c>
      <c r="DO386" s="6">
        <v>3920.6073562828442</v>
      </c>
      <c r="DY386" s="10" t="s">
        <v>23</v>
      </c>
      <c r="DZ386" s="6">
        <v>3354.354763002711</v>
      </c>
    </row>
    <row r="387" spans="1:130" x14ac:dyDescent="0.25">
      <c r="J387" s="10" t="s">
        <v>7043</v>
      </c>
      <c r="K387" s="6">
        <v>1625</v>
      </c>
      <c r="L387" s="6">
        <v>1125</v>
      </c>
      <c r="CG387" s="5" t="s">
        <v>8009</v>
      </c>
      <c r="CH387" s="6">
        <v>316182.60869565216</v>
      </c>
      <c r="DN387" s="10" t="s">
        <v>19</v>
      </c>
      <c r="DO387" s="6">
        <v>4158.4174563993465</v>
      </c>
      <c r="DY387" s="10" t="s">
        <v>18</v>
      </c>
      <c r="DZ387" s="6">
        <v>3906.9120158537389</v>
      </c>
    </row>
    <row r="388" spans="1:130" x14ac:dyDescent="0.25">
      <c r="J388" s="10" t="s">
        <v>7042</v>
      </c>
      <c r="K388" s="6">
        <v>2316.6666666666665</v>
      </c>
      <c r="L388" s="6">
        <v>2316.6666666666665</v>
      </c>
      <c r="CG388" s="5" t="s">
        <v>153</v>
      </c>
      <c r="CH388" s="2">
        <v>242821.60508686744</v>
      </c>
      <c r="DN388" s="10" t="s">
        <v>30</v>
      </c>
      <c r="DO388" s="6">
        <v>4315.4504705726495</v>
      </c>
      <c r="DY388" s="10" t="s">
        <v>29</v>
      </c>
      <c r="DZ388" s="6">
        <v>6927.2278307897941</v>
      </c>
    </row>
    <row r="389" spans="1:130" x14ac:dyDescent="0.25">
      <c r="A389" s="11" t="s">
        <v>159</v>
      </c>
      <c r="B389" t="s">
        <v>154</v>
      </c>
      <c r="C389" t="s">
        <v>155</v>
      </c>
      <c r="D389" t="s">
        <v>156</v>
      </c>
      <c r="J389" s="10" t="s">
        <v>7041</v>
      </c>
      <c r="K389" s="6">
        <v>3000</v>
      </c>
      <c r="L389" s="6">
        <v>1500</v>
      </c>
      <c r="DN389" s="10" t="s">
        <v>23</v>
      </c>
      <c r="DO389" s="6">
        <v>3210.3087626195443</v>
      </c>
      <c r="DY389" s="5" t="s">
        <v>4571</v>
      </c>
      <c r="DZ389" s="6">
        <v>3920.6073562828497</v>
      </c>
    </row>
    <row r="390" spans="1:130" x14ac:dyDescent="0.25">
      <c r="A390" s="5" t="s">
        <v>102</v>
      </c>
      <c r="B390" s="6">
        <v>884.25</v>
      </c>
      <c r="C390" s="6">
        <v>430</v>
      </c>
      <c r="D390" s="6">
        <v>3500</v>
      </c>
      <c r="J390" s="10" t="s">
        <v>94</v>
      </c>
      <c r="K390" s="6">
        <v>1550</v>
      </c>
      <c r="L390" s="6">
        <v>1550</v>
      </c>
      <c r="DY390" s="10" t="s">
        <v>23</v>
      </c>
      <c r="DZ390" s="6">
        <v>3210.3087626195443</v>
      </c>
    </row>
    <row r="391" spans="1:130" x14ac:dyDescent="0.25">
      <c r="A391" s="10" t="s">
        <v>23</v>
      </c>
      <c r="B391" s="6">
        <v>1174.7058823529412</v>
      </c>
      <c r="C391" s="6">
        <v>550</v>
      </c>
      <c r="D391" s="6">
        <v>3500</v>
      </c>
      <c r="J391" s="10" t="s">
        <v>7086</v>
      </c>
      <c r="K391" s="6">
        <v>5180</v>
      </c>
      <c r="L391" s="6">
        <v>1700.8333333333335</v>
      </c>
      <c r="DY391" s="10" t="s">
        <v>18</v>
      </c>
      <c r="DZ391" s="6">
        <v>3581.4690294515326</v>
      </c>
    </row>
    <row r="392" spans="1:130" x14ac:dyDescent="0.25">
      <c r="A392" s="10" t="s">
        <v>18</v>
      </c>
      <c r="B392" s="6">
        <v>678.57142857142856</v>
      </c>
      <c r="C392" s="6">
        <v>430</v>
      </c>
      <c r="D392" s="6">
        <v>1050</v>
      </c>
      <c r="J392" s="10" t="s">
        <v>7040</v>
      </c>
      <c r="K392" s="6">
        <v>7146.666666666667</v>
      </c>
      <c r="L392" s="6">
        <v>2646.6666666666665</v>
      </c>
      <c r="DY392" s="10" t="s">
        <v>29</v>
      </c>
      <c r="DZ392" s="6">
        <v>4268.6998249263397</v>
      </c>
    </row>
    <row r="393" spans="1:130" x14ac:dyDescent="0.25">
      <c r="A393" s="10" t="s">
        <v>29</v>
      </c>
      <c r="B393" s="6">
        <v>787.08333333333337</v>
      </c>
      <c r="C393" s="6">
        <v>550</v>
      </c>
      <c r="D393" s="6">
        <v>1640</v>
      </c>
      <c r="J393" s="10" t="s">
        <v>1628</v>
      </c>
      <c r="K393" s="6">
        <v>2400</v>
      </c>
      <c r="L393" s="6">
        <v>800</v>
      </c>
      <c r="CM393" s="2"/>
    </row>
    <row r="394" spans="1:130" x14ac:dyDescent="0.25">
      <c r="A394" s="5" t="s">
        <v>103</v>
      </c>
      <c r="B394" s="6">
        <v>2726.4937993235626</v>
      </c>
      <c r="C394" s="6">
        <v>495</v>
      </c>
      <c r="D394" s="6">
        <v>35200</v>
      </c>
      <c r="J394" s="10" t="s">
        <v>8009</v>
      </c>
      <c r="K394" s="6">
        <v>2983.9285714285716</v>
      </c>
      <c r="L394" s="6">
        <v>1144.3452380952381</v>
      </c>
      <c r="CL394" s="5"/>
      <c r="CM394" s="2"/>
    </row>
    <row r="395" spans="1:130" x14ac:dyDescent="0.25">
      <c r="A395" s="10" t="s">
        <v>23</v>
      </c>
      <c r="B395" s="6">
        <v>8047.3267326732675</v>
      </c>
      <c r="C395" s="6">
        <v>550</v>
      </c>
      <c r="D395" s="6">
        <v>35200</v>
      </c>
      <c r="BA395" s="11" t="s">
        <v>170</v>
      </c>
      <c r="BB395" s="11" t="s">
        <v>152</v>
      </c>
      <c r="CL395" s="5"/>
      <c r="CM395" s="2"/>
    </row>
    <row r="396" spans="1:130" x14ac:dyDescent="0.25">
      <c r="A396" s="10" t="s">
        <v>18</v>
      </c>
      <c r="B396" s="6">
        <v>1266.7798742138364</v>
      </c>
      <c r="C396" s="6">
        <v>495</v>
      </c>
      <c r="D396" s="6">
        <v>3295</v>
      </c>
      <c r="BA396" s="11" t="s">
        <v>159</v>
      </c>
      <c r="BB396" t="s">
        <v>29</v>
      </c>
      <c r="BC396" t="s">
        <v>18</v>
      </c>
      <c r="BD396" t="s">
        <v>23</v>
      </c>
      <c r="BE396" t="s">
        <v>153</v>
      </c>
      <c r="CL396" s="5"/>
      <c r="CM396" s="2"/>
    </row>
    <row r="397" spans="1:130" x14ac:dyDescent="0.25">
      <c r="A397" s="10" t="s">
        <v>29</v>
      </c>
      <c r="B397" s="6">
        <v>2239.5566188197768</v>
      </c>
      <c r="C397" s="6">
        <v>600</v>
      </c>
      <c r="D397" s="6">
        <v>19000</v>
      </c>
      <c r="BA397" s="5" t="s">
        <v>103</v>
      </c>
      <c r="BB397" s="17">
        <v>627</v>
      </c>
      <c r="BC397" s="17">
        <v>159</v>
      </c>
      <c r="BD397" s="17">
        <v>101</v>
      </c>
      <c r="BE397" s="17">
        <v>887</v>
      </c>
    </row>
    <row r="398" spans="1:130" x14ac:dyDescent="0.25">
      <c r="A398" s="5" t="s">
        <v>104</v>
      </c>
      <c r="B398" s="6">
        <v>1073.6777777777777</v>
      </c>
      <c r="C398" s="6">
        <v>450</v>
      </c>
      <c r="D398" s="6">
        <v>6500</v>
      </c>
      <c r="BA398" s="5" t="s">
        <v>104</v>
      </c>
      <c r="BB398" s="17">
        <v>183</v>
      </c>
      <c r="BC398" s="17">
        <v>57</v>
      </c>
      <c r="BD398" s="17">
        <v>30</v>
      </c>
      <c r="BE398" s="17">
        <v>270</v>
      </c>
    </row>
    <row r="399" spans="1:130" x14ac:dyDescent="0.25">
      <c r="A399" s="10" t="s">
        <v>23</v>
      </c>
      <c r="B399" s="6">
        <v>1421.8333333333333</v>
      </c>
      <c r="C399" s="6">
        <v>450</v>
      </c>
      <c r="D399" s="6">
        <v>6500</v>
      </c>
      <c r="BA399" s="5" t="s">
        <v>102</v>
      </c>
      <c r="BB399" s="17">
        <v>36</v>
      </c>
      <c r="BC399" s="17">
        <v>7</v>
      </c>
      <c r="BD399" s="17">
        <v>17</v>
      </c>
      <c r="BE399" s="17">
        <v>60</v>
      </c>
    </row>
    <row r="400" spans="1:130" x14ac:dyDescent="0.25">
      <c r="A400" s="10" t="s">
        <v>18</v>
      </c>
      <c r="B400" s="6">
        <v>863.59649122807014</v>
      </c>
      <c r="C400" s="6">
        <v>500</v>
      </c>
      <c r="D400" s="6">
        <v>1990</v>
      </c>
      <c r="BA400" s="5" t="s">
        <v>4571</v>
      </c>
      <c r="BB400" s="17">
        <v>622</v>
      </c>
      <c r="BC400" s="17">
        <v>105</v>
      </c>
      <c r="BD400" s="17">
        <v>207</v>
      </c>
      <c r="BE400" s="17">
        <v>934</v>
      </c>
    </row>
    <row r="401" spans="1:57" x14ac:dyDescent="0.25">
      <c r="A401" s="10" t="s">
        <v>29</v>
      </c>
      <c r="B401" s="6">
        <v>1082.0382513661202</v>
      </c>
      <c r="C401" s="6">
        <v>575</v>
      </c>
      <c r="D401" s="6">
        <v>6000</v>
      </c>
      <c r="BA401" s="5" t="s">
        <v>153</v>
      </c>
      <c r="BB401" s="51">
        <v>1468</v>
      </c>
      <c r="BC401" s="51">
        <v>328</v>
      </c>
      <c r="BD401" s="51">
        <v>355</v>
      </c>
      <c r="BE401" s="51">
        <v>2151</v>
      </c>
    </row>
    <row r="402" spans="1:57" x14ac:dyDescent="0.25">
      <c r="A402" s="5" t="s">
        <v>4571</v>
      </c>
      <c r="B402" s="6">
        <v>4236.9325481798714</v>
      </c>
      <c r="C402" s="6">
        <v>530</v>
      </c>
      <c r="D402" s="6">
        <v>70000</v>
      </c>
    </row>
    <row r="403" spans="1:57" x14ac:dyDescent="0.25">
      <c r="A403" s="10" t="s">
        <v>23</v>
      </c>
      <c r="B403" s="6">
        <v>10590.632850241545</v>
      </c>
      <c r="C403" s="6">
        <v>880</v>
      </c>
      <c r="D403" s="6">
        <v>70000</v>
      </c>
    </row>
    <row r="404" spans="1:57" x14ac:dyDescent="0.25">
      <c r="A404" s="10" t="s">
        <v>18</v>
      </c>
      <c r="B404" s="6">
        <v>1966.9142857142858</v>
      </c>
      <c r="C404" s="6">
        <v>530</v>
      </c>
      <c r="D404" s="6">
        <v>9500</v>
      </c>
    </row>
    <row r="405" spans="1:57" x14ac:dyDescent="0.25">
      <c r="A405" s="10" t="s">
        <v>29</v>
      </c>
      <c r="B405" s="6">
        <v>2505.6398713826366</v>
      </c>
      <c r="C405" s="6">
        <v>655</v>
      </c>
      <c r="D405" s="6">
        <v>21000</v>
      </c>
      <c r="O405" s="11" t="s">
        <v>159</v>
      </c>
      <c r="P405" t="s">
        <v>167</v>
      </c>
      <c r="Q405" t="s">
        <v>168</v>
      </c>
      <c r="R405" t="s">
        <v>169</v>
      </c>
      <c r="Y405" s="11" t="s">
        <v>159</v>
      </c>
      <c r="Z405" t="s">
        <v>154</v>
      </c>
      <c r="AA405" t="s">
        <v>164</v>
      </c>
      <c r="AB405" t="s">
        <v>165</v>
      </c>
      <c r="AO405" t="s">
        <v>4560</v>
      </c>
      <c r="AP405">
        <f>GETPIVOTDATA("TITULO",$AM$407)</f>
        <v>2151</v>
      </c>
    </row>
    <row r="406" spans="1:57" x14ac:dyDescent="0.25">
      <c r="O406" s="5" t="s">
        <v>102</v>
      </c>
      <c r="P406" s="20">
        <v>50</v>
      </c>
      <c r="Q406" s="20">
        <v>70</v>
      </c>
      <c r="R406" s="20">
        <v>90</v>
      </c>
      <c r="Y406" s="5" t="s">
        <v>102</v>
      </c>
      <c r="Z406" s="6">
        <v>884.25</v>
      </c>
      <c r="AA406" s="6">
        <v>9.2430827288735067</v>
      </c>
      <c r="AB406" s="6">
        <v>405.51388888888891</v>
      </c>
    </row>
    <row r="407" spans="1:57" x14ac:dyDescent="0.25">
      <c r="O407" s="5" t="s">
        <v>103</v>
      </c>
      <c r="P407" s="20">
        <v>50</v>
      </c>
      <c r="Q407" s="20">
        <v>133.54166666666666</v>
      </c>
      <c r="R407" s="20">
        <v>300</v>
      </c>
      <c r="Y407" s="10" t="s">
        <v>23</v>
      </c>
      <c r="Z407" s="6">
        <v>1174.7058823529412</v>
      </c>
      <c r="AA407" s="6">
        <v>8.9647946218700962</v>
      </c>
      <c r="AB407" s="6">
        <v>409.7058823529411</v>
      </c>
      <c r="AM407" s="11" t="s">
        <v>170</v>
      </c>
      <c r="AN407" s="11" t="s">
        <v>152</v>
      </c>
    </row>
    <row r="408" spans="1:57" x14ac:dyDescent="0.25">
      <c r="O408" s="5" t="s">
        <v>104</v>
      </c>
      <c r="P408" s="20">
        <v>50</v>
      </c>
      <c r="Q408" s="20">
        <v>68.055555555555557</v>
      </c>
      <c r="R408" s="20">
        <v>150</v>
      </c>
      <c r="Y408" s="10" t="s">
        <v>18</v>
      </c>
      <c r="Z408" s="6">
        <v>678.57142857142856</v>
      </c>
      <c r="AA408" s="6">
        <v>9.7382839017851364</v>
      </c>
      <c r="AB408" s="6">
        <v>401.66666666666663</v>
      </c>
      <c r="AM408" s="11" t="s">
        <v>159</v>
      </c>
      <c r="AN408" t="s">
        <v>16</v>
      </c>
      <c r="AO408" t="s">
        <v>22</v>
      </c>
      <c r="AP408" t="s">
        <v>153</v>
      </c>
    </row>
    <row r="409" spans="1:57" x14ac:dyDescent="0.25">
      <c r="O409" s="5" t="s">
        <v>4571</v>
      </c>
      <c r="P409" s="20">
        <v>30</v>
      </c>
      <c r="Q409" s="20">
        <v>91.206896551724142</v>
      </c>
      <c r="R409" s="20">
        <v>200</v>
      </c>
      <c r="Y409" s="10" t="s">
        <v>29</v>
      </c>
      <c r="Z409" s="6">
        <v>787.08333333333337</v>
      </c>
      <c r="AA409" s="6">
        <v>9.2782074402256338</v>
      </c>
      <c r="AB409" s="6">
        <v>404.28240740740745</v>
      </c>
      <c r="AM409" s="5" t="s">
        <v>102</v>
      </c>
      <c r="AN409" s="51">
        <v>43</v>
      </c>
      <c r="AO409" s="51">
        <v>17</v>
      </c>
      <c r="AP409" s="51">
        <v>60</v>
      </c>
    </row>
    <row r="410" spans="1:57" x14ac:dyDescent="0.25">
      <c r="Y410" s="5" t="s">
        <v>103</v>
      </c>
      <c r="Z410" s="6">
        <v>2726.4937993235626</v>
      </c>
      <c r="AA410" s="6">
        <v>21.66049037216932</v>
      </c>
      <c r="AB410" s="6">
        <v>1063.934257618869</v>
      </c>
      <c r="AM410" s="5" t="s">
        <v>103</v>
      </c>
      <c r="AN410" s="51">
        <v>786</v>
      </c>
      <c r="AO410" s="51">
        <v>101</v>
      </c>
      <c r="AP410" s="51">
        <v>887</v>
      </c>
    </row>
    <row r="411" spans="1:57" x14ac:dyDescent="0.25">
      <c r="Y411" s="10" t="s">
        <v>23</v>
      </c>
      <c r="Z411" s="6">
        <v>8047.3267326732675</v>
      </c>
      <c r="AA411" s="6">
        <v>14.900595763581984</v>
      </c>
      <c r="AB411" s="6">
        <v>1446.7741238409556</v>
      </c>
      <c r="AM411" s="5" t="s">
        <v>104</v>
      </c>
      <c r="AN411" s="51">
        <v>240</v>
      </c>
      <c r="AO411" s="51">
        <v>30</v>
      </c>
      <c r="AP411" s="51">
        <v>270</v>
      </c>
    </row>
    <row r="412" spans="1:57" x14ac:dyDescent="0.25">
      <c r="Y412" s="10" t="s">
        <v>18</v>
      </c>
      <c r="Z412" s="6">
        <v>1266.7798742138364</v>
      </c>
      <c r="AA412" s="6">
        <v>21.111317790494081</v>
      </c>
      <c r="AB412" s="6">
        <v>811.16981132075477</v>
      </c>
      <c r="AM412" s="5" t="s">
        <v>4571</v>
      </c>
      <c r="AN412" s="51">
        <v>727</v>
      </c>
      <c r="AO412" s="51">
        <v>207</v>
      </c>
      <c r="AP412" s="51">
        <v>934</v>
      </c>
    </row>
    <row r="413" spans="1:57" x14ac:dyDescent="0.25">
      <c r="Y413" s="10" t="s">
        <v>29</v>
      </c>
      <c r="Z413" s="6">
        <v>2239.5566188197768</v>
      </c>
      <c r="AA413" s="6">
        <v>22.8886686751257</v>
      </c>
      <c r="AB413" s="6">
        <v>1066.3628389154703</v>
      </c>
      <c r="AM413" s="5" t="s">
        <v>153</v>
      </c>
      <c r="AN413" s="51">
        <v>1796</v>
      </c>
      <c r="AO413" s="51">
        <v>355</v>
      </c>
      <c r="AP413" s="51">
        <v>2151</v>
      </c>
    </row>
    <row r="414" spans="1:57" x14ac:dyDescent="0.25">
      <c r="Y414" s="5" t="s">
        <v>104</v>
      </c>
      <c r="Z414" s="6">
        <v>1073.6777777777777</v>
      </c>
      <c r="AA414" s="6">
        <v>11.735161394957359</v>
      </c>
      <c r="AB414" s="6">
        <v>476.8205908289242</v>
      </c>
    </row>
    <row r="415" spans="1:57" x14ac:dyDescent="0.25">
      <c r="Y415" s="10" t="s">
        <v>23</v>
      </c>
      <c r="Z415" s="6">
        <v>1421.8333333333333</v>
      </c>
      <c r="AA415" s="6">
        <v>8.0857527772751876</v>
      </c>
      <c r="AB415" s="6">
        <v>374.91865079365078</v>
      </c>
    </row>
    <row r="416" spans="1:57" x14ac:dyDescent="0.25">
      <c r="Y416" s="10" t="s">
        <v>18</v>
      </c>
      <c r="Z416" s="6">
        <v>863.59649122807014</v>
      </c>
      <c r="AA416" s="6">
        <v>13.200455415334485</v>
      </c>
      <c r="AB416" s="6">
        <v>452.11988304093569</v>
      </c>
    </row>
    <row r="417" spans="25:109" x14ac:dyDescent="0.25">
      <c r="Y417" s="10" t="s">
        <v>29</v>
      </c>
      <c r="Z417" s="6">
        <v>1082.0382513661202</v>
      </c>
      <c r="AA417" s="6">
        <v>11.877022047246811</v>
      </c>
      <c r="AB417" s="6">
        <v>501.21948998178527</v>
      </c>
    </row>
    <row r="418" spans="25:109" x14ac:dyDescent="0.25">
      <c r="Y418" s="5" t="s">
        <v>4571</v>
      </c>
      <c r="Z418" s="6">
        <v>4236.9325481798714</v>
      </c>
      <c r="AA418" s="6">
        <v>22.019146233285138</v>
      </c>
      <c r="AB418" s="6">
        <v>1346.9940093810549</v>
      </c>
    </row>
    <row r="419" spans="25:109" x14ac:dyDescent="0.25">
      <c r="Y419" s="10" t="s">
        <v>23</v>
      </c>
      <c r="Z419" s="6">
        <v>10590.632850241545</v>
      </c>
      <c r="AA419" s="6">
        <v>25.268575715709723</v>
      </c>
      <c r="AB419" s="6">
        <v>2311.6460777547732</v>
      </c>
    </row>
    <row r="420" spans="25:109" x14ac:dyDescent="0.25">
      <c r="Y420" s="10" t="s">
        <v>18</v>
      </c>
      <c r="Z420" s="6">
        <v>1966.9142857142858</v>
      </c>
      <c r="AA420" s="6">
        <v>20.422593079460864</v>
      </c>
      <c r="AB420" s="6">
        <v>954.68412698412703</v>
      </c>
      <c r="AM420" s="11" t="s">
        <v>170</v>
      </c>
      <c r="AN420" s="11" t="s">
        <v>152</v>
      </c>
    </row>
    <row r="421" spans="25:109" x14ac:dyDescent="0.25">
      <c r="Y421" s="10" t="s">
        <v>29</v>
      </c>
      <c r="Z421" s="6">
        <v>2505.6398713826366</v>
      </c>
      <c r="AA421" s="6">
        <v>21.207259060117419</v>
      </c>
      <c r="AB421" s="6">
        <v>1092.186227224008</v>
      </c>
      <c r="AM421" s="11" t="s">
        <v>159</v>
      </c>
      <c r="AN421" t="s">
        <v>23</v>
      </c>
      <c r="AO421" t="s">
        <v>18</v>
      </c>
      <c r="AP421" t="s">
        <v>29</v>
      </c>
    </row>
    <row r="422" spans="25:109" x14ac:dyDescent="0.25">
      <c r="AM422" s="5" t="s">
        <v>102</v>
      </c>
      <c r="AN422" s="51">
        <v>17</v>
      </c>
      <c r="AO422" s="51">
        <v>7</v>
      </c>
      <c r="AP422" s="51">
        <v>36</v>
      </c>
    </row>
    <row r="423" spans="25:109" x14ac:dyDescent="0.25">
      <c r="AM423" s="5" t="s">
        <v>103</v>
      </c>
      <c r="AN423" s="51">
        <v>101</v>
      </c>
      <c r="AO423" s="51">
        <v>159</v>
      </c>
      <c r="AP423" s="51">
        <v>627</v>
      </c>
      <c r="CI423" s="5"/>
      <c r="CJ423" s="2"/>
    </row>
    <row r="424" spans="25:109" x14ac:dyDescent="0.25">
      <c r="AM424" s="5" t="s">
        <v>104</v>
      </c>
      <c r="AN424" s="51">
        <v>30</v>
      </c>
      <c r="AO424" s="51">
        <v>57</v>
      </c>
      <c r="AP424" s="51">
        <v>183</v>
      </c>
      <c r="CI424" s="5"/>
      <c r="CJ424" s="2"/>
    </row>
    <row r="425" spans="25:109" x14ac:dyDescent="0.25">
      <c r="AM425" s="5" t="s">
        <v>4571</v>
      </c>
      <c r="AN425" s="51">
        <v>207</v>
      </c>
      <c r="AO425" s="51">
        <v>105</v>
      </c>
      <c r="AP425" s="51">
        <v>622</v>
      </c>
      <c r="CI425" s="5"/>
      <c r="CJ425" s="2"/>
    </row>
    <row r="426" spans="25:109" x14ac:dyDescent="0.25">
      <c r="AM426" s="5" t="s">
        <v>153</v>
      </c>
      <c r="AN426" s="51">
        <v>355</v>
      </c>
      <c r="AO426" s="51">
        <v>328</v>
      </c>
      <c r="AP426" s="51">
        <v>1468</v>
      </c>
      <c r="CI426" s="5"/>
      <c r="CJ426" s="2"/>
    </row>
    <row r="427" spans="25:109" x14ac:dyDescent="0.25">
      <c r="CI427" s="5"/>
      <c r="CJ427" s="2"/>
    </row>
    <row r="428" spans="25:109" x14ac:dyDescent="0.25">
      <c r="CI428" s="5"/>
      <c r="CJ428" s="2"/>
    </row>
    <row r="429" spans="25:109" x14ac:dyDescent="0.25">
      <c r="CI429" s="11" t="s">
        <v>159</v>
      </c>
      <c r="CJ429" t="s">
        <v>154</v>
      </c>
      <c r="CK429" t="s">
        <v>164</v>
      </c>
      <c r="CL429" t="s">
        <v>171</v>
      </c>
    </row>
    <row r="430" spans="25:109" x14ac:dyDescent="0.25">
      <c r="CI430" s="5" t="s">
        <v>102</v>
      </c>
      <c r="CJ430" s="6">
        <v>245979.4827586207</v>
      </c>
      <c r="CK430" s="6">
        <v>1296.6315686958333</v>
      </c>
      <c r="CL430" s="6">
        <v>61879.942528735657</v>
      </c>
    </row>
    <row r="431" spans="25:109" x14ac:dyDescent="0.25">
      <c r="CI431" s="5" t="s">
        <v>104</v>
      </c>
      <c r="CJ431" s="6">
        <v>330638.52403100778</v>
      </c>
      <c r="CK431" s="6">
        <v>2166.7544625946689</v>
      </c>
      <c r="CL431" s="6">
        <v>98239.611846929954</v>
      </c>
    </row>
    <row r="432" spans="25:109" x14ac:dyDescent="0.25">
      <c r="CI432" s="5" t="s">
        <v>103</v>
      </c>
      <c r="CJ432" s="6">
        <v>1418812.5982100801</v>
      </c>
      <c r="CK432" s="6">
        <v>4978.6175921990935</v>
      </c>
      <c r="CL432" s="6">
        <v>346853.93495988264</v>
      </c>
      <c r="DD432" s="11" t="s">
        <v>159</v>
      </c>
      <c r="DE432" t="s">
        <v>187</v>
      </c>
    </row>
    <row r="433" spans="87:109" x14ac:dyDescent="0.25">
      <c r="CI433" s="5" t="s">
        <v>4571</v>
      </c>
      <c r="CJ433" s="6">
        <v>580818.16335630324</v>
      </c>
      <c r="CK433" s="6">
        <v>3920.6073562828406</v>
      </c>
      <c r="CL433" s="6">
        <v>195350.73591285999</v>
      </c>
      <c r="DD433" s="5" t="s">
        <v>102</v>
      </c>
      <c r="DE433" s="6">
        <v>3589036.666666667</v>
      </c>
    </row>
    <row r="434" spans="87:109" x14ac:dyDescent="0.25">
      <c r="CI434" s="5"/>
      <c r="CJ434" s="2"/>
      <c r="DD434" s="10" t="s">
        <v>23</v>
      </c>
      <c r="DE434" s="6">
        <v>2282121.6666666665</v>
      </c>
    </row>
    <row r="435" spans="87:109" x14ac:dyDescent="0.25">
      <c r="CN435" s="5"/>
      <c r="DD435" s="10" t="s">
        <v>18</v>
      </c>
      <c r="DE435" s="6">
        <v>18573.333333333332</v>
      </c>
    </row>
    <row r="436" spans="87:109" x14ac:dyDescent="0.25">
      <c r="DD436" s="10" t="s">
        <v>29</v>
      </c>
      <c r="DE436" s="6">
        <v>1288341.6666666667</v>
      </c>
    </row>
    <row r="437" spans="87:109" x14ac:dyDescent="0.25">
      <c r="DD437" s="5" t="s">
        <v>104</v>
      </c>
      <c r="DE437" s="6">
        <v>63364549.641269833</v>
      </c>
    </row>
    <row r="438" spans="87:109" x14ac:dyDescent="0.25">
      <c r="DD438" s="10" t="s">
        <v>23</v>
      </c>
      <c r="DE438" s="6">
        <v>29869263.474603161</v>
      </c>
    </row>
    <row r="439" spans="87:109" x14ac:dyDescent="0.25">
      <c r="DD439" s="10" t="s">
        <v>18</v>
      </c>
      <c r="DE439" s="6">
        <v>5170185.833333334</v>
      </c>
    </row>
    <row r="440" spans="87:109" x14ac:dyDescent="0.25">
      <c r="DD440" s="10" t="s">
        <v>29</v>
      </c>
      <c r="DE440" s="6">
        <v>28325100.333333332</v>
      </c>
    </row>
    <row r="441" spans="87:109" x14ac:dyDescent="0.25">
      <c r="DD441" s="5" t="s">
        <v>103</v>
      </c>
      <c r="DE441" s="6">
        <v>736370903.91982973</v>
      </c>
    </row>
    <row r="442" spans="87:109" x14ac:dyDescent="0.25">
      <c r="DD442" s="10" t="s">
        <v>23</v>
      </c>
      <c r="DE442" s="6">
        <v>321709649.0031634</v>
      </c>
    </row>
    <row r="443" spans="87:109" x14ac:dyDescent="0.25">
      <c r="DD443" s="10" t="s">
        <v>18</v>
      </c>
      <c r="DE443" s="6">
        <v>27777316.000000011</v>
      </c>
    </row>
    <row r="444" spans="87:109" x14ac:dyDescent="0.25">
      <c r="DD444" s="10" t="s">
        <v>29</v>
      </c>
      <c r="DE444" s="6">
        <v>386883938.91666633</v>
      </c>
    </row>
    <row r="445" spans="87:109" x14ac:dyDescent="0.25">
      <c r="DD445" s="5" t="s">
        <v>4571</v>
      </c>
      <c r="DE445" s="6">
        <v>481930265.49702466</v>
      </c>
    </row>
    <row r="446" spans="87:109" x14ac:dyDescent="0.25">
      <c r="DD446" s="10" t="s">
        <v>23</v>
      </c>
      <c r="DE446" s="6">
        <v>139622433.49702522</v>
      </c>
    </row>
    <row r="447" spans="87:109" x14ac:dyDescent="0.25">
      <c r="DD447" s="10" t="s">
        <v>18</v>
      </c>
      <c r="DE447" s="6">
        <v>39188924.333333328</v>
      </c>
    </row>
    <row r="448" spans="87:109" x14ac:dyDescent="0.25">
      <c r="DD448" s="10" t="s">
        <v>29</v>
      </c>
      <c r="DE448" s="6">
        <v>303118907.66666609</v>
      </c>
    </row>
    <row r="464" spans="110:120" x14ac:dyDescent="0.25">
      <c r="DF464" s="47" t="s">
        <v>166</v>
      </c>
      <c r="DG464" s="47"/>
      <c r="DH464" s="47"/>
      <c r="DI464" s="47"/>
      <c r="DJ464" s="47"/>
      <c r="DK464" s="47"/>
      <c r="DL464" s="47"/>
      <c r="DM464" s="47"/>
      <c r="DN464" s="47"/>
      <c r="DO464" s="47"/>
      <c r="DP464" s="47"/>
    </row>
    <row r="465" spans="83:143" x14ac:dyDescent="0.25">
      <c r="DF465" s="47"/>
      <c r="DG465" s="47"/>
      <c r="DH465" s="47"/>
      <c r="DI465" s="47"/>
      <c r="DJ465" s="47"/>
      <c r="DK465" s="47"/>
      <c r="DL465" s="47"/>
      <c r="DM465" s="47"/>
      <c r="DN465" s="47"/>
      <c r="DO465" s="47"/>
      <c r="DP465" s="47"/>
    </row>
    <row r="467" spans="83:143" x14ac:dyDescent="0.25">
      <c r="DB467" s="11" t="s">
        <v>159</v>
      </c>
      <c r="DC467" t="s">
        <v>154</v>
      </c>
      <c r="DD467" t="s">
        <v>171</v>
      </c>
    </row>
    <row r="468" spans="83:143" x14ac:dyDescent="0.25">
      <c r="DB468" s="5" t="s">
        <v>104</v>
      </c>
      <c r="DC468" s="6">
        <v>330638.52403100778</v>
      </c>
      <c r="DD468" s="6">
        <v>98239.611846930071</v>
      </c>
    </row>
    <row r="469" spans="83:143" x14ac:dyDescent="0.25">
      <c r="DB469" s="10" t="s">
        <v>56</v>
      </c>
      <c r="DC469" s="6">
        <v>239240.01923076922</v>
      </c>
      <c r="DD469" s="6">
        <v>102711.97756410258</v>
      </c>
    </row>
    <row r="470" spans="83:143" x14ac:dyDescent="0.25">
      <c r="DB470" s="10" t="s">
        <v>95</v>
      </c>
      <c r="DC470" s="6">
        <v>245000</v>
      </c>
      <c r="DD470" s="6">
        <v>61250</v>
      </c>
    </row>
    <row r="471" spans="83:143" x14ac:dyDescent="0.25">
      <c r="DB471" s="10" t="s">
        <v>35</v>
      </c>
      <c r="DC471" s="6">
        <v>262407.8210526316</v>
      </c>
      <c r="DD471" s="6">
        <v>103305.33508771929</v>
      </c>
    </row>
    <row r="472" spans="83:143" x14ac:dyDescent="0.25">
      <c r="DB472" s="10" t="s">
        <v>17</v>
      </c>
      <c r="DC472" s="6">
        <v>269042.42424242425</v>
      </c>
      <c r="DD472" s="6">
        <v>105218.19444444447</v>
      </c>
    </row>
    <row r="473" spans="83:143" x14ac:dyDescent="0.25">
      <c r="DB473" s="10" t="s">
        <v>41</v>
      </c>
      <c r="DC473" s="6">
        <v>303761.29032258067</v>
      </c>
      <c r="DD473" s="6">
        <v>112707.52688172043</v>
      </c>
      <c r="EK473" s="10"/>
      <c r="EL473" s="6"/>
      <c r="EM473" s="6"/>
    </row>
    <row r="474" spans="83:143" x14ac:dyDescent="0.25">
      <c r="DB474" s="10" t="s">
        <v>37</v>
      </c>
      <c r="DC474" s="6">
        <v>269492.59259259258</v>
      </c>
      <c r="DD474" s="6">
        <v>87352.160493827148</v>
      </c>
      <c r="EK474" s="10"/>
      <c r="EL474" s="6"/>
      <c r="EM474" s="6"/>
    </row>
    <row r="475" spans="83:143" x14ac:dyDescent="0.25">
      <c r="CE475" s="11" t="s">
        <v>159</v>
      </c>
      <c r="CF475" t="s">
        <v>154</v>
      </c>
      <c r="CG475" t="s">
        <v>164</v>
      </c>
      <c r="CH475" t="s">
        <v>171</v>
      </c>
      <c r="DB475" s="10" t="s">
        <v>52</v>
      </c>
      <c r="DC475" s="6">
        <v>330892.95238095237</v>
      </c>
      <c r="DD475" s="6">
        <v>112449.47619047618</v>
      </c>
      <c r="EK475" s="10"/>
      <c r="EL475" s="6"/>
      <c r="EM475" s="6"/>
    </row>
    <row r="476" spans="83:143" x14ac:dyDescent="0.25">
      <c r="CE476" s="5" t="s">
        <v>102</v>
      </c>
      <c r="CF476" s="6">
        <v>245979.4827586207</v>
      </c>
      <c r="CG476" s="6">
        <v>1296.6315686958328</v>
      </c>
      <c r="CH476" s="6">
        <v>61879.942528735621</v>
      </c>
      <c r="DB476" s="10" t="s">
        <v>87</v>
      </c>
      <c r="DC476" s="6">
        <v>313440</v>
      </c>
      <c r="DD476" s="6">
        <v>102180.83333333334</v>
      </c>
      <c r="EK476" s="10"/>
      <c r="EL476" s="6"/>
      <c r="EM476" s="6"/>
    </row>
    <row r="477" spans="83:143" x14ac:dyDescent="0.25">
      <c r="CE477" s="10">
        <v>1</v>
      </c>
      <c r="CF477" s="6">
        <v>83500</v>
      </c>
      <c r="CG477" s="6">
        <v>1515.835579514825</v>
      </c>
      <c r="CH477" s="6">
        <v>83500</v>
      </c>
      <c r="DB477" s="10" t="s">
        <v>43</v>
      </c>
      <c r="DC477" s="6">
        <v>380000</v>
      </c>
      <c r="DD477" s="6">
        <v>111083.33333333333</v>
      </c>
      <c r="EK477" s="10"/>
      <c r="EL477" s="6"/>
      <c r="EM477" s="6"/>
    </row>
    <row r="478" spans="83:143" x14ac:dyDescent="0.25">
      <c r="CE478" s="10">
        <v>2</v>
      </c>
      <c r="CF478" s="6">
        <v>117380</v>
      </c>
      <c r="CG478" s="6">
        <v>1057.2285353535353</v>
      </c>
      <c r="CH478" s="6">
        <v>58690</v>
      </c>
      <c r="DB478" s="10" t="s">
        <v>93</v>
      </c>
      <c r="DC478" s="6">
        <v>248375</v>
      </c>
      <c r="DD478" s="6">
        <v>95562.5</v>
      </c>
      <c r="EK478" s="10"/>
      <c r="EL478" s="6"/>
      <c r="EM478" s="6"/>
    </row>
    <row r="479" spans="83:143" x14ac:dyDescent="0.25">
      <c r="CE479" s="10">
        <v>3</v>
      </c>
      <c r="CF479" s="6">
        <v>167581.15384615384</v>
      </c>
      <c r="CG479" s="6">
        <v>1377.964955334156</v>
      </c>
      <c r="CH479" s="6">
        <v>55860.38461538461</v>
      </c>
      <c r="DB479" s="10" t="s">
        <v>141</v>
      </c>
      <c r="DC479" s="6">
        <v>316500</v>
      </c>
      <c r="DD479" s="6">
        <v>135361.11111111112</v>
      </c>
      <c r="EK479" s="10"/>
      <c r="EL479" s="6"/>
      <c r="EM479" s="6"/>
    </row>
    <row r="480" spans="83:143" x14ac:dyDescent="0.25">
      <c r="CE480" s="10">
        <v>4</v>
      </c>
      <c r="CF480" s="6">
        <v>179800</v>
      </c>
      <c r="CG480" s="6">
        <v>1225.9238209428897</v>
      </c>
      <c r="CH480" s="6">
        <v>44950</v>
      </c>
      <c r="DB480" s="10" t="s">
        <v>28</v>
      </c>
      <c r="DC480" s="6">
        <v>343875</v>
      </c>
      <c r="DD480" s="6">
        <v>126614.58333333334</v>
      </c>
      <c r="EF480" s="11" t="s">
        <v>159</v>
      </c>
      <c r="EG480" t="s">
        <v>154</v>
      </c>
      <c r="EH480" t="s">
        <v>155</v>
      </c>
      <c r="EI480" t="s">
        <v>156</v>
      </c>
      <c r="EK480" s="10"/>
      <c r="EL480" s="6"/>
      <c r="EM480" s="6"/>
    </row>
    <row r="481" spans="2:143" x14ac:dyDescent="0.25">
      <c r="CE481" s="10">
        <v>5</v>
      </c>
      <c r="CF481" s="6">
        <v>295888.88888888888</v>
      </c>
      <c r="CG481" s="6">
        <v>1112.0087263386101</v>
      </c>
      <c r="CH481" s="6">
        <v>59177.777777777781</v>
      </c>
      <c r="DB481" s="10" t="s">
        <v>22</v>
      </c>
      <c r="DC481" s="6">
        <v>386751.61111111112</v>
      </c>
      <c r="DD481" s="6">
        <v>92189.084798157914</v>
      </c>
      <c r="EF481" s="5" t="s">
        <v>102</v>
      </c>
      <c r="EG481" s="6">
        <v>245979.4827586207</v>
      </c>
      <c r="EH481" s="6">
        <v>49000</v>
      </c>
      <c r="EI481" s="6">
        <v>1550000</v>
      </c>
      <c r="EK481" s="10"/>
      <c r="EL481" s="6"/>
      <c r="EM481" s="6"/>
    </row>
    <row r="482" spans="2:143" x14ac:dyDescent="0.25">
      <c r="CE482" s="10">
        <v>6</v>
      </c>
      <c r="CF482" s="6">
        <v>741250</v>
      </c>
      <c r="CG482" s="6">
        <v>1864.0340102254022</v>
      </c>
      <c r="CH482" s="6">
        <v>123541.66666666667</v>
      </c>
      <c r="DB482" s="10" t="s">
        <v>8009</v>
      </c>
      <c r="DC482" s="6">
        <v>258000</v>
      </c>
      <c r="DD482" s="6">
        <v>72416.666666666672</v>
      </c>
      <c r="EF482" s="10" t="s">
        <v>23</v>
      </c>
      <c r="EG482" s="6">
        <v>322887.1875</v>
      </c>
      <c r="EH482" s="6">
        <v>64900</v>
      </c>
      <c r="EI482" s="6">
        <v>1550000</v>
      </c>
      <c r="EK482" s="10"/>
      <c r="EL482" s="6"/>
      <c r="EM482" s="6"/>
    </row>
    <row r="483" spans="2:143" x14ac:dyDescent="0.25">
      <c r="CE483" s="10">
        <v>10</v>
      </c>
      <c r="CF483" s="6">
        <v>1550000</v>
      </c>
      <c r="CG483" s="6">
        <v>110.35170155204328</v>
      </c>
      <c r="CH483" s="6">
        <v>155000</v>
      </c>
      <c r="EF483" s="10" t="s">
        <v>18</v>
      </c>
      <c r="EG483" s="6">
        <v>55720</v>
      </c>
      <c r="EH483" s="6">
        <v>55720</v>
      </c>
      <c r="EI483" s="6">
        <v>55720</v>
      </c>
      <c r="EK483" s="10"/>
      <c r="EL483" s="6"/>
      <c r="EM483" s="6"/>
    </row>
    <row r="484" spans="2:143" x14ac:dyDescent="0.25">
      <c r="CE484" s="5" t="s">
        <v>104</v>
      </c>
      <c r="CF484" s="6">
        <v>330638.52403100778</v>
      </c>
      <c r="CG484" s="6">
        <v>2166.7544625946675</v>
      </c>
      <c r="CH484" s="6">
        <v>98239.611846930013</v>
      </c>
      <c r="EF484" s="10" t="s">
        <v>29</v>
      </c>
      <c r="EG484" s="6">
        <v>155148</v>
      </c>
      <c r="EH484" s="6">
        <v>49000</v>
      </c>
      <c r="EI484" s="6">
        <v>259000</v>
      </c>
      <c r="EK484" s="10"/>
      <c r="EL484" s="6"/>
      <c r="EM484" s="6"/>
    </row>
    <row r="485" spans="2:143" x14ac:dyDescent="0.25">
      <c r="CE485" s="10">
        <v>1</v>
      </c>
      <c r="CF485" s="6">
        <v>178016.42857142858</v>
      </c>
      <c r="CG485" s="6">
        <v>2745.3302274557282</v>
      </c>
      <c r="CH485" s="6">
        <v>178016.42857142858</v>
      </c>
      <c r="EF485" s="5" t="s">
        <v>104</v>
      </c>
      <c r="EG485" s="6">
        <v>330638.52403100778</v>
      </c>
      <c r="EH485" s="6">
        <v>34840</v>
      </c>
      <c r="EI485" s="6">
        <v>2200000</v>
      </c>
      <c r="EK485" s="10"/>
      <c r="EL485" s="6"/>
      <c r="EM485" s="6"/>
    </row>
    <row r="486" spans="2:143" x14ac:dyDescent="0.25">
      <c r="CE486" s="10">
        <v>2</v>
      </c>
      <c r="CF486" s="6">
        <v>243483.16853932585</v>
      </c>
      <c r="CG486" s="6">
        <v>2689.7845127659175</v>
      </c>
      <c r="CH486" s="6">
        <v>121741.58426966293</v>
      </c>
      <c r="EF486" s="10" t="s">
        <v>23</v>
      </c>
      <c r="EG486" s="6">
        <v>386751.61111111112</v>
      </c>
      <c r="EH486" s="6">
        <v>34840</v>
      </c>
      <c r="EI486" s="6">
        <v>2200000</v>
      </c>
      <c r="EK486" s="10"/>
      <c r="EL486" s="6"/>
      <c r="EM486" s="6"/>
    </row>
    <row r="487" spans="2:143" x14ac:dyDescent="0.25">
      <c r="CE487" s="10">
        <v>3</v>
      </c>
      <c r="CF487" s="6">
        <v>259577.06140350876</v>
      </c>
      <c r="CG487" s="6">
        <v>2131.6908221352874</v>
      </c>
      <c r="CH487" s="6">
        <v>86525.687134502994</v>
      </c>
      <c r="EF487" s="10" t="s">
        <v>18</v>
      </c>
      <c r="EG487" s="6">
        <v>203768.4745762712</v>
      </c>
      <c r="EH487" s="6">
        <v>50000</v>
      </c>
      <c r="EI487" s="6">
        <v>450000</v>
      </c>
      <c r="EK487" s="10"/>
      <c r="EL487" s="6"/>
      <c r="EM487" s="6"/>
    </row>
    <row r="488" spans="2:143" x14ac:dyDescent="0.25">
      <c r="CE488" s="10">
        <v>4</v>
      </c>
      <c r="CF488" s="6">
        <v>361896.54271356785</v>
      </c>
      <c r="CG488" s="6">
        <v>2106.3192233827813</v>
      </c>
      <c r="CH488" s="6">
        <v>90474.135678391962</v>
      </c>
      <c r="EF488" s="10" t="s">
        <v>29</v>
      </c>
      <c r="EG488" s="6">
        <v>289816.74045801529</v>
      </c>
      <c r="EH488" s="6">
        <v>78000</v>
      </c>
      <c r="EI488" s="6">
        <v>849000</v>
      </c>
      <c r="EK488" s="10"/>
      <c r="EL488" s="6"/>
      <c r="EM488" s="6"/>
    </row>
    <row r="489" spans="2:143" x14ac:dyDescent="0.25">
      <c r="CE489" s="10">
        <v>5</v>
      </c>
      <c r="CF489" s="6">
        <v>468059.76119402982</v>
      </c>
      <c r="CG489" s="6">
        <v>1792.3641863379864</v>
      </c>
      <c r="CH489" s="6">
        <v>93611.95223880597</v>
      </c>
      <c r="EF489" s="5" t="s">
        <v>103</v>
      </c>
      <c r="EG489" s="6">
        <v>1418812.5982100801</v>
      </c>
      <c r="EH489" s="6">
        <v>75000</v>
      </c>
      <c r="EI489" s="6">
        <v>18500000</v>
      </c>
      <c r="EK489" s="10"/>
      <c r="EL489" s="6"/>
      <c r="EM489" s="6"/>
    </row>
    <row r="490" spans="2:143" x14ac:dyDescent="0.25">
      <c r="CE490" s="10">
        <v>6</v>
      </c>
      <c r="CF490" s="6">
        <v>560093.33333333337</v>
      </c>
      <c r="CG490" s="6">
        <v>1565.3790487383462</v>
      </c>
      <c r="CH490" s="6">
        <v>93348.888888888891</v>
      </c>
      <c r="EF490" s="10" t="s">
        <v>23</v>
      </c>
      <c r="EG490" s="6">
        <v>1729202.402955665</v>
      </c>
      <c r="EH490" s="6">
        <v>75000</v>
      </c>
      <c r="EI490" s="6">
        <v>18500000</v>
      </c>
    </row>
    <row r="491" spans="2:143" x14ac:dyDescent="0.25">
      <c r="CE491" s="10">
        <v>7</v>
      </c>
      <c r="CF491" s="6">
        <v>856538.4615384615</v>
      </c>
      <c r="CG491" s="6">
        <v>1899.9274288616164</v>
      </c>
      <c r="CH491" s="6">
        <v>122362.63736263734</v>
      </c>
      <c r="EF491" s="10" t="s">
        <v>18</v>
      </c>
      <c r="EG491" s="6">
        <v>406539.29585798818</v>
      </c>
      <c r="EH491" s="6">
        <v>94000</v>
      </c>
      <c r="EI491" s="6">
        <v>2600000</v>
      </c>
    </row>
    <row r="492" spans="2:143" x14ac:dyDescent="0.25">
      <c r="CE492" s="10">
        <v>8</v>
      </c>
      <c r="CF492" s="6">
        <v>703000</v>
      </c>
      <c r="CG492" s="6">
        <v>1281.0885129625906</v>
      </c>
      <c r="CH492" s="6">
        <v>87875</v>
      </c>
      <c r="EF492" s="10" t="s">
        <v>29</v>
      </c>
      <c r="EG492" s="6">
        <v>1265488.3556975506</v>
      </c>
      <c r="EH492" s="6">
        <v>75600</v>
      </c>
      <c r="EI492" s="6">
        <v>13000000</v>
      </c>
    </row>
    <row r="493" spans="2:143" x14ac:dyDescent="0.25">
      <c r="CE493" s="10">
        <v>9</v>
      </c>
      <c r="CF493" s="6">
        <v>995000</v>
      </c>
      <c r="CG493" s="6">
        <v>1439.9421128798842</v>
      </c>
      <c r="CH493" s="6">
        <v>110555.55555555556</v>
      </c>
      <c r="EF493" s="5" t="s">
        <v>4571</v>
      </c>
      <c r="EG493" s="6">
        <v>580818.16335630324</v>
      </c>
      <c r="EH493" s="6">
        <v>28700</v>
      </c>
      <c r="EI493" s="6">
        <v>8950000</v>
      </c>
    </row>
    <row r="494" spans="2:143" x14ac:dyDescent="0.25">
      <c r="B494" s="11" t="s">
        <v>159</v>
      </c>
      <c r="C494" t="s">
        <v>170</v>
      </c>
      <c r="CE494" s="5" t="s">
        <v>103</v>
      </c>
      <c r="CF494" s="6">
        <v>1418812.5982100801</v>
      </c>
      <c r="CG494" s="6">
        <v>4978.6175921990907</v>
      </c>
      <c r="CH494" s="6">
        <v>346853.93495988206</v>
      </c>
      <c r="EF494" s="10" t="s">
        <v>23</v>
      </c>
      <c r="EG494" s="6">
        <v>959954.12852664571</v>
      </c>
      <c r="EH494" s="6">
        <v>79900</v>
      </c>
      <c r="EI494" s="6">
        <v>8950000</v>
      </c>
    </row>
    <row r="495" spans="2:143" x14ac:dyDescent="0.25">
      <c r="B495" s="5" t="s">
        <v>102</v>
      </c>
      <c r="C495" s="51">
        <v>60</v>
      </c>
      <c r="CE495" s="10">
        <v>1</v>
      </c>
      <c r="CF495" s="6">
        <v>411872.17582417582</v>
      </c>
      <c r="CG495" s="6">
        <v>5927.4222917475581</v>
      </c>
      <c r="CH495" s="6">
        <v>411872.17582417582</v>
      </c>
      <c r="EF495" s="10" t="s">
        <v>18</v>
      </c>
      <c r="EG495" s="6">
        <v>307268.09737827716</v>
      </c>
      <c r="EH495" s="6">
        <v>28700</v>
      </c>
      <c r="EI495" s="6">
        <v>1680000</v>
      </c>
    </row>
    <row r="496" spans="2:143" x14ac:dyDescent="0.25">
      <c r="B496" s="10">
        <v>1</v>
      </c>
      <c r="C496" s="51">
        <v>14</v>
      </c>
      <c r="CE496" s="10">
        <v>2</v>
      </c>
      <c r="CF496" s="6">
        <v>801196.51063829788</v>
      </c>
      <c r="CG496" s="6">
        <v>7030.4736583607546</v>
      </c>
      <c r="CH496" s="6">
        <v>400598.25531914894</v>
      </c>
      <c r="EF496" s="10" t="s">
        <v>29</v>
      </c>
      <c r="EG496" s="6">
        <v>472719.00960307301</v>
      </c>
      <c r="EH496" s="6">
        <v>35100</v>
      </c>
      <c r="EI496" s="6">
        <v>4250000</v>
      </c>
    </row>
    <row r="497" spans="2:101" x14ac:dyDescent="0.25">
      <c r="B497" s="10">
        <v>2</v>
      </c>
      <c r="C497" s="51">
        <v>15</v>
      </c>
      <c r="CE497" s="10">
        <v>3</v>
      </c>
      <c r="CF497" s="6">
        <v>875584.752851711</v>
      </c>
      <c r="CG497" s="6">
        <v>5207.2143898025006</v>
      </c>
      <c r="CH497" s="6">
        <v>291861.58428390365</v>
      </c>
    </row>
    <row r="498" spans="2:101" x14ac:dyDescent="0.25">
      <c r="B498" s="10">
        <v>3</v>
      </c>
      <c r="C498" s="51">
        <v>24</v>
      </c>
      <c r="CE498" s="10">
        <v>4</v>
      </c>
      <c r="CF498" s="6">
        <v>1264607.385775862</v>
      </c>
      <c r="CG498" s="6">
        <v>4780.1948486658603</v>
      </c>
      <c r="CH498" s="6">
        <v>316151.84644396551</v>
      </c>
    </row>
    <row r="499" spans="2:101" x14ac:dyDescent="0.25">
      <c r="B499" s="10">
        <v>4</v>
      </c>
      <c r="C499" s="51">
        <v>5</v>
      </c>
      <c r="CE499" s="10">
        <v>5</v>
      </c>
      <c r="CF499" s="6">
        <v>1795851.5963060686</v>
      </c>
      <c r="CG499" s="6">
        <v>4337.6419687129628</v>
      </c>
      <c r="CH499" s="6">
        <v>359170.31926121371</v>
      </c>
    </row>
    <row r="500" spans="2:101" x14ac:dyDescent="0.25">
      <c r="B500" s="10">
        <v>5</v>
      </c>
      <c r="C500" s="51">
        <v>2</v>
      </c>
      <c r="CE500" s="10">
        <v>6</v>
      </c>
      <c r="CF500" s="6">
        <v>2311715.4228855721</v>
      </c>
      <c r="CG500" s="6">
        <v>4080.6870907734042</v>
      </c>
      <c r="CH500" s="6">
        <v>385285.90381426207</v>
      </c>
    </row>
    <row r="501" spans="2:101" x14ac:dyDescent="0.25">
      <c r="B501" s="5" t="s">
        <v>103</v>
      </c>
      <c r="C501" s="51">
        <v>887</v>
      </c>
      <c r="CE501" s="10">
        <v>7</v>
      </c>
      <c r="CF501" s="6">
        <v>2834156.3829787234</v>
      </c>
      <c r="CG501" s="6">
        <v>3768.6923557141713</v>
      </c>
      <c r="CH501" s="6">
        <v>404879.48328267492</v>
      </c>
    </row>
    <row r="502" spans="2:101" x14ac:dyDescent="0.25">
      <c r="B502" s="10">
        <v>1</v>
      </c>
      <c r="C502" s="51">
        <v>252</v>
      </c>
      <c r="CE502" s="10">
        <v>8</v>
      </c>
      <c r="CF502" s="6">
        <v>3389458.3333333335</v>
      </c>
      <c r="CG502" s="6">
        <v>3452.170439526913</v>
      </c>
      <c r="CH502" s="6">
        <v>423682.29166666669</v>
      </c>
    </row>
    <row r="503" spans="2:101" x14ac:dyDescent="0.25">
      <c r="B503" s="10">
        <v>2</v>
      </c>
      <c r="C503" s="51">
        <v>262</v>
      </c>
      <c r="CE503" s="10">
        <v>9</v>
      </c>
      <c r="CF503" s="6">
        <v>4329787.5</v>
      </c>
      <c r="CG503" s="6">
        <v>3334.5220551046659</v>
      </c>
      <c r="CH503" s="6">
        <v>481087.5</v>
      </c>
    </row>
    <row r="504" spans="2:101" x14ac:dyDescent="0.25">
      <c r="B504" s="10">
        <v>3</v>
      </c>
      <c r="C504" s="51">
        <v>202</v>
      </c>
      <c r="CE504" s="10">
        <v>10</v>
      </c>
      <c r="CF504" s="6">
        <v>1719311.111111111</v>
      </c>
      <c r="CG504" s="6">
        <v>2000.1170203762313</v>
      </c>
      <c r="CH504" s="6">
        <v>171931.11111111112</v>
      </c>
    </row>
    <row r="505" spans="2:101" x14ac:dyDescent="0.25">
      <c r="B505" s="10">
        <v>4</v>
      </c>
      <c r="C505" s="51">
        <v>89</v>
      </c>
      <c r="CE505" s="10">
        <v>11</v>
      </c>
      <c r="CF505" s="6">
        <v>1570000</v>
      </c>
      <c r="CG505" s="6">
        <v>1832.5013890499902</v>
      </c>
      <c r="CH505" s="6">
        <v>142727.27272727274</v>
      </c>
    </row>
    <row r="506" spans="2:101" x14ac:dyDescent="0.25">
      <c r="B506" s="10">
        <v>5</v>
      </c>
      <c r="C506" s="51">
        <v>42</v>
      </c>
      <c r="O506" s="11" t="s">
        <v>159</v>
      </c>
      <c r="P506" t="s">
        <v>170</v>
      </c>
      <c r="CE506" s="10">
        <v>13</v>
      </c>
      <c r="CF506" s="6">
        <v>1450000</v>
      </c>
      <c r="CG506" s="6">
        <v>1469.1043098448415</v>
      </c>
      <c r="CH506" s="6">
        <v>111538.46153846153</v>
      </c>
    </row>
    <row r="507" spans="2:101" x14ac:dyDescent="0.25">
      <c r="B507" s="10">
        <v>8</v>
      </c>
      <c r="C507" s="51">
        <v>1</v>
      </c>
      <c r="O507" s="5" t="s">
        <v>102</v>
      </c>
      <c r="P507" s="51">
        <v>60</v>
      </c>
      <c r="CE507" s="5" t="s">
        <v>4571</v>
      </c>
      <c r="CF507" s="6">
        <v>580818.16335630324</v>
      </c>
      <c r="CG507" s="6">
        <v>3920.6073562828524</v>
      </c>
      <c r="CH507" s="6">
        <v>195350.73591285993</v>
      </c>
    </row>
    <row r="508" spans="2:101" x14ac:dyDescent="0.25">
      <c r="B508" s="10">
        <v>7</v>
      </c>
      <c r="C508" s="51">
        <v>15</v>
      </c>
      <c r="O508" s="10" t="s">
        <v>35</v>
      </c>
      <c r="P508" s="51">
        <v>11</v>
      </c>
      <c r="CE508" s="10">
        <v>1</v>
      </c>
      <c r="CF508" s="6">
        <v>242029.22647058824</v>
      </c>
      <c r="CG508" s="6">
        <v>4616.4376821190463</v>
      </c>
      <c r="CH508" s="6">
        <v>242029.22647058824</v>
      </c>
    </row>
    <row r="509" spans="2:101" x14ac:dyDescent="0.25">
      <c r="B509" s="10">
        <v>6</v>
      </c>
      <c r="C509" s="51">
        <v>23</v>
      </c>
      <c r="O509" s="10" t="s">
        <v>17</v>
      </c>
      <c r="P509" s="51">
        <v>9</v>
      </c>
      <c r="CE509" s="10">
        <v>2</v>
      </c>
      <c r="CF509" s="6">
        <v>408132.93934142112</v>
      </c>
      <c r="CG509" s="6">
        <v>4253.7063008050272</v>
      </c>
      <c r="CH509" s="6">
        <v>204066.46967071056</v>
      </c>
      <c r="CU509" s="10"/>
      <c r="CV509" s="6"/>
      <c r="CW509" s="6"/>
    </row>
    <row r="510" spans="2:101" x14ac:dyDescent="0.25">
      <c r="B510" s="10">
        <v>9</v>
      </c>
      <c r="C510" s="51">
        <v>1</v>
      </c>
      <c r="O510" s="10" t="s">
        <v>41</v>
      </c>
      <c r="P510" s="51">
        <v>5</v>
      </c>
      <c r="CE510" s="10">
        <v>3</v>
      </c>
      <c r="CF510" s="6">
        <v>472766.80788177339</v>
      </c>
      <c r="CG510" s="6">
        <v>3666.7102169549039</v>
      </c>
      <c r="CH510" s="6">
        <v>157588.93596059128</v>
      </c>
      <c r="CU510" s="10"/>
      <c r="CV510" s="6"/>
      <c r="CW510" s="6"/>
    </row>
    <row r="511" spans="2:101" x14ac:dyDescent="0.25">
      <c r="B511" s="5" t="s">
        <v>104</v>
      </c>
      <c r="C511" s="51">
        <v>270</v>
      </c>
      <c r="O511" s="10" t="s">
        <v>37</v>
      </c>
      <c r="P511" s="51">
        <v>4</v>
      </c>
      <c r="CE511" s="10">
        <v>4</v>
      </c>
      <c r="CF511" s="6">
        <v>776581.89302325586</v>
      </c>
      <c r="CG511" s="6">
        <v>3580.9437467614134</v>
      </c>
      <c r="CH511" s="6">
        <v>194145.47325581397</v>
      </c>
      <c r="CU511" s="10"/>
      <c r="CV511" s="6"/>
      <c r="CW511" s="6"/>
    </row>
    <row r="512" spans="2:101" x14ac:dyDescent="0.25">
      <c r="B512" s="10">
        <v>1</v>
      </c>
      <c r="C512" s="51">
        <v>48</v>
      </c>
      <c r="O512" s="10" t="s">
        <v>52</v>
      </c>
      <c r="P512" s="51">
        <v>3</v>
      </c>
      <c r="CE512" s="10">
        <v>5</v>
      </c>
      <c r="CF512" s="6">
        <v>1180824.4666666666</v>
      </c>
      <c r="CG512" s="6">
        <v>3952.3104461406583</v>
      </c>
      <c r="CH512" s="6">
        <v>236164.89333333331</v>
      </c>
      <c r="CU512" s="10"/>
      <c r="CV512" s="6"/>
      <c r="CW512" s="6"/>
    </row>
    <row r="513" spans="2:101" x14ac:dyDescent="0.25">
      <c r="B513" s="10">
        <v>2</v>
      </c>
      <c r="C513" s="51">
        <v>88</v>
      </c>
      <c r="O513" s="10" t="s">
        <v>87</v>
      </c>
      <c r="P513" s="51">
        <v>2</v>
      </c>
      <c r="CE513" s="10">
        <v>6</v>
      </c>
      <c r="CF513" s="6">
        <v>1422216.049382716</v>
      </c>
      <c r="CG513" s="6">
        <v>3448.9928896994084</v>
      </c>
      <c r="CH513" s="6">
        <v>237036.00823045286</v>
      </c>
      <c r="CP513" s="11" t="s">
        <v>159</v>
      </c>
      <c r="CQ513" t="s">
        <v>154</v>
      </c>
      <c r="CR513" t="s">
        <v>164</v>
      </c>
      <c r="CS513" t="s">
        <v>171</v>
      </c>
      <c r="CU513" s="10"/>
      <c r="CV513" s="6"/>
      <c r="CW513" s="6"/>
    </row>
    <row r="514" spans="2:101" x14ac:dyDescent="0.25">
      <c r="B514" s="10">
        <v>3</v>
      </c>
      <c r="C514" s="51">
        <v>100</v>
      </c>
      <c r="O514" s="10" t="s">
        <v>43</v>
      </c>
      <c r="P514" s="51">
        <v>2</v>
      </c>
      <c r="CE514" s="10">
        <v>7</v>
      </c>
      <c r="CF514" s="6">
        <v>1398000</v>
      </c>
      <c r="CG514" s="6">
        <v>3227.0713848880414</v>
      </c>
      <c r="CH514" s="6">
        <v>199714.28571428577</v>
      </c>
      <c r="CP514" s="5" t="s">
        <v>102</v>
      </c>
      <c r="CQ514" s="6">
        <v>245979.4827586207</v>
      </c>
      <c r="CR514" s="6">
        <v>1296.6315686958335</v>
      </c>
      <c r="CS514" s="6">
        <v>61879.942528735643</v>
      </c>
      <c r="CU514" s="10"/>
      <c r="CV514" s="6"/>
      <c r="CW514" s="6"/>
    </row>
    <row r="515" spans="2:101" x14ac:dyDescent="0.25">
      <c r="B515" s="10">
        <v>4</v>
      </c>
      <c r="C515" s="51">
        <v>28</v>
      </c>
      <c r="O515" s="10" t="s">
        <v>141</v>
      </c>
      <c r="P515" s="51">
        <v>1</v>
      </c>
      <c r="CE515" s="10">
        <v>8</v>
      </c>
      <c r="CF515" s="6">
        <v>1328222.2222222222</v>
      </c>
      <c r="CG515" s="6">
        <v>2836.5380477677763</v>
      </c>
      <c r="CH515" s="6">
        <v>166027.77777777778</v>
      </c>
      <c r="CP515" s="10" t="s">
        <v>19</v>
      </c>
      <c r="CQ515" s="6">
        <v>156896.66666666666</v>
      </c>
      <c r="CR515" s="6">
        <v>1300.9156617480987</v>
      </c>
      <c r="CS515" s="6">
        <v>51164.166666666664</v>
      </c>
      <c r="CU515" s="10"/>
      <c r="CV515" s="6"/>
      <c r="CW515" s="6"/>
    </row>
    <row r="516" spans="2:101" x14ac:dyDescent="0.25">
      <c r="B516" s="10">
        <v>5</v>
      </c>
      <c r="C516" s="51">
        <v>1</v>
      </c>
      <c r="O516" s="10" t="s">
        <v>95</v>
      </c>
      <c r="P516" s="51">
        <v>1</v>
      </c>
      <c r="CE516" s="10">
        <v>9</v>
      </c>
      <c r="CF516" s="6">
        <v>1485800</v>
      </c>
      <c r="CG516" s="6">
        <v>2350.5451970039285</v>
      </c>
      <c r="CH516" s="6">
        <v>165088.88888888891</v>
      </c>
      <c r="CP516" s="10" t="s">
        <v>30</v>
      </c>
      <c r="CQ516" s="6">
        <v>84450</v>
      </c>
      <c r="CR516" s="6">
        <v>919.89773872965577</v>
      </c>
      <c r="CS516" s="6">
        <v>39487.5</v>
      </c>
      <c r="CU516" s="10"/>
      <c r="CV516" s="6"/>
      <c r="CW516" s="6"/>
    </row>
    <row r="517" spans="2:101" x14ac:dyDescent="0.25">
      <c r="B517" s="10">
        <v>8</v>
      </c>
      <c r="C517" s="51">
        <v>1</v>
      </c>
      <c r="O517" s="10" t="s">
        <v>56</v>
      </c>
      <c r="P517" s="51">
        <v>5</v>
      </c>
      <c r="CE517" s="10">
        <v>10</v>
      </c>
      <c r="CF517" s="6">
        <v>2350000</v>
      </c>
      <c r="CG517" s="6">
        <v>3557.4416248278058</v>
      </c>
      <c r="CH517" s="6">
        <v>235000</v>
      </c>
      <c r="CP517" s="10" t="s">
        <v>23</v>
      </c>
      <c r="CQ517" s="6">
        <v>322887.1875</v>
      </c>
      <c r="CR517" s="6">
        <v>1316.9643632795194</v>
      </c>
      <c r="CS517" s="6">
        <v>71316.302083333328</v>
      </c>
      <c r="CU517" s="10"/>
      <c r="CV517" s="6"/>
      <c r="CW517" s="6"/>
    </row>
    <row r="518" spans="2:101" x14ac:dyDescent="0.25">
      <c r="B518" s="10">
        <v>7</v>
      </c>
      <c r="C518" s="51">
        <v>3</v>
      </c>
      <c r="O518" s="10" t="s">
        <v>22</v>
      </c>
      <c r="P518" s="51">
        <v>17</v>
      </c>
      <c r="CE518" s="10">
        <v>11</v>
      </c>
      <c r="CF518" s="6">
        <v>1366666.6666666667</v>
      </c>
      <c r="CG518" s="6">
        <v>2376.9629269872103</v>
      </c>
      <c r="CH518" s="6">
        <v>124242.42424242424</v>
      </c>
      <c r="CP518" s="5" t="s">
        <v>104</v>
      </c>
      <c r="CQ518" s="6">
        <v>330638.52403100778</v>
      </c>
      <c r="CR518" s="6">
        <v>2166.7544625946639</v>
      </c>
      <c r="CS518" s="6">
        <v>98239.6118469301</v>
      </c>
      <c r="CU518" s="10"/>
      <c r="CV518" s="6"/>
      <c r="CW518" s="6"/>
    </row>
    <row r="519" spans="2:101" x14ac:dyDescent="0.25">
      <c r="B519" s="10">
        <v>6</v>
      </c>
      <c r="C519" s="51">
        <v>1</v>
      </c>
      <c r="O519" s="5" t="s">
        <v>103</v>
      </c>
      <c r="P519" s="51">
        <v>887</v>
      </c>
      <c r="CE519" s="10">
        <v>13</v>
      </c>
      <c r="CF519" s="6">
        <v>2500000</v>
      </c>
      <c r="CG519" s="6">
        <v>2385.4961832061067</v>
      </c>
      <c r="CH519" s="6">
        <v>192307.69230769231</v>
      </c>
      <c r="CP519" s="10" t="s">
        <v>19</v>
      </c>
      <c r="CQ519" s="6">
        <v>275867.51140065148</v>
      </c>
      <c r="CR519" s="6">
        <v>2573.2970017773105</v>
      </c>
      <c r="CS519" s="6">
        <v>103591.59446254077</v>
      </c>
      <c r="CU519" s="10"/>
      <c r="CV519" s="6"/>
      <c r="CW519" s="6"/>
    </row>
    <row r="520" spans="2:101" x14ac:dyDescent="0.25">
      <c r="B520" s="5" t="s">
        <v>4571</v>
      </c>
      <c r="C520" s="51">
        <v>934</v>
      </c>
      <c r="O520" s="10" t="s">
        <v>35</v>
      </c>
      <c r="P520" s="51">
        <v>174</v>
      </c>
      <c r="CP520" s="10" t="s">
        <v>30</v>
      </c>
      <c r="CQ520" s="6">
        <v>233071.42857142858</v>
      </c>
      <c r="CR520" s="6">
        <v>2726.0070838537467</v>
      </c>
      <c r="CS520" s="6">
        <v>120904.76190476189</v>
      </c>
      <c r="CU520" s="10"/>
      <c r="CV520" s="6"/>
      <c r="CW520" s="6"/>
    </row>
    <row r="521" spans="2:101" x14ac:dyDescent="0.25">
      <c r="B521" s="10">
        <v>1</v>
      </c>
      <c r="C521" s="51">
        <v>154</v>
      </c>
      <c r="O521" s="10" t="s">
        <v>17</v>
      </c>
      <c r="P521" s="51">
        <v>161</v>
      </c>
      <c r="CP521" s="10" t="s">
        <v>23</v>
      </c>
      <c r="CQ521" s="6">
        <v>386751.61111111112</v>
      </c>
      <c r="CR521" s="6">
        <v>1757.3776223888044</v>
      </c>
      <c r="CS521" s="6">
        <v>92189.084798157899</v>
      </c>
      <c r="CU521" s="10"/>
      <c r="CV521" s="6"/>
      <c r="CW521" s="6"/>
    </row>
    <row r="522" spans="2:101" x14ac:dyDescent="0.25">
      <c r="B522" s="10">
        <v>2</v>
      </c>
      <c r="C522" s="51">
        <v>301</v>
      </c>
      <c r="O522" s="10" t="s">
        <v>41</v>
      </c>
      <c r="P522" s="51">
        <v>125</v>
      </c>
      <c r="CP522" s="5" t="s">
        <v>103</v>
      </c>
      <c r="CQ522" s="6">
        <v>1418812.5982100801</v>
      </c>
      <c r="CR522" s="6">
        <v>4978.6175921990907</v>
      </c>
      <c r="CS522" s="6">
        <v>346853.93495988165</v>
      </c>
      <c r="CU522" s="10"/>
      <c r="CV522" s="6"/>
      <c r="CW522" s="6"/>
    </row>
    <row r="523" spans="2:101" x14ac:dyDescent="0.25">
      <c r="B523" s="10">
        <v>3</v>
      </c>
      <c r="C523" s="51">
        <v>282</v>
      </c>
      <c r="O523" s="10" t="s">
        <v>37</v>
      </c>
      <c r="P523" s="51">
        <v>96</v>
      </c>
      <c r="CP523" s="10" t="s">
        <v>19</v>
      </c>
      <c r="CQ523" s="6">
        <v>1171215.6403508773</v>
      </c>
      <c r="CR523" s="6">
        <v>6448.5084671035529</v>
      </c>
      <c r="CS523" s="6">
        <v>380178.37061403494</v>
      </c>
      <c r="CU523" s="10"/>
      <c r="CV523" s="6"/>
      <c r="CW523" s="6"/>
    </row>
    <row r="524" spans="2:101" x14ac:dyDescent="0.25">
      <c r="B524" s="10">
        <v>4</v>
      </c>
      <c r="C524" s="51">
        <v>104</v>
      </c>
      <c r="O524" s="10" t="s">
        <v>52</v>
      </c>
      <c r="P524" s="51">
        <v>53</v>
      </c>
      <c r="CP524" s="10" t="s">
        <v>30</v>
      </c>
      <c r="CQ524" s="6">
        <v>674773.90243902442</v>
      </c>
      <c r="CR524" s="6">
        <v>6692.2606895445879</v>
      </c>
      <c r="CS524" s="6">
        <v>299978.61788617889</v>
      </c>
    </row>
    <row r="525" spans="2:101" x14ac:dyDescent="0.25">
      <c r="B525" s="10">
        <v>5</v>
      </c>
      <c r="C525" s="51">
        <v>56</v>
      </c>
      <c r="O525" s="10" t="s">
        <v>87</v>
      </c>
      <c r="P525" s="51">
        <v>31</v>
      </c>
      <c r="CP525" s="10" t="s">
        <v>23</v>
      </c>
      <c r="CQ525" s="6">
        <v>1729202.402955665</v>
      </c>
      <c r="CR525" s="6">
        <v>3354.354763002711</v>
      </c>
      <c r="CS525" s="6">
        <v>316955.31921493931</v>
      </c>
    </row>
    <row r="526" spans="2:101" x14ac:dyDescent="0.25">
      <c r="B526" s="10">
        <v>7</v>
      </c>
      <c r="C526" s="51">
        <v>10</v>
      </c>
      <c r="O526" s="10" t="s">
        <v>43</v>
      </c>
      <c r="P526" s="51">
        <v>17</v>
      </c>
      <c r="CP526" s="5" t="s">
        <v>4571</v>
      </c>
      <c r="CQ526" s="6">
        <v>580818.16335630324</v>
      </c>
      <c r="CR526" s="6">
        <v>3920.6073562828442</v>
      </c>
      <c r="CS526" s="6">
        <v>195350.73591285979</v>
      </c>
    </row>
    <row r="527" spans="2:101" x14ac:dyDescent="0.25">
      <c r="B527" s="10">
        <v>6</v>
      </c>
      <c r="C527" s="51">
        <v>26</v>
      </c>
      <c r="O527" s="10" t="s">
        <v>141</v>
      </c>
      <c r="P527" s="51">
        <v>8</v>
      </c>
      <c r="CP527" s="10" t="s">
        <v>19</v>
      </c>
      <c r="CQ527" s="6">
        <v>453725.74839462928</v>
      </c>
      <c r="CR527" s="6">
        <v>4158.4174563993465</v>
      </c>
      <c r="CS527" s="6">
        <v>186002.27164818047</v>
      </c>
    </row>
    <row r="528" spans="2:101" x14ac:dyDescent="0.25">
      <c r="B528" s="10">
        <v>10</v>
      </c>
      <c r="C528" s="51">
        <v>1</v>
      </c>
      <c r="O528" s="10" t="s">
        <v>93</v>
      </c>
      <c r="P528" s="51">
        <v>1</v>
      </c>
      <c r="CP528" s="10" t="s">
        <v>30</v>
      </c>
      <c r="CQ528" s="6">
        <v>372374.72413793101</v>
      </c>
      <c r="CR528" s="6">
        <v>4315.4504705726495</v>
      </c>
      <c r="CS528" s="6">
        <v>204189.14367816091</v>
      </c>
    </row>
    <row r="529" spans="2:108" x14ac:dyDescent="0.25">
      <c r="B529" s="5" t="s">
        <v>153</v>
      </c>
      <c r="C529" s="51">
        <v>2151</v>
      </c>
      <c r="O529" s="10" t="s">
        <v>56</v>
      </c>
      <c r="P529" s="51">
        <v>98</v>
      </c>
      <c r="CP529" s="10" t="s">
        <v>23</v>
      </c>
      <c r="CQ529" s="6">
        <v>959954.12852664571</v>
      </c>
      <c r="CR529" s="6">
        <v>3210.3087626195443</v>
      </c>
      <c r="CS529" s="6">
        <v>218843.93965050974</v>
      </c>
      <c r="DC529" s="11" t="s">
        <v>159</v>
      </c>
      <c r="DD529" t="s">
        <v>154</v>
      </c>
    </row>
    <row r="530" spans="2:108" x14ac:dyDescent="0.25">
      <c r="O530" s="10" t="s">
        <v>22</v>
      </c>
      <c r="P530" s="51">
        <v>101</v>
      </c>
      <c r="DC530" s="5" t="s">
        <v>102</v>
      </c>
      <c r="DD530" s="6">
        <v>245979.4827586207</v>
      </c>
    </row>
    <row r="531" spans="2:108" x14ac:dyDescent="0.25">
      <c r="O531" s="10" t="s">
        <v>451</v>
      </c>
      <c r="P531" s="51">
        <v>1</v>
      </c>
      <c r="DC531" s="5" t="s">
        <v>104</v>
      </c>
      <c r="DD531" s="6">
        <v>330638.52403100778</v>
      </c>
    </row>
    <row r="532" spans="2:108" x14ac:dyDescent="0.25">
      <c r="O532" s="10" t="s">
        <v>28</v>
      </c>
      <c r="P532" s="51">
        <v>2</v>
      </c>
      <c r="DC532" s="5" t="s">
        <v>103</v>
      </c>
      <c r="DD532" s="6">
        <v>1418812.5982100801</v>
      </c>
    </row>
    <row r="533" spans="2:108" x14ac:dyDescent="0.25">
      <c r="O533" s="10" t="s">
        <v>476</v>
      </c>
      <c r="P533" s="51">
        <v>1</v>
      </c>
      <c r="DC533" s="5" t="s">
        <v>4571</v>
      </c>
      <c r="DD533" s="6">
        <v>580818.16335630324</v>
      </c>
    </row>
    <row r="534" spans="2:108" x14ac:dyDescent="0.25">
      <c r="O534" s="10" t="s">
        <v>477</v>
      </c>
      <c r="P534" s="51">
        <v>1</v>
      </c>
      <c r="DC534" s="5" t="s">
        <v>153</v>
      </c>
      <c r="DD534" s="2">
        <v>882778.42679010017</v>
      </c>
    </row>
    <row r="535" spans="2:108" x14ac:dyDescent="0.25">
      <c r="O535" s="10" t="s">
        <v>478</v>
      </c>
      <c r="P535" s="51">
        <v>1</v>
      </c>
    </row>
    <row r="536" spans="2:108" x14ac:dyDescent="0.25">
      <c r="O536" s="10" t="s">
        <v>479</v>
      </c>
      <c r="P536" s="51">
        <v>2</v>
      </c>
    </row>
    <row r="537" spans="2:108" x14ac:dyDescent="0.25">
      <c r="O537" s="10" t="s">
        <v>481</v>
      </c>
      <c r="P537" s="51">
        <v>1</v>
      </c>
    </row>
    <row r="538" spans="2:108" x14ac:dyDescent="0.25">
      <c r="O538" s="10" t="s">
        <v>2803</v>
      </c>
      <c r="P538" s="51">
        <v>6</v>
      </c>
    </row>
    <row r="539" spans="2:108" x14ac:dyDescent="0.25">
      <c r="O539" s="10" t="s">
        <v>8009</v>
      </c>
      <c r="P539" s="51">
        <v>7</v>
      </c>
    </row>
    <row r="540" spans="2:108" x14ac:dyDescent="0.25">
      <c r="O540" s="5" t="s">
        <v>104</v>
      </c>
      <c r="P540" s="51">
        <v>270</v>
      </c>
    </row>
    <row r="541" spans="2:108" x14ac:dyDescent="0.25">
      <c r="O541" s="10" t="s">
        <v>35</v>
      </c>
      <c r="P541" s="51">
        <v>55</v>
      </c>
    </row>
    <row r="542" spans="2:108" x14ac:dyDescent="0.25">
      <c r="O542" s="10" t="s">
        <v>17</v>
      </c>
      <c r="P542" s="51">
        <v>62</v>
      </c>
    </row>
    <row r="543" spans="2:108" x14ac:dyDescent="0.25">
      <c r="O543" s="10" t="s">
        <v>41</v>
      </c>
      <c r="P543" s="51">
        <v>25</v>
      </c>
    </row>
    <row r="544" spans="2:108" x14ac:dyDescent="0.25">
      <c r="O544" s="10" t="s">
        <v>37</v>
      </c>
      <c r="P544" s="51">
        <v>17</v>
      </c>
    </row>
    <row r="545" spans="15:102" x14ac:dyDescent="0.25">
      <c r="O545" s="10" t="s">
        <v>52</v>
      </c>
      <c r="P545" s="51">
        <v>18</v>
      </c>
    </row>
    <row r="546" spans="15:102" x14ac:dyDescent="0.25">
      <c r="O546" s="10" t="s">
        <v>87</v>
      </c>
      <c r="P546" s="51">
        <v>8</v>
      </c>
    </row>
    <row r="547" spans="15:102" x14ac:dyDescent="0.25">
      <c r="O547" s="10" t="s">
        <v>43</v>
      </c>
      <c r="P547" s="51">
        <v>3</v>
      </c>
    </row>
    <row r="548" spans="15:102" x14ac:dyDescent="0.25">
      <c r="O548" s="10" t="s">
        <v>141</v>
      </c>
      <c r="P548" s="51">
        <v>2</v>
      </c>
    </row>
    <row r="549" spans="15:102" x14ac:dyDescent="0.25">
      <c r="O549" s="10" t="s">
        <v>93</v>
      </c>
      <c r="P549" s="51">
        <v>4</v>
      </c>
    </row>
    <row r="550" spans="15:102" x14ac:dyDescent="0.25">
      <c r="O550" s="10" t="s">
        <v>56</v>
      </c>
      <c r="P550" s="51">
        <v>40</v>
      </c>
      <c r="CX550" s="6"/>
    </row>
    <row r="551" spans="15:102" x14ac:dyDescent="0.25">
      <c r="O551" s="10" t="s">
        <v>22</v>
      </c>
      <c r="P551" s="51">
        <v>30</v>
      </c>
      <c r="CX551" s="6"/>
    </row>
    <row r="552" spans="15:102" x14ac:dyDescent="0.25">
      <c r="O552" s="10" t="s">
        <v>451</v>
      </c>
      <c r="P552" s="51">
        <v>1</v>
      </c>
      <c r="CX552" s="6"/>
    </row>
    <row r="553" spans="15:102" x14ac:dyDescent="0.25">
      <c r="O553" s="10" t="s">
        <v>28</v>
      </c>
      <c r="P553" s="51">
        <v>1</v>
      </c>
      <c r="CX553" s="6"/>
    </row>
    <row r="554" spans="15:102" x14ac:dyDescent="0.25">
      <c r="O554" s="10" t="s">
        <v>8009</v>
      </c>
      <c r="P554" s="51">
        <v>4</v>
      </c>
      <c r="CX554" s="6"/>
    </row>
    <row r="555" spans="15:102" x14ac:dyDescent="0.25">
      <c r="O555" s="5" t="s">
        <v>4571</v>
      </c>
      <c r="P555" s="51">
        <v>934</v>
      </c>
      <c r="CX555" s="6"/>
    </row>
    <row r="556" spans="15:102" x14ac:dyDescent="0.25">
      <c r="O556" s="10" t="s">
        <v>35</v>
      </c>
      <c r="P556" s="51">
        <v>159</v>
      </c>
      <c r="CS556" s="10"/>
      <c r="CT556" s="6"/>
      <c r="CU556" s="6"/>
    </row>
    <row r="557" spans="15:102" x14ac:dyDescent="0.25">
      <c r="O557" s="10" t="s">
        <v>17</v>
      </c>
      <c r="P557" s="51">
        <v>175</v>
      </c>
      <c r="CS557" s="10"/>
      <c r="CT557" s="6"/>
      <c r="CU557" s="6"/>
    </row>
    <row r="558" spans="15:102" x14ac:dyDescent="0.25">
      <c r="O558" s="10" t="s">
        <v>41</v>
      </c>
      <c r="P558" s="51">
        <v>83</v>
      </c>
      <c r="CS558" s="10"/>
      <c r="CT558" s="6"/>
      <c r="CU558" s="6"/>
    </row>
    <row r="559" spans="15:102" x14ac:dyDescent="0.25">
      <c r="O559" s="10" t="s">
        <v>37</v>
      </c>
      <c r="P559" s="51">
        <v>73</v>
      </c>
    </row>
    <row r="560" spans="15:102" x14ac:dyDescent="0.25">
      <c r="O560" s="10" t="s">
        <v>52</v>
      </c>
      <c r="P560" s="51">
        <v>43</v>
      </c>
    </row>
    <row r="561" spans="15:105" x14ac:dyDescent="0.25">
      <c r="O561" s="10" t="s">
        <v>87</v>
      </c>
      <c r="P561" s="51">
        <v>22</v>
      </c>
      <c r="CS561" s="11" t="s">
        <v>159</v>
      </c>
      <c r="CT561" t="s">
        <v>154</v>
      </c>
      <c r="CU561" t="s">
        <v>164</v>
      </c>
      <c r="CV561" t="s">
        <v>171</v>
      </c>
    </row>
    <row r="562" spans="15:105" x14ac:dyDescent="0.25">
      <c r="O562" s="10" t="s">
        <v>43</v>
      </c>
      <c r="P562" s="51">
        <v>15</v>
      </c>
      <c r="CS562" s="5" t="s">
        <v>102</v>
      </c>
      <c r="CT562" s="6">
        <v>245979.4827586207</v>
      </c>
      <c r="CU562" s="6">
        <v>1296.631568695833</v>
      </c>
      <c r="CV562" s="6">
        <v>61879.942528735635</v>
      </c>
    </row>
    <row r="563" spans="15:105" x14ac:dyDescent="0.25">
      <c r="O563" s="10" t="s">
        <v>141</v>
      </c>
      <c r="P563" s="51">
        <v>3</v>
      </c>
      <c r="CS563" s="10" t="s">
        <v>23</v>
      </c>
      <c r="CT563" s="6">
        <v>322887.1875</v>
      </c>
      <c r="CU563" s="6">
        <v>1316.9643632795194</v>
      </c>
      <c r="CV563" s="6">
        <v>71316.302083333328</v>
      </c>
    </row>
    <row r="564" spans="15:105" x14ac:dyDescent="0.25">
      <c r="O564" s="10" t="s">
        <v>93</v>
      </c>
      <c r="P564" s="51">
        <v>2</v>
      </c>
      <c r="CS564" s="10" t="s">
        <v>18</v>
      </c>
      <c r="CT564" s="6">
        <v>55720</v>
      </c>
      <c r="CU564" s="6">
        <v>525.66037735849056</v>
      </c>
      <c r="CV564" s="6">
        <v>18573.333333333332</v>
      </c>
    </row>
    <row r="565" spans="15:105" x14ac:dyDescent="0.25">
      <c r="O565" s="10" t="s">
        <v>95</v>
      </c>
      <c r="P565" s="51">
        <v>2</v>
      </c>
      <c r="CS565" s="10" t="s">
        <v>29</v>
      </c>
      <c r="CT565" s="6">
        <v>155148</v>
      </c>
      <c r="CU565" s="6">
        <v>1301.4444392822077</v>
      </c>
      <c r="CV565" s="6">
        <v>51533.666666666672</v>
      </c>
    </row>
    <row r="566" spans="15:105" x14ac:dyDescent="0.25">
      <c r="O566" s="10" t="s">
        <v>56</v>
      </c>
      <c r="P566" s="51">
        <v>103</v>
      </c>
      <c r="CS566" s="5" t="s">
        <v>104</v>
      </c>
      <c r="CT566" s="6">
        <v>330638.52403100778</v>
      </c>
      <c r="CU566" s="6">
        <v>2166.7544625946662</v>
      </c>
      <c r="CV566" s="6">
        <v>98239.611846929911</v>
      </c>
    </row>
    <row r="567" spans="15:105" x14ac:dyDescent="0.25">
      <c r="O567" s="10" t="s">
        <v>22</v>
      </c>
      <c r="P567" s="51">
        <v>207</v>
      </c>
      <c r="CS567" s="10" t="s">
        <v>23</v>
      </c>
      <c r="CT567" s="6">
        <v>386751.61111111112</v>
      </c>
      <c r="CU567" s="6">
        <v>1757.3776223888044</v>
      </c>
      <c r="CV567" s="6">
        <v>92189.084798157899</v>
      </c>
    </row>
    <row r="568" spans="15:105" x14ac:dyDescent="0.25">
      <c r="O568" s="10" t="s">
        <v>451</v>
      </c>
      <c r="P568" s="51">
        <v>2</v>
      </c>
      <c r="CS568" s="10" t="s">
        <v>18</v>
      </c>
      <c r="CT568" s="6">
        <v>203768.4745762712</v>
      </c>
      <c r="CU568" s="6">
        <v>2308.4725414945638</v>
      </c>
      <c r="CV568" s="6">
        <v>87630.268361581926</v>
      </c>
    </row>
    <row r="569" spans="15:105" x14ac:dyDescent="0.25">
      <c r="O569" s="10" t="s">
        <v>28</v>
      </c>
      <c r="P569" s="51">
        <v>8</v>
      </c>
      <c r="CS569" s="10" t="s">
        <v>29</v>
      </c>
      <c r="CT569" s="6">
        <v>289816.74045801529</v>
      </c>
      <c r="CU569" s="6">
        <v>2641.0931250817093</v>
      </c>
      <c r="CV569" s="6">
        <v>108111.0699745547</v>
      </c>
    </row>
    <row r="570" spans="15:105" x14ac:dyDescent="0.25">
      <c r="O570" s="10" t="s">
        <v>476</v>
      </c>
      <c r="P570" s="51">
        <v>5</v>
      </c>
      <c r="CS570" s="5" t="s">
        <v>103</v>
      </c>
      <c r="CT570" s="6">
        <v>1418812.5982100801</v>
      </c>
      <c r="CU570" s="6">
        <v>4978.6175921990871</v>
      </c>
      <c r="CV570" s="6">
        <v>346853.93495988229</v>
      </c>
    </row>
    <row r="571" spans="15:105" x14ac:dyDescent="0.25">
      <c r="O571" s="10" t="s">
        <v>478</v>
      </c>
      <c r="P571" s="51">
        <v>2</v>
      </c>
      <c r="CS571" s="10" t="s">
        <v>23</v>
      </c>
      <c r="CT571" s="6">
        <v>1729202.402955665</v>
      </c>
      <c r="CU571" s="6">
        <v>3354.354763002711</v>
      </c>
      <c r="CV571" s="6">
        <v>316955.31921493931</v>
      </c>
    </row>
    <row r="572" spans="15:105" x14ac:dyDescent="0.25">
      <c r="O572" s="10" t="s">
        <v>7193</v>
      </c>
      <c r="P572" s="51">
        <v>1</v>
      </c>
      <c r="CS572" s="10" t="s">
        <v>18</v>
      </c>
      <c r="CT572" s="6">
        <v>406539.29585798818</v>
      </c>
      <c r="CU572" s="6">
        <v>3906.9120158537389</v>
      </c>
      <c r="CV572" s="6">
        <v>164362.81656804739</v>
      </c>
    </row>
    <row r="573" spans="15:105" x14ac:dyDescent="0.25">
      <c r="O573" s="10" t="s">
        <v>7043</v>
      </c>
      <c r="P573" s="51">
        <v>2</v>
      </c>
      <c r="CS573" s="10" t="s">
        <v>29</v>
      </c>
      <c r="CT573" s="6">
        <v>1265488.3556975506</v>
      </c>
      <c r="CU573" s="6">
        <v>6927.2278307897941</v>
      </c>
      <c r="CV573" s="6">
        <v>412016.97435214731</v>
      </c>
    </row>
    <row r="574" spans="15:105" x14ac:dyDescent="0.25">
      <c r="O574" s="10" t="s">
        <v>7042</v>
      </c>
      <c r="P574" s="51">
        <v>3</v>
      </c>
      <c r="BQ574" s="11" t="s">
        <v>185</v>
      </c>
      <c r="BR574" s="11" t="s">
        <v>152</v>
      </c>
      <c r="CS574" s="5" t="s">
        <v>4571</v>
      </c>
      <c r="CT574" s="6">
        <v>580818.16335630324</v>
      </c>
      <c r="CU574" s="6">
        <v>3920.6073562828497</v>
      </c>
      <c r="CV574" s="6">
        <v>195350.73591285993</v>
      </c>
      <c r="CY574" s="6"/>
      <c r="CZ574" s="6"/>
      <c r="DA574" s="6"/>
    </row>
    <row r="575" spans="15:105" x14ac:dyDescent="0.25">
      <c r="O575" s="10" t="s">
        <v>7041</v>
      </c>
      <c r="P575" s="51">
        <v>1</v>
      </c>
      <c r="S575" s="11" t="s">
        <v>185</v>
      </c>
      <c r="T575" s="11" t="s">
        <v>152</v>
      </c>
      <c r="BQ575" s="11" t="s">
        <v>159</v>
      </c>
      <c r="BR575" t="s">
        <v>102</v>
      </c>
      <c r="BS575" t="s">
        <v>103</v>
      </c>
      <c r="BT575" t="s">
        <v>104</v>
      </c>
      <c r="BU575" t="s">
        <v>4571</v>
      </c>
      <c r="BV575" t="s">
        <v>153</v>
      </c>
      <c r="CS575" s="10" t="s">
        <v>23</v>
      </c>
      <c r="CT575" s="6">
        <v>959954.12852664571</v>
      </c>
      <c r="CU575" s="6">
        <v>3210.3087626195443</v>
      </c>
      <c r="CV575" s="6">
        <v>218843.93965050974</v>
      </c>
      <c r="CY575" s="6"/>
      <c r="CZ575" s="6"/>
      <c r="DA575" s="6"/>
    </row>
    <row r="576" spans="15:105" x14ac:dyDescent="0.25">
      <c r="O576" s="10" t="s">
        <v>94</v>
      </c>
      <c r="P576" s="51">
        <v>1</v>
      </c>
      <c r="S576" s="11" t="s">
        <v>159</v>
      </c>
      <c r="T576" t="s">
        <v>102</v>
      </c>
      <c r="U576" t="s">
        <v>103</v>
      </c>
      <c r="V576" t="s">
        <v>104</v>
      </c>
      <c r="W576" t="s">
        <v>4571</v>
      </c>
      <c r="X576" t="s">
        <v>153</v>
      </c>
      <c r="BQ576" s="5">
        <v>2006</v>
      </c>
      <c r="BR576" s="2"/>
      <c r="BS576" s="2">
        <v>3489.6</v>
      </c>
      <c r="BT576" s="2"/>
      <c r="BU576" s="2">
        <v>2102.5</v>
      </c>
      <c r="BV576" s="2">
        <v>3093.2857142857142</v>
      </c>
      <c r="CS576" s="10" t="s">
        <v>18</v>
      </c>
      <c r="CT576" s="6">
        <v>307268.09737827716</v>
      </c>
      <c r="CU576" s="6">
        <v>3581.4690294515326</v>
      </c>
      <c r="CV576" s="6">
        <v>146774.99750312109</v>
      </c>
      <c r="CY576" s="6"/>
      <c r="CZ576" s="6"/>
      <c r="DA576" s="6"/>
    </row>
    <row r="577" spans="15:128" x14ac:dyDescent="0.25">
      <c r="O577" s="10" t="s">
        <v>7086</v>
      </c>
      <c r="P577" s="51">
        <v>4</v>
      </c>
      <c r="S577" s="5">
        <v>2007</v>
      </c>
      <c r="T577" s="6"/>
      <c r="U577" s="6"/>
      <c r="V577" s="6"/>
      <c r="W577" s="6">
        <v>9.6</v>
      </c>
      <c r="X577" s="6">
        <v>9.6</v>
      </c>
      <c r="BQ577" s="5">
        <v>2007</v>
      </c>
      <c r="BR577" s="2"/>
      <c r="BS577" s="2">
        <v>3388.4</v>
      </c>
      <c r="BT577" s="2">
        <v>3367</v>
      </c>
      <c r="BU577" s="2">
        <v>2289.2083333333335</v>
      </c>
      <c r="BV577" s="2">
        <v>2728.35</v>
      </c>
      <c r="CS577" s="10" t="s">
        <v>29</v>
      </c>
      <c r="CT577" s="6">
        <v>472719.00960307301</v>
      </c>
      <c r="CU577" s="6">
        <v>4268.6998249263397</v>
      </c>
      <c r="CV577" s="6">
        <v>194058.19953051605</v>
      </c>
    </row>
    <row r="578" spans="15:128" x14ac:dyDescent="0.25">
      <c r="O578" s="10" t="s">
        <v>7040</v>
      </c>
      <c r="P578" s="51">
        <v>3</v>
      </c>
      <c r="S578" s="5">
        <v>2008</v>
      </c>
      <c r="T578" s="6"/>
      <c r="U578" s="6"/>
      <c r="V578" s="6"/>
      <c r="W578" s="6">
        <v>9.0526315789473681</v>
      </c>
      <c r="X578" s="6">
        <v>9.0526315789473681</v>
      </c>
      <c r="BQ578" s="5">
        <v>2008</v>
      </c>
      <c r="BR578" s="2"/>
      <c r="BS578" s="2">
        <v>3134.6304347826085</v>
      </c>
      <c r="BT578" s="2">
        <v>2665</v>
      </c>
      <c r="BU578" s="2">
        <v>2029.7615384615385</v>
      </c>
      <c r="BV578" s="2">
        <v>2720.2913043478261</v>
      </c>
      <c r="CV578" s="6"/>
    </row>
    <row r="579" spans="15:128" x14ac:dyDescent="0.25">
      <c r="O579" s="10" t="s">
        <v>1628</v>
      </c>
      <c r="P579" s="51">
        <v>1</v>
      </c>
      <c r="S579" s="5">
        <v>2009</v>
      </c>
      <c r="T579" s="6"/>
      <c r="U579" s="6"/>
      <c r="V579" s="6">
        <v>10.066666666666666</v>
      </c>
      <c r="W579" s="6">
        <v>8.408333333333335</v>
      </c>
      <c r="X579" s="6">
        <v>8.5358974358974358</v>
      </c>
      <c r="BQ579" s="5">
        <v>2009</v>
      </c>
      <c r="BR579" s="2">
        <v>1374.1666666666667</v>
      </c>
      <c r="BS579" s="2">
        <v>3104.875</v>
      </c>
      <c r="BT579" s="2">
        <v>2325.4047619047619</v>
      </c>
      <c r="BU579" s="2">
        <v>1431.5555555555552</v>
      </c>
      <c r="BV579" s="2">
        <v>2321.8333333333335</v>
      </c>
      <c r="CV579" s="6"/>
    </row>
    <row r="580" spans="15:128" x14ac:dyDescent="0.25">
      <c r="O580" s="10" t="s">
        <v>8009</v>
      </c>
      <c r="P580" s="51">
        <v>14</v>
      </c>
      <c r="S580" s="5">
        <v>2010</v>
      </c>
      <c r="T580" s="6"/>
      <c r="U580" s="6">
        <v>9.8214285714285712</v>
      </c>
      <c r="V580" s="6">
        <v>9.4600000000000026</v>
      </c>
      <c r="W580" s="6">
        <v>8.1611111111111114</v>
      </c>
      <c r="X580" s="6">
        <v>8.8184615384615412</v>
      </c>
      <c r="BQ580" s="5">
        <v>2010</v>
      </c>
      <c r="BR580" s="2">
        <v>1404.6206896551723</v>
      </c>
      <c r="BS580" s="2">
        <v>3053.8333333333335</v>
      </c>
      <c r="BT580" s="2">
        <v>2327.8428571428572</v>
      </c>
      <c r="BU580" s="2">
        <v>1408.2333333333327</v>
      </c>
      <c r="BV580" s="2">
        <v>2191.0568306010928</v>
      </c>
      <c r="CV580" s="6"/>
    </row>
    <row r="581" spans="15:128" x14ac:dyDescent="0.25">
      <c r="O581" s="5" t="s">
        <v>153</v>
      </c>
      <c r="P581" s="51">
        <v>2151</v>
      </c>
      <c r="S581" s="5">
        <v>2011</v>
      </c>
      <c r="T581" s="6"/>
      <c r="U581" s="6">
        <v>9.76</v>
      </c>
      <c r="V581" s="6">
        <v>8.142105263157891</v>
      </c>
      <c r="W581" s="6">
        <v>7.9194444444444434</v>
      </c>
      <c r="X581" s="6">
        <v>8.5218749999999961</v>
      </c>
      <c r="BQ581" s="5">
        <v>2011</v>
      </c>
      <c r="BR581" s="2">
        <v>1329.9375</v>
      </c>
      <c r="BS581" s="2">
        <v>3003.8125</v>
      </c>
      <c r="BT581" s="2">
        <v>2211.5277777777778</v>
      </c>
      <c r="BU581" s="2">
        <v>1387.2499999999998</v>
      </c>
      <c r="BV581" s="2">
        <v>2045.0539215686274</v>
      </c>
      <c r="CV581" s="6"/>
    </row>
    <row r="582" spans="15:128" x14ac:dyDescent="0.25">
      <c r="S582" s="5">
        <v>2012</v>
      </c>
      <c r="T582" s="6">
        <v>5.4785714285714286</v>
      </c>
      <c r="U582" s="6">
        <v>9.3138888888888918</v>
      </c>
      <c r="V582" s="6">
        <v>7.521739130434784</v>
      </c>
      <c r="W582" s="6">
        <v>7.4777777777777787</v>
      </c>
      <c r="X582" s="6">
        <v>7.7432258064516128</v>
      </c>
      <c r="BQ582" s="5">
        <v>2012</v>
      </c>
      <c r="BR582" s="2">
        <v>1186.8333333333333</v>
      </c>
      <c r="BS582" s="2">
        <v>2772.875</v>
      </c>
      <c r="BT582" s="2">
        <v>2004.6388888888889</v>
      </c>
      <c r="BU582" s="2">
        <v>1305.2611111111114</v>
      </c>
      <c r="BV582" s="2">
        <v>1869.5558823529416</v>
      </c>
    </row>
    <row r="583" spans="15:128" x14ac:dyDescent="0.25">
      <c r="S583" s="5">
        <v>2013</v>
      </c>
      <c r="T583" s="6">
        <v>5.220512820512818</v>
      </c>
      <c r="U583" s="6">
        <v>8.9583333333333339</v>
      </c>
      <c r="V583" s="6">
        <v>6.9611111111111104</v>
      </c>
      <c r="W583" s="6">
        <v>7.1722222222222234</v>
      </c>
      <c r="X583" s="6">
        <v>7.0245901639344321</v>
      </c>
      <c r="BQ583" s="5">
        <v>2013</v>
      </c>
      <c r="BR583" s="2">
        <v>1139.2708333333333</v>
      </c>
      <c r="BS583" s="2">
        <v>2553.9791666666665</v>
      </c>
      <c r="BT583" s="2">
        <v>1759.7916666666667</v>
      </c>
      <c r="BU583" s="2">
        <v>1249.7583333333334</v>
      </c>
      <c r="BV583" s="2">
        <v>1710.6485294117658</v>
      </c>
      <c r="DU583" s="11" t="s">
        <v>159</v>
      </c>
      <c r="DV583" t="s">
        <v>154</v>
      </c>
      <c r="DW583" t="s">
        <v>164</v>
      </c>
      <c r="DX583" t="s">
        <v>171</v>
      </c>
    </row>
    <row r="584" spans="15:128" x14ac:dyDescent="0.25">
      <c r="S584" s="5">
        <v>2014</v>
      </c>
      <c r="T584" s="6">
        <v>5.202127659574467</v>
      </c>
      <c r="U584" s="6">
        <v>8.8777777777777747</v>
      </c>
      <c r="V584" s="6">
        <v>6.743055555555558</v>
      </c>
      <c r="W584" s="6">
        <v>7.3527777777777805</v>
      </c>
      <c r="X584" s="6">
        <v>6.8811518324607306</v>
      </c>
      <c r="BQ584" s="5">
        <v>2014</v>
      </c>
      <c r="BR584" s="2">
        <v>1045.875</v>
      </c>
      <c r="BS584" s="2">
        <v>2490.9166666666665</v>
      </c>
      <c r="BT584" s="2">
        <v>1646.4722222222222</v>
      </c>
      <c r="BU584" s="2">
        <v>1245.4666666666672</v>
      </c>
      <c r="BV584" s="2">
        <v>1633.0823529411766</v>
      </c>
      <c r="DU584" s="5" t="s">
        <v>102</v>
      </c>
      <c r="DV584" s="6">
        <v>245979.4827586207</v>
      </c>
      <c r="DW584" s="6">
        <v>1296.6315686958335</v>
      </c>
      <c r="DX584" s="6">
        <v>61879.942528735643</v>
      </c>
    </row>
    <row r="585" spans="15:128" x14ac:dyDescent="0.25">
      <c r="S585" s="5">
        <v>2015</v>
      </c>
      <c r="T585" s="6">
        <v>5.2395833333333313</v>
      </c>
      <c r="U585" s="6">
        <v>9.1055555555555561</v>
      </c>
      <c r="V585" s="6">
        <v>6.8402777777777786</v>
      </c>
      <c r="W585" s="6">
        <v>7.75277777777778</v>
      </c>
      <c r="X585" s="6">
        <v>7.0359375000000028</v>
      </c>
      <c r="BQ585" s="5">
        <v>2015</v>
      </c>
      <c r="BR585" s="2">
        <v>998.47916666666663</v>
      </c>
      <c r="BS585" s="2">
        <v>2487.5416666666665</v>
      </c>
      <c r="BT585" s="2">
        <v>1658.3611111111111</v>
      </c>
      <c r="BU585" s="2">
        <v>1285.1611111111115</v>
      </c>
      <c r="BV585" s="2">
        <v>1632.3372549019609</v>
      </c>
      <c r="DU585" s="10" t="s">
        <v>19</v>
      </c>
      <c r="DV585" s="6">
        <v>156896.66666666666</v>
      </c>
      <c r="DW585" s="6">
        <v>1300.9156617480987</v>
      </c>
      <c r="DX585" s="6">
        <v>51164.166666666664</v>
      </c>
    </row>
    <row r="586" spans="15:128" x14ac:dyDescent="0.25">
      <c r="S586" s="5">
        <v>2016</v>
      </c>
      <c r="T586" s="6">
        <v>5.4666666666666659</v>
      </c>
      <c r="U586" s="6">
        <v>9.3472222222222214</v>
      </c>
      <c r="V586" s="6">
        <v>7.1652777777777779</v>
      </c>
      <c r="W586" s="6">
        <v>8.3111111111111118</v>
      </c>
      <c r="X586" s="6">
        <v>7.4579234972677622</v>
      </c>
      <c r="BQ586" s="5">
        <v>2016</v>
      </c>
      <c r="BR586" s="2">
        <v>976.83333333333337</v>
      </c>
      <c r="BS586" s="2">
        <v>2516.75</v>
      </c>
      <c r="BT586" s="2">
        <v>1676.5555555555557</v>
      </c>
      <c r="BU586" s="2">
        <v>1323.5305555555556</v>
      </c>
      <c r="BV586" s="2">
        <v>1647.30931372549</v>
      </c>
      <c r="CS586" s="10"/>
      <c r="CT586" s="6"/>
      <c r="CU586" s="6"/>
      <c r="CV586" s="6"/>
      <c r="CY586" s="11" t="s">
        <v>1</v>
      </c>
      <c r="CZ586" s="11" t="s">
        <v>7</v>
      </c>
      <c r="DA586" t="s">
        <v>170</v>
      </c>
      <c r="DD586" s="11" t="s">
        <v>170</v>
      </c>
      <c r="DE586" s="11" t="s">
        <v>152</v>
      </c>
      <c r="DU586" s="10" t="s">
        <v>30</v>
      </c>
      <c r="DV586" s="6">
        <v>84450</v>
      </c>
      <c r="DW586" s="6">
        <v>919.89773872965577</v>
      </c>
      <c r="DX586" s="6">
        <v>39487.5</v>
      </c>
    </row>
    <row r="587" spans="15:128" x14ac:dyDescent="0.25">
      <c r="S587" s="5">
        <v>2017</v>
      </c>
      <c r="T587" s="6">
        <v>5.753658536585367</v>
      </c>
      <c r="U587" s="6">
        <v>10.18888888888889</v>
      </c>
      <c r="V587" s="6">
        <v>7.5874999999999995</v>
      </c>
      <c r="W587" s="6">
        <v>9.1166666666666671</v>
      </c>
      <c r="X587" s="6">
        <v>7.9848648648648686</v>
      </c>
      <c r="BQ587" s="5">
        <v>2017</v>
      </c>
      <c r="BR587" s="2">
        <v>943.1875</v>
      </c>
      <c r="BS587" s="2">
        <v>2592.9375</v>
      </c>
      <c r="BT587" s="2">
        <v>1716.4722222222222</v>
      </c>
      <c r="BU587" s="2">
        <v>1397.8027777777777</v>
      </c>
      <c r="BV587" s="2">
        <v>1684.5142156862746</v>
      </c>
      <c r="CS587" s="10"/>
      <c r="CT587" s="6"/>
      <c r="CU587" s="6"/>
      <c r="CV587" s="6"/>
      <c r="CY587" t="s">
        <v>102</v>
      </c>
      <c r="CZ587" t="s">
        <v>23</v>
      </c>
      <c r="DA587" s="51">
        <v>32</v>
      </c>
      <c r="DD587" s="11" t="s">
        <v>159</v>
      </c>
      <c r="DE587" t="s">
        <v>16</v>
      </c>
      <c r="DF587" t="s">
        <v>22</v>
      </c>
      <c r="DG587" t="s">
        <v>1609</v>
      </c>
      <c r="DH587" t="s">
        <v>3129</v>
      </c>
      <c r="DI587" t="s">
        <v>153</v>
      </c>
      <c r="DU587" s="10" t="s">
        <v>23</v>
      </c>
      <c r="DV587" s="6">
        <v>322887.1875</v>
      </c>
      <c r="DW587" s="6">
        <v>1316.9643632795194</v>
      </c>
      <c r="DX587" s="6">
        <v>71316.302083333328</v>
      </c>
    </row>
    <row r="588" spans="15:128" x14ac:dyDescent="0.25">
      <c r="S588" s="5">
        <v>2018</v>
      </c>
      <c r="T588" s="6">
        <v>5.8527777777777796</v>
      </c>
      <c r="U588" s="6">
        <v>10.638888888888891</v>
      </c>
      <c r="V588" s="6">
        <v>8.1597222222222179</v>
      </c>
      <c r="W588" s="6">
        <v>9.9416666666666682</v>
      </c>
      <c r="X588" s="6">
        <v>8.5505555555555546</v>
      </c>
      <c r="BQ588" s="5">
        <v>2018</v>
      </c>
      <c r="BR588" s="2">
        <v>959.3125</v>
      </c>
      <c r="BS588" s="2">
        <v>2880.625</v>
      </c>
      <c r="BT588" s="2">
        <v>1835.7777777777778</v>
      </c>
      <c r="BU588" s="2">
        <v>1509.3777777777775</v>
      </c>
      <c r="BV588" s="2">
        <v>1817.7970588235294</v>
      </c>
      <c r="CS588" s="10"/>
      <c r="CT588" s="6"/>
      <c r="CU588" s="6"/>
      <c r="CV588" s="6"/>
      <c r="CY588" t="s">
        <v>102</v>
      </c>
      <c r="CZ588" t="s">
        <v>18</v>
      </c>
      <c r="DA588" s="51">
        <v>1</v>
      </c>
      <c r="DD588" s="5" t="s">
        <v>102</v>
      </c>
      <c r="DE588" s="51">
        <v>26</v>
      </c>
      <c r="DF588" s="51">
        <v>32</v>
      </c>
      <c r="DG588" s="51"/>
      <c r="DH588" s="51"/>
      <c r="DI588" s="51">
        <v>58</v>
      </c>
      <c r="DU588" s="5" t="s">
        <v>104</v>
      </c>
      <c r="DV588" s="6">
        <v>330638.52403100778</v>
      </c>
      <c r="DW588" s="6">
        <v>2166.7544625946639</v>
      </c>
      <c r="DX588" s="6">
        <v>98239.6118469301</v>
      </c>
    </row>
    <row r="589" spans="15:128" x14ac:dyDescent="0.25">
      <c r="S589" s="5">
        <v>2019</v>
      </c>
      <c r="T589" s="6">
        <v>6.1138888888888872</v>
      </c>
      <c r="U589" s="6">
        <v>11.119444444444445</v>
      </c>
      <c r="V589" s="6">
        <v>8.7652777777777757</v>
      </c>
      <c r="W589" s="6">
        <v>10.391666666666666</v>
      </c>
      <c r="X589" s="6">
        <v>9.0311111111111178</v>
      </c>
      <c r="BQ589" s="5">
        <v>2019</v>
      </c>
      <c r="BR589" s="2">
        <v>998.4375</v>
      </c>
      <c r="BS589" s="2">
        <v>3110.5208333333335</v>
      </c>
      <c r="BT589" s="2">
        <v>1953.0416666666667</v>
      </c>
      <c r="BU589" s="2">
        <v>1630.9833333333333</v>
      </c>
      <c r="BV589" s="2">
        <v>1943.943137254902</v>
      </c>
      <c r="CS589" s="10"/>
      <c r="CT589" s="6"/>
      <c r="CU589" s="6"/>
      <c r="CV589" s="6"/>
      <c r="CY589" t="s">
        <v>102</v>
      </c>
      <c r="CZ589" t="s">
        <v>29</v>
      </c>
      <c r="DA589" s="51">
        <v>25</v>
      </c>
      <c r="DD589" s="5" t="s">
        <v>104</v>
      </c>
      <c r="DE589" s="51">
        <v>321</v>
      </c>
      <c r="DF589" s="51">
        <v>323</v>
      </c>
      <c r="DG589" s="51">
        <v>1</v>
      </c>
      <c r="DH589" s="51"/>
      <c r="DI589" s="51">
        <v>645</v>
      </c>
      <c r="DU589" s="10" t="s">
        <v>19</v>
      </c>
      <c r="DV589" s="6">
        <v>275867.51140065148</v>
      </c>
      <c r="DW589" s="6">
        <v>2573.2970017773105</v>
      </c>
      <c r="DX589" s="6">
        <v>103591.59446254077</v>
      </c>
    </row>
    <row r="590" spans="15:128" x14ac:dyDescent="0.25">
      <c r="S590" s="5">
        <v>2020</v>
      </c>
      <c r="T590" s="6">
        <v>6.4526315789473676</v>
      </c>
      <c r="U590" s="6">
        <v>11.386111111111113</v>
      </c>
      <c r="V590" s="6">
        <v>8.8902777777777811</v>
      </c>
      <c r="W590" s="6">
        <v>10.574999999999999</v>
      </c>
      <c r="X590" s="6">
        <v>9.2082417582417619</v>
      </c>
      <c r="BQ590" s="5">
        <v>2020</v>
      </c>
      <c r="BR590" s="2">
        <v>999.52083333333337</v>
      </c>
      <c r="BS590" s="2">
        <v>3089.6875</v>
      </c>
      <c r="BT590" s="2">
        <v>1986.9444444444443</v>
      </c>
      <c r="BU590" s="2">
        <v>1717.7388888888886</v>
      </c>
      <c r="BV590" s="2">
        <v>1966.5715686274509</v>
      </c>
      <c r="CS590" s="10"/>
      <c r="CT590" s="6"/>
      <c r="CU590" s="6"/>
      <c r="CV590" s="6"/>
      <c r="CY590" t="s">
        <v>104</v>
      </c>
      <c r="CZ590" t="s">
        <v>23</v>
      </c>
      <c r="DA590" s="51">
        <v>324</v>
      </c>
      <c r="DD590" s="5" t="s">
        <v>103</v>
      </c>
      <c r="DE590" s="51">
        <v>1108</v>
      </c>
      <c r="DF590" s="51">
        <v>1012</v>
      </c>
      <c r="DG590" s="51">
        <v>1</v>
      </c>
      <c r="DH590" s="51">
        <v>2</v>
      </c>
      <c r="DI590" s="51">
        <v>2123</v>
      </c>
      <c r="DU590" s="10" t="s">
        <v>30</v>
      </c>
      <c r="DV590" s="6">
        <v>233071.42857142858</v>
      </c>
      <c r="DW590" s="6">
        <v>2726.0070838537467</v>
      </c>
      <c r="DX590" s="6">
        <v>120904.76190476189</v>
      </c>
    </row>
    <row r="591" spans="15:128" x14ac:dyDescent="0.25">
      <c r="S591" s="5">
        <v>2021</v>
      </c>
      <c r="T591" s="6">
        <v>6.4268292682926846</v>
      </c>
      <c r="U591" s="6">
        <v>11.775000000000002</v>
      </c>
      <c r="V591" s="6">
        <v>8.6916666666666682</v>
      </c>
      <c r="W591" s="6">
        <v>10.324999999999996</v>
      </c>
      <c r="X591" s="6">
        <v>9.1075675675675729</v>
      </c>
      <c r="BQ591" s="5">
        <v>2021</v>
      </c>
      <c r="BR591" s="2">
        <v>1013.5833333333334</v>
      </c>
      <c r="BS591" s="2">
        <v>3219.0625</v>
      </c>
      <c r="BT591" s="2">
        <v>1999</v>
      </c>
      <c r="BU591" s="2">
        <v>1794.6888888888891</v>
      </c>
      <c r="BV591" s="2">
        <v>2018.1558823529419</v>
      </c>
      <c r="CS591" s="10"/>
      <c r="CT591" s="6"/>
      <c r="CU591" s="6"/>
      <c r="CV591" s="6"/>
      <c r="CY591" t="s">
        <v>104</v>
      </c>
      <c r="CZ591" t="s">
        <v>18</v>
      </c>
      <c r="DA591" s="51">
        <v>59</v>
      </c>
      <c r="DD591" s="5" t="s">
        <v>4571</v>
      </c>
      <c r="DE591" s="51">
        <v>1829</v>
      </c>
      <c r="DF591" s="51">
        <v>638</v>
      </c>
      <c r="DG591" s="51"/>
      <c r="DH591" s="51"/>
      <c r="DI591" s="51">
        <v>2467</v>
      </c>
      <c r="DU591" s="10" t="s">
        <v>23</v>
      </c>
      <c r="DV591" s="6">
        <v>386751.61111111112</v>
      </c>
      <c r="DW591" s="6">
        <v>1757.3776223888044</v>
      </c>
      <c r="DX591" s="6">
        <v>92189.084798157899</v>
      </c>
    </row>
    <row r="592" spans="15:128" x14ac:dyDescent="0.25">
      <c r="S592" s="5">
        <v>2022</v>
      </c>
      <c r="T592" s="6">
        <v>6.8777777777777773</v>
      </c>
      <c r="U592" s="6">
        <v>12.413888888888888</v>
      </c>
      <c r="V592" s="6">
        <v>9.2944444444444425</v>
      </c>
      <c r="W592" s="6">
        <v>11.944444444444439</v>
      </c>
      <c r="X592" s="6">
        <v>9.9650000000000087</v>
      </c>
      <c r="BQ592" s="5">
        <v>2022</v>
      </c>
      <c r="BR592" s="2">
        <v>1057.4375</v>
      </c>
      <c r="BS592" s="2">
        <v>3412.1666666666665</v>
      </c>
      <c r="BT592" s="2">
        <v>2108.8611111111113</v>
      </c>
      <c r="BU592" s="2">
        <v>1996.1305555555543</v>
      </c>
      <c r="BV592" s="2">
        <v>2148.2338235294128</v>
      </c>
      <c r="CS592" s="10"/>
      <c r="CT592" s="6"/>
      <c r="CU592" s="6"/>
      <c r="CV592" s="6"/>
      <c r="CY592" t="s">
        <v>104</v>
      </c>
      <c r="CZ592" t="s">
        <v>29</v>
      </c>
      <c r="DA592" s="51">
        <v>262</v>
      </c>
      <c r="DD592" s="5" t="s">
        <v>153</v>
      </c>
      <c r="DE592" s="51">
        <v>3284</v>
      </c>
      <c r="DF592" s="51">
        <v>2005</v>
      </c>
      <c r="DG592" s="51">
        <v>2</v>
      </c>
      <c r="DH592" s="51">
        <v>2</v>
      </c>
      <c r="DI592" s="51">
        <v>5293</v>
      </c>
      <c r="DU592" s="5" t="s">
        <v>103</v>
      </c>
      <c r="DV592" s="6">
        <v>1418812.5982100801</v>
      </c>
      <c r="DW592" s="6">
        <v>4978.6175921990907</v>
      </c>
      <c r="DX592" s="6">
        <v>346853.93495988165</v>
      </c>
    </row>
    <row r="593" spans="19:144" x14ac:dyDescent="0.25">
      <c r="S593" s="5">
        <v>2023</v>
      </c>
      <c r="T593" s="6">
        <v>7.1611111111111114</v>
      </c>
      <c r="U593" s="6">
        <v>12.972222222222218</v>
      </c>
      <c r="V593" s="6">
        <v>9.8887323943661993</v>
      </c>
      <c r="W593" s="6">
        <v>14.030555555555555</v>
      </c>
      <c r="X593" s="6">
        <v>10.793296089385473</v>
      </c>
      <c r="BQ593" s="5">
        <v>2023</v>
      </c>
      <c r="BR593" s="2">
        <v>1083.6458333333333</v>
      </c>
      <c r="BS593" s="2">
        <v>3581.8125</v>
      </c>
      <c r="BT593" s="2">
        <v>2217.0277777777778</v>
      </c>
      <c r="BU593" s="2">
        <v>2266.4472222222225</v>
      </c>
      <c r="BV593" s="2">
        <v>2280.1965686274507</v>
      </c>
      <c r="CS593" s="10"/>
      <c r="CT593" s="6"/>
      <c r="CU593" s="6"/>
      <c r="CV593" s="6"/>
      <c r="CY593" t="s">
        <v>103</v>
      </c>
      <c r="CZ593" t="s">
        <v>23</v>
      </c>
      <c r="DA593" s="51">
        <v>1015</v>
      </c>
      <c r="DU593" s="10" t="s">
        <v>19</v>
      </c>
      <c r="DV593" s="6">
        <v>1171215.6403508773</v>
      </c>
      <c r="DW593" s="6">
        <v>6448.5084671035529</v>
      </c>
      <c r="DX593" s="6">
        <v>380178.37061403494</v>
      </c>
    </row>
    <row r="594" spans="19:144" x14ac:dyDescent="0.25">
      <c r="S594" s="5">
        <v>2024</v>
      </c>
      <c r="T594" s="6">
        <v>7.5249999999999977</v>
      </c>
      <c r="U594" s="6">
        <v>14.133333333333335</v>
      </c>
      <c r="V594" s="6">
        <v>10.831884057971017</v>
      </c>
      <c r="W594" s="6">
        <v>15.780555555555557</v>
      </c>
      <c r="X594" s="6">
        <v>11.837288135593225</v>
      </c>
      <c r="BQ594" s="5">
        <v>2024</v>
      </c>
      <c r="BR594" s="2">
        <v>1140.5833333333333</v>
      </c>
      <c r="BS594" s="2">
        <v>3860.9375</v>
      </c>
      <c r="BT594" s="2">
        <v>2410.5</v>
      </c>
      <c r="BU594" s="2">
        <v>2599.3305555555557</v>
      </c>
      <c r="BV594" s="2">
        <v>2486.2985294117643</v>
      </c>
      <c r="CS594" s="10"/>
      <c r="CT594" s="6"/>
      <c r="CU594" s="6"/>
      <c r="CV594" s="6"/>
      <c r="CY594" t="s">
        <v>103</v>
      </c>
      <c r="CZ594" t="s">
        <v>18</v>
      </c>
      <c r="DA594" s="51">
        <v>169</v>
      </c>
      <c r="DU594" s="10" t="s">
        <v>30</v>
      </c>
      <c r="DV594" s="6">
        <v>674773.90243902442</v>
      </c>
      <c r="DW594" s="6">
        <v>6692.2606895445879</v>
      </c>
      <c r="DX594" s="6">
        <v>299978.61788617889</v>
      </c>
    </row>
    <row r="595" spans="19:144" x14ac:dyDescent="0.25">
      <c r="S595" s="5">
        <v>2025</v>
      </c>
      <c r="T595" s="6">
        <v>7.7111111111111121</v>
      </c>
      <c r="U595" s="6">
        <v>14.755555555555556</v>
      </c>
      <c r="V595" s="6">
        <v>11.422222222222224</v>
      </c>
      <c r="W595" s="6">
        <v>16.5</v>
      </c>
      <c r="X595" s="6">
        <v>12.362222222222222</v>
      </c>
      <c r="BQ595" s="5">
        <v>2025</v>
      </c>
      <c r="BR595" s="2">
        <v>1172</v>
      </c>
      <c r="BS595" s="2">
        <v>4118.625</v>
      </c>
      <c r="BT595" s="2">
        <v>2468.1666666666665</v>
      </c>
      <c r="BU595" s="2">
        <v>2392.8714285714282</v>
      </c>
      <c r="BV595" s="2">
        <v>2534.0885714285714</v>
      </c>
      <c r="CS595" s="10"/>
      <c r="CT595" s="6"/>
      <c r="CU595" s="6"/>
      <c r="CV595" s="6"/>
      <c r="CY595" t="s">
        <v>103</v>
      </c>
      <c r="CZ595" t="s">
        <v>29</v>
      </c>
      <c r="DA595" s="51">
        <v>939</v>
      </c>
      <c r="DU595" s="10" t="s">
        <v>23</v>
      </c>
      <c r="DV595" s="6">
        <v>1729202.402955665</v>
      </c>
      <c r="DW595" s="6">
        <v>3354.354763002711</v>
      </c>
      <c r="DX595" s="6">
        <v>316955.31921493931</v>
      </c>
    </row>
    <row r="596" spans="19:144" x14ac:dyDescent="0.25">
      <c r="S596" s="5" t="s">
        <v>153</v>
      </c>
      <c r="T596" s="2">
        <v>6.0697580645161304</v>
      </c>
      <c r="U596" s="2">
        <v>10.760836501901139</v>
      </c>
      <c r="V596" s="2">
        <v>8.3223091976516592</v>
      </c>
      <c r="W596" s="2">
        <v>9.7485950413223073</v>
      </c>
      <c r="X596" s="2">
        <v>8.7104945262363174</v>
      </c>
      <c r="BQ596" s="5" t="s">
        <v>153</v>
      </c>
      <c r="BR596" s="2">
        <v>1080.0783216783216</v>
      </c>
      <c r="BS596" s="2">
        <v>3015.367178276269</v>
      </c>
      <c r="BT596" s="2">
        <v>1998.455333911535</v>
      </c>
      <c r="BU596" s="2">
        <v>1652.4783359497656</v>
      </c>
      <c r="BV596" s="2">
        <v>1993.7707935560857</v>
      </c>
      <c r="CS596" s="10"/>
      <c r="CT596" s="6"/>
      <c r="CU596" s="6"/>
      <c r="CV596" s="6"/>
      <c r="CY596" t="s">
        <v>4571</v>
      </c>
      <c r="CZ596" t="s">
        <v>23</v>
      </c>
      <c r="DA596" s="51">
        <v>638</v>
      </c>
      <c r="DU596" s="5" t="s">
        <v>4571</v>
      </c>
      <c r="DV596" s="6">
        <v>580818.16335630324</v>
      </c>
      <c r="DW596" s="6">
        <v>3920.6073562828442</v>
      </c>
      <c r="DX596" s="6">
        <v>195350.73591285979</v>
      </c>
    </row>
    <row r="597" spans="19:144" x14ac:dyDescent="0.25">
      <c r="CS597" s="10"/>
      <c r="CT597" s="6"/>
      <c r="CU597" s="6"/>
      <c r="CV597" s="6"/>
      <c r="CY597" t="s">
        <v>4571</v>
      </c>
      <c r="CZ597" t="s">
        <v>18</v>
      </c>
      <c r="DA597" s="51">
        <v>267</v>
      </c>
      <c r="DU597" s="10" t="s">
        <v>19</v>
      </c>
      <c r="DV597" s="6">
        <v>453725.74839462928</v>
      </c>
      <c r="DW597" s="6">
        <v>4158.4174563993465</v>
      </c>
      <c r="DX597" s="6">
        <v>186002.27164818047</v>
      </c>
    </row>
    <row r="598" spans="19:144" x14ac:dyDescent="0.25">
      <c r="CY598" t="s">
        <v>4571</v>
      </c>
      <c r="CZ598" t="s">
        <v>29</v>
      </c>
      <c r="DA598" s="51">
        <v>1562</v>
      </c>
      <c r="DU598" s="10" t="s">
        <v>30</v>
      </c>
      <c r="DV598" s="6">
        <v>372374.72413793101</v>
      </c>
      <c r="DW598" s="6">
        <v>4315.4504705726495</v>
      </c>
      <c r="DX598" s="6">
        <v>204189.14367816091</v>
      </c>
    </row>
    <row r="599" spans="19:144" x14ac:dyDescent="0.25">
      <c r="CY599" t="s">
        <v>153</v>
      </c>
      <c r="DA599" s="51">
        <v>5293</v>
      </c>
      <c r="DH599" t="s">
        <v>4561</v>
      </c>
      <c r="DI599">
        <f>GETPIVOTDATA("TITULO",$DD$586)</f>
        <v>5293</v>
      </c>
      <c r="DU599" s="10" t="s">
        <v>23</v>
      </c>
      <c r="DV599" s="6">
        <v>959954.12852664571</v>
      </c>
      <c r="DW599" s="6">
        <v>3210.3087626195443</v>
      </c>
      <c r="DX599" s="6">
        <v>218843.93965050974</v>
      </c>
    </row>
    <row r="600" spans="19:144" x14ac:dyDescent="0.25">
      <c r="DD600" t="s">
        <v>1</v>
      </c>
      <c r="DE600" t="s">
        <v>16</v>
      </c>
      <c r="DF600" t="s">
        <v>22</v>
      </c>
    </row>
    <row r="601" spans="19:144" x14ac:dyDescent="0.25">
      <c r="CY601" t="s">
        <v>7</v>
      </c>
      <c r="CZ601" t="s">
        <v>189</v>
      </c>
      <c r="DA601" t="s">
        <v>190</v>
      </c>
      <c r="DD601" t="s">
        <v>15</v>
      </c>
      <c r="DE601">
        <v>26</v>
      </c>
      <c r="DF601">
        <v>32</v>
      </c>
    </row>
    <row r="602" spans="19:144" x14ac:dyDescent="0.25">
      <c r="CY602" t="s">
        <v>15</v>
      </c>
      <c r="CZ602">
        <v>25</v>
      </c>
      <c r="DA602">
        <v>1</v>
      </c>
      <c r="DD602" t="s">
        <v>63</v>
      </c>
      <c r="DE602">
        <v>44</v>
      </c>
      <c r="DF602">
        <v>12</v>
      </c>
    </row>
    <row r="603" spans="19:144" x14ac:dyDescent="0.25">
      <c r="CY603" t="s">
        <v>63</v>
      </c>
      <c r="CZ603">
        <v>39</v>
      </c>
      <c r="DA603">
        <v>5</v>
      </c>
      <c r="DD603" t="s">
        <v>92</v>
      </c>
      <c r="DE603">
        <v>70</v>
      </c>
      <c r="DF603">
        <v>18</v>
      </c>
    </row>
    <row r="604" spans="19:144" x14ac:dyDescent="0.25">
      <c r="CY604" t="s">
        <v>92</v>
      </c>
      <c r="CZ604">
        <v>70</v>
      </c>
    </row>
    <row r="606" spans="19:144" x14ac:dyDescent="0.25">
      <c r="EK606" s="11" t="s">
        <v>170</v>
      </c>
      <c r="EL606" s="11" t="s">
        <v>152</v>
      </c>
    </row>
    <row r="607" spans="19:144" x14ac:dyDescent="0.25">
      <c r="CS607" s="11" t="s">
        <v>159</v>
      </c>
      <c r="CT607" t="s">
        <v>170</v>
      </c>
      <c r="DU607" s="10"/>
      <c r="DV607" s="6"/>
      <c r="DW607" s="6"/>
      <c r="DX607" s="6"/>
      <c r="EK607" s="11" t="s">
        <v>159</v>
      </c>
      <c r="EL607" t="s">
        <v>29</v>
      </c>
      <c r="EM607" t="s">
        <v>18</v>
      </c>
      <c r="EN607" t="s">
        <v>23</v>
      </c>
    </row>
    <row r="608" spans="19:144" x14ac:dyDescent="0.25">
      <c r="CS608" s="5" t="s">
        <v>102</v>
      </c>
      <c r="CT608" s="51">
        <v>58</v>
      </c>
      <c r="DU608" s="11" t="s">
        <v>154</v>
      </c>
      <c r="DV608" s="11" t="s">
        <v>152</v>
      </c>
      <c r="EK608" s="5" t="s">
        <v>103</v>
      </c>
      <c r="EL608" s="17">
        <v>939</v>
      </c>
      <c r="EM608" s="17">
        <v>169</v>
      </c>
      <c r="EN608" s="17">
        <v>1015</v>
      </c>
    </row>
    <row r="609" spans="97:144" x14ac:dyDescent="0.25">
      <c r="CS609" s="10">
        <v>1</v>
      </c>
      <c r="CT609" s="51">
        <v>2</v>
      </c>
      <c r="DU609" s="11" t="s">
        <v>159</v>
      </c>
      <c r="DV609" t="s">
        <v>9</v>
      </c>
      <c r="DW609" t="s">
        <v>20</v>
      </c>
      <c r="DX609" t="s">
        <v>88</v>
      </c>
      <c r="EK609" s="5" t="s">
        <v>104</v>
      </c>
      <c r="EL609" s="17">
        <v>262</v>
      </c>
      <c r="EM609" s="17">
        <v>59</v>
      </c>
      <c r="EN609" s="17">
        <v>324</v>
      </c>
    </row>
    <row r="610" spans="97:144" x14ac:dyDescent="0.25">
      <c r="CS610" s="10">
        <v>2</v>
      </c>
      <c r="CT610" s="51">
        <v>5</v>
      </c>
      <c r="DU610" s="5" t="s">
        <v>103</v>
      </c>
      <c r="DV610" s="6">
        <v>1569342.7823529411</v>
      </c>
      <c r="DW610" s="6">
        <v>1008910.237258348</v>
      </c>
      <c r="DX610" s="6">
        <v>1540615.1666666667</v>
      </c>
      <c r="EK610" s="5" t="s">
        <v>102</v>
      </c>
      <c r="EL610" s="17">
        <v>25</v>
      </c>
      <c r="EM610" s="17">
        <v>1</v>
      </c>
      <c r="EN610" s="17">
        <v>32</v>
      </c>
    </row>
    <row r="611" spans="97:144" x14ac:dyDescent="0.25">
      <c r="CS611" s="10">
        <v>3</v>
      </c>
      <c r="CT611" s="51">
        <v>26</v>
      </c>
      <c r="DU611" s="5" t="s">
        <v>104</v>
      </c>
      <c r="DV611" s="6">
        <v>350293.69658119656</v>
      </c>
      <c r="DW611" s="6">
        <v>277080.49056603771</v>
      </c>
      <c r="DX611" s="6">
        <v>292700</v>
      </c>
      <c r="EK611" s="5" t="s">
        <v>4571</v>
      </c>
      <c r="EL611" s="17">
        <v>1562</v>
      </c>
      <c r="EM611" s="17">
        <v>267</v>
      </c>
      <c r="EN611" s="17">
        <v>638</v>
      </c>
    </row>
    <row r="612" spans="97:144" x14ac:dyDescent="0.25">
      <c r="CS612" s="10">
        <v>4</v>
      </c>
      <c r="CT612" s="51">
        <v>11</v>
      </c>
      <c r="DU612" s="5" t="s">
        <v>102</v>
      </c>
      <c r="DV612" s="6">
        <v>249317.36842105264</v>
      </c>
      <c r="DW612" s="6">
        <v>55720</v>
      </c>
      <c r="DX612" s="6"/>
    </row>
    <row r="613" spans="97:144" x14ac:dyDescent="0.25">
      <c r="CS613" s="10">
        <v>5</v>
      </c>
      <c r="CT613" s="51">
        <v>9</v>
      </c>
      <c r="DU613" s="5" t="s">
        <v>4571</v>
      </c>
      <c r="DV613" s="6">
        <v>775245.47048759623</v>
      </c>
      <c r="DW613" s="6">
        <v>400685.71744277823</v>
      </c>
      <c r="DX613" s="6">
        <v>611214.51612903224</v>
      </c>
    </row>
    <row r="614" spans="97:144" x14ac:dyDescent="0.25">
      <c r="CS614" s="10">
        <v>6</v>
      </c>
      <c r="CT614" s="51">
        <v>4</v>
      </c>
    </row>
    <row r="615" spans="97:144" x14ac:dyDescent="0.25">
      <c r="CS615" s="10">
        <v>10</v>
      </c>
      <c r="CT615" s="51">
        <v>1</v>
      </c>
    </row>
    <row r="616" spans="97:144" x14ac:dyDescent="0.25">
      <c r="CS616" s="5" t="s">
        <v>104</v>
      </c>
      <c r="CT616" s="51">
        <v>645</v>
      </c>
    </row>
    <row r="617" spans="97:144" x14ac:dyDescent="0.25">
      <c r="CS617" s="10">
        <v>1</v>
      </c>
      <c r="CT617" s="51">
        <v>28</v>
      </c>
    </row>
    <row r="618" spans="97:144" x14ac:dyDescent="0.25">
      <c r="CS618" s="10">
        <v>2</v>
      </c>
      <c r="CT618" s="51">
        <v>89</v>
      </c>
    </row>
    <row r="619" spans="97:144" x14ac:dyDescent="0.25">
      <c r="CS619" s="10">
        <v>3</v>
      </c>
      <c r="CT619" s="51">
        <v>228</v>
      </c>
    </row>
    <row r="620" spans="97:144" x14ac:dyDescent="0.25">
      <c r="CS620" s="10">
        <v>4</v>
      </c>
      <c r="CT620" s="51">
        <v>199</v>
      </c>
    </row>
    <row r="621" spans="97:144" x14ac:dyDescent="0.25">
      <c r="CS621" s="10">
        <v>5</v>
      </c>
      <c r="CT621" s="51">
        <v>67</v>
      </c>
    </row>
    <row r="622" spans="97:144" x14ac:dyDescent="0.25">
      <c r="CS622" s="10">
        <v>6</v>
      </c>
      <c r="CT622" s="51">
        <v>15</v>
      </c>
    </row>
    <row r="623" spans="97:144" x14ac:dyDescent="0.25">
      <c r="CS623" s="10">
        <v>7</v>
      </c>
      <c r="CT623" s="51">
        <v>13</v>
      </c>
    </row>
    <row r="624" spans="97:144" x14ac:dyDescent="0.25">
      <c r="CS624" s="10">
        <v>8</v>
      </c>
      <c r="CT624" s="51">
        <v>5</v>
      </c>
    </row>
    <row r="625" spans="97:126" x14ac:dyDescent="0.25">
      <c r="CS625" s="10">
        <v>9</v>
      </c>
      <c r="CT625" s="51">
        <v>1</v>
      </c>
    </row>
    <row r="626" spans="97:126" x14ac:dyDescent="0.25">
      <c r="CS626" s="5" t="s">
        <v>103</v>
      </c>
      <c r="CT626" s="51">
        <v>2123</v>
      </c>
    </row>
    <row r="627" spans="97:126" x14ac:dyDescent="0.25">
      <c r="CS627" s="10">
        <v>1</v>
      </c>
      <c r="CT627" s="51">
        <v>91</v>
      </c>
      <c r="DU627" s="11" t="s">
        <v>159</v>
      </c>
      <c r="DV627" t="s">
        <v>170</v>
      </c>
    </row>
    <row r="628" spans="97:126" x14ac:dyDescent="0.25">
      <c r="CS628" s="10">
        <v>2</v>
      </c>
      <c r="CT628" s="51">
        <v>282</v>
      </c>
      <c r="DU628" s="5" t="s">
        <v>102</v>
      </c>
      <c r="DV628" s="51">
        <v>58</v>
      </c>
    </row>
    <row r="629" spans="97:126" x14ac:dyDescent="0.25">
      <c r="CS629" s="10">
        <v>3</v>
      </c>
      <c r="CT629" s="51">
        <v>526</v>
      </c>
      <c r="DU629" s="10" t="s">
        <v>35</v>
      </c>
      <c r="DV629" s="51">
        <v>3</v>
      </c>
    </row>
    <row r="630" spans="97:126" x14ac:dyDescent="0.25">
      <c r="CS630" s="10">
        <v>4</v>
      </c>
      <c r="CT630" s="51">
        <v>464</v>
      </c>
      <c r="DU630" s="10" t="s">
        <v>17</v>
      </c>
      <c r="DV630" s="51">
        <v>3</v>
      </c>
    </row>
    <row r="631" spans="97:126" x14ac:dyDescent="0.25">
      <c r="CS631" s="10">
        <v>5</v>
      </c>
      <c r="CT631" s="51">
        <v>379</v>
      </c>
      <c r="DU631" s="10" t="s">
        <v>41</v>
      </c>
      <c r="DV631" s="51">
        <v>4</v>
      </c>
    </row>
    <row r="632" spans="97:126" x14ac:dyDescent="0.25">
      <c r="CS632" s="10">
        <v>6</v>
      </c>
      <c r="CT632" s="51">
        <v>201</v>
      </c>
      <c r="DU632" s="10" t="s">
        <v>37</v>
      </c>
      <c r="DV632" s="51">
        <v>4</v>
      </c>
    </row>
    <row r="633" spans="97:126" x14ac:dyDescent="0.25">
      <c r="CS633" s="10">
        <v>7</v>
      </c>
      <c r="CT633" s="51">
        <v>94</v>
      </c>
      <c r="DU633" s="10" t="s">
        <v>52</v>
      </c>
      <c r="DV633" s="51">
        <v>3</v>
      </c>
    </row>
    <row r="634" spans="97:126" x14ac:dyDescent="0.25">
      <c r="CS634" s="10">
        <v>8</v>
      </c>
      <c r="CT634" s="51">
        <v>48</v>
      </c>
      <c r="DU634" s="10" t="s">
        <v>43</v>
      </c>
      <c r="DV634" s="51">
        <v>4</v>
      </c>
    </row>
    <row r="635" spans="97:126" x14ac:dyDescent="0.25">
      <c r="CS635" s="10">
        <v>9</v>
      </c>
      <c r="CT635" s="51">
        <v>24</v>
      </c>
      <c r="DU635" s="10" t="s">
        <v>56</v>
      </c>
      <c r="DV635" s="51">
        <v>4</v>
      </c>
    </row>
    <row r="636" spans="97:126" x14ac:dyDescent="0.25">
      <c r="CS636" s="10">
        <v>10</v>
      </c>
      <c r="CT636" s="51">
        <v>9</v>
      </c>
      <c r="DU636" s="10" t="s">
        <v>22</v>
      </c>
      <c r="DV636" s="51">
        <v>32</v>
      </c>
    </row>
    <row r="637" spans="97:126" x14ac:dyDescent="0.25">
      <c r="CS637" s="10">
        <v>11</v>
      </c>
      <c r="CT637" s="51">
        <v>3</v>
      </c>
      <c r="DU637" s="10" t="s">
        <v>28</v>
      </c>
      <c r="DV637" s="51">
        <v>1</v>
      </c>
    </row>
    <row r="638" spans="97:126" x14ac:dyDescent="0.25">
      <c r="CS638" s="10">
        <v>13</v>
      </c>
      <c r="CT638" s="51">
        <v>2</v>
      </c>
      <c r="DU638" s="5" t="s">
        <v>104</v>
      </c>
      <c r="DV638" s="51">
        <v>645</v>
      </c>
    </row>
    <row r="639" spans="97:126" x14ac:dyDescent="0.25">
      <c r="CS639" s="5" t="s">
        <v>4571</v>
      </c>
      <c r="CT639" s="51">
        <v>2467</v>
      </c>
      <c r="DU639" s="10" t="s">
        <v>35</v>
      </c>
      <c r="DV639" s="51">
        <v>95</v>
      </c>
    </row>
    <row r="640" spans="97:126" x14ac:dyDescent="0.25">
      <c r="CS640" s="10">
        <v>1</v>
      </c>
      <c r="CT640" s="51">
        <v>340</v>
      </c>
      <c r="DU640" s="10" t="s">
        <v>17</v>
      </c>
      <c r="DV640" s="51">
        <v>66</v>
      </c>
    </row>
    <row r="641" spans="97:126" x14ac:dyDescent="0.25">
      <c r="CS641" s="10">
        <v>2</v>
      </c>
      <c r="CT641" s="51">
        <v>577</v>
      </c>
      <c r="DU641" s="10" t="s">
        <v>41</v>
      </c>
      <c r="DV641" s="51">
        <v>31</v>
      </c>
    </row>
    <row r="642" spans="97:126" x14ac:dyDescent="0.25">
      <c r="CS642" s="10">
        <v>3</v>
      </c>
      <c r="CT642" s="51">
        <v>812</v>
      </c>
      <c r="DU642" s="10" t="s">
        <v>37</v>
      </c>
      <c r="DV642" s="51">
        <v>27</v>
      </c>
    </row>
    <row r="643" spans="97:126" x14ac:dyDescent="0.25">
      <c r="CS643" s="10">
        <v>4</v>
      </c>
      <c r="CT643" s="51">
        <v>430</v>
      </c>
      <c r="DU643" s="10" t="s">
        <v>52</v>
      </c>
      <c r="DV643" s="51">
        <v>21</v>
      </c>
    </row>
    <row r="644" spans="97:126" x14ac:dyDescent="0.25">
      <c r="CS644" s="10">
        <v>5</v>
      </c>
      <c r="CT644" s="51">
        <v>180</v>
      </c>
      <c r="DU644" s="10" t="s">
        <v>87</v>
      </c>
      <c r="DV644" s="51">
        <v>10</v>
      </c>
    </row>
    <row r="645" spans="97:126" x14ac:dyDescent="0.25">
      <c r="CS645" s="10">
        <v>6</v>
      </c>
      <c r="CT645" s="51">
        <v>81</v>
      </c>
      <c r="DU645" s="10" t="s">
        <v>43</v>
      </c>
      <c r="DV645" s="51">
        <v>4</v>
      </c>
    </row>
    <row r="646" spans="97:126" x14ac:dyDescent="0.25">
      <c r="CS646" s="10">
        <v>7</v>
      </c>
      <c r="CT646" s="51">
        <v>26</v>
      </c>
      <c r="DU646" s="10" t="s">
        <v>93</v>
      </c>
      <c r="DV646" s="51">
        <v>2</v>
      </c>
    </row>
    <row r="647" spans="97:126" x14ac:dyDescent="0.25">
      <c r="CS647" s="10">
        <v>8</v>
      </c>
      <c r="CT647" s="51">
        <v>9</v>
      </c>
      <c r="DU647" s="10" t="s">
        <v>95</v>
      </c>
      <c r="DV647" s="51">
        <v>1</v>
      </c>
    </row>
    <row r="648" spans="97:126" x14ac:dyDescent="0.25">
      <c r="CS648" s="10">
        <v>9</v>
      </c>
      <c r="CT648" s="51">
        <v>5</v>
      </c>
      <c r="DU648" s="10" t="s">
        <v>56</v>
      </c>
      <c r="DV648" s="51">
        <v>52</v>
      </c>
    </row>
    <row r="649" spans="97:126" x14ac:dyDescent="0.25">
      <c r="CS649" s="10">
        <v>10</v>
      </c>
      <c r="CT649" s="51">
        <v>2</v>
      </c>
      <c r="DU649" s="10" t="s">
        <v>22</v>
      </c>
      <c r="DV649" s="51">
        <v>324</v>
      </c>
    </row>
    <row r="650" spans="97:126" x14ac:dyDescent="0.25">
      <c r="CS650" s="10">
        <v>11</v>
      </c>
      <c r="CT650" s="51">
        <v>3</v>
      </c>
      <c r="DU650" s="10" t="s">
        <v>28</v>
      </c>
      <c r="DV650" s="51">
        <v>4</v>
      </c>
    </row>
    <row r="651" spans="97:126" x14ac:dyDescent="0.25">
      <c r="CS651" s="10">
        <v>13</v>
      </c>
      <c r="CT651" s="51">
        <v>2</v>
      </c>
      <c r="DU651" s="10" t="s">
        <v>141</v>
      </c>
      <c r="DV651" s="51">
        <v>6</v>
      </c>
    </row>
    <row r="652" spans="97:126" x14ac:dyDescent="0.25">
      <c r="CS652" s="5" t="s">
        <v>153</v>
      </c>
      <c r="CT652" s="51">
        <v>5293</v>
      </c>
      <c r="DU652" s="10" t="s">
        <v>8009</v>
      </c>
      <c r="DV652" s="51">
        <v>2</v>
      </c>
    </row>
    <row r="653" spans="97:126" x14ac:dyDescent="0.25">
      <c r="DU653" s="5" t="s">
        <v>103</v>
      </c>
      <c r="DV653" s="51">
        <v>2123</v>
      </c>
    </row>
    <row r="654" spans="97:126" x14ac:dyDescent="0.25">
      <c r="DU654" s="10" t="s">
        <v>35</v>
      </c>
      <c r="DV654" s="51">
        <v>241</v>
      </c>
    </row>
    <row r="655" spans="97:126" x14ac:dyDescent="0.25">
      <c r="DU655" s="10" t="s">
        <v>17</v>
      </c>
      <c r="DV655" s="51">
        <v>205</v>
      </c>
    </row>
    <row r="656" spans="97:126" x14ac:dyDescent="0.25">
      <c r="DU656" s="10" t="s">
        <v>41</v>
      </c>
      <c r="DV656" s="51">
        <v>171</v>
      </c>
    </row>
    <row r="657" spans="125:126" x14ac:dyDescent="0.25">
      <c r="DU657" s="10" t="s">
        <v>37</v>
      </c>
      <c r="DV657" s="51">
        <v>126</v>
      </c>
    </row>
    <row r="658" spans="125:126" x14ac:dyDescent="0.25">
      <c r="DU658" s="10" t="s">
        <v>52</v>
      </c>
      <c r="DV658" s="51">
        <v>73</v>
      </c>
    </row>
    <row r="659" spans="125:126" x14ac:dyDescent="0.25">
      <c r="DU659" s="10" t="s">
        <v>87</v>
      </c>
      <c r="DV659" s="51">
        <v>50</v>
      </c>
    </row>
    <row r="660" spans="125:126" x14ac:dyDescent="0.25">
      <c r="DU660" s="10" t="s">
        <v>43</v>
      </c>
      <c r="DV660" s="51">
        <v>21</v>
      </c>
    </row>
    <row r="661" spans="125:126" x14ac:dyDescent="0.25">
      <c r="DU661" s="10" t="s">
        <v>93</v>
      </c>
      <c r="DV661" s="51">
        <v>11</v>
      </c>
    </row>
    <row r="662" spans="125:126" x14ac:dyDescent="0.25">
      <c r="DU662" s="10" t="s">
        <v>95</v>
      </c>
      <c r="DV662" s="51">
        <v>4</v>
      </c>
    </row>
    <row r="663" spans="125:126" x14ac:dyDescent="0.25">
      <c r="DU663" s="10" t="s">
        <v>56</v>
      </c>
      <c r="DV663" s="51">
        <v>166</v>
      </c>
    </row>
    <row r="664" spans="125:126" x14ac:dyDescent="0.25">
      <c r="DU664" s="10" t="s">
        <v>22</v>
      </c>
      <c r="DV664" s="51">
        <v>1015</v>
      </c>
    </row>
    <row r="665" spans="125:126" x14ac:dyDescent="0.25">
      <c r="DU665" s="10" t="s">
        <v>28</v>
      </c>
      <c r="DV665" s="51">
        <v>4</v>
      </c>
    </row>
    <row r="666" spans="125:126" x14ac:dyDescent="0.25">
      <c r="DU666" s="10" t="s">
        <v>94</v>
      </c>
      <c r="DV666" s="51">
        <v>1</v>
      </c>
    </row>
    <row r="667" spans="125:126" x14ac:dyDescent="0.25">
      <c r="DU667" s="10" t="s">
        <v>476</v>
      </c>
      <c r="DV667" s="51">
        <v>4</v>
      </c>
    </row>
    <row r="668" spans="125:126" x14ac:dyDescent="0.25">
      <c r="DU668" s="10" t="s">
        <v>1628</v>
      </c>
      <c r="DV668" s="51">
        <v>3</v>
      </c>
    </row>
    <row r="669" spans="125:126" x14ac:dyDescent="0.25">
      <c r="DU669" s="10" t="s">
        <v>477</v>
      </c>
      <c r="DV669" s="51">
        <v>1</v>
      </c>
    </row>
    <row r="670" spans="125:126" x14ac:dyDescent="0.25">
      <c r="DU670" s="10" t="s">
        <v>141</v>
      </c>
      <c r="DV670" s="51">
        <v>9</v>
      </c>
    </row>
    <row r="671" spans="125:126" x14ac:dyDescent="0.25">
      <c r="DU671" s="10" t="s">
        <v>2803</v>
      </c>
      <c r="DV671" s="51">
        <v>2</v>
      </c>
    </row>
    <row r="672" spans="125:126" x14ac:dyDescent="0.25">
      <c r="DU672" s="10" t="s">
        <v>8009</v>
      </c>
      <c r="DV672" s="51">
        <v>16</v>
      </c>
    </row>
    <row r="673" spans="125:126" x14ac:dyDescent="0.25">
      <c r="DU673" s="5" t="s">
        <v>4571</v>
      </c>
      <c r="DV673" s="51">
        <v>2467</v>
      </c>
    </row>
    <row r="674" spans="125:126" x14ac:dyDescent="0.25">
      <c r="DU674" s="10" t="s">
        <v>35</v>
      </c>
      <c r="DV674" s="51">
        <v>392</v>
      </c>
    </row>
    <row r="675" spans="125:126" x14ac:dyDescent="0.25">
      <c r="DU675" s="10" t="s">
        <v>17</v>
      </c>
      <c r="DV675" s="51">
        <v>291</v>
      </c>
    </row>
    <row r="676" spans="125:126" x14ac:dyDescent="0.25">
      <c r="DU676" s="10" t="s">
        <v>41</v>
      </c>
      <c r="DV676" s="51">
        <v>288</v>
      </c>
    </row>
    <row r="677" spans="125:126" x14ac:dyDescent="0.25">
      <c r="DU677" s="10" t="s">
        <v>37</v>
      </c>
      <c r="DV677" s="51">
        <v>160</v>
      </c>
    </row>
    <row r="678" spans="125:126" x14ac:dyDescent="0.25">
      <c r="DU678" s="10" t="s">
        <v>52</v>
      </c>
      <c r="DV678" s="51">
        <v>112</v>
      </c>
    </row>
    <row r="679" spans="125:126" x14ac:dyDescent="0.25">
      <c r="DU679" s="10" t="s">
        <v>87</v>
      </c>
      <c r="DV679" s="51">
        <v>69</v>
      </c>
    </row>
    <row r="680" spans="125:126" x14ac:dyDescent="0.25">
      <c r="DU680" s="10" t="s">
        <v>43</v>
      </c>
      <c r="DV680" s="51">
        <v>96</v>
      </c>
    </row>
    <row r="681" spans="125:126" x14ac:dyDescent="0.25">
      <c r="DU681" s="10" t="s">
        <v>93</v>
      </c>
      <c r="DV681" s="51">
        <v>29</v>
      </c>
    </row>
    <row r="682" spans="125:126" x14ac:dyDescent="0.25">
      <c r="DU682" s="10" t="s">
        <v>95</v>
      </c>
      <c r="DV682" s="51">
        <v>15</v>
      </c>
    </row>
    <row r="683" spans="125:126" x14ac:dyDescent="0.25">
      <c r="DU683" s="10" t="s">
        <v>56</v>
      </c>
      <c r="DV683" s="51">
        <v>285</v>
      </c>
    </row>
    <row r="684" spans="125:126" x14ac:dyDescent="0.25">
      <c r="DU684" s="10" t="s">
        <v>22</v>
      </c>
      <c r="DV684" s="51">
        <v>638</v>
      </c>
    </row>
    <row r="685" spans="125:126" x14ac:dyDescent="0.25">
      <c r="DU685" s="10" t="s">
        <v>28</v>
      </c>
      <c r="DV685" s="51">
        <v>16</v>
      </c>
    </row>
    <row r="686" spans="125:126" x14ac:dyDescent="0.25">
      <c r="DU686" s="10" t="s">
        <v>94</v>
      </c>
      <c r="DV686" s="51">
        <v>6</v>
      </c>
    </row>
    <row r="687" spans="125:126" x14ac:dyDescent="0.25">
      <c r="DU687" s="10" t="s">
        <v>476</v>
      </c>
      <c r="DV687" s="51">
        <v>3</v>
      </c>
    </row>
    <row r="688" spans="125:126" x14ac:dyDescent="0.25">
      <c r="DU688" s="10" t="s">
        <v>477</v>
      </c>
      <c r="DV688" s="51">
        <v>2</v>
      </c>
    </row>
    <row r="689" spans="125:126" x14ac:dyDescent="0.25">
      <c r="DU689" s="10" t="s">
        <v>141</v>
      </c>
      <c r="DV689" s="51">
        <v>39</v>
      </c>
    </row>
    <row r="690" spans="125:126" x14ac:dyDescent="0.25">
      <c r="DU690" s="10" t="s">
        <v>2803</v>
      </c>
      <c r="DV690" s="51">
        <v>1</v>
      </c>
    </row>
    <row r="691" spans="125:126" x14ac:dyDescent="0.25">
      <c r="DU691" s="10" t="s">
        <v>478</v>
      </c>
      <c r="DV691" s="51">
        <v>1</v>
      </c>
    </row>
    <row r="692" spans="125:126" x14ac:dyDescent="0.25">
      <c r="DU692" s="10" t="s">
        <v>479</v>
      </c>
      <c r="DV692" s="51">
        <v>3</v>
      </c>
    </row>
    <row r="693" spans="125:126" x14ac:dyDescent="0.25">
      <c r="DU693" s="10" t="s">
        <v>451</v>
      </c>
      <c r="DV693" s="51">
        <v>2</v>
      </c>
    </row>
    <row r="694" spans="125:126" x14ac:dyDescent="0.25">
      <c r="DU694" s="10" t="s">
        <v>7040</v>
      </c>
      <c r="DV694" s="51">
        <v>2</v>
      </c>
    </row>
    <row r="695" spans="125:126" x14ac:dyDescent="0.25">
      <c r="DU695" s="10" t="s">
        <v>481</v>
      </c>
      <c r="DV695" s="51">
        <v>2</v>
      </c>
    </row>
    <row r="696" spans="125:126" x14ac:dyDescent="0.25">
      <c r="DU696" s="10" t="s">
        <v>7041</v>
      </c>
      <c r="DV696" s="51">
        <v>1</v>
      </c>
    </row>
    <row r="697" spans="125:126" x14ac:dyDescent="0.25">
      <c r="DU697" s="10" t="s">
        <v>7042</v>
      </c>
      <c r="DV697" s="51">
        <v>2</v>
      </c>
    </row>
    <row r="698" spans="125:126" x14ac:dyDescent="0.25">
      <c r="DU698" s="10" t="s">
        <v>7043</v>
      </c>
      <c r="DV698" s="51">
        <v>5</v>
      </c>
    </row>
    <row r="699" spans="125:126" x14ac:dyDescent="0.25">
      <c r="DU699" s="10" t="s">
        <v>7044</v>
      </c>
      <c r="DV699" s="51">
        <v>2</v>
      </c>
    </row>
    <row r="700" spans="125:126" x14ac:dyDescent="0.25">
      <c r="DU700" s="10" t="s">
        <v>8009</v>
      </c>
      <c r="DV700" s="51">
        <v>5</v>
      </c>
    </row>
    <row r="701" spans="125:126" x14ac:dyDescent="0.25">
      <c r="DU701" s="5" t="s">
        <v>153</v>
      </c>
      <c r="DV701" s="51">
        <v>5293</v>
      </c>
    </row>
  </sheetData>
  <mergeCells count="21">
    <mergeCell ref="DF464:DP465"/>
    <mergeCell ref="EH68:EN69"/>
    <mergeCell ref="CP14:DF15"/>
    <mergeCell ref="CP41:DD42"/>
    <mergeCell ref="CS68:DC69"/>
    <mergeCell ref="DH68:DN69"/>
    <mergeCell ref="DU68:EA69"/>
    <mergeCell ref="AS71:AY72"/>
    <mergeCell ref="BD71:BJ72"/>
    <mergeCell ref="AG321:AQ322"/>
    <mergeCell ref="P17:AF18"/>
    <mergeCell ref="P44:AD45"/>
    <mergeCell ref="S71:AC72"/>
    <mergeCell ref="AH71:AN72"/>
    <mergeCell ref="AW18:AY18"/>
    <mergeCell ref="AZ18:BC18"/>
    <mergeCell ref="AW5:BC9"/>
    <mergeCell ref="AW14:AY15"/>
    <mergeCell ref="AZ14:BC15"/>
    <mergeCell ref="AW16:AY17"/>
    <mergeCell ref="AZ16:BC17"/>
  </mergeCells>
  <pageMargins left="0.7" right="0.7" top="0.75" bottom="0.75" header="0.3" footer="0.3"/>
  <pageSetup paperSize="9" orientation="portrait" r:id="rId60"/>
  <drawing r:id="rId61"/>
  <extLst>
    <ext xmlns:x14="http://schemas.microsoft.com/office/spreadsheetml/2009/9/main" uri="{A8765BA9-456A-4dab-B4F3-ACF838C121DE}">
      <x14:slicerList>
        <x14:slicer r:id="rId62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A0BD3-2A97-4FDD-838D-530446AC72E9}">
  <dimension ref="A1"/>
  <sheetViews>
    <sheetView tabSelected="1" zoomScale="80" zoomScaleNormal="80" workbookViewId="0">
      <selection activeCell="W17" sqref="W17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81843-F475-4E4E-A047-CD5160D7A82A}">
  <dimension ref="A1"/>
  <sheetViews>
    <sheetView zoomScale="70" zoomScaleNormal="70" workbookViewId="0">
      <selection activeCell="X36" sqref="X36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FD796-1759-4DB1-8CE7-E3EE6E0B0121}">
  <dimension ref="A1"/>
  <sheetViews>
    <sheetView view="pageBreakPreview" zoomScale="60" zoomScaleNormal="70" workbookViewId="0">
      <selection activeCell="X32" sqref="X32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701DF-6ECC-4EAB-AD71-B00A40548BC5}">
  <dimension ref="A1:BO2650"/>
  <sheetViews>
    <sheetView topLeftCell="B1" zoomScale="40" zoomScaleNormal="40" workbookViewId="0">
      <selection activeCell="R35" sqref="R35"/>
    </sheetView>
  </sheetViews>
  <sheetFormatPr baseColWidth="10" defaultRowHeight="15" x14ac:dyDescent="0.25"/>
  <cols>
    <col min="3" max="3" width="12.7109375" customWidth="1"/>
    <col min="4" max="4" width="21.7109375" customWidth="1"/>
    <col min="5" max="5" width="24" customWidth="1"/>
    <col min="6" max="6" width="19" customWidth="1"/>
    <col min="18" max="18" width="33.7109375" bestFit="1" customWidth="1"/>
    <col min="19" max="19" width="35.5703125" bestFit="1" customWidth="1"/>
    <col min="20" max="20" width="19.85546875" bestFit="1" customWidth="1"/>
    <col min="21" max="21" width="11" bestFit="1" customWidth="1"/>
    <col min="22" max="22" width="16.7109375" bestFit="1" customWidth="1"/>
    <col min="23" max="25" width="11.42578125" bestFit="1" customWidth="1"/>
    <col min="26" max="26" width="17.85546875" bestFit="1" customWidth="1"/>
    <col min="27" max="27" width="24.42578125" bestFit="1" customWidth="1"/>
    <col min="28" max="28" width="12.42578125" bestFit="1" customWidth="1"/>
    <col min="29" max="30" width="16.7109375" bestFit="1" customWidth="1"/>
    <col min="31" max="31" width="13" bestFit="1" customWidth="1"/>
    <col min="32" max="32" width="19.140625" bestFit="1" customWidth="1"/>
    <col min="33" max="33" width="19.85546875" bestFit="1" customWidth="1"/>
    <col min="34" max="49" width="9.28515625" customWidth="1"/>
    <col min="50" max="50" width="9.28515625" bestFit="1" customWidth="1"/>
    <col min="51" max="51" width="8.7109375" bestFit="1" customWidth="1"/>
    <col min="52" max="52" width="12.5703125" bestFit="1" customWidth="1"/>
    <col min="53" max="53" width="33.7109375" bestFit="1" customWidth="1"/>
    <col min="54" max="54" width="35.5703125" bestFit="1" customWidth="1"/>
    <col min="55" max="55" width="12.28515625" bestFit="1" customWidth="1"/>
    <col min="56" max="56" width="9.85546875" bestFit="1" customWidth="1"/>
    <col min="57" max="58" width="19.85546875" bestFit="1" customWidth="1"/>
    <col min="59" max="60" width="16.7109375" bestFit="1" customWidth="1"/>
    <col min="61" max="61" width="17.28515625" bestFit="1" customWidth="1"/>
    <col min="62" max="62" width="15.85546875" bestFit="1" customWidth="1"/>
    <col min="63" max="63" width="33.7109375" bestFit="1" customWidth="1"/>
    <col min="64" max="64" width="35.5703125" bestFit="1" customWidth="1"/>
    <col min="65" max="65" width="19.42578125" bestFit="1" customWidth="1"/>
    <col min="66" max="66" width="10.85546875" bestFit="1" customWidth="1"/>
    <col min="67" max="67" width="19.85546875" bestFit="1" customWidth="1"/>
    <col min="68" max="68" width="16.7109375" bestFit="1" customWidth="1"/>
    <col min="69" max="237" width="22.28515625" bestFit="1" customWidth="1"/>
    <col min="238" max="238" width="12.28515625" bestFit="1" customWidth="1"/>
  </cols>
  <sheetData>
    <row r="1" spans="1:57" x14ac:dyDescent="0.25">
      <c r="A1" t="s">
        <v>177</v>
      </c>
      <c r="B1" s="15" t="s">
        <v>191</v>
      </c>
      <c r="C1" t="s">
        <v>178</v>
      </c>
      <c r="D1" t="s">
        <v>179</v>
      </c>
      <c r="E1" t="s">
        <v>180</v>
      </c>
      <c r="F1" t="s">
        <v>181</v>
      </c>
      <c r="G1" t="s">
        <v>1</v>
      </c>
      <c r="H1" t="s">
        <v>199</v>
      </c>
      <c r="I1" t="s">
        <v>4480</v>
      </c>
      <c r="J1" t="s">
        <v>182</v>
      </c>
      <c r="Y1" t="s">
        <v>192</v>
      </c>
      <c r="Z1" s="4">
        <f>GETPIVOTDATA("PRECIO M2",$R$3)</f>
        <v>10.326966292134832</v>
      </c>
      <c r="AA1" t="s">
        <v>193</v>
      </c>
      <c r="AB1" s="4">
        <f>GETPIVOTDATA("PRECIO M2",$R$31)</f>
        <v>10.326966292134832</v>
      </c>
      <c r="AC1" t="s">
        <v>4559</v>
      </c>
      <c r="AD1" s="8">
        <f>1-(Z1/AB1)</f>
        <v>0</v>
      </c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</row>
    <row r="2" spans="1:57" x14ac:dyDescent="0.25">
      <c r="A2" s="40" t="s">
        <v>4156</v>
      </c>
      <c r="B2">
        <v>2021</v>
      </c>
      <c r="C2" s="42">
        <v>9.9</v>
      </c>
      <c r="D2" t="s">
        <v>4232</v>
      </c>
      <c r="E2" t="s">
        <v>4257</v>
      </c>
      <c r="F2" t="s">
        <v>4235</v>
      </c>
      <c r="G2" t="s">
        <v>4571</v>
      </c>
      <c r="H2" t="s">
        <v>4473</v>
      </c>
      <c r="J2" t="s">
        <v>172</v>
      </c>
      <c r="R2" s="50" t="s">
        <v>192</v>
      </c>
      <c r="S2" s="50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</row>
    <row r="3" spans="1:57" x14ac:dyDescent="0.25">
      <c r="A3" s="40" t="s">
        <v>4164</v>
      </c>
      <c r="B3">
        <v>2020</v>
      </c>
      <c r="C3" s="42">
        <v>9.9</v>
      </c>
      <c r="D3" t="s">
        <v>4232</v>
      </c>
      <c r="E3" t="s">
        <v>4274</v>
      </c>
      <c r="F3" t="s">
        <v>4242</v>
      </c>
      <c r="G3" t="s">
        <v>4571</v>
      </c>
      <c r="H3" t="s">
        <v>4473</v>
      </c>
      <c r="J3" t="s">
        <v>172</v>
      </c>
      <c r="R3" s="11" t="s">
        <v>185</v>
      </c>
      <c r="S3" s="11" t="s">
        <v>152</v>
      </c>
    </row>
    <row r="4" spans="1:57" x14ac:dyDescent="0.25">
      <c r="A4" s="40" t="s">
        <v>4160</v>
      </c>
      <c r="B4">
        <v>2021</v>
      </c>
      <c r="C4" s="42">
        <v>9.9</v>
      </c>
      <c r="D4" t="s">
        <v>4162</v>
      </c>
      <c r="E4" t="s">
        <v>4158</v>
      </c>
      <c r="F4" t="s">
        <v>4232</v>
      </c>
      <c r="G4" t="s">
        <v>4571</v>
      </c>
      <c r="H4" t="s">
        <v>4473</v>
      </c>
      <c r="J4" t="s">
        <v>172</v>
      </c>
      <c r="S4" t="s">
        <v>103</v>
      </c>
      <c r="T4" t="s">
        <v>153</v>
      </c>
      <c r="BA4" t="s">
        <v>4562</v>
      </c>
    </row>
    <row r="5" spans="1:57" x14ac:dyDescent="0.25">
      <c r="A5" s="40" t="s">
        <v>4148</v>
      </c>
      <c r="B5">
        <v>2017</v>
      </c>
      <c r="C5" s="42">
        <v>9.9</v>
      </c>
      <c r="D5" t="s">
        <v>4245</v>
      </c>
      <c r="E5" t="s">
        <v>4173</v>
      </c>
      <c r="F5" t="s">
        <v>4281</v>
      </c>
      <c r="G5" t="s">
        <v>4571</v>
      </c>
      <c r="H5" t="s">
        <v>7052</v>
      </c>
      <c r="J5" t="s">
        <v>172</v>
      </c>
      <c r="R5" s="11" t="s">
        <v>159</v>
      </c>
      <c r="S5" t="s">
        <v>4415</v>
      </c>
      <c r="BA5" s="11" t="s">
        <v>1</v>
      </c>
      <c r="BB5" t="s">
        <v>103</v>
      </c>
    </row>
    <row r="6" spans="1:57" x14ac:dyDescent="0.25">
      <c r="A6" s="40" t="s">
        <v>4168</v>
      </c>
      <c r="B6">
        <v>2019</v>
      </c>
      <c r="C6" s="42">
        <v>9.9</v>
      </c>
      <c r="D6" t="s">
        <v>4205</v>
      </c>
      <c r="E6" t="s">
        <v>4232</v>
      </c>
      <c r="F6" t="s">
        <v>4262</v>
      </c>
      <c r="G6" t="s">
        <v>4571</v>
      </c>
      <c r="H6" t="s">
        <v>4473</v>
      </c>
      <c r="J6" t="s">
        <v>172</v>
      </c>
      <c r="R6" s="5">
        <v>2010</v>
      </c>
      <c r="S6" s="2">
        <v>9.5</v>
      </c>
      <c r="T6" s="2">
        <v>9.5</v>
      </c>
    </row>
    <row r="7" spans="1:57" x14ac:dyDescent="0.25">
      <c r="A7" s="40" t="s">
        <v>4186</v>
      </c>
      <c r="B7">
        <v>2019</v>
      </c>
      <c r="C7" s="42">
        <v>9.9</v>
      </c>
      <c r="D7" t="s">
        <v>4205</v>
      </c>
      <c r="E7" t="s">
        <v>4241</v>
      </c>
      <c r="F7" t="s">
        <v>4219</v>
      </c>
      <c r="G7" t="s">
        <v>4571</v>
      </c>
      <c r="H7" t="s">
        <v>4473</v>
      </c>
      <c r="J7" t="s">
        <v>172</v>
      </c>
      <c r="R7" s="5">
        <v>2011</v>
      </c>
      <c r="S7" s="2">
        <v>9.4083333333333332</v>
      </c>
      <c r="T7" s="2">
        <v>9.4083333333333332</v>
      </c>
      <c r="BA7" s="11" t="s">
        <v>185</v>
      </c>
      <c r="BB7" s="11" t="s">
        <v>152</v>
      </c>
    </row>
    <row r="8" spans="1:57" x14ac:dyDescent="0.25">
      <c r="A8" s="40" t="s">
        <v>4143</v>
      </c>
      <c r="B8">
        <v>2019</v>
      </c>
      <c r="C8" s="42">
        <v>9.9</v>
      </c>
      <c r="D8" t="s">
        <v>4205</v>
      </c>
      <c r="E8" t="s">
        <v>4165</v>
      </c>
      <c r="F8" t="s">
        <v>4271</v>
      </c>
      <c r="G8" t="s">
        <v>4571</v>
      </c>
      <c r="H8" t="s">
        <v>4473</v>
      </c>
      <c r="J8" t="s">
        <v>172</v>
      </c>
      <c r="R8" s="5">
        <v>2012</v>
      </c>
      <c r="S8" s="2">
        <v>8.9833333333333325</v>
      </c>
      <c r="T8" s="2">
        <v>8.9833333333333325</v>
      </c>
      <c r="BA8" s="11" t="s">
        <v>159</v>
      </c>
      <c r="BB8" t="s">
        <v>4417</v>
      </c>
      <c r="BC8" t="s">
        <v>4409</v>
      </c>
      <c r="BD8" t="s">
        <v>4415</v>
      </c>
      <c r="BE8" t="s">
        <v>153</v>
      </c>
    </row>
    <row r="9" spans="1:57" x14ac:dyDescent="0.25">
      <c r="A9" s="40" t="s">
        <v>4148</v>
      </c>
      <c r="B9">
        <v>2022</v>
      </c>
      <c r="C9" s="42">
        <v>9.9</v>
      </c>
      <c r="D9" t="s">
        <v>4286</v>
      </c>
      <c r="E9" t="s">
        <v>4232</v>
      </c>
      <c r="F9" t="s">
        <v>4280</v>
      </c>
      <c r="G9" t="s">
        <v>4571</v>
      </c>
      <c r="H9" t="s">
        <v>4473</v>
      </c>
      <c r="J9" t="s">
        <v>172</v>
      </c>
      <c r="R9" s="5">
        <v>2013</v>
      </c>
      <c r="S9" s="2">
        <v>8.5833333333333339</v>
      </c>
      <c r="T9" s="2">
        <v>8.5833333333333339</v>
      </c>
      <c r="BA9" s="5">
        <v>2010</v>
      </c>
      <c r="BB9" s="51"/>
      <c r="BC9" s="20">
        <v>10.142857142857142</v>
      </c>
      <c r="BD9" s="20">
        <v>9.5</v>
      </c>
      <c r="BE9" s="20">
        <v>9.8214285714285712</v>
      </c>
    </row>
    <row r="10" spans="1:57" x14ac:dyDescent="0.25">
      <c r="A10" s="40" t="s">
        <v>4160</v>
      </c>
      <c r="B10">
        <v>2020</v>
      </c>
      <c r="C10" s="42">
        <v>9.9</v>
      </c>
      <c r="D10" t="s">
        <v>4286</v>
      </c>
      <c r="E10" t="s">
        <v>4205</v>
      </c>
      <c r="F10" t="s">
        <v>4250</v>
      </c>
      <c r="G10" t="s">
        <v>4571</v>
      </c>
      <c r="H10" t="s">
        <v>4473</v>
      </c>
      <c r="J10" t="s">
        <v>172</v>
      </c>
      <c r="R10" s="5">
        <v>2014</v>
      </c>
      <c r="S10" s="2">
        <v>8.4416666666666664</v>
      </c>
      <c r="T10" s="2">
        <v>8.4416666666666664</v>
      </c>
      <c r="BA10" s="5">
        <v>2011</v>
      </c>
      <c r="BB10" s="20">
        <v>10.418181818181818</v>
      </c>
      <c r="BC10" s="20">
        <v>9.5083333333333329</v>
      </c>
      <c r="BD10" s="20">
        <v>9.4083333333333332</v>
      </c>
      <c r="BE10" s="20">
        <v>9.76</v>
      </c>
    </row>
    <row r="11" spans="1:57" x14ac:dyDescent="0.25">
      <c r="A11" s="40" t="s">
        <v>4168</v>
      </c>
      <c r="B11">
        <v>2020</v>
      </c>
      <c r="C11" s="42">
        <v>9.9</v>
      </c>
      <c r="D11" t="s">
        <v>4286</v>
      </c>
      <c r="E11" t="s">
        <v>4254</v>
      </c>
      <c r="F11" t="s">
        <v>4181</v>
      </c>
      <c r="G11" t="s">
        <v>4571</v>
      </c>
      <c r="H11" t="s">
        <v>4473</v>
      </c>
      <c r="J11" t="s">
        <v>172</v>
      </c>
      <c r="R11" s="5">
        <v>2015</v>
      </c>
      <c r="S11" s="2">
        <v>8.6833333333333318</v>
      </c>
      <c r="T11" s="2">
        <v>8.6833333333333318</v>
      </c>
      <c r="BA11" s="5">
        <v>2012</v>
      </c>
      <c r="BB11" s="20">
        <v>9.4833333333333325</v>
      </c>
      <c r="BC11" s="20">
        <v>9.4749999999999996</v>
      </c>
      <c r="BD11" s="20">
        <v>8.9833333333333325</v>
      </c>
      <c r="BE11" s="20">
        <v>9.31388888888889</v>
      </c>
    </row>
    <row r="12" spans="1:57" x14ac:dyDescent="0.25">
      <c r="A12" s="40" t="s">
        <v>4183</v>
      </c>
      <c r="B12">
        <v>2019</v>
      </c>
      <c r="C12" s="42">
        <v>9.9</v>
      </c>
      <c r="D12" t="s">
        <v>4286</v>
      </c>
      <c r="E12" t="s">
        <v>4290</v>
      </c>
      <c r="F12" t="s">
        <v>4337</v>
      </c>
      <c r="G12" t="s">
        <v>4571</v>
      </c>
      <c r="H12" t="s">
        <v>4473</v>
      </c>
      <c r="J12" t="s">
        <v>172</v>
      </c>
      <c r="R12" s="5">
        <v>2016</v>
      </c>
      <c r="S12" s="2">
        <v>8.8416666666666668</v>
      </c>
      <c r="T12" s="2">
        <v>8.8416666666666668</v>
      </c>
      <c r="BA12" s="5">
        <v>2013</v>
      </c>
      <c r="BB12" s="20">
        <v>9.2583333333333311</v>
      </c>
      <c r="BC12" s="20">
        <v>9.0333333333333332</v>
      </c>
      <c r="BD12" s="20">
        <v>8.5833333333333339</v>
      </c>
      <c r="BE12" s="20">
        <v>8.9583333333333321</v>
      </c>
    </row>
    <row r="13" spans="1:57" x14ac:dyDescent="0.25">
      <c r="A13" s="40" t="s">
        <v>4171</v>
      </c>
      <c r="B13">
        <v>2020</v>
      </c>
      <c r="C13" s="42">
        <v>9.9</v>
      </c>
      <c r="D13" t="s">
        <v>4231</v>
      </c>
      <c r="E13" t="s">
        <v>4208</v>
      </c>
      <c r="F13" t="s">
        <v>4176</v>
      </c>
      <c r="G13" t="s">
        <v>4571</v>
      </c>
      <c r="H13" t="s">
        <v>4473</v>
      </c>
      <c r="J13" t="s">
        <v>172</v>
      </c>
      <c r="R13" s="5">
        <v>2017</v>
      </c>
      <c r="S13" s="2">
        <v>9.7166666666666668</v>
      </c>
      <c r="T13" s="2">
        <v>9.7166666666666668</v>
      </c>
      <c r="BA13" s="5">
        <v>2014</v>
      </c>
      <c r="BB13" s="20">
        <v>9.3333333333333339</v>
      </c>
      <c r="BC13" s="20">
        <v>8.8583333333333343</v>
      </c>
      <c r="BD13" s="20">
        <v>8.4416666666666664</v>
      </c>
      <c r="BE13" s="20">
        <v>8.87777777777778</v>
      </c>
    </row>
    <row r="14" spans="1:57" x14ac:dyDescent="0.25">
      <c r="A14" s="40" t="s">
        <v>4152</v>
      </c>
      <c r="B14">
        <v>2022</v>
      </c>
      <c r="C14" s="42">
        <v>9.9</v>
      </c>
      <c r="D14" t="s">
        <v>4223</v>
      </c>
      <c r="E14" t="s">
        <v>4162</v>
      </c>
      <c r="F14" t="s">
        <v>4162</v>
      </c>
      <c r="G14" t="s">
        <v>4571</v>
      </c>
      <c r="H14" t="s">
        <v>4473</v>
      </c>
      <c r="J14" t="s">
        <v>172</v>
      </c>
      <c r="R14" s="5">
        <v>2018</v>
      </c>
      <c r="S14" s="2">
        <v>10.241666666666667</v>
      </c>
      <c r="T14" s="2">
        <v>10.241666666666667</v>
      </c>
      <c r="BA14" s="5">
        <v>2015</v>
      </c>
      <c r="BB14" s="20">
        <v>9.5499999999999989</v>
      </c>
      <c r="BC14" s="20">
        <v>9.0833333333333339</v>
      </c>
      <c r="BD14" s="20">
        <v>8.6833333333333318</v>
      </c>
      <c r="BE14" s="20">
        <v>9.1055555555555561</v>
      </c>
    </row>
    <row r="15" spans="1:57" x14ac:dyDescent="0.25">
      <c r="A15" s="40" t="s">
        <v>4171</v>
      </c>
      <c r="B15">
        <v>2019</v>
      </c>
      <c r="C15" s="42">
        <v>9.9</v>
      </c>
      <c r="D15" t="s">
        <v>4223</v>
      </c>
      <c r="E15" t="s">
        <v>4238</v>
      </c>
      <c r="F15" t="s">
        <v>4154</v>
      </c>
      <c r="G15" t="s">
        <v>4571</v>
      </c>
      <c r="H15" t="s">
        <v>4473</v>
      </c>
      <c r="J15" t="s">
        <v>172</v>
      </c>
      <c r="R15" s="5">
        <v>2019</v>
      </c>
      <c r="S15" s="2">
        <v>10.866666666666667</v>
      </c>
      <c r="T15" s="2">
        <v>10.866666666666667</v>
      </c>
      <c r="BA15" s="5">
        <v>2016</v>
      </c>
      <c r="BB15" s="20">
        <v>9.8916666666666675</v>
      </c>
      <c r="BC15" s="20">
        <v>9.3083333333333318</v>
      </c>
      <c r="BD15" s="20">
        <v>8.8416666666666668</v>
      </c>
      <c r="BE15" s="20">
        <v>9.3472222222222214</v>
      </c>
    </row>
    <row r="16" spans="1:57" x14ac:dyDescent="0.25">
      <c r="A16" s="40" t="s">
        <v>4175</v>
      </c>
      <c r="B16">
        <v>2019</v>
      </c>
      <c r="C16" s="42">
        <v>9.9</v>
      </c>
      <c r="D16" t="s">
        <v>4223</v>
      </c>
      <c r="E16" t="s">
        <v>4223</v>
      </c>
      <c r="F16" t="s">
        <v>4268</v>
      </c>
      <c r="G16" t="s">
        <v>4571</v>
      </c>
      <c r="H16" t="s">
        <v>4473</v>
      </c>
      <c r="J16" t="s">
        <v>172</v>
      </c>
      <c r="R16" s="5">
        <v>2020</v>
      </c>
      <c r="S16" s="2">
        <v>11.033333333333333</v>
      </c>
      <c r="T16" s="2">
        <v>11.033333333333333</v>
      </c>
      <c r="BA16" s="5">
        <v>2017</v>
      </c>
      <c r="BB16" s="20">
        <v>10.941666666666665</v>
      </c>
      <c r="BC16" s="20">
        <v>9.9083333333333332</v>
      </c>
      <c r="BD16" s="20">
        <v>9.7166666666666668</v>
      </c>
      <c r="BE16" s="20">
        <v>10.18888888888889</v>
      </c>
    </row>
    <row r="17" spans="1:57" x14ac:dyDescent="0.25">
      <c r="A17" s="40" t="s">
        <v>4179</v>
      </c>
      <c r="B17">
        <v>2019</v>
      </c>
      <c r="C17" s="42">
        <v>9.9</v>
      </c>
      <c r="D17" t="s">
        <v>4223</v>
      </c>
      <c r="E17" t="s">
        <v>4205</v>
      </c>
      <c r="F17" t="s">
        <v>4268</v>
      </c>
      <c r="G17" t="s">
        <v>4571</v>
      </c>
      <c r="H17" t="s">
        <v>4473</v>
      </c>
      <c r="J17" t="s">
        <v>172</v>
      </c>
      <c r="R17" s="5">
        <v>2021</v>
      </c>
      <c r="S17" s="2">
        <v>11.483333333333334</v>
      </c>
      <c r="T17" s="2">
        <v>11.483333333333334</v>
      </c>
      <c r="BA17" s="5">
        <v>2018</v>
      </c>
      <c r="BB17" s="20">
        <v>11.391666666666666</v>
      </c>
      <c r="BC17" s="20">
        <v>10.283333333333335</v>
      </c>
      <c r="BD17" s="20">
        <v>10.241666666666667</v>
      </c>
      <c r="BE17" s="20">
        <v>10.638888888888888</v>
      </c>
    </row>
    <row r="18" spans="1:57" x14ac:dyDescent="0.25">
      <c r="A18" s="40" t="s">
        <v>4156</v>
      </c>
      <c r="B18">
        <v>2016</v>
      </c>
      <c r="C18" s="42">
        <v>9.8000000000000007</v>
      </c>
      <c r="D18" t="s">
        <v>4232</v>
      </c>
      <c r="E18" t="s">
        <v>4192</v>
      </c>
      <c r="F18" t="s">
        <v>4325</v>
      </c>
      <c r="G18" t="s">
        <v>4571</v>
      </c>
      <c r="H18" t="s">
        <v>7052</v>
      </c>
      <c r="J18" t="s">
        <v>172</v>
      </c>
      <c r="R18" s="5">
        <v>2022</v>
      </c>
      <c r="S18" s="2">
        <v>11.866666666666667</v>
      </c>
      <c r="T18" s="2">
        <v>11.866666666666667</v>
      </c>
      <c r="BA18" s="5">
        <v>2019</v>
      </c>
      <c r="BB18" s="20">
        <v>11.558333333333332</v>
      </c>
      <c r="BC18" s="20">
        <v>10.933333333333332</v>
      </c>
      <c r="BD18" s="20">
        <v>10.866666666666667</v>
      </c>
      <c r="BE18" s="20">
        <v>11.119444444444447</v>
      </c>
    </row>
    <row r="19" spans="1:57" x14ac:dyDescent="0.25">
      <c r="A19" s="40" t="s">
        <v>4152</v>
      </c>
      <c r="B19">
        <v>2019</v>
      </c>
      <c r="C19" s="42">
        <v>9.8000000000000007</v>
      </c>
      <c r="D19" t="s">
        <v>4232</v>
      </c>
      <c r="E19" t="s">
        <v>4269</v>
      </c>
      <c r="F19" t="s">
        <v>4267</v>
      </c>
      <c r="G19" t="s">
        <v>4571</v>
      </c>
      <c r="H19" t="s">
        <v>4473</v>
      </c>
      <c r="J19" t="s">
        <v>172</v>
      </c>
      <c r="R19" s="5">
        <v>2023</v>
      </c>
      <c r="S19" s="2">
        <v>12.58333333333333</v>
      </c>
      <c r="T19" s="2">
        <v>12.58333333333333</v>
      </c>
      <c r="BA19" s="5">
        <v>2020</v>
      </c>
      <c r="BB19" s="20">
        <v>11.825000000000001</v>
      </c>
      <c r="BC19" s="20">
        <v>11.299999999999999</v>
      </c>
      <c r="BD19" s="20">
        <v>11.033333333333333</v>
      </c>
      <c r="BE19" s="20">
        <v>11.386111111111113</v>
      </c>
    </row>
    <row r="20" spans="1:57" x14ac:dyDescent="0.25">
      <c r="A20" s="40" t="s">
        <v>4160</v>
      </c>
      <c r="B20">
        <v>2018</v>
      </c>
      <c r="C20" s="42">
        <v>9.8000000000000007</v>
      </c>
      <c r="D20" t="s">
        <v>4172</v>
      </c>
      <c r="E20" t="s">
        <v>4166</v>
      </c>
      <c r="F20" t="s">
        <v>4340</v>
      </c>
      <c r="G20" t="s">
        <v>4571</v>
      </c>
      <c r="H20" t="s">
        <v>4473</v>
      </c>
      <c r="J20" t="s">
        <v>172</v>
      </c>
      <c r="R20" s="5">
        <v>2024</v>
      </c>
      <c r="S20" s="2">
        <v>13.383333333333333</v>
      </c>
      <c r="T20" s="2">
        <v>13.383333333333333</v>
      </c>
      <c r="BA20" s="5">
        <v>2021</v>
      </c>
      <c r="BB20" s="20">
        <v>12.000000000000002</v>
      </c>
      <c r="BC20" s="20">
        <v>11.841666666666667</v>
      </c>
      <c r="BD20" s="20">
        <v>11.483333333333334</v>
      </c>
      <c r="BE20" s="20">
        <v>11.775000000000002</v>
      </c>
    </row>
    <row r="21" spans="1:57" x14ac:dyDescent="0.25">
      <c r="A21" s="40" t="s">
        <v>4183</v>
      </c>
      <c r="B21">
        <v>2008</v>
      </c>
      <c r="C21" s="42">
        <v>9.8000000000000007</v>
      </c>
      <c r="D21" t="s">
        <v>4290</v>
      </c>
      <c r="E21" t="s">
        <v>4313</v>
      </c>
      <c r="F21" t="s">
        <v>184</v>
      </c>
      <c r="G21" t="s">
        <v>4571</v>
      </c>
      <c r="H21" t="s">
        <v>7052</v>
      </c>
      <c r="J21" t="s">
        <v>172</v>
      </c>
      <c r="R21" s="5">
        <v>2025</v>
      </c>
      <c r="S21" s="2">
        <v>14.1</v>
      </c>
      <c r="T21" s="2">
        <v>14.1</v>
      </c>
      <c r="BA21" s="5">
        <v>2022</v>
      </c>
      <c r="BB21" s="20">
        <v>12.766666666666667</v>
      </c>
      <c r="BC21" s="20">
        <v>12.608333333333334</v>
      </c>
      <c r="BD21" s="20">
        <v>11.866666666666667</v>
      </c>
      <c r="BE21" s="20">
        <v>12.41388888888889</v>
      </c>
    </row>
    <row r="22" spans="1:57" x14ac:dyDescent="0.25">
      <c r="A22" s="40" t="s">
        <v>4148</v>
      </c>
      <c r="B22">
        <v>2019</v>
      </c>
      <c r="C22" s="42">
        <v>9.8000000000000007</v>
      </c>
      <c r="D22" t="s">
        <v>4176</v>
      </c>
      <c r="E22" t="s">
        <v>4232</v>
      </c>
      <c r="F22" t="s">
        <v>4268</v>
      </c>
      <c r="G22" t="s">
        <v>4571</v>
      </c>
      <c r="H22" t="s">
        <v>4473</v>
      </c>
      <c r="J22" t="s">
        <v>172</v>
      </c>
      <c r="R22" s="5" t="s">
        <v>153</v>
      </c>
      <c r="S22" s="2">
        <v>10.326966292134829</v>
      </c>
      <c r="T22" s="2">
        <v>10.326966292134832</v>
      </c>
      <c r="BA22" s="5">
        <v>2023</v>
      </c>
      <c r="BB22" s="20">
        <v>13.066666666666668</v>
      </c>
      <c r="BC22" s="20">
        <v>13.266666666666667</v>
      </c>
      <c r="BD22" s="20">
        <v>12.583333333333334</v>
      </c>
      <c r="BE22" s="20">
        <v>12.972222222222221</v>
      </c>
    </row>
    <row r="23" spans="1:57" x14ac:dyDescent="0.25">
      <c r="A23" s="40" t="s">
        <v>4152</v>
      </c>
      <c r="B23">
        <v>2017</v>
      </c>
      <c r="C23" s="42">
        <v>9.8000000000000007</v>
      </c>
      <c r="D23" t="s">
        <v>4181</v>
      </c>
      <c r="E23" t="s">
        <v>4153</v>
      </c>
      <c r="F23" t="s">
        <v>4316</v>
      </c>
      <c r="G23" t="s">
        <v>4571</v>
      </c>
      <c r="H23" t="s">
        <v>7052</v>
      </c>
      <c r="J23" t="s">
        <v>172</v>
      </c>
      <c r="BA23" s="5">
        <v>2024</v>
      </c>
      <c r="BB23" s="20">
        <v>14.299999999999997</v>
      </c>
      <c r="BC23" s="20">
        <v>14.716666666666669</v>
      </c>
      <c r="BD23" s="20">
        <v>13.383333333333333</v>
      </c>
      <c r="BE23" s="20">
        <v>14.133333333333333</v>
      </c>
    </row>
    <row r="24" spans="1:57" x14ac:dyDescent="0.25">
      <c r="A24" s="40" t="s">
        <v>4164</v>
      </c>
      <c r="B24">
        <v>2016</v>
      </c>
      <c r="C24" s="42">
        <v>9.8000000000000007</v>
      </c>
      <c r="D24" t="s">
        <v>4203</v>
      </c>
      <c r="E24" t="s">
        <v>4312</v>
      </c>
      <c r="F24" t="s">
        <v>4194</v>
      </c>
      <c r="G24" t="s">
        <v>4571</v>
      </c>
      <c r="H24" t="s">
        <v>7052</v>
      </c>
      <c r="J24" t="s">
        <v>172</v>
      </c>
      <c r="Y24" s="8"/>
      <c r="BA24" s="5">
        <v>2025</v>
      </c>
      <c r="BB24" s="20">
        <v>15.133333333333333</v>
      </c>
      <c r="BC24" s="20">
        <v>15.033333333333333</v>
      </c>
      <c r="BD24" s="20">
        <v>14.1</v>
      </c>
      <c r="BE24" s="20">
        <v>14.755555555555556</v>
      </c>
    </row>
    <row r="25" spans="1:57" x14ac:dyDescent="0.25">
      <c r="A25" s="40" t="s">
        <v>4160</v>
      </c>
      <c r="B25">
        <v>2016</v>
      </c>
      <c r="C25" s="42">
        <v>9.8000000000000007</v>
      </c>
      <c r="D25" t="s">
        <v>4274</v>
      </c>
      <c r="E25" t="s">
        <v>4248</v>
      </c>
      <c r="F25" t="s">
        <v>4326</v>
      </c>
      <c r="G25" t="s">
        <v>4571</v>
      </c>
      <c r="H25" t="s">
        <v>7052</v>
      </c>
      <c r="J25" t="s">
        <v>172</v>
      </c>
      <c r="BA25" s="5" t="s">
        <v>153</v>
      </c>
      <c r="BB25" s="20">
        <v>11.202352941176471</v>
      </c>
      <c r="BC25" s="20">
        <v>10.773033707865169</v>
      </c>
      <c r="BD25" s="20">
        <v>10.326966292134829</v>
      </c>
      <c r="BE25" s="20">
        <v>10.760836501901142</v>
      </c>
    </row>
    <row r="26" spans="1:57" x14ac:dyDescent="0.25">
      <c r="A26" s="40" t="s">
        <v>4156</v>
      </c>
      <c r="B26">
        <v>2018</v>
      </c>
      <c r="C26" s="42">
        <v>9.8000000000000007</v>
      </c>
      <c r="D26" t="s">
        <v>4187</v>
      </c>
      <c r="E26" t="s">
        <v>4191</v>
      </c>
      <c r="F26" t="s">
        <v>4214</v>
      </c>
      <c r="G26" t="s">
        <v>4571</v>
      </c>
      <c r="H26" t="s">
        <v>4473</v>
      </c>
      <c r="J26" t="s">
        <v>172</v>
      </c>
    </row>
    <row r="27" spans="1:57" x14ac:dyDescent="0.25">
      <c r="A27" s="40" t="s">
        <v>4143</v>
      </c>
      <c r="B27">
        <v>2017</v>
      </c>
      <c r="C27" s="42">
        <v>9.8000000000000007</v>
      </c>
      <c r="D27" t="s">
        <v>4238</v>
      </c>
      <c r="E27" t="s">
        <v>4165</v>
      </c>
      <c r="F27" t="s">
        <v>4162</v>
      </c>
      <c r="G27" t="s">
        <v>4571</v>
      </c>
      <c r="H27" t="s">
        <v>7052</v>
      </c>
      <c r="J27" t="s">
        <v>172</v>
      </c>
    </row>
    <row r="28" spans="1:57" x14ac:dyDescent="0.25">
      <c r="A28" s="40" t="s">
        <v>4171</v>
      </c>
      <c r="B28">
        <v>2008</v>
      </c>
      <c r="C28" s="42">
        <v>9.6999999999999993</v>
      </c>
      <c r="D28" t="s">
        <v>4328</v>
      </c>
      <c r="E28" t="s">
        <v>4231</v>
      </c>
      <c r="F28" t="s">
        <v>184</v>
      </c>
      <c r="G28" t="s">
        <v>4571</v>
      </c>
      <c r="H28" t="s">
        <v>7052</v>
      </c>
      <c r="J28" t="s">
        <v>172</v>
      </c>
    </row>
    <row r="29" spans="1:57" x14ac:dyDescent="0.25">
      <c r="A29" s="40" t="s">
        <v>4164</v>
      </c>
      <c r="B29">
        <v>2018</v>
      </c>
      <c r="C29" s="42">
        <v>9.6999999999999993</v>
      </c>
      <c r="D29" t="s">
        <v>4261</v>
      </c>
      <c r="E29" t="s">
        <v>4200</v>
      </c>
      <c r="F29" t="s">
        <v>4322</v>
      </c>
      <c r="G29" t="s">
        <v>4571</v>
      </c>
      <c r="H29" t="s">
        <v>4473</v>
      </c>
      <c r="J29" t="s">
        <v>172</v>
      </c>
    </row>
    <row r="30" spans="1:57" x14ac:dyDescent="0.25">
      <c r="A30" s="40" t="s">
        <v>4183</v>
      </c>
      <c r="B30">
        <v>2016</v>
      </c>
      <c r="C30" s="42">
        <v>9.6999999999999993</v>
      </c>
      <c r="D30" t="s">
        <v>4172</v>
      </c>
      <c r="E30" t="s">
        <v>4257</v>
      </c>
      <c r="F30" t="s">
        <v>4374</v>
      </c>
      <c r="G30" t="s">
        <v>4571</v>
      </c>
      <c r="H30" t="s">
        <v>7052</v>
      </c>
      <c r="J30" t="s">
        <v>172</v>
      </c>
      <c r="R30" s="50" t="s">
        <v>193</v>
      </c>
      <c r="S30" s="50"/>
    </row>
    <row r="31" spans="1:57" x14ac:dyDescent="0.25">
      <c r="A31" s="40" t="s">
        <v>4186</v>
      </c>
      <c r="B31">
        <v>2008</v>
      </c>
      <c r="C31" s="42">
        <v>9.6999999999999993</v>
      </c>
      <c r="D31" t="s">
        <v>4367</v>
      </c>
      <c r="E31" t="s">
        <v>184</v>
      </c>
      <c r="F31" t="s">
        <v>184</v>
      </c>
      <c r="G31" t="s">
        <v>4571</v>
      </c>
      <c r="H31" t="s">
        <v>7052</v>
      </c>
      <c r="J31" t="s">
        <v>172</v>
      </c>
      <c r="R31" s="11" t="s">
        <v>185</v>
      </c>
      <c r="S31" s="11" t="s">
        <v>152</v>
      </c>
    </row>
    <row r="32" spans="1:57" x14ac:dyDescent="0.25">
      <c r="A32" s="40" t="s">
        <v>4156</v>
      </c>
      <c r="B32">
        <v>2020</v>
      </c>
      <c r="C32" s="42">
        <v>9.6999999999999993</v>
      </c>
      <c r="D32" t="s">
        <v>4236</v>
      </c>
      <c r="E32" t="s">
        <v>4201</v>
      </c>
      <c r="F32" t="s">
        <v>4315</v>
      </c>
      <c r="G32" t="s">
        <v>4571</v>
      </c>
      <c r="H32" t="s">
        <v>4473</v>
      </c>
      <c r="J32" t="s">
        <v>172</v>
      </c>
      <c r="S32" t="s">
        <v>103</v>
      </c>
      <c r="T32" t="s">
        <v>153</v>
      </c>
    </row>
    <row r="33" spans="1:64" x14ac:dyDescent="0.25">
      <c r="A33" s="40" t="s">
        <v>4179</v>
      </c>
      <c r="B33">
        <v>2008</v>
      </c>
      <c r="C33" s="42">
        <v>9.6999999999999993</v>
      </c>
      <c r="D33" t="s">
        <v>4187</v>
      </c>
      <c r="E33" t="s">
        <v>4367</v>
      </c>
      <c r="F33" t="s">
        <v>184</v>
      </c>
      <c r="G33" t="s">
        <v>4571</v>
      </c>
      <c r="H33" t="s">
        <v>7052</v>
      </c>
      <c r="J33" t="s">
        <v>172</v>
      </c>
      <c r="R33" s="11" t="s">
        <v>159</v>
      </c>
      <c r="S33" t="s">
        <v>4415</v>
      </c>
    </row>
    <row r="34" spans="1:64" x14ac:dyDescent="0.25">
      <c r="A34" s="40" t="s">
        <v>4156</v>
      </c>
      <c r="B34">
        <v>2007</v>
      </c>
      <c r="C34" s="42">
        <v>9.6</v>
      </c>
      <c r="D34" t="s">
        <v>184</v>
      </c>
      <c r="E34" t="s">
        <v>184</v>
      </c>
      <c r="F34" t="s">
        <v>184</v>
      </c>
      <c r="G34" t="s">
        <v>4571</v>
      </c>
      <c r="H34" t="s">
        <v>7052</v>
      </c>
      <c r="J34" t="s">
        <v>172</v>
      </c>
      <c r="R34" s="5">
        <v>2010</v>
      </c>
      <c r="S34" s="2">
        <v>9.5</v>
      </c>
      <c r="T34" s="2">
        <v>9.5</v>
      </c>
    </row>
    <row r="35" spans="1:64" x14ac:dyDescent="0.25">
      <c r="A35" s="40" t="s">
        <v>4168</v>
      </c>
      <c r="B35">
        <v>2008</v>
      </c>
      <c r="C35" s="42">
        <v>9.6</v>
      </c>
      <c r="D35" t="s">
        <v>4291</v>
      </c>
      <c r="E35" t="s">
        <v>4270</v>
      </c>
      <c r="F35" t="s">
        <v>184</v>
      </c>
      <c r="G35" t="s">
        <v>4571</v>
      </c>
      <c r="H35" t="s">
        <v>7052</v>
      </c>
      <c r="J35" t="s">
        <v>172</v>
      </c>
      <c r="R35" s="5">
        <v>2011</v>
      </c>
      <c r="S35" s="2">
        <v>9.4083333333333332</v>
      </c>
      <c r="T35" s="2">
        <v>9.4083333333333332</v>
      </c>
    </row>
    <row r="36" spans="1:64" x14ac:dyDescent="0.25">
      <c r="A36" s="40" t="s">
        <v>4168</v>
      </c>
      <c r="B36">
        <v>2018</v>
      </c>
      <c r="C36" s="42">
        <v>9.5</v>
      </c>
      <c r="D36" t="s">
        <v>4232</v>
      </c>
      <c r="E36" t="s">
        <v>4177</v>
      </c>
      <c r="F36" t="s">
        <v>4343</v>
      </c>
      <c r="G36" t="s">
        <v>4571</v>
      </c>
      <c r="H36" t="s">
        <v>4473</v>
      </c>
      <c r="J36" t="s">
        <v>172</v>
      </c>
      <c r="R36" s="5">
        <v>2012</v>
      </c>
      <c r="S36" s="2">
        <v>8.9833333333333325</v>
      </c>
      <c r="T36" s="2">
        <v>8.9833333333333325</v>
      </c>
    </row>
    <row r="37" spans="1:64" x14ac:dyDescent="0.25">
      <c r="A37" s="40" t="s">
        <v>4171</v>
      </c>
      <c r="B37">
        <v>2015</v>
      </c>
      <c r="C37" s="42">
        <v>9.5</v>
      </c>
      <c r="D37" t="s">
        <v>4195</v>
      </c>
      <c r="E37" t="s">
        <v>4370</v>
      </c>
      <c r="F37" t="s">
        <v>4398</v>
      </c>
      <c r="G37" t="s">
        <v>4571</v>
      </c>
      <c r="H37" t="s">
        <v>7052</v>
      </c>
      <c r="J37" t="s">
        <v>172</v>
      </c>
      <c r="R37" s="5">
        <v>2013</v>
      </c>
      <c r="S37" s="2">
        <v>8.5833333333333339</v>
      </c>
      <c r="T37" s="2">
        <v>8.5833333333333339</v>
      </c>
    </row>
    <row r="38" spans="1:64" x14ac:dyDescent="0.25">
      <c r="A38" s="40" t="s">
        <v>4143</v>
      </c>
      <c r="B38">
        <v>2016</v>
      </c>
      <c r="C38" s="42">
        <v>9.5</v>
      </c>
      <c r="D38" t="s">
        <v>4199</v>
      </c>
      <c r="E38" t="s">
        <v>4345</v>
      </c>
      <c r="F38" t="s">
        <v>4279</v>
      </c>
      <c r="G38" t="s">
        <v>4571</v>
      </c>
      <c r="H38" t="s">
        <v>7052</v>
      </c>
      <c r="J38" t="s">
        <v>172</v>
      </c>
      <c r="R38" s="5">
        <v>2014</v>
      </c>
      <c r="S38" s="2">
        <v>8.4416666666666664</v>
      </c>
      <c r="T38" s="2">
        <v>8.4416666666666664</v>
      </c>
    </row>
    <row r="39" spans="1:64" x14ac:dyDescent="0.25">
      <c r="A39" s="40" t="s">
        <v>4164</v>
      </c>
      <c r="B39">
        <v>2021</v>
      </c>
      <c r="C39" s="42">
        <v>9.5</v>
      </c>
      <c r="D39" t="s">
        <v>4161</v>
      </c>
      <c r="E39" t="s">
        <v>4260</v>
      </c>
      <c r="F39" t="s">
        <v>4250</v>
      </c>
      <c r="G39" t="s">
        <v>4571</v>
      </c>
      <c r="H39" t="s">
        <v>4473</v>
      </c>
      <c r="J39" t="s">
        <v>172</v>
      </c>
      <c r="R39" s="5">
        <v>2015</v>
      </c>
      <c r="S39" s="2">
        <v>8.6833333333333318</v>
      </c>
      <c r="T39" s="2">
        <v>8.6833333333333318</v>
      </c>
    </row>
    <row r="40" spans="1:64" x14ac:dyDescent="0.25">
      <c r="A40" s="40" t="s">
        <v>4171</v>
      </c>
      <c r="B40">
        <v>2018</v>
      </c>
      <c r="C40" s="42">
        <v>9.5</v>
      </c>
      <c r="D40" t="s">
        <v>4269</v>
      </c>
      <c r="E40" t="s">
        <v>4227</v>
      </c>
      <c r="F40" t="s">
        <v>4277</v>
      </c>
      <c r="G40" t="s">
        <v>4571</v>
      </c>
      <c r="H40" t="s">
        <v>4473</v>
      </c>
      <c r="J40" t="s">
        <v>172</v>
      </c>
      <c r="R40" s="5">
        <v>2016</v>
      </c>
      <c r="S40" s="2">
        <v>8.8416666666666668</v>
      </c>
      <c r="T40" s="2">
        <v>8.8416666666666668</v>
      </c>
    </row>
    <row r="41" spans="1:64" x14ac:dyDescent="0.25">
      <c r="A41" s="40" t="s">
        <v>4186</v>
      </c>
      <c r="B41">
        <v>2016</v>
      </c>
      <c r="C41" s="42">
        <v>9.5</v>
      </c>
      <c r="D41" t="s">
        <v>4239</v>
      </c>
      <c r="E41" t="s">
        <v>4193</v>
      </c>
      <c r="F41" t="s">
        <v>4340</v>
      </c>
      <c r="G41" t="s">
        <v>4571</v>
      </c>
      <c r="H41" t="s">
        <v>7052</v>
      </c>
      <c r="J41" t="s">
        <v>172</v>
      </c>
      <c r="R41" s="5">
        <v>2017</v>
      </c>
      <c r="S41" s="2">
        <v>9.7166666666666668</v>
      </c>
      <c r="T41" s="2">
        <v>9.7166666666666668</v>
      </c>
    </row>
    <row r="42" spans="1:64" x14ac:dyDescent="0.25">
      <c r="A42" s="40" t="s">
        <v>4152</v>
      </c>
      <c r="B42">
        <v>2021</v>
      </c>
      <c r="C42" s="42">
        <v>9.5</v>
      </c>
      <c r="D42" t="s">
        <v>4192</v>
      </c>
      <c r="E42" t="s">
        <v>4250</v>
      </c>
      <c r="F42" t="s">
        <v>4314</v>
      </c>
      <c r="G42" t="s">
        <v>4571</v>
      </c>
      <c r="H42" t="s">
        <v>4473</v>
      </c>
      <c r="J42" t="s">
        <v>172</v>
      </c>
      <c r="R42" s="5">
        <v>2018</v>
      </c>
      <c r="S42" s="2">
        <v>10.241666666666667</v>
      </c>
      <c r="T42" s="2">
        <v>10.241666666666667</v>
      </c>
    </row>
    <row r="43" spans="1:64" x14ac:dyDescent="0.25">
      <c r="A43" s="40" t="s">
        <v>4179</v>
      </c>
      <c r="B43">
        <v>2018</v>
      </c>
      <c r="C43" s="42">
        <v>9.4</v>
      </c>
      <c r="D43" t="s">
        <v>4239</v>
      </c>
      <c r="E43" t="s">
        <v>4230</v>
      </c>
      <c r="F43" t="s">
        <v>4366</v>
      </c>
      <c r="G43" t="s">
        <v>4571</v>
      </c>
      <c r="H43" t="s">
        <v>4473</v>
      </c>
      <c r="J43" t="s">
        <v>172</v>
      </c>
      <c r="R43" s="5">
        <v>2019</v>
      </c>
      <c r="S43" s="2">
        <v>10.866666666666667</v>
      </c>
      <c r="T43" s="2">
        <v>10.866666666666667</v>
      </c>
    </row>
    <row r="44" spans="1:64" x14ac:dyDescent="0.25">
      <c r="A44" s="40" t="s">
        <v>4179</v>
      </c>
      <c r="B44">
        <v>2021</v>
      </c>
      <c r="C44" s="42">
        <v>9.4</v>
      </c>
      <c r="D44" t="s">
        <v>4176</v>
      </c>
      <c r="E44" t="s">
        <v>4286</v>
      </c>
      <c r="F44" t="s">
        <v>4358</v>
      </c>
      <c r="G44" t="s">
        <v>4571</v>
      </c>
      <c r="H44" t="s">
        <v>4473</v>
      </c>
      <c r="J44" t="s">
        <v>172</v>
      </c>
      <c r="R44" s="5">
        <v>2020</v>
      </c>
      <c r="S44" s="2">
        <v>11.033333333333333</v>
      </c>
      <c r="T44" s="2">
        <v>11.033333333333333</v>
      </c>
    </row>
    <row r="45" spans="1:64" x14ac:dyDescent="0.25">
      <c r="A45" s="40" t="s">
        <v>4175</v>
      </c>
      <c r="B45">
        <v>2021</v>
      </c>
      <c r="C45" s="42">
        <v>9.4</v>
      </c>
      <c r="D45" t="s">
        <v>4205</v>
      </c>
      <c r="E45" t="s">
        <v>4165</v>
      </c>
      <c r="F45" t="s">
        <v>4220</v>
      </c>
      <c r="G45" t="s">
        <v>4571</v>
      </c>
      <c r="H45" t="s">
        <v>4473</v>
      </c>
      <c r="J45" t="s">
        <v>172</v>
      </c>
      <c r="R45" s="5">
        <v>2021</v>
      </c>
      <c r="S45" s="2">
        <v>11.483333333333334</v>
      </c>
      <c r="T45" s="2">
        <v>11.483333333333334</v>
      </c>
    </row>
    <row r="46" spans="1:64" x14ac:dyDescent="0.25">
      <c r="A46" s="40" t="s">
        <v>4175</v>
      </c>
      <c r="B46">
        <v>2008</v>
      </c>
      <c r="C46" s="42">
        <v>9.4</v>
      </c>
      <c r="D46" t="s">
        <v>4294</v>
      </c>
      <c r="E46" t="s">
        <v>4371</v>
      </c>
      <c r="F46" t="s">
        <v>184</v>
      </c>
      <c r="G46" t="s">
        <v>4571</v>
      </c>
      <c r="H46" t="s">
        <v>7052</v>
      </c>
      <c r="J46" t="s">
        <v>172</v>
      </c>
      <c r="R46" s="5">
        <v>2022</v>
      </c>
      <c r="S46" s="2">
        <v>11.866666666666667</v>
      </c>
      <c r="T46" s="2">
        <v>11.866666666666667</v>
      </c>
    </row>
    <row r="47" spans="1:64" x14ac:dyDescent="0.25">
      <c r="A47" s="40" t="s">
        <v>4164</v>
      </c>
      <c r="B47">
        <v>2008</v>
      </c>
      <c r="C47" s="42">
        <v>9.4</v>
      </c>
      <c r="D47" t="s">
        <v>4248</v>
      </c>
      <c r="E47" t="s">
        <v>4232</v>
      </c>
      <c r="F47" t="s">
        <v>184</v>
      </c>
      <c r="G47" t="s">
        <v>4571</v>
      </c>
      <c r="H47" t="s">
        <v>7052</v>
      </c>
      <c r="J47" t="s">
        <v>172</v>
      </c>
      <c r="R47" s="5">
        <v>2023</v>
      </c>
      <c r="S47" s="2">
        <v>12.58333333333333</v>
      </c>
      <c r="T47" s="2">
        <v>12.58333333333333</v>
      </c>
      <c r="BA47" t="s">
        <v>4563</v>
      </c>
      <c r="BK47" t="s">
        <v>4564</v>
      </c>
    </row>
    <row r="48" spans="1:64" x14ac:dyDescent="0.25">
      <c r="A48" s="40" t="s">
        <v>4148</v>
      </c>
      <c r="B48">
        <v>2021</v>
      </c>
      <c r="C48" s="42">
        <v>9.4</v>
      </c>
      <c r="D48" t="s">
        <v>4180</v>
      </c>
      <c r="E48" t="s">
        <v>4298</v>
      </c>
      <c r="F48" t="s">
        <v>4313</v>
      </c>
      <c r="G48" t="s">
        <v>4571</v>
      </c>
      <c r="H48" t="s">
        <v>4473</v>
      </c>
      <c r="J48" t="s">
        <v>172</v>
      </c>
      <c r="R48" s="5">
        <v>2024</v>
      </c>
      <c r="S48" s="2">
        <v>13.383333333333333</v>
      </c>
      <c r="T48" s="2">
        <v>13.383333333333333</v>
      </c>
      <c r="BA48" s="11" t="s">
        <v>1</v>
      </c>
      <c r="BB48" t="s">
        <v>104</v>
      </c>
      <c r="BK48" s="11" t="s">
        <v>1</v>
      </c>
      <c r="BL48" t="s">
        <v>104</v>
      </c>
    </row>
    <row r="49" spans="1:67" x14ac:dyDescent="0.25">
      <c r="A49" s="40" t="s">
        <v>4143</v>
      </c>
      <c r="B49">
        <v>2021</v>
      </c>
      <c r="C49" s="42">
        <v>9.4</v>
      </c>
      <c r="D49" t="s">
        <v>4153</v>
      </c>
      <c r="E49" t="s">
        <v>4284</v>
      </c>
      <c r="F49" t="s">
        <v>4297</v>
      </c>
      <c r="G49" t="s">
        <v>4571</v>
      </c>
      <c r="H49" t="s">
        <v>4473</v>
      </c>
      <c r="J49" t="s">
        <v>172</v>
      </c>
      <c r="R49" s="5">
        <v>2025</v>
      </c>
      <c r="S49" s="2">
        <v>14.1</v>
      </c>
      <c r="T49" s="2">
        <v>14.1</v>
      </c>
      <c r="BK49" s="11" t="s">
        <v>199</v>
      </c>
      <c r="BL49" t="s">
        <v>8004</v>
      </c>
    </row>
    <row r="50" spans="1:67" x14ac:dyDescent="0.25">
      <c r="A50" s="40" t="s">
        <v>4186</v>
      </c>
      <c r="B50">
        <v>2021</v>
      </c>
      <c r="C50" s="42">
        <v>9.4</v>
      </c>
      <c r="D50" t="s">
        <v>4188</v>
      </c>
      <c r="E50" t="s">
        <v>4236</v>
      </c>
      <c r="F50" t="s">
        <v>4313</v>
      </c>
      <c r="G50" t="s">
        <v>4571</v>
      </c>
      <c r="H50" t="s">
        <v>4473</v>
      </c>
      <c r="J50" t="s">
        <v>172</v>
      </c>
      <c r="R50" s="5" t="s">
        <v>153</v>
      </c>
      <c r="S50" s="2">
        <v>10.326966292134829</v>
      </c>
      <c r="T50" s="2">
        <v>10.326966292134832</v>
      </c>
      <c r="BA50" s="11" t="s">
        <v>185</v>
      </c>
      <c r="BB50" s="11" t="s">
        <v>152</v>
      </c>
    </row>
    <row r="51" spans="1:67" x14ac:dyDescent="0.25">
      <c r="A51" s="40" t="s">
        <v>4168</v>
      </c>
      <c r="B51">
        <v>2021</v>
      </c>
      <c r="C51" s="42">
        <v>9.4</v>
      </c>
      <c r="D51" t="s">
        <v>4223</v>
      </c>
      <c r="E51" t="s">
        <v>4232</v>
      </c>
      <c r="F51" t="s">
        <v>4329</v>
      </c>
      <c r="G51" t="s">
        <v>4571</v>
      </c>
      <c r="H51" t="s">
        <v>4473</v>
      </c>
      <c r="J51" t="s">
        <v>172</v>
      </c>
      <c r="BA51" s="11" t="s">
        <v>159</v>
      </c>
      <c r="BB51" t="s">
        <v>160</v>
      </c>
      <c r="BC51" t="s">
        <v>4425</v>
      </c>
      <c r="BD51" t="s">
        <v>4147</v>
      </c>
      <c r="BE51" t="s">
        <v>4454</v>
      </c>
      <c r="BF51" t="s">
        <v>153</v>
      </c>
      <c r="BK51" s="11" t="s">
        <v>185</v>
      </c>
      <c r="BL51" s="11" t="s">
        <v>152</v>
      </c>
    </row>
    <row r="52" spans="1:67" x14ac:dyDescent="0.25">
      <c r="A52" s="40" t="s">
        <v>4171</v>
      </c>
      <c r="B52">
        <v>2021</v>
      </c>
      <c r="C52" s="42">
        <v>9.4</v>
      </c>
      <c r="D52" t="s">
        <v>4223</v>
      </c>
      <c r="E52" t="s">
        <v>4165</v>
      </c>
      <c r="F52" t="s">
        <v>4298</v>
      </c>
      <c r="G52" t="s">
        <v>4571</v>
      </c>
      <c r="H52" t="s">
        <v>4473</v>
      </c>
      <c r="J52" t="s">
        <v>172</v>
      </c>
      <c r="BA52" s="5">
        <v>2009</v>
      </c>
      <c r="BB52" s="4">
        <v>10.066666666666666</v>
      </c>
      <c r="BC52" s="51"/>
      <c r="BD52" s="51"/>
      <c r="BE52" s="51"/>
      <c r="BF52" s="20">
        <v>10.066666666666666</v>
      </c>
      <c r="BK52" s="11" t="s">
        <v>159</v>
      </c>
      <c r="BL52" t="s">
        <v>4473</v>
      </c>
      <c r="BM52" t="s">
        <v>4479</v>
      </c>
      <c r="BN52" t="s">
        <v>4478</v>
      </c>
      <c r="BO52" t="s">
        <v>153</v>
      </c>
    </row>
    <row r="53" spans="1:67" x14ac:dyDescent="0.25">
      <c r="A53" s="40" t="s">
        <v>4183</v>
      </c>
      <c r="B53">
        <v>2021</v>
      </c>
      <c r="C53" s="42">
        <v>9.4</v>
      </c>
      <c r="D53" t="s">
        <v>4223</v>
      </c>
      <c r="E53" t="s">
        <v>4274</v>
      </c>
      <c r="F53" t="s">
        <v>4358</v>
      </c>
      <c r="G53" t="s">
        <v>4571</v>
      </c>
      <c r="H53" t="s">
        <v>4473</v>
      </c>
      <c r="J53" t="s">
        <v>172</v>
      </c>
      <c r="BA53" s="5">
        <v>2010</v>
      </c>
      <c r="BB53" s="4">
        <v>10.116666666666667</v>
      </c>
      <c r="BC53" s="20">
        <v>6.833333333333333</v>
      </c>
      <c r="BD53" s="51"/>
      <c r="BE53" s="51"/>
      <c r="BF53" s="20">
        <v>9.4600000000000026</v>
      </c>
      <c r="BK53" s="5">
        <v>2009</v>
      </c>
      <c r="BL53" s="20">
        <v>10.066666666666666</v>
      </c>
      <c r="BM53" s="51"/>
      <c r="BN53" s="51"/>
      <c r="BO53" s="20">
        <v>10.066666666666666</v>
      </c>
    </row>
    <row r="54" spans="1:67" x14ac:dyDescent="0.25">
      <c r="A54" s="40" t="s">
        <v>4183</v>
      </c>
      <c r="B54">
        <v>2009</v>
      </c>
      <c r="C54" s="42">
        <v>9.3000000000000007</v>
      </c>
      <c r="D54" t="s">
        <v>4328</v>
      </c>
      <c r="E54" t="s">
        <v>4178</v>
      </c>
      <c r="F54" t="s">
        <v>4356</v>
      </c>
      <c r="G54" t="s">
        <v>4571</v>
      </c>
      <c r="H54" t="s">
        <v>7052</v>
      </c>
      <c r="J54" t="s">
        <v>172</v>
      </c>
      <c r="BA54" s="5">
        <v>2011</v>
      </c>
      <c r="BB54" s="4">
        <v>9.4625000000000004</v>
      </c>
      <c r="BC54" s="20">
        <v>6.4499999999999993</v>
      </c>
      <c r="BD54" s="20">
        <v>6.4777777777777779</v>
      </c>
      <c r="BE54" s="20">
        <v>6.4</v>
      </c>
      <c r="BF54" s="20">
        <v>8.1421052631578927</v>
      </c>
      <c r="BK54" s="5">
        <v>2010</v>
      </c>
      <c r="BL54" s="20">
        <v>10.116666666666667</v>
      </c>
      <c r="BM54" s="51"/>
      <c r="BN54" s="51"/>
      <c r="BO54" s="20">
        <v>10.116666666666667</v>
      </c>
    </row>
    <row r="55" spans="1:67" x14ac:dyDescent="0.25">
      <c r="A55" s="40" t="s">
        <v>4152</v>
      </c>
      <c r="B55">
        <v>2018</v>
      </c>
      <c r="C55" s="42">
        <v>9.3000000000000007</v>
      </c>
      <c r="D55" t="s">
        <v>4210</v>
      </c>
      <c r="E55" t="s">
        <v>4246</v>
      </c>
      <c r="F55" t="s">
        <v>4393</v>
      </c>
      <c r="G55" t="s">
        <v>4571</v>
      </c>
      <c r="H55" t="s">
        <v>4473</v>
      </c>
      <c r="J55" t="s">
        <v>172</v>
      </c>
      <c r="BA55" s="5">
        <v>2012</v>
      </c>
      <c r="BB55" s="4">
        <v>8.8861111111111093</v>
      </c>
      <c r="BC55" s="20">
        <v>5.916666666666667</v>
      </c>
      <c r="BD55" s="20">
        <v>6.1916666666666673</v>
      </c>
      <c r="BE55" s="20">
        <v>5.9777777777777779</v>
      </c>
      <c r="BF55" s="20">
        <v>7.5217391304347823</v>
      </c>
      <c r="BK55" s="5">
        <v>2011</v>
      </c>
      <c r="BL55" s="20">
        <v>9.8083333333333353</v>
      </c>
      <c r="BM55" s="20">
        <v>9.1000000000000014</v>
      </c>
      <c r="BN55" s="20">
        <v>9.41</v>
      </c>
      <c r="BO55" s="20">
        <v>9.4625000000000004</v>
      </c>
    </row>
    <row r="56" spans="1:67" x14ac:dyDescent="0.25">
      <c r="A56" s="40" t="s">
        <v>4183</v>
      </c>
      <c r="B56">
        <v>2018</v>
      </c>
      <c r="C56" s="42">
        <v>9.3000000000000007</v>
      </c>
      <c r="D56" t="s">
        <v>4241</v>
      </c>
      <c r="E56" t="s">
        <v>4153</v>
      </c>
      <c r="F56" t="s">
        <v>4410</v>
      </c>
      <c r="G56" t="s">
        <v>4571</v>
      </c>
      <c r="H56" t="s">
        <v>4473</v>
      </c>
      <c r="J56" t="s">
        <v>172</v>
      </c>
      <c r="BA56" s="5">
        <v>2013</v>
      </c>
      <c r="BB56" s="4">
        <v>8.2833333333333279</v>
      </c>
      <c r="BC56" s="20">
        <v>5.4166666666666679</v>
      </c>
      <c r="BD56" s="20">
        <v>5.833333333333333</v>
      </c>
      <c r="BE56" s="20">
        <v>5.666666666666667</v>
      </c>
      <c r="BF56" s="20">
        <v>6.9611111111111095</v>
      </c>
      <c r="BK56" s="5">
        <v>2012</v>
      </c>
      <c r="BL56" s="20">
        <v>9.2999999999999989</v>
      </c>
      <c r="BM56" s="20">
        <v>8.5083333333333329</v>
      </c>
      <c r="BN56" s="20">
        <v>8.85</v>
      </c>
      <c r="BO56" s="20">
        <v>8.8861111111111111</v>
      </c>
    </row>
    <row r="57" spans="1:67" x14ac:dyDescent="0.25">
      <c r="A57" s="40" t="s">
        <v>4148</v>
      </c>
      <c r="B57">
        <v>2018</v>
      </c>
      <c r="C57" s="42">
        <v>9.3000000000000007</v>
      </c>
      <c r="D57" t="s">
        <v>4165</v>
      </c>
      <c r="E57" t="s">
        <v>4328</v>
      </c>
      <c r="F57" t="s">
        <v>8002</v>
      </c>
      <c r="G57" t="s">
        <v>4571</v>
      </c>
      <c r="H57" t="s">
        <v>4473</v>
      </c>
      <c r="J57" t="s">
        <v>172</v>
      </c>
      <c r="BA57" s="5">
        <v>2014</v>
      </c>
      <c r="BB57" s="4">
        <v>8.0722222222222193</v>
      </c>
      <c r="BC57" s="20">
        <v>5.1833333333333336</v>
      </c>
      <c r="BD57" s="20">
        <v>5.7083333333333321</v>
      </c>
      <c r="BE57" s="20">
        <v>5.3499999999999988</v>
      </c>
      <c r="BF57" s="20">
        <v>6.7430555555555562</v>
      </c>
      <c r="BK57" s="5">
        <v>2013</v>
      </c>
      <c r="BL57" s="20">
        <v>8.7833333333333332</v>
      </c>
      <c r="BM57" s="20">
        <v>7.9416666666666664</v>
      </c>
      <c r="BN57" s="20">
        <v>8.1250000000000018</v>
      </c>
      <c r="BO57" s="20">
        <v>8.2833333333333314</v>
      </c>
    </row>
    <row r="58" spans="1:67" x14ac:dyDescent="0.25">
      <c r="A58" s="40" t="s">
        <v>4168</v>
      </c>
      <c r="B58">
        <v>2015</v>
      </c>
      <c r="C58" s="42">
        <v>9.3000000000000007</v>
      </c>
      <c r="D58" t="s">
        <v>4265</v>
      </c>
      <c r="E58" t="s">
        <v>4262</v>
      </c>
      <c r="F58" t="s">
        <v>4397</v>
      </c>
      <c r="G58" t="s">
        <v>4571</v>
      </c>
      <c r="H58" t="s">
        <v>7052</v>
      </c>
      <c r="J58" t="s">
        <v>172</v>
      </c>
      <c r="BA58" s="5">
        <v>2015</v>
      </c>
      <c r="BB58" s="4">
        <v>8.3000000000000007</v>
      </c>
      <c r="BC58" s="20">
        <v>5.1083333333333343</v>
      </c>
      <c r="BD58" s="20">
        <v>5.7833333333333314</v>
      </c>
      <c r="BE58" s="20">
        <v>5.2499999999999991</v>
      </c>
      <c r="BF58" s="20">
        <v>6.8402777777777795</v>
      </c>
      <c r="BK58" s="5">
        <v>2014</v>
      </c>
      <c r="BL58" s="20">
        <v>8.625</v>
      </c>
      <c r="BM58" s="20">
        <v>7.5833333333333321</v>
      </c>
      <c r="BN58" s="20">
        <v>8.0083333333333329</v>
      </c>
      <c r="BO58" s="20">
        <v>8.0722222222222246</v>
      </c>
    </row>
    <row r="59" spans="1:67" x14ac:dyDescent="0.25">
      <c r="A59" s="40" t="s">
        <v>4175</v>
      </c>
      <c r="B59">
        <v>2018</v>
      </c>
      <c r="C59" s="42">
        <v>9.3000000000000007</v>
      </c>
      <c r="D59" t="s">
        <v>4223</v>
      </c>
      <c r="E59" t="s">
        <v>4172</v>
      </c>
      <c r="F59" t="s">
        <v>4420</v>
      </c>
      <c r="G59" t="s">
        <v>4571</v>
      </c>
      <c r="H59" t="s">
        <v>4473</v>
      </c>
      <c r="J59" t="s">
        <v>172</v>
      </c>
      <c r="BA59" s="5">
        <v>2016</v>
      </c>
      <c r="BB59" s="4">
        <v>8.6666666666666643</v>
      </c>
      <c r="BC59" s="20">
        <v>5.375</v>
      </c>
      <c r="BD59" s="20">
        <v>6.0083333333333337</v>
      </c>
      <c r="BE59" s="20">
        <v>5.6083333333333343</v>
      </c>
      <c r="BF59" s="20">
        <v>7.1652777777777761</v>
      </c>
      <c r="BK59" s="5">
        <v>2015</v>
      </c>
      <c r="BL59" s="20">
        <v>8.7833333333333332</v>
      </c>
      <c r="BM59" s="20">
        <v>7.9416666666666664</v>
      </c>
      <c r="BN59" s="20">
        <v>8.1749999999999989</v>
      </c>
      <c r="BO59" s="20">
        <v>8.3000000000000007</v>
      </c>
    </row>
    <row r="60" spans="1:67" x14ac:dyDescent="0.25">
      <c r="A60" s="40" t="s">
        <v>4175</v>
      </c>
      <c r="B60">
        <v>2015</v>
      </c>
      <c r="C60" s="42">
        <v>9.1999999999999993</v>
      </c>
      <c r="D60" t="s">
        <v>4195</v>
      </c>
      <c r="E60" t="s">
        <v>4198</v>
      </c>
      <c r="F60" t="s">
        <v>4399</v>
      </c>
      <c r="G60" t="s">
        <v>4571</v>
      </c>
      <c r="H60" t="s">
        <v>7052</v>
      </c>
      <c r="J60" t="s">
        <v>172</v>
      </c>
      <c r="BA60" s="5">
        <v>2017</v>
      </c>
      <c r="BB60" s="4">
        <v>9.2888888888888879</v>
      </c>
      <c r="BC60" s="20">
        <v>5.5416666666666679</v>
      </c>
      <c r="BD60" s="20">
        <v>6.2249999999999988</v>
      </c>
      <c r="BE60" s="20">
        <v>5.8916666666666657</v>
      </c>
      <c r="BF60" s="20">
        <v>7.5875000000000012</v>
      </c>
      <c r="BK60" s="5">
        <v>2016</v>
      </c>
      <c r="BL60" s="20">
        <v>9.2166666666666668</v>
      </c>
      <c r="BM60" s="20">
        <v>8.3166666666666647</v>
      </c>
      <c r="BN60" s="20">
        <v>8.4666666666666668</v>
      </c>
      <c r="BO60" s="20">
        <v>8.6666666666666696</v>
      </c>
    </row>
    <row r="61" spans="1:67" x14ac:dyDescent="0.25">
      <c r="A61" s="40" t="s">
        <v>4148</v>
      </c>
      <c r="B61">
        <v>2016</v>
      </c>
      <c r="C61" s="42">
        <v>9.1999999999999993</v>
      </c>
      <c r="D61" t="s">
        <v>4261</v>
      </c>
      <c r="E61" t="s">
        <v>4268</v>
      </c>
      <c r="F61" t="s">
        <v>4272</v>
      </c>
      <c r="G61" t="s">
        <v>4571</v>
      </c>
      <c r="H61" t="s">
        <v>7052</v>
      </c>
      <c r="J61" t="s">
        <v>172</v>
      </c>
      <c r="BA61" s="5">
        <v>2018</v>
      </c>
      <c r="BB61" s="4">
        <v>10.022222222222222</v>
      </c>
      <c r="BC61" s="20">
        <v>5.8999999999999986</v>
      </c>
      <c r="BD61" s="20">
        <v>6.7166666666666677</v>
      </c>
      <c r="BE61" s="20">
        <v>6.2749999999999995</v>
      </c>
      <c r="BF61" s="20">
        <v>8.1597222222222214</v>
      </c>
      <c r="BK61" s="5">
        <v>2017</v>
      </c>
      <c r="BL61" s="20">
        <v>9.9416666666666647</v>
      </c>
      <c r="BM61" s="20">
        <v>8.9249999999999989</v>
      </c>
      <c r="BN61" s="20">
        <v>9</v>
      </c>
      <c r="BO61" s="20">
        <v>9.2888888888888896</v>
      </c>
    </row>
    <row r="62" spans="1:67" x14ac:dyDescent="0.25">
      <c r="A62" s="40" t="s">
        <v>4186</v>
      </c>
      <c r="B62">
        <v>2018</v>
      </c>
      <c r="C62" s="42">
        <v>9.1999999999999993</v>
      </c>
      <c r="D62" t="s">
        <v>4245</v>
      </c>
      <c r="E62" t="s">
        <v>4244</v>
      </c>
      <c r="F62" t="s">
        <v>4194</v>
      </c>
      <c r="G62" t="s">
        <v>4571</v>
      </c>
      <c r="H62" t="s">
        <v>4473</v>
      </c>
      <c r="J62" t="s">
        <v>172</v>
      </c>
      <c r="BA62" s="5">
        <v>2019</v>
      </c>
      <c r="BB62" s="4">
        <v>10.886111111111115</v>
      </c>
      <c r="BC62" s="20">
        <v>6.291666666666667</v>
      </c>
      <c r="BD62" s="20">
        <v>6.9416666666666664</v>
      </c>
      <c r="BE62" s="20">
        <v>6.7</v>
      </c>
      <c r="BF62" s="20">
        <v>8.7652777777777775</v>
      </c>
      <c r="BK62" s="5">
        <v>2018</v>
      </c>
      <c r="BL62" s="20">
        <v>10.683333333333335</v>
      </c>
      <c r="BM62" s="20">
        <v>9.6083333333333325</v>
      </c>
      <c r="BN62" s="20">
        <v>9.7750000000000004</v>
      </c>
      <c r="BO62" s="20">
        <v>10.022222222222222</v>
      </c>
    </row>
    <row r="63" spans="1:67" x14ac:dyDescent="0.25">
      <c r="A63" s="40" t="s">
        <v>4156</v>
      </c>
      <c r="B63">
        <v>2017</v>
      </c>
      <c r="C63" s="42">
        <v>9.1</v>
      </c>
      <c r="D63" t="s">
        <v>4239</v>
      </c>
      <c r="E63" t="s">
        <v>4214</v>
      </c>
      <c r="F63" t="s">
        <v>4433</v>
      </c>
      <c r="G63" t="s">
        <v>4571</v>
      </c>
      <c r="H63" t="s">
        <v>4473</v>
      </c>
      <c r="J63" t="s">
        <v>172</v>
      </c>
      <c r="BA63" s="5">
        <v>2020</v>
      </c>
      <c r="BB63" s="4">
        <v>10.800000000000004</v>
      </c>
      <c r="BC63" s="20">
        <v>6.7583333333333329</v>
      </c>
      <c r="BD63" s="20">
        <v>7.3249999999999993</v>
      </c>
      <c r="BE63" s="20">
        <v>6.8583333333333316</v>
      </c>
      <c r="BF63" s="20">
        <v>8.8902777777777793</v>
      </c>
      <c r="BK63" s="5">
        <v>2019</v>
      </c>
      <c r="BL63" s="20">
        <v>11.308333333333337</v>
      </c>
      <c r="BM63" s="20">
        <v>10.783333333333333</v>
      </c>
      <c r="BN63" s="20">
        <v>10.566666666666666</v>
      </c>
      <c r="BO63" s="20">
        <v>10.886111111111113</v>
      </c>
    </row>
    <row r="64" spans="1:67" x14ac:dyDescent="0.25">
      <c r="A64" s="40" t="s">
        <v>4143</v>
      </c>
      <c r="B64">
        <v>2018</v>
      </c>
      <c r="C64" s="42">
        <v>9.1</v>
      </c>
      <c r="D64" t="s">
        <v>4237</v>
      </c>
      <c r="E64" t="s">
        <v>4286</v>
      </c>
      <c r="F64" t="s">
        <v>4365</v>
      </c>
      <c r="G64" t="s">
        <v>4571</v>
      </c>
      <c r="H64" t="s">
        <v>4473</v>
      </c>
      <c r="J64" t="s">
        <v>172</v>
      </c>
      <c r="BA64" s="5">
        <v>2021</v>
      </c>
      <c r="BB64" s="4">
        <v>10.241666666666667</v>
      </c>
      <c r="BC64" s="20">
        <v>6.7416666666666663</v>
      </c>
      <c r="BD64" s="20">
        <v>7.4916666666666671</v>
      </c>
      <c r="BE64" s="20">
        <v>7.1916666666666664</v>
      </c>
      <c r="BF64" s="20">
        <v>8.6916666666666682</v>
      </c>
      <c r="BK64" s="5">
        <v>2020</v>
      </c>
      <c r="BL64" s="20">
        <v>11.200000000000001</v>
      </c>
      <c r="BM64" s="20">
        <v>10.466666666666667</v>
      </c>
      <c r="BN64" s="20">
        <v>10.733333333333334</v>
      </c>
      <c r="BO64" s="20">
        <v>10.800000000000004</v>
      </c>
    </row>
    <row r="65" spans="1:67" x14ac:dyDescent="0.25">
      <c r="A65" s="40" t="s">
        <v>4156</v>
      </c>
      <c r="B65">
        <v>2008</v>
      </c>
      <c r="C65" s="42">
        <v>9</v>
      </c>
      <c r="D65" t="s">
        <v>4232</v>
      </c>
      <c r="E65" t="s">
        <v>4362</v>
      </c>
      <c r="F65" t="s">
        <v>4402</v>
      </c>
      <c r="G65" t="s">
        <v>4571</v>
      </c>
      <c r="H65" t="s">
        <v>7052</v>
      </c>
      <c r="J65" t="s">
        <v>172</v>
      </c>
      <c r="BA65" s="5">
        <v>2022</v>
      </c>
      <c r="BB65" s="4">
        <v>10.952777777777776</v>
      </c>
      <c r="BC65" s="20">
        <v>7.2833333333333323</v>
      </c>
      <c r="BD65" s="20">
        <v>7.9166666666666679</v>
      </c>
      <c r="BE65" s="20">
        <v>7.7083333333333348</v>
      </c>
      <c r="BF65" s="20">
        <v>9.2944444444444407</v>
      </c>
      <c r="BK65" s="5">
        <v>2021</v>
      </c>
      <c r="BL65" s="20">
        <v>10.475</v>
      </c>
      <c r="BM65" s="20">
        <v>10.200000000000001</v>
      </c>
      <c r="BN65" s="20">
        <v>10.049999999999999</v>
      </c>
      <c r="BO65" s="20">
        <v>10.241666666666667</v>
      </c>
    </row>
    <row r="66" spans="1:67" x14ac:dyDescent="0.25">
      <c r="A66" s="40" t="s">
        <v>4175</v>
      </c>
      <c r="B66">
        <v>2009</v>
      </c>
      <c r="C66" s="42">
        <v>9</v>
      </c>
      <c r="D66" t="s">
        <v>4144</v>
      </c>
      <c r="E66" t="s">
        <v>4188</v>
      </c>
      <c r="F66" t="s">
        <v>4311</v>
      </c>
      <c r="G66" t="s">
        <v>4571</v>
      </c>
      <c r="H66" t="s">
        <v>7052</v>
      </c>
      <c r="J66" t="s">
        <v>172</v>
      </c>
      <c r="BA66" s="5">
        <v>2023</v>
      </c>
      <c r="BB66" s="4">
        <v>11.638888888888891</v>
      </c>
      <c r="BC66" s="20">
        <v>8.0333333333333332</v>
      </c>
      <c r="BD66" s="20">
        <v>8.3166666666666664</v>
      </c>
      <c r="BE66" s="20">
        <v>7.8999999999999995</v>
      </c>
      <c r="BF66" s="20">
        <v>9.8887323943661958</v>
      </c>
      <c r="BK66" s="5">
        <v>2022</v>
      </c>
      <c r="BL66" s="20">
        <v>11.183333333333332</v>
      </c>
      <c r="BM66" s="20">
        <v>10.766666666666667</v>
      </c>
      <c r="BN66" s="20">
        <v>10.908333333333333</v>
      </c>
      <c r="BO66" s="20">
        <v>10.952777777777778</v>
      </c>
    </row>
    <row r="67" spans="1:67" x14ac:dyDescent="0.25">
      <c r="A67" s="40" t="s">
        <v>4160</v>
      </c>
      <c r="B67">
        <v>2017</v>
      </c>
      <c r="C67" s="42">
        <v>9</v>
      </c>
      <c r="D67" t="s">
        <v>4216</v>
      </c>
      <c r="E67" t="s">
        <v>4185</v>
      </c>
      <c r="F67" t="s">
        <v>7999</v>
      </c>
      <c r="G67" t="s">
        <v>4571</v>
      </c>
      <c r="H67" t="s">
        <v>4473</v>
      </c>
      <c r="J67" t="s">
        <v>172</v>
      </c>
      <c r="BA67" s="5">
        <v>2024</v>
      </c>
      <c r="BB67" s="4">
        <v>12.488888888888885</v>
      </c>
      <c r="BC67" s="20">
        <v>8.8000000000000007</v>
      </c>
      <c r="BD67" s="20">
        <v>9.1749999999999989</v>
      </c>
      <c r="BE67" s="20">
        <v>9.1222222222222218</v>
      </c>
      <c r="BF67" s="20">
        <v>10.831884057971013</v>
      </c>
      <c r="BK67" s="5">
        <v>2023</v>
      </c>
      <c r="BL67" s="20">
        <v>11.983333333333333</v>
      </c>
      <c r="BM67" s="20">
        <v>11.291666666666666</v>
      </c>
      <c r="BN67" s="20">
        <v>11.641666666666666</v>
      </c>
      <c r="BO67" s="20">
        <v>11.638888888888886</v>
      </c>
    </row>
    <row r="68" spans="1:67" x14ac:dyDescent="0.25">
      <c r="A68" s="40" t="s">
        <v>4152</v>
      </c>
      <c r="B68">
        <v>2016</v>
      </c>
      <c r="C68" s="42">
        <v>9</v>
      </c>
      <c r="D68" t="s">
        <v>4184</v>
      </c>
      <c r="E68" t="s">
        <v>4161</v>
      </c>
      <c r="F68" t="s">
        <v>4276</v>
      </c>
      <c r="G68" t="s">
        <v>4571</v>
      </c>
      <c r="H68" t="s">
        <v>7052</v>
      </c>
      <c r="J68" t="s">
        <v>172</v>
      </c>
      <c r="BA68" s="5">
        <v>2025</v>
      </c>
      <c r="BB68" s="4">
        <v>13.144444444444444</v>
      </c>
      <c r="BC68" s="20">
        <v>9.3333333333333339</v>
      </c>
      <c r="BD68" s="20">
        <v>9.9666666666666668</v>
      </c>
      <c r="BE68" s="20">
        <v>9.7999999999999989</v>
      </c>
      <c r="BF68" s="20">
        <v>11.422222222222224</v>
      </c>
      <c r="BK68" s="5">
        <v>2024</v>
      </c>
      <c r="BL68" s="20">
        <v>12.891666666666666</v>
      </c>
      <c r="BM68" s="20">
        <v>12.133333333333333</v>
      </c>
      <c r="BN68" s="20">
        <v>12.441666666666668</v>
      </c>
      <c r="BO68" s="20">
        <v>12.488888888888891</v>
      </c>
    </row>
    <row r="69" spans="1:67" x14ac:dyDescent="0.25">
      <c r="A69" s="40" t="s">
        <v>4186</v>
      </c>
      <c r="B69">
        <v>2009</v>
      </c>
      <c r="C69" s="42">
        <v>9</v>
      </c>
      <c r="D69" t="s">
        <v>4210</v>
      </c>
      <c r="E69" t="s">
        <v>4205</v>
      </c>
      <c r="F69" t="s">
        <v>4335</v>
      </c>
      <c r="G69" t="s">
        <v>4571</v>
      </c>
      <c r="H69" t="s">
        <v>7052</v>
      </c>
      <c r="J69" t="s">
        <v>172</v>
      </c>
      <c r="BA69" s="5" t="s">
        <v>153</v>
      </c>
      <c r="BB69" s="4">
        <v>9.9230916030534395</v>
      </c>
      <c r="BC69" s="20">
        <v>6.4028735632183915</v>
      </c>
      <c r="BD69" s="20">
        <v>6.9273809523809522</v>
      </c>
      <c r="BE69" s="20">
        <v>6.5884615384615364</v>
      </c>
      <c r="BF69" s="20">
        <v>8.3223091976516628</v>
      </c>
      <c r="BK69" s="5">
        <v>2025</v>
      </c>
      <c r="BL69" s="20">
        <v>13.5</v>
      </c>
      <c r="BM69" s="20">
        <v>12.6</v>
      </c>
      <c r="BN69" s="20">
        <v>13.333333333333334</v>
      </c>
      <c r="BO69" s="20">
        <v>13.144444444444444</v>
      </c>
    </row>
    <row r="70" spans="1:67" x14ac:dyDescent="0.25">
      <c r="A70" s="40" t="s">
        <v>4152</v>
      </c>
      <c r="B70">
        <v>2009</v>
      </c>
      <c r="C70" s="42">
        <v>9</v>
      </c>
      <c r="D70" t="s">
        <v>4205</v>
      </c>
      <c r="E70" t="s">
        <v>4311</v>
      </c>
      <c r="F70" t="s">
        <v>184</v>
      </c>
      <c r="G70" t="s">
        <v>4571</v>
      </c>
      <c r="H70" t="s">
        <v>7052</v>
      </c>
      <c r="J70" t="s">
        <v>172</v>
      </c>
      <c r="BK70" s="5" t="s">
        <v>153</v>
      </c>
      <c r="BL70" s="20">
        <v>10.334946236559142</v>
      </c>
      <c r="BM70" s="20">
        <v>9.5999999999999979</v>
      </c>
      <c r="BN70" s="20">
        <v>9.7928994082840255</v>
      </c>
      <c r="BO70" s="20">
        <v>9.9230916030534377</v>
      </c>
    </row>
    <row r="71" spans="1:67" x14ac:dyDescent="0.25">
      <c r="A71" s="40" t="s">
        <v>4160</v>
      </c>
      <c r="B71">
        <v>2008</v>
      </c>
      <c r="C71" s="42">
        <v>9</v>
      </c>
      <c r="D71" t="s">
        <v>4293</v>
      </c>
      <c r="E71" t="s">
        <v>4408</v>
      </c>
      <c r="F71" t="s">
        <v>184</v>
      </c>
      <c r="G71" t="s">
        <v>4571</v>
      </c>
      <c r="H71" t="s">
        <v>7052</v>
      </c>
      <c r="J71" t="s">
        <v>172</v>
      </c>
    </row>
    <row r="72" spans="1:67" x14ac:dyDescent="0.25">
      <c r="A72" s="40" t="s">
        <v>4143</v>
      </c>
      <c r="B72">
        <v>2009</v>
      </c>
      <c r="C72" s="42">
        <v>8.9</v>
      </c>
      <c r="D72" t="s">
        <v>4232</v>
      </c>
      <c r="E72" t="s">
        <v>4180</v>
      </c>
      <c r="F72" t="s">
        <v>4406</v>
      </c>
      <c r="G72" t="s">
        <v>4571</v>
      </c>
      <c r="H72" t="s">
        <v>7052</v>
      </c>
      <c r="J72" t="s">
        <v>172</v>
      </c>
    </row>
    <row r="73" spans="1:67" x14ac:dyDescent="0.25">
      <c r="A73" s="40" t="s">
        <v>4179</v>
      </c>
      <c r="B73">
        <v>2015</v>
      </c>
      <c r="C73" s="42">
        <v>8.9</v>
      </c>
      <c r="D73" t="s">
        <v>4227</v>
      </c>
      <c r="E73" t="s">
        <v>4158</v>
      </c>
      <c r="F73" t="s">
        <v>4326</v>
      </c>
      <c r="G73" t="s">
        <v>4571</v>
      </c>
      <c r="H73" t="s">
        <v>7052</v>
      </c>
      <c r="J73" t="s">
        <v>172</v>
      </c>
    </row>
    <row r="74" spans="1:67" x14ac:dyDescent="0.25">
      <c r="A74" s="40" t="s">
        <v>4164</v>
      </c>
      <c r="B74">
        <v>2015</v>
      </c>
      <c r="C74" s="42">
        <v>8.9</v>
      </c>
      <c r="D74" t="s">
        <v>4306</v>
      </c>
      <c r="E74" t="s">
        <v>4266</v>
      </c>
      <c r="F74" t="s">
        <v>4228</v>
      </c>
      <c r="G74" t="s">
        <v>4571</v>
      </c>
      <c r="H74" t="s">
        <v>7052</v>
      </c>
      <c r="J74" t="s">
        <v>172</v>
      </c>
    </row>
    <row r="75" spans="1:67" x14ac:dyDescent="0.25">
      <c r="A75" s="40" t="s">
        <v>4148</v>
      </c>
      <c r="B75">
        <v>2009</v>
      </c>
      <c r="C75" s="42">
        <v>8.9</v>
      </c>
      <c r="D75" t="s">
        <v>4202</v>
      </c>
      <c r="E75" t="s">
        <v>4180</v>
      </c>
      <c r="F75" t="s">
        <v>4407</v>
      </c>
      <c r="G75" t="s">
        <v>4571</v>
      </c>
      <c r="H75" t="s">
        <v>7052</v>
      </c>
      <c r="J75" t="s">
        <v>172</v>
      </c>
    </row>
    <row r="76" spans="1:67" x14ac:dyDescent="0.25">
      <c r="A76" s="40" t="s">
        <v>4171</v>
      </c>
      <c r="B76">
        <v>2009</v>
      </c>
      <c r="C76" s="42">
        <v>8.9</v>
      </c>
      <c r="D76" t="s">
        <v>4180</v>
      </c>
      <c r="E76" t="s">
        <v>4259</v>
      </c>
      <c r="F76" t="s">
        <v>4386</v>
      </c>
      <c r="G76" t="s">
        <v>4571</v>
      </c>
      <c r="H76" t="s">
        <v>7052</v>
      </c>
      <c r="J76" t="s">
        <v>172</v>
      </c>
    </row>
    <row r="77" spans="1:67" x14ac:dyDescent="0.25">
      <c r="A77" s="40" t="s">
        <v>4175</v>
      </c>
      <c r="B77">
        <v>2008</v>
      </c>
      <c r="C77" s="42">
        <v>8.8000000000000007</v>
      </c>
      <c r="D77" t="s">
        <v>184</v>
      </c>
      <c r="E77" t="s">
        <v>184</v>
      </c>
      <c r="F77" t="s">
        <v>184</v>
      </c>
      <c r="G77" t="s">
        <v>4571</v>
      </c>
      <c r="H77" t="s">
        <v>4473</v>
      </c>
      <c r="J77" t="s">
        <v>172</v>
      </c>
    </row>
    <row r="78" spans="1:67" x14ac:dyDescent="0.25">
      <c r="A78" s="40" t="s">
        <v>4164</v>
      </c>
      <c r="B78">
        <v>2017</v>
      </c>
      <c r="C78" s="42">
        <v>8.8000000000000007</v>
      </c>
      <c r="D78" t="s">
        <v>4169</v>
      </c>
      <c r="E78" t="s">
        <v>4342</v>
      </c>
      <c r="F78" t="s">
        <v>4476</v>
      </c>
      <c r="G78" t="s">
        <v>4571</v>
      </c>
      <c r="H78" t="s">
        <v>4473</v>
      </c>
      <c r="J78" t="s">
        <v>172</v>
      </c>
    </row>
    <row r="79" spans="1:67" x14ac:dyDescent="0.25">
      <c r="A79" s="40" t="s">
        <v>4186</v>
      </c>
      <c r="B79">
        <v>2015</v>
      </c>
      <c r="C79" s="42">
        <v>8.8000000000000007</v>
      </c>
      <c r="D79" t="s">
        <v>4150</v>
      </c>
      <c r="E79" t="s">
        <v>4200</v>
      </c>
      <c r="F79" t="s">
        <v>4388</v>
      </c>
      <c r="G79" t="s">
        <v>4571</v>
      </c>
      <c r="H79" t="s">
        <v>7052</v>
      </c>
      <c r="J79" t="s">
        <v>172</v>
      </c>
    </row>
    <row r="80" spans="1:67" x14ac:dyDescent="0.25">
      <c r="A80" s="40" t="s">
        <v>4156</v>
      </c>
      <c r="B80">
        <v>2015</v>
      </c>
      <c r="C80" s="42">
        <v>8.8000000000000007</v>
      </c>
      <c r="D80" t="s">
        <v>4210</v>
      </c>
      <c r="E80" t="s">
        <v>4356</v>
      </c>
      <c r="F80" t="s">
        <v>4285</v>
      </c>
      <c r="G80" t="s">
        <v>4571</v>
      </c>
      <c r="H80" t="s">
        <v>7052</v>
      </c>
      <c r="J80" t="s">
        <v>172</v>
      </c>
    </row>
    <row r="81" spans="1:58" x14ac:dyDescent="0.25">
      <c r="A81" s="40" t="s">
        <v>4168</v>
      </c>
      <c r="B81">
        <v>2009</v>
      </c>
      <c r="C81" s="42">
        <v>8.8000000000000007</v>
      </c>
      <c r="D81" t="s">
        <v>4180</v>
      </c>
      <c r="E81" t="s">
        <v>4176</v>
      </c>
      <c r="F81" t="s">
        <v>4358</v>
      </c>
      <c r="G81" t="s">
        <v>4571</v>
      </c>
      <c r="H81" t="s">
        <v>7052</v>
      </c>
      <c r="J81" t="s">
        <v>172</v>
      </c>
    </row>
    <row r="82" spans="1:58" x14ac:dyDescent="0.25">
      <c r="A82" s="40" t="s">
        <v>4179</v>
      </c>
      <c r="B82">
        <v>2009</v>
      </c>
      <c r="C82" s="42">
        <v>8.6999999999999993</v>
      </c>
      <c r="D82" t="s">
        <v>4264</v>
      </c>
      <c r="E82" t="s">
        <v>4202</v>
      </c>
      <c r="F82" t="s">
        <v>4352</v>
      </c>
      <c r="G82" t="s">
        <v>4571</v>
      </c>
      <c r="H82" t="s">
        <v>7052</v>
      </c>
      <c r="J82" t="s">
        <v>172</v>
      </c>
    </row>
    <row r="83" spans="1:58" x14ac:dyDescent="0.25">
      <c r="A83" s="40" t="s">
        <v>4160</v>
      </c>
      <c r="B83">
        <v>2015</v>
      </c>
      <c r="C83" s="42">
        <v>8.6999999999999993</v>
      </c>
      <c r="D83" t="s">
        <v>4236</v>
      </c>
      <c r="E83" t="s">
        <v>4396</v>
      </c>
      <c r="F83" t="s">
        <v>4380</v>
      </c>
      <c r="G83" t="s">
        <v>4571</v>
      </c>
      <c r="H83" t="s">
        <v>7052</v>
      </c>
      <c r="J83" t="s">
        <v>172</v>
      </c>
    </row>
    <row r="84" spans="1:58" x14ac:dyDescent="0.25">
      <c r="A84" s="40" t="s">
        <v>4183</v>
      </c>
      <c r="B84">
        <v>2015</v>
      </c>
      <c r="C84" s="42">
        <v>8.6999999999999993</v>
      </c>
      <c r="D84" t="s">
        <v>4187</v>
      </c>
      <c r="E84" t="s">
        <v>4162</v>
      </c>
      <c r="F84" t="s">
        <v>4400</v>
      </c>
      <c r="G84" t="s">
        <v>4571</v>
      </c>
      <c r="H84" t="s">
        <v>7052</v>
      </c>
      <c r="J84" t="s">
        <v>172</v>
      </c>
    </row>
    <row r="85" spans="1:58" x14ac:dyDescent="0.25">
      <c r="A85" s="40" t="s">
        <v>4148</v>
      </c>
      <c r="B85">
        <v>2010</v>
      </c>
      <c r="C85" s="42">
        <v>8.6</v>
      </c>
      <c r="D85" t="s">
        <v>4177</v>
      </c>
      <c r="E85" t="s">
        <v>4176</v>
      </c>
      <c r="F85" t="s">
        <v>4242</v>
      </c>
      <c r="G85" t="s">
        <v>4571</v>
      </c>
      <c r="H85" t="s">
        <v>7052</v>
      </c>
      <c r="J85" t="s">
        <v>172</v>
      </c>
    </row>
    <row r="86" spans="1:58" x14ac:dyDescent="0.25">
      <c r="A86" s="40" t="s">
        <v>4160</v>
      </c>
      <c r="B86">
        <v>2009</v>
      </c>
      <c r="C86" s="42">
        <v>8.6</v>
      </c>
      <c r="D86" t="s">
        <v>4177</v>
      </c>
      <c r="E86" t="s">
        <v>4294</v>
      </c>
      <c r="F86" t="s">
        <v>4259</v>
      </c>
      <c r="G86" t="s">
        <v>4571</v>
      </c>
      <c r="H86" t="s">
        <v>7052</v>
      </c>
      <c r="J86" t="s">
        <v>172</v>
      </c>
    </row>
    <row r="87" spans="1:58" x14ac:dyDescent="0.25">
      <c r="A87" s="40" t="s">
        <v>4156</v>
      </c>
      <c r="B87">
        <v>2009</v>
      </c>
      <c r="C87" s="42">
        <v>8.6</v>
      </c>
      <c r="D87" t="s">
        <v>4290</v>
      </c>
      <c r="E87" t="s">
        <v>4248</v>
      </c>
      <c r="F87" t="s">
        <v>4204</v>
      </c>
      <c r="G87" t="s">
        <v>4571</v>
      </c>
      <c r="H87" t="s">
        <v>7052</v>
      </c>
      <c r="J87" t="s">
        <v>172</v>
      </c>
    </row>
    <row r="88" spans="1:58" x14ac:dyDescent="0.25">
      <c r="A88" s="40" t="s">
        <v>4168</v>
      </c>
      <c r="B88">
        <v>2017</v>
      </c>
      <c r="C88" s="42">
        <v>8.5</v>
      </c>
      <c r="D88" t="s">
        <v>4145</v>
      </c>
      <c r="E88" t="s">
        <v>4227</v>
      </c>
      <c r="F88" t="s">
        <v>4461</v>
      </c>
      <c r="G88" t="s">
        <v>4571</v>
      </c>
      <c r="H88" t="s">
        <v>4473</v>
      </c>
      <c r="J88" t="s">
        <v>172</v>
      </c>
    </row>
    <row r="89" spans="1:58" x14ac:dyDescent="0.25">
      <c r="A89" s="40" t="s">
        <v>4171</v>
      </c>
      <c r="B89">
        <v>2010</v>
      </c>
      <c r="C89" s="42">
        <v>8.5</v>
      </c>
      <c r="D89" t="s">
        <v>4239</v>
      </c>
      <c r="E89" t="s">
        <v>4198</v>
      </c>
      <c r="F89" t="s">
        <v>4293</v>
      </c>
      <c r="G89" t="s">
        <v>4571</v>
      </c>
      <c r="H89" t="s">
        <v>7052</v>
      </c>
      <c r="J89" t="s">
        <v>172</v>
      </c>
    </row>
    <row r="90" spans="1:58" x14ac:dyDescent="0.25">
      <c r="A90" s="40" t="s">
        <v>4164</v>
      </c>
      <c r="B90">
        <v>2009</v>
      </c>
      <c r="C90" s="42">
        <v>8.5</v>
      </c>
      <c r="D90" t="s">
        <v>4294</v>
      </c>
      <c r="E90" t="s">
        <v>4264</v>
      </c>
      <c r="F90" t="s">
        <v>4405</v>
      </c>
      <c r="G90" t="s">
        <v>4571</v>
      </c>
      <c r="H90" t="s">
        <v>7052</v>
      </c>
      <c r="J90" t="s">
        <v>172</v>
      </c>
    </row>
    <row r="91" spans="1:58" x14ac:dyDescent="0.25">
      <c r="A91" s="40" t="s">
        <v>4152</v>
      </c>
      <c r="B91">
        <v>2010</v>
      </c>
      <c r="C91" s="42">
        <v>8.5</v>
      </c>
      <c r="D91" t="s">
        <v>4202</v>
      </c>
      <c r="E91" t="s">
        <v>4176</v>
      </c>
      <c r="F91" t="s">
        <v>4296</v>
      </c>
      <c r="G91" t="s">
        <v>4571</v>
      </c>
      <c r="H91" t="s">
        <v>7052</v>
      </c>
      <c r="J91" t="s">
        <v>172</v>
      </c>
      <c r="BA91" t="s">
        <v>4565</v>
      </c>
    </row>
    <row r="92" spans="1:58" x14ac:dyDescent="0.25">
      <c r="A92" s="40" t="s">
        <v>4168</v>
      </c>
      <c r="B92">
        <v>2010</v>
      </c>
      <c r="C92" s="42">
        <v>8.5</v>
      </c>
      <c r="D92" t="s">
        <v>4238</v>
      </c>
      <c r="E92" t="s">
        <v>4190</v>
      </c>
      <c r="F92" t="s">
        <v>4266</v>
      </c>
      <c r="G92" t="s">
        <v>4571</v>
      </c>
      <c r="H92" t="s">
        <v>7052</v>
      </c>
      <c r="J92" t="s">
        <v>172</v>
      </c>
      <c r="BA92" s="11" t="s">
        <v>1</v>
      </c>
      <c r="BB92" t="s">
        <v>102</v>
      </c>
    </row>
    <row r="93" spans="1:58" x14ac:dyDescent="0.25">
      <c r="A93" s="40" t="s">
        <v>4152</v>
      </c>
      <c r="B93">
        <v>2015</v>
      </c>
      <c r="C93" s="42">
        <v>8.4</v>
      </c>
      <c r="D93" t="s">
        <v>4230</v>
      </c>
      <c r="E93" t="s">
        <v>4191</v>
      </c>
      <c r="F93" t="s">
        <v>4401</v>
      </c>
      <c r="G93" t="s">
        <v>4571</v>
      </c>
      <c r="H93" t="s">
        <v>7052</v>
      </c>
      <c r="J93" t="s">
        <v>172</v>
      </c>
    </row>
    <row r="94" spans="1:58" x14ac:dyDescent="0.25">
      <c r="A94" s="40" t="s">
        <v>4175</v>
      </c>
      <c r="B94">
        <v>2010</v>
      </c>
      <c r="C94" s="42">
        <v>8.4</v>
      </c>
      <c r="D94" t="s">
        <v>4172</v>
      </c>
      <c r="E94" t="s">
        <v>4157</v>
      </c>
      <c r="F94" t="s">
        <v>4297</v>
      </c>
      <c r="G94" t="s">
        <v>4571</v>
      </c>
      <c r="H94" t="s">
        <v>7052</v>
      </c>
      <c r="J94" t="s">
        <v>172</v>
      </c>
      <c r="BA94" s="11" t="s">
        <v>185</v>
      </c>
      <c r="BB94" s="11" t="s">
        <v>152</v>
      </c>
    </row>
    <row r="95" spans="1:58" x14ac:dyDescent="0.25">
      <c r="A95" s="40" t="s">
        <v>4143</v>
      </c>
      <c r="B95">
        <v>2015</v>
      </c>
      <c r="C95" s="42">
        <v>8.4</v>
      </c>
      <c r="D95" t="s">
        <v>4165</v>
      </c>
      <c r="E95" t="s">
        <v>4190</v>
      </c>
      <c r="F95" t="s">
        <v>4155</v>
      </c>
      <c r="G95" t="s">
        <v>4571</v>
      </c>
      <c r="H95" t="s">
        <v>7052</v>
      </c>
      <c r="J95" t="s">
        <v>172</v>
      </c>
      <c r="BA95" s="11" t="s">
        <v>159</v>
      </c>
      <c r="BB95" t="s">
        <v>4462</v>
      </c>
      <c r="BC95" t="s">
        <v>4449</v>
      </c>
      <c r="BD95" t="s">
        <v>4438</v>
      </c>
      <c r="BE95" t="s">
        <v>4432</v>
      </c>
      <c r="BF95" t="s">
        <v>153</v>
      </c>
    </row>
    <row r="96" spans="1:58" x14ac:dyDescent="0.25">
      <c r="A96" s="40" t="s">
        <v>4148</v>
      </c>
      <c r="B96">
        <v>2015</v>
      </c>
      <c r="C96" s="42">
        <v>8.4</v>
      </c>
      <c r="D96" t="s">
        <v>4244</v>
      </c>
      <c r="E96" t="s">
        <v>4191</v>
      </c>
      <c r="F96" t="s">
        <v>4197</v>
      </c>
      <c r="G96" t="s">
        <v>4571</v>
      </c>
      <c r="H96" t="s">
        <v>7052</v>
      </c>
      <c r="J96" t="s">
        <v>172</v>
      </c>
      <c r="BA96" s="5">
        <v>2012</v>
      </c>
      <c r="BB96" s="20">
        <v>5.1999999999999993</v>
      </c>
      <c r="BC96" s="20"/>
      <c r="BD96" s="20">
        <v>5.6888888888888873</v>
      </c>
      <c r="BE96" s="20">
        <v>4.7</v>
      </c>
      <c r="BF96" s="20">
        <v>5.4785714285714286</v>
      </c>
    </row>
    <row r="97" spans="1:58" x14ac:dyDescent="0.25">
      <c r="A97" s="40" t="s">
        <v>4164</v>
      </c>
      <c r="B97">
        <v>2010</v>
      </c>
      <c r="C97" s="42">
        <v>8.4</v>
      </c>
      <c r="D97" t="s">
        <v>4282</v>
      </c>
      <c r="E97" t="s">
        <v>4223</v>
      </c>
      <c r="F97" t="s">
        <v>4244</v>
      </c>
      <c r="G97" t="s">
        <v>4571</v>
      </c>
      <c r="H97" t="s">
        <v>7052</v>
      </c>
      <c r="J97" t="s">
        <v>172</v>
      </c>
      <c r="BA97" s="5">
        <v>2013</v>
      </c>
      <c r="BB97" s="20">
        <v>5.2833333333333323</v>
      </c>
      <c r="BC97" s="20">
        <v>5</v>
      </c>
      <c r="BD97" s="20">
        <v>5.2083333333333339</v>
      </c>
      <c r="BE97" s="20">
        <v>5.2249999999999996</v>
      </c>
      <c r="BF97" s="20">
        <v>5.2205128205128206</v>
      </c>
    </row>
    <row r="98" spans="1:58" x14ac:dyDescent="0.25">
      <c r="A98" s="40" t="s">
        <v>4171</v>
      </c>
      <c r="B98">
        <v>2014</v>
      </c>
      <c r="C98" s="42">
        <v>8.3000000000000007</v>
      </c>
      <c r="D98" t="s">
        <v>4191</v>
      </c>
      <c r="E98" t="s">
        <v>4337</v>
      </c>
      <c r="F98" t="s">
        <v>4185</v>
      </c>
      <c r="G98" t="s">
        <v>4571</v>
      </c>
      <c r="H98" t="s">
        <v>7052</v>
      </c>
      <c r="J98" t="s">
        <v>172</v>
      </c>
      <c r="BA98" s="5">
        <v>2014</v>
      </c>
      <c r="BB98" s="20">
        <v>5.4833333333333334</v>
      </c>
      <c r="BC98" s="20">
        <v>4.9363636363636365</v>
      </c>
      <c r="BD98" s="20">
        <v>5.1000000000000014</v>
      </c>
      <c r="BE98" s="20">
        <v>5.2666666666666657</v>
      </c>
      <c r="BF98" s="20">
        <v>5.2021276595744679</v>
      </c>
    </row>
    <row r="99" spans="1:58" x14ac:dyDescent="0.25">
      <c r="A99" s="40" t="s">
        <v>4179</v>
      </c>
      <c r="B99">
        <v>2010</v>
      </c>
      <c r="C99" s="42">
        <v>8.3000000000000007</v>
      </c>
      <c r="D99" t="s">
        <v>4261</v>
      </c>
      <c r="E99" t="s">
        <v>4205</v>
      </c>
      <c r="F99" t="s">
        <v>4336</v>
      </c>
      <c r="G99" t="s">
        <v>4571</v>
      </c>
      <c r="H99" t="s">
        <v>7052</v>
      </c>
      <c r="J99" t="s">
        <v>172</v>
      </c>
      <c r="BA99" s="5">
        <v>2015</v>
      </c>
      <c r="BB99" s="20">
        <v>5.1833333333333345</v>
      </c>
      <c r="BC99" s="20">
        <v>5.3416666666666659</v>
      </c>
      <c r="BD99" s="20">
        <v>5.1333333333333346</v>
      </c>
      <c r="BE99" s="20">
        <v>5.3</v>
      </c>
      <c r="BF99" s="20">
        <v>5.2395833333333321</v>
      </c>
    </row>
    <row r="100" spans="1:58" x14ac:dyDescent="0.25">
      <c r="A100" s="40" t="s">
        <v>4186</v>
      </c>
      <c r="B100">
        <v>2017</v>
      </c>
      <c r="C100" s="42">
        <v>8.3000000000000007</v>
      </c>
      <c r="D100" t="s">
        <v>4260</v>
      </c>
      <c r="E100" t="s">
        <v>4145</v>
      </c>
      <c r="F100" t="s">
        <v>4253</v>
      </c>
      <c r="G100" t="s">
        <v>4571</v>
      </c>
      <c r="H100" t="s">
        <v>4473</v>
      </c>
      <c r="J100" t="s">
        <v>172</v>
      </c>
      <c r="BA100" s="5">
        <v>2016</v>
      </c>
      <c r="BB100" s="20">
        <v>5.5750000000000002</v>
      </c>
      <c r="BC100" s="20">
        <v>5.666666666666667</v>
      </c>
      <c r="BD100" s="20">
        <v>5.2166666666666668</v>
      </c>
      <c r="BE100" s="20">
        <v>5.5583333333333336</v>
      </c>
      <c r="BF100" s="20">
        <v>5.4666666666666677</v>
      </c>
    </row>
    <row r="101" spans="1:58" x14ac:dyDescent="0.25">
      <c r="A101" s="40" t="s">
        <v>4183</v>
      </c>
      <c r="B101">
        <v>2017</v>
      </c>
      <c r="C101" s="42">
        <v>8.3000000000000007</v>
      </c>
      <c r="D101" t="s">
        <v>4245</v>
      </c>
      <c r="E101" t="s">
        <v>4207</v>
      </c>
      <c r="F101" t="s">
        <v>4170</v>
      </c>
      <c r="G101" t="s">
        <v>4571</v>
      </c>
      <c r="H101" t="s">
        <v>4473</v>
      </c>
      <c r="J101" t="s">
        <v>172</v>
      </c>
      <c r="BA101" s="5">
        <v>2017</v>
      </c>
      <c r="BB101" s="20">
        <v>6.0166666666666666</v>
      </c>
      <c r="BC101" s="20">
        <v>5.66</v>
      </c>
      <c r="BD101" s="20">
        <v>5.4083333333333323</v>
      </c>
      <c r="BE101" s="20">
        <v>5.875</v>
      </c>
      <c r="BF101" s="20">
        <v>5.753658536585367</v>
      </c>
    </row>
    <row r="102" spans="1:58" x14ac:dyDescent="0.25">
      <c r="A102" s="40" t="s">
        <v>4171</v>
      </c>
      <c r="B102">
        <v>2008</v>
      </c>
      <c r="C102" s="42">
        <v>8.3000000000000007</v>
      </c>
      <c r="D102" t="s">
        <v>4357</v>
      </c>
      <c r="E102" t="s">
        <v>184</v>
      </c>
      <c r="F102" t="s">
        <v>184</v>
      </c>
      <c r="G102" t="s">
        <v>4571</v>
      </c>
      <c r="H102" t="s">
        <v>4473</v>
      </c>
      <c r="J102" t="s">
        <v>172</v>
      </c>
      <c r="BA102" s="5">
        <v>2018</v>
      </c>
      <c r="BB102" s="20">
        <v>6.125</v>
      </c>
      <c r="BC102" s="20"/>
      <c r="BD102" s="20">
        <v>5.4916666666666671</v>
      </c>
      <c r="BE102" s="20">
        <v>5.9416666666666655</v>
      </c>
      <c r="BF102" s="20">
        <v>5.8527777777777787</v>
      </c>
    </row>
    <row r="103" spans="1:58" x14ac:dyDescent="0.25">
      <c r="A103" s="40" t="s">
        <v>4160</v>
      </c>
      <c r="B103">
        <v>2010</v>
      </c>
      <c r="C103" s="42">
        <v>8.3000000000000007</v>
      </c>
      <c r="D103" t="s">
        <v>4202</v>
      </c>
      <c r="E103" t="s">
        <v>4312</v>
      </c>
      <c r="F103" t="s">
        <v>4229</v>
      </c>
      <c r="G103" t="s">
        <v>4571</v>
      </c>
      <c r="H103" t="s">
        <v>7052</v>
      </c>
      <c r="J103" t="s">
        <v>172</v>
      </c>
      <c r="BA103" s="5">
        <v>2019</v>
      </c>
      <c r="BB103" s="20">
        <v>6.3666666666666663</v>
      </c>
      <c r="BC103" s="20"/>
      <c r="BD103" s="20">
        <v>5.9833333333333334</v>
      </c>
      <c r="BE103" s="20">
        <v>5.9916666666666663</v>
      </c>
      <c r="BF103" s="20">
        <v>6.1138888888888889</v>
      </c>
    </row>
    <row r="104" spans="1:58" x14ac:dyDescent="0.25">
      <c r="A104" s="40" t="s">
        <v>4179</v>
      </c>
      <c r="B104">
        <v>2017</v>
      </c>
      <c r="C104" s="42">
        <v>8.3000000000000007</v>
      </c>
      <c r="D104" t="s">
        <v>4188</v>
      </c>
      <c r="E104" t="s">
        <v>4184</v>
      </c>
      <c r="F104" t="s">
        <v>4324</v>
      </c>
      <c r="G104" t="s">
        <v>4571</v>
      </c>
      <c r="H104" t="s">
        <v>4473</v>
      </c>
      <c r="J104" t="s">
        <v>172</v>
      </c>
      <c r="BA104" s="5">
        <v>2020</v>
      </c>
      <c r="BB104" s="20">
        <v>6.6166666666666671</v>
      </c>
      <c r="BC104" s="20">
        <v>6.65</v>
      </c>
      <c r="BD104" s="20">
        <v>6.4916666666666663</v>
      </c>
      <c r="BE104" s="20">
        <v>6.2166666666666659</v>
      </c>
      <c r="BF104" s="20">
        <v>6.4526315789473676</v>
      </c>
    </row>
    <row r="105" spans="1:58" x14ac:dyDescent="0.25">
      <c r="A105" s="40" t="s">
        <v>4143</v>
      </c>
      <c r="B105">
        <v>2017</v>
      </c>
      <c r="C105" s="42">
        <v>8.1999999999999993</v>
      </c>
      <c r="D105" t="s">
        <v>4261</v>
      </c>
      <c r="E105" t="s">
        <v>4169</v>
      </c>
      <c r="F105" t="s">
        <v>4325</v>
      </c>
      <c r="G105" t="s">
        <v>4571</v>
      </c>
      <c r="H105" t="s">
        <v>4473</v>
      </c>
      <c r="J105" t="s">
        <v>172</v>
      </c>
      <c r="BA105" s="5">
        <v>2021</v>
      </c>
      <c r="BB105" s="20">
        <v>6.6333333333333355</v>
      </c>
      <c r="BC105" s="20">
        <v>6.44</v>
      </c>
      <c r="BD105" s="20">
        <v>6.3583333333333334</v>
      </c>
      <c r="BE105" s="20">
        <v>6.2833333333333323</v>
      </c>
      <c r="BF105" s="20">
        <v>6.4268292682926846</v>
      </c>
    </row>
    <row r="106" spans="1:58" x14ac:dyDescent="0.25">
      <c r="A106" s="40" t="s">
        <v>4156</v>
      </c>
      <c r="B106">
        <v>2014</v>
      </c>
      <c r="C106" s="42">
        <v>8.1999999999999993</v>
      </c>
      <c r="D106" t="s">
        <v>4184</v>
      </c>
      <c r="E106" t="s">
        <v>4165</v>
      </c>
      <c r="F106" t="s">
        <v>4365</v>
      </c>
      <c r="G106" t="s">
        <v>4571</v>
      </c>
      <c r="H106" t="s">
        <v>7052</v>
      </c>
      <c r="J106" t="s">
        <v>172</v>
      </c>
      <c r="BA106" s="5">
        <v>2022</v>
      </c>
      <c r="BB106" s="20">
        <v>7.0750000000000002</v>
      </c>
      <c r="BC106" s="20"/>
      <c r="BD106" s="20">
        <v>6.5750000000000002</v>
      </c>
      <c r="BE106" s="20">
        <v>6.9833333333333316</v>
      </c>
      <c r="BF106" s="20">
        <v>6.8777777777777764</v>
      </c>
    </row>
    <row r="107" spans="1:58" x14ac:dyDescent="0.25">
      <c r="A107" s="40" t="s">
        <v>4143</v>
      </c>
      <c r="B107">
        <v>2010</v>
      </c>
      <c r="C107" s="42">
        <v>8.1999999999999993</v>
      </c>
      <c r="D107" t="s">
        <v>4311</v>
      </c>
      <c r="E107" t="s">
        <v>4311</v>
      </c>
      <c r="F107" t="s">
        <v>4301</v>
      </c>
      <c r="G107" t="s">
        <v>4571</v>
      </c>
      <c r="H107" t="s">
        <v>7052</v>
      </c>
      <c r="J107" t="s">
        <v>172</v>
      </c>
      <c r="BA107" s="5">
        <v>2023</v>
      </c>
      <c r="BB107" s="20">
        <v>7.3499999999999988</v>
      </c>
      <c r="BC107" s="20"/>
      <c r="BD107" s="20">
        <v>7.0083333333333329</v>
      </c>
      <c r="BE107" s="20">
        <v>7.125</v>
      </c>
      <c r="BF107" s="20">
        <v>7.1611111111111097</v>
      </c>
    </row>
    <row r="108" spans="1:58" x14ac:dyDescent="0.25">
      <c r="A108" s="40" t="s">
        <v>4168</v>
      </c>
      <c r="B108">
        <v>2014</v>
      </c>
      <c r="C108" s="42">
        <v>8.1999999999999993</v>
      </c>
      <c r="D108" t="s">
        <v>4203</v>
      </c>
      <c r="E108" t="s">
        <v>4200</v>
      </c>
      <c r="F108" t="s">
        <v>4253</v>
      </c>
      <c r="G108" t="s">
        <v>4571</v>
      </c>
      <c r="H108" t="s">
        <v>7052</v>
      </c>
      <c r="J108" t="s">
        <v>172</v>
      </c>
      <c r="BA108" s="5">
        <v>2024</v>
      </c>
      <c r="BB108" s="20">
        <v>7.791666666666667</v>
      </c>
      <c r="BC108" s="20"/>
      <c r="BD108" s="20">
        <v>7.2166666666666677</v>
      </c>
      <c r="BE108" s="20">
        <v>7.5666666666666664</v>
      </c>
      <c r="BF108" s="20">
        <v>7.5249999999999995</v>
      </c>
    </row>
    <row r="109" spans="1:58" x14ac:dyDescent="0.25">
      <c r="A109" s="40" t="s">
        <v>4156</v>
      </c>
      <c r="B109">
        <v>2010</v>
      </c>
      <c r="C109" s="42">
        <v>8.1999999999999993</v>
      </c>
      <c r="D109" t="s">
        <v>4203</v>
      </c>
      <c r="E109" t="s">
        <v>4310</v>
      </c>
      <c r="F109" t="s">
        <v>4298</v>
      </c>
      <c r="G109" t="s">
        <v>4571</v>
      </c>
      <c r="H109" t="s">
        <v>7052</v>
      </c>
      <c r="J109" t="s">
        <v>172</v>
      </c>
      <c r="BA109" s="5">
        <v>2025</v>
      </c>
      <c r="BB109" s="20">
        <v>8.0333333333333332</v>
      </c>
      <c r="BC109" s="20"/>
      <c r="BD109" s="20">
        <v>7.4333333333333336</v>
      </c>
      <c r="BE109" s="20">
        <v>7.666666666666667</v>
      </c>
      <c r="BF109" s="20">
        <v>7.7111111111111121</v>
      </c>
    </row>
    <row r="110" spans="1:58" x14ac:dyDescent="0.25">
      <c r="A110" s="40" t="s">
        <v>4175</v>
      </c>
      <c r="B110">
        <v>2017</v>
      </c>
      <c r="C110" s="42">
        <v>8.1999999999999993</v>
      </c>
      <c r="D110" t="s">
        <v>4202</v>
      </c>
      <c r="E110" t="s">
        <v>4244</v>
      </c>
      <c r="F110" t="s">
        <v>4279</v>
      </c>
      <c r="G110" t="s">
        <v>4571</v>
      </c>
      <c r="H110" t="s">
        <v>4473</v>
      </c>
      <c r="J110" t="s">
        <v>172</v>
      </c>
      <c r="BA110" s="5" t="s">
        <v>153</v>
      </c>
      <c r="BB110" s="20">
        <v>6.2973509933774849</v>
      </c>
      <c r="BC110" s="20">
        <v>5.4682926829268306</v>
      </c>
      <c r="BD110" s="20">
        <v>5.9474358974358967</v>
      </c>
      <c r="BE110" s="20">
        <v>6.13310810810811</v>
      </c>
      <c r="BF110" s="20">
        <v>6.0697580645161295</v>
      </c>
    </row>
    <row r="111" spans="1:58" x14ac:dyDescent="0.25">
      <c r="A111" s="40" t="s">
        <v>4186</v>
      </c>
      <c r="B111">
        <v>2010</v>
      </c>
      <c r="C111" s="42">
        <v>8.1999999999999993</v>
      </c>
      <c r="D111" t="s">
        <v>4206</v>
      </c>
      <c r="E111" t="s">
        <v>4283</v>
      </c>
      <c r="F111" t="s">
        <v>4404</v>
      </c>
      <c r="G111" t="s">
        <v>4571</v>
      </c>
      <c r="H111" t="s">
        <v>7052</v>
      </c>
      <c r="J111" t="s">
        <v>172</v>
      </c>
    </row>
    <row r="112" spans="1:58" x14ac:dyDescent="0.25">
      <c r="A112" s="40" t="s">
        <v>4164</v>
      </c>
      <c r="B112">
        <v>2014</v>
      </c>
      <c r="C112" s="42">
        <v>8.1999999999999993</v>
      </c>
      <c r="D112" t="s">
        <v>4153</v>
      </c>
      <c r="E112" t="s">
        <v>4210</v>
      </c>
      <c r="F112" t="s">
        <v>4318</v>
      </c>
      <c r="G112" t="s">
        <v>4571</v>
      </c>
      <c r="H112" t="s">
        <v>7052</v>
      </c>
      <c r="J112" t="s">
        <v>172</v>
      </c>
    </row>
    <row r="113" spans="1:10" x14ac:dyDescent="0.25">
      <c r="A113" s="40" t="s">
        <v>4171</v>
      </c>
      <c r="B113">
        <v>2017</v>
      </c>
      <c r="C113" s="42">
        <v>8.1999999999999993</v>
      </c>
      <c r="D113" t="s">
        <v>4223</v>
      </c>
      <c r="E113" t="s">
        <v>4295</v>
      </c>
      <c r="F113" t="s">
        <v>4410</v>
      </c>
      <c r="G113" t="s">
        <v>4571</v>
      </c>
      <c r="H113" t="s">
        <v>4473</v>
      </c>
      <c r="J113" t="s">
        <v>172</v>
      </c>
    </row>
    <row r="114" spans="1:10" x14ac:dyDescent="0.25">
      <c r="A114" s="40" t="s">
        <v>4148</v>
      </c>
      <c r="B114">
        <v>2011</v>
      </c>
      <c r="C114" s="42">
        <v>8.1</v>
      </c>
      <c r="D114" t="s">
        <v>4232</v>
      </c>
      <c r="E114" t="s">
        <v>4248</v>
      </c>
      <c r="F114" t="s">
        <v>4336</v>
      </c>
      <c r="G114" t="s">
        <v>4571</v>
      </c>
      <c r="H114" t="s">
        <v>7052</v>
      </c>
      <c r="J114" t="s">
        <v>172</v>
      </c>
    </row>
    <row r="115" spans="1:10" x14ac:dyDescent="0.25">
      <c r="A115" s="40" t="s">
        <v>4148</v>
      </c>
      <c r="B115">
        <v>2009</v>
      </c>
      <c r="C115" s="42">
        <v>8.1</v>
      </c>
      <c r="D115" t="s">
        <v>4230</v>
      </c>
      <c r="E115" t="s">
        <v>4214</v>
      </c>
      <c r="F115" t="s">
        <v>184</v>
      </c>
      <c r="G115" t="s">
        <v>4571</v>
      </c>
      <c r="H115" t="s">
        <v>4473</v>
      </c>
      <c r="J115" t="s">
        <v>172</v>
      </c>
    </row>
    <row r="116" spans="1:10" x14ac:dyDescent="0.25">
      <c r="A116" s="40" t="s">
        <v>4143</v>
      </c>
      <c r="B116">
        <v>2011</v>
      </c>
      <c r="C116" s="42">
        <v>8.1</v>
      </c>
      <c r="D116" t="s">
        <v>4231</v>
      </c>
      <c r="E116" t="s">
        <v>4203</v>
      </c>
      <c r="F116" t="s">
        <v>4312</v>
      </c>
      <c r="G116" t="s">
        <v>4571</v>
      </c>
      <c r="H116" t="s">
        <v>7052</v>
      </c>
      <c r="J116" t="s">
        <v>172</v>
      </c>
    </row>
    <row r="117" spans="1:10" x14ac:dyDescent="0.25">
      <c r="A117" s="40" t="s">
        <v>4183</v>
      </c>
      <c r="B117">
        <v>2010</v>
      </c>
      <c r="C117" s="42">
        <v>8.1</v>
      </c>
      <c r="D117" t="s">
        <v>4231</v>
      </c>
      <c r="E117" t="s">
        <v>4308</v>
      </c>
      <c r="F117" t="s">
        <v>4403</v>
      </c>
      <c r="G117" t="s">
        <v>4571</v>
      </c>
      <c r="H117" t="s">
        <v>7052</v>
      </c>
      <c r="J117" t="s">
        <v>172</v>
      </c>
    </row>
    <row r="118" spans="1:10" x14ac:dyDescent="0.25">
      <c r="A118" s="40" t="s">
        <v>4160</v>
      </c>
      <c r="B118">
        <v>2014</v>
      </c>
      <c r="C118" s="42">
        <v>8.1</v>
      </c>
      <c r="D118" t="s">
        <v>4274</v>
      </c>
      <c r="E118" t="s">
        <v>4208</v>
      </c>
      <c r="F118" t="s">
        <v>4212</v>
      </c>
      <c r="G118" t="s">
        <v>4571</v>
      </c>
      <c r="H118" t="s">
        <v>7052</v>
      </c>
      <c r="J118" t="s">
        <v>172</v>
      </c>
    </row>
    <row r="119" spans="1:10" x14ac:dyDescent="0.25">
      <c r="A119" s="40" t="s">
        <v>4152</v>
      </c>
      <c r="B119">
        <v>2011</v>
      </c>
      <c r="C119" s="42">
        <v>8.1</v>
      </c>
      <c r="D119" t="s">
        <v>4282</v>
      </c>
      <c r="E119" t="s">
        <v>4229</v>
      </c>
      <c r="F119" t="s">
        <v>4259</v>
      </c>
      <c r="G119" t="s">
        <v>4571</v>
      </c>
      <c r="H119" t="s">
        <v>7052</v>
      </c>
      <c r="J119" t="s">
        <v>172</v>
      </c>
    </row>
    <row r="120" spans="1:10" x14ac:dyDescent="0.25">
      <c r="A120" s="40" t="s">
        <v>4152</v>
      </c>
      <c r="B120">
        <v>2017</v>
      </c>
      <c r="C120" s="42">
        <v>8</v>
      </c>
      <c r="D120" t="s">
        <v>4172</v>
      </c>
      <c r="E120" t="s">
        <v>4289</v>
      </c>
      <c r="F120" t="s">
        <v>4370</v>
      </c>
      <c r="G120" t="s">
        <v>4571</v>
      </c>
      <c r="H120" t="s">
        <v>4473</v>
      </c>
      <c r="J120" t="s">
        <v>172</v>
      </c>
    </row>
    <row r="121" spans="1:10" x14ac:dyDescent="0.25">
      <c r="A121" s="40" t="s">
        <v>4175</v>
      </c>
      <c r="B121">
        <v>2014</v>
      </c>
      <c r="C121" s="42">
        <v>8</v>
      </c>
      <c r="D121" t="s">
        <v>4210</v>
      </c>
      <c r="E121" t="s">
        <v>4207</v>
      </c>
      <c r="F121" t="s">
        <v>4193</v>
      </c>
      <c r="G121" t="s">
        <v>4571</v>
      </c>
      <c r="H121" t="s">
        <v>7052</v>
      </c>
      <c r="J121" t="s">
        <v>172</v>
      </c>
    </row>
    <row r="122" spans="1:10" x14ac:dyDescent="0.25">
      <c r="A122" s="40" t="s">
        <v>4175</v>
      </c>
      <c r="B122">
        <v>2011</v>
      </c>
      <c r="C122" s="42">
        <v>8</v>
      </c>
      <c r="D122" t="s">
        <v>4286</v>
      </c>
      <c r="E122" t="s">
        <v>4231</v>
      </c>
      <c r="F122" t="s">
        <v>4296</v>
      </c>
      <c r="G122" t="s">
        <v>4571</v>
      </c>
      <c r="H122" t="s">
        <v>7052</v>
      </c>
      <c r="J122" t="s">
        <v>172</v>
      </c>
    </row>
    <row r="123" spans="1:10" x14ac:dyDescent="0.25">
      <c r="A123" s="40" t="s">
        <v>4179</v>
      </c>
      <c r="B123">
        <v>2011</v>
      </c>
      <c r="C123" s="42">
        <v>8</v>
      </c>
      <c r="D123" t="s">
        <v>4282</v>
      </c>
      <c r="E123" t="s">
        <v>4202</v>
      </c>
      <c r="F123" t="s">
        <v>4250</v>
      </c>
      <c r="G123" t="s">
        <v>4571</v>
      </c>
      <c r="H123" t="s">
        <v>7052</v>
      </c>
      <c r="J123" t="s">
        <v>172</v>
      </c>
    </row>
    <row r="124" spans="1:10" x14ac:dyDescent="0.25">
      <c r="A124" s="40" t="s">
        <v>4183</v>
      </c>
      <c r="B124">
        <v>2011</v>
      </c>
      <c r="C124" s="42">
        <v>8</v>
      </c>
      <c r="D124" t="s">
        <v>4187</v>
      </c>
      <c r="E124" t="s">
        <v>4270</v>
      </c>
      <c r="F124" t="s">
        <v>4180</v>
      </c>
      <c r="G124" t="s">
        <v>4571</v>
      </c>
      <c r="H124" t="s">
        <v>7052</v>
      </c>
      <c r="J124" t="s">
        <v>172</v>
      </c>
    </row>
    <row r="125" spans="1:10" x14ac:dyDescent="0.25">
      <c r="A125" s="40" t="s">
        <v>4186</v>
      </c>
      <c r="B125">
        <v>2011</v>
      </c>
      <c r="C125" s="42">
        <v>8</v>
      </c>
      <c r="D125" t="s">
        <v>4238</v>
      </c>
      <c r="E125" t="s">
        <v>4291</v>
      </c>
      <c r="F125" t="s">
        <v>4270</v>
      </c>
      <c r="G125" t="s">
        <v>4571</v>
      </c>
      <c r="H125" t="s">
        <v>7052</v>
      </c>
      <c r="J125" t="s">
        <v>172</v>
      </c>
    </row>
    <row r="126" spans="1:10" x14ac:dyDescent="0.25">
      <c r="A126" s="40" t="s">
        <v>4148</v>
      </c>
      <c r="B126">
        <v>2017</v>
      </c>
      <c r="C126" s="42">
        <v>8</v>
      </c>
      <c r="D126" t="s">
        <v>4223</v>
      </c>
      <c r="E126" t="s">
        <v>4154</v>
      </c>
      <c r="F126" t="s">
        <v>4226</v>
      </c>
      <c r="G126" t="s">
        <v>4571</v>
      </c>
      <c r="H126" t="s">
        <v>4473</v>
      </c>
      <c r="J126" t="s">
        <v>172</v>
      </c>
    </row>
    <row r="127" spans="1:10" x14ac:dyDescent="0.25">
      <c r="A127" s="40" t="s">
        <v>4156</v>
      </c>
      <c r="B127">
        <v>2016</v>
      </c>
      <c r="C127" s="42">
        <v>7.9</v>
      </c>
      <c r="D127" t="s">
        <v>4216</v>
      </c>
      <c r="E127" t="s">
        <v>4255</v>
      </c>
      <c r="F127" t="s">
        <v>4228</v>
      </c>
      <c r="G127" t="s">
        <v>4571</v>
      </c>
      <c r="H127" t="s">
        <v>4473</v>
      </c>
      <c r="J127" t="s">
        <v>172</v>
      </c>
    </row>
    <row r="128" spans="1:10" x14ac:dyDescent="0.25">
      <c r="A128" s="40" t="s">
        <v>4152</v>
      </c>
      <c r="B128">
        <v>2009</v>
      </c>
      <c r="C128" s="42">
        <v>7.9</v>
      </c>
      <c r="D128" t="s">
        <v>4190</v>
      </c>
      <c r="E128" t="s">
        <v>4178</v>
      </c>
      <c r="F128" t="s">
        <v>184</v>
      </c>
      <c r="G128" t="s">
        <v>4571</v>
      </c>
      <c r="H128" t="s">
        <v>4473</v>
      </c>
      <c r="J128" t="s">
        <v>172</v>
      </c>
    </row>
    <row r="129" spans="1:10" x14ac:dyDescent="0.25">
      <c r="A129" s="40" t="s">
        <v>4179</v>
      </c>
      <c r="B129">
        <v>2014</v>
      </c>
      <c r="C129" s="42">
        <v>7.9</v>
      </c>
      <c r="D129" t="s">
        <v>4172</v>
      </c>
      <c r="E129" t="s">
        <v>4240</v>
      </c>
      <c r="F129" t="s">
        <v>4345</v>
      </c>
      <c r="G129" t="s">
        <v>4571</v>
      </c>
      <c r="H129" t="s">
        <v>7052</v>
      </c>
      <c r="J129" t="s">
        <v>172</v>
      </c>
    </row>
    <row r="130" spans="1:10" x14ac:dyDescent="0.25">
      <c r="A130" s="40" t="s">
        <v>4186</v>
      </c>
      <c r="B130">
        <v>2009</v>
      </c>
      <c r="C130" s="42">
        <v>7.9</v>
      </c>
      <c r="D130" t="s">
        <v>4165</v>
      </c>
      <c r="E130" t="s">
        <v>4206</v>
      </c>
      <c r="F130" t="s">
        <v>184</v>
      </c>
      <c r="G130" t="s">
        <v>4571</v>
      </c>
      <c r="H130" t="s">
        <v>4473</v>
      </c>
      <c r="J130" t="s">
        <v>172</v>
      </c>
    </row>
    <row r="131" spans="1:10" x14ac:dyDescent="0.25">
      <c r="A131" s="40" t="s">
        <v>4168</v>
      </c>
      <c r="B131">
        <v>2011</v>
      </c>
      <c r="C131" s="42">
        <v>7.9</v>
      </c>
      <c r="D131" t="s">
        <v>4238</v>
      </c>
      <c r="E131" t="s">
        <v>4153</v>
      </c>
      <c r="F131" t="s">
        <v>4303</v>
      </c>
      <c r="G131" t="s">
        <v>4571</v>
      </c>
      <c r="H131" t="s">
        <v>7052</v>
      </c>
      <c r="J131" t="s">
        <v>172</v>
      </c>
    </row>
    <row r="132" spans="1:10" x14ac:dyDescent="0.25">
      <c r="A132" s="40" t="s">
        <v>4171</v>
      </c>
      <c r="B132">
        <v>2011</v>
      </c>
      <c r="C132" s="42">
        <v>7.9</v>
      </c>
      <c r="D132" t="s">
        <v>4238</v>
      </c>
      <c r="E132" t="s">
        <v>4274</v>
      </c>
      <c r="F132" t="s">
        <v>4303</v>
      </c>
      <c r="G132" t="s">
        <v>4571</v>
      </c>
      <c r="H132" t="s">
        <v>7052</v>
      </c>
      <c r="J132" t="s">
        <v>172</v>
      </c>
    </row>
    <row r="133" spans="1:10" x14ac:dyDescent="0.25">
      <c r="A133" s="40" t="s">
        <v>4160</v>
      </c>
      <c r="B133">
        <v>2011</v>
      </c>
      <c r="C133" s="42">
        <v>7.8</v>
      </c>
      <c r="D133" t="s">
        <v>4232</v>
      </c>
      <c r="E133" t="s">
        <v>4201</v>
      </c>
      <c r="F133" t="s">
        <v>4357</v>
      </c>
      <c r="G133" t="s">
        <v>4571</v>
      </c>
      <c r="H133" t="s">
        <v>7052</v>
      </c>
      <c r="J133" t="s">
        <v>172</v>
      </c>
    </row>
    <row r="134" spans="1:10" x14ac:dyDescent="0.25">
      <c r="A134" s="40" t="s">
        <v>4156</v>
      </c>
      <c r="B134">
        <v>2008</v>
      </c>
      <c r="C134" s="42">
        <v>7.8</v>
      </c>
      <c r="D134" t="s">
        <v>4144</v>
      </c>
      <c r="E134" t="s">
        <v>4180</v>
      </c>
      <c r="F134" t="s">
        <v>184</v>
      </c>
      <c r="G134" t="s">
        <v>4571</v>
      </c>
      <c r="H134" t="s">
        <v>4473</v>
      </c>
      <c r="J134" t="s">
        <v>172</v>
      </c>
    </row>
    <row r="135" spans="1:10" x14ac:dyDescent="0.25">
      <c r="A135" s="40" t="s">
        <v>4183</v>
      </c>
      <c r="B135">
        <v>2014</v>
      </c>
      <c r="C135" s="42">
        <v>7.8</v>
      </c>
      <c r="D135" t="s">
        <v>4173</v>
      </c>
      <c r="E135" t="s">
        <v>4144</v>
      </c>
      <c r="F135" t="s">
        <v>4214</v>
      </c>
      <c r="G135" t="s">
        <v>4571</v>
      </c>
      <c r="H135" t="s">
        <v>7052</v>
      </c>
      <c r="J135" t="s">
        <v>172</v>
      </c>
    </row>
    <row r="136" spans="1:10" x14ac:dyDescent="0.25">
      <c r="A136" s="40" t="s">
        <v>4156</v>
      </c>
      <c r="B136">
        <v>2011</v>
      </c>
      <c r="C136" s="42">
        <v>7.8</v>
      </c>
      <c r="D136" t="s">
        <v>4205</v>
      </c>
      <c r="E136" t="s">
        <v>4291</v>
      </c>
      <c r="F136" t="s">
        <v>4293</v>
      </c>
      <c r="G136" t="s">
        <v>4571</v>
      </c>
      <c r="H136" t="s">
        <v>7052</v>
      </c>
      <c r="J136" t="s">
        <v>172</v>
      </c>
    </row>
    <row r="137" spans="1:10" x14ac:dyDescent="0.25">
      <c r="A137" s="40" t="s">
        <v>4168</v>
      </c>
      <c r="B137">
        <v>2008</v>
      </c>
      <c r="C137" s="42">
        <v>7.8</v>
      </c>
      <c r="D137" t="s">
        <v>4264</v>
      </c>
      <c r="E137" t="s">
        <v>184</v>
      </c>
      <c r="F137" t="s">
        <v>184</v>
      </c>
      <c r="G137" t="s">
        <v>4571</v>
      </c>
      <c r="H137" t="s">
        <v>4473</v>
      </c>
      <c r="J137" t="s">
        <v>172</v>
      </c>
    </row>
    <row r="138" spans="1:10" x14ac:dyDescent="0.25">
      <c r="A138" s="40" t="s">
        <v>4143</v>
      </c>
      <c r="B138">
        <v>2009</v>
      </c>
      <c r="C138" s="42">
        <v>7.8</v>
      </c>
      <c r="D138" t="s">
        <v>4204</v>
      </c>
      <c r="E138" t="s">
        <v>4165</v>
      </c>
      <c r="F138" t="s">
        <v>184</v>
      </c>
      <c r="G138" t="s">
        <v>4571</v>
      </c>
      <c r="H138" t="s">
        <v>4473</v>
      </c>
      <c r="J138" t="s">
        <v>172</v>
      </c>
    </row>
    <row r="139" spans="1:10" x14ac:dyDescent="0.25">
      <c r="A139" s="40" t="s">
        <v>4164</v>
      </c>
      <c r="B139">
        <v>2011</v>
      </c>
      <c r="C139" s="42">
        <v>7.8</v>
      </c>
      <c r="D139" t="s">
        <v>4203</v>
      </c>
      <c r="E139" t="s">
        <v>4237</v>
      </c>
      <c r="F139" t="s">
        <v>4302</v>
      </c>
      <c r="G139" t="s">
        <v>4571</v>
      </c>
      <c r="H139" t="s">
        <v>7052</v>
      </c>
      <c r="J139" t="s">
        <v>172</v>
      </c>
    </row>
    <row r="140" spans="1:10" x14ac:dyDescent="0.25">
      <c r="A140" s="40" t="s">
        <v>4152</v>
      </c>
      <c r="B140">
        <v>2012</v>
      </c>
      <c r="C140" s="42">
        <v>7.8</v>
      </c>
      <c r="D140" t="s">
        <v>4187</v>
      </c>
      <c r="E140" t="s">
        <v>4188</v>
      </c>
      <c r="F140" t="s">
        <v>4259</v>
      </c>
      <c r="G140" t="s">
        <v>4571</v>
      </c>
      <c r="H140" t="s">
        <v>7052</v>
      </c>
      <c r="J140" t="s">
        <v>172</v>
      </c>
    </row>
    <row r="141" spans="1:10" x14ac:dyDescent="0.25">
      <c r="A141" s="40" t="s">
        <v>4148</v>
      </c>
      <c r="B141">
        <v>2012</v>
      </c>
      <c r="C141" s="42">
        <v>7.8</v>
      </c>
      <c r="D141" t="s">
        <v>4188</v>
      </c>
      <c r="E141" t="s">
        <v>4187</v>
      </c>
      <c r="F141" t="s">
        <v>4307</v>
      </c>
      <c r="G141" t="s">
        <v>4571</v>
      </c>
      <c r="H141" t="s">
        <v>7052</v>
      </c>
      <c r="J141" t="s">
        <v>172</v>
      </c>
    </row>
    <row r="142" spans="1:10" x14ac:dyDescent="0.25">
      <c r="A142" s="40" t="s">
        <v>4160</v>
      </c>
      <c r="B142">
        <v>2016</v>
      </c>
      <c r="C142" s="42">
        <v>7.7</v>
      </c>
      <c r="D142" t="s">
        <v>4235</v>
      </c>
      <c r="E142" t="s">
        <v>4162</v>
      </c>
      <c r="F142" t="s">
        <v>4221</v>
      </c>
      <c r="G142" t="s">
        <v>4571</v>
      </c>
      <c r="H142" t="s">
        <v>4473</v>
      </c>
      <c r="J142" t="s">
        <v>172</v>
      </c>
    </row>
    <row r="143" spans="1:10" x14ac:dyDescent="0.25">
      <c r="A143" s="40" t="s">
        <v>4143</v>
      </c>
      <c r="B143">
        <v>2014</v>
      </c>
      <c r="C143" s="42">
        <v>7.7</v>
      </c>
      <c r="D143" t="s">
        <v>4161</v>
      </c>
      <c r="E143" t="s">
        <v>4213</v>
      </c>
      <c r="F143" t="s">
        <v>4380</v>
      </c>
      <c r="G143" t="s">
        <v>4571</v>
      </c>
      <c r="H143" t="s">
        <v>7052</v>
      </c>
      <c r="J143" t="s">
        <v>172</v>
      </c>
    </row>
    <row r="144" spans="1:10" x14ac:dyDescent="0.25">
      <c r="A144" s="40" t="s">
        <v>4148</v>
      </c>
      <c r="B144">
        <v>2010</v>
      </c>
      <c r="C144" s="42">
        <v>7.7</v>
      </c>
      <c r="D144" t="s">
        <v>4210</v>
      </c>
      <c r="E144" t="s">
        <v>4261</v>
      </c>
      <c r="F144" t="s">
        <v>4264</v>
      </c>
      <c r="G144" t="s">
        <v>4571</v>
      </c>
      <c r="H144" t="s">
        <v>4473</v>
      </c>
      <c r="J144" t="s">
        <v>172</v>
      </c>
    </row>
    <row r="145" spans="1:10" x14ac:dyDescent="0.25">
      <c r="A145" s="40" t="s">
        <v>4183</v>
      </c>
      <c r="B145">
        <v>2010</v>
      </c>
      <c r="C145" s="42">
        <v>7.7</v>
      </c>
      <c r="D145" t="s">
        <v>4290</v>
      </c>
      <c r="E145" t="s">
        <v>4188</v>
      </c>
      <c r="F145" t="s">
        <v>4225</v>
      </c>
      <c r="G145" t="s">
        <v>4571</v>
      </c>
      <c r="H145" t="s">
        <v>4473</v>
      </c>
      <c r="J145" t="s">
        <v>172</v>
      </c>
    </row>
    <row r="146" spans="1:10" x14ac:dyDescent="0.25">
      <c r="A146" s="40" t="s">
        <v>4186</v>
      </c>
      <c r="B146">
        <v>2014</v>
      </c>
      <c r="C146" s="42">
        <v>7.7</v>
      </c>
      <c r="D146" t="s">
        <v>4286</v>
      </c>
      <c r="E146" t="s">
        <v>4144</v>
      </c>
      <c r="F146" t="s">
        <v>4370</v>
      </c>
      <c r="G146" t="s">
        <v>4571</v>
      </c>
      <c r="H146" t="s">
        <v>7052</v>
      </c>
      <c r="J146" t="s">
        <v>172</v>
      </c>
    </row>
    <row r="147" spans="1:10" x14ac:dyDescent="0.25">
      <c r="A147" s="40" t="s">
        <v>4143</v>
      </c>
      <c r="B147">
        <v>2012</v>
      </c>
      <c r="C147" s="42">
        <v>7.7</v>
      </c>
      <c r="D147" t="s">
        <v>4244</v>
      </c>
      <c r="E147" t="s">
        <v>4202</v>
      </c>
      <c r="F147" t="s">
        <v>4259</v>
      </c>
      <c r="G147" t="s">
        <v>4571</v>
      </c>
      <c r="H147" t="s">
        <v>7052</v>
      </c>
      <c r="J147" t="s">
        <v>172</v>
      </c>
    </row>
    <row r="148" spans="1:10" x14ac:dyDescent="0.25">
      <c r="A148" s="40" t="s">
        <v>4186</v>
      </c>
      <c r="B148">
        <v>2012</v>
      </c>
      <c r="C148" s="42">
        <v>7.7</v>
      </c>
      <c r="D148" t="s">
        <v>4188</v>
      </c>
      <c r="E148" t="s">
        <v>4206</v>
      </c>
      <c r="F148" t="s">
        <v>4311</v>
      </c>
      <c r="G148" t="s">
        <v>4571</v>
      </c>
      <c r="H148" t="s">
        <v>7052</v>
      </c>
      <c r="J148" t="s">
        <v>172</v>
      </c>
    </row>
    <row r="149" spans="1:10" x14ac:dyDescent="0.25">
      <c r="A149" s="40" t="s">
        <v>4186</v>
      </c>
      <c r="B149">
        <v>2010</v>
      </c>
      <c r="C149" s="42">
        <v>7.6</v>
      </c>
      <c r="D149" t="s">
        <v>4232</v>
      </c>
      <c r="E149" t="s">
        <v>4241</v>
      </c>
      <c r="F149" t="s">
        <v>4229</v>
      </c>
      <c r="G149" t="s">
        <v>4571</v>
      </c>
      <c r="H149" t="s">
        <v>4473</v>
      </c>
      <c r="J149" t="s">
        <v>172</v>
      </c>
    </row>
    <row r="150" spans="1:10" x14ac:dyDescent="0.25">
      <c r="A150" s="40" t="s">
        <v>4175</v>
      </c>
      <c r="B150">
        <v>2013</v>
      </c>
      <c r="C150" s="42">
        <v>7.6</v>
      </c>
      <c r="D150" t="s">
        <v>4251</v>
      </c>
      <c r="E150" t="s">
        <v>4285</v>
      </c>
      <c r="F150" t="s">
        <v>4149</v>
      </c>
      <c r="G150" t="s">
        <v>4571</v>
      </c>
      <c r="H150" t="s">
        <v>7052</v>
      </c>
      <c r="J150" t="s">
        <v>172</v>
      </c>
    </row>
    <row r="151" spans="1:10" x14ac:dyDescent="0.25">
      <c r="A151" s="40" t="s">
        <v>4171</v>
      </c>
      <c r="B151">
        <v>2009</v>
      </c>
      <c r="C151" s="42">
        <v>7.6</v>
      </c>
      <c r="D151" t="s">
        <v>4172</v>
      </c>
      <c r="E151" t="s">
        <v>4173</v>
      </c>
      <c r="F151" t="s">
        <v>4450</v>
      </c>
      <c r="G151" t="s">
        <v>4571</v>
      </c>
      <c r="H151" t="s">
        <v>4473</v>
      </c>
      <c r="J151" t="s">
        <v>172</v>
      </c>
    </row>
    <row r="152" spans="1:10" x14ac:dyDescent="0.25">
      <c r="A152" s="40" t="s">
        <v>4156</v>
      </c>
      <c r="B152">
        <v>2009</v>
      </c>
      <c r="C152" s="42">
        <v>7.6</v>
      </c>
      <c r="D152" t="s">
        <v>4149</v>
      </c>
      <c r="E152" t="s">
        <v>4225</v>
      </c>
      <c r="F152" t="s">
        <v>4312</v>
      </c>
      <c r="G152" t="s">
        <v>4571</v>
      </c>
      <c r="H152" t="s">
        <v>4473</v>
      </c>
      <c r="J152" t="s">
        <v>172</v>
      </c>
    </row>
    <row r="153" spans="1:10" x14ac:dyDescent="0.25">
      <c r="A153" s="40" t="s">
        <v>4148</v>
      </c>
      <c r="B153">
        <v>2014</v>
      </c>
      <c r="C153" s="42">
        <v>7.6</v>
      </c>
      <c r="D153" t="s">
        <v>4173</v>
      </c>
      <c r="E153" t="s">
        <v>4190</v>
      </c>
      <c r="F153" t="s">
        <v>4178</v>
      </c>
      <c r="G153" t="s">
        <v>4571</v>
      </c>
      <c r="H153" t="s">
        <v>7052</v>
      </c>
      <c r="J153" t="s">
        <v>172</v>
      </c>
    </row>
    <row r="154" spans="1:10" x14ac:dyDescent="0.25">
      <c r="A154" s="40" t="s">
        <v>4164</v>
      </c>
      <c r="B154">
        <v>2008</v>
      </c>
      <c r="C154" s="42">
        <v>7.6</v>
      </c>
      <c r="D154" t="s">
        <v>4371</v>
      </c>
      <c r="E154" t="s">
        <v>4471</v>
      </c>
      <c r="F154" t="s">
        <v>184</v>
      </c>
      <c r="G154" t="s">
        <v>4571</v>
      </c>
      <c r="H154" t="s">
        <v>4473</v>
      </c>
      <c r="J154" t="s">
        <v>172</v>
      </c>
    </row>
    <row r="155" spans="1:10" x14ac:dyDescent="0.25">
      <c r="A155" s="40" t="s">
        <v>4179</v>
      </c>
      <c r="B155">
        <v>2010</v>
      </c>
      <c r="C155" s="42">
        <v>7.6</v>
      </c>
      <c r="D155" t="s">
        <v>4206</v>
      </c>
      <c r="E155" t="s">
        <v>4153</v>
      </c>
      <c r="F155" t="s">
        <v>4190</v>
      </c>
      <c r="G155" t="s">
        <v>4571</v>
      </c>
      <c r="H155" t="s">
        <v>4473</v>
      </c>
      <c r="J155" t="s">
        <v>172</v>
      </c>
    </row>
    <row r="156" spans="1:10" x14ac:dyDescent="0.25">
      <c r="A156" s="40" t="s">
        <v>4183</v>
      </c>
      <c r="B156">
        <v>2012</v>
      </c>
      <c r="C156" s="42">
        <v>7.6</v>
      </c>
      <c r="D156" t="s">
        <v>4244</v>
      </c>
      <c r="E156" t="s">
        <v>4295</v>
      </c>
      <c r="F156" t="s">
        <v>4293</v>
      </c>
      <c r="G156" t="s">
        <v>4571</v>
      </c>
      <c r="H156" t="s">
        <v>7052</v>
      </c>
      <c r="J156" t="s">
        <v>172</v>
      </c>
    </row>
    <row r="157" spans="1:10" x14ac:dyDescent="0.25">
      <c r="A157" s="40" t="s">
        <v>4143</v>
      </c>
      <c r="B157">
        <v>2010</v>
      </c>
      <c r="C157" s="42">
        <v>7.6</v>
      </c>
      <c r="D157" t="s">
        <v>4244</v>
      </c>
      <c r="E157" t="s">
        <v>4176</v>
      </c>
      <c r="F157" t="s">
        <v>4218</v>
      </c>
      <c r="G157" t="s">
        <v>4571</v>
      </c>
      <c r="H157" t="s">
        <v>4473</v>
      </c>
      <c r="J157" t="s">
        <v>172</v>
      </c>
    </row>
    <row r="158" spans="1:10" x14ac:dyDescent="0.25">
      <c r="A158" s="40" t="s">
        <v>4171</v>
      </c>
      <c r="B158">
        <v>2013</v>
      </c>
      <c r="C158" s="42">
        <v>7.6</v>
      </c>
      <c r="D158" t="s">
        <v>4238</v>
      </c>
      <c r="E158" t="s">
        <v>4154</v>
      </c>
      <c r="F158" t="s">
        <v>4176</v>
      </c>
      <c r="G158" t="s">
        <v>4571</v>
      </c>
      <c r="H158" t="s">
        <v>7052</v>
      </c>
      <c r="J158" t="s">
        <v>172</v>
      </c>
    </row>
    <row r="159" spans="1:10" x14ac:dyDescent="0.25">
      <c r="A159" s="40" t="s">
        <v>4160</v>
      </c>
      <c r="B159">
        <v>2008</v>
      </c>
      <c r="C159" s="42">
        <v>7.6</v>
      </c>
      <c r="D159" t="s">
        <v>4238</v>
      </c>
      <c r="E159" t="s">
        <v>4421</v>
      </c>
      <c r="F159" t="s">
        <v>184</v>
      </c>
      <c r="G159" t="s">
        <v>4571</v>
      </c>
      <c r="H159" t="s">
        <v>4473</v>
      </c>
      <c r="J159" t="s">
        <v>172</v>
      </c>
    </row>
    <row r="160" spans="1:10" x14ac:dyDescent="0.25">
      <c r="A160" s="40" t="s">
        <v>4164</v>
      </c>
      <c r="B160">
        <v>2012</v>
      </c>
      <c r="C160" s="42">
        <v>7.5</v>
      </c>
      <c r="D160" t="s">
        <v>184</v>
      </c>
      <c r="E160" t="s">
        <v>184</v>
      </c>
      <c r="F160" t="s">
        <v>4250</v>
      </c>
      <c r="G160" t="s">
        <v>4571</v>
      </c>
      <c r="H160" t="s">
        <v>7052</v>
      </c>
      <c r="J160" t="s">
        <v>172</v>
      </c>
    </row>
    <row r="161" spans="1:10" x14ac:dyDescent="0.25">
      <c r="A161" s="40" t="s">
        <v>4164</v>
      </c>
      <c r="B161">
        <v>2016</v>
      </c>
      <c r="C161" s="42">
        <v>7.5</v>
      </c>
      <c r="D161" t="s">
        <v>4261</v>
      </c>
      <c r="E161" t="s">
        <v>4240</v>
      </c>
      <c r="F161" t="s">
        <v>4211</v>
      </c>
      <c r="G161" t="s">
        <v>4571</v>
      </c>
      <c r="H161" t="s">
        <v>4473</v>
      </c>
      <c r="J161" t="s">
        <v>172</v>
      </c>
    </row>
    <row r="162" spans="1:10" x14ac:dyDescent="0.25">
      <c r="A162" s="40" t="s">
        <v>4152</v>
      </c>
      <c r="B162">
        <v>2014</v>
      </c>
      <c r="C162" s="42">
        <v>7.5</v>
      </c>
      <c r="D162" t="s">
        <v>4184</v>
      </c>
      <c r="E162" t="s">
        <v>4260</v>
      </c>
      <c r="F162" t="s">
        <v>4157</v>
      </c>
      <c r="G162" t="s">
        <v>4571</v>
      </c>
      <c r="H162" t="s">
        <v>7052</v>
      </c>
      <c r="J162" t="s">
        <v>172</v>
      </c>
    </row>
    <row r="163" spans="1:10" x14ac:dyDescent="0.25">
      <c r="A163" s="40" t="s">
        <v>4186</v>
      </c>
      <c r="B163">
        <v>2016</v>
      </c>
      <c r="C163" s="42">
        <v>7.5</v>
      </c>
      <c r="D163" t="s">
        <v>4184</v>
      </c>
      <c r="E163" t="s">
        <v>4230</v>
      </c>
      <c r="F163" t="s">
        <v>4252</v>
      </c>
      <c r="G163" t="s">
        <v>4571</v>
      </c>
      <c r="H163" t="s">
        <v>4473</v>
      </c>
      <c r="J163" t="s">
        <v>172</v>
      </c>
    </row>
    <row r="164" spans="1:10" x14ac:dyDescent="0.25">
      <c r="A164" s="40" t="s">
        <v>4160</v>
      </c>
      <c r="B164">
        <v>2009</v>
      </c>
      <c r="C164" s="42">
        <v>7.5</v>
      </c>
      <c r="D164" t="s">
        <v>4172</v>
      </c>
      <c r="E164" t="s">
        <v>4206</v>
      </c>
      <c r="F164" t="s">
        <v>4274</v>
      </c>
      <c r="G164" t="s">
        <v>4571</v>
      </c>
      <c r="H164" t="s">
        <v>4473</v>
      </c>
      <c r="J164" t="s">
        <v>172</v>
      </c>
    </row>
    <row r="165" spans="1:10" x14ac:dyDescent="0.25">
      <c r="A165" s="40" t="s">
        <v>4171</v>
      </c>
      <c r="B165">
        <v>2012</v>
      </c>
      <c r="C165" s="42">
        <v>7.5</v>
      </c>
      <c r="D165" t="s">
        <v>4176</v>
      </c>
      <c r="E165" t="s">
        <v>4270</v>
      </c>
      <c r="F165" t="s">
        <v>4329</v>
      </c>
      <c r="G165" t="s">
        <v>4571</v>
      </c>
      <c r="H165" t="s">
        <v>7052</v>
      </c>
      <c r="J165" t="s">
        <v>172</v>
      </c>
    </row>
    <row r="166" spans="1:10" x14ac:dyDescent="0.25">
      <c r="A166" s="40" t="s">
        <v>4175</v>
      </c>
      <c r="B166">
        <v>2012</v>
      </c>
      <c r="C166" s="42">
        <v>7.5</v>
      </c>
      <c r="D166" t="s">
        <v>4181</v>
      </c>
      <c r="E166" t="s">
        <v>4218</v>
      </c>
      <c r="F166" t="s">
        <v>4220</v>
      </c>
      <c r="G166" t="s">
        <v>4571</v>
      </c>
      <c r="H166" t="s">
        <v>7052</v>
      </c>
      <c r="J166" t="s">
        <v>172</v>
      </c>
    </row>
    <row r="167" spans="1:10" x14ac:dyDescent="0.25">
      <c r="A167" s="40" t="s">
        <v>4183</v>
      </c>
      <c r="B167">
        <v>2009</v>
      </c>
      <c r="C167" s="42">
        <v>7.5</v>
      </c>
      <c r="D167" t="s">
        <v>4306</v>
      </c>
      <c r="E167" t="s">
        <v>4379</v>
      </c>
      <c r="F167" t="s">
        <v>184</v>
      </c>
      <c r="G167" t="s">
        <v>4571</v>
      </c>
      <c r="H167" t="s">
        <v>4473</v>
      </c>
      <c r="J167" t="s">
        <v>172</v>
      </c>
    </row>
    <row r="168" spans="1:10" x14ac:dyDescent="0.25">
      <c r="A168" s="40" t="s">
        <v>4179</v>
      </c>
      <c r="B168">
        <v>2012</v>
      </c>
      <c r="C168" s="42">
        <v>7.5</v>
      </c>
      <c r="D168" t="s">
        <v>4312</v>
      </c>
      <c r="E168" t="s">
        <v>4222</v>
      </c>
      <c r="F168" t="s">
        <v>4308</v>
      </c>
      <c r="G168" t="s">
        <v>4571</v>
      </c>
      <c r="H168" t="s">
        <v>7052</v>
      </c>
      <c r="J168" t="s">
        <v>172</v>
      </c>
    </row>
    <row r="169" spans="1:10" x14ac:dyDescent="0.25">
      <c r="A169" s="40" t="s">
        <v>4168</v>
      </c>
      <c r="B169">
        <v>2013</v>
      </c>
      <c r="C169" s="42">
        <v>7.5</v>
      </c>
      <c r="D169" t="s">
        <v>4202</v>
      </c>
      <c r="E169" t="s">
        <v>4241</v>
      </c>
      <c r="F169" t="s">
        <v>4282</v>
      </c>
      <c r="G169" t="s">
        <v>4571</v>
      </c>
      <c r="H169" t="s">
        <v>7052</v>
      </c>
      <c r="J169" t="s">
        <v>172</v>
      </c>
    </row>
    <row r="170" spans="1:10" x14ac:dyDescent="0.25">
      <c r="A170" s="40" t="s">
        <v>4175</v>
      </c>
      <c r="B170">
        <v>2010</v>
      </c>
      <c r="C170" s="42">
        <v>7.5</v>
      </c>
      <c r="D170" t="s">
        <v>4202</v>
      </c>
      <c r="E170" t="s">
        <v>4236</v>
      </c>
      <c r="F170" t="s">
        <v>4176</v>
      </c>
      <c r="G170" t="s">
        <v>4571</v>
      </c>
      <c r="H170" t="s">
        <v>4473</v>
      </c>
      <c r="J170" t="s">
        <v>172</v>
      </c>
    </row>
    <row r="171" spans="1:10" x14ac:dyDescent="0.25">
      <c r="A171" s="40" t="s">
        <v>4168</v>
      </c>
      <c r="B171">
        <v>2012</v>
      </c>
      <c r="C171" s="42">
        <v>7.5</v>
      </c>
      <c r="D171" t="s">
        <v>4187</v>
      </c>
      <c r="E171" t="s">
        <v>4181</v>
      </c>
      <c r="F171" t="s">
        <v>4329</v>
      </c>
      <c r="G171" t="s">
        <v>4571</v>
      </c>
      <c r="H171" t="s">
        <v>7052</v>
      </c>
      <c r="J171" t="s">
        <v>172</v>
      </c>
    </row>
    <row r="172" spans="1:10" x14ac:dyDescent="0.25">
      <c r="A172" s="40" t="s">
        <v>4152</v>
      </c>
      <c r="B172">
        <v>2010</v>
      </c>
      <c r="C172" s="42">
        <v>7.5</v>
      </c>
      <c r="D172" t="s">
        <v>4187</v>
      </c>
      <c r="E172" t="s">
        <v>4190</v>
      </c>
      <c r="F172" t="s">
        <v>4356</v>
      </c>
      <c r="G172" t="s">
        <v>4571</v>
      </c>
      <c r="H172" t="s">
        <v>4473</v>
      </c>
      <c r="J172" t="s">
        <v>172</v>
      </c>
    </row>
    <row r="173" spans="1:10" x14ac:dyDescent="0.25">
      <c r="A173" s="40" t="s">
        <v>4171</v>
      </c>
      <c r="B173">
        <v>2010</v>
      </c>
      <c r="C173" s="42">
        <v>7.5</v>
      </c>
      <c r="D173" t="s">
        <v>4238</v>
      </c>
      <c r="E173" t="s">
        <v>4218</v>
      </c>
      <c r="F173" t="s">
        <v>4270</v>
      </c>
      <c r="G173" t="s">
        <v>4571</v>
      </c>
      <c r="H173" t="s">
        <v>4473</v>
      </c>
      <c r="J173" t="s">
        <v>172</v>
      </c>
    </row>
    <row r="174" spans="1:10" x14ac:dyDescent="0.25">
      <c r="A174" s="40" t="s">
        <v>4183</v>
      </c>
      <c r="B174">
        <v>2016</v>
      </c>
      <c r="C174" s="42">
        <v>7.5</v>
      </c>
      <c r="D174" t="s">
        <v>4223</v>
      </c>
      <c r="E174" t="s">
        <v>4235</v>
      </c>
      <c r="F174" t="s">
        <v>4196</v>
      </c>
      <c r="G174" t="s">
        <v>4571</v>
      </c>
      <c r="H174" t="s">
        <v>4473</v>
      </c>
      <c r="J174" t="s">
        <v>172</v>
      </c>
    </row>
    <row r="175" spans="1:10" x14ac:dyDescent="0.25">
      <c r="A175" s="40" t="s">
        <v>4160</v>
      </c>
      <c r="B175">
        <v>2013</v>
      </c>
      <c r="C175" s="42">
        <v>7.4</v>
      </c>
      <c r="D175" t="s">
        <v>4232</v>
      </c>
      <c r="E175" t="s">
        <v>4248</v>
      </c>
      <c r="F175" t="s">
        <v>4153</v>
      </c>
      <c r="G175" t="s">
        <v>4571</v>
      </c>
      <c r="H175" t="s">
        <v>7052</v>
      </c>
      <c r="J175" t="s">
        <v>172</v>
      </c>
    </row>
    <row r="176" spans="1:10" x14ac:dyDescent="0.25">
      <c r="A176" s="40" t="s">
        <v>4143</v>
      </c>
      <c r="B176">
        <v>2016</v>
      </c>
      <c r="C176" s="42">
        <v>7.4</v>
      </c>
      <c r="D176" t="s">
        <v>4232</v>
      </c>
      <c r="E176" t="s">
        <v>4184</v>
      </c>
      <c r="F176" t="s">
        <v>4317</v>
      </c>
      <c r="G176" t="s">
        <v>4571</v>
      </c>
      <c r="H176" t="s">
        <v>4473</v>
      </c>
      <c r="J176" t="s">
        <v>172</v>
      </c>
    </row>
    <row r="177" spans="1:10" x14ac:dyDescent="0.25">
      <c r="A177" s="40" t="s">
        <v>4186</v>
      </c>
      <c r="B177">
        <v>2011</v>
      </c>
      <c r="C177" s="42">
        <v>7.4</v>
      </c>
      <c r="D177" t="s">
        <v>4232</v>
      </c>
      <c r="E177" t="s">
        <v>4172</v>
      </c>
      <c r="F177" t="s">
        <v>4208</v>
      </c>
      <c r="G177" t="s">
        <v>4571</v>
      </c>
      <c r="H177" t="s">
        <v>4473</v>
      </c>
      <c r="J177" t="s">
        <v>172</v>
      </c>
    </row>
    <row r="178" spans="1:10" x14ac:dyDescent="0.25">
      <c r="A178" s="40" t="s">
        <v>4143</v>
      </c>
      <c r="B178">
        <v>2011</v>
      </c>
      <c r="C178" s="42">
        <v>7.4</v>
      </c>
      <c r="D178" t="s">
        <v>4232</v>
      </c>
      <c r="E178" t="s">
        <v>4184</v>
      </c>
      <c r="F178" t="s">
        <v>4208</v>
      </c>
      <c r="G178" t="s">
        <v>4571</v>
      </c>
      <c r="H178" t="s">
        <v>4473</v>
      </c>
      <c r="J178" t="s">
        <v>172</v>
      </c>
    </row>
    <row r="179" spans="1:10" x14ac:dyDescent="0.25">
      <c r="A179" s="40" t="s">
        <v>4179</v>
      </c>
      <c r="B179">
        <v>2013</v>
      </c>
      <c r="C179" s="42">
        <v>7.4</v>
      </c>
      <c r="D179" t="s">
        <v>4225</v>
      </c>
      <c r="E179" t="s">
        <v>4328</v>
      </c>
      <c r="F179" t="s">
        <v>4180</v>
      </c>
      <c r="G179" t="s">
        <v>4571</v>
      </c>
      <c r="H179" t="s">
        <v>7052</v>
      </c>
      <c r="J179" t="s">
        <v>172</v>
      </c>
    </row>
    <row r="180" spans="1:10" x14ac:dyDescent="0.25">
      <c r="A180" s="40" t="s">
        <v>4148</v>
      </c>
      <c r="B180">
        <v>2011</v>
      </c>
      <c r="C180" s="42">
        <v>7.4</v>
      </c>
      <c r="D180" t="s">
        <v>4172</v>
      </c>
      <c r="E180" t="s">
        <v>4188</v>
      </c>
      <c r="F180" t="s">
        <v>4371</v>
      </c>
      <c r="G180" t="s">
        <v>4571</v>
      </c>
      <c r="H180" t="s">
        <v>4473</v>
      </c>
      <c r="J180" t="s">
        <v>172</v>
      </c>
    </row>
    <row r="181" spans="1:10" x14ac:dyDescent="0.25">
      <c r="A181" s="40" t="s">
        <v>4171</v>
      </c>
      <c r="B181">
        <v>2016</v>
      </c>
      <c r="C181" s="42">
        <v>7.4</v>
      </c>
      <c r="D181" t="s">
        <v>4245</v>
      </c>
      <c r="E181" t="s">
        <v>4201</v>
      </c>
      <c r="F181" t="s">
        <v>4211</v>
      </c>
      <c r="G181" t="s">
        <v>4571</v>
      </c>
      <c r="H181" t="s">
        <v>4473</v>
      </c>
      <c r="J181" t="s">
        <v>172</v>
      </c>
    </row>
    <row r="182" spans="1:10" x14ac:dyDescent="0.25">
      <c r="A182" s="40" t="s">
        <v>4175</v>
      </c>
      <c r="B182">
        <v>2009</v>
      </c>
      <c r="C182" s="42">
        <v>7.4</v>
      </c>
      <c r="D182" t="s">
        <v>4245</v>
      </c>
      <c r="E182" t="s">
        <v>4329</v>
      </c>
      <c r="F182" t="s">
        <v>4477</v>
      </c>
      <c r="G182" t="s">
        <v>4571</v>
      </c>
      <c r="H182" t="s">
        <v>4473</v>
      </c>
      <c r="J182" t="s">
        <v>172</v>
      </c>
    </row>
    <row r="183" spans="1:10" x14ac:dyDescent="0.25">
      <c r="A183" s="40" t="s">
        <v>4148</v>
      </c>
      <c r="B183">
        <v>2016</v>
      </c>
      <c r="C183" s="42">
        <v>7.4</v>
      </c>
      <c r="D183" t="s">
        <v>4290</v>
      </c>
      <c r="E183" t="s">
        <v>4190</v>
      </c>
      <c r="F183" t="s">
        <v>4255</v>
      </c>
      <c r="G183" t="s">
        <v>4571</v>
      </c>
      <c r="H183" t="s">
        <v>4473</v>
      </c>
      <c r="J183" t="s">
        <v>172</v>
      </c>
    </row>
    <row r="184" spans="1:10" x14ac:dyDescent="0.25">
      <c r="A184" s="40" t="s">
        <v>4183</v>
      </c>
      <c r="B184">
        <v>2011</v>
      </c>
      <c r="C184" s="42">
        <v>7.4</v>
      </c>
      <c r="D184" t="s">
        <v>4205</v>
      </c>
      <c r="E184" t="s">
        <v>4286</v>
      </c>
      <c r="F184" t="s">
        <v>4222</v>
      </c>
      <c r="G184" t="s">
        <v>4571</v>
      </c>
      <c r="H184" t="s">
        <v>4473</v>
      </c>
      <c r="J184" t="s">
        <v>172</v>
      </c>
    </row>
    <row r="185" spans="1:10" x14ac:dyDescent="0.25">
      <c r="A185" s="40" t="s">
        <v>4179</v>
      </c>
      <c r="B185">
        <v>2011</v>
      </c>
      <c r="C185" s="42">
        <v>7.4</v>
      </c>
      <c r="D185" t="s">
        <v>4286</v>
      </c>
      <c r="E185" t="s">
        <v>4181</v>
      </c>
      <c r="F185" t="s">
        <v>4248</v>
      </c>
      <c r="G185" t="s">
        <v>4571</v>
      </c>
      <c r="H185" t="s">
        <v>4473</v>
      </c>
      <c r="J185" t="s">
        <v>172</v>
      </c>
    </row>
    <row r="186" spans="1:10" x14ac:dyDescent="0.25">
      <c r="A186" s="40" t="s">
        <v>4164</v>
      </c>
      <c r="B186">
        <v>2010</v>
      </c>
      <c r="C186" s="42">
        <v>7.4</v>
      </c>
      <c r="D186" t="s">
        <v>4286</v>
      </c>
      <c r="E186" t="s">
        <v>4282</v>
      </c>
      <c r="F186" t="s">
        <v>4241</v>
      </c>
      <c r="G186" t="s">
        <v>4571</v>
      </c>
      <c r="H186" t="s">
        <v>4473</v>
      </c>
      <c r="J186" t="s">
        <v>172</v>
      </c>
    </row>
    <row r="187" spans="1:10" x14ac:dyDescent="0.25">
      <c r="A187" s="40" t="s">
        <v>4168</v>
      </c>
      <c r="B187">
        <v>2009</v>
      </c>
      <c r="C187" s="42">
        <v>7.4</v>
      </c>
      <c r="D187" t="s">
        <v>4248</v>
      </c>
      <c r="E187" t="s">
        <v>4176</v>
      </c>
      <c r="F187" t="s">
        <v>4296</v>
      </c>
      <c r="G187" t="s">
        <v>4571</v>
      </c>
      <c r="H187" t="s">
        <v>4473</v>
      </c>
      <c r="J187" t="s">
        <v>172</v>
      </c>
    </row>
    <row r="188" spans="1:10" x14ac:dyDescent="0.25">
      <c r="A188" s="40" t="s">
        <v>4179</v>
      </c>
      <c r="B188">
        <v>2016</v>
      </c>
      <c r="C188" s="42">
        <v>7.4</v>
      </c>
      <c r="D188" t="s">
        <v>4270</v>
      </c>
      <c r="E188" t="s">
        <v>4286</v>
      </c>
      <c r="F188" t="s">
        <v>4211</v>
      </c>
      <c r="G188" t="s">
        <v>4571</v>
      </c>
      <c r="H188" t="s">
        <v>4473</v>
      </c>
      <c r="J188" t="s">
        <v>172</v>
      </c>
    </row>
    <row r="189" spans="1:10" x14ac:dyDescent="0.25">
      <c r="A189" s="40" t="s">
        <v>4179</v>
      </c>
      <c r="B189">
        <v>2009</v>
      </c>
      <c r="C189" s="42">
        <v>7.4</v>
      </c>
      <c r="D189" t="s">
        <v>4202</v>
      </c>
      <c r="E189" t="s">
        <v>4329</v>
      </c>
      <c r="F189" t="s">
        <v>184</v>
      </c>
      <c r="G189" t="s">
        <v>4571</v>
      </c>
      <c r="H189" t="s">
        <v>4473</v>
      </c>
      <c r="J189" t="s">
        <v>172</v>
      </c>
    </row>
    <row r="190" spans="1:10" x14ac:dyDescent="0.25">
      <c r="A190" s="40" t="s">
        <v>4156</v>
      </c>
      <c r="B190">
        <v>2012</v>
      </c>
      <c r="C190" s="42">
        <v>7.4</v>
      </c>
      <c r="D190" t="s">
        <v>4180</v>
      </c>
      <c r="E190" t="s">
        <v>4248</v>
      </c>
      <c r="F190" t="s">
        <v>4220</v>
      </c>
      <c r="G190" t="s">
        <v>4571</v>
      </c>
      <c r="H190" t="s">
        <v>7052</v>
      </c>
      <c r="J190" t="s">
        <v>172</v>
      </c>
    </row>
    <row r="191" spans="1:10" x14ac:dyDescent="0.25">
      <c r="A191" s="40" t="s">
        <v>4164</v>
      </c>
      <c r="B191">
        <v>2013</v>
      </c>
      <c r="C191" s="42">
        <v>7.4</v>
      </c>
      <c r="D191" t="s">
        <v>4244</v>
      </c>
      <c r="E191" t="s">
        <v>4312</v>
      </c>
      <c r="F191" t="s">
        <v>4291</v>
      </c>
      <c r="G191" t="s">
        <v>4571</v>
      </c>
      <c r="H191" t="s">
        <v>7052</v>
      </c>
      <c r="J191" t="s">
        <v>172</v>
      </c>
    </row>
    <row r="192" spans="1:10" x14ac:dyDescent="0.25">
      <c r="A192" s="40" t="s">
        <v>4160</v>
      </c>
      <c r="B192">
        <v>2012</v>
      </c>
      <c r="C192" s="42">
        <v>7.4</v>
      </c>
      <c r="D192" t="s">
        <v>4244</v>
      </c>
      <c r="E192" t="s">
        <v>4180</v>
      </c>
      <c r="F192" t="s">
        <v>4306</v>
      </c>
      <c r="G192" t="s">
        <v>4571</v>
      </c>
      <c r="H192" t="s">
        <v>7052</v>
      </c>
      <c r="J192" t="s">
        <v>172</v>
      </c>
    </row>
    <row r="193" spans="1:10" x14ac:dyDescent="0.25">
      <c r="A193" s="40" t="s">
        <v>4164</v>
      </c>
      <c r="B193">
        <v>2009</v>
      </c>
      <c r="C193" s="42">
        <v>7.4</v>
      </c>
      <c r="D193" t="s">
        <v>4244</v>
      </c>
      <c r="E193" t="s">
        <v>4206</v>
      </c>
      <c r="F193" t="s">
        <v>4208</v>
      </c>
      <c r="G193" t="s">
        <v>4571</v>
      </c>
      <c r="H193" t="s">
        <v>4473</v>
      </c>
      <c r="J193" t="s">
        <v>172</v>
      </c>
    </row>
    <row r="194" spans="1:10" x14ac:dyDescent="0.25">
      <c r="A194" s="40" t="s">
        <v>4156</v>
      </c>
      <c r="B194">
        <v>2013</v>
      </c>
      <c r="C194" s="42">
        <v>7.4</v>
      </c>
      <c r="D194" t="s">
        <v>4153</v>
      </c>
      <c r="E194" t="s">
        <v>4180</v>
      </c>
      <c r="F194" t="s">
        <v>4286</v>
      </c>
      <c r="G194" t="s">
        <v>4571</v>
      </c>
      <c r="H194" t="s">
        <v>7052</v>
      </c>
      <c r="J194" t="s">
        <v>172</v>
      </c>
    </row>
    <row r="195" spans="1:10" x14ac:dyDescent="0.25">
      <c r="A195" s="40" t="s">
        <v>4168</v>
      </c>
      <c r="B195">
        <v>2010</v>
      </c>
      <c r="C195" s="42">
        <v>7.4</v>
      </c>
      <c r="D195" t="s">
        <v>4187</v>
      </c>
      <c r="E195" t="s">
        <v>4248</v>
      </c>
      <c r="F195" t="s">
        <v>4223</v>
      </c>
      <c r="G195" t="s">
        <v>4571</v>
      </c>
      <c r="H195" t="s">
        <v>4473</v>
      </c>
      <c r="J195" t="s">
        <v>172</v>
      </c>
    </row>
    <row r="196" spans="1:10" x14ac:dyDescent="0.25">
      <c r="A196" s="40" t="s">
        <v>4168</v>
      </c>
      <c r="B196">
        <v>2016</v>
      </c>
      <c r="C196" s="42">
        <v>7.4</v>
      </c>
      <c r="D196" t="s">
        <v>4223</v>
      </c>
      <c r="E196" t="s">
        <v>4188</v>
      </c>
      <c r="F196" t="s">
        <v>4258</v>
      </c>
      <c r="G196" t="s">
        <v>4571</v>
      </c>
      <c r="H196" t="s">
        <v>4473</v>
      </c>
      <c r="J196" t="s">
        <v>172</v>
      </c>
    </row>
    <row r="197" spans="1:10" x14ac:dyDescent="0.25">
      <c r="A197" s="40" t="s">
        <v>4160</v>
      </c>
      <c r="B197">
        <v>2010</v>
      </c>
      <c r="C197" s="42">
        <v>7.4</v>
      </c>
      <c r="D197" t="s">
        <v>4223</v>
      </c>
      <c r="E197" t="s">
        <v>4187</v>
      </c>
      <c r="F197" t="s">
        <v>4206</v>
      </c>
      <c r="G197" t="s">
        <v>4571</v>
      </c>
      <c r="H197" t="s">
        <v>4473</v>
      </c>
      <c r="J197" t="s">
        <v>172</v>
      </c>
    </row>
    <row r="198" spans="1:10" x14ac:dyDescent="0.25">
      <c r="A198" s="40" t="s">
        <v>4152</v>
      </c>
      <c r="B198">
        <v>2016</v>
      </c>
      <c r="C198" s="42">
        <v>7.3</v>
      </c>
      <c r="D198" t="s">
        <v>4269</v>
      </c>
      <c r="E198" t="s">
        <v>4199</v>
      </c>
      <c r="F198" t="s">
        <v>4233</v>
      </c>
      <c r="G198" t="s">
        <v>4571</v>
      </c>
      <c r="H198" t="s">
        <v>4473</v>
      </c>
      <c r="J198" t="s">
        <v>172</v>
      </c>
    </row>
    <row r="199" spans="1:10" x14ac:dyDescent="0.25">
      <c r="A199" s="40" t="s">
        <v>4152</v>
      </c>
      <c r="B199">
        <v>2011</v>
      </c>
      <c r="C199" s="42">
        <v>7.3</v>
      </c>
      <c r="D199" t="s">
        <v>4205</v>
      </c>
      <c r="E199" t="s">
        <v>4192</v>
      </c>
      <c r="F199" t="s">
        <v>4294</v>
      </c>
      <c r="G199" t="s">
        <v>4571</v>
      </c>
      <c r="H199" t="s">
        <v>4473</v>
      </c>
      <c r="J199" t="s">
        <v>172</v>
      </c>
    </row>
    <row r="200" spans="1:10" x14ac:dyDescent="0.25">
      <c r="A200" s="40" t="s">
        <v>4156</v>
      </c>
      <c r="B200">
        <v>2010</v>
      </c>
      <c r="C200" s="42">
        <v>7.3</v>
      </c>
      <c r="D200" t="s">
        <v>4265</v>
      </c>
      <c r="E200" t="s">
        <v>4265</v>
      </c>
      <c r="F200" t="s">
        <v>4311</v>
      </c>
      <c r="G200" t="s">
        <v>4571</v>
      </c>
      <c r="H200" t="s">
        <v>4473</v>
      </c>
      <c r="J200" t="s">
        <v>172</v>
      </c>
    </row>
    <row r="201" spans="1:10" x14ac:dyDescent="0.25">
      <c r="A201" s="40" t="s">
        <v>4175</v>
      </c>
      <c r="B201">
        <v>2011</v>
      </c>
      <c r="C201" s="42">
        <v>7.3</v>
      </c>
      <c r="D201" t="s">
        <v>4291</v>
      </c>
      <c r="E201" t="s">
        <v>4231</v>
      </c>
      <c r="F201" t="s">
        <v>4248</v>
      </c>
      <c r="G201" t="s">
        <v>4571</v>
      </c>
      <c r="H201" t="s">
        <v>4473</v>
      </c>
      <c r="J201" t="s">
        <v>172</v>
      </c>
    </row>
    <row r="202" spans="1:10" x14ac:dyDescent="0.25">
      <c r="A202" s="40" t="s">
        <v>4152</v>
      </c>
      <c r="B202">
        <v>2013</v>
      </c>
      <c r="C202" s="42">
        <v>7.3</v>
      </c>
      <c r="D202" t="s">
        <v>4231</v>
      </c>
      <c r="E202" t="s">
        <v>4263</v>
      </c>
      <c r="F202" t="s">
        <v>4297</v>
      </c>
      <c r="G202" t="s">
        <v>4571</v>
      </c>
      <c r="H202" t="s">
        <v>7052</v>
      </c>
      <c r="J202" t="s">
        <v>172</v>
      </c>
    </row>
    <row r="203" spans="1:10" x14ac:dyDescent="0.25">
      <c r="A203" s="40" t="s">
        <v>4175</v>
      </c>
      <c r="B203">
        <v>2016</v>
      </c>
      <c r="C203" s="42">
        <v>7.3</v>
      </c>
      <c r="D203" t="s">
        <v>4274</v>
      </c>
      <c r="E203" t="s">
        <v>4218</v>
      </c>
      <c r="F203" t="s">
        <v>4169</v>
      </c>
      <c r="G203" t="s">
        <v>4571</v>
      </c>
      <c r="H203" t="s">
        <v>4473</v>
      </c>
      <c r="J203" t="s">
        <v>172</v>
      </c>
    </row>
    <row r="204" spans="1:10" x14ac:dyDescent="0.25">
      <c r="A204" s="40" t="s">
        <v>4160</v>
      </c>
      <c r="B204">
        <v>2011</v>
      </c>
      <c r="C204" s="42">
        <v>7.2</v>
      </c>
      <c r="D204" t="s">
        <v>4232</v>
      </c>
      <c r="E204" t="s">
        <v>4286</v>
      </c>
      <c r="F204" t="s">
        <v>4218</v>
      </c>
      <c r="G204" t="s">
        <v>4571</v>
      </c>
      <c r="H204" t="s">
        <v>4473</v>
      </c>
      <c r="J204" t="s">
        <v>172</v>
      </c>
    </row>
    <row r="205" spans="1:10" x14ac:dyDescent="0.25">
      <c r="A205" s="40" t="s">
        <v>4183</v>
      </c>
      <c r="B205">
        <v>2013</v>
      </c>
      <c r="C205" s="42">
        <v>7.2</v>
      </c>
      <c r="D205" t="s">
        <v>4190</v>
      </c>
      <c r="E205" t="s">
        <v>4286</v>
      </c>
      <c r="F205" t="s">
        <v>4329</v>
      </c>
      <c r="G205" t="s">
        <v>4571</v>
      </c>
      <c r="H205" t="s">
        <v>7052</v>
      </c>
      <c r="J205" t="s">
        <v>172</v>
      </c>
    </row>
    <row r="206" spans="1:10" x14ac:dyDescent="0.25">
      <c r="A206" s="40" t="s">
        <v>4160</v>
      </c>
      <c r="B206">
        <v>2015</v>
      </c>
      <c r="C206" s="42">
        <v>7.2</v>
      </c>
      <c r="D206" t="s">
        <v>4173</v>
      </c>
      <c r="E206" t="s">
        <v>4328</v>
      </c>
      <c r="F206" t="s">
        <v>4247</v>
      </c>
      <c r="G206" t="s">
        <v>4571</v>
      </c>
      <c r="H206" t="s">
        <v>4473</v>
      </c>
      <c r="J206" t="s">
        <v>172</v>
      </c>
    </row>
    <row r="207" spans="1:10" x14ac:dyDescent="0.25">
      <c r="A207" s="40" t="s">
        <v>4164</v>
      </c>
      <c r="B207">
        <v>2011</v>
      </c>
      <c r="C207" s="42">
        <v>7.2</v>
      </c>
      <c r="D207" t="s">
        <v>4165</v>
      </c>
      <c r="E207" t="s">
        <v>4203</v>
      </c>
      <c r="F207" t="s">
        <v>4208</v>
      </c>
      <c r="G207" t="s">
        <v>4571</v>
      </c>
      <c r="H207" t="s">
        <v>4473</v>
      </c>
      <c r="J207" t="s">
        <v>172</v>
      </c>
    </row>
    <row r="208" spans="1:10" x14ac:dyDescent="0.25">
      <c r="A208" s="40" t="s">
        <v>4156</v>
      </c>
      <c r="B208">
        <v>2015</v>
      </c>
      <c r="C208" s="42">
        <v>7.2</v>
      </c>
      <c r="D208" t="s">
        <v>4290</v>
      </c>
      <c r="E208" t="s">
        <v>4191</v>
      </c>
      <c r="F208" t="s">
        <v>4262</v>
      </c>
      <c r="G208" t="s">
        <v>4571</v>
      </c>
      <c r="H208" t="s">
        <v>4473</v>
      </c>
      <c r="J208" t="s">
        <v>172</v>
      </c>
    </row>
    <row r="209" spans="1:10" x14ac:dyDescent="0.25">
      <c r="A209" s="40" t="s">
        <v>4183</v>
      </c>
      <c r="B209">
        <v>2012</v>
      </c>
      <c r="C209" s="42">
        <v>7.2</v>
      </c>
      <c r="D209" t="s">
        <v>4205</v>
      </c>
      <c r="E209" t="s">
        <v>4260</v>
      </c>
      <c r="F209" t="s">
        <v>4371</v>
      </c>
      <c r="G209" t="s">
        <v>4571</v>
      </c>
      <c r="H209" t="s">
        <v>4473</v>
      </c>
      <c r="J209" t="s">
        <v>172</v>
      </c>
    </row>
    <row r="210" spans="1:10" x14ac:dyDescent="0.25">
      <c r="A210" s="40" t="s">
        <v>4171</v>
      </c>
      <c r="B210">
        <v>2011</v>
      </c>
      <c r="C210" s="42">
        <v>7.2</v>
      </c>
      <c r="D210" t="s">
        <v>4295</v>
      </c>
      <c r="E210" t="s">
        <v>4218</v>
      </c>
      <c r="F210" t="s">
        <v>4222</v>
      </c>
      <c r="G210" t="s">
        <v>4571</v>
      </c>
      <c r="H210" t="s">
        <v>4473</v>
      </c>
      <c r="J210" t="s">
        <v>172</v>
      </c>
    </row>
    <row r="211" spans="1:10" x14ac:dyDescent="0.25">
      <c r="A211" s="40" t="s">
        <v>4143</v>
      </c>
      <c r="B211">
        <v>2013</v>
      </c>
      <c r="C211" s="42">
        <v>7.2</v>
      </c>
      <c r="D211" t="s">
        <v>4206</v>
      </c>
      <c r="E211" t="s">
        <v>4218</v>
      </c>
      <c r="F211" t="s">
        <v>4402</v>
      </c>
      <c r="G211" t="s">
        <v>4571</v>
      </c>
      <c r="H211" t="s">
        <v>7052</v>
      </c>
      <c r="J211" t="s">
        <v>172</v>
      </c>
    </row>
    <row r="212" spans="1:10" x14ac:dyDescent="0.25">
      <c r="A212" s="40" t="s">
        <v>4148</v>
      </c>
      <c r="B212">
        <v>2013</v>
      </c>
      <c r="C212" s="42">
        <v>7.2</v>
      </c>
      <c r="D212" t="s">
        <v>4282</v>
      </c>
      <c r="E212" t="s">
        <v>4208</v>
      </c>
      <c r="F212" t="s">
        <v>4305</v>
      </c>
      <c r="G212" t="s">
        <v>4571</v>
      </c>
      <c r="H212" t="s">
        <v>7052</v>
      </c>
      <c r="J212" t="s">
        <v>172</v>
      </c>
    </row>
    <row r="213" spans="1:10" x14ac:dyDescent="0.25">
      <c r="A213" s="40" t="s">
        <v>4168</v>
      </c>
      <c r="B213">
        <v>2011</v>
      </c>
      <c r="C213" s="42">
        <v>7.2</v>
      </c>
      <c r="D213" t="s">
        <v>4153</v>
      </c>
      <c r="E213" t="s">
        <v>4229</v>
      </c>
      <c r="F213" t="s">
        <v>4229</v>
      </c>
      <c r="G213" t="s">
        <v>4571</v>
      </c>
      <c r="H213" t="s">
        <v>4473</v>
      </c>
      <c r="J213" t="s">
        <v>172</v>
      </c>
    </row>
    <row r="214" spans="1:10" x14ac:dyDescent="0.25">
      <c r="A214" s="40" t="s">
        <v>4156</v>
      </c>
      <c r="B214">
        <v>2011</v>
      </c>
      <c r="C214" s="42">
        <v>7.2</v>
      </c>
      <c r="D214" t="s">
        <v>4238</v>
      </c>
      <c r="E214" t="s">
        <v>4181</v>
      </c>
      <c r="F214" t="s">
        <v>4244</v>
      </c>
      <c r="G214" t="s">
        <v>4571</v>
      </c>
      <c r="H214" t="s">
        <v>4473</v>
      </c>
      <c r="J214" t="s">
        <v>172</v>
      </c>
    </row>
    <row r="215" spans="1:10" x14ac:dyDescent="0.25">
      <c r="A215" s="40" t="s">
        <v>4175</v>
      </c>
      <c r="B215">
        <v>2012</v>
      </c>
      <c r="C215" s="42">
        <v>7.1</v>
      </c>
      <c r="D215" t="s">
        <v>4232</v>
      </c>
      <c r="E215" t="s">
        <v>4274</v>
      </c>
      <c r="F215" t="s">
        <v>4310</v>
      </c>
      <c r="G215" t="s">
        <v>4571</v>
      </c>
      <c r="H215" t="s">
        <v>4473</v>
      </c>
      <c r="J215" t="s">
        <v>172</v>
      </c>
    </row>
    <row r="216" spans="1:10" x14ac:dyDescent="0.25">
      <c r="A216" s="40" t="s">
        <v>4164</v>
      </c>
      <c r="B216">
        <v>2015</v>
      </c>
      <c r="C216" s="42">
        <v>7.1</v>
      </c>
      <c r="D216" t="s">
        <v>4184</v>
      </c>
      <c r="E216" t="s">
        <v>4177</v>
      </c>
      <c r="F216" t="s">
        <v>4256</v>
      </c>
      <c r="G216" t="s">
        <v>4571</v>
      </c>
      <c r="H216" t="s">
        <v>4473</v>
      </c>
      <c r="J216" t="s">
        <v>172</v>
      </c>
    </row>
    <row r="217" spans="1:10" x14ac:dyDescent="0.25">
      <c r="A217" s="40" t="s">
        <v>4143</v>
      </c>
      <c r="B217">
        <v>2012</v>
      </c>
      <c r="C217" s="42">
        <v>7.1</v>
      </c>
      <c r="D217" t="s">
        <v>4177</v>
      </c>
      <c r="E217" t="s">
        <v>4206</v>
      </c>
      <c r="F217" t="s">
        <v>4294</v>
      </c>
      <c r="G217" t="s">
        <v>4571</v>
      </c>
      <c r="H217" t="s">
        <v>4473</v>
      </c>
      <c r="J217" t="s">
        <v>172</v>
      </c>
    </row>
    <row r="218" spans="1:10" x14ac:dyDescent="0.25">
      <c r="A218" s="40" t="s">
        <v>4175</v>
      </c>
      <c r="B218">
        <v>2015</v>
      </c>
      <c r="C218" s="42">
        <v>7.1</v>
      </c>
      <c r="D218" t="s">
        <v>4245</v>
      </c>
      <c r="E218" t="s">
        <v>4260</v>
      </c>
      <c r="F218" t="s">
        <v>4207</v>
      </c>
      <c r="G218" t="s">
        <v>4571</v>
      </c>
      <c r="H218" t="s">
        <v>4473</v>
      </c>
      <c r="J218" t="s">
        <v>172</v>
      </c>
    </row>
    <row r="219" spans="1:10" x14ac:dyDescent="0.25">
      <c r="A219" s="40" t="s">
        <v>4164</v>
      </c>
      <c r="B219">
        <v>2012</v>
      </c>
      <c r="C219" s="42">
        <v>7.1</v>
      </c>
      <c r="D219" t="s">
        <v>4165</v>
      </c>
      <c r="E219" t="s">
        <v>4232</v>
      </c>
      <c r="F219" t="s">
        <v>4237</v>
      </c>
      <c r="G219" t="s">
        <v>4571</v>
      </c>
      <c r="H219" t="s">
        <v>4473</v>
      </c>
      <c r="J219" t="s">
        <v>172</v>
      </c>
    </row>
    <row r="220" spans="1:10" x14ac:dyDescent="0.25">
      <c r="A220" s="40" t="s">
        <v>4186</v>
      </c>
      <c r="B220">
        <v>2012</v>
      </c>
      <c r="C220" s="42">
        <v>7.1</v>
      </c>
      <c r="D220" t="s">
        <v>4286</v>
      </c>
      <c r="E220" t="s">
        <v>4176</v>
      </c>
      <c r="F220" t="s">
        <v>4294</v>
      </c>
      <c r="G220" t="s">
        <v>4571</v>
      </c>
      <c r="H220" t="s">
        <v>4473</v>
      </c>
      <c r="J220" t="s">
        <v>172</v>
      </c>
    </row>
    <row r="221" spans="1:10" x14ac:dyDescent="0.25">
      <c r="A221" s="40" t="s">
        <v>4152</v>
      </c>
      <c r="B221">
        <v>2012</v>
      </c>
      <c r="C221" s="42">
        <v>7.1</v>
      </c>
      <c r="D221" t="s">
        <v>4202</v>
      </c>
      <c r="E221" t="s">
        <v>4270</v>
      </c>
      <c r="F221" t="s">
        <v>4265</v>
      </c>
      <c r="G221" t="s">
        <v>4571</v>
      </c>
      <c r="H221" t="s">
        <v>4473</v>
      </c>
      <c r="J221" t="s">
        <v>172</v>
      </c>
    </row>
    <row r="222" spans="1:10" x14ac:dyDescent="0.25">
      <c r="A222" s="40" t="s">
        <v>4186</v>
      </c>
      <c r="B222">
        <v>2013</v>
      </c>
      <c r="C222" s="42">
        <v>7.1</v>
      </c>
      <c r="D222" t="s">
        <v>4291</v>
      </c>
      <c r="E222" t="s">
        <v>4263</v>
      </c>
      <c r="F222" t="s">
        <v>4367</v>
      </c>
      <c r="G222" t="s">
        <v>4571</v>
      </c>
      <c r="H222" t="s">
        <v>7052</v>
      </c>
      <c r="J222" t="s">
        <v>172</v>
      </c>
    </row>
    <row r="223" spans="1:10" x14ac:dyDescent="0.25">
      <c r="A223" s="40" t="s">
        <v>4179</v>
      </c>
      <c r="B223">
        <v>2012</v>
      </c>
      <c r="C223" s="42">
        <v>7.1</v>
      </c>
      <c r="D223" t="s">
        <v>4206</v>
      </c>
      <c r="E223" t="s">
        <v>4244</v>
      </c>
      <c r="F223" t="s">
        <v>4307</v>
      </c>
      <c r="G223" t="s">
        <v>4571</v>
      </c>
      <c r="H223" t="s">
        <v>4473</v>
      </c>
      <c r="J223" t="s">
        <v>172</v>
      </c>
    </row>
    <row r="224" spans="1:10" x14ac:dyDescent="0.25">
      <c r="A224" s="40" t="s">
        <v>4148</v>
      </c>
      <c r="B224">
        <v>2012</v>
      </c>
      <c r="C224" s="42">
        <v>7.1</v>
      </c>
      <c r="D224" t="s">
        <v>4274</v>
      </c>
      <c r="E224" t="s">
        <v>4243</v>
      </c>
      <c r="F224" t="s">
        <v>4360</v>
      </c>
      <c r="G224" t="s">
        <v>4571</v>
      </c>
      <c r="H224" t="s">
        <v>4473</v>
      </c>
      <c r="J224" t="s">
        <v>172</v>
      </c>
    </row>
    <row r="225" spans="1:10" x14ac:dyDescent="0.25">
      <c r="A225" s="40" t="s">
        <v>4171</v>
      </c>
      <c r="B225">
        <v>2012</v>
      </c>
      <c r="C225" s="42">
        <v>7.1</v>
      </c>
      <c r="D225" t="s">
        <v>4223</v>
      </c>
      <c r="E225" t="s">
        <v>4180</v>
      </c>
      <c r="F225" t="s">
        <v>4237</v>
      </c>
      <c r="G225" t="s">
        <v>4571</v>
      </c>
      <c r="H225" t="s">
        <v>4473</v>
      </c>
      <c r="J225" t="s">
        <v>172</v>
      </c>
    </row>
    <row r="226" spans="1:10" x14ac:dyDescent="0.25">
      <c r="A226" s="40" t="s">
        <v>4179</v>
      </c>
      <c r="B226">
        <v>2015</v>
      </c>
      <c r="C226" s="42">
        <v>7</v>
      </c>
      <c r="D226" t="s">
        <v>4290</v>
      </c>
      <c r="E226" t="s">
        <v>4173</v>
      </c>
      <c r="F226" t="s">
        <v>4195</v>
      </c>
      <c r="G226" t="s">
        <v>4571</v>
      </c>
      <c r="H226" t="s">
        <v>4473</v>
      </c>
      <c r="J226" t="s">
        <v>172</v>
      </c>
    </row>
    <row r="227" spans="1:10" x14ac:dyDescent="0.25">
      <c r="A227" s="40" t="s">
        <v>4186</v>
      </c>
      <c r="B227">
        <v>2015</v>
      </c>
      <c r="C227" s="42">
        <v>7</v>
      </c>
      <c r="D227" t="s">
        <v>4176</v>
      </c>
      <c r="E227" t="s">
        <v>4241</v>
      </c>
      <c r="F227" t="s">
        <v>4216</v>
      </c>
      <c r="G227" t="s">
        <v>4571</v>
      </c>
      <c r="H227" t="s">
        <v>4473</v>
      </c>
      <c r="J227" t="s">
        <v>172</v>
      </c>
    </row>
    <row r="228" spans="1:10" x14ac:dyDescent="0.25">
      <c r="A228" s="40" t="s">
        <v>4168</v>
      </c>
      <c r="B228">
        <v>2015</v>
      </c>
      <c r="C228" s="42">
        <v>7</v>
      </c>
      <c r="D228" t="s">
        <v>4286</v>
      </c>
      <c r="E228" t="s">
        <v>4232</v>
      </c>
      <c r="F228" t="s">
        <v>4328</v>
      </c>
      <c r="G228" t="s">
        <v>4571</v>
      </c>
      <c r="H228" t="s">
        <v>4473</v>
      </c>
      <c r="J228" t="s">
        <v>172</v>
      </c>
    </row>
    <row r="229" spans="1:10" x14ac:dyDescent="0.25">
      <c r="A229" s="40" t="s">
        <v>4183</v>
      </c>
      <c r="B229">
        <v>2015</v>
      </c>
      <c r="C229" s="42">
        <v>7</v>
      </c>
      <c r="D229" t="s">
        <v>4286</v>
      </c>
      <c r="E229" t="s">
        <v>4245</v>
      </c>
      <c r="F229" t="s">
        <v>4261</v>
      </c>
      <c r="G229" t="s">
        <v>4571</v>
      </c>
      <c r="H229" t="s">
        <v>4473</v>
      </c>
      <c r="J229" t="s">
        <v>172</v>
      </c>
    </row>
    <row r="230" spans="1:10" x14ac:dyDescent="0.25">
      <c r="A230" s="40" t="s">
        <v>4160</v>
      </c>
      <c r="B230">
        <v>2012</v>
      </c>
      <c r="C230" s="42">
        <v>7</v>
      </c>
      <c r="D230" t="s">
        <v>4180</v>
      </c>
      <c r="E230" t="s">
        <v>4206</v>
      </c>
      <c r="F230" t="s">
        <v>4222</v>
      </c>
      <c r="G230" t="s">
        <v>4571</v>
      </c>
      <c r="H230" t="s">
        <v>4473</v>
      </c>
      <c r="J230" t="s">
        <v>172</v>
      </c>
    </row>
    <row r="231" spans="1:10" x14ac:dyDescent="0.25">
      <c r="A231" s="40" t="s">
        <v>4171</v>
      </c>
      <c r="B231">
        <v>2015</v>
      </c>
      <c r="C231" s="42">
        <v>7</v>
      </c>
      <c r="D231" t="s">
        <v>4231</v>
      </c>
      <c r="E231" t="s">
        <v>4176</v>
      </c>
      <c r="F231" t="s">
        <v>4328</v>
      </c>
      <c r="G231" t="s">
        <v>4571</v>
      </c>
      <c r="H231" t="s">
        <v>4473</v>
      </c>
      <c r="J231" t="s">
        <v>172</v>
      </c>
    </row>
    <row r="232" spans="1:10" x14ac:dyDescent="0.25">
      <c r="A232" s="40" t="s">
        <v>4168</v>
      </c>
      <c r="B232">
        <v>2012</v>
      </c>
      <c r="C232" s="42">
        <v>7</v>
      </c>
      <c r="D232" t="s">
        <v>4282</v>
      </c>
      <c r="E232" t="s">
        <v>4244</v>
      </c>
      <c r="F232" t="s">
        <v>4237</v>
      </c>
      <c r="G232" t="s">
        <v>4571</v>
      </c>
      <c r="H232" t="s">
        <v>4473</v>
      </c>
      <c r="J232" t="s">
        <v>172</v>
      </c>
    </row>
    <row r="233" spans="1:10" x14ac:dyDescent="0.25">
      <c r="A233" s="40" t="s">
        <v>4164</v>
      </c>
      <c r="B233">
        <v>2014</v>
      </c>
      <c r="C233" s="42">
        <v>6.9</v>
      </c>
      <c r="D233" t="s">
        <v>4173</v>
      </c>
      <c r="E233" t="s">
        <v>4269</v>
      </c>
      <c r="F233" t="s">
        <v>4260</v>
      </c>
      <c r="G233" t="s">
        <v>4571</v>
      </c>
      <c r="H233" t="s">
        <v>4473</v>
      </c>
      <c r="J233" t="s">
        <v>172</v>
      </c>
    </row>
    <row r="234" spans="1:10" x14ac:dyDescent="0.25">
      <c r="A234" s="40" t="s">
        <v>4156</v>
      </c>
      <c r="B234">
        <v>2014</v>
      </c>
      <c r="C234" s="42">
        <v>6.9</v>
      </c>
      <c r="D234" t="s">
        <v>4245</v>
      </c>
      <c r="E234" t="s">
        <v>4261</v>
      </c>
      <c r="F234" t="s">
        <v>4230</v>
      </c>
      <c r="G234" t="s">
        <v>4571</v>
      </c>
      <c r="H234" t="s">
        <v>4473</v>
      </c>
      <c r="J234" t="s">
        <v>172</v>
      </c>
    </row>
    <row r="235" spans="1:10" x14ac:dyDescent="0.25">
      <c r="A235" s="40" t="s">
        <v>4160</v>
      </c>
      <c r="B235">
        <v>2014</v>
      </c>
      <c r="C235" s="42">
        <v>6.9</v>
      </c>
      <c r="D235" t="s">
        <v>4290</v>
      </c>
      <c r="E235" t="s">
        <v>4210</v>
      </c>
      <c r="F235" t="s">
        <v>4225</v>
      </c>
      <c r="G235" t="s">
        <v>4571</v>
      </c>
      <c r="H235" t="s">
        <v>4473</v>
      </c>
      <c r="J235" t="s">
        <v>172</v>
      </c>
    </row>
    <row r="236" spans="1:10" x14ac:dyDescent="0.25">
      <c r="A236" s="40" t="s">
        <v>4143</v>
      </c>
      <c r="B236">
        <v>2015</v>
      </c>
      <c r="C236" s="42">
        <v>6.9</v>
      </c>
      <c r="D236" t="s">
        <v>4205</v>
      </c>
      <c r="E236" t="s">
        <v>4223</v>
      </c>
      <c r="F236" t="s">
        <v>4240</v>
      </c>
      <c r="G236" t="s">
        <v>4571</v>
      </c>
      <c r="H236" t="s">
        <v>4473</v>
      </c>
      <c r="J236" t="s">
        <v>172</v>
      </c>
    </row>
    <row r="237" spans="1:10" x14ac:dyDescent="0.25">
      <c r="A237" s="40" t="s">
        <v>4148</v>
      </c>
      <c r="B237">
        <v>2015</v>
      </c>
      <c r="C237" s="42">
        <v>6.9</v>
      </c>
      <c r="D237" t="s">
        <v>4205</v>
      </c>
      <c r="E237" t="s">
        <v>4176</v>
      </c>
      <c r="F237" t="s">
        <v>4251</v>
      </c>
      <c r="G237" t="s">
        <v>4571</v>
      </c>
      <c r="H237" t="s">
        <v>4473</v>
      </c>
      <c r="J237" t="s">
        <v>172</v>
      </c>
    </row>
    <row r="238" spans="1:10" x14ac:dyDescent="0.25">
      <c r="A238" s="40" t="s">
        <v>4156</v>
      </c>
      <c r="B238">
        <v>2012</v>
      </c>
      <c r="C238" s="42">
        <v>6.9</v>
      </c>
      <c r="D238" t="s">
        <v>4231</v>
      </c>
      <c r="E238" t="s">
        <v>4203</v>
      </c>
      <c r="F238" t="s">
        <v>4284</v>
      </c>
      <c r="G238" t="s">
        <v>4571</v>
      </c>
      <c r="H238" t="s">
        <v>4473</v>
      </c>
      <c r="J238" t="s">
        <v>172</v>
      </c>
    </row>
    <row r="239" spans="1:10" x14ac:dyDescent="0.25">
      <c r="A239" s="40" t="s">
        <v>4148</v>
      </c>
      <c r="B239">
        <v>2013</v>
      </c>
      <c r="C239" s="42">
        <v>6.9</v>
      </c>
      <c r="D239" t="s">
        <v>4282</v>
      </c>
      <c r="E239" t="s">
        <v>4236</v>
      </c>
      <c r="F239" t="s">
        <v>4348</v>
      </c>
      <c r="G239" t="s">
        <v>4571</v>
      </c>
      <c r="H239" t="s">
        <v>4473</v>
      </c>
      <c r="J239" t="s">
        <v>172</v>
      </c>
    </row>
    <row r="240" spans="1:10" x14ac:dyDescent="0.25">
      <c r="A240" s="40" t="s">
        <v>4152</v>
      </c>
      <c r="B240">
        <v>2015</v>
      </c>
      <c r="C240" s="42">
        <v>6.9</v>
      </c>
      <c r="D240" t="s">
        <v>4153</v>
      </c>
      <c r="E240" t="s">
        <v>4245</v>
      </c>
      <c r="F240" t="s">
        <v>4235</v>
      </c>
      <c r="G240" t="s">
        <v>4571</v>
      </c>
      <c r="H240" t="s">
        <v>4473</v>
      </c>
      <c r="J240" t="s">
        <v>172</v>
      </c>
    </row>
    <row r="241" spans="1:10" x14ac:dyDescent="0.25">
      <c r="A241" s="40" t="s">
        <v>4143</v>
      </c>
      <c r="B241">
        <v>2013</v>
      </c>
      <c r="C241" s="42">
        <v>6.9</v>
      </c>
      <c r="D241" t="s">
        <v>4238</v>
      </c>
      <c r="E241" t="s">
        <v>4291</v>
      </c>
      <c r="F241" t="s">
        <v>4204</v>
      </c>
      <c r="G241" t="s">
        <v>4571</v>
      </c>
      <c r="H241" t="s">
        <v>4473</v>
      </c>
      <c r="J241" t="s">
        <v>172</v>
      </c>
    </row>
    <row r="242" spans="1:10" x14ac:dyDescent="0.25">
      <c r="A242" s="40" t="s">
        <v>4152</v>
      </c>
      <c r="B242">
        <v>2013</v>
      </c>
      <c r="C242" s="42">
        <v>6.9</v>
      </c>
      <c r="D242" t="s">
        <v>4188</v>
      </c>
      <c r="E242" t="s">
        <v>4265</v>
      </c>
      <c r="F242" t="s">
        <v>4208</v>
      </c>
      <c r="G242" t="s">
        <v>4571</v>
      </c>
      <c r="H242" t="s">
        <v>4473</v>
      </c>
      <c r="J242" t="s">
        <v>172</v>
      </c>
    </row>
    <row r="243" spans="1:10" x14ac:dyDescent="0.25">
      <c r="A243" s="40" t="s">
        <v>4168</v>
      </c>
      <c r="B243">
        <v>2014</v>
      </c>
      <c r="C243" s="42">
        <v>6.8</v>
      </c>
      <c r="D243" t="s">
        <v>4232</v>
      </c>
      <c r="E243" t="s">
        <v>4286</v>
      </c>
      <c r="F243" t="s">
        <v>4144</v>
      </c>
      <c r="G243" t="s">
        <v>4571</v>
      </c>
      <c r="H243" t="s">
        <v>4473</v>
      </c>
      <c r="J243" t="s">
        <v>172</v>
      </c>
    </row>
    <row r="244" spans="1:10" x14ac:dyDescent="0.25">
      <c r="A244" s="40" t="s">
        <v>4152</v>
      </c>
      <c r="B244">
        <v>2014</v>
      </c>
      <c r="C244" s="42">
        <v>6.8</v>
      </c>
      <c r="D244" t="s">
        <v>4232</v>
      </c>
      <c r="E244" t="s">
        <v>4205</v>
      </c>
      <c r="F244" t="s">
        <v>4265</v>
      </c>
      <c r="G244" t="s">
        <v>4571</v>
      </c>
      <c r="H244" t="s">
        <v>4473</v>
      </c>
      <c r="J244" t="s">
        <v>172</v>
      </c>
    </row>
    <row r="245" spans="1:10" x14ac:dyDescent="0.25">
      <c r="A245" s="40" t="s">
        <v>4179</v>
      </c>
      <c r="B245">
        <v>2013</v>
      </c>
      <c r="C245" s="42">
        <v>6.8</v>
      </c>
      <c r="D245" t="s">
        <v>4232</v>
      </c>
      <c r="E245" t="s">
        <v>4244</v>
      </c>
      <c r="F245" t="s">
        <v>4250</v>
      </c>
      <c r="G245" t="s">
        <v>4571</v>
      </c>
      <c r="H245" t="s">
        <v>4473</v>
      </c>
      <c r="J245" t="s">
        <v>172</v>
      </c>
    </row>
    <row r="246" spans="1:10" x14ac:dyDescent="0.25">
      <c r="A246" s="40" t="s">
        <v>4164</v>
      </c>
      <c r="B246">
        <v>2013</v>
      </c>
      <c r="C246" s="42">
        <v>6.8</v>
      </c>
      <c r="D246" t="s">
        <v>4190</v>
      </c>
      <c r="E246" t="s">
        <v>4282</v>
      </c>
      <c r="F246" t="s">
        <v>4306</v>
      </c>
      <c r="G246" t="s">
        <v>4571</v>
      </c>
      <c r="H246" t="s">
        <v>4473</v>
      </c>
      <c r="J246" t="s">
        <v>172</v>
      </c>
    </row>
    <row r="247" spans="1:10" x14ac:dyDescent="0.25">
      <c r="A247" s="40" t="s">
        <v>4183</v>
      </c>
      <c r="B247">
        <v>2014</v>
      </c>
      <c r="C247" s="42">
        <v>6.8</v>
      </c>
      <c r="D247" t="s">
        <v>4165</v>
      </c>
      <c r="E247" t="s">
        <v>4173</v>
      </c>
      <c r="F247" t="s">
        <v>4232</v>
      </c>
      <c r="G247" t="s">
        <v>4571</v>
      </c>
      <c r="H247" t="s">
        <v>4473</v>
      </c>
      <c r="J247" t="s">
        <v>172</v>
      </c>
    </row>
    <row r="248" spans="1:10" x14ac:dyDescent="0.25">
      <c r="A248" s="40" t="s">
        <v>4186</v>
      </c>
      <c r="B248">
        <v>2014</v>
      </c>
      <c r="C248" s="42">
        <v>6.8</v>
      </c>
      <c r="D248" t="s">
        <v>4290</v>
      </c>
      <c r="E248" t="s">
        <v>4286</v>
      </c>
      <c r="F248" t="s">
        <v>4244</v>
      </c>
      <c r="G248" t="s">
        <v>4571</v>
      </c>
      <c r="H248" t="s">
        <v>4473</v>
      </c>
      <c r="J248" t="s">
        <v>172</v>
      </c>
    </row>
    <row r="249" spans="1:10" x14ac:dyDescent="0.25">
      <c r="A249" s="40" t="s">
        <v>4171</v>
      </c>
      <c r="B249">
        <v>2014</v>
      </c>
      <c r="C249" s="42">
        <v>6.8</v>
      </c>
      <c r="D249" t="s">
        <v>4181</v>
      </c>
      <c r="E249" t="s">
        <v>4187</v>
      </c>
      <c r="F249" t="s">
        <v>4149</v>
      </c>
      <c r="G249" t="s">
        <v>4571</v>
      </c>
      <c r="H249" t="s">
        <v>4473</v>
      </c>
      <c r="J249" t="s">
        <v>172</v>
      </c>
    </row>
    <row r="250" spans="1:10" x14ac:dyDescent="0.25">
      <c r="A250" s="40" t="s">
        <v>4156</v>
      </c>
      <c r="B250">
        <v>2013</v>
      </c>
      <c r="C250" s="42">
        <v>6.8</v>
      </c>
      <c r="D250" t="s">
        <v>4181</v>
      </c>
      <c r="E250" t="s">
        <v>4251</v>
      </c>
      <c r="F250" t="s">
        <v>4243</v>
      </c>
      <c r="G250" t="s">
        <v>4571</v>
      </c>
      <c r="H250" t="s">
        <v>4473</v>
      </c>
      <c r="J250" t="s">
        <v>172</v>
      </c>
    </row>
    <row r="251" spans="1:10" x14ac:dyDescent="0.25">
      <c r="A251" s="40" t="s">
        <v>4179</v>
      </c>
      <c r="B251">
        <v>2014</v>
      </c>
      <c r="C251" s="42">
        <v>6.8</v>
      </c>
      <c r="D251" t="s">
        <v>4282</v>
      </c>
      <c r="E251" t="s">
        <v>4290</v>
      </c>
      <c r="F251" t="s">
        <v>4282</v>
      </c>
      <c r="G251" t="s">
        <v>4571</v>
      </c>
      <c r="H251" t="s">
        <v>4473</v>
      </c>
      <c r="J251" t="s">
        <v>172</v>
      </c>
    </row>
    <row r="252" spans="1:10" x14ac:dyDescent="0.25">
      <c r="A252" s="40" t="s">
        <v>4186</v>
      </c>
      <c r="B252">
        <v>2013</v>
      </c>
      <c r="C252" s="42">
        <v>6.8</v>
      </c>
      <c r="D252" t="s">
        <v>4153</v>
      </c>
      <c r="E252" t="s">
        <v>4203</v>
      </c>
      <c r="F252" t="s">
        <v>4293</v>
      </c>
      <c r="G252" t="s">
        <v>4571</v>
      </c>
      <c r="H252" t="s">
        <v>4473</v>
      </c>
      <c r="J252" t="s">
        <v>172</v>
      </c>
    </row>
    <row r="253" spans="1:10" x14ac:dyDescent="0.25">
      <c r="A253" s="40" t="s">
        <v>4175</v>
      </c>
      <c r="B253">
        <v>2014</v>
      </c>
      <c r="C253" s="42">
        <v>6.8</v>
      </c>
      <c r="D253" t="s">
        <v>4188</v>
      </c>
      <c r="E253" t="s">
        <v>4188</v>
      </c>
      <c r="F253" t="s">
        <v>4153</v>
      </c>
      <c r="G253" t="s">
        <v>4571</v>
      </c>
      <c r="H253" t="s">
        <v>4473</v>
      </c>
      <c r="J253" t="s">
        <v>172</v>
      </c>
    </row>
    <row r="254" spans="1:10" x14ac:dyDescent="0.25">
      <c r="A254" s="40" t="s">
        <v>4175</v>
      </c>
      <c r="B254">
        <v>2013</v>
      </c>
      <c r="C254" s="42">
        <v>6.8</v>
      </c>
      <c r="D254" t="s">
        <v>4188</v>
      </c>
      <c r="E254" t="s">
        <v>4187</v>
      </c>
      <c r="F254" t="s">
        <v>4273</v>
      </c>
      <c r="G254" t="s">
        <v>4571</v>
      </c>
      <c r="H254" t="s">
        <v>4473</v>
      </c>
      <c r="J254" t="s">
        <v>172</v>
      </c>
    </row>
    <row r="255" spans="1:10" x14ac:dyDescent="0.25">
      <c r="A255" s="40" t="s">
        <v>4183</v>
      </c>
      <c r="B255">
        <v>2013</v>
      </c>
      <c r="C255" s="42">
        <v>6.8</v>
      </c>
      <c r="D255" t="s">
        <v>4188</v>
      </c>
      <c r="E255" t="s">
        <v>4206</v>
      </c>
      <c r="F255" t="s">
        <v>4361</v>
      </c>
      <c r="G255" t="s">
        <v>4571</v>
      </c>
      <c r="H255" t="s">
        <v>4473</v>
      </c>
      <c r="J255" t="s">
        <v>172</v>
      </c>
    </row>
    <row r="256" spans="1:10" x14ac:dyDescent="0.25">
      <c r="A256" s="40" t="s">
        <v>4160</v>
      </c>
      <c r="B256">
        <v>2013</v>
      </c>
      <c r="C256" s="42">
        <v>6.8</v>
      </c>
      <c r="D256" t="s">
        <v>4223</v>
      </c>
      <c r="E256" t="s">
        <v>4165</v>
      </c>
      <c r="F256" t="s">
        <v>4266</v>
      </c>
      <c r="G256" t="s">
        <v>4571</v>
      </c>
      <c r="H256" t="s">
        <v>4473</v>
      </c>
      <c r="J256" t="s">
        <v>172</v>
      </c>
    </row>
    <row r="257" spans="1:10" x14ac:dyDescent="0.25">
      <c r="A257" s="40" t="s">
        <v>4171</v>
      </c>
      <c r="B257">
        <v>2013</v>
      </c>
      <c r="C257" s="42">
        <v>6.7</v>
      </c>
      <c r="D257" t="s">
        <v>4202</v>
      </c>
      <c r="E257" t="s">
        <v>4295</v>
      </c>
      <c r="F257" t="s">
        <v>4329</v>
      </c>
      <c r="G257" t="s">
        <v>4571</v>
      </c>
      <c r="H257" t="s">
        <v>4473</v>
      </c>
      <c r="J257" t="s">
        <v>172</v>
      </c>
    </row>
    <row r="258" spans="1:10" x14ac:dyDescent="0.25">
      <c r="A258" s="40" t="s">
        <v>4148</v>
      </c>
      <c r="B258">
        <v>2014</v>
      </c>
      <c r="C258" s="42">
        <v>6.7</v>
      </c>
      <c r="D258" t="s">
        <v>4187</v>
      </c>
      <c r="E258" t="s">
        <v>4223</v>
      </c>
      <c r="F258" t="s">
        <v>4237</v>
      </c>
      <c r="G258" t="s">
        <v>4571</v>
      </c>
      <c r="H258" t="s">
        <v>4473</v>
      </c>
      <c r="J258" t="s">
        <v>172</v>
      </c>
    </row>
    <row r="259" spans="1:10" x14ac:dyDescent="0.25">
      <c r="A259" s="40" t="s">
        <v>4143</v>
      </c>
      <c r="B259">
        <v>2014</v>
      </c>
      <c r="C259" s="42">
        <v>6.7</v>
      </c>
      <c r="D259" t="s">
        <v>4223</v>
      </c>
      <c r="E259" t="s">
        <v>4187</v>
      </c>
      <c r="F259" t="s">
        <v>4201</v>
      </c>
      <c r="G259" t="s">
        <v>4571</v>
      </c>
      <c r="H259" t="s">
        <v>4473</v>
      </c>
      <c r="J259" t="s">
        <v>172</v>
      </c>
    </row>
    <row r="260" spans="1:10" x14ac:dyDescent="0.25">
      <c r="A260" s="40" t="s">
        <v>4168</v>
      </c>
      <c r="B260">
        <v>2013</v>
      </c>
      <c r="C260" s="42">
        <v>6.6</v>
      </c>
      <c r="D260" t="s">
        <v>4270</v>
      </c>
      <c r="E260" t="s">
        <v>4222</v>
      </c>
      <c r="F260" t="s">
        <v>4362</v>
      </c>
      <c r="G260" t="s">
        <v>4571</v>
      </c>
      <c r="H260" t="s">
        <v>4473</v>
      </c>
      <c r="J260" t="s">
        <v>172</v>
      </c>
    </row>
    <row r="261" spans="1:10" x14ac:dyDescent="0.25">
      <c r="A261" s="40" t="s">
        <v>4175</v>
      </c>
      <c r="B261">
        <v>2024</v>
      </c>
      <c r="C261" s="42">
        <v>18.5</v>
      </c>
      <c r="D261" t="s">
        <v>4260</v>
      </c>
      <c r="E261" t="s">
        <v>4337</v>
      </c>
      <c r="F261" t="s">
        <v>4323</v>
      </c>
      <c r="G261" t="s">
        <v>4571</v>
      </c>
      <c r="H261" t="s">
        <v>7052</v>
      </c>
      <c r="J261" t="s">
        <v>172</v>
      </c>
    </row>
    <row r="262" spans="1:10" x14ac:dyDescent="0.25">
      <c r="A262" s="40" t="s">
        <v>4171</v>
      </c>
      <c r="B262">
        <v>2024</v>
      </c>
      <c r="C262" s="42">
        <v>18.399999999999999</v>
      </c>
      <c r="D262" t="s">
        <v>4153</v>
      </c>
      <c r="E262" t="s">
        <v>4256</v>
      </c>
      <c r="F262" t="s">
        <v>4387</v>
      </c>
      <c r="G262" t="s">
        <v>4571</v>
      </c>
      <c r="H262" t="s">
        <v>7052</v>
      </c>
      <c r="J262" t="s">
        <v>172</v>
      </c>
    </row>
    <row r="263" spans="1:10" x14ac:dyDescent="0.25">
      <c r="A263" s="40" t="s">
        <v>4179</v>
      </c>
      <c r="B263">
        <v>2024</v>
      </c>
      <c r="C263" s="42">
        <v>18.2</v>
      </c>
      <c r="D263" t="s">
        <v>4217</v>
      </c>
      <c r="E263" t="s">
        <v>4370</v>
      </c>
      <c r="F263" t="s">
        <v>4278</v>
      </c>
      <c r="G263" t="s">
        <v>4571</v>
      </c>
      <c r="H263" t="s">
        <v>7052</v>
      </c>
      <c r="J263" t="s">
        <v>172</v>
      </c>
    </row>
    <row r="264" spans="1:10" x14ac:dyDescent="0.25">
      <c r="A264" s="40" t="s">
        <v>4143</v>
      </c>
      <c r="B264">
        <v>2025</v>
      </c>
      <c r="C264" s="42">
        <v>18</v>
      </c>
      <c r="D264" t="s">
        <v>4232</v>
      </c>
      <c r="E264" t="s">
        <v>4230</v>
      </c>
      <c r="F264" t="s">
        <v>4196</v>
      </c>
      <c r="G264" t="s">
        <v>4571</v>
      </c>
      <c r="H264" t="s">
        <v>7052</v>
      </c>
      <c r="J264" t="s">
        <v>172</v>
      </c>
    </row>
    <row r="265" spans="1:10" x14ac:dyDescent="0.25">
      <c r="A265" s="40" t="s">
        <v>4148</v>
      </c>
      <c r="B265">
        <v>2025</v>
      </c>
      <c r="C265" s="42">
        <v>18</v>
      </c>
      <c r="D265" t="s">
        <v>4239</v>
      </c>
      <c r="E265" t="s">
        <v>4191</v>
      </c>
      <c r="F265" t="s">
        <v>4228</v>
      </c>
      <c r="G265" t="s">
        <v>4571</v>
      </c>
      <c r="H265" t="s">
        <v>7052</v>
      </c>
      <c r="J265" t="s">
        <v>172</v>
      </c>
    </row>
    <row r="266" spans="1:10" x14ac:dyDescent="0.25">
      <c r="A266" s="40" t="s">
        <v>4152</v>
      </c>
      <c r="B266">
        <v>2025</v>
      </c>
      <c r="C266" s="42">
        <v>17.899999999999999</v>
      </c>
      <c r="D266" t="s">
        <v>4260</v>
      </c>
      <c r="E266" t="s">
        <v>4217</v>
      </c>
      <c r="F266" t="s">
        <v>4253</v>
      </c>
      <c r="G266" t="s">
        <v>4571</v>
      </c>
      <c r="H266" t="s">
        <v>7052</v>
      </c>
      <c r="J266" t="s">
        <v>172</v>
      </c>
    </row>
    <row r="267" spans="1:10" x14ac:dyDescent="0.25">
      <c r="A267" s="40" t="s">
        <v>4168</v>
      </c>
      <c r="B267">
        <v>2024</v>
      </c>
      <c r="C267" s="42">
        <v>17.8</v>
      </c>
      <c r="D267" t="s">
        <v>4254</v>
      </c>
      <c r="E267" t="s">
        <v>4192</v>
      </c>
      <c r="F267" t="s">
        <v>4219</v>
      </c>
      <c r="G267" t="s">
        <v>4571</v>
      </c>
      <c r="H267" t="s">
        <v>7052</v>
      </c>
      <c r="J267" t="s">
        <v>172</v>
      </c>
    </row>
    <row r="268" spans="1:10" x14ac:dyDescent="0.25">
      <c r="A268" s="40" t="s">
        <v>4183</v>
      </c>
      <c r="B268">
        <v>2024</v>
      </c>
      <c r="C268" s="42">
        <v>17.7</v>
      </c>
      <c r="D268" t="s">
        <v>4227</v>
      </c>
      <c r="E268" t="s">
        <v>4233</v>
      </c>
      <c r="F268" t="s">
        <v>4387</v>
      </c>
      <c r="G268" t="s">
        <v>4571</v>
      </c>
      <c r="H268" t="s">
        <v>7052</v>
      </c>
      <c r="J268" t="s">
        <v>172</v>
      </c>
    </row>
    <row r="269" spans="1:10" x14ac:dyDescent="0.25">
      <c r="A269" s="40" t="s">
        <v>4156</v>
      </c>
      <c r="B269">
        <v>2024</v>
      </c>
      <c r="C269" s="42">
        <v>17.600000000000001</v>
      </c>
      <c r="D269" t="s">
        <v>4149</v>
      </c>
      <c r="E269" t="s">
        <v>4202</v>
      </c>
      <c r="F269" t="s">
        <v>4316</v>
      </c>
      <c r="G269" t="s">
        <v>4571</v>
      </c>
      <c r="H269" t="s">
        <v>7052</v>
      </c>
      <c r="J269" t="s">
        <v>172</v>
      </c>
    </row>
    <row r="270" spans="1:10" x14ac:dyDescent="0.25">
      <c r="A270" s="40" t="s">
        <v>4160</v>
      </c>
      <c r="B270">
        <v>2024</v>
      </c>
      <c r="C270" s="42">
        <v>17.399999999999999</v>
      </c>
      <c r="D270" t="s">
        <v>4165</v>
      </c>
      <c r="E270" t="s">
        <v>4296</v>
      </c>
      <c r="F270" t="s">
        <v>4380</v>
      </c>
      <c r="G270" t="s">
        <v>4571</v>
      </c>
      <c r="H270" t="s">
        <v>7052</v>
      </c>
      <c r="J270" t="s">
        <v>172</v>
      </c>
    </row>
    <row r="271" spans="1:10" x14ac:dyDescent="0.25">
      <c r="A271" s="40" t="s">
        <v>4186</v>
      </c>
      <c r="B271">
        <v>2024</v>
      </c>
      <c r="C271" s="42">
        <v>17.3</v>
      </c>
      <c r="D271" t="s">
        <v>4145</v>
      </c>
      <c r="E271" t="s">
        <v>4317</v>
      </c>
      <c r="F271" t="s">
        <v>4343</v>
      </c>
      <c r="G271" t="s">
        <v>4571</v>
      </c>
      <c r="H271" t="s">
        <v>7052</v>
      </c>
      <c r="J271" t="s">
        <v>172</v>
      </c>
    </row>
    <row r="272" spans="1:10" x14ac:dyDescent="0.25">
      <c r="A272" s="40" t="s">
        <v>4164</v>
      </c>
      <c r="B272">
        <v>2024</v>
      </c>
      <c r="C272" s="42">
        <v>17.3</v>
      </c>
      <c r="D272" t="s">
        <v>4254</v>
      </c>
      <c r="E272" t="s">
        <v>4297</v>
      </c>
      <c r="F272" t="s">
        <v>4211</v>
      </c>
      <c r="G272" t="s">
        <v>4571</v>
      </c>
      <c r="H272" t="s">
        <v>7052</v>
      </c>
      <c r="J272" t="s">
        <v>172</v>
      </c>
    </row>
    <row r="273" spans="1:10" x14ac:dyDescent="0.25">
      <c r="A273" s="40" t="s">
        <v>4175</v>
      </c>
      <c r="B273">
        <v>2023</v>
      </c>
      <c r="C273" s="42">
        <v>16.7</v>
      </c>
      <c r="D273" t="s">
        <v>4239</v>
      </c>
      <c r="E273" t="s">
        <v>4252</v>
      </c>
      <c r="F273" t="s">
        <v>4389</v>
      </c>
      <c r="G273" t="s">
        <v>4571</v>
      </c>
      <c r="H273" t="s">
        <v>7052</v>
      </c>
      <c r="J273" t="s">
        <v>172</v>
      </c>
    </row>
    <row r="274" spans="1:10" x14ac:dyDescent="0.25">
      <c r="A274" s="40" t="s">
        <v>4143</v>
      </c>
      <c r="B274">
        <v>2024</v>
      </c>
      <c r="C274" s="42">
        <v>16.7</v>
      </c>
      <c r="D274" t="s">
        <v>4245</v>
      </c>
      <c r="E274" t="s">
        <v>4195</v>
      </c>
      <c r="F274" t="s">
        <v>4197</v>
      </c>
      <c r="G274" t="s">
        <v>4571</v>
      </c>
      <c r="H274" t="s">
        <v>7052</v>
      </c>
      <c r="J274" t="s">
        <v>172</v>
      </c>
    </row>
    <row r="275" spans="1:10" x14ac:dyDescent="0.25">
      <c r="A275" s="40" t="s">
        <v>4171</v>
      </c>
      <c r="B275">
        <v>2023</v>
      </c>
      <c r="C275" s="42">
        <v>16.7</v>
      </c>
      <c r="D275" t="s">
        <v>4153</v>
      </c>
      <c r="E275" t="s">
        <v>4256</v>
      </c>
      <c r="F275" t="s">
        <v>4388</v>
      </c>
      <c r="G275" t="s">
        <v>4571</v>
      </c>
      <c r="H275" t="s">
        <v>7052</v>
      </c>
      <c r="J275" t="s">
        <v>172</v>
      </c>
    </row>
    <row r="276" spans="1:10" x14ac:dyDescent="0.25">
      <c r="A276" s="40" t="s">
        <v>4179</v>
      </c>
      <c r="B276">
        <v>2023</v>
      </c>
      <c r="C276" s="42">
        <v>16.600000000000001</v>
      </c>
      <c r="D276" t="s">
        <v>4150</v>
      </c>
      <c r="E276" t="s">
        <v>4347</v>
      </c>
      <c r="F276" t="s">
        <v>4390</v>
      </c>
      <c r="G276" t="s">
        <v>4571</v>
      </c>
      <c r="H276" t="s">
        <v>7052</v>
      </c>
      <c r="J276" t="s">
        <v>172</v>
      </c>
    </row>
    <row r="277" spans="1:10" x14ac:dyDescent="0.25">
      <c r="A277" s="40" t="s">
        <v>4148</v>
      </c>
      <c r="B277">
        <v>2024</v>
      </c>
      <c r="C277" s="42">
        <v>16.600000000000001</v>
      </c>
      <c r="D277" t="s">
        <v>4190</v>
      </c>
      <c r="E277" t="s">
        <v>4230</v>
      </c>
      <c r="F277" t="s">
        <v>4234</v>
      </c>
      <c r="G277" t="s">
        <v>4571</v>
      </c>
      <c r="H277" t="s">
        <v>7052</v>
      </c>
      <c r="J277" t="s">
        <v>172</v>
      </c>
    </row>
    <row r="278" spans="1:10" x14ac:dyDescent="0.25">
      <c r="A278" s="40" t="s">
        <v>4168</v>
      </c>
      <c r="B278">
        <v>2023</v>
      </c>
      <c r="C278" s="42">
        <v>16.600000000000001</v>
      </c>
      <c r="D278" t="s">
        <v>4153</v>
      </c>
      <c r="E278" t="s">
        <v>4223</v>
      </c>
      <c r="F278" t="s">
        <v>4341</v>
      </c>
      <c r="G278" t="s">
        <v>4571</v>
      </c>
      <c r="H278" t="s">
        <v>7052</v>
      </c>
      <c r="J278" t="s">
        <v>172</v>
      </c>
    </row>
    <row r="279" spans="1:10" x14ac:dyDescent="0.25">
      <c r="A279" s="40" t="s">
        <v>4164</v>
      </c>
      <c r="B279">
        <v>2023</v>
      </c>
      <c r="C279" s="42">
        <v>16.399999999999999</v>
      </c>
      <c r="D279" t="s">
        <v>4206</v>
      </c>
      <c r="E279" t="s">
        <v>4237</v>
      </c>
      <c r="F279" t="s">
        <v>4339</v>
      </c>
      <c r="G279" t="s">
        <v>4571</v>
      </c>
      <c r="H279" t="s">
        <v>7052</v>
      </c>
      <c r="J279" t="s">
        <v>172</v>
      </c>
    </row>
    <row r="280" spans="1:10" x14ac:dyDescent="0.25">
      <c r="A280" s="40" t="s">
        <v>4152</v>
      </c>
      <c r="B280">
        <v>2024</v>
      </c>
      <c r="C280" s="42">
        <v>16.2</v>
      </c>
      <c r="D280" t="s">
        <v>4181</v>
      </c>
      <c r="E280" t="s">
        <v>4180</v>
      </c>
      <c r="F280" t="s">
        <v>4226</v>
      </c>
      <c r="G280" t="s">
        <v>4571</v>
      </c>
      <c r="H280" t="s">
        <v>7052</v>
      </c>
      <c r="J280" t="s">
        <v>172</v>
      </c>
    </row>
    <row r="281" spans="1:10" x14ac:dyDescent="0.25">
      <c r="A281" s="40" t="s">
        <v>4160</v>
      </c>
      <c r="B281">
        <v>2023</v>
      </c>
      <c r="C281" s="42">
        <v>16.2</v>
      </c>
      <c r="D281" t="s">
        <v>4180</v>
      </c>
      <c r="E281" t="s">
        <v>4208</v>
      </c>
      <c r="F281" t="s">
        <v>4380</v>
      </c>
      <c r="G281" t="s">
        <v>4571</v>
      </c>
      <c r="H281" t="s">
        <v>7052</v>
      </c>
      <c r="J281" t="s">
        <v>172</v>
      </c>
    </row>
    <row r="282" spans="1:10" x14ac:dyDescent="0.25">
      <c r="A282" s="40" t="s">
        <v>4156</v>
      </c>
      <c r="B282">
        <v>2023</v>
      </c>
      <c r="C282" s="42">
        <v>16.2</v>
      </c>
      <c r="D282" t="s">
        <v>4188</v>
      </c>
      <c r="E282" t="s">
        <v>4243</v>
      </c>
      <c r="F282" t="s">
        <v>4320</v>
      </c>
      <c r="G282" t="s">
        <v>4571</v>
      </c>
      <c r="H282" t="s">
        <v>7052</v>
      </c>
      <c r="J282" t="s">
        <v>172</v>
      </c>
    </row>
    <row r="283" spans="1:10" x14ac:dyDescent="0.25">
      <c r="A283" s="40" t="s">
        <v>4183</v>
      </c>
      <c r="B283">
        <v>2023</v>
      </c>
      <c r="C283" s="42">
        <v>16</v>
      </c>
      <c r="D283" t="s">
        <v>4145</v>
      </c>
      <c r="E283" t="s">
        <v>4380</v>
      </c>
      <c r="F283" t="s">
        <v>4391</v>
      </c>
      <c r="G283" t="s">
        <v>4571</v>
      </c>
      <c r="H283" t="s">
        <v>7052</v>
      </c>
      <c r="J283" t="s">
        <v>172</v>
      </c>
    </row>
    <row r="284" spans="1:10" x14ac:dyDescent="0.25">
      <c r="A284" s="40" t="s">
        <v>4186</v>
      </c>
      <c r="B284">
        <v>2023</v>
      </c>
      <c r="C284" s="42">
        <v>15.5</v>
      </c>
      <c r="D284" t="s">
        <v>4190</v>
      </c>
      <c r="E284" t="s">
        <v>4195</v>
      </c>
      <c r="F284" t="s">
        <v>7990</v>
      </c>
      <c r="G284" t="s">
        <v>4571</v>
      </c>
      <c r="H284" t="s">
        <v>7052</v>
      </c>
      <c r="J284" t="s">
        <v>172</v>
      </c>
    </row>
    <row r="285" spans="1:10" x14ac:dyDescent="0.25">
      <c r="A285" s="40" t="s">
        <v>4143</v>
      </c>
      <c r="B285">
        <v>2025</v>
      </c>
      <c r="C285" s="42">
        <v>15.2</v>
      </c>
      <c r="D285" t="s">
        <v>4205</v>
      </c>
      <c r="E285" t="s">
        <v>4290</v>
      </c>
      <c r="F285" t="s">
        <v>4272</v>
      </c>
      <c r="G285" t="s">
        <v>4571</v>
      </c>
      <c r="H285" t="s">
        <v>4473</v>
      </c>
      <c r="J285" t="s">
        <v>172</v>
      </c>
    </row>
    <row r="286" spans="1:10" x14ac:dyDescent="0.25">
      <c r="A286" s="40" t="s">
        <v>4148</v>
      </c>
      <c r="B286">
        <v>2025</v>
      </c>
      <c r="C286" s="42">
        <v>15.2</v>
      </c>
      <c r="D286" t="s">
        <v>4205</v>
      </c>
      <c r="E286" t="s">
        <v>4269</v>
      </c>
      <c r="F286" t="s">
        <v>4325</v>
      </c>
      <c r="G286" t="s">
        <v>4571</v>
      </c>
      <c r="H286" t="s">
        <v>4473</v>
      </c>
      <c r="J286" t="s">
        <v>172</v>
      </c>
    </row>
    <row r="287" spans="1:10" x14ac:dyDescent="0.25">
      <c r="A287" s="40" t="s">
        <v>4160</v>
      </c>
      <c r="B287">
        <v>2022</v>
      </c>
      <c r="C287" s="42">
        <v>15.1</v>
      </c>
      <c r="D287" t="s">
        <v>4225</v>
      </c>
      <c r="E287" t="s">
        <v>4240</v>
      </c>
      <c r="F287" t="s">
        <v>7994</v>
      </c>
      <c r="G287" t="s">
        <v>4571</v>
      </c>
      <c r="H287" t="s">
        <v>7052</v>
      </c>
      <c r="J287" t="s">
        <v>172</v>
      </c>
    </row>
    <row r="288" spans="1:10" x14ac:dyDescent="0.25">
      <c r="A288" s="40" t="s">
        <v>4143</v>
      </c>
      <c r="B288">
        <v>2023</v>
      </c>
      <c r="C288" s="42">
        <v>15.1</v>
      </c>
      <c r="D288" t="s">
        <v>4210</v>
      </c>
      <c r="E288" t="s">
        <v>4173</v>
      </c>
      <c r="F288" t="s">
        <v>7991</v>
      </c>
      <c r="G288" t="s">
        <v>4571</v>
      </c>
      <c r="H288" t="s">
        <v>7052</v>
      </c>
      <c r="J288" t="s">
        <v>172</v>
      </c>
    </row>
    <row r="289" spans="1:10" x14ac:dyDescent="0.25">
      <c r="A289" s="40" t="s">
        <v>4156</v>
      </c>
      <c r="B289">
        <v>2024</v>
      </c>
      <c r="C289" s="42">
        <v>15.1</v>
      </c>
      <c r="D289" t="s">
        <v>4173</v>
      </c>
      <c r="E289" t="s">
        <v>4166</v>
      </c>
      <c r="F289" t="s">
        <v>4374</v>
      </c>
      <c r="G289" t="s">
        <v>4571</v>
      </c>
      <c r="H289" t="s">
        <v>4473</v>
      </c>
      <c r="J289" t="s">
        <v>172</v>
      </c>
    </row>
    <row r="290" spans="1:10" x14ac:dyDescent="0.25">
      <c r="A290" s="40" t="s">
        <v>4152</v>
      </c>
      <c r="B290">
        <v>2025</v>
      </c>
      <c r="C290" s="42">
        <v>15.1</v>
      </c>
      <c r="D290" t="s">
        <v>4286</v>
      </c>
      <c r="E290" t="s">
        <v>4225</v>
      </c>
      <c r="F290" t="s">
        <v>4197</v>
      </c>
      <c r="G290" t="s">
        <v>4571</v>
      </c>
      <c r="H290" t="s">
        <v>4473</v>
      </c>
      <c r="J290" t="s">
        <v>172</v>
      </c>
    </row>
    <row r="291" spans="1:10" x14ac:dyDescent="0.25">
      <c r="A291" s="40" t="s">
        <v>4152</v>
      </c>
      <c r="B291">
        <v>2023</v>
      </c>
      <c r="C291" s="42">
        <v>15</v>
      </c>
      <c r="D291" t="s">
        <v>4232</v>
      </c>
      <c r="E291" t="s">
        <v>4269</v>
      </c>
      <c r="F291" t="s">
        <v>4392</v>
      </c>
      <c r="G291" t="s">
        <v>4571</v>
      </c>
      <c r="H291" t="s">
        <v>7052</v>
      </c>
      <c r="J291" t="s">
        <v>172</v>
      </c>
    </row>
    <row r="292" spans="1:10" x14ac:dyDescent="0.25">
      <c r="A292" s="40" t="s">
        <v>4160</v>
      </c>
      <c r="B292">
        <v>2024</v>
      </c>
      <c r="C292" s="42">
        <v>15</v>
      </c>
      <c r="D292" t="s">
        <v>4239</v>
      </c>
      <c r="E292" t="s">
        <v>4145</v>
      </c>
      <c r="F292" t="s">
        <v>4366</v>
      </c>
      <c r="G292" t="s">
        <v>4571</v>
      </c>
      <c r="H292" t="s">
        <v>4473</v>
      </c>
      <c r="J292" t="s">
        <v>172</v>
      </c>
    </row>
    <row r="293" spans="1:10" x14ac:dyDescent="0.25">
      <c r="A293" s="40" t="s">
        <v>4156</v>
      </c>
      <c r="B293">
        <v>2022</v>
      </c>
      <c r="C293" s="42">
        <v>15</v>
      </c>
      <c r="D293" t="s">
        <v>4244</v>
      </c>
      <c r="E293" t="s">
        <v>4225</v>
      </c>
      <c r="F293" t="s">
        <v>7993</v>
      </c>
      <c r="G293" t="s">
        <v>4571</v>
      </c>
      <c r="H293" t="s">
        <v>7052</v>
      </c>
      <c r="J293" t="s">
        <v>172</v>
      </c>
    </row>
    <row r="294" spans="1:10" x14ac:dyDescent="0.25">
      <c r="A294" s="40" t="s">
        <v>4148</v>
      </c>
      <c r="B294">
        <v>2023</v>
      </c>
      <c r="C294" s="42">
        <v>14.9</v>
      </c>
      <c r="D294" t="s">
        <v>4153</v>
      </c>
      <c r="E294" t="s">
        <v>4202</v>
      </c>
      <c r="F294" t="s">
        <v>7992</v>
      </c>
      <c r="G294" t="s">
        <v>4571</v>
      </c>
      <c r="H294" t="s">
        <v>7052</v>
      </c>
      <c r="J294" t="s">
        <v>172</v>
      </c>
    </row>
    <row r="295" spans="1:10" x14ac:dyDescent="0.25">
      <c r="A295" s="40" t="s">
        <v>4164</v>
      </c>
      <c r="B295">
        <v>2024</v>
      </c>
      <c r="C295" s="42">
        <v>14.8</v>
      </c>
      <c r="D295" t="s">
        <v>4227</v>
      </c>
      <c r="E295" t="s">
        <v>4261</v>
      </c>
      <c r="F295" t="s">
        <v>4420</v>
      </c>
      <c r="G295" t="s">
        <v>4571</v>
      </c>
      <c r="H295" t="s">
        <v>4473</v>
      </c>
      <c r="J295" t="s">
        <v>172</v>
      </c>
    </row>
    <row r="296" spans="1:10" x14ac:dyDescent="0.25">
      <c r="A296" s="40" t="s">
        <v>4164</v>
      </c>
      <c r="B296">
        <v>2022</v>
      </c>
      <c r="C296" s="42">
        <v>14.8</v>
      </c>
      <c r="D296" t="s">
        <v>4245</v>
      </c>
      <c r="E296" t="s">
        <v>4261</v>
      </c>
      <c r="F296" t="s">
        <v>7995</v>
      </c>
      <c r="G296" t="s">
        <v>4571</v>
      </c>
      <c r="H296" t="s">
        <v>7052</v>
      </c>
      <c r="J296" t="s">
        <v>172</v>
      </c>
    </row>
    <row r="297" spans="1:10" x14ac:dyDescent="0.25">
      <c r="A297" s="40" t="s">
        <v>4168</v>
      </c>
      <c r="B297">
        <v>2022</v>
      </c>
      <c r="C297" s="42">
        <v>14.7</v>
      </c>
      <c r="D297" t="s">
        <v>4232</v>
      </c>
      <c r="E297" t="s">
        <v>4190</v>
      </c>
      <c r="F297" t="s">
        <v>7996</v>
      </c>
      <c r="G297" t="s">
        <v>4571</v>
      </c>
      <c r="H297" t="s">
        <v>7052</v>
      </c>
      <c r="J297" t="s">
        <v>172</v>
      </c>
    </row>
    <row r="298" spans="1:10" x14ac:dyDescent="0.25">
      <c r="A298" s="40" t="s">
        <v>4171</v>
      </c>
      <c r="B298">
        <v>2022</v>
      </c>
      <c r="C298" s="42">
        <v>14.7</v>
      </c>
      <c r="D298" t="s">
        <v>4260</v>
      </c>
      <c r="E298" t="s">
        <v>4228</v>
      </c>
      <c r="F298" t="s">
        <v>7997</v>
      </c>
      <c r="G298" t="s">
        <v>4571</v>
      </c>
      <c r="H298" t="s">
        <v>7052</v>
      </c>
      <c r="J298" t="s">
        <v>172</v>
      </c>
    </row>
    <row r="299" spans="1:10" x14ac:dyDescent="0.25">
      <c r="A299" s="40" t="s">
        <v>4179</v>
      </c>
      <c r="B299">
        <v>2024</v>
      </c>
      <c r="C299" s="42">
        <v>14.5</v>
      </c>
      <c r="D299" t="s">
        <v>4235</v>
      </c>
      <c r="E299" t="s">
        <v>4262</v>
      </c>
      <c r="F299" t="s">
        <v>4474</v>
      </c>
      <c r="G299" t="s">
        <v>4571</v>
      </c>
      <c r="H299" t="s">
        <v>4473</v>
      </c>
      <c r="J299" t="s">
        <v>172</v>
      </c>
    </row>
    <row r="300" spans="1:10" x14ac:dyDescent="0.25">
      <c r="A300" s="40" t="s">
        <v>4175</v>
      </c>
      <c r="B300">
        <v>2022</v>
      </c>
      <c r="C300" s="42">
        <v>14.5</v>
      </c>
      <c r="D300" t="s">
        <v>4241</v>
      </c>
      <c r="E300" t="s">
        <v>4167</v>
      </c>
      <c r="F300" t="s">
        <v>7996</v>
      </c>
      <c r="G300" t="s">
        <v>4571</v>
      </c>
      <c r="H300" t="s">
        <v>7052</v>
      </c>
      <c r="J300" t="s">
        <v>172</v>
      </c>
    </row>
    <row r="301" spans="1:10" x14ac:dyDescent="0.25">
      <c r="A301" s="40" t="s">
        <v>4168</v>
      </c>
      <c r="B301">
        <v>2024</v>
      </c>
      <c r="C301" s="42">
        <v>14.5</v>
      </c>
      <c r="D301" t="s">
        <v>4181</v>
      </c>
      <c r="E301" t="s">
        <v>4290</v>
      </c>
      <c r="F301" t="s">
        <v>4397</v>
      </c>
      <c r="G301" t="s">
        <v>4571</v>
      </c>
      <c r="H301" t="s">
        <v>4473</v>
      </c>
      <c r="J301" t="s">
        <v>172</v>
      </c>
    </row>
    <row r="302" spans="1:10" x14ac:dyDescent="0.25">
      <c r="A302" s="40" t="s">
        <v>4175</v>
      </c>
      <c r="B302">
        <v>2024</v>
      </c>
      <c r="C302" s="42">
        <v>14.5</v>
      </c>
      <c r="D302" t="s">
        <v>4181</v>
      </c>
      <c r="E302" t="s">
        <v>4230</v>
      </c>
      <c r="F302" t="s">
        <v>4419</v>
      </c>
      <c r="G302" t="s">
        <v>4571</v>
      </c>
      <c r="H302" t="s">
        <v>4473</v>
      </c>
      <c r="J302" t="s">
        <v>172</v>
      </c>
    </row>
    <row r="303" spans="1:10" x14ac:dyDescent="0.25">
      <c r="A303" s="40" t="s">
        <v>4171</v>
      </c>
      <c r="B303">
        <v>2024</v>
      </c>
      <c r="C303" s="42">
        <v>14.5</v>
      </c>
      <c r="D303" t="s">
        <v>4188</v>
      </c>
      <c r="E303" t="s">
        <v>4184</v>
      </c>
      <c r="F303" t="s">
        <v>4439</v>
      </c>
      <c r="G303" t="s">
        <v>4571</v>
      </c>
      <c r="H303" t="s">
        <v>4473</v>
      </c>
      <c r="J303" t="s">
        <v>172</v>
      </c>
    </row>
    <row r="304" spans="1:10" x14ac:dyDescent="0.25">
      <c r="A304" s="40" t="s">
        <v>4179</v>
      </c>
      <c r="B304">
        <v>2022</v>
      </c>
      <c r="C304" s="42">
        <v>14.4</v>
      </c>
      <c r="D304" t="s">
        <v>4193</v>
      </c>
      <c r="E304" t="s">
        <v>4393</v>
      </c>
      <c r="F304" t="s">
        <v>7998</v>
      </c>
      <c r="G304" t="s">
        <v>4571</v>
      </c>
      <c r="H304" t="s">
        <v>7052</v>
      </c>
      <c r="J304" t="s">
        <v>172</v>
      </c>
    </row>
    <row r="305" spans="1:10" x14ac:dyDescent="0.25">
      <c r="A305" s="40" t="s">
        <v>4186</v>
      </c>
      <c r="B305">
        <v>2024</v>
      </c>
      <c r="C305" s="42">
        <v>14.2</v>
      </c>
      <c r="D305" t="s">
        <v>4190</v>
      </c>
      <c r="E305" t="s">
        <v>4191</v>
      </c>
      <c r="F305" t="s">
        <v>4363</v>
      </c>
      <c r="G305" t="s">
        <v>4571</v>
      </c>
      <c r="H305" t="s">
        <v>4473</v>
      </c>
      <c r="J305" t="s">
        <v>172</v>
      </c>
    </row>
    <row r="306" spans="1:10" x14ac:dyDescent="0.25">
      <c r="A306" s="40" t="s">
        <v>4183</v>
      </c>
      <c r="B306">
        <v>2024</v>
      </c>
      <c r="C306" s="42">
        <v>14.2</v>
      </c>
      <c r="D306" t="s">
        <v>4181</v>
      </c>
      <c r="E306" t="s">
        <v>4200</v>
      </c>
      <c r="F306" t="s">
        <v>4363</v>
      </c>
      <c r="G306" t="s">
        <v>4571</v>
      </c>
      <c r="H306" t="s">
        <v>4473</v>
      </c>
      <c r="J306" t="s">
        <v>172</v>
      </c>
    </row>
    <row r="307" spans="1:10" x14ac:dyDescent="0.25">
      <c r="A307" s="40" t="s">
        <v>4143</v>
      </c>
      <c r="B307">
        <v>2024</v>
      </c>
      <c r="C307" s="42">
        <v>13.8</v>
      </c>
      <c r="D307" t="s">
        <v>4173</v>
      </c>
      <c r="E307" t="s">
        <v>4227</v>
      </c>
      <c r="F307" t="s">
        <v>4474</v>
      </c>
      <c r="G307" t="s">
        <v>4571</v>
      </c>
      <c r="H307" t="s">
        <v>4473</v>
      </c>
      <c r="J307" t="s">
        <v>172</v>
      </c>
    </row>
    <row r="308" spans="1:10" x14ac:dyDescent="0.25">
      <c r="A308" s="40" t="s">
        <v>4152</v>
      </c>
      <c r="B308">
        <v>2024</v>
      </c>
      <c r="C308" s="42">
        <v>13.7</v>
      </c>
      <c r="D308" t="s">
        <v>4239</v>
      </c>
      <c r="E308" t="s">
        <v>4288</v>
      </c>
      <c r="F308" t="s">
        <v>4389</v>
      </c>
      <c r="G308" t="s">
        <v>4571</v>
      </c>
      <c r="H308" t="s">
        <v>4473</v>
      </c>
      <c r="J308" t="s">
        <v>172</v>
      </c>
    </row>
    <row r="309" spans="1:10" x14ac:dyDescent="0.25">
      <c r="A309" s="40" t="s">
        <v>4148</v>
      </c>
      <c r="B309">
        <v>2024</v>
      </c>
      <c r="C309" s="42">
        <v>13.7</v>
      </c>
      <c r="D309" t="s">
        <v>4286</v>
      </c>
      <c r="E309" t="s">
        <v>4157</v>
      </c>
      <c r="F309" t="s">
        <v>4390</v>
      </c>
      <c r="G309" t="s">
        <v>4571</v>
      </c>
      <c r="H309" t="s">
        <v>4473</v>
      </c>
      <c r="J309" t="s">
        <v>172</v>
      </c>
    </row>
    <row r="310" spans="1:10" x14ac:dyDescent="0.25">
      <c r="A310" s="40" t="s">
        <v>4156</v>
      </c>
      <c r="B310">
        <v>2023</v>
      </c>
      <c r="C310" s="42">
        <v>13.6</v>
      </c>
      <c r="D310" t="s">
        <v>4225</v>
      </c>
      <c r="E310" t="s">
        <v>4268</v>
      </c>
      <c r="F310" t="s">
        <v>4451</v>
      </c>
      <c r="G310" t="s">
        <v>4571</v>
      </c>
      <c r="H310" t="s">
        <v>4473</v>
      </c>
      <c r="J310" t="s">
        <v>172</v>
      </c>
    </row>
    <row r="311" spans="1:10" x14ac:dyDescent="0.25">
      <c r="A311" s="40" t="s">
        <v>4183</v>
      </c>
      <c r="B311">
        <v>2022</v>
      </c>
      <c r="C311" s="42">
        <v>13.5</v>
      </c>
      <c r="D311" t="s">
        <v>4287</v>
      </c>
      <c r="E311" t="s">
        <v>4318</v>
      </c>
      <c r="F311" t="s">
        <v>7985</v>
      </c>
      <c r="G311" t="s">
        <v>4571</v>
      </c>
      <c r="H311" t="s">
        <v>7052</v>
      </c>
      <c r="J311" t="s">
        <v>172</v>
      </c>
    </row>
    <row r="312" spans="1:10" x14ac:dyDescent="0.25">
      <c r="A312" s="40" t="s">
        <v>4160</v>
      </c>
      <c r="B312">
        <v>2023</v>
      </c>
      <c r="C312" s="42">
        <v>13.3</v>
      </c>
      <c r="D312" t="s">
        <v>4227</v>
      </c>
      <c r="E312" t="s">
        <v>4200</v>
      </c>
      <c r="F312" t="s">
        <v>4461</v>
      </c>
      <c r="G312" t="s">
        <v>4571</v>
      </c>
      <c r="H312" t="s">
        <v>4473</v>
      </c>
      <c r="J312" t="s">
        <v>172</v>
      </c>
    </row>
    <row r="313" spans="1:10" x14ac:dyDescent="0.25">
      <c r="A313" s="40" t="s">
        <v>4164</v>
      </c>
      <c r="B313">
        <v>2023</v>
      </c>
      <c r="C313" s="42">
        <v>13</v>
      </c>
      <c r="D313" t="s">
        <v>4161</v>
      </c>
      <c r="E313" t="s">
        <v>4227</v>
      </c>
      <c r="F313" t="s">
        <v>4443</v>
      </c>
      <c r="G313" t="s">
        <v>4571</v>
      </c>
      <c r="H313" t="s">
        <v>4473</v>
      </c>
      <c r="J313" t="s">
        <v>172</v>
      </c>
    </row>
    <row r="314" spans="1:10" x14ac:dyDescent="0.25">
      <c r="A314" s="40" t="s">
        <v>4186</v>
      </c>
      <c r="B314">
        <v>2022</v>
      </c>
      <c r="C314" s="42">
        <v>12.8</v>
      </c>
      <c r="D314" t="s">
        <v>4157</v>
      </c>
      <c r="E314" t="s">
        <v>4215</v>
      </c>
      <c r="F314" t="s">
        <v>4394</v>
      </c>
      <c r="G314" t="s">
        <v>4571</v>
      </c>
      <c r="H314" t="s">
        <v>7052</v>
      </c>
      <c r="J314" t="s">
        <v>172</v>
      </c>
    </row>
    <row r="315" spans="1:10" x14ac:dyDescent="0.25">
      <c r="A315" s="40" t="s">
        <v>4175</v>
      </c>
      <c r="B315">
        <v>2023</v>
      </c>
      <c r="C315" s="42">
        <v>12.8</v>
      </c>
      <c r="D315" t="s">
        <v>4199</v>
      </c>
      <c r="E315" t="s">
        <v>4328</v>
      </c>
      <c r="F315" t="s">
        <v>7990</v>
      </c>
      <c r="G315" t="s">
        <v>4571</v>
      </c>
      <c r="H315" t="s">
        <v>4473</v>
      </c>
      <c r="J315" t="s">
        <v>172</v>
      </c>
    </row>
    <row r="316" spans="1:10" x14ac:dyDescent="0.25">
      <c r="A316" s="40" t="s">
        <v>4171</v>
      </c>
      <c r="B316">
        <v>2023</v>
      </c>
      <c r="C316" s="42">
        <v>12.8</v>
      </c>
      <c r="D316" t="s">
        <v>4165</v>
      </c>
      <c r="E316" t="s">
        <v>4145</v>
      </c>
      <c r="F316" t="s">
        <v>4463</v>
      </c>
      <c r="G316" t="s">
        <v>4571</v>
      </c>
      <c r="H316" t="s">
        <v>4473</v>
      </c>
      <c r="J316" t="s">
        <v>172</v>
      </c>
    </row>
    <row r="317" spans="1:10" x14ac:dyDescent="0.25">
      <c r="A317" s="40" t="s">
        <v>4168</v>
      </c>
      <c r="B317">
        <v>2023</v>
      </c>
      <c r="C317" s="42">
        <v>12.8</v>
      </c>
      <c r="D317" t="s">
        <v>4223</v>
      </c>
      <c r="E317" t="s">
        <v>4145</v>
      </c>
      <c r="F317" t="s">
        <v>7999</v>
      </c>
      <c r="G317" t="s">
        <v>4571</v>
      </c>
      <c r="H317" t="s">
        <v>4473</v>
      </c>
      <c r="J317" t="s">
        <v>172</v>
      </c>
    </row>
    <row r="318" spans="1:10" x14ac:dyDescent="0.25">
      <c r="A318" s="40" t="s">
        <v>4179</v>
      </c>
      <c r="B318">
        <v>2023</v>
      </c>
      <c r="C318" s="42">
        <v>12.4</v>
      </c>
      <c r="D318" t="s">
        <v>4232</v>
      </c>
      <c r="E318" t="s">
        <v>4262</v>
      </c>
      <c r="F318" t="s">
        <v>8000</v>
      </c>
      <c r="G318" t="s">
        <v>4571</v>
      </c>
      <c r="H318" t="s">
        <v>4473</v>
      </c>
      <c r="J318" t="s">
        <v>172</v>
      </c>
    </row>
    <row r="319" spans="1:10" x14ac:dyDescent="0.25">
      <c r="A319" s="40" t="s">
        <v>4186</v>
      </c>
      <c r="B319">
        <v>2023</v>
      </c>
      <c r="C319" s="42">
        <v>12.4</v>
      </c>
      <c r="D319" t="s">
        <v>4154</v>
      </c>
      <c r="E319" t="s">
        <v>4247</v>
      </c>
      <c r="F319" t="s">
        <v>8001</v>
      </c>
      <c r="G319" t="s">
        <v>4571</v>
      </c>
      <c r="H319" t="s">
        <v>4473</v>
      </c>
      <c r="J319" t="s">
        <v>172</v>
      </c>
    </row>
    <row r="320" spans="1:10" x14ac:dyDescent="0.25">
      <c r="A320" s="40" t="s">
        <v>4143</v>
      </c>
      <c r="B320">
        <v>2022</v>
      </c>
      <c r="C320" s="42">
        <v>12.4</v>
      </c>
      <c r="D320" t="s">
        <v>4239</v>
      </c>
      <c r="E320" t="s">
        <v>4216</v>
      </c>
      <c r="F320" t="s">
        <v>4275</v>
      </c>
      <c r="G320" t="s">
        <v>4571</v>
      </c>
      <c r="H320" t="s">
        <v>7052</v>
      </c>
      <c r="J320" t="s">
        <v>172</v>
      </c>
    </row>
    <row r="321" spans="1:10" x14ac:dyDescent="0.25">
      <c r="A321" s="40" t="s">
        <v>4183</v>
      </c>
      <c r="B321">
        <v>2023</v>
      </c>
      <c r="C321" s="42">
        <v>12.4</v>
      </c>
      <c r="D321" t="s">
        <v>4205</v>
      </c>
      <c r="E321" t="s">
        <v>4213</v>
      </c>
      <c r="F321" t="s">
        <v>7992</v>
      </c>
      <c r="G321" t="s">
        <v>4571</v>
      </c>
      <c r="H321" t="s">
        <v>4473</v>
      </c>
      <c r="J321" t="s">
        <v>172</v>
      </c>
    </row>
    <row r="322" spans="1:10" x14ac:dyDescent="0.25">
      <c r="A322" s="40" t="s">
        <v>4148</v>
      </c>
      <c r="B322">
        <v>2022</v>
      </c>
      <c r="C322" s="42">
        <v>12.3</v>
      </c>
      <c r="D322" t="s">
        <v>4241</v>
      </c>
      <c r="E322" t="s">
        <v>4199</v>
      </c>
      <c r="F322" t="s">
        <v>4395</v>
      </c>
      <c r="G322" t="s">
        <v>4571</v>
      </c>
      <c r="H322" t="s">
        <v>7052</v>
      </c>
      <c r="J322" t="s">
        <v>172</v>
      </c>
    </row>
    <row r="323" spans="1:10" x14ac:dyDescent="0.25">
      <c r="A323" s="40" t="s">
        <v>4152</v>
      </c>
      <c r="B323">
        <v>2022</v>
      </c>
      <c r="C323" s="42">
        <v>12.2</v>
      </c>
      <c r="D323" t="s">
        <v>4241</v>
      </c>
      <c r="E323" t="s">
        <v>4150</v>
      </c>
      <c r="F323" t="s">
        <v>4376</v>
      </c>
      <c r="G323" t="s">
        <v>4571</v>
      </c>
      <c r="H323" t="s">
        <v>7052</v>
      </c>
      <c r="J323" t="s">
        <v>172</v>
      </c>
    </row>
    <row r="324" spans="1:10" x14ac:dyDescent="0.25">
      <c r="A324" s="40" t="s">
        <v>4156</v>
      </c>
      <c r="B324">
        <v>2021</v>
      </c>
      <c r="C324" s="42">
        <v>12.1</v>
      </c>
      <c r="D324" t="s">
        <v>4269</v>
      </c>
      <c r="E324" t="s">
        <v>4150</v>
      </c>
      <c r="F324" t="s">
        <v>4387</v>
      </c>
      <c r="G324" t="s">
        <v>4571</v>
      </c>
      <c r="H324" t="s">
        <v>7052</v>
      </c>
      <c r="J324" t="s">
        <v>172</v>
      </c>
    </row>
    <row r="325" spans="1:10" x14ac:dyDescent="0.25">
      <c r="A325" s="40" t="s">
        <v>4160</v>
      </c>
      <c r="B325">
        <v>2021</v>
      </c>
      <c r="C325" s="42">
        <v>11.9</v>
      </c>
      <c r="D325" t="s">
        <v>4161</v>
      </c>
      <c r="E325" t="s">
        <v>4184</v>
      </c>
      <c r="F325" t="s">
        <v>4321</v>
      </c>
      <c r="G325" t="s">
        <v>4571</v>
      </c>
      <c r="H325" t="s">
        <v>7052</v>
      </c>
      <c r="J325" t="s">
        <v>172</v>
      </c>
    </row>
    <row r="326" spans="1:10" x14ac:dyDescent="0.25">
      <c r="A326" s="40" t="s">
        <v>4148</v>
      </c>
      <c r="B326">
        <v>2023</v>
      </c>
      <c r="C326" s="42">
        <v>11.9</v>
      </c>
      <c r="D326" t="s">
        <v>4181</v>
      </c>
      <c r="E326" t="s">
        <v>4240</v>
      </c>
      <c r="F326" t="s">
        <v>7989</v>
      </c>
      <c r="G326" t="s">
        <v>4571</v>
      </c>
      <c r="H326" t="s">
        <v>4473</v>
      </c>
      <c r="J326" t="s">
        <v>172</v>
      </c>
    </row>
    <row r="327" spans="1:10" x14ac:dyDescent="0.25">
      <c r="A327" s="40" t="s">
        <v>4143</v>
      </c>
      <c r="B327">
        <v>2023</v>
      </c>
      <c r="C327" s="42">
        <v>11.9</v>
      </c>
      <c r="D327" t="s">
        <v>4286</v>
      </c>
      <c r="E327" t="s">
        <v>4176</v>
      </c>
      <c r="F327" t="s">
        <v>4467</v>
      </c>
      <c r="G327" t="s">
        <v>4571</v>
      </c>
      <c r="H327" t="s">
        <v>4473</v>
      </c>
      <c r="J327" t="s">
        <v>172</v>
      </c>
    </row>
    <row r="328" spans="1:10" x14ac:dyDescent="0.25">
      <c r="A328" s="40" t="s">
        <v>4152</v>
      </c>
      <c r="B328">
        <v>2023</v>
      </c>
      <c r="C328" s="42">
        <v>11.8</v>
      </c>
      <c r="D328" t="s">
        <v>4232</v>
      </c>
      <c r="E328" t="s">
        <v>4276</v>
      </c>
      <c r="F328" t="s">
        <v>4467</v>
      </c>
      <c r="G328" t="s">
        <v>4571</v>
      </c>
      <c r="H328" t="s">
        <v>4473</v>
      </c>
      <c r="J328" t="s">
        <v>172</v>
      </c>
    </row>
    <row r="329" spans="1:10" x14ac:dyDescent="0.25">
      <c r="A329" s="40" t="s">
        <v>4156</v>
      </c>
      <c r="B329">
        <v>2022</v>
      </c>
      <c r="C329" s="42">
        <v>11.8</v>
      </c>
      <c r="D329" t="s">
        <v>4216</v>
      </c>
      <c r="E329" t="s">
        <v>4316</v>
      </c>
      <c r="F329" t="s">
        <v>4466</v>
      </c>
      <c r="G329" t="s">
        <v>4571</v>
      </c>
      <c r="H329" t="s">
        <v>4473</v>
      </c>
      <c r="J329" t="s">
        <v>172</v>
      </c>
    </row>
    <row r="330" spans="1:10" x14ac:dyDescent="0.25">
      <c r="A330" s="40" t="s">
        <v>4164</v>
      </c>
      <c r="B330">
        <v>2021</v>
      </c>
      <c r="C330" s="42">
        <v>11.8</v>
      </c>
      <c r="D330" t="s">
        <v>4241</v>
      </c>
      <c r="E330" t="s">
        <v>4190</v>
      </c>
      <c r="F330" t="s">
        <v>4276</v>
      </c>
      <c r="G330" t="s">
        <v>4571</v>
      </c>
      <c r="H330" t="s">
        <v>7052</v>
      </c>
      <c r="J330" t="s">
        <v>172</v>
      </c>
    </row>
    <row r="331" spans="1:10" x14ac:dyDescent="0.25">
      <c r="A331" s="40" t="s">
        <v>4171</v>
      </c>
      <c r="B331">
        <v>2021</v>
      </c>
      <c r="C331" s="42">
        <v>11.7</v>
      </c>
      <c r="D331" t="s">
        <v>4225</v>
      </c>
      <c r="E331" t="s">
        <v>4280</v>
      </c>
      <c r="F331" t="s">
        <v>4166</v>
      </c>
      <c r="G331" t="s">
        <v>4571</v>
      </c>
      <c r="H331" t="s">
        <v>7052</v>
      </c>
      <c r="J331" t="s">
        <v>172</v>
      </c>
    </row>
    <row r="332" spans="1:10" x14ac:dyDescent="0.25">
      <c r="A332" s="40" t="s">
        <v>4168</v>
      </c>
      <c r="B332">
        <v>2021</v>
      </c>
      <c r="C332" s="42">
        <v>11.7</v>
      </c>
      <c r="D332" t="s">
        <v>4153</v>
      </c>
      <c r="E332" t="s">
        <v>4150</v>
      </c>
      <c r="F332" t="s">
        <v>4213</v>
      </c>
      <c r="G332" t="s">
        <v>4571</v>
      </c>
      <c r="H332" t="s">
        <v>7052</v>
      </c>
      <c r="J332" t="s">
        <v>172</v>
      </c>
    </row>
    <row r="333" spans="1:10" x14ac:dyDescent="0.25">
      <c r="A333" s="40" t="s">
        <v>4160</v>
      </c>
      <c r="B333">
        <v>2022</v>
      </c>
      <c r="C333" s="42">
        <v>11.5</v>
      </c>
      <c r="D333" t="s">
        <v>4166</v>
      </c>
      <c r="E333" t="s">
        <v>4369</v>
      </c>
      <c r="F333" t="s">
        <v>4475</v>
      </c>
      <c r="G333" t="s">
        <v>4571</v>
      </c>
      <c r="H333" t="s">
        <v>4473</v>
      </c>
      <c r="J333" t="s">
        <v>172</v>
      </c>
    </row>
    <row r="334" spans="1:10" x14ac:dyDescent="0.25">
      <c r="A334" s="40" t="s">
        <v>4175</v>
      </c>
      <c r="B334">
        <v>2021</v>
      </c>
      <c r="C334" s="42">
        <v>11.5</v>
      </c>
      <c r="D334" t="s">
        <v>4261</v>
      </c>
      <c r="E334" t="s">
        <v>4213</v>
      </c>
      <c r="F334" t="s">
        <v>4157</v>
      </c>
      <c r="G334" t="s">
        <v>4571</v>
      </c>
      <c r="H334" t="s">
        <v>7052</v>
      </c>
      <c r="J334" t="s">
        <v>172</v>
      </c>
    </row>
    <row r="335" spans="1:10" x14ac:dyDescent="0.25">
      <c r="A335" s="40" t="s">
        <v>4171</v>
      </c>
      <c r="B335">
        <v>2020</v>
      </c>
      <c r="C335" s="42">
        <v>11.3</v>
      </c>
      <c r="D335" t="s">
        <v>4173</v>
      </c>
      <c r="E335" t="s">
        <v>4149</v>
      </c>
      <c r="F335" t="s">
        <v>4169</v>
      </c>
      <c r="G335" t="s">
        <v>4571</v>
      </c>
      <c r="H335" t="s">
        <v>7052</v>
      </c>
      <c r="J335" t="s">
        <v>172</v>
      </c>
    </row>
    <row r="336" spans="1:10" x14ac:dyDescent="0.25">
      <c r="A336" s="40" t="s">
        <v>4175</v>
      </c>
      <c r="B336">
        <v>2018</v>
      </c>
      <c r="C336" s="42">
        <v>11.2</v>
      </c>
      <c r="D336" t="s">
        <v>4161</v>
      </c>
      <c r="E336" t="s">
        <v>4166</v>
      </c>
      <c r="F336" t="s">
        <v>4215</v>
      </c>
      <c r="G336" t="s">
        <v>4571</v>
      </c>
      <c r="H336" t="s">
        <v>7052</v>
      </c>
      <c r="J336" t="s">
        <v>172</v>
      </c>
    </row>
    <row r="337" spans="1:10" x14ac:dyDescent="0.25">
      <c r="A337" s="40" t="s">
        <v>4183</v>
      </c>
      <c r="B337">
        <v>2021</v>
      </c>
      <c r="C337" s="42">
        <v>11.2</v>
      </c>
      <c r="D337" t="s">
        <v>4260</v>
      </c>
      <c r="E337" t="s">
        <v>4251</v>
      </c>
      <c r="F337" t="s">
        <v>4232</v>
      </c>
      <c r="G337" t="s">
        <v>4571</v>
      </c>
      <c r="H337" t="s">
        <v>7052</v>
      </c>
      <c r="J337" t="s">
        <v>172</v>
      </c>
    </row>
    <row r="338" spans="1:10" x14ac:dyDescent="0.25">
      <c r="A338" s="40" t="s">
        <v>4179</v>
      </c>
      <c r="B338">
        <v>2021</v>
      </c>
      <c r="C338" s="42">
        <v>11.2</v>
      </c>
      <c r="D338" t="s">
        <v>4241</v>
      </c>
      <c r="E338" t="s">
        <v>4145</v>
      </c>
      <c r="F338" t="s">
        <v>4176</v>
      </c>
      <c r="G338" t="s">
        <v>4571</v>
      </c>
      <c r="H338" t="s">
        <v>7052</v>
      </c>
      <c r="J338" t="s">
        <v>172</v>
      </c>
    </row>
    <row r="339" spans="1:10" x14ac:dyDescent="0.25">
      <c r="A339" s="40" t="s">
        <v>4179</v>
      </c>
      <c r="B339">
        <v>2020</v>
      </c>
      <c r="C339" s="42">
        <v>11.2</v>
      </c>
      <c r="D339" t="s">
        <v>4290</v>
      </c>
      <c r="E339" t="s">
        <v>4241</v>
      </c>
      <c r="F339" t="s">
        <v>4162</v>
      </c>
      <c r="G339" t="s">
        <v>4571</v>
      </c>
      <c r="H339" t="s">
        <v>7052</v>
      </c>
      <c r="J339" t="s">
        <v>172</v>
      </c>
    </row>
    <row r="340" spans="1:10" x14ac:dyDescent="0.25">
      <c r="A340" s="40" t="s">
        <v>4168</v>
      </c>
      <c r="B340">
        <v>2020</v>
      </c>
      <c r="C340" s="42">
        <v>11.2</v>
      </c>
      <c r="D340" t="s">
        <v>4206</v>
      </c>
      <c r="E340" t="s">
        <v>4238</v>
      </c>
      <c r="F340" t="s">
        <v>4217</v>
      </c>
      <c r="G340" t="s">
        <v>4571</v>
      </c>
      <c r="H340" t="s">
        <v>7052</v>
      </c>
      <c r="J340" t="s">
        <v>172</v>
      </c>
    </row>
    <row r="341" spans="1:10" x14ac:dyDescent="0.25">
      <c r="A341" s="40" t="s">
        <v>4175</v>
      </c>
      <c r="B341">
        <v>2020</v>
      </c>
      <c r="C341" s="42">
        <v>11.2</v>
      </c>
      <c r="D341" t="s">
        <v>4187</v>
      </c>
      <c r="E341" t="s">
        <v>4239</v>
      </c>
      <c r="F341" t="s">
        <v>4157</v>
      </c>
      <c r="G341" t="s">
        <v>4571</v>
      </c>
      <c r="H341" t="s">
        <v>7052</v>
      </c>
      <c r="J341" t="s">
        <v>172</v>
      </c>
    </row>
    <row r="342" spans="1:10" x14ac:dyDescent="0.25">
      <c r="A342" s="40" t="s">
        <v>4164</v>
      </c>
      <c r="B342">
        <v>2022</v>
      </c>
      <c r="C342" s="42">
        <v>11.1</v>
      </c>
      <c r="D342" t="s">
        <v>4225</v>
      </c>
      <c r="E342" t="s">
        <v>4158</v>
      </c>
      <c r="F342" t="s">
        <v>4412</v>
      </c>
      <c r="G342" t="s">
        <v>4571</v>
      </c>
      <c r="H342" t="s">
        <v>4473</v>
      </c>
      <c r="J342" t="s">
        <v>172</v>
      </c>
    </row>
    <row r="343" spans="1:10" x14ac:dyDescent="0.25">
      <c r="A343" s="40" t="s">
        <v>4183</v>
      </c>
      <c r="B343">
        <v>2020</v>
      </c>
      <c r="C343" s="42">
        <v>11.1</v>
      </c>
      <c r="D343" t="s">
        <v>4241</v>
      </c>
      <c r="E343" t="s">
        <v>4149</v>
      </c>
      <c r="F343" t="s">
        <v>4288</v>
      </c>
      <c r="G343" t="s">
        <v>4571</v>
      </c>
      <c r="H343" t="s">
        <v>7052</v>
      </c>
      <c r="J343" t="s">
        <v>172</v>
      </c>
    </row>
    <row r="344" spans="1:10" x14ac:dyDescent="0.25">
      <c r="A344" s="40" t="s">
        <v>4143</v>
      </c>
      <c r="B344">
        <v>2020</v>
      </c>
      <c r="C344" s="42">
        <v>11.1</v>
      </c>
      <c r="D344" t="s">
        <v>4241</v>
      </c>
      <c r="E344" t="s">
        <v>4260</v>
      </c>
      <c r="F344" t="s">
        <v>4287</v>
      </c>
      <c r="G344" t="s">
        <v>4571</v>
      </c>
      <c r="H344" t="s">
        <v>7052</v>
      </c>
      <c r="J344" t="s">
        <v>172</v>
      </c>
    </row>
    <row r="345" spans="1:10" x14ac:dyDescent="0.25">
      <c r="A345" s="40" t="s">
        <v>4186</v>
      </c>
      <c r="B345">
        <v>2020</v>
      </c>
      <c r="C345" s="42">
        <v>11.1</v>
      </c>
      <c r="D345" t="s">
        <v>4153</v>
      </c>
      <c r="E345" t="s">
        <v>4149</v>
      </c>
      <c r="F345" t="s">
        <v>4158</v>
      </c>
      <c r="G345" t="s">
        <v>4571</v>
      </c>
      <c r="H345" t="s">
        <v>7052</v>
      </c>
      <c r="J345" t="s">
        <v>172</v>
      </c>
    </row>
    <row r="346" spans="1:10" x14ac:dyDescent="0.25">
      <c r="A346" s="40" t="s">
        <v>4171</v>
      </c>
      <c r="B346">
        <v>2018</v>
      </c>
      <c r="C346" s="42">
        <v>11.1</v>
      </c>
      <c r="D346" t="s">
        <v>4188</v>
      </c>
      <c r="E346" t="s">
        <v>4213</v>
      </c>
      <c r="F346" t="s">
        <v>4150</v>
      </c>
      <c r="G346" t="s">
        <v>4571</v>
      </c>
      <c r="H346" t="s">
        <v>7052</v>
      </c>
      <c r="J346" t="s">
        <v>172</v>
      </c>
    </row>
    <row r="347" spans="1:10" x14ac:dyDescent="0.25">
      <c r="A347" s="40" t="s">
        <v>4179</v>
      </c>
      <c r="B347">
        <v>2018</v>
      </c>
      <c r="C347" s="42">
        <v>11</v>
      </c>
      <c r="D347" t="s">
        <v>4328</v>
      </c>
      <c r="E347" t="s">
        <v>4150</v>
      </c>
      <c r="F347" t="s">
        <v>4145</v>
      </c>
      <c r="G347" t="s">
        <v>4571</v>
      </c>
      <c r="H347" t="s">
        <v>7052</v>
      </c>
      <c r="J347" t="s">
        <v>172</v>
      </c>
    </row>
    <row r="348" spans="1:10" x14ac:dyDescent="0.25">
      <c r="A348" s="40" t="s">
        <v>4160</v>
      </c>
      <c r="B348">
        <v>2019</v>
      </c>
      <c r="C348" s="42">
        <v>11</v>
      </c>
      <c r="D348" t="s">
        <v>4172</v>
      </c>
      <c r="E348" t="s">
        <v>4269</v>
      </c>
      <c r="F348" t="s">
        <v>4260</v>
      </c>
      <c r="G348" t="s">
        <v>4571</v>
      </c>
      <c r="H348" t="s">
        <v>7052</v>
      </c>
      <c r="J348" t="s">
        <v>172</v>
      </c>
    </row>
    <row r="349" spans="1:10" x14ac:dyDescent="0.25">
      <c r="A349" s="40" t="s">
        <v>4186</v>
      </c>
      <c r="B349">
        <v>2021</v>
      </c>
      <c r="C349" s="42">
        <v>11</v>
      </c>
      <c r="D349" t="s">
        <v>4149</v>
      </c>
      <c r="E349" t="s">
        <v>184</v>
      </c>
      <c r="F349" t="s">
        <v>4153</v>
      </c>
      <c r="G349" t="s">
        <v>4571</v>
      </c>
      <c r="H349" t="s">
        <v>7052</v>
      </c>
      <c r="J349" t="s">
        <v>172</v>
      </c>
    </row>
    <row r="350" spans="1:10" x14ac:dyDescent="0.25">
      <c r="A350" s="40" t="s">
        <v>4148</v>
      </c>
      <c r="B350">
        <v>2020</v>
      </c>
      <c r="C350" s="42">
        <v>11</v>
      </c>
      <c r="D350" t="s">
        <v>4241</v>
      </c>
      <c r="E350" t="s">
        <v>4205</v>
      </c>
      <c r="F350" t="s">
        <v>4169</v>
      </c>
      <c r="G350" t="s">
        <v>4571</v>
      </c>
      <c r="H350" t="s">
        <v>7052</v>
      </c>
      <c r="J350" t="s">
        <v>172</v>
      </c>
    </row>
    <row r="351" spans="1:10" x14ac:dyDescent="0.25">
      <c r="A351" s="40" t="s">
        <v>4152</v>
      </c>
      <c r="B351">
        <v>2021</v>
      </c>
      <c r="C351" s="42">
        <v>11</v>
      </c>
      <c r="D351" t="s">
        <v>4181</v>
      </c>
      <c r="E351" t="s">
        <v>4238</v>
      </c>
      <c r="F351" t="s">
        <v>4165</v>
      </c>
      <c r="G351" t="s">
        <v>4571</v>
      </c>
      <c r="H351" t="s">
        <v>7052</v>
      </c>
      <c r="J351" t="s">
        <v>172</v>
      </c>
    </row>
    <row r="352" spans="1:10" x14ac:dyDescent="0.25">
      <c r="A352" s="40" t="s">
        <v>4164</v>
      </c>
      <c r="B352">
        <v>2020</v>
      </c>
      <c r="C352" s="42">
        <v>11</v>
      </c>
      <c r="D352" t="s">
        <v>4291</v>
      </c>
      <c r="E352" t="s">
        <v>4180</v>
      </c>
      <c r="F352" t="s">
        <v>4184</v>
      </c>
      <c r="G352" t="s">
        <v>4571</v>
      </c>
      <c r="H352" t="s">
        <v>7052</v>
      </c>
      <c r="J352" t="s">
        <v>172</v>
      </c>
    </row>
    <row r="353" spans="1:10" x14ac:dyDescent="0.25">
      <c r="A353" s="40" t="s">
        <v>4168</v>
      </c>
      <c r="B353">
        <v>2018</v>
      </c>
      <c r="C353" s="42">
        <v>11</v>
      </c>
      <c r="D353" t="s">
        <v>4206</v>
      </c>
      <c r="E353" t="s">
        <v>4176</v>
      </c>
      <c r="F353" t="s">
        <v>4198</v>
      </c>
      <c r="G353" t="s">
        <v>4571</v>
      </c>
      <c r="H353" t="s">
        <v>7052</v>
      </c>
      <c r="J353" t="s">
        <v>172</v>
      </c>
    </row>
    <row r="354" spans="1:10" x14ac:dyDescent="0.25">
      <c r="A354" s="40" t="s">
        <v>4164</v>
      </c>
      <c r="B354">
        <v>2018</v>
      </c>
      <c r="C354" s="42">
        <v>11</v>
      </c>
      <c r="D354" t="s">
        <v>4282</v>
      </c>
      <c r="E354" t="s">
        <v>4236</v>
      </c>
      <c r="F354" t="s">
        <v>4255</v>
      </c>
      <c r="G354" t="s">
        <v>4571</v>
      </c>
      <c r="H354" t="s">
        <v>7052</v>
      </c>
      <c r="J354" t="s">
        <v>172</v>
      </c>
    </row>
    <row r="355" spans="1:10" x14ac:dyDescent="0.25">
      <c r="A355" s="40" t="s">
        <v>4156</v>
      </c>
      <c r="B355">
        <v>2019</v>
      </c>
      <c r="C355" s="42">
        <v>11</v>
      </c>
      <c r="D355" t="s">
        <v>4187</v>
      </c>
      <c r="E355" t="s">
        <v>4269</v>
      </c>
      <c r="F355" t="s">
        <v>4172</v>
      </c>
      <c r="G355" t="s">
        <v>4571</v>
      </c>
      <c r="H355" t="s">
        <v>7052</v>
      </c>
      <c r="J355" t="s">
        <v>172</v>
      </c>
    </row>
    <row r="356" spans="1:10" x14ac:dyDescent="0.25">
      <c r="A356" s="40" t="s">
        <v>4156</v>
      </c>
      <c r="B356">
        <v>2020</v>
      </c>
      <c r="C356" s="42">
        <v>11</v>
      </c>
      <c r="D356" t="s">
        <v>4238</v>
      </c>
      <c r="E356" t="s">
        <v>4201</v>
      </c>
      <c r="F356" t="s">
        <v>4286</v>
      </c>
      <c r="G356" t="s">
        <v>4571</v>
      </c>
      <c r="H356" t="s">
        <v>7052</v>
      </c>
      <c r="J356" t="s">
        <v>172</v>
      </c>
    </row>
    <row r="357" spans="1:10" x14ac:dyDescent="0.25">
      <c r="A357" s="40" t="s">
        <v>4160</v>
      </c>
      <c r="B357">
        <v>2020</v>
      </c>
      <c r="C357" s="42">
        <v>11</v>
      </c>
      <c r="D357" t="s">
        <v>4238</v>
      </c>
      <c r="E357" t="s">
        <v>4243</v>
      </c>
      <c r="F357" t="s">
        <v>4232</v>
      </c>
      <c r="G357" t="s">
        <v>4571</v>
      </c>
      <c r="H357" t="s">
        <v>7052</v>
      </c>
      <c r="J357" t="s">
        <v>172</v>
      </c>
    </row>
    <row r="358" spans="1:10" x14ac:dyDescent="0.25">
      <c r="A358" s="40" t="s">
        <v>4143</v>
      </c>
      <c r="B358">
        <v>2021</v>
      </c>
      <c r="C358" s="42">
        <v>10.9</v>
      </c>
      <c r="D358" t="s">
        <v>4232</v>
      </c>
      <c r="E358" t="s">
        <v>4274</v>
      </c>
      <c r="F358" t="s">
        <v>4265</v>
      </c>
      <c r="G358" t="s">
        <v>4571</v>
      </c>
      <c r="H358" t="s">
        <v>7052</v>
      </c>
      <c r="J358" t="s">
        <v>172</v>
      </c>
    </row>
    <row r="359" spans="1:10" x14ac:dyDescent="0.25">
      <c r="A359" s="40" t="s">
        <v>4168</v>
      </c>
      <c r="B359">
        <v>2022</v>
      </c>
      <c r="C359" s="42">
        <v>10.9</v>
      </c>
      <c r="D359" t="s">
        <v>4184</v>
      </c>
      <c r="E359" t="s">
        <v>4213</v>
      </c>
      <c r="F359" t="s">
        <v>4393</v>
      </c>
      <c r="G359" t="s">
        <v>4571</v>
      </c>
      <c r="H359" t="s">
        <v>4473</v>
      </c>
      <c r="J359" t="s">
        <v>172</v>
      </c>
    </row>
    <row r="360" spans="1:10" x14ac:dyDescent="0.25">
      <c r="A360" s="40" t="s">
        <v>4171</v>
      </c>
      <c r="B360">
        <v>2019</v>
      </c>
      <c r="C360" s="42">
        <v>10.9</v>
      </c>
      <c r="D360" t="s">
        <v>4181</v>
      </c>
      <c r="E360" t="s">
        <v>4190</v>
      </c>
      <c r="F360" t="s">
        <v>4348</v>
      </c>
      <c r="G360" t="s">
        <v>4571</v>
      </c>
      <c r="H360" t="s">
        <v>7052</v>
      </c>
      <c r="J360" t="s">
        <v>172</v>
      </c>
    </row>
    <row r="361" spans="1:10" x14ac:dyDescent="0.25">
      <c r="A361" s="40" t="s">
        <v>4148</v>
      </c>
      <c r="B361">
        <v>2021</v>
      </c>
      <c r="C361" s="42">
        <v>10.9</v>
      </c>
      <c r="D361" t="s">
        <v>4180</v>
      </c>
      <c r="E361" t="s">
        <v>4180</v>
      </c>
      <c r="F361" t="s">
        <v>4202</v>
      </c>
      <c r="G361" t="s">
        <v>4571</v>
      </c>
      <c r="H361" t="s">
        <v>7052</v>
      </c>
      <c r="J361" t="s">
        <v>172</v>
      </c>
    </row>
    <row r="362" spans="1:10" x14ac:dyDescent="0.25">
      <c r="A362" s="40" t="s">
        <v>4160</v>
      </c>
      <c r="B362">
        <v>2018</v>
      </c>
      <c r="C362" s="42">
        <v>10.9</v>
      </c>
      <c r="D362" t="s">
        <v>4180</v>
      </c>
      <c r="E362" t="s">
        <v>4218</v>
      </c>
      <c r="F362" t="s">
        <v>4178</v>
      </c>
      <c r="G362" t="s">
        <v>4571</v>
      </c>
      <c r="H362" t="s">
        <v>7052</v>
      </c>
      <c r="J362" t="s">
        <v>172</v>
      </c>
    </row>
    <row r="363" spans="1:10" x14ac:dyDescent="0.25">
      <c r="A363" s="40" t="s">
        <v>4152</v>
      </c>
      <c r="B363">
        <v>2020</v>
      </c>
      <c r="C363" s="42">
        <v>10.9</v>
      </c>
      <c r="D363" t="s">
        <v>4238</v>
      </c>
      <c r="E363" t="s">
        <v>4173</v>
      </c>
      <c r="F363" t="s">
        <v>4227</v>
      </c>
      <c r="G363" t="s">
        <v>4571</v>
      </c>
      <c r="H363" t="s">
        <v>7052</v>
      </c>
      <c r="J363" t="s">
        <v>172</v>
      </c>
    </row>
    <row r="364" spans="1:10" x14ac:dyDescent="0.25">
      <c r="A364" s="40" t="s">
        <v>4164</v>
      </c>
      <c r="B364">
        <v>2019</v>
      </c>
      <c r="C364" s="42">
        <v>10.8</v>
      </c>
      <c r="D364" t="s">
        <v>4232</v>
      </c>
      <c r="E364" t="s">
        <v>4223</v>
      </c>
      <c r="F364" t="s">
        <v>4203</v>
      </c>
      <c r="G364" t="s">
        <v>4571</v>
      </c>
      <c r="H364" t="s">
        <v>7052</v>
      </c>
      <c r="J364" t="s">
        <v>172</v>
      </c>
    </row>
    <row r="365" spans="1:10" x14ac:dyDescent="0.25">
      <c r="A365" s="40" t="s">
        <v>4179</v>
      </c>
      <c r="B365">
        <v>2019</v>
      </c>
      <c r="C365" s="42">
        <v>10.8</v>
      </c>
      <c r="D365" t="s">
        <v>4210</v>
      </c>
      <c r="E365" t="s">
        <v>4240</v>
      </c>
      <c r="F365" t="s">
        <v>4248</v>
      </c>
      <c r="G365" t="s">
        <v>4571</v>
      </c>
      <c r="H365" t="s">
        <v>7052</v>
      </c>
      <c r="J365" t="s">
        <v>172</v>
      </c>
    </row>
    <row r="366" spans="1:10" x14ac:dyDescent="0.25">
      <c r="A366" s="40" t="s">
        <v>4175</v>
      </c>
      <c r="B366">
        <v>2019</v>
      </c>
      <c r="C366" s="42">
        <v>10.8</v>
      </c>
      <c r="D366" t="s">
        <v>4290</v>
      </c>
      <c r="E366" t="s">
        <v>4195</v>
      </c>
      <c r="F366" t="s">
        <v>4254</v>
      </c>
      <c r="G366" t="s">
        <v>4571</v>
      </c>
      <c r="H366" t="s">
        <v>7052</v>
      </c>
      <c r="J366" t="s">
        <v>172</v>
      </c>
    </row>
    <row r="367" spans="1:10" x14ac:dyDescent="0.25">
      <c r="A367" s="40" t="s">
        <v>4156</v>
      </c>
      <c r="B367">
        <v>2018</v>
      </c>
      <c r="C367" s="42">
        <v>10.8</v>
      </c>
      <c r="D367" t="s">
        <v>4244</v>
      </c>
      <c r="E367" t="s">
        <v>4312</v>
      </c>
      <c r="F367" t="s">
        <v>4162</v>
      </c>
      <c r="G367" t="s">
        <v>4571</v>
      </c>
      <c r="H367" t="s">
        <v>7052</v>
      </c>
      <c r="J367" t="s">
        <v>172</v>
      </c>
    </row>
    <row r="368" spans="1:10" x14ac:dyDescent="0.25">
      <c r="A368" s="40" t="s">
        <v>4168</v>
      </c>
      <c r="B368">
        <v>2019</v>
      </c>
      <c r="C368" s="42">
        <v>10.8</v>
      </c>
      <c r="D368" t="s">
        <v>4187</v>
      </c>
      <c r="E368" t="s">
        <v>4181</v>
      </c>
      <c r="F368" t="s">
        <v>4237</v>
      </c>
      <c r="G368" t="s">
        <v>4571</v>
      </c>
      <c r="H368" t="s">
        <v>7052</v>
      </c>
      <c r="J368" t="s">
        <v>172</v>
      </c>
    </row>
    <row r="369" spans="1:10" x14ac:dyDescent="0.25">
      <c r="A369" s="40" t="s">
        <v>4171</v>
      </c>
      <c r="B369">
        <v>2022</v>
      </c>
      <c r="C369" s="42">
        <v>10.7</v>
      </c>
      <c r="D369" t="s">
        <v>4260</v>
      </c>
      <c r="E369" t="s">
        <v>4262</v>
      </c>
      <c r="F369" t="s">
        <v>4388</v>
      </c>
      <c r="G369" t="s">
        <v>4571</v>
      </c>
      <c r="H369" t="s">
        <v>4473</v>
      </c>
      <c r="J369" t="s">
        <v>172</v>
      </c>
    </row>
    <row r="370" spans="1:10" x14ac:dyDescent="0.25">
      <c r="A370" s="40" t="s">
        <v>4186</v>
      </c>
      <c r="B370">
        <v>2018</v>
      </c>
      <c r="C370" s="42">
        <v>10.7</v>
      </c>
      <c r="D370" t="s">
        <v>4177</v>
      </c>
      <c r="E370" t="s">
        <v>4144</v>
      </c>
      <c r="F370" t="s">
        <v>4219</v>
      </c>
      <c r="G370" t="s">
        <v>4571</v>
      </c>
      <c r="H370" t="s">
        <v>7052</v>
      </c>
      <c r="J370" t="s">
        <v>172</v>
      </c>
    </row>
    <row r="371" spans="1:10" x14ac:dyDescent="0.25">
      <c r="A371" s="40" t="s">
        <v>4171</v>
      </c>
      <c r="B371">
        <v>2017</v>
      </c>
      <c r="C371" s="42">
        <v>10.7</v>
      </c>
      <c r="D371" t="s">
        <v>4241</v>
      </c>
      <c r="E371" t="s">
        <v>4178</v>
      </c>
      <c r="F371" t="s">
        <v>4320</v>
      </c>
      <c r="G371" t="s">
        <v>4571</v>
      </c>
      <c r="H371" t="s">
        <v>7052</v>
      </c>
      <c r="J371" t="s">
        <v>172</v>
      </c>
    </row>
    <row r="372" spans="1:10" x14ac:dyDescent="0.25">
      <c r="A372" s="40" t="s">
        <v>4175</v>
      </c>
      <c r="B372">
        <v>2017</v>
      </c>
      <c r="C372" s="42">
        <v>10.7</v>
      </c>
      <c r="D372" t="s">
        <v>4181</v>
      </c>
      <c r="E372" t="s">
        <v>4337</v>
      </c>
      <c r="F372" t="s">
        <v>4268</v>
      </c>
      <c r="G372" t="s">
        <v>4571</v>
      </c>
      <c r="H372" t="s">
        <v>7052</v>
      </c>
      <c r="J372" t="s">
        <v>172</v>
      </c>
    </row>
    <row r="373" spans="1:10" x14ac:dyDescent="0.25">
      <c r="A373" s="40" t="s">
        <v>4152</v>
      </c>
      <c r="B373">
        <v>2019</v>
      </c>
      <c r="C373" s="42">
        <v>10.7</v>
      </c>
      <c r="D373" t="s">
        <v>4244</v>
      </c>
      <c r="E373" t="s">
        <v>4243</v>
      </c>
      <c r="F373" t="s">
        <v>4230</v>
      </c>
      <c r="G373" t="s">
        <v>4571</v>
      </c>
      <c r="H373" t="s">
        <v>7052</v>
      </c>
      <c r="J373" t="s">
        <v>172</v>
      </c>
    </row>
    <row r="374" spans="1:10" x14ac:dyDescent="0.25">
      <c r="A374" s="40" t="s">
        <v>4183</v>
      </c>
      <c r="B374">
        <v>2018</v>
      </c>
      <c r="C374" s="42">
        <v>10.7</v>
      </c>
      <c r="D374" t="s">
        <v>4282</v>
      </c>
      <c r="E374" t="s">
        <v>4181</v>
      </c>
      <c r="F374" t="s">
        <v>4166</v>
      </c>
      <c r="G374" t="s">
        <v>4571</v>
      </c>
      <c r="H374" t="s">
        <v>7052</v>
      </c>
      <c r="J374" t="s">
        <v>172</v>
      </c>
    </row>
    <row r="375" spans="1:10" x14ac:dyDescent="0.25">
      <c r="A375" s="40" t="s">
        <v>4179</v>
      </c>
      <c r="B375">
        <v>2017</v>
      </c>
      <c r="C375" s="42">
        <v>10.6</v>
      </c>
      <c r="D375" t="s">
        <v>4200</v>
      </c>
      <c r="E375" t="s">
        <v>4369</v>
      </c>
      <c r="F375" t="s">
        <v>4317</v>
      </c>
      <c r="G375" t="s">
        <v>4571</v>
      </c>
      <c r="H375" t="s">
        <v>7052</v>
      </c>
      <c r="J375" t="s">
        <v>172</v>
      </c>
    </row>
    <row r="376" spans="1:10" x14ac:dyDescent="0.25">
      <c r="A376" s="40" t="s">
        <v>4148</v>
      </c>
      <c r="B376">
        <v>2018</v>
      </c>
      <c r="C376" s="42">
        <v>10.6</v>
      </c>
      <c r="D376" t="s">
        <v>4235</v>
      </c>
      <c r="E376" t="s">
        <v>4216</v>
      </c>
      <c r="F376" t="s">
        <v>4320</v>
      </c>
      <c r="G376" t="s">
        <v>4571</v>
      </c>
      <c r="H376" t="s">
        <v>7052</v>
      </c>
      <c r="J376" t="s">
        <v>172</v>
      </c>
    </row>
    <row r="377" spans="1:10" x14ac:dyDescent="0.25">
      <c r="A377" s="40" t="s">
        <v>4183</v>
      </c>
      <c r="B377">
        <v>2019</v>
      </c>
      <c r="C377" s="42">
        <v>10.6</v>
      </c>
      <c r="D377" t="s">
        <v>4177</v>
      </c>
      <c r="E377" t="s">
        <v>4232</v>
      </c>
      <c r="F377" t="s">
        <v>4187</v>
      </c>
      <c r="G377" t="s">
        <v>4571</v>
      </c>
      <c r="H377" t="s">
        <v>7052</v>
      </c>
      <c r="J377" t="s">
        <v>172</v>
      </c>
    </row>
    <row r="378" spans="1:10" x14ac:dyDescent="0.25">
      <c r="A378" s="40" t="s">
        <v>4143</v>
      </c>
      <c r="B378">
        <v>2008</v>
      </c>
      <c r="C378" s="42">
        <v>10.6</v>
      </c>
      <c r="D378" t="s">
        <v>4173</v>
      </c>
      <c r="E378" t="s">
        <v>4347</v>
      </c>
      <c r="F378" t="s">
        <v>184</v>
      </c>
      <c r="G378" t="s">
        <v>4571</v>
      </c>
      <c r="H378" t="s">
        <v>7052</v>
      </c>
      <c r="J378" t="s">
        <v>172</v>
      </c>
    </row>
    <row r="379" spans="1:10" x14ac:dyDescent="0.25">
      <c r="A379" s="40" t="s">
        <v>4148</v>
      </c>
      <c r="B379">
        <v>2019</v>
      </c>
      <c r="C379" s="42">
        <v>10.6</v>
      </c>
      <c r="D379" t="s">
        <v>4274</v>
      </c>
      <c r="E379" t="s">
        <v>4192</v>
      </c>
      <c r="F379" t="s">
        <v>4223</v>
      </c>
      <c r="G379" t="s">
        <v>4571</v>
      </c>
      <c r="H379" t="s">
        <v>7052</v>
      </c>
      <c r="J379" t="s">
        <v>172</v>
      </c>
    </row>
    <row r="380" spans="1:10" x14ac:dyDescent="0.25">
      <c r="A380" s="40" t="s">
        <v>4143</v>
      </c>
      <c r="B380">
        <v>2018</v>
      </c>
      <c r="C380" s="42">
        <v>10.6</v>
      </c>
      <c r="D380" t="s">
        <v>4238</v>
      </c>
      <c r="E380" t="s">
        <v>4190</v>
      </c>
      <c r="F380" t="s">
        <v>4271</v>
      </c>
      <c r="G380" t="s">
        <v>4571</v>
      </c>
      <c r="H380" t="s">
        <v>7052</v>
      </c>
      <c r="J380" t="s">
        <v>172</v>
      </c>
    </row>
    <row r="381" spans="1:10" x14ac:dyDescent="0.25">
      <c r="A381" s="40" t="s">
        <v>4186</v>
      </c>
      <c r="B381">
        <v>2019</v>
      </c>
      <c r="C381" s="42">
        <v>10.5</v>
      </c>
      <c r="D381" t="s">
        <v>4232</v>
      </c>
      <c r="E381" t="s">
        <v>4237</v>
      </c>
      <c r="F381" t="s">
        <v>4312</v>
      </c>
      <c r="G381" t="s">
        <v>4571</v>
      </c>
      <c r="H381" t="s">
        <v>7052</v>
      </c>
      <c r="J381" t="s">
        <v>172</v>
      </c>
    </row>
    <row r="382" spans="1:10" x14ac:dyDescent="0.25">
      <c r="A382" s="40" t="s">
        <v>4175</v>
      </c>
      <c r="B382">
        <v>2022</v>
      </c>
      <c r="C382" s="42">
        <v>10.5</v>
      </c>
      <c r="D382" t="s">
        <v>4149</v>
      </c>
      <c r="E382" t="s">
        <v>4182</v>
      </c>
      <c r="F382" t="s">
        <v>4400</v>
      </c>
      <c r="G382" t="s">
        <v>4571</v>
      </c>
      <c r="H382" t="s">
        <v>4473</v>
      </c>
      <c r="J382" t="s">
        <v>172</v>
      </c>
    </row>
    <row r="383" spans="1:10" x14ac:dyDescent="0.25">
      <c r="A383" s="40" t="s">
        <v>4152</v>
      </c>
      <c r="B383">
        <v>2018</v>
      </c>
      <c r="C383" s="42">
        <v>10.5</v>
      </c>
      <c r="D383" t="s">
        <v>4241</v>
      </c>
      <c r="E383" t="s">
        <v>4161</v>
      </c>
      <c r="F383" t="s">
        <v>4255</v>
      </c>
      <c r="G383" t="s">
        <v>4571</v>
      </c>
      <c r="H383" t="s">
        <v>7052</v>
      </c>
      <c r="J383" t="s">
        <v>172</v>
      </c>
    </row>
    <row r="384" spans="1:10" x14ac:dyDescent="0.25">
      <c r="A384" s="40" t="s">
        <v>4168</v>
      </c>
      <c r="B384">
        <v>2017</v>
      </c>
      <c r="C384" s="42">
        <v>10.5</v>
      </c>
      <c r="D384" t="s">
        <v>4237</v>
      </c>
      <c r="E384" t="s">
        <v>4206</v>
      </c>
      <c r="F384" t="s">
        <v>4211</v>
      </c>
      <c r="G384" t="s">
        <v>4571</v>
      </c>
      <c r="H384" t="s">
        <v>7052</v>
      </c>
      <c r="J384" t="s">
        <v>172</v>
      </c>
    </row>
    <row r="385" spans="1:10" x14ac:dyDescent="0.25">
      <c r="A385" s="40" t="s">
        <v>4143</v>
      </c>
      <c r="B385">
        <v>2019</v>
      </c>
      <c r="C385" s="42">
        <v>10.5</v>
      </c>
      <c r="D385" t="s">
        <v>4202</v>
      </c>
      <c r="E385" t="s">
        <v>4208</v>
      </c>
      <c r="F385" t="s">
        <v>4180</v>
      </c>
      <c r="G385" t="s">
        <v>4571</v>
      </c>
      <c r="H385" t="s">
        <v>7052</v>
      </c>
      <c r="J385" t="s">
        <v>172</v>
      </c>
    </row>
    <row r="386" spans="1:10" x14ac:dyDescent="0.25">
      <c r="A386" s="40" t="s">
        <v>4148</v>
      </c>
      <c r="B386">
        <v>2008</v>
      </c>
      <c r="C386" s="42">
        <v>10.4</v>
      </c>
      <c r="D386" t="s">
        <v>184</v>
      </c>
      <c r="E386" t="s">
        <v>184</v>
      </c>
      <c r="F386" t="s">
        <v>184</v>
      </c>
      <c r="G386" t="s">
        <v>4571</v>
      </c>
      <c r="H386" t="s">
        <v>7052</v>
      </c>
      <c r="J386" t="s">
        <v>172</v>
      </c>
    </row>
    <row r="387" spans="1:10" x14ac:dyDescent="0.25">
      <c r="A387" s="40" t="s">
        <v>4156</v>
      </c>
      <c r="B387">
        <v>2017</v>
      </c>
      <c r="C387" s="42">
        <v>10.4</v>
      </c>
      <c r="D387" t="s">
        <v>4232</v>
      </c>
      <c r="E387" t="s">
        <v>4295</v>
      </c>
      <c r="F387" t="s">
        <v>4289</v>
      </c>
      <c r="G387" t="s">
        <v>4571</v>
      </c>
      <c r="H387" t="s">
        <v>7052</v>
      </c>
      <c r="J387" t="s">
        <v>172</v>
      </c>
    </row>
    <row r="388" spans="1:10" x14ac:dyDescent="0.25">
      <c r="A388" s="40" t="s">
        <v>4179</v>
      </c>
      <c r="B388">
        <v>2022</v>
      </c>
      <c r="C388" s="42">
        <v>10.4</v>
      </c>
      <c r="D388" t="s">
        <v>4184</v>
      </c>
      <c r="E388" t="s">
        <v>4247</v>
      </c>
      <c r="F388" t="s">
        <v>4376</v>
      </c>
      <c r="G388" t="s">
        <v>4571</v>
      </c>
      <c r="H388" t="s">
        <v>4473</v>
      </c>
      <c r="J388" t="s">
        <v>172</v>
      </c>
    </row>
    <row r="389" spans="1:10" x14ac:dyDescent="0.25">
      <c r="A389" s="40" t="s">
        <v>4160</v>
      </c>
      <c r="B389">
        <v>2017</v>
      </c>
      <c r="C389" s="42">
        <v>10.4</v>
      </c>
      <c r="D389" t="s">
        <v>4241</v>
      </c>
      <c r="E389" t="s">
        <v>4294</v>
      </c>
      <c r="F389" t="s">
        <v>4289</v>
      </c>
      <c r="G389" t="s">
        <v>4571</v>
      </c>
      <c r="H389" t="s">
        <v>7052</v>
      </c>
      <c r="J389" t="s">
        <v>172</v>
      </c>
    </row>
    <row r="390" spans="1:10" x14ac:dyDescent="0.25">
      <c r="A390" s="40" t="s">
        <v>4156</v>
      </c>
      <c r="B390">
        <v>2019</v>
      </c>
      <c r="C390" s="42">
        <v>10.3</v>
      </c>
      <c r="D390" t="s">
        <v>4232</v>
      </c>
      <c r="E390" t="s">
        <v>4262</v>
      </c>
      <c r="F390" t="s">
        <v>4280</v>
      </c>
      <c r="G390" t="s">
        <v>4571</v>
      </c>
      <c r="H390" t="s">
        <v>4473</v>
      </c>
      <c r="J390" t="s">
        <v>172</v>
      </c>
    </row>
    <row r="391" spans="1:10" x14ac:dyDescent="0.25">
      <c r="A391" s="40" t="s">
        <v>4183</v>
      </c>
      <c r="B391">
        <v>2017</v>
      </c>
      <c r="C391" s="42">
        <v>10.3</v>
      </c>
      <c r="D391" t="s">
        <v>4240</v>
      </c>
      <c r="E391" t="s">
        <v>4256</v>
      </c>
      <c r="F391" t="s">
        <v>4257</v>
      </c>
      <c r="G391" t="s">
        <v>4571</v>
      </c>
      <c r="H391" t="s">
        <v>7052</v>
      </c>
      <c r="J391" t="s">
        <v>172</v>
      </c>
    </row>
    <row r="392" spans="1:10" x14ac:dyDescent="0.25">
      <c r="A392" s="40" t="s">
        <v>4160</v>
      </c>
      <c r="B392">
        <v>2019</v>
      </c>
      <c r="C392" s="42">
        <v>10.3</v>
      </c>
      <c r="D392" t="s">
        <v>4173</v>
      </c>
      <c r="E392" t="s">
        <v>4247</v>
      </c>
      <c r="F392" t="s">
        <v>4215</v>
      </c>
      <c r="G392" t="s">
        <v>4571</v>
      </c>
      <c r="H392" t="s">
        <v>4473</v>
      </c>
      <c r="J392" t="s">
        <v>172</v>
      </c>
    </row>
    <row r="393" spans="1:10" x14ac:dyDescent="0.25">
      <c r="A393" s="40" t="s">
        <v>4164</v>
      </c>
      <c r="B393">
        <v>2017</v>
      </c>
      <c r="C393" s="42">
        <v>10.3</v>
      </c>
      <c r="D393" t="s">
        <v>4265</v>
      </c>
      <c r="E393" t="s">
        <v>4294</v>
      </c>
      <c r="F393" t="s">
        <v>4213</v>
      </c>
      <c r="G393" t="s">
        <v>4571</v>
      </c>
      <c r="H393" t="s">
        <v>7052</v>
      </c>
      <c r="J393" t="s">
        <v>172</v>
      </c>
    </row>
    <row r="394" spans="1:10" x14ac:dyDescent="0.25">
      <c r="A394" s="40" t="s">
        <v>4164</v>
      </c>
      <c r="B394">
        <v>2019</v>
      </c>
      <c r="C394" s="42">
        <v>10.199999999999999</v>
      </c>
      <c r="D394" t="s">
        <v>4145</v>
      </c>
      <c r="E394" t="s">
        <v>4191</v>
      </c>
      <c r="F394" t="s">
        <v>4257</v>
      </c>
      <c r="G394" t="s">
        <v>4571</v>
      </c>
      <c r="H394" t="s">
        <v>4473</v>
      </c>
      <c r="J394" t="s">
        <v>172</v>
      </c>
    </row>
    <row r="395" spans="1:10" x14ac:dyDescent="0.25">
      <c r="A395" s="40" t="s">
        <v>4183</v>
      </c>
      <c r="B395">
        <v>2022</v>
      </c>
      <c r="C395" s="42">
        <v>10.199999999999999</v>
      </c>
      <c r="D395" t="s">
        <v>4144</v>
      </c>
      <c r="E395" t="s">
        <v>4157</v>
      </c>
      <c r="F395" t="s">
        <v>4327</v>
      </c>
      <c r="G395" t="s">
        <v>4571</v>
      </c>
      <c r="H395" t="s">
        <v>4473</v>
      </c>
      <c r="J395" t="s">
        <v>172</v>
      </c>
    </row>
    <row r="396" spans="1:10" x14ac:dyDescent="0.25">
      <c r="A396" s="40" t="s">
        <v>4183</v>
      </c>
      <c r="B396">
        <v>2020</v>
      </c>
      <c r="C396" s="42">
        <v>10.199999999999999</v>
      </c>
      <c r="D396" t="s">
        <v>4161</v>
      </c>
      <c r="E396" t="s">
        <v>4239</v>
      </c>
      <c r="F396" t="s">
        <v>4199</v>
      </c>
      <c r="G396" t="s">
        <v>4571</v>
      </c>
      <c r="H396" t="s">
        <v>4473</v>
      </c>
      <c r="J396" t="s">
        <v>172</v>
      </c>
    </row>
    <row r="397" spans="1:10" x14ac:dyDescent="0.25">
      <c r="A397" s="40" t="s">
        <v>4179</v>
      </c>
      <c r="B397">
        <v>2020</v>
      </c>
      <c r="C397" s="42">
        <v>10.199999999999999</v>
      </c>
      <c r="D397" t="s">
        <v>4176</v>
      </c>
      <c r="E397" t="s">
        <v>4227</v>
      </c>
      <c r="F397" t="s">
        <v>4145</v>
      </c>
      <c r="G397" t="s">
        <v>4571</v>
      </c>
      <c r="H397" t="s">
        <v>4473</v>
      </c>
      <c r="J397" t="s">
        <v>172</v>
      </c>
    </row>
    <row r="398" spans="1:10" x14ac:dyDescent="0.25">
      <c r="A398" s="40" t="s">
        <v>4152</v>
      </c>
      <c r="B398">
        <v>2020</v>
      </c>
      <c r="C398" s="42">
        <v>10.199999999999999</v>
      </c>
      <c r="D398" t="s">
        <v>4274</v>
      </c>
      <c r="E398" t="s">
        <v>4286</v>
      </c>
      <c r="F398" t="s">
        <v>4262</v>
      </c>
      <c r="G398" t="s">
        <v>4571</v>
      </c>
      <c r="H398" t="s">
        <v>4473</v>
      </c>
      <c r="J398" t="s">
        <v>172</v>
      </c>
    </row>
    <row r="399" spans="1:10" x14ac:dyDescent="0.25">
      <c r="A399" s="40" t="s">
        <v>4175</v>
      </c>
      <c r="B399">
        <v>2016</v>
      </c>
      <c r="C399" s="42">
        <v>10.1</v>
      </c>
      <c r="D399" t="s">
        <v>4173</v>
      </c>
      <c r="E399" t="s">
        <v>4257</v>
      </c>
      <c r="F399" t="s">
        <v>4272</v>
      </c>
      <c r="G399" t="s">
        <v>4571</v>
      </c>
      <c r="H399" t="s">
        <v>7052</v>
      </c>
      <c r="J399" t="s">
        <v>172</v>
      </c>
    </row>
    <row r="400" spans="1:10" x14ac:dyDescent="0.25">
      <c r="A400" s="40" t="s">
        <v>4148</v>
      </c>
      <c r="B400">
        <v>2020</v>
      </c>
      <c r="C400" s="42">
        <v>10.1</v>
      </c>
      <c r="D400" t="s">
        <v>4203</v>
      </c>
      <c r="E400" t="s">
        <v>4265</v>
      </c>
      <c r="F400" t="s">
        <v>4216</v>
      </c>
      <c r="G400" t="s">
        <v>4571</v>
      </c>
      <c r="H400" t="s">
        <v>4473</v>
      </c>
      <c r="J400" t="s">
        <v>172</v>
      </c>
    </row>
    <row r="401" spans="1:10" x14ac:dyDescent="0.25">
      <c r="A401" s="40" t="s">
        <v>4186</v>
      </c>
      <c r="B401">
        <v>2022</v>
      </c>
      <c r="C401" s="42">
        <v>10</v>
      </c>
      <c r="D401" t="s">
        <v>4232</v>
      </c>
      <c r="E401" t="s">
        <v>4176</v>
      </c>
      <c r="F401" t="s">
        <v>4221</v>
      </c>
      <c r="G401" t="s">
        <v>4571</v>
      </c>
      <c r="H401" t="s">
        <v>4473</v>
      </c>
      <c r="J401" t="s">
        <v>172</v>
      </c>
    </row>
    <row r="402" spans="1:10" x14ac:dyDescent="0.25">
      <c r="A402" s="40" t="s">
        <v>4179</v>
      </c>
      <c r="B402">
        <v>2016</v>
      </c>
      <c r="C402" s="42">
        <v>10</v>
      </c>
      <c r="D402" t="s">
        <v>4144</v>
      </c>
      <c r="E402" t="s">
        <v>4211</v>
      </c>
      <c r="F402" t="s">
        <v>4375</v>
      </c>
      <c r="G402" t="s">
        <v>4571</v>
      </c>
      <c r="H402" t="s">
        <v>7052</v>
      </c>
      <c r="J402" t="s">
        <v>172</v>
      </c>
    </row>
    <row r="403" spans="1:10" x14ac:dyDescent="0.25">
      <c r="A403" s="40" t="s">
        <v>4186</v>
      </c>
      <c r="B403">
        <v>2017</v>
      </c>
      <c r="C403" s="42">
        <v>10</v>
      </c>
      <c r="D403" t="s">
        <v>4210</v>
      </c>
      <c r="E403" t="s">
        <v>4184</v>
      </c>
      <c r="F403" t="s">
        <v>4213</v>
      </c>
      <c r="G403" t="s">
        <v>4571</v>
      </c>
      <c r="H403" t="s">
        <v>7052</v>
      </c>
      <c r="J403" t="s">
        <v>172</v>
      </c>
    </row>
    <row r="404" spans="1:10" x14ac:dyDescent="0.25">
      <c r="A404" s="40" t="s">
        <v>4143</v>
      </c>
      <c r="B404">
        <v>2022</v>
      </c>
      <c r="C404" s="42">
        <v>10</v>
      </c>
      <c r="D404" t="s">
        <v>4181</v>
      </c>
      <c r="E404" t="s">
        <v>4181</v>
      </c>
      <c r="F404" t="s">
        <v>4193</v>
      </c>
      <c r="G404" t="s">
        <v>4571</v>
      </c>
      <c r="H404" t="s">
        <v>4473</v>
      </c>
      <c r="J404" t="s">
        <v>172</v>
      </c>
    </row>
    <row r="405" spans="1:10" x14ac:dyDescent="0.25">
      <c r="A405" s="40" t="s">
        <v>4168</v>
      </c>
      <c r="B405">
        <v>2016</v>
      </c>
      <c r="C405" s="42">
        <v>10</v>
      </c>
      <c r="D405" t="s">
        <v>4205</v>
      </c>
      <c r="E405" t="s">
        <v>4232</v>
      </c>
      <c r="F405" t="s">
        <v>4214</v>
      </c>
      <c r="G405" t="s">
        <v>4571</v>
      </c>
      <c r="H405" t="s">
        <v>7052</v>
      </c>
      <c r="J405" t="s">
        <v>172</v>
      </c>
    </row>
    <row r="406" spans="1:10" x14ac:dyDescent="0.25">
      <c r="A406" s="40" t="s">
        <v>4186</v>
      </c>
      <c r="B406">
        <v>2020</v>
      </c>
      <c r="C406" s="42">
        <v>10</v>
      </c>
      <c r="D406" t="s">
        <v>4205</v>
      </c>
      <c r="E406" t="s">
        <v>4237</v>
      </c>
      <c r="F406" t="s">
        <v>4260</v>
      </c>
      <c r="G406" t="s">
        <v>4571</v>
      </c>
      <c r="H406" t="s">
        <v>4473</v>
      </c>
      <c r="J406" t="s">
        <v>172</v>
      </c>
    </row>
    <row r="407" spans="1:10" x14ac:dyDescent="0.25">
      <c r="A407" s="40" t="s">
        <v>4175</v>
      </c>
      <c r="B407">
        <v>2020</v>
      </c>
      <c r="C407" s="42">
        <v>10</v>
      </c>
      <c r="D407" t="s">
        <v>4265</v>
      </c>
      <c r="E407" t="s">
        <v>4238</v>
      </c>
      <c r="F407" t="s">
        <v>4177</v>
      </c>
      <c r="G407" t="s">
        <v>4571</v>
      </c>
      <c r="H407" t="s">
        <v>4473</v>
      </c>
      <c r="J407" t="s">
        <v>172</v>
      </c>
    </row>
    <row r="408" spans="1:10" x14ac:dyDescent="0.25">
      <c r="A408" s="40" t="s">
        <v>4171</v>
      </c>
      <c r="B408">
        <v>2016</v>
      </c>
      <c r="C408" s="42">
        <v>10</v>
      </c>
      <c r="D408" t="s">
        <v>4291</v>
      </c>
      <c r="E408" t="s">
        <v>4251</v>
      </c>
      <c r="F408" t="s">
        <v>4198</v>
      </c>
      <c r="G408" t="s">
        <v>4571</v>
      </c>
      <c r="H408" t="s">
        <v>7052</v>
      </c>
      <c r="J408" t="s">
        <v>172</v>
      </c>
    </row>
    <row r="409" spans="1:10" x14ac:dyDescent="0.25">
      <c r="A409" s="40" t="s">
        <v>4143</v>
      </c>
      <c r="B409">
        <v>2020</v>
      </c>
      <c r="C409" s="42">
        <v>10</v>
      </c>
      <c r="D409" t="s">
        <v>4274</v>
      </c>
      <c r="E409" t="s">
        <v>4254</v>
      </c>
      <c r="F409" t="s">
        <v>4210</v>
      </c>
      <c r="G409" t="s">
        <v>4571</v>
      </c>
      <c r="H409" t="s">
        <v>4473</v>
      </c>
      <c r="J409" t="s">
        <v>172</v>
      </c>
    </row>
    <row r="410" spans="1:10" x14ac:dyDescent="0.25">
      <c r="A410" t="s">
        <v>4152</v>
      </c>
      <c r="B410">
        <v>2025</v>
      </c>
      <c r="C410" s="20">
        <v>15.3</v>
      </c>
      <c r="D410" t="s">
        <v>4191</v>
      </c>
      <c r="E410" t="s">
        <v>4210</v>
      </c>
      <c r="F410" t="s">
        <v>4410</v>
      </c>
      <c r="G410" t="s">
        <v>103</v>
      </c>
      <c r="H410" t="s">
        <v>4417</v>
      </c>
      <c r="J410" t="s">
        <v>172</v>
      </c>
    </row>
    <row r="411" spans="1:10" x14ac:dyDescent="0.25">
      <c r="A411" t="s">
        <v>4143</v>
      </c>
      <c r="B411">
        <v>2025</v>
      </c>
      <c r="C411" s="20">
        <v>15.2</v>
      </c>
      <c r="D411" t="s">
        <v>4225</v>
      </c>
      <c r="E411" t="s">
        <v>4328</v>
      </c>
      <c r="F411" t="s">
        <v>4219</v>
      </c>
      <c r="G411" t="s">
        <v>103</v>
      </c>
      <c r="H411" t="s">
        <v>4417</v>
      </c>
      <c r="J411" t="s">
        <v>172</v>
      </c>
    </row>
    <row r="412" spans="1:10" x14ac:dyDescent="0.25">
      <c r="A412" t="s">
        <v>4152</v>
      </c>
      <c r="B412">
        <v>2025</v>
      </c>
      <c r="C412" s="20">
        <v>15.2</v>
      </c>
      <c r="D412" t="s">
        <v>4176</v>
      </c>
      <c r="E412" t="s">
        <v>4149</v>
      </c>
      <c r="F412" t="s">
        <v>4256</v>
      </c>
      <c r="G412" t="s">
        <v>103</v>
      </c>
      <c r="H412" t="s">
        <v>4409</v>
      </c>
      <c r="J412" t="s">
        <v>172</v>
      </c>
    </row>
    <row r="413" spans="1:10" x14ac:dyDescent="0.25">
      <c r="A413" t="s">
        <v>4156</v>
      </c>
      <c r="B413">
        <v>2024</v>
      </c>
      <c r="C413" s="20">
        <v>15.1</v>
      </c>
      <c r="D413" t="s">
        <v>4245</v>
      </c>
      <c r="E413" t="s">
        <v>4260</v>
      </c>
      <c r="F413" t="s">
        <v>4337</v>
      </c>
      <c r="G413" t="s">
        <v>103</v>
      </c>
      <c r="H413" t="s">
        <v>4409</v>
      </c>
      <c r="J413" t="s">
        <v>172</v>
      </c>
    </row>
    <row r="414" spans="1:10" x14ac:dyDescent="0.25">
      <c r="A414" t="s">
        <v>4160</v>
      </c>
      <c r="B414">
        <v>2024</v>
      </c>
      <c r="C414" s="20">
        <v>15</v>
      </c>
      <c r="D414" t="s">
        <v>4232</v>
      </c>
      <c r="E414" t="s">
        <v>4161</v>
      </c>
      <c r="F414" t="s">
        <v>4347</v>
      </c>
      <c r="G414" t="s">
        <v>103</v>
      </c>
      <c r="H414" t="s">
        <v>4409</v>
      </c>
      <c r="J414" t="s">
        <v>172</v>
      </c>
    </row>
    <row r="415" spans="1:10" x14ac:dyDescent="0.25">
      <c r="A415" t="s">
        <v>4164</v>
      </c>
      <c r="B415">
        <v>2024</v>
      </c>
      <c r="C415" s="20">
        <v>15</v>
      </c>
      <c r="D415" t="s">
        <v>4285</v>
      </c>
      <c r="E415" t="s">
        <v>4233</v>
      </c>
      <c r="F415" t="s">
        <v>4418</v>
      </c>
      <c r="G415" t="s">
        <v>103</v>
      </c>
      <c r="H415" t="s">
        <v>4417</v>
      </c>
      <c r="J415" t="s">
        <v>172</v>
      </c>
    </row>
    <row r="416" spans="1:10" x14ac:dyDescent="0.25">
      <c r="A416" t="s">
        <v>4143</v>
      </c>
      <c r="B416">
        <v>2025</v>
      </c>
      <c r="C416" s="20">
        <v>15</v>
      </c>
      <c r="D416" t="s">
        <v>4245</v>
      </c>
      <c r="E416" t="s">
        <v>4244</v>
      </c>
      <c r="F416" t="s">
        <v>4198</v>
      </c>
      <c r="G416" t="s">
        <v>103</v>
      </c>
      <c r="H416" t="s">
        <v>4409</v>
      </c>
      <c r="J416" t="s">
        <v>172</v>
      </c>
    </row>
    <row r="417" spans="1:10" x14ac:dyDescent="0.25">
      <c r="A417" t="s">
        <v>4164</v>
      </c>
      <c r="B417">
        <v>2024</v>
      </c>
      <c r="C417" s="20">
        <v>15</v>
      </c>
      <c r="D417" t="s">
        <v>4245</v>
      </c>
      <c r="E417" t="s">
        <v>4145</v>
      </c>
      <c r="F417" t="s">
        <v>4339</v>
      </c>
      <c r="G417" t="s">
        <v>103</v>
      </c>
      <c r="H417" t="s">
        <v>4409</v>
      </c>
      <c r="J417" t="s">
        <v>172</v>
      </c>
    </row>
    <row r="418" spans="1:10" x14ac:dyDescent="0.25">
      <c r="A418" t="s">
        <v>4168</v>
      </c>
      <c r="B418">
        <v>2024</v>
      </c>
      <c r="C418" s="20">
        <v>14.9</v>
      </c>
      <c r="D418" t="s">
        <v>4241</v>
      </c>
      <c r="E418" t="s">
        <v>4161</v>
      </c>
      <c r="F418" t="s">
        <v>4410</v>
      </c>
      <c r="G418" t="s">
        <v>103</v>
      </c>
      <c r="H418" t="s">
        <v>4409</v>
      </c>
      <c r="J418" t="s">
        <v>172</v>
      </c>
    </row>
    <row r="419" spans="1:10" x14ac:dyDescent="0.25">
      <c r="A419" t="s">
        <v>4148</v>
      </c>
      <c r="B419">
        <v>2025</v>
      </c>
      <c r="C419" s="20">
        <v>14.9</v>
      </c>
      <c r="D419" t="s">
        <v>4312</v>
      </c>
      <c r="E419" t="s">
        <v>4172</v>
      </c>
      <c r="F419" t="s">
        <v>4221</v>
      </c>
      <c r="G419" t="s">
        <v>103</v>
      </c>
      <c r="H419" t="s">
        <v>4417</v>
      </c>
      <c r="J419" t="s">
        <v>172</v>
      </c>
    </row>
    <row r="420" spans="1:10" x14ac:dyDescent="0.25">
      <c r="A420" t="s">
        <v>4148</v>
      </c>
      <c r="B420">
        <v>2025</v>
      </c>
      <c r="C420" s="20">
        <v>14.9</v>
      </c>
      <c r="D420" t="s">
        <v>4236</v>
      </c>
      <c r="E420" t="s">
        <v>4282</v>
      </c>
      <c r="F420" t="s">
        <v>4247</v>
      </c>
      <c r="G420" t="s">
        <v>103</v>
      </c>
      <c r="H420" t="s">
        <v>4409</v>
      </c>
      <c r="J420" t="s">
        <v>172</v>
      </c>
    </row>
    <row r="421" spans="1:10" x14ac:dyDescent="0.25">
      <c r="A421" t="s">
        <v>4171</v>
      </c>
      <c r="B421">
        <v>2024</v>
      </c>
      <c r="C421" s="20">
        <v>14.8</v>
      </c>
      <c r="D421" t="s">
        <v>4235</v>
      </c>
      <c r="E421" t="s">
        <v>4241</v>
      </c>
      <c r="F421" t="s">
        <v>4253</v>
      </c>
      <c r="G421" t="s">
        <v>103</v>
      </c>
      <c r="H421" t="s">
        <v>4409</v>
      </c>
      <c r="J421" t="s">
        <v>172</v>
      </c>
    </row>
    <row r="422" spans="1:10" x14ac:dyDescent="0.25">
      <c r="A422" t="s">
        <v>4179</v>
      </c>
      <c r="B422">
        <v>2024</v>
      </c>
      <c r="C422" s="20">
        <v>14.7</v>
      </c>
      <c r="D422" t="s">
        <v>4232</v>
      </c>
      <c r="E422" t="s">
        <v>4230</v>
      </c>
      <c r="F422" t="s">
        <v>4278</v>
      </c>
      <c r="G422" t="s">
        <v>103</v>
      </c>
      <c r="H422" t="s">
        <v>4409</v>
      </c>
      <c r="J422" t="s">
        <v>172</v>
      </c>
    </row>
    <row r="423" spans="1:10" x14ac:dyDescent="0.25">
      <c r="A423" t="s">
        <v>4186</v>
      </c>
      <c r="B423">
        <v>2024</v>
      </c>
      <c r="C423" s="20">
        <v>14.7</v>
      </c>
      <c r="D423" t="s">
        <v>4157</v>
      </c>
      <c r="E423" t="s">
        <v>4149</v>
      </c>
      <c r="F423" t="s">
        <v>4167</v>
      </c>
      <c r="G423" t="s">
        <v>103</v>
      </c>
      <c r="H423" t="s">
        <v>4409</v>
      </c>
      <c r="J423" t="s">
        <v>172</v>
      </c>
    </row>
    <row r="424" spans="1:10" x14ac:dyDescent="0.25">
      <c r="A424" t="s">
        <v>4156</v>
      </c>
      <c r="B424">
        <v>2024</v>
      </c>
      <c r="C424" s="20">
        <v>14.7</v>
      </c>
      <c r="D424" t="s">
        <v>4245</v>
      </c>
      <c r="E424" t="s">
        <v>4198</v>
      </c>
      <c r="F424" t="s">
        <v>4340</v>
      </c>
      <c r="G424" t="s">
        <v>103</v>
      </c>
      <c r="H424" t="s">
        <v>4417</v>
      </c>
      <c r="J424" t="s">
        <v>172</v>
      </c>
    </row>
    <row r="425" spans="1:10" x14ac:dyDescent="0.25">
      <c r="A425" t="s">
        <v>4160</v>
      </c>
      <c r="B425">
        <v>2024</v>
      </c>
      <c r="C425" s="20">
        <v>14.7</v>
      </c>
      <c r="D425" t="s">
        <v>4348</v>
      </c>
      <c r="E425" t="s">
        <v>4172</v>
      </c>
      <c r="F425" t="s">
        <v>4410</v>
      </c>
      <c r="G425" t="s">
        <v>103</v>
      </c>
      <c r="H425" t="s">
        <v>4417</v>
      </c>
      <c r="J425" t="s">
        <v>172</v>
      </c>
    </row>
    <row r="426" spans="1:10" x14ac:dyDescent="0.25">
      <c r="A426" t="s">
        <v>4183</v>
      </c>
      <c r="B426">
        <v>2024</v>
      </c>
      <c r="C426" s="20">
        <v>14.7</v>
      </c>
      <c r="D426" t="s">
        <v>4153</v>
      </c>
      <c r="E426" t="s">
        <v>4240</v>
      </c>
      <c r="F426" t="s">
        <v>4272</v>
      </c>
      <c r="G426" t="s">
        <v>103</v>
      </c>
      <c r="H426" t="s">
        <v>4409</v>
      </c>
      <c r="J426" t="s">
        <v>172</v>
      </c>
    </row>
    <row r="427" spans="1:10" x14ac:dyDescent="0.25">
      <c r="A427" t="s">
        <v>4152</v>
      </c>
      <c r="B427">
        <v>2024</v>
      </c>
      <c r="C427" s="20">
        <v>14.6</v>
      </c>
      <c r="D427" t="s">
        <v>4157</v>
      </c>
      <c r="E427" t="s">
        <v>4219</v>
      </c>
      <c r="F427" t="s">
        <v>4412</v>
      </c>
      <c r="G427" t="s">
        <v>103</v>
      </c>
      <c r="H427" t="s">
        <v>4409</v>
      </c>
      <c r="J427" t="s">
        <v>172</v>
      </c>
    </row>
    <row r="428" spans="1:10" x14ac:dyDescent="0.25">
      <c r="A428" t="s">
        <v>4186</v>
      </c>
      <c r="B428">
        <v>2024</v>
      </c>
      <c r="C428" s="20">
        <v>14.5</v>
      </c>
      <c r="D428" t="s">
        <v>4216</v>
      </c>
      <c r="E428" t="s">
        <v>4268</v>
      </c>
      <c r="F428" t="s">
        <v>4400</v>
      </c>
      <c r="G428" t="s">
        <v>103</v>
      </c>
      <c r="H428" t="s">
        <v>4417</v>
      </c>
      <c r="J428" t="s">
        <v>172</v>
      </c>
    </row>
    <row r="429" spans="1:10" x14ac:dyDescent="0.25">
      <c r="A429" t="s">
        <v>4175</v>
      </c>
      <c r="B429">
        <v>2024</v>
      </c>
      <c r="C429" s="20">
        <v>14.5</v>
      </c>
      <c r="D429" t="s">
        <v>4206</v>
      </c>
      <c r="E429" t="s">
        <v>4270</v>
      </c>
      <c r="F429" t="s">
        <v>4347</v>
      </c>
      <c r="G429" t="s">
        <v>103</v>
      </c>
      <c r="H429" t="s">
        <v>4409</v>
      </c>
      <c r="J429" t="s">
        <v>172</v>
      </c>
    </row>
    <row r="430" spans="1:10" x14ac:dyDescent="0.25">
      <c r="A430" t="s">
        <v>4171</v>
      </c>
      <c r="B430">
        <v>2024</v>
      </c>
      <c r="C430" s="20">
        <v>14.4</v>
      </c>
      <c r="D430" t="s">
        <v>4225</v>
      </c>
      <c r="E430" t="s">
        <v>4177</v>
      </c>
      <c r="F430" t="s">
        <v>4281</v>
      </c>
      <c r="G430" t="s">
        <v>103</v>
      </c>
      <c r="H430" t="s">
        <v>4417</v>
      </c>
      <c r="J430" t="s">
        <v>172</v>
      </c>
    </row>
    <row r="431" spans="1:10" x14ac:dyDescent="0.25">
      <c r="A431" t="s">
        <v>4143</v>
      </c>
      <c r="B431">
        <v>2024</v>
      </c>
      <c r="C431" s="20">
        <v>14.3</v>
      </c>
      <c r="D431" t="s">
        <v>4176</v>
      </c>
      <c r="E431" t="s">
        <v>4149</v>
      </c>
      <c r="F431" t="s">
        <v>4224</v>
      </c>
      <c r="G431" t="s">
        <v>103</v>
      </c>
      <c r="H431" t="s">
        <v>4409</v>
      </c>
      <c r="J431" t="s">
        <v>172</v>
      </c>
    </row>
    <row r="432" spans="1:10" x14ac:dyDescent="0.25">
      <c r="A432" t="s">
        <v>4148</v>
      </c>
      <c r="B432">
        <v>2024</v>
      </c>
      <c r="C432" s="20">
        <v>14.3</v>
      </c>
      <c r="D432" t="s">
        <v>4265</v>
      </c>
      <c r="E432" t="s">
        <v>4256</v>
      </c>
      <c r="F432" t="s">
        <v>4411</v>
      </c>
      <c r="G432" t="s">
        <v>103</v>
      </c>
      <c r="H432" t="s">
        <v>4409</v>
      </c>
      <c r="J432" t="s">
        <v>172</v>
      </c>
    </row>
    <row r="433" spans="1:10" x14ac:dyDescent="0.25">
      <c r="A433" t="s">
        <v>4148</v>
      </c>
      <c r="B433">
        <v>2025</v>
      </c>
      <c r="C433" s="20">
        <v>14.2</v>
      </c>
      <c r="D433" t="s">
        <v>4241</v>
      </c>
      <c r="E433" t="s">
        <v>4235</v>
      </c>
      <c r="F433" t="s">
        <v>4174</v>
      </c>
      <c r="G433" t="s">
        <v>103</v>
      </c>
      <c r="H433" t="s">
        <v>4415</v>
      </c>
      <c r="J433" t="s">
        <v>172</v>
      </c>
    </row>
    <row r="434" spans="1:10" x14ac:dyDescent="0.25">
      <c r="A434" t="s">
        <v>4183</v>
      </c>
      <c r="B434">
        <v>2024</v>
      </c>
      <c r="C434" s="20">
        <v>14.2</v>
      </c>
      <c r="D434" t="s">
        <v>4248</v>
      </c>
      <c r="E434" t="s">
        <v>4210</v>
      </c>
      <c r="F434" t="s">
        <v>4376</v>
      </c>
      <c r="G434" t="s">
        <v>103</v>
      </c>
      <c r="H434" t="s">
        <v>4417</v>
      </c>
      <c r="J434" t="s">
        <v>172</v>
      </c>
    </row>
    <row r="435" spans="1:10" x14ac:dyDescent="0.25">
      <c r="A435" t="s">
        <v>4156</v>
      </c>
      <c r="B435">
        <v>2023</v>
      </c>
      <c r="C435" s="20">
        <v>14.1</v>
      </c>
      <c r="D435" t="s">
        <v>4145</v>
      </c>
      <c r="E435" t="s">
        <v>4257</v>
      </c>
      <c r="F435" t="s">
        <v>4341</v>
      </c>
      <c r="G435" t="s">
        <v>103</v>
      </c>
      <c r="H435" t="s">
        <v>4409</v>
      </c>
      <c r="J435" t="s">
        <v>172</v>
      </c>
    </row>
    <row r="436" spans="1:10" x14ac:dyDescent="0.25">
      <c r="A436" t="s">
        <v>4156</v>
      </c>
      <c r="B436">
        <v>2024</v>
      </c>
      <c r="C436" s="20">
        <v>14.1</v>
      </c>
      <c r="D436" t="s">
        <v>4149</v>
      </c>
      <c r="E436" t="s">
        <v>4227</v>
      </c>
      <c r="F436" t="s">
        <v>4155</v>
      </c>
      <c r="G436" t="s">
        <v>103</v>
      </c>
      <c r="H436" t="s">
        <v>4415</v>
      </c>
      <c r="J436" t="s">
        <v>172</v>
      </c>
    </row>
    <row r="437" spans="1:10" x14ac:dyDescent="0.25">
      <c r="A437" t="s">
        <v>4143</v>
      </c>
      <c r="B437">
        <v>2024</v>
      </c>
      <c r="C437" s="20">
        <v>14.1</v>
      </c>
      <c r="D437" t="s">
        <v>4241</v>
      </c>
      <c r="E437" t="s">
        <v>4262</v>
      </c>
      <c r="F437" t="s">
        <v>4189</v>
      </c>
      <c r="G437" t="s">
        <v>103</v>
      </c>
      <c r="H437" t="s">
        <v>4417</v>
      </c>
      <c r="J437" t="s">
        <v>172</v>
      </c>
    </row>
    <row r="438" spans="1:10" x14ac:dyDescent="0.25">
      <c r="A438" t="s">
        <v>4175</v>
      </c>
      <c r="B438">
        <v>2024</v>
      </c>
      <c r="C438" s="20">
        <v>14.1</v>
      </c>
      <c r="D438" t="s">
        <v>4176</v>
      </c>
      <c r="E438" t="s">
        <v>4348</v>
      </c>
      <c r="F438" t="s">
        <v>4327</v>
      </c>
      <c r="G438" t="s">
        <v>103</v>
      </c>
      <c r="H438" t="s">
        <v>4417</v>
      </c>
      <c r="J438" t="s">
        <v>172</v>
      </c>
    </row>
    <row r="439" spans="1:10" x14ac:dyDescent="0.25">
      <c r="A439" t="s">
        <v>4168</v>
      </c>
      <c r="B439">
        <v>2024</v>
      </c>
      <c r="C439" s="20">
        <v>14.1</v>
      </c>
      <c r="D439" t="s">
        <v>4348</v>
      </c>
      <c r="E439" t="s">
        <v>4223</v>
      </c>
      <c r="F439" t="s">
        <v>4221</v>
      </c>
      <c r="G439" t="s">
        <v>103</v>
      </c>
      <c r="H439" t="s">
        <v>4417</v>
      </c>
      <c r="J439" t="s">
        <v>172</v>
      </c>
    </row>
    <row r="440" spans="1:10" x14ac:dyDescent="0.25">
      <c r="A440" t="s">
        <v>4179</v>
      </c>
      <c r="B440">
        <v>2024</v>
      </c>
      <c r="C440" s="20">
        <v>14.1</v>
      </c>
      <c r="D440" t="s">
        <v>4180</v>
      </c>
      <c r="E440" t="s">
        <v>4187</v>
      </c>
      <c r="F440" t="s">
        <v>4321</v>
      </c>
      <c r="G440" t="s">
        <v>103</v>
      </c>
      <c r="H440" t="s">
        <v>4417</v>
      </c>
      <c r="J440" t="s">
        <v>172</v>
      </c>
    </row>
    <row r="441" spans="1:10" x14ac:dyDescent="0.25">
      <c r="A441" t="s">
        <v>4152</v>
      </c>
      <c r="B441">
        <v>2025</v>
      </c>
      <c r="C441" s="20">
        <v>14.1</v>
      </c>
      <c r="D441" t="s">
        <v>4223</v>
      </c>
      <c r="E441" t="s">
        <v>4290</v>
      </c>
      <c r="F441" t="s">
        <v>4327</v>
      </c>
      <c r="G441" t="s">
        <v>103</v>
      </c>
      <c r="H441" t="s">
        <v>4415</v>
      </c>
      <c r="J441" t="s">
        <v>172</v>
      </c>
    </row>
    <row r="442" spans="1:10" x14ac:dyDescent="0.25">
      <c r="A442" t="s">
        <v>4148</v>
      </c>
      <c r="B442">
        <v>2024</v>
      </c>
      <c r="C442" s="20">
        <v>14</v>
      </c>
      <c r="D442" t="s">
        <v>4261</v>
      </c>
      <c r="E442" t="s">
        <v>4233</v>
      </c>
      <c r="F442" t="s">
        <v>4228</v>
      </c>
      <c r="G442" t="s">
        <v>103</v>
      </c>
      <c r="H442" t="s">
        <v>4417</v>
      </c>
      <c r="J442" t="s">
        <v>172</v>
      </c>
    </row>
    <row r="443" spans="1:10" x14ac:dyDescent="0.25">
      <c r="A443" t="s">
        <v>4164</v>
      </c>
      <c r="B443">
        <v>2024</v>
      </c>
      <c r="C443" s="20">
        <v>14</v>
      </c>
      <c r="D443" t="s">
        <v>4161</v>
      </c>
      <c r="E443" t="s">
        <v>4268</v>
      </c>
      <c r="F443" t="s">
        <v>4346</v>
      </c>
      <c r="G443" t="s">
        <v>103</v>
      </c>
      <c r="H443" t="s">
        <v>4415</v>
      </c>
      <c r="J443" t="s">
        <v>172</v>
      </c>
    </row>
    <row r="444" spans="1:10" x14ac:dyDescent="0.25">
      <c r="A444" t="s">
        <v>4143</v>
      </c>
      <c r="B444">
        <v>2025</v>
      </c>
      <c r="C444" s="20">
        <v>14</v>
      </c>
      <c r="D444" t="s">
        <v>4291</v>
      </c>
      <c r="E444" t="s">
        <v>4153</v>
      </c>
      <c r="F444" t="s">
        <v>4209</v>
      </c>
      <c r="G444" t="s">
        <v>103</v>
      </c>
      <c r="H444" t="s">
        <v>4415</v>
      </c>
      <c r="J444" t="s">
        <v>172</v>
      </c>
    </row>
    <row r="445" spans="1:10" x14ac:dyDescent="0.25">
      <c r="A445" t="s">
        <v>4160</v>
      </c>
      <c r="B445">
        <v>2024</v>
      </c>
      <c r="C445" s="20">
        <v>13.9</v>
      </c>
      <c r="D445" t="s">
        <v>4153</v>
      </c>
      <c r="E445" t="s">
        <v>4230</v>
      </c>
      <c r="F445" t="s">
        <v>4281</v>
      </c>
      <c r="G445" t="s">
        <v>103</v>
      </c>
      <c r="H445" t="s">
        <v>4415</v>
      </c>
      <c r="J445" t="s">
        <v>172</v>
      </c>
    </row>
    <row r="446" spans="1:10" x14ac:dyDescent="0.25">
      <c r="A446" t="s">
        <v>4168</v>
      </c>
      <c r="B446">
        <v>2024</v>
      </c>
      <c r="C446" s="20">
        <v>13.8</v>
      </c>
      <c r="D446" t="s">
        <v>4269</v>
      </c>
      <c r="E446" t="s">
        <v>4258</v>
      </c>
      <c r="F446" t="s">
        <v>4258</v>
      </c>
      <c r="G446" t="s">
        <v>103</v>
      </c>
      <c r="H446" t="s">
        <v>4415</v>
      </c>
      <c r="J446" t="s">
        <v>172</v>
      </c>
    </row>
    <row r="447" spans="1:10" x14ac:dyDescent="0.25">
      <c r="A447" t="s">
        <v>4152</v>
      </c>
      <c r="B447">
        <v>2024</v>
      </c>
      <c r="C447" s="20">
        <v>13.7</v>
      </c>
      <c r="D447" t="s">
        <v>4260</v>
      </c>
      <c r="E447" t="s">
        <v>4258</v>
      </c>
      <c r="F447" t="s">
        <v>4289</v>
      </c>
      <c r="G447" t="s">
        <v>103</v>
      </c>
      <c r="H447" t="s">
        <v>4417</v>
      </c>
      <c r="J447" t="s">
        <v>172</v>
      </c>
    </row>
    <row r="448" spans="1:10" x14ac:dyDescent="0.25">
      <c r="A448" t="s">
        <v>4160</v>
      </c>
      <c r="B448">
        <v>2023</v>
      </c>
      <c r="C448" s="20">
        <v>13.7</v>
      </c>
      <c r="D448" t="s">
        <v>4149</v>
      </c>
      <c r="E448" t="s">
        <v>4184</v>
      </c>
      <c r="F448" t="s">
        <v>4380</v>
      </c>
      <c r="G448" t="s">
        <v>103</v>
      </c>
      <c r="H448" t="s">
        <v>4409</v>
      </c>
      <c r="J448" t="s">
        <v>172</v>
      </c>
    </row>
    <row r="449" spans="1:10" x14ac:dyDescent="0.25">
      <c r="A449" t="s">
        <v>4171</v>
      </c>
      <c r="B449">
        <v>2024</v>
      </c>
      <c r="C449" s="20">
        <v>13.6</v>
      </c>
      <c r="D449" t="s">
        <v>4144</v>
      </c>
      <c r="E449" t="s">
        <v>4328</v>
      </c>
      <c r="F449" t="s">
        <v>4287</v>
      </c>
      <c r="G449" t="s">
        <v>103</v>
      </c>
      <c r="H449" t="s">
        <v>4415</v>
      </c>
      <c r="J449" t="s">
        <v>172</v>
      </c>
    </row>
    <row r="450" spans="1:10" x14ac:dyDescent="0.25">
      <c r="A450" t="s">
        <v>4143</v>
      </c>
      <c r="B450">
        <v>2025</v>
      </c>
      <c r="C450" s="20">
        <v>13.6</v>
      </c>
      <c r="D450" t="s">
        <v>4184</v>
      </c>
      <c r="E450" t="s">
        <v>4290</v>
      </c>
      <c r="F450" t="s">
        <v>4380</v>
      </c>
      <c r="G450" t="s">
        <v>104</v>
      </c>
      <c r="H450" t="s">
        <v>160</v>
      </c>
      <c r="I450" t="s">
        <v>4473</v>
      </c>
      <c r="J450" t="s">
        <v>172</v>
      </c>
    </row>
    <row r="451" spans="1:10" x14ac:dyDescent="0.25">
      <c r="A451" t="s">
        <v>4152</v>
      </c>
      <c r="B451">
        <v>2025</v>
      </c>
      <c r="C451" s="20">
        <v>13.6</v>
      </c>
      <c r="D451" t="s">
        <v>4181</v>
      </c>
      <c r="E451" t="s">
        <v>4199</v>
      </c>
      <c r="F451" t="s">
        <v>4338</v>
      </c>
      <c r="G451" t="s">
        <v>104</v>
      </c>
      <c r="H451" t="s">
        <v>160</v>
      </c>
      <c r="I451" t="s">
        <v>4473</v>
      </c>
      <c r="J451" t="s">
        <v>172</v>
      </c>
    </row>
    <row r="452" spans="1:10" x14ac:dyDescent="0.25">
      <c r="A452" t="s">
        <v>4152</v>
      </c>
      <c r="B452">
        <v>2025</v>
      </c>
      <c r="C452" s="20">
        <v>13.5</v>
      </c>
      <c r="D452" t="s">
        <v>4217</v>
      </c>
      <c r="E452" t="s">
        <v>4317</v>
      </c>
      <c r="F452" t="s">
        <v>4234</v>
      </c>
      <c r="G452" t="s">
        <v>104</v>
      </c>
      <c r="H452" t="s">
        <v>160</v>
      </c>
      <c r="I452" t="s">
        <v>4478</v>
      </c>
      <c r="J452" t="s">
        <v>172</v>
      </c>
    </row>
    <row r="453" spans="1:10" x14ac:dyDescent="0.25">
      <c r="A453" t="s">
        <v>4156</v>
      </c>
      <c r="B453">
        <v>2023</v>
      </c>
      <c r="C453" s="20">
        <v>13.5</v>
      </c>
      <c r="D453" t="s">
        <v>4144</v>
      </c>
      <c r="E453" t="s">
        <v>4190</v>
      </c>
      <c r="F453" t="s">
        <v>4184</v>
      </c>
      <c r="G453" t="s">
        <v>103</v>
      </c>
      <c r="H453" t="s">
        <v>4417</v>
      </c>
      <c r="J453" t="s">
        <v>172</v>
      </c>
    </row>
    <row r="454" spans="1:10" x14ac:dyDescent="0.25">
      <c r="A454" t="s">
        <v>4156</v>
      </c>
      <c r="B454">
        <v>2024</v>
      </c>
      <c r="C454" s="20">
        <v>13.5</v>
      </c>
      <c r="D454" t="s">
        <v>4235</v>
      </c>
      <c r="E454" t="s">
        <v>4256</v>
      </c>
      <c r="F454" t="s">
        <v>4252</v>
      </c>
      <c r="G454" t="s">
        <v>104</v>
      </c>
      <c r="H454" t="s">
        <v>160</v>
      </c>
      <c r="I454" t="s">
        <v>4473</v>
      </c>
      <c r="J454" t="s">
        <v>172</v>
      </c>
    </row>
    <row r="455" spans="1:10" x14ac:dyDescent="0.25">
      <c r="A455" t="s">
        <v>4164</v>
      </c>
      <c r="B455">
        <v>2023</v>
      </c>
      <c r="C455" s="20">
        <v>13.5</v>
      </c>
      <c r="D455" t="s">
        <v>4149</v>
      </c>
      <c r="E455" t="s">
        <v>4190</v>
      </c>
      <c r="F455" t="s">
        <v>4258</v>
      </c>
      <c r="G455" t="s">
        <v>103</v>
      </c>
      <c r="H455" t="s">
        <v>4409</v>
      </c>
      <c r="J455" t="s">
        <v>172</v>
      </c>
    </row>
    <row r="456" spans="1:10" x14ac:dyDescent="0.25">
      <c r="A456" t="s">
        <v>4171</v>
      </c>
      <c r="B456">
        <v>2023</v>
      </c>
      <c r="C456" s="20">
        <v>13.4</v>
      </c>
      <c r="D456" t="s">
        <v>4169</v>
      </c>
      <c r="E456" t="s">
        <v>4178</v>
      </c>
      <c r="F456" t="s">
        <v>4288</v>
      </c>
      <c r="G456" t="s">
        <v>103</v>
      </c>
      <c r="H456" t="s">
        <v>4417</v>
      </c>
      <c r="J456" t="s">
        <v>172</v>
      </c>
    </row>
    <row r="457" spans="1:10" x14ac:dyDescent="0.25">
      <c r="A457" t="s">
        <v>4183</v>
      </c>
      <c r="B457">
        <v>2023</v>
      </c>
      <c r="C457" s="20">
        <v>13.4</v>
      </c>
      <c r="D457" t="s">
        <v>4216</v>
      </c>
      <c r="E457" t="s">
        <v>4262</v>
      </c>
      <c r="F457" t="s">
        <v>4267</v>
      </c>
      <c r="G457" t="s">
        <v>103</v>
      </c>
      <c r="H457" t="s">
        <v>4409</v>
      </c>
      <c r="J457" t="s">
        <v>172</v>
      </c>
    </row>
    <row r="458" spans="1:10" x14ac:dyDescent="0.25">
      <c r="A458" t="s">
        <v>4171</v>
      </c>
      <c r="B458">
        <v>2023</v>
      </c>
      <c r="C458" s="20">
        <v>13.4</v>
      </c>
      <c r="D458" t="s">
        <v>4210</v>
      </c>
      <c r="E458" t="s">
        <v>4165</v>
      </c>
      <c r="F458" t="s">
        <v>4213</v>
      </c>
      <c r="G458" t="s">
        <v>103</v>
      </c>
      <c r="H458" t="s">
        <v>4409</v>
      </c>
      <c r="J458" t="s">
        <v>172</v>
      </c>
    </row>
    <row r="459" spans="1:10" x14ac:dyDescent="0.25">
      <c r="A459" t="s">
        <v>4168</v>
      </c>
      <c r="B459">
        <v>2023</v>
      </c>
      <c r="C459" s="20">
        <v>13.4</v>
      </c>
      <c r="D459" t="s">
        <v>4238</v>
      </c>
      <c r="E459" t="s">
        <v>4181</v>
      </c>
      <c r="F459" t="s">
        <v>4240</v>
      </c>
      <c r="G459" t="s">
        <v>103</v>
      </c>
      <c r="H459" t="s">
        <v>4409</v>
      </c>
      <c r="J459" t="s">
        <v>172</v>
      </c>
    </row>
    <row r="460" spans="1:10" x14ac:dyDescent="0.25">
      <c r="A460" t="s">
        <v>4179</v>
      </c>
      <c r="B460">
        <v>2023</v>
      </c>
      <c r="C460" s="20">
        <v>13.3</v>
      </c>
      <c r="D460" t="s">
        <v>4232</v>
      </c>
      <c r="E460" t="s">
        <v>4217</v>
      </c>
      <c r="F460" t="s">
        <v>4255</v>
      </c>
      <c r="G460" t="s">
        <v>103</v>
      </c>
      <c r="H460" t="s">
        <v>4409</v>
      </c>
      <c r="J460" t="s">
        <v>172</v>
      </c>
    </row>
    <row r="461" spans="1:10" x14ac:dyDescent="0.25">
      <c r="A461" t="s">
        <v>4143</v>
      </c>
      <c r="B461">
        <v>2025</v>
      </c>
      <c r="C461" s="20">
        <v>13.3</v>
      </c>
      <c r="D461" t="s">
        <v>4149</v>
      </c>
      <c r="E461" t="s">
        <v>4161</v>
      </c>
      <c r="F461" t="s">
        <v>4272</v>
      </c>
      <c r="G461" t="s">
        <v>104</v>
      </c>
      <c r="H461" t="s">
        <v>160</v>
      </c>
      <c r="I461" t="s">
        <v>4478</v>
      </c>
      <c r="J461" t="s">
        <v>172</v>
      </c>
    </row>
    <row r="462" spans="1:10" x14ac:dyDescent="0.25">
      <c r="A462" t="s">
        <v>4160</v>
      </c>
      <c r="B462">
        <v>2024</v>
      </c>
      <c r="C462" s="20">
        <v>13.3</v>
      </c>
      <c r="D462" t="s">
        <v>4245</v>
      </c>
      <c r="E462" t="s">
        <v>4200</v>
      </c>
      <c r="F462" t="s">
        <v>4281</v>
      </c>
      <c r="G462" t="s">
        <v>104</v>
      </c>
      <c r="H462" t="s">
        <v>160</v>
      </c>
      <c r="I462" t="s">
        <v>4473</v>
      </c>
      <c r="J462" t="s">
        <v>172</v>
      </c>
    </row>
    <row r="463" spans="1:10" x14ac:dyDescent="0.25">
      <c r="A463" t="s">
        <v>4156</v>
      </c>
      <c r="B463">
        <v>2022</v>
      </c>
      <c r="C463" s="20">
        <v>13.3</v>
      </c>
      <c r="D463" t="s">
        <v>4176</v>
      </c>
      <c r="E463" t="s">
        <v>4157</v>
      </c>
      <c r="F463" t="s">
        <v>4209</v>
      </c>
      <c r="G463" t="s">
        <v>103</v>
      </c>
      <c r="H463" t="s">
        <v>4417</v>
      </c>
      <c r="J463" t="s">
        <v>172</v>
      </c>
    </row>
    <row r="464" spans="1:10" x14ac:dyDescent="0.25">
      <c r="A464" t="s">
        <v>4148</v>
      </c>
      <c r="B464">
        <v>2025</v>
      </c>
      <c r="C464" s="20">
        <v>13.3</v>
      </c>
      <c r="D464" t="s">
        <v>4236</v>
      </c>
      <c r="E464" t="s">
        <v>4176</v>
      </c>
      <c r="F464" t="s">
        <v>4246</v>
      </c>
      <c r="G464" t="s">
        <v>104</v>
      </c>
      <c r="H464" t="s">
        <v>160</v>
      </c>
      <c r="I464" t="s">
        <v>4473</v>
      </c>
      <c r="J464" t="s">
        <v>172</v>
      </c>
    </row>
    <row r="465" spans="1:10" x14ac:dyDescent="0.25">
      <c r="A465" t="s">
        <v>4183</v>
      </c>
      <c r="B465">
        <v>2024</v>
      </c>
      <c r="C465" s="20">
        <v>13.2</v>
      </c>
      <c r="D465" t="s">
        <v>4184</v>
      </c>
      <c r="E465" t="s">
        <v>4235</v>
      </c>
      <c r="F465" t="s">
        <v>4292</v>
      </c>
      <c r="G465" t="s">
        <v>103</v>
      </c>
      <c r="H465" t="s">
        <v>4415</v>
      </c>
      <c r="J465" t="s">
        <v>172</v>
      </c>
    </row>
    <row r="466" spans="1:10" x14ac:dyDescent="0.25">
      <c r="A466" t="s">
        <v>4164</v>
      </c>
      <c r="B466">
        <v>2024</v>
      </c>
      <c r="C466" s="20">
        <v>13.2</v>
      </c>
      <c r="D466" t="s">
        <v>4210</v>
      </c>
      <c r="E466" t="s">
        <v>4150</v>
      </c>
      <c r="F466" t="s">
        <v>4214</v>
      </c>
      <c r="G466" t="s">
        <v>104</v>
      </c>
      <c r="H466" t="s">
        <v>160</v>
      </c>
      <c r="I466" t="s">
        <v>4473</v>
      </c>
      <c r="J466" t="s">
        <v>172</v>
      </c>
    </row>
    <row r="467" spans="1:10" x14ac:dyDescent="0.25">
      <c r="A467" t="s">
        <v>4160</v>
      </c>
      <c r="B467">
        <v>2022</v>
      </c>
      <c r="C467" s="20">
        <v>13.2</v>
      </c>
      <c r="D467" t="s">
        <v>4269</v>
      </c>
      <c r="E467" t="s">
        <v>4195</v>
      </c>
      <c r="F467" t="s">
        <v>4320</v>
      </c>
      <c r="G467" t="s">
        <v>103</v>
      </c>
      <c r="H467" t="s">
        <v>4417</v>
      </c>
      <c r="J467" t="s">
        <v>172</v>
      </c>
    </row>
    <row r="468" spans="1:10" x14ac:dyDescent="0.25">
      <c r="A468" t="s">
        <v>4175</v>
      </c>
      <c r="B468">
        <v>2024</v>
      </c>
      <c r="C468" s="20">
        <v>13.2</v>
      </c>
      <c r="D468" t="s">
        <v>4177</v>
      </c>
      <c r="E468" t="s">
        <v>4261</v>
      </c>
      <c r="F468" t="s">
        <v>4268</v>
      </c>
      <c r="G468" t="s">
        <v>103</v>
      </c>
      <c r="H468" t="s">
        <v>4415</v>
      </c>
      <c r="J468" t="s">
        <v>172</v>
      </c>
    </row>
    <row r="469" spans="1:10" x14ac:dyDescent="0.25">
      <c r="A469" t="s">
        <v>4160</v>
      </c>
      <c r="B469">
        <v>2023</v>
      </c>
      <c r="C469" s="20">
        <v>13.2</v>
      </c>
      <c r="D469" t="s">
        <v>4149</v>
      </c>
      <c r="E469" t="s">
        <v>4248</v>
      </c>
      <c r="F469" t="s">
        <v>4238</v>
      </c>
      <c r="G469" t="s">
        <v>103</v>
      </c>
      <c r="H469" t="s">
        <v>4417</v>
      </c>
      <c r="J469" t="s">
        <v>172</v>
      </c>
    </row>
    <row r="470" spans="1:10" x14ac:dyDescent="0.25">
      <c r="A470" t="s">
        <v>4148</v>
      </c>
      <c r="B470">
        <v>2025</v>
      </c>
      <c r="C470" s="20">
        <v>13.2</v>
      </c>
      <c r="D470" t="s">
        <v>4208</v>
      </c>
      <c r="E470" t="s">
        <v>4162</v>
      </c>
      <c r="F470" t="s">
        <v>4316</v>
      </c>
      <c r="G470" t="s">
        <v>104</v>
      </c>
      <c r="H470" t="s">
        <v>160</v>
      </c>
      <c r="I470" t="s">
        <v>4478</v>
      </c>
      <c r="J470" t="s">
        <v>172</v>
      </c>
    </row>
    <row r="471" spans="1:10" x14ac:dyDescent="0.25">
      <c r="A471" t="s">
        <v>4168</v>
      </c>
      <c r="B471">
        <v>2023</v>
      </c>
      <c r="C471" s="20">
        <v>13.2</v>
      </c>
      <c r="D471" t="s">
        <v>4270</v>
      </c>
      <c r="E471" t="s">
        <v>4225</v>
      </c>
      <c r="F471" t="s">
        <v>4144</v>
      </c>
      <c r="G471" t="s">
        <v>103</v>
      </c>
      <c r="H471" t="s">
        <v>4417</v>
      </c>
      <c r="J471" t="s">
        <v>172</v>
      </c>
    </row>
    <row r="472" spans="1:10" x14ac:dyDescent="0.25">
      <c r="A472" t="s">
        <v>4175</v>
      </c>
      <c r="B472">
        <v>2023</v>
      </c>
      <c r="C472" s="20">
        <v>13.2</v>
      </c>
      <c r="D472" t="s">
        <v>4274</v>
      </c>
      <c r="E472" t="s">
        <v>4235</v>
      </c>
      <c r="F472" t="s">
        <v>4287</v>
      </c>
      <c r="G472" t="s">
        <v>103</v>
      </c>
      <c r="H472" t="s">
        <v>4409</v>
      </c>
      <c r="J472" t="s">
        <v>172</v>
      </c>
    </row>
    <row r="473" spans="1:10" x14ac:dyDescent="0.25">
      <c r="A473" t="s">
        <v>4156</v>
      </c>
      <c r="B473">
        <v>2024</v>
      </c>
      <c r="C473" s="20">
        <v>13.1</v>
      </c>
      <c r="D473" t="s">
        <v>4191</v>
      </c>
      <c r="E473" t="s">
        <v>4169</v>
      </c>
      <c r="F473" t="s">
        <v>4318</v>
      </c>
      <c r="G473" t="s">
        <v>104</v>
      </c>
      <c r="H473" t="s">
        <v>160</v>
      </c>
      <c r="I473" t="s">
        <v>4478</v>
      </c>
      <c r="J473" t="s">
        <v>172</v>
      </c>
    </row>
    <row r="474" spans="1:10" x14ac:dyDescent="0.25">
      <c r="A474" t="s">
        <v>4168</v>
      </c>
      <c r="B474">
        <v>2023</v>
      </c>
      <c r="C474" s="20">
        <v>13.1</v>
      </c>
      <c r="D474" t="s">
        <v>4184</v>
      </c>
      <c r="E474" t="s">
        <v>4158</v>
      </c>
      <c r="F474" t="s">
        <v>4369</v>
      </c>
      <c r="G474" t="s">
        <v>103</v>
      </c>
      <c r="H474" t="s">
        <v>4415</v>
      </c>
      <c r="J474" t="s">
        <v>172</v>
      </c>
    </row>
    <row r="475" spans="1:10" x14ac:dyDescent="0.25">
      <c r="A475" t="s">
        <v>4179</v>
      </c>
      <c r="B475">
        <v>2024</v>
      </c>
      <c r="C475" s="20">
        <v>13.1</v>
      </c>
      <c r="D475" t="s">
        <v>4274</v>
      </c>
      <c r="E475" t="s">
        <v>4210</v>
      </c>
      <c r="F475" t="s">
        <v>4158</v>
      </c>
      <c r="G475" t="s">
        <v>103</v>
      </c>
      <c r="H475" t="s">
        <v>4415</v>
      </c>
      <c r="J475" t="s">
        <v>172</v>
      </c>
    </row>
    <row r="476" spans="1:10" x14ac:dyDescent="0.25">
      <c r="A476" t="s">
        <v>4168</v>
      </c>
      <c r="B476">
        <v>2024</v>
      </c>
      <c r="C476" s="20">
        <v>13</v>
      </c>
      <c r="D476" t="s">
        <v>4260</v>
      </c>
      <c r="E476" t="s">
        <v>4260</v>
      </c>
      <c r="F476" t="s">
        <v>4219</v>
      </c>
      <c r="G476" t="s">
        <v>104</v>
      </c>
      <c r="H476" t="s">
        <v>160</v>
      </c>
      <c r="I476" t="s">
        <v>4473</v>
      </c>
      <c r="J476" t="s">
        <v>172</v>
      </c>
    </row>
    <row r="477" spans="1:10" x14ac:dyDescent="0.25">
      <c r="A477" t="s">
        <v>4168</v>
      </c>
      <c r="B477">
        <v>2022</v>
      </c>
      <c r="C477" s="20">
        <v>13</v>
      </c>
      <c r="D477" t="s">
        <v>4269</v>
      </c>
      <c r="E477" t="s">
        <v>4256</v>
      </c>
      <c r="F477" t="s">
        <v>4320</v>
      </c>
      <c r="G477" t="s">
        <v>103</v>
      </c>
      <c r="H477" t="s">
        <v>4409</v>
      </c>
      <c r="J477" t="s">
        <v>172</v>
      </c>
    </row>
    <row r="478" spans="1:10" x14ac:dyDescent="0.25">
      <c r="A478" t="s">
        <v>4164</v>
      </c>
      <c r="B478">
        <v>2022</v>
      </c>
      <c r="C478" s="20">
        <v>13</v>
      </c>
      <c r="D478" t="s">
        <v>4269</v>
      </c>
      <c r="E478" t="s">
        <v>4169</v>
      </c>
      <c r="F478" t="s">
        <v>4289</v>
      </c>
      <c r="G478" t="s">
        <v>103</v>
      </c>
      <c r="H478" t="s">
        <v>4417</v>
      </c>
      <c r="J478" t="s">
        <v>172</v>
      </c>
    </row>
    <row r="479" spans="1:10" x14ac:dyDescent="0.25">
      <c r="A479" t="s">
        <v>4179</v>
      </c>
      <c r="B479">
        <v>2023</v>
      </c>
      <c r="C479" s="20">
        <v>13</v>
      </c>
      <c r="D479" t="s">
        <v>4173</v>
      </c>
      <c r="E479" t="s">
        <v>4286</v>
      </c>
      <c r="F479" t="s">
        <v>4199</v>
      </c>
      <c r="G479" t="s">
        <v>103</v>
      </c>
      <c r="H479" t="s">
        <v>4417</v>
      </c>
      <c r="J479" t="s">
        <v>172</v>
      </c>
    </row>
    <row r="480" spans="1:10" x14ac:dyDescent="0.25">
      <c r="A480" t="s">
        <v>4186</v>
      </c>
      <c r="B480">
        <v>2023</v>
      </c>
      <c r="C480" s="20">
        <v>13</v>
      </c>
      <c r="D480" t="s">
        <v>4165</v>
      </c>
      <c r="E480" t="s">
        <v>4169</v>
      </c>
      <c r="F480" t="s">
        <v>4225</v>
      </c>
      <c r="G480" t="s">
        <v>103</v>
      </c>
      <c r="H480" t="s">
        <v>4409</v>
      </c>
      <c r="J480" t="s">
        <v>172</v>
      </c>
    </row>
    <row r="481" spans="1:10" x14ac:dyDescent="0.25">
      <c r="A481" t="s">
        <v>4148</v>
      </c>
      <c r="B481">
        <v>2024</v>
      </c>
      <c r="C481" s="20">
        <v>13</v>
      </c>
      <c r="D481" t="s">
        <v>4165</v>
      </c>
      <c r="E481" t="s">
        <v>4188</v>
      </c>
      <c r="F481" t="s">
        <v>4289</v>
      </c>
      <c r="G481" t="s">
        <v>103</v>
      </c>
      <c r="H481" t="s">
        <v>4415</v>
      </c>
      <c r="J481" t="s">
        <v>172</v>
      </c>
    </row>
    <row r="482" spans="1:10" x14ac:dyDescent="0.25">
      <c r="A482" t="s">
        <v>4160</v>
      </c>
      <c r="B482">
        <v>2023</v>
      </c>
      <c r="C482" s="20">
        <v>13</v>
      </c>
      <c r="D482" t="s">
        <v>4290</v>
      </c>
      <c r="E482" t="s">
        <v>4149</v>
      </c>
      <c r="F482" t="s">
        <v>4246</v>
      </c>
      <c r="G482" t="s">
        <v>103</v>
      </c>
      <c r="H482" t="s">
        <v>4415</v>
      </c>
      <c r="J482" t="s">
        <v>172</v>
      </c>
    </row>
    <row r="483" spans="1:10" x14ac:dyDescent="0.25">
      <c r="A483" t="s">
        <v>4186</v>
      </c>
      <c r="B483">
        <v>2023</v>
      </c>
      <c r="C483" s="20">
        <v>13</v>
      </c>
      <c r="D483" t="s">
        <v>4205</v>
      </c>
      <c r="E483" t="s">
        <v>4176</v>
      </c>
      <c r="F483" t="s">
        <v>4207</v>
      </c>
      <c r="G483" t="s">
        <v>103</v>
      </c>
      <c r="H483" t="s">
        <v>4417</v>
      </c>
      <c r="J483" t="s">
        <v>172</v>
      </c>
    </row>
    <row r="484" spans="1:10" x14ac:dyDescent="0.25">
      <c r="A484" t="s">
        <v>4143</v>
      </c>
      <c r="B484">
        <v>2023</v>
      </c>
      <c r="C484" s="20">
        <v>13</v>
      </c>
      <c r="D484" t="s">
        <v>4205</v>
      </c>
      <c r="E484" t="s">
        <v>4243</v>
      </c>
      <c r="F484" t="s">
        <v>4261</v>
      </c>
      <c r="G484" t="s">
        <v>103</v>
      </c>
      <c r="H484" t="s">
        <v>4417</v>
      </c>
      <c r="J484" t="s">
        <v>172</v>
      </c>
    </row>
    <row r="485" spans="1:10" x14ac:dyDescent="0.25">
      <c r="A485" t="s">
        <v>4164</v>
      </c>
      <c r="B485">
        <v>2023</v>
      </c>
      <c r="C485" s="20">
        <v>13</v>
      </c>
      <c r="D485" t="s">
        <v>4295</v>
      </c>
      <c r="E485" t="s">
        <v>4165</v>
      </c>
      <c r="F485" t="s">
        <v>4223</v>
      </c>
      <c r="G485" t="s">
        <v>103</v>
      </c>
      <c r="H485" t="s">
        <v>4417</v>
      </c>
      <c r="J485" t="s">
        <v>172</v>
      </c>
    </row>
    <row r="486" spans="1:10" x14ac:dyDescent="0.25">
      <c r="A486" t="s">
        <v>4148</v>
      </c>
      <c r="B486">
        <v>2023</v>
      </c>
      <c r="C486" s="20">
        <v>12.9</v>
      </c>
      <c r="D486" t="s">
        <v>4232</v>
      </c>
      <c r="E486" t="s">
        <v>4265</v>
      </c>
      <c r="F486" t="s">
        <v>4239</v>
      </c>
      <c r="G486" t="s">
        <v>103</v>
      </c>
      <c r="H486" t="s">
        <v>4417</v>
      </c>
      <c r="J486" t="s">
        <v>172</v>
      </c>
    </row>
    <row r="487" spans="1:10" x14ac:dyDescent="0.25">
      <c r="A487" t="s">
        <v>4171</v>
      </c>
      <c r="B487">
        <v>2022</v>
      </c>
      <c r="C487" s="20">
        <v>12.9</v>
      </c>
      <c r="D487" t="s">
        <v>4199</v>
      </c>
      <c r="E487" t="s">
        <v>4225</v>
      </c>
      <c r="F487" t="s">
        <v>4345</v>
      </c>
      <c r="G487" t="s">
        <v>103</v>
      </c>
      <c r="H487" t="s">
        <v>4409</v>
      </c>
      <c r="J487" t="s">
        <v>172</v>
      </c>
    </row>
    <row r="488" spans="1:10" x14ac:dyDescent="0.25">
      <c r="A488" t="s">
        <v>4143</v>
      </c>
      <c r="B488">
        <v>2023</v>
      </c>
      <c r="C488" s="20">
        <v>12.9</v>
      </c>
      <c r="D488" t="s">
        <v>4149</v>
      </c>
      <c r="E488" t="s">
        <v>4328</v>
      </c>
      <c r="F488" t="s">
        <v>4166</v>
      </c>
      <c r="G488" t="s">
        <v>103</v>
      </c>
      <c r="H488" t="s">
        <v>4409</v>
      </c>
      <c r="J488" t="s">
        <v>172</v>
      </c>
    </row>
    <row r="489" spans="1:10" x14ac:dyDescent="0.25">
      <c r="A489" t="s">
        <v>4168</v>
      </c>
      <c r="B489">
        <v>2022</v>
      </c>
      <c r="C489" s="20">
        <v>12.9</v>
      </c>
      <c r="D489" t="s">
        <v>4245</v>
      </c>
      <c r="E489" t="s">
        <v>4261</v>
      </c>
      <c r="F489" t="s">
        <v>4247</v>
      </c>
      <c r="G489" t="s">
        <v>103</v>
      </c>
      <c r="H489" t="s">
        <v>4417</v>
      </c>
      <c r="J489" t="s">
        <v>172</v>
      </c>
    </row>
    <row r="490" spans="1:10" x14ac:dyDescent="0.25">
      <c r="A490" t="s">
        <v>4186</v>
      </c>
      <c r="B490">
        <v>2024</v>
      </c>
      <c r="C490" s="20">
        <v>12.9</v>
      </c>
      <c r="D490" t="s">
        <v>4290</v>
      </c>
      <c r="E490" t="s">
        <v>4290</v>
      </c>
      <c r="F490" t="s">
        <v>4256</v>
      </c>
      <c r="G490" t="s">
        <v>103</v>
      </c>
      <c r="H490" t="s">
        <v>4415</v>
      </c>
      <c r="J490" t="s">
        <v>172</v>
      </c>
    </row>
    <row r="491" spans="1:10" x14ac:dyDescent="0.25">
      <c r="A491" t="s">
        <v>4152</v>
      </c>
      <c r="B491">
        <v>2024</v>
      </c>
      <c r="C491" s="20">
        <v>12.9</v>
      </c>
      <c r="D491" t="s">
        <v>4205</v>
      </c>
      <c r="E491" t="s">
        <v>4238</v>
      </c>
      <c r="F491" t="s">
        <v>4380</v>
      </c>
      <c r="G491" t="s">
        <v>103</v>
      </c>
      <c r="H491" t="s">
        <v>4415</v>
      </c>
      <c r="J491" t="s">
        <v>172</v>
      </c>
    </row>
    <row r="492" spans="1:10" x14ac:dyDescent="0.25">
      <c r="A492" t="s">
        <v>4152</v>
      </c>
      <c r="B492">
        <v>2023</v>
      </c>
      <c r="C492" s="20">
        <v>12.9</v>
      </c>
      <c r="D492" t="s">
        <v>4208</v>
      </c>
      <c r="E492" t="s">
        <v>4206</v>
      </c>
      <c r="F492" t="s">
        <v>4195</v>
      </c>
      <c r="G492" t="s">
        <v>103</v>
      </c>
      <c r="H492" t="s">
        <v>4417</v>
      </c>
      <c r="J492" t="s">
        <v>172</v>
      </c>
    </row>
    <row r="493" spans="1:10" x14ac:dyDescent="0.25">
      <c r="A493" t="s">
        <v>4164</v>
      </c>
      <c r="B493">
        <v>2023</v>
      </c>
      <c r="C493" s="20">
        <v>12.9</v>
      </c>
      <c r="D493" t="s">
        <v>4202</v>
      </c>
      <c r="E493" t="s">
        <v>4328</v>
      </c>
      <c r="F493" t="s">
        <v>4280</v>
      </c>
      <c r="G493" t="s">
        <v>103</v>
      </c>
      <c r="H493" t="s">
        <v>4415</v>
      </c>
      <c r="J493" t="s">
        <v>172</v>
      </c>
    </row>
    <row r="494" spans="1:10" x14ac:dyDescent="0.25">
      <c r="A494" t="s">
        <v>4164</v>
      </c>
      <c r="B494">
        <v>2022</v>
      </c>
      <c r="C494" s="20">
        <v>12.9</v>
      </c>
      <c r="D494" t="s">
        <v>4291</v>
      </c>
      <c r="E494" t="s">
        <v>4157</v>
      </c>
      <c r="F494" t="s">
        <v>4193</v>
      </c>
      <c r="G494" t="s">
        <v>103</v>
      </c>
      <c r="H494" t="s">
        <v>4409</v>
      </c>
      <c r="J494" t="s">
        <v>172</v>
      </c>
    </row>
    <row r="495" spans="1:10" x14ac:dyDescent="0.25">
      <c r="A495" t="s">
        <v>4156</v>
      </c>
      <c r="B495">
        <v>2023</v>
      </c>
      <c r="C495" s="20">
        <v>12.9</v>
      </c>
      <c r="D495" t="s">
        <v>4206</v>
      </c>
      <c r="E495" t="s">
        <v>4236</v>
      </c>
      <c r="F495" t="s">
        <v>4289</v>
      </c>
      <c r="G495" t="s">
        <v>103</v>
      </c>
      <c r="H495" t="s">
        <v>4415</v>
      </c>
      <c r="J495" t="s">
        <v>172</v>
      </c>
    </row>
    <row r="496" spans="1:10" x14ac:dyDescent="0.25">
      <c r="A496" t="s">
        <v>4143</v>
      </c>
      <c r="B496">
        <v>2024</v>
      </c>
      <c r="C496" s="20">
        <v>12.9</v>
      </c>
      <c r="D496" t="s">
        <v>4282</v>
      </c>
      <c r="E496" t="s">
        <v>4181</v>
      </c>
      <c r="F496" t="s">
        <v>4216</v>
      </c>
      <c r="G496" t="s">
        <v>103</v>
      </c>
      <c r="H496" t="s">
        <v>4415</v>
      </c>
      <c r="J496" t="s">
        <v>172</v>
      </c>
    </row>
    <row r="497" spans="1:10" x14ac:dyDescent="0.25">
      <c r="A497" t="s">
        <v>4175</v>
      </c>
      <c r="B497">
        <v>2023</v>
      </c>
      <c r="C497" s="20">
        <v>12.9</v>
      </c>
      <c r="D497" t="s">
        <v>4223</v>
      </c>
      <c r="E497" t="s">
        <v>4188</v>
      </c>
      <c r="F497" t="s">
        <v>4157</v>
      </c>
      <c r="G497" t="s">
        <v>103</v>
      </c>
      <c r="H497" t="s">
        <v>4417</v>
      </c>
      <c r="J497" t="s">
        <v>172</v>
      </c>
    </row>
    <row r="498" spans="1:10" x14ac:dyDescent="0.25">
      <c r="A498" t="s">
        <v>4171</v>
      </c>
      <c r="B498">
        <v>2023</v>
      </c>
      <c r="C498" s="20">
        <v>12.8</v>
      </c>
      <c r="D498" t="s">
        <v>4230</v>
      </c>
      <c r="E498" t="s">
        <v>4215</v>
      </c>
      <c r="F498" t="s">
        <v>4276</v>
      </c>
      <c r="G498" t="s">
        <v>103</v>
      </c>
      <c r="H498" t="s">
        <v>4415</v>
      </c>
      <c r="J498" t="s">
        <v>172</v>
      </c>
    </row>
    <row r="499" spans="1:10" x14ac:dyDescent="0.25">
      <c r="A499" t="s">
        <v>4148</v>
      </c>
      <c r="B499">
        <v>2022</v>
      </c>
      <c r="C499" s="20">
        <v>12.8</v>
      </c>
      <c r="D499" t="s">
        <v>4230</v>
      </c>
      <c r="E499" t="s">
        <v>4247</v>
      </c>
      <c r="F499" t="s">
        <v>4219</v>
      </c>
      <c r="G499" t="s">
        <v>103</v>
      </c>
      <c r="H499" t="s">
        <v>4417</v>
      </c>
      <c r="J499" t="s">
        <v>172</v>
      </c>
    </row>
    <row r="500" spans="1:10" x14ac:dyDescent="0.25">
      <c r="A500" t="s">
        <v>4148</v>
      </c>
      <c r="B500">
        <v>2023</v>
      </c>
      <c r="C500" s="20">
        <v>12.8</v>
      </c>
      <c r="D500" t="s">
        <v>4225</v>
      </c>
      <c r="E500" t="s">
        <v>4181</v>
      </c>
      <c r="F500" t="s">
        <v>4184</v>
      </c>
      <c r="G500" t="s">
        <v>103</v>
      </c>
      <c r="H500" t="s">
        <v>4409</v>
      </c>
      <c r="J500" t="s">
        <v>172</v>
      </c>
    </row>
    <row r="501" spans="1:10" x14ac:dyDescent="0.25">
      <c r="A501" t="s">
        <v>4183</v>
      </c>
      <c r="B501">
        <v>2024</v>
      </c>
      <c r="C501" s="20">
        <v>12.8</v>
      </c>
      <c r="D501" t="s">
        <v>4184</v>
      </c>
      <c r="E501" t="s">
        <v>4149</v>
      </c>
      <c r="F501" t="s">
        <v>4252</v>
      </c>
      <c r="G501" t="s">
        <v>104</v>
      </c>
      <c r="H501" t="s">
        <v>160</v>
      </c>
      <c r="I501" t="s">
        <v>4473</v>
      </c>
      <c r="J501" t="s">
        <v>172</v>
      </c>
    </row>
    <row r="502" spans="1:10" x14ac:dyDescent="0.25">
      <c r="A502" t="s">
        <v>4171</v>
      </c>
      <c r="B502">
        <v>2022</v>
      </c>
      <c r="C502" s="20">
        <v>12.8</v>
      </c>
      <c r="D502" t="s">
        <v>4235</v>
      </c>
      <c r="E502" t="s">
        <v>4199</v>
      </c>
      <c r="F502" t="s">
        <v>4262</v>
      </c>
      <c r="G502" t="s">
        <v>103</v>
      </c>
      <c r="H502" t="s">
        <v>4417</v>
      </c>
      <c r="J502" t="s">
        <v>172</v>
      </c>
    </row>
    <row r="503" spans="1:10" x14ac:dyDescent="0.25">
      <c r="A503" t="s">
        <v>4171</v>
      </c>
      <c r="B503">
        <v>2024</v>
      </c>
      <c r="C503" s="20">
        <v>12.8</v>
      </c>
      <c r="D503" t="s">
        <v>4245</v>
      </c>
      <c r="E503" t="s">
        <v>4223</v>
      </c>
      <c r="F503" t="s">
        <v>4342</v>
      </c>
      <c r="G503" t="s">
        <v>104</v>
      </c>
      <c r="H503" t="s">
        <v>160</v>
      </c>
      <c r="I503" t="s">
        <v>4473</v>
      </c>
      <c r="J503" t="s">
        <v>172</v>
      </c>
    </row>
    <row r="504" spans="1:10" x14ac:dyDescent="0.25">
      <c r="A504" t="s">
        <v>4183</v>
      </c>
      <c r="B504">
        <v>2023</v>
      </c>
      <c r="C504" s="20">
        <v>12.8</v>
      </c>
      <c r="D504" t="s">
        <v>4180</v>
      </c>
      <c r="E504" t="s">
        <v>4244</v>
      </c>
      <c r="F504" t="s">
        <v>4217</v>
      </c>
      <c r="G504" t="s">
        <v>103</v>
      </c>
      <c r="H504" t="s">
        <v>4417</v>
      </c>
      <c r="J504" t="s">
        <v>172</v>
      </c>
    </row>
    <row r="505" spans="1:10" x14ac:dyDescent="0.25">
      <c r="A505" t="s">
        <v>4179</v>
      </c>
      <c r="B505">
        <v>2024</v>
      </c>
      <c r="C505" s="20">
        <v>12.8</v>
      </c>
      <c r="D505" t="s">
        <v>4188</v>
      </c>
      <c r="E505" t="s">
        <v>4269</v>
      </c>
      <c r="F505" t="s">
        <v>4340</v>
      </c>
      <c r="G505" t="s">
        <v>104</v>
      </c>
      <c r="H505" t="s">
        <v>160</v>
      </c>
      <c r="I505" t="s">
        <v>4473</v>
      </c>
      <c r="J505" t="s">
        <v>172</v>
      </c>
    </row>
    <row r="506" spans="1:10" x14ac:dyDescent="0.25">
      <c r="A506" t="s">
        <v>4148</v>
      </c>
      <c r="B506">
        <v>2024</v>
      </c>
      <c r="C506" s="20">
        <v>12.7</v>
      </c>
      <c r="D506" t="s">
        <v>4232</v>
      </c>
      <c r="E506" t="s">
        <v>4230</v>
      </c>
      <c r="F506" t="s">
        <v>4370</v>
      </c>
      <c r="G506" t="s">
        <v>104</v>
      </c>
      <c r="H506" t="s">
        <v>160</v>
      </c>
      <c r="I506" t="s">
        <v>4473</v>
      </c>
      <c r="J506" t="s">
        <v>172</v>
      </c>
    </row>
    <row r="507" spans="1:10" x14ac:dyDescent="0.25">
      <c r="A507" t="s">
        <v>4186</v>
      </c>
      <c r="B507">
        <v>2022</v>
      </c>
      <c r="C507" s="20">
        <v>12.7</v>
      </c>
      <c r="D507" t="s">
        <v>4251</v>
      </c>
      <c r="E507" t="s">
        <v>4211</v>
      </c>
      <c r="F507" t="s">
        <v>4369</v>
      </c>
      <c r="G507" t="s">
        <v>103</v>
      </c>
      <c r="H507" t="s">
        <v>4409</v>
      </c>
      <c r="J507" t="s">
        <v>172</v>
      </c>
    </row>
    <row r="508" spans="1:10" x14ac:dyDescent="0.25">
      <c r="A508" t="s">
        <v>4148</v>
      </c>
      <c r="B508">
        <v>2025</v>
      </c>
      <c r="C508" s="20">
        <v>12.7</v>
      </c>
      <c r="D508" t="s">
        <v>4161</v>
      </c>
      <c r="E508" t="s">
        <v>4217</v>
      </c>
      <c r="F508" t="s">
        <v>4197</v>
      </c>
      <c r="G508" t="s">
        <v>104</v>
      </c>
      <c r="H508" t="s">
        <v>160</v>
      </c>
      <c r="I508" t="s">
        <v>4479</v>
      </c>
      <c r="J508" t="s">
        <v>172</v>
      </c>
    </row>
    <row r="509" spans="1:10" x14ac:dyDescent="0.25">
      <c r="A509" t="s">
        <v>4152</v>
      </c>
      <c r="B509">
        <v>2024</v>
      </c>
      <c r="C509" s="20">
        <v>12.7</v>
      </c>
      <c r="D509" t="s">
        <v>4260</v>
      </c>
      <c r="E509" t="s">
        <v>4145</v>
      </c>
      <c r="F509" t="s">
        <v>4316</v>
      </c>
      <c r="G509" t="s">
        <v>104</v>
      </c>
      <c r="H509" t="s">
        <v>160</v>
      </c>
      <c r="I509" t="s">
        <v>4473</v>
      </c>
      <c r="J509" t="s">
        <v>172</v>
      </c>
    </row>
    <row r="510" spans="1:10" x14ac:dyDescent="0.25">
      <c r="A510" t="s">
        <v>4164</v>
      </c>
      <c r="B510">
        <v>2024</v>
      </c>
      <c r="C510" s="20">
        <v>12.7</v>
      </c>
      <c r="D510" t="s">
        <v>4165</v>
      </c>
      <c r="E510" t="s">
        <v>4144</v>
      </c>
      <c r="F510" t="s">
        <v>4178</v>
      </c>
      <c r="G510" t="s">
        <v>104</v>
      </c>
      <c r="H510" t="s">
        <v>160</v>
      </c>
      <c r="I510" t="s">
        <v>4478</v>
      </c>
      <c r="J510" t="s">
        <v>172</v>
      </c>
    </row>
    <row r="511" spans="1:10" x14ac:dyDescent="0.25">
      <c r="A511" t="s">
        <v>4160</v>
      </c>
      <c r="B511">
        <v>2022</v>
      </c>
      <c r="C511" s="20">
        <v>12.7</v>
      </c>
      <c r="D511" t="s">
        <v>4206</v>
      </c>
      <c r="E511" t="s">
        <v>4231</v>
      </c>
      <c r="F511" t="s">
        <v>4247</v>
      </c>
      <c r="G511" t="s">
        <v>103</v>
      </c>
      <c r="H511" t="s">
        <v>4409</v>
      </c>
      <c r="J511" t="s">
        <v>172</v>
      </c>
    </row>
    <row r="512" spans="1:10" x14ac:dyDescent="0.25">
      <c r="A512" t="s">
        <v>4143</v>
      </c>
      <c r="B512">
        <v>2022</v>
      </c>
      <c r="C512" s="20">
        <v>12.7</v>
      </c>
      <c r="D512" t="s">
        <v>4206</v>
      </c>
      <c r="E512" t="s">
        <v>4169</v>
      </c>
      <c r="F512" t="s">
        <v>4189</v>
      </c>
      <c r="G512" t="s">
        <v>103</v>
      </c>
      <c r="H512" t="s">
        <v>4417</v>
      </c>
      <c r="J512" t="s">
        <v>172</v>
      </c>
    </row>
    <row r="513" spans="1:10" x14ac:dyDescent="0.25">
      <c r="A513" t="s">
        <v>4175</v>
      </c>
      <c r="B513">
        <v>2024</v>
      </c>
      <c r="C513" s="20">
        <v>12.7</v>
      </c>
      <c r="D513" t="s">
        <v>4244</v>
      </c>
      <c r="E513" t="s">
        <v>4149</v>
      </c>
      <c r="F513" t="s">
        <v>4369</v>
      </c>
      <c r="G513" t="s">
        <v>104</v>
      </c>
      <c r="H513" t="s">
        <v>160</v>
      </c>
      <c r="I513" t="s">
        <v>4473</v>
      </c>
      <c r="J513" t="s">
        <v>172</v>
      </c>
    </row>
    <row r="514" spans="1:10" x14ac:dyDescent="0.25">
      <c r="A514" t="s">
        <v>4160</v>
      </c>
      <c r="B514">
        <v>2024</v>
      </c>
      <c r="C514" s="20">
        <v>12.7</v>
      </c>
      <c r="D514" t="s">
        <v>4238</v>
      </c>
      <c r="E514" t="s">
        <v>4260</v>
      </c>
      <c r="F514" t="s">
        <v>4207</v>
      </c>
      <c r="G514" t="s">
        <v>104</v>
      </c>
      <c r="H514" t="s">
        <v>160</v>
      </c>
      <c r="I514" t="s">
        <v>4478</v>
      </c>
      <c r="J514" t="s">
        <v>172</v>
      </c>
    </row>
    <row r="515" spans="1:10" x14ac:dyDescent="0.25">
      <c r="A515" t="s">
        <v>4179</v>
      </c>
      <c r="B515">
        <v>2024</v>
      </c>
      <c r="C515" s="20">
        <v>12.6</v>
      </c>
      <c r="D515" t="s">
        <v>4258</v>
      </c>
      <c r="E515" t="s">
        <v>4346</v>
      </c>
      <c r="F515" t="s">
        <v>4340</v>
      </c>
      <c r="G515" t="s">
        <v>104</v>
      </c>
      <c r="H515" t="s">
        <v>160</v>
      </c>
      <c r="I515" t="s">
        <v>4479</v>
      </c>
      <c r="J515" t="s">
        <v>172</v>
      </c>
    </row>
    <row r="516" spans="1:10" x14ac:dyDescent="0.25">
      <c r="A516" t="s">
        <v>4183</v>
      </c>
      <c r="B516">
        <v>2024</v>
      </c>
      <c r="C516" s="20">
        <v>12.6</v>
      </c>
      <c r="D516" t="s">
        <v>4262</v>
      </c>
      <c r="E516" t="s">
        <v>4150</v>
      </c>
      <c r="F516" t="s">
        <v>4319</v>
      </c>
      <c r="G516" t="s">
        <v>104</v>
      </c>
      <c r="H516" t="s">
        <v>160</v>
      </c>
      <c r="I516" t="s">
        <v>4478</v>
      </c>
      <c r="J516" t="s">
        <v>172</v>
      </c>
    </row>
    <row r="517" spans="1:10" x14ac:dyDescent="0.25">
      <c r="A517" t="s">
        <v>4143</v>
      </c>
      <c r="B517">
        <v>2023</v>
      </c>
      <c r="C517" s="20">
        <v>12.6</v>
      </c>
      <c r="D517" t="s">
        <v>4157</v>
      </c>
      <c r="E517" t="s">
        <v>4169</v>
      </c>
      <c r="F517" t="s">
        <v>4276</v>
      </c>
      <c r="G517" t="s">
        <v>103</v>
      </c>
      <c r="H517" t="s">
        <v>4415</v>
      </c>
      <c r="J517" t="s">
        <v>172</v>
      </c>
    </row>
    <row r="518" spans="1:10" x14ac:dyDescent="0.25">
      <c r="A518" t="s">
        <v>4179</v>
      </c>
      <c r="B518">
        <v>2022</v>
      </c>
      <c r="C518" s="20">
        <v>12.6</v>
      </c>
      <c r="D518" t="s">
        <v>4260</v>
      </c>
      <c r="E518" t="s">
        <v>4282</v>
      </c>
      <c r="F518" t="s">
        <v>4211</v>
      </c>
      <c r="G518" t="s">
        <v>103</v>
      </c>
      <c r="H518" t="s">
        <v>4417</v>
      </c>
      <c r="J518" t="s">
        <v>172</v>
      </c>
    </row>
    <row r="519" spans="1:10" x14ac:dyDescent="0.25">
      <c r="A519" t="s">
        <v>4168</v>
      </c>
      <c r="B519">
        <v>2024</v>
      </c>
      <c r="C519" s="20">
        <v>12.6</v>
      </c>
      <c r="D519" t="s">
        <v>4149</v>
      </c>
      <c r="E519" t="s">
        <v>4191</v>
      </c>
      <c r="F519" t="s">
        <v>4258</v>
      </c>
      <c r="G519" t="s">
        <v>104</v>
      </c>
      <c r="H519" t="s">
        <v>160</v>
      </c>
      <c r="I519" t="s">
        <v>4478</v>
      </c>
      <c r="J519" t="s">
        <v>172</v>
      </c>
    </row>
    <row r="520" spans="1:10" x14ac:dyDescent="0.25">
      <c r="A520" t="s">
        <v>4171</v>
      </c>
      <c r="B520">
        <v>2024</v>
      </c>
      <c r="C520" s="20">
        <v>12.6</v>
      </c>
      <c r="D520" t="s">
        <v>4286</v>
      </c>
      <c r="E520" t="s">
        <v>4246</v>
      </c>
      <c r="F520" t="s">
        <v>4252</v>
      </c>
      <c r="G520" t="s">
        <v>104</v>
      </c>
      <c r="H520" t="s">
        <v>160</v>
      </c>
      <c r="I520" t="s">
        <v>4479</v>
      </c>
      <c r="J520" t="s">
        <v>172</v>
      </c>
    </row>
    <row r="521" spans="1:10" x14ac:dyDescent="0.25">
      <c r="A521" t="s">
        <v>4183</v>
      </c>
      <c r="B521">
        <v>2022</v>
      </c>
      <c r="C521" s="20">
        <v>12.6</v>
      </c>
      <c r="D521" t="s">
        <v>4180</v>
      </c>
      <c r="E521" t="s">
        <v>4290</v>
      </c>
      <c r="F521" t="s">
        <v>4281</v>
      </c>
      <c r="G521" t="s">
        <v>103</v>
      </c>
      <c r="H521" t="s">
        <v>4409</v>
      </c>
      <c r="J521" t="s">
        <v>172</v>
      </c>
    </row>
    <row r="522" spans="1:10" x14ac:dyDescent="0.25">
      <c r="A522" t="s">
        <v>4143</v>
      </c>
      <c r="B522">
        <v>2025</v>
      </c>
      <c r="C522" s="20">
        <v>12.6</v>
      </c>
      <c r="D522" t="s">
        <v>4282</v>
      </c>
      <c r="E522" t="s">
        <v>4225</v>
      </c>
      <c r="F522" t="s">
        <v>4226</v>
      </c>
      <c r="G522" t="s">
        <v>104</v>
      </c>
      <c r="H522" t="s">
        <v>160</v>
      </c>
      <c r="I522" t="s">
        <v>4479</v>
      </c>
      <c r="J522" t="s">
        <v>172</v>
      </c>
    </row>
    <row r="523" spans="1:10" x14ac:dyDescent="0.25">
      <c r="A523" t="s">
        <v>4186</v>
      </c>
      <c r="B523">
        <v>2024</v>
      </c>
      <c r="C523" s="20">
        <v>12.6</v>
      </c>
      <c r="D523" t="s">
        <v>4153</v>
      </c>
      <c r="E523" t="s">
        <v>4274</v>
      </c>
      <c r="F523" t="s">
        <v>4233</v>
      </c>
      <c r="G523" t="s">
        <v>104</v>
      </c>
      <c r="H523" t="s">
        <v>160</v>
      </c>
      <c r="I523" t="s">
        <v>4473</v>
      </c>
      <c r="J523" t="s">
        <v>172</v>
      </c>
    </row>
    <row r="524" spans="1:10" x14ac:dyDescent="0.25">
      <c r="A524" t="s">
        <v>4175</v>
      </c>
      <c r="B524">
        <v>2022</v>
      </c>
      <c r="C524" s="20">
        <v>12.6</v>
      </c>
      <c r="D524" t="s">
        <v>4238</v>
      </c>
      <c r="E524" t="s">
        <v>4149</v>
      </c>
      <c r="F524" t="s">
        <v>4213</v>
      </c>
      <c r="G524" t="s">
        <v>103</v>
      </c>
      <c r="H524" t="s">
        <v>4417</v>
      </c>
      <c r="J524" t="s">
        <v>172</v>
      </c>
    </row>
    <row r="525" spans="1:10" x14ac:dyDescent="0.25">
      <c r="A525" t="s">
        <v>4175</v>
      </c>
      <c r="B525">
        <v>2024</v>
      </c>
      <c r="C525" s="20">
        <v>12.6</v>
      </c>
      <c r="D525" t="s">
        <v>4238</v>
      </c>
      <c r="E525" t="s">
        <v>4158</v>
      </c>
      <c r="F525" t="s">
        <v>4338</v>
      </c>
      <c r="G525" t="s">
        <v>104</v>
      </c>
      <c r="H525" t="s">
        <v>160</v>
      </c>
      <c r="I525" t="s">
        <v>4479</v>
      </c>
      <c r="J525" t="s">
        <v>172</v>
      </c>
    </row>
    <row r="526" spans="1:10" x14ac:dyDescent="0.25">
      <c r="A526" t="s">
        <v>4143</v>
      </c>
      <c r="B526">
        <v>2024</v>
      </c>
      <c r="C526" s="20">
        <v>12.6</v>
      </c>
      <c r="D526" t="s">
        <v>4238</v>
      </c>
      <c r="E526" t="s">
        <v>4149</v>
      </c>
      <c r="F526" t="s">
        <v>4219</v>
      </c>
      <c r="G526" t="s">
        <v>104</v>
      </c>
      <c r="H526" t="s">
        <v>160</v>
      </c>
      <c r="I526" t="s">
        <v>4473</v>
      </c>
      <c r="J526" t="s">
        <v>172</v>
      </c>
    </row>
    <row r="527" spans="1:10" x14ac:dyDescent="0.25">
      <c r="A527" t="s">
        <v>4164</v>
      </c>
      <c r="B527">
        <v>2024</v>
      </c>
      <c r="C527" s="20">
        <v>12.5</v>
      </c>
      <c r="D527" t="s">
        <v>184</v>
      </c>
      <c r="E527" t="s">
        <v>4274</v>
      </c>
      <c r="F527" t="s">
        <v>4366</v>
      </c>
      <c r="G527" t="s">
        <v>104</v>
      </c>
      <c r="H527" t="s">
        <v>160</v>
      </c>
      <c r="I527" t="s">
        <v>4479</v>
      </c>
      <c r="J527" t="s">
        <v>172</v>
      </c>
    </row>
    <row r="528" spans="1:10" x14ac:dyDescent="0.25">
      <c r="A528" t="s">
        <v>4148</v>
      </c>
      <c r="B528">
        <v>2022</v>
      </c>
      <c r="C528" s="20">
        <v>12.5</v>
      </c>
      <c r="D528" t="s">
        <v>4162</v>
      </c>
      <c r="E528" t="s">
        <v>4328</v>
      </c>
      <c r="F528" t="s">
        <v>4212</v>
      </c>
      <c r="G528" t="s">
        <v>103</v>
      </c>
      <c r="H528" t="s">
        <v>4409</v>
      </c>
      <c r="J528" t="s">
        <v>172</v>
      </c>
    </row>
    <row r="529" spans="1:10" x14ac:dyDescent="0.25">
      <c r="A529" t="s">
        <v>4152</v>
      </c>
      <c r="B529">
        <v>2022</v>
      </c>
      <c r="C529" s="20">
        <v>12.5</v>
      </c>
      <c r="D529" t="s">
        <v>4230</v>
      </c>
      <c r="E529" t="s">
        <v>4235</v>
      </c>
      <c r="F529" t="s">
        <v>4215</v>
      </c>
      <c r="G529" t="s">
        <v>103</v>
      </c>
      <c r="H529" t="s">
        <v>4417</v>
      </c>
      <c r="J529" t="s">
        <v>172</v>
      </c>
    </row>
    <row r="530" spans="1:10" x14ac:dyDescent="0.25">
      <c r="A530" t="s">
        <v>4171</v>
      </c>
      <c r="B530">
        <v>2024</v>
      </c>
      <c r="C530" s="20">
        <v>12.5</v>
      </c>
      <c r="D530" t="s">
        <v>4173</v>
      </c>
      <c r="E530" t="s">
        <v>4187</v>
      </c>
      <c r="F530" t="s">
        <v>4211</v>
      </c>
      <c r="G530" t="s">
        <v>104</v>
      </c>
      <c r="H530" t="s">
        <v>160</v>
      </c>
      <c r="I530" t="s">
        <v>4478</v>
      </c>
      <c r="J530" t="s">
        <v>172</v>
      </c>
    </row>
    <row r="531" spans="1:10" x14ac:dyDescent="0.25">
      <c r="A531" t="s">
        <v>4152</v>
      </c>
      <c r="B531">
        <v>2025</v>
      </c>
      <c r="C531" s="20">
        <v>12.5</v>
      </c>
      <c r="D531" t="s">
        <v>4173</v>
      </c>
      <c r="E531" t="s">
        <v>184</v>
      </c>
      <c r="F531" t="s">
        <v>4363</v>
      </c>
      <c r="G531" t="s">
        <v>104</v>
      </c>
      <c r="H531" t="s">
        <v>160</v>
      </c>
      <c r="I531" t="s">
        <v>4479</v>
      </c>
      <c r="J531" t="s">
        <v>172</v>
      </c>
    </row>
    <row r="532" spans="1:10" x14ac:dyDescent="0.25">
      <c r="A532" t="s">
        <v>4156</v>
      </c>
      <c r="B532">
        <v>2023</v>
      </c>
      <c r="C532" s="20">
        <v>12.5</v>
      </c>
      <c r="D532" t="s">
        <v>4173</v>
      </c>
      <c r="E532" t="s">
        <v>4200</v>
      </c>
      <c r="F532" t="s">
        <v>4380</v>
      </c>
      <c r="G532" t="s">
        <v>104</v>
      </c>
      <c r="H532" t="s">
        <v>160</v>
      </c>
      <c r="I532" t="s">
        <v>4473</v>
      </c>
      <c r="J532" t="s">
        <v>172</v>
      </c>
    </row>
    <row r="533" spans="1:10" x14ac:dyDescent="0.25">
      <c r="A533" t="s">
        <v>4175</v>
      </c>
      <c r="B533">
        <v>2023</v>
      </c>
      <c r="C533" s="20">
        <v>12.5</v>
      </c>
      <c r="D533" t="s">
        <v>4239</v>
      </c>
      <c r="E533" t="s">
        <v>4245</v>
      </c>
      <c r="F533" t="s">
        <v>4198</v>
      </c>
      <c r="G533" t="s">
        <v>103</v>
      </c>
      <c r="H533" t="s">
        <v>4415</v>
      </c>
      <c r="J533" t="s">
        <v>172</v>
      </c>
    </row>
    <row r="534" spans="1:10" x14ac:dyDescent="0.25">
      <c r="A534" t="s">
        <v>4156</v>
      </c>
      <c r="B534">
        <v>2022</v>
      </c>
      <c r="C534" s="20">
        <v>12.5</v>
      </c>
      <c r="D534" t="s">
        <v>4295</v>
      </c>
      <c r="E534" t="s">
        <v>4284</v>
      </c>
      <c r="F534" t="s">
        <v>4191</v>
      </c>
      <c r="G534" t="s">
        <v>103</v>
      </c>
      <c r="H534" t="s">
        <v>4409</v>
      </c>
      <c r="J534" t="s">
        <v>172</v>
      </c>
    </row>
    <row r="535" spans="1:10" x14ac:dyDescent="0.25">
      <c r="A535" t="s">
        <v>4168</v>
      </c>
      <c r="B535">
        <v>2024</v>
      </c>
      <c r="C535" s="20">
        <v>12.5</v>
      </c>
      <c r="D535" t="s">
        <v>4231</v>
      </c>
      <c r="E535" t="s">
        <v>4180</v>
      </c>
      <c r="F535" t="s">
        <v>4323</v>
      </c>
      <c r="G535" t="s">
        <v>104</v>
      </c>
      <c r="H535" t="s">
        <v>160</v>
      </c>
      <c r="I535" t="s">
        <v>4479</v>
      </c>
      <c r="J535" t="s">
        <v>172</v>
      </c>
    </row>
    <row r="536" spans="1:10" x14ac:dyDescent="0.25">
      <c r="A536" t="s">
        <v>4179</v>
      </c>
      <c r="B536">
        <v>2022</v>
      </c>
      <c r="C536" s="20">
        <v>12.5</v>
      </c>
      <c r="D536" t="s">
        <v>4274</v>
      </c>
      <c r="E536" t="s">
        <v>4165</v>
      </c>
      <c r="F536" t="s">
        <v>4211</v>
      </c>
      <c r="G536" t="s">
        <v>103</v>
      </c>
      <c r="H536" t="s">
        <v>4409</v>
      </c>
      <c r="J536" t="s">
        <v>172</v>
      </c>
    </row>
    <row r="537" spans="1:10" x14ac:dyDescent="0.25">
      <c r="A537" t="s">
        <v>4175</v>
      </c>
      <c r="B537">
        <v>2022</v>
      </c>
      <c r="C537" s="20">
        <v>12.5</v>
      </c>
      <c r="D537" t="s">
        <v>4188</v>
      </c>
      <c r="E537" t="s">
        <v>4192</v>
      </c>
      <c r="F537" t="s">
        <v>4213</v>
      </c>
      <c r="G537" t="s">
        <v>103</v>
      </c>
      <c r="H537" t="s">
        <v>4409</v>
      </c>
      <c r="J537" t="s">
        <v>172</v>
      </c>
    </row>
    <row r="538" spans="1:10" x14ac:dyDescent="0.25">
      <c r="A538" t="s">
        <v>4152</v>
      </c>
      <c r="B538">
        <v>2023</v>
      </c>
      <c r="C538" s="20">
        <v>12.5</v>
      </c>
      <c r="D538" t="s">
        <v>4223</v>
      </c>
      <c r="E538" t="s">
        <v>4218</v>
      </c>
      <c r="F538" t="s">
        <v>4150</v>
      </c>
      <c r="G538" t="s">
        <v>103</v>
      </c>
      <c r="H538" t="s">
        <v>4409</v>
      </c>
      <c r="J538" t="s">
        <v>172</v>
      </c>
    </row>
    <row r="539" spans="1:10" x14ac:dyDescent="0.25">
      <c r="A539" t="s">
        <v>4183</v>
      </c>
      <c r="B539">
        <v>2022</v>
      </c>
      <c r="C539" s="20">
        <v>12.4</v>
      </c>
      <c r="D539" t="s">
        <v>4232</v>
      </c>
      <c r="E539" t="s">
        <v>4242</v>
      </c>
      <c r="F539" t="s">
        <v>4215</v>
      </c>
      <c r="G539" t="s">
        <v>103</v>
      </c>
      <c r="H539" t="s">
        <v>4417</v>
      </c>
      <c r="J539" t="s">
        <v>172</v>
      </c>
    </row>
    <row r="540" spans="1:10" x14ac:dyDescent="0.25">
      <c r="A540" t="s">
        <v>4179</v>
      </c>
      <c r="B540">
        <v>2023</v>
      </c>
      <c r="C540" s="20">
        <v>12.4</v>
      </c>
      <c r="D540" t="s">
        <v>4260</v>
      </c>
      <c r="E540" t="s">
        <v>4291</v>
      </c>
      <c r="F540" t="s">
        <v>4285</v>
      </c>
      <c r="G540" t="s">
        <v>103</v>
      </c>
      <c r="H540" t="s">
        <v>4415</v>
      </c>
      <c r="J540" t="s">
        <v>172</v>
      </c>
    </row>
    <row r="541" spans="1:10" x14ac:dyDescent="0.25">
      <c r="A541" t="s">
        <v>4175</v>
      </c>
      <c r="B541">
        <v>2024</v>
      </c>
      <c r="C541" s="20">
        <v>12.4</v>
      </c>
      <c r="D541" t="s">
        <v>4260</v>
      </c>
      <c r="E541" t="s">
        <v>4199</v>
      </c>
      <c r="F541" t="s">
        <v>4276</v>
      </c>
      <c r="G541" t="s">
        <v>104</v>
      </c>
      <c r="H541" t="s">
        <v>160</v>
      </c>
      <c r="I541" t="s">
        <v>4478</v>
      </c>
      <c r="J541" t="s">
        <v>172</v>
      </c>
    </row>
    <row r="542" spans="1:10" x14ac:dyDescent="0.25">
      <c r="A542" t="s">
        <v>4160</v>
      </c>
      <c r="B542">
        <v>2023</v>
      </c>
      <c r="C542" s="20">
        <v>12.4</v>
      </c>
      <c r="D542" t="s">
        <v>4173</v>
      </c>
      <c r="E542" t="s">
        <v>4150</v>
      </c>
      <c r="F542" t="s">
        <v>4219</v>
      </c>
      <c r="G542" t="s">
        <v>104</v>
      </c>
      <c r="H542" t="s">
        <v>160</v>
      </c>
      <c r="I542" t="s">
        <v>4473</v>
      </c>
      <c r="J542" t="s">
        <v>172</v>
      </c>
    </row>
    <row r="543" spans="1:10" x14ac:dyDescent="0.25">
      <c r="A543" t="s">
        <v>4156</v>
      </c>
      <c r="B543">
        <v>2024</v>
      </c>
      <c r="C543" s="20">
        <v>12.4</v>
      </c>
      <c r="D543" t="s">
        <v>4290</v>
      </c>
      <c r="E543" t="s">
        <v>4206</v>
      </c>
      <c r="F543" t="s">
        <v>4364</v>
      </c>
      <c r="G543" t="s">
        <v>104</v>
      </c>
      <c r="H543" t="s">
        <v>160</v>
      </c>
      <c r="I543" t="s">
        <v>4479</v>
      </c>
      <c r="J543" t="s">
        <v>172</v>
      </c>
    </row>
    <row r="544" spans="1:10" x14ac:dyDescent="0.25">
      <c r="A544" t="s">
        <v>4186</v>
      </c>
      <c r="B544">
        <v>2022</v>
      </c>
      <c r="C544" s="20">
        <v>12.4</v>
      </c>
      <c r="D544" t="s">
        <v>4248</v>
      </c>
      <c r="E544" t="s">
        <v>4282</v>
      </c>
      <c r="F544" t="s">
        <v>4252</v>
      </c>
      <c r="G544" t="s">
        <v>103</v>
      </c>
      <c r="H544" t="s">
        <v>4417</v>
      </c>
      <c r="J544" t="s">
        <v>172</v>
      </c>
    </row>
    <row r="545" spans="1:10" x14ac:dyDescent="0.25">
      <c r="A545" t="s">
        <v>4186</v>
      </c>
      <c r="B545">
        <v>2023</v>
      </c>
      <c r="C545" s="20">
        <v>12.4</v>
      </c>
      <c r="D545" t="s">
        <v>4206</v>
      </c>
      <c r="E545" t="s">
        <v>4150</v>
      </c>
      <c r="F545" t="s">
        <v>4287</v>
      </c>
      <c r="G545" t="s">
        <v>103</v>
      </c>
      <c r="H545" t="s">
        <v>4415</v>
      </c>
      <c r="J545" t="s">
        <v>172</v>
      </c>
    </row>
    <row r="546" spans="1:10" x14ac:dyDescent="0.25">
      <c r="A546" t="s">
        <v>4143</v>
      </c>
      <c r="B546">
        <v>2022</v>
      </c>
      <c r="C546" s="20">
        <v>12.4</v>
      </c>
      <c r="D546" t="s">
        <v>4231</v>
      </c>
      <c r="E546" t="s">
        <v>4216</v>
      </c>
      <c r="F546" t="s">
        <v>4212</v>
      </c>
      <c r="G546" t="s">
        <v>103</v>
      </c>
      <c r="H546" t="s">
        <v>4409</v>
      </c>
      <c r="J546" t="s">
        <v>172</v>
      </c>
    </row>
    <row r="547" spans="1:10" x14ac:dyDescent="0.25">
      <c r="A547" t="s">
        <v>4171</v>
      </c>
      <c r="B547">
        <v>2021</v>
      </c>
      <c r="C547" s="20">
        <v>12.3</v>
      </c>
      <c r="D547" t="s">
        <v>4235</v>
      </c>
      <c r="E547" t="s">
        <v>4217</v>
      </c>
      <c r="F547" t="s">
        <v>4198</v>
      </c>
      <c r="G547" t="s">
        <v>103</v>
      </c>
      <c r="H547" t="s">
        <v>4417</v>
      </c>
      <c r="J547" t="s">
        <v>172</v>
      </c>
    </row>
    <row r="548" spans="1:10" x14ac:dyDescent="0.25">
      <c r="A548" t="s">
        <v>4164</v>
      </c>
      <c r="B548">
        <v>2023</v>
      </c>
      <c r="C548" s="20">
        <v>12.3</v>
      </c>
      <c r="D548" t="s">
        <v>4161</v>
      </c>
      <c r="E548" t="s">
        <v>4262</v>
      </c>
      <c r="F548" t="s">
        <v>4219</v>
      </c>
      <c r="G548" t="s">
        <v>104</v>
      </c>
      <c r="H548" t="s">
        <v>160</v>
      </c>
      <c r="I548" t="s">
        <v>4473</v>
      </c>
      <c r="J548" t="s">
        <v>172</v>
      </c>
    </row>
    <row r="549" spans="1:10" x14ac:dyDescent="0.25">
      <c r="A549" t="s">
        <v>4164</v>
      </c>
      <c r="B549">
        <v>2022</v>
      </c>
      <c r="C549" s="20">
        <v>12.3</v>
      </c>
      <c r="D549" t="s">
        <v>4210</v>
      </c>
      <c r="E549" t="s">
        <v>4144</v>
      </c>
      <c r="F549" t="s">
        <v>4162</v>
      </c>
      <c r="G549" t="s">
        <v>103</v>
      </c>
      <c r="H549" t="s">
        <v>4415</v>
      </c>
      <c r="J549" t="s">
        <v>172</v>
      </c>
    </row>
    <row r="550" spans="1:10" x14ac:dyDescent="0.25">
      <c r="A550" t="s">
        <v>4160</v>
      </c>
      <c r="B550">
        <v>2022</v>
      </c>
      <c r="C550" s="20">
        <v>12.3</v>
      </c>
      <c r="D550" t="s">
        <v>4165</v>
      </c>
      <c r="E550" t="s">
        <v>4216</v>
      </c>
      <c r="F550" t="s">
        <v>4289</v>
      </c>
      <c r="G550" t="s">
        <v>103</v>
      </c>
      <c r="H550" t="s">
        <v>4415</v>
      </c>
      <c r="J550" t="s">
        <v>172</v>
      </c>
    </row>
    <row r="551" spans="1:10" x14ac:dyDescent="0.25">
      <c r="A551" t="s">
        <v>4168</v>
      </c>
      <c r="B551">
        <v>2021</v>
      </c>
      <c r="C551" s="20">
        <v>12.3</v>
      </c>
      <c r="D551" t="s">
        <v>4290</v>
      </c>
      <c r="E551" t="s">
        <v>4328</v>
      </c>
      <c r="F551" t="s">
        <v>4182</v>
      </c>
      <c r="G551" t="s">
        <v>103</v>
      </c>
      <c r="H551" t="s">
        <v>4417</v>
      </c>
      <c r="J551" t="s">
        <v>172</v>
      </c>
    </row>
    <row r="552" spans="1:10" x14ac:dyDescent="0.25">
      <c r="A552" t="s">
        <v>4160</v>
      </c>
      <c r="B552">
        <v>2024</v>
      </c>
      <c r="C552" s="20">
        <v>12.3</v>
      </c>
      <c r="D552" t="s">
        <v>4295</v>
      </c>
      <c r="E552" t="s">
        <v>4243</v>
      </c>
      <c r="F552" t="s">
        <v>4365</v>
      </c>
      <c r="G552" t="s">
        <v>104</v>
      </c>
      <c r="H552" t="s">
        <v>160</v>
      </c>
      <c r="I552" t="s">
        <v>4479</v>
      </c>
      <c r="J552" t="s">
        <v>172</v>
      </c>
    </row>
    <row r="553" spans="1:10" x14ac:dyDescent="0.25">
      <c r="A553" t="s">
        <v>4164</v>
      </c>
      <c r="B553">
        <v>2021</v>
      </c>
      <c r="C553" s="20">
        <v>12.3</v>
      </c>
      <c r="D553" t="s">
        <v>4188</v>
      </c>
      <c r="E553" t="s">
        <v>4261</v>
      </c>
      <c r="F553" t="s">
        <v>4288</v>
      </c>
      <c r="G553" t="s">
        <v>103</v>
      </c>
      <c r="H553" t="s">
        <v>4417</v>
      </c>
      <c r="J553" t="s">
        <v>172</v>
      </c>
    </row>
    <row r="554" spans="1:10" x14ac:dyDescent="0.25">
      <c r="A554" t="s">
        <v>4152</v>
      </c>
      <c r="B554">
        <v>2024</v>
      </c>
      <c r="C554" s="20">
        <v>12.2</v>
      </c>
      <c r="D554" t="s">
        <v>4261</v>
      </c>
      <c r="E554" t="s">
        <v>4286</v>
      </c>
      <c r="F554" t="s">
        <v>4321</v>
      </c>
      <c r="G554" t="s">
        <v>104</v>
      </c>
      <c r="H554" t="s">
        <v>160</v>
      </c>
      <c r="I554" t="s">
        <v>4478</v>
      </c>
      <c r="J554" t="s">
        <v>172</v>
      </c>
    </row>
    <row r="555" spans="1:10" x14ac:dyDescent="0.25">
      <c r="A555" t="s">
        <v>4148</v>
      </c>
      <c r="B555">
        <v>2023</v>
      </c>
      <c r="C555" s="20">
        <v>12.2</v>
      </c>
      <c r="D555" t="s">
        <v>4172</v>
      </c>
      <c r="E555" t="s">
        <v>4291</v>
      </c>
      <c r="F555" t="s">
        <v>4182</v>
      </c>
      <c r="G555" t="s">
        <v>103</v>
      </c>
      <c r="H555" t="s">
        <v>4415</v>
      </c>
      <c r="J555" t="s">
        <v>172</v>
      </c>
    </row>
    <row r="556" spans="1:10" x14ac:dyDescent="0.25">
      <c r="A556" t="s">
        <v>4164</v>
      </c>
      <c r="B556">
        <v>2023</v>
      </c>
      <c r="C556" s="20">
        <v>12.2</v>
      </c>
      <c r="D556" t="s">
        <v>4177</v>
      </c>
      <c r="E556" t="s">
        <v>4247</v>
      </c>
      <c r="F556" t="s">
        <v>4271</v>
      </c>
      <c r="G556" t="s">
        <v>104</v>
      </c>
      <c r="H556" t="s">
        <v>160</v>
      </c>
      <c r="I556" t="s">
        <v>4478</v>
      </c>
      <c r="J556" t="s">
        <v>172</v>
      </c>
    </row>
    <row r="557" spans="1:10" x14ac:dyDescent="0.25">
      <c r="A557" t="s">
        <v>4160</v>
      </c>
      <c r="B557">
        <v>2021</v>
      </c>
      <c r="C557" s="20">
        <v>12.2</v>
      </c>
      <c r="D557" t="s">
        <v>4176</v>
      </c>
      <c r="E557" t="s">
        <v>4210</v>
      </c>
      <c r="F557" t="s">
        <v>4182</v>
      </c>
      <c r="G557" t="s">
        <v>103</v>
      </c>
      <c r="H557" t="s">
        <v>4409</v>
      </c>
      <c r="J557" t="s">
        <v>172</v>
      </c>
    </row>
    <row r="558" spans="1:10" x14ac:dyDescent="0.25">
      <c r="A558" t="s">
        <v>4143</v>
      </c>
      <c r="B558">
        <v>2024</v>
      </c>
      <c r="C558" s="20">
        <v>12.2</v>
      </c>
      <c r="D558" t="s">
        <v>4181</v>
      </c>
      <c r="E558" t="s">
        <v>4225</v>
      </c>
      <c r="F558" t="s">
        <v>4228</v>
      </c>
      <c r="G558" t="s">
        <v>104</v>
      </c>
      <c r="H558" t="s">
        <v>160</v>
      </c>
      <c r="I558" t="s">
        <v>4478</v>
      </c>
      <c r="J558" t="s">
        <v>172</v>
      </c>
    </row>
    <row r="559" spans="1:10" x14ac:dyDescent="0.25">
      <c r="A559" t="s">
        <v>4160</v>
      </c>
      <c r="B559">
        <v>2023</v>
      </c>
      <c r="C559" s="20">
        <v>12.2</v>
      </c>
      <c r="D559" t="s">
        <v>4286</v>
      </c>
      <c r="E559" t="s">
        <v>4216</v>
      </c>
      <c r="F559" t="s">
        <v>4252</v>
      </c>
      <c r="G559" t="s">
        <v>104</v>
      </c>
      <c r="H559" t="s">
        <v>160</v>
      </c>
      <c r="I559" t="s">
        <v>4478</v>
      </c>
      <c r="J559" t="s">
        <v>172</v>
      </c>
    </row>
    <row r="560" spans="1:10" x14ac:dyDescent="0.25">
      <c r="A560" t="s">
        <v>4179</v>
      </c>
      <c r="B560">
        <v>2024</v>
      </c>
      <c r="C560" s="20">
        <v>12.2</v>
      </c>
      <c r="D560" t="s">
        <v>4263</v>
      </c>
      <c r="E560" t="s">
        <v>4290</v>
      </c>
      <c r="F560" t="s">
        <v>4178</v>
      </c>
      <c r="G560" t="s">
        <v>104</v>
      </c>
      <c r="H560" t="s">
        <v>160</v>
      </c>
      <c r="I560" t="s">
        <v>4478</v>
      </c>
      <c r="J560" t="s">
        <v>172</v>
      </c>
    </row>
    <row r="561" spans="1:10" x14ac:dyDescent="0.25">
      <c r="A561" t="s">
        <v>4183</v>
      </c>
      <c r="B561">
        <v>2023</v>
      </c>
      <c r="C561" s="20">
        <v>12.2</v>
      </c>
      <c r="D561" t="s">
        <v>4295</v>
      </c>
      <c r="E561" t="s">
        <v>4181</v>
      </c>
      <c r="F561" t="s">
        <v>4198</v>
      </c>
      <c r="G561" t="s">
        <v>103</v>
      </c>
      <c r="H561" t="s">
        <v>4415</v>
      </c>
      <c r="J561" t="s">
        <v>172</v>
      </c>
    </row>
    <row r="562" spans="1:10" x14ac:dyDescent="0.25">
      <c r="A562" t="s">
        <v>4160</v>
      </c>
      <c r="B562">
        <v>2021</v>
      </c>
      <c r="C562" s="20">
        <v>12.2</v>
      </c>
      <c r="D562" t="s">
        <v>4238</v>
      </c>
      <c r="E562" t="s">
        <v>4232</v>
      </c>
      <c r="F562" t="s">
        <v>4184</v>
      </c>
      <c r="G562" t="s">
        <v>103</v>
      </c>
      <c r="H562" t="s">
        <v>4417</v>
      </c>
      <c r="J562" t="s">
        <v>172</v>
      </c>
    </row>
    <row r="563" spans="1:10" x14ac:dyDescent="0.25">
      <c r="A563" t="s">
        <v>4156</v>
      </c>
      <c r="B563">
        <v>2021</v>
      </c>
      <c r="C563" s="20">
        <v>12.2</v>
      </c>
      <c r="D563" t="s">
        <v>4188</v>
      </c>
      <c r="E563" t="s">
        <v>4274</v>
      </c>
      <c r="F563" t="s">
        <v>4184</v>
      </c>
      <c r="G563" t="s">
        <v>103</v>
      </c>
      <c r="H563" t="s">
        <v>4417</v>
      </c>
      <c r="J563" t="s">
        <v>172</v>
      </c>
    </row>
    <row r="564" spans="1:10" x14ac:dyDescent="0.25">
      <c r="A564" t="s">
        <v>4179</v>
      </c>
      <c r="B564">
        <v>2020</v>
      </c>
      <c r="C564" s="20">
        <v>12.1</v>
      </c>
      <c r="D564" t="s">
        <v>4177</v>
      </c>
      <c r="E564" t="s">
        <v>4200</v>
      </c>
      <c r="F564" t="s">
        <v>4337</v>
      </c>
      <c r="G564" t="s">
        <v>103</v>
      </c>
      <c r="H564" t="s">
        <v>4417</v>
      </c>
      <c r="J564" t="s">
        <v>172</v>
      </c>
    </row>
    <row r="565" spans="1:10" x14ac:dyDescent="0.25">
      <c r="A565" t="s">
        <v>4168</v>
      </c>
      <c r="B565">
        <v>2023</v>
      </c>
      <c r="C565" s="20">
        <v>12.1</v>
      </c>
      <c r="D565" t="s">
        <v>4149</v>
      </c>
      <c r="E565" t="s">
        <v>4240</v>
      </c>
      <c r="F565" t="s">
        <v>4345</v>
      </c>
      <c r="G565" t="s">
        <v>104</v>
      </c>
      <c r="H565" t="s">
        <v>160</v>
      </c>
      <c r="I565" t="s">
        <v>4473</v>
      </c>
      <c r="J565" t="s">
        <v>172</v>
      </c>
    </row>
    <row r="566" spans="1:10" x14ac:dyDescent="0.25">
      <c r="A566" t="s">
        <v>4168</v>
      </c>
      <c r="B566">
        <v>2021</v>
      </c>
      <c r="C566" s="20">
        <v>12.1</v>
      </c>
      <c r="D566" t="s">
        <v>4245</v>
      </c>
      <c r="E566" t="s">
        <v>4184</v>
      </c>
      <c r="F566" t="s">
        <v>4258</v>
      </c>
      <c r="G566" t="s">
        <v>103</v>
      </c>
      <c r="H566" t="s">
        <v>4409</v>
      </c>
      <c r="J566" t="s">
        <v>172</v>
      </c>
    </row>
    <row r="567" spans="1:10" x14ac:dyDescent="0.25">
      <c r="A567" t="s">
        <v>4164</v>
      </c>
      <c r="B567">
        <v>2021</v>
      </c>
      <c r="C567" s="20">
        <v>12.1</v>
      </c>
      <c r="D567" t="s">
        <v>4176</v>
      </c>
      <c r="E567" t="s">
        <v>4210</v>
      </c>
      <c r="F567" t="s">
        <v>4287</v>
      </c>
      <c r="G567" t="s">
        <v>103</v>
      </c>
      <c r="H567" t="s">
        <v>4409</v>
      </c>
      <c r="J567" t="s">
        <v>172</v>
      </c>
    </row>
    <row r="568" spans="1:10" x14ac:dyDescent="0.25">
      <c r="A568" t="s">
        <v>4168</v>
      </c>
      <c r="B568">
        <v>2022</v>
      </c>
      <c r="C568" s="20">
        <v>12.1</v>
      </c>
      <c r="D568" t="s">
        <v>4176</v>
      </c>
      <c r="E568" t="s">
        <v>4154</v>
      </c>
      <c r="F568" t="s">
        <v>4200</v>
      </c>
      <c r="G568" t="s">
        <v>103</v>
      </c>
      <c r="H568" t="s">
        <v>4415</v>
      </c>
      <c r="J568" t="s">
        <v>172</v>
      </c>
    </row>
    <row r="569" spans="1:10" x14ac:dyDescent="0.25">
      <c r="A569" t="s">
        <v>4156</v>
      </c>
      <c r="B569">
        <v>2022</v>
      </c>
      <c r="C569" s="20">
        <v>12.1</v>
      </c>
      <c r="D569" t="s">
        <v>4237</v>
      </c>
      <c r="E569" t="s">
        <v>4286</v>
      </c>
      <c r="F569" t="s">
        <v>4337</v>
      </c>
      <c r="G569" t="s">
        <v>103</v>
      </c>
      <c r="H569" t="s">
        <v>4415</v>
      </c>
      <c r="J569" t="s">
        <v>172</v>
      </c>
    </row>
    <row r="570" spans="1:10" x14ac:dyDescent="0.25">
      <c r="A570" t="s">
        <v>4156</v>
      </c>
      <c r="B570">
        <v>2021</v>
      </c>
      <c r="C570" s="20">
        <v>12.1</v>
      </c>
      <c r="D570" t="s">
        <v>4153</v>
      </c>
      <c r="E570" t="s">
        <v>4181</v>
      </c>
      <c r="F570" t="s">
        <v>4337</v>
      </c>
      <c r="G570" t="s">
        <v>103</v>
      </c>
      <c r="H570" t="s">
        <v>4409</v>
      </c>
      <c r="J570" t="s">
        <v>172</v>
      </c>
    </row>
    <row r="571" spans="1:10" x14ac:dyDescent="0.25">
      <c r="A571" t="s">
        <v>4148</v>
      </c>
      <c r="B571">
        <v>2024</v>
      </c>
      <c r="C571" s="20">
        <v>12.1</v>
      </c>
      <c r="D571" t="s">
        <v>4187</v>
      </c>
      <c r="E571" t="s">
        <v>4187</v>
      </c>
      <c r="F571" t="s">
        <v>4285</v>
      </c>
      <c r="G571" t="s">
        <v>104</v>
      </c>
      <c r="H571" t="s">
        <v>160</v>
      </c>
      <c r="I571" t="s">
        <v>4478</v>
      </c>
      <c r="J571" t="s">
        <v>172</v>
      </c>
    </row>
    <row r="572" spans="1:10" x14ac:dyDescent="0.25">
      <c r="A572" t="s">
        <v>4152</v>
      </c>
      <c r="B572">
        <v>2022</v>
      </c>
      <c r="C572" s="20">
        <v>12.1</v>
      </c>
      <c r="D572" t="s">
        <v>4238</v>
      </c>
      <c r="E572" t="s">
        <v>4187</v>
      </c>
      <c r="F572" t="s">
        <v>4317</v>
      </c>
      <c r="G572" t="s">
        <v>103</v>
      </c>
      <c r="H572" t="s">
        <v>4409</v>
      </c>
      <c r="J572" t="s">
        <v>172</v>
      </c>
    </row>
    <row r="573" spans="1:10" x14ac:dyDescent="0.25">
      <c r="A573" t="s">
        <v>4160</v>
      </c>
      <c r="B573">
        <v>2020</v>
      </c>
      <c r="C573" s="20">
        <v>12</v>
      </c>
      <c r="D573" t="s">
        <v>4144</v>
      </c>
      <c r="E573" t="s">
        <v>4199</v>
      </c>
      <c r="F573" t="s">
        <v>4184</v>
      </c>
      <c r="G573" t="s">
        <v>103</v>
      </c>
      <c r="H573" t="s">
        <v>4417</v>
      </c>
      <c r="J573" t="s">
        <v>172</v>
      </c>
    </row>
    <row r="574" spans="1:10" x14ac:dyDescent="0.25">
      <c r="A574" t="s">
        <v>4186</v>
      </c>
      <c r="B574">
        <v>2024</v>
      </c>
      <c r="C574" s="20">
        <v>12</v>
      </c>
      <c r="D574" t="s">
        <v>4216</v>
      </c>
      <c r="E574" t="s">
        <v>4155</v>
      </c>
      <c r="F574" t="s">
        <v>4233</v>
      </c>
      <c r="G574" t="s">
        <v>104</v>
      </c>
      <c r="H574" t="s">
        <v>160</v>
      </c>
      <c r="I574" t="s">
        <v>4479</v>
      </c>
      <c r="J574" t="s">
        <v>172</v>
      </c>
    </row>
    <row r="575" spans="1:10" x14ac:dyDescent="0.25">
      <c r="A575" t="s">
        <v>4171</v>
      </c>
      <c r="B575">
        <v>2023</v>
      </c>
      <c r="C575" s="20">
        <v>12</v>
      </c>
      <c r="D575" t="s">
        <v>4161</v>
      </c>
      <c r="E575" t="s">
        <v>4165</v>
      </c>
      <c r="F575" t="s">
        <v>4211</v>
      </c>
      <c r="G575" t="s">
        <v>104</v>
      </c>
      <c r="H575" t="s">
        <v>160</v>
      </c>
      <c r="I575" t="s">
        <v>4473</v>
      </c>
      <c r="J575" t="s">
        <v>172</v>
      </c>
    </row>
    <row r="576" spans="1:10" x14ac:dyDescent="0.25">
      <c r="A576" t="s">
        <v>4183</v>
      </c>
      <c r="B576">
        <v>2020</v>
      </c>
      <c r="C576" s="20">
        <v>12</v>
      </c>
      <c r="D576" t="s">
        <v>4269</v>
      </c>
      <c r="E576" t="s">
        <v>4184</v>
      </c>
      <c r="F576" t="s">
        <v>4166</v>
      </c>
      <c r="G576" t="s">
        <v>103</v>
      </c>
      <c r="H576" t="s">
        <v>4417</v>
      </c>
      <c r="J576" t="s">
        <v>172</v>
      </c>
    </row>
    <row r="577" spans="1:10" x14ac:dyDescent="0.25">
      <c r="A577" t="s">
        <v>4168</v>
      </c>
      <c r="B577">
        <v>2023</v>
      </c>
      <c r="C577" s="20">
        <v>12</v>
      </c>
      <c r="D577" t="s">
        <v>4177</v>
      </c>
      <c r="E577" t="s">
        <v>4199</v>
      </c>
      <c r="F577" t="s">
        <v>4322</v>
      </c>
      <c r="G577" t="s">
        <v>104</v>
      </c>
      <c r="H577" t="s">
        <v>160</v>
      </c>
      <c r="I577" t="s">
        <v>4478</v>
      </c>
      <c r="J577" t="s">
        <v>172</v>
      </c>
    </row>
    <row r="578" spans="1:10" x14ac:dyDescent="0.25">
      <c r="A578" t="s">
        <v>4171</v>
      </c>
      <c r="B578">
        <v>2022</v>
      </c>
      <c r="C578" s="20">
        <v>12</v>
      </c>
      <c r="D578" t="s">
        <v>4245</v>
      </c>
      <c r="E578" t="s">
        <v>4328</v>
      </c>
      <c r="F578" t="s">
        <v>4288</v>
      </c>
      <c r="G578" t="s">
        <v>103</v>
      </c>
      <c r="H578" t="s">
        <v>4415</v>
      </c>
      <c r="J578" t="s">
        <v>172</v>
      </c>
    </row>
    <row r="579" spans="1:10" x14ac:dyDescent="0.25">
      <c r="A579" t="s">
        <v>4175</v>
      </c>
      <c r="B579">
        <v>2021</v>
      </c>
      <c r="C579" s="20">
        <v>12</v>
      </c>
      <c r="D579" t="s">
        <v>4245</v>
      </c>
      <c r="E579" t="s">
        <v>4213</v>
      </c>
      <c r="F579" t="s">
        <v>4181</v>
      </c>
      <c r="G579" t="s">
        <v>103</v>
      </c>
      <c r="H579" t="s">
        <v>4417</v>
      </c>
      <c r="J579" t="s">
        <v>172</v>
      </c>
    </row>
    <row r="580" spans="1:10" x14ac:dyDescent="0.25">
      <c r="A580" t="s">
        <v>4171</v>
      </c>
      <c r="B580">
        <v>2021</v>
      </c>
      <c r="C580" s="20">
        <v>12</v>
      </c>
      <c r="D580" t="s">
        <v>4176</v>
      </c>
      <c r="E580" t="s">
        <v>4225</v>
      </c>
      <c r="F580" t="s">
        <v>4221</v>
      </c>
      <c r="G580" t="s">
        <v>103</v>
      </c>
      <c r="H580" t="s">
        <v>4409</v>
      </c>
      <c r="J580" t="s">
        <v>172</v>
      </c>
    </row>
    <row r="581" spans="1:10" x14ac:dyDescent="0.25">
      <c r="A581" t="s">
        <v>4183</v>
      </c>
      <c r="B581">
        <v>2024</v>
      </c>
      <c r="C581" s="20">
        <v>12</v>
      </c>
      <c r="D581" t="s">
        <v>4176</v>
      </c>
      <c r="E581" t="s">
        <v>4262</v>
      </c>
      <c r="F581" t="s">
        <v>4262</v>
      </c>
      <c r="G581" t="s">
        <v>104</v>
      </c>
      <c r="H581" t="s">
        <v>160</v>
      </c>
      <c r="I581" t="s">
        <v>4479</v>
      </c>
      <c r="J581" t="s">
        <v>172</v>
      </c>
    </row>
    <row r="582" spans="1:10" x14ac:dyDescent="0.25">
      <c r="A582" t="s">
        <v>4152</v>
      </c>
      <c r="B582">
        <v>2023</v>
      </c>
      <c r="C582" s="20">
        <v>12</v>
      </c>
      <c r="D582" t="s">
        <v>4231</v>
      </c>
      <c r="E582" t="s">
        <v>4312</v>
      </c>
      <c r="F582" t="s">
        <v>4158</v>
      </c>
      <c r="G582" t="s">
        <v>103</v>
      </c>
      <c r="H582" t="s">
        <v>4415</v>
      </c>
      <c r="J582" t="s">
        <v>172</v>
      </c>
    </row>
    <row r="583" spans="1:10" x14ac:dyDescent="0.25">
      <c r="A583" t="s">
        <v>4175</v>
      </c>
      <c r="B583">
        <v>2020</v>
      </c>
      <c r="C583" s="20">
        <v>12</v>
      </c>
      <c r="D583" t="s">
        <v>4231</v>
      </c>
      <c r="E583" t="s">
        <v>4210</v>
      </c>
      <c r="F583" t="s">
        <v>4193</v>
      </c>
      <c r="G583" t="s">
        <v>103</v>
      </c>
      <c r="H583" t="s">
        <v>4417</v>
      </c>
      <c r="J583" t="s">
        <v>172</v>
      </c>
    </row>
    <row r="584" spans="1:10" x14ac:dyDescent="0.25">
      <c r="A584" t="s">
        <v>4186</v>
      </c>
      <c r="B584">
        <v>2024</v>
      </c>
      <c r="C584" s="20">
        <v>12</v>
      </c>
      <c r="D584" t="s">
        <v>4231</v>
      </c>
      <c r="E584" t="s">
        <v>4180</v>
      </c>
      <c r="F584" t="s">
        <v>4320</v>
      </c>
      <c r="G584" t="s">
        <v>104</v>
      </c>
      <c r="H584" t="s">
        <v>160</v>
      </c>
      <c r="I584" t="s">
        <v>4478</v>
      </c>
      <c r="J584" t="s">
        <v>172</v>
      </c>
    </row>
    <row r="585" spans="1:10" x14ac:dyDescent="0.25">
      <c r="A585" t="s">
        <v>4156</v>
      </c>
      <c r="B585">
        <v>2020</v>
      </c>
      <c r="C585" s="20">
        <v>12</v>
      </c>
      <c r="D585" t="s">
        <v>4188</v>
      </c>
      <c r="E585" t="s">
        <v>4328</v>
      </c>
      <c r="F585" t="s">
        <v>4288</v>
      </c>
      <c r="G585" t="s">
        <v>103</v>
      </c>
      <c r="H585" t="s">
        <v>4417</v>
      </c>
      <c r="J585" t="s">
        <v>172</v>
      </c>
    </row>
    <row r="586" spans="1:10" x14ac:dyDescent="0.25">
      <c r="A586" t="s">
        <v>4183</v>
      </c>
      <c r="B586">
        <v>2021</v>
      </c>
      <c r="C586" s="20">
        <v>11.9</v>
      </c>
      <c r="D586" t="s">
        <v>4328</v>
      </c>
      <c r="E586" t="s">
        <v>4238</v>
      </c>
      <c r="F586" t="s">
        <v>4274</v>
      </c>
      <c r="G586" t="s">
        <v>103</v>
      </c>
      <c r="H586" t="s">
        <v>4417</v>
      </c>
      <c r="J586" t="s">
        <v>172</v>
      </c>
    </row>
    <row r="587" spans="1:10" x14ac:dyDescent="0.25">
      <c r="A587" t="s">
        <v>4175</v>
      </c>
      <c r="B587">
        <v>2022</v>
      </c>
      <c r="C587" s="20">
        <v>11.9</v>
      </c>
      <c r="D587" t="s">
        <v>4157</v>
      </c>
      <c r="E587" t="s">
        <v>4235</v>
      </c>
      <c r="F587" t="s">
        <v>4154</v>
      </c>
      <c r="G587" t="s">
        <v>103</v>
      </c>
      <c r="H587" t="s">
        <v>4415</v>
      </c>
      <c r="J587" t="s">
        <v>172</v>
      </c>
    </row>
    <row r="588" spans="1:10" x14ac:dyDescent="0.25">
      <c r="A588" t="s">
        <v>4171</v>
      </c>
      <c r="B588">
        <v>2018</v>
      </c>
      <c r="C588" s="20">
        <v>11.9</v>
      </c>
      <c r="D588" t="s">
        <v>4199</v>
      </c>
      <c r="E588" t="s">
        <v>4272</v>
      </c>
      <c r="F588" t="s">
        <v>4276</v>
      </c>
      <c r="G588" t="s">
        <v>103</v>
      </c>
      <c r="H588" t="s">
        <v>4417</v>
      </c>
      <c r="J588" t="s">
        <v>172</v>
      </c>
    </row>
    <row r="589" spans="1:10" x14ac:dyDescent="0.25">
      <c r="A589" t="s">
        <v>4171</v>
      </c>
      <c r="B589">
        <v>2023</v>
      </c>
      <c r="C589" s="20">
        <v>11.9</v>
      </c>
      <c r="D589" t="s">
        <v>4227</v>
      </c>
      <c r="E589" t="s">
        <v>4158</v>
      </c>
      <c r="F589" t="s">
        <v>4212</v>
      </c>
      <c r="G589" t="s">
        <v>104</v>
      </c>
      <c r="H589" t="s">
        <v>160</v>
      </c>
      <c r="I589" t="s">
        <v>4478</v>
      </c>
      <c r="J589" t="s">
        <v>172</v>
      </c>
    </row>
    <row r="590" spans="1:10" x14ac:dyDescent="0.25">
      <c r="A590" t="s">
        <v>4164</v>
      </c>
      <c r="B590">
        <v>2019</v>
      </c>
      <c r="C590" s="20">
        <v>11.9</v>
      </c>
      <c r="D590" t="s">
        <v>4173</v>
      </c>
      <c r="E590" t="s">
        <v>4268</v>
      </c>
      <c r="F590" t="s">
        <v>4150</v>
      </c>
      <c r="G590" t="s">
        <v>103</v>
      </c>
      <c r="H590" t="s">
        <v>4417</v>
      </c>
      <c r="J590" t="s">
        <v>172</v>
      </c>
    </row>
    <row r="591" spans="1:10" x14ac:dyDescent="0.25">
      <c r="A591" t="s">
        <v>4175</v>
      </c>
      <c r="B591">
        <v>2021</v>
      </c>
      <c r="C591" s="20">
        <v>11.9</v>
      </c>
      <c r="D591" t="s">
        <v>4241</v>
      </c>
      <c r="E591" t="s">
        <v>4269</v>
      </c>
      <c r="F591" t="s">
        <v>4193</v>
      </c>
      <c r="G591" t="s">
        <v>103</v>
      </c>
      <c r="H591" t="s">
        <v>4409</v>
      </c>
      <c r="J591" t="s">
        <v>172</v>
      </c>
    </row>
    <row r="592" spans="1:10" x14ac:dyDescent="0.25">
      <c r="A592" t="s">
        <v>4179</v>
      </c>
      <c r="B592">
        <v>2021</v>
      </c>
      <c r="C592" s="20">
        <v>11.9</v>
      </c>
      <c r="D592" t="s">
        <v>4241</v>
      </c>
      <c r="E592" t="s">
        <v>4154</v>
      </c>
      <c r="F592" t="s">
        <v>4213</v>
      </c>
      <c r="G592" t="s">
        <v>103</v>
      </c>
      <c r="H592" t="s">
        <v>4409</v>
      </c>
      <c r="J592" t="s">
        <v>172</v>
      </c>
    </row>
    <row r="593" spans="1:10" x14ac:dyDescent="0.25">
      <c r="A593" t="s">
        <v>4179</v>
      </c>
      <c r="B593">
        <v>2021</v>
      </c>
      <c r="C593" s="20">
        <v>11.9</v>
      </c>
      <c r="D593" t="s">
        <v>4245</v>
      </c>
      <c r="E593" t="s">
        <v>4240</v>
      </c>
      <c r="F593" t="s">
        <v>4202</v>
      </c>
      <c r="G593" t="s">
        <v>103</v>
      </c>
      <c r="H593" t="s">
        <v>4417</v>
      </c>
      <c r="J593" t="s">
        <v>172</v>
      </c>
    </row>
    <row r="594" spans="1:10" x14ac:dyDescent="0.25">
      <c r="A594" t="s">
        <v>4183</v>
      </c>
      <c r="B594">
        <v>2023</v>
      </c>
      <c r="C594" s="20">
        <v>11.9</v>
      </c>
      <c r="D594" t="s">
        <v>4176</v>
      </c>
      <c r="E594" t="s">
        <v>4184</v>
      </c>
      <c r="F594" t="s">
        <v>4285</v>
      </c>
      <c r="G594" t="s">
        <v>104</v>
      </c>
      <c r="H594" t="s">
        <v>160</v>
      </c>
      <c r="I594" t="s">
        <v>4473</v>
      </c>
      <c r="J594" t="s">
        <v>172</v>
      </c>
    </row>
    <row r="595" spans="1:10" x14ac:dyDescent="0.25">
      <c r="A595" t="s">
        <v>4156</v>
      </c>
      <c r="B595">
        <v>2023</v>
      </c>
      <c r="C595" s="20">
        <v>11.9</v>
      </c>
      <c r="D595" t="s">
        <v>4192</v>
      </c>
      <c r="E595" t="s">
        <v>4274</v>
      </c>
      <c r="F595" t="s">
        <v>4246</v>
      </c>
      <c r="G595" t="s">
        <v>104</v>
      </c>
      <c r="H595" t="s">
        <v>160</v>
      </c>
      <c r="I595" t="s">
        <v>4478</v>
      </c>
      <c r="J595" t="s">
        <v>172</v>
      </c>
    </row>
    <row r="596" spans="1:10" x14ac:dyDescent="0.25">
      <c r="A596" t="s">
        <v>4152</v>
      </c>
      <c r="B596">
        <v>2021</v>
      </c>
      <c r="C596" s="20">
        <v>11.9</v>
      </c>
      <c r="D596" t="s">
        <v>4153</v>
      </c>
      <c r="E596" t="s">
        <v>4225</v>
      </c>
      <c r="F596" t="s">
        <v>4157</v>
      </c>
      <c r="G596" t="s">
        <v>103</v>
      </c>
      <c r="H596" t="s">
        <v>4417</v>
      </c>
      <c r="J596" t="s">
        <v>172</v>
      </c>
    </row>
    <row r="597" spans="1:10" x14ac:dyDescent="0.25">
      <c r="A597" t="s">
        <v>4148</v>
      </c>
      <c r="B597">
        <v>2021</v>
      </c>
      <c r="C597" s="20">
        <v>11.9</v>
      </c>
      <c r="D597" t="s">
        <v>4238</v>
      </c>
      <c r="E597" t="s">
        <v>4180</v>
      </c>
      <c r="F597" t="s">
        <v>4269</v>
      </c>
      <c r="G597" t="s">
        <v>103</v>
      </c>
      <c r="H597" t="s">
        <v>4417</v>
      </c>
      <c r="J597" t="s">
        <v>172</v>
      </c>
    </row>
    <row r="598" spans="1:10" x14ac:dyDescent="0.25">
      <c r="A598" t="s">
        <v>4168</v>
      </c>
      <c r="B598">
        <v>2018</v>
      </c>
      <c r="C598" s="20">
        <v>11.9</v>
      </c>
      <c r="D598" t="s">
        <v>4188</v>
      </c>
      <c r="E598" t="s">
        <v>4157</v>
      </c>
      <c r="F598" t="s">
        <v>4193</v>
      </c>
      <c r="G598" t="s">
        <v>103</v>
      </c>
      <c r="H598" t="s">
        <v>4417</v>
      </c>
      <c r="J598" t="s">
        <v>172</v>
      </c>
    </row>
    <row r="599" spans="1:10" x14ac:dyDescent="0.25">
      <c r="A599" t="s">
        <v>4186</v>
      </c>
      <c r="B599">
        <v>2021</v>
      </c>
      <c r="C599" s="20">
        <v>11.8</v>
      </c>
      <c r="D599" t="s">
        <v>4200</v>
      </c>
      <c r="E599" t="s">
        <v>4162</v>
      </c>
      <c r="F599" t="s">
        <v>4166</v>
      </c>
      <c r="G599" t="s">
        <v>103</v>
      </c>
      <c r="H599" t="s">
        <v>4409</v>
      </c>
      <c r="J599" t="s">
        <v>172</v>
      </c>
    </row>
    <row r="600" spans="1:10" x14ac:dyDescent="0.25">
      <c r="A600" t="s">
        <v>4143</v>
      </c>
      <c r="B600">
        <v>2022</v>
      </c>
      <c r="C600" s="20">
        <v>11.8</v>
      </c>
      <c r="D600" t="s">
        <v>4261</v>
      </c>
      <c r="E600" t="s">
        <v>4256</v>
      </c>
      <c r="F600" t="s">
        <v>4207</v>
      </c>
      <c r="G600" t="s">
        <v>103</v>
      </c>
      <c r="H600" t="s">
        <v>4415</v>
      </c>
      <c r="J600" t="s">
        <v>172</v>
      </c>
    </row>
    <row r="601" spans="1:10" x14ac:dyDescent="0.25">
      <c r="A601" t="s">
        <v>4168</v>
      </c>
      <c r="B601">
        <v>2019</v>
      </c>
      <c r="C601" s="20">
        <v>11.8</v>
      </c>
      <c r="D601" t="s">
        <v>4184</v>
      </c>
      <c r="E601" t="s">
        <v>4207</v>
      </c>
      <c r="F601" t="s">
        <v>4238</v>
      </c>
      <c r="G601" t="s">
        <v>103</v>
      </c>
      <c r="H601" t="s">
        <v>4417</v>
      </c>
      <c r="J601" t="s">
        <v>172</v>
      </c>
    </row>
    <row r="602" spans="1:10" x14ac:dyDescent="0.25">
      <c r="A602" t="s">
        <v>4175</v>
      </c>
      <c r="B602">
        <v>2023</v>
      </c>
      <c r="C602" s="20">
        <v>11.8</v>
      </c>
      <c r="D602" t="s">
        <v>4161</v>
      </c>
      <c r="E602" t="s">
        <v>4198</v>
      </c>
      <c r="F602" t="s">
        <v>4253</v>
      </c>
      <c r="G602" t="s">
        <v>104</v>
      </c>
      <c r="H602" t="s">
        <v>160</v>
      </c>
      <c r="I602" t="s">
        <v>4479</v>
      </c>
      <c r="J602" t="s">
        <v>172</v>
      </c>
    </row>
    <row r="603" spans="1:10" x14ac:dyDescent="0.25">
      <c r="A603" t="s">
        <v>4164</v>
      </c>
      <c r="B603">
        <v>2021</v>
      </c>
      <c r="C603" s="20">
        <v>11.8</v>
      </c>
      <c r="D603" t="s">
        <v>4177</v>
      </c>
      <c r="E603" t="s">
        <v>4157</v>
      </c>
      <c r="F603" t="s">
        <v>4280</v>
      </c>
      <c r="G603" t="s">
        <v>103</v>
      </c>
      <c r="H603" t="s">
        <v>4415</v>
      </c>
      <c r="J603" t="s">
        <v>172</v>
      </c>
    </row>
    <row r="604" spans="1:10" x14ac:dyDescent="0.25">
      <c r="A604" t="s">
        <v>4186</v>
      </c>
      <c r="B604">
        <v>2020</v>
      </c>
      <c r="C604" s="20">
        <v>11.8</v>
      </c>
      <c r="D604" t="s">
        <v>4149</v>
      </c>
      <c r="E604" t="s">
        <v>4235</v>
      </c>
      <c r="F604" t="s">
        <v>4157</v>
      </c>
      <c r="G604" t="s">
        <v>103</v>
      </c>
      <c r="H604" t="s">
        <v>4417</v>
      </c>
      <c r="J604" t="s">
        <v>172</v>
      </c>
    </row>
    <row r="605" spans="1:10" x14ac:dyDescent="0.25">
      <c r="A605" t="s">
        <v>4143</v>
      </c>
      <c r="B605">
        <v>2023</v>
      </c>
      <c r="C605" s="20">
        <v>11.8</v>
      </c>
      <c r="D605" t="s">
        <v>4239</v>
      </c>
      <c r="E605" t="s">
        <v>4239</v>
      </c>
      <c r="F605" t="s">
        <v>4369</v>
      </c>
      <c r="G605" t="s">
        <v>104</v>
      </c>
      <c r="H605" t="s">
        <v>160</v>
      </c>
      <c r="I605" t="s">
        <v>4473</v>
      </c>
      <c r="J605" t="s">
        <v>172</v>
      </c>
    </row>
    <row r="606" spans="1:10" x14ac:dyDescent="0.25">
      <c r="A606" t="s">
        <v>4186</v>
      </c>
      <c r="B606">
        <v>2023</v>
      </c>
      <c r="C606" s="20">
        <v>11.8</v>
      </c>
      <c r="D606" t="s">
        <v>4245</v>
      </c>
      <c r="E606" t="s">
        <v>4210</v>
      </c>
      <c r="F606" t="s">
        <v>4226</v>
      </c>
      <c r="G606" t="s">
        <v>104</v>
      </c>
      <c r="H606" t="s">
        <v>160</v>
      </c>
      <c r="I606" t="s">
        <v>4473</v>
      </c>
      <c r="J606" t="s">
        <v>172</v>
      </c>
    </row>
    <row r="607" spans="1:10" x14ac:dyDescent="0.25">
      <c r="A607" t="s">
        <v>4175</v>
      </c>
      <c r="B607">
        <v>2023</v>
      </c>
      <c r="C607" s="20">
        <v>11.8</v>
      </c>
      <c r="D607" t="s">
        <v>4286</v>
      </c>
      <c r="E607" t="s">
        <v>4282</v>
      </c>
      <c r="F607" t="s">
        <v>4162</v>
      </c>
      <c r="G607" t="s">
        <v>104</v>
      </c>
      <c r="H607" t="s">
        <v>160</v>
      </c>
      <c r="I607" t="s">
        <v>4473</v>
      </c>
      <c r="J607" t="s">
        <v>172</v>
      </c>
    </row>
    <row r="608" spans="1:10" x14ac:dyDescent="0.25">
      <c r="A608" t="s">
        <v>4160</v>
      </c>
      <c r="B608">
        <v>2019</v>
      </c>
      <c r="C608" s="20">
        <v>11.8</v>
      </c>
      <c r="D608" t="s">
        <v>4291</v>
      </c>
      <c r="E608" t="s">
        <v>4161</v>
      </c>
      <c r="F608" t="s">
        <v>4235</v>
      </c>
      <c r="G608" t="s">
        <v>103</v>
      </c>
      <c r="H608" t="s">
        <v>4417</v>
      </c>
      <c r="J608" t="s">
        <v>172</v>
      </c>
    </row>
    <row r="609" spans="1:10" x14ac:dyDescent="0.25">
      <c r="A609" t="s">
        <v>4179</v>
      </c>
      <c r="B609">
        <v>2023</v>
      </c>
      <c r="C609" s="20">
        <v>11.8</v>
      </c>
      <c r="D609" t="s">
        <v>4206</v>
      </c>
      <c r="E609" t="s">
        <v>4232</v>
      </c>
      <c r="F609" t="s">
        <v>4198</v>
      </c>
      <c r="G609" t="s">
        <v>104</v>
      </c>
      <c r="H609" t="s">
        <v>160</v>
      </c>
      <c r="I609" t="s">
        <v>4473</v>
      </c>
      <c r="J609" t="s">
        <v>172</v>
      </c>
    </row>
    <row r="610" spans="1:10" x14ac:dyDescent="0.25">
      <c r="A610" t="s">
        <v>4183</v>
      </c>
      <c r="B610">
        <v>2021</v>
      </c>
      <c r="C610" s="20">
        <v>11.8</v>
      </c>
      <c r="D610" t="s">
        <v>4188</v>
      </c>
      <c r="E610" t="s">
        <v>4251</v>
      </c>
      <c r="F610" t="s">
        <v>4213</v>
      </c>
      <c r="G610" t="s">
        <v>103</v>
      </c>
      <c r="H610" t="s">
        <v>4409</v>
      </c>
      <c r="J610" t="s">
        <v>172</v>
      </c>
    </row>
    <row r="611" spans="1:10" x14ac:dyDescent="0.25">
      <c r="A611" t="s">
        <v>4148</v>
      </c>
      <c r="B611">
        <v>2023</v>
      </c>
      <c r="C611" s="20">
        <v>11.7</v>
      </c>
      <c r="D611" t="s">
        <v>4232</v>
      </c>
      <c r="E611" t="s">
        <v>4177</v>
      </c>
      <c r="F611" t="s">
        <v>4281</v>
      </c>
      <c r="G611" t="s">
        <v>104</v>
      </c>
      <c r="H611" t="s">
        <v>160</v>
      </c>
      <c r="I611" t="s">
        <v>4473</v>
      </c>
      <c r="J611" t="s">
        <v>172</v>
      </c>
    </row>
    <row r="612" spans="1:10" x14ac:dyDescent="0.25">
      <c r="A612" t="s">
        <v>4179</v>
      </c>
      <c r="B612">
        <v>2023</v>
      </c>
      <c r="C612" s="20">
        <v>11.7</v>
      </c>
      <c r="D612" t="s">
        <v>4150</v>
      </c>
      <c r="E612" t="s">
        <v>4256</v>
      </c>
      <c r="F612" t="s">
        <v>4154</v>
      </c>
      <c r="G612" t="s">
        <v>104</v>
      </c>
      <c r="H612" t="s">
        <v>160</v>
      </c>
      <c r="I612" t="s">
        <v>4478</v>
      </c>
      <c r="J612" t="s">
        <v>172</v>
      </c>
    </row>
    <row r="613" spans="1:10" x14ac:dyDescent="0.25">
      <c r="A613" t="s">
        <v>4168</v>
      </c>
      <c r="B613">
        <v>2021</v>
      </c>
      <c r="C613" s="20">
        <v>11.7</v>
      </c>
      <c r="D613" t="s">
        <v>4235</v>
      </c>
      <c r="E613" t="s">
        <v>4149</v>
      </c>
      <c r="F613" t="s">
        <v>4145</v>
      </c>
      <c r="G613" t="s">
        <v>103</v>
      </c>
      <c r="H613" t="s">
        <v>4415</v>
      </c>
      <c r="J613" t="s">
        <v>172</v>
      </c>
    </row>
    <row r="614" spans="1:10" x14ac:dyDescent="0.25">
      <c r="A614" t="s">
        <v>4148</v>
      </c>
      <c r="B614">
        <v>2020</v>
      </c>
      <c r="C614" s="20">
        <v>11.7</v>
      </c>
      <c r="D614" t="s">
        <v>4210</v>
      </c>
      <c r="E614" t="s">
        <v>4227</v>
      </c>
      <c r="F614" t="s">
        <v>4256</v>
      </c>
      <c r="G614" t="s">
        <v>104</v>
      </c>
      <c r="H614" t="s">
        <v>160</v>
      </c>
      <c r="I614" t="s">
        <v>4473</v>
      </c>
      <c r="J614" t="s">
        <v>172</v>
      </c>
    </row>
    <row r="615" spans="1:10" x14ac:dyDescent="0.25">
      <c r="A615" t="s">
        <v>4143</v>
      </c>
      <c r="B615">
        <v>2024</v>
      </c>
      <c r="C615" s="20">
        <v>11.7</v>
      </c>
      <c r="D615" t="s">
        <v>4260</v>
      </c>
      <c r="E615" t="s">
        <v>4292</v>
      </c>
      <c r="F615" t="s">
        <v>4198</v>
      </c>
      <c r="G615" t="s">
        <v>104</v>
      </c>
      <c r="H615" t="s">
        <v>160</v>
      </c>
      <c r="I615" t="s">
        <v>4479</v>
      </c>
      <c r="J615" t="s">
        <v>172</v>
      </c>
    </row>
    <row r="616" spans="1:10" x14ac:dyDescent="0.25">
      <c r="A616" t="s">
        <v>4148</v>
      </c>
      <c r="B616">
        <v>2020</v>
      </c>
      <c r="C616" s="20">
        <v>11.7</v>
      </c>
      <c r="D616" t="s">
        <v>4269</v>
      </c>
      <c r="E616" t="s">
        <v>4153</v>
      </c>
      <c r="F616" t="s">
        <v>4260</v>
      </c>
      <c r="G616" t="s">
        <v>103</v>
      </c>
      <c r="H616" t="s">
        <v>4417</v>
      </c>
      <c r="J616" t="s">
        <v>172</v>
      </c>
    </row>
    <row r="617" spans="1:10" x14ac:dyDescent="0.25">
      <c r="A617" t="s">
        <v>4156</v>
      </c>
      <c r="B617">
        <v>2018</v>
      </c>
      <c r="C617" s="20">
        <v>11.7</v>
      </c>
      <c r="D617" t="s">
        <v>4241</v>
      </c>
      <c r="E617" t="s">
        <v>4270</v>
      </c>
      <c r="F617" t="s">
        <v>4261</v>
      </c>
      <c r="G617" t="s">
        <v>103</v>
      </c>
      <c r="H617" t="s">
        <v>4417</v>
      </c>
      <c r="J617" t="s">
        <v>172</v>
      </c>
    </row>
    <row r="618" spans="1:10" x14ac:dyDescent="0.25">
      <c r="A618" t="s">
        <v>4164</v>
      </c>
      <c r="B618">
        <v>2020</v>
      </c>
      <c r="C618" s="20">
        <v>11.7</v>
      </c>
      <c r="D618" t="s">
        <v>4165</v>
      </c>
      <c r="E618" t="s">
        <v>4243</v>
      </c>
      <c r="F618" t="s">
        <v>4237</v>
      </c>
      <c r="G618" t="s">
        <v>103</v>
      </c>
      <c r="H618" t="s">
        <v>4417</v>
      </c>
      <c r="J618" t="s">
        <v>172</v>
      </c>
    </row>
    <row r="619" spans="1:10" x14ac:dyDescent="0.25">
      <c r="A619" t="s">
        <v>4186</v>
      </c>
      <c r="B619">
        <v>2020</v>
      </c>
      <c r="C619" s="20">
        <v>11.7</v>
      </c>
      <c r="D619" t="s">
        <v>4181</v>
      </c>
      <c r="E619" t="s">
        <v>4172</v>
      </c>
      <c r="F619" t="s">
        <v>4215</v>
      </c>
      <c r="G619" t="s">
        <v>104</v>
      </c>
      <c r="H619" t="s">
        <v>160</v>
      </c>
      <c r="I619" t="s">
        <v>4473</v>
      </c>
      <c r="J619" t="s">
        <v>172</v>
      </c>
    </row>
    <row r="620" spans="1:10" x14ac:dyDescent="0.25">
      <c r="A620" t="s">
        <v>4152</v>
      </c>
      <c r="B620">
        <v>2023</v>
      </c>
      <c r="C620" s="20">
        <v>11.7</v>
      </c>
      <c r="D620" t="s">
        <v>4286</v>
      </c>
      <c r="E620" t="s">
        <v>4261</v>
      </c>
      <c r="F620" t="s">
        <v>4219</v>
      </c>
      <c r="G620" t="s">
        <v>104</v>
      </c>
      <c r="H620" t="s">
        <v>160</v>
      </c>
      <c r="I620" t="s">
        <v>4473</v>
      </c>
      <c r="J620" t="s">
        <v>172</v>
      </c>
    </row>
    <row r="621" spans="1:10" x14ac:dyDescent="0.25">
      <c r="A621" t="s">
        <v>4171</v>
      </c>
      <c r="B621">
        <v>2020</v>
      </c>
      <c r="C621" s="20">
        <v>11.7</v>
      </c>
      <c r="D621" t="s">
        <v>4218</v>
      </c>
      <c r="E621" t="s">
        <v>4312</v>
      </c>
      <c r="F621" t="s">
        <v>4165</v>
      </c>
      <c r="G621" t="s">
        <v>103</v>
      </c>
      <c r="H621" t="s">
        <v>4417</v>
      </c>
      <c r="J621" t="s">
        <v>172</v>
      </c>
    </row>
    <row r="622" spans="1:10" x14ac:dyDescent="0.25">
      <c r="A622" t="s">
        <v>4171</v>
      </c>
      <c r="B622">
        <v>2023</v>
      </c>
      <c r="C622" s="20">
        <v>11.7</v>
      </c>
      <c r="D622" t="s">
        <v>4206</v>
      </c>
      <c r="E622" t="s">
        <v>4210</v>
      </c>
      <c r="F622" t="s">
        <v>4226</v>
      </c>
      <c r="G622" t="s">
        <v>104</v>
      </c>
      <c r="H622" t="s">
        <v>160</v>
      </c>
      <c r="I622" t="s">
        <v>4479</v>
      </c>
      <c r="J622" t="s">
        <v>172</v>
      </c>
    </row>
    <row r="623" spans="1:10" x14ac:dyDescent="0.25">
      <c r="A623" t="s">
        <v>4183</v>
      </c>
      <c r="B623">
        <v>2022</v>
      </c>
      <c r="C623" s="20">
        <v>11.7</v>
      </c>
      <c r="D623" t="s">
        <v>4282</v>
      </c>
      <c r="E623" t="s">
        <v>4177</v>
      </c>
      <c r="F623" t="s">
        <v>4177</v>
      </c>
      <c r="G623" t="s">
        <v>103</v>
      </c>
      <c r="H623" t="s">
        <v>4415</v>
      </c>
      <c r="J623" t="s">
        <v>172</v>
      </c>
    </row>
    <row r="624" spans="1:10" x14ac:dyDescent="0.25">
      <c r="A624" t="s">
        <v>4186</v>
      </c>
      <c r="B624">
        <v>2022</v>
      </c>
      <c r="C624" s="20">
        <v>11.7</v>
      </c>
      <c r="D624" t="s">
        <v>4153</v>
      </c>
      <c r="E624" t="s">
        <v>4328</v>
      </c>
      <c r="F624" t="s">
        <v>4216</v>
      </c>
      <c r="G624" t="s">
        <v>103</v>
      </c>
      <c r="H624" t="s">
        <v>4415</v>
      </c>
      <c r="J624" t="s">
        <v>172</v>
      </c>
    </row>
    <row r="625" spans="1:10" x14ac:dyDescent="0.25">
      <c r="A625" t="s">
        <v>4143</v>
      </c>
      <c r="B625">
        <v>2020</v>
      </c>
      <c r="C625" s="20">
        <v>11.7</v>
      </c>
      <c r="D625" t="s">
        <v>4153</v>
      </c>
      <c r="E625" t="s">
        <v>4261</v>
      </c>
      <c r="F625" t="s">
        <v>4245</v>
      </c>
      <c r="G625" t="s">
        <v>103</v>
      </c>
      <c r="H625" t="s">
        <v>4417</v>
      </c>
      <c r="J625" t="s">
        <v>172</v>
      </c>
    </row>
    <row r="626" spans="1:10" x14ac:dyDescent="0.25">
      <c r="A626" t="s">
        <v>4143</v>
      </c>
      <c r="B626">
        <v>2020</v>
      </c>
      <c r="C626" s="20">
        <v>11.7</v>
      </c>
      <c r="D626" t="s">
        <v>4188</v>
      </c>
      <c r="E626" t="s">
        <v>4225</v>
      </c>
      <c r="F626" t="s">
        <v>4258</v>
      </c>
      <c r="G626" t="s">
        <v>104</v>
      </c>
      <c r="H626" t="s">
        <v>160</v>
      </c>
      <c r="I626" t="s">
        <v>4473</v>
      </c>
      <c r="J626" t="s">
        <v>172</v>
      </c>
    </row>
    <row r="627" spans="1:10" x14ac:dyDescent="0.25">
      <c r="A627" t="s">
        <v>4171</v>
      </c>
      <c r="B627">
        <v>2019</v>
      </c>
      <c r="C627" s="20">
        <v>11.6</v>
      </c>
      <c r="D627" t="s">
        <v>4240</v>
      </c>
      <c r="E627" t="s">
        <v>4173</v>
      </c>
      <c r="F627" t="s">
        <v>4312</v>
      </c>
      <c r="G627" t="s">
        <v>103</v>
      </c>
      <c r="H627" t="s">
        <v>4417</v>
      </c>
      <c r="J627" t="s">
        <v>172</v>
      </c>
    </row>
    <row r="628" spans="1:10" x14ac:dyDescent="0.25">
      <c r="A628" t="s">
        <v>4148</v>
      </c>
      <c r="B628">
        <v>2019</v>
      </c>
      <c r="C628" s="20">
        <v>11.6</v>
      </c>
      <c r="D628" t="s">
        <v>4161</v>
      </c>
      <c r="E628" t="s">
        <v>4223</v>
      </c>
      <c r="F628" t="s">
        <v>4287</v>
      </c>
      <c r="G628" t="s">
        <v>103</v>
      </c>
      <c r="H628" t="s">
        <v>4417</v>
      </c>
      <c r="J628" t="s">
        <v>172</v>
      </c>
    </row>
    <row r="629" spans="1:10" x14ac:dyDescent="0.25">
      <c r="A629" t="s">
        <v>4152</v>
      </c>
      <c r="B629">
        <v>2020</v>
      </c>
      <c r="C629" s="20">
        <v>11.6</v>
      </c>
      <c r="D629" t="s">
        <v>4210</v>
      </c>
      <c r="E629" t="s">
        <v>4254</v>
      </c>
      <c r="F629" t="s">
        <v>4172</v>
      </c>
      <c r="G629" t="s">
        <v>103</v>
      </c>
      <c r="H629" t="s">
        <v>4417</v>
      </c>
      <c r="J629" t="s">
        <v>172</v>
      </c>
    </row>
    <row r="630" spans="1:10" x14ac:dyDescent="0.25">
      <c r="A630" t="s">
        <v>4156</v>
      </c>
      <c r="B630">
        <v>2022</v>
      </c>
      <c r="C630" s="20">
        <v>11.6</v>
      </c>
      <c r="D630" t="s">
        <v>4149</v>
      </c>
      <c r="E630" t="s">
        <v>4195</v>
      </c>
      <c r="F630" t="s">
        <v>4219</v>
      </c>
      <c r="G630" t="s">
        <v>104</v>
      </c>
      <c r="H630" t="s">
        <v>160</v>
      </c>
      <c r="I630" t="s">
        <v>4473</v>
      </c>
      <c r="J630" t="s">
        <v>172</v>
      </c>
    </row>
    <row r="631" spans="1:10" x14ac:dyDescent="0.25">
      <c r="A631" t="s">
        <v>4179</v>
      </c>
      <c r="B631">
        <v>2023</v>
      </c>
      <c r="C631" s="20">
        <v>11.6</v>
      </c>
      <c r="D631" t="s">
        <v>4239</v>
      </c>
      <c r="E631" t="s">
        <v>4262</v>
      </c>
      <c r="F631" t="s">
        <v>4289</v>
      </c>
      <c r="G631" t="s">
        <v>104</v>
      </c>
      <c r="H631" t="s">
        <v>160</v>
      </c>
      <c r="I631" t="s">
        <v>4479</v>
      </c>
      <c r="J631" t="s">
        <v>172</v>
      </c>
    </row>
    <row r="632" spans="1:10" x14ac:dyDescent="0.25">
      <c r="A632" t="s">
        <v>4160</v>
      </c>
      <c r="B632">
        <v>2018</v>
      </c>
      <c r="C632" s="20">
        <v>11.6</v>
      </c>
      <c r="D632" t="s">
        <v>4290</v>
      </c>
      <c r="E632" t="s">
        <v>4348</v>
      </c>
      <c r="F632" t="s">
        <v>4261</v>
      </c>
      <c r="G632" t="s">
        <v>103</v>
      </c>
      <c r="H632" t="s">
        <v>4417</v>
      </c>
      <c r="J632" t="s">
        <v>172</v>
      </c>
    </row>
    <row r="633" spans="1:10" x14ac:dyDescent="0.25">
      <c r="A633" t="s">
        <v>4175</v>
      </c>
      <c r="B633">
        <v>2018</v>
      </c>
      <c r="C633" s="20">
        <v>11.6</v>
      </c>
      <c r="D633" t="s">
        <v>4181</v>
      </c>
      <c r="E633" t="s">
        <v>4182</v>
      </c>
      <c r="F633" t="s">
        <v>4257</v>
      </c>
      <c r="G633" t="s">
        <v>103</v>
      </c>
      <c r="H633" t="s">
        <v>4417</v>
      </c>
      <c r="J633" t="s">
        <v>172</v>
      </c>
    </row>
    <row r="634" spans="1:10" x14ac:dyDescent="0.25">
      <c r="A634" t="s">
        <v>4143</v>
      </c>
      <c r="B634">
        <v>2019</v>
      </c>
      <c r="C634" s="20">
        <v>11.6</v>
      </c>
      <c r="D634" t="s">
        <v>4205</v>
      </c>
      <c r="E634" t="s">
        <v>4282</v>
      </c>
      <c r="F634" t="s">
        <v>4178</v>
      </c>
      <c r="G634" t="s">
        <v>103</v>
      </c>
      <c r="H634" t="s">
        <v>4417</v>
      </c>
      <c r="J634" t="s">
        <v>172</v>
      </c>
    </row>
    <row r="635" spans="1:10" x14ac:dyDescent="0.25">
      <c r="A635" t="s">
        <v>4143</v>
      </c>
      <c r="B635">
        <v>2021</v>
      </c>
      <c r="C635" s="20">
        <v>11.6</v>
      </c>
      <c r="D635" t="s">
        <v>4312</v>
      </c>
      <c r="E635" t="s">
        <v>4222</v>
      </c>
      <c r="F635" t="s">
        <v>4153</v>
      </c>
      <c r="G635" t="s">
        <v>103</v>
      </c>
      <c r="H635" t="s">
        <v>4417</v>
      </c>
      <c r="J635" t="s">
        <v>172</v>
      </c>
    </row>
    <row r="636" spans="1:10" x14ac:dyDescent="0.25">
      <c r="A636" t="s">
        <v>4160</v>
      </c>
      <c r="B636">
        <v>2021</v>
      </c>
      <c r="C636" s="20">
        <v>11.6</v>
      </c>
      <c r="D636" t="s">
        <v>4270</v>
      </c>
      <c r="E636" t="s">
        <v>4260</v>
      </c>
      <c r="F636" t="s">
        <v>4195</v>
      </c>
      <c r="G636" t="s">
        <v>103</v>
      </c>
      <c r="H636" t="s">
        <v>4415</v>
      </c>
      <c r="J636" t="s">
        <v>172</v>
      </c>
    </row>
    <row r="637" spans="1:10" x14ac:dyDescent="0.25">
      <c r="A637" t="s">
        <v>4179</v>
      </c>
      <c r="B637">
        <v>2022</v>
      </c>
      <c r="C637" s="20">
        <v>11.6</v>
      </c>
      <c r="D637" t="s">
        <v>4282</v>
      </c>
      <c r="E637" t="s">
        <v>4270</v>
      </c>
      <c r="F637" t="s">
        <v>4290</v>
      </c>
      <c r="G637" t="s">
        <v>103</v>
      </c>
      <c r="H637" t="s">
        <v>4415</v>
      </c>
      <c r="J637" t="s">
        <v>172</v>
      </c>
    </row>
    <row r="638" spans="1:10" x14ac:dyDescent="0.25">
      <c r="A638" t="s">
        <v>4183</v>
      </c>
      <c r="B638">
        <v>2020</v>
      </c>
      <c r="C638" s="20">
        <v>11.6</v>
      </c>
      <c r="D638" t="s">
        <v>4282</v>
      </c>
      <c r="E638" t="s">
        <v>4153</v>
      </c>
      <c r="F638" t="s">
        <v>4240</v>
      </c>
      <c r="G638" t="s">
        <v>104</v>
      </c>
      <c r="H638" t="s">
        <v>160</v>
      </c>
      <c r="I638" t="s">
        <v>4473</v>
      </c>
      <c r="J638" t="s">
        <v>172</v>
      </c>
    </row>
    <row r="639" spans="1:10" x14ac:dyDescent="0.25">
      <c r="A639" t="s">
        <v>4168</v>
      </c>
      <c r="B639">
        <v>2020</v>
      </c>
      <c r="C639" s="20">
        <v>11.6</v>
      </c>
      <c r="D639" t="s">
        <v>4187</v>
      </c>
      <c r="E639" t="s">
        <v>4250</v>
      </c>
      <c r="F639" t="s">
        <v>4270</v>
      </c>
      <c r="G639" t="s">
        <v>103</v>
      </c>
      <c r="H639" t="s">
        <v>4417</v>
      </c>
      <c r="J639" t="s">
        <v>172</v>
      </c>
    </row>
    <row r="640" spans="1:10" x14ac:dyDescent="0.25">
      <c r="A640" t="s">
        <v>4175</v>
      </c>
      <c r="B640">
        <v>2023</v>
      </c>
      <c r="C640" s="20">
        <v>11.6</v>
      </c>
      <c r="D640" t="s">
        <v>4187</v>
      </c>
      <c r="E640" t="s">
        <v>4256</v>
      </c>
      <c r="F640" t="s">
        <v>4246</v>
      </c>
      <c r="G640" t="s">
        <v>104</v>
      </c>
      <c r="H640" t="s">
        <v>160</v>
      </c>
      <c r="I640" t="s">
        <v>4478</v>
      </c>
      <c r="J640" t="s">
        <v>172</v>
      </c>
    </row>
    <row r="641" spans="1:10" x14ac:dyDescent="0.25">
      <c r="A641" t="s">
        <v>4171</v>
      </c>
      <c r="B641">
        <v>2021</v>
      </c>
      <c r="C641" s="20">
        <v>11.5</v>
      </c>
      <c r="D641" t="s">
        <v>184</v>
      </c>
      <c r="E641" t="s">
        <v>4282</v>
      </c>
      <c r="F641" t="s">
        <v>4227</v>
      </c>
      <c r="G641" t="s">
        <v>103</v>
      </c>
      <c r="H641" t="s">
        <v>4415</v>
      </c>
      <c r="J641" t="s">
        <v>172</v>
      </c>
    </row>
    <row r="642" spans="1:10" x14ac:dyDescent="0.25">
      <c r="A642" t="s">
        <v>4179</v>
      </c>
      <c r="B642">
        <v>2018</v>
      </c>
      <c r="C642" s="20">
        <v>11.5</v>
      </c>
      <c r="D642" t="s">
        <v>4221</v>
      </c>
      <c r="E642" t="s">
        <v>4166</v>
      </c>
      <c r="F642" t="s">
        <v>4191</v>
      </c>
      <c r="G642" t="s">
        <v>103</v>
      </c>
      <c r="H642" t="s">
        <v>4417</v>
      </c>
      <c r="J642" t="s">
        <v>172</v>
      </c>
    </row>
    <row r="643" spans="1:10" x14ac:dyDescent="0.25">
      <c r="A643" t="s">
        <v>4148</v>
      </c>
      <c r="B643">
        <v>2024</v>
      </c>
      <c r="C643" s="20">
        <v>11.5</v>
      </c>
      <c r="D643" t="s">
        <v>4280</v>
      </c>
      <c r="E643" t="s">
        <v>4213</v>
      </c>
      <c r="F643" t="s">
        <v>4230</v>
      </c>
      <c r="G643" t="s">
        <v>104</v>
      </c>
      <c r="H643" t="s">
        <v>160</v>
      </c>
      <c r="I643" t="s">
        <v>4479</v>
      </c>
      <c r="J643" t="s">
        <v>172</v>
      </c>
    </row>
    <row r="644" spans="1:10" x14ac:dyDescent="0.25">
      <c r="A644" t="s">
        <v>4183</v>
      </c>
      <c r="B644">
        <v>2023</v>
      </c>
      <c r="C644" s="20">
        <v>11.5</v>
      </c>
      <c r="D644" t="s">
        <v>4190</v>
      </c>
      <c r="E644" t="s">
        <v>4230</v>
      </c>
      <c r="F644" t="s">
        <v>4258</v>
      </c>
      <c r="G644" t="s">
        <v>104</v>
      </c>
      <c r="H644" t="s">
        <v>160</v>
      </c>
      <c r="I644" t="s">
        <v>4479</v>
      </c>
      <c r="J644" t="s">
        <v>172</v>
      </c>
    </row>
    <row r="645" spans="1:10" x14ac:dyDescent="0.25">
      <c r="A645" t="s">
        <v>4168</v>
      </c>
      <c r="B645">
        <v>2020</v>
      </c>
      <c r="C645" s="20">
        <v>11.5</v>
      </c>
      <c r="D645" t="s">
        <v>4161</v>
      </c>
      <c r="E645" t="s">
        <v>4149</v>
      </c>
      <c r="F645" t="s">
        <v>4215</v>
      </c>
      <c r="G645" t="s">
        <v>103</v>
      </c>
      <c r="H645" t="s">
        <v>4409</v>
      </c>
      <c r="J645" t="s">
        <v>172</v>
      </c>
    </row>
    <row r="646" spans="1:10" x14ac:dyDescent="0.25">
      <c r="A646" t="s">
        <v>4148</v>
      </c>
      <c r="B646">
        <v>2022</v>
      </c>
      <c r="C646" s="20">
        <v>11.5</v>
      </c>
      <c r="D646" t="s">
        <v>4269</v>
      </c>
      <c r="E646" t="s">
        <v>4274</v>
      </c>
      <c r="F646" t="s">
        <v>4184</v>
      </c>
      <c r="G646" t="s">
        <v>103</v>
      </c>
      <c r="H646" t="s">
        <v>4415</v>
      </c>
      <c r="J646" t="s">
        <v>172</v>
      </c>
    </row>
    <row r="647" spans="1:10" x14ac:dyDescent="0.25">
      <c r="A647" t="s">
        <v>4148</v>
      </c>
      <c r="B647">
        <v>2021</v>
      </c>
      <c r="C647" s="20">
        <v>11.5</v>
      </c>
      <c r="D647" t="s">
        <v>4177</v>
      </c>
      <c r="E647" t="s">
        <v>4188</v>
      </c>
      <c r="F647" t="s">
        <v>4157</v>
      </c>
      <c r="G647" t="s">
        <v>103</v>
      </c>
      <c r="H647" t="s">
        <v>4409</v>
      </c>
      <c r="J647" t="s">
        <v>172</v>
      </c>
    </row>
    <row r="648" spans="1:10" x14ac:dyDescent="0.25">
      <c r="A648" t="s">
        <v>4160</v>
      </c>
      <c r="B648">
        <v>2022</v>
      </c>
      <c r="C648" s="20">
        <v>11.5</v>
      </c>
      <c r="D648" t="s">
        <v>4173</v>
      </c>
      <c r="E648" t="s">
        <v>4172</v>
      </c>
      <c r="F648" t="s">
        <v>4276</v>
      </c>
      <c r="G648" t="s">
        <v>104</v>
      </c>
      <c r="H648" t="s">
        <v>160</v>
      </c>
      <c r="I648" t="s">
        <v>4473</v>
      </c>
      <c r="J648" t="s">
        <v>172</v>
      </c>
    </row>
    <row r="649" spans="1:10" x14ac:dyDescent="0.25">
      <c r="A649" t="s">
        <v>4183</v>
      </c>
      <c r="B649">
        <v>2021</v>
      </c>
      <c r="C649" s="20">
        <v>11.5</v>
      </c>
      <c r="D649" t="s">
        <v>4239</v>
      </c>
      <c r="E649" t="s">
        <v>4235</v>
      </c>
      <c r="F649" t="s">
        <v>4272</v>
      </c>
      <c r="G649" t="s">
        <v>103</v>
      </c>
      <c r="H649" t="s">
        <v>4415</v>
      </c>
      <c r="J649" t="s">
        <v>172</v>
      </c>
    </row>
    <row r="650" spans="1:10" x14ac:dyDescent="0.25">
      <c r="A650" t="s">
        <v>4160</v>
      </c>
      <c r="B650">
        <v>2020</v>
      </c>
      <c r="C650" s="20">
        <v>11.5</v>
      </c>
      <c r="D650" t="s">
        <v>4165</v>
      </c>
      <c r="E650" t="s">
        <v>4184</v>
      </c>
      <c r="F650" t="s">
        <v>4255</v>
      </c>
      <c r="G650" t="s">
        <v>103</v>
      </c>
      <c r="H650" t="s">
        <v>4409</v>
      </c>
      <c r="J650" t="s">
        <v>172</v>
      </c>
    </row>
    <row r="651" spans="1:10" x14ac:dyDescent="0.25">
      <c r="A651" t="s">
        <v>4152</v>
      </c>
      <c r="B651">
        <v>2020</v>
      </c>
      <c r="C651" s="20">
        <v>11.5</v>
      </c>
      <c r="D651" t="s">
        <v>4165</v>
      </c>
      <c r="E651" t="s">
        <v>4165</v>
      </c>
      <c r="F651" t="s">
        <v>4145</v>
      </c>
      <c r="G651" t="s">
        <v>104</v>
      </c>
      <c r="H651" t="s">
        <v>160</v>
      </c>
      <c r="I651" t="s">
        <v>4473</v>
      </c>
      <c r="J651" t="s">
        <v>172</v>
      </c>
    </row>
    <row r="652" spans="1:10" x14ac:dyDescent="0.25">
      <c r="A652" t="s">
        <v>4168</v>
      </c>
      <c r="B652">
        <v>2019</v>
      </c>
      <c r="C652" s="20">
        <v>11.5</v>
      </c>
      <c r="D652" t="s">
        <v>4165</v>
      </c>
      <c r="E652" t="s">
        <v>4290</v>
      </c>
      <c r="F652" t="s">
        <v>4281</v>
      </c>
      <c r="G652" t="s">
        <v>104</v>
      </c>
      <c r="H652" t="s">
        <v>160</v>
      </c>
      <c r="I652" t="s">
        <v>4473</v>
      </c>
      <c r="J652" t="s">
        <v>172</v>
      </c>
    </row>
    <row r="653" spans="1:10" x14ac:dyDescent="0.25">
      <c r="A653" t="s">
        <v>4183</v>
      </c>
      <c r="B653">
        <v>2019</v>
      </c>
      <c r="C653" s="20">
        <v>11.5</v>
      </c>
      <c r="D653" t="s">
        <v>4181</v>
      </c>
      <c r="E653" t="s">
        <v>4244</v>
      </c>
      <c r="F653" t="s">
        <v>4287</v>
      </c>
      <c r="G653" t="s">
        <v>103</v>
      </c>
      <c r="H653" t="s">
        <v>4417</v>
      </c>
      <c r="J653" t="s">
        <v>172</v>
      </c>
    </row>
    <row r="654" spans="1:10" x14ac:dyDescent="0.25">
      <c r="A654" t="s">
        <v>4179</v>
      </c>
      <c r="B654">
        <v>2021</v>
      </c>
      <c r="C654" s="20">
        <v>11.5</v>
      </c>
      <c r="D654" t="s">
        <v>4286</v>
      </c>
      <c r="E654" t="s">
        <v>4227</v>
      </c>
      <c r="F654" t="s">
        <v>4276</v>
      </c>
      <c r="G654" t="s">
        <v>103</v>
      </c>
      <c r="H654" t="s">
        <v>4415</v>
      </c>
      <c r="J654" t="s">
        <v>172</v>
      </c>
    </row>
    <row r="655" spans="1:10" x14ac:dyDescent="0.25">
      <c r="A655" t="s">
        <v>4164</v>
      </c>
      <c r="B655">
        <v>2018</v>
      </c>
      <c r="C655" s="20">
        <v>11.5</v>
      </c>
      <c r="D655" t="s">
        <v>4242</v>
      </c>
      <c r="E655" t="s">
        <v>4188</v>
      </c>
      <c r="F655" t="s">
        <v>4150</v>
      </c>
      <c r="G655" t="s">
        <v>103</v>
      </c>
      <c r="H655" t="s">
        <v>4417</v>
      </c>
      <c r="J655" t="s">
        <v>172</v>
      </c>
    </row>
    <row r="656" spans="1:10" x14ac:dyDescent="0.25">
      <c r="A656" t="s">
        <v>4186</v>
      </c>
      <c r="B656">
        <v>2019</v>
      </c>
      <c r="C656" s="20">
        <v>11.5</v>
      </c>
      <c r="D656" t="s">
        <v>4291</v>
      </c>
      <c r="E656" t="s">
        <v>4165</v>
      </c>
      <c r="F656" t="s">
        <v>4288</v>
      </c>
      <c r="G656" t="s">
        <v>103</v>
      </c>
      <c r="H656" t="s">
        <v>4417</v>
      </c>
      <c r="J656" t="s">
        <v>172</v>
      </c>
    </row>
    <row r="657" spans="1:10" x14ac:dyDescent="0.25">
      <c r="A657" t="s">
        <v>4186</v>
      </c>
      <c r="B657">
        <v>2021</v>
      </c>
      <c r="C657" s="20">
        <v>11.5</v>
      </c>
      <c r="D657" t="s">
        <v>4206</v>
      </c>
      <c r="E657" t="s">
        <v>4266</v>
      </c>
      <c r="F657" t="s">
        <v>4348</v>
      </c>
      <c r="G657" t="s">
        <v>103</v>
      </c>
      <c r="H657" t="s">
        <v>4417</v>
      </c>
      <c r="J657" t="s">
        <v>172</v>
      </c>
    </row>
    <row r="658" spans="1:10" x14ac:dyDescent="0.25">
      <c r="A658" t="s">
        <v>4175</v>
      </c>
      <c r="B658">
        <v>2021</v>
      </c>
      <c r="C658" s="20">
        <v>11.5</v>
      </c>
      <c r="D658" t="s">
        <v>4282</v>
      </c>
      <c r="E658" t="s">
        <v>4181</v>
      </c>
      <c r="F658" t="s">
        <v>4145</v>
      </c>
      <c r="G658" t="s">
        <v>103</v>
      </c>
      <c r="H658" t="s">
        <v>4415</v>
      </c>
      <c r="J658" t="s">
        <v>172</v>
      </c>
    </row>
    <row r="659" spans="1:10" x14ac:dyDescent="0.25">
      <c r="A659" t="s">
        <v>4156</v>
      </c>
      <c r="B659">
        <v>2019</v>
      </c>
      <c r="C659" s="20">
        <v>11.4</v>
      </c>
      <c r="D659" t="s">
        <v>4232</v>
      </c>
      <c r="E659" t="s">
        <v>4282</v>
      </c>
      <c r="F659" t="s">
        <v>4288</v>
      </c>
      <c r="G659" t="s">
        <v>104</v>
      </c>
      <c r="H659" t="s">
        <v>160</v>
      </c>
      <c r="I659" t="s">
        <v>4473</v>
      </c>
      <c r="J659" t="s">
        <v>172</v>
      </c>
    </row>
    <row r="660" spans="1:10" x14ac:dyDescent="0.25">
      <c r="A660" t="s">
        <v>4160</v>
      </c>
      <c r="B660">
        <v>2019</v>
      </c>
      <c r="C660" s="20">
        <v>11.4</v>
      </c>
      <c r="D660" t="s">
        <v>4232</v>
      </c>
      <c r="E660" t="s">
        <v>4232</v>
      </c>
      <c r="F660" t="s">
        <v>4258</v>
      </c>
      <c r="G660" t="s">
        <v>104</v>
      </c>
      <c r="H660" t="s">
        <v>160</v>
      </c>
      <c r="I660" t="s">
        <v>4473</v>
      </c>
      <c r="J660" t="s">
        <v>172</v>
      </c>
    </row>
    <row r="661" spans="1:10" x14ac:dyDescent="0.25">
      <c r="A661" t="s">
        <v>4186</v>
      </c>
      <c r="B661">
        <v>2021</v>
      </c>
      <c r="C661" s="20">
        <v>11.4</v>
      </c>
      <c r="D661" t="s">
        <v>4177</v>
      </c>
      <c r="E661" t="s">
        <v>4181</v>
      </c>
      <c r="F661" t="s">
        <v>4285</v>
      </c>
      <c r="G661" t="s">
        <v>103</v>
      </c>
      <c r="H661" t="s">
        <v>4415</v>
      </c>
      <c r="J661" t="s">
        <v>172</v>
      </c>
    </row>
    <row r="662" spans="1:10" x14ac:dyDescent="0.25">
      <c r="A662" t="s">
        <v>4156</v>
      </c>
      <c r="B662">
        <v>2020</v>
      </c>
      <c r="C662" s="20">
        <v>11.4</v>
      </c>
      <c r="D662" t="s">
        <v>4177</v>
      </c>
      <c r="E662" t="s">
        <v>4173</v>
      </c>
      <c r="F662" t="s">
        <v>4157</v>
      </c>
      <c r="G662" t="s">
        <v>103</v>
      </c>
      <c r="H662" t="s">
        <v>4415</v>
      </c>
      <c r="J662" t="s">
        <v>172</v>
      </c>
    </row>
    <row r="663" spans="1:10" x14ac:dyDescent="0.25">
      <c r="A663" t="s">
        <v>4179</v>
      </c>
      <c r="B663">
        <v>2019</v>
      </c>
      <c r="C663" s="20">
        <v>11.4</v>
      </c>
      <c r="D663" t="s">
        <v>4177</v>
      </c>
      <c r="E663" t="s">
        <v>4195</v>
      </c>
      <c r="F663" t="s">
        <v>4258</v>
      </c>
      <c r="G663" t="s">
        <v>104</v>
      </c>
      <c r="H663" t="s">
        <v>160</v>
      </c>
      <c r="I663" t="s">
        <v>4473</v>
      </c>
      <c r="J663" t="s">
        <v>172</v>
      </c>
    </row>
    <row r="664" spans="1:10" x14ac:dyDescent="0.25">
      <c r="A664" t="s">
        <v>4164</v>
      </c>
      <c r="B664">
        <v>2022</v>
      </c>
      <c r="C664" s="20">
        <v>11.4</v>
      </c>
      <c r="D664" t="s">
        <v>4149</v>
      </c>
      <c r="E664" t="s">
        <v>4241</v>
      </c>
      <c r="F664" t="s">
        <v>4317</v>
      </c>
      <c r="G664" t="s">
        <v>104</v>
      </c>
      <c r="H664" t="s">
        <v>160</v>
      </c>
      <c r="I664" t="s">
        <v>4473</v>
      </c>
      <c r="J664" t="s">
        <v>172</v>
      </c>
    </row>
    <row r="665" spans="1:10" x14ac:dyDescent="0.25">
      <c r="A665" t="s">
        <v>4156</v>
      </c>
      <c r="B665">
        <v>2017</v>
      </c>
      <c r="C665" s="20">
        <v>11.4</v>
      </c>
      <c r="D665" t="s">
        <v>4241</v>
      </c>
      <c r="E665" t="s">
        <v>4261</v>
      </c>
      <c r="F665" t="s">
        <v>4224</v>
      </c>
      <c r="G665" t="s">
        <v>103</v>
      </c>
      <c r="H665" t="s">
        <v>4417</v>
      </c>
      <c r="J665" t="s">
        <v>172</v>
      </c>
    </row>
    <row r="666" spans="1:10" x14ac:dyDescent="0.25">
      <c r="A666" t="s">
        <v>4152</v>
      </c>
      <c r="B666">
        <v>2022</v>
      </c>
      <c r="C666" s="20">
        <v>11.4</v>
      </c>
      <c r="D666" t="s">
        <v>4290</v>
      </c>
      <c r="E666" t="s">
        <v>4266</v>
      </c>
      <c r="F666" t="s">
        <v>4188</v>
      </c>
      <c r="G666" t="s">
        <v>103</v>
      </c>
      <c r="H666" t="s">
        <v>4415</v>
      </c>
      <c r="J666" t="s">
        <v>172</v>
      </c>
    </row>
    <row r="667" spans="1:10" x14ac:dyDescent="0.25">
      <c r="A667" t="s">
        <v>4171</v>
      </c>
      <c r="B667">
        <v>2019</v>
      </c>
      <c r="C667" s="20">
        <v>11.4</v>
      </c>
      <c r="D667" t="s">
        <v>4205</v>
      </c>
      <c r="E667" t="s">
        <v>4177</v>
      </c>
      <c r="F667" t="s">
        <v>4281</v>
      </c>
      <c r="G667" t="s">
        <v>104</v>
      </c>
      <c r="H667" t="s">
        <v>160</v>
      </c>
      <c r="I667" t="s">
        <v>4473</v>
      </c>
      <c r="J667" t="s">
        <v>172</v>
      </c>
    </row>
    <row r="668" spans="1:10" x14ac:dyDescent="0.25">
      <c r="A668" t="s">
        <v>4152</v>
      </c>
      <c r="B668">
        <v>2021</v>
      </c>
      <c r="C668" s="20">
        <v>11.4</v>
      </c>
      <c r="D668" t="s">
        <v>4286</v>
      </c>
      <c r="E668" t="s">
        <v>4210</v>
      </c>
      <c r="F668" t="s">
        <v>4195</v>
      </c>
      <c r="G668" t="s">
        <v>103</v>
      </c>
      <c r="H668" t="s">
        <v>4415</v>
      </c>
      <c r="J668" t="s">
        <v>172</v>
      </c>
    </row>
    <row r="669" spans="1:10" x14ac:dyDescent="0.25">
      <c r="A669" t="s">
        <v>4156</v>
      </c>
      <c r="B669">
        <v>2019</v>
      </c>
      <c r="C669" s="20">
        <v>11.4</v>
      </c>
      <c r="D669" t="s">
        <v>4229</v>
      </c>
      <c r="E669" t="s">
        <v>4371</v>
      </c>
      <c r="F669" t="s">
        <v>4265</v>
      </c>
      <c r="G669" t="s">
        <v>103</v>
      </c>
      <c r="H669" t="s">
        <v>4417</v>
      </c>
      <c r="J669" t="s">
        <v>172</v>
      </c>
    </row>
    <row r="670" spans="1:10" x14ac:dyDescent="0.25">
      <c r="A670" t="s">
        <v>4152</v>
      </c>
      <c r="B670">
        <v>2019</v>
      </c>
      <c r="C670" s="20">
        <v>11.4</v>
      </c>
      <c r="D670" t="s">
        <v>4243</v>
      </c>
      <c r="E670" t="s">
        <v>4180</v>
      </c>
      <c r="F670" t="s">
        <v>4269</v>
      </c>
      <c r="G670" t="s">
        <v>103</v>
      </c>
      <c r="H670" t="s">
        <v>4417</v>
      </c>
      <c r="J670" t="s">
        <v>172</v>
      </c>
    </row>
    <row r="671" spans="1:10" x14ac:dyDescent="0.25">
      <c r="A671" t="s">
        <v>4179</v>
      </c>
      <c r="B671">
        <v>2020</v>
      </c>
      <c r="C671" s="20">
        <v>11.4</v>
      </c>
      <c r="D671" t="s">
        <v>4237</v>
      </c>
      <c r="E671" t="s">
        <v>4312</v>
      </c>
      <c r="F671" t="s">
        <v>4153</v>
      </c>
      <c r="G671" t="s">
        <v>104</v>
      </c>
      <c r="H671" t="s">
        <v>160</v>
      </c>
      <c r="I671" t="s">
        <v>4473</v>
      </c>
      <c r="J671" t="s">
        <v>172</v>
      </c>
    </row>
    <row r="672" spans="1:10" x14ac:dyDescent="0.25">
      <c r="A672" t="s">
        <v>4143</v>
      </c>
      <c r="B672">
        <v>2021</v>
      </c>
      <c r="C672" s="20">
        <v>11.4</v>
      </c>
      <c r="D672" t="s">
        <v>4274</v>
      </c>
      <c r="E672" t="s">
        <v>4181</v>
      </c>
      <c r="F672" t="s">
        <v>4165</v>
      </c>
      <c r="G672" t="s">
        <v>103</v>
      </c>
      <c r="H672" t="s">
        <v>4409</v>
      </c>
      <c r="J672" t="s">
        <v>172</v>
      </c>
    </row>
    <row r="673" spans="1:10" x14ac:dyDescent="0.25">
      <c r="A673" t="s">
        <v>4164</v>
      </c>
      <c r="B673">
        <v>2019</v>
      </c>
      <c r="C673" s="20">
        <v>11.4</v>
      </c>
      <c r="D673" t="s">
        <v>4282</v>
      </c>
      <c r="E673" t="s">
        <v>4205</v>
      </c>
      <c r="F673" t="s">
        <v>4193</v>
      </c>
      <c r="G673" t="s">
        <v>104</v>
      </c>
      <c r="H673" t="s">
        <v>160</v>
      </c>
      <c r="I673" t="s">
        <v>4473</v>
      </c>
      <c r="J673" t="s">
        <v>172</v>
      </c>
    </row>
    <row r="674" spans="1:10" x14ac:dyDescent="0.25">
      <c r="A674" t="s">
        <v>4164</v>
      </c>
      <c r="B674">
        <v>2020</v>
      </c>
      <c r="C674" s="20">
        <v>11.4</v>
      </c>
      <c r="D674" t="s">
        <v>4238</v>
      </c>
      <c r="E674" t="s">
        <v>4161</v>
      </c>
      <c r="F674" t="s">
        <v>4287</v>
      </c>
      <c r="G674" t="s">
        <v>103</v>
      </c>
      <c r="H674" t="s">
        <v>4409</v>
      </c>
      <c r="J674" t="s">
        <v>172</v>
      </c>
    </row>
    <row r="675" spans="1:10" x14ac:dyDescent="0.25">
      <c r="A675" t="s">
        <v>4175</v>
      </c>
      <c r="B675">
        <v>2019</v>
      </c>
      <c r="C675" s="20">
        <v>11.4</v>
      </c>
      <c r="D675" t="s">
        <v>4238</v>
      </c>
      <c r="E675" t="s">
        <v>4261</v>
      </c>
      <c r="F675" t="s">
        <v>4257</v>
      </c>
      <c r="G675" t="s">
        <v>104</v>
      </c>
      <c r="H675" t="s">
        <v>160</v>
      </c>
      <c r="I675" t="s">
        <v>4473</v>
      </c>
      <c r="J675" t="s">
        <v>172</v>
      </c>
    </row>
    <row r="676" spans="1:10" x14ac:dyDescent="0.25">
      <c r="A676" t="s">
        <v>4160</v>
      </c>
      <c r="B676">
        <v>2022</v>
      </c>
      <c r="C676" s="20">
        <v>11.3</v>
      </c>
      <c r="D676" t="s">
        <v>4232</v>
      </c>
      <c r="E676" t="s">
        <v>4150</v>
      </c>
      <c r="F676" t="s">
        <v>4212</v>
      </c>
      <c r="G676" t="s">
        <v>104</v>
      </c>
      <c r="H676" t="s">
        <v>160</v>
      </c>
      <c r="I676" t="s">
        <v>4478</v>
      </c>
      <c r="J676" t="s">
        <v>172</v>
      </c>
    </row>
    <row r="677" spans="1:10" x14ac:dyDescent="0.25">
      <c r="A677" t="s">
        <v>4143</v>
      </c>
      <c r="B677">
        <v>2020</v>
      </c>
      <c r="C677" s="20">
        <v>11.3</v>
      </c>
      <c r="D677" t="s">
        <v>4232</v>
      </c>
      <c r="E677" t="s">
        <v>4287</v>
      </c>
      <c r="F677" t="s">
        <v>4267</v>
      </c>
      <c r="G677" t="s">
        <v>104</v>
      </c>
      <c r="H677" t="s">
        <v>160</v>
      </c>
      <c r="I677" t="s">
        <v>4478</v>
      </c>
      <c r="J677" t="s">
        <v>172</v>
      </c>
    </row>
    <row r="678" spans="1:10" x14ac:dyDescent="0.25">
      <c r="A678" t="s">
        <v>4148</v>
      </c>
      <c r="B678">
        <v>2020</v>
      </c>
      <c r="C678" s="20">
        <v>11.3</v>
      </c>
      <c r="D678" t="s">
        <v>4213</v>
      </c>
      <c r="E678" t="s">
        <v>4211</v>
      </c>
      <c r="F678" t="s">
        <v>4288</v>
      </c>
      <c r="G678" t="s">
        <v>104</v>
      </c>
      <c r="H678" t="s">
        <v>160</v>
      </c>
      <c r="I678" t="s">
        <v>4478</v>
      </c>
      <c r="J678" t="s">
        <v>172</v>
      </c>
    </row>
    <row r="679" spans="1:10" x14ac:dyDescent="0.25">
      <c r="A679" t="s">
        <v>4164</v>
      </c>
      <c r="B679">
        <v>2022</v>
      </c>
      <c r="C679" s="20">
        <v>11.3</v>
      </c>
      <c r="D679" t="s">
        <v>4157</v>
      </c>
      <c r="E679" t="s">
        <v>4235</v>
      </c>
      <c r="F679" t="s">
        <v>4324</v>
      </c>
      <c r="G679" t="s">
        <v>104</v>
      </c>
      <c r="H679" t="s">
        <v>160</v>
      </c>
      <c r="I679" t="s">
        <v>4478</v>
      </c>
      <c r="J679" t="s">
        <v>172</v>
      </c>
    </row>
    <row r="680" spans="1:10" x14ac:dyDescent="0.25">
      <c r="A680" t="s">
        <v>4160</v>
      </c>
      <c r="B680">
        <v>2017</v>
      </c>
      <c r="C680" s="20">
        <v>11.3</v>
      </c>
      <c r="D680" t="s">
        <v>4225</v>
      </c>
      <c r="E680" t="s">
        <v>4172</v>
      </c>
      <c r="F680" t="s">
        <v>4419</v>
      </c>
      <c r="G680" t="s">
        <v>103</v>
      </c>
      <c r="H680" t="s">
        <v>4417</v>
      </c>
      <c r="J680" t="s">
        <v>172</v>
      </c>
    </row>
    <row r="681" spans="1:10" x14ac:dyDescent="0.25">
      <c r="A681" t="s">
        <v>4143</v>
      </c>
      <c r="B681">
        <v>2020</v>
      </c>
      <c r="C681" s="20">
        <v>11.3</v>
      </c>
      <c r="D681" t="s">
        <v>4210</v>
      </c>
      <c r="E681" t="s">
        <v>4200</v>
      </c>
      <c r="F681" t="s">
        <v>4328</v>
      </c>
      <c r="G681" t="s">
        <v>103</v>
      </c>
      <c r="H681" t="s">
        <v>4409</v>
      </c>
      <c r="J681" t="s">
        <v>172</v>
      </c>
    </row>
    <row r="682" spans="1:10" x14ac:dyDescent="0.25">
      <c r="A682" t="s">
        <v>4183</v>
      </c>
      <c r="B682">
        <v>2019</v>
      </c>
      <c r="C682" s="20">
        <v>11.3</v>
      </c>
      <c r="D682" t="s">
        <v>4269</v>
      </c>
      <c r="E682" t="s">
        <v>4245</v>
      </c>
      <c r="F682" t="s">
        <v>4257</v>
      </c>
      <c r="G682" t="s">
        <v>104</v>
      </c>
      <c r="H682" t="s">
        <v>160</v>
      </c>
      <c r="I682" t="s">
        <v>4473</v>
      </c>
      <c r="J682" t="s">
        <v>172</v>
      </c>
    </row>
    <row r="683" spans="1:10" x14ac:dyDescent="0.25">
      <c r="A683" t="s">
        <v>4148</v>
      </c>
      <c r="B683">
        <v>2023</v>
      </c>
      <c r="C683" s="20">
        <v>11.3</v>
      </c>
      <c r="D683" t="s">
        <v>4149</v>
      </c>
      <c r="E683" t="s">
        <v>4245</v>
      </c>
      <c r="F683" t="s">
        <v>4252</v>
      </c>
      <c r="G683" t="s">
        <v>104</v>
      </c>
      <c r="H683" t="s">
        <v>160</v>
      </c>
      <c r="I683" t="s">
        <v>4478</v>
      </c>
      <c r="J683" t="s">
        <v>172</v>
      </c>
    </row>
    <row r="684" spans="1:10" x14ac:dyDescent="0.25">
      <c r="A684" t="s">
        <v>4175</v>
      </c>
      <c r="B684">
        <v>2022</v>
      </c>
      <c r="C684" s="20">
        <v>11.3</v>
      </c>
      <c r="D684" t="s">
        <v>4149</v>
      </c>
      <c r="E684" t="s">
        <v>4150</v>
      </c>
      <c r="F684" t="s">
        <v>4185</v>
      </c>
      <c r="G684" t="s">
        <v>104</v>
      </c>
      <c r="H684" t="s">
        <v>160</v>
      </c>
      <c r="I684" t="s">
        <v>4473</v>
      </c>
      <c r="J684" t="s">
        <v>172</v>
      </c>
    </row>
    <row r="685" spans="1:10" x14ac:dyDescent="0.25">
      <c r="A685" t="s">
        <v>4179</v>
      </c>
      <c r="B685">
        <v>2020</v>
      </c>
      <c r="C685" s="20">
        <v>11.3</v>
      </c>
      <c r="D685" t="s">
        <v>4241</v>
      </c>
      <c r="E685" t="s">
        <v>4181</v>
      </c>
      <c r="F685" t="s">
        <v>4191</v>
      </c>
      <c r="G685" t="s">
        <v>103</v>
      </c>
      <c r="H685" t="s">
        <v>4409</v>
      </c>
      <c r="J685" t="s">
        <v>172</v>
      </c>
    </row>
    <row r="686" spans="1:10" x14ac:dyDescent="0.25">
      <c r="A686" t="s">
        <v>4183</v>
      </c>
      <c r="B686">
        <v>2023</v>
      </c>
      <c r="C686" s="20">
        <v>11.3</v>
      </c>
      <c r="D686" t="s">
        <v>4241</v>
      </c>
      <c r="E686" t="s">
        <v>4244</v>
      </c>
      <c r="F686" t="s">
        <v>4195</v>
      </c>
      <c r="G686" t="s">
        <v>104</v>
      </c>
      <c r="H686" t="s">
        <v>160</v>
      </c>
      <c r="I686" t="s">
        <v>4478</v>
      </c>
      <c r="J686" t="s">
        <v>172</v>
      </c>
    </row>
    <row r="687" spans="1:10" x14ac:dyDescent="0.25">
      <c r="A687" t="s">
        <v>4156</v>
      </c>
      <c r="B687">
        <v>2022</v>
      </c>
      <c r="C687" s="20">
        <v>11.3</v>
      </c>
      <c r="D687" t="s">
        <v>4245</v>
      </c>
      <c r="E687" t="s">
        <v>4150</v>
      </c>
      <c r="F687" t="s">
        <v>4323</v>
      </c>
      <c r="G687" t="s">
        <v>104</v>
      </c>
      <c r="H687" t="s">
        <v>160</v>
      </c>
      <c r="I687" t="s">
        <v>4478</v>
      </c>
      <c r="J687" t="s">
        <v>172</v>
      </c>
    </row>
    <row r="688" spans="1:10" x14ac:dyDescent="0.25">
      <c r="A688" t="s">
        <v>4168</v>
      </c>
      <c r="B688">
        <v>2020</v>
      </c>
      <c r="C688" s="20">
        <v>11.3</v>
      </c>
      <c r="D688" t="s">
        <v>4290</v>
      </c>
      <c r="E688" t="s">
        <v>4154</v>
      </c>
      <c r="F688" t="s">
        <v>4190</v>
      </c>
      <c r="G688" t="s">
        <v>103</v>
      </c>
      <c r="H688" t="s">
        <v>4415</v>
      </c>
      <c r="J688" t="s">
        <v>172</v>
      </c>
    </row>
    <row r="689" spans="1:10" x14ac:dyDescent="0.25">
      <c r="A689" t="s">
        <v>4171</v>
      </c>
      <c r="B689">
        <v>2020</v>
      </c>
      <c r="C689" s="20">
        <v>11.3</v>
      </c>
      <c r="D689" t="s">
        <v>4181</v>
      </c>
      <c r="E689" t="s">
        <v>4181</v>
      </c>
      <c r="F689" t="s">
        <v>4261</v>
      </c>
      <c r="G689" t="s">
        <v>103</v>
      </c>
      <c r="H689" t="s">
        <v>4409</v>
      </c>
      <c r="J689" t="s">
        <v>172</v>
      </c>
    </row>
    <row r="690" spans="1:10" x14ac:dyDescent="0.25">
      <c r="A690" t="s">
        <v>4186</v>
      </c>
      <c r="B690">
        <v>2020</v>
      </c>
      <c r="C690" s="20">
        <v>11.3</v>
      </c>
      <c r="D690" t="s">
        <v>4205</v>
      </c>
      <c r="E690" t="s">
        <v>4240</v>
      </c>
      <c r="F690" t="s">
        <v>4225</v>
      </c>
      <c r="G690" t="s">
        <v>103</v>
      </c>
      <c r="H690" t="s">
        <v>4409</v>
      </c>
      <c r="J690" t="s">
        <v>172</v>
      </c>
    </row>
    <row r="691" spans="1:10" x14ac:dyDescent="0.25">
      <c r="A691" t="s">
        <v>4171</v>
      </c>
      <c r="B691">
        <v>2022</v>
      </c>
      <c r="C691" s="20">
        <v>11.3</v>
      </c>
      <c r="D691" t="s">
        <v>4286</v>
      </c>
      <c r="E691" t="s">
        <v>4227</v>
      </c>
      <c r="F691" t="s">
        <v>4346</v>
      </c>
      <c r="G691" t="s">
        <v>104</v>
      </c>
      <c r="H691" t="s">
        <v>160</v>
      </c>
      <c r="I691" t="s">
        <v>4473</v>
      </c>
      <c r="J691" t="s">
        <v>172</v>
      </c>
    </row>
    <row r="692" spans="1:10" x14ac:dyDescent="0.25">
      <c r="A692" t="s">
        <v>4168</v>
      </c>
      <c r="B692">
        <v>2023</v>
      </c>
      <c r="C692" s="20">
        <v>11.3</v>
      </c>
      <c r="D692" t="s">
        <v>4254</v>
      </c>
      <c r="E692" t="s">
        <v>4243</v>
      </c>
      <c r="F692" t="s">
        <v>4184</v>
      </c>
      <c r="G692" t="s">
        <v>104</v>
      </c>
      <c r="H692" t="s">
        <v>160</v>
      </c>
      <c r="I692" t="s">
        <v>4479</v>
      </c>
      <c r="J692" t="s">
        <v>172</v>
      </c>
    </row>
    <row r="693" spans="1:10" x14ac:dyDescent="0.25">
      <c r="A693" t="s">
        <v>4156</v>
      </c>
      <c r="B693">
        <v>2021</v>
      </c>
      <c r="C693" s="20">
        <v>11.3</v>
      </c>
      <c r="D693" t="s">
        <v>4218</v>
      </c>
      <c r="E693" t="s">
        <v>4242</v>
      </c>
      <c r="F693" t="s">
        <v>4282</v>
      </c>
      <c r="G693" t="s">
        <v>103</v>
      </c>
      <c r="H693" t="s">
        <v>4415</v>
      </c>
      <c r="J693" t="s">
        <v>172</v>
      </c>
    </row>
    <row r="694" spans="1:10" x14ac:dyDescent="0.25">
      <c r="A694" t="s">
        <v>4152</v>
      </c>
      <c r="B694">
        <v>2018</v>
      </c>
      <c r="C694" s="20">
        <v>11.3</v>
      </c>
      <c r="D694" t="s">
        <v>4295</v>
      </c>
      <c r="E694" t="s">
        <v>4177</v>
      </c>
      <c r="F694" t="s">
        <v>4209</v>
      </c>
      <c r="G694" t="s">
        <v>103</v>
      </c>
      <c r="H694" t="s">
        <v>4417</v>
      </c>
      <c r="J694" t="s">
        <v>172</v>
      </c>
    </row>
    <row r="695" spans="1:10" x14ac:dyDescent="0.25">
      <c r="A695" t="s">
        <v>4156</v>
      </c>
      <c r="B695">
        <v>2020</v>
      </c>
      <c r="C695" s="20">
        <v>11.3</v>
      </c>
      <c r="D695" t="s">
        <v>4203</v>
      </c>
      <c r="E695" t="s">
        <v>4206</v>
      </c>
      <c r="F695" t="s">
        <v>4162</v>
      </c>
      <c r="G695" t="s">
        <v>103</v>
      </c>
      <c r="H695" t="s">
        <v>4409</v>
      </c>
      <c r="J695" t="s">
        <v>172</v>
      </c>
    </row>
    <row r="696" spans="1:10" x14ac:dyDescent="0.25">
      <c r="A696" t="s">
        <v>4179</v>
      </c>
      <c r="B696">
        <v>2019</v>
      </c>
      <c r="C696" s="20">
        <v>11.3</v>
      </c>
      <c r="D696" t="s">
        <v>4203</v>
      </c>
      <c r="E696" t="s">
        <v>4312</v>
      </c>
      <c r="F696" t="s">
        <v>4270</v>
      </c>
      <c r="G696" t="s">
        <v>103</v>
      </c>
      <c r="H696" t="s">
        <v>4417</v>
      </c>
      <c r="J696" t="s">
        <v>172</v>
      </c>
    </row>
    <row r="697" spans="1:10" x14ac:dyDescent="0.25">
      <c r="A697" t="s">
        <v>4175</v>
      </c>
      <c r="B697">
        <v>2020</v>
      </c>
      <c r="C697" s="20">
        <v>11.3</v>
      </c>
      <c r="D697" t="s">
        <v>4274</v>
      </c>
      <c r="E697" t="s">
        <v>4244</v>
      </c>
      <c r="F697" t="s">
        <v>4245</v>
      </c>
      <c r="G697" t="s">
        <v>103</v>
      </c>
      <c r="H697" t="s">
        <v>4409</v>
      </c>
      <c r="J697" t="s">
        <v>172</v>
      </c>
    </row>
    <row r="698" spans="1:10" x14ac:dyDescent="0.25">
      <c r="A698" t="s">
        <v>4183</v>
      </c>
      <c r="B698">
        <v>2020</v>
      </c>
      <c r="C698" s="20">
        <v>11.3</v>
      </c>
      <c r="D698" t="s">
        <v>4244</v>
      </c>
      <c r="E698" t="s">
        <v>4173</v>
      </c>
      <c r="F698" t="s">
        <v>4184</v>
      </c>
      <c r="G698" t="s">
        <v>103</v>
      </c>
      <c r="H698" t="s">
        <v>4409</v>
      </c>
      <c r="J698" t="s">
        <v>172</v>
      </c>
    </row>
    <row r="699" spans="1:10" x14ac:dyDescent="0.25">
      <c r="A699" t="s">
        <v>4148</v>
      </c>
      <c r="B699">
        <v>2021</v>
      </c>
      <c r="C699" s="20">
        <v>11.3</v>
      </c>
      <c r="D699" t="s">
        <v>4244</v>
      </c>
      <c r="E699" t="s">
        <v>4245</v>
      </c>
      <c r="F699" t="s">
        <v>4144</v>
      </c>
      <c r="G699" t="s">
        <v>103</v>
      </c>
      <c r="H699" t="s">
        <v>4415</v>
      </c>
      <c r="J699" t="s">
        <v>172</v>
      </c>
    </row>
    <row r="700" spans="1:10" x14ac:dyDescent="0.25">
      <c r="A700" t="s">
        <v>4168</v>
      </c>
      <c r="B700">
        <v>2022</v>
      </c>
      <c r="C700" s="20">
        <v>11.3</v>
      </c>
      <c r="D700" t="s">
        <v>4153</v>
      </c>
      <c r="E700" t="s">
        <v>4245</v>
      </c>
      <c r="F700" t="s">
        <v>4337</v>
      </c>
      <c r="G700" t="s">
        <v>104</v>
      </c>
      <c r="H700" t="s">
        <v>160</v>
      </c>
      <c r="I700" t="s">
        <v>4473</v>
      </c>
      <c r="J700" t="s">
        <v>172</v>
      </c>
    </row>
    <row r="701" spans="1:10" x14ac:dyDescent="0.25">
      <c r="A701" t="s">
        <v>4175</v>
      </c>
      <c r="B701">
        <v>2019</v>
      </c>
      <c r="C701" s="20">
        <v>11.3</v>
      </c>
      <c r="D701" t="s">
        <v>4238</v>
      </c>
      <c r="E701" t="s">
        <v>4203</v>
      </c>
      <c r="F701" t="s">
        <v>4265</v>
      </c>
      <c r="G701" t="s">
        <v>103</v>
      </c>
      <c r="H701" t="s">
        <v>4417</v>
      </c>
      <c r="J701" t="s">
        <v>172</v>
      </c>
    </row>
    <row r="702" spans="1:10" x14ac:dyDescent="0.25">
      <c r="A702" t="s">
        <v>4143</v>
      </c>
      <c r="B702">
        <v>2021</v>
      </c>
      <c r="C702" s="20">
        <v>11.3</v>
      </c>
      <c r="D702" t="s">
        <v>4188</v>
      </c>
      <c r="E702" t="s">
        <v>4274</v>
      </c>
      <c r="F702" t="s">
        <v>4328</v>
      </c>
      <c r="G702" t="s">
        <v>103</v>
      </c>
      <c r="H702" t="s">
        <v>4415</v>
      </c>
      <c r="J702" t="s">
        <v>172</v>
      </c>
    </row>
    <row r="703" spans="1:10" x14ac:dyDescent="0.25">
      <c r="A703" t="s">
        <v>4152</v>
      </c>
      <c r="B703">
        <v>2021</v>
      </c>
      <c r="C703" s="20">
        <v>11.3</v>
      </c>
      <c r="D703" t="s">
        <v>4223</v>
      </c>
      <c r="E703" t="s">
        <v>4274</v>
      </c>
      <c r="F703" t="s">
        <v>4199</v>
      </c>
      <c r="G703" t="s">
        <v>103</v>
      </c>
      <c r="H703" t="s">
        <v>4409</v>
      </c>
      <c r="J703" t="s">
        <v>172</v>
      </c>
    </row>
    <row r="704" spans="1:10" x14ac:dyDescent="0.25">
      <c r="A704" t="s">
        <v>4148</v>
      </c>
      <c r="B704">
        <v>2023</v>
      </c>
      <c r="C704" s="20">
        <v>11.2</v>
      </c>
      <c r="D704" t="s">
        <v>4232</v>
      </c>
      <c r="E704" t="s">
        <v>4195</v>
      </c>
      <c r="F704" t="s">
        <v>4214</v>
      </c>
      <c r="G704" t="s">
        <v>104</v>
      </c>
      <c r="H704" t="s">
        <v>160</v>
      </c>
      <c r="I704" t="s">
        <v>4479</v>
      </c>
      <c r="J704" t="s">
        <v>172</v>
      </c>
    </row>
    <row r="705" spans="1:10" x14ac:dyDescent="0.25">
      <c r="A705" t="s">
        <v>4152</v>
      </c>
      <c r="B705">
        <v>2023</v>
      </c>
      <c r="C705" s="20">
        <v>11.2</v>
      </c>
      <c r="D705" t="s">
        <v>4200</v>
      </c>
      <c r="E705" t="s">
        <v>4173</v>
      </c>
      <c r="F705" t="s">
        <v>4337</v>
      </c>
      <c r="G705" t="s">
        <v>104</v>
      </c>
      <c r="H705" t="s">
        <v>160</v>
      </c>
      <c r="I705" t="s">
        <v>4479</v>
      </c>
      <c r="J705" t="s">
        <v>172</v>
      </c>
    </row>
    <row r="706" spans="1:10" x14ac:dyDescent="0.25">
      <c r="A706" t="s">
        <v>4179</v>
      </c>
      <c r="B706">
        <v>2022</v>
      </c>
      <c r="C706" s="20">
        <v>11.2</v>
      </c>
      <c r="D706" t="s">
        <v>4144</v>
      </c>
      <c r="E706" t="s">
        <v>4247</v>
      </c>
      <c r="F706" t="s">
        <v>4326</v>
      </c>
      <c r="G706" t="s">
        <v>104</v>
      </c>
      <c r="H706" t="s">
        <v>160</v>
      </c>
      <c r="I706" t="s">
        <v>4478</v>
      </c>
      <c r="J706" t="s">
        <v>172</v>
      </c>
    </row>
    <row r="707" spans="1:10" x14ac:dyDescent="0.25">
      <c r="A707" t="s">
        <v>4171</v>
      </c>
      <c r="B707">
        <v>2017</v>
      </c>
      <c r="C707" s="20">
        <v>11.2</v>
      </c>
      <c r="D707" t="s">
        <v>4225</v>
      </c>
      <c r="E707" t="s">
        <v>4230</v>
      </c>
      <c r="F707" t="s">
        <v>4420</v>
      </c>
      <c r="G707" t="s">
        <v>103</v>
      </c>
      <c r="H707" t="s">
        <v>4417</v>
      </c>
      <c r="J707" t="s">
        <v>172</v>
      </c>
    </row>
    <row r="708" spans="1:10" x14ac:dyDescent="0.25">
      <c r="A708" t="s">
        <v>4175</v>
      </c>
      <c r="B708">
        <v>2019</v>
      </c>
      <c r="C708" s="20">
        <v>11.2</v>
      </c>
      <c r="D708" t="s">
        <v>4184</v>
      </c>
      <c r="E708" t="s">
        <v>4165</v>
      </c>
      <c r="F708" t="s">
        <v>4380</v>
      </c>
      <c r="G708" t="s">
        <v>103</v>
      </c>
      <c r="H708" t="s">
        <v>4409</v>
      </c>
      <c r="J708" t="s">
        <v>172</v>
      </c>
    </row>
    <row r="709" spans="1:10" x14ac:dyDescent="0.25">
      <c r="A709" t="s">
        <v>4171</v>
      </c>
      <c r="B709">
        <v>2020</v>
      </c>
      <c r="C709" s="20">
        <v>11.2</v>
      </c>
      <c r="D709" t="s">
        <v>4269</v>
      </c>
      <c r="E709" t="s">
        <v>4338</v>
      </c>
      <c r="F709" t="s">
        <v>4328</v>
      </c>
      <c r="G709" t="s">
        <v>103</v>
      </c>
      <c r="H709" t="s">
        <v>4415</v>
      </c>
      <c r="J709" t="s">
        <v>172</v>
      </c>
    </row>
    <row r="710" spans="1:10" x14ac:dyDescent="0.25">
      <c r="A710" t="s">
        <v>4186</v>
      </c>
      <c r="B710">
        <v>2023</v>
      </c>
      <c r="C710" s="20">
        <v>11.2</v>
      </c>
      <c r="D710" t="s">
        <v>4149</v>
      </c>
      <c r="E710" t="s">
        <v>4286</v>
      </c>
      <c r="F710" t="s">
        <v>4258</v>
      </c>
      <c r="G710" t="s">
        <v>104</v>
      </c>
      <c r="H710" t="s">
        <v>160</v>
      </c>
      <c r="I710" t="s">
        <v>4479</v>
      </c>
      <c r="J710" t="s">
        <v>172</v>
      </c>
    </row>
    <row r="711" spans="1:10" x14ac:dyDescent="0.25">
      <c r="A711" t="s">
        <v>4179</v>
      </c>
      <c r="B711">
        <v>2022</v>
      </c>
      <c r="C711" s="20">
        <v>11.2</v>
      </c>
      <c r="D711" t="s">
        <v>4239</v>
      </c>
      <c r="E711" t="s">
        <v>4328</v>
      </c>
      <c r="F711" t="s">
        <v>4189</v>
      </c>
      <c r="G711" t="s">
        <v>104</v>
      </c>
      <c r="H711" t="s">
        <v>160</v>
      </c>
      <c r="I711" t="s">
        <v>4473</v>
      </c>
      <c r="J711" t="s">
        <v>172</v>
      </c>
    </row>
    <row r="712" spans="1:10" x14ac:dyDescent="0.25">
      <c r="A712" t="s">
        <v>4148</v>
      </c>
      <c r="B712">
        <v>2019</v>
      </c>
      <c r="C712" s="20">
        <v>11.2</v>
      </c>
      <c r="D712" t="s">
        <v>4239</v>
      </c>
      <c r="E712" t="s">
        <v>4145</v>
      </c>
      <c r="F712" t="s">
        <v>4196</v>
      </c>
      <c r="G712" t="s">
        <v>104</v>
      </c>
      <c r="H712" t="s">
        <v>160</v>
      </c>
      <c r="I712" t="s">
        <v>4473</v>
      </c>
      <c r="J712" t="s">
        <v>172</v>
      </c>
    </row>
    <row r="713" spans="1:10" x14ac:dyDescent="0.25">
      <c r="A713" t="s">
        <v>4168</v>
      </c>
      <c r="B713">
        <v>2017</v>
      </c>
      <c r="C713" s="20">
        <v>11.2</v>
      </c>
      <c r="D713" t="s">
        <v>4181</v>
      </c>
      <c r="E713" t="s">
        <v>4290</v>
      </c>
      <c r="F713" t="s">
        <v>4416</v>
      </c>
      <c r="G713" t="s">
        <v>103</v>
      </c>
      <c r="H713" t="s">
        <v>4417</v>
      </c>
      <c r="J713" t="s">
        <v>172</v>
      </c>
    </row>
    <row r="714" spans="1:10" x14ac:dyDescent="0.25">
      <c r="A714" t="s">
        <v>4183</v>
      </c>
      <c r="B714">
        <v>2020</v>
      </c>
      <c r="C714" s="20">
        <v>11.2</v>
      </c>
      <c r="D714" t="s">
        <v>4181</v>
      </c>
      <c r="E714" t="s">
        <v>4206</v>
      </c>
      <c r="F714" t="s">
        <v>4246</v>
      </c>
      <c r="G714" t="s">
        <v>104</v>
      </c>
      <c r="H714" t="s">
        <v>160</v>
      </c>
      <c r="I714" t="s">
        <v>4478</v>
      </c>
      <c r="J714" t="s">
        <v>172</v>
      </c>
    </row>
    <row r="715" spans="1:10" x14ac:dyDescent="0.25">
      <c r="A715" t="s">
        <v>4160</v>
      </c>
      <c r="B715">
        <v>2020</v>
      </c>
      <c r="C715" s="20">
        <v>11.2</v>
      </c>
      <c r="D715" t="s">
        <v>4205</v>
      </c>
      <c r="E715" t="s">
        <v>4205</v>
      </c>
      <c r="F715" t="s">
        <v>4261</v>
      </c>
      <c r="G715" t="s">
        <v>103</v>
      </c>
      <c r="H715" t="s">
        <v>4415</v>
      </c>
      <c r="J715" t="s">
        <v>172</v>
      </c>
    </row>
    <row r="716" spans="1:10" x14ac:dyDescent="0.25">
      <c r="A716" t="s">
        <v>4143</v>
      </c>
      <c r="B716">
        <v>2023</v>
      </c>
      <c r="C716" s="20">
        <v>11.2</v>
      </c>
      <c r="D716" t="s">
        <v>4180</v>
      </c>
      <c r="E716" t="s">
        <v>4291</v>
      </c>
      <c r="F716" t="s">
        <v>4178</v>
      </c>
      <c r="G716" t="s">
        <v>104</v>
      </c>
      <c r="H716" t="s">
        <v>160</v>
      </c>
      <c r="I716" t="s">
        <v>4478</v>
      </c>
      <c r="J716" t="s">
        <v>172</v>
      </c>
    </row>
    <row r="717" spans="1:10" x14ac:dyDescent="0.25">
      <c r="A717" t="s">
        <v>4152</v>
      </c>
      <c r="B717">
        <v>2023</v>
      </c>
      <c r="C717" s="20">
        <v>11.2</v>
      </c>
      <c r="D717" t="s">
        <v>4180</v>
      </c>
      <c r="E717" t="s">
        <v>4187</v>
      </c>
      <c r="F717" t="s">
        <v>4252</v>
      </c>
      <c r="G717" t="s">
        <v>104</v>
      </c>
      <c r="H717" t="s">
        <v>160</v>
      </c>
      <c r="I717" t="s">
        <v>4478</v>
      </c>
      <c r="J717" t="s">
        <v>172</v>
      </c>
    </row>
    <row r="718" spans="1:10" x14ac:dyDescent="0.25">
      <c r="A718" t="s">
        <v>4164</v>
      </c>
      <c r="B718">
        <v>2020</v>
      </c>
      <c r="C718" s="20">
        <v>11.2</v>
      </c>
      <c r="D718" t="s">
        <v>4153</v>
      </c>
      <c r="E718" t="s">
        <v>4269</v>
      </c>
      <c r="F718" t="s">
        <v>4251</v>
      </c>
      <c r="G718" t="s">
        <v>103</v>
      </c>
      <c r="H718" t="s">
        <v>4415</v>
      </c>
      <c r="J718" t="s">
        <v>172</v>
      </c>
    </row>
    <row r="719" spans="1:10" x14ac:dyDescent="0.25">
      <c r="A719" t="s">
        <v>4186</v>
      </c>
      <c r="B719">
        <v>2023</v>
      </c>
      <c r="C719" s="20">
        <v>11.2</v>
      </c>
      <c r="D719" t="s">
        <v>4238</v>
      </c>
      <c r="E719" t="s">
        <v>4187</v>
      </c>
      <c r="F719" t="s">
        <v>4246</v>
      </c>
      <c r="G719" t="s">
        <v>104</v>
      </c>
      <c r="H719" t="s">
        <v>160</v>
      </c>
      <c r="I719" t="s">
        <v>4478</v>
      </c>
      <c r="J719" t="s">
        <v>172</v>
      </c>
    </row>
    <row r="720" spans="1:10" x14ac:dyDescent="0.25">
      <c r="A720" t="s">
        <v>4164</v>
      </c>
      <c r="B720">
        <v>2022</v>
      </c>
      <c r="C720" s="20">
        <v>11.1</v>
      </c>
      <c r="D720" t="s">
        <v>184</v>
      </c>
      <c r="E720" t="s">
        <v>4150</v>
      </c>
      <c r="F720" t="s">
        <v>4182</v>
      </c>
      <c r="G720" t="s">
        <v>104</v>
      </c>
      <c r="H720" t="s">
        <v>160</v>
      </c>
      <c r="I720" t="s">
        <v>4479</v>
      </c>
      <c r="J720" t="s">
        <v>172</v>
      </c>
    </row>
    <row r="721" spans="1:10" x14ac:dyDescent="0.25">
      <c r="A721" t="s">
        <v>4143</v>
      </c>
      <c r="B721">
        <v>2011</v>
      </c>
      <c r="C721" s="20">
        <v>11.1</v>
      </c>
      <c r="D721" t="s">
        <v>4380</v>
      </c>
      <c r="E721" t="s">
        <v>184</v>
      </c>
      <c r="F721" t="s">
        <v>184</v>
      </c>
      <c r="G721" t="s">
        <v>103</v>
      </c>
      <c r="H721" t="s">
        <v>4417</v>
      </c>
      <c r="J721" t="s">
        <v>172</v>
      </c>
    </row>
    <row r="722" spans="1:10" x14ac:dyDescent="0.25">
      <c r="A722" t="s">
        <v>4168</v>
      </c>
      <c r="B722">
        <v>2022</v>
      </c>
      <c r="C722" s="20">
        <v>11.1</v>
      </c>
      <c r="D722" t="s">
        <v>4217</v>
      </c>
      <c r="E722" t="s">
        <v>4235</v>
      </c>
      <c r="F722" t="s">
        <v>4337</v>
      </c>
      <c r="G722" t="s">
        <v>104</v>
      </c>
      <c r="H722" t="s">
        <v>160</v>
      </c>
      <c r="I722" t="s">
        <v>4479</v>
      </c>
      <c r="J722" t="s">
        <v>172</v>
      </c>
    </row>
    <row r="723" spans="1:10" x14ac:dyDescent="0.25">
      <c r="A723" t="s">
        <v>4175</v>
      </c>
      <c r="B723">
        <v>2020</v>
      </c>
      <c r="C723" s="20">
        <v>11.1</v>
      </c>
      <c r="D723" t="s">
        <v>4230</v>
      </c>
      <c r="E723" t="s">
        <v>4169</v>
      </c>
      <c r="F723" t="s">
        <v>4245</v>
      </c>
      <c r="G723" t="s">
        <v>103</v>
      </c>
      <c r="H723" t="s">
        <v>4415</v>
      </c>
      <c r="J723" t="s">
        <v>172</v>
      </c>
    </row>
    <row r="724" spans="1:10" x14ac:dyDescent="0.25">
      <c r="A724" t="s">
        <v>4179</v>
      </c>
      <c r="B724">
        <v>2017</v>
      </c>
      <c r="C724" s="20">
        <v>11.1</v>
      </c>
      <c r="D724" t="s">
        <v>4261</v>
      </c>
      <c r="E724" t="s">
        <v>4246</v>
      </c>
      <c r="F724" t="s">
        <v>4365</v>
      </c>
      <c r="G724" t="s">
        <v>103</v>
      </c>
      <c r="H724" t="s">
        <v>4417</v>
      </c>
      <c r="J724" t="s">
        <v>172</v>
      </c>
    </row>
    <row r="725" spans="1:10" x14ac:dyDescent="0.25">
      <c r="A725" t="s">
        <v>4152</v>
      </c>
      <c r="B725">
        <v>2019</v>
      </c>
      <c r="C725" s="20">
        <v>11.1</v>
      </c>
      <c r="D725" t="s">
        <v>4227</v>
      </c>
      <c r="E725" t="s">
        <v>4217</v>
      </c>
      <c r="F725" t="s">
        <v>4215</v>
      </c>
      <c r="G725" t="s">
        <v>104</v>
      </c>
      <c r="H725" t="s">
        <v>160</v>
      </c>
      <c r="I725" t="s">
        <v>4473</v>
      </c>
      <c r="J725" t="s">
        <v>172</v>
      </c>
    </row>
    <row r="726" spans="1:10" x14ac:dyDescent="0.25">
      <c r="A726" t="s">
        <v>4160</v>
      </c>
      <c r="B726">
        <v>2019</v>
      </c>
      <c r="C726" s="20">
        <v>11.1</v>
      </c>
      <c r="D726" t="s">
        <v>4161</v>
      </c>
      <c r="E726" t="s">
        <v>4191</v>
      </c>
      <c r="F726" t="s">
        <v>4197</v>
      </c>
      <c r="G726" t="s">
        <v>104</v>
      </c>
      <c r="H726" t="s">
        <v>160</v>
      </c>
      <c r="I726" t="s">
        <v>4479</v>
      </c>
      <c r="J726" t="s">
        <v>172</v>
      </c>
    </row>
    <row r="727" spans="1:10" x14ac:dyDescent="0.25">
      <c r="A727" t="s">
        <v>4183</v>
      </c>
      <c r="B727">
        <v>2022</v>
      </c>
      <c r="C727" s="20">
        <v>11.1</v>
      </c>
      <c r="D727" t="s">
        <v>4161</v>
      </c>
      <c r="E727" t="s">
        <v>4227</v>
      </c>
      <c r="F727" t="s">
        <v>4252</v>
      </c>
      <c r="G727" t="s">
        <v>104</v>
      </c>
      <c r="H727" t="s">
        <v>160</v>
      </c>
      <c r="I727" t="s">
        <v>4473</v>
      </c>
      <c r="J727" t="s">
        <v>172</v>
      </c>
    </row>
    <row r="728" spans="1:10" x14ac:dyDescent="0.25">
      <c r="A728" t="s">
        <v>4143</v>
      </c>
      <c r="B728">
        <v>2018</v>
      </c>
      <c r="C728" s="20">
        <v>11.1</v>
      </c>
      <c r="D728" t="s">
        <v>4260</v>
      </c>
      <c r="E728" t="s">
        <v>4222</v>
      </c>
      <c r="F728" t="s">
        <v>4247</v>
      </c>
      <c r="G728" t="s">
        <v>103</v>
      </c>
      <c r="H728" t="s">
        <v>4417</v>
      </c>
      <c r="J728" t="s">
        <v>172</v>
      </c>
    </row>
    <row r="729" spans="1:10" x14ac:dyDescent="0.25">
      <c r="A729" t="s">
        <v>4186</v>
      </c>
      <c r="B729">
        <v>2019</v>
      </c>
      <c r="C729" s="20">
        <v>11.1</v>
      </c>
      <c r="D729" t="s">
        <v>4269</v>
      </c>
      <c r="E729" t="s">
        <v>4200</v>
      </c>
      <c r="F729" t="s">
        <v>4234</v>
      </c>
      <c r="G729" t="s">
        <v>103</v>
      </c>
      <c r="H729" t="s">
        <v>4409</v>
      </c>
      <c r="J729" t="s">
        <v>172</v>
      </c>
    </row>
    <row r="730" spans="1:10" x14ac:dyDescent="0.25">
      <c r="A730" t="s">
        <v>4183</v>
      </c>
      <c r="B730">
        <v>2020</v>
      </c>
      <c r="C730" s="20">
        <v>11.1</v>
      </c>
      <c r="D730" t="s">
        <v>4177</v>
      </c>
      <c r="E730" t="s">
        <v>4194</v>
      </c>
      <c r="F730" t="s">
        <v>4213</v>
      </c>
      <c r="G730" t="s">
        <v>104</v>
      </c>
      <c r="H730" t="s">
        <v>160</v>
      </c>
      <c r="I730" t="s">
        <v>4479</v>
      </c>
      <c r="J730" t="s">
        <v>172</v>
      </c>
    </row>
    <row r="731" spans="1:10" x14ac:dyDescent="0.25">
      <c r="A731" t="s">
        <v>4148</v>
      </c>
      <c r="B731">
        <v>2020</v>
      </c>
      <c r="C731" s="20">
        <v>11.1</v>
      </c>
      <c r="D731" t="s">
        <v>4149</v>
      </c>
      <c r="E731" t="s">
        <v>4145</v>
      </c>
      <c r="F731" t="s">
        <v>4200</v>
      </c>
      <c r="G731" t="s">
        <v>103</v>
      </c>
      <c r="H731" t="s">
        <v>4409</v>
      </c>
      <c r="J731" t="s">
        <v>172</v>
      </c>
    </row>
    <row r="732" spans="1:10" x14ac:dyDescent="0.25">
      <c r="A732" t="s">
        <v>4186</v>
      </c>
      <c r="B732">
        <v>2019</v>
      </c>
      <c r="C732" s="20">
        <v>11.1</v>
      </c>
      <c r="D732" t="s">
        <v>4245</v>
      </c>
      <c r="E732" t="s">
        <v>4181</v>
      </c>
      <c r="F732" t="s">
        <v>4337</v>
      </c>
      <c r="G732" t="s">
        <v>104</v>
      </c>
      <c r="H732" t="s">
        <v>160</v>
      </c>
      <c r="I732" t="s">
        <v>4473</v>
      </c>
      <c r="J732" t="s">
        <v>172</v>
      </c>
    </row>
    <row r="733" spans="1:10" x14ac:dyDescent="0.25">
      <c r="A733" t="s">
        <v>4156</v>
      </c>
      <c r="B733">
        <v>2019</v>
      </c>
      <c r="C733" s="20">
        <v>11.1</v>
      </c>
      <c r="D733" t="s">
        <v>4290</v>
      </c>
      <c r="E733" t="s">
        <v>4176</v>
      </c>
      <c r="F733" t="s">
        <v>4288</v>
      </c>
      <c r="G733" t="s">
        <v>103</v>
      </c>
      <c r="H733" t="s">
        <v>4415</v>
      </c>
      <c r="J733" t="s">
        <v>172</v>
      </c>
    </row>
    <row r="734" spans="1:10" x14ac:dyDescent="0.25">
      <c r="A734" t="s">
        <v>4175</v>
      </c>
      <c r="B734">
        <v>2020</v>
      </c>
      <c r="C734" s="20">
        <v>11.1</v>
      </c>
      <c r="D734" t="s">
        <v>4263</v>
      </c>
      <c r="E734" t="s">
        <v>4296</v>
      </c>
      <c r="F734" t="s">
        <v>4242</v>
      </c>
      <c r="G734" t="s">
        <v>104</v>
      </c>
      <c r="H734" t="s">
        <v>160</v>
      </c>
      <c r="I734" t="s">
        <v>4473</v>
      </c>
      <c r="J734" t="s">
        <v>172</v>
      </c>
    </row>
    <row r="735" spans="1:10" x14ac:dyDescent="0.25">
      <c r="A735" t="s">
        <v>4164</v>
      </c>
      <c r="B735">
        <v>2023</v>
      </c>
      <c r="C735" s="20">
        <v>11.1</v>
      </c>
      <c r="D735" t="s">
        <v>4248</v>
      </c>
      <c r="E735" t="s">
        <v>4264</v>
      </c>
      <c r="F735" t="s">
        <v>184</v>
      </c>
      <c r="G735" t="s">
        <v>104</v>
      </c>
      <c r="H735" t="s">
        <v>160</v>
      </c>
      <c r="I735" t="s">
        <v>4479</v>
      </c>
      <c r="J735" t="s">
        <v>172</v>
      </c>
    </row>
    <row r="736" spans="1:10" x14ac:dyDescent="0.25">
      <c r="A736" t="s">
        <v>4143</v>
      </c>
      <c r="B736">
        <v>2019</v>
      </c>
      <c r="C736" s="20">
        <v>11.1</v>
      </c>
      <c r="D736" t="s">
        <v>4202</v>
      </c>
      <c r="E736" t="s">
        <v>4172</v>
      </c>
      <c r="F736" t="s">
        <v>4233</v>
      </c>
      <c r="G736" t="s">
        <v>104</v>
      </c>
      <c r="H736" t="s">
        <v>160</v>
      </c>
      <c r="I736" t="s">
        <v>4473</v>
      </c>
      <c r="J736" t="s">
        <v>172</v>
      </c>
    </row>
    <row r="737" spans="1:10" x14ac:dyDescent="0.25">
      <c r="A737" t="s">
        <v>4186</v>
      </c>
      <c r="B737">
        <v>2020</v>
      </c>
      <c r="C737" s="20">
        <v>11.1</v>
      </c>
      <c r="D737" t="s">
        <v>4291</v>
      </c>
      <c r="E737" t="s">
        <v>4328</v>
      </c>
      <c r="F737" t="s">
        <v>4328</v>
      </c>
      <c r="G737" t="s">
        <v>104</v>
      </c>
      <c r="H737" t="s">
        <v>160</v>
      </c>
      <c r="I737" t="s">
        <v>4478</v>
      </c>
      <c r="J737" t="s">
        <v>172</v>
      </c>
    </row>
    <row r="738" spans="1:10" x14ac:dyDescent="0.25">
      <c r="A738" t="s">
        <v>4143</v>
      </c>
      <c r="B738">
        <v>2023</v>
      </c>
      <c r="C738" s="20">
        <v>11.1</v>
      </c>
      <c r="D738" t="s">
        <v>4206</v>
      </c>
      <c r="E738" t="s">
        <v>4216</v>
      </c>
      <c r="F738" t="s">
        <v>4338</v>
      </c>
      <c r="G738" t="s">
        <v>104</v>
      </c>
      <c r="H738" t="s">
        <v>160</v>
      </c>
      <c r="I738" t="s">
        <v>4479</v>
      </c>
      <c r="J738" t="s">
        <v>172</v>
      </c>
    </row>
    <row r="739" spans="1:10" x14ac:dyDescent="0.25">
      <c r="A739" t="s">
        <v>4164</v>
      </c>
      <c r="B739">
        <v>2017</v>
      </c>
      <c r="C739" s="20">
        <v>11.1</v>
      </c>
      <c r="D739" t="s">
        <v>4282</v>
      </c>
      <c r="E739" t="s">
        <v>4161</v>
      </c>
      <c r="F739" t="s">
        <v>4401</v>
      </c>
      <c r="G739" t="s">
        <v>103</v>
      </c>
      <c r="H739" t="s">
        <v>4417</v>
      </c>
      <c r="J739" t="s">
        <v>172</v>
      </c>
    </row>
    <row r="740" spans="1:10" x14ac:dyDescent="0.25">
      <c r="A740" t="s">
        <v>4175</v>
      </c>
      <c r="B740">
        <v>2019</v>
      </c>
      <c r="C740" s="20">
        <v>11</v>
      </c>
      <c r="D740" t="s">
        <v>4232</v>
      </c>
      <c r="E740" t="s">
        <v>4251</v>
      </c>
      <c r="F740" t="s">
        <v>4289</v>
      </c>
      <c r="G740" t="s">
        <v>103</v>
      </c>
      <c r="H740" t="s">
        <v>4415</v>
      </c>
      <c r="J740" t="s">
        <v>172</v>
      </c>
    </row>
    <row r="741" spans="1:10" x14ac:dyDescent="0.25">
      <c r="A741" t="s">
        <v>4186</v>
      </c>
      <c r="B741">
        <v>2020</v>
      </c>
      <c r="C741" s="20">
        <v>11</v>
      </c>
      <c r="D741" t="s">
        <v>4193</v>
      </c>
      <c r="E741" t="s">
        <v>4198</v>
      </c>
      <c r="F741" t="s">
        <v>4225</v>
      </c>
      <c r="G741" t="s">
        <v>104</v>
      </c>
      <c r="H741" t="s">
        <v>160</v>
      </c>
      <c r="I741" t="s">
        <v>4479</v>
      </c>
      <c r="J741" t="s">
        <v>172</v>
      </c>
    </row>
    <row r="742" spans="1:10" x14ac:dyDescent="0.25">
      <c r="A742" t="s">
        <v>4148</v>
      </c>
      <c r="B742">
        <v>2019</v>
      </c>
      <c r="C742" s="20">
        <v>11</v>
      </c>
      <c r="D742" t="s">
        <v>4328</v>
      </c>
      <c r="E742" t="s">
        <v>4253</v>
      </c>
      <c r="F742" t="s">
        <v>4374</v>
      </c>
      <c r="G742" t="s">
        <v>104</v>
      </c>
      <c r="H742" t="s">
        <v>160</v>
      </c>
      <c r="I742" t="s">
        <v>4479</v>
      </c>
      <c r="J742" t="s">
        <v>172</v>
      </c>
    </row>
    <row r="743" spans="1:10" x14ac:dyDescent="0.25">
      <c r="A743" t="s">
        <v>4143</v>
      </c>
      <c r="B743">
        <v>2019</v>
      </c>
      <c r="C743" s="20">
        <v>11</v>
      </c>
      <c r="D743" t="s">
        <v>4225</v>
      </c>
      <c r="E743" t="s">
        <v>4215</v>
      </c>
      <c r="F743" t="s">
        <v>4346</v>
      </c>
      <c r="G743" t="s">
        <v>103</v>
      </c>
      <c r="H743" t="s">
        <v>4409</v>
      </c>
      <c r="J743" t="s">
        <v>172</v>
      </c>
    </row>
    <row r="744" spans="1:10" x14ac:dyDescent="0.25">
      <c r="A744" t="s">
        <v>4179</v>
      </c>
      <c r="B744">
        <v>2019</v>
      </c>
      <c r="C744" s="20">
        <v>11</v>
      </c>
      <c r="D744" t="s">
        <v>4184</v>
      </c>
      <c r="E744" t="s">
        <v>4191</v>
      </c>
      <c r="F744" t="s">
        <v>4271</v>
      </c>
      <c r="G744" t="s">
        <v>103</v>
      </c>
      <c r="H744" t="s">
        <v>4415</v>
      </c>
      <c r="J744" t="s">
        <v>172</v>
      </c>
    </row>
    <row r="745" spans="1:10" x14ac:dyDescent="0.25">
      <c r="A745" t="s">
        <v>4168</v>
      </c>
      <c r="B745">
        <v>2019</v>
      </c>
      <c r="C745" s="20">
        <v>11</v>
      </c>
      <c r="D745" t="s">
        <v>4269</v>
      </c>
      <c r="E745" t="s">
        <v>4286</v>
      </c>
      <c r="F745" t="s">
        <v>4193</v>
      </c>
      <c r="G745" t="s">
        <v>103</v>
      </c>
      <c r="H745" t="s">
        <v>4415</v>
      </c>
      <c r="J745" t="s">
        <v>172</v>
      </c>
    </row>
    <row r="746" spans="1:10" x14ac:dyDescent="0.25">
      <c r="A746" t="s">
        <v>4152</v>
      </c>
      <c r="B746">
        <v>2020</v>
      </c>
      <c r="C746" s="20">
        <v>11</v>
      </c>
      <c r="D746" t="s">
        <v>4173</v>
      </c>
      <c r="E746" t="s">
        <v>4227</v>
      </c>
      <c r="F746" t="s">
        <v>4240</v>
      </c>
      <c r="G746" t="s">
        <v>103</v>
      </c>
      <c r="H746" t="s">
        <v>4409</v>
      </c>
      <c r="J746" t="s">
        <v>172</v>
      </c>
    </row>
    <row r="747" spans="1:10" x14ac:dyDescent="0.25">
      <c r="A747" t="s">
        <v>4160</v>
      </c>
      <c r="B747">
        <v>2019</v>
      </c>
      <c r="C747" s="20">
        <v>11</v>
      </c>
      <c r="D747" t="s">
        <v>4290</v>
      </c>
      <c r="E747" t="s">
        <v>4149</v>
      </c>
      <c r="F747" t="s">
        <v>4198</v>
      </c>
      <c r="G747" t="s">
        <v>103</v>
      </c>
      <c r="H747" t="s">
        <v>4415</v>
      </c>
      <c r="J747" t="s">
        <v>172</v>
      </c>
    </row>
    <row r="748" spans="1:10" x14ac:dyDescent="0.25">
      <c r="A748" t="s">
        <v>4175</v>
      </c>
      <c r="B748">
        <v>2022</v>
      </c>
      <c r="C748" s="20">
        <v>11</v>
      </c>
      <c r="D748" t="s">
        <v>4202</v>
      </c>
      <c r="E748" t="s">
        <v>4256</v>
      </c>
      <c r="F748" t="s">
        <v>4325</v>
      </c>
      <c r="G748" t="s">
        <v>104</v>
      </c>
      <c r="H748" t="s">
        <v>160</v>
      </c>
      <c r="I748" t="s">
        <v>4478</v>
      </c>
      <c r="J748" t="s">
        <v>172</v>
      </c>
    </row>
    <row r="749" spans="1:10" x14ac:dyDescent="0.25">
      <c r="A749" t="s">
        <v>4171</v>
      </c>
      <c r="B749">
        <v>2019</v>
      </c>
      <c r="C749" s="20">
        <v>11</v>
      </c>
      <c r="D749" t="s">
        <v>4291</v>
      </c>
      <c r="E749" t="s">
        <v>4286</v>
      </c>
      <c r="F749" t="s">
        <v>4247</v>
      </c>
      <c r="G749" t="s">
        <v>103</v>
      </c>
      <c r="H749" t="s">
        <v>4409</v>
      </c>
      <c r="J749" t="s">
        <v>172</v>
      </c>
    </row>
    <row r="750" spans="1:10" x14ac:dyDescent="0.25">
      <c r="A750" t="s">
        <v>4160</v>
      </c>
      <c r="B750">
        <v>2023</v>
      </c>
      <c r="C750" s="20">
        <v>11</v>
      </c>
      <c r="D750" t="s">
        <v>4206</v>
      </c>
      <c r="E750" t="s">
        <v>4264</v>
      </c>
      <c r="F750" t="s">
        <v>4269</v>
      </c>
      <c r="G750" t="s">
        <v>104</v>
      </c>
      <c r="H750" t="s">
        <v>160</v>
      </c>
      <c r="I750" t="s">
        <v>4479</v>
      </c>
      <c r="J750" t="s">
        <v>172</v>
      </c>
    </row>
    <row r="751" spans="1:10" x14ac:dyDescent="0.25">
      <c r="A751" t="s">
        <v>4179</v>
      </c>
      <c r="B751">
        <v>2020</v>
      </c>
      <c r="C751" s="20">
        <v>11</v>
      </c>
      <c r="D751" t="s">
        <v>4206</v>
      </c>
      <c r="E751" t="s">
        <v>4221</v>
      </c>
      <c r="F751" t="s">
        <v>4191</v>
      </c>
      <c r="G751" t="s">
        <v>104</v>
      </c>
      <c r="H751" t="s">
        <v>160</v>
      </c>
      <c r="I751" t="s">
        <v>4479</v>
      </c>
      <c r="J751" t="s">
        <v>172</v>
      </c>
    </row>
    <row r="752" spans="1:10" x14ac:dyDescent="0.25">
      <c r="A752" t="s">
        <v>4179</v>
      </c>
      <c r="B752">
        <v>2019</v>
      </c>
      <c r="C752" s="20">
        <v>11</v>
      </c>
      <c r="D752" t="s">
        <v>4244</v>
      </c>
      <c r="E752" t="s">
        <v>4232</v>
      </c>
      <c r="F752" t="s">
        <v>4196</v>
      </c>
      <c r="G752" t="s">
        <v>103</v>
      </c>
      <c r="H752" t="s">
        <v>4409</v>
      </c>
      <c r="J752" t="s">
        <v>172</v>
      </c>
    </row>
    <row r="753" spans="1:10" x14ac:dyDescent="0.25">
      <c r="A753" t="s">
        <v>4183</v>
      </c>
      <c r="B753">
        <v>2019</v>
      </c>
      <c r="C753" s="20">
        <v>11</v>
      </c>
      <c r="D753" t="s">
        <v>4282</v>
      </c>
      <c r="E753" t="s">
        <v>4144</v>
      </c>
      <c r="F753" t="s">
        <v>4197</v>
      </c>
      <c r="G753" t="s">
        <v>103</v>
      </c>
      <c r="H753" t="s">
        <v>4409</v>
      </c>
      <c r="J753" t="s">
        <v>172</v>
      </c>
    </row>
    <row r="754" spans="1:10" x14ac:dyDescent="0.25">
      <c r="A754" t="s">
        <v>4143</v>
      </c>
      <c r="B754">
        <v>2020</v>
      </c>
      <c r="C754" s="20">
        <v>11</v>
      </c>
      <c r="D754" t="s">
        <v>4282</v>
      </c>
      <c r="E754" t="s">
        <v>4206</v>
      </c>
      <c r="F754" t="s">
        <v>4199</v>
      </c>
      <c r="G754" t="s">
        <v>103</v>
      </c>
      <c r="H754" t="s">
        <v>4415</v>
      </c>
      <c r="J754" t="s">
        <v>172</v>
      </c>
    </row>
    <row r="755" spans="1:10" x14ac:dyDescent="0.25">
      <c r="A755" t="s">
        <v>4164</v>
      </c>
      <c r="B755">
        <v>2019</v>
      </c>
      <c r="C755" s="20">
        <v>11</v>
      </c>
      <c r="D755" t="s">
        <v>4282</v>
      </c>
      <c r="E755" t="s">
        <v>4153</v>
      </c>
      <c r="F755" t="s">
        <v>4267</v>
      </c>
      <c r="G755" t="s">
        <v>103</v>
      </c>
      <c r="H755" t="s">
        <v>4415</v>
      </c>
      <c r="J755" t="s">
        <v>172</v>
      </c>
    </row>
    <row r="756" spans="1:10" x14ac:dyDescent="0.25">
      <c r="A756" t="s">
        <v>4152</v>
      </c>
      <c r="B756">
        <v>2020</v>
      </c>
      <c r="C756" s="20">
        <v>11</v>
      </c>
      <c r="D756" t="s">
        <v>4188</v>
      </c>
      <c r="E756" t="s">
        <v>4241</v>
      </c>
      <c r="F756" t="s">
        <v>4195</v>
      </c>
      <c r="G756" t="s">
        <v>103</v>
      </c>
      <c r="H756" t="s">
        <v>4415</v>
      </c>
      <c r="J756" t="s">
        <v>172</v>
      </c>
    </row>
    <row r="757" spans="1:10" x14ac:dyDescent="0.25">
      <c r="A757" t="s">
        <v>4148</v>
      </c>
      <c r="B757">
        <v>2020</v>
      </c>
      <c r="C757" s="20">
        <v>11</v>
      </c>
      <c r="D757" t="s">
        <v>4223</v>
      </c>
      <c r="E757" t="s">
        <v>4205</v>
      </c>
      <c r="F757" t="s">
        <v>4262</v>
      </c>
      <c r="G757" t="s">
        <v>103</v>
      </c>
      <c r="H757" t="s">
        <v>4415</v>
      </c>
      <c r="J757" t="s">
        <v>172</v>
      </c>
    </row>
    <row r="758" spans="1:10" x14ac:dyDescent="0.25">
      <c r="A758" t="s">
        <v>4143</v>
      </c>
      <c r="B758">
        <v>2022</v>
      </c>
      <c r="C758" s="20">
        <v>10.9</v>
      </c>
      <c r="D758" t="s">
        <v>4232</v>
      </c>
      <c r="E758" t="s">
        <v>4181</v>
      </c>
      <c r="F758" t="s">
        <v>4215</v>
      </c>
      <c r="G758" t="s">
        <v>104</v>
      </c>
      <c r="H758" t="s">
        <v>160</v>
      </c>
      <c r="I758" t="s">
        <v>4473</v>
      </c>
      <c r="J758" t="s">
        <v>172</v>
      </c>
    </row>
    <row r="759" spans="1:10" x14ac:dyDescent="0.25">
      <c r="A759" t="s">
        <v>4183</v>
      </c>
      <c r="B759">
        <v>2022</v>
      </c>
      <c r="C759" s="20">
        <v>10.9</v>
      </c>
      <c r="D759" t="s">
        <v>4216</v>
      </c>
      <c r="E759" t="s">
        <v>4166</v>
      </c>
      <c r="F759" t="s">
        <v>4327</v>
      </c>
      <c r="G759" t="s">
        <v>104</v>
      </c>
      <c r="H759" t="s">
        <v>160</v>
      </c>
      <c r="I759" t="s">
        <v>4478</v>
      </c>
      <c r="J759" t="s">
        <v>172</v>
      </c>
    </row>
    <row r="760" spans="1:10" x14ac:dyDescent="0.25">
      <c r="A760" t="s">
        <v>4183</v>
      </c>
      <c r="B760">
        <v>2022</v>
      </c>
      <c r="C760" s="20">
        <v>10.9</v>
      </c>
      <c r="D760" t="s">
        <v>4190</v>
      </c>
      <c r="E760" t="s">
        <v>4213</v>
      </c>
      <c r="F760" t="s">
        <v>4189</v>
      </c>
      <c r="G760" t="s">
        <v>104</v>
      </c>
      <c r="H760" t="s">
        <v>160</v>
      </c>
      <c r="I760" t="s">
        <v>4479</v>
      </c>
      <c r="J760" t="s">
        <v>172</v>
      </c>
    </row>
    <row r="761" spans="1:10" x14ac:dyDescent="0.25">
      <c r="A761" t="s">
        <v>4179</v>
      </c>
      <c r="B761">
        <v>2018</v>
      </c>
      <c r="C761" s="20">
        <v>10.9</v>
      </c>
      <c r="D761" t="s">
        <v>4210</v>
      </c>
      <c r="E761" t="s">
        <v>4207</v>
      </c>
      <c r="F761" t="s">
        <v>4292</v>
      </c>
      <c r="G761" t="s">
        <v>104</v>
      </c>
      <c r="H761" t="s">
        <v>160</v>
      </c>
      <c r="I761" t="s">
        <v>4473</v>
      </c>
      <c r="J761" t="s">
        <v>172</v>
      </c>
    </row>
    <row r="762" spans="1:10" x14ac:dyDescent="0.25">
      <c r="A762" t="s">
        <v>4156</v>
      </c>
      <c r="B762">
        <v>2019</v>
      </c>
      <c r="C762" s="20">
        <v>10.9</v>
      </c>
      <c r="D762" t="s">
        <v>4269</v>
      </c>
      <c r="E762" t="s">
        <v>4188</v>
      </c>
      <c r="F762" t="s">
        <v>4207</v>
      </c>
      <c r="G762" t="s">
        <v>103</v>
      </c>
      <c r="H762" t="s">
        <v>4409</v>
      </c>
      <c r="J762" t="s">
        <v>172</v>
      </c>
    </row>
    <row r="763" spans="1:10" x14ac:dyDescent="0.25">
      <c r="A763" t="s">
        <v>4152</v>
      </c>
      <c r="B763">
        <v>2024</v>
      </c>
      <c r="C763" s="20">
        <v>10.9</v>
      </c>
      <c r="D763" t="s">
        <v>4239</v>
      </c>
      <c r="E763" t="s">
        <v>4201</v>
      </c>
      <c r="F763" t="s">
        <v>4208</v>
      </c>
      <c r="G763" t="s">
        <v>104</v>
      </c>
      <c r="H763" t="s">
        <v>160</v>
      </c>
      <c r="I763" t="s">
        <v>4479</v>
      </c>
      <c r="J763" t="s">
        <v>172</v>
      </c>
    </row>
    <row r="764" spans="1:10" x14ac:dyDescent="0.25">
      <c r="A764" t="s">
        <v>4160</v>
      </c>
      <c r="B764">
        <v>2018</v>
      </c>
      <c r="C764" s="20">
        <v>10.9</v>
      </c>
      <c r="D764" t="s">
        <v>4241</v>
      </c>
      <c r="E764" t="s">
        <v>4235</v>
      </c>
      <c r="F764" t="s">
        <v>4228</v>
      </c>
      <c r="G764" t="s">
        <v>104</v>
      </c>
      <c r="H764" t="s">
        <v>160</v>
      </c>
      <c r="I764" t="s">
        <v>4473</v>
      </c>
      <c r="J764" t="s">
        <v>172</v>
      </c>
    </row>
    <row r="765" spans="1:10" x14ac:dyDescent="0.25">
      <c r="A765" t="s">
        <v>4168</v>
      </c>
      <c r="B765">
        <v>2022</v>
      </c>
      <c r="C765" s="20">
        <v>10.9</v>
      </c>
      <c r="D765" t="s">
        <v>4245</v>
      </c>
      <c r="E765" t="s">
        <v>4243</v>
      </c>
      <c r="F765" t="s">
        <v>4212</v>
      </c>
      <c r="G765" t="s">
        <v>104</v>
      </c>
      <c r="H765" t="s">
        <v>160</v>
      </c>
      <c r="I765" t="s">
        <v>4478</v>
      </c>
      <c r="J765" t="s">
        <v>172</v>
      </c>
    </row>
    <row r="766" spans="1:10" x14ac:dyDescent="0.25">
      <c r="A766" t="s">
        <v>4164</v>
      </c>
      <c r="B766">
        <v>2019</v>
      </c>
      <c r="C766" s="20">
        <v>10.9</v>
      </c>
      <c r="D766" t="s">
        <v>4245</v>
      </c>
      <c r="E766" t="s">
        <v>4172</v>
      </c>
      <c r="F766" t="s">
        <v>4316</v>
      </c>
      <c r="G766" t="s">
        <v>104</v>
      </c>
      <c r="H766" t="s">
        <v>160</v>
      </c>
      <c r="I766" t="s">
        <v>4479</v>
      </c>
      <c r="J766" t="s">
        <v>172</v>
      </c>
    </row>
    <row r="767" spans="1:10" x14ac:dyDescent="0.25">
      <c r="A767" t="s">
        <v>4183</v>
      </c>
      <c r="B767">
        <v>2017</v>
      </c>
      <c r="C767" s="20">
        <v>10.9</v>
      </c>
      <c r="D767" t="s">
        <v>4165</v>
      </c>
      <c r="E767" t="s">
        <v>4178</v>
      </c>
      <c r="F767" t="s">
        <v>4185</v>
      </c>
      <c r="G767" t="s">
        <v>103</v>
      </c>
      <c r="H767" t="s">
        <v>4417</v>
      </c>
      <c r="J767" t="s">
        <v>172</v>
      </c>
    </row>
    <row r="768" spans="1:10" x14ac:dyDescent="0.25">
      <c r="A768" t="s">
        <v>4186</v>
      </c>
      <c r="B768">
        <v>2022</v>
      </c>
      <c r="C768" s="20">
        <v>10.9</v>
      </c>
      <c r="D768" t="s">
        <v>4290</v>
      </c>
      <c r="E768" t="s">
        <v>4241</v>
      </c>
      <c r="F768" t="s">
        <v>4211</v>
      </c>
      <c r="G768" t="s">
        <v>104</v>
      </c>
      <c r="H768" t="s">
        <v>160</v>
      </c>
      <c r="I768" t="s">
        <v>4473</v>
      </c>
      <c r="J768" t="s">
        <v>172</v>
      </c>
    </row>
    <row r="769" spans="1:10" x14ac:dyDescent="0.25">
      <c r="A769" t="s">
        <v>4148</v>
      </c>
      <c r="B769">
        <v>2022</v>
      </c>
      <c r="C769" s="20">
        <v>10.9</v>
      </c>
      <c r="D769" t="s">
        <v>4181</v>
      </c>
      <c r="E769" t="s">
        <v>4165</v>
      </c>
      <c r="F769" t="s">
        <v>4211</v>
      </c>
      <c r="G769" t="s">
        <v>104</v>
      </c>
      <c r="H769" t="s">
        <v>160</v>
      </c>
      <c r="I769" t="s">
        <v>4473</v>
      </c>
      <c r="J769" t="s">
        <v>172</v>
      </c>
    </row>
    <row r="770" spans="1:10" x14ac:dyDescent="0.25">
      <c r="A770" t="s">
        <v>4156</v>
      </c>
      <c r="B770">
        <v>2018</v>
      </c>
      <c r="C770" s="20">
        <v>10.9</v>
      </c>
      <c r="D770" t="s">
        <v>4181</v>
      </c>
      <c r="E770" t="s">
        <v>4210</v>
      </c>
      <c r="F770" t="s">
        <v>4166</v>
      </c>
      <c r="G770" t="s">
        <v>104</v>
      </c>
      <c r="H770" t="s">
        <v>160</v>
      </c>
      <c r="I770" t="s">
        <v>4473</v>
      </c>
      <c r="J770" t="s">
        <v>172</v>
      </c>
    </row>
    <row r="771" spans="1:10" x14ac:dyDescent="0.25">
      <c r="A771" t="s">
        <v>4183</v>
      </c>
      <c r="B771">
        <v>2011</v>
      </c>
      <c r="C771" s="20">
        <v>10.9</v>
      </c>
      <c r="D771" t="s">
        <v>4286</v>
      </c>
      <c r="E771" t="s">
        <v>4182</v>
      </c>
      <c r="F771" t="s">
        <v>184</v>
      </c>
      <c r="G771" t="s">
        <v>103</v>
      </c>
      <c r="H771" t="s">
        <v>4417</v>
      </c>
      <c r="J771" t="s">
        <v>172</v>
      </c>
    </row>
    <row r="772" spans="1:10" x14ac:dyDescent="0.25">
      <c r="A772" t="s">
        <v>4179</v>
      </c>
      <c r="B772">
        <v>2022</v>
      </c>
      <c r="C772" s="20">
        <v>10.9</v>
      </c>
      <c r="D772" t="s">
        <v>4286</v>
      </c>
      <c r="E772" t="s">
        <v>4288</v>
      </c>
      <c r="F772" t="s">
        <v>4327</v>
      </c>
      <c r="G772" t="s">
        <v>104</v>
      </c>
      <c r="H772" t="s">
        <v>160</v>
      </c>
      <c r="I772" t="s">
        <v>4479</v>
      </c>
      <c r="J772" t="s">
        <v>172</v>
      </c>
    </row>
    <row r="773" spans="1:10" x14ac:dyDescent="0.25">
      <c r="A773" t="s">
        <v>4148</v>
      </c>
      <c r="B773">
        <v>2018</v>
      </c>
      <c r="C773" s="20">
        <v>10.9</v>
      </c>
      <c r="D773" t="s">
        <v>4242</v>
      </c>
      <c r="E773" t="s">
        <v>4266</v>
      </c>
      <c r="F773" t="s">
        <v>4288</v>
      </c>
      <c r="G773" t="s">
        <v>103</v>
      </c>
      <c r="H773" t="s">
        <v>4417</v>
      </c>
      <c r="J773" t="s">
        <v>172</v>
      </c>
    </row>
    <row r="774" spans="1:10" x14ac:dyDescent="0.25">
      <c r="A774" t="s">
        <v>4179</v>
      </c>
      <c r="B774">
        <v>2020</v>
      </c>
      <c r="C774" s="20">
        <v>10.9</v>
      </c>
      <c r="D774" t="s">
        <v>4312</v>
      </c>
      <c r="E774" t="s">
        <v>4229</v>
      </c>
      <c r="F774" t="s">
        <v>4154</v>
      </c>
      <c r="G774" t="s">
        <v>104</v>
      </c>
      <c r="H774" t="s">
        <v>160</v>
      </c>
      <c r="I774" t="s">
        <v>4478</v>
      </c>
      <c r="J774" t="s">
        <v>172</v>
      </c>
    </row>
    <row r="775" spans="1:10" x14ac:dyDescent="0.25">
      <c r="A775" t="s">
        <v>4160</v>
      </c>
      <c r="B775">
        <v>2022</v>
      </c>
      <c r="C775" s="20">
        <v>10.9</v>
      </c>
      <c r="D775" t="s">
        <v>4312</v>
      </c>
      <c r="E775" t="s">
        <v>4241</v>
      </c>
      <c r="F775" t="s">
        <v>4328</v>
      </c>
      <c r="G775" t="s">
        <v>104</v>
      </c>
      <c r="H775" t="s">
        <v>160</v>
      </c>
      <c r="I775" t="s">
        <v>4479</v>
      </c>
      <c r="J775" t="s">
        <v>172</v>
      </c>
    </row>
    <row r="776" spans="1:10" x14ac:dyDescent="0.25">
      <c r="A776" t="s">
        <v>4175</v>
      </c>
      <c r="B776">
        <v>2017</v>
      </c>
      <c r="C776" s="20">
        <v>10.9</v>
      </c>
      <c r="D776" t="s">
        <v>4236</v>
      </c>
      <c r="E776" t="s">
        <v>4173</v>
      </c>
      <c r="F776" t="s">
        <v>4376</v>
      </c>
      <c r="G776" t="s">
        <v>103</v>
      </c>
      <c r="H776" t="s">
        <v>4417</v>
      </c>
      <c r="J776" t="s">
        <v>172</v>
      </c>
    </row>
    <row r="777" spans="1:10" x14ac:dyDescent="0.25">
      <c r="A777" t="s">
        <v>4186</v>
      </c>
      <c r="B777">
        <v>2011</v>
      </c>
      <c r="C777" s="20">
        <v>10.9</v>
      </c>
      <c r="D777" t="s">
        <v>4270</v>
      </c>
      <c r="E777" t="s">
        <v>184</v>
      </c>
      <c r="F777" t="s">
        <v>184</v>
      </c>
      <c r="G777" t="s">
        <v>103</v>
      </c>
      <c r="H777" t="s">
        <v>4417</v>
      </c>
      <c r="J777" t="s">
        <v>172</v>
      </c>
    </row>
    <row r="778" spans="1:10" x14ac:dyDescent="0.25">
      <c r="A778" t="s">
        <v>4186</v>
      </c>
      <c r="B778">
        <v>2018</v>
      </c>
      <c r="C778" s="20">
        <v>10.9</v>
      </c>
      <c r="D778" t="s">
        <v>4295</v>
      </c>
      <c r="E778" t="s">
        <v>4254</v>
      </c>
      <c r="F778" t="s">
        <v>4241</v>
      </c>
      <c r="G778" t="s">
        <v>103</v>
      </c>
      <c r="H778" t="s">
        <v>4417</v>
      </c>
      <c r="J778" t="s">
        <v>172</v>
      </c>
    </row>
    <row r="779" spans="1:10" x14ac:dyDescent="0.25">
      <c r="A779" t="s">
        <v>4171</v>
      </c>
      <c r="B779">
        <v>2020</v>
      </c>
      <c r="C779" s="20">
        <v>10.9</v>
      </c>
      <c r="D779" t="s">
        <v>4295</v>
      </c>
      <c r="E779" t="s">
        <v>4362</v>
      </c>
      <c r="F779" t="s">
        <v>4360</v>
      </c>
      <c r="G779" t="s">
        <v>104</v>
      </c>
      <c r="H779" t="s">
        <v>160</v>
      </c>
      <c r="I779" t="s">
        <v>4473</v>
      </c>
      <c r="J779" t="s">
        <v>172</v>
      </c>
    </row>
    <row r="780" spans="1:10" x14ac:dyDescent="0.25">
      <c r="A780" t="s">
        <v>4171</v>
      </c>
      <c r="B780">
        <v>2019</v>
      </c>
      <c r="C780" s="20">
        <v>10.9</v>
      </c>
      <c r="D780" t="s">
        <v>4180</v>
      </c>
      <c r="E780" t="s">
        <v>4245</v>
      </c>
      <c r="F780" t="s">
        <v>4158</v>
      </c>
      <c r="G780" t="s">
        <v>103</v>
      </c>
      <c r="H780" t="s">
        <v>4415</v>
      </c>
      <c r="J780" t="s">
        <v>172</v>
      </c>
    </row>
    <row r="781" spans="1:10" x14ac:dyDescent="0.25">
      <c r="A781" t="s">
        <v>4168</v>
      </c>
      <c r="B781">
        <v>2019</v>
      </c>
      <c r="C781" s="20">
        <v>10.9</v>
      </c>
      <c r="D781" t="s">
        <v>4206</v>
      </c>
      <c r="E781" t="s">
        <v>4188</v>
      </c>
      <c r="F781" t="s">
        <v>4256</v>
      </c>
      <c r="G781" t="s">
        <v>103</v>
      </c>
      <c r="H781" t="s">
        <v>4409</v>
      </c>
      <c r="J781" t="s">
        <v>172</v>
      </c>
    </row>
    <row r="782" spans="1:10" x14ac:dyDescent="0.25">
      <c r="A782" t="s">
        <v>4143</v>
      </c>
      <c r="B782">
        <v>2019</v>
      </c>
      <c r="C782" s="20">
        <v>10.9</v>
      </c>
      <c r="D782" t="s">
        <v>4206</v>
      </c>
      <c r="E782" t="s">
        <v>4341</v>
      </c>
      <c r="F782" t="s">
        <v>4163</v>
      </c>
      <c r="G782" t="s">
        <v>104</v>
      </c>
      <c r="H782" t="s">
        <v>160</v>
      </c>
      <c r="I782" t="s">
        <v>4479</v>
      </c>
      <c r="J782" t="s">
        <v>172</v>
      </c>
    </row>
    <row r="783" spans="1:10" x14ac:dyDescent="0.25">
      <c r="A783" t="s">
        <v>4164</v>
      </c>
      <c r="B783">
        <v>2020</v>
      </c>
      <c r="C783" s="20">
        <v>10.8</v>
      </c>
      <c r="D783" t="s">
        <v>4232</v>
      </c>
      <c r="E783" t="s">
        <v>4265</v>
      </c>
      <c r="F783" t="s">
        <v>4296</v>
      </c>
      <c r="G783" t="s">
        <v>104</v>
      </c>
      <c r="H783" t="s">
        <v>160</v>
      </c>
      <c r="I783" t="s">
        <v>4473</v>
      </c>
      <c r="J783" t="s">
        <v>172</v>
      </c>
    </row>
    <row r="784" spans="1:10" x14ac:dyDescent="0.25">
      <c r="A784" t="s">
        <v>4179</v>
      </c>
      <c r="B784">
        <v>2020</v>
      </c>
      <c r="C784" s="20">
        <v>10.8</v>
      </c>
      <c r="D784" t="s">
        <v>4157</v>
      </c>
      <c r="E784" t="s">
        <v>4291</v>
      </c>
      <c r="F784" t="s">
        <v>4201</v>
      </c>
      <c r="G784" t="s">
        <v>103</v>
      </c>
      <c r="H784" t="s">
        <v>4415</v>
      </c>
      <c r="J784" t="s">
        <v>172</v>
      </c>
    </row>
    <row r="785" spans="1:10" x14ac:dyDescent="0.25">
      <c r="A785" t="s">
        <v>4186</v>
      </c>
      <c r="B785">
        <v>2017</v>
      </c>
      <c r="C785" s="20">
        <v>10.8</v>
      </c>
      <c r="D785" t="s">
        <v>4261</v>
      </c>
      <c r="E785" t="s">
        <v>4213</v>
      </c>
      <c r="F785" t="s">
        <v>4316</v>
      </c>
      <c r="G785" t="s">
        <v>103</v>
      </c>
      <c r="H785" t="s">
        <v>4417</v>
      </c>
      <c r="J785" t="s">
        <v>172</v>
      </c>
    </row>
    <row r="786" spans="1:10" x14ac:dyDescent="0.25">
      <c r="A786" t="s">
        <v>4152</v>
      </c>
      <c r="B786">
        <v>2020</v>
      </c>
      <c r="C786" s="20">
        <v>10.8</v>
      </c>
      <c r="D786" t="s">
        <v>4210</v>
      </c>
      <c r="E786" t="s">
        <v>4241</v>
      </c>
      <c r="F786" t="s">
        <v>4233</v>
      </c>
      <c r="G786" t="s">
        <v>104</v>
      </c>
      <c r="H786" t="s">
        <v>160</v>
      </c>
      <c r="I786" t="s">
        <v>4478</v>
      </c>
      <c r="J786" t="s">
        <v>172</v>
      </c>
    </row>
    <row r="787" spans="1:10" x14ac:dyDescent="0.25">
      <c r="A787" t="s">
        <v>4186</v>
      </c>
      <c r="B787">
        <v>2019</v>
      </c>
      <c r="C787" s="20">
        <v>10.8</v>
      </c>
      <c r="D787" t="s">
        <v>4260</v>
      </c>
      <c r="E787" t="s">
        <v>4233</v>
      </c>
      <c r="F787" t="s">
        <v>4339</v>
      </c>
      <c r="G787" t="s">
        <v>104</v>
      </c>
      <c r="H787" t="s">
        <v>160</v>
      </c>
      <c r="I787" t="s">
        <v>4478</v>
      </c>
      <c r="J787" t="s">
        <v>172</v>
      </c>
    </row>
    <row r="788" spans="1:10" x14ac:dyDescent="0.25">
      <c r="A788" t="s">
        <v>4168</v>
      </c>
      <c r="B788">
        <v>2019</v>
      </c>
      <c r="C788" s="20">
        <v>10.8</v>
      </c>
      <c r="D788" t="s">
        <v>4177</v>
      </c>
      <c r="E788" t="s">
        <v>4172</v>
      </c>
      <c r="F788" t="s">
        <v>4369</v>
      </c>
      <c r="G788" t="s">
        <v>104</v>
      </c>
      <c r="H788" t="s">
        <v>160</v>
      </c>
      <c r="I788" t="s">
        <v>4479</v>
      </c>
      <c r="J788" t="s">
        <v>172</v>
      </c>
    </row>
    <row r="789" spans="1:10" x14ac:dyDescent="0.25">
      <c r="A789" t="s">
        <v>4160</v>
      </c>
      <c r="B789">
        <v>2021</v>
      </c>
      <c r="C789" s="20">
        <v>10.8</v>
      </c>
      <c r="D789" t="s">
        <v>4239</v>
      </c>
      <c r="E789" t="s">
        <v>4195</v>
      </c>
      <c r="F789" t="s">
        <v>4269</v>
      </c>
      <c r="G789" t="s">
        <v>104</v>
      </c>
      <c r="H789" t="s">
        <v>160</v>
      </c>
      <c r="I789" t="s">
        <v>4473</v>
      </c>
      <c r="J789" t="s">
        <v>172</v>
      </c>
    </row>
    <row r="790" spans="1:10" x14ac:dyDescent="0.25">
      <c r="A790" t="s">
        <v>4183</v>
      </c>
      <c r="B790">
        <v>2019</v>
      </c>
      <c r="C790" s="20">
        <v>10.8</v>
      </c>
      <c r="D790" t="s">
        <v>4245</v>
      </c>
      <c r="E790" t="s">
        <v>4190</v>
      </c>
      <c r="F790" t="s">
        <v>4292</v>
      </c>
      <c r="G790" t="s">
        <v>103</v>
      </c>
      <c r="H790" t="s">
        <v>4415</v>
      </c>
      <c r="J790" t="s">
        <v>172</v>
      </c>
    </row>
    <row r="791" spans="1:10" x14ac:dyDescent="0.25">
      <c r="A791" t="s">
        <v>4171</v>
      </c>
      <c r="B791">
        <v>2022</v>
      </c>
      <c r="C791" s="20">
        <v>10.8</v>
      </c>
      <c r="D791" t="s">
        <v>4290</v>
      </c>
      <c r="E791" t="s">
        <v>4202</v>
      </c>
      <c r="F791" t="s">
        <v>4216</v>
      </c>
      <c r="G791" t="s">
        <v>104</v>
      </c>
      <c r="H791" t="s">
        <v>160</v>
      </c>
      <c r="I791" t="s">
        <v>4479</v>
      </c>
      <c r="J791" t="s">
        <v>172</v>
      </c>
    </row>
    <row r="792" spans="1:10" x14ac:dyDescent="0.25">
      <c r="A792" t="s">
        <v>4164</v>
      </c>
      <c r="B792">
        <v>2018</v>
      </c>
      <c r="C792" s="20">
        <v>10.8</v>
      </c>
      <c r="D792" t="s">
        <v>4176</v>
      </c>
      <c r="E792" t="s">
        <v>4188</v>
      </c>
      <c r="F792" t="s">
        <v>4219</v>
      </c>
      <c r="G792" t="s">
        <v>104</v>
      </c>
      <c r="H792" t="s">
        <v>160</v>
      </c>
      <c r="I792" t="s">
        <v>4473</v>
      </c>
      <c r="J792" t="s">
        <v>172</v>
      </c>
    </row>
    <row r="793" spans="1:10" x14ac:dyDescent="0.25">
      <c r="A793" t="s">
        <v>4148</v>
      </c>
      <c r="B793">
        <v>2019</v>
      </c>
      <c r="C793" s="20">
        <v>10.8</v>
      </c>
      <c r="D793" t="s">
        <v>4181</v>
      </c>
      <c r="E793" t="s">
        <v>4200</v>
      </c>
      <c r="F793" t="s">
        <v>4289</v>
      </c>
      <c r="G793" t="s">
        <v>103</v>
      </c>
      <c r="H793" t="s">
        <v>4409</v>
      </c>
      <c r="J793" t="s">
        <v>172</v>
      </c>
    </row>
    <row r="794" spans="1:10" x14ac:dyDescent="0.25">
      <c r="A794" t="s">
        <v>4156</v>
      </c>
      <c r="B794">
        <v>2021</v>
      </c>
      <c r="C794" s="20">
        <v>10.8</v>
      </c>
      <c r="D794" t="s">
        <v>4205</v>
      </c>
      <c r="E794" t="s">
        <v>4216</v>
      </c>
      <c r="F794" t="s">
        <v>4217</v>
      </c>
      <c r="G794" t="s">
        <v>104</v>
      </c>
      <c r="H794" t="s">
        <v>160</v>
      </c>
      <c r="I794" t="s">
        <v>4473</v>
      </c>
      <c r="J794" t="s">
        <v>172</v>
      </c>
    </row>
    <row r="795" spans="1:10" x14ac:dyDescent="0.25">
      <c r="A795" t="s">
        <v>4152</v>
      </c>
      <c r="B795">
        <v>2022</v>
      </c>
      <c r="C795" s="20">
        <v>10.8</v>
      </c>
      <c r="D795" t="s">
        <v>4286</v>
      </c>
      <c r="E795" t="s">
        <v>4177</v>
      </c>
      <c r="F795" t="s">
        <v>4247</v>
      </c>
      <c r="G795" t="s">
        <v>104</v>
      </c>
      <c r="H795" t="s">
        <v>160</v>
      </c>
      <c r="I795" t="s">
        <v>4473</v>
      </c>
      <c r="J795" t="s">
        <v>172</v>
      </c>
    </row>
    <row r="796" spans="1:10" x14ac:dyDescent="0.25">
      <c r="A796" t="s">
        <v>4171</v>
      </c>
      <c r="B796">
        <v>2022</v>
      </c>
      <c r="C796" s="20">
        <v>10.8</v>
      </c>
      <c r="D796" t="s">
        <v>4236</v>
      </c>
      <c r="E796" t="s">
        <v>4187</v>
      </c>
      <c r="F796" t="s">
        <v>4321</v>
      </c>
      <c r="G796" t="s">
        <v>104</v>
      </c>
      <c r="H796" t="s">
        <v>160</v>
      </c>
      <c r="I796" t="s">
        <v>4478</v>
      </c>
      <c r="J796" t="s">
        <v>172</v>
      </c>
    </row>
    <row r="797" spans="1:10" x14ac:dyDescent="0.25">
      <c r="A797" t="s">
        <v>4156</v>
      </c>
      <c r="B797">
        <v>2023</v>
      </c>
      <c r="C797" s="20">
        <v>10.8</v>
      </c>
      <c r="D797" t="s">
        <v>4270</v>
      </c>
      <c r="E797" t="s">
        <v>4293</v>
      </c>
      <c r="F797" t="s">
        <v>4223</v>
      </c>
      <c r="G797" t="s">
        <v>104</v>
      </c>
      <c r="H797" t="s">
        <v>160</v>
      </c>
      <c r="I797" t="s">
        <v>4479</v>
      </c>
      <c r="J797" t="s">
        <v>172</v>
      </c>
    </row>
    <row r="798" spans="1:10" x14ac:dyDescent="0.25">
      <c r="A798" t="s">
        <v>4164</v>
      </c>
      <c r="B798">
        <v>2019</v>
      </c>
      <c r="C798" s="20">
        <v>10.8</v>
      </c>
      <c r="D798" t="s">
        <v>4202</v>
      </c>
      <c r="E798" t="s">
        <v>4371</v>
      </c>
      <c r="F798" t="s">
        <v>4162</v>
      </c>
      <c r="G798" t="s">
        <v>103</v>
      </c>
      <c r="H798" t="s">
        <v>4409</v>
      </c>
      <c r="J798" t="s">
        <v>172</v>
      </c>
    </row>
    <row r="799" spans="1:10" x14ac:dyDescent="0.25">
      <c r="A799" t="s">
        <v>4186</v>
      </c>
      <c r="B799">
        <v>2019</v>
      </c>
      <c r="C799" s="20">
        <v>10.8</v>
      </c>
      <c r="D799" t="s">
        <v>4291</v>
      </c>
      <c r="E799" t="s">
        <v>4239</v>
      </c>
      <c r="F799" t="s">
        <v>4373</v>
      </c>
      <c r="G799" t="s">
        <v>104</v>
      </c>
      <c r="H799" t="s">
        <v>160</v>
      </c>
      <c r="I799" t="s">
        <v>4479</v>
      </c>
      <c r="J799" t="s">
        <v>172</v>
      </c>
    </row>
    <row r="800" spans="1:10" x14ac:dyDescent="0.25">
      <c r="A800" t="s">
        <v>4183</v>
      </c>
      <c r="B800">
        <v>2018</v>
      </c>
      <c r="C800" s="20">
        <v>10.8</v>
      </c>
      <c r="D800" t="s">
        <v>4244</v>
      </c>
      <c r="E800" t="s">
        <v>4274</v>
      </c>
      <c r="F800" t="s">
        <v>4153</v>
      </c>
      <c r="G800" t="s">
        <v>103</v>
      </c>
      <c r="H800" t="s">
        <v>4417</v>
      </c>
      <c r="J800" t="s">
        <v>172</v>
      </c>
    </row>
    <row r="801" spans="1:10" x14ac:dyDescent="0.25">
      <c r="A801" t="s">
        <v>4168</v>
      </c>
      <c r="B801">
        <v>2020</v>
      </c>
      <c r="C801" s="20">
        <v>10.8</v>
      </c>
      <c r="D801" t="s">
        <v>4244</v>
      </c>
      <c r="E801" t="s">
        <v>4298</v>
      </c>
      <c r="F801" t="s">
        <v>4357</v>
      </c>
      <c r="G801" t="s">
        <v>104</v>
      </c>
      <c r="H801" t="s">
        <v>160</v>
      </c>
      <c r="I801" t="s">
        <v>4473</v>
      </c>
      <c r="J801" t="s">
        <v>172</v>
      </c>
    </row>
    <row r="802" spans="1:10" x14ac:dyDescent="0.25">
      <c r="A802" t="s">
        <v>4175</v>
      </c>
      <c r="B802">
        <v>2018</v>
      </c>
      <c r="C802" s="20">
        <v>10.8</v>
      </c>
      <c r="D802" t="s">
        <v>4282</v>
      </c>
      <c r="E802" t="s">
        <v>4145</v>
      </c>
      <c r="F802" t="s">
        <v>4342</v>
      </c>
      <c r="G802" t="s">
        <v>104</v>
      </c>
      <c r="H802" t="s">
        <v>160</v>
      </c>
      <c r="I802" t="s">
        <v>4473</v>
      </c>
      <c r="J802" t="s">
        <v>172</v>
      </c>
    </row>
    <row r="803" spans="1:10" x14ac:dyDescent="0.25">
      <c r="A803" t="s">
        <v>4156</v>
      </c>
      <c r="B803">
        <v>2022</v>
      </c>
      <c r="C803" s="20">
        <v>10.8</v>
      </c>
      <c r="D803" t="s">
        <v>4188</v>
      </c>
      <c r="E803" t="s">
        <v>4348</v>
      </c>
      <c r="F803" t="s">
        <v>4215</v>
      </c>
      <c r="G803" t="s">
        <v>104</v>
      </c>
      <c r="H803" t="s">
        <v>160</v>
      </c>
      <c r="I803" t="s">
        <v>4479</v>
      </c>
      <c r="J803" t="s">
        <v>172</v>
      </c>
    </row>
    <row r="804" spans="1:10" x14ac:dyDescent="0.25">
      <c r="A804" t="s">
        <v>4160</v>
      </c>
      <c r="B804">
        <v>2019</v>
      </c>
      <c r="C804" s="20">
        <v>10.8</v>
      </c>
      <c r="D804" t="s">
        <v>4223</v>
      </c>
      <c r="E804" t="s">
        <v>4243</v>
      </c>
      <c r="F804" t="s">
        <v>4162</v>
      </c>
      <c r="G804" t="s">
        <v>103</v>
      </c>
      <c r="H804" t="s">
        <v>4409</v>
      </c>
      <c r="J804" t="s">
        <v>172</v>
      </c>
    </row>
    <row r="805" spans="1:10" x14ac:dyDescent="0.25">
      <c r="A805" t="s">
        <v>4148</v>
      </c>
      <c r="B805">
        <v>2019</v>
      </c>
      <c r="C805" s="20">
        <v>10.7</v>
      </c>
      <c r="D805" t="s">
        <v>4182</v>
      </c>
      <c r="E805" t="s">
        <v>4281</v>
      </c>
      <c r="F805" t="s">
        <v>4341</v>
      </c>
      <c r="G805" t="s">
        <v>104</v>
      </c>
      <c r="H805" t="s">
        <v>160</v>
      </c>
      <c r="I805" t="s">
        <v>4478</v>
      </c>
      <c r="J805" t="s">
        <v>172</v>
      </c>
    </row>
    <row r="806" spans="1:10" x14ac:dyDescent="0.25">
      <c r="A806" t="s">
        <v>4186</v>
      </c>
      <c r="B806">
        <v>2022</v>
      </c>
      <c r="C806" s="20">
        <v>10.7</v>
      </c>
      <c r="D806" t="s">
        <v>4216</v>
      </c>
      <c r="E806" t="s">
        <v>4210</v>
      </c>
      <c r="F806" t="s">
        <v>4257</v>
      </c>
      <c r="G806" t="s">
        <v>104</v>
      </c>
      <c r="H806" t="s">
        <v>160</v>
      </c>
      <c r="I806" t="s">
        <v>4479</v>
      </c>
      <c r="J806" t="s">
        <v>172</v>
      </c>
    </row>
    <row r="807" spans="1:10" x14ac:dyDescent="0.25">
      <c r="A807" t="s">
        <v>4152</v>
      </c>
      <c r="B807">
        <v>2019</v>
      </c>
      <c r="C807" s="20">
        <v>10.7</v>
      </c>
      <c r="D807" t="s">
        <v>4230</v>
      </c>
      <c r="E807" t="s">
        <v>4195</v>
      </c>
      <c r="F807" t="s">
        <v>4215</v>
      </c>
      <c r="G807" t="s">
        <v>103</v>
      </c>
      <c r="H807" t="s">
        <v>4409</v>
      </c>
      <c r="J807" t="s">
        <v>172</v>
      </c>
    </row>
    <row r="808" spans="1:10" x14ac:dyDescent="0.25">
      <c r="A808" t="s">
        <v>4183</v>
      </c>
      <c r="B808">
        <v>2018</v>
      </c>
      <c r="C808" s="20">
        <v>10.7</v>
      </c>
      <c r="D808" t="s">
        <v>4230</v>
      </c>
      <c r="E808" t="s">
        <v>4240</v>
      </c>
      <c r="F808" t="s">
        <v>4289</v>
      </c>
      <c r="G808" t="s">
        <v>104</v>
      </c>
      <c r="H808" t="s">
        <v>160</v>
      </c>
      <c r="I808" t="s">
        <v>4473</v>
      </c>
      <c r="J808" t="s">
        <v>172</v>
      </c>
    </row>
    <row r="809" spans="1:10" x14ac:dyDescent="0.25">
      <c r="A809" t="s">
        <v>4143</v>
      </c>
      <c r="B809">
        <v>2022</v>
      </c>
      <c r="C809" s="20">
        <v>10.7</v>
      </c>
      <c r="D809" t="s">
        <v>4227</v>
      </c>
      <c r="E809" t="s">
        <v>4207</v>
      </c>
      <c r="F809" t="s">
        <v>4285</v>
      </c>
      <c r="G809" t="s">
        <v>104</v>
      </c>
      <c r="H809" t="s">
        <v>160</v>
      </c>
      <c r="I809" t="s">
        <v>4478</v>
      </c>
      <c r="J809" t="s">
        <v>172</v>
      </c>
    </row>
    <row r="810" spans="1:10" x14ac:dyDescent="0.25">
      <c r="A810" t="s">
        <v>4152</v>
      </c>
      <c r="B810">
        <v>2019</v>
      </c>
      <c r="C810" s="20">
        <v>10.7</v>
      </c>
      <c r="D810" t="s">
        <v>4197</v>
      </c>
      <c r="E810" t="s">
        <v>4255</v>
      </c>
      <c r="F810" t="s">
        <v>4375</v>
      </c>
      <c r="G810" t="s">
        <v>104</v>
      </c>
      <c r="H810" t="s">
        <v>160</v>
      </c>
      <c r="I810" t="s">
        <v>4479</v>
      </c>
      <c r="J810" t="s">
        <v>172</v>
      </c>
    </row>
    <row r="811" spans="1:10" x14ac:dyDescent="0.25">
      <c r="A811" t="s">
        <v>4171</v>
      </c>
      <c r="B811">
        <v>2010</v>
      </c>
      <c r="C811" s="20">
        <v>10.7</v>
      </c>
      <c r="D811" t="s">
        <v>4210</v>
      </c>
      <c r="E811" t="s">
        <v>184</v>
      </c>
      <c r="F811" t="s">
        <v>184</v>
      </c>
      <c r="G811" t="s">
        <v>103</v>
      </c>
      <c r="H811" t="s">
        <v>4409</v>
      </c>
      <c r="J811" t="s">
        <v>172</v>
      </c>
    </row>
    <row r="812" spans="1:10" x14ac:dyDescent="0.25">
      <c r="A812" t="s">
        <v>4152</v>
      </c>
      <c r="B812">
        <v>2010</v>
      </c>
      <c r="C812" s="20">
        <v>10.7</v>
      </c>
      <c r="D812" t="s">
        <v>4210</v>
      </c>
      <c r="E812" t="s">
        <v>4155</v>
      </c>
      <c r="F812" t="s">
        <v>184</v>
      </c>
      <c r="G812" t="s">
        <v>104</v>
      </c>
      <c r="H812" t="s">
        <v>160</v>
      </c>
      <c r="I812" t="s">
        <v>4473</v>
      </c>
      <c r="J812" t="s">
        <v>172</v>
      </c>
    </row>
    <row r="813" spans="1:10" x14ac:dyDescent="0.25">
      <c r="A813" t="s">
        <v>4152</v>
      </c>
      <c r="B813">
        <v>2019</v>
      </c>
      <c r="C813" s="20">
        <v>10.7</v>
      </c>
      <c r="D813" t="s">
        <v>4260</v>
      </c>
      <c r="E813" t="s">
        <v>4195</v>
      </c>
      <c r="F813" t="s">
        <v>4337</v>
      </c>
      <c r="G813" t="s">
        <v>103</v>
      </c>
      <c r="H813" t="s">
        <v>4415</v>
      </c>
      <c r="J813" t="s">
        <v>172</v>
      </c>
    </row>
    <row r="814" spans="1:10" x14ac:dyDescent="0.25">
      <c r="A814" t="s">
        <v>4164</v>
      </c>
      <c r="B814">
        <v>2019</v>
      </c>
      <c r="C814" s="20">
        <v>10.7</v>
      </c>
      <c r="D814" t="s">
        <v>4260</v>
      </c>
      <c r="E814" t="s">
        <v>4199</v>
      </c>
      <c r="F814" t="s">
        <v>4338</v>
      </c>
      <c r="G814" t="s">
        <v>104</v>
      </c>
      <c r="H814" t="s">
        <v>160</v>
      </c>
      <c r="I814" t="s">
        <v>4478</v>
      </c>
      <c r="J814" t="s">
        <v>172</v>
      </c>
    </row>
    <row r="815" spans="1:10" x14ac:dyDescent="0.25">
      <c r="A815" t="s">
        <v>4164</v>
      </c>
      <c r="B815">
        <v>2021</v>
      </c>
      <c r="C815" s="20">
        <v>10.7</v>
      </c>
      <c r="D815" t="s">
        <v>4260</v>
      </c>
      <c r="E815" t="s">
        <v>4154</v>
      </c>
      <c r="F815" t="s">
        <v>4206</v>
      </c>
      <c r="G815" t="s">
        <v>104</v>
      </c>
      <c r="H815" t="s">
        <v>160</v>
      </c>
      <c r="I815" t="s">
        <v>4473</v>
      </c>
      <c r="J815" t="s">
        <v>172</v>
      </c>
    </row>
    <row r="816" spans="1:10" x14ac:dyDescent="0.25">
      <c r="A816" t="s">
        <v>4186</v>
      </c>
      <c r="B816">
        <v>2019</v>
      </c>
      <c r="C816" s="20">
        <v>10.7</v>
      </c>
      <c r="D816" t="s">
        <v>4239</v>
      </c>
      <c r="E816" t="s">
        <v>4290</v>
      </c>
      <c r="F816" t="s">
        <v>4338</v>
      </c>
      <c r="G816" t="s">
        <v>103</v>
      </c>
      <c r="H816" t="s">
        <v>4415</v>
      </c>
      <c r="J816" t="s">
        <v>172</v>
      </c>
    </row>
    <row r="817" spans="1:10" x14ac:dyDescent="0.25">
      <c r="A817" t="s">
        <v>4175</v>
      </c>
      <c r="B817">
        <v>2019</v>
      </c>
      <c r="C817" s="20">
        <v>10.7</v>
      </c>
      <c r="D817" t="s">
        <v>4245</v>
      </c>
      <c r="E817" t="s">
        <v>4282</v>
      </c>
      <c r="F817" t="s">
        <v>4364</v>
      </c>
      <c r="G817" t="s">
        <v>104</v>
      </c>
      <c r="H817" t="s">
        <v>160</v>
      </c>
      <c r="I817" t="s">
        <v>4479</v>
      </c>
      <c r="J817" t="s">
        <v>172</v>
      </c>
    </row>
    <row r="818" spans="1:10" x14ac:dyDescent="0.25">
      <c r="A818" t="s">
        <v>4168</v>
      </c>
      <c r="B818">
        <v>2018</v>
      </c>
      <c r="C818" s="20">
        <v>10.7</v>
      </c>
      <c r="D818" t="s">
        <v>4165</v>
      </c>
      <c r="E818" t="s">
        <v>4291</v>
      </c>
      <c r="F818" t="s">
        <v>4285</v>
      </c>
      <c r="G818" t="s">
        <v>104</v>
      </c>
      <c r="H818" t="s">
        <v>160</v>
      </c>
      <c r="I818" t="s">
        <v>4473</v>
      </c>
      <c r="J818" t="s">
        <v>172</v>
      </c>
    </row>
    <row r="819" spans="1:10" x14ac:dyDescent="0.25">
      <c r="A819" t="s">
        <v>4186</v>
      </c>
      <c r="B819">
        <v>2020</v>
      </c>
      <c r="C819" s="20">
        <v>10.7</v>
      </c>
      <c r="D819" t="s">
        <v>4348</v>
      </c>
      <c r="E819" t="s">
        <v>4229</v>
      </c>
      <c r="F819" t="s">
        <v>4153</v>
      </c>
      <c r="G819" t="s">
        <v>103</v>
      </c>
      <c r="H819" t="s">
        <v>4415</v>
      </c>
      <c r="J819" t="s">
        <v>172</v>
      </c>
    </row>
    <row r="820" spans="1:10" x14ac:dyDescent="0.25">
      <c r="A820" t="s">
        <v>4175</v>
      </c>
      <c r="B820">
        <v>2022</v>
      </c>
      <c r="C820" s="20">
        <v>10.7</v>
      </c>
      <c r="D820" t="s">
        <v>4248</v>
      </c>
      <c r="E820" t="s">
        <v>4176</v>
      </c>
      <c r="F820" t="s">
        <v>4182</v>
      </c>
      <c r="G820" t="s">
        <v>104</v>
      </c>
      <c r="H820" t="s">
        <v>160</v>
      </c>
      <c r="I820" t="s">
        <v>4479</v>
      </c>
      <c r="J820" t="s">
        <v>172</v>
      </c>
    </row>
    <row r="821" spans="1:10" x14ac:dyDescent="0.25">
      <c r="A821" t="s">
        <v>4175</v>
      </c>
      <c r="B821">
        <v>2020</v>
      </c>
      <c r="C821" s="20">
        <v>10.7</v>
      </c>
      <c r="D821" t="s">
        <v>4236</v>
      </c>
      <c r="E821" t="s">
        <v>4284</v>
      </c>
      <c r="F821" t="s">
        <v>4157</v>
      </c>
      <c r="G821" t="s">
        <v>104</v>
      </c>
      <c r="H821" t="s">
        <v>160</v>
      </c>
      <c r="I821" t="s">
        <v>4478</v>
      </c>
      <c r="J821" t="s">
        <v>172</v>
      </c>
    </row>
    <row r="822" spans="1:10" x14ac:dyDescent="0.25">
      <c r="A822" t="s">
        <v>4160</v>
      </c>
      <c r="B822">
        <v>2020</v>
      </c>
      <c r="C822" s="20">
        <v>10.7</v>
      </c>
      <c r="D822" t="s">
        <v>4203</v>
      </c>
      <c r="E822" t="s">
        <v>4192</v>
      </c>
      <c r="F822" t="s">
        <v>4313</v>
      </c>
      <c r="G822" t="s">
        <v>104</v>
      </c>
      <c r="H822" t="s">
        <v>160</v>
      </c>
      <c r="I822" t="s">
        <v>4473</v>
      </c>
      <c r="J822" t="s">
        <v>172</v>
      </c>
    </row>
    <row r="823" spans="1:10" x14ac:dyDescent="0.25">
      <c r="A823" t="s">
        <v>4171</v>
      </c>
      <c r="B823">
        <v>2018</v>
      </c>
      <c r="C823" s="20">
        <v>10.7</v>
      </c>
      <c r="D823" t="s">
        <v>4291</v>
      </c>
      <c r="E823" t="s">
        <v>4238</v>
      </c>
      <c r="F823" t="s">
        <v>4338</v>
      </c>
      <c r="G823" t="s">
        <v>104</v>
      </c>
      <c r="H823" t="s">
        <v>160</v>
      </c>
      <c r="I823" t="s">
        <v>4473</v>
      </c>
      <c r="J823" t="s">
        <v>172</v>
      </c>
    </row>
    <row r="824" spans="1:10" x14ac:dyDescent="0.25">
      <c r="A824" t="s">
        <v>4171</v>
      </c>
      <c r="B824">
        <v>2019</v>
      </c>
      <c r="C824" s="20">
        <v>10.7</v>
      </c>
      <c r="D824" t="s">
        <v>4188</v>
      </c>
      <c r="E824" t="s">
        <v>4176</v>
      </c>
      <c r="F824" t="s">
        <v>4370</v>
      </c>
      <c r="G824" t="s">
        <v>104</v>
      </c>
      <c r="H824" t="s">
        <v>160</v>
      </c>
      <c r="I824" t="s">
        <v>4479</v>
      </c>
      <c r="J824" t="s">
        <v>172</v>
      </c>
    </row>
    <row r="825" spans="1:10" x14ac:dyDescent="0.25">
      <c r="A825" t="s">
        <v>4160</v>
      </c>
      <c r="B825">
        <v>2019</v>
      </c>
      <c r="C825" s="20">
        <v>10.7</v>
      </c>
      <c r="D825" t="s">
        <v>4223</v>
      </c>
      <c r="E825" t="s">
        <v>4210</v>
      </c>
      <c r="F825" t="s">
        <v>4337</v>
      </c>
      <c r="G825" t="s">
        <v>104</v>
      </c>
      <c r="H825" t="s">
        <v>160</v>
      </c>
      <c r="I825" t="s">
        <v>4478</v>
      </c>
      <c r="J825" t="s">
        <v>172</v>
      </c>
    </row>
    <row r="826" spans="1:10" x14ac:dyDescent="0.25">
      <c r="A826" t="s">
        <v>4179</v>
      </c>
      <c r="B826">
        <v>2019</v>
      </c>
      <c r="C826" s="20">
        <v>10.6</v>
      </c>
      <c r="D826" t="s">
        <v>4232</v>
      </c>
      <c r="E826" t="s">
        <v>4348</v>
      </c>
      <c r="F826" t="s">
        <v>4146</v>
      </c>
      <c r="G826" t="s">
        <v>104</v>
      </c>
      <c r="H826" t="s">
        <v>160</v>
      </c>
      <c r="I826" t="s">
        <v>4479</v>
      </c>
      <c r="J826" t="s">
        <v>172</v>
      </c>
    </row>
    <row r="827" spans="1:10" x14ac:dyDescent="0.25">
      <c r="A827" t="s">
        <v>4175</v>
      </c>
      <c r="B827">
        <v>2010</v>
      </c>
      <c r="C827" s="20">
        <v>10.6</v>
      </c>
      <c r="D827" t="s">
        <v>4217</v>
      </c>
      <c r="E827" t="s">
        <v>184</v>
      </c>
      <c r="F827" t="s">
        <v>184</v>
      </c>
      <c r="G827" t="s">
        <v>103</v>
      </c>
      <c r="H827" t="s">
        <v>4409</v>
      </c>
      <c r="J827" t="s">
        <v>172</v>
      </c>
    </row>
    <row r="828" spans="1:10" x14ac:dyDescent="0.25">
      <c r="A828" t="s">
        <v>4143</v>
      </c>
      <c r="B828">
        <v>2017</v>
      </c>
      <c r="C828" s="20">
        <v>10.6</v>
      </c>
      <c r="D828" t="s">
        <v>4235</v>
      </c>
      <c r="E828" t="s">
        <v>4216</v>
      </c>
      <c r="F828" t="s">
        <v>4233</v>
      </c>
      <c r="G828" t="s">
        <v>103</v>
      </c>
      <c r="H828" t="s">
        <v>4417</v>
      </c>
      <c r="J828" t="s">
        <v>172</v>
      </c>
    </row>
    <row r="829" spans="1:10" x14ac:dyDescent="0.25">
      <c r="A829" t="s">
        <v>4171</v>
      </c>
      <c r="B829">
        <v>2018</v>
      </c>
      <c r="C829" s="20">
        <v>10.6</v>
      </c>
      <c r="D829" t="s">
        <v>4210</v>
      </c>
      <c r="E829" t="s">
        <v>4257</v>
      </c>
      <c r="F829" t="s">
        <v>4280</v>
      </c>
      <c r="G829" t="s">
        <v>103</v>
      </c>
      <c r="H829" t="s">
        <v>4409</v>
      </c>
      <c r="J829" t="s">
        <v>172</v>
      </c>
    </row>
    <row r="830" spans="1:10" x14ac:dyDescent="0.25">
      <c r="A830" t="s">
        <v>4152</v>
      </c>
      <c r="B830">
        <v>2018</v>
      </c>
      <c r="C830" s="20">
        <v>10.6</v>
      </c>
      <c r="D830" t="s">
        <v>4269</v>
      </c>
      <c r="E830" t="s">
        <v>4193</v>
      </c>
      <c r="F830" t="s">
        <v>4318</v>
      </c>
      <c r="G830" t="s">
        <v>104</v>
      </c>
      <c r="H830" t="s">
        <v>160</v>
      </c>
      <c r="I830" t="s">
        <v>4473</v>
      </c>
      <c r="J830" t="s">
        <v>172</v>
      </c>
    </row>
    <row r="831" spans="1:10" x14ac:dyDescent="0.25">
      <c r="A831" t="s">
        <v>4143</v>
      </c>
      <c r="B831">
        <v>2010</v>
      </c>
      <c r="C831" s="20">
        <v>10.6</v>
      </c>
      <c r="D831" t="s">
        <v>4269</v>
      </c>
      <c r="E831" t="s">
        <v>4241</v>
      </c>
      <c r="F831" t="s">
        <v>184</v>
      </c>
      <c r="G831" t="s">
        <v>104</v>
      </c>
      <c r="H831" t="s">
        <v>160</v>
      </c>
      <c r="I831" t="s">
        <v>4473</v>
      </c>
      <c r="J831" t="s">
        <v>172</v>
      </c>
    </row>
    <row r="832" spans="1:10" x14ac:dyDescent="0.25">
      <c r="A832" t="s">
        <v>4168</v>
      </c>
      <c r="B832">
        <v>2021</v>
      </c>
      <c r="C832" s="20">
        <v>10.6</v>
      </c>
      <c r="D832" t="s">
        <v>4173</v>
      </c>
      <c r="E832" t="s">
        <v>4240</v>
      </c>
      <c r="F832" t="s">
        <v>4243</v>
      </c>
      <c r="G832" t="s">
        <v>104</v>
      </c>
      <c r="H832" t="s">
        <v>160</v>
      </c>
      <c r="I832" t="s">
        <v>4473</v>
      </c>
      <c r="J832" t="s">
        <v>172</v>
      </c>
    </row>
    <row r="833" spans="1:10" x14ac:dyDescent="0.25">
      <c r="A833" t="s">
        <v>4143</v>
      </c>
      <c r="B833">
        <v>2019</v>
      </c>
      <c r="C833" s="20">
        <v>10.6</v>
      </c>
      <c r="D833" t="s">
        <v>4241</v>
      </c>
      <c r="E833" t="s">
        <v>4173</v>
      </c>
      <c r="F833" t="s">
        <v>4257</v>
      </c>
      <c r="G833" t="s">
        <v>103</v>
      </c>
      <c r="H833" t="s">
        <v>4415</v>
      </c>
      <c r="J833" t="s">
        <v>172</v>
      </c>
    </row>
    <row r="834" spans="1:10" x14ac:dyDescent="0.25">
      <c r="A834" t="s">
        <v>4168</v>
      </c>
      <c r="B834">
        <v>2019</v>
      </c>
      <c r="C834" s="20">
        <v>10.6</v>
      </c>
      <c r="D834" t="s">
        <v>4181</v>
      </c>
      <c r="E834" t="s">
        <v>4241</v>
      </c>
      <c r="F834" t="s">
        <v>4257</v>
      </c>
      <c r="G834" t="s">
        <v>104</v>
      </c>
      <c r="H834" t="s">
        <v>160</v>
      </c>
      <c r="I834" t="s">
        <v>4478</v>
      </c>
      <c r="J834" t="s">
        <v>172</v>
      </c>
    </row>
    <row r="835" spans="1:10" x14ac:dyDescent="0.25">
      <c r="A835" t="s">
        <v>4156</v>
      </c>
      <c r="B835">
        <v>2019</v>
      </c>
      <c r="C835" s="20">
        <v>10.6</v>
      </c>
      <c r="D835" t="s">
        <v>4307</v>
      </c>
      <c r="E835" t="s">
        <v>4312</v>
      </c>
      <c r="F835" t="s">
        <v>4212</v>
      </c>
      <c r="G835" t="s">
        <v>104</v>
      </c>
      <c r="H835" t="s">
        <v>160</v>
      </c>
      <c r="I835" t="s">
        <v>4479</v>
      </c>
      <c r="J835" t="s">
        <v>172</v>
      </c>
    </row>
    <row r="836" spans="1:10" x14ac:dyDescent="0.25">
      <c r="A836" t="s">
        <v>4183</v>
      </c>
      <c r="B836">
        <v>2019</v>
      </c>
      <c r="C836" s="20">
        <v>10.6</v>
      </c>
      <c r="D836" t="s">
        <v>4295</v>
      </c>
      <c r="E836" t="s">
        <v>4206</v>
      </c>
      <c r="F836" t="s">
        <v>4174</v>
      </c>
      <c r="G836" t="s">
        <v>104</v>
      </c>
      <c r="H836" t="s">
        <v>160</v>
      </c>
      <c r="I836" t="s">
        <v>4478</v>
      </c>
      <c r="J836" t="s">
        <v>172</v>
      </c>
    </row>
    <row r="837" spans="1:10" x14ac:dyDescent="0.25">
      <c r="A837" t="s">
        <v>4148</v>
      </c>
      <c r="B837">
        <v>2019</v>
      </c>
      <c r="C837" s="20">
        <v>10.6</v>
      </c>
      <c r="D837" t="s">
        <v>4291</v>
      </c>
      <c r="E837" t="s">
        <v>4245</v>
      </c>
      <c r="F837" t="s">
        <v>4162</v>
      </c>
      <c r="G837" t="s">
        <v>103</v>
      </c>
      <c r="H837" t="s">
        <v>4415</v>
      </c>
      <c r="J837" t="s">
        <v>172</v>
      </c>
    </row>
    <row r="838" spans="1:10" x14ac:dyDescent="0.25">
      <c r="A838" t="s">
        <v>4183</v>
      </c>
      <c r="B838">
        <v>2019</v>
      </c>
      <c r="C838" s="20">
        <v>10.6</v>
      </c>
      <c r="D838" t="s">
        <v>4291</v>
      </c>
      <c r="E838" t="s">
        <v>4371</v>
      </c>
      <c r="F838" t="s">
        <v>4372</v>
      </c>
      <c r="G838" t="s">
        <v>104</v>
      </c>
      <c r="H838" t="s">
        <v>160</v>
      </c>
      <c r="I838" t="s">
        <v>4479</v>
      </c>
      <c r="J838" t="s">
        <v>172</v>
      </c>
    </row>
    <row r="839" spans="1:10" x14ac:dyDescent="0.25">
      <c r="A839" t="s">
        <v>4186</v>
      </c>
      <c r="B839">
        <v>2022</v>
      </c>
      <c r="C839" s="20">
        <v>10.6</v>
      </c>
      <c r="D839" t="s">
        <v>4274</v>
      </c>
      <c r="E839" t="s">
        <v>4190</v>
      </c>
      <c r="F839" t="s">
        <v>4233</v>
      </c>
      <c r="G839" t="s">
        <v>104</v>
      </c>
      <c r="H839" t="s">
        <v>160</v>
      </c>
      <c r="I839" t="s">
        <v>4478</v>
      </c>
      <c r="J839" t="s">
        <v>172</v>
      </c>
    </row>
    <row r="840" spans="1:10" x14ac:dyDescent="0.25">
      <c r="A840" t="s">
        <v>4143</v>
      </c>
      <c r="B840">
        <v>2019</v>
      </c>
      <c r="C840" s="20">
        <v>10.6</v>
      </c>
      <c r="D840" t="s">
        <v>4274</v>
      </c>
      <c r="E840" t="s">
        <v>4221</v>
      </c>
      <c r="F840" t="s">
        <v>4340</v>
      </c>
      <c r="G840" t="s">
        <v>104</v>
      </c>
      <c r="H840" t="s">
        <v>160</v>
      </c>
      <c r="I840" t="s">
        <v>4478</v>
      </c>
      <c r="J840" t="s">
        <v>172</v>
      </c>
    </row>
    <row r="841" spans="1:10" x14ac:dyDescent="0.25">
      <c r="A841" t="s">
        <v>4156</v>
      </c>
      <c r="B841">
        <v>2019</v>
      </c>
      <c r="C841" s="20">
        <v>10.6</v>
      </c>
      <c r="D841" t="s">
        <v>4282</v>
      </c>
      <c r="E841" t="s">
        <v>4165</v>
      </c>
      <c r="F841" t="s">
        <v>4289</v>
      </c>
      <c r="G841" t="s">
        <v>104</v>
      </c>
      <c r="H841" t="s">
        <v>160</v>
      </c>
      <c r="I841" t="s">
        <v>4478</v>
      </c>
      <c r="J841" t="s">
        <v>172</v>
      </c>
    </row>
    <row r="842" spans="1:10" x14ac:dyDescent="0.25">
      <c r="A842" t="s">
        <v>4171</v>
      </c>
      <c r="B842">
        <v>2020</v>
      </c>
      <c r="C842" s="20">
        <v>10.5</v>
      </c>
      <c r="D842" t="s">
        <v>184</v>
      </c>
      <c r="E842" t="s">
        <v>4336</v>
      </c>
      <c r="F842" t="s">
        <v>4201</v>
      </c>
      <c r="G842" t="s">
        <v>104</v>
      </c>
      <c r="H842" t="s">
        <v>160</v>
      </c>
      <c r="I842" t="s">
        <v>4479</v>
      </c>
      <c r="J842" t="s">
        <v>172</v>
      </c>
    </row>
    <row r="843" spans="1:10" x14ac:dyDescent="0.25">
      <c r="A843" t="s">
        <v>4156</v>
      </c>
      <c r="B843">
        <v>2009</v>
      </c>
      <c r="C843" s="20">
        <v>10.5</v>
      </c>
      <c r="D843" t="s">
        <v>4288</v>
      </c>
      <c r="E843" t="s">
        <v>184</v>
      </c>
      <c r="F843" t="s">
        <v>184</v>
      </c>
      <c r="G843" t="s">
        <v>104</v>
      </c>
      <c r="H843" t="s">
        <v>160</v>
      </c>
      <c r="I843" t="s">
        <v>4473</v>
      </c>
      <c r="J843" t="s">
        <v>172</v>
      </c>
    </row>
    <row r="844" spans="1:10" x14ac:dyDescent="0.25">
      <c r="A844" t="s">
        <v>4156</v>
      </c>
      <c r="B844">
        <v>2017</v>
      </c>
      <c r="C844" s="20">
        <v>10.5</v>
      </c>
      <c r="D844" t="s">
        <v>4178</v>
      </c>
      <c r="E844" t="s">
        <v>4262</v>
      </c>
      <c r="F844" t="s">
        <v>4212</v>
      </c>
      <c r="G844" t="s">
        <v>104</v>
      </c>
      <c r="H844" t="s">
        <v>160</v>
      </c>
      <c r="I844" t="s">
        <v>4473</v>
      </c>
      <c r="J844" t="s">
        <v>172</v>
      </c>
    </row>
    <row r="845" spans="1:10" x14ac:dyDescent="0.25">
      <c r="A845" t="s">
        <v>4171</v>
      </c>
      <c r="B845">
        <v>2021</v>
      </c>
      <c r="C845" s="20">
        <v>10.5</v>
      </c>
      <c r="D845" t="s">
        <v>4150</v>
      </c>
      <c r="E845" t="s">
        <v>4288</v>
      </c>
      <c r="F845" t="s">
        <v>184</v>
      </c>
      <c r="G845" t="s">
        <v>104</v>
      </c>
      <c r="H845" t="s">
        <v>160</v>
      </c>
      <c r="I845" t="s">
        <v>4479</v>
      </c>
      <c r="J845" t="s">
        <v>172</v>
      </c>
    </row>
    <row r="846" spans="1:10" x14ac:dyDescent="0.25">
      <c r="A846" t="s">
        <v>4152</v>
      </c>
      <c r="B846">
        <v>2022</v>
      </c>
      <c r="C846" s="20">
        <v>10.5</v>
      </c>
      <c r="D846" t="s">
        <v>4172</v>
      </c>
      <c r="E846" t="s">
        <v>4286</v>
      </c>
      <c r="F846" t="s">
        <v>4246</v>
      </c>
      <c r="G846" t="s">
        <v>104</v>
      </c>
      <c r="H846" t="s">
        <v>160</v>
      </c>
      <c r="I846" t="s">
        <v>4479</v>
      </c>
      <c r="J846" t="s">
        <v>172</v>
      </c>
    </row>
    <row r="847" spans="1:10" x14ac:dyDescent="0.25">
      <c r="A847" t="s">
        <v>4171</v>
      </c>
      <c r="B847">
        <v>2021</v>
      </c>
      <c r="C847" s="20">
        <v>10.5</v>
      </c>
      <c r="D847" t="s">
        <v>4172</v>
      </c>
      <c r="E847" t="s">
        <v>4235</v>
      </c>
      <c r="F847" t="s">
        <v>4283</v>
      </c>
      <c r="G847" t="s">
        <v>104</v>
      </c>
      <c r="H847" t="s">
        <v>160</v>
      </c>
      <c r="I847" t="s">
        <v>4473</v>
      </c>
      <c r="J847" t="s">
        <v>172</v>
      </c>
    </row>
    <row r="848" spans="1:10" x14ac:dyDescent="0.25">
      <c r="A848" t="s">
        <v>4160</v>
      </c>
      <c r="B848">
        <v>2018</v>
      </c>
      <c r="C848" s="20">
        <v>10.5</v>
      </c>
      <c r="D848" t="s">
        <v>4260</v>
      </c>
      <c r="E848" t="s">
        <v>4161</v>
      </c>
      <c r="F848" t="s">
        <v>4200</v>
      </c>
      <c r="G848" t="s">
        <v>103</v>
      </c>
      <c r="H848" t="s">
        <v>4415</v>
      </c>
      <c r="J848" t="s">
        <v>172</v>
      </c>
    </row>
    <row r="849" spans="1:10" x14ac:dyDescent="0.25">
      <c r="A849" t="s">
        <v>4171</v>
      </c>
      <c r="B849">
        <v>2019</v>
      </c>
      <c r="C849" s="20">
        <v>10.5</v>
      </c>
      <c r="D849" t="s">
        <v>4177</v>
      </c>
      <c r="E849" t="s">
        <v>4231</v>
      </c>
      <c r="F849" t="s">
        <v>4292</v>
      </c>
      <c r="G849" t="s">
        <v>104</v>
      </c>
      <c r="H849" t="s">
        <v>160</v>
      </c>
      <c r="I849" t="s">
        <v>4478</v>
      </c>
      <c r="J849" t="s">
        <v>172</v>
      </c>
    </row>
    <row r="850" spans="1:10" x14ac:dyDescent="0.25">
      <c r="A850" t="s">
        <v>4148</v>
      </c>
      <c r="B850">
        <v>2022</v>
      </c>
      <c r="C850" s="20">
        <v>10.5</v>
      </c>
      <c r="D850" t="s">
        <v>4173</v>
      </c>
      <c r="E850" t="s">
        <v>4172</v>
      </c>
      <c r="F850" t="s">
        <v>4198</v>
      </c>
      <c r="G850" t="s">
        <v>104</v>
      </c>
      <c r="H850" t="s">
        <v>160</v>
      </c>
      <c r="I850" t="s">
        <v>4478</v>
      </c>
      <c r="J850" t="s">
        <v>172</v>
      </c>
    </row>
    <row r="851" spans="1:10" x14ac:dyDescent="0.25">
      <c r="A851" t="s">
        <v>4164</v>
      </c>
      <c r="B851">
        <v>2021</v>
      </c>
      <c r="C851" s="20">
        <v>10.5</v>
      </c>
      <c r="D851" t="s">
        <v>4173</v>
      </c>
      <c r="E851" t="s">
        <v>4150</v>
      </c>
      <c r="F851" t="s">
        <v>4230</v>
      </c>
      <c r="G851" t="s">
        <v>104</v>
      </c>
      <c r="H851" t="s">
        <v>160</v>
      </c>
      <c r="I851" t="s">
        <v>4479</v>
      </c>
      <c r="J851" t="s">
        <v>172</v>
      </c>
    </row>
    <row r="852" spans="1:10" x14ac:dyDescent="0.25">
      <c r="A852" t="s">
        <v>4156</v>
      </c>
      <c r="B852">
        <v>2018</v>
      </c>
      <c r="C852" s="20">
        <v>10.5</v>
      </c>
      <c r="D852" t="s">
        <v>4239</v>
      </c>
      <c r="E852" t="s">
        <v>4187</v>
      </c>
      <c r="F852" t="s">
        <v>4328</v>
      </c>
      <c r="G852" t="s">
        <v>103</v>
      </c>
      <c r="H852" t="s">
        <v>4409</v>
      </c>
      <c r="J852" t="s">
        <v>172</v>
      </c>
    </row>
    <row r="853" spans="1:10" x14ac:dyDescent="0.25">
      <c r="A853" t="s">
        <v>4156</v>
      </c>
      <c r="B853">
        <v>2018</v>
      </c>
      <c r="C853" s="20">
        <v>10.5</v>
      </c>
      <c r="D853" t="s">
        <v>4176</v>
      </c>
      <c r="E853" t="s">
        <v>4260</v>
      </c>
      <c r="F853" t="s">
        <v>4256</v>
      </c>
      <c r="G853" t="s">
        <v>103</v>
      </c>
      <c r="H853" t="s">
        <v>4415</v>
      </c>
      <c r="J853" t="s">
        <v>172</v>
      </c>
    </row>
    <row r="854" spans="1:10" x14ac:dyDescent="0.25">
      <c r="A854" t="s">
        <v>4175</v>
      </c>
      <c r="B854">
        <v>2011</v>
      </c>
      <c r="C854" s="20">
        <v>10.5</v>
      </c>
      <c r="D854" t="s">
        <v>4181</v>
      </c>
      <c r="E854" t="s">
        <v>4284</v>
      </c>
      <c r="F854" t="s">
        <v>184</v>
      </c>
      <c r="G854" t="s">
        <v>103</v>
      </c>
      <c r="H854" t="s">
        <v>4417</v>
      </c>
      <c r="J854" t="s">
        <v>172</v>
      </c>
    </row>
    <row r="855" spans="1:10" x14ac:dyDescent="0.25">
      <c r="A855" t="s">
        <v>4160</v>
      </c>
      <c r="B855">
        <v>2021</v>
      </c>
      <c r="C855" s="20">
        <v>10.5</v>
      </c>
      <c r="D855" t="s">
        <v>4181</v>
      </c>
      <c r="E855" t="s">
        <v>4181</v>
      </c>
      <c r="F855" t="s">
        <v>4207</v>
      </c>
      <c r="G855" t="s">
        <v>104</v>
      </c>
      <c r="H855" t="s">
        <v>160</v>
      </c>
      <c r="I855" t="s">
        <v>4479</v>
      </c>
      <c r="J855" t="s">
        <v>172</v>
      </c>
    </row>
    <row r="856" spans="1:10" x14ac:dyDescent="0.25">
      <c r="A856" t="s">
        <v>4175</v>
      </c>
      <c r="B856">
        <v>2020</v>
      </c>
      <c r="C856" s="20">
        <v>10.5</v>
      </c>
      <c r="D856" t="s">
        <v>4307</v>
      </c>
      <c r="E856" t="s">
        <v>4259</v>
      </c>
      <c r="F856" t="s">
        <v>4248</v>
      </c>
      <c r="G856" t="s">
        <v>104</v>
      </c>
      <c r="H856" t="s">
        <v>160</v>
      </c>
      <c r="I856" t="s">
        <v>4479</v>
      </c>
      <c r="J856" t="s">
        <v>172</v>
      </c>
    </row>
    <row r="857" spans="1:10" x14ac:dyDescent="0.25">
      <c r="A857" t="s">
        <v>4179</v>
      </c>
      <c r="B857">
        <v>2011</v>
      </c>
      <c r="C857" s="20">
        <v>10.5</v>
      </c>
      <c r="D857" t="s">
        <v>4273</v>
      </c>
      <c r="E857" t="s">
        <v>4336</v>
      </c>
      <c r="F857" t="s">
        <v>184</v>
      </c>
      <c r="G857" t="s">
        <v>103</v>
      </c>
      <c r="H857" t="s">
        <v>4417</v>
      </c>
      <c r="J857" t="s">
        <v>172</v>
      </c>
    </row>
    <row r="858" spans="1:10" x14ac:dyDescent="0.25">
      <c r="A858" t="s">
        <v>4156</v>
      </c>
      <c r="B858">
        <v>2020</v>
      </c>
      <c r="C858" s="20">
        <v>10.5</v>
      </c>
      <c r="D858" t="s">
        <v>4201</v>
      </c>
      <c r="E858" t="s">
        <v>4222</v>
      </c>
      <c r="F858" t="s">
        <v>4386</v>
      </c>
      <c r="G858" t="s">
        <v>104</v>
      </c>
      <c r="H858" t="s">
        <v>160</v>
      </c>
      <c r="I858" t="s">
        <v>4473</v>
      </c>
      <c r="J858" t="s">
        <v>172</v>
      </c>
    </row>
    <row r="859" spans="1:10" x14ac:dyDescent="0.25">
      <c r="A859" t="s">
        <v>4183</v>
      </c>
      <c r="B859">
        <v>2020</v>
      </c>
      <c r="C859" s="20">
        <v>10.5</v>
      </c>
      <c r="D859" t="s">
        <v>4270</v>
      </c>
      <c r="E859" t="s">
        <v>4360</v>
      </c>
      <c r="F859" t="s">
        <v>4263</v>
      </c>
      <c r="G859" t="s">
        <v>103</v>
      </c>
      <c r="H859" t="s">
        <v>4415</v>
      </c>
      <c r="J859" t="s">
        <v>172</v>
      </c>
    </row>
    <row r="860" spans="1:10" x14ac:dyDescent="0.25">
      <c r="A860" t="s">
        <v>4171</v>
      </c>
      <c r="B860">
        <v>2020</v>
      </c>
      <c r="C860" s="20">
        <v>10.5</v>
      </c>
      <c r="D860" t="s">
        <v>4270</v>
      </c>
      <c r="E860" t="s">
        <v>4336</v>
      </c>
      <c r="F860" t="s">
        <v>4286</v>
      </c>
      <c r="G860" t="s">
        <v>104</v>
      </c>
      <c r="H860" t="s">
        <v>160</v>
      </c>
      <c r="I860" t="s">
        <v>4478</v>
      </c>
      <c r="J860" t="s">
        <v>172</v>
      </c>
    </row>
    <row r="861" spans="1:10" x14ac:dyDescent="0.25">
      <c r="A861" t="s">
        <v>4179</v>
      </c>
      <c r="B861">
        <v>2019</v>
      </c>
      <c r="C861" s="20">
        <v>10.5</v>
      </c>
      <c r="D861" t="s">
        <v>4203</v>
      </c>
      <c r="E861" t="s">
        <v>4270</v>
      </c>
      <c r="F861" t="s">
        <v>4226</v>
      </c>
      <c r="G861" t="s">
        <v>104</v>
      </c>
      <c r="H861" t="s">
        <v>160</v>
      </c>
      <c r="I861" t="s">
        <v>4478</v>
      </c>
      <c r="J861" t="s">
        <v>172</v>
      </c>
    </row>
    <row r="862" spans="1:10" x14ac:dyDescent="0.25">
      <c r="A862" t="s">
        <v>4152</v>
      </c>
      <c r="B862">
        <v>2020</v>
      </c>
      <c r="C862" s="20">
        <v>10.5</v>
      </c>
      <c r="D862" t="s">
        <v>4231</v>
      </c>
      <c r="E862" t="s">
        <v>4204</v>
      </c>
      <c r="F862" t="s">
        <v>4248</v>
      </c>
      <c r="G862" t="s">
        <v>104</v>
      </c>
      <c r="H862" t="s">
        <v>160</v>
      </c>
      <c r="I862" t="s">
        <v>4479</v>
      </c>
      <c r="J862" t="s">
        <v>172</v>
      </c>
    </row>
    <row r="863" spans="1:10" x14ac:dyDescent="0.25">
      <c r="A863" t="s">
        <v>4168</v>
      </c>
      <c r="B863">
        <v>2018</v>
      </c>
      <c r="C863" s="20">
        <v>10.5</v>
      </c>
      <c r="D863" t="s">
        <v>4153</v>
      </c>
      <c r="E863" t="s">
        <v>4195</v>
      </c>
      <c r="F863" t="s">
        <v>4213</v>
      </c>
      <c r="G863" t="s">
        <v>103</v>
      </c>
      <c r="H863" t="s">
        <v>4409</v>
      </c>
      <c r="J863" t="s">
        <v>172</v>
      </c>
    </row>
    <row r="864" spans="1:10" x14ac:dyDescent="0.25">
      <c r="A864" t="s">
        <v>4143</v>
      </c>
      <c r="B864">
        <v>2018</v>
      </c>
      <c r="C864" s="20">
        <v>10.4</v>
      </c>
      <c r="D864" t="s">
        <v>4232</v>
      </c>
      <c r="E864" t="s">
        <v>4282</v>
      </c>
      <c r="F864" t="s">
        <v>4271</v>
      </c>
      <c r="G864" t="s">
        <v>104</v>
      </c>
      <c r="H864" t="s">
        <v>160</v>
      </c>
      <c r="I864" t="s">
        <v>4473</v>
      </c>
      <c r="J864" t="s">
        <v>172</v>
      </c>
    </row>
    <row r="865" spans="1:10" x14ac:dyDescent="0.25">
      <c r="A865" t="s">
        <v>4175</v>
      </c>
      <c r="B865">
        <v>2018</v>
      </c>
      <c r="C865" s="20">
        <v>10.4</v>
      </c>
      <c r="D865" t="s">
        <v>4190</v>
      </c>
      <c r="E865" t="s">
        <v>4207</v>
      </c>
      <c r="F865" t="s">
        <v>4166</v>
      </c>
      <c r="G865" t="s">
        <v>103</v>
      </c>
      <c r="H865" t="s">
        <v>4409</v>
      </c>
      <c r="J865" t="s">
        <v>172</v>
      </c>
    </row>
    <row r="866" spans="1:10" x14ac:dyDescent="0.25">
      <c r="A866" t="s">
        <v>4175</v>
      </c>
      <c r="B866">
        <v>2018</v>
      </c>
      <c r="C866" s="20">
        <v>10.4</v>
      </c>
      <c r="D866" t="s">
        <v>4172</v>
      </c>
      <c r="E866" t="s">
        <v>4217</v>
      </c>
      <c r="F866" t="s">
        <v>4338</v>
      </c>
      <c r="G866" t="s">
        <v>103</v>
      </c>
      <c r="H866" t="s">
        <v>4415</v>
      </c>
      <c r="J866" t="s">
        <v>172</v>
      </c>
    </row>
    <row r="867" spans="1:10" x14ac:dyDescent="0.25">
      <c r="A867" t="s">
        <v>4152</v>
      </c>
      <c r="B867">
        <v>2022</v>
      </c>
      <c r="C867" s="20">
        <v>10.4</v>
      </c>
      <c r="D867" t="s">
        <v>4149</v>
      </c>
      <c r="E867" t="s">
        <v>4169</v>
      </c>
      <c r="F867" t="s">
        <v>4169</v>
      </c>
      <c r="G867" t="s">
        <v>104</v>
      </c>
      <c r="H867" t="s">
        <v>160</v>
      </c>
      <c r="I867" t="s">
        <v>4478</v>
      </c>
      <c r="J867" t="s">
        <v>172</v>
      </c>
    </row>
    <row r="868" spans="1:10" x14ac:dyDescent="0.25">
      <c r="A868" t="s">
        <v>4143</v>
      </c>
      <c r="B868">
        <v>2021</v>
      </c>
      <c r="C868" s="20">
        <v>10.4</v>
      </c>
      <c r="D868" t="s">
        <v>4245</v>
      </c>
      <c r="E868" t="s">
        <v>4180</v>
      </c>
      <c r="F868" t="s">
        <v>4384</v>
      </c>
      <c r="G868" t="s">
        <v>104</v>
      </c>
      <c r="H868" t="s">
        <v>160</v>
      </c>
      <c r="I868" t="s">
        <v>4473</v>
      </c>
      <c r="J868" t="s">
        <v>172</v>
      </c>
    </row>
    <row r="869" spans="1:10" x14ac:dyDescent="0.25">
      <c r="A869" t="s">
        <v>4168</v>
      </c>
      <c r="B869">
        <v>2018</v>
      </c>
      <c r="C869" s="20">
        <v>10.4</v>
      </c>
      <c r="D869" t="s">
        <v>4290</v>
      </c>
      <c r="E869" t="s">
        <v>4235</v>
      </c>
      <c r="F869" t="s">
        <v>4199</v>
      </c>
      <c r="G869" t="s">
        <v>103</v>
      </c>
      <c r="H869" t="s">
        <v>4415</v>
      </c>
      <c r="J869" t="s">
        <v>172</v>
      </c>
    </row>
    <row r="870" spans="1:10" x14ac:dyDescent="0.25">
      <c r="A870" t="s">
        <v>4148</v>
      </c>
      <c r="B870">
        <v>2017</v>
      </c>
      <c r="C870" s="20">
        <v>10.4</v>
      </c>
      <c r="D870" t="s">
        <v>4290</v>
      </c>
      <c r="E870" t="s">
        <v>4154</v>
      </c>
      <c r="F870" t="s">
        <v>4285</v>
      </c>
      <c r="G870" t="s">
        <v>103</v>
      </c>
      <c r="H870" t="s">
        <v>4417</v>
      </c>
      <c r="J870" t="s">
        <v>172</v>
      </c>
    </row>
    <row r="871" spans="1:10" x14ac:dyDescent="0.25">
      <c r="A871" t="s">
        <v>4152</v>
      </c>
      <c r="B871">
        <v>2017</v>
      </c>
      <c r="C871" s="20">
        <v>10.4</v>
      </c>
      <c r="D871" t="s">
        <v>4181</v>
      </c>
      <c r="E871" t="s">
        <v>4178</v>
      </c>
      <c r="F871" t="s">
        <v>4281</v>
      </c>
      <c r="G871" t="s">
        <v>103</v>
      </c>
      <c r="H871" t="s">
        <v>4417</v>
      </c>
      <c r="J871" t="s">
        <v>172</v>
      </c>
    </row>
    <row r="872" spans="1:10" x14ac:dyDescent="0.25">
      <c r="A872" t="s">
        <v>4186</v>
      </c>
      <c r="B872">
        <v>2018</v>
      </c>
      <c r="C872" s="20">
        <v>10.4</v>
      </c>
      <c r="D872" t="s">
        <v>4181</v>
      </c>
      <c r="E872" t="s">
        <v>4270</v>
      </c>
      <c r="F872" t="s">
        <v>4380</v>
      </c>
      <c r="G872" t="s">
        <v>104</v>
      </c>
      <c r="H872" t="s">
        <v>160</v>
      </c>
      <c r="I872" t="s">
        <v>4473</v>
      </c>
      <c r="J872" t="s">
        <v>172</v>
      </c>
    </row>
    <row r="873" spans="1:10" x14ac:dyDescent="0.25">
      <c r="A873" t="s">
        <v>4148</v>
      </c>
      <c r="B873">
        <v>2010</v>
      </c>
      <c r="C873" s="20">
        <v>10.4</v>
      </c>
      <c r="D873" t="s">
        <v>4237</v>
      </c>
      <c r="E873" t="s">
        <v>4262</v>
      </c>
      <c r="F873" t="s">
        <v>184</v>
      </c>
      <c r="G873" t="s">
        <v>104</v>
      </c>
      <c r="H873" t="s">
        <v>160</v>
      </c>
      <c r="I873" t="s">
        <v>4473</v>
      </c>
      <c r="J873" t="s">
        <v>172</v>
      </c>
    </row>
    <row r="874" spans="1:10" x14ac:dyDescent="0.25">
      <c r="A874" t="s">
        <v>4148</v>
      </c>
      <c r="B874">
        <v>2018</v>
      </c>
      <c r="C874" s="20">
        <v>10.4</v>
      </c>
      <c r="D874" t="s">
        <v>4248</v>
      </c>
      <c r="E874" t="s">
        <v>4166</v>
      </c>
      <c r="F874" t="s">
        <v>4209</v>
      </c>
      <c r="G874" t="s">
        <v>104</v>
      </c>
      <c r="H874" t="s">
        <v>160</v>
      </c>
      <c r="I874" t="s">
        <v>4473</v>
      </c>
      <c r="J874" t="s">
        <v>172</v>
      </c>
    </row>
    <row r="875" spans="1:10" x14ac:dyDescent="0.25">
      <c r="A875" t="s">
        <v>4152</v>
      </c>
      <c r="B875">
        <v>2021</v>
      </c>
      <c r="C875" s="20">
        <v>10.4</v>
      </c>
      <c r="D875" t="s">
        <v>4291</v>
      </c>
      <c r="E875" t="s">
        <v>4311</v>
      </c>
      <c r="F875" t="s">
        <v>4353</v>
      </c>
      <c r="G875" t="s">
        <v>104</v>
      </c>
      <c r="H875" t="s">
        <v>160</v>
      </c>
      <c r="I875" t="s">
        <v>4473</v>
      </c>
      <c r="J875" t="s">
        <v>172</v>
      </c>
    </row>
    <row r="876" spans="1:10" x14ac:dyDescent="0.25">
      <c r="A876" t="s">
        <v>4164</v>
      </c>
      <c r="B876">
        <v>2018</v>
      </c>
      <c r="C876" s="20">
        <v>10.4</v>
      </c>
      <c r="D876" t="s">
        <v>4180</v>
      </c>
      <c r="E876" t="s">
        <v>4188</v>
      </c>
      <c r="F876" t="s">
        <v>4169</v>
      </c>
      <c r="G876" t="s">
        <v>103</v>
      </c>
      <c r="H876" t="s">
        <v>4409</v>
      </c>
      <c r="J876" t="s">
        <v>172</v>
      </c>
    </row>
    <row r="877" spans="1:10" x14ac:dyDescent="0.25">
      <c r="A877" t="s">
        <v>4168</v>
      </c>
      <c r="B877">
        <v>2021</v>
      </c>
      <c r="C877" s="20">
        <v>10.4</v>
      </c>
      <c r="D877" t="s">
        <v>4206</v>
      </c>
      <c r="E877" t="s">
        <v>4166</v>
      </c>
      <c r="F877" t="s">
        <v>4239</v>
      </c>
      <c r="G877" t="s">
        <v>104</v>
      </c>
      <c r="H877" t="s">
        <v>160</v>
      </c>
      <c r="I877" t="s">
        <v>4479</v>
      </c>
      <c r="J877" t="s">
        <v>172</v>
      </c>
    </row>
    <row r="878" spans="1:10" x14ac:dyDescent="0.25">
      <c r="A878" t="s">
        <v>4148</v>
      </c>
      <c r="B878">
        <v>2022</v>
      </c>
      <c r="C878" s="20">
        <v>10.4</v>
      </c>
      <c r="D878" t="s">
        <v>4244</v>
      </c>
      <c r="E878" t="s">
        <v>4231</v>
      </c>
      <c r="F878" t="s">
        <v>4207</v>
      </c>
      <c r="G878" t="s">
        <v>104</v>
      </c>
      <c r="H878" t="s">
        <v>160</v>
      </c>
      <c r="I878" t="s">
        <v>4479</v>
      </c>
      <c r="J878" t="s">
        <v>172</v>
      </c>
    </row>
    <row r="879" spans="1:10" x14ac:dyDescent="0.25">
      <c r="A879" t="s">
        <v>4175</v>
      </c>
      <c r="B879">
        <v>2019</v>
      </c>
      <c r="C879" s="20">
        <v>10.4</v>
      </c>
      <c r="D879" t="s">
        <v>4282</v>
      </c>
      <c r="E879" t="s">
        <v>4266</v>
      </c>
      <c r="F879" t="s">
        <v>4285</v>
      </c>
      <c r="G879" t="s">
        <v>104</v>
      </c>
      <c r="H879" t="s">
        <v>160</v>
      </c>
      <c r="I879" t="s">
        <v>4478</v>
      </c>
      <c r="J879" t="s">
        <v>172</v>
      </c>
    </row>
    <row r="880" spans="1:10" x14ac:dyDescent="0.25">
      <c r="A880" t="s">
        <v>4143</v>
      </c>
      <c r="B880">
        <v>2022</v>
      </c>
      <c r="C880" s="20">
        <v>10.4</v>
      </c>
      <c r="D880" t="s">
        <v>4187</v>
      </c>
      <c r="E880" t="s">
        <v>4165</v>
      </c>
      <c r="F880" t="s">
        <v>4166</v>
      </c>
      <c r="G880" t="s">
        <v>104</v>
      </c>
      <c r="H880" t="s">
        <v>160</v>
      </c>
      <c r="I880" t="s">
        <v>4479</v>
      </c>
      <c r="J880" t="s">
        <v>172</v>
      </c>
    </row>
    <row r="881" spans="1:10" x14ac:dyDescent="0.25">
      <c r="A881" t="s">
        <v>4160</v>
      </c>
      <c r="B881">
        <v>2018</v>
      </c>
      <c r="C881" s="20">
        <v>10.4</v>
      </c>
      <c r="D881" t="s">
        <v>4223</v>
      </c>
      <c r="E881" t="s">
        <v>4201</v>
      </c>
      <c r="F881" t="s">
        <v>4191</v>
      </c>
      <c r="G881" t="s">
        <v>103</v>
      </c>
      <c r="H881" t="s">
        <v>4409</v>
      </c>
      <c r="J881" t="s">
        <v>172</v>
      </c>
    </row>
    <row r="882" spans="1:10" x14ac:dyDescent="0.25">
      <c r="A882" t="s">
        <v>4148</v>
      </c>
      <c r="B882">
        <v>2011</v>
      </c>
      <c r="C882" s="20">
        <v>10.3</v>
      </c>
      <c r="D882" t="s">
        <v>184</v>
      </c>
      <c r="E882" t="s">
        <v>184</v>
      </c>
      <c r="F882" t="s">
        <v>184</v>
      </c>
      <c r="G882" t="s">
        <v>103</v>
      </c>
      <c r="H882" t="s">
        <v>4417</v>
      </c>
      <c r="J882" t="s">
        <v>172</v>
      </c>
    </row>
    <row r="883" spans="1:10" x14ac:dyDescent="0.25">
      <c r="A883" t="s">
        <v>4160</v>
      </c>
      <c r="B883">
        <v>2020</v>
      </c>
      <c r="C883" s="20">
        <v>10.3</v>
      </c>
      <c r="D883" t="s">
        <v>4232</v>
      </c>
      <c r="E883" t="s">
        <v>4218</v>
      </c>
      <c r="F883" t="s">
        <v>4204</v>
      </c>
      <c r="G883" t="s">
        <v>104</v>
      </c>
      <c r="H883" t="s">
        <v>160</v>
      </c>
      <c r="I883" t="s">
        <v>4478</v>
      </c>
      <c r="J883" t="s">
        <v>172</v>
      </c>
    </row>
    <row r="884" spans="1:10" x14ac:dyDescent="0.25">
      <c r="A884" t="s">
        <v>4179</v>
      </c>
      <c r="B884">
        <v>2021</v>
      </c>
      <c r="C884" s="20">
        <v>10.3</v>
      </c>
      <c r="D884" t="s">
        <v>4232</v>
      </c>
      <c r="E884" t="s">
        <v>4206</v>
      </c>
      <c r="F884" t="s">
        <v>4381</v>
      </c>
      <c r="G884" t="s">
        <v>104</v>
      </c>
      <c r="H884" t="s">
        <v>160</v>
      </c>
      <c r="I884" t="s">
        <v>4473</v>
      </c>
      <c r="J884" t="s">
        <v>172</v>
      </c>
    </row>
    <row r="885" spans="1:10" x14ac:dyDescent="0.25">
      <c r="A885" t="s">
        <v>4156</v>
      </c>
      <c r="B885">
        <v>2016</v>
      </c>
      <c r="C885" s="20">
        <v>10.3</v>
      </c>
      <c r="D885" t="s">
        <v>4145</v>
      </c>
      <c r="E885" t="s">
        <v>4193</v>
      </c>
      <c r="F885" t="s">
        <v>4252</v>
      </c>
      <c r="G885" t="s">
        <v>103</v>
      </c>
      <c r="H885" t="s">
        <v>4417</v>
      </c>
      <c r="J885" t="s">
        <v>172</v>
      </c>
    </row>
    <row r="886" spans="1:10" x14ac:dyDescent="0.25">
      <c r="A886" t="s">
        <v>4143</v>
      </c>
      <c r="B886">
        <v>2020</v>
      </c>
      <c r="C886" s="20">
        <v>10.3</v>
      </c>
      <c r="D886" t="s">
        <v>4145</v>
      </c>
      <c r="E886" t="s">
        <v>4237</v>
      </c>
      <c r="F886" t="s">
        <v>4298</v>
      </c>
      <c r="G886" t="s">
        <v>104</v>
      </c>
      <c r="H886" t="s">
        <v>160</v>
      </c>
      <c r="I886" t="s">
        <v>4479</v>
      </c>
      <c r="J886" t="s">
        <v>172</v>
      </c>
    </row>
    <row r="887" spans="1:10" x14ac:dyDescent="0.25">
      <c r="A887" t="s">
        <v>4160</v>
      </c>
      <c r="B887">
        <v>2021</v>
      </c>
      <c r="C887" s="20">
        <v>10.3</v>
      </c>
      <c r="D887" t="s">
        <v>4328</v>
      </c>
      <c r="E887" t="s">
        <v>4328</v>
      </c>
      <c r="F887" t="s">
        <v>4176</v>
      </c>
      <c r="G887" t="s">
        <v>104</v>
      </c>
      <c r="H887" t="s">
        <v>160</v>
      </c>
      <c r="I887" t="s">
        <v>4478</v>
      </c>
      <c r="J887" t="s">
        <v>172</v>
      </c>
    </row>
    <row r="888" spans="1:10" x14ac:dyDescent="0.25">
      <c r="A888" t="s">
        <v>4175</v>
      </c>
      <c r="B888">
        <v>2021</v>
      </c>
      <c r="C888" s="20">
        <v>10.3</v>
      </c>
      <c r="D888" t="s">
        <v>4286</v>
      </c>
      <c r="E888" t="s">
        <v>4244</v>
      </c>
      <c r="F888" t="s">
        <v>4300</v>
      </c>
      <c r="G888" t="s">
        <v>104</v>
      </c>
      <c r="H888" t="s">
        <v>160</v>
      </c>
      <c r="I888" t="s">
        <v>4473</v>
      </c>
      <c r="J888" t="s">
        <v>172</v>
      </c>
    </row>
    <row r="889" spans="1:10" x14ac:dyDescent="0.25">
      <c r="A889" t="s">
        <v>4186</v>
      </c>
      <c r="B889">
        <v>2010</v>
      </c>
      <c r="C889" s="20">
        <v>10.3</v>
      </c>
      <c r="D889" t="s">
        <v>4218</v>
      </c>
      <c r="E889" t="s">
        <v>4310</v>
      </c>
      <c r="F889" t="s">
        <v>184</v>
      </c>
      <c r="G889" t="s">
        <v>104</v>
      </c>
      <c r="H889" t="s">
        <v>160</v>
      </c>
      <c r="I889" t="s">
        <v>4473</v>
      </c>
      <c r="J889" t="s">
        <v>172</v>
      </c>
    </row>
    <row r="890" spans="1:10" x14ac:dyDescent="0.25">
      <c r="A890" t="s">
        <v>4168</v>
      </c>
      <c r="B890">
        <v>2020</v>
      </c>
      <c r="C890" s="20">
        <v>10.3</v>
      </c>
      <c r="D890" t="s">
        <v>4265</v>
      </c>
      <c r="E890" t="s">
        <v>4336</v>
      </c>
      <c r="F890" t="s">
        <v>4243</v>
      </c>
      <c r="G890" t="s">
        <v>104</v>
      </c>
      <c r="H890" t="s">
        <v>160</v>
      </c>
      <c r="I890" t="s">
        <v>4478</v>
      </c>
      <c r="J890" t="s">
        <v>172</v>
      </c>
    </row>
    <row r="891" spans="1:10" x14ac:dyDescent="0.25">
      <c r="A891" t="s">
        <v>4156</v>
      </c>
      <c r="B891">
        <v>2021</v>
      </c>
      <c r="C891" s="20">
        <v>10.3</v>
      </c>
      <c r="D891" t="s">
        <v>4248</v>
      </c>
      <c r="E891" t="s">
        <v>4282</v>
      </c>
      <c r="F891" t="s">
        <v>4195</v>
      </c>
      <c r="G891" t="s">
        <v>104</v>
      </c>
      <c r="H891" t="s">
        <v>160</v>
      </c>
      <c r="I891" t="s">
        <v>4479</v>
      </c>
      <c r="J891" t="s">
        <v>172</v>
      </c>
    </row>
    <row r="892" spans="1:10" x14ac:dyDescent="0.25">
      <c r="A892" t="s">
        <v>4168</v>
      </c>
      <c r="B892">
        <v>2020</v>
      </c>
      <c r="C892" s="20">
        <v>10.3</v>
      </c>
      <c r="D892" t="s">
        <v>4248</v>
      </c>
      <c r="E892" t="s">
        <v>4297</v>
      </c>
      <c r="F892" t="s">
        <v>4360</v>
      </c>
      <c r="G892" t="s">
        <v>104</v>
      </c>
      <c r="H892" t="s">
        <v>160</v>
      </c>
      <c r="I892" t="s">
        <v>4479</v>
      </c>
      <c r="J892" t="s">
        <v>172</v>
      </c>
    </row>
    <row r="893" spans="1:10" x14ac:dyDescent="0.25">
      <c r="A893" t="s">
        <v>4171</v>
      </c>
      <c r="B893">
        <v>2011</v>
      </c>
      <c r="C893" s="20">
        <v>10.3</v>
      </c>
      <c r="D893" t="s">
        <v>4201</v>
      </c>
      <c r="E893" t="s">
        <v>4336</v>
      </c>
      <c r="F893" t="s">
        <v>184</v>
      </c>
      <c r="G893" t="s">
        <v>103</v>
      </c>
      <c r="H893" t="s">
        <v>4417</v>
      </c>
      <c r="J893" t="s">
        <v>172</v>
      </c>
    </row>
    <row r="894" spans="1:10" x14ac:dyDescent="0.25">
      <c r="A894" t="s">
        <v>4183</v>
      </c>
      <c r="B894">
        <v>2021</v>
      </c>
      <c r="C894" s="20">
        <v>10.3</v>
      </c>
      <c r="D894" t="s">
        <v>4274</v>
      </c>
      <c r="E894" t="s">
        <v>4238</v>
      </c>
      <c r="F894" t="s">
        <v>4382</v>
      </c>
      <c r="G894" t="s">
        <v>104</v>
      </c>
      <c r="H894" t="s">
        <v>160</v>
      </c>
      <c r="I894" t="s">
        <v>4473</v>
      </c>
      <c r="J894" t="s">
        <v>172</v>
      </c>
    </row>
    <row r="895" spans="1:10" x14ac:dyDescent="0.25">
      <c r="A895" t="s">
        <v>4148</v>
      </c>
      <c r="B895">
        <v>2021</v>
      </c>
      <c r="C895" s="20">
        <v>10.3</v>
      </c>
      <c r="D895" t="s">
        <v>4282</v>
      </c>
      <c r="E895" t="s">
        <v>4294</v>
      </c>
      <c r="F895" t="s">
        <v>4385</v>
      </c>
      <c r="G895" t="s">
        <v>104</v>
      </c>
      <c r="H895" t="s">
        <v>160</v>
      </c>
      <c r="I895" t="s">
        <v>4473</v>
      </c>
      <c r="J895" t="s">
        <v>172</v>
      </c>
    </row>
    <row r="896" spans="1:10" x14ac:dyDescent="0.25">
      <c r="A896" t="s">
        <v>4164</v>
      </c>
      <c r="B896">
        <v>2020</v>
      </c>
      <c r="C896" s="20">
        <v>10.3</v>
      </c>
      <c r="D896" t="s">
        <v>4153</v>
      </c>
      <c r="E896" t="s">
        <v>4243</v>
      </c>
      <c r="F896" t="s">
        <v>4220</v>
      </c>
      <c r="G896" t="s">
        <v>104</v>
      </c>
      <c r="H896" t="s">
        <v>160</v>
      </c>
      <c r="I896" t="s">
        <v>4479</v>
      </c>
      <c r="J896" t="s">
        <v>172</v>
      </c>
    </row>
    <row r="897" spans="1:10" x14ac:dyDescent="0.25">
      <c r="A897" t="s">
        <v>4164</v>
      </c>
      <c r="B897">
        <v>2018</v>
      </c>
      <c r="C897" s="20">
        <v>10.3</v>
      </c>
      <c r="D897" t="s">
        <v>4187</v>
      </c>
      <c r="E897" t="s">
        <v>4238</v>
      </c>
      <c r="F897" t="s">
        <v>4166</v>
      </c>
      <c r="G897" t="s">
        <v>103</v>
      </c>
      <c r="H897" t="s">
        <v>4415</v>
      </c>
      <c r="J897" t="s">
        <v>172</v>
      </c>
    </row>
    <row r="898" spans="1:10" x14ac:dyDescent="0.25">
      <c r="A898" t="s">
        <v>4171</v>
      </c>
      <c r="B898">
        <v>2018</v>
      </c>
      <c r="C898" s="20">
        <v>10.3</v>
      </c>
      <c r="D898" t="s">
        <v>4187</v>
      </c>
      <c r="E898" t="s">
        <v>4157</v>
      </c>
      <c r="F898" t="s">
        <v>4217</v>
      </c>
      <c r="G898" t="s">
        <v>103</v>
      </c>
      <c r="H898" t="s">
        <v>4415</v>
      </c>
      <c r="J898" t="s">
        <v>172</v>
      </c>
    </row>
    <row r="899" spans="1:10" x14ac:dyDescent="0.25">
      <c r="A899" t="s">
        <v>4156</v>
      </c>
      <c r="B899">
        <v>2021</v>
      </c>
      <c r="C899" s="20">
        <v>10.3</v>
      </c>
      <c r="D899" t="s">
        <v>4187</v>
      </c>
      <c r="E899" t="s">
        <v>4144</v>
      </c>
      <c r="F899" t="s">
        <v>4235</v>
      </c>
      <c r="G899" t="s">
        <v>104</v>
      </c>
      <c r="H899" t="s">
        <v>160</v>
      </c>
      <c r="I899" t="s">
        <v>4478</v>
      </c>
      <c r="J899" t="s">
        <v>172</v>
      </c>
    </row>
    <row r="900" spans="1:10" x14ac:dyDescent="0.25">
      <c r="A900" t="s">
        <v>4164</v>
      </c>
      <c r="B900">
        <v>2020</v>
      </c>
      <c r="C900" s="20">
        <v>10.3</v>
      </c>
      <c r="D900" t="s">
        <v>4238</v>
      </c>
      <c r="E900" t="s">
        <v>4273</v>
      </c>
      <c r="F900" t="s">
        <v>4283</v>
      </c>
      <c r="G900" t="s">
        <v>104</v>
      </c>
      <c r="H900" t="s">
        <v>160</v>
      </c>
      <c r="I900" t="s">
        <v>4478</v>
      </c>
      <c r="J900" t="s">
        <v>172</v>
      </c>
    </row>
    <row r="901" spans="1:10" x14ac:dyDescent="0.25">
      <c r="A901" t="s">
        <v>4186</v>
      </c>
      <c r="B901">
        <v>2021</v>
      </c>
      <c r="C901" s="20">
        <v>10.3</v>
      </c>
      <c r="D901" t="s">
        <v>4188</v>
      </c>
      <c r="E901" t="s">
        <v>4223</v>
      </c>
      <c r="F901" t="s">
        <v>4383</v>
      </c>
      <c r="G901" t="s">
        <v>104</v>
      </c>
      <c r="H901" t="s">
        <v>160</v>
      </c>
      <c r="I901" t="s">
        <v>4473</v>
      </c>
      <c r="J901" t="s">
        <v>172</v>
      </c>
    </row>
    <row r="902" spans="1:10" x14ac:dyDescent="0.25">
      <c r="A902" t="s">
        <v>4179</v>
      </c>
      <c r="B902">
        <v>2010</v>
      </c>
      <c r="C902" s="20">
        <v>10.199999999999999</v>
      </c>
      <c r="D902" t="s">
        <v>184</v>
      </c>
      <c r="E902" t="s">
        <v>184</v>
      </c>
      <c r="F902" t="s">
        <v>184</v>
      </c>
      <c r="G902" t="s">
        <v>103</v>
      </c>
      <c r="H902" t="s">
        <v>4409</v>
      </c>
      <c r="J902" t="s">
        <v>172</v>
      </c>
    </row>
    <row r="903" spans="1:10" x14ac:dyDescent="0.25">
      <c r="A903" t="s">
        <v>4143</v>
      </c>
      <c r="B903">
        <v>2025</v>
      </c>
      <c r="C903" s="20">
        <v>10.199999999999999</v>
      </c>
      <c r="D903" t="s">
        <v>4144</v>
      </c>
      <c r="E903" t="s">
        <v>4145</v>
      </c>
      <c r="F903" t="s">
        <v>4146</v>
      </c>
      <c r="G903" t="s">
        <v>104</v>
      </c>
      <c r="H903" t="s">
        <v>4147</v>
      </c>
      <c r="J903" t="s">
        <v>172</v>
      </c>
    </row>
    <row r="904" spans="1:10" x14ac:dyDescent="0.25">
      <c r="A904" t="s">
        <v>4179</v>
      </c>
      <c r="B904">
        <v>2018</v>
      </c>
      <c r="C904" s="20">
        <v>10.199999999999999</v>
      </c>
      <c r="D904" t="s">
        <v>4172</v>
      </c>
      <c r="E904" t="s">
        <v>4290</v>
      </c>
      <c r="F904" t="s">
        <v>4235</v>
      </c>
      <c r="G904" t="s">
        <v>103</v>
      </c>
      <c r="H904" t="s">
        <v>4409</v>
      </c>
      <c r="J904" t="s">
        <v>172</v>
      </c>
    </row>
    <row r="905" spans="1:10" x14ac:dyDescent="0.25">
      <c r="A905" t="s">
        <v>4179</v>
      </c>
      <c r="B905">
        <v>2018</v>
      </c>
      <c r="C905" s="20">
        <v>10.199999999999999</v>
      </c>
      <c r="D905" t="s">
        <v>4172</v>
      </c>
      <c r="E905" t="s">
        <v>4177</v>
      </c>
      <c r="F905" t="s">
        <v>4276</v>
      </c>
      <c r="G905" t="s">
        <v>103</v>
      </c>
      <c r="H905" t="s">
        <v>4415</v>
      </c>
      <c r="J905" t="s">
        <v>172</v>
      </c>
    </row>
    <row r="906" spans="1:10" x14ac:dyDescent="0.25">
      <c r="A906" t="s">
        <v>4148</v>
      </c>
      <c r="B906">
        <v>2018</v>
      </c>
      <c r="C906" s="20">
        <v>10.199999999999999</v>
      </c>
      <c r="D906" t="s">
        <v>4161</v>
      </c>
      <c r="E906" t="s">
        <v>4176</v>
      </c>
      <c r="F906" t="s">
        <v>4289</v>
      </c>
      <c r="G906" t="s">
        <v>103</v>
      </c>
      <c r="H906" t="s">
        <v>4415</v>
      </c>
      <c r="J906" t="s">
        <v>172</v>
      </c>
    </row>
    <row r="907" spans="1:10" x14ac:dyDescent="0.25">
      <c r="A907" t="s">
        <v>4156</v>
      </c>
      <c r="B907">
        <v>2017</v>
      </c>
      <c r="C907" s="20">
        <v>10.199999999999999</v>
      </c>
      <c r="D907" t="s">
        <v>4269</v>
      </c>
      <c r="E907" t="s">
        <v>4173</v>
      </c>
      <c r="F907" t="s">
        <v>4214</v>
      </c>
      <c r="G907" t="s">
        <v>103</v>
      </c>
      <c r="H907" t="s">
        <v>4409</v>
      </c>
      <c r="J907" t="s">
        <v>172</v>
      </c>
    </row>
    <row r="908" spans="1:10" x14ac:dyDescent="0.25">
      <c r="A908" t="s">
        <v>4152</v>
      </c>
      <c r="B908">
        <v>2018</v>
      </c>
      <c r="C908" s="20">
        <v>10.199999999999999</v>
      </c>
      <c r="D908" t="s">
        <v>4245</v>
      </c>
      <c r="E908" t="s">
        <v>4261</v>
      </c>
      <c r="F908" t="s">
        <v>4209</v>
      </c>
      <c r="G908" t="s">
        <v>103</v>
      </c>
      <c r="H908" t="s">
        <v>4409</v>
      </c>
      <c r="J908" t="s">
        <v>172</v>
      </c>
    </row>
    <row r="909" spans="1:10" x14ac:dyDescent="0.25">
      <c r="A909" t="s">
        <v>4168</v>
      </c>
      <c r="B909">
        <v>2011</v>
      </c>
      <c r="C909" s="20">
        <v>10.199999999999999</v>
      </c>
      <c r="D909" t="s">
        <v>4180</v>
      </c>
      <c r="E909" t="s">
        <v>4348</v>
      </c>
      <c r="F909" t="s">
        <v>184</v>
      </c>
      <c r="G909" t="s">
        <v>103</v>
      </c>
      <c r="H909" t="s">
        <v>4417</v>
      </c>
      <c r="J909" t="s">
        <v>172</v>
      </c>
    </row>
    <row r="910" spans="1:10" x14ac:dyDescent="0.25">
      <c r="A910" t="s">
        <v>4183</v>
      </c>
      <c r="B910">
        <v>2010</v>
      </c>
      <c r="C910" s="20">
        <v>10.199999999999999</v>
      </c>
      <c r="D910" t="s">
        <v>4231</v>
      </c>
      <c r="E910" t="s">
        <v>4312</v>
      </c>
      <c r="F910" t="s">
        <v>184</v>
      </c>
      <c r="G910" t="s">
        <v>104</v>
      </c>
      <c r="H910" t="s">
        <v>160</v>
      </c>
      <c r="I910" t="s">
        <v>4473</v>
      </c>
      <c r="J910" t="s">
        <v>172</v>
      </c>
    </row>
    <row r="911" spans="1:10" x14ac:dyDescent="0.25">
      <c r="A911" t="s">
        <v>4168</v>
      </c>
      <c r="B911">
        <v>2010</v>
      </c>
      <c r="C911" s="20">
        <v>10.1</v>
      </c>
      <c r="D911" t="s">
        <v>4268</v>
      </c>
      <c r="E911" t="s">
        <v>4286</v>
      </c>
      <c r="F911" t="s">
        <v>184</v>
      </c>
      <c r="G911" t="s">
        <v>104</v>
      </c>
      <c r="H911" t="s">
        <v>160</v>
      </c>
      <c r="I911" t="s">
        <v>4473</v>
      </c>
      <c r="J911" t="s">
        <v>172</v>
      </c>
    </row>
    <row r="912" spans="1:10" x14ac:dyDescent="0.25">
      <c r="A912" t="s">
        <v>4183</v>
      </c>
      <c r="B912">
        <v>2017</v>
      </c>
      <c r="C912" s="20">
        <v>10.1</v>
      </c>
      <c r="D912" t="s">
        <v>4200</v>
      </c>
      <c r="E912" t="s">
        <v>4280</v>
      </c>
      <c r="F912" t="s">
        <v>4278</v>
      </c>
      <c r="G912" t="s">
        <v>104</v>
      </c>
      <c r="H912" t="s">
        <v>160</v>
      </c>
      <c r="I912" t="s">
        <v>4473</v>
      </c>
      <c r="J912" t="s">
        <v>172</v>
      </c>
    </row>
    <row r="913" spans="1:10" x14ac:dyDescent="0.25">
      <c r="A913" t="s">
        <v>4183</v>
      </c>
      <c r="B913">
        <v>2017</v>
      </c>
      <c r="C913" s="20">
        <v>10.1</v>
      </c>
      <c r="D913" t="s">
        <v>4216</v>
      </c>
      <c r="E913" t="s">
        <v>4178</v>
      </c>
      <c r="F913" t="s">
        <v>4347</v>
      </c>
      <c r="G913" t="s">
        <v>103</v>
      </c>
      <c r="H913" t="s">
        <v>4409</v>
      </c>
      <c r="J913" t="s">
        <v>172</v>
      </c>
    </row>
    <row r="914" spans="1:10" x14ac:dyDescent="0.25">
      <c r="A914" t="s">
        <v>4160</v>
      </c>
      <c r="B914">
        <v>2017</v>
      </c>
      <c r="C914" s="20">
        <v>10.1</v>
      </c>
      <c r="D914" t="s">
        <v>4184</v>
      </c>
      <c r="E914" t="s">
        <v>4177</v>
      </c>
      <c r="F914" t="s">
        <v>4416</v>
      </c>
      <c r="G914" t="s">
        <v>103</v>
      </c>
      <c r="H914" t="s">
        <v>4415</v>
      </c>
      <c r="J914" t="s">
        <v>172</v>
      </c>
    </row>
    <row r="915" spans="1:10" x14ac:dyDescent="0.25">
      <c r="A915" t="s">
        <v>4152</v>
      </c>
      <c r="B915">
        <v>2019</v>
      </c>
      <c r="C915" s="20">
        <v>10.1</v>
      </c>
      <c r="D915" t="s">
        <v>4269</v>
      </c>
      <c r="E915" t="s">
        <v>4269</v>
      </c>
      <c r="F915" t="s">
        <v>4342</v>
      </c>
      <c r="G915" t="s">
        <v>104</v>
      </c>
      <c r="H915" t="s">
        <v>160</v>
      </c>
      <c r="I915" t="s">
        <v>4478</v>
      </c>
      <c r="J915" t="s">
        <v>172</v>
      </c>
    </row>
    <row r="916" spans="1:10" x14ac:dyDescent="0.25">
      <c r="A916" t="s">
        <v>4175</v>
      </c>
      <c r="B916">
        <v>2021</v>
      </c>
      <c r="C916" s="20">
        <v>10.1</v>
      </c>
      <c r="D916" t="s">
        <v>4177</v>
      </c>
      <c r="E916" t="s">
        <v>4205</v>
      </c>
      <c r="F916" t="s">
        <v>4266</v>
      </c>
      <c r="G916" t="s">
        <v>104</v>
      </c>
      <c r="H916" t="s">
        <v>160</v>
      </c>
      <c r="I916" t="s">
        <v>4479</v>
      </c>
      <c r="J916" t="s">
        <v>172</v>
      </c>
    </row>
    <row r="917" spans="1:10" x14ac:dyDescent="0.25">
      <c r="A917" t="s">
        <v>4186</v>
      </c>
      <c r="B917">
        <v>2021</v>
      </c>
      <c r="C917" s="20">
        <v>10.1</v>
      </c>
      <c r="D917" t="s">
        <v>4173</v>
      </c>
      <c r="E917" t="s">
        <v>4173</v>
      </c>
      <c r="F917" t="s">
        <v>4367</v>
      </c>
      <c r="G917" t="s">
        <v>104</v>
      </c>
      <c r="H917" t="s">
        <v>160</v>
      </c>
      <c r="I917" t="s">
        <v>4479</v>
      </c>
      <c r="J917" t="s">
        <v>172</v>
      </c>
    </row>
    <row r="918" spans="1:10" x14ac:dyDescent="0.25">
      <c r="A918" t="s">
        <v>4168</v>
      </c>
      <c r="B918">
        <v>2017</v>
      </c>
      <c r="C918" s="20">
        <v>10.1</v>
      </c>
      <c r="D918" t="s">
        <v>4241</v>
      </c>
      <c r="E918" t="s">
        <v>4211</v>
      </c>
      <c r="F918" t="s">
        <v>4146</v>
      </c>
      <c r="G918" t="s">
        <v>103</v>
      </c>
      <c r="H918" t="s">
        <v>4415</v>
      </c>
      <c r="J918" t="s">
        <v>172</v>
      </c>
    </row>
    <row r="919" spans="1:10" x14ac:dyDescent="0.25">
      <c r="A919" t="s">
        <v>4168</v>
      </c>
      <c r="B919">
        <v>2017</v>
      </c>
      <c r="C919" s="20">
        <v>10.1</v>
      </c>
      <c r="D919" t="s">
        <v>4205</v>
      </c>
      <c r="E919" t="s">
        <v>4165</v>
      </c>
      <c r="F919" t="s">
        <v>4337</v>
      </c>
      <c r="G919" t="s">
        <v>103</v>
      </c>
      <c r="H919" t="s">
        <v>4409</v>
      </c>
      <c r="J919" t="s">
        <v>172</v>
      </c>
    </row>
    <row r="920" spans="1:10" x14ac:dyDescent="0.25">
      <c r="A920" t="s">
        <v>4179</v>
      </c>
      <c r="B920">
        <v>2017</v>
      </c>
      <c r="C920" s="20">
        <v>10.1</v>
      </c>
      <c r="D920" t="s">
        <v>4286</v>
      </c>
      <c r="E920" t="s">
        <v>4178</v>
      </c>
      <c r="F920" t="s">
        <v>4322</v>
      </c>
      <c r="G920" t="s">
        <v>104</v>
      </c>
      <c r="H920" t="s">
        <v>160</v>
      </c>
      <c r="I920" t="s">
        <v>4473</v>
      </c>
      <c r="J920" t="s">
        <v>172</v>
      </c>
    </row>
    <row r="921" spans="1:10" x14ac:dyDescent="0.25">
      <c r="A921" t="s">
        <v>4156</v>
      </c>
      <c r="B921">
        <v>2020</v>
      </c>
      <c r="C921" s="20">
        <v>10.1</v>
      </c>
      <c r="D921" t="s">
        <v>4236</v>
      </c>
      <c r="E921" t="s">
        <v>4265</v>
      </c>
      <c r="F921" t="s">
        <v>4309</v>
      </c>
      <c r="G921" t="s">
        <v>104</v>
      </c>
      <c r="H921" t="s">
        <v>160</v>
      </c>
      <c r="I921" t="s">
        <v>4478</v>
      </c>
      <c r="J921" t="s">
        <v>172</v>
      </c>
    </row>
    <row r="922" spans="1:10" x14ac:dyDescent="0.25">
      <c r="A922" t="s">
        <v>4160</v>
      </c>
      <c r="B922">
        <v>2020</v>
      </c>
      <c r="C922" s="20">
        <v>10.1</v>
      </c>
      <c r="D922" t="s">
        <v>4295</v>
      </c>
      <c r="E922" t="s">
        <v>4250</v>
      </c>
      <c r="F922" t="s">
        <v>4368</v>
      </c>
      <c r="G922" t="s">
        <v>104</v>
      </c>
      <c r="H922" t="s">
        <v>160</v>
      </c>
      <c r="I922" t="s">
        <v>4479</v>
      </c>
      <c r="J922" t="s">
        <v>172</v>
      </c>
    </row>
    <row r="923" spans="1:10" x14ac:dyDescent="0.25">
      <c r="A923" t="s">
        <v>4164</v>
      </c>
      <c r="B923">
        <v>2011</v>
      </c>
      <c r="C923" s="20">
        <v>10.1</v>
      </c>
      <c r="D923" t="s">
        <v>4291</v>
      </c>
      <c r="E923" t="s">
        <v>4283</v>
      </c>
      <c r="F923" t="s">
        <v>184</v>
      </c>
      <c r="G923" t="s">
        <v>103</v>
      </c>
      <c r="H923" t="s">
        <v>4417</v>
      </c>
      <c r="J923" t="s">
        <v>172</v>
      </c>
    </row>
    <row r="924" spans="1:10" x14ac:dyDescent="0.25">
      <c r="A924" t="s">
        <v>4179</v>
      </c>
      <c r="B924">
        <v>2010</v>
      </c>
      <c r="C924" s="20">
        <v>10.1</v>
      </c>
      <c r="D924" t="s">
        <v>4291</v>
      </c>
      <c r="E924" t="s">
        <v>4360</v>
      </c>
      <c r="F924" t="s">
        <v>184</v>
      </c>
      <c r="G924" t="s">
        <v>104</v>
      </c>
      <c r="H924" t="s">
        <v>160</v>
      </c>
      <c r="I924" t="s">
        <v>4473</v>
      </c>
      <c r="J924" t="s">
        <v>172</v>
      </c>
    </row>
    <row r="925" spans="1:10" x14ac:dyDescent="0.25">
      <c r="A925" t="s">
        <v>4148</v>
      </c>
      <c r="B925">
        <v>2018</v>
      </c>
      <c r="C925" s="20">
        <v>10.1</v>
      </c>
      <c r="D925" t="s">
        <v>4206</v>
      </c>
      <c r="E925" t="s">
        <v>4173</v>
      </c>
      <c r="F925" t="s">
        <v>4280</v>
      </c>
      <c r="G925" t="s">
        <v>103</v>
      </c>
      <c r="H925" t="s">
        <v>4409</v>
      </c>
      <c r="J925" t="s">
        <v>172</v>
      </c>
    </row>
    <row r="926" spans="1:10" x14ac:dyDescent="0.25">
      <c r="A926" t="s">
        <v>4143</v>
      </c>
      <c r="B926">
        <v>2018</v>
      </c>
      <c r="C926" s="20">
        <v>10.1</v>
      </c>
      <c r="D926" t="s">
        <v>4231</v>
      </c>
      <c r="E926" t="s">
        <v>4187</v>
      </c>
      <c r="F926" t="s">
        <v>4211</v>
      </c>
      <c r="G926" t="s">
        <v>103</v>
      </c>
      <c r="H926" t="s">
        <v>4415</v>
      </c>
      <c r="J926" t="s">
        <v>172</v>
      </c>
    </row>
    <row r="927" spans="1:10" x14ac:dyDescent="0.25">
      <c r="A927" t="s">
        <v>4175</v>
      </c>
      <c r="B927">
        <v>2017</v>
      </c>
      <c r="C927" s="20">
        <v>10.1</v>
      </c>
      <c r="D927" t="s">
        <v>4188</v>
      </c>
      <c r="E927" t="s">
        <v>4191</v>
      </c>
      <c r="F927" t="s">
        <v>4340</v>
      </c>
      <c r="G927" t="s">
        <v>104</v>
      </c>
      <c r="H927" t="s">
        <v>160</v>
      </c>
      <c r="I927" t="s">
        <v>4473</v>
      </c>
      <c r="J927" t="s">
        <v>172</v>
      </c>
    </row>
    <row r="928" spans="1:10" x14ac:dyDescent="0.25">
      <c r="A928" t="s">
        <v>4143</v>
      </c>
      <c r="B928">
        <v>2018</v>
      </c>
      <c r="C928" s="20">
        <v>10.1</v>
      </c>
      <c r="D928" t="s">
        <v>4223</v>
      </c>
      <c r="E928" t="s">
        <v>4187</v>
      </c>
      <c r="F928" t="s">
        <v>4256</v>
      </c>
      <c r="G928" t="s">
        <v>103</v>
      </c>
      <c r="H928" t="s">
        <v>4409</v>
      </c>
      <c r="J928" t="s">
        <v>172</v>
      </c>
    </row>
    <row r="929" spans="1:10" x14ac:dyDescent="0.25">
      <c r="A929" t="s">
        <v>4156</v>
      </c>
      <c r="B929">
        <v>2017</v>
      </c>
      <c r="C929" s="20">
        <v>10.1</v>
      </c>
      <c r="D929" t="s">
        <v>4223</v>
      </c>
      <c r="E929" t="s">
        <v>4181</v>
      </c>
      <c r="F929" t="s">
        <v>4319</v>
      </c>
      <c r="G929" t="s">
        <v>103</v>
      </c>
      <c r="H929" t="s">
        <v>4415</v>
      </c>
      <c r="J929" t="s">
        <v>172</v>
      </c>
    </row>
    <row r="930" spans="1:10" x14ac:dyDescent="0.25">
      <c r="A930" t="s">
        <v>4179</v>
      </c>
      <c r="B930">
        <v>2021</v>
      </c>
      <c r="C930" s="20">
        <v>10</v>
      </c>
      <c r="D930" t="s">
        <v>184</v>
      </c>
      <c r="E930" t="s">
        <v>184</v>
      </c>
      <c r="F930" t="s">
        <v>4355</v>
      </c>
      <c r="G930" t="s">
        <v>104</v>
      </c>
      <c r="H930" t="s">
        <v>160</v>
      </c>
      <c r="I930" t="s">
        <v>4479</v>
      </c>
      <c r="J930" t="s">
        <v>172</v>
      </c>
    </row>
    <row r="931" spans="1:10" x14ac:dyDescent="0.25">
      <c r="A931" t="s">
        <v>4143</v>
      </c>
      <c r="B931">
        <v>2021</v>
      </c>
      <c r="C931" s="20">
        <v>10</v>
      </c>
      <c r="D931" t="s">
        <v>184</v>
      </c>
      <c r="E931" t="s">
        <v>184</v>
      </c>
      <c r="F931" t="s">
        <v>4310</v>
      </c>
      <c r="G931" t="s">
        <v>104</v>
      </c>
      <c r="H931" t="s">
        <v>160</v>
      </c>
      <c r="I931" t="s">
        <v>4479</v>
      </c>
      <c r="J931" t="s">
        <v>172</v>
      </c>
    </row>
    <row r="932" spans="1:10" x14ac:dyDescent="0.25">
      <c r="A932" t="s">
        <v>4148</v>
      </c>
      <c r="B932">
        <v>2021</v>
      </c>
      <c r="C932" s="20">
        <v>10</v>
      </c>
      <c r="D932" t="s">
        <v>184</v>
      </c>
      <c r="E932" t="s">
        <v>4206</v>
      </c>
      <c r="F932" t="s">
        <v>184</v>
      </c>
      <c r="G932" t="s">
        <v>104</v>
      </c>
      <c r="H932" t="s">
        <v>160</v>
      </c>
      <c r="I932" t="s">
        <v>4479</v>
      </c>
      <c r="J932" t="s">
        <v>172</v>
      </c>
    </row>
    <row r="933" spans="1:10" x14ac:dyDescent="0.25">
      <c r="A933" t="s">
        <v>4152</v>
      </c>
      <c r="B933">
        <v>2021</v>
      </c>
      <c r="C933" s="20">
        <v>10</v>
      </c>
      <c r="D933" t="s">
        <v>184</v>
      </c>
      <c r="E933" t="s">
        <v>4243</v>
      </c>
      <c r="F933" t="s">
        <v>4293</v>
      </c>
      <c r="G933" t="s">
        <v>104</v>
      </c>
      <c r="H933" t="s">
        <v>160</v>
      </c>
      <c r="I933" t="s">
        <v>4479</v>
      </c>
      <c r="J933" t="s">
        <v>172</v>
      </c>
    </row>
    <row r="934" spans="1:10" x14ac:dyDescent="0.25">
      <c r="A934" t="s">
        <v>4160</v>
      </c>
      <c r="B934">
        <v>2018</v>
      </c>
      <c r="C934" s="20">
        <v>10</v>
      </c>
      <c r="D934" t="s">
        <v>184</v>
      </c>
      <c r="E934" t="s">
        <v>4225</v>
      </c>
      <c r="F934" t="s">
        <v>4219</v>
      </c>
      <c r="G934" t="s">
        <v>104</v>
      </c>
      <c r="H934" t="s">
        <v>160</v>
      </c>
      <c r="I934" t="s">
        <v>4479</v>
      </c>
      <c r="J934" t="s">
        <v>172</v>
      </c>
    </row>
    <row r="935" spans="1:10" x14ac:dyDescent="0.25">
      <c r="A935" t="s">
        <v>4143</v>
      </c>
      <c r="B935">
        <v>2011</v>
      </c>
      <c r="C935" s="20">
        <v>10</v>
      </c>
      <c r="D935" t="s">
        <v>184</v>
      </c>
      <c r="E935" t="s">
        <v>184</v>
      </c>
      <c r="F935" t="s">
        <v>184</v>
      </c>
      <c r="G935" t="s">
        <v>104</v>
      </c>
      <c r="H935" t="s">
        <v>160</v>
      </c>
      <c r="I935" t="s">
        <v>4479</v>
      </c>
      <c r="J935" t="s">
        <v>172</v>
      </c>
    </row>
    <row r="936" spans="1:10" x14ac:dyDescent="0.25">
      <c r="A936" t="s">
        <v>4160</v>
      </c>
      <c r="B936">
        <v>2017</v>
      </c>
      <c r="C936" s="20">
        <v>10</v>
      </c>
      <c r="D936" t="s">
        <v>184</v>
      </c>
      <c r="E936" t="s">
        <v>4181</v>
      </c>
      <c r="F936" t="s">
        <v>4193</v>
      </c>
      <c r="G936" t="s">
        <v>104</v>
      </c>
      <c r="H936" t="s">
        <v>160</v>
      </c>
      <c r="I936" t="s">
        <v>4473</v>
      </c>
      <c r="J936" t="s">
        <v>172</v>
      </c>
    </row>
    <row r="937" spans="1:10" x14ac:dyDescent="0.25">
      <c r="A937" t="s">
        <v>4164</v>
      </c>
      <c r="B937">
        <v>2021</v>
      </c>
      <c r="C937" s="20">
        <v>10</v>
      </c>
      <c r="D937" t="s">
        <v>4232</v>
      </c>
      <c r="E937" t="s">
        <v>4232</v>
      </c>
      <c r="F937" t="s">
        <v>4208</v>
      </c>
      <c r="G937" t="s">
        <v>104</v>
      </c>
      <c r="H937" t="s">
        <v>160</v>
      </c>
      <c r="I937" t="s">
        <v>4478</v>
      </c>
      <c r="J937" t="s">
        <v>172</v>
      </c>
    </row>
    <row r="938" spans="1:10" x14ac:dyDescent="0.25">
      <c r="A938" t="s">
        <v>4168</v>
      </c>
      <c r="B938">
        <v>2021</v>
      </c>
      <c r="C938" s="20">
        <v>10</v>
      </c>
      <c r="D938" t="s">
        <v>4232</v>
      </c>
      <c r="E938" t="s">
        <v>4205</v>
      </c>
      <c r="F938" t="s">
        <v>4254</v>
      </c>
      <c r="G938" t="s">
        <v>104</v>
      </c>
      <c r="H938" t="s">
        <v>160</v>
      </c>
      <c r="I938" t="s">
        <v>4478</v>
      </c>
      <c r="J938" t="s">
        <v>172</v>
      </c>
    </row>
    <row r="939" spans="1:10" x14ac:dyDescent="0.25">
      <c r="A939" t="s">
        <v>4171</v>
      </c>
      <c r="B939">
        <v>2021</v>
      </c>
      <c r="C939" s="20">
        <v>10</v>
      </c>
      <c r="D939" t="s">
        <v>4232</v>
      </c>
      <c r="E939" t="s">
        <v>4286</v>
      </c>
      <c r="F939" t="s">
        <v>4329</v>
      </c>
      <c r="G939" t="s">
        <v>104</v>
      </c>
      <c r="H939" t="s">
        <v>160</v>
      </c>
      <c r="I939" t="s">
        <v>4478</v>
      </c>
      <c r="J939" t="s">
        <v>172</v>
      </c>
    </row>
    <row r="940" spans="1:10" x14ac:dyDescent="0.25">
      <c r="A940" t="s">
        <v>4183</v>
      </c>
      <c r="B940">
        <v>2021</v>
      </c>
      <c r="C940" s="20">
        <v>10</v>
      </c>
      <c r="D940" t="s">
        <v>4232</v>
      </c>
      <c r="E940" t="s">
        <v>4188</v>
      </c>
      <c r="F940" t="s">
        <v>4331</v>
      </c>
      <c r="G940" t="s">
        <v>104</v>
      </c>
      <c r="H940" t="s">
        <v>160</v>
      </c>
      <c r="I940" t="s">
        <v>4478</v>
      </c>
      <c r="J940" t="s">
        <v>172</v>
      </c>
    </row>
    <row r="941" spans="1:10" x14ac:dyDescent="0.25">
      <c r="A941" t="s">
        <v>4143</v>
      </c>
      <c r="B941">
        <v>2021</v>
      </c>
      <c r="C941" s="20">
        <v>10</v>
      </c>
      <c r="D941" t="s">
        <v>4232</v>
      </c>
      <c r="E941" t="s">
        <v>4274</v>
      </c>
      <c r="F941" t="s">
        <v>4333</v>
      </c>
      <c r="G941" t="s">
        <v>104</v>
      </c>
      <c r="H941" t="s">
        <v>160</v>
      </c>
      <c r="I941" t="s">
        <v>4478</v>
      </c>
      <c r="J941" t="s">
        <v>172</v>
      </c>
    </row>
    <row r="942" spans="1:10" x14ac:dyDescent="0.25">
      <c r="A942" t="s">
        <v>4148</v>
      </c>
      <c r="B942">
        <v>2021</v>
      </c>
      <c r="C942" s="20">
        <v>10</v>
      </c>
      <c r="D942" t="s">
        <v>4232</v>
      </c>
      <c r="E942" t="s">
        <v>4218</v>
      </c>
      <c r="F942" t="s">
        <v>4334</v>
      </c>
      <c r="G942" t="s">
        <v>104</v>
      </c>
      <c r="H942" t="s">
        <v>160</v>
      </c>
      <c r="I942" t="s">
        <v>4478</v>
      </c>
      <c r="J942" t="s">
        <v>172</v>
      </c>
    </row>
    <row r="943" spans="1:10" x14ac:dyDescent="0.25">
      <c r="A943" t="s">
        <v>4156</v>
      </c>
      <c r="B943">
        <v>2018</v>
      </c>
      <c r="C943" s="20">
        <v>10</v>
      </c>
      <c r="D943" t="s">
        <v>4232</v>
      </c>
      <c r="E943" t="s">
        <v>4286</v>
      </c>
      <c r="F943" t="s">
        <v>4338</v>
      </c>
      <c r="G943" t="s">
        <v>104</v>
      </c>
      <c r="H943" t="s">
        <v>160</v>
      </c>
      <c r="I943" t="s">
        <v>4478</v>
      </c>
      <c r="J943" t="s">
        <v>172</v>
      </c>
    </row>
    <row r="944" spans="1:10" x14ac:dyDescent="0.25">
      <c r="A944" t="s">
        <v>4160</v>
      </c>
      <c r="B944">
        <v>2018</v>
      </c>
      <c r="C944" s="20">
        <v>10</v>
      </c>
      <c r="D944" t="s">
        <v>4232</v>
      </c>
      <c r="E944" t="s">
        <v>4230</v>
      </c>
      <c r="F944" t="s">
        <v>4320</v>
      </c>
      <c r="G944" t="s">
        <v>104</v>
      </c>
      <c r="H944" t="s">
        <v>160</v>
      </c>
      <c r="I944" t="s">
        <v>4478</v>
      </c>
      <c r="J944" t="s">
        <v>172</v>
      </c>
    </row>
    <row r="945" spans="1:10" x14ac:dyDescent="0.25">
      <c r="A945" t="s">
        <v>4183</v>
      </c>
      <c r="B945">
        <v>2011</v>
      </c>
      <c r="C945" s="20">
        <v>10</v>
      </c>
      <c r="D945" t="s">
        <v>4182</v>
      </c>
      <c r="E945" t="s">
        <v>184</v>
      </c>
      <c r="F945" t="s">
        <v>184</v>
      </c>
      <c r="G945" t="s">
        <v>104</v>
      </c>
      <c r="H945" t="s">
        <v>160</v>
      </c>
      <c r="I945" t="s">
        <v>4478</v>
      </c>
      <c r="J945" t="s">
        <v>172</v>
      </c>
    </row>
    <row r="946" spans="1:10" x14ac:dyDescent="0.25">
      <c r="A946" t="s">
        <v>4171</v>
      </c>
      <c r="B946">
        <v>2017</v>
      </c>
      <c r="C946" s="20">
        <v>10</v>
      </c>
      <c r="D946" t="s">
        <v>4217</v>
      </c>
      <c r="E946" t="s">
        <v>4196</v>
      </c>
      <c r="F946" t="s">
        <v>4398</v>
      </c>
      <c r="G946" t="s">
        <v>103</v>
      </c>
      <c r="H946" t="s">
        <v>4415</v>
      </c>
      <c r="J946" t="s">
        <v>172</v>
      </c>
    </row>
    <row r="947" spans="1:10" x14ac:dyDescent="0.25">
      <c r="A947" t="s">
        <v>4160</v>
      </c>
      <c r="B947">
        <v>2009</v>
      </c>
      <c r="C947" s="20">
        <v>10</v>
      </c>
      <c r="D947" t="s">
        <v>4240</v>
      </c>
      <c r="E947" t="s">
        <v>184</v>
      </c>
      <c r="F947" t="s">
        <v>184</v>
      </c>
      <c r="G947" t="s">
        <v>104</v>
      </c>
      <c r="H947" t="s">
        <v>160</v>
      </c>
      <c r="I947" t="s">
        <v>4473</v>
      </c>
      <c r="J947" t="s">
        <v>172</v>
      </c>
    </row>
    <row r="948" spans="1:10" x14ac:dyDescent="0.25">
      <c r="A948" t="s">
        <v>4152</v>
      </c>
      <c r="B948">
        <v>2011</v>
      </c>
      <c r="C948" s="20">
        <v>10</v>
      </c>
      <c r="D948" t="s">
        <v>4216</v>
      </c>
      <c r="E948" t="s">
        <v>4223</v>
      </c>
      <c r="F948" t="s">
        <v>184</v>
      </c>
      <c r="G948" t="s">
        <v>103</v>
      </c>
      <c r="H948" t="s">
        <v>4409</v>
      </c>
      <c r="J948" t="s">
        <v>172</v>
      </c>
    </row>
    <row r="949" spans="1:10" x14ac:dyDescent="0.25">
      <c r="A949" t="s">
        <v>4143</v>
      </c>
      <c r="B949">
        <v>2016</v>
      </c>
      <c r="C949" s="20">
        <v>10</v>
      </c>
      <c r="D949" t="s">
        <v>4230</v>
      </c>
      <c r="E949" t="s">
        <v>4154</v>
      </c>
      <c r="F949" t="s">
        <v>4169</v>
      </c>
      <c r="G949" t="s">
        <v>103</v>
      </c>
      <c r="H949" t="s">
        <v>4417</v>
      </c>
      <c r="J949" t="s">
        <v>172</v>
      </c>
    </row>
    <row r="950" spans="1:10" x14ac:dyDescent="0.25">
      <c r="A950" t="s">
        <v>4168</v>
      </c>
      <c r="B950">
        <v>2018</v>
      </c>
      <c r="C950" s="20">
        <v>10</v>
      </c>
      <c r="D950" t="s">
        <v>4190</v>
      </c>
      <c r="E950" t="s">
        <v>4145</v>
      </c>
      <c r="F950" t="s">
        <v>4253</v>
      </c>
      <c r="G950" t="s">
        <v>104</v>
      </c>
      <c r="H950" t="s">
        <v>160</v>
      </c>
      <c r="I950" t="s">
        <v>4478</v>
      </c>
      <c r="J950" t="s">
        <v>172</v>
      </c>
    </row>
    <row r="951" spans="1:10" x14ac:dyDescent="0.25">
      <c r="A951" t="s">
        <v>4168</v>
      </c>
      <c r="B951">
        <v>2018</v>
      </c>
      <c r="C951" s="20">
        <v>10</v>
      </c>
      <c r="D951" t="s">
        <v>4225</v>
      </c>
      <c r="E951" t="s">
        <v>4255</v>
      </c>
      <c r="F951" t="s">
        <v>4219</v>
      </c>
      <c r="G951" t="s">
        <v>104</v>
      </c>
      <c r="H951" t="s">
        <v>160</v>
      </c>
      <c r="I951" t="s">
        <v>4479</v>
      </c>
      <c r="J951" t="s">
        <v>172</v>
      </c>
    </row>
    <row r="952" spans="1:10" x14ac:dyDescent="0.25">
      <c r="A952" t="s">
        <v>4160</v>
      </c>
      <c r="B952">
        <v>2016</v>
      </c>
      <c r="C952" s="20">
        <v>10</v>
      </c>
      <c r="D952" t="s">
        <v>4239</v>
      </c>
      <c r="E952" t="s">
        <v>4184</v>
      </c>
      <c r="F952" t="s">
        <v>4247</v>
      </c>
      <c r="G952" t="s">
        <v>103</v>
      </c>
      <c r="H952" t="s">
        <v>4417</v>
      </c>
      <c r="J952" t="s">
        <v>172</v>
      </c>
    </row>
    <row r="953" spans="1:10" x14ac:dyDescent="0.25">
      <c r="A953" t="s">
        <v>4168</v>
      </c>
      <c r="B953">
        <v>2017</v>
      </c>
      <c r="C953" s="20">
        <v>10</v>
      </c>
      <c r="D953" t="s">
        <v>4290</v>
      </c>
      <c r="E953" t="s">
        <v>4153</v>
      </c>
      <c r="F953" t="s">
        <v>4316</v>
      </c>
      <c r="G953" t="s">
        <v>104</v>
      </c>
      <c r="H953" t="s">
        <v>160</v>
      </c>
      <c r="I953" t="s">
        <v>4473</v>
      </c>
      <c r="J953" t="s">
        <v>172</v>
      </c>
    </row>
    <row r="954" spans="1:10" x14ac:dyDescent="0.25">
      <c r="A954" t="s">
        <v>4171</v>
      </c>
      <c r="B954">
        <v>2017</v>
      </c>
      <c r="C954" s="20">
        <v>10</v>
      </c>
      <c r="D954" t="s">
        <v>4176</v>
      </c>
      <c r="E954" t="s">
        <v>4187</v>
      </c>
      <c r="F954" t="s">
        <v>4292</v>
      </c>
      <c r="G954" t="s">
        <v>103</v>
      </c>
      <c r="H954" t="s">
        <v>4409</v>
      </c>
      <c r="J954" t="s">
        <v>172</v>
      </c>
    </row>
    <row r="955" spans="1:10" x14ac:dyDescent="0.25">
      <c r="A955" t="s">
        <v>4143</v>
      </c>
      <c r="B955">
        <v>2025</v>
      </c>
      <c r="C955" s="20">
        <v>10</v>
      </c>
      <c r="D955" t="s">
        <v>4176</v>
      </c>
      <c r="E955" t="s">
        <v>4289</v>
      </c>
      <c r="F955" t="s">
        <v>4453</v>
      </c>
      <c r="G955" t="s">
        <v>104</v>
      </c>
      <c r="H955" t="s">
        <v>4454</v>
      </c>
      <c r="J955" t="s">
        <v>172</v>
      </c>
    </row>
    <row r="956" spans="1:10" x14ac:dyDescent="0.25">
      <c r="A956" t="s">
        <v>4156</v>
      </c>
      <c r="B956">
        <v>2010</v>
      </c>
      <c r="C956" s="20">
        <v>10</v>
      </c>
      <c r="D956" t="s">
        <v>4181</v>
      </c>
      <c r="E956" t="s">
        <v>4291</v>
      </c>
      <c r="F956" t="s">
        <v>4298</v>
      </c>
      <c r="G956" t="s">
        <v>104</v>
      </c>
      <c r="H956" t="s">
        <v>160</v>
      </c>
      <c r="I956" t="s">
        <v>4473</v>
      </c>
      <c r="J956" t="s">
        <v>172</v>
      </c>
    </row>
    <row r="957" spans="1:10" x14ac:dyDescent="0.25">
      <c r="A957" t="s">
        <v>4183</v>
      </c>
      <c r="B957">
        <v>2018</v>
      </c>
      <c r="C957" s="20">
        <v>10</v>
      </c>
      <c r="D957" t="s">
        <v>4205</v>
      </c>
      <c r="E957" t="s">
        <v>4202</v>
      </c>
      <c r="F957" t="s">
        <v>4274</v>
      </c>
      <c r="G957" t="s">
        <v>103</v>
      </c>
      <c r="H957" t="s">
        <v>4409</v>
      </c>
      <c r="J957" t="s">
        <v>172</v>
      </c>
    </row>
    <row r="958" spans="1:10" x14ac:dyDescent="0.25">
      <c r="A958" t="s">
        <v>4160</v>
      </c>
      <c r="B958">
        <v>2017</v>
      </c>
      <c r="C958" s="20">
        <v>10</v>
      </c>
      <c r="D958" t="s">
        <v>4205</v>
      </c>
      <c r="E958" t="s">
        <v>4223</v>
      </c>
      <c r="F958" t="s">
        <v>4262</v>
      </c>
      <c r="G958" t="s">
        <v>103</v>
      </c>
      <c r="H958" t="s">
        <v>4409</v>
      </c>
      <c r="J958" t="s">
        <v>172</v>
      </c>
    </row>
    <row r="959" spans="1:10" x14ac:dyDescent="0.25">
      <c r="A959" t="s">
        <v>4175</v>
      </c>
      <c r="B959">
        <v>2021</v>
      </c>
      <c r="C959" s="20">
        <v>10</v>
      </c>
      <c r="D959" t="s">
        <v>4205</v>
      </c>
      <c r="E959" t="s">
        <v>4286</v>
      </c>
      <c r="F959" t="s">
        <v>4305</v>
      </c>
      <c r="G959" t="s">
        <v>104</v>
      </c>
      <c r="H959" t="s">
        <v>160</v>
      </c>
      <c r="I959" t="s">
        <v>4478</v>
      </c>
      <c r="J959" t="s">
        <v>172</v>
      </c>
    </row>
    <row r="960" spans="1:10" x14ac:dyDescent="0.25">
      <c r="A960" t="s">
        <v>4175</v>
      </c>
      <c r="B960">
        <v>2017</v>
      </c>
      <c r="C960" s="20">
        <v>10</v>
      </c>
      <c r="D960" t="s">
        <v>4286</v>
      </c>
      <c r="E960" t="s">
        <v>4235</v>
      </c>
      <c r="F960" t="s">
        <v>4196</v>
      </c>
      <c r="G960" t="s">
        <v>103</v>
      </c>
      <c r="H960" t="s">
        <v>4409</v>
      </c>
      <c r="J960" t="s">
        <v>172</v>
      </c>
    </row>
    <row r="961" spans="1:10" x14ac:dyDescent="0.25">
      <c r="A961" t="s">
        <v>4164</v>
      </c>
      <c r="B961">
        <v>2010</v>
      </c>
      <c r="C961" s="20">
        <v>10</v>
      </c>
      <c r="D961" t="s">
        <v>4286</v>
      </c>
      <c r="E961" t="s">
        <v>4249</v>
      </c>
      <c r="F961" t="s">
        <v>184</v>
      </c>
      <c r="G961" t="s">
        <v>103</v>
      </c>
      <c r="H961" t="s">
        <v>4409</v>
      </c>
      <c r="J961" t="s">
        <v>172</v>
      </c>
    </row>
    <row r="962" spans="1:10" x14ac:dyDescent="0.25">
      <c r="A962" t="s">
        <v>4164</v>
      </c>
      <c r="B962">
        <v>2018</v>
      </c>
      <c r="C962" s="20">
        <v>10</v>
      </c>
      <c r="D962" t="s">
        <v>4286</v>
      </c>
      <c r="E962" t="s">
        <v>4199</v>
      </c>
      <c r="F962" t="s">
        <v>4323</v>
      </c>
      <c r="G962" t="s">
        <v>104</v>
      </c>
      <c r="H962" t="s">
        <v>160</v>
      </c>
      <c r="I962" t="s">
        <v>4478</v>
      </c>
      <c r="J962" t="s">
        <v>172</v>
      </c>
    </row>
    <row r="963" spans="1:10" x14ac:dyDescent="0.25">
      <c r="A963" t="s">
        <v>4164</v>
      </c>
      <c r="B963">
        <v>2018</v>
      </c>
      <c r="C963" s="20">
        <v>10</v>
      </c>
      <c r="D963" t="s">
        <v>4286</v>
      </c>
      <c r="E963" t="s">
        <v>4337</v>
      </c>
      <c r="F963" t="s">
        <v>4370</v>
      </c>
      <c r="G963" t="s">
        <v>104</v>
      </c>
      <c r="H963" t="s">
        <v>160</v>
      </c>
      <c r="I963" t="s">
        <v>4479</v>
      </c>
      <c r="J963" t="s">
        <v>172</v>
      </c>
    </row>
    <row r="964" spans="1:10" x14ac:dyDescent="0.25">
      <c r="A964" t="s">
        <v>4168</v>
      </c>
      <c r="B964">
        <v>2010</v>
      </c>
      <c r="C964" s="20">
        <v>10</v>
      </c>
      <c r="D964" t="s">
        <v>4314</v>
      </c>
      <c r="E964" t="s">
        <v>4243</v>
      </c>
      <c r="F964" t="s">
        <v>184</v>
      </c>
      <c r="G964" t="s">
        <v>103</v>
      </c>
      <c r="H964" t="s">
        <v>4409</v>
      </c>
      <c r="J964" t="s">
        <v>172</v>
      </c>
    </row>
    <row r="965" spans="1:10" x14ac:dyDescent="0.25">
      <c r="A965" t="s">
        <v>4148</v>
      </c>
      <c r="B965">
        <v>2020</v>
      </c>
      <c r="C965" s="20">
        <v>10</v>
      </c>
      <c r="D965" t="s">
        <v>4293</v>
      </c>
      <c r="E965" t="s">
        <v>4359</v>
      </c>
      <c r="F965" t="s">
        <v>4355</v>
      </c>
      <c r="G965" t="s">
        <v>104</v>
      </c>
      <c r="H965" t="s">
        <v>160</v>
      </c>
      <c r="I965" t="s">
        <v>4479</v>
      </c>
      <c r="J965" t="s">
        <v>172</v>
      </c>
    </row>
    <row r="966" spans="1:10" x14ac:dyDescent="0.25">
      <c r="A966" t="s">
        <v>4186</v>
      </c>
      <c r="B966">
        <v>2018</v>
      </c>
      <c r="C966" s="20">
        <v>10</v>
      </c>
      <c r="D966" t="s">
        <v>4203</v>
      </c>
      <c r="E966" t="s">
        <v>4348</v>
      </c>
      <c r="F966" t="s">
        <v>4161</v>
      </c>
      <c r="G966" t="s">
        <v>103</v>
      </c>
      <c r="H966" t="s">
        <v>4409</v>
      </c>
      <c r="J966" t="s">
        <v>172</v>
      </c>
    </row>
    <row r="967" spans="1:10" x14ac:dyDescent="0.25">
      <c r="A967" t="s">
        <v>4152</v>
      </c>
      <c r="B967">
        <v>2018</v>
      </c>
      <c r="C967" s="20">
        <v>10</v>
      </c>
      <c r="D967" t="s">
        <v>4291</v>
      </c>
      <c r="E967" t="s">
        <v>4165</v>
      </c>
      <c r="F967" t="s">
        <v>4219</v>
      </c>
      <c r="G967" t="s">
        <v>103</v>
      </c>
      <c r="H967" t="s">
        <v>4415</v>
      </c>
      <c r="J967" t="s">
        <v>172</v>
      </c>
    </row>
    <row r="968" spans="1:10" x14ac:dyDescent="0.25">
      <c r="A968" t="s">
        <v>4160</v>
      </c>
      <c r="B968">
        <v>2011</v>
      </c>
      <c r="C968" s="20">
        <v>10</v>
      </c>
      <c r="D968" t="s">
        <v>4180</v>
      </c>
      <c r="E968" t="s">
        <v>4371</v>
      </c>
      <c r="F968" t="s">
        <v>184</v>
      </c>
      <c r="G968" t="s">
        <v>103</v>
      </c>
      <c r="H968" t="s">
        <v>4417</v>
      </c>
      <c r="J968" t="s">
        <v>172</v>
      </c>
    </row>
    <row r="969" spans="1:10" x14ac:dyDescent="0.25">
      <c r="A969" t="s">
        <v>4183</v>
      </c>
      <c r="B969">
        <v>2021</v>
      </c>
      <c r="C969" s="20">
        <v>10</v>
      </c>
      <c r="D969" t="s">
        <v>4206</v>
      </c>
      <c r="E969" t="s">
        <v>184</v>
      </c>
      <c r="F969" t="s">
        <v>4352</v>
      </c>
      <c r="G969" t="s">
        <v>104</v>
      </c>
      <c r="H969" t="s">
        <v>160</v>
      </c>
      <c r="I969" t="s">
        <v>4479</v>
      </c>
      <c r="J969" t="s">
        <v>172</v>
      </c>
    </row>
    <row r="970" spans="1:10" x14ac:dyDescent="0.25">
      <c r="A970" t="s">
        <v>4156</v>
      </c>
      <c r="B970">
        <v>2020</v>
      </c>
      <c r="C970" s="20">
        <v>10</v>
      </c>
      <c r="D970" t="s">
        <v>4206</v>
      </c>
      <c r="E970" t="s">
        <v>4254</v>
      </c>
      <c r="F970" t="s">
        <v>4296</v>
      </c>
      <c r="G970" t="s">
        <v>104</v>
      </c>
      <c r="H970" t="s">
        <v>160</v>
      </c>
      <c r="I970" t="s">
        <v>4479</v>
      </c>
      <c r="J970" t="s">
        <v>172</v>
      </c>
    </row>
    <row r="971" spans="1:10" x14ac:dyDescent="0.25">
      <c r="A971" t="s">
        <v>4179</v>
      </c>
      <c r="B971">
        <v>2017</v>
      </c>
      <c r="C971" s="20">
        <v>10</v>
      </c>
      <c r="D971" t="s">
        <v>4274</v>
      </c>
      <c r="E971" t="s">
        <v>4199</v>
      </c>
      <c r="F971" t="s">
        <v>4219</v>
      </c>
      <c r="G971" t="s">
        <v>103</v>
      </c>
      <c r="H971" t="s">
        <v>4409</v>
      </c>
      <c r="J971" t="s">
        <v>172</v>
      </c>
    </row>
    <row r="972" spans="1:10" x14ac:dyDescent="0.25">
      <c r="A972" t="s">
        <v>4152</v>
      </c>
      <c r="B972">
        <v>2021</v>
      </c>
      <c r="C972" s="20">
        <v>10</v>
      </c>
      <c r="D972" t="s">
        <v>4274</v>
      </c>
      <c r="E972" t="s">
        <v>4218</v>
      </c>
      <c r="F972" t="s">
        <v>4335</v>
      </c>
      <c r="G972" t="s">
        <v>104</v>
      </c>
      <c r="H972" t="s">
        <v>160</v>
      </c>
      <c r="I972" t="s">
        <v>4478</v>
      </c>
      <c r="J972" t="s">
        <v>172</v>
      </c>
    </row>
    <row r="973" spans="1:10" x14ac:dyDescent="0.25">
      <c r="A973" t="s">
        <v>4171</v>
      </c>
      <c r="B973">
        <v>2017</v>
      </c>
      <c r="C973" s="20">
        <v>10</v>
      </c>
      <c r="D973" t="s">
        <v>4274</v>
      </c>
      <c r="E973" t="s">
        <v>4231</v>
      </c>
      <c r="F973" t="s">
        <v>4320</v>
      </c>
      <c r="G973" t="s">
        <v>104</v>
      </c>
      <c r="H973" t="s">
        <v>160</v>
      </c>
      <c r="I973" t="s">
        <v>4473</v>
      </c>
      <c r="J973" t="s">
        <v>172</v>
      </c>
    </row>
    <row r="974" spans="1:10" x14ac:dyDescent="0.25">
      <c r="A974" t="s">
        <v>4164</v>
      </c>
      <c r="B974">
        <v>2017</v>
      </c>
      <c r="C974" s="20">
        <v>10</v>
      </c>
      <c r="D974" t="s">
        <v>4153</v>
      </c>
      <c r="E974" t="s">
        <v>4232</v>
      </c>
      <c r="F974" t="s">
        <v>4211</v>
      </c>
      <c r="G974" t="s">
        <v>103</v>
      </c>
      <c r="H974" t="s">
        <v>4409</v>
      </c>
      <c r="J974" t="s">
        <v>172</v>
      </c>
    </row>
    <row r="975" spans="1:10" x14ac:dyDescent="0.25">
      <c r="A975" t="s">
        <v>4186</v>
      </c>
      <c r="B975">
        <v>2018</v>
      </c>
      <c r="C975" s="20">
        <v>10</v>
      </c>
      <c r="D975" t="s">
        <v>4238</v>
      </c>
      <c r="E975" t="s">
        <v>4176</v>
      </c>
      <c r="F975" t="s">
        <v>4226</v>
      </c>
      <c r="G975" t="s">
        <v>103</v>
      </c>
      <c r="H975" t="s">
        <v>4415</v>
      </c>
      <c r="J975" t="s">
        <v>172</v>
      </c>
    </row>
    <row r="976" spans="1:10" x14ac:dyDescent="0.25">
      <c r="A976" t="s">
        <v>4164</v>
      </c>
      <c r="B976">
        <v>2017</v>
      </c>
      <c r="C976" s="20">
        <v>10</v>
      </c>
      <c r="D976" t="s">
        <v>4188</v>
      </c>
      <c r="E976" t="s">
        <v>4282</v>
      </c>
      <c r="F976" t="s">
        <v>4219</v>
      </c>
      <c r="G976" t="s">
        <v>104</v>
      </c>
      <c r="H976" t="s">
        <v>160</v>
      </c>
      <c r="I976" t="s">
        <v>4473</v>
      </c>
      <c r="J976" t="s">
        <v>172</v>
      </c>
    </row>
    <row r="977" spans="1:10" x14ac:dyDescent="0.25">
      <c r="A977" t="s">
        <v>4183</v>
      </c>
      <c r="B977">
        <v>2018</v>
      </c>
      <c r="C977" s="20">
        <v>10</v>
      </c>
      <c r="D977" t="s">
        <v>4223</v>
      </c>
      <c r="E977" t="s">
        <v>4202</v>
      </c>
      <c r="F977" t="s">
        <v>4271</v>
      </c>
      <c r="G977" t="s">
        <v>103</v>
      </c>
      <c r="H977" t="s">
        <v>4415</v>
      </c>
      <c r="J977" t="s">
        <v>172</v>
      </c>
    </row>
    <row r="978" spans="1:10" x14ac:dyDescent="0.25">
      <c r="A978" t="s">
        <v>4179</v>
      </c>
      <c r="B978">
        <v>2021</v>
      </c>
      <c r="C978" s="20">
        <v>10</v>
      </c>
      <c r="D978" t="s">
        <v>4223</v>
      </c>
      <c r="E978" t="s">
        <v>4188</v>
      </c>
      <c r="F978" t="s">
        <v>4330</v>
      </c>
      <c r="G978" t="s">
        <v>104</v>
      </c>
      <c r="H978" t="s">
        <v>160</v>
      </c>
      <c r="I978" t="s">
        <v>4478</v>
      </c>
      <c r="J978" t="s">
        <v>172</v>
      </c>
    </row>
    <row r="979" spans="1:10" x14ac:dyDescent="0.25">
      <c r="A979" t="s">
        <v>4186</v>
      </c>
      <c r="B979">
        <v>2021</v>
      </c>
      <c r="C979" s="20">
        <v>10</v>
      </c>
      <c r="D979" t="s">
        <v>4223</v>
      </c>
      <c r="E979" t="s">
        <v>4188</v>
      </c>
      <c r="F979" t="s">
        <v>4332</v>
      </c>
      <c r="G979" t="s">
        <v>104</v>
      </c>
      <c r="H979" t="s">
        <v>160</v>
      </c>
      <c r="I979" t="s">
        <v>4478</v>
      </c>
      <c r="J979" t="s">
        <v>172</v>
      </c>
    </row>
    <row r="980" spans="1:10" x14ac:dyDescent="0.25">
      <c r="A980" t="s">
        <v>4152</v>
      </c>
      <c r="B980">
        <v>2011</v>
      </c>
      <c r="C980" s="20">
        <v>10</v>
      </c>
      <c r="D980" t="s">
        <v>4223</v>
      </c>
      <c r="E980" t="s">
        <v>4205</v>
      </c>
      <c r="F980" t="s">
        <v>4349</v>
      </c>
      <c r="G980" t="s">
        <v>104</v>
      </c>
      <c r="H980" t="s">
        <v>160</v>
      </c>
      <c r="I980" t="s">
        <v>4473</v>
      </c>
      <c r="J980" t="s">
        <v>172</v>
      </c>
    </row>
    <row r="981" spans="1:10" x14ac:dyDescent="0.25">
      <c r="A981" t="s">
        <v>4186</v>
      </c>
      <c r="B981">
        <v>2016</v>
      </c>
      <c r="C981" s="20">
        <v>9.9</v>
      </c>
      <c r="D981" t="s">
        <v>4232</v>
      </c>
      <c r="E981" t="s">
        <v>4157</v>
      </c>
      <c r="F981" t="s">
        <v>4166</v>
      </c>
      <c r="G981" t="s">
        <v>103</v>
      </c>
      <c r="H981" t="s">
        <v>4417</v>
      </c>
      <c r="J981" t="s">
        <v>172</v>
      </c>
    </row>
    <row r="982" spans="1:10" x14ac:dyDescent="0.25">
      <c r="A982" t="s">
        <v>4160</v>
      </c>
      <c r="B982">
        <v>2010</v>
      </c>
      <c r="C982" s="20">
        <v>9.9</v>
      </c>
      <c r="D982" t="s">
        <v>4232</v>
      </c>
      <c r="E982" t="s">
        <v>4256</v>
      </c>
      <c r="F982" t="s">
        <v>4282</v>
      </c>
      <c r="G982" t="s">
        <v>104</v>
      </c>
      <c r="H982" t="s">
        <v>160</v>
      </c>
      <c r="I982" t="s">
        <v>4473</v>
      </c>
      <c r="J982" t="s">
        <v>172</v>
      </c>
    </row>
    <row r="983" spans="1:10" x14ac:dyDescent="0.25">
      <c r="A983" t="s">
        <v>4148</v>
      </c>
      <c r="B983">
        <v>2025</v>
      </c>
      <c r="C983" s="20">
        <v>9.9</v>
      </c>
      <c r="D983" t="s">
        <v>4247</v>
      </c>
      <c r="E983" t="s">
        <v>4230</v>
      </c>
      <c r="F983" t="s">
        <v>4364</v>
      </c>
      <c r="G983" t="s">
        <v>104</v>
      </c>
      <c r="H983" t="s">
        <v>4454</v>
      </c>
      <c r="J983" t="s">
        <v>172</v>
      </c>
    </row>
    <row r="984" spans="1:10" x14ac:dyDescent="0.25">
      <c r="A984" t="s">
        <v>4148</v>
      </c>
      <c r="B984">
        <v>2018</v>
      </c>
      <c r="C984" s="20">
        <v>9.9</v>
      </c>
      <c r="D984" t="s">
        <v>4169</v>
      </c>
      <c r="E984" t="s">
        <v>4289</v>
      </c>
      <c r="F984" t="s">
        <v>4277</v>
      </c>
      <c r="G984" t="s">
        <v>104</v>
      </c>
      <c r="H984" t="s">
        <v>160</v>
      </c>
      <c r="I984" t="s">
        <v>4479</v>
      </c>
      <c r="J984" t="s">
        <v>172</v>
      </c>
    </row>
    <row r="985" spans="1:10" x14ac:dyDescent="0.25">
      <c r="A985" t="s">
        <v>4164</v>
      </c>
      <c r="B985">
        <v>2016</v>
      </c>
      <c r="C985" s="20">
        <v>9.9</v>
      </c>
      <c r="D985" t="s">
        <v>4172</v>
      </c>
      <c r="E985" t="s">
        <v>4181</v>
      </c>
      <c r="F985" t="s">
        <v>4289</v>
      </c>
      <c r="G985" t="s">
        <v>103</v>
      </c>
      <c r="H985" t="s">
        <v>4417</v>
      </c>
      <c r="J985" t="s">
        <v>172</v>
      </c>
    </row>
    <row r="986" spans="1:10" x14ac:dyDescent="0.25">
      <c r="A986" t="s">
        <v>4183</v>
      </c>
      <c r="B986">
        <v>2011</v>
      </c>
      <c r="C986" s="20">
        <v>9.9</v>
      </c>
      <c r="D986" t="s">
        <v>4177</v>
      </c>
      <c r="E986" t="s">
        <v>4181</v>
      </c>
      <c r="F986" t="s">
        <v>4254</v>
      </c>
      <c r="G986" t="s">
        <v>104</v>
      </c>
      <c r="H986" t="s">
        <v>160</v>
      </c>
      <c r="I986" t="s">
        <v>4473</v>
      </c>
      <c r="J986" t="s">
        <v>172</v>
      </c>
    </row>
    <row r="987" spans="1:10" x14ac:dyDescent="0.25">
      <c r="A987" t="s">
        <v>4148</v>
      </c>
      <c r="B987">
        <v>2025</v>
      </c>
      <c r="C987" s="20">
        <v>9.9</v>
      </c>
      <c r="D987" t="s">
        <v>4149</v>
      </c>
      <c r="E987" t="s">
        <v>4150</v>
      </c>
      <c r="F987" t="s">
        <v>4151</v>
      </c>
      <c r="G987" t="s">
        <v>104</v>
      </c>
      <c r="H987" t="s">
        <v>4147</v>
      </c>
      <c r="J987" t="s">
        <v>172</v>
      </c>
    </row>
    <row r="988" spans="1:10" x14ac:dyDescent="0.25">
      <c r="A988" t="s">
        <v>4179</v>
      </c>
      <c r="B988">
        <v>2016</v>
      </c>
      <c r="C988" s="20">
        <v>9.9</v>
      </c>
      <c r="D988" t="s">
        <v>4290</v>
      </c>
      <c r="E988" t="s">
        <v>4232</v>
      </c>
      <c r="F988" t="s">
        <v>4200</v>
      </c>
      <c r="G988" t="s">
        <v>103</v>
      </c>
      <c r="H988" t="s">
        <v>4417</v>
      </c>
      <c r="J988" t="s">
        <v>172</v>
      </c>
    </row>
    <row r="989" spans="1:10" x14ac:dyDescent="0.25">
      <c r="A989" t="s">
        <v>4164</v>
      </c>
      <c r="B989">
        <v>2010</v>
      </c>
      <c r="C989" s="20">
        <v>9.9</v>
      </c>
      <c r="D989" t="s">
        <v>4176</v>
      </c>
      <c r="E989" t="s">
        <v>4215</v>
      </c>
      <c r="F989" t="s">
        <v>184</v>
      </c>
      <c r="G989" t="s">
        <v>103</v>
      </c>
      <c r="H989" t="s">
        <v>4415</v>
      </c>
      <c r="J989" t="s">
        <v>172</v>
      </c>
    </row>
    <row r="990" spans="1:10" x14ac:dyDescent="0.25">
      <c r="A990" t="s">
        <v>4143</v>
      </c>
      <c r="B990">
        <v>2011</v>
      </c>
      <c r="C990" s="20">
        <v>9.9</v>
      </c>
      <c r="D990" t="s">
        <v>4176</v>
      </c>
      <c r="E990" t="s">
        <v>4282</v>
      </c>
      <c r="F990" t="s">
        <v>4297</v>
      </c>
      <c r="G990" t="s">
        <v>104</v>
      </c>
      <c r="H990" t="s">
        <v>160</v>
      </c>
      <c r="I990" t="s">
        <v>4473</v>
      </c>
      <c r="J990" t="s">
        <v>172</v>
      </c>
    </row>
    <row r="991" spans="1:10" x14ac:dyDescent="0.25">
      <c r="A991" t="s">
        <v>4175</v>
      </c>
      <c r="B991">
        <v>2011</v>
      </c>
      <c r="C991" s="20">
        <v>9.9</v>
      </c>
      <c r="D991" t="s">
        <v>4181</v>
      </c>
      <c r="E991" t="s">
        <v>4161</v>
      </c>
      <c r="F991" t="s">
        <v>4217</v>
      </c>
      <c r="G991" t="s">
        <v>104</v>
      </c>
      <c r="H991" t="s">
        <v>160</v>
      </c>
      <c r="I991" t="s">
        <v>4473</v>
      </c>
      <c r="J991" t="s">
        <v>172</v>
      </c>
    </row>
    <row r="992" spans="1:10" x14ac:dyDescent="0.25">
      <c r="A992" t="s">
        <v>4179</v>
      </c>
      <c r="B992">
        <v>2011</v>
      </c>
      <c r="C992" s="20">
        <v>9.9</v>
      </c>
      <c r="D992" t="s">
        <v>4286</v>
      </c>
      <c r="E992" t="s">
        <v>4232</v>
      </c>
      <c r="F992" t="s">
        <v>4201</v>
      </c>
      <c r="G992" t="s">
        <v>104</v>
      </c>
      <c r="H992" t="s">
        <v>160</v>
      </c>
      <c r="I992" t="s">
        <v>4473</v>
      </c>
      <c r="J992" t="s">
        <v>172</v>
      </c>
    </row>
    <row r="993" spans="1:10" x14ac:dyDescent="0.25">
      <c r="A993" t="s">
        <v>4164</v>
      </c>
      <c r="B993">
        <v>2010</v>
      </c>
      <c r="C993" s="20">
        <v>9.9</v>
      </c>
      <c r="D993" t="s">
        <v>4270</v>
      </c>
      <c r="E993" t="s">
        <v>4217</v>
      </c>
      <c r="F993" t="s">
        <v>4261</v>
      </c>
      <c r="G993" t="s">
        <v>104</v>
      </c>
      <c r="H993" t="s">
        <v>160</v>
      </c>
      <c r="I993" t="s">
        <v>4473</v>
      </c>
      <c r="J993" t="s">
        <v>172</v>
      </c>
    </row>
    <row r="994" spans="1:10" x14ac:dyDescent="0.25">
      <c r="A994" t="s">
        <v>4164</v>
      </c>
      <c r="B994">
        <v>2017</v>
      </c>
      <c r="C994" s="20">
        <v>9.9</v>
      </c>
      <c r="D994" t="s">
        <v>4295</v>
      </c>
      <c r="E994" t="s">
        <v>4251</v>
      </c>
      <c r="F994" t="s">
        <v>4366</v>
      </c>
      <c r="G994" t="s">
        <v>103</v>
      </c>
      <c r="H994" t="s">
        <v>4415</v>
      </c>
      <c r="J994" t="s">
        <v>172</v>
      </c>
    </row>
    <row r="995" spans="1:10" x14ac:dyDescent="0.25">
      <c r="A995" t="s">
        <v>4175</v>
      </c>
      <c r="B995">
        <v>2016</v>
      </c>
      <c r="C995" s="20">
        <v>9.9</v>
      </c>
      <c r="D995" t="s">
        <v>4231</v>
      </c>
      <c r="E995" t="s">
        <v>4231</v>
      </c>
      <c r="F995" t="s">
        <v>4251</v>
      </c>
      <c r="G995" t="s">
        <v>103</v>
      </c>
      <c r="H995" t="s">
        <v>4417</v>
      </c>
      <c r="J995" t="s">
        <v>172</v>
      </c>
    </row>
    <row r="996" spans="1:10" x14ac:dyDescent="0.25">
      <c r="A996" t="s">
        <v>4148</v>
      </c>
      <c r="B996">
        <v>2011</v>
      </c>
      <c r="C996" s="20">
        <v>9.9</v>
      </c>
      <c r="D996" t="s">
        <v>4231</v>
      </c>
      <c r="E996" t="s">
        <v>4244</v>
      </c>
      <c r="F996" t="s">
        <v>4249</v>
      </c>
      <c r="G996" t="s">
        <v>104</v>
      </c>
      <c r="H996" t="s">
        <v>160</v>
      </c>
      <c r="I996" t="s">
        <v>4473</v>
      </c>
      <c r="J996" t="s">
        <v>172</v>
      </c>
    </row>
    <row r="997" spans="1:10" x14ac:dyDescent="0.25">
      <c r="A997" t="s">
        <v>4183</v>
      </c>
      <c r="B997">
        <v>2016</v>
      </c>
      <c r="C997" s="20">
        <v>9.9</v>
      </c>
      <c r="D997" t="s">
        <v>4153</v>
      </c>
      <c r="E997" t="s">
        <v>4235</v>
      </c>
      <c r="F997" t="s">
        <v>4217</v>
      </c>
      <c r="G997" t="s">
        <v>103</v>
      </c>
      <c r="H997" t="s">
        <v>4417</v>
      </c>
      <c r="J997" t="s">
        <v>172</v>
      </c>
    </row>
    <row r="998" spans="1:10" x14ac:dyDescent="0.25">
      <c r="A998" t="s">
        <v>4171</v>
      </c>
      <c r="B998">
        <v>2018</v>
      </c>
      <c r="C998" s="20">
        <v>9.8000000000000007</v>
      </c>
      <c r="D998" t="s">
        <v>4178</v>
      </c>
      <c r="E998" t="s">
        <v>4196</v>
      </c>
      <c r="F998" t="s">
        <v>4252</v>
      </c>
      <c r="G998" t="s">
        <v>104</v>
      </c>
      <c r="H998" t="s">
        <v>160</v>
      </c>
      <c r="I998" t="s">
        <v>4479</v>
      </c>
      <c r="J998" t="s">
        <v>172</v>
      </c>
    </row>
    <row r="999" spans="1:10" x14ac:dyDescent="0.25">
      <c r="A999" t="s">
        <v>4168</v>
      </c>
      <c r="B999">
        <v>2010</v>
      </c>
      <c r="C999" s="20">
        <v>9.8000000000000007</v>
      </c>
      <c r="D999" t="s">
        <v>4157</v>
      </c>
      <c r="E999" t="s">
        <v>4252</v>
      </c>
      <c r="F999" t="s">
        <v>184</v>
      </c>
      <c r="G999" t="s">
        <v>103</v>
      </c>
      <c r="H999" t="s">
        <v>4415</v>
      </c>
      <c r="J999" t="s">
        <v>172</v>
      </c>
    </row>
    <row r="1000" spans="1:10" x14ac:dyDescent="0.25">
      <c r="A1000" t="s">
        <v>4156</v>
      </c>
      <c r="B1000">
        <v>2024</v>
      </c>
      <c r="C1000" s="20">
        <v>9.8000000000000007</v>
      </c>
      <c r="D1000" t="s">
        <v>4157</v>
      </c>
      <c r="E1000" t="s">
        <v>4158</v>
      </c>
      <c r="F1000" t="s">
        <v>4159</v>
      </c>
      <c r="G1000" t="s">
        <v>104</v>
      </c>
      <c r="H1000" t="s">
        <v>4147</v>
      </c>
      <c r="J1000" t="s">
        <v>172</v>
      </c>
    </row>
    <row r="1001" spans="1:10" x14ac:dyDescent="0.25">
      <c r="A1001" t="s">
        <v>4186</v>
      </c>
      <c r="B1001">
        <v>2012</v>
      </c>
      <c r="C1001" s="20">
        <v>9.8000000000000007</v>
      </c>
      <c r="D1001" t="s">
        <v>4216</v>
      </c>
      <c r="E1001" t="s">
        <v>4210</v>
      </c>
      <c r="F1001" t="s">
        <v>4423</v>
      </c>
      <c r="G1001" t="s">
        <v>103</v>
      </c>
      <c r="H1001" t="s">
        <v>4417</v>
      </c>
      <c r="J1001" t="s">
        <v>172</v>
      </c>
    </row>
    <row r="1002" spans="1:10" x14ac:dyDescent="0.25">
      <c r="A1002" t="s">
        <v>4143</v>
      </c>
      <c r="B1002">
        <v>2018</v>
      </c>
      <c r="C1002" s="20">
        <v>9.8000000000000007</v>
      </c>
      <c r="D1002" t="s">
        <v>4251</v>
      </c>
      <c r="E1002" t="s">
        <v>4154</v>
      </c>
      <c r="F1002" t="s">
        <v>4343</v>
      </c>
      <c r="G1002" t="s">
        <v>104</v>
      </c>
      <c r="H1002" t="s">
        <v>160</v>
      </c>
      <c r="I1002" t="s">
        <v>4478</v>
      </c>
      <c r="J1002" t="s">
        <v>172</v>
      </c>
    </row>
    <row r="1003" spans="1:10" x14ac:dyDescent="0.25">
      <c r="A1003" t="s">
        <v>4186</v>
      </c>
      <c r="B1003">
        <v>2017</v>
      </c>
      <c r="C1003" s="20">
        <v>9.8000000000000007</v>
      </c>
      <c r="D1003" t="s">
        <v>4149</v>
      </c>
      <c r="E1003" t="s">
        <v>4262</v>
      </c>
      <c r="F1003" t="s">
        <v>4255</v>
      </c>
      <c r="G1003" t="s">
        <v>103</v>
      </c>
      <c r="H1003" t="s">
        <v>4409</v>
      </c>
      <c r="J1003" t="s">
        <v>172</v>
      </c>
    </row>
    <row r="1004" spans="1:10" x14ac:dyDescent="0.25">
      <c r="A1004" t="s">
        <v>4171</v>
      </c>
      <c r="B1004">
        <v>2018</v>
      </c>
      <c r="C1004" s="20">
        <v>9.8000000000000007</v>
      </c>
      <c r="D1004" t="s">
        <v>4290</v>
      </c>
      <c r="E1004" t="s">
        <v>4245</v>
      </c>
      <c r="F1004" t="s">
        <v>4209</v>
      </c>
      <c r="G1004" t="s">
        <v>104</v>
      </c>
      <c r="H1004" t="s">
        <v>160</v>
      </c>
      <c r="I1004" t="s">
        <v>4478</v>
      </c>
      <c r="J1004" t="s">
        <v>172</v>
      </c>
    </row>
    <row r="1005" spans="1:10" x14ac:dyDescent="0.25">
      <c r="A1005" t="s">
        <v>4179</v>
      </c>
      <c r="B1005">
        <v>2011</v>
      </c>
      <c r="C1005" s="20">
        <v>9.8000000000000007</v>
      </c>
      <c r="D1005" t="s">
        <v>4236</v>
      </c>
      <c r="E1005" t="s">
        <v>4145</v>
      </c>
      <c r="F1005" t="s">
        <v>184</v>
      </c>
      <c r="G1005" t="s">
        <v>104</v>
      </c>
      <c r="H1005" t="s">
        <v>160</v>
      </c>
      <c r="I1005" t="s">
        <v>4478</v>
      </c>
      <c r="J1005" t="s">
        <v>172</v>
      </c>
    </row>
    <row r="1006" spans="1:10" x14ac:dyDescent="0.25">
      <c r="A1006" t="s">
        <v>4156</v>
      </c>
      <c r="B1006">
        <v>2011</v>
      </c>
      <c r="C1006" s="20">
        <v>9.8000000000000007</v>
      </c>
      <c r="D1006" t="s">
        <v>4270</v>
      </c>
      <c r="E1006" t="s">
        <v>4250</v>
      </c>
      <c r="F1006" t="s">
        <v>184</v>
      </c>
      <c r="G1006" t="s">
        <v>103</v>
      </c>
      <c r="H1006" t="s">
        <v>4417</v>
      </c>
      <c r="J1006" t="s">
        <v>172</v>
      </c>
    </row>
    <row r="1007" spans="1:10" x14ac:dyDescent="0.25">
      <c r="A1007" t="s">
        <v>4160</v>
      </c>
      <c r="B1007">
        <v>2010</v>
      </c>
      <c r="C1007" s="20">
        <v>9.8000000000000007</v>
      </c>
      <c r="D1007" t="s">
        <v>4295</v>
      </c>
      <c r="E1007" t="s">
        <v>4386</v>
      </c>
      <c r="F1007" t="s">
        <v>184</v>
      </c>
      <c r="G1007" t="s">
        <v>103</v>
      </c>
      <c r="H1007" t="s">
        <v>4409</v>
      </c>
      <c r="J1007" t="s">
        <v>172</v>
      </c>
    </row>
    <row r="1008" spans="1:10" x14ac:dyDescent="0.25">
      <c r="A1008" t="s">
        <v>4186</v>
      </c>
      <c r="B1008">
        <v>2011</v>
      </c>
      <c r="C1008" s="20">
        <v>9.8000000000000007</v>
      </c>
      <c r="D1008" t="s">
        <v>4202</v>
      </c>
      <c r="E1008" t="s">
        <v>4236</v>
      </c>
      <c r="F1008" t="s">
        <v>4309</v>
      </c>
      <c r="G1008" t="s">
        <v>104</v>
      </c>
      <c r="H1008" t="s">
        <v>160</v>
      </c>
      <c r="I1008" t="s">
        <v>4473</v>
      </c>
      <c r="J1008" t="s">
        <v>172</v>
      </c>
    </row>
    <row r="1009" spans="1:10" x14ac:dyDescent="0.25">
      <c r="A1009" t="s">
        <v>4171</v>
      </c>
      <c r="B1009">
        <v>2016</v>
      </c>
      <c r="C1009" s="20">
        <v>9.8000000000000007</v>
      </c>
      <c r="D1009" t="s">
        <v>4244</v>
      </c>
      <c r="E1009" t="s">
        <v>4206</v>
      </c>
      <c r="F1009" t="s">
        <v>4161</v>
      </c>
      <c r="G1009" t="s">
        <v>103</v>
      </c>
      <c r="H1009" t="s">
        <v>4417</v>
      </c>
      <c r="J1009" t="s">
        <v>172</v>
      </c>
    </row>
    <row r="1010" spans="1:10" x14ac:dyDescent="0.25">
      <c r="A1010" t="s">
        <v>4152</v>
      </c>
      <c r="B1010">
        <v>2025</v>
      </c>
      <c r="C1010" s="20">
        <v>9.8000000000000007</v>
      </c>
      <c r="D1010" t="s">
        <v>4153</v>
      </c>
      <c r="E1010" t="s">
        <v>4154</v>
      </c>
      <c r="F1010" t="s">
        <v>4155</v>
      </c>
      <c r="G1010" t="s">
        <v>104</v>
      </c>
      <c r="H1010" t="s">
        <v>4147</v>
      </c>
      <c r="J1010" t="s">
        <v>172</v>
      </c>
    </row>
    <row r="1011" spans="1:10" x14ac:dyDescent="0.25">
      <c r="A1011" t="s">
        <v>4164</v>
      </c>
      <c r="B1011">
        <v>2009</v>
      </c>
      <c r="C1011" s="20">
        <v>9.6999999999999993</v>
      </c>
      <c r="D1011" t="s">
        <v>184</v>
      </c>
      <c r="E1011" t="s">
        <v>184</v>
      </c>
      <c r="F1011" t="s">
        <v>184</v>
      </c>
      <c r="G1011" t="s">
        <v>104</v>
      </c>
      <c r="H1011" t="s">
        <v>160</v>
      </c>
      <c r="I1011" t="s">
        <v>4473</v>
      </c>
      <c r="J1011" t="s">
        <v>172</v>
      </c>
    </row>
    <row r="1012" spans="1:10" x14ac:dyDescent="0.25">
      <c r="A1012" t="s">
        <v>4164</v>
      </c>
      <c r="B1012">
        <v>2011</v>
      </c>
      <c r="C1012" s="20">
        <v>9.6999999999999993</v>
      </c>
      <c r="D1012" t="s">
        <v>4232</v>
      </c>
      <c r="E1012" t="s">
        <v>4243</v>
      </c>
      <c r="F1012" t="s">
        <v>4243</v>
      </c>
      <c r="G1012" t="s">
        <v>104</v>
      </c>
      <c r="H1012" t="s">
        <v>160</v>
      </c>
      <c r="I1012" t="s">
        <v>4473</v>
      </c>
      <c r="J1012" t="s">
        <v>172</v>
      </c>
    </row>
    <row r="1013" spans="1:10" x14ac:dyDescent="0.25">
      <c r="A1013" t="s">
        <v>4160</v>
      </c>
      <c r="B1013">
        <v>2024</v>
      </c>
      <c r="C1013" s="20">
        <v>9.6999999999999993</v>
      </c>
      <c r="D1013" t="s">
        <v>4200</v>
      </c>
      <c r="E1013" t="s">
        <v>4198</v>
      </c>
      <c r="F1013" t="s">
        <v>4455</v>
      </c>
      <c r="G1013" t="s">
        <v>104</v>
      </c>
      <c r="H1013" t="s">
        <v>4454</v>
      </c>
      <c r="J1013" t="s">
        <v>172</v>
      </c>
    </row>
    <row r="1014" spans="1:10" x14ac:dyDescent="0.25">
      <c r="A1014" t="s">
        <v>4175</v>
      </c>
      <c r="B1014">
        <v>2017</v>
      </c>
      <c r="C1014" s="20">
        <v>9.6999999999999993</v>
      </c>
      <c r="D1014" t="s">
        <v>4210</v>
      </c>
      <c r="E1014" t="s">
        <v>4247</v>
      </c>
      <c r="F1014" t="s">
        <v>4234</v>
      </c>
      <c r="G1014" t="s">
        <v>103</v>
      </c>
      <c r="H1014" t="s">
        <v>4415</v>
      </c>
      <c r="J1014" t="s">
        <v>172</v>
      </c>
    </row>
    <row r="1015" spans="1:10" x14ac:dyDescent="0.25">
      <c r="A1015" t="s">
        <v>4152</v>
      </c>
      <c r="B1015">
        <v>2016</v>
      </c>
      <c r="C1015" s="20">
        <v>9.6999999999999993</v>
      </c>
      <c r="D1015" t="s">
        <v>4149</v>
      </c>
      <c r="E1015" t="s">
        <v>4200</v>
      </c>
      <c r="F1015" t="s">
        <v>4176</v>
      </c>
      <c r="G1015" t="s">
        <v>103</v>
      </c>
      <c r="H1015" t="s">
        <v>4417</v>
      </c>
      <c r="J1015" t="s">
        <v>172</v>
      </c>
    </row>
    <row r="1016" spans="1:10" x14ac:dyDescent="0.25">
      <c r="A1016" t="s">
        <v>4186</v>
      </c>
      <c r="B1016">
        <v>2017</v>
      </c>
      <c r="C1016" s="20">
        <v>9.6999999999999993</v>
      </c>
      <c r="D1016" t="s">
        <v>4173</v>
      </c>
      <c r="E1016" t="s">
        <v>4173</v>
      </c>
      <c r="F1016" t="s">
        <v>4317</v>
      </c>
      <c r="G1016" t="s">
        <v>104</v>
      </c>
      <c r="H1016" t="s">
        <v>160</v>
      </c>
      <c r="I1016" t="s">
        <v>4473</v>
      </c>
      <c r="J1016" t="s">
        <v>172</v>
      </c>
    </row>
    <row r="1017" spans="1:10" x14ac:dyDescent="0.25">
      <c r="A1017" t="s">
        <v>4143</v>
      </c>
      <c r="B1017">
        <v>2017</v>
      </c>
      <c r="C1017" s="20">
        <v>9.6999999999999993</v>
      </c>
      <c r="D1017" t="s">
        <v>4239</v>
      </c>
      <c r="E1017" t="s">
        <v>4240</v>
      </c>
      <c r="F1017" t="s">
        <v>4257</v>
      </c>
      <c r="G1017" t="s">
        <v>103</v>
      </c>
      <c r="H1017" t="s">
        <v>4409</v>
      </c>
      <c r="J1017" t="s">
        <v>172</v>
      </c>
    </row>
    <row r="1018" spans="1:10" x14ac:dyDescent="0.25">
      <c r="A1018" t="s">
        <v>4148</v>
      </c>
      <c r="B1018">
        <v>2016</v>
      </c>
      <c r="C1018" s="20">
        <v>9.6999999999999993</v>
      </c>
      <c r="D1018" t="s">
        <v>4245</v>
      </c>
      <c r="E1018" t="s">
        <v>4184</v>
      </c>
      <c r="F1018" t="s">
        <v>4245</v>
      </c>
      <c r="G1018" t="s">
        <v>103</v>
      </c>
      <c r="H1018" t="s">
        <v>4417</v>
      </c>
      <c r="J1018" t="s">
        <v>172</v>
      </c>
    </row>
    <row r="1019" spans="1:10" x14ac:dyDescent="0.25">
      <c r="A1019" t="s">
        <v>4175</v>
      </c>
      <c r="B1019">
        <v>2018</v>
      </c>
      <c r="C1019" s="20">
        <v>9.6999999999999993</v>
      </c>
      <c r="D1019" t="s">
        <v>4165</v>
      </c>
      <c r="E1019" t="s">
        <v>4223</v>
      </c>
      <c r="F1019" t="s">
        <v>4252</v>
      </c>
      <c r="G1019" t="s">
        <v>104</v>
      </c>
      <c r="H1019" t="s">
        <v>160</v>
      </c>
      <c r="I1019" t="s">
        <v>4478</v>
      </c>
      <c r="J1019" t="s">
        <v>172</v>
      </c>
    </row>
    <row r="1020" spans="1:10" x14ac:dyDescent="0.25">
      <c r="A1020" t="s">
        <v>4148</v>
      </c>
      <c r="B1020">
        <v>2015</v>
      </c>
      <c r="C1020" s="20">
        <v>9.6999999999999993</v>
      </c>
      <c r="D1020" t="s">
        <v>4176</v>
      </c>
      <c r="E1020" t="s">
        <v>4145</v>
      </c>
      <c r="F1020" t="s">
        <v>4213</v>
      </c>
      <c r="G1020" t="s">
        <v>103</v>
      </c>
      <c r="H1020" t="s">
        <v>4417</v>
      </c>
      <c r="J1020" t="s">
        <v>172</v>
      </c>
    </row>
    <row r="1021" spans="1:10" x14ac:dyDescent="0.25">
      <c r="A1021" t="s">
        <v>4168</v>
      </c>
      <c r="B1021">
        <v>2011</v>
      </c>
      <c r="C1021" s="20">
        <v>9.6999999999999993</v>
      </c>
      <c r="D1021" t="s">
        <v>4176</v>
      </c>
      <c r="E1021" t="s">
        <v>4265</v>
      </c>
      <c r="F1021" t="s">
        <v>4204</v>
      </c>
      <c r="G1021" t="s">
        <v>104</v>
      </c>
      <c r="H1021" t="s">
        <v>160</v>
      </c>
      <c r="I1021" t="s">
        <v>4473</v>
      </c>
      <c r="J1021" t="s">
        <v>172</v>
      </c>
    </row>
    <row r="1022" spans="1:10" x14ac:dyDescent="0.25">
      <c r="A1022" t="s">
        <v>4160</v>
      </c>
      <c r="B1022">
        <v>2011</v>
      </c>
      <c r="C1022" s="20">
        <v>9.6999999999999993</v>
      </c>
      <c r="D1022" t="s">
        <v>4205</v>
      </c>
      <c r="E1022" t="s">
        <v>4165</v>
      </c>
      <c r="F1022" t="s">
        <v>4265</v>
      </c>
      <c r="G1022" t="s">
        <v>104</v>
      </c>
      <c r="H1022" t="s">
        <v>160</v>
      </c>
      <c r="I1022" t="s">
        <v>4473</v>
      </c>
      <c r="J1022" t="s">
        <v>172</v>
      </c>
    </row>
    <row r="1023" spans="1:10" x14ac:dyDescent="0.25">
      <c r="A1023" t="s">
        <v>4156</v>
      </c>
      <c r="B1023">
        <v>2018</v>
      </c>
      <c r="C1023" s="20">
        <v>9.6999999999999993</v>
      </c>
      <c r="D1023" t="s">
        <v>4371</v>
      </c>
      <c r="E1023" t="s">
        <v>4371</v>
      </c>
      <c r="F1023" t="s">
        <v>4251</v>
      </c>
      <c r="G1023" t="s">
        <v>104</v>
      </c>
      <c r="H1023" t="s">
        <v>160</v>
      </c>
      <c r="I1023" t="s">
        <v>4479</v>
      </c>
      <c r="J1023" t="s">
        <v>172</v>
      </c>
    </row>
    <row r="1024" spans="1:10" x14ac:dyDescent="0.25">
      <c r="A1024" t="s">
        <v>4171</v>
      </c>
      <c r="B1024">
        <v>2011</v>
      </c>
      <c r="C1024" s="20">
        <v>9.6999999999999993</v>
      </c>
      <c r="D1024" t="s">
        <v>4263</v>
      </c>
      <c r="E1024" t="s">
        <v>4243</v>
      </c>
      <c r="F1024" t="s">
        <v>4177</v>
      </c>
      <c r="G1024" t="s">
        <v>104</v>
      </c>
      <c r="H1024" t="s">
        <v>160</v>
      </c>
      <c r="I1024" t="s">
        <v>4473</v>
      </c>
      <c r="J1024" t="s">
        <v>172</v>
      </c>
    </row>
    <row r="1025" spans="1:10" x14ac:dyDescent="0.25">
      <c r="A1025" t="s">
        <v>4148</v>
      </c>
      <c r="B1025">
        <v>2011</v>
      </c>
      <c r="C1025" s="20">
        <v>9.6999999999999993</v>
      </c>
      <c r="D1025" t="s">
        <v>4348</v>
      </c>
      <c r="E1025" t="s">
        <v>4180</v>
      </c>
      <c r="F1025" t="s">
        <v>184</v>
      </c>
      <c r="G1025" t="s">
        <v>103</v>
      </c>
      <c r="H1025" t="s">
        <v>4409</v>
      </c>
      <c r="J1025" t="s">
        <v>172</v>
      </c>
    </row>
    <row r="1026" spans="1:10" x14ac:dyDescent="0.25">
      <c r="A1026" t="s">
        <v>4156</v>
      </c>
      <c r="B1026">
        <v>2010</v>
      </c>
      <c r="C1026" s="20">
        <v>9.6999999999999993</v>
      </c>
      <c r="D1026" t="s">
        <v>4180</v>
      </c>
      <c r="E1026" t="s">
        <v>4348</v>
      </c>
      <c r="F1026" t="s">
        <v>184</v>
      </c>
      <c r="G1026" t="s">
        <v>103</v>
      </c>
      <c r="H1026" t="s">
        <v>4409</v>
      </c>
      <c r="J1026" t="s">
        <v>172</v>
      </c>
    </row>
    <row r="1027" spans="1:10" x14ac:dyDescent="0.25">
      <c r="A1027" t="s">
        <v>4168</v>
      </c>
      <c r="B1027">
        <v>2016</v>
      </c>
      <c r="C1027" s="20">
        <v>9.6999999999999993</v>
      </c>
      <c r="D1027" t="s">
        <v>4244</v>
      </c>
      <c r="E1027" t="s">
        <v>4265</v>
      </c>
      <c r="F1027" t="s">
        <v>4256</v>
      </c>
      <c r="G1027" t="s">
        <v>103</v>
      </c>
      <c r="H1027" t="s">
        <v>4417</v>
      </c>
      <c r="J1027" t="s">
        <v>172</v>
      </c>
    </row>
    <row r="1028" spans="1:10" x14ac:dyDescent="0.25">
      <c r="A1028" t="s">
        <v>4179</v>
      </c>
      <c r="B1028">
        <v>2018</v>
      </c>
      <c r="C1028" s="20">
        <v>9.6999999999999993</v>
      </c>
      <c r="D1028" t="s">
        <v>4187</v>
      </c>
      <c r="E1028" t="s">
        <v>4231</v>
      </c>
      <c r="F1028" t="s">
        <v>4280</v>
      </c>
      <c r="G1028" t="s">
        <v>104</v>
      </c>
      <c r="H1028" t="s">
        <v>160</v>
      </c>
      <c r="I1028" t="s">
        <v>4478</v>
      </c>
      <c r="J1028" t="s">
        <v>172</v>
      </c>
    </row>
    <row r="1029" spans="1:10" x14ac:dyDescent="0.25">
      <c r="A1029" t="s">
        <v>4183</v>
      </c>
      <c r="B1029">
        <v>2018</v>
      </c>
      <c r="C1029" s="20">
        <v>9.6999999999999993</v>
      </c>
      <c r="D1029" t="s">
        <v>4238</v>
      </c>
      <c r="E1029" t="s">
        <v>4225</v>
      </c>
      <c r="F1029" t="s">
        <v>4246</v>
      </c>
      <c r="G1029" t="s">
        <v>104</v>
      </c>
      <c r="H1029" t="s">
        <v>160</v>
      </c>
      <c r="I1029" t="s">
        <v>4478</v>
      </c>
      <c r="J1029" t="s">
        <v>172</v>
      </c>
    </row>
    <row r="1030" spans="1:10" x14ac:dyDescent="0.25">
      <c r="A1030" t="s">
        <v>4186</v>
      </c>
      <c r="B1030">
        <v>2018</v>
      </c>
      <c r="C1030" s="20">
        <v>9.6999999999999993</v>
      </c>
      <c r="D1030" t="s">
        <v>4188</v>
      </c>
      <c r="E1030" t="s">
        <v>4328</v>
      </c>
      <c r="F1030" t="s">
        <v>4233</v>
      </c>
      <c r="G1030" t="s">
        <v>104</v>
      </c>
      <c r="H1030" t="s">
        <v>160</v>
      </c>
      <c r="I1030" t="s">
        <v>4478</v>
      </c>
      <c r="J1030" t="s">
        <v>172</v>
      </c>
    </row>
    <row r="1031" spans="1:10" x14ac:dyDescent="0.25">
      <c r="A1031" t="s">
        <v>4156</v>
      </c>
      <c r="B1031">
        <v>2014</v>
      </c>
      <c r="C1031" s="20">
        <v>9.6</v>
      </c>
      <c r="D1031" t="s">
        <v>4195</v>
      </c>
      <c r="E1031" t="s">
        <v>4251</v>
      </c>
      <c r="F1031" t="s">
        <v>4256</v>
      </c>
      <c r="G1031" t="s">
        <v>103</v>
      </c>
      <c r="H1031" t="s">
        <v>4417</v>
      </c>
      <c r="J1031" t="s">
        <v>172</v>
      </c>
    </row>
    <row r="1032" spans="1:10" x14ac:dyDescent="0.25">
      <c r="A1032" t="s">
        <v>4179</v>
      </c>
      <c r="B1032">
        <v>2017</v>
      </c>
      <c r="C1032" s="20">
        <v>9.6</v>
      </c>
      <c r="D1032" t="s">
        <v>4157</v>
      </c>
      <c r="E1032" t="s">
        <v>4286</v>
      </c>
      <c r="F1032" t="s">
        <v>4340</v>
      </c>
      <c r="G1032" t="s">
        <v>103</v>
      </c>
      <c r="H1032" t="s">
        <v>4415</v>
      </c>
      <c r="J1032" t="s">
        <v>172</v>
      </c>
    </row>
    <row r="1033" spans="1:10" x14ac:dyDescent="0.25">
      <c r="A1033" t="s">
        <v>4148</v>
      </c>
      <c r="B1033">
        <v>2017</v>
      </c>
      <c r="C1033" s="20">
        <v>9.6</v>
      </c>
      <c r="D1033" t="s">
        <v>4199</v>
      </c>
      <c r="E1033" t="s">
        <v>4321</v>
      </c>
      <c r="F1033" t="s">
        <v>4380</v>
      </c>
      <c r="G1033" t="s">
        <v>103</v>
      </c>
      <c r="H1033" t="s">
        <v>4415</v>
      </c>
      <c r="J1033" t="s">
        <v>172</v>
      </c>
    </row>
    <row r="1034" spans="1:10" x14ac:dyDescent="0.25">
      <c r="A1034" t="s">
        <v>4148</v>
      </c>
      <c r="B1034">
        <v>2017</v>
      </c>
      <c r="C1034" s="20">
        <v>9.6</v>
      </c>
      <c r="D1034" t="s">
        <v>4190</v>
      </c>
      <c r="E1034" t="s">
        <v>4205</v>
      </c>
      <c r="F1034" t="s">
        <v>4246</v>
      </c>
      <c r="G1034" t="s">
        <v>103</v>
      </c>
      <c r="H1034" t="s">
        <v>4409</v>
      </c>
      <c r="J1034" t="s">
        <v>172</v>
      </c>
    </row>
    <row r="1035" spans="1:10" x14ac:dyDescent="0.25">
      <c r="A1035" t="s">
        <v>4183</v>
      </c>
      <c r="B1035">
        <v>2012</v>
      </c>
      <c r="C1035" s="20">
        <v>9.6</v>
      </c>
      <c r="D1035" t="s">
        <v>4161</v>
      </c>
      <c r="E1035" t="s">
        <v>4245</v>
      </c>
      <c r="F1035" t="s">
        <v>4191</v>
      </c>
      <c r="G1035" t="s">
        <v>103</v>
      </c>
      <c r="H1035" t="s">
        <v>4409</v>
      </c>
      <c r="J1035" t="s">
        <v>172</v>
      </c>
    </row>
    <row r="1036" spans="1:10" x14ac:dyDescent="0.25">
      <c r="A1036" t="s">
        <v>4160</v>
      </c>
      <c r="B1036">
        <v>2024</v>
      </c>
      <c r="C1036" s="20">
        <v>9.6</v>
      </c>
      <c r="D1036" t="s">
        <v>4161</v>
      </c>
      <c r="E1036" t="s">
        <v>4162</v>
      </c>
      <c r="F1036" t="s">
        <v>4163</v>
      </c>
      <c r="G1036" t="s">
        <v>104</v>
      </c>
      <c r="H1036" t="s">
        <v>4147</v>
      </c>
      <c r="J1036" t="s">
        <v>172</v>
      </c>
    </row>
    <row r="1037" spans="1:10" x14ac:dyDescent="0.25">
      <c r="A1037" t="s">
        <v>4156</v>
      </c>
      <c r="B1037">
        <v>2016</v>
      </c>
      <c r="C1037" s="20">
        <v>9.6</v>
      </c>
      <c r="D1037" t="s">
        <v>4161</v>
      </c>
      <c r="E1037" t="s">
        <v>4162</v>
      </c>
      <c r="F1037" t="s">
        <v>4221</v>
      </c>
      <c r="G1037" t="s">
        <v>104</v>
      </c>
      <c r="H1037" t="s">
        <v>160</v>
      </c>
      <c r="I1037" t="s">
        <v>4473</v>
      </c>
      <c r="J1037" t="s">
        <v>172</v>
      </c>
    </row>
    <row r="1038" spans="1:10" x14ac:dyDescent="0.25">
      <c r="A1038" t="s">
        <v>4171</v>
      </c>
      <c r="B1038">
        <v>2010</v>
      </c>
      <c r="C1038" s="20">
        <v>9.6</v>
      </c>
      <c r="D1038" t="s">
        <v>4260</v>
      </c>
      <c r="E1038" t="s">
        <v>184</v>
      </c>
      <c r="F1038" t="s">
        <v>184</v>
      </c>
      <c r="G1038" t="s">
        <v>103</v>
      </c>
      <c r="H1038" t="s">
        <v>4415</v>
      </c>
      <c r="J1038" t="s">
        <v>172</v>
      </c>
    </row>
    <row r="1039" spans="1:10" x14ac:dyDescent="0.25">
      <c r="A1039" t="s">
        <v>4160</v>
      </c>
      <c r="B1039">
        <v>2016</v>
      </c>
      <c r="C1039" s="20">
        <v>9.6</v>
      </c>
      <c r="D1039" t="s">
        <v>4177</v>
      </c>
      <c r="E1039" t="s">
        <v>4328</v>
      </c>
      <c r="F1039" t="s">
        <v>4166</v>
      </c>
      <c r="G1039" t="s">
        <v>103</v>
      </c>
      <c r="H1039" t="s">
        <v>4409</v>
      </c>
      <c r="J1039" t="s">
        <v>172</v>
      </c>
    </row>
    <row r="1040" spans="1:10" x14ac:dyDescent="0.25">
      <c r="A1040" t="s">
        <v>4143</v>
      </c>
      <c r="B1040">
        <v>2017</v>
      </c>
      <c r="C1040" s="20">
        <v>9.6</v>
      </c>
      <c r="D1040" t="s">
        <v>4165</v>
      </c>
      <c r="E1040" t="s">
        <v>4290</v>
      </c>
      <c r="F1040" t="s">
        <v>4267</v>
      </c>
      <c r="G1040" t="s">
        <v>104</v>
      </c>
      <c r="H1040" t="s">
        <v>160</v>
      </c>
      <c r="I1040" t="s">
        <v>4473</v>
      </c>
      <c r="J1040" t="s">
        <v>172</v>
      </c>
    </row>
    <row r="1041" spans="1:10" x14ac:dyDescent="0.25">
      <c r="A1041" t="s">
        <v>4152</v>
      </c>
      <c r="B1041">
        <v>2012</v>
      </c>
      <c r="C1041" s="20">
        <v>9.6</v>
      </c>
      <c r="D1041" t="s">
        <v>4290</v>
      </c>
      <c r="E1041" t="s">
        <v>4269</v>
      </c>
      <c r="F1041" t="s">
        <v>4259</v>
      </c>
      <c r="G1041" t="s">
        <v>103</v>
      </c>
      <c r="H1041" t="s">
        <v>4409</v>
      </c>
      <c r="J1041" t="s">
        <v>172</v>
      </c>
    </row>
    <row r="1042" spans="1:10" x14ac:dyDescent="0.25">
      <c r="A1042" t="s">
        <v>4175</v>
      </c>
      <c r="B1042">
        <v>2011</v>
      </c>
      <c r="C1042" s="20">
        <v>9.6</v>
      </c>
      <c r="D1042" t="s">
        <v>4290</v>
      </c>
      <c r="E1042" t="s">
        <v>4205</v>
      </c>
      <c r="F1042" t="s">
        <v>4210</v>
      </c>
      <c r="G1042" t="s">
        <v>103</v>
      </c>
      <c r="H1042" t="s">
        <v>4415</v>
      </c>
      <c r="J1042" t="s">
        <v>172</v>
      </c>
    </row>
    <row r="1043" spans="1:10" x14ac:dyDescent="0.25">
      <c r="A1043" t="s">
        <v>4152</v>
      </c>
      <c r="B1043">
        <v>2017</v>
      </c>
      <c r="C1043" s="20">
        <v>9.6</v>
      </c>
      <c r="D1043" t="s">
        <v>4290</v>
      </c>
      <c r="E1043" t="s">
        <v>4200</v>
      </c>
      <c r="F1043" t="s">
        <v>4182</v>
      </c>
      <c r="G1043" t="s">
        <v>104</v>
      </c>
      <c r="H1043" t="s">
        <v>160</v>
      </c>
      <c r="I1043" t="s">
        <v>4473</v>
      </c>
      <c r="J1043" t="s">
        <v>172</v>
      </c>
    </row>
    <row r="1044" spans="1:10" x14ac:dyDescent="0.25">
      <c r="A1044" t="s">
        <v>4175</v>
      </c>
      <c r="B1044">
        <v>2015</v>
      </c>
      <c r="C1044" s="20">
        <v>9.6</v>
      </c>
      <c r="D1044" t="s">
        <v>4181</v>
      </c>
      <c r="E1044" t="s">
        <v>4245</v>
      </c>
      <c r="F1044" t="s">
        <v>4227</v>
      </c>
      <c r="G1044" t="s">
        <v>103</v>
      </c>
      <c r="H1044" t="s">
        <v>4417</v>
      </c>
      <c r="J1044" t="s">
        <v>172</v>
      </c>
    </row>
    <row r="1045" spans="1:10" x14ac:dyDescent="0.25">
      <c r="A1045" t="s">
        <v>4183</v>
      </c>
      <c r="B1045">
        <v>2015</v>
      </c>
      <c r="C1045" s="20">
        <v>9.6</v>
      </c>
      <c r="D1045" t="s">
        <v>4181</v>
      </c>
      <c r="E1045" t="s">
        <v>4244</v>
      </c>
      <c r="F1045" t="s">
        <v>4240</v>
      </c>
      <c r="G1045" t="s">
        <v>103</v>
      </c>
      <c r="H1045" t="s">
        <v>4417</v>
      </c>
      <c r="J1045" t="s">
        <v>172</v>
      </c>
    </row>
    <row r="1046" spans="1:10" x14ac:dyDescent="0.25">
      <c r="A1046" t="s">
        <v>4171</v>
      </c>
      <c r="B1046">
        <v>2011</v>
      </c>
      <c r="C1046" s="20">
        <v>9.6</v>
      </c>
      <c r="D1046" t="s">
        <v>4286</v>
      </c>
      <c r="E1046" t="s">
        <v>4245</v>
      </c>
      <c r="F1046" t="s">
        <v>4205</v>
      </c>
      <c r="G1046" t="s">
        <v>103</v>
      </c>
      <c r="H1046" t="s">
        <v>4415</v>
      </c>
      <c r="J1046" t="s">
        <v>172</v>
      </c>
    </row>
    <row r="1047" spans="1:10" x14ac:dyDescent="0.25">
      <c r="A1047" t="s">
        <v>4156</v>
      </c>
      <c r="B1047">
        <v>2015</v>
      </c>
      <c r="C1047" s="20">
        <v>9.6</v>
      </c>
      <c r="D1047" t="s">
        <v>4286</v>
      </c>
      <c r="E1047" t="s">
        <v>4261</v>
      </c>
      <c r="F1047" t="s">
        <v>4206</v>
      </c>
      <c r="G1047" t="s">
        <v>103</v>
      </c>
      <c r="H1047" t="s">
        <v>4417</v>
      </c>
      <c r="J1047" t="s">
        <v>172</v>
      </c>
    </row>
    <row r="1048" spans="1:10" x14ac:dyDescent="0.25">
      <c r="A1048" t="s">
        <v>4171</v>
      </c>
      <c r="B1048">
        <v>2015</v>
      </c>
      <c r="C1048" s="20">
        <v>9.6</v>
      </c>
      <c r="D1048" t="s">
        <v>4286</v>
      </c>
      <c r="E1048" t="s">
        <v>4290</v>
      </c>
      <c r="F1048" t="s">
        <v>4144</v>
      </c>
      <c r="G1048" t="s">
        <v>103</v>
      </c>
      <c r="H1048" t="s">
        <v>4417</v>
      </c>
      <c r="J1048" t="s">
        <v>172</v>
      </c>
    </row>
    <row r="1049" spans="1:10" x14ac:dyDescent="0.25">
      <c r="A1049" t="s">
        <v>4179</v>
      </c>
      <c r="B1049">
        <v>2015</v>
      </c>
      <c r="C1049" s="20">
        <v>9.6</v>
      </c>
      <c r="D1049" t="s">
        <v>4286</v>
      </c>
      <c r="E1049" t="s">
        <v>4205</v>
      </c>
      <c r="F1049" t="s">
        <v>4144</v>
      </c>
      <c r="G1049" t="s">
        <v>103</v>
      </c>
      <c r="H1049" t="s">
        <v>4417</v>
      </c>
      <c r="J1049" t="s">
        <v>172</v>
      </c>
    </row>
    <row r="1050" spans="1:10" x14ac:dyDescent="0.25">
      <c r="A1050" t="s">
        <v>4175</v>
      </c>
      <c r="B1050">
        <v>2010</v>
      </c>
      <c r="C1050" s="20">
        <v>9.6</v>
      </c>
      <c r="D1050" t="s">
        <v>4307</v>
      </c>
      <c r="E1050" t="s">
        <v>4349</v>
      </c>
      <c r="F1050" t="s">
        <v>184</v>
      </c>
      <c r="G1050" t="s">
        <v>104</v>
      </c>
      <c r="H1050" t="s">
        <v>160</v>
      </c>
      <c r="I1050" t="s">
        <v>4473</v>
      </c>
      <c r="J1050" t="s">
        <v>172</v>
      </c>
    </row>
    <row r="1051" spans="1:10" x14ac:dyDescent="0.25">
      <c r="A1051" t="s">
        <v>4152</v>
      </c>
      <c r="B1051">
        <v>2012</v>
      </c>
      <c r="C1051" s="20">
        <v>9.6</v>
      </c>
      <c r="D1051" t="s">
        <v>4192</v>
      </c>
      <c r="E1051" t="s">
        <v>4361</v>
      </c>
      <c r="F1051" t="s">
        <v>184</v>
      </c>
      <c r="G1051" t="s">
        <v>103</v>
      </c>
      <c r="H1051" t="s">
        <v>4417</v>
      </c>
      <c r="J1051" t="s">
        <v>172</v>
      </c>
    </row>
    <row r="1052" spans="1:10" x14ac:dyDescent="0.25">
      <c r="A1052" t="s">
        <v>4143</v>
      </c>
      <c r="B1052">
        <v>2011</v>
      </c>
      <c r="C1052" s="20">
        <v>9.6</v>
      </c>
      <c r="D1052" t="s">
        <v>4201</v>
      </c>
      <c r="E1052" t="s">
        <v>4201</v>
      </c>
      <c r="F1052" t="s">
        <v>184</v>
      </c>
      <c r="G1052" t="s">
        <v>103</v>
      </c>
      <c r="H1052" t="s">
        <v>4409</v>
      </c>
      <c r="J1052" t="s">
        <v>172</v>
      </c>
    </row>
    <row r="1053" spans="1:10" x14ac:dyDescent="0.25">
      <c r="A1053" t="s">
        <v>4156</v>
      </c>
      <c r="B1053">
        <v>2011</v>
      </c>
      <c r="C1053" s="20">
        <v>9.6</v>
      </c>
      <c r="D1053" t="s">
        <v>4180</v>
      </c>
      <c r="E1053" t="s">
        <v>4274</v>
      </c>
      <c r="F1053" t="s">
        <v>4294</v>
      </c>
      <c r="G1053" t="s">
        <v>104</v>
      </c>
      <c r="H1053" t="s">
        <v>160</v>
      </c>
      <c r="I1053" t="s">
        <v>4473</v>
      </c>
      <c r="J1053" t="s">
        <v>172</v>
      </c>
    </row>
    <row r="1054" spans="1:10" x14ac:dyDescent="0.25">
      <c r="A1054" t="s">
        <v>4171</v>
      </c>
      <c r="B1054">
        <v>2010</v>
      </c>
      <c r="C1054" s="20">
        <v>9.6</v>
      </c>
      <c r="D1054" t="s">
        <v>4274</v>
      </c>
      <c r="E1054" t="s">
        <v>4303</v>
      </c>
      <c r="F1054" t="s">
        <v>184</v>
      </c>
      <c r="G1054" t="s">
        <v>104</v>
      </c>
      <c r="H1054" t="s">
        <v>160</v>
      </c>
      <c r="I1054" t="s">
        <v>4473</v>
      </c>
      <c r="J1054" t="s">
        <v>172</v>
      </c>
    </row>
    <row r="1055" spans="1:10" x14ac:dyDescent="0.25">
      <c r="A1055" t="s">
        <v>4143</v>
      </c>
      <c r="B1055">
        <v>2015</v>
      </c>
      <c r="C1055" s="20">
        <v>9.6</v>
      </c>
      <c r="D1055" t="s">
        <v>4244</v>
      </c>
      <c r="E1055" t="s">
        <v>4282</v>
      </c>
      <c r="F1055" t="s">
        <v>4169</v>
      </c>
      <c r="G1055" t="s">
        <v>103</v>
      </c>
      <c r="H1055" t="s">
        <v>4417</v>
      </c>
      <c r="J1055" t="s">
        <v>172</v>
      </c>
    </row>
    <row r="1056" spans="1:10" x14ac:dyDescent="0.25">
      <c r="A1056" t="s">
        <v>4148</v>
      </c>
      <c r="B1056">
        <v>2017</v>
      </c>
      <c r="C1056" s="20">
        <v>9.6</v>
      </c>
      <c r="D1056" t="s">
        <v>4282</v>
      </c>
      <c r="E1056" t="s">
        <v>4210</v>
      </c>
      <c r="F1056" t="s">
        <v>4289</v>
      </c>
      <c r="G1056" t="s">
        <v>104</v>
      </c>
      <c r="H1056" t="s">
        <v>160</v>
      </c>
      <c r="I1056" t="s">
        <v>4473</v>
      </c>
      <c r="J1056" t="s">
        <v>172</v>
      </c>
    </row>
    <row r="1057" spans="1:10" x14ac:dyDescent="0.25">
      <c r="A1057" t="s">
        <v>4152</v>
      </c>
      <c r="B1057">
        <v>2015</v>
      </c>
      <c r="C1057" s="20">
        <v>9.6</v>
      </c>
      <c r="D1057" t="s">
        <v>4238</v>
      </c>
      <c r="E1057" t="s">
        <v>4230</v>
      </c>
      <c r="F1057" t="s">
        <v>4207</v>
      </c>
      <c r="G1057" t="s">
        <v>103</v>
      </c>
      <c r="H1057" t="s">
        <v>4417</v>
      </c>
      <c r="J1057" t="s">
        <v>172</v>
      </c>
    </row>
    <row r="1058" spans="1:10" x14ac:dyDescent="0.25">
      <c r="A1058" t="s">
        <v>4143</v>
      </c>
      <c r="B1058">
        <v>2017</v>
      </c>
      <c r="C1058" s="20">
        <v>9.6</v>
      </c>
      <c r="D1058" t="s">
        <v>4188</v>
      </c>
      <c r="E1058" t="s">
        <v>4211</v>
      </c>
      <c r="F1058" t="s">
        <v>4380</v>
      </c>
      <c r="G1058" t="s">
        <v>103</v>
      </c>
      <c r="H1058" t="s">
        <v>4415</v>
      </c>
      <c r="J1058" t="s">
        <v>172</v>
      </c>
    </row>
    <row r="1059" spans="1:10" x14ac:dyDescent="0.25">
      <c r="A1059" t="s">
        <v>4186</v>
      </c>
      <c r="B1059">
        <v>2015</v>
      </c>
      <c r="C1059" s="20">
        <v>9.6</v>
      </c>
      <c r="D1059" t="s">
        <v>4188</v>
      </c>
      <c r="E1059" t="s">
        <v>4153</v>
      </c>
      <c r="F1059" t="s">
        <v>4240</v>
      </c>
      <c r="G1059" t="s">
        <v>103</v>
      </c>
      <c r="H1059" t="s">
        <v>4417</v>
      </c>
      <c r="J1059" t="s">
        <v>172</v>
      </c>
    </row>
    <row r="1060" spans="1:10" x14ac:dyDescent="0.25">
      <c r="A1060" t="s">
        <v>4148</v>
      </c>
      <c r="B1060">
        <v>2012</v>
      </c>
      <c r="C1060" s="20">
        <v>9.6</v>
      </c>
      <c r="D1060" t="s">
        <v>4188</v>
      </c>
      <c r="E1060" t="s">
        <v>4250</v>
      </c>
      <c r="F1060" t="s">
        <v>4300</v>
      </c>
      <c r="G1060" t="s">
        <v>103</v>
      </c>
      <c r="H1060" t="s">
        <v>4417</v>
      </c>
      <c r="J1060" t="s">
        <v>172</v>
      </c>
    </row>
    <row r="1061" spans="1:10" x14ac:dyDescent="0.25">
      <c r="A1061" t="s">
        <v>4152</v>
      </c>
      <c r="B1061">
        <v>2012</v>
      </c>
      <c r="C1061" s="20">
        <v>9.6</v>
      </c>
      <c r="D1061" t="s">
        <v>4223</v>
      </c>
      <c r="E1061" t="s">
        <v>4231</v>
      </c>
      <c r="F1061" t="s">
        <v>4294</v>
      </c>
      <c r="G1061" t="s">
        <v>104</v>
      </c>
      <c r="H1061" t="s">
        <v>160</v>
      </c>
      <c r="I1061" t="s">
        <v>4473</v>
      </c>
      <c r="J1061" t="s">
        <v>172</v>
      </c>
    </row>
    <row r="1062" spans="1:10" x14ac:dyDescent="0.25">
      <c r="A1062" t="s">
        <v>4143</v>
      </c>
      <c r="B1062">
        <v>2011</v>
      </c>
      <c r="C1062" s="20">
        <v>9.5</v>
      </c>
      <c r="D1062" t="s">
        <v>184</v>
      </c>
      <c r="E1062" t="s">
        <v>184</v>
      </c>
      <c r="F1062" t="s">
        <v>184</v>
      </c>
      <c r="G1062" t="s">
        <v>104</v>
      </c>
      <c r="H1062" t="s">
        <v>160</v>
      </c>
      <c r="I1062" t="s">
        <v>4478</v>
      </c>
      <c r="J1062" t="s">
        <v>172</v>
      </c>
    </row>
    <row r="1063" spans="1:10" x14ac:dyDescent="0.25">
      <c r="A1063" t="s">
        <v>4156</v>
      </c>
      <c r="B1063">
        <v>2010</v>
      </c>
      <c r="C1063" s="20">
        <v>9.5</v>
      </c>
      <c r="D1063" t="s">
        <v>4144</v>
      </c>
      <c r="E1063" t="s">
        <v>4250</v>
      </c>
      <c r="F1063" t="s">
        <v>184</v>
      </c>
      <c r="G1063" t="s">
        <v>103</v>
      </c>
      <c r="H1063" t="s">
        <v>4415</v>
      </c>
      <c r="J1063" t="s">
        <v>172</v>
      </c>
    </row>
    <row r="1064" spans="1:10" x14ac:dyDescent="0.25">
      <c r="A1064" t="s">
        <v>4179</v>
      </c>
      <c r="B1064">
        <v>2011</v>
      </c>
      <c r="C1064" s="20">
        <v>9.5</v>
      </c>
      <c r="D1064" t="s">
        <v>4216</v>
      </c>
      <c r="E1064" t="s">
        <v>4231</v>
      </c>
      <c r="F1064" t="s">
        <v>4408</v>
      </c>
      <c r="G1064" t="s">
        <v>103</v>
      </c>
      <c r="H1064" t="s">
        <v>4409</v>
      </c>
      <c r="J1064" t="s">
        <v>172</v>
      </c>
    </row>
    <row r="1065" spans="1:10" x14ac:dyDescent="0.25">
      <c r="A1065" t="s">
        <v>4148</v>
      </c>
      <c r="B1065">
        <v>2011</v>
      </c>
      <c r="C1065" s="20">
        <v>9.5</v>
      </c>
      <c r="D1065" t="s">
        <v>4216</v>
      </c>
      <c r="E1065" t="s">
        <v>4195</v>
      </c>
      <c r="F1065" t="s">
        <v>184</v>
      </c>
      <c r="G1065" t="s">
        <v>103</v>
      </c>
      <c r="H1065" t="s">
        <v>4415</v>
      </c>
      <c r="J1065" t="s">
        <v>172</v>
      </c>
    </row>
    <row r="1066" spans="1:10" x14ac:dyDescent="0.25">
      <c r="A1066" t="s">
        <v>4160</v>
      </c>
      <c r="B1066">
        <v>2015</v>
      </c>
      <c r="C1066" s="20">
        <v>9.5</v>
      </c>
      <c r="D1066" t="s">
        <v>4230</v>
      </c>
      <c r="E1066" t="s">
        <v>4206</v>
      </c>
      <c r="F1066" t="s">
        <v>4261</v>
      </c>
      <c r="G1066" t="s">
        <v>103</v>
      </c>
      <c r="H1066" t="s">
        <v>4417</v>
      </c>
      <c r="J1066" t="s">
        <v>172</v>
      </c>
    </row>
    <row r="1067" spans="1:10" x14ac:dyDescent="0.25">
      <c r="A1067" t="s">
        <v>4152</v>
      </c>
      <c r="B1067">
        <v>2025</v>
      </c>
      <c r="C1067" s="20">
        <v>9.5</v>
      </c>
      <c r="D1067" t="s">
        <v>4177</v>
      </c>
      <c r="E1067" t="s">
        <v>4260</v>
      </c>
      <c r="F1067" t="s">
        <v>4271</v>
      </c>
      <c r="G1067" t="s">
        <v>104</v>
      </c>
      <c r="H1067" t="s">
        <v>4454</v>
      </c>
      <c r="J1067" t="s">
        <v>172</v>
      </c>
    </row>
    <row r="1068" spans="1:10" x14ac:dyDescent="0.25">
      <c r="A1068" t="s">
        <v>4160</v>
      </c>
      <c r="B1068">
        <v>2011</v>
      </c>
      <c r="C1068" s="20">
        <v>9.5</v>
      </c>
      <c r="D1068" t="s">
        <v>4239</v>
      </c>
      <c r="E1068" t="s">
        <v>4286</v>
      </c>
      <c r="F1068" t="s">
        <v>4371</v>
      </c>
      <c r="G1068" t="s">
        <v>103</v>
      </c>
      <c r="H1068" t="s">
        <v>4409</v>
      </c>
      <c r="J1068" t="s">
        <v>172</v>
      </c>
    </row>
    <row r="1069" spans="1:10" x14ac:dyDescent="0.25">
      <c r="A1069" t="s">
        <v>4152</v>
      </c>
      <c r="B1069">
        <v>2018</v>
      </c>
      <c r="C1069" s="20">
        <v>9.5</v>
      </c>
      <c r="D1069" t="s">
        <v>4239</v>
      </c>
      <c r="E1069" t="s">
        <v>4200</v>
      </c>
      <c r="F1069" t="s">
        <v>4322</v>
      </c>
      <c r="G1069" t="s">
        <v>104</v>
      </c>
      <c r="H1069" t="s">
        <v>160</v>
      </c>
      <c r="I1069" t="s">
        <v>4479</v>
      </c>
      <c r="J1069" t="s">
        <v>172</v>
      </c>
    </row>
    <row r="1070" spans="1:10" x14ac:dyDescent="0.25">
      <c r="A1070" t="s">
        <v>4164</v>
      </c>
      <c r="B1070">
        <v>2016</v>
      </c>
      <c r="C1070" s="20">
        <v>9.5</v>
      </c>
      <c r="D1070" t="s">
        <v>4241</v>
      </c>
      <c r="E1070" t="s">
        <v>4261</v>
      </c>
      <c r="F1070" t="s">
        <v>4235</v>
      </c>
      <c r="G1070" t="s">
        <v>103</v>
      </c>
      <c r="H1070" t="s">
        <v>4409</v>
      </c>
      <c r="J1070" t="s">
        <v>172</v>
      </c>
    </row>
    <row r="1071" spans="1:10" x14ac:dyDescent="0.25">
      <c r="A1071" t="s">
        <v>4160</v>
      </c>
      <c r="B1071">
        <v>2012</v>
      </c>
      <c r="C1071" s="20">
        <v>9.5</v>
      </c>
      <c r="D1071" t="s">
        <v>4245</v>
      </c>
      <c r="E1071" t="s">
        <v>4241</v>
      </c>
      <c r="F1071" t="s">
        <v>4181</v>
      </c>
      <c r="G1071" t="s">
        <v>103</v>
      </c>
      <c r="H1071" t="s">
        <v>4409</v>
      </c>
      <c r="J1071" t="s">
        <v>172</v>
      </c>
    </row>
    <row r="1072" spans="1:10" x14ac:dyDescent="0.25">
      <c r="A1072" t="s">
        <v>4175</v>
      </c>
      <c r="B1072">
        <v>2011</v>
      </c>
      <c r="C1072" s="20">
        <v>9.5</v>
      </c>
      <c r="D1072" t="s">
        <v>4245</v>
      </c>
      <c r="E1072" t="s">
        <v>4240</v>
      </c>
      <c r="F1072" t="s">
        <v>4414</v>
      </c>
      <c r="G1072" t="s">
        <v>103</v>
      </c>
      <c r="H1072" t="s">
        <v>4409</v>
      </c>
      <c r="J1072" t="s">
        <v>172</v>
      </c>
    </row>
    <row r="1073" spans="1:10" x14ac:dyDescent="0.25">
      <c r="A1073" t="s">
        <v>4148</v>
      </c>
      <c r="B1073">
        <v>2018</v>
      </c>
      <c r="C1073" s="20">
        <v>9.5</v>
      </c>
      <c r="D1073" t="s">
        <v>4245</v>
      </c>
      <c r="E1073" t="s">
        <v>4216</v>
      </c>
      <c r="F1073" t="s">
        <v>4279</v>
      </c>
      <c r="G1073" t="s">
        <v>104</v>
      </c>
      <c r="H1073" t="s">
        <v>160</v>
      </c>
      <c r="I1073" t="s">
        <v>4478</v>
      </c>
      <c r="J1073" t="s">
        <v>172</v>
      </c>
    </row>
    <row r="1074" spans="1:10" x14ac:dyDescent="0.25">
      <c r="A1074" t="s">
        <v>4171</v>
      </c>
      <c r="B1074">
        <v>2012</v>
      </c>
      <c r="C1074" s="20">
        <v>9.5</v>
      </c>
      <c r="D1074" t="s">
        <v>4165</v>
      </c>
      <c r="E1074" t="s">
        <v>4180</v>
      </c>
      <c r="F1074" t="s">
        <v>4187</v>
      </c>
      <c r="G1074" t="s">
        <v>103</v>
      </c>
      <c r="H1074" t="s">
        <v>4409</v>
      </c>
      <c r="J1074" t="s">
        <v>172</v>
      </c>
    </row>
    <row r="1075" spans="1:10" x14ac:dyDescent="0.25">
      <c r="A1075" t="s">
        <v>4186</v>
      </c>
      <c r="B1075">
        <v>2011</v>
      </c>
      <c r="C1075" s="20">
        <v>9.5</v>
      </c>
      <c r="D1075" t="s">
        <v>4165</v>
      </c>
      <c r="E1075" t="s">
        <v>4240</v>
      </c>
      <c r="F1075" t="s">
        <v>184</v>
      </c>
      <c r="G1075" t="s">
        <v>103</v>
      </c>
      <c r="H1075" t="s">
        <v>4415</v>
      </c>
      <c r="J1075" t="s">
        <v>172</v>
      </c>
    </row>
    <row r="1076" spans="1:10" x14ac:dyDescent="0.25">
      <c r="A1076" t="s">
        <v>4168</v>
      </c>
      <c r="B1076">
        <v>2012</v>
      </c>
      <c r="C1076" s="20">
        <v>9.5</v>
      </c>
      <c r="D1076" t="s">
        <v>4290</v>
      </c>
      <c r="E1076" t="s">
        <v>4188</v>
      </c>
      <c r="F1076" t="s">
        <v>4165</v>
      </c>
      <c r="G1076" t="s">
        <v>103</v>
      </c>
      <c r="H1076" t="s">
        <v>4409</v>
      </c>
      <c r="J1076" t="s">
        <v>172</v>
      </c>
    </row>
    <row r="1077" spans="1:10" x14ac:dyDescent="0.25">
      <c r="A1077" t="s">
        <v>4175</v>
      </c>
      <c r="B1077">
        <v>2012</v>
      </c>
      <c r="C1077" s="20">
        <v>9.5</v>
      </c>
      <c r="D1077" t="s">
        <v>4181</v>
      </c>
      <c r="E1077" t="s">
        <v>4312</v>
      </c>
      <c r="F1077" t="s">
        <v>4421</v>
      </c>
      <c r="G1077" t="s">
        <v>103</v>
      </c>
      <c r="H1077" t="s">
        <v>4417</v>
      </c>
      <c r="J1077" t="s">
        <v>172</v>
      </c>
    </row>
    <row r="1078" spans="1:10" x14ac:dyDescent="0.25">
      <c r="A1078" t="s">
        <v>4179</v>
      </c>
      <c r="B1078">
        <v>2011</v>
      </c>
      <c r="C1078" s="20">
        <v>9.5</v>
      </c>
      <c r="D1078" t="s">
        <v>4286</v>
      </c>
      <c r="E1078" t="s">
        <v>4181</v>
      </c>
      <c r="F1078" t="s">
        <v>4213</v>
      </c>
      <c r="G1078" t="s">
        <v>103</v>
      </c>
      <c r="H1078" t="s">
        <v>4415</v>
      </c>
      <c r="J1078" t="s">
        <v>172</v>
      </c>
    </row>
    <row r="1079" spans="1:10" x14ac:dyDescent="0.25">
      <c r="A1079" t="s">
        <v>4175</v>
      </c>
      <c r="B1079">
        <v>2011</v>
      </c>
      <c r="C1079" s="20">
        <v>9.5</v>
      </c>
      <c r="D1079" t="s">
        <v>4294</v>
      </c>
      <c r="E1079" t="s">
        <v>4205</v>
      </c>
      <c r="F1079" t="s">
        <v>184</v>
      </c>
      <c r="G1079" t="s">
        <v>104</v>
      </c>
      <c r="H1079" t="s">
        <v>160</v>
      </c>
      <c r="I1079" t="s">
        <v>4478</v>
      </c>
      <c r="J1079" t="s">
        <v>172</v>
      </c>
    </row>
    <row r="1080" spans="1:10" x14ac:dyDescent="0.25">
      <c r="A1080" t="s">
        <v>4183</v>
      </c>
      <c r="B1080">
        <v>2012</v>
      </c>
      <c r="C1080" s="20">
        <v>9.5</v>
      </c>
      <c r="D1080" t="s">
        <v>4312</v>
      </c>
      <c r="E1080" t="s">
        <v>4282</v>
      </c>
      <c r="F1080" t="s">
        <v>4422</v>
      </c>
      <c r="G1080" t="s">
        <v>103</v>
      </c>
      <c r="H1080" t="s">
        <v>4417</v>
      </c>
      <c r="J1080" t="s">
        <v>172</v>
      </c>
    </row>
    <row r="1081" spans="1:10" x14ac:dyDescent="0.25">
      <c r="A1081" t="s">
        <v>4143</v>
      </c>
      <c r="B1081">
        <v>2012</v>
      </c>
      <c r="C1081" s="20">
        <v>9.5</v>
      </c>
      <c r="D1081" t="s">
        <v>4231</v>
      </c>
      <c r="E1081" t="s">
        <v>4222</v>
      </c>
      <c r="F1081" t="s">
        <v>4424</v>
      </c>
      <c r="G1081" t="s">
        <v>103</v>
      </c>
      <c r="H1081" t="s">
        <v>4417</v>
      </c>
      <c r="J1081" t="s">
        <v>172</v>
      </c>
    </row>
    <row r="1082" spans="1:10" x14ac:dyDescent="0.25">
      <c r="A1082" t="s">
        <v>4143</v>
      </c>
      <c r="B1082">
        <v>2012</v>
      </c>
      <c r="C1082" s="20">
        <v>9.5</v>
      </c>
      <c r="D1082" t="s">
        <v>4274</v>
      </c>
      <c r="E1082" t="s">
        <v>4201</v>
      </c>
      <c r="F1082" t="s">
        <v>4306</v>
      </c>
      <c r="G1082" t="s">
        <v>104</v>
      </c>
      <c r="H1082" t="s">
        <v>160</v>
      </c>
      <c r="I1082" t="s">
        <v>4473</v>
      </c>
      <c r="J1082" t="s">
        <v>172</v>
      </c>
    </row>
    <row r="1083" spans="1:10" x14ac:dyDescent="0.25">
      <c r="A1083" t="s">
        <v>4148</v>
      </c>
      <c r="B1083">
        <v>2012</v>
      </c>
      <c r="C1083" s="20">
        <v>9.5</v>
      </c>
      <c r="D1083" t="s">
        <v>4244</v>
      </c>
      <c r="E1083" t="s">
        <v>4248</v>
      </c>
      <c r="F1083" t="s">
        <v>4371</v>
      </c>
      <c r="G1083" t="s">
        <v>104</v>
      </c>
      <c r="H1083" t="s">
        <v>160</v>
      </c>
      <c r="I1083" t="s">
        <v>4473</v>
      </c>
      <c r="J1083" t="s">
        <v>172</v>
      </c>
    </row>
    <row r="1084" spans="1:10" x14ac:dyDescent="0.25">
      <c r="A1084" t="s">
        <v>4148</v>
      </c>
      <c r="B1084">
        <v>2012</v>
      </c>
      <c r="C1084" s="20">
        <v>9.5</v>
      </c>
      <c r="D1084" t="s">
        <v>4282</v>
      </c>
      <c r="E1084" t="s">
        <v>4188</v>
      </c>
      <c r="F1084" t="s">
        <v>4243</v>
      </c>
      <c r="G1084" t="s">
        <v>103</v>
      </c>
      <c r="H1084" t="s">
        <v>4409</v>
      </c>
      <c r="J1084" t="s">
        <v>172</v>
      </c>
    </row>
    <row r="1085" spans="1:10" x14ac:dyDescent="0.25">
      <c r="A1085" t="s">
        <v>4168</v>
      </c>
      <c r="B1085">
        <v>2011</v>
      </c>
      <c r="C1085" s="20">
        <v>9.5</v>
      </c>
      <c r="D1085" t="s">
        <v>4282</v>
      </c>
      <c r="E1085" t="s">
        <v>4232</v>
      </c>
      <c r="F1085" t="s">
        <v>4310</v>
      </c>
      <c r="G1085" t="s">
        <v>103</v>
      </c>
      <c r="H1085" t="s">
        <v>4415</v>
      </c>
      <c r="J1085" t="s">
        <v>172</v>
      </c>
    </row>
    <row r="1086" spans="1:10" x14ac:dyDescent="0.25">
      <c r="A1086" t="s">
        <v>4171</v>
      </c>
      <c r="B1086">
        <v>2011</v>
      </c>
      <c r="C1086" s="20">
        <v>9.5</v>
      </c>
      <c r="D1086" t="s">
        <v>4153</v>
      </c>
      <c r="E1086" t="s">
        <v>4240</v>
      </c>
      <c r="F1086" t="s">
        <v>4413</v>
      </c>
      <c r="G1086" t="s">
        <v>103</v>
      </c>
      <c r="H1086" t="s">
        <v>4409</v>
      </c>
      <c r="J1086" t="s">
        <v>172</v>
      </c>
    </row>
    <row r="1087" spans="1:10" x14ac:dyDescent="0.25">
      <c r="A1087" t="s">
        <v>4171</v>
      </c>
      <c r="B1087">
        <v>2012</v>
      </c>
      <c r="C1087" s="20">
        <v>9.5</v>
      </c>
      <c r="D1087" t="s">
        <v>4153</v>
      </c>
      <c r="E1087" t="s">
        <v>4153</v>
      </c>
      <c r="F1087" t="s">
        <v>4358</v>
      </c>
      <c r="G1087" t="s">
        <v>103</v>
      </c>
      <c r="H1087" t="s">
        <v>4417</v>
      </c>
      <c r="J1087" t="s">
        <v>172</v>
      </c>
    </row>
    <row r="1088" spans="1:10" x14ac:dyDescent="0.25">
      <c r="A1088" t="s">
        <v>4186</v>
      </c>
      <c r="B1088">
        <v>2011</v>
      </c>
      <c r="C1088" s="20">
        <v>9.5</v>
      </c>
      <c r="D1088" t="s">
        <v>4153</v>
      </c>
      <c r="E1088" t="s">
        <v>184</v>
      </c>
      <c r="F1088" t="s">
        <v>184</v>
      </c>
      <c r="G1088" t="s">
        <v>104</v>
      </c>
      <c r="H1088" t="s">
        <v>160</v>
      </c>
      <c r="I1088" t="s">
        <v>4478</v>
      </c>
      <c r="J1088" t="s">
        <v>172</v>
      </c>
    </row>
    <row r="1089" spans="1:10" x14ac:dyDescent="0.25">
      <c r="A1089" t="s">
        <v>4164</v>
      </c>
      <c r="B1089">
        <v>2012</v>
      </c>
      <c r="C1089" s="20">
        <v>9.5</v>
      </c>
      <c r="D1089" t="s">
        <v>4187</v>
      </c>
      <c r="E1089" t="s">
        <v>4245</v>
      </c>
      <c r="F1089" t="s">
        <v>4176</v>
      </c>
      <c r="G1089" t="s">
        <v>103</v>
      </c>
      <c r="H1089" t="s">
        <v>4409</v>
      </c>
      <c r="J1089" t="s">
        <v>172</v>
      </c>
    </row>
    <row r="1090" spans="1:10" x14ac:dyDescent="0.25">
      <c r="A1090" t="s">
        <v>4183</v>
      </c>
      <c r="B1090">
        <v>2011</v>
      </c>
      <c r="C1090" s="20">
        <v>9.5</v>
      </c>
      <c r="D1090" t="s">
        <v>4187</v>
      </c>
      <c r="E1090" t="s">
        <v>4223</v>
      </c>
      <c r="F1090" t="s">
        <v>184</v>
      </c>
      <c r="G1090" t="s">
        <v>103</v>
      </c>
      <c r="H1090" t="s">
        <v>4415</v>
      </c>
      <c r="J1090" t="s">
        <v>172</v>
      </c>
    </row>
    <row r="1091" spans="1:10" x14ac:dyDescent="0.25">
      <c r="A1091" t="s">
        <v>4179</v>
      </c>
      <c r="B1091">
        <v>2012</v>
      </c>
      <c r="C1091" s="20">
        <v>9.5</v>
      </c>
      <c r="D1091" t="s">
        <v>4238</v>
      </c>
      <c r="E1091" t="s">
        <v>4225</v>
      </c>
      <c r="F1091" t="s">
        <v>4165</v>
      </c>
      <c r="G1091" t="s">
        <v>103</v>
      </c>
      <c r="H1091" t="s">
        <v>4409</v>
      </c>
      <c r="J1091" t="s">
        <v>172</v>
      </c>
    </row>
    <row r="1092" spans="1:10" x14ac:dyDescent="0.25">
      <c r="A1092" t="s">
        <v>4143</v>
      </c>
      <c r="B1092">
        <v>2011</v>
      </c>
      <c r="C1092" s="20">
        <v>9.5</v>
      </c>
      <c r="D1092" t="s">
        <v>4238</v>
      </c>
      <c r="E1092" t="s">
        <v>4181</v>
      </c>
      <c r="F1092" t="s">
        <v>184</v>
      </c>
      <c r="G1092" t="s">
        <v>103</v>
      </c>
      <c r="H1092" t="s">
        <v>4415</v>
      </c>
      <c r="J1092" t="s">
        <v>172</v>
      </c>
    </row>
    <row r="1093" spans="1:10" x14ac:dyDescent="0.25">
      <c r="A1093" t="s">
        <v>4179</v>
      </c>
      <c r="B1093">
        <v>2012</v>
      </c>
      <c r="C1093" s="20">
        <v>9.5</v>
      </c>
      <c r="D1093" t="s">
        <v>4238</v>
      </c>
      <c r="E1093" t="s">
        <v>4223</v>
      </c>
      <c r="F1093" t="s">
        <v>4404</v>
      </c>
      <c r="G1093" t="s">
        <v>103</v>
      </c>
      <c r="H1093" t="s">
        <v>4417</v>
      </c>
      <c r="J1093" t="s">
        <v>172</v>
      </c>
    </row>
    <row r="1094" spans="1:10" x14ac:dyDescent="0.25">
      <c r="A1094" t="s">
        <v>4156</v>
      </c>
      <c r="B1094">
        <v>2011</v>
      </c>
      <c r="C1094" s="20">
        <v>9.5</v>
      </c>
      <c r="D1094" t="s">
        <v>4223</v>
      </c>
      <c r="E1094" t="s">
        <v>4165</v>
      </c>
      <c r="F1094" t="s">
        <v>4243</v>
      </c>
      <c r="G1094" t="s">
        <v>103</v>
      </c>
      <c r="H1094" t="s">
        <v>4409</v>
      </c>
      <c r="J1094" t="s">
        <v>172</v>
      </c>
    </row>
    <row r="1095" spans="1:10" x14ac:dyDescent="0.25">
      <c r="A1095" t="s">
        <v>4186</v>
      </c>
      <c r="B1095">
        <v>2012</v>
      </c>
      <c r="C1095" s="20">
        <v>9.5</v>
      </c>
      <c r="D1095" t="s">
        <v>4223</v>
      </c>
      <c r="E1095" t="s">
        <v>4201</v>
      </c>
      <c r="F1095" t="s">
        <v>4371</v>
      </c>
      <c r="G1095" t="s">
        <v>104</v>
      </c>
      <c r="H1095" t="s">
        <v>160</v>
      </c>
      <c r="I1095" t="s">
        <v>4473</v>
      </c>
      <c r="J1095" t="s">
        <v>172</v>
      </c>
    </row>
    <row r="1096" spans="1:10" x14ac:dyDescent="0.25">
      <c r="A1096" t="s">
        <v>4175</v>
      </c>
      <c r="B1096">
        <v>2018</v>
      </c>
      <c r="C1096" s="20">
        <v>9.4</v>
      </c>
      <c r="D1096" t="s">
        <v>4232</v>
      </c>
      <c r="E1096" t="s">
        <v>4144</v>
      </c>
      <c r="F1096" t="s">
        <v>4285</v>
      </c>
      <c r="G1096" t="s">
        <v>104</v>
      </c>
      <c r="H1096" t="s">
        <v>160</v>
      </c>
      <c r="I1096" t="s">
        <v>4479</v>
      </c>
      <c r="J1096" t="s">
        <v>172</v>
      </c>
    </row>
    <row r="1097" spans="1:10" x14ac:dyDescent="0.25">
      <c r="A1097" t="s">
        <v>4175</v>
      </c>
      <c r="B1097">
        <v>2010</v>
      </c>
      <c r="C1097" s="20">
        <v>9.4</v>
      </c>
      <c r="D1097" t="s">
        <v>4191</v>
      </c>
      <c r="E1097" t="s">
        <v>184</v>
      </c>
      <c r="F1097" t="s">
        <v>184</v>
      </c>
      <c r="G1097" t="s">
        <v>103</v>
      </c>
      <c r="H1097" t="s">
        <v>4415</v>
      </c>
      <c r="J1097" t="s">
        <v>172</v>
      </c>
    </row>
    <row r="1098" spans="1:10" x14ac:dyDescent="0.25">
      <c r="A1098" t="s">
        <v>4152</v>
      </c>
      <c r="B1098">
        <v>2012</v>
      </c>
      <c r="C1098" s="20">
        <v>9.4</v>
      </c>
      <c r="D1098" t="s">
        <v>4195</v>
      </c>
      <c r="E1098" t="s">
        <v>4184</v>
      </c>
      <c r="F1098" t="s">
        <v>4269</v>
      </c>
      <c r="G1098" t="s">
        <v>103</v>
      </c>
      <c r="H1098" t="s">
        <v>4415</v>
      </c>
      <c r="J1098" t="s">
        <v>172</v>
      </c>
    </row>
    <row r="1099" spans="1:10" x14ac:dyDescent="0.25">
      <c r="A1099" t="s">
        <v>4164</v>
      </c>
      <c r="B1099">
        <v>2024</v>
      </c>
      <c r="C1099" s="20">
        <v>9.4</v>
      </c>
      <c r="D1099" t="s">
        <v>4217</v>
      </c>
      <c r="E1099" t="s">
        <v>184</v>
      </c>
      <c r="F1099" t="s">
        <v>4456</v>
      </c>
      <c r="G1099" t="s">
        <v>104</v>
      </c>
      <c r="H1099" t="s">
        <v>4454</v>
      </c>
      <c r="J1099" t="s">
        <v>172</v>
      </c>
    </row>
    <row r="1100" spans="1:10" x14ac:dyDescent="0.25">
      <c r="A1100" t="s">
        <v>4179</v>
      </c>
      <c r="B1100">
        <v>2018</v>
      </c>
      <c r="C1100" s="20">
        <v>9.4</v>
      </c>
      <c r="D1100" t="s">
        <v>4157</v>
      </c>
      <c r="E1100" t="s">
        <v>4153</v>
      </c>
      <c r="F1100" t="s">
        <v>4316</v>
      </c>
      <c r="G1100" t="s">
        <v>104</v>
      </c>
      <c r="H1100" t="s">
        <v>160</v>
      </c>
      <c r="I1100" t="s">
        <v>4479</v>
      </c>
      <c r="J1100" t="s">
        <v>172</v>
      </c>
    </row>
    <row r="1101" spans="1:10" x14ac:dyDescent="0.25">
      <c r="A1101" t="s">
        <v>4160</v>
      </c>
      <c r="B1101">
        <v>2016</v>
      </c>
      <c r="C1101" s="20">
        <v>9.4</v>
      </c>
      <c r="D1101" t="s">
        <v>4210</v>
      </c>
      <c r="E1101" t="s">
        <v>4225</v>
      </c>
      <c r="F1101" t="s">
        <v>4287</v>
      </c>
      <c r="G1101" t="s">
        <v>104</v>
      </c>
      <c r="H1101" t="s">
        <v>160</v>
      </c>
      <c r="I1101" t="s">
        <v>4473</v>
      </c>
      <c r="J1101" t="s">
        <v>172</v>
      </c>
    </row>
    <row r="1102" spans="1:10" x14ac:dyDescent="0.25">
      <c r="A1102" t="s">
        <v>4156</v>
      </c>
      <c r="B1102">
        <v>2017</v>
      </c>
      <c r="C1102" s="20">
        <v>9.4</v>
      </c>
      <c r="D1102" t="s">
        <v>4269</v>
      </c>
      <c r="E1102" t="s">
        <v>4210</v>
      </c>
      <c r="F1102" t="s">
        <v>4376</v>
      </c>
      <c r="G1102" t="s">
        <v>104</v>
      </c>
      <c r="H1102" t="s">
        <v>160</v>
      </c>
      <c r="I1102" t="s">
        <v>4479</v>
      </c>
      <c r="J1102" t="s">
        <v>172</v>
      </c>
    </row>
    <row r="1103" spans="1:10" x14ac:dyDescent="0.25">
      <c r="A1103" t="s">
        <v>4168</v>
      </c>
      <c r="B1103">
        <v>2016</v>
      </c>
      <c r="C1103" s="20">
        <v>9.4</v>
      </c>
      <c r="D1103" t="s">
        <v>4173</v>
      </c>
      <c r="E1103" t="s">
        <v>4260</v>
      </c>
      <c r="F1103" t="s">
        <v>4165</v>
      </c>
      <c r="G1103" t="s">
        <v>103</v>
      </c>
      <c r="H1103" t="s">
        <v>4409</v>
      </c>
      <c r="J1103" t="s">
        <v>172</v>
      </c>
    </row>
    <row r="1104" spans="1:10" x14ac:dyDescent="0.25">
      <c r="A1104" t="s">
        <v>4168</v>
      </c>
      <c r="B1104">
        <v>2015</v>
      </c>
      <c r="C1104" s="20">
        <v>9.4</v>
      </c>
      <c r="D1104" t="s">
        <v>4173</v>
      </c>
      <c r="E1104" t="s">
        <v>4246</v>
      </c>
      <c r="F1104" t="s">
        <v>4280</v>
      </c>
      <c r="G1104" t="s">
        <v>103</v>
      </c>
      <c r="H1104" t="s">
        <v>4409</v>
      </c>
      <c r="J1104" t="s">
        <v>172</v>
      </c>
    </row>
    <row r="1105" spans="1:10" x14ac:dyDescent="0.25">
      <c r="A1105" t="s">
        <v>4148</v>
      </c>
      <c r="B1105">
        <v>2013</v>
      </c>
      <c r="C1105" s="20">
        <v>9.4</v>
      </c>
      <c r="D1105" t="s">
        <v>4173</v>
      </c>
      <c r="E1105" t="s">
        <v>4181</v>
      </c>
      <c r="F1105" t="s">
        <v>4248</v>
      </c>
      <c r="G1105" t="s">
        <v>103</v>
      </c>
      <c r="H1105" t="s">
        <v>4417</v>
      </c>
      <c r="J1105" t="s">
        <v>172</v>
      </c>
    </row>
    <row r="1106" spans="1:10" x14ac:dyDescent="0.25">
      <c r="A1106" t="s">
        <v>4175</v>
      </c>
      <c r="B1106">
        <v>2014</v>
      </c>
      <c r="C1106" s="20">
        <v>9.4</v>
      </c>
      <c r="D1106" t="s">
        <v>4239</v>
      </c>
      <c r="E1106" t="s">
        <v>4269</v>
      </c>
      <c r="F1106" t="s">
        <v>4157</v>
      </c>
      <c r="G1106" t="s">
        <v>103</v>
      </c>
      <c r="H1106" t="s">
        <v>4417</v>
      </c>
      <c r="J1106" t="s">
        <v>172</v>
      </c>
    </row>
    <row r="1107" spans="1:10" x14ac:dyDescent="0.25">
      <c r="A1107" t="s">
        <v>4152</v>
      </c>
      <c r="B1107">
        <v>2018</v>
      </c>
      <c r="C1107" s="20">
        <v>9.4</v>
      </c>
      <c r="D1107" t="s">
        <v>4239</v>
      </c>
      <c r="E1107" t="s">
        <v>4154</v>
      </c>
      <c r="F1107" t="s">
        <v>4344</v>
      </c>
      <c r="G1107" t="s">
        <v>104</v>
      </c>
      <c r="H1107" t="s">
        <v>160</v>
      </c>
      <c r="I1107" t="s">
        <v>4478</v>
      </c>
      <c r="J1107" t="s">
        <v>172</v>
      </c>
    </row>
    <row r="1108" spans="1:10" x14ac:dyDescent="0.25">
      <c r="A1108" t="s">
        <v>4156</v>
      </c>
      <c r="B1108">
        <v>2017</v>
      </c>
      <c r="C1108" s="20">
        <v>9.4</v>
      </c>
      <c r="D1108" t="s">
        <v>4239</v>
      </c>
      <c r="E1108" t="s">
        <v>4157</v>
      </c>
      <c r="F1108" t="s">
        <v>4155</v>
      </c>
      <c r="G1108" t="s">
        <v>104</v>
      </c>
      <c r="H1108" t="s">
        <v>160</v>
      </c>
      <c r="I1108" t="s">
        <v>4478</v>
      </c>
      <c r="J1108" t="s">
        <v>172</v>
      </c>
    </row>
    <row r="1109" spans="1:10" x14ac:dyDescent="0.25">
      <c r="A1109" t="s">
        <v>4186</v>
      </c>
      <c r="B1109">
        <v>2012</v>
      </c>
      <c r="C1109" s="20">
        <v>9.4</v>
      </c>
      <c r="D1109" t="s">
        <v>4241</v>
      </c>
      <c r="E1109" t="s">
        <v>4295</v>
      </c>
      <c r="F1109" t="s">
        <v>4260</v>
      </c>
      <c r="G1109" t="s">
        <v>103</v>
      </c>
      <c r="H1109" t="s">
        <v>4409</v>
      </c>
      <c r="J1109" t="s">
        <v>172</v>
      </c>
    </row>
    <row r="1110" spans="1:10" x14ac:dyDescent="0.25">
      <c r="A1110" t="s">
        <v>4164</v>
      </c>
      <c r="B1110">
        <v>2024</v>
      </c>
      <c r="C1110" s="20">
        <v>9.4</v>
      </c>
      <c r="D1110" t="s">
        <v>4165</v>
      </c>
      <c r="E1110" t="s">
        <v>4166</v>
      </c>
      <c r="F1110" t="s">
        <v>4167</v>
      </c>
      <c r="G1110" t="s">
        <v>104</v>
      </c>
      <c r="H1110" t="s">
        <v>4147</v>
      </c>
      <c r="J1110" t="s">
        <v>172</v>
      </c>
    </row>
    <row r="1111" spans="1:10" x14ac:dyDescent="0.25">
      <c r="A1111" t="s">
        <v>4160</v>
      </c>
      <c r="B1111">
        <v>2012</v>
      </c>
      <c r="C1111" s="20">
        <v>9.4</v>
      </c>
      <c r="D1111" t="s">
        <v>4176</v>
      </c>
      <c r="E1111" t="s">
        <v>4180</v>
      </c>
      <c r="F1111" t="s">
        <v>4357</v>
      </c>
      <c r="G1111" t="s">
        <v>103</v>
      </c>
      <c r="H1111" t="s">
        <v>4417</v>
      </c>
      <c r="J1111" t="s">
        <v>172</v>
      </c>
    </row>
    <row r="1112" spans="1:10" x14ac:dyDescent="0.25">
      <c r="A1112" t="s">
        <v>4143</v>
      </c>
      <c r="B1112">
        <v>2012</v>
      </c>
      <c r="C1112" s="20">
        <v>9.4</v>
      </c>
      <c r="D1112" t="s">
        <v>4181</v>
      </c>
      <c r="E1112" t="s">
        <v>4240</v>
      </c>
      <c r="F1112" t="s">
        <v>4203</v>
      </c>
      <c r="G1112" t="s">
        <v>103</v>
      </c>
      <c r="H1112" t="s">
        <v>4415</v>
      </c>
      <c r="J1112" t="s">
        <v>172</v>
      </c>
    </row>
    <row r="1113" spans="1:10" x14ac:dyDescent="0.25">
      <c r="A1113" t="s">
        <v>4168</v>
      </c>
      <c r="B1113">
        <v>2014</v>
      </c>
      <c r="C1113" s="20">
        <v>9.4</v>
      </c>
      <c r="D1113" t="s">
        <v>4181</v>
      </c>
      <c r="E1113" t="s">
        <v>4165</v>
      </c>
      <c r="F1113" t="s">
        <v>4261</v>
      </c>
      <c r="G1113" t="s">
        <v>103</v>
      </c>
      <c r="H1113" t="s">
        <v>4417</v>
      </c>
      <c r="J1113" t="s">
        <v>172</v>
      </c>
    </row>
    <row r="1114" spans="1:10" x14ac:dyDescent="0.25">
      <c r="A1114" t="s">
        <v>4143</v>
      </c>
      <c r="B1114">
        <v>2025</v>
      </c>
      <c r="C1114" s="20">
        <v>9.4</v>
      </c>
      <c r="D1114" t="s">
        <v>4205</v>
      </c>
      <c r="E1114" t="s">
        <v>4144</v>
      </c>
      <c r="F1114" t="s">
        <v>4212</v>
      </c>
      <c r="G1114" t="s">
        <v>104</v>
      </c>
      <c r="H1114" t="s">
        <v>4425</v>
      </c>
      <c r="J1114" t="s">
        <v>172</v>
      </c>
    </row>
    <row r="1115" spans="1:10" x14ac:dyDescent="0.25">
      <c r="A1115" t="s">
        <v>4143</v>
      </c>
      <c r="B1115">
        <v>2018</v>
      </c>
      <c r="C1115" s="20">
        <v>9.4</v>
      </c>
      <c r="D1115" t="s">
        <v>4360</v>
      </c>
      <c r="E1115" t="s">
        <v>4223</v>
      </c>
      <c r="F1115" t="s">
        <v>4278</v>
      </c>
      <c r="G1115" t="s">
        <v>104</v>
      </c>
      <c r="H1115" t="s">
        <v>160</v>
      </c>
      <c r="I1115" t="s">
        <v>4479</v>
      </c>
      <c r="J1115" t="s">
        <v>172</v>
      </c>
    </row>
    <row r="1116" spans="1:10" x14ac:dyDescent="0.25">
      <c r="A1116" t="s">
        <v>4156</v>
      </c>
      <c r="B1116">
        <v>2024</v>
      </c>
      <c r="C1116" s="20">
        <v>9.4</v>
      </c>
      <c r="D1116" t="s">
        <v>4310</v>
      </c>
      <c r="E1116" t="s">
        <v>4191</v>
      </c>
      <c r="F1116" t="s">
        <v>4387</v>
      </c>
      <c r="G1116" t="s">
        <v>104</v>
      </c>
      <c r="H1116" t="s">
        <v>4454</v>
      </c>
      <c r="J1116" t="s">
        <v>172</v>
      </c>
    </row>
    <row r="1117" spans="1:10" x14ac:dyDescent="0.25">
      <c r="A1117" t="s">
        <v>4156</v>
      </c>
      <c r="B1117">
        <v>2016</v>
      </c>
      <c r="C1117" s="20">
        <v>9.4</v>
      </c>
      <c r="D1117" t="s">
        <v>4270</v>
      </c>
      <c r="E1117" t="s">
        <v>4181</v>
      </c>
      <c r="F1117" t="s">
        <v>4195</v>
      </c>
      <c r="G1117" t="s">
        <v>103</v>
      </c>
      <c r="H1117" t="s">
        <v>4409</v>
      </c>
      <c r="J1117" t="s">
        <v>172</v>
      </c>
    </row>
    <row r="1118" spans="1:10" x14ac:dyDescent="0.25">
      <c r="A1118" t="s">
        <v>4175</v>
      </c>
      <c r="B1118">
        <v>2012</v>
      </c>
      <c r="C1118" s="20">
        <v>9.4</v>
      </c>
      <c r="D1118" t="s">
        <v>4202</v>
      </c>
      <c r="E1118" t="s">
        <v>4223</v>
      </c>
      <c r="F1118" t="s">
        <v>4203</v>
      </c>
      <c r="G1118" t="s">
        <v>103</v>
      </c>
      <c r="H1118" t="s">
        <v>4409</v>
      </c>
      <c r="J1118" t="s">
        <v>172</v>
      </c>
    </row>
    <row r="1119" spans="1:10" x14ac:dyDescent="0.25">
      <c r="A1119" t="s">
        <v>4168</v>
      </c>
      <c r="B1119">
        <v>2012</v>
      </c>
      <c r="C1119" s="20">
        <v>9.4</v>
      </c>
      <c r="D1119" t="s">
        <v>4180</v>
      </c>
      <c r="E1119" t="s">
        <v>4202</v>
      </c>
      <c r="F1119" t="s">
        <v>4358</v>
      </c>
      <c r="G1119" t="s">
        <v>103</v>
      </c>
      <c r="H1119" t="s">
        <v>4417</v>
      </c>
      <c r="J1119" t="s">
        <v>172</v>
      </c>
    </row>
    <row r="1120" spans="1:10" x14ac:dyDescent="0.25">
      <c r="A1120" t="s">
        <v>4156</v>
      </c>
      <c r="B1120">
        <v>2012</v>
      </c>
      <c r="C1120" s="20">
        <v>9.4</v>
      </c>
      <c r="D1120" t="s">
        <v>4206</v>
      </c>
      <c r="E1120" t="s">
        <v>4244</v>
      </c>
      <c r="F1120" t="s">
        <v>4282</v>
      </c>
      <c r="G1120" t="s">
        <v>103</v>
      </c>
      <c r="H1120" t="s">
        <v>4409</v>
      </c>
      <c r="J1120" t="s">
        <v>172</v>
      </c>
    </row>
    <row r="1121" spans="1:10" x14ac:dyDescent="0.25">
      <c r="A1121" t="s">
        <v>4183</v>
      </c>
      <c r="B1121">
        <v>2012</v>
      </c>
      <c r="C1121" s="20">
        <v>9.4</v>
      </c>
      <c r="D1121" t="s">
        <v>4206</v>
      </c>
      <c r="E1121" t="s">
        <v>4248</v>
      </c>
      <c r="F1121" t="s">
        <v>4336</v>
      </c>
      <c r="G1121" t="s">
        <v>104</v>
      </c>
      <c r="H1121" t="s">
        <v>160</v>
      </c>
      <c r="I1121" t="s">
        <v>4473</v>
      </c>
      <c r="J1121" t="s">
        <v>172</v>
      </c>
    </row>
    <row r="1122" spans="1:10" x14ac:dyDescent="0.25">
      <c r="A1122" t="s">
        <v>4168</v>
      </c>
      <c r="B1122">
        <v>2011</v>
      </c>
      <c r="C1122" s="20">
        <v>9.4</v>
      </c>
      <c r="D1122" t="s">
        <v>4153</v>
      </c>
      <c r="E1122" t="s">
        <v>4238</v>
      </c>
      <c r="F1122" t="s">
        <v>4249</v>
      </c>
      <c r="G1122" t="s">
        <v>103</v>
      </c>
      <c r="H1122" t="s">
        <v>4409</v>
      </c>
      <c r="J1122" t="s">
        <v>172</v>
      </c>
    </row>
    <row r="1123" spans="1:10" x14ac:dyDescent="0.25">
      <c r="A1123" t="s">
        <v>4171</v>
      </c>
      <c r="B1123">
        <v>2014</v>
      </c>
      <c r="C1123" s="20">
        <v>9.4</v>
      </c>
      <c r="D1123" t="s">
        <v>4153</v>
      </c>
      <c r="E1123" t="s">
        <v>4165</v>
      </c>
      <c r="F1123" t="s">
        <v>4240</v>
      </c>
      <c r="G1123" t="s">
        <v>103</v>
      </c>
      <c r="H1123" t="s">
        <v>4417</v>
      </c>
      <c r="J1123" t="s">
        <v>172</v>
      </c>
    </row>
    <row r="1124" spans="1:10" x14ac:dyDescent="0.25">
      <c r="A1124" t="s">
        <v>4152</v>
      </c>
      <c r="B1124">
        <v>2017</v>
      </c>
      <c r="C1124" s="20">
        <v>9.4</v>
      </c>
      <c r="D1124" t="s">
        <v>4187</v>
      </c>
      <c r="E1124" t="s">
        <v>4274</v>
      </c>
      <c r="F1124" t="s">
        <v>4191</v>
      </c>
      <c r="G1124" t="s">
        <v>103</v>
      </c>
      <c r="H1124" t="s">
        <v>4409</v>
      </c>
      <c r="J1124" t="s">
        <v>172</v>
      </c>
    </row>
    <row r="1125" spans="1:10" x14ac:dyDescent="0.25">
      <c r="A1125" t="s">
        <v>4164</v>
      </c>
      <c r="B1125">
        <v>2011</v>
      </c>
      <c r="C1125" s="20">
        <v>9.4</v>
      </c>
      <c r="D1125" t="s">
        <v>4188</v>
      </c>
      <c r="E1125" t="s">
        <v>4291</v>
      </c>
      <c r="F1125" t="s">
        <v>4264</v>
      </c>
      <c r="G1125" t="s">
        <v>103</v>
      </c>
      <c r="H1125" t="s">
        <v>4409</v>
      </c>
      <c r="J1125" t="s">
        <v>172</v>
      </c>
    </row>
    <row r="1126" spans="1:10" x14ac:dyDescent="0.25">
      <c r="A1126" t="s">
        <v>4164</v>
      </c>
      <c r="B1126">
        <v>2014</v>
      </c>
      <c r="C1126" s="20">
        <v>9.4</v>
      </c>
      <c r="D1126" t="s">
        <v>4188</v>
      </c>
      <c r="E1126" t="s">
        <v>4187</v>
      </c>
      <c r="F1126" t="s">
        <v>4149</v>
      </c>
      <c r="G1126" t="s">
        <v>103</v>
      </c>
      <c r="H1126" t="s">
        <v>4417</v>
      </c>
      <c r="J1126" t="s">
        <v>172</v>
      </c>
    </row>
    <row r="1127" spans="1:10" x14ac:dyDescent="0.25">
      <c r="A1127" t="s">
        <v>4152</v>
      </c>
      <c r="B1127">
        <v>2017</v>
      </c>
      <c r="C1127" s="20">
        <v>9.3000000000000007</v>
      </c>
      <c r="D1127" t="s">
        <v>4144</v>
      </c>
      <c r="E1127" t="s">
        <v>4280</v>
      </c>
      <c r="F1127" t="s">
        <v>4258</v>
      </c>
      <c r="G1127" t="s">
        <v>103</v>
      </c>
      <c r="H1127" t="s">
        <v>4415</v>
      </c>
      <c r="J1127" t="s">
        <v>172</v>
      </c>
    </row>
    <row r="1128" spans="1:10" x14ac:dyDescent="0.25">
      <c r="A1128" t="s">
        <v>4168</v>
      </c>
      <c r="B1128">
        <v>2017</v>
      </c>
      <c r="C1128" s="20">
        <v>9.3000000000000007</v>
      </c>
      <c r="D1128" t="s">
        <v>4251</v>
      </c>
      <c r="E1128" t="s">
        <v>4271</v>
      </c>
      <c r="F1128" t="s">
        <v>4226</v>
      </c>
      <c r="G1128" t="s">
        <v>104</v>
      </c>
      <c r="H1128" t="s">
        <v>160</v>
      </c>
      <c r="I1128" t="s">
        <v>4479</v>
      </c>
      <c r="J1128" t="s">
        <v>172</v>
      </c>
    </row>
    <row r="1129" spans="1:10" x14ac:dyDescent="0.25">
      <c r="A1129" t="s">
        <v>4160</v>
      </c>
      <c r="B1129">
        <v>2017</v>
      </c>
      <c r="C1129" s="20">
        <v>9.3000000000000007</v>
      </c>
      <c r="D1129" t="s">
        <v>4190</v>
      </c>
      <c r="E1129" t="s">
        <v>4217</v>
      </c>
      <c r="F1129" t="s">
        <v>4196</v>
      </c>
      <c r="G1129" t="s">
        <v>104</v>
      </c>
      <c r="H1129" t="s">
        <v>160</v>
      </c>
      <c r="I1129" t="s">
        <v>4478</v>
      </c>
      <c r="J1129" t="s">
        <v>172</v>
      </c>
    </row>
    <row r="1130" spans="1:10" x14ac:dyDescent="0.25">
      <c r="A1130" t="s">
        <v>4171</v>
      </c>
      <c r="B1130">
        <v>2015</v>
      </c>
      <c r="C1130" s="20">
        <v>9.3000000000000007</v>
      </c>
      <c r="D1130" t="s">
        <v>4172</v>
      </c>
      <c r="E1130" t="s">
        <v>4157</v>
      </c>
      <c r="F1130" t="s">
        <v>4145</v>
      </c>
      <c r="G1130" t="s">
        <v>103</v>
      </c>
      <c r="H1130" t="s">
        <v>4409</v>
      </c>
      <c r="J1130" t="s">
        <v>172</v>
      </c>
    </row>
    <row r="1131" spans="1:10" x14ac:dyDescent="0.25">
      <c r="A1131" t="s">
        <v>4168</v>
      </c>
      <c r="B1131">
        <v>2024</v>
      </c>
      <c r="C1131" s="20">
        <v>9.3000000000000007</v>
      </c>
      <c r="D1131" t="s">
        <v>4161</v>
      </c>
      <c r="E1131" t="s">
        <v>4169</v>
      </c>
      <c r="F1131" t="s">
        <v>4170</v>
      </c>
      <c r="G1131" t="s">
        <v>104</v>
      </c>
      <c r="H1131" t="s">
        <v>4147</v>
      </c>
      <c r="J1131" t="s">
        <v>172</v>
      </c>
    </row>
    <row r="1132" spans="1:10" x14ac:dyDescent="0.25">
      <c r="A1132" t="s">
        <v>4152</v>
      </c>
      <c r="B1132">
        <v>2025</v>
      </c>
      <c r="C1132" s="20">
        <v>9.3000000000000007</v>
      </c>
      <c r="D1132" t="s">
        <v>4210</v>
      </c>
      <c r="E1132" t="s">
        <v>4169</v>
      </c>
      <c r="F1132" t="s">
        <v>4189</v>
      </c>
      <c r="G1132" t="s">
        <v>104</v>
      </c>
      <c r="H1132" t="s">
        <v>4425</v>
      </c>
      <c r="J1132" t="s">
        <v>172</v>
      </c>
    </row>
    <row r="1133" spans="1:10" x14ac:dyDescent="0.25">
      <c r="A1133" t="s">
        <v>4160</v>
      </c>
      <c r="B1133">
        <v>2017</v>
      </c>
      <c r="C1133" s="20">
        <v>9.3000000000000007</v>
      </c>
      <c r="D1133" t="s">
        <v>4269</v>
      </c>
      <c r="E1133" t="s">
        <v>4216</v>
      </c>
      <c r="F1133" t="s">
        <v>4322</v>
      </c>
      <c r="G1133" t="s">
        <v>104</v>
      </c>
      <c r="H1133" t="s">
        <v>160</v>
      </c>
      <c r="I1133" t="s">
        <v>4479</v>
      </c>
      <c r="J1133" t="s">
        <v>172</v>
      </c>
    </row>
    <row r="1134" spans="1:10" x14ac:dyDescent="0.25">
      <c r="A1134" t="s">
        <v>4152</v>
      </c>
      <c r="B1134">
        <v>2013</v>
      </c>
      <c r="C1134" s="20">
        <v>9.3000000000000007</v>
      </c>
      <c r="D1134" t="s">
        <v>4177</v>
      </c>
      <c r="E1134" t="s">
        <v>4238</v>
      </c>
      <c r="F1134" t="s">
        <v>4254</v>
      </c>
      <c r="G1134" t="s">
        <v>103</v>
      </c>
      <c r="H1134" t="s">
        <v>4417</v>
      </c>
      <c r="J1134" t="s">
        <v>172</v>
      </c>
    </row>
    <row r="1135" spans="1:10" x14ac:dyDescent="0.25">
      <c r="A1135" t="s">
        <v>4179</v>
      </c>
      <c r="B1135">
        <v>2016</v>
      </c>
      <c r="C1135" s="20">
        <v>9.3000000000000007</v>
      </c>
      <c r="D1135" t="s">
        <v>4173</v>
      </c>
      <c r="E1135" t="s">
        <v>4173</v>
      </c>
      <c r="F1135" t="s">
        <v>4207</v>
      </c>
      <c r="G1135" t="s">
        <v>103</v>
      </c>
      <c r="H1135" t="s">
        <v>4409</v>
      </c>
      <c r="J1135" t="s">
        <v>172</v>
      </c>
    </row>
    <row r="1136" spans="1:10" x14ac:dyDescent="0.25">
      <c r="A1136" t="s">
        <v>4164</v>
      </c>
      <c r="B1136">
        <v>2013</v>
      </c>
      <c r="C1136" s="20">
        <v>9.3000000000000007</v>
      </c>
      <c r="D1136" t="s">
        <v>4173</v>
      </c>
      <c r="E1136" t="s">
        <v>4210</v>
      </c>
      <c r="F1136" t="s">
        <v>4282</v>
      </c>
      <c r="G1136" t="s">
        <v>103</v>
      </c>
      <c r="H1136" t="s">
        <v>4417</v>
      </c>
      <c r="J1136" t="s">
        <v>172</v>
      </c>
    </row>
    <row r="1137" spans="1:10" x14ac:dyDescent="0.25">
      <c r="A1137" t="s">
        <v>4148</v>
      </c>
      <c r="B1137">
        <v>2025</v>
      </c>
      <c r="C1137" s="20">
        <v>9.3000000000000007</v>
      </c>
      <c r="D1137" t="s">
        <v>4239</v>
      </c>
      <c r="E1137" t="s">
        <v>4162</v>
      </c>
      <c r="F1137" t="s">
        <v>4411</v>
      </c>
      <c r="G1137" t="s">
        <v>104</v>
      </c>
      <c r="H1137" t="s">
        <v>4425</v>
      </c>
      <c r="J1137" t="s">
        <v>172</v>
      </c>
    </row>
    <row r="1138" spans="1:10" x14ac:dyDescent="0.25">
      <c r="A1138" t="s">
        <v>4186</v>
      </c>
      <c r="B1138">
        <v>2014</v>
      </c>
      <c r="C1138" s="20">
        <v>9.3000000000000007</v>
      </c>
      <c r="D1138" t="s">
        <v>4241</v>
      </c>
      <c r="E1138" t="s">
        <v>4239</v>
      </c>
      <c r="F1138" t="s">
        <v>4205</v>
      </c>
      <c r="G1138" t="s">
        <v>103</v>
      </c>
      <c r="H1138" t="s">
        <v>4417</v>
      </c>
      <c r="J1138" t="s">
        <v>172</v>
      </c>
    </row>
    <row r="1139" spans="1:10" x14ac:dyDescent="0.25">
      <c r="A1139" t="s">
        <v>4164</v>
      </c>
      <c r="B1139">
        <v>2016</v>
      </c>
      <c r="C1139" s="20">
        <v>9.3000000000000007</v>
      </c>
      <c r="D1139" t="s">
        <v>4241</v>
      </c>
      <c r="E1139" t="s">
        <v>4165</v>
      </c>
      <c r="F1139" t="s">
        <v>4288</v>
      </c>
      <c r="G1139" t="s">
        <v>104</v>
      </c>
      <c r="H1139" t="s">
        <v>160</v>
      </c>
      <c r="I1139" t="s">
        <v>4473</v>
      </c>
      <c r="J1139" t="s">
        <v>172</v>
      </c>
    </row>
    <row r="1140" spans="1:10" x14ac:dyDescent="0.25">
      <c r="A1140" t="s">
        <v>4175</v>
      </c>
      <c r="B1140">
        <v>2012</v>
      </c>
      <c r="C1140" s="20">
        <v>9.3000000000000007</v>
      </c>
      <c r="D1140" t="s">
        <v>4241</v>
      </c>
      <c r="E1140" t="s">
        <v>4203</v>
      </c>
      <c r="F1140" t="s">
        <v>4297</v>
      </c>
      <c r="G1140" t="s">
        <v>104</v>
      </c>
      <c r="H1140" t="s">
        <v>160</v>
      </c>
      <c r="I1140" t="s">
        <v>4473</v>
      </c>
      <c r="J1140" t="s">
        <v>172</v>
      </c>
    </row>
    <row r="1141" spans="1:10" x14ac:dyDescent="0.25">
      <c r="A1141" t="s">
        <v>4186</v>
      </c>
      <c r="B1141">
        <v>2013</v>
      </c>
      <c r="C1141" s="20">
        <v>9.3000000000000007</v>
      </c>
      <c r="D1141" t="s">
        <v>4165</v>
      </c>
      <c r="E1141" t="s">
        <v>4187</v>
      </c>
      <c r="F1141" t="s">
        <v>4361</v>
      </c>
      <c r="G1141" t="s">
        <v>103</v>
      </c>
      <c r="H1141" t="s">
        <v>4417</v>
      </c>
      <c r="J1141" t="s">
        <v>172</v>
      </c>
    </row>
    <row r="1142" spans="1:10" x14ac:dyDescent="0.25">
      <c r="A1142" t="s">
        <v>4171</v>
      </c>
      <c r="B1142">
        <v>2016</v>
      </c>
      <c r="C1142" s="20">
        <v>9.3000000000000007</v>
      </c>
      <c r="D1142" t="s">
        <v>4176</v>
      </c>
      <c r="E1142" t="s">
        <v>4269</v>
      </c>
      <c r="F1142" t="s">
        <v>4290</v>
      </c>
      <c r="G1142" t="s">
        <v>103</v>
      </c>
      <c r="H1142" t="s">
        <v>4409</v>
      </c>
      <c r="J1142" t="s">
        <v>172</v>
      </c>
    </row>
    <row r="1143" spans="1:10" x14ac:dyDescent="0.25">
      <c r="A1143" t="s">
        <v>4179</v>
      </c>
      <c r="B1143">
        <v>2014</v>
      </c>
      <c r="C1143" s="20">
        <v>9.3000000000000007</v>
      </c>
      <c r="D1143" t="s">
        <v>4181</v>
      </c>
      <c r="E1143" t="s">
        <v>4177</v>
      </c>
      <c r="F1143" t="s">
        <v>4225</v>
      </c>
      <c r="G1143" t="s">
        <v>103</v>
      </c>
      <c r="H1143" t="s">
        <v>4417</v>
      </c>
      <c r="J1143" t="s">
        <v>172</v>
      </c>
    </row>
    <row r="1144" spans="1:10" x14ac:dyDescent="0.25">
      <c r="A1144" t="s">
        <v>4183</v>
      </c>
      <c r="B1144">
        <v>2014</v>
      </c>
      <c r="C1144" s="20">
        <v>9.3000000000000007</v>
      </c>
      <c r="D1144" t="s">
        <v>4205</v>
      </c>
      <c r="E1144" t="s">
        <v>4239</v>
      </c>
      <c r="F1144" t="s">
        <v>4165</v>
      </c>
      <c r="G1144" t="s">
        <v>103</v>
      </c>
      <c r="H1144" t="s">
        <v>4417</v>
      </c>
      <c r="J1144" t="s">
        <v>172</v>
      </c>
    </row>
    <row r="1145" spans="1:10" x14ac:dyDescent="0.25">
      <c r="A1145" t="s">
        <v>4183</v>
      </c>
      <c r="B1145">
        <v>2017</v>
      </c>
      <c r="C1145" s="20">
        <v>9.3000000000000007</v>
      </c>
      <c r="D1145" t="s">
        <v>4286</v>
      </c>
      <c r="E1145" t="s">
        <v>4242</v>
      </c>
      <c r="F1145" t="s">
        <v>4380</v>
      </c>
      <c r="G1145" t="s">
        <v>103</v>
      </c>
      <c r="H1145" t="s">
        <v>4415</v>
      </c>
      <c r="J1145" t="s">
        <v>172</v>
      </c>
    </row>
    <row r="1146" spans="1:10" x14ac:dyDescent="0.25">
      <c r="A1146" t="s">
        <v>4160</v>
      </c>
      <c r="B1146">
        <v>2013</v>
      </c>
      <c r="C1146" s="20">
        <v>9.3000000000000007</v>
      </c>
      <c r="D1146" t="s">
        <v>4286</v>
      </c>
      <c r="E1146" t="s">
        <v>4225</v>
      </c>
      <c r="F1146" t="s">
        <v>4231</v>
      </c>
      <c r="G1146" t="s">
        <v>103</v>
      </c>
      <c r="H1146" t="s">
        <v>4417</v>
      </c>
      <c r="J1146" t="s">
        <v>172</v>
      </c>
    </row>
    <row r="1147" spans="1:10" x14ac:dyDescent="0.25">
      <c r="A1147" t="s">
        <v>4168</v>
      </c>
      <c r="B1147">
        <v>2015</v>
      </c>
      <c r="C1147" s="20">
        <v>9.3000000000000007</v>
      </c>
      <c r="D1147" t="s">
        <v>4222</v>
      </c>
      <c r="E1147" t="s">
        <v>4208</v>
      </c>
      <c r="F1147" t="s">
        <v>4244</v>
      </c>
      <c r="G1147" t="s">
        <v>103</v>
      </c>
      <c r="H1147" t="s">
        <v>4417</v>
      </c>
      <c r="J1147" t="s">
        <v>172</v>
      </c>
    </row>
    <row r="1148" spans="1:10" x14ac:dyDescent="0.25">
      <c r="A1148" t="s">
        <v>4186</v>
      </c>
      <c r="B1148">
        <v>2011</v>
      </c>
      <c r="C1148" s="20">
        <v>9.3000000000000007</v>
      </c>
      <c r="D1148" t="s">
        <v>4254</v>
      </c>
      <c r="E1148" t="s">
        <v>4300</v>
      </c>
      <c r="F1148" t="s">
        <v>184</v>
      </c>
      <c r="G1148" t="s">
        <v>103</v>
      </c>
      <c r="H1148" t="s">
        <v>4409</v>
      </c>
      <c r="J1148" t="s">
        <v>172</v>
      </c>
    </row>
    <row r="1149" spans="1:10" x14ac:dyDescent="0.25">
      <c r="A1149" t="s">
        <v>4186</v>
      </c>
      <c r="B1149">
        <v>2017</v>
      </c>
      <c r="C1149" s="20">
        <v>9.3000000000000007</v>
      </c>
      <c r="D1149" t="s">
        <v>4242</v>
      </c>
      <c r="E1149" t="s">
        <v>4188</v>
      </c>
      <c r="F1149" t="s">
        <v>4215</v>
      </c>
      <c r="G1149" t="s">
        <v>103</v>
      </c>
      <c r="H1149" t="s">
        <v>4415</v>
      </c>
      <c r="J1149" t="s">
        <v>172</v>
      </c>
    </row>
    <row r="1150" spans="1:10" x14ac:dyDescent="0.25">
      <c r="A1150" t="s">
        <v>4152</v>
      </c>
      <c r="B1150">
        <v>2013</v>
      </c>
      <c r="C1150" s="20">
        <v>9.3000000000000007</v>
      </c>
      <c r="D1150" t="s">
        <v>4237</v>
      </c>
      <c r="E1150" t="s">
        <v>4265</v>
      </c>
      <c r="F1150" t="s">
        <v>4222</v>
      </c>
      <c r="G1150" t="s">
        <v>103</v>
      </c>
      <c r="H1150" t="s">
        <v>4409</v>
      </c>
      <c r="J1150" t="s">
        <v>172</v>
      </c>
    </row>
    <row r="1151" spans="1:10" x14ac:dyDescent="0.25">
      <c r="A1151" t="s">
        <v>4152</v>
      </c>
      <c r="B1151">
        <v>2011</v>
      </c>
      <c r="C1151" s="20">
        <v>9.3000000000000007</v>
      </c>
      <c r="D1151" t="s">
        <v>4248</v>
      </c>
      <c r="E1151" t="s">
        <v>4308</v>
      </c>
      <c r="F1151" t="s">
        <v>184</v>
      </c>
      <c r="G1151" t="s">
        <v>103</v>
      </c>
      <c r="H1151" t="s">
        <v>4415</v>
      </c>
      <c r="J1151" t="s">
        <v>172</v>
      </c>
    </row>
    <row r="1152" spans="1:10" x14ac:dyDescent="0.25">
      <c r="A1152" t="s">
        <v>4171</v>
      </c>
      <c r="B1152">
        <v>2011</v>
      </c>
      <c r="C1152" s="20">
        <v>9.3000000000000007</v>
      </c>
      <c r="D1152" t="s">
        <v>4201</v>
      </c>
      <c r="E1152" t="s">
        <v>4314</v>
      </c>
      <c r="F1152" t="s">
        <v>184</v>
      </c>
      <c r="G1152" t="s">
        <v>104</v>
      </c>
      <c r="H1152" t="s">
        <v>160</v>
      </c>
      <c r="I1152" t="s">
        <v>4478</v>
      </c>
      <c r="J1152" t="s">
        <v>172</v>
      </c>
    </row>
    <row r="1153" spans="1:10" x14ac:dyDescent="0.25">
      <c r="A1153" t="s">
        <v>4143</v>
      </c>
      <c r="B1153">
        <v>2012</v>
      </c>
      <c r="C1153" s="20">
        <v>9.3000000000000007</v>
      </c>
      <c r="D1153" t="s">
        <v>4270</v>
      </c>
      <c r="E1153" t="s">
        <v>4201</v>
      </c>
      <c r="F1153" t="s">
        <v>4243</v>
      </c>
      <c r="G1153" t="s">
        <v>103</v>
      </c>
      <c r="H1153" t="s">
        <v>4409</v>
      </c>
      <c r="J1153" t="s">
        <v>172</v>
      </c>
    </row>
    <row r="1154" spans="1:10" x14ac:dyDescent="0.25">
      <c r="A1154" t="s">
        <v>4148</v>
      </c>
      <c r="B1154">
        <v>2012</v>
      </c>
      <c r="C1154" s="20">
        <v>9.3000000000000007</v>
      </c>
      <c r="D1154" t="s">
        <v>4274</v>
      </c>
      <c r="E1154" t="s">
        <v>4251</v>
      </c>
      <c r="F1154" t="s">
        <v>4237</v>
      </c>
      <c r="G1154" t="s">
        <v>103</v>
      </c>
      <c r="H1154" t="s">
        <v>4415</v>
      </c>
      <c r="J1154" t="s">
        <v>172</v>
      </c>
    </row>
    <row r="1155" spans="1:10" x14ac:dyDescent="0.25">
      <c r="A1155" t="s">
        <v>4160</v>
      </c>
      <c r="B1155">
        <v>2014</v>
      </c>
      <c r="C1155" s="20">
        <v>9.3000000000000007</v>
      </c>
      <c r="D1155" t="s">
        <v>4153</v>
      </c>
      <c r="E1155" t="s">
        <v>4187</v>
      </c>
      <c r="F1155" t="s">
        <v>4176</v>
      </c>
      <c r="G1155" t="s">
        <v>103</v>
      </c>
      <c r="H1155" t="s">
        <v>4417</v>
      </c>
      <c r="J1155" t="s">
        <v>172</v>
      </c>
    </row>
    <row r="1156" spans="1:10" x14ac:dyDescent="0.25">
      <c r="A1156" t="s">
        <v>4164</v>
      </c>
      <c r="B1156">
        <v>2015</v>
      </c>
      <c r="C1156" s="20">
        <v>9.3000000000000007</v>
      </c>
      <c r="D1156" t="s">
        <v>4187</v>
      </c>
      <c r="E1156" t="s">
        <v>4190</v>
      </c>
      <c r="F1156" t="s">
        <v>4246</v>
      </c>
      <c r="G1156" t="s">
        <v>103</v>
      </c>
      <c r="H1156" t="s">
        <v>4409</v>
      </c>
      <c r="J1156" t="s">
        <v>172</v>
      </c>
    </row>
    <row r="1157" spans="1:10" x14ac:dyDescent="0.25">
      <c r="A1157" t="s">
        <v>4156</v>
      </c>
      <c r="B1157">
        <v>2013</v>
      </c>
      <c r="C1157" s="20">
        <v>9.3000000000000007</v>
      </c>
      <c r="D1157" t="s">
        <v>4187</v>
      </c>
      <c r="E1157" t="s">
        <v>4245</v>
      </c>
      <c r="F1157" t="s">
        <v>4165</v>
      </c>
      <c r="G1157" t="s">
        <v>103</v>
      </c>
      <c r="H1157" t="s">
        <v>4417</v>
      </c>
      <c r="J1157" t="s">
        <v>172</v>
      </c>
    </row>
    <row r="1158" spans="1:10" x14ac:dyDescent="0.25">
      <c r="A1158" t="s">
        <v>4164</v>
      </c>
      <c r="B1158">
        <v>2012</v>
      </c>
      <c r="C1158" s="20">
        <v>9.3000000000000007</v>
      </c>
      <c r="D1158" t="s">
        <v>4187</v>
      </c>
      <c r="E1158" t="s">
        <v>4237</v>
      </c>
      <c r="F1158" t="s">
        <v>4408</v>
      </c>
      <c r="G1158" t="s">
        <v>103</v>
      </c>
      <c r="H1158" t="s">
        <v>4417</v>
      </c>
      <c r="J1158" t="s">
        <v>172</v>
      </c>
    </row>
    <row r="1159" spans="1:10" x14ac:dyDescent="0.25">
      <c r="A1159" t="s">
        <v>4164</v>
      </c>
      <c r="B1159">
        <v>2015</v>
      </c>
      <c r="C1159" s="20">
        <v>9.3000000000000007</v>
      </c>
      <c r="D1159" t="s">
        <v>4238</v>
      </c>
      <c r="E1159" t="s">
        <v>4229</v>
      </c>
      <c r="F1159" t="s">
        <v>4274</v>
      </c>
      <c r="G1159" t="s">
        <v>103</v>
      </c>
      <c r="H1159" t="s">
        <v>4417</v>
      </c>
      <c r="J1159" t="s">
        <v>172</v>
      </c>
    </row>
    <row r="1160" spans="1:10" x14ac:dyDescent="0.25">
      <c r="A1160" t="s">
        <v>4183</v>
      </c>
      <c r="B1160">
        <v>2013</v>
      </c>
      <c r="C1160" s="20">
        <v>9.3000000000000007</v>
      </c>
      <c r="D1160" t="s">
        <v>4188</v>
      </c>
      <c r="E1160" t="s">
        <v>4270</v>
      </c>
      <c r="F1160" t="s">
        <v>4263</v>
      </c>
      <c r="G1160" t="s">
        <v>103</v>
      </c>
      <c r="H1160" t="s">
        <v>4417</v>
      </c>
      <c r="J1160" t="s">
        <v>172</v>
      </c>
    </row>
    <row r="1161" spans="1:10" x14ac:dyDescent="0.25">
      <c r="A1161" t="s">
        <v>4175</v>
      </c>
      <c r="B1161">
        <v>2016</v>
      </c>
      <c r="C1161" s="20">
        <v>9.3000000000000007</v>
      </c>
      <c r="D1161" t="s">
        <v>4223</v>
      </c>
      <c r="E1161" t="s">
        <v>4241</v>
      </c>
      <c r="F1161" t="s">
        <v>4184</v>
      </c>
      <c r="G1161" t="s">
        <v>103</v>
      </c>
      <c r="H1161" t="s">
        <v>4409</v>
      </c>
      <c r="J1161" t="s">
        <v>172</v>
      </c>
    </row>
    <row r="1162" spans="1:10" x14ac:dyDescent="0.25">
      <c r="A1162" t="s">
        <v>4183</v>
      </c>
      <c r="B1162">
        <v>2011</v>
      </c>
      <c r="C1162" s="20">
        <v>9.1999999999999993</v>
      </c>
      <c r="D1162" t="s">
        <v>184</v>
      </c>
      <c r="E1162" t="s">
        <v>184</v>
      </c>
      <c r="F1162" t="s">
        <v>184</v>
      </c>
      <c r="G1162" t="s">
        <v>104</v>
      </c>
      <c r="H1162" t="s">
        <v>160</v>
      </c>
      <c r="I1162" t="s">
        <v>4479</v>
      </c>
      <c r="J1162" t="s">
        <v>172</v>
      </c>
    </row>
    <row r="1163" spans="1:10" x14ac:dyDescent="0.25">
      <c r="A1163" t="s">
        <v>4179</v>
      </c>
      <c r="B1163">
        <v>2016</v>
      </c>
      <c r="C1163" s="20">
        <v>9.1999999999999993</v>
      </c>
      <c r="D1163" t="s">
        <v>184</v>
      </c>
      <c r="E1163" t="s">
        <v>4241</v>
      </c>
      <c r="F1163" t="s">
        <v>4198</v>
      </c>
      <c r="G1163" t="s">
        <v>104</v>
      </c>
      <c r="H1163" t="s">
        <v>160</v>
      </c>
      <c r="I1163" t="s">
        <v>4473</v>
      </c>
      <c r="J1163" t="s">
        <v>172</v>
      </c>
    </row>
    <row r="1164" spans="1:10" x14ac:dyDescent="0.25">
      <c r="A1164" t="s">
        <v>4171</v>
      </c>
      <c r="B1164">
        <v>2024</v>
      </c>
      <c r="C1164" s="20">
        <v>9.1999999999999993</v>
      </c>
      <c r="D1164" t="s">
        <v>184</v>
      </c>
      <c r="E1164" t="s">
        <v>184</v>
      </c>
      <c r="F1164" t="s">
        <v>4412</v>
      </c>
      <c r="G1164" t="s">
        <v>104</v>
      </c>
      <c r="H1164" t="s">
        <v>4454</v>
      </c>
      <c r="J1164" t="s">
        <v>172</v>
      </c>
    </row>
    <row r="1165" spans="1:10" x14ac:dyDescent="0.25">
      <c r="A1165" t="s">
        <v>4179</v>
      </c>
      <c r="B1165">
        <v>2024</v>
      </c>
      <c r="C1165" s="20">
        <v>9.1999999999999993</v>
      </c>
      <c r="D1165" t="s">
        <v>184</v>
      </c>
      <c r="E1165" t="s">
        <v>4285</v>
      </c>
      <c r="F1165" t="s">
        <v>4441</v>
      </c>
      <c r="G1165" t="s">
        <v>104</v>
      </c>
      <c r="H1165" t="s">
        <v>4454</v>
      </c>
      <c r="J1165" t="s">
        <v>172</v>
      </c>
    </row>
    <row r="1166" spans="1:10" x14ac:dyDescent="0.25">
      <c r="A1166" t="s">
        <v>4171</v>
      </c>
      <c r="B1166">
        <v>2024</v>
      </c>
      <c r="C1166" s="20">
        <v>9.1999999999999993</v>
      </c>
      <c r="D1166" t="s">
        <v>4198</v>
      </c>
      <c r="E1166" t="s">
        <v>4158</v>
      </c>
      <c r="F1166" t="s">
        <v>4159</v>
      </c>
      <c r="G1166" t="s">
        <v>104</v>
      </c>
      <c r="H1166" t="s">
        <v>4425</v>
      </c>
      <c r="J1166" t="s">
        <v>172</v>
      </c>
    </row>
    <row r="1167" spans="1:10" x14ac:dyDescent="0.25">
      <c r="A1167" t="s">
        <v>4160</v>
      </c>
      <c r="B1167">
        <v>2011</v>
      </c>
      <c r="C1167" s="20">
        <v>9.1999999999999993</v>
      </c>
      <c r="D1167" t="s">
        <v>4261</v>
      </c>
      <c r="E1167" t="s">
        <v>4180</v>
      </c>
      <c r="F1167" t="s">
        <v>184</v>
      </c>
      <c r="G1167" t="s">
        <v>104</v>
      </c>
      <c r="H1167" t="s">
        <v>160</v>
      </c>
      <c r="I1167" t="s">
        <v>4478</v>
      </c>
      <c r="J1167" t="s">
        <v>172</v>
      </c>
    </row>
    <row r="1168" spans="1:10" x14ac:dyDescent="0.25">
      <c r="A1168" t="s">
        <v>4171</v>
      </c>
      <c r="B1168">
        <v>2011</v>
      </c>
      <c r="C1168" s="20">
        <v>9.1999999999999993</v>
      </c>
      <c r="D1168" t="s">
        <v>4261</v>
      </c>
      <c r="E1168" t="s">
        <v>4244</v>
      </c>
      <c r="F1168" t="s">
        <v>184</v>
      </c>
      <c r="G1168" t="s">
        <v>104</v>
      </c>
      <c r="H1168" t="s">
        <v>160</v>
      </c>
      <c r="I1168" t="s">
        <v>4479</v>
      </c>
      <c r="J1168" t="s">
        <v>172</v>
      </c>
    </row>
    <row r="1169" spans="1:10" x14ac:dyDescent="0.25">
      <c r="A1169" t="s">
        <v>4171</v>
      </c>
      <c r="B1169">
        <v>2024</v>
      </c>
      <c r="C1169" s="20">
        <v>9.1999999999999993</v>
      </c>
      <c r="D1169" t="s">
        <v>4172</v>
      </c>
      <c r="E1169" t="s">
        <v>4173</v>
      </c>
      <c r="F1169" t="s">
        <v>4174</v>
      </c>
      <c r="G1169" t="s">
        <v>104</v>
      </c>
      <c r="H1169" t="s">
        <v>4147</v>
      </c>
      <c r="J1169" t="s">
        <v>172</v>
      </c>
    </row>
    <row r="1170" spans="1:10" x14ac:dyDescent="0.25">
      <c r="A1170" t="s">
        <v>4168</v>
      </c>
      <c r="B1170">
        <v>2013</v>
      </c>
      <c r="C1170" s="20">
        <v>9.1999999999999993</v>
      </c>
      <c r="D1170" t="s">
        <v>4239</v>
      </c>
      <c r="E1170" t="s">
        <v>4176</v>
      </c>
      <c r="F1170" t="s">
        <v>4248</v>
      </c>
      <c r="G1170" t="s">
        <v>103</v>
      </c>
      <c r="H1170" t="s">
        <v>4417</v>
      </c>
      <c r="J1170" t="s">
        <v>172</v>
      </c>
    </row>
    <row r="1171" spans="1:10" x14ac:dyDescent="0.25">
      <c r="A1171" t="s">
        <v>4183</v>
      </c>
      <c r="B1171">
        <v>2017</v>
      </c>
      <c r="C1171" s="20">
        <v>9.1999999999999993</v>
      </c>
      <c r="D1171" t="s">
        <v>4239</v>
      </c>
      <c r="E1171" t="s">
        <v>4316</v>
      </c>
      <c r="F1171" t="s">
        <v>4346</v>
      </c>
      <c r="G1171" t="s">
        <v>104</v>
      </c>
      <c r="H1171" t="s">
        <v>160</v>
      </c>
      <c r="I1171" t="s">
        <v>4478</v>
      </c>
      <c r="J1171" t="s">
        <v>172</v>
      </c>
    </row>
    <row r="1172" spans="1:10" x14ac:dyDescent="0.25">
      <c r="A1172" t="s">
        <v>4148</v>
      </c>
      <c r="B1172">
        <v>2016</v>
      </c>
      <c r="C1172" s="20">
        <v>9.1999999999999993</v>
      </c>
      <c r="D1172" t="s">
        <v>4245</v>
      </c>
      <c r="E1172" t="s">
        <v>4231</v>
      </c>
      <c r="F1172" t="s">
        <v>4240</v>
      </c>
      <c r="G1172" t="s">
        <v>103</v>
      </c>
      <c r="H1172" t="s">
        <v>4409</v>
      </c>
      <c r="J1172" t="s">
        <v>172</v>
      </c>
    </row>
    <row r="1173" spans="1:10" x14ac:dyDescent="0.25">
      <c r="A1173" t="s">
        <v>4175</v>
      </c>
      <c r="B1173">
        <v>2016</v>
      </c>
      <c r="C1173" s="20">
        <v>9.1999999999999993</v>
      </c>
      <c r="D1173" t="s">
        <v>4245</v>
      </c>
      <c r="E1173" t="s">
        <v>4149</v>
      </c>
      <c r="F1173" t="s">
        <v>4215</v>
      </c>
      <c r="G1173" t="s">
        <v>104</v>
      </c>
      <c r="H1173" t="s">
        <v>160</v>
      </c>
      <c r="I1173" t="s">
        <v>4473</v>
      </c>
      <c r="J1173" t="s">
        <v>172</v>
      </c>
    </row>
    <row r="1174" spans="1:10" x14ac:dyDescent="0.25">
      <c r="A1174" t="s">
        <v>4143</v>
      </c>
      <c r="B1174">
        <v>2013</v>
      </c>
      <c r="C1174" s="20">
        <v>9.1999999999999993</v>
      </c>
      <c r="D1174" t="s">
        <v>4165</v>
      </c>
      <c r="E1174" t="s">
        <v>4192</v>
      </c>
      <c r="F1174" t="s">
        <v>4206</v>
      </c>
      <c r="G1174" t="s">
        <v>103</v>
      </c>
      <c r="H1174" t="s">
        <v>4409</v>
      </c>
      <c r="J1174" t="s">
        <v>172</v>
      </c>
    </row>
    <row r="1175" spans="1:10" x14ac:dyDescent="0.25">
      <c r="A1175" t="s">
        <v>4143</v>
      </c>
      <c r="B1175">
        <v>2016</v>
      </c>
      <c r="C1175" s="20">
        <v>9.1999999999999993</v>
      </c>
      <c r="D1175" t="s">
        <v>4290</v>
      </c>
      <c r="E1175" t="s">
        <v>4290</v>
      </c>
      <c r="F1175" t="s">
        <v>4216</v>
      </c>
      <c r="G1175" t="s">
        <v>103</v>
      </c>
      <c r="H1175" t="s">
        <v>4409</v>
      </c>
      <c r="J1175" t="s">
        <v>172</v>
      </c>
    </row>
    <row r="1176" spans="1:10" x14ac:dyDescent="0.25">
      <c r="A1176" t="s">
        <v>4183</v>
      </c>
      <c r="B1176">
        <v>2016</v>
      </c>
      <c r="C1176" s="20">
        <v>9.1999999999999993</v>
      </c>
      <c r="D1176" t="s">
        <v>4176</v>
      </c>
      <c r="E1176" t="s">
        <v>4172</v>
      </c>
      <c r="F1176" t="s">
        <v>4198</v>
      </c>
      <c r="G1176" t="s">
        <v>104</v>
      </c>
      <c r="H1176" t="s">
        <v>160</v>
      </c>
      <c r="I1176" t="s">
        <v>4473</v>
      </c>
      <c r="J1176" t="s">
        <v>172</v>
      </c>
    </row>
    <row r="1177" spans="1:10" x14ac:dyDescent="0.25">
      <c r="A1177" t="s">
        <v>4168</v>
      </c>
      <c r="B1177">
        <v>2024</v>
      </c>
      <c r="C1177" s="20">
        <v>9.1999999999999993</v>
      </c>
      <c r="D1177" t="s">
        <v>4181</v>
      </c>
      <c r="E1177" t="s">
        <v>4285</v>
      </c>
      <c r="F1177" t="s">
        <v>4426</v>
      </c>
      <c r="G1177" t="s">
        <v>104</v>
      </c>
      <c r="H1177" t="s">
        <v>4425</v>
      </c>
      <c r="J1177" t="s">
        <v>172</v>
      </c>
    </row>
    <row r="1178" spans="1:10" x14ac:dyDescent="0.25">
      <c r="A1178" t="s">
        <v>4148</v>
      </c>
      <c r="B1178">
        <v>2014</v>
      </c>
      <c r="C1178" s="20">
        <v>9.1999999999999993</v>
      </c>
      <c r="D1178" t="s">
        <v>4205</v>
      </c>
      <c r="E1178" t="s">
        <v>4244</v>
      </c>
      <c r="F1178" t="s">
        <v>4248</v>
      </c>
      <c r="G1178" t="s">
        <v>103</v>
      </c>
      <c r="H1178" t="s">
        <v>4417</v>
      </c>
      <c r="J1178" t="s">
        <v>172</v>
      </c>
    </row>
    <row r="1179" spans="1:10" x14ac:dyDescent="0.25">
      <c r="A1179" t="s">
        <v>4186</v>
      </c>
      <c r="B1179">
        <v>2016</v>
      </c>
      <c r="C1179" s="20">
        <v>9.1999999999999993</v>
      </c>
      <c r="D1179" t="s">
        <v>4286</v>
      </c>
      <c r="E1179" t="s">
        <v>4269</v>
      </c>
      <c r="F1179" t="s">
        <v>4195</v>
      </c>
      <c r="G1179" t="s">
        <v>103</v>
      </c>
      <c r="H1179" t="s">
        <v>4409</v>
      </c>
      <c r="J1179" t="s">
        <v>172</v>
      </c>
    </row>
    <row r="1180" spans="1:10" x14ac:dyDescent="0.25">
      <c r="A1180" t="s">
        <v>4171</v>
      </c>
      <c r="B1180">
        <v>2016</v>
      </c>
      <c r="C1180" s="20">
        <v>9.1999999999999993</v>
      </c>
      <c r="D1180" t="s">
        <v>4286</v>
      </c>
      <c r="E1180" t="s">
        <v>4241</v>
      </c>
      <c r="F1180" t="s">
        <v>4178</v>
      </c>
      <c r="G1180" t="s">
        <v>104</v>
      </c>
      <c r="H1180" t="s">
        <v>160</v>
      </c>
      <c r="I1180" t="s">
        <v>4473</v>
      </c>
      <c r="J1180" t="s">
        <v>172</v>
      </c>
    </row>
    <row r="1181" spans="1:10" x14ac:dyDescent="0.25">
      <c r="A1181" t="s">
        <v>4186</v>
      </c>
      <c r="B1181">
        <v>2011</v>
      </c>
      <c r="C1181" s="20">
        <v>9.1999999999999993</v>
      </c>
      <c r="D1181" t="s">
        <v>4379</v>
      </c>
      <c r="E1181" t="s">
        <v>184</v>
      </c>
      <c r="F1181" t="s">
        <v>184</v>
      </c>
      <c r="G1181" t="s">
        <v>104</v>
      </c>
      <c r="H1181" t="s">
        <v>160</v>
      </c>
      <c r="I1181" t="s">
        <v>4479</v>
      </c>
      <c r="J1181" t="s">
        <v>172</v>
      </c>
    </row>
    <row r="1182" spans="1:10" x14ac:dyDescent="0.25">
      <c r="A1182" t="s">
        <v>4160</v>
      </c>
      <c r="B1182">
        <v>2010</v>
      </c>
      <c r="C1182" s="20">
        <v>9.1999999999999993</v>
      </c>
      <c r="D1182" t="s">
        <v>4305</v>
      </c>
      <c r="E1182" t="s">
        <v>4294</v>
      </c>
      <c r="F1182" t="s">
        <v>184</v>
      </c>
      <c r="G1182" t="s">
        <v>103</v>
      </c>
      <c r="H1182" t="s">
        <v>4415</v>
      </c>
      <c r="J1182" t="s">
        <v>172</v>
      </c>
    </row>
    <row r="1183" spans="1:10" x14ac:dyDescent="0.25">
      <c r="A1183" t="s">
        <v>4164</v>
      </c>
      <c r="B1183">
        <v>2011</v>
      </c>
      <c r="C1183" s="20">
        <v>9.1999999999999993</v>
      </c>
      <c r="D1183" t="s">
        <v>4222</v>
      </c>
      <c r="E1183" t="s">
        <v>4266</v>
      </c>
      <c r="F1183" t="s">
        <v>4313</v>
      </c>
      <c r="G1183" t="s">
        <v>103</v>
      </c>
      <c r="H1183" t="s">
        <v>4415</v>
      </c>
      <c r="J1183" t="s">
        <v>172</v>
      </c>
    </row>
    <row r="1184" spans="1:10" x14ac:dyDescent="0.25">
      <c r="A1184" t="s">
        <v>4143</v>
      </c>
      <c r="B1184">
        <v>2013</v>
      </c>
      <c r="C1184" s="20">
        <v>9.1999999999999993</v>
      </c>
      <c r="D1184" t="s">
        <v>4237</v>
      </c>
      <c r="E1184" t="s">
        <v>4205</v>
      </c>
      <c r="F1184" t="s">
        <v>4242</v>
      </c>
      <c r="G1184" t="s">
        <v>103</v>
      </c>
      <c r="H1184" t="s">
        <v>4417</v>
      </c>
      <c r="J1184" t="s">
        <v>172</v>
      </c>
    </row>
    <row r="1185" spans="1:10" x14ac:dyDescent="0.25">
      <c r="A1185" t="s">
        <v>4156</v>
      </c>
      <c r="B1185">
        <v>2012</v>
      </c>
      <c r="C1185" s="20">
        <v>9.1999999999999993</v>
      </c>
      <c r="D1185" t="s">
        <v>4248</v>
      </c>
      <c r="E1185" t="s">
        <v>4248</v>
      </c>
      <c r="F1185" t="s">
        <v>4362</v>
      </c>
      <c r="G1185" t="s">
        <v>103</v>
      </c>
      <c r="H1185" t="s">
        <v>4417</v>
      </c>
      <c r="J1185" t="s">
        <v>172</v>
      </c>
    </row>
    <row r="1186" spans="1:10" x14ac:dyDescent="0.25">
      <c r="A1186" t="s">
        <v>4171</v>
      </c>
      <c r="B1186">
        <v>2012</v>
      </c>
      <c r="C1186" s="20">
        <v>9.1999999999999993</v>
      </c>
      <c r="D1186" t="s">
        <v>4203</v>
      </c>
      <c r="E1186" t="s">
        <v>4248</v>
      </c>
      <c r="F1186" t="s">
        <v>4356</v>
      </c>
      <c r="G1186" t="s">
        <v>104</v>
      </c>
      <c r="H1186" t="s">
        <v>160</v>
      </c>
      <c r="I1186" t="s">
        <v>4473</v>
      </c>
      <c r="J1186" t="s">
        <v>172</v>
      </c>
    </row>
    <row r="1187" spans="1:10" x14ac:dyDescent="0.25">
      <c r="A1187" t="s">
        <v>4164</v>
      </c>
      <c r="B1187">
        <v>2017</v>
      </c>
      <c r="C1187" s="20">
        <v>9.1999999999999993</v>
      </c>
      <c r="D1187" t="s">
        <v>4291</v>
      </c>
      <c r="E1187" t="s">
        <v>4198</v>
      </c>
      <c r="F1187" t="s">
        <v>4345</v>
      </c>
      <c r="G1187" t="s">
        <v>104</v>
      </c>
      <c r="H1187" t="s">
        <v>160</v>
      </c>
      <c r="I1187" t="s">
        <v>4479</v>
      </c>
      <c r="J1187" t="s">
        <v>172</v>
      </c>
    </row>
    <row r="1188" spans="1:10" x14ac:dyDescent="0.25">
      <c r="A1188" t="s">
        <v>4179</v>
      </c>
      <c r="B1188">
        <v>2012</v>
      </c>
      <c r="C1188" s="20">
        <v>9.1999999999999993</v>
      </c>
      <c r="D1188" t="s">
        <v>4291</v>
      </c>
      <c r="E1188" t="s">
        <v>4312</v>
      </c>
      <c r="F1188" t="s">
        <v>4305</v>
      </c>
      <c r="G1188" t="s">
        <v>104</v>
      </c>
      <c r="H1188" t="s">
        <v>160</v>
      </c>
      <c r="I1188" t="s">
        <v>4473</v>
      </c>
      <c r="J1188" t="s">
        <v>172</v>
      </c>
    </row>
    <row r="1189" spans="1:10" x14ac:dyDescent="0.25">
      <c r="A1189" t="s">
        <v>4179</v>
      </c>
      <c r="B1189">
        <v>2013</v>
      </c>
      <c r="C1189" s="20">
        <v>9.1999999999999993</v>
      </c>
      <c r="D1189" t="s">
        <v>4180</v>
      </c>
      <c r="E1189" t="s">
        <v>4244</v>
      </c>
      <c r="F1189" t="s">
        <v>4266</v>
      </c>
      <c r="G1189" t="s">
        <v>103</v>
      </c>
      <c r="H1189" t="s">
        <v>4417</v>
      </c>
      <c r="J1189" t="s">
        <v>172</v>
      </c>
    </row>
    <row r="1190" spans="1:10" x14ac:dyDescent="0.25">
      <c r="A1190" t="s">
        <v>4168</v>
      </c>
      <c r="B1190">
        <v>2011</v>
      </c>
      <c r="C1190" s="20">
        <v>9.1999999999999993</v>
      </c>
      <c r="D1190" t="s">
        <v>4180</v>
      </c>
      <c r="E1190" t="s">
        <v>4362</v>
      </c>
      <c r="F1190" t="s">
        <v>184</v>
      </c>
      <c r="G1190" t="s">
        <v>104</v>
      </c>
      <c r="H1190" t="s">
        <v>160</v>
      </c>
      <c r="I1190" t="s">
        <v>4478</v>
      </c>
      <c r="J1190" t="s">
        <v>172</v>
      </c>
    </row>
    <row r="1191" spans="1:10" x14ac:dyDescent="0.25">
      <c r="A1191" t="s">
        <v>4160</v>
      </c>
      <c r="B1191">
        <v>2015</v>
      </c>
      <c r="C1191" s="20">
        <v>9.1999999999999993</v>
      </c>
      <c r="D1191" t="s">
        <v>4206</v>
      </c>
      <c r="E1191" t="s">
        <v>4187</v>
      </c>
      <c r="F1191" t="s">
        <v>4256</v>
      </c>
      <c r="G1191" t="s">
        <v>103</v>
      </c>
      <c r="H1191" t="s">
        <v>4409</v>
      </c>
      <c r="J1191" t="s">
        <v>172</v>
      </c>
    </row>
    <row r="1192" spans="1:10" x14ac:dyDescent="0.25">
      <c r="A1192" t="s">
        <v>4148</v>
      </c>
      <c r="B1192">
        <v>2013</v>
      </c>
      <c r="C1192" s="20">
        <v>9.1999999999999993</v>
      </c>
      <c r="D1192" t="s">
        <v>4244</v>
      </c>
      <c r="E1192" t="s">
        <v>4266</v>
      </c>
      <c r="F1192" t="s">
        <v>4229</v>
      </c>
      <c r="G1192" t="s">
        <v>103</v>
      </c>
      <c r="H1192" t="s">
        <v>4409</v>
      </c>
      <c r="J1192" t="s">
        <v>172</v>
      </c>
    </row>
    <row r="1193" spans="1:10" x14ac:dyDescent="0.25">
      <c r="A1193" t="s">
        <v>4152</v>
      </c>
      <c r="B1193">
        <v>2014</v>
      </c>
      <c r="C1193" s="20">
        <v>9.1999999999999993</v>
      </c>
      <c r="D1193" t="s">
        <v>4153</v>
      </c>
      <c r="E1193" t="s">
        <v>4244</v>
      </c>
      <c r="F1193" t="s">
        <v>4180</v>
      </c>
      <c r="G1193" t="s">
        <v>103</v>
      </c>
      <c r="H1193" t="s">
        <v>4417</v>
      </c>
      <c r="J1193" t="s">
        <v>172</v>
      </c>
    </row>
    <row r="1194" spans="1:10" x14ac:dyDescent="0.25">
      <c r="A1194" t="s">
        <v>4179</v>
      </c>
      <c r="B1194">
        <v>2017</v>
      </c>
      <c r="C1194" s="20">
        <v>9.1999999999999993</v>
      </c>
      <c r="D1194" t="s">
        <v>4153</v>
      </c>
      <c r="E1194" t="s">
        <v>4288</v>
      </c>
      <c r="F1194" t="s">
        <v>4337</v>
      </c>
      <c r="G1194" t="s">
        <v>104</v>
      </c>
      <c r="H1194" t="s">
        <v>160</v>
      </c>
      <c r="I1194" t="s">
        <v>4478</v>
      </c>
      <c r="J1194" t="s">
        <v>172</v>
      </c>
    </row>
    <row r="1195" spans="1:10" x14ac:dyDescent="0.25">
      <c r="A1195" t="s">
        <v>4183</v>
      </c>
      <c r="B1195">
        <v>2011</v>
      </c>
      <c r="C1195" s="20">
        <v>9.1999999999999993</v>
      </c>
      <c r="D1195" t="s">
        <v>4187</v>
      </c>
      <c r="E1195" t="s">
        <v>4309</v>
      </c>
      <c r="F1195" t="s">
        <v>184</v>
      </c>
      <c r="G1195" t="s">
        <v>103</v>
      </c>
      <c r="H1195" t="s">
        <v>4409</v>
      </c>
      <c r="J1195" t="s">
        <v>172</v>
      </c>
    </row>
    <row r="1196" spans="1:10" x14ac:dyDescent="0.25">
      <c r="A1196" t="s">
        <v>4168</v>
      </c>
      <c r="B1196">
        <v>2016</v>
      </c>
      <c r="C1196" s="20">
        <v>9.1999999999999993</v>
      </c>
      <c r="D1196" t="s">
        <v>4238</v>
      </c>
      <c r="E1196" t="s">
        <v>4290</v>
      </c>
      <c r="F1196" t="s">
        <v>4178</v>
      </c>
      <c r="G1196" t="s">
        <v>104</v>
      </c>
      <c r="H1196" t="s">
        <v>160</v>
      </c>
      <c r="I1196" t="s">
        <v>4473</v>
      </c>
      <c r="J1196" t="s">
        <v>172</v>
      </c>
    </row>
    <row r="1197" spans="1:10" x14ac:dyDescent="0.25">
      <c r="A1197" t="s">
        <v>4183</v>
      </c>
      <c r="B1197">
        <v>2016</v>
      </c>
      <c r="C1197" s="20">
        <v>9.1999999999999993</v>
      </c>
      <c r="D1197" t="s">
        <v>4223</v>
      </c>
      <c r="E1197" t="s">
        <v>4290</v>
      </c>
      <c r="F1197" t="s">
        <v>4227</v>
      </c>
      <c r="G1197" t="s">
        <v>103</v>
      </c>
      <c r="H1197" t="s">
        <v>4409</v>
      </c>
      <c r="J1197" t="s">
        <v>172</v>
      </c>
    </row>
    <row r="1198" spans="1:10" x14ac:dyDescent="0.25">
      <c r="A1198" t="s">
        <v>4186</v>
      </c>
      <c r="B1198">
        <v>2013</v>
      </c>
      <c r="C1198" s="20">
        <v>9.1999999999999993</v>
      </c>
      <c r="D1198" t="s">
        <v>4223</v>
      </c>
      <c r="E1198" t="s">
        <v>4238</v>
      </c>
      <c r="F1198" t="s">
        <v>4248</v>
      </c>
      <c r="G1198" t="s">
        <v>103</v>
      </c>
      <c r="H1198" t="s">
        <v>4409</v>
      </c>
      <c r="J1198" t="s">
        <v>172</v>
      </c>
    </row>
    <row r="1199" spans="1:10" x14ac:dyDescent="0.25">
      <c r="A1199" t="s">
        <v>4143</v>
      </c>
      <c r="B1199">
        <v>2014</v>
      </c>
      <c r="C1199" s="20">
        <v>9.1999999999999993</v>
      </c>
      <c r="D1199" t="s">
        <v>4223</v>
      </c>
      <c r="E1199" t="s">
        <v>4187</v>
      </c>
      <c r="F1199" t="s">
        <v>4232</v>
      </c>
      <c r="G1199" t="s">
        <v>103</v>
      </c>
      <c r="H1199" t="s">
        <v>4417</v>
      </c>
      <c r="J1199" t="s">
        <v>172</v>
      </c>
    </row>
    <row r="1200" spans="1:10" x14ac:dyDescent="0.25">
      <c r="A1200" t="s">
        <v>4175</v>
      </c>
      <c r="B1200">
        <v>2013</v>
      </c>
      <c r="C1200" s="20">
        <v>9.1999999999999993</v>
      </c>
      <c r="D1200" t="s">
        <v>4223</v>
      </c>
      <c r="E1200" t="s">
        <v>4203</v>
      </c>
      <c r="F1200" t="s">
        <v>4283</v>
      </c>
      <c r="G1200" t="s">
        <v>103</v>
      </c>
      <c r="H1200" t="s">
        <v>4417</v>
      </c>
      <c r="J1200" t="s">
        <v>172</v>
      </c>
    </row>
    <row r="1201" spans="1:10" x14ac:dyDescent="0.25">
      <c r="A1201" t="s">
        <v>4179</v>
      </c>
      <c r="B1201">
        <v>2010</v>
      </c>
      <c r="C1201" s="20">
        <v>9.1</v>
      </c>
      <c r="D1201" t="s">
        <v>184</v>
      </c>
      <c r="E1201" t="s">
        <v>184</v>
      </c>
      <c r="F1201" t="s">
        <v>184</v>
      </c>
      <c r="G1201" t="s">
        <v>103</v>
      </c>
      <c r="H1201" t="s">
        <v>4415</v>
      </c>
      <c r="J1201" t="s">
        <v>172</v>
      </c>
    </row>
    <row r="1202" spans="1:10" x14ac:dyDescent="0.25">
      <c r="A1202" t="s">
        <v>4183</v>
      </c>
      <c r="B1202">
        <v>2012</v>
      </c>
      <c r="C1202" s="20">
        <v>9.1</v>
      </c>
      <c r="D1202" t="s">
        <v>4232</v>
      </c>
      <c r="E1202" t="s">
        <v>4263</v>
      </c>
      <c r="F1202" t="s">
        <v>4306</v>
      </c>
      <c r="G1202" t="s">
        <v>103</v>
      </c>
      <c r="H1202" t="s">
        <v>4415</v>
      </c>
      <c r="J1202" t="s">
        <v>172</v>
      </c>
    </row>
    <row r="1203" spans="1:10" x14ac:dyDescent="0.25">
      <c r="A1203" t="s">
        <v>4156</v>
      </c>
      <c r="B1203">
        <v>2012</v>
      </c>
      <c r="C1203" s="20">
        <v>9.1</v>
      </c>
      <c r="D1203" t="s">
        <v>4232</v>
      </c>
      <c r="E1203" t="s">
        <v>4244</v>
      </c>
      <c r="F1203" t="s">
        <v>4264</v>
      </c>
      <c r="G1203" t="s">
        <v>104</v>
      </c>
      <c r="H1203" t="s">
        <v>160</v>
      </c>
      <c r="I1203" t="s">
        <v>4473</v>
      </c>
      <c r="J1203" t="s">
        <v>172</v>
      </c>
    </row>
    <row r="1204" spans="1:10" x14ac:dyDescent="0.25">
      <c r="A1204" t="s">
        <v>4164</v>
      </c>
      <c r="B1204">
        <v>2012</v>
      </c>
      <c r="C1204" s="20">
        <v>9.1</v>
      </c>
      <c r="D1204" t="s">
        <v>4232</v>
      </c>
      <c r="E1204" t="s">
        <v>4236</v>
      </c>
      <c r="F1204" t="s">
        <v>4264</v>
      </c>
      <c r="G1204" t="s">
        <v>104</v>
      </c>
      <c r="H1204" t="s">
        <v>160</v>
      </c>
      <c r="I1204" t="s">
        <v>4473</v>
      </c>
      <c r="J1204" t="s">
        <v>172</v>
      </c>
    </row>
    <row r="1205" spans="1:10" x14ac:dyDescent="0.25">
      <c r="A1205" t="s">
        <v>4186</v>
      </c>
      <c r="B1205">
        <v>2017</v>
      </c>
      <c r="C1205" s="20">
        <v>9.1</v>
      </c>
      <c r="D1205" t="s">
        <v>4247</v>
      </c>
      <c r="E1205" t="s">
        <v>4228</v>
      </c>
      <c r="F1205" t="s">
        <v>4347</v>
      </c>
      <c r="G1205" t="s">
        <v>104</v>
      </c>
      <c r="H1205" t="s">
        <v>160</v>
      </c>
      <c r="I1205" t="s">
        <v>4478</v>
      </c>
      <c r="J1205" t="s">
        <v>172</v>
      </c>
    </row>
    <row r="1206" spans="1:10" x14ac:dyDescent="0.25">
      <c r="A1206" t="s">
        <v>4171</v>
      </c>
      <c r="B1206">
        <v>2017</v>
      </c>
      <c r="C1206" s="20">
        <v>9.1</v>
      </c>
      <c r="D1206" t="s">
        <v>4200</v>
      </c>
      <c r="E1206" t="s">
        <v>4247</v>
      </c>
      <c r="F1206" t="s">
        <v>4316</v>
      </c>
      <c r="G1206" t="s">
        <v>104</v>
      </c>
      <c r="H1206" t="s">
        <v>160</v>
      </c>
      <c r="I1206" t="s">
        <v>4479</v>
      </c>
      <c r="J1206" t="s">
        <v>172</v>
      </c>
    </row>
    <row r="1207" spans="1:10" x14ac:dyDescent="0.25">
      <c r="A1207" t="s">
        <v>4156</v>
      </c>
      <c r="B1207">
        <v>2016</v>
      </c>
      <c r="C1207" s="20">
        <v>9.1</v>
      </c>
      <c r="D1207" t="s">
        <v>4240</v>
      </c>
      <c r="E1207" t="s">
        <v>4235</v>
      </c>
      <c r="F1207" t="s">
        <v>4217</v>
      </c>
      <c r="G1207" t="s">
        <v>103</v>
      </c>
      <c r="H1207" t="s">
        <v>4415</v>
      </c>
      <c r="J1207" t="s">
        <v>172</v>
      </c>
    </row>
    <row r="1208" spans="1:10" x14ac:dyDescent="0.25">
      <c r="A1208" t="s">
        <v>4175</v>
      </c>
      <c r="B1208">
        <v>2015</v>
      </c>
      <c r="C1208" s="20">
        <v>9.1</v>
      </c>
      <c r="D1208" t="s">
        <v>4190</v>
      </c>
      <c r="E1208" t="s">
        <v>4261</v>
      </c>
      <c r="F1208" t="s">
        <v>4216</v>
      </c>
      <c r="G1208" t="s">
        <v>103</v>
      </c>
      <c r="H1208" t="s">
        <v>4409</v>
      </c>
      <c r="J1208" t="s">
        <v>172</v>
      </c>
    </row>
    <row r="1209" spans="1:10" x14ac:dyDescent="0.25">
      <c r="A1209" t="s">
        <v>4183</v>
      </c>
      <c r="B1209">
        <v>2024</v>
      </c>
      <c r="C1209" s="20">
        <v>9.1</v>
      </c>
      <c r="D1209" t="s">
        <v>4184</v>
      </c>
      <c r="E1209" t="s">
        <v>4169</v>
      </c>
      <c r="F1209" t="s">
        <v>4185</v>
      </c>
      <c r="G1209" t="s">
        <v>104</v>
      </c>
      <c r="H1209" t="s">
        <v>4147</v>
      </c>
      <c r="J1209" t="s">
        <v>172</v>
      </c>
    </row>
    <row r="1210" spans="1:10" x14ac:dyDescent="0.25">
      <c r="A1210" t="s">
        <v>4156</v>
      </c>
      <c r="B1210">
        <v>2024</v>
      </c>
      <c r="C1210" s="20">
        <v>9.1</v>
      </c>
      <c r="D1210" t="s">
        <v>4260</v>
      </c>
      <c r="E1210" t="s">
        <v>4244</v>
      </c>
      <c r="F1210" t="s">
        <v>4292</v>
      </c>
      <c r="G1210" t="s">
        <v>104</v>
      </c>
      <c r="H1210" t="s">
        <v>4425</v>
      </c>
      <c r="J1210" t="s">
        <v>172</v>
      </c>
    </row>
    <row r="1211" spans="1:10" x14ac:dyDescent="0.25">
      <c r="A1211" t="s">
        <v>4168</v>
      </c>
      <c r="B1211">
        <v>2017</v>
      </c>
      <c r="C1211" s="20">
        <v>9.1</v>
      </c>
      <c r="D1211" t="s">
        <v>4149</v>
      </c>
      <c r="E1211" t="s">
        <v>4180</v>
      </c>
      <c r="F1211" t="s">
        <v>4345</v>
      </c>
      <c r="G1211" t="s">
        <v>104</v>
      </c>
      <c r="H1211" t="s">
        <v>160</v>
      </c>
      <c r="I1211" t="s">
        <v>4478</v>
      </c>
      <c r="J1211" t="s">
        <v>172</v>
      </c>
    </row>
    <row r="1212" spans="1:10" x14ac:dyDescent="0.25">
      <c r="A1212" t="s">
        <v>4152</v>
      </c>
      <c r="B1212">
        <v>2016</v>
      </c>
      <c r="C1212" s="20">
        <v>9.1</v>
      </c>
      <c r="D1212" t="s">
        <v>4173</v>
      </c>
      <c r="E1212" t="s">
        <v>4240</v>
      </c>
      <c r="F1212" t="s">
        <v>4182</v>
      </c>
      <c r="G1212" t="s">
        <v>104</v>
      </c>
      <c r="H1212" t="s">
        <v>160</v>
      </c>
      <c r="I1212" t="s">
        <v>4473</v>
      </c>
      <c r="J1212" t="s">
        <v>172</v>
      </c>
    </row>
    <row r="1213" spans="1:10" x14ac:dyDescent="0.25">
      <c r="A1213" t="s">
        <v>4143</v>
      </c>
      <c r="B1213">
        <v>2016</v>
      </c>
      <c r="C1213" s="20">
        <v>9.1</v>
      </c>
      <c r="D1213" t="s">
        <v>4239</v>
      </c>
      <c r="E1213" t="s">
        <v>4239</v>
      </c>
      <c r="F1213" t="s">
        <v>4215</v>
      </c>
      <c r="G1213" t="s">
        <v>104</v>
      </c>
      <c r="H1213" t="s">
        <v>160</v>
      </c>
      <c r="I1213" t="s">
        <v>4473</v>
      </c>
      <c r="J1213" t="s">
        <v>172</v>
      </c>
    </row>
    <row r="1214" spans="1:10" x14ac:dyDescent="0.25">
      <c r="A1214" t="s">
        <v>4186</v>
      </c>
      <c r="B1214">
        <v>2016</v>
      </c>
      <c r="C1214" s="20">
        <v>9.1</v>
      </c>
      <c r="D1214" t="s">
        <v>4176</v>
      </c>
      <c r="E1214" t="s">
        <v>4181</v>
      </c>
      <c r="F1214" t="s">
        <v>4162</v>
      </c>
      <c r="G1214" t="s">
        <v>104</v>
      </c>
      <c r="H1214" t="s">
        <v>160</v>
      </c>
      <c r="I1214" t="s">
        <v>4473</v>
      </c>
      <c r="J1214" t="s">
        <v>172</v>
      </c>
    </row>
    <row r="1215" spans="1:10" x14ac:dyDescent="0.25">
      <c r="A1215" t="s">
        <v>4179</v>
      </c>
      <c r="B1215">
        <v>2012</v>
      </c>
      <c r="C1215" s="20">
        <v>9.1</v>
      </c>
      <c r="D1215" t="s">
        <v>4181</v>
      </c>
      <c r="E1215" t="s">
        <v>4208</v>
      </c>
      <c r="F1215" t="s">
        <v>4293</v>
      </c>
      <c r="G1215" t="s">
        <v>103</v>
      </c>
      <c r="H1215" t="s">
        <v>4415</v>
      </c>
      <c r="J1215" t="s">
        <v>172</v>
      </c>
    </row>
    <row r="1216" spans="1:10" x14ac:dyDescent="0.25">
      <c r="A1216" t="s">
        <v>4152</v>
      </c>
      <c r="B1216">
        <v>2012</v>
      </c>
      <c r="C1216" s="20">
        <v>9.1</v>
      </c>
      <c r="D1216" t="s">
        <v>4181</v>
      </c>
      <c r="E1216" t="s">
        <v>4239</v>
      </c>
      <c r="F1216" t="s">
        <v>184</v>
      </c>
      <c r="G1216" t="s">
        <v>104</v>
      </c>
      <c r="H1216" t="s">
        <v>160</v>
      </c>
      <c r="I1216" t="s">
        <v>4478</v>
      </c>
      <c r="J1216" t="s">
        <v>172</v>
      </c>
    </row>
    <row r="1217" spans="1:10" x14ac:dyDescent="0.25">
      <c r="A1217" t="s">
        <v>4143</v>
      </c>
      <c r="B1217">
        <v>2012</v>
      </c>
      <c r="C1217" s="20">
        <v>9.1</v>
      </c>
      <c r="D1217" t="s">
        <v>4286</v>
      </c>
      <c r="E1217" t="s">
        <v>4188</v>
      </c>
      <c r="F1217" t="s">
        <v>4360</v>
      </c>
      <c r="G1217" t="s">
        <v>104</v>
      </c>
      <c r="H1217" t="s">
        <v>160</v>
      </c>
      <c r="I1217" t="s">
        <v>4478</v>
      </c>
      <c r="J1217" t="s">
        <v>172</v>
      </c>
    </row>
    <row r="1218" spans="1:10" x14ac:dyDescent="0.25">
      <c r="A1218" t="s">
        <v>4186</v>
      </c>
      <c r="B1218">
        <v>2018</v>
      </c>
      <c r="C1218" s="20">
        <v>9.1</v>
      </c>
      <c r="D1218" t="s">
        <v>4222</v>
      </c>
      <c r="E1218" t="s">
        <v>4273</v>
      </c>
      <c r="F1218" t="s">
        <v>4154</v>
      </c>
      <c r="G1218" t="s">
        <v>104</v>
      </c>
      <c r="H1218" t="s">
        <v>160</v>
      </c>
      <c r="I1218" t="s">
        <v>4479</v>
      </c>
      <c r="J1218" t="s">
        <v>172</v>
      </c>
    </row>
    <row r="1219" spans="1:10" x14ac:dyDescent="0.25">
      <c r="A1219" t="s">
        <v>4186</v>
      </c>
      <c r="B1219">
        <v>2012</v>
      </c>
      <c r="C1219" s="20">
        <v>9.1</v>
      </c>
      <c r="D1219" t="s">
        <v>4254</v>
      </c>
      <c r="E1219" t="s">
        <v>4294</v>
      </c>
      <c r="F1219" t="s">
        <v>4298</v>
      </c>
      <c r="G1219" t="s">
        <v>103</v>
      </c>
      <c r="H1219" t="s">
        <v>4415</v>
      </c>
      <c r="J1219" t="s">
        <v>172</v>
      </c>
    </row>
    <row r="1220" spans="1:10" x14ac:dyDescent="0.25">
      <c r="A1220" t="s">
        <v>4168</v>
      </c>
      <c r="B1220">
        <v>2024</v>
      </c>
      <c r="C1220" s="20">
        <v>9.1</v>
      </c>
      <c r="D1220" t="s">
        <v>4248</v>
      </c>
      <c r="E1220" t="s">
        <v>4203</v>
      </c>
      <c r="F1220" t="s">
        <v>184</v>
      </c>
      <c r="G1220" t="s">
        <v>104</v>
      </c>
      <c r="H1220" t="s">
        <v>4454</v>
      </c>
      <c r="J1220" t="s">
        <v>172</v>
      </c>
    </row>
    <row r="1221" spans="1:10" x14ac:dyDescent="0.25">
      <c r="A1221" t="s">
        <v>4156</v>
      </c>
      <c r="B1221">
        <v>2011</v>
      </c>
      <c r="C1221" s="20">
        <v>9.1</v>
      </c>
      <c r="D1221" t="s">
        <v>4270</v>
      </c>
      <c r="E1221" t="s">
        <v>4270</v>
      </c>
      <c r="F1221" t="s">
        <v>184</v>
      </c>
      <c r="G1221" t="s">
        <v>104</v>
      </c>
      <c r="H1221" t="s">
        <v>160</v>
      </c>
      <c r="I1221" t="s">
        <v>4478</v>
      </c>
      <c r="J1221" t="s">
        <v>172</v>
      </c>
    </row>
    <row r="1222" spans="1:10" x14ac:dyDescent="0.25">
      <c r="A1222" t="s">
        <v>4160</v>
      </c>
      <c r="B1222">
        <v>2011</v>
      </c>
      <c r="C1222" s="20">
        <v>9.1</v>
      </c>
      <c r="D1222" t="s">
        <v>4202</v>
      </c>
      <c r="E1222" t="s">
        <v>4356</v>
      </c>
      <c r="F1222" t="s">
        <v>4291</v>
      </c>
      <c r="G1222" t="s">
        <v>103</v>
      </c>
      <c r="H1222" t="s">
        <v>4415</v>
      </c>
      <c r="J1222" t="s">
        <v>172</v>
      </c>
    </row>
    <row r="1223" spans="1:10" x14ac:dyDescent="0.25">
      <c r="A1223" t="s">
        <v>4183</v>
      </c>
      <c r="B1223">
        <v>2013</v>
      </c>
      <c r="C1223" s="20">
        <v>9.1</v>
      </c>
      <c r="D1223" t="s">
        <v>4206</v>
      </c>
      <c r="E1223" t="s">
        <v>4153</v>
      </c>
      <c r="F1223" t="s">
        <v>4293</v>
      </c>
      <c r="G1223" t="s">
        <v>103</v>
      </c>
      <c r="H1223" t="s">
        <v>4409</v>
      </c>
      <c r="J1223" t="s">
        <v>172</v>
      </c>
    </row>
    <row r="1224" spans="1:10" x14ac:dyDescent="0.25">
      <c r="A1224" t="s">
        <v>4156</v>
      </c>
      <c r="B1224">
        <v>2015</v>
      </c>
      <c r="C1224" s="20">
        <v>9.1</v>
      </c>
      <c r="D1224" t="s">
        <v>4231</v>
      </c>
      <c r="E1224" t="s">
        <v>4265</v>
      </c>
      <c r="F1224" t="s">
        <v>4230</v>
      </c>
      <c r="G1224" t="s">
        <v>103</v>
      </c>
      <c r="H1224" t="s">
        <v>4409</v>
      </c>
      <c r="J1224" t="s">
        <v>172</v>
      </c>
    </row>
    <row r="1225" spans="1:10" x14ac:dyDescent="0.25">
      <c r="A1225" t="s">
        <v>4160</v>
      </c>
      <c r="B1225">
        <v>2012</v>
      </c>
      <c r="C1225" s="20">
        <v>9.1</v>
      </c>
      <c r="D1225" t="s">
        <v>4274</v>
      </c>
      <c r="E1225" t="s">
        <v>4291</v>
      </c>
      <c r="F1225" t="s">
        <v>4305</v>
      </c>
      <c r="G1225" t="s">
        <v>104</v>
      </c>
      <c r="H1225" t="s">
        <v>160</v>
      </c>
      <c r="I1225" t="s">
        <v>4473</v>
      </c>
      <c r="J1225" t="s">
        <v>172</v>
      </c>
    </row>
    <row r="1226" spans="1:10" x14ac:dyDescent="0.25">
      <c r="A1226" t="s">
        <v>4152</v>
      </c>
      <c r="B1226">
        <v>2016</v>
      </c>
      <c r="C1226" s="20">
        <v>9.1</v>
      </c>
      <c r="D1226" t="s">
        <v>4244</v>
      </c>
      <c r="E1226" t="s">
        <v>4348</v>
      </c>
      <c r="F1226" t="s">
        <v>4227</v>
      </c>
      <c r="G1226" t="s">
        <v>103</v>
      </c>
      <c r="H1226" t="s">
        <v>4409</v>
      </c>
      <c r="J1226" t="s">
        <v>172</v>
      </c>
    </row>
    <row r="1227" spans="1:10" x14ac:dyDescent="0.25">
      <c r="A1227" t="s">
        <v>4168</v>
      </c>
      <c r="B1227">
        <v>2012</v>
      </c>
      <c r="C1227" s="20">
        <v>9.1</v>
      </c>
      <c r="D1227" t="s">
        <v>4153</v>
      </c>
      <c r="E1227" t="s">
        <v>4180</v>
      </c>
      <c r="F1227" t="s">
        <v>4264</v>
      </c>
      <c r="G1227" t="s">
        <v>104</v>
      </c>
      <c r="H1227" t="s">
        <v>160</v>
      </c>
      <c r="I1227" t="s">
        <v>4473</v>
      </c>
      <c r="J1227" t="s">
        <v>172</v>
      </c>
    </row>
    <row r="1228" spans="1:10" x14ac:dyDescent="0.25">
      <c r="A1228" t="s">
        <v>4171</v>
      </c>
      <c r="B1228">
        <v>2013</v>
      </c>
      <c r="C1228" s="20">
        <v>9.1</v>
      </c>
      <c r="D1228" t="s">
        <v>4187</v>
      </c>
      <c r="E1228" t="s">
        <v>4270</v>
      </c>
      <c r="F1228" t="s">
        <v>4250</v>
      </c>
      <c r="G1228" t="s">
        <v>103</v>
      </c>
      <c r="H1228" t="s">
        <v>4417</v>
      </c>
      <c r="J1228" t="s">
        <v>172</v>
      </c>
    </row>
    <row r="1229" spans="1:10" x14ac:dyDescent="0.25">
      <c r="A1229" t="s">
        <v>4183</v>
      </c>
      <c r="B1229">
        <v>2018</v>
      </c>
      <c r="C1229" s="20">
        <v>9.1</v>
      </c>
      <c r="D1229" t="s">
        <v>4238</v>
      </c>
      <c r="E1229" t="s">
        <v>4367</v>
      </c>
      <c r="F1229" t="s">
        <v>4198</v>
      </c>
      <c r="G1229" t="s">
        <v>104</v>
      </c>
      <c r="H1229" t="s">
        <v>160</v>
      </c>
      <c r="I1229" t="s">
        <v>4479</v>
      </c>
      <c r="J1229" t="s">
        <v>172</v>
      </c>
    </row>
    <row r="1230" spans="1:10" x14ac:dyDescent="0.25">
      <c r="A1230" t="s">
        <v>4164</v>
      </c>
      <c r="B1230">
        <v>2017</v>
      </c>
      <c r="C1230" s="20">
        <v>9.1</v>
      </c>
      <c r="D1230" t="s">
        <v>4188</v>
      </c>
      <c r="E1230" t="s">
        <v>4241</v>
      </c>
      <c r="F1230" t="s">
        <v>4289</v>
      </c>
      <c r="G1230" t="s">
        <v>104</v>
      </c>
      <c r="H1230" t="s">
        <v>160</v>
      </c>
      <c r="I1230" t="s">
        <v>4478</v>
      </c>
      <c r="J1230" t="s">
        <v>172</v>
      </c>
    </row>
    <row r="1231" spans="1:10" x14ac:dyDescent="0.25">
      <c r="A1231" t="s">
        <v>4168</v>
      </c>
      <c r="B1231">
        <v>2011</v>
      </c>
      <c r="C1231" s="20">
        <v>9.1</v>
      </c>
      <c r="D1231" t="s">
        <v>4188</v>
      </c>
      <c r="E1231" t="s">
        <v>4200</v>
      </c>
      <c r="F1231" t="s">
        <v>184</v>
      </c>
      <c r="G1231" t="s">
        <v>104</v>
      </c>
      <c r="H1231" t="s">
        <v>160</v>
      </c>
      <c r="I1231" t="s">
        <v>4479</v>
      </c>
      <c r="J1231" t="s">
        <v>172</v>
      </c>
    </row>
    <row r="1232" spans="1:10" x14ac:dyDescent="0.25">
      <c r="A1232" t="s">
        <v>4156</v>
      </c>
      <c r="B1232">
        <v>2011</v>
      </c>
      <c r="C1232" s="20">
        <v>9.1</v>
      </c>
      <c r="D1232" t="s">
        <v>4223</v>
      </c>
      <c r="E1232" t="s">
        <v>4293</v>
      </c>
      <c r="F1232" t="s">
        <v>4250</v>
      </c>
      <c r="G1232" t="s">
        <v>103</v>
      </c>
      <c r="H1232" t="s">
        <v>4415</v>
      </c>
      <c r="J1232" t="s">
        <v>172</v>
      </c>
    </row>
    <row r="1233" spans="1:10" x14ac:dyDescent="0.25">
      <c r="A1233" t="s">
        <v>4148</v>
      </c>
      <c r="B1233">
        <v>2013</v>
      </c>
      <c r="C1233" s="20">
        <v>9</v>
      </c>
      <c r="D1233" t="s">
        <v>4232</v>
      </c>
      <c r="E1233" t="s">
        <v>4206</v>
      </c>
      <c r="F1233" t="s">
        <v>4220</v>
      </c>
      <c r="G1233" t="s">
        <v>104</v>
      </c>
      <c r="H1233" t="s">
        <v>160</v>
      </c>
      <c r="I1233" t="s">
        <v>4473</v>
      </c>
      <c r="J1233" t="s">
        <v>172</v>
      </c>
    </row>
    <row r="1234" spans="1:10" x14ac:dyDescent="0.25">
      <c r="A1234" t="s">
        <v>4152</v>
      </c>
      <c r="B1234">
        <v>2024</v>
      </c>
      <c r="C1234" s="20">
        <v>9</v>
      </c>
      <c r="D1234" t="s">
        <v>4195</v>
      </c>
      <c r="E1234" t="s">
        <v>4196</v>
      </c>
      <c r="F1234" t="s">
        <v>4197</v>
      </c>
      <c r="G1234" t="s">
        <v>104</v>
      </c>
      <c r="H1234" t="s">
        <v>4147</v>
      </c>
      <c r="J1234" t="s">
        <v>172</v>
      </c>
    </row>
    <row r="1235" spans="1:10" x14ac:dyDescent="0.25">
      <c r="A1235" t="s">
        <v>4143</v>
      </c>
      <c r="B1235">
        <v>2024</v>
      </c>
      <c r="C1235" s="20">
        <v>9</v>
      </c>
      <c r="D1235" t="s">
        <v>4190</v>
      </c>
      <c r="E1235" t="s">
        <v>4191</v>
      </c>
      <c r="F1235" t="s">
        <v>4185</v>
      </c>
      <c r="G1235" t="s">
        <v>104</v>
      </c>
      <c r="H1235" t="s">
        <v>4147</v>
      </c>
      <c r="J1235" t="s">
        <v>172</v>
      </c>
    </row>
    <row r="1236" spans="1:10" x14ac:dyDescent="0.25">
      <c r="A1236" t="s">
        <v>4175</v>
      </c>
      <c r="B1236">
        <v>2011</v>
      </c>
      <c r="C1236" s="20">
        <v>9</v>
      </c>
      <c r="D1236" t="s">
        <v>4172</v>
      </c>
      <c r="E1236" t="s">
        <v>4263</v>
      </c>
      <c r="F1236" t="s">
        <v>184</v>
      </c>
      <c r="G1236" t="s">
        <v>104</v>
      </c>
      <c r="H1236" t="s">
        <v>160</v>
      </c>
      <c r="I1236" t="s">
        <v>4479</v>
      </c>
      <c r="J1236" t="s">
        <v>172</v>
      </c>
    </row>
    <row r="1237" spans="1:10" x14ac:dyDescent="0.25">
      <c r="A1237" t="s">
        <v>4156</v>
      </c>
      <c r="B1237">
        <v>2015</v>
      </c>
      <c r="C1237" s="20">
        <v>9</v>
      </c>
      <c r="D1237" t="s">
        <v>4269</v>
      </c>
      <c r="E1237" t="s">
        <v>4230</v>
      </c>
      <c r="F1237" t="s">
        <v>4215</v>
      </c>
      <c r="G1237" t="s">
        <v>104</v>
      </c>
      <c r="H1237" t="s">
        <v>160</v>
      </c>
      <c r="I1237" t="s">
        <v>4473</v>
      </c>
      <c r="J1237" t="s">
        <v>172</v>
      </c>
    </row>
    <row r="1238" spans="1:10" x14ac:dyDescent="0.25">
      <c r="A1238" t="s">
        <v>4183</v>
      </c>
      <c r="B1238">
        <v>2015</v>
      </c>
      <c r="C1238" s="20">
        <v>9</v>
      </c>
      <c r="D1238" t="s">
        <v>4173</v>
      </c>
      <c r="E1238" t="s">
        <v>4149</v>
      </c>
      <c r="F1238" t="s">
        <v>4235</v>
      </c>
      <c r="G1238" t="s">
        <v>103</v>
      </c>
      <c r="H1238" t="s">
        <v>4409</v>
      </c>
      <c r="J1238" t="s">
        <v>172</v>
      </c>
    </row>
    <row r="1239" spans="1:10" x14ac:dyDescent="0.25">
      <c r="A1239" t="s">
        <v>4171</v>
      </c>
      <c r="B1239">
        <v>2014</v>
      </c>
      <c r="C1239" s="20">
        <v>9</v>
      </c>
      <c r="D1239" t="s">
        <v>4173</v>
      </c>
      <c r="E1239" t="s">
        <v>4260</v>
      </c>
      <c r="F1239" t="s">
        <v>4165</v>
      </c>
      <c r="G1239" t="s">
        <v>103</v>
      </c>
      <c r="H1239" t="s">
        <v>4409</v>
      </c>
      <c r="J1239" t="s">
        <v>172</v>
      </c>
    </row>
    <row r="1240" spans="1:10" x14ac:dyDescent="0.25">
      <c r="A1240" t="s">
        <v>4160</v>
      </c>
      <c r="B1240">
        <v>2024</v>
      </c>
      <c r="C1240" s="20">
        <v>9</v>
      </c>
      <c r="D1240" t="s">
        <v>4241</v>
      </c>
      <c r="E1240" t="s">
        <v>4248</v>
      </c>
      <c r="F1240" t="s">
        <v>4247</v>
      </c>
      <c r="G1240" t="s">
        <v>104</v>
      </c>
      <c r="H1240" t="s">
        <v>4425</v>
      </c>
      <c r="J1240" t="s">
        <v>172</v>
      </c>
    </row>
    <row r="1241" spans="1:10" x14ac:dyDescent="0.25">
      <c r="A1241" t="s">
        <v>4143</v>
      </c>
      <c r="B1241">
        <v>2015</v>
      </c>
      <c r="C1241" s="20">
        <v>9</v>
      </c>
      <c r="D1241" t="s">
        <v>4245</v>
      </c>
      <c r="E1241" t="s">
        <v>4181</v>
      </c>
      <c r="F1241" t="s">
        <v>4230</v>
      </c>
      <c r="G1241" t="s">
        <v>103</v>
      </c>
      <c r="H1241" t="s">
        <v>4409</v>
      </c>
      <c r="J1241" t="s">
        <v>172</v>
      </c>
    </row>
    <row r="1242" spans="1:10" x14ac:dyDescent="0.25">
      <c r="A1242" t="s">
        <v>4168</v>
      </c>
      <c r="B1242">
        <v>2013</v>
      </c>
      <c r="C1242" s="20">
        <v>9</v>
      </c>
      <c r="D1242" t="s">
        <v>4165</v>
      </c>
      <c r="E1242" t="s">
        <v>4231</v>
      </c>
      <c r="F1242" t="s">
        <v>4264</v>
      </c>
      <c r="G1242" t="s">
        <v>103</v>
      </c>
      <c r="H1242" t="s">
        <v>4409</v>
      </c>
      <c r="J1242" t="s">
        <v>172</v>
      </c>
    </row>
    <row r="1243" spans="1:10" x14ac:dyDescent="0.25">
      <c r="A1243" t="s">
        <v>4175</v>
      </c>
      <c r="B1243">
        <v>2024</v>
      </c>
      <c r="C1243" s="20">
        <v>9</v>
      </c>
      <c r="D1243" t="s">
        <v>4176</v>
      </c>
      <c r="E1243" t="s">
        <v>4177</v>
      </c>
      <c r="F1243" t="s">
        <v>4178</v>
      </c>
      <c r="G1243" t="s">
        <v>104</v>
      </c>
      <c r="H1243" t="s">
        <v>4147</v>
      </c>
      <c r="J1243" t="s">
        <v>172</v>
      </c>
    </row>
    <row r="1244" spans="1:10" x14ac:dyDescent="0.25">
      <c r="A1244" t="s">
        <v>4183</v>
      </c>
      <c r="B1244">
        <v>2012</v>
      </c>
      <c r="C1244" s="20">
        <v>9</v>
      </c>
      <c r="D1244" t="s">
        <v>4205</v>
      </c>
      <c r="E1244" t="s">
        <v>4232</v>
      </c>
      <c r="F1244" t="s">
        <v>4359</v>
      </c>
      <c r="G1244" t="s">
        <v>104</v>
      </c>
      <c r="H1244" t="s">
        <v>160</v>
      </c>
      <c r="I1244" t="s">
        <v>4478</v>
      </c>
      <c r="J1244" t="s">
        <v>172</v>
      </c>
    </row>
    <row r="1245" spans="1:10" x14ac:dyDescent="0.25">
      <c r="A1245" t="s">
        <v>4175</v>
      </c>
      <c r="B1245">
        <v>2017</v>
      </c>
      <c r="C1245" s="20">
        <v>9</v>
      </c>
      <c r="D1245" t="s">
        <v>4192</v>
      </c>
      <c r="E1245" t="s">
        <v>4201</v>
      </c>
      <c r="F1245" t="s">
        <v>4215</v>
      </c>
      <c r="G1245" t="s">
        <v>104</v>
      </c>
      <c r="H1245" t="s">
        <v>160</v>
      </c>
      <c r="I1245" t="s">
        <v>4478</v>
      </c>
      <c r="J1245" t="s">
        <v>172</v>
      </c>
    </row>
    <row r="1246" spans="1:10" x14ac:dyDescent="0.25">
      <c r="A1246" t="s">
        <v>4164</v>
      </c>
      <c r="B1246">
        <v>2011</v>
      </c>
      <c r="C1246" s="20">
        <v>9</v>
      </c>
      <c r="D1246" t="s">
        <v>4192</v>
      </c>
      <c r="E1246" t="s">
        <v>4361</v>
      </c>
      <c r="F1246" t="s">
        <v>184</v>
      </c>
      <c r="G1246" t="s">
        <v>104</v>
      </c>
      <c r="H1246" t="s">
        <v>160</v>
      </c>
      <c r="I1246" t="s">
        <v>4478</v>
      </c>
      <c r="J1246" t="s">
        <v>172</v>
      </c>
    </row>
    <row r="1247" spans="1:10" x14ac:dyDescent="0.25">
      <c r="A1247" t="s">
        <v>4179</v>
      </c>
      <c r="B1247">
        <v>2013</v>
      </c>
      <c r="C1247" s="20">
        <v>9</v>
      </c>
      <c r="D1247" t="s">
        <v>4180</v>
      </c>
      <c r="E1247" t="s">
        <v>4192</v>
      </c>
      <c r="F1247" t="s">
        <v>4309</v>
      </c>
      <c r="G1247" t="s">
        <v>103</v>
      </c>
      <c r="H1247" t="s">
        <v>4409</v>
      </c>
      <c r="J1247" t="s">
        <v>172</v>
      </c>
    </row>
    <row r="1248" spans="1:10" x14ac:dyDescent="0.25">
      <c r="A1248" t="s">
        <v>4179</v>
      </c>
      <c r="B1248">
        <v>2024</v>
      </c>
      <c r="C1248" s="20">
        <v>9</v>
      </c>
      <c r="D1248" t="s">
        <v>4180</v>
      </c>
      <c r="E1248" t="s">
        <v>4181</v>
      </c>
      <c r="F1248" t="s">
        <v>4182</v>
      </c>
      <c r="G1248" t="s">
        <v>104</v>
      </c>
      <c r="H1248" t="s">
        <v>4147</v>
      </c>
      <c r="J1248" t="s">
        <v>172</v>
      </c>
    </row>
    <row r="1249" spans="1:10" x14ac:dyDescent="0.25">
      <c r="A1249" t="s">
        <v>4175</v>
      </c>
      <c r="B1249">
        <v>2012</v>
      </c>
      <c r="C1249" s="20">
        <v>9</v>
      </c>
      <c r="D1249" t="s">
        <v>4206</v>
      </c>
      <c r="E1249" t="s">
        <v>4244</v>
      </c>
      <c r="F1249" t="s">
        <v>4220</v>
      </c>
      <c r="G1249" t="s">
        <v>103</v>
      </c>
      <c r="H1249" t="s">
        <v>4415</v>
      </c>
      <c r="J1249" t="s">
        <v>172</v>
      </c>
    </row>
    <row r="1250" spans="1:10" x14ac:dyDescent="0.25">
      <c r="A1250" t="s">
        <v>4152</v>
      </c>
      <c r="B1250">
        <v>2013</v>
      </c>
      <c r="C1250" s="20">
        <v>9</v>
      </c>
      <c r="D1250" t="s">
        <v>4206</v>
      </c>
      <c r="E1250" t="s">
        <v>4236</v>
      </c>
      <c r="F1250" t="s">
        <v>4349</v>
      </c>
      <c r="G1250" t="s">
        <v>104</v>
      </c>
      <c r="H1250" t="s">
        <v>160</v>
      </c>
      <c r="I1250" t="s">
        <v>4473</v>
      </c>
      <c r="J1250" t="s">
        <v>172</v>
      </c>
    </row>
    <row r="1251" spans="1:10" x14ac:dyDescent="0.25">
      <c r="A1251" t="s">
        <v>4148</v>
      </c>
      <c r="B1251">
        <v>2016</v>
      </c>
      <c r="C1251" s="20">
        <v>9</v>
      </c>
      <c r="D1251" t="s">
        <v>4231</v>
      </c>
      <c r="E1251" t="s">
        <v>4269</v>
      </c>
      <c r="F1251" t="s">
        <v>4256</v>
      </c>
      <c r="G1251" t="s">
        <v>104</v>
      </c>
      <c r="H1251" t="s">
        <v>160</v>
      </c>
      <c r="I1251" t="s">
        <v>4473</v>
      </c>
      <c r="J1251" t="s">
        <v>172</v>
      </c>
    </row>
    <row r="1252" spans="1:10" x14ac:dyDescent="0.25">
      <c r="A1252" t="s">
        <v>4148</v>
      </c>
      <c r="B1252">
        <v>2012</v>
      </c>
      <c r="C1252" s="20">
        <v>9</v>
      </c>
      <c r="D1252" t="s">
        <v>4282</v>
      </c>
      <c r="E1252" t="s">
        <v>4248</v>
      </c>
      <c r="F1252" t="s">
        <v>184</v>
      </c>
      <c r="G1252" t="s">
        <v>104</v>
      </c>
      <c r="H1252" t="s">
        <v>160</v>
      </c>
      <c r="I1252" t="s">
        <v>4478</v>
      </c>
      <c r="J1252" t="s">
        <v>172</v>
      </c>
    </row>
    <row r="1253" spans="1:10" x14ac:dyDescent="0.25">
      <c r="A1253" t="s">
        <v>4179</v>
      </c>
      <c r="B1253">
        <v>2012</v>
      </c>
      <c r="C1253" s="20">
        <v>9</v>
      </c>
      <c r="D1253" t="s">
        <v>4188</v>
      </c>
      <c r="E1253" t="s">
        <v>4238</v>
      </c>
      <c r="F1253" t="s">
        <v>4358</v>
      </c>
      <c r="G1253" t="s">
        <v>104</v>
      </c>
      <c r="H1253" t="s">
        <v>160</v>
      </c>
      <c r="I1253" t="s">
        <v>4478</v>
      </c>
      <c r="J1253" t="s">
        <v>172</v>
      </c>
    </row>
    <row r="1254" spans="1:10" x14ac:dyDescent="0.25">
      <c r="A1254" t="s">
        <v>4186</v>
      </c>
      <c r="B1254">
        <v>2012</v>
      </c>
      <c r="C1254" s="20">
        <v>9</v>
      </c>
      <c r="D1254" t="s">
        <v>4188</v>
      </c>
      <c r="E1254" t="s">
        <v>4244</v>
      </c>
      <c r="F1254" t="s">
        <v>4307</v>
      </c>
      <c r="G1254" t="s">
        <v>104</v>
      </c>
      <c r="H1254" t="s">
        <v>160</v>
      </c>
      <c r="I1254" t="s">
        <v>4478</v>
      </c>
      <c r="J1254" t="s">
        <v>172</v>
      </c>
    </row>
    <row r="1255" spans="1:10" x14ac:dyDescent="0.25">
      <c r="A1255" t="s">
        <v>4175</v>
      </c>
      <c r="B1255">
        <v>2013</v>
      </c>
      <c r="C1255" s="20">
        <v>9</v>
      </c>
      <c r="D1255" t="s">
        <v>4223</v>
      </c>
      <c r="E1255" t="s">
        <v>4265</v>
      </c>
      <c r="F1255" t="s">
        <v>4204</v>
      </c>
      <c r="G1255" t="s">
        <v>103</v>
      </c>
      <c r="H1255" t="s">
        <v>4409</v>
      </c>
      <c r="J1255" t="s">
        <v>172</v>
      </c>
    </row>
    <row r="1256" spans="1:10" x14ac:dyDescent="0.25">
      <c r="A1256" t="s">
        <v>4171</v>
      </c>
      <c r="B1256">
        <v>2017</v>
      </c>
      <c r="C1256" s="20">
        <v>9</v>
      </c>
      <c r="D1256" t="s">
        <v>4223</v>
      </c>
      <c r="E1256" t="s">
        <v>4218</v>
      </c>
      <c r="F1256" t="s">
        <v>4221</v>
      </c>
      <c r="G1256" t="s">
        <v>104</v>
      </c>
      <c r="H1256" t="s">
        <v>160</v>
      </c>
      <c r="I1256" t="s">
        <v>4478</v>
      </c>
      <c r="J1256" t="s">
        <v>172</v>
      </c>
    </row>
    <row r="1257" spans="1:10" x14ac:dyDescent="0.25">
      <c r="A1257" t="s">
        <v>4148</v>
      </c>
      <c r="B1257">
        <v>2015</v>
      </c>
      <c r="C1257" s="20">
        <v>8.9</v>
      </c>
      <c r="D1257" t="s">
        <v>4232</v>
      </c>
      <c r="E1257" t="s">
        <v>4176</v>
      </c>
      <c r="F1257" t="s">
        <v>4260</v>
      </c>
      <c r="G1257" t="s">
        <v>103</v>
      </c>
      <c r="H1257" t="s">
        <v>4409</v>
      </c>
      <c r="J1257" t="s">
        <v>172</v>
      </c>
    </row>
    <row r="1258" spans="1:10" x14ac:dyDescent="0.25">
      <c r="A1258" t="s">
        <v>4160</v>
      </c>
      <c r="B1258">
        <v>2014</v>
      </c>
      <c r="C1258" s="20">
        <v>8.9</v>
      </c>
      <c r="D1258" t="s">
        <v>4232</v>
      </c>
      <c r="E1258" t="s">
        <v>4180</v>
      </c>
      <c r="F1258" t="s">
        <v>4290</v>
      </c>
      <c r="G1258" t="s">
        <v>103</v>
      </c>
      <c r="H1258" t="s">
        <v>4409</v>
      </c>
      <c r="J1258" t="s">
        <v>172</v>
      </c>
    </row>
    <row r="1259" spans="1:10" x14ac:dyDescent="0.25">
      <c r="A1259" t="s">
        <v>4168</v>
      </c>
      <c r="B1259">
        <v>2016</v>
      </c>
      <c r="C1259" s="20">
        <v>8.9</v>
      </c>
      <c r="D1259" t="s">
        <v>4269</v>
      </c>
      <c r="E1259" t="s">
        <v>4269</v>
      </c>
      <c r="F1259" t="s">
        <v>4245</v>
      </c>
      <c r="G1259" t="s">
        <v>103</v>
      </c>
      <c r="H1259" t="s">
        <v>4415</v>
      </c>
      <c r="J1259" t="s">
        <v>172</v>
      </c>
    </row>
    <row r="1260" spans="1:10" x14ac:dyDescent="0.25">
      <c r="A1260" t="s">
        <v>4148</v>
      </c>
      <c r="B1260">
        <v>2016</v>
      </c>
      <c r="C1260" s="20">
        <v>8.9</v>
      </c>
      <c r="D1260" t="s">
        <v>4239</v>
      </c>
      <c r="E1260" t="s">
        <v>4241</v>
      </c>
      <c r="F1260" t="s">
        <v>4258</v>
      </c>
      <c r="G1260" t="s">
        <v>103</v>
      </c>
      <c r="H1260" t="s">
        <v>4415</v>
      </c>
      <c r="J1260" t="s">
        <v>172</v>
      </c>
    </row>
    <row r="1261" spans="1:10" x14ac:dyDescent="0.25">
      <c r="A1261" t="s">
        <v>4156</v>
      </c>
      <c r="B1261">
        <v>2014</v>
      </c>
      <c r="C1261" s="20">
        <v>8.9</v>
      </c>
      <c r="D1261" t="s">
        <v>4241</v>
      </c>
      <c r="E1261" t="s">
        <v>4290</v>
      </c>
      <c r="F1261" t="s">
        <v>4269</v>
      </c>
      <c r="G1261" t="s">
        <v>103</v>
      </c>
      <c r="H1261" t="s">
        <v>4409</v>
      </c>
      <c r="J1261" t="s">
        <v>172</v>
      </c>
    </row>
    <row r="1262" spans="1:10" x14ac:dyDescent="0.25">
      <c r="A1262" t="s">
        <v>4156</v>
      </c>
      <c r="B1262">
        <v>2011</v>
      </c>
      <c r="C1262" s="20">
        <v>8.9</v>
      </c>
      <c r="D1262" t="s">
        <v>4245</v>
      </c>
      <c r="E1262" t="s">
        <v>4242</v>
      </c>
      <c r="F1262" t="s">
        <v>184</v>
      </c>
      <c r="G1262" t="s">
        <v>104</v>
      </c>
      <c r="H1262" t="s">
        <v>160</v>
      </c>
      <c r="I1262" t="s">
        <v>4479</v>
      </c>
      <c r="J1262" t="s">
        <v>172</v>
      </c>
    </row>
    <row r="1263" spans="1:10" x14ac:dyDescent="0.25">
      <c r="A1263" t="s">
        <v>4164</v>
      </c>
      <c r="B1263">
        <v>2015</v>
      </c>
      <c r="C1263" s="20">
        <v>8.9</v>
      </c>
      <c r="D1263" t="s">
        <v>4165</v>
      </c>
      <c r="E1263" t="s">
        <v>4290</v>
      </c>
      <c r="F1263" t="s">
        <v>4227</v>
      </c>
      <c r="G1263" t="s">
        <v>104</v>
      </c>
      <c r="H1263" t="s">
        <v>160</v>
      </c>
      <c r="I1263" t="s">
        <v>4473</v>
      </c>
      <c r="J1263" t="s">
        <v>172</v>
      </c>
    </row>
    <row r="1264" spans="1:10" x14ac:dyDescent="0.25">
      <c r="A1264" t="s">
        <v>4160</v>
      </c>
      <c r="B1264">
        <v>2015</v>
      </c>
      <c r="C1264" s="20">
        <v>8.9</v>
      </c>
      <c r="D1264" t="s">
        <v>4290</v>
      </c>
      <c r="E1264" t="s">
        <v>4241</v>
      </c>
      <c r="F1264" t="s">
        <v>4216</v>
      </c>
      <c r="G1264" t="s">
        <v>104</v>
      </c>
      <c r="H1264" t="s">
        <v>160</v>
      </c>
      <c r="I1264" t="s">
        <v>4473</v>
      </c>
      <c r="J1264" t="s">
        <v>172</v>
      </c>
    </row>
    <row r="1265" spans="1:10" x14ac:dyDescent="0.25">
      <c r="A1265" t="s">
        <v>4175</v>
      </c>
      <c r="B1265">
        <v>2014</v>
      </c>
      <c r="C1265" s="20">
        <v>8.9</v>
      </c>
      <c r="D1265" t="s">
        <v>4176</v>
      </c>
      <c r="E1265" t="s">
        <v>4173</v>
      </c>
      <c r="F1265" t="s">
        <v>4201</v>
      </c>
      <c r="G1265" t="s">
        <v>103</v>
      </c>
      <c r="H1265" t="s">
        <v>4409</v>
      </c>
      <c r="J1265" t="s">
        <v>172</v>
      </c>
    </row>
    <row r="1266" spans="1:10" x14ac:dyDescent="0.25">
      <c r="A1266" t="s">
        <v>4164</v>
      </c>
      <c r="B1266">
        <v>2024</v>
      </c>
      <c r="C1266" s="20">
        <v>8.9</v>
      </c>
      <c r="D1266" t="s">
        <v>4242</v>
      </c>
      <c r="E1266" t="s">
        <v>4227</v>
      </c>
      <c r="F1266" t="s">
        <v>4276</v>
      </c>
      <c r="G1266" t="s">
        <v>104</v>
      </c>
      <c r="H1266" t="s">
        <v>4425</v>
      </c>
      <c r="J1266" t="s">
        <v>172</v>
      </c>
    </row>
    <row r="1267" spans="1:10" x14ac:dyDescent="0.25">
      <c r="A1267" t="s">
        <v>4175</v>
      </c>
      <c r="B1267">
        <v>2012</v>
      </c>
      <c r="C1267" s="20">
        <v>8.9</v>
      </c>
      <c r="D1267" t="s">
        <v>4236</v>
      </c>
      <c r="E1267" t="s">
        <v>4236</v>
      </c>
      <c r="F1267" t="s">
        <v>4303</v>
      </c>
      <c r="G1267" t="s">
        <v>104</v>
      </c>
      <c r="H1267" t="s">
        <v>160</v>
      </c>
      <c r="I1267" t="s">
        <v>4478</v>
      </c>
      <c r="J1267" t="s">
        <v>172</v>
      </c>
    </row>
    <row r="1268" spans="1:10" x14ac:dyDescent="0.25">
      <c r="A1268" t="s">
        <v>4171</v>
      </c>
      <c r="B1268">
        <v>2013</v>
      </c>
      <c r="C1268" s="20">
        <v>8.9</v>
      </c>
      <c r="D1268" t="s">
        <v>4202</v>
      </c>
      <c r="E1268" t="s">
        <v>4348</v>
      </c>
      <c r="F1268" t="s">
        <v>4264</v>
      </c>
      <c r="G1268" t="s">
        <v>103</v>
      </c>
      <c r="H1268" t="s">
        <v>4409</v>
      </c>
      <c r="J1268" t="s">
        <v>172</v>
      </c>
    </row>
    <row r="1269" spans="1:10" x14ac:dyDescent="0.25">
      <c r="A1269" t="s">
        <v>4143</v>
      </c>
      <c r="B1269">
        <v>2013</v>
      </c>
      <c r="C1269" s="20">
        <v>8.9</v>
      </c>
      <c r="D1269" t="s">
        <v>4202</v>
      </c>
      <c r="E1269" t="s">
        <v>4312</v>
      </c>
      <c r="F1269" t="s">
        <v>4362</v>
      </c>
      <c r="G1269" t="s">
        <v>104</v>
      </c>
      <c r="H1269" t="s">
        <v>160</v>
      </c>
      <c r="I1269" t="s">
        <v>4473</v>
      </c>
      <c r="J1269" t="s">
        <v>172</v>
      </c>
    </row>
    <row r="1270" spans="1:10" x14ac:dyDescent="0.25">
      <c r="A1270" t="s">
        <v>4179</v>
      </c>
      <c r="B1270">
        <v>2015</v>
      </c>
      <c r="C1270" s="20">
        <v>8.9</v>
      </c>
      <c r="D1270" t="s">
        <v>4180</v>
      </c>
      <c r="E1270" t="s">
        <v>4244</v>
      </c>
      <c r="F1270" t="s">
        <v>4165</v>
      </c>
      <c r="G1270" t="s">
        <v>103</v>
      </c>
      <c r="H1270" t="s">
        <v>4409</v>
      </c>
      <c r="J1270" t="s">
        <v>172</v>
      </c>
    </row>
    <row r="1271" spans="1:10" x14ac:dyDescent="0.25">
      <c r="A1271" t="s">
        <v>4168</v>
      </c>
      <c r="B1271">
        <v>2014</v>
      </c>
      <c r="C1271" s="20">
        <v>8.9</v>
      </c>
      <c r="D1271" t="s">
        <v>4274</v>
      </c>
      <c r="E1271" t="s">
        <v>4290</v>
      </c>
      <c r="F1271" t="s">
        <v>4274</v>
      </c>
      <c r="G1271" t="s">
        <v>103</v>
      </c>
      <c r="H1271" t="s">
        <v>4409</v>
      </c>
      <c r="J1271" t="s">
        <v>172</v>
      </c>
    </row>
    <row r="1272" spans="1:10" x14ac:dyDescent="0.25">
      <c r="A1272" t="s">
        <v>4186</v>
      </c>
      <c r="B1272">
        <v>2015</v>
      </c>
      <c r="C1272" s="20">
        <v>8.9</v>
      </c>
      <c r="D1272" t="s">
        <v>4282</v>
      </c>
      <c r="E1272" t="s">
        <v>4286</v>
      </c>
      <c r="F1272" t="s">
        <v>4260</v>
      </c>
      <c r="G1272" t="s">
        <v>103</v>
      </c>
      <c r="H1272" t="s">
        <v>4409</v>
      </c>
      <c r="J1272" t="s">
        <v>172</v>
      </c>
    </row>
    <row r="1273" spans="1:10" x14ac:dyDescent="0.25">
      <c r="A1273" t="s">
        <v>4164</v>
      </c>
      <c r="B1273">
        <v>2013</v>
      </c>
      <c r="C1273" s="20">
        <v>8.9</v>
      </c>
      <c r="D1273" t="s">
        <v>4282</v>
      </c>
      <c r="E1273" t="s">
        <v>4203</v>
      </c>
      <c r="F1273" t="s">
        <v>4357</v>
      </c>
      <c r="G1273" t="s">
        <v>103</v>
      </c>
      <c r="H1273" t="s">
        <v>4409</v>
      </c>
      <c r="J1273" t="s">
        <v>172</v>
      </c>
    </row>
    <row r="1274" spans="1:10" x14ac:dyDescent="0.25">
      <c r="A1274" t="s">
        <v>4152</v>
      </c>
      <c r="B1274">
        <v>2015</v>
      </c>
      <c r="C1274" s="20">
        <v>8.9</v>
      </c>
      <c r="D1274" t="s">
        <v>4187</v>
      </c>
      <c r="E1274" t="s">
        <v>4176</v>
      </c>
      <c r="F1274" t="s">
        <v>4177</v>
      </c>
      <c r="G1274" t="s">
        <v>103</v>
      </c>
      <c r="H1274" t="s">
        <v>4409</v>
      </c>
      <c r="J1274" t="s">
        <v>172</v>
      </c>
    </row>
    <row r="1275" spans="1:10" x14ac:dyDescent="0.25">
      <c r="A1275" t="s">
        <v>4186</v>
      </c>
      <c r="B1275">
        <v>2016</v>
      </c>
      <c r="C1275" s="20">
        <v>8.9</v>
      </c>
      <c r="D1275" t="s">
        <v>4187</v>
      </c>
      <c r="E1275" t="s">
        <v>4181</v>
      </c>
      <c r="F1275" t="s">
        <v>4195</v>
      </c>
      <c r="G1275" t="s">
        <v>103</v>
      </c>
      <c r="H1275" t="s">
        <v>4415</v>
      </c>
      <c r="J1275" t="s">
        <v>172</v>
      </c>
    </row>
    <row r="1276" spans="1:10" x14ac:dyDescent="0.25">
      <c r="A1276" t="s">
        <v>4186</v>
      </c>
      <c r="B1276">
        <v>2024</v>
      </c>
      <c r="C1276" s="20">
        <v>8.9</v>
      </c>
      <c r="D1276" t="s">
        <v>4187</v>
      </c>
      <c r="E1276" t="s">
        <v>4188</v>
      </c>
      <c r="F1276" t="s">
        <v>4189</v>
      </c>
      <c r="G1276" t="s">
        <v>104</v>
      </c>
      <c r="H1276" t="s">
        <v>4147</v>
      </c>
      <c r="J1276" t="s">
        <v>172</v>
      </c>
    </row>
    <row r="1277" spans="1:10" x14ac:dyDescent="0.25">
      <c r="A1277" t="s">
        <v>4164</v>
      </c>
      <c r="B1277">
        <v>2014</v>
      </c>
      <c r="C1277" s="20">
        <v>8.9</v>
      </c>
      <c r="D1277" t="s">
        <v>4238</v>
      </c>
      <c r="E1277" t="s">
        <v>4188</v>
      </c>
      <c r="F1277" t="s">
        <v>4153</v>
      </c>
      <c r="G1277" t="s">
        <v>103</v>
      </c>
      <c r="H1277" t="s">
        <v>4409</v>
      </c>
      <c r="J1277" t="s">
        <v>172</v>
      </c>
    </row>
    <row r="1278" spans="1:10" x14ac:dyDescent="0.25">
      <c r="A1278" t="s">
        <v>4143</v>
      </c>
      <c r="B1278">
        <v>2016</v>
      </c>
      <c r="C1278" s="20">
        <v>8.9</v>
      </c>
      <c r="D1278" t="s">
        <v>4223</v>
      </c>
      <c r="E1278" t="s">
        <v>4269</v>
      </c>
      <c r="F1278" t="s">
        <v>4154</v>
      </c>
      <c r="G1278" t="s">
        <v>103</v>
      </c>
      <c r="H1278" t="s">
        <v>4415</v>
      </c>
      <c r="J1278" t="s">
        <v>172</v>
      </c>
    </row>
    <row r="1279" spans="1:10" x14ac:dyDescent="0.25">
      <c r="A1279" t="s">
        <v>4179</v>
      </c>
      <c r="B1279">
        <v>2014</v>
      </c>
      <c r="C1279" s="20">
        <v>8.8000000000000007</v>
      </c>
      <c r="D1279" t="s">
        <v>4232</v>
      </c>
      <c r="E1279" t="s">
        <v>4149</v>
      </c>
      <c r="F1279" t="s">
        <v>4265</v>
      </c>
      <c r="G1279" t="s">
        <v>103</v>
      </c>
      <c r="H1279" t="s">
        <v>4409</v>
      </c>
      <c r="J1279" t="s">
        <v>172</v>
      </c>
    </row>
    <row r="1280" spans="1:10" x14ac:dyDescent="0.25">
      <c r="A1280" t="s">
        <v>4160</v>
      </c>
      <c r="B1280">
        <v>2011</v>
      </c>
      <c r="C1280" s="20">
        <v>8.8000000000000007</v>
      </c>
      <c r="D1280" t="s">
        <v>4232</v>
      </c>
      <c r="E1280" t="s">
        <v>4204</v>
      </c>
      <c r="F1280" t="s">
        <v>184</v>
      </c>
      <c r="G1280" t="s">
        <v>104</v>
      </c>
      <c r="H1280" t="s">
        <v>160</v>
      </c>
      <c r="I1280" t="s">
        <v>4479</v>
      </c>
      <c r="J1280" t="s">
        <v>172</v>
      </c>
    </row>
    <row r="1281" spans="1:10" x14ac:dyDescent="0.25">
      <c r="A1281" t="s">
        <v>4152</v>
      </c>
      <c r="B1281">
        <v>2024</v>
      </c>
      <c r="C1281" s="20">
        <v>8.8000000000000007</v>
      </c>
      <c r="D1281" t="s">
        <v>4195</v>
      </c>
      <c r="E1281" t="s">
        <v>4197</v>
      </c>
      <c r="F1281" t="s">
        <v>4388</v>
      </c>
      <c r="G1281" t="s">
        <v>104</v>
      </c>
      <c r="H1281" t="s">
        <v>4454</v>
      </c>
      <c r="J1281" t="s">
        <v>172</v>
      </c>
    </row>
    <row r="1282" spans="1:10" x14ac:dyDescent="0.25">
      <c r="A1282" t="s">
        <v>4186</v>
      </c>
      <c r="B1282">
        <v>2017</v>
      </c>
      <c r="C1282" s="20">
        <v>8.8000000000000007</v>
      </c>
      <c r="D1282" t="s">
        <v>4227</v>
      </c>
      <c r="E1282" t="s">
        <v>4177</v>
      </c>
      <c r="F1282" t="s">
        <v>4317</v>
      </c>
      <c r="G1282" t="s">
        <v>104</v>
      </c>
      <c r="H1282" t="s">
        <v>160</v>
      </c>
      <c r="I1282" t="s">
        <v>4479</v>
      </c>
      <c r="J1282" t="s">
        <v>172</v>
      </c>
    </row>
    <row r="1283" spans="1:10" x14ac:dyDescent="0.25">
      <c r="A1283" t="s">
        <v>4175</v>
      </c>
      <c r="B1283">
        <v>2017</v>
      </c>
      <c r="C1283" s="20">
        <v>8.8000000000000007</v>
      </c>
      <c r="D1283" t="s">
        <v>4172</v>
      </c>
      <c r="E1283" t="s">
        <v>184</v>
      </c>
      <c r="F1283" t="s">
        <v>4246</v>
      </c>
      <c r="G1283" t="s">
        <v>104</v>
      </c>
      <c r="H1283" t="s">
        <v>160</v>
      </c>
      <c r="I1283" t="s">
        <v>4479</v>
      </c>
      <c r="J1283" t="s">
        <v>172</v>
      </c>
    </row>
    <row r="1284" spans="1:10" x14ac:dyDescent="0.25">
      <c r="A1284" t="s">
        <v>4179</v>
      </c>
      <c r="B1284">
        <v>2016</v>
      </c>
      <c r="C1284" s="20">
        <v>8.8000000000000007</v>
      </c>
      <c r="D1284" t="s">
        <v>4210</v>
      </c>
      <c r="E1284" t="s">
        <v>4202</v>
      </c>
      <c r="F1284" t="s">
        <v>4239</v>
      </c>
      <c r="G1284" t="s">
        <v>103</v>
      </c>
      <c r="H1284" t="s">
        <v>4415</v>
      </c>
      <c r="J1284" t="s">
        <v>172</v>
      </c>
    </row>
    <row r="1285" spans="1:10" x14ac:dyDescent="0.25">
      <c r="A1285" t="s">
        <v>4186</v>
      </c>
      <c r="B1285">
        <v>2015</v>
      </c>
      <c r="C1285" s="20">
        <v>8.8000000000000007</v>
      </c>
      <c r="D1285" t="s">
        <v>4177</v>
      </c>
      <c r="E1285" t="s">
        <v>4261</v>
      </c>
      <c r="F1285" t="s">
        <v>4216</v>
      </c>
      <c r="G1285" t="s">
        <v>104</v>
      </c>
      <c r="H1285" t="s">
        <v>160</v>
      </c>
      <c r="I1285" t="s">
        <v>4473</v>
      </c>
      <c r="J1285" t="s">
        <v>172</v>
      </c>
    </row>
    <row r="1286" spans="1:10" x14ac:dyDescent="0.25">
      <c r="A1286" t="s">
        <v>4168</v>
      </c>
      <c r="B1286">
        <v>2015</v>
      </c>
      <c r="C1286" s="20">
        <v>8.8000000000000007</v>
      </c>
      <c r="D1286" t="s">
        <v>4149</v>
      </c>
      <c r="E1286" t="s">
        <v>4210</v>
      </c>
      <c r="F1286" t="s">
        <v>4191</v>
      </c>
      <c r="G1286" t="s">
        <v>103</v>
      </c>
      <c r="H1286" t="s">
        <v>4415</v>
      </c>
      <c r="J1286" t="s">
        <v>172</v>
      </c>
    </row>
    <row r="1287" spans="1:10" x14ac:dyDescent="0.25">
      <c r="A1287" t="s">
        <v>4175</v>
      </c>
      <c r="B1287">
        <v>2015</v>
      </c>
      <c r="C1287" s="20">
        <v>8.8000000000000007</v>
      </c>
      <c r="D1287" t="s">
        <v>4241</v>
      </c>
      <c r="E1287" t="s">
        <v>4261</v>
      </c>
      <c r="F1287" t="s">
        <v>4207</v>
      </c>
      <c r="G1287" t="s">
        <v>103</v>
      </c>
      <c r="H1287" t="s">
        <v>4415</v>
      </c>
      <c r="J1287" t="s">
        <v>172</v>
      </c>
    </row>
    <row r="1288" spans="1:10" x14ac:dyDescent="0.25">
      <c r="A1288" t="s">
        <v>4175</v>
      </c>
      <c r="B1288">
        <v>2015</v>
      </c>
      <c r="C1288" s="20">
        <v>8.8000000000000007</v>
      </c>
      <c r="D1288" t="s">
        <v>4241</v>
      </c>
      <c r="E1288" t="s">
        <v>4181</v>
      </c>
      <c r="F1288" t="s">
        <v>4235</v>
      </c>
      <c r="G1288" t="s">
        <v>104</v>
      </c>
      <c r="H1288" t="s">
        <v>160</v>
      </c>
      <c r="I1288" t="s">
        <v>4473</v>
      </c>
      <c r="J1288" t="s">
        <v>172</v>
      </c>
    </row>
    <row r="1289" spans="1:10" x14ac:dyDescent="0.25">
      <c r="A1289" t="s">
        <v>4171</v>
      </c>
      <c r="B1289">
        <v>2016</v>
      </c>
      <c r="C1289" s="20">
        <v>8.8000000000000007</v>
      </c>
      <c r="D1289" t="s">
        <v>4245</v>
      </c>
      <c r="E1289" t="s">
        <v>4210</v>
      </c>
      <c r="F1289" t="s">
        <v>4290</v>
      </c>
      <c r="G1289" t="s">
        <v>103</v>
      </c>
      <c r="H1289" t="s">
        <v>4415</v>
      </c>
      <c r="J1289" t="s">
        <v>172</v>
      </c>
    </row>
    <row r="1290" spans="1:10" x14ac:dyDescent="0.25">
      <c r="A1290" t="s">
        <v>4183</v>
      </c>
      <c r="B1290">
        <v>2014</v>
      </c>
      <c r="C1290" s="20">
        <v>8.8000000000000007</v>
      </c>
      <c r="D1290" t="s">
        <v>4165</v>
      </c>
      <c r="E1290" t="s">
        <v>4245</v>
      </c>
      <c r="F1290" t="s">
        <v>4310</v>
      </c>
      <c r="G1290" t="s">
        <v>103</v>
      </c>
      <c r="H1290" t="s">
        <v>4409</v>
      </c>
      <c r="J1290" t="s">
        <v>172</v>
      </c>
    </row>
    <row r="1291" spans="1:10" x14ac:dyDescent="0.25">
      <c r="A1291" t="s">
        <v>4152</v>
      </c>
      <c r="B1291">
        <v>2016</v>
      </c>
      <c r="C1291" s="20">
        <v>8.8000000000000007</v>
      </c>
      <c r="D1291" t="s">
        <v>4165</v>
      </c>
      <c r="E1291" t="s">
        <v>4205</v>
      </c>
      <c r="F1291" t="s">
        <v>4213</v>
      </c>
      <c r="G1291" t="s">
        <v>103</v>
      </c>
      <c r="H1291" t="s">
        <v>4415</v>
      </c>
      <c r="J1291" t="s">
        <v>172</v>
      </c>
    </row>
    <row r="1292" spans="1:10" x14ac:dyDescent="0.25">
      <c r="A1292" t="s">
        <v>4186</v>
      </c>
      <c r="B1292">
        <v>2014</v>
      </c>
      <c r="C1292" s="20">
        <v>8.8000000000000007</v>
      </c>
      <c r="D1292" t="s">
        <v>4176</v>
      </c>
      <c r="E1292" t="s">
        <v>4223</v>
      </c>
      <c r="F1292" t="s">
        <v>4356</v>
      </c>
      <c r="G1292" t="s">
        <v>103</v>
      </c>
      <c r="H1292" t="s">
        <v>4409</v>
      </c>
      <c r="J1292" t="s">
        <v>172</v>
      </c>
    </row>
    <row r="1293" spans="1:10" x14ac:dyDescent="0.25">
      <c r="A1293" t="s">
        <v>4168</v>
      </c>
      <c r="B1293">
        <v>2013</v>
      </c>
      <c r="C1293" s="20">
        <v>8.8000000000000007</v>
      </c>
      <c r="D1293" t="s">
        <v>4181</v>
      </c>
      <c r="E1293" t="s">
        <v>4286</v>
      </c>
      <c r="F1293" t="s">
        <v>4273</v>
      </c>
      <c r="G1293" t="s">
        <v>104</v>
      </c>
      <c r="H1293" t="s">
        <v>160</v>
      </c>
      <c r="I1293" t="s">
        <v>4473</v>
      </c>
      <c r="J1293" t="s">
        <v>172</v>
      </c>
    </row>
    <row r="1294" spans="1:10" x14ac:dyDescent="0.25">
      <c r="A1294" t="s">
        <v>4160</v>
      </c>
      <c r="B1294">
        <v>2015</v>
      </c>
      <c r="C1294" s="20">
        <v>8.8000000000000007</v>
      </c>
      <c r="D1294" t="s">
        <v>4205</v>
      </c>
      <c r="E1294" t="s">
        <v>4149</v>
      </c>
      <c r="F1294" t="s">
        <v>4246</v>
      </c>
      <c r="G1294" t="s">
        <v>103</v>
      </c>
      <c r="H1294" t="s">
        <v>4415</v>
      </c>
      <c r="J1294" t="s">
        <v>172</v>
      </c>
    </row>
    <row r="1295" spans="1:10" x14ac:dyDescent="0.25">
      <c r="A1295" t="s">
        <v>4171</v>
      </c>
      <c r="B1295">
        <v>2015</v>
      </c>
      <c r="C1295" s="20">
        <v>8.8000000000000007</v>
      </c>
      <c r="D1295" t="s">
        <v>4205</v>
      </c>
      <c r="E1295" t="s">
        <v>4239</v>
      </c>
      <c r="F1295" t="s">
        <v>4190</v>
      </c>
      <c r="G1295" t="s">
        <v>104</v>
      </c>
      <c r="H1295" t="s">
        <v>160</v>
      </c>
      <c r="I1295" t="s">
        <v>4473</v>
      </c>
      <c r="J1295" t="s">
        <v>172</v>
      </c>
    </row>
    <row r="1296" spans="1:10" x14ac:dyDescent="0.25">
      <c r="A1296" t="s">
        <v>4179</v>
      </c>
      <c r="B1296">
        <v>2013</v>
      </c>
      <c r="C1296" s="20">
        <v>8.8000000000000007</v>
      </c>
      <c r="D1296" t="s">
        <v>4205</v>
      </c>
      <c r="E1296" t="s">
        <v>4202</v>
      </c>
      <c r="F1296" t="s">
        <v>4296</v>
      </c>
      <c r="G1296" t="s">
        <v>104</v>
      </c>
      <c r="H1296" t="s">
        <v>160</v>
      </c>
      <c r="I1296" t="s">
        <v>4473</v>
      </c>
      <c r="J1296" t="s">
        <v>172</v>
      </c>
    </row>
    <row r="1297" spans="1:10" x14ac:dyDescent="0.25">
      <c r="A1297" t="s">
        <v>4179</v>
      </c>
      <c r="B1297">
        <v>2011</v>
      </c>
      <c r="C1297" s="20">
        <v>8.8000000000000007</v>
      </c>
      <c r="D1297" t="s">
        <v>4293</v>
      </c>
      <c r="E1297" t="s">
        <v>4378</v>
      </c>
      <c r="F1297" t="s">
        <v>184</v>
      </c>
      <c r="G1297" t="s">
        <v>104</v>
      </c>
      <c r="H1297" t="s">
        <v>160</v>
      </c>
      <c r="I1297" t="s">
        <v>4479</v>
      </c>
      <c r="J1297" t="s">
        <v>172</v>
      </c>
    </row>
    <row r="1298" spans="1:10" x14ac:dyDescent="0.25">
      <c r="A1298" t="s">
        <v>4164</v>
      </c>
      <c r="B1298">
        <v>2011</v>
      </c>
      <c r="C1298" s="20">
        <v>8.8000000000000007</v>
      </c>
      <c r="D1298" t="s">
        <v>4266</v>
      </c>
      <c r="E1298" t="s">
        <v>4236</v>
      </c>
      <c r="F1298" t="s">
        <v>184</v>
      </c>
      <c r="G1298" t="s">
        <v>104</v>
      </c>
      <c r="H1298" t="s">
        <v>160</v>
      </c>
      <c r="I1298" t="s">
        <v>4479</v>
      </c>
      <c r="J1298" t="s">
        <v>172</v>
      </c>
    </row>
    <row r="1299" spans="1:10" x14ac:dyDescent="0.25">
      <c r="A1299" t="s">
        <v>4171</v>
      </c>
      <c r="B1299">
        <v>2012</v>
      </c>
      <c r="C1299" s="20">
        <v>8.8000000000000007</v>
      </c>
      <c r="D1299" t="s">
        <v>4265</v>
      </c>
      <c r="E1299" t="s">
        <v>4242</v>
      </c>
      <c r="F1299" t="s">
        <v>4367</v>
      </c>
      <c r="G1299" t="s">
        <v>103</v>
      </c>
      <c r="H1299" t="s">
        <v>4415</v>
      </c>
      <c r="J1299" t="s">
        <v>172</v>
      </c>
    </row>
    <row r="1300" spans="1:10" x14ac:dyDescent="0.25">
      <c r="A1300" t="s">
        <v>4148</v>
      </c>
      <c r="B1300">
        <v>2024</v>
      </c>
      <c r="C1300" s="20">
        <v>8.8000000000000007</v>
      </c>
      <c r="D1300" t="s">
        <v>4192</v>
      </c>
      <c r="E1300" t="s">
        <v>4193</v>
      </c>
      <c r="F1300" t="s">
        <v>4194</v>
      </c>
      <c r="G1300" t="s">
        <v>104</v>
      </c>
      <c r="H1300" t="s">
        <v>4147</v>
      </c>
      <c r="J1300" t="s">
        <v>172</v>
      </c>
    </row>
    <row r="1301" spans="1:10" x14ac:dyDescent="0.25">
      <c r="A1301" t="s">
        <v>4160</v>
      </c>
      <c r="B1301">
        <v>2013</v>
      </c>
      <c r="C1301" s="20">
        <v>8.8000000000000007</v>
      </c>
      <c r="D1301" t="s">
        <v>4231</v>
      </c>
      <c r="E1301" t="s">
        <v>4206</v>
      </c>
      <c r="F1301" t="s">
        <v>4408</v>
      </c>
      <c r="G1301" t="s">
        <v>103</v>
      </c>
      <c r="H1301" t="s">
        <v>4409</v>
      </c>
      <c r="J1301" t="s">
        <v>172</v>
      </c>
    </row>
    <row r="1302" spans="1:10" x14ac:dyDescent="0.25">
      <c r="A1302" t="s">
        <v>4164</v>
      </c>
      <c r="B1302">
        <v>2016</v>
      </c>
      <c r="C1302" s="20">
        <v>8.8000000000000007</v>
      </c>
      <c r="D1302" t="s">
        <v>4282</v>
      </c>
      <c r="E1302" t="s">
        <v>4269</v>
      </c>
      <c r="F1302" t="s">
        <v>4181</v>
      </c>
      <c r="G1302" t="s">
        <v>103</v>
      </c>
      <c r="H1302" t="s">
        <v>4415</v>
      </c>
      <c r="J1302" t="s">
        <v>172</v>
      </c>
    </row>
    <row r="1303" spans="1:10" x14ac:dyDescent="0.25">
      <c r="A1303" t="s">
        <v>4156</v>
      </c>
      <c r="B1303">
        <v>2015</v>
      </c>
      <c r="C1303" s="20">
        <v>8.8000000000000007</v>
      </c>
      <c r="D1303" t="s">
        <v>4282</v>
      </c>
      <c r="E1303" t="s">
        <v>4282</v>
      </c>
      <c r="F1303" t="s">
        <v>4217</v>
      </c>
      <c r="G1303" t="s">
        <v>103</v>
      </c>
      <c r="H1303" t="s">
        <v>4415</v>
      </c>
      <c r="J1303" t="s">
        <v>172</v>
      </c>
    </row>
    <row r="1304" spans="1:10" x14ac:dyDescent="0.25">
      <c r="A1304" t="s">
        <v>4186</v>
      </c>
      <c r="B1304">
        <v>2013</v>
      </c>
      <c r="C1304" s="20">
        <v>8.8000000000000007</v>
      </c>
      <c r="D1304" t="s">
        <v>4153</v>
      </c>
      <c r="E1304" t="s">
        <v>4201</v>
      </c>
      <c r="F1304" t="s">
        <v>4313</v>
      </c>
      <c r="G1304" t="s">
        <v>104</v>
      </c>
      <c r="H1304" t="s">
        <v>160</v>
      </c>
      <c r="I1304" t="s">
        <v>4473</v>
      </c>
      <c r="J1304" t="s">
        <v>172</v>
      </c>
    </row>
    <row r="1305" spans="1:10" x14ac:dyDescent="0.25">
      <c r="A1305" t="s">
        <v>4143</v>
      </c>
      <c r="B1305">
        <v>2014</v>
      </c>
      <c r="C1305" s="20">
        <v>8.8000000000000007</v>
      </c>
      <c r="D1305" t="s">
        <v>4238</v>
      </c>
      <c r="E1305" t="s">
        <v>4274</v>
      </c>
      <c r="F1305" t="s">
        <v>4249</v>
      </c>
      <c r="G1305" t="s">
        <v>103</v>
      </c>
      <c r="H1305" t="s">
        <v>4409</v>
      </c>
      <c r="J1305" t="s">
        <v>172</v>
      </c>
    </row>
    <row r="1306" spans="1:10" x14ac:dyDescent="0.25">
      <c r="A1306" t="s">
        <v>4152</v>
      </c>
      <c r="B1306">
        <v>2014</v>
      </c>
      <c r="C1306" s="20">
        <v>8.8000000000000007</v>
      </c>
      <c r="D1306" t="s">
        <v>4238</v>
      </c>
      <c r="E1306" t="s">
        <v>4291</v>
      </c>
      <c r="F1306" t="s">
        <v>4298</v>
      </c>
      <c r="G1306" t="s">
        <v>103</v>
      </c>
      <c r="H1306" t="s">
        <v>4409</v>
      </c>
      <c r="J1306" t="s">
        <v>172</v>
      </c>
    </row>
    <row r="1307" spans="1:10" x14ac:dyDescent="0.25">
      <c r="A1307" t="s">
        <v>4160</v>
      </c>
      <c r="B1307">
        <v>2016</v>
      </c>
      <c r="C1307" s="20">
        <v>8.8000000000000007</v>
      </c>
      <c r="D1307" t="s">
        <v>4238</v>
      </c>
      <c r="E1307" t="s">
        <v>4181</v>
      </c>
      <c r="F1307" t="s">
        <v>4238</v>
      </c>
      <c r="G1307" t="s">
        <v>103</v>
      </c>
      <c r="H1307" t="s">
        <v>4415</v>
      </c>
      <c r="J1307" t="s">
        <v>172</v>
      </c>
    </row>
    <row r="1308" spans="1:10" x14ac:dyDescent="0.25">
      <c r="A1308" t="s">
        <v>4148</v>
      </c>
      <c r="B1308">
        <v>2014</v>
      </c>
      <c r="C1308" s="20">
        <v>8.8000000000000007</v>
      </c>
      <c r="D1308" t="s">
        <v>4188</v>
      </c>
      <c r="E1308" t="s">
        <v>4153</v>
      </c>
      <c r="F1308" t="s">
        <v>4307</v>
      </c>
      <c r="G1308" t="s">
        <v>103</v>
      </c>
      <c r="H1308" t="s">
        <v>4409</v>
      </c>
      <c r="J1308" t="s">
        <v>172</v>
      </c>
    </row>
    <row r="1309" spans="1:10" x14ac:dyDescent="0.25">
      <c r="A1309" t="s">
        <v>4164</v>
      </c>
      <c r="B1309">
        <v>2015</v>
      </c>
      <c r="C1309" s="20">
        <v>8.8000000000000007</v>
      </c>
      <c r="D1309" t="s">
        <v>4188</v>
      </c>
      <c r="E1309" t="s">
        <v>4165</v>
      </c>
      <c r="F1309" t="s">
        <v>4256</v>
      </c>
      <c r="G1309" t="s">
        <v>103</v>
      </c>
      <c r="H1309" t="s">
        <v>4415</v>
      </c>
      <c r="J1309" t="s">
        <v>172</v>
      </c>
    </row>
    <row r="1310" spans="1:10" x14ac:dyDescent="0.25">
      <c r="A1310" t="s">
        <v>4168</v>
      </c>
      <c r="B1310">
        <v>2015</v>
      </c>
      <c r="C1310" s="20">
        <v>8.8000000000000007</v>
      </c>
      <c r="D1310" t="s">
        <v>4188</v>
      </c>
      <c r="E1310" t="s">
        <v>4245</v>
      </c>
      <c r="F1310" t="s">
        <v>4210</v>
      </c>
      <c r="G1310" t="s">
        <v>104</v>
      </c>
      <c r="H1310" t="s">
        <v>160</v>
      </c>
      <c r="I1310" t="s">
        <v>4473</v>
      </c>
      <c r="J1310" t="s">
        <v>172</v>
      </c>
    </row>
    <row r="1311" spans="1:10" x14ac:dyDescent="0.25">
      <c r="A1311" t="s">
        <v>4156</v>
      </c>
      <c r="B1311">
        <v>2013</v>
      </c>
      <c r="C1311" s="20">
        <v>8.8000000000000007</v>
      </c>
      <c r="D1311" t="s">
        <v>4223</v>
      </c>
      <c r="E1311" t="s">
        <v>4270</v>
      </c>
      <c r="F1311" t="s">
        <v>4313</v>
      </c>
      <c r="G1311" t="s">
        <v>103</v>
      </c>
      <c r="H1311" t="s">
        <v>4409</v>
      </c>
      <c r="J1311" t="s">
        <v>172</v>
      </c>
    </row>
    <row r="1312" spans="1:10" x14ac:dyDescent="0.25">
      <c r="A1312" t="s">
        <v>4179</v>
      </c>
      <c r="B1312">
        <v>2015</v>
      </c>
      <c r="C1312" s="20">
        <v>8.6999999999999993</v>
      </c>
      <c r="D1312" t="s">
        <v>4232</v>
      </c>
      <c r="E1312" t="s">
        <v>4245</v>
      </c>
      <c r="F1312" t="s">
        <v>4260</v>
      </c>
      <c r="G1312" t="s">
        <v>104</v>
      </c>
      <c r="H1312" t="s">
        <v>160</v>
      </c>
      <c r="I1312" t="s">
        <v>4473</v>
      </c>
      <c r="J1312" t="s">
        <v>172</v>
      </c>
    </row>
    <row r="1313" spans="1:10" x14ac:dyDescent="0.25">
      <c r="A1313" t="s">
        <v>4160</v>
      </c>
      <c r="B1313">
        <v>2014</v>
      </c>
      <c r="C1313" s="20">
        <v>8.6999999999999993</v>
      </c>
      <c r="D1313" t="s">
        <v>4232</v>
      </c>
      <c r="E1313" t="s">
        <v>4165</v>
      </c>
      <c r="F1313" t="s">
        <v>4232</v>
      </c>
      <c r="G1313" t="s">
        <v>104</v>
      </c>
      <c r="H1313" t="s">
        <v>160</v>
      </c>
      <c r="I1313" t="s">
        <v>4473</v>
      </c>
      <c r="J1313" t="s">
        <v>172</v>
      </c>
    </row>
    <row r="1314" spans="1:10" x14ac:dyDescent="0.25">
      <c r="A1314" t="s">
        <v>4164</v>
      </c>
      <c r="B1314">
        <v>2014</v>
      </c>
      <c r="C1314" s="20">
        <v>8.6999999999999993</v>
      </c>
      <c r="D1314" t="s">
        <v>4232</v>
      </c>
      <c r="E1314" t="s">
        <v>4181</v>
      </c>
      <c r="F1314" t="s">
        <v>4274</v>
      </c>
      <c r="G1314" t="s">
        <v>104</v>
      </c>
      <c r="H1314" t="s">
        <v>160</v>
      </c>
      <c r="I1314" t="s">
        <v>4473</v>
      </c>
      <c r="J1314" t="s">
        <v>172</v>
      </c>
    </row>
    <row r="1315" spans="1:10" x14ac:dyDescent="0.25">
      <c r="A1315" t="s">
        <v>4171</v>
      </c>
      <c r="B1315">
        <v>2013</v>
      </c>
      <c r="C1315" s="20">
        <v>8.6999999999999993</v>
      </c>
      <c r="D1315" t="s">
        <v>4232</v>
      </c>
      <c r="E1315" t="s">
        <v>4286</v>
      </c>
      <c r="F1315" t="s">
        <v>4356</v>
      </c>
      <c r="G1315" t="s">
        <v>104</v>
      </c>
      <c r="H1315" t="s">
        <v>160</v>
      </c>
      <c r="I1315" t="s">
        <v>4473</v>
      </c>
      <c r="J1315" t="s">
        <v>172</v>
      </c>
    </row>
    <row r="1316" spans="1:10" x14ac:dyDescent="0.25">
      <c r="A1316" t="s">
        <v>4156</v>
      </c>
      <c r="B1316">
        <v>2023</v>
      </c>
      <c r="C1316" s="20">
        <v>8.6999999999999993</v>
      </c>
      <c r="D1316" t="s">
        <v>4198</v>
      </c>
      <c r="E1316" t="s">
        <v>4199</v>
      </c>
      <c r="F1316" t="s">
        <v>4200</v>
      </c>
      <c r="G1316" t="s">
        <v>104</v>
      </c>
      <c r="H1316" t="s">
        <v>4147</v>
      </c>
      <c r="J1316" t="s">
        <v>172</v>
      </c>
    </row>
    <row r="1317" spans="1:10" x14ac:dyDescent="0.25">
      <c r="A1317" t="s">
        <v>4143</v>
      </c>
      <c r="B1317">
        <v>2017</v>
      </c>
      <c r="C1317" s="20">
        <v>8.6999999999999993</v>
      </c>
      <c r="D1317" t="s">
        <v>4328</v>
      </c>
      <c r="E1317" t="s">
        <v>4190</v>
      </c>
      <c r="F1317" t="s">
        <v>4267</v>
      </c>
      <c r="G1317" t="s">
        <v>104</v>
      </c>
      <c r="H1317" t="s">
        <v>160</v>
      </c>
      <c r="I1317" t="s">
        <v>4478</v>
      </c>
      <c r="J1317" t="s">
        <v>172</v>
      </c>
    </row>
    <row r="1318" spans="1:10" x14ac:dyDescent="0.25">
      <c r="A1318" t="s">
        <v>4186</v>
      </c>
      <c r="B1318">
        <v>2024</v>
      </c>
      <c r="C1318" s="20">
        <v>8.6999999999999993</v>
      </c>
      <c r="D1318" t="s">
        <v>4225</v>
      </c>
      <c r="E1318" t="s">
        <v>4157</v>
      </c>
      <c r="F1318" t="s">
        <v>4339</v>
      </c>
      <c r="G1318" t="s">
        <v>104</v>
      </c>
      <c r="H1318" t="s">
        <v>4425</v>
      </c>
      <c r="J1318" t="s">
        <v>172</v>
      </c>
    </row>
    <row r="1319" spans="1:10" x14ac:dyDescent="0.25">
      <c r="A1319" t="s">
        <v>4183</v>
      </c>
      <c r="B1319">
        <v>2015</v>
      </c>
      <c r="C1319" s="20">
        <v>8.6999999999999993</v>
      </c>
      <c r="D1319" t="s">
        <v>4184</v>
      </c>
      <c r="E1319" t="s">
        <v>4195</v>
      </c>
      <c r="F1319" t="s">
        <v>4328</v>
      </c>
      <c r="G1319" t="s">
        <v>103</v>
      </c>
      <c r="H1319" t="s">
        <v>4415</v>
      </c>
      <c r="J1319" t="s">
        <v>172</v>
      </c>
    </row>
    <row r="1320" spans="1:10" x14ac:dyDescent="0.25">
      <c r="A1320" t="s">
        <v>4152</v>
      </c>
      <c r="B1320">
        <v>2017</v>
      </c>
      <c r="C1320" s="20">
        <v>8.6999999999999993</v>
      </c>
      <c r="D1320" t="s">
        <v>4235</v>
      </c>
      <c r="E1320" t="s">
        <v>4239</v>
      </c>
      <c r="F1320" t="s">
        <v>4267</v>
      </c>
      <c r="G1320" t="s">
        <v>104</v>
      </c>
      <c r="H1320" t="s">
        <v>160</v>
      </c>
      <c r="I1320" t="s">
        <v>4479</v>
      </c>
      <c r="J1320" t="s">
        <v>172</v>
      </c>
    </row>
    <row r="1321" spans="1:10" x14ac:dyDescent="0.25">
      <c r="A1321" t="s">
        <v>4168</v>
      </c>
      <c r="B1321">
        <v>2012</v>
      </c>
      <c r="C1321" s="20">
        <v>8.6999999999999993</v>
      </c>
      <c r="D1321" t="s">
        <v>4172</v>
      </c>
      <c r="E1321" t="s">
        <v>4251</v>
      </c>
      <c r="F1321" t="s">
        <v>4361</v>
      </c>
      <c r="G1321" t="s">
        <v>104</v>
      </c>
      <c r="H1321" t="s">
        <v>160</v>
      </c>
      <c r="I1321" t="s">
        <v>4479</v>
      </c>
      <c r="J1321" t="s">
        <v>172</v>
      </c>
    </row>
    <row r="1322" spans="1:10" x14ac:dyDescent="0.25">
      <c r="A1322" t="s">
        <v>4175</v>
      </c>
      <c r="B1322">
        <v>2024</v>
      </c>
      <c r="C1322" s="20">
        <v>8.6999999999999993</v>
      </c>
      <c r="D1322" t="s">
        <v>4172</v>
      </c>
      <c r="E1322" t="s">
        <v>4223</v>
      </c>
      <c r="F1322" t="s">
        <v>4253</v>
      </c>
      <c r="G1322" t="s">
        <v>104</v>
      </c>
      <c r="H1322" t="s">
        <v>4425</v>
      </c>
      <c r="J1322" t="s">
        <v>172</v>
      </c>
    </row>
    <row r="1323" spans="1:10" x14ac:dyDescent="0.25">
      <c r="A1323" t="s">
        <v>4160</v>
      </c>
      <c r="B1323">
        <v>2012</v>
      </c>
      <c r="C1323" s="20">
        <v>8.6999999999999993</v>
      </c>
      <c r="D1323" t="s">
        <v>4177</v>
      </c>
      <c r="E1323" t="s">
        <v>4201</v>
      </c>
      <c r="F1323" t="s">
        <v>4356</v>
      </c>
      <c r="G1323" t="s">
        <v>103</v>
      </c>
      <c r="H1323" t="s">
        <v>4415</v>
      </c>
      <c r="J1323" t="s">
        <v>172</v>
      </c>
    </row>
    <row r="1324" spans="1:10" x14ac:dyDescent="0.25">
      <c r="A1324" t="s">
        <v>4148</v>
      </c>
      <c r="B1324">
        <v>2015</v>
      </c>
      <c r="C1324" s="20">
        <v>8.6999999999999993</v>
      </c>
      <c r="D1324" t="s">
        <v>4245</v>
      </c>
      <c r="E1324" t="s">
        <v>4188</v>
      </c>
      <c r="F1324" t="s">
        <v>4239</v>
      </c>
      <c r="G1324" t="s">
        <v>104</v>
      </c>
      <c r="H1324" t="s">
        <v>160</v>
      </c>
      <c r="I1324" t="s">
        <v>4473</v>
      </c>
      <c r="J1324" t="s">
        <v>172</v>
      </c>
    </row>
    <row r="1325" spans="1:10" x14ac:dyDescent="0.25">
      <c r="A1325" t="s">
        <v>4168</v>
      </c>
      <c r="B1325">
        <v>2014</v>
      </c>
      <c r="C1325" s="20">
        <v>8.6999999999999993</v>
      </c>
      <c r="D1325" t="s">
        <v>4165</v>
      </c>
      <c r="E1325" t="s">
        <v>4165</v>
      </c>
      <c r="F1325" t="s">
        <v>4180</v>
      </c>
      <c r="G1325" t="s">
        <v>104</v>
      </c>
      <c r="H1325" t="s">
        <v>160</v>
      </c>
      <c r="I1325" t="s">
        <v>4473</v>
      </c>
      <c r="J1325" t="s">
        <v>172</v>
      </c>
    </row>
    <row r="1326" spans="1:10" x14ac:dyDescent="0.25">
      <c r="A1326" t="s">
        <v>4156</v>
      </c>
      <c r="B1326">
        <v>2012</v>
      </c>
      <c r="C1326" s="20">
        <v>8.6999999999999993</v>
      </c>
      <c r="D1326" t="s">
        <v>4290</v>
      </c>
      <c r="E1326" t="s">
        <v>4269</v>
      </c>
      <c r="F1326" t="s">
        <v>4293</v>
      </c>
      <c r="G1326" t="s">
        <v>103</v>
      </c>
      <c r="H1326" t="s">
        <v>4415</v>
      </c>
      <c r="J1326" t="s">
        <v>172</v>
      </c>
    </row>
    <row r="1327" spans="1:10" x14ac:dyDescent="0.25">
      <c r="A1327" t="s">
        <v>4186</v>
      </c>
      <c r="B1327">
        <v>2013</v>
      </c>
      <c r="C1327" s="20">
        <v>8.6999999999999993</v>
      </c>
      <c r="D1327" t="s">
        <v>4181</v>
      </c>
      <c r="E1327" t="s">
        <v>4286</v>
      </c>
      <c r="F1327" t="s">
        <v>4273</v>
      </c>
      <c r="G1327" t="s">
        <v>103</v>
      </c>
      <c r="H1327" t="s">
        <v>4415</v>
      </c>
      <c r="J1327" t="s">
        <v>172</v>
      </c>
    </row>
    <row r="1328" spans="1:10" x14ac:dyDescent="0.25">
      <c r="A1328" t="s">
        <v>4143</v>
      </c>
      <c r="B1328">
        <v>2015</v>
      </c>
      <c r="C1328" s="20">
        <v>8.6999999999999993</v>
      </c>
      <c r="D1328" t="s">
        <v>4181</v>
      </c>
      <c r="E1328" t="s">
        <v>4173</v>
      </c>
      <c r="F1328" t="s">
        <v>4260</v>
      </c>
      <c r="G1328" t="s">
        <v>104</v>
      </c>
      <c r="H1328" t="s">
        <v>160</v>
      </c>
      <c r="I1328" t="s">
        <v>4473</v>
      </c>
      <c r="J1328" t="s">
        <v>172</v>
      </c>
    </row>
    <row r="1329" spans="1:10" x14ac:dyDescent="0.25">
      <c r="A1329" t="s">
        <v>4183</v>
      </c>
      <c r="B1329">
        <v>2013</v>
      </c>
      <c r="C1329" s="20">
        <v>8.6999999999999993</v>
      </c>
      <c r="D1329" t="s">
        <v>4205</v>
      </c>
      <c r="E1329" t="s">
        <v>4165</v>
      </c>
      <c r="F1329" t="s">
        <v>4204</v>
      </c>
      <c r="G1329" t="s">
        <v>103</v>
      </c>
      <c r="H1329" t="s">
        <v>4415</v>
      </c>
      <c r="J1329" t="s">
        <v>172</v>
      </c>
    </row>
    <row r="1330" spans="1:10" x14ac:dyDescent="0.25">
      <c r="A1330" t="s">
        <v>4143</v>
      </c>
      <c r="B1330">
        <v>2013</v>
      </c>
      <c r="C1330" s="20">
        <v>8.6999999999999993</v>
      </c>
      <c r="D1330" t="s">
        <v>4286</v>
      </c>
      <c r="E1330" t="s">
        <v>4187</v>
      </c>
      <c r="F1330" t="s">
        <v>4335</v>
      </c>
      <c r="G1330" t="s">
        <v>103</v>
      </c>
      <c r="H1330" t="s">
        <v>4415</v>
      </c>
      <c r="J1330" t="s">
        <v>172</v>
      </c>
    </row>
    <row r="1331" spans="1:10" x14ac:dyDescent="0.25">
      <c r="A1331" t="s">
        <v>4183</v>
      </c>
      <c r="B1331">
        <v>2016</v>
      </c>
      <c r="C1331" s="20">
        <v>8.6999999999999993</v>
      </c>
      <c r="D1331" t="s">
        <v>4312</v>
      </c>
      <c r="E1331" t="s">
        <v>4242</v>
      </c>
      <c r="F1331" t="s">
        <v>4206</v>
      </c>
      <c r="G1331" t="s">
        <v>103</v>
      </c>
      <c r="H1331" t="s">
        <v>4415</v>
      </c>
      <c r="J1331" t="s">
        <v>172</v>
      </c>
    </row>
    <row r="1332" spans="1:10" x14ac:dyDescent="0.25">
      <c r="A1332" t="s">
        <v>4171</v>
      </c>
      <c r="B1332">
        <v>2012</v>
      </c>
      <c r="C1332" s="20">
        <v>8.6999999999999993</v>
      </c>
      <c r="D1332" t="s">
        <v>4248</v>
      </c>
      <c r="E1332" t="s">
        <v>4250</v>
      </c>
      <c r="F1332" t="s">
        <v>4313</v>
      </c>
      <c r="G1332" t="s">
        <v>104</v>
      </c>
      <c r="H1332" t="s">
        <v>160</v>
      </c>
      <c r="I1332" t="s">
        <v>4478</v>
      </c>
      <c r="J1332" t="s">
        <v>172</v>
      </c>
    </row>
    <row r="1333" spans="1:10" x14ac:dyDescent="0.25">
      <c r="A1333" t="s">
        <v>4148</v>
      </c>
      <c r="B1333">
        <v>2024</v>
      </c>
      <c r="C1333" s="20">
        <v>8.6999999999999993</v>
      </c>
      <c r="D1333" t="s">
        <v>4291</v>
      </c>
      <c r="E1333" t="s">
        <v>4211</v>
      </c>
      <c r="F1333" t="s">
        <v>4400</v>
      </c>
      <c r="G1333" t="s">
        <v>104</v>
      </c>
      <c r="H1333" t="s">
        <v>4454</v>
      </c>
      <c r="J1333" t="s">
        <v>172</v>
      </c>
    </row>
    <row r="1334" spans="1:10" x14ac:dyDescent="0.25">
      <c r="A1334" t="s">
        <v>4183</v>
      </c>
      <c r="B1334">
        <v>2017</v>
      </c>
      <c r="C1334" s="20">
        <v>8.6999999999999993</v>
      </c>
      <c r="D1334" t="s">
        <v>4206</v>
      </c>
      <c r="E1334" t="s">
        <v>4177</v>
      </c>
      <c r="F1334" t="s">
        <v>4255</v>
      </c>
      <c r="G1334" t="s">
        <v>104</v>
      </c>
      <c r="H1334" t="s">
        <v>160</v>
      </c>
      <c r="I1334" t="s">
        <v>4479</v>
      </c>
      <c r="J1334" t="s">
        <v>172</v>
      </c>
    </row>
    <row r="1335" spans="1:10" x14ac:dyDescent="0.25">
      <c r="A1335" t="s">
        <v>4183</v>
      </c>
      <c r="B1335">
        <v>2013</v>
      </c>
      <c r="C1335" s="20">
        <v>8.6999999999999993</v>
      </c>
      <c r="D1335" t="s">
        <v>4206</v>
      </c>
      <c r="E1335" t="s">
        <v>4263</v>
      </c>
      <c r="F1335" t="s">
        <v>4305</v>
      </c>
      <c r="G1335" t="s">
        <v>104</v>
      </c>
      <c r="H1335" t="s">
        <v>160</v>
      </c>
      <c r="I1335" t="s">
        <v>4473</v>
      </c>
      <c r="J1335" t="s">
        <v>172</v>
      </c>
    </row>
    <row r="1336" spans="1:10" x14ac:dyDescent="0.25">
      <c r="A1336" t="s">
        <v>4160</v>
      </c>
      <c r="B1336">
        <v>2013</v>
      </c>
      <c r="C1336" s="20">
        <v>8.6999999999999993</v>
      </c>
      <c r="D1336" t="s">
        <v>4274</v>
      </c>
      <c r="E1336" t="s">
        <v>4274</v>
      </c>
      <c r="F1336" t="s">
        <v>4307</v>
      </c>
      <c r="G1336" t="s">
        <v>104</v>
      </c>
      <c r="H1336" t="s">
        <v>160</v>
      </c>
      <c r="I1336" t="s">
        <v>4473</v>
      </c>
      <c r="J1336" t="s">
        <v>172</v>
      </c>
    </row>
    <row r="1337" spans="1:10" x14ac:dyDescent="0.25">
      <c r="A1337" t="s">
        <v>4175</v>
      </c>
      <c r="B1337">
        <v>2016</v>
      </c>
      <c r="C1337" s="20">
        <v>8.6999999999999993</v>
      </c>
      <c r="D1337" t="s">
        <v>4282</v>
      </c>
      <c r="E1337" t="s">
        <v>4295</v>
      </c>
      <c r="F1337" t="s">
        <v>4153</v>
      </c>
      <c r="G1337" t="s">
        <v>103</v>
      </c>
      <c r="H1337" t="s">
        <v>4415</v>
      </c>
      <c r="J1337" t="s">
        <v>172</v>
      </c>
    </row>
    <row r="1338" spans="1:10" x14ac:dyDescent="0.25">
      <c r="A1338" t="s">
        <v>4183</v>
      </c>
      <c r="B1338">
        <v>2024</v>
      </c>
      <c r="C1338" s="20">
        <v>8.6999999999999993</v>
      </c>
      <c r="D1338" t="s">
        <v>4282</v>
      </c>
      <c r="E1338" t="s">
        <v>4150</v>
      </c>
      <c r="F1338" t="s">
        <v>4209</v>
      </c>
      <c r="G1338" t="s">
        <v>104</v>
      </c>
      <c r="H1338" t="s">
        <v>4425</v>
      </c>
      <c r="J1338" t="s">
        <v>172</v>
      </c>
    </row>
    <row r="1339" spans="1:10" x14ac:dyDescent="0.25">
      <c r="A1339" t="s">
        <v>4183</v>
      </c>
      <c r="B1339">
        <v>2015</v>
      </c>
      <c r="C1339" s="20">
        <v>8.6999999999999993</v>
      </c>
      <c r="D1339" t="s">
        <v>4153</v>
      </c>
      <c r="E1339" t="s">
        <v>4173</v>
      </c>
      <c r="F1339" t="s">
        <v>4261</v>
      </c>
      <c r="G1339" t="s">
        <v>104</v>
      </c>
      <c r="H1339" t="s">
        <v>160</v>
      </c>
      <c r="I1339" t="s">
        <v>4473</v>
      </c>
      <c r="J1339" t="s">
        <v>172</v>
      </c>
    </row>
    <row r="1340" spans="1:10" x14ac:dyDescent="0.25">
      <c r="A1340" t="s">
        <v>4179</v>
      </c>
      <c r="B1340">
        <v>2015</v>
      </c>
      <c r="C1340" s="20">
        <v>8.6999999999999993</v>
      </c>
      <c r="D1340" t="s">
        <v>4187</v>
      </c>
      <c r="E1340" t="s">
        <v>4184</v>
      </c>
      <c r="F1340" t="s">
        <v>4328</v>
      </c>
      <c r="G1340" t="s">
        <v>103</v>
      </c>
      <c r="H1340" t="s">
        <v>4415</v>
      </c>
      <c r="J1340" t="s">
        <v>172</v>
      </c>
    </row>
    <row r="1341" spans="1:10" x14ac:dyDescent="0.25">
      <c r="A1341" t="s">
        <v>4168</v>
      </c>
      <c r="B1341">
        <v>2012</v>
      </c>
      <c r="C1341" s="20">
        <v>8.6999999999999993</v>
      </c>
      <c r="D1341" t="s">
        <v>4187</v>
      </c>
      <c r="E1341" t="s">
        <v>4283</v>
      </c>
      <c r="F1341" t="s">
        <v>4357</v>
      </c>
      <c r="G1341" t="s">
        <v>104</v>
      </c>
      <c r="H1341" t="s">
        <v>160</v>
      </c>
      <c r="I1341" t="s">
        <v>4478</v>
      </c>
      <c r="J1341" t="s">
        <v>172</v>
      </c>
    </row>
    <row r="1342" spans="1:10" x14ac:dyDescent="0.25">
      <c r="A1342" t="s">
        <v>4171</v>
      </c>
      <c r="B1342">
        <v>2015</v>
      </c>
      <c r="C1342" s="20">
        <v>8.6999999999999993</v>
      </c>
      <c r="D1342" t="s">
        <v>4238</v>
      </c>
      <c r="E1342" t="s">
        <v>4232</v>
      </c>
      <c r="F1342" t="s">
        <v>4213</v>
      </c>
      <c r="G1342" t="s">
        <v>103</v>
      </c>
      <c r="H1342" t="s">
        <v>4415</v>
      </c>
      <c r="J1342" t="s">
        <v>172</v>
      </c>
    </row>
    <row r="1343" spans="1:10" x14ac:dyDescent="0.25">
      <c r="A1343" t="s">
        <v>4148</v>
      </c>
      <c r="B1343">
        <v>2013</v>
      </c>
      <c r="C1343" s="20">
        <v>8.6999999999999993</v>
      </c>
      <c r="D1343" t="s">
        <v>4238</v>
      </c>
      <c r="E1343" t="s">
        <v>4286</v>
      </c>
      <c r="F1343" t="s">
        <v>4300</v>
      </c>
      <c r="G1343" t="s">
        <v>103</v>
      </c>
      <c r="H1343" t="s">
        <v>4415</v>
      </c>
      <c r="J1343" t="s">
        <v>172</v>
      </c>
    </row>
    <row r="1344" spans="1:10" x14ac:dyDescent="0.25">
      <c r="A1344" t="s">
        <v>4164</v>
      </c>
      <c r="B1344">
        <v>2013</v>
      </c>
      <c r="C1344" s="20">
        <v>8.6999999999999993</v>
      </c>
      <c r="D1344" t="s">
        <v>4238</v>
      </c>
      <c r="E1344" t="s">
        <v>4286</v>
      </c>
      <c r="F1344" t="s">
        <v>4293</v>
      </c>
      <c r="G1344" t="s">
        <v>104</v>
      </c>
      <c r="H1344" t="s">
        <v>160</v>
      </c>
      <c r="I1344" t="s">
        <v>4473</v>
      </c>
      <c r="J1344" t="s">
        <v>172</v>
      </c>
    </row>
    <row r="1345" spans="1:10" x14ac:dyDescent="0.25">
      <c r="A1345" t="s">
        <v>4152</v>
      </c>
      <c r="B1345">
        <v>2013</v>
      </c>
      <c r="C1345" s="20">
        <v>8.6999999999999993</v>
      </c>
      <c r="D1345" t="s">
        <v>4188</v>
      </c>
      <c r="E1345" t="s">
        <v>4161</v>
      </c>
      <c r="F1345" t="s">
        <v>4304</v>
      </c>
      <c r="G1345" t="s">
        <v>103</v>
      </c>
      <c r="H1345" t="s">
        <v>4415</v>
      </c>
      <c r="J1345" t="s">
        <v>172</v>
      </c>
    </row>
    <row r="1346" spans="1:10" x14ac:dyDescent="0.25">
      <c r="A1346" t="s">
        <v>4175</v>
      </c>
      <c r="B1346">
        <v>2013</v>
      </c>
      <c r="C1346" s="20">
        <v>8.6999999999999993</v>
      </c>
      <c r="D1346" t="s">
        <v>4188</v>
      </c>
      <c r="E1346" t="s">
        <v>4206</v>
      </c>
      <c r="F1346" t="s">
        <v>4362</v>
      </c>
      <c r="G1346" t="s">
        <v>104</v>
      </c>
      <c r="H1346" t="s">
        <v>160</v>
      </c>
      <c r="I1346" t="s">
        <v>4473</v>
      </c>
      <c r="J1346" t="s">
        <v>172</v>
      </c>
    </row>
    <row r="1347" spans="1:10" x14ac:dyDescent="0.25">
      <c r="A1347" t="s">
        <v>4164</v>
      </c>
      <c r="B1347">
        <v>2016</v>
      </c>
      <c r="C1347" s="20">
        <v>8.6</v>
      </c>
      <c r="D1347" t="s">
        <v>184</v>
      </c>
      <c r="E1347" t="s">
        <v>4199</v>
      </c>
      <c r="F1347" t="s">
        <v>4199</v>
      </c>
      <c r="G1347" t="s">
        <v>104</v>
      </c>
      <c r="H1347" t="s">
        <v>160</v>
      </c>
      <c r="I1347" t="s">
        <v>4479</v>
      </c>
      <c r="J1347" t="s">
        <v>172</v>
      </c>
    </row>
    <row r="1348" spans="1:10" x14ac:dyDescent="0.25">
      <c r="A1348" t="s">
        <v>4160</v>
      </c>
      <c r="B1348">
        <v>2012</v>
      </c>
      <c r="C1348" s="20">
        <v>8.6</v>
      </c>
      <c r="D1348" t="s">
        <v>4232</v>
      </c>
      <c r="E1348" t="s">
        <v>4206</v>
      </c>
      <c r="F1348" t="s">
        <v>4349</v>
      </c>
      <c r="G1348" t="s">
        <v>104</v>
      </c>
      <c r="H1348" t="s">
        <v>160</v>
      </c>
      <c r="I1348" t="s">
        <v>4478</v>
      </c>
      <c r="J1348" t="s">
        <v>172</v>
      </c>
    </row>
    <row r="1349" spans="1:10" x14ac:dyDescent="0.25">
      <c r="A1349" t="s">
        <v>4143</v>
      </c>
      <c r="B1349">
        <v>2017</v>
      </c>
      <c r="C1349" s="20">
        <v>8.6</v>
      </c>
      <c r="D1349" t="s">
        <v>4232</v>
      </c>
      <c r="E1349" t="s">
        <v>4239</v>
      </c>
      <c r="F1349" t="s">
        <v>4215</v>
      </c>
      <c r="G1349" t="s">
        <v>104</v>
      </c>
      <c r="H1349" t="s">
        <v>160</v>
      </c>
      <c r="I1349" t="s">
        <v>4479</v>
      </c>
      <c r="J1349" t="s">
        <v>172</v>
      </c>
    </row>
    <row r="1350" spans="1:10" x14ac:dyDescent="0.25">
      <c r="A1350" t="s">
        <v>4171</v>
      </c>
      <c r="B1350">
        <v>2012</v>
      </c>
      <c r="C1350" s="20">
        <v>8.6</v>
      </c>
      <c r="D1350" t="s">
        <v>4232</v>
      </c>
      <c r="E1350" t="s">
        <v>4223</v>
      </c>
      <c r="F1350" t="s">
        <v>4349</v>
      </c>
      <c r="G1350" t="s">
        <v>104</v>
      </c>
      <c r="H1350" t="s">
        <v>160</v>
      </c>
      <c r="I1350" t="s">
        <v>4479</v>
      </c>
      <c r="J1350" t="s">
        <v>172</v>
      </c>
    </row>
    <row r="1351" spans="1:10" x14ac:dyDescent="0.25">
      <c r="A1351" t="s">
        <v>4152</v>
      </c>
      <c r="B1351">
        <v>2015</v>
      </c>
      <c r="C1351" s="20">
        <v>8.6</v>
      </c>
      <c r="D1351" t="s">
        <v>4232</v>
      </c>
      <c r="E1351" t="s">
        <v>4231</v>
      </c>
      <c r="F1351" t="s">
        <v>4176</v>
      </c>
      <c r="G1351" t="s">
        <v>104</v>
      </c>
      <c r="H1351" t="s">
        <v>160</v>
      </c>
      <c r="I1351" t="s">
        <v>4473</v>
      </c>
      <c r="J1351" t="s">
        <v>172</v>
      </c>
    </row>
    <row r="1352" spans="1:10" x14ac:dyDescent="0.25">
      <c r="A1352" t="s">
        <v>4183</v>
      </c>
      <c r="B1352">
        <v>2014</v>
      </c>
      <c r="C1352" s="20">
        <v>8.6</v>
      </c>
      <c r="D1352" t="s">
        <v>4232</v>
      </c>
      <c r="E1352" t="s">
        <v>4238</v>
      </c>
      <c r="F1352" t="s">
        <v>4192</v>
      </c>
      <c r="G1352" t="s">
        <v>104</v>
      </c>
      <c r="H1352" t="s">
        <v>160</v>
      </c>
      <c r="I1352" t="s">
        <v>4473</v>
      </c>
      <c r="J1352" t="s">
        <v>172</v>
      </c>
    </row>
    <row r="1353" spans="1:10" x14ac:dyDescent="0.25">
      <c r="A1353" t="s">
        <v>4186</v>
      </c>
      <c r="B1353">
        <v>2014</v>
      </c>
      <c r="C1353" s="20">
        <v>8.6</v>
      </c>
      <c r="D1353" t="s">
        <v>4232</v>
      </c>
      <c r="E1353" t="s">
        <v>4232</v>
      </c>
      <c r="F1353" t="s">
        <v>4222</v>
      </c>
      <c r="G1353" t="s">
        <v>104</v>
      </c>
      <c r="H1353" t="s">
        <v>160</v>
      </c>
      <c r="I1353" t="s">
        <v>4473</v>
      </c>
      <c r="J1353" t="s">
        <v>172</v>
      </c>
    </row>
    <row r="1354" spans="1:10" x14ac:dyDescent="0.25">
      <c r="A1354" t="s">
        <v>4168</v>
      </c>
      <c r="B1354">
        <v>2016</v>
      </c>
      <c r="C1354" s="20">
        <v>8.6</v>
      </c>
      <c r="D1354" t="s">
        <v>4199</v>
      </c>
      <c r="E1354" t="s">
        <v>4199</v>
      </c>
      <c r="F1354" t="s">
        <v>4199</v>
      </c>
      <c r="G1354" t="s">
        <v>104</v>
      </c>
      <c r="H1354" t="s">
        <v>160</v>
      </c>
      <c r="I1354" t="s">
        <v>4479</v>
      </c>
      <c r="J1354" t="s">
        <v>172</v>
      </c>
    </row>
    <row r="1355" spans="1:10" x14ac:dyDescent="0.25">
      <c r="A1355" t="s">
        <v>4160</v>
      </c>
      <c r="B1355">
        <v>2023</v>
      </c>
      <c r="C1355" s="20">
        <v>8.6</v>
      </c>
      <c r="D1355" t="s">
        <v>4144</v>
      </c>
      <c r="E1355" t="s">
        <v>4255</v>
      </c>
      <c r="F1355" t="s">
        <v>4163</v>
      </c>
      <c r="G1355" t="s">
        <v>104</v>
      </c>
      <c r="H1355" t="s">
        <v>4425</v>
      </c>
      <c r="J1355" t="s">
        <v>172</v>
      </c>
    </row>
    <row r="1356" spans="1:10" x14ac:dyDescent="0.25">
      <c r="A1356" t="s">
        <v>4143</v>
      </c>
      <c r="B1356">
        <v>2024</v>
      </c>
      <c r="C1356" s="20">
        <v>8.6</v>
      </c>
      <c r="D1356" t="s">
        <v>4190</v>
      </c>
      <c r="E1356" t="s">
        <v>4177</v>
      </c>
      <c r="F1356" t="s">
        <v>4365</v>
      </c>
      <c r="G1356" t="s">
        <v>104</v>
      </c>
      <c r="H1356" t="s">
        <v>4425</v>
      </c>
      <c r="J1356" t="s">
        <v>172</v>
      </c>
    </row>
    <row r="1357" spans="1:10" x14ac:dyDescent="0.25">
      <c r="A1357" t="s">
        <v>4175</v>
      </c>
      <c r="B1357">
        <v>2023</v>
      </c>
      <c r="C1357" s="20">
        <v>8.6</v>
      </c>
      <c r="D1357" t="s">
        <v>4210</v>
      </c>
      <c r="E1357" t="s">
        <v>4211</v>
      </c>
      <c r="F1357" t="s">
        <v>4212</v>
      </c>
      <c r="G1357" t="s">
        <v>104</v>
      </c>
      <c r="H1357" t="s">
        <v>4147</v>
      </c>
      <c r="J1357" t="s">
        <v>172</v>
      </c>
    </row>
    <row r="1358" spans="1:10" x14ac:dyDescent="0.25">
      <c r="A1358" t="s">
        <v>4183</v>
      </c>
      <c r="B1358">
        <v>2012</v>
      </c>
      <c r="C1358" s="20">
        <v>8.6</v>
      </c>
      <c r="D1358" t="s">
        <v>4149</v>
      </c>
      <c r="E1358" t="s">
        <v>4286</v>
      </c>
      <c r="F1358" t="s">
        <v>4300</v>
      </c>
      <c r="G1358" t="s">
        <v>104</v>
      </c>
      <c r="H1358" t="s">
        <v>160</v>
      </c>
      <c r="I1358" t="s">
        <v>4479</v>
      </c>
      <c r="J1358" t="s">
        <v>172</v>
      </c>
    </row>
    <row r="1359" spans="1:10" x14ac:dyDescent="0.25">
      <c r="A1359" t="s">
        <v>4179</v>
      </c>
      <c r="B1359">
        <v>2016</v>
      </c>
      <c r="C1359" s="20">
        <v>8.6</v>
      </c>
      <c r="D1359" t="s">
        <v>4173</v>
      </c>
      <c r="E1359" t="s">
        <v>4256</v>
      </c>
      <c r="F1359" t="s">
        <v>4162</v>
      </c>
      <c r="G1359" t="s">
        <v>104</v>
      </c>
      <c r="H1359" t="s">
        <v>160</v>
      </c>
      <c r="I1359" t="s">
        <v>4478</v>
      </c>
      <c r="J1359" t="s">
        <v>172</v>
      </c>
    </row>
    <row r="1360" spans="1:10" x14ac:dyDescent="0.25">
      <c r="A1360" t="s">
        <v>4160</v>
      </c>
      <c r="B1360">
        <v>2016</v>
      </c>
      <c r="C1360" s="20">
        <v>8.6</v>
      </c>
      <c r="D1360" t="s">
        <v>4241</v>
      </c>
      <c r="E1360" t="s">
        <v>4172</v>
      </c>
      <c r="F1360" t="s">
        <v>4258</v>
      </c>
      <c r="G1360" t="s">
        <v>104</v>
      </c>
      <c r="H1360" t="s">
        <v>160</v>
      </c>
      <c r="I1360" t="s">
        <v>4478</v>
      </c>
      <c r="J1360" t="s">
        <v>172</v>
      </c>
    </row>
    <row r="1361" spans="1:10" x14ac:dyDescent="0.25">
      <c r="A1361" t="s">
        <v>4175</v>
      </c>
      <c r="B1361">
        <v>2012</v>
      </c>
      <c r="C1361" s="20">
        <v>8.6</v>
      </c>
      <c r="D1361" t="s">
        <v>4241</v>
      </c>
      <c r="E1361" t="s">
        <v>4173</v>
      </c>
      <c r="F1361" t="s">
        <v>4307</v>
      </c>
      <c r="G1361" t="s">
        <v>104</v>
      </c>
      <c r="H1361" t="s">
        <v>160</v>
      </c>
      <c r="I1361" t="s">
        <v>4479</v>
      </c>
      <c r="J1361" t="s">
        <v>172</v>
      </c>
    </row>
    <row r="1362" spans="1:10" x14ac:dyDescent="0.25">
      <c r="A1362" t="s">
        <v>4179</v>
      </c>
      <c r="B1362">
        <v>2014</v>
      </c>
      <c r="C1362" s="20">
        <v>8.6</v>
      </c>
      <c r="D1362" t="s">
        <v>4245</v>
      </c>
      <c r="E1362" t="s">
        <v>4245</v>
      </c>
      <c r="F1362" t="s">
        <v>4270</v>
      </c>
      <c r="G1362" t="s">
        <v>104</v>
      </c>
      <c r="H1362" t="s">
        <v>160</v>
      </c>
      <c r="I1362" t="s">
        <v>4473</v>
      </c>
      <c r="J1362" t="s">
        <v>172</v>
      </c>
    </row>
    <row r="1363" spans="1:10" x14ac:dyDescent="0.25">
      <c r="A1363" t="s">
        <v>4186</v>
      </c>
      <c r="B1363">
        <v>2015</v>
      </c>
      <c r="C1363" s="20">
        <v>8.6</v>
      </c>
      <c r="D1363" t="s">
        <v>4176</v>
      </c>
      <c r="E1363" t="s">
        <v>4260</v>
      </c>
      <c r="F1363" t="s">
        <v>4239</v>
      </c>
      <c r="G1363" t="s">
        <v>103</v>
      </c>
      <c r="H1363" t="s">
        <v>4415</v>
      </c>
      <c r="J1363" t="s">
        <v>172</v>
      </c>
    </row>
    <row r="1364" spans="1:10" x14ac:dyDescent="0.25">
      <c r="A1364" t="s">
        <v>4175</v>
      </c>
      <c r="B1364">
        <v>2014</v>
      </c>
      <c r="C1364" s="20">
        <v>8.6</v>
      </c>
      <c r="D1364" t="s">
        <v>4176</v>
      </c>
      <c r="E1364" t="s">
        <v>4149</v>
      </c>
      <c r="F1364" t="s">
        <v>4180</v>
      </c>
      <c r="G1364" t="s">
        <v>104</v>
      </c>
      <c r="H1364" t="s">
        <v>160</v>
      </c>
      <c r="I1364" t="s">
        <v>4473</v>
      </c>
      <c r="J1364" t="s">
        <v>172</v>
      </c>
    </row>
    <row r="1365" spans="1:10" x14ac:dyDescent="0.25">
      <c r="A1365" t="s">
        <v>4148</v>
      </c>
      <c r="B1365">
        <v>2014</v>
      </c>
      <c r="C1365" s="20">
        <v>8.6</v>
      </c>
      <c r="D1365" t="s">
        <v>4205</v>
      </c>
      <c r="E1365" t="s">
        <v>4180</v>
      </c>
      <c r="F1365" t="s">
        <v>4306</v>
      </c>
      <c r="G1365" t="s">
        <v>104</v>
      </c>
      <c r="H1365" t="s">
        <v>160</v>
      </c>
      <c r="I1365" t="s">
        <v>4473</v>
      </c>
      <c r="J1365" t="s">
        <v>172</v>
      </c>
    </row>
    <row r="1366" spans="1:10" x14ac:dyDescent="0.25">
      <c r="A1366" t="s">
        <v>4152</v>
      </c>
      <c r="B1366">
        <v>2012</v>
      </c>
      <c r="C1366" s="20">
        <v>8.6</v>
      </c>
      <c r="D1366" t="s">
        <v>4229</v>
      </c>
      <c r="E1366" t="s">
        <v>4348</v>
      </c>
      <c r="F1366" t="s">
        <v>184</v>
      </c>
      <c r="G1366" t="s">
        <v>104</v>
      </c>
      <c r="H1366" t="s">
        <v>160</v>
      </c>
      <c r="I1366" t="s">
        <v>4479</v>
      </c>
      <c r="J1366" t="s">
        <v>172</v>
      </c>
    </row>
    <row r="1367" spans="1:10" x14ac:dyDescent="0.25">
      <c r="A1367" t="s">
        <v>4168</v>
      </c>
      <c r="B1367">
        <v>2012</v>
      </c>
      <c r="C1367" s="20">
        <v>8.6</v>
      </c>
      <c r="D1367" t="s">
        <v>4243</v>
      </c>
      <c r="E1367" t="s">
        <v>4315</v>
      </c>
      <c r="F1367" t="s">
        <v>4414</v>
      </c>
      <c r="G1367" t="s">
        <v>103</v>
      </c>
      <c r="H1367" t="s">
        <v>4415</v>
      </c>
      <c r="J1367" t="s">
        <v>172</v>
      </c>
    </row>
    <row r="1368" spans="1:10" x14ac:dyDescent="0.25">
      <c r="A1368" t="s">
        <v>4179</v>
      </c>
      <c r="B1368">
        <v>2024</v>
      </c>
      <c r="C1368" s="20">
        <v>8.6</v>
      </c>
      <c r="D1368" t="s">
        <v>4180</v>
      </c>
      <c r="E1368" t="s">
        <v>4205</v>
      </c>
      <c r="F1368" t="s">
        <v>4214</v>
      </c>
      <c r="G1368" t="s">
        <v>104</v>
      </c>
      <c r="H1368" t="s">
        <v>4425</v>
      </c>
      <c r="J1368" t="s">
        <v>172</v>
      </c>
    </row>
    <row r="1369" spans="1:10" x14ac:dyDescent="0.25">
      <c r="A1369" t="s">
        <v>4143</v>
      </c>
      <c r="B1369">
        <v>2024</v>
      </c>
      <c r="C1369" s="20">
        <v>8.6</v>
      </c>
      <c r="D1369" t="s">
        <v>4180</v>
      </c>
      <c r="E1369" t="s">
        <v>4239</v>
      </c>
      <c r="F1369" t="s">
        <v>4214</v>
      </c>
      <c r="G1369" t="s">
        <v>104</v>
      </c>
      <c r="H1369" t="s">
        <v>4454</v>
      </c>
      <c r="J1369" t="s">
        <v>172</v>
      </c>
    </row>
    <row r="1370" spans="1:10" x14ac:dyDescent="0.25">
      <c r="A1370" t="s">
        <v>4179</v>
      </c>
      <c r="B1370">
        <v>2013</v>
      </c>
      <c r="C1370" s="20">
        <v>8.6</v>
      </c>
      <c r="D1370" t="s">
        <v>4206</v>
      </c>
      <c r="E1370" t="s">
        <v>4153</v>
      </c>
      <c r="F1370" t="s">
        <v>4329</v>
      </c>
      <c r="G1370" t="s">
        <v>103</v>
      </c>
      <c r="H1370" t="s">
        <v>4415</v>
      </c>
      <c r="J1370" t="s">
        <v>172</v>
      </c>
    </row>
    <row r="1371" spans="1:10" x14ac:dyDescent="0.25">
      <c r="A1371" t="s">
        <v>4148</v>
      </c>
      <c r="B1371">
        <v>2017</v>
      </c>
      <c r="C1371" s="20">
        <v>8.6</v>
      </c>
      <c r="D1371" t="s">
        <v>4206</v>
      </c>
      <c r="E1371" t="s">
        <v>4269</v>
      </c>
      <c r="F1371" t="s">
        <v>4337</v>
      </c>
      <c r="G1371" t="s">
        <v>104</v>
      </c>
      <c r="H1371" t="s">
        <v>160</v>
      </c>
      <c r="I1371" t="s">
        <v>4479</v>
      </c>
      <c r="J1371" t="s">
        <v>172</v>
      </c>
    </row>
    <row r="1372" spans="1:10" x14ac:dyDescent="0.25">
      <c r="A1372" t="s">
        <v>4156</v>
      </c>
      <c r="B1372">
        <v>2014</v>
      </c>
      <c r="C1372" s="20">
        <v>8.6</v>
      </c>
      <c r="D1372" t="s">
        <v>4231</v>
      </c>
      <c r="E1372" t="s">
        <v>4231</v>
      </c>
      <c r="F1372" t="s">
        <v>4286</v>
      </c>
      <c r="G1372" t="s">
        <v>104</v>
      </c>
      <c r="H1372" t="s">
        <v>160</v>
      </c>
      <c r="I1372" t="s">
        <v>4473</v>
      </c>
      <c r="J1372" t="s">
        <v>172</v>
      </c>
    </row>
    <row r="1373" spans="1:10" x14ac:dyDescent="0.25">
      <c r="A1373" t="s">
        <v>4156</v>
      </c>
      <c r="B1373">
        <v>2013</v>
      </c>
      <c r="C1373" s="20">
        <v>8.6</v>
      </c>
      <c r="D1373" t="s">
        <v>4231</v>
      </c>
      <c r="E1373" t="s">
        <v>4192</v>
      </c>
      <c r="F1373" t="s">
        <v>4249</v>
      </c>
      <c r="G1373" t="s">
        <v>104</v>
      </c>
      <c r="H1373" t="s">
        <v>160</v>
      </c>
      <c r="I1373" t="s">
        <v>4473</v>
      </c>
      <c r="J1373" t="s">
        <v>172</v>
      </c>
    </row>
    <row r="1374" spans="1:10" x14ac:dyDescent="0.25">
      <c r="A1374" t="s">
        <v>4179</v>
      </c>
      <c r="B1374">
        <v>2017</v>
      </c>
      <c r="C1374" s="20">
        <v>8.6</v>
      </c>
      <c r="D1374" t="s">
        <v>4274</v>
      </c>
      <c r="E1374" t="s">
        <v>4181</v>
      </c>
      <c r="F1374" t="s">
        <v>4195</v>
      </c>
      <c r="G1374" t="s">
        <v>104</v>
      </c>
      <c r="H1374" t="s">
        <v>160</v>
      </c>
      <c r="I1374" t="s">
        <v>4479</v>
      </c>
      <c r="J1374" t="s">
        <v>172</v>
      </c>
    </row>
    <row r="1375" spans="1:10" x14ac:dyDescent="0.25">
      <c r="A1375" t="s">
        <v>4164</v>
      </c>
      <c r="B1375">
        <v>2012</v>
      </c>
      <c r="C1375" s="20">
        <v>8.6</v>
      </c>
      <c r="D1375" t="s">
        <v>4282</v>
      </c>
      <c r="E1375" t="s">
        <v>4242</v>
      </c>
      <c r="F1375" t="s">
        <v>4307</v>
      </c>
      <c r="G1375" t="s">
        <v>104</v>
      </c>
      <c r="H1375" t="s">
        <v>160</v>
      </c>
      <c r="I1375" t="s">
        <v>4478</v>
      </c>
      <c r="J1375" t="s">
        <v>172</v>
      </c>
    </row>
    <row r="1376" spans="1:10" x14ac:dyDescent="0.25">
      <c r="A1376" t="s">
        <v>4164</v>
      </c>
      <c r="B1376">
        <v>2012</v>
      </c>
      <c r="C1376" s="20">
        <v>8.6</v>
      </c>
      <c r="D1376" t="s">
        <v>4153</v>
      </c>
      <c r="E1376" t="s">
        <v>4309</v>
      </c>
      <c r="F1376" t="s">
        <v>4335</v>
      </c>
      <c r="G1376" t="s">
        <v>103</v>
      </c>
      <c r="H1376" t="s">
        <v>4415</v>
      </c>
      <c r="J1376" t="s">
        <v>172</v>
      </c>
    </row>
    <row r="1377" spans="1:10" x14ac:dyDescent="0.25">
      <c r="A1377" t="s">
        <v>4152</v>
      </c>
      <c r="B1377">
        <v>2014</v>
      </c>
      <c r="C1377" s="20">
        <v>8.6</v>
      </c>
      <c r="D1377" t="s">
        <v>4187</v>
      </c>
      <c r="E1377" t="s">
        <v>4192</v>
      </c>
      <c r="F1377" t="s">
        <v>4361</v>
      </c>
      <c r="G1377" t="s">
        <v>104</v>
      </c>
      <c r="H1377" t="s">
        <v>160</v>
      </c>
      <c r="I1377" t="s">
        <v>4473</v>
      </c>
      <c r="J1377" t="s">
        <v>172</v>
      </c>
    </row>
    <row r="1378" spans="1:10" x14ac:dyDescent="0.25">
      <c r="A1378" t="s">
        <v>4175</v>
      </c>
      <c r="B1378">
        <v>2013</v>
      </c>
      <c r="C1378" s="20">
        <v>8.6</v>
      </c>
      <c r="D1378" t="s">
        <v>4238</v>
      </c>
      <c r="E1378" t="s">
        <v>4180</v>
      </c>
      <c r="F1378" t="s">
        <v>4307</v>
      </c>
      <c r="G1378" t="s">
        <v>103</v>
      </c>
      <c r="H1378" t="s">
        <v>4415</v>
      </c>
      <c r="J1378" t="s">
        <v>172</v>
      </c>
    </row>
    <row r="1379" spans="1:10" x14ac:dyDescent="0.25">
      <c r="A1379" t="s">
        <v>4148</v>
      </c>
      <c r="B1379">
        <v>2012</v>
      </c>
      <c r="C1379" s="20">
        <v>8.6</v>
      </c>
      <c r="D1379" t="s">
        <v>4238</v>
      </c>
      <c r="E1379" t="s">
        <v>4263</v>
      </c>
      <c r="F1379" t="s">
        <v>184</v>
      </c>
      <c r="G1379" t="s">
        <v>104</v>
      </c>
      <c r="H1379" t="s">
        <v>160</v>
      </c>
      <c r="I1379" t="s">
        <v>4479</v>
      </c>
      <c r="J1379" t="s">
        <v>172</v>
      </c>
    </row>
    <row r="1380" spans="1:10" x14ac:dyDescent="0.25">
      <c r="A1380" t="s">
        <v>4171</v>
      </c>
      <c r="B1380">
        <v>2014</v>
      </c>
      <c r="C1380" s="20">
        <v>8.6</v>
      </c>
      <c r="D1380" t="s">
        <v>4238</v>
      </c>
      <c r="E1380" t="s">
        <v>4241</v>
      </c>
      <c r="F1380" t="s">
        <v>4203</v>
      </c>
      <c r="G1380" t="s">
        <v>104</v>
      </c>
      <c r="H1380" t="s">
        <v>160</v>
      </c>
      <c r="I1380" t="s">
        <v>4473</v>
      </c>
      <c r="J1380" t="s">
        <v>172</v>
      </c>
    </row>
    <row r="1381" spans="1:10" x14ac:dyDescent="0.25">
      <c r="A1381" t="s">
        <v>4175</v>
      </c>
      <c r="B1381">
        <v>2016</v>
      </c>
      <c r="C1381" s="20">
        <v>8.6</v>
      </c>
      <c r="D1381" t="s">
        <v>4188</v>
      </c>
      <c r="E1381" t="s">
        <v>4240</v>
      </c>
      <c r="F1381" t="s">
        <v>4280</v>
      </c>
      <c r="G1381" t="s">
        <v>104</v>
      </c>
      <c r="H1381" t="s">
        <v>160</v>
      </c>
      <c r="I1381" t="s">
        <v>4478</v>
      </c>
      <c r="J1381" t="s">
        <v>172</v>
      </c>
    </row>
    <row r="1382" spans="1:10" x14ac:dyDescent="0.25">
      <c r="A1382" t="s">
        <v>4143</v>
      </c>
      <c r="B1382">
        <v>2014</v>
      </c>
      <c r="C1382" s="20">
        <v>8.6</v>
      </c>
      <c r="D1382" t="s">
        <v>4188</v>
      </c>
      <c r="E1382" t="s">
        <v>4187</v>
      </c>
      <c r="F1382" t="s">
        <v>4294</v>
      </c>
      <c r="G1382" t="s">
        <v>104</v>
      </c>
      <c r="H1382" t="s">
        <v>160</v>
      </c>
      <c r="I1382" t="s">
        <v>4473</v>
      </c>
      <c r="J1382" t="s">
        <v>172</v>
      </c>
    </row>
    <row r="1383" spans="1:10" x14ac:dyDescent="0.25">
      <c r="A1383" t="s">
        <v>4156</v>
      </c>
      <c r="B1383">
        <v>2023</v>
      </c>
      <c r="C1383" s="20">
        <v>8.5</v>
      </c>
      <c r="D1383" t="s">
        <v>4145</v>
      </c>
      <c r="E1383" t="s">
        <v>184</v>
      </c>
      <c r="F1383" t="s">
        <v>4278</v>
      </c>
      <c r="G1383" t="s">
        <v>104</v>
      </c>
      <c r="H1383" t="s">
        <v>4454</v>
      </c>
      <c r="J1383" t="s">
        <v>172</v>
      </c>
    </row>
    <row r="1384" spans="1:10" x14ac:dyDescent="0.25">
      <c r="A1384" t="s">
        <v>4179</v>
      </c>
      <c r="B1384">
        <v>2023</v>
      </c>
      <c r="C1384" s="20">
        <v>8.5</v>
      </c>
      <c r="D1384" t="s">
        <v>4199</v>
      </c>
      <c r="E1384" t="s">
        <v>4213</v>
      </c>
      <c r="F1384" t="s">
        <v>4214</v>
      </c>
      <c r="G1384" t="s">
        <v>104</v>
      </c>
      <c r="H1384" t="s">
        <v>4147</v>
      </c>
      <c r="J1384" t="s">
        <v>172</v>
      </c>
    </row>
    <row r="1385" spans="1:10" x14ac:dyDescent="0.25">
      <c r="A1385" t="s">
        <v>4168</v>
      </c>
      <c r="B1385">
        <v>2014</v>
      </c>
      <c r="C1385" s="20">
        <v>8.5</v>
      </c>
      <c r="D1385" t="s">
        <v>4225</v>
      </c>
      <c r="E1385" t="s">
        <v>4149</v>
      </c>
      <c r="F1385" t="s">
        <v>4269</v>
      </c>
      <c r="G1385" t="s">
        <v>103</v>
      </c>
      <c r="H1385" t="s">
        <v>4415</v>
      </c>
      <c r="J1385" t="s">
        <v>172</v>
      </c>
    </row>
    <row r="1386" spans="1:10" x14ac:dyDescent="0.25">
      <c r="A1386" t="s">
        <v>4183</v>
      </c>
      <c r="B1386">
        <v>2016</v>
      </c>
      <c r="C1386" s="20">
        <v>8.5</v>
      </c>
      <c r="D1386" t="s">
        <v>4225</v>
      </c>
      <c r="E1386" t="s">
        <v>4235</v>
      </c>
      <c r="F1386" t="s">
        <v>4157</v>
      </c>
      <c r="G1386" t="s">
        <v>104</v>
      </c>
      <c r="H1386" t="s">
        <v>160</v>
      </c>
      <c r="I1386" t="s">
        <v>4478</v>
      </c>
      <c r="J1386" t="s">
        <v>172</v>
      </c>
    </row>
    <row r="1387" spans="1:10" x14ac:dyDescent="0.25">
      <c r="A1387" t="s">
        <v>4156</v>
      </c>
      <c r="B1387">
        <v>2014</v>
      </c>
      <c r="C1387" s="20">
        <v>8.5</v>
      </c>
      <c r="D1387" t="s">
        <v>4269</v>
      </c>
      <c r="E1387" t="s">
        <v>4188</v>
      </c>
      <c r="F1387" t="s">
        <v>4165</v>
      </c>
      <c r="G1387" t="s">
        <v>103</v>
      </c>
      <c r="H1387" t="s">
        <v>4415</v>
      </c>
      <c r="J1387" t="s">
        <v>172</v>
      </c>
    </row>
    <row r="1388" spans="1:10" x14ac:dyDescent="0.25">
      <c r="A1388" t="s">
        <v>4160</v>
      </c>
      <c r="B1388">
        <v>2013</v>
      </c>
      <c r="C1388" s="20">
        <v>8.5</v>
      </c>
      <c r="D1388" t="s">
        <v>4177</v>
      </c>
      <c r="E1388" t="s">
        <v>4205</v>
      </c>
      <c r="F1388" t="s">
        <v>4270</v>
      </c>
      <c r="G1388" t="s">
        <v>103</v>
      </c>
      <c r="H1388" t="s">
        <v>4415</v>
      </c>
      <c r="J1388" t="s">
        <v>172</v>
      </c>
    </row>
    <row r="1389" spans="1:10" x14ac:dyDescent="0.25">
      <c r="A1389" t="s">
        <v>4143</v>
      </c>
      <c r="B1389">
        <v>2015</v>
      </c>
      <c r="C1389" s="20">
        <v>8.5</v>
      </c>
      <c r="D1389" t="s">
        <v>4239</v>
      </c>
      <c r="E1389" t="s">
        <v>4181</v>
      </c>
      <c r="F1389" t="s">
        <v>4149</v>
      </c>
      <c r="G1389" t="s">
        <v>103</v>
      </c>
      <c r="H1389" t="s">
        <v>4415</v>
      </c>
      <c r="J1389" t="s">
        <v>172</v>
      </c>
    </row>
    <row r="1390" spans="1:10" x14ac:dyDescent="0.25">
      <c r="A1390" t="s">
        <v>4186</v>
      </c>
      <c r="B1390">
        <v>2014</v>
      </c>
      <c r="C1390" s="20">
        <v>8.5</v>
      </c>
      <c r="D1390" t="s">
        <v>4245</v>
      </c>
      <c r="E1390" t="s">
        <v>4239</v>
      </c>
      <c r="F1390" t="s">
        <v>4265</v>
      </c>
      <c r="G1390" t="s">
        <v>103</v>
      </c>
      <c r="H1390" t="s">
        <v>4415</v>
      </c>
      <c r="J1390" t="s">
        <v>172</v>
      </c>
    </row>
    <row r="1391" spans="1:10" x14ac:dyDescent="0.25">
      <c r="A1391" t="s">
        <v>4148</v>
      </c>
      <c r="B1391">
        <v>2017</v>
      </c>
      <c r="C1391" s="20">
        <v>8.5</v>
      </c>
      <c r="D1391" t="s">
        <v>4245</v>
      </c>
      <c r="E1391" t="s">
        <v>4203</v>
      </c>
      <c r="F1391" t="s">
        <v>4260</v>
      </c>
      <c r="G1391" t="s">
        <v>104</v>
      </c>
      <c r="H1391" t="s">
        <v>160</v>
      </c>
      <c r="I1391" t="s">
        <v>4478</v>
      </c>
      <c r="J1391" t="s">
        <v>172</v>
      </c>
    </row>
    <row r="1392" spans="1:10" x14ac:dyDescent="0.25">
      <c r="A1392" t="s">
        <v>4164</v>
      </c>
      <c r="B1392">
        <v>2016</v>
      </c>
      <c r="C1392" s="20">
        <v>8.5</v>
      </c>
      <c r="D1392" t="s">
        <v>4165</v>
      </c>
      <c r="E1392" t="s">
        <v>4153</v>
      </c>
      <c r="F1392" t="s">
        <v>4280</v>
      </c>
      <c r="G1392" t="s">
        <v>104</v>
      </c>
      <c r="H1392" t="s">
        <v>160</v>
      </c>
      <c r="I1392" t="s">
        <v>4478</v>
      </c>
      <c r="J1392" t="s">
        <v>172</v>
      </c>
    </row>
    <row r="1393" spans="1:10" x14ac:dyDescent="0.25">
      <c r="A1393" t="s">
        <v>4156</v>
      </c>
      <c r="B1393">
        <v>2016</v>
      </c>
      <c r="C1393" s="20">
        <v>8.5</v>
      </c>
      <c r="D1393" t="s">
        <v>4176</v>
      </c>
      <c r="E1393" t="s">
        <v>4231</v>
      </c>
      <c r="F1393" t="s">
        <v>4230</v>
      </c>
      <c r="G1393" t="s">
        <v>104</v>
      </c>
      <c r="H1393" t="s">
        <v>160</v>
      </c>
      <c r="I1393" t="s">
        <v>4479</v>
      </c>
      <c r="J1393" t="s">
        <v>172</v>
      </c>
    </row>
    <row r="1394" spans="1:10" x14ac:dyDescent="0.25">
      <c r="A1394" t="s">
        <v>4168</v>
      </c>
      <c r="B1394">
        <v>2016</v>
      </c>
      <c r="C1394" s="20">
        <v>8.5</v>
      </c>
      <c r="D1394" t="s">
        <v>4181</v>
      </c>
      <c r="E1394" t="s">
        <v>4202</v>
      </c>
      <c r="F1394" t="s">
        <v>4154</v>
      </c>
      <c r="G1394" t="s">
        <v>104</v>
      </c>
      <c r="H1394" t="s">
        <v>160</v>
      </c>
      <c r="I1394" t="s">
        <v>4478</v>
      </c>
      <c r="J1394" t="s">
        <v>172</v>
      </c>
    </row>
    <row r="1395" spans="1:10" x14ac:dyDescent="0.25">
      <c r="A1395" t="s">
        <v>4152</v>
      </c>
      <c r="B1395">
        <v>2024</v>
      </c>
      <c r="C1395" s="20">
        <v>8.5</v>
      </c>
      <c r="D1395" t="s">
        <v>4205</v>
      </c>
      <c r="E1395" t="s">
        <v>4260</v>
      </c>
      <c r="F1395" t="s">
        <v>4279</v>
      </c>
      <c r="G1395" t="s">
        <v>104</v>
      </c>
      <c r="H1395" t="s">
        <v>4425</v>
      </c>
      <c r="J1395" t="s">
        <v>172</v>
      </c>
    </row>
    <row r="1396" spans="1:10" x14ac:dyDescent="0.25">
      <c r="A1396" t="s">
        <v>4148</v>
      </c>
      <c r="B1396">
        <v>2015</v>
      </c>
      <c r="C1396" s="20">
        <v>8.5</v>
      </c>
      <c r="D1396" t="s">
        <v>4286</v>
      </c>
      <c r="E1396" t="s">
        <v>4245</v>
      </c>
      <c r="F1396" t="s">
        <v>4181</v>
      </c>
      <c r="G1396" t="s">
        <v>103</v>
      </c>
      <c r="H1396" t="s">
        <v>4415</v>
      </c>
      <c r="J1396" t="s">
        <v>172</v>
      </c>
    </row>
    <row r="1397" spans="1:10" x14ac:dyDescent="0.25">
      <c r="A1397" t="s">
        <v>4156</v>
      </c>
      <c r="B1397">
        <v>2012</v>
      </c>
      <c r="C1397" s="20">
        <v>8.5</v>
      </c>
      <c r="D1397" t="s">
        <v>4236</v>
      </c>
      <c r="E1397" t="s">
        <v>4243</v>
      </c>
      <c r="F1397" t="s">
        <v>4305</v>
      </c>
      <c r="G1397" t="s">
        <v>104</v>
      </c>
      <c r="H1397" t="s">
        <v>160</v>
      </c>
      <c r="I1397" t="s">
        <v>4478</v>
      </c>
      <c r="J1397" t="s">
        <v>172</v>
      </c>
    </row>
    <row r="1398" spans="1:10" x14ac:dyDescent="0.25">
      <c r="A1398" t="s">
        <v>4156</v>
      </c>
      <c r="B1398">
        <v>2023</v>
      </c>
      <c r="C1398" s="20">
        <v>8.5</v>
      </c>
      <c r="D1398" t="s">
        <v>4295</v>
      </c>
      <c r="E1398" t="s">
        <v>4257</v>
      </c>
      <c r="F1398" t="s">
        <v>4401</v>
      </c>
      <c r="G1398" t="s">
        <v>104</v>
      </c>
      <c r="H1398" t="s">
        <v>4425</v>
      </c>
      <c r="J1398" t="s">
        <v>172</v>
      </c>
    </row>
    <row r="1399" spans="1:10" x14ac:dyDescent="0.25">
      <c r="A1399" t="s">
        <v>4171</v>
      </c>
      <c r="B1399">
        <v>2016</v>
      </c>
      <c r="C1399" s="20">
        <v>8.5</v>
      </c>
      <c r="D1399" t="s">
        <v>4203</v>
      </c>
      <c r="E1399" t="s">
        <v>4244</v>
      </c>
      <c r="F1399" t="s">
        <v>4162</v>
      </c>
      <c r="G1399" t="s">
        <v>104</v>
      </c>
      <c r="H1399" t="s">
        <v>160</v>
      </c>
      <c r="I1399" t="s">
        <v>4478</v>
      </c>
      <c r="J1399" t="s">
        <v>172</v>
      </c>
    </row>
    <row r="1400" spans="1:10" x14ac:dyDescent="0.25">
      <c r="A1400" t="s">
        <v>4160</v>
      </c>
      <c r="B1400">
        <v>2016</v>
      </c>
      <c r="C1400" s="20">
        <v>8.5</v>
      </c>
      <c r="D1400" t="s">
        <v>4202</v>
      </c>
      <c r="E1400" t="s">
        <v>4161</v>
      </c>
      <c r="F1400" t="s">
        <v>4261</v>
      </c>
      <c r="G1400" t="s">
        <v>104</v>
      </c>
      <c r="H1400" t="s">
        <v>160</v>
      </c>
      <c r="I1400" t="s">
        <v>4479</v>
      </c>
      <c r="J1400" t="s">
        <v>172</v>
      </c>
    </row>
    <row r="1401" spans="1:10" x14ac:dyDescent="0.25">
      <c r="A1401" t="s">
        <v>4171</v>
      </c>
      <c r="B1401">
        <v>2013</v>
      </c>
      <c r="C1401" s="20">
        <v>8.5</v>
      </c>
      <c r="D1401" t="s">
        <v>4291</v>
      </c>
      <c r="E1401" t="s">
        <v>4243</v>
      </c>
      <c r="F1401" t="s">
        <v>4294</v>
      </c>
      <c r="G1401" t="s">
        <v>103</v>
      </c>
      <c r="H1401" t="s">
        <v>4415</v>
      </c>
      <c r="J1401" t="s">
        <v>172</v>
      </c>
    </row>
    <row r="1402" spans="1:10" x14ac:dyDescent="0.25">
      <c r="A1402" t="s">
        <v>4179</v>
      </c>
      <c r="B1402">
        <v>2012</v>
      </c>
      <c r="C1402" s="20">
        <v>8.5</v>
      </c>
      <c r="D1402" t="s">
        <v>4231</v>
      </c>
      <c r="E1402" t="s">
        <v>4232</v>
      </c>
      <c r="F1402" t="s">
        <v>4284</v>
      </c>
      <c r="G1402" t="s">
        <v>104</v>
      </c>
      <c r="H1402" t="s">
        <v>160</v>
      </c>
      <c r="I1402" t="s">
        <v>4479</v>
      </c>
      <c r="J1402" t="s">
        <v>172</v>
      </c>
    </row>
    <row r="1403" spans="1:10" x14ac:dyDescent="0.25">
      <c r="A1403" t="s">
        <v>4164</v>
      </c>
      <c r="B1403">
        <v>2014</v>
      </c>
      <c r="C1403" s="20">
        <v>8.5</v>
      </c>
      <c r="D1403" t="s">
        <v>4274</v>
      </c>
      <c r="E1403" t="s">
        <v>4245</v>
      </c>
      <c r="F1403" t="s">
        <v>4165</v>
      </c>
      <c r="G1403" t="s">
        <v>103</v>
      </c>
      <c r="H1403" t="s">
        <v>4415</v>
      </c>
      <c r="J1403" t="s">
        <v>172</v>
      </c>
    </row>
    <row r="1404" spans="1:10" x14ac:dyDescent="0.25">
      <c r="A1404" t="s">
        <v>4143</v>
      </c>
      <c r="B1404">
        <v>2012</v>
      </c>
      <c r="C1404" s="20">
        <v>8.5</v>
      </c>
      <c r="D1404" t="s">
        <v>4274</v>
      </c>
      <c r="E1404" t="s">
        <v>4259</v>
      </c>
      <c r="F1404" t="s">
        <v>4377</v>
      </c>
      <c r="G1404" t="s">
        <v>104</v>
      </c>
      <c r="H1404" t="s">
        <v>160</v>
      </c>
      <c r="I1404" t="s">
        <v>4479</v>
      </c>
      <c r="J1404" t="s">
        <v>172</v>
      </c>
    </row>
    <row r="1405" spans="1:10" x14ac:dyDescent="0.25">
      <c r="A1405" t="s">
        <v>4152</v>
      </c>
      <c r="B1405">
        <v>2015</v>
      </c>
      <c r="C1405" s="20">
        <v>8.5</v>
      </c>
      <c r="D1405" t="s">
        <v>4244</v>
      </c>
      <c r="E1405" t="s">
        <v>4223</v>
      </c>
      <c r="F1405" t="s">
        <v>4176</v>
      </c>
      <c r="G1405" t="s">
        <v>103</v>
      </c>
      <c r="H1405" t="s">
        <v>4415</v>
      </c>
      <c r="J1405" t="s">
        <v>172</v>
      </c>
    </row>
    <row r="1406" spans="1:10" x14ac:dyDescent="0.25">
      <c r="A1406" t="s">
        <v>4156</v>
      </c>
      <c r="B1406">
        <v>2013</v>
      </c>
      <c r="C1406" s="20">
        <v>8.5</v>
      </c>
      <c r="D1406" t="s">
        <v>4244</v>
      </c>
      <c r="E1406" t="s">
        <v>4176</v>
      </c>
      <c r="F1406" t="s">
        <v>4263</v>
      </c>
      <c r="G1406" t="s">
        <v>103</v>
      </c>
      <c r="H1406" t="s">
        <v>4415</v>
      </c>
      <c r="J1406" t="s">
        <v>172</v>
      </c>
    </row>
    <row r="1407" spans="1:10" x14ac:dyDescent="0.25">
      <c r="A1407" t="s">
        <v>4156</v>
      </c>
      <c r="B1407">
        <v>2016</v>
      </c>
      <c r="C1407" s="20">
        <v>8.5</v>
      </c>
      <c r="D1407" t="s">
        <v>4244</v>
      </c>
      <c r="E1407" t="s">
        <v>4245</v>
      </c>
      <c r="F1407" t="s">
        <v>4191</v>
      </c>
      <c r="G1407" t="s">
        <v>104</v>
      </c>
      <c r="H1407" t="s">
        <v>160</v>
      </c>
      <c r="I1407" t="s">
        <v>4478</v>
      </c>
      <c r="J1407" t="s">
        <v>172</v>
      </c>
    </row>
    <row r="1408" spans="1:10" x14ac:dyDescent="0.25">
      <c r="A1408" t="s">
        <v>4183</v>
      </c>
      <c r="B1408">
        <v>2014</v>
      </c>
      <c r="C1408" s="20">
        <v>8.5</v>
      </c>
      <c r="D1408" t="s">
        <v>4238</v>
      </c>
      <c r="E1408" t="s">
        <v>4176</v>
      </c>
      <c r="F1408" t="s">
        <v>4208</v>
      </c>
      <c r="G1408" t="s">
        <v>103</v>
      </c>
      <c r="H1408" t="s">
        <v>4415</v>
      </c>
      <c r="J1408" t="s">
        <v>172</v>
      </c>
    </row>
    <row r="1409" spans="1:10" x14ac:dyDescent="0.25">
      <c r="A1409" t="s">
        <v>4186</v>
      </c>
      <c r="B1409">
        <v>2012</v>
      </c>
      <c r="C1409" s="20">
        <v>8.5</v>
      </c>
      <c r="D1409" t="s">
        <v>4223</v>
      </c>
      <c r="E1409" t="s">
        <v>4291</v>
      </c>
      <c r="F1409" t="s">
        <v>4358</v>
      </c>
      <c r="G1409" t="s">
        <v>104</v>
      </c>
      <c r="H1409" t="s">
        <v>160</v>
      </c>
      <c r="I1409" t="s">
        <v>4479</v>
      </c>
      <c r="J1409" t="s">
        <v>172</v>
      </c>
    </row>
    <row r="1410" spans="1:10" x14ac:dyDescent="0.25">
      <c r="A1410" t="s">
        <v>4143</v>
      </c>
      <c r="B1410">
        <v>2014</v>
      </c>
      <c r="C1410" s="20">
        <v>8.4</v>
      </c>
      <c r="D1410" t="s">
        <v>4232</v>
      </c>
      <c r="E1410" t="s">
        <v>4188</v>
      </c>
      <c r="F1410" t="s">
        <v>4218</v>
      </c>
      <c r="G1410" t="s">
        <v>103</v>
      </c>
      <c r="H1410" t="s">
        <v>4415</v>
      </c>
      <c r="J1410" t="s">
        <v>172</v>
      </c>
    </row>
    <row r="1411" spans="1:10" x14ac:dyDescent="0.25">
      <c r="A1411" t="s">
        <v>4164</v>
      </c>
      <c r="B1411">
        <v>2023</v>
      </c>
      <c r="C1411" s="20">
        <v>8.4</v>
      </c>
      <c r="D1411" t="s">
        <v>4262</v>
      </c>
      <c r="E1411" t="s">
        <v>4158</v>
      </c>
      <c r="F1411" t="s">
        <v>4224</v>
      </c>
      <c r="G1411" t="s">
        <v>104</v>
      </c>
      <c r="H1411" t="s">
        <v>4425</v>
      </c>
      <c r="J1411" t="s">
        <v>172</v>
      </c>
    </row>
    <row r="1412" spans="1:10" x14ac:dyDescent="0.25">
      <c r="A1412" t="s">
        <v>4160</v>
      </c>
      <c r="B1412">
        <v>2022</v>
      </c>
      <c r="C1412" s="20">
        <v>8.4</v>
      </c>
      <c r="D1412" t="s">
        <v>4225</v>
      </c>
      <c r="E1412" t="s">
        <v>4226</v>
      </c>
      <c r="F1412" t="s">
        <v>4197</v>
      </c>
      <c r="G1412" t="s">
        <v>104</v>
      </c>
      <c r="H1412" t="s">
        <v>4147</v>
      </c>
      <c r="J1412" t="s">
        <v>172</v>
      </c>
    </row>
    <row r="1413" spans="1:10" x14ac:dyDescent="0.25">
      <c r="A1413" t="s">
        <v>4148</v>
      </c>
      <c r="B1413">
        <v>2016</v>
      </c>
      <c r="C1413" s="20">
        <v>8.4</v>
      </c>
      <c r="D1413" t="s">
        <v>4290</v>
      </c>
      <c r="E1413" t="s">
        <v>4230</v>
      </c>
      <c r="F1413" t="s">
        <v>4195</v>
      </c>
      <c r="G1413" t="s">
        <v>104</v>
      </c>
      <c r="H1413" t="s">
        <v>160</v>
      </c>
      <c r="I1413" t="s">
        <v>4478</v>
      </c>
      <c r="J1413" t="s">
        <v>172</v>
      </c>
    </row>
    <row r="1414" spans="1:10" x14ac:dyDescent="0.25">
      <c r="A1414" t="s">
        <v>4148</v>
      </c>
      <c r="B1414">
        <v>2014</v>
      </c>
      <c r="C1414" s="20">
        <v>8.4</v>
      </c>
      <c r="D1414" t="s">
        <v>4205</v>
      </c>
      <c r="E1414" t="s">
        <v>4206</v>
      </c>
      <c r="F1414" t="s">
        <v>4218</v>
      </c>
      <c r="G1414" t="s">
        <v>103</v>
      </c>
      <c r="H1414" t="s">
        <v>4415</v>
      </c>
      <c r="J1414" t="s">
        <v>172</v>
      </c>
    </row>
    <row r="1415" spans="1:10" x14ac:dyDescent="0.25">
      <c r="A1415" t="s">
        <v>4168</v>
      </c>
      <c r="B1415">
        <v>2023</v>
      </c>
      <c r="C1415" s="20">
        <v>8.4</v>
      </c>
      <c r="D1415" t="s">
        <v>4205</v>
      </c>
      <c r="E1415" t="s">
        <v>4206</v>
      </c>
      <c r="F1415" t="s">
        <v>4207</v>
      </c>
      <c r="G1415" t="s">
        <v>104</v>
      </c>
      <c r="H1415" t="s">
        <v>4147</v>
      </c>
      <c r="J1415" t="s">
        <v>172</v>
      </c>
    </row>
    <row r="1416" spans="1:10" x14ac:dyDescent="0.25">
      <c r="A1416" t="s">
        <v>4171</v>
      </c>
      <c r="B1416">
        <v>2023</v>
      </c>
      <c r="C1416" s="20">
        <v>8.4</v>
      </c>
      <c r="D1416" t="s">
        <v>4208</v>
      </c>
      <c r="E1416" t="s">
        <v>4172</v>
      </c>
      <c r="F1416" t="s">
        <v>4209</v>
      </c>
      <c r="G1416" t="s">
        <v>104</v>
      </c>
      <c r="H1416" t="s">
        <v>4147</v>
      </c>
      <c r="J1416" t="s">
        <v>172</v>
      </c>
    </row>
    <row r="1417" spans="1:10" x14ac:dyDescent="0.25">
      <c r="A1417" t="s">
        <v>4152</v>
      </c>
      <c r="B1417">
        <v>2017</v>
      </c>
      <c r="C1417" s="20">
        <v>8.4</v>
      </c>
      <c r="D1417" t="s">
        <v>4203</v>
      </c>
      <c r="E1417" t="s">
        <v>4202</v>
      </c>
      <c r="F1417" t="s">
        <v>4269</v>
      </c>
      <c r="G1417" t="s">
        <v>104</v>
      </c>
      <c r="H1417" t="s">
        <v>160</v>
      </c>
      <c r="I1417" t="s">
        <v>4478</v>
      </c>
      <c r="J1417" t="s">
        <v>172</v>
      </c>
    </row>
    <row r="1418" spans="1:10" x14ac:dyDescent="0.25">
      <c r="A1418" t="s">
        <v>4148</v>
      </c>
      <c r="B1418">
        <v>2024</v>
      </c>
      <c r="C1418" s="20">
        <v>8.4</v>
      </c>
      <c r="D1418" t="s">
        <v>4202</v>
      </c>
      <c r="E1418" t="s">
        <v>4348</v>
      </c>
      <c r="F1418" t="s">
        <v>4174</v>
      </c>
      <c r="G1418" t="s">
        <v>104</v>
      </c>
      <c r="H1418" t="s">
        <v>4425</v>
      </c>
      <c r="J1418" t="s">
        <v>172</v>
      </c>
    </row>
    <row r="1419" spans="1:10" x14ac:dyDescent="0.25">
      <c r="A1419" t="s">
        <v>4168</v>
      </c>
      <c r="B1419">
        <v>2013</v>
      </c>
      <c r="C1419" s="20">
        <v>8.4</v>
      </c>
      <c r="D1419" t="s">
        <v>4231</v>
      </c>
      <c r="E1419" t="s">
        <v>4243</v>
      </c>
      <c r="F1419" t="s">
        <v>4237</v>
      </c>
      <c r="G1419" t="s">
        <v>103</v>
      </c>
      <c r="H1419" t="s">
        <v>4415</v>
      </c>
      <c r="J1419" t="s">
        <v>172</v>
      </c>
    </row>
    <row r="1420" spans="1:10" x14ac:dyDescent="0.25">
      <c r="A1420" t="s">
        <v>4160</v>
      </c>
      <c r="B1420">
        <v>2014</v>
      </c>
      <c r="C1420" s="20">
        <v>8.4</v>
      </c>
      <c r="D1420" t="s">
        <v>4244</v>
      </c>
      <c r="E1420" t="s">
        <v>4290</v>
      </c>
      <c r="F1420" t="s">
        <v>4203</v>
      </c>
      <c r="G1420" t="s">
        <v>103</v>
      </c>
      <c r="H1420" t="s">
        <v>4415</v>
      </c>
      <c r="J1420" t="s">
        <v>172</v>
      </c>
    </row>
    <row r="1421" spans="1:10" x14ac:dyDescent="0.25">
      <c r="A1421" t="s">
        <v>4171</v>
      </c>
      <c r="B1421">
        <v>2014</v>
      </c>
      <c r="C1421" s="20">
        <v>8.4</v>
      </c>
      <c r="D1421" t="s">
        <v>4282</v>
      </c>
      <c r="E1421" t="s">
        <v>4202</v>
      </c>
      <c r="F1421" t="s">
        <v>4270</v>
      </c>
      <c r="G1421" t="s">
        <v>103</v>
      </c>
      <c r="H1421" t="s">
        <v>4415</v>
      </c>
      <c r="J1421" t="s">
        <v>172</v>
      </c>
    </row>
    <row r="1422" spans="1:10" x14ac:dyDescent="0.25">
      <c r="A1422" t="s">
        <v>4152</v>
      </c>
      <c r="B1422">
        <v>2014</v>
      </c>
      <c r="C1422" s="20">
        <v>8.4</v>
      </c>
      <c r="D1422" t="s">
        <v>4153</v>
      </c>
      <c r="E1422" t="s">
        <v>4286</v>
      </c>
      <c r="F1422" t="s">
        <v>4254</v>
      </c>
      <c r="G1422" t="s">
        <v>103</v>
      </c>
      <c r="H1422" t="s">
        <v>4415</v>
      </c>
      <c r="J1422" t="s">
        <v>172</v>
      </c>
    </row>
    <row r="1423" spans="1:10" x14ac:dyDescent="0.25">
      <c r="A1423" t="s">
        <v>4179</v>
      </c>
      <c r="B1423">
        <v>2014</v>
      </c>
      <c r="C1423" s="20">
        <v>8.4</v>
      </c>
      <c r="D1423" t="s">
        <v>4187</v>
      </c>
      <c r="E1423" t="s">
        <v>4232</v>
      </c>
      <c r="F1423" t="s">
        <v>4265</v>
      </c>
      <c r="G1423" t="s">
        <v>103</v>
      </c>
      <c r="H1423" t="s">
        <v>4415</v>
      </c>
      <c r="J1423" t="s">
        <v>172</v>
      </c>
    </row>
    <row r="1424" spans="1:10" x14ac:dyDescent="0.25">
      <c r="A1424" t="s">
        <v>4175</v>
      </c>
      <c r="B1424">
        <v>2014</v>
      </c>
      <c r="C1424" s="20">
        <v>8.4</v>
      </c>
      <c r="D1424" t="s">
        <v>4238</v>
      </c>
      <c r="E1424" t="s">
        <v>4180</v>
      </c>
      <c r="F1424" t="s">
        <v>4265</v>
      </c>
      <c r="G1424" t="s">
        <v>103</v>
      </c>
      <c r="H1424" t="s">
        <v>4415</v>
      </c>
      <c r="J1424" t="s">
        <v>172</v>
      </c>
    </row>
    <row r="1425" spans="1:10" x14ac:dyDescent="0.25">
      <c r="A1425" t="s">
        <v>4164</v>
      </c>
      <c r="B1425">
        <v>2013</v>
      </c>
      <c r="C1425" s="20">
        <v>8.4</v>
      </c>
      <c r="D1425" t="s">
        <v>4223</v>
      </c>
      <c r="E1425" t="s">
        <v>4265</v>
      </c>
      <c r="F1425" t="s">
        <v>4270</v>
      </c>
      <c r="G1425" t="s">
        <v>103</v>
      </c>
      <c r="H1425" t="s">
        <v>4415</v>
      </c>
      <c r="J1425" t="s">
        <v>172</v>
      </c>
    </row>
    <row r="1426" spans="1:10" x14ac:dyDescent="0.25">
      <c r="A1426" t="s">
        <v>4156</v>
      </c>
      <c r="B1426">
        <v>2022</v>
      </c>
      <c r="C1426" s="20">
        <v>8.4</v>
      </c>
      <c r="D1426" t="s">
        <v>4223</v>
      </c>
      <c r="E1426" t="s">
        <v>4200</v>
      </c>
      <c r="F1426" t="s">
        <v>4224</v>
      </c>
      <c r="G1426" t="s">
        <v>104</v>
      </c>
      <c r="H1426" t="s">
        <v>4147</v>
      </c>
      <c r="J1426" t="s">
        <v>172</v>
      </c>
    </row>
    <row r="1427" spans="1:10" x14ac:dyDescent="0.25">
      <c r="A1427" t="s">
        <v>4171</v>
      </c>
      <c r="B1427">
        <v>2016</v>
      </c>
      <c r="C1427" s="20">
        <v>8.3000000000000007</v>
      </c>
      <c r="D1427" t="s">
        <v>184</v>
      </c>
      <c r="E1427" t="s">
        <v>4251</v>
      </c>
      <c r="F1427" t="s">
        <v>4328</v>
      </c>
      <c r="G1427" t="s">
        <v>104</v>
      </c>
      <c r="H1427" t="s">
        <v>160</v>
      </c>
      <c r="I1427" t="s">
        <v>4479</v>
      </c>
      <c r="J1427" t="s">
        <v>172</v>
      </c>
    </row>
    <row r="1428" spans="1:10" x14ac:dyDescent="0.25">
      <c r="A1428" t="s">
        <v>4164</v>
      </c>
      <c r="B1428">
        <v>2015</v>
      </c>
      <c r="C1428" s="20">
        <v>8.3000000000000007</v>
      </c>
      <c r="D1428" t="s">
        <v>184</v>
      </c>
      <c r="E1428" t="s">
        <v>4154</v>
      </c>
      <c r="F1428" t="s">
        <v>4194</v>
      </c>
      <c r="G1428" t="s">
        <v>104</v>
      </c>
      <c r="H1428" t="s">
        <v>160</v>
      </c>
      <c r="I1428" t="s">
        <v>4479</v>
      </c>
      <c r="J1428" t="s">
        <v>172</v>
      </c>
    </row>
    <row r="1429" spans="1:10" x14ac:dyDescent="0.25">
      <c r="A1429" t="s">
        <v>4175</v>
      </c>
      <c r="B1429">
        <v>2016</v>
      </c>
      <c r="C1429" s="20">
        <v>8.3000000000000007</v>
      </c>
      <c r="D1429" t="s">
        <v>4232</v>
      </c>
      <c r="E1429" t="s">
        <v>4269</v>
      </c>
      <c r="F1429" t="s">
        <v>4256</v>
      </c>
      <c r="G1429" t="s">
        <v>104</v>
      </c>
      <c r="H1429" t="s">
        <v>160</v>
      </c>
      <c r="I1429" t="s">
        <v>4479</v>
      </c>
      <c r="J1429" t="s">
        <v>172</v>
      </c>
    </row>
    <row r="1430" spans="1:10" x14ac:dyDescent="0.25">
      <c r="A1430" t="s">
        <v>4156</v>
      </c>
      <c r="B1430">
        <v>2012</v>
      </c>
      <c r="C1430" s="20">
        <v>8.3000000000000007</v>
      </c>
      <c r="D1430" t="s">
        <v>4232</v>
      </c>
      <c r="E1430" t="s">
        <v>4293</v>
      </c>
      <c r="F1430" t="s">
        <v>4362</v>
      </c>
      <c r="G1430" t="s">
        <v>104</v>
      </c>
      <c r="H1430" t="s">
        <v>160</v>
      </c>
      <c r="I1430" t="s">
        <v>4479</v>
      </c>
      <c r="J1430" t="s">
        <v>172</v>
      </c>
    </row>
    <row r="1431" spans="1:10" x14ac:dyDescent="0.25">
      <c r="A1431" t="s">
        <v>4160</v>
      </c>
      <c r="B1431">
        <v>2012</v>
      </c>
      <c r="C1431" s="20">
        <v>8.3000000000000007</v>
      </c>
      <c r="D1431" t="s">
        <v>4232</v>
      </c>
      <c r="E1431" t="s">
        <v>4263</v>
      </c>
      <c r="F1431" t="s">
        <v>4336</v>
      </c>
      <c r="G1431" t="s">
        <v>104</v>
      </c>
      <c r="H1431" t="s">
        <v>160</v>
      </c>
      <c r="I1431" t="s">
        <v>4479</v>
      </c>
      <c r="J1431" t="s">
        <v>172</v>
      </c>
    </row>
    <row r="1432" spans="1:10" x14ac:dyDescent="0.25">
      <c r="A1432" t="s">
        <v>4168</v>
      </c>
      <c r="B1432">
        <v>2015</v>
      </c>
      <c r="C1432" s="20">
        <v>8.3000000000000007</v>
      </c>
      <c r="D1432" t="s">
        <v>4217</v>
      </c>
      <c r="E1432" t="s">
        <v>4289</v>
      </c>
      <c r="F1432" t="s">
        <v>4194</v>
      </c>
      <c r="G1432" t="s">
        <v>104</v>
      </c>
      <c r="H1432" t="s">
        <v>160</v>
      </c>
      <c r="I1432" t="s">
        <v>4479</v>
      </c>
      <c r="J1432" t="s">
        <v>172</v>
      </c>
    </row>
    <row r="1433" spans="1:10" x14ac:dyDescent="0.25">
      <c r="A1433" t="s">
        <v>4179</v>
      </c>
      <c r="B1433">
        <v>2016</v>
      </c>
      <c r="C1433" s="20">
        <v>8.3000000000000007</v>
      </c>
      <c r="D1433" t="s">
        <v>4251</v>
      </c>
      <c r="E1433" t="s">
        <v>4235</v>
      </c>
      <c r="F1433" t="s">
        <v>4193</v>
      </c>
      <c r="G1433" t="s">
        <v>104</v>
      </c>
      <c r="H1433" t="s">
        <v>160</v>
      </c>
      <c r="I1433" t="s">
        <v>4479</v>
      </c>
      <c r="J1433" t="s">
        <v>172</v>
      </c>
    </row>
    <row r="1434" spans="1:10" x14ac:dyDescent="0.25">
      <c r="A1434" t="s">
        <v>4183</v>
      </c>
      <c r="B1434">
        <v>2023</v>
      </c>
      <c r="C1434" s="20">
        <v>8.3000000000000007</v>
      </c>
      <c r="D1434" t="s">
        <v>4173</v>
      </c>
      <c r="E1434" t="s">
        <v>4215</v>
      </c>
      <c r="F1434" t="s">
        <v>4191</v>
      </c>
      <c r="G1434" t="s">
        <v>104</v>
      </c>
      <c r="H1434" t="s">
        <v>4147</v>
      </c>
      <c r="J1434" t="s">
        <v>172</v>
      </c>
    </row>
    <row r="1435" spans="1:10" x14ac:dyDescent="0.25">
      <c r="A1435" t="s">
        <v>4186</v>
      </c>
      <c r="B1435">
        <v>2016</v>
      </c>
      <c r="C1435" s="20">
        <v>8.3000000000000007</v>
      </c>
      <c r="D1435" t="s">
        <v>4173</v>
      </c>
      <c r="E1435" t="s">
        <v>4205</v>
      </c>
      <c r="F1435" t="s">
        <v>4260</v>
      </c>
      <c r="G1435" t="s">
        <v>104</v>
      </c>
      <c r="H1435" t="s">
        <v>160</v>
      </c>
      <c r="I1435" t="s">
        <v>4478</v>
      </c>
      <c r="J1435" t="s">
        <v>172</v>
      </c>
    </row>
    <row r="1436" spans="1:10" x14ac:dyDescent="0.25">
      <c r="A1436" t="s">
        <v>4156</v>
      </c>
      <c r="B1436">
        <v>2015</v>
      </c>
      <c r="C1436" s="20">
        <v>8.3000000000000007</v>
      </c>
      <c r="D1436" t="s">
        <v>4173</v>
      </c>
      <c r="E1436" t="s">
        <v>4260</v>
      </c>
      <c r="F1436" t="s">
        <v>4190</v>
      </c>
      <c r="G1436" t="s">
        <v>104</v>
      </c>
      <c r="H1436" t="s">
        <v>160</v>
      </c>
      <c r="I1436" t="s">
        <v>4478</v>
      </c>
      <c r="J1436" t="s">
        <v>172</v>
      </c>
    </row>
    <row r="1437" spans="1:10" x14ac:dyDescent="0.25">
      <c r="A1437" t="s">
        <v>4152</v>
      </c>
      <c r="B1437">
        <v>2016</v>
      </c>
      <c r="C1437" s="20">
        <v>8.3000000000000007</v>
      </c>
      <c r="D1437" t="s">
        <v>4239</v>
      </c>
      <c r="E1437" t="s">
        <v>4216</v>
      </c>
      <c r="F1437" t="s">
        <v>4217</v>
      </c>
      <c r="G1437" t="s">
        <v>104</v>
      </c>
      <c r="H1437" t="s">
        <v>160</v>
      </c>
      <c r="I1437" t="s">
        <v>4478</v>
      </c>
      <c r="J1437" t="s">
        <v>172</v>
      </c>
    </row>
    <row r="1438" spans="1:10" x14ac:dyDescent="0.25">
      <c r="A1438" t="s">
        <v>4183</v>
      </c>
      <c r="B1438">
        <v>2015</v>
      </c>
      <c r="C1438" s="20">
        <v>8.3000000000000007</v>
      </c>
      <c r="D1438" t="s">
        <v>4176</v>
      </c>
      <c r="E1438" t="s">
        <v>4227</v>
      </c>
      <c r="F1438" t="s">
        <v>4217</v>
      </c>
      <c r="G1438" t="s">
        <v>104</v>
      </c>
      <c r="H1438" t="s">
        <v>160</v>
      </c>
      <c r="I1438" t="s">
        <v>4478</v>
      </c>
      <c r="J1438" t="s">
        <v>172</v>
      </c>
    </row>
    <row r="1439" spans="1:10" x14ac:dyDescent="0.25">
      <c r="A1439" t="s">
        <v>4156</v>
      </c>
      <c r="B1439">
        <v>2015</v>
      </c>
      <c r="C1439" s="20">
        <v>8.3000000000000007</v>
      </c>
      <c r="D1439" t="s">
        <v>4205</v>
      </c>
      <c r="E1439" t="s">
        <v>4153</v>
      </c>
      <c r="F1439" t="s">
        <v>4224</v>
      </c>
      <c r="G1439" t="s">
        <v>104</v>
      </c>
      <c r="H1439" t="s">
        <v>160</v>
      </c>
      <c r="I1439" t="s">
        <v>4479</v>
      </c>
      <c r="J1439" t="s">
        <v>172</v>
      </c>
    </row>
    <row r="1440" spans="1:10" x14ac:dyDescent="0.25">
      <c r="A1440" t="s">
        <v>4179</v>
      </c>
      <c r="B1440">
        <v>2015</v>
      </c>
      <c r="C1440" s="20">
        <v>8.3000000000000007</v>
      </c>
      <c r="D1440" t="s">
        <v>4286</v>
      </c>
      <c r="E1440" t="s">
        <v>4227</v>
      </c>
      <c r="F1440" t="s">
        <v>4328</v>
      </c>
      <c r="G1440" t="s">
        <v>104</v>
      </c>
      <c r="H1440" t="s">
        <v>160</v>
      </c>
      <c r="I1440" t="s">
        <v>4478</v>
      </c>
      <c r="J1440" t="s">
        <v>172</v>
      </c>
    </row>
    <row r="1441" spans="1:10" x14ac:dyDescent="0.25">
      <c r="A1441" t="s">
        <v>4164</v>
      </c>
      <c r="B1441">
        <v>2012</v>
      </c>
      <c r="C1441" s="20">
        <v>8.3000000000000007</v>
      </c>
      <c r="D1441" t="s">
        <v>4293</v>
      </c>
      <c r="E1441" t="s">
        <v>4263</v>
      </c>
      <c r="F1441" t="s">
        <v>4336</v>
      </c>
      <c r="G1441" t="s">
        <v>104</v>
      </c>
      <c r="H1441" t="s">
        <v>160</v>
      </c>
      <c r="I1441" t="s">
        <v>4479</v>
      </c>
      <c r="J1441" t="s">
        <v>172</v>
      </c>
    </row>
    <row r="1442" spans="1:10" x14ac:dyDescent="0.25">
      <c r="A1442" t="s">
        <v>4164</v>
      </c>
      <c r="B1442">
        <v>2023</v>
      </c>
      <c r="C1442" s="20">
        <v>8.3000000000000007</v>
      </c>
      <c r="D1442" t="s">
        <v>4203</v>
      </c>
      <c r="E1442" t="s">
        <v>4204</v>
      </c>
      <c r="F1442" t="s">
        <v>4149</v>
      </c>
      <c r="G1442" t="s">
        <v>104</v>
      </c>
      <c r="H1442" t="s">
        <v>4147</v>
      </c>
      <c r="J1442" t="s">
        <v>172</v>
      </c>
    </row>
    <row r="1443" spans="1:10" x14ac:dyDescent="0.25">
      <c r="A1443" t="s">
        <v>4143</v>
      </c>
      <c r="B1443">
        <v>2016</v>
      </c>
      <c r="C1443" s="20">
        <v>8.3000000000000007</v>
      </c>
      <c r="D1443" t="s">
        <v>4202</v>
      </c>
      <c r="E1443" t="s">
        <v>4286</v>
      </c>
      <c r="F1443" t="s">
        <v>4184</v>
      </c>
      <c r="G1443" t="s">
        <v>104</v>
      </c>
      <c r="H1443" t="s">
        <v>160</v>
      </c>
      <c r="I1443" t="s">
        <v>4478</v>
      </c>
      <c r="J1443" t="s">
        <v>172</v>
      </c>
    </row>
    <row r="1444" spans="1:10" x14ac:dyDescent="0.25">
      <c r="A1444" t="s">
        <v>4160</v>
      </c>
      <c r="B1444">
        <v>2015</v>
      </c>
      <c r="C1444" s="20">
        <v>8.3000000000000007</v>
      </c>
      <c r="D1444" t="s">
        <v>4282</v>
      </c>
      <c r="E1444" t="s">
        <v>4251</v>
      </c>
      <c r="F1444" t="s">
        <v>4323</v>
      </c>
      <c r="G1444" t="s">
        <v>104</v>
      </c>
      <c r="H1444" t="s">
        <v>160</v>
      </c>
      <c r="I1444" t="s">
        <v>4479</v>
      </c>
      <c r="J1444" t="s">
        <v>172</v>
      </c>
    </row>
    <row r="1445" spans="1:10" x14ac:dyDescent="0.25">
      <c r="A1445" t="s">
        <v>4160</v>
      </c>
      <c r="B1445">
        <v>2023</v>
      </c>
      <c r="C1445" s="20">
        <v>8.3000000000000007</v>
      </c>
      <c r="D1445" t="s">
        <v>4153</v>
      </c>
      <c r="E1445" t="s">
        <v>4201</v>
      </c>
      <c r="F1445" t="s">
        <v>4202</v>
      </c>
      <c r="G1445" t="s">
        <v>104</v>
      </c>
      <c r="H1445" t="s">
        <v>4147</v>
      </c>
      <c r="J1445" t="s">
        <v>172</v>
      </c>
    </row>
    <row r="1446" spans="1:10" x14ac:dyDescent="0.25">
      <c r="A1446" t="s">
        <v>4160</v>
      </c>
      <c r="B1446">
        <v>2023</v>
      </c>
      <c r="C1446" s="20">
        <v>8.1999999999999993</v>
      </c>
      <c r="D1446" t="s">
        <v>4191</v>
      </c>
      <c r="E1446" t="s">
        <v>4200</v>
      </c>
      <c r="F1446" t="s">
        <v>4257</v>
      </c>
      <c r="G1446" t="s">
        <v>104</v>
      </c>
      <c r="H1446" t="s">
        <v>4454</v>
      </c>
      <c r="J1446" t="s">
        <v>172</v>
      </c>
    </row>
    <row r="1447" spans="1:10" x14ac:dyDescent="0.25">
      <c r="A1447" t="s">
        <v>4143</v>
      </c>
      <c r="B1447">
        <v>2016</v>
      </c>
      <c r="C1447" s="20">
        <v>8.1999999999999993</v>
      </c>
      <c r="D1447" t="s">
        <v>4225</v>
      </c>
      <c r="E1447" t="s">
        <v>4203</v>
      </c>
      <c r="F1447" t="s">
        <v>4327</v>
      </c>
      <c r="G1447" t="s">
        <v>104</v>
      </c>
      <c r="H1447" t="s">
        <v>160</v>
      </c>
      <c r="I1447" t="s">
        <v>4479</v>
      </c>
      <c r="J1447" t="s">
        <v>172</v>
      </c>
    </row>
    <row r="1448" spans="1:10" x14ac:dyDescent="0.25">
      <c r="A1448" t="s">
        <v>4164</v>
      </c>
      <c r="B1448">
        <v>2022</v>
      </c>
      <c r="C1448" s="20">
        <v>8.1999999999999993</v>
      </c>
      <c r="D1448" t="s">
        <v>4161</v>
      </c>
      <c r="E1448" t="s">
        <v>4162</v>
      </c>
      <c r="F1448" t="s">
        <v>4212</v>
      </c>
      <c r="G1448" t="s">
        <v>104</v>
      </c>
      <c r="H1448" t="s">
        <v>4147</v>
      </c>
      <c r="J1448" t="s">
        <v>172</v>
      </c>
    </row>
    <row r="1449" spans="1:10" x14ac:dyDescent="0.25">
      <c r="A1449" t="s">
        <v>4186</v>
      </c>
      <c r="B1449">
        <v>2015</v>
      </c>
      <c r="C1449" s="20">
        <v>8.1999999999999993</v>
      </c>
      <c r="D1449" t="s">
        <v>4210</v>
      </c>
      <c r="E1449" t="s">
        <v>4225</v>
      </c>
      <c r="F1449" t="s">
        <v>4240</v>
      </c>
      <c r="G1449" t="s">
        <v>104</v>
      </c>
      <c r="H1449" t="s">
        <v>160</v>
      </c>
      <c r="I1449" t="s">
        <v>4478</v>
      </c>
      <c r="J1449" t="s">
        <v>172</v>
      </c>
    </row>
    <row r="1450" spans="1:10" x14ac:dyDescent="0.25">
      <c r="A1450" t="s">
        <v>4179</v>
      </c>
      <c r="B1450">
        <v>2013</v>
      </c>
      <c r="C1450" s="20">
        <v>8.1999999999999993</v>
      </c>
      <c r="D1450" t="s">
        <v>4177</v>
      </c>
      <c r="E1450" t="s">
        <v>4177</v>
      </c>
      <c r="F1450" t="s">
        <v>4351</v>
      </c>
      <c r="G1450" t="s">
        <v>104</v>
      </c>
      <c r="H1450" t="s">
        <v>160</v>
      </c>
      <c r="I1450" t="s">
        <v>4478</v>
      </c>
      <c r="J1450" t="s">
        <v>172</v>
      </c>
    </row>
    <row r="1451" spans="1:10" x14ac:dyDescent="0.25">
      <c r="A1451" t="s">
        <v>4160</v>
      </c>
      <c r="B1451">
        <v>2015</v>
      </c>
      <c r="C1451" s="20">
        <v>8.1999999999999993</v>
      </c>
      <c r="D1451" t="s">
        <v>4245</v>
      </c>
      <c r="E1451" t="s">
        <v>4181</v>
      </c>
      <c r="F1451" t="s">
        <v>4210</v>
      </c>
      <c r="G1451" t="s">
        <v>104</v>
      </c>
      <c r="H1451" t="s">
        <v>160</v>
      </c>
      <c r="I1451" t="s">
        <v>4478</v>
      </c>
      <c r="J1451" t="s">
        <v>172</v>
      </c>
    </row>
    <row r="1452" spans="1:10" x14ac:dyDescent="0.25">
      <c r="A1452" t="s">
        <v>4186</v>
      </c>
      <c r="B1452">
        <v>2023</v>
      </c>
      <c r="C1452" s="20">
        <v>8.1999999999999993</v>
      </c>
      <c r="D1452" t="s">
        <v>4165</v>
      </c>
      <c r="E1452" t="s">
        <v>4149</v>
      </c>
      <c r="F1452" t="s">
        <v>4216</v>
      </c>
      <c r="G1452" t="s">
        <v>104</v>
      </c>
      <c r="H1452" t="s">
        <v>4147</v>
      </c>
      <c r="J1452" t="s">
        <v>172</v>
      </c>
    </row>
    <row r="1453" spans="1:10" x14ac:dyDescent="0.25">
      <c r="A1453" t="s">
        <v>4186</v>
      </c>
      <c r="B1453">
        <v>2016</v>
      </c>
      <c r="C1453" s="20">
        <v>8.1999999999999993</v>
      </c>
      <c r="D1453" t="s">
        <v>4290</v>
      </c>
      <c r="E1453" t="s">
        <v>4165</v>
      </c>
      <c r="F1453" t="s">
        <v>4276</v>
      </c>
      <c r="G1453" t="s">
        <v>104</v>
      </c>
      <c r="H1453" t="s">
        <v>160</v>
      </c>
      <c r="I1453" t="s">
        <v>4479</v>
      </c>
      <c r="J1453" t="s">
        <v>172</v>
      </c>
    </row>
    <row r="1454" spans="1:10" x14ac:dyDescent="0.25">
      <c r="A1454" t="s">
        <v>4148</v>
      </c>
      <c r="B1454">
        <v>2013</v>
      </c>
      <c r="C1454" s="20">
        <v>8.1999999999999993</v>
      </c>
      <c r="D1454" t="s">
        <v>4181</v>
      </c>
      <c r="E1454" t="s">
        <v>4306</v>
      </c>
      <c r="F1454" t="s">
        <v>4355</v>
      </c>
      <c r="G1454" t="s">
        <v>104</v>
      </c>
      <c r="H1454" t="s">
        <v>160</v>
      </c>
      <c r="I1454" t="s">
        <v>4478</v>
      </c>
      <c r="J1454" t="s">
        <v>172</v>
      </c>
    </row>
    <row r="1455" spans="1:10" x14ac:dyDescent="0.25">
      <c r="A1455" t="s">
        <v>4168</v>
      </c>
      <c r="B1455">
        <v>2013</v>
      </c>
      <c r="C1455" s="20">
        <v>8.1999999999999993</v>
      </c>
      <c r="D1455" t="s">
        <v>4286</v>
      </c>
      <c r="E1455" t="s">
        <v>4238</v>
      </c>
      <c r="F1455" t="s">
        <v>4329</v>
      </c>
      <c r="G1455" t="s">
        <v>104</v>
      </c>
      <c r="H1455" t="s">
        <v>160</v>
      </c>
      <c r="I1455" t="s">
        <v>4478</v>
      </c>
      <c r="J1455" t="s">
        <v>172</v>
      </c>
    </row>
    <row r="1456" spans="1:10" x14ac:dyDescent="0.25">
      <c r="A1456" t="s">
        <v>4171</v>
      </c>
      <c r="B1456">
        <v>2013</v>
      </c>
      <c r="C1456" s="20">
        <v>8.1999999999999993</v>
      </c>
      <c r="D1456" t="s">
        <v>4286</v>
      </c>
      <c r="E1456" t="s">
        <v>4241</v>
      </c>
      <c r="F1456" t="s">
        <v>4264</v>
      </c>
      <c r="G1456" t="s">
        <v>104</v>
      </c>
      <c r="H1456" t="s">
        <v>160</v>
      </c>
      <c r="I1456" t="s">
        <v>4478</v>
      </c>
      <c r="J1456" t="s">
        <v>172</v>
      </c>
    </row>
    <row r="1457" spans="1:10" x14ac:dyDescent="0.25">
      <c r="A1457" t="s">
        <v>4152</v>
      </c>
      <c r="B1457">
        <v>2013</v>
      </c>
      <c r="C1457" s="20">
        <v>8.1999999999999993</v>
      </c>
      <c r="D1457" t="s">
        <v>4229</v>
      </c>
      <c r="E1457" t="s">
        <v>4356</v>
      </c>
      <c r="F1457" t="s">
        <v>4352</v>
      </c>
      <c r="G1457" t="s">
        <v>104</v>
      </c>
      <c r="H1457" t="s">
        <v>160</v>
      </c>
      <c r="I1457" t="s">
        <v>4478</v>
      </c>
      <c r="J1457" t="s">
        <v>172</v>
      </c>
    </row>
    <row r="1458" spans="1:10" x14ac:dyDescent="0.25">
      <c r="A1458" t="s">
        <v>4175</v>
      </c>
      <c r="B1458">
        <v>2015</v>
      </c>
      <c r="C1458" s="20">
        <v>8.1999999999999993</v>
      </c>
      <c r="D1458" t="s">
        <v>4295</v>
      </c>
      <c r="E1458" t="s">
        <v>4231</v>
      </c>
      <c r="F1458" t="s">
        <v>4184</v>
      </c>
      <c r="G1458" t="s">
        <v>104</v>
      </c>
      <c r="H1458" t="s">
        <v>160</v>
      </c>
      <c r="I1458" t="s">
        <v>4478</v>
      </c>
      <c r="J1458" t="s">
        <v>172</v>
      </c>
    </row>
    <row r="1459" spans="1:10" x14ac:dyDescent="0.25">
      <c r="A1459" t="s">
        <v>4152</v>
      </c>
      <c r="B1459">
        <v>2016</v>
      </c>
      <c r="C1459" s="20">
        <v>8.1999999999999993</v>
      </c>
      <c r="D1459" t="s">
        <v>4295</v>
      </c>
      <c r="E1459" t="s">
        <v>4237</v>
      </c>
      <c r="F1459" t="s">
        <v>4340</v>
      </c>
      <c r="G1459" t="s">
        <v>104</v>
      </c>
      <c r="H1459" t="s">
        <v>160</v>
      </c>
      <c r="I1459" t="s">
        <v>4479</v>
      </c>
      <c r="J1459" t="s">
        <v>172</v>
      </c>
    </row>
    <row r="1460" spans="1:10" x14ac:dyDescent="0.25">
      <c r="A1460" t="s">
        <v>4175</v>
      </c>
      <c r="B1460">
        <v>2013</v>
      </c>
      <c r="C1460" s="20">
        <v>8.1999999999999993</v>
      </c>
      <c r="D1460" t="s">
        <v>4153</v>
      </c>
      <c r="E1460" t="s">
        <v>4241</v>
      </c>
      <c r="F1460" t="s">
        <v>4350</v>
      </c>
      <c r="G1460" t="s">
        <v>104</v>
      </c>
      <c r="H1460" t="s">
        <v>160</v>
      </c>
      <c r="I1460" t="s">
        <v>4478</v>
      </c>
      <c r="J1460" t="s">
        <v>172</v>
      </c>
    </row>
    <row r="1461" spans="1:10" x14ac:dyDescent="0.25">
      <c r="A1461" t="s">
        <v>4168</v>
      </c>
      <c r="B1461">
        <v>2015</v>
      </c>
      <c r="C1461" s="20">
        <v>8.1</v>
      </c>
      <c r="D1461" t="s">
        <v>4232</v>
      </c>
      <c r="E1461" t="s">
        <v>4201</v>
      </c>
      <c r="F1461" t="s">
        <v>4235</v>
      </c>
      <c r="G1461" t="s">
        <v>104</v>
      </c>
      <c r="H1461" t="s">
        <v>160</v>
      </c>
      <c r="I1461" t="s">
        <v>4478</v>
      </c>
      <c r="J1461" t="s">
        <v>172</v>
      </c>
    </row>
    <row r="1462" spans="1:10" x14ac:dyDescent="0.25">
      <c r="A1462" t="s">
        <v>4152</v>
      </c>
      <c r="B1462">
        <v>2015</v>
      </c>
      <c r="C1462" s="20">
        <v>8.1</v>
      </c>
      <c r="D1462" t="s">
        <v>4232</v>
      </c>
      <c r="E1462" t="s">
        <v>4282</v>
      </c>
      <c r="F1462" t="s">
        <v>4210</v>
      </c>
      <c r="G1462" t="s">
        <v>104</v>
      </c>
      <c r="H1462" t="s">
        <v>160</v>
      </c>
      <c r="I1462" t="s">
        <v>4478</v>
      </c>
      <c r="J1462" t="s">
        <v>172</v>
      </c>
    </row>
    <row r="1463" spans="1:10" x14ac:dyDescent="0.25">
      <c r="A1463" t="s">
        <v>4183</v>
      </c>
      <c r="B1463">
        <v>2013</v>
      </c>
      <c r="C1463" s="20">
        <v>8.1</v>
      </c>
      <c r="D1463" t="s">
        <v>4232</v>
      </c>
      <c r="E1463" t="s">
        <v>4206</v>
      </c>
      <c r="F1463" t="s">
        <v>4352</v>
      </c>
      <c r="G1463" t="s">
        <v>104</v>
      </c>
      <c r="H1463" t="s">
        <v>160</v>
      </c>
      <c r="I1463" t="s">
        <v>4478</v>
      </c>
      <c r="J1463" t="s">
        <v>172</v>
      </c>
    </row>
    <row r="1464" spans="1:10" x14ac:dyDescent="0.25">
      <c r="A1464" t="s">
        <v>4186</v>
      </c>
      <c r="B1464">
        <v>2013</v>
      </c>
      <c r="C1464" s="20">
        <v>8.1</v>
      </c>
      <c r="D1464" t="s">
        <v>4232</v>
      </c>
      <c r="E1464" t="s">
        <v>4244</v>
      </c>
      <c r="F1464" t="s">
        <v>4353</v>
      </c>
      <c r="G1464" t="s">
        <v>104</v>
      </c>
      <c r="H1464" t="s">
        <v>160</v>
      </c>
      <c r="I1464" t="s">
        <v>4478</v>
      </c>
      <c r="J1464" t="s">
        <v>172</v>
      </c>
    </row>
    <row r="1465" spans="1:10" x14ac:dyDescent="0.25">
      <c r="A1465" t="s">
        <v>4168</v>
      </c>
      <c r="B1465">
        <v>2022</v>
      </c>
      <c r="C1465" s="20">
        <v>8.1</v>
      </c>
      <c r="D1465" t="s">
        <v>4213</v>
      </c>
      <c r="E1465" t="s">
        <v>4227</v>
      </c>
      <c r="F1465" t="s">
        <v>4228</v>
      </c>
      <c r="G1465" t="s">
        <v>104</v>
      </c>
      <c r="H1465" t="s">
        <v>4147</v>
      </c>
      <c r="J1465" t="s">
        <v>172</v>
      </c>
    </row>
    <row r="1466" spans="1:10" x14ac:dyDescent="0.25">
      <c r="A1466" t="s">
        <v>4143</v>
      </c>
      <c r="B1466">
        <v>2023</v>
      </c>
      <c r="C1466" s="20">
        <v>8.1</v>
      </c>
      <c r="D1466" t="s">
        <v>4217</v>
      </c>
      <c r="E1466" t="s">
        <v>4218</v>
      </c>
      <c r="F1466" t="s">
        <v>4219</v>
      </c>
      <c r="G1466" t="s">
        <v>104</v>
      </c>
      <c r="H1466" t="s">
        <v>4147</v>
      </c>
      <c r="J1466" t="s">
        <v>172</v>
      </c>
    </row>
    <row r="1467" spans="1:10" x14ac:dyDescent="0.25">
      <c r="A1467" t="s">
        <v>4152</v>
      </c>
      <c r="B1467">
        <v>2025</v>
      </c>
      <c r="C1467" s="20">
        <v>8.1</v>
      </c>
      <c r="D1467" t="s">
        <v>4172</v>
      </c>
      <c r="E1467" t="s">
        <v>4172</v>
      </c>
      <c r="F1467" t="s">
        <v>4215</v>
      </c>
      <c r="G1467" t="s">
        <v>102</v>
      </c>
      <c r="H1467" t="s">
        <v>4462</v>
      </c>
      <c r="J1467" t="s">
        <v>172</v>
      </c>
    </row>
    <row r="1468" spans="1:10" x14ac:dyDescent="0.25">
      <c r="A1468" t="s">
        <v>4164</v>
      </c>
      <c r="B1468">
        <v>2014</v>
      </c>
      <c r="C1468" s="20">
        <v>8.1</v>
      </c>
      <c r="D1468" t="s">
        <v>4210</v>
      </c>
      <c r="E1468" t="s">
        <v>4260</v>
      </c>
      <c r="F1468" t="s">
        <v>4232</v>
      </c>
      <c r="G1468" t="s">
        <v>104</v>
      </c>
      <c r="H1468" t="s">
        <v>160</v>
      </c>
      <c r="I1468" t="s">
        <v>4478</v>
      </c>
      <c r="J1468" t="s">
        <v>172</v>
      </c>
    </row>
    <row r="1469" spans="1:10" x14ac:dyDescent="0.25">
      <c r="A1469" t="s">
        <v>4171</v>
      </c>
      <c r="B1469">
        <v>2023</v>
      </c>
      <c r="C1469" s="20">
        <v>8.1</v>
      </c>
      <c r="D1469" t="s">
        <v>4260</v>
      </c>
      <c r="E1469" t="s">
        <v>4241</v>
      </c>
      <c r="F1469" t="s">
        <v>4410</v>
      </c>
      <c r="G1469" t="s">
        <v>104</v>
      </c>
      <c r="H1469" t="s">
        <v>4425</v>
      </c>
      <c r="J1469" t="s">
        <v>172</v>
      </c>
    </row>
    <row r="1470" spans="1:10" x14ac:dyDescent="0.25">
      <c r="A1470" t="s">
        <v>4171</v>
      </c>
      <c r="B1470">
        <v>2015</v>
      </c>
      <c r="C1470" s="20">
        <v>8.1</v>
      </c>
      <c r="D1470" t="s">
        <v>4173</v>
      </c>
      <c r="E1470" t="s">
        <v>4173</v>
      </c>
      <c r="F1470" t="s">
        <v>4292</v>
      </c>
      <c r="G1470" t="s">
        <v>104</v>
      </c>
      <c r="H1470" t="s">
        <v>160</v>
      </c>
      <c r="I1470" t="s">
        <v>4479</v>
      </c>
      <c r="J1470" t="s">
        <v>172</v>
      </c>
    </row>
    <row r="1471" spans="1:10" x14ac:dyDescent="0.25">
      <c r="A1471" t="s">
        <v>4148</v>
      </c>
      <c r="B1471">
        <v>2025</v>
      </c>
      <c r="C1471" s="20">
        <v>8.1</v>
      </c>
      <c r="D1471" t="s">
        <v>4290</v>
      </c>
      <c r="E1471" t="s">
        <v>4210</v>
      </c>
      <c r="F1471" t="s">
        <v>4207</v>
      </c>
      <c r="G1471" t="s">
        <v>102</v>
      </c>
      <c r="H1471" t="s">
        <v>4462</v>
      </c>
      <c r="J1471" t="s">
        <v>172</v>
      </c>
    </row>
    <row r="1472" spans="1:10" x14ac:dyDescent="0.25">
      <c r="A1472" t="s">
        <v>4148</v>
      </c>
      <c r="B1472">
        <v>2015</v>
      </c>
      <c r="C1472" s="20">
        <v>8.1</v>
      </c>
      <c r="D1472" t="s">
        <v>4176</v>
      </c>
      <c r="E1472" t="s">
        <v>4165</v>
      </c>
      <c r="F1472" t="s">
        <v>4184</v>
      </c>
      <c r="G1472" t="s">
        <v>104</v>
      </c>
      <c r="H1472" t="s">
        <v>160</v>
      </c>
      <c r="I1472" t="s">
        <v>4478</v>
      </c>
      <c r="J1472" t="s">
        <v>172</v>
      </c>
    </row>
    <row r="1473" spans="1:10" x14ac:dyDescent="0.25">
      <c r="A1473" t="s">
        <v>4156</v>
      </c>
      <c r="B1473">
        <v>2014</v>
      </c>
      <c r="C1473" s="20">
        <v>8.1</v>
      </c>
      <c r="D1473" t="s">
        <v>4205</v>
      </c>
      <c r="E1473" t="s">
        <v>4239</v>
      </c>
      <c r="F1473" t="s">
        <v>4225</v>
      </c>
      <c r="G1473" t="s">
        <v>104</v>
      </c>
      <c r="H1473" t="s">
        <v>160</v>
      </c>
      <c r="I1473" t="s">
        <v>4478</v>
      </c>
      <c r="J1473" t="s">
        <v>172</v>
      </c>
    </row>
    <row r="1474" spans="1:10" x14ac:dyDescent="0.25">
      <c r="A1474" t="s">
        <v>4143</v>
      </c>
      <c r="B1474">
        <v>2015</v>
      </c>
      <c r="C1474" s="20">
        <v>8.1</v>
      </c>
      <c r="D1474" t="s">
        <v>4286</v>
      </c>
      <c r="E1474" t="s">
        <v>4290</v>
      </c>
      <c r="F1474" t="s">
        <v>4261</v>
      </c>
      <c r="G1474" t="s">
        <v>104</v>
      </c>
      <c r="H1474" t="s">
        <v>160</v>
      </c>
      <c r="I1474" t="s">
        <v>4478</v>
      </c>
      <c r="J1474" t="s">
        <v>172</v>
      </c>
    </row>
    <row r="1475" spans="1:10" x14ac:dyDescent="0.25">
      <c r="A1475" t="s">
        <v>4152</v>
      </c>
      <c r="B1475">
        <v>2023</v>
      </c>
      <c r="C1475" s="20">
        <v>8.1</v>
      </c>
      <c r="D1475" t="s">
        <v>4222</v>
      </c>
      <c r="E1475" t="s">
        <v>4202</v>
      </c>
      <c r="F1475" t="s">
        <v>4189</v>
      </c>
      <c r="G1475" t="s">
        <v>104</v>
      </c>
      <c r="H1475" t="s">
        <v>4147</v>
      </c>
      <c r="J1475" t="s">
        <v>172</v>
      </c>
    </row>
    <row r="1476" spans="1:10" x14ac:dyDescent="0.25">
      <c r="A1476" t="s">
        <v>4164</v>
      </c>
      <c r="B1476">
        <v>2013</v>
      </c>
      <c r="C1476" s="20">
        <v>8.1</v>
      </c>
      <c r="D1476" t="s">
        <v>4291</v>
      </c>
      <c r="E1476" t="s">
        <v>4206</v>
      </c>
      <c r="F1476" t="s">
        <v>4220</v>
      </c>
      <c r="G1476" t="s">
        <v>104</v>
      </c>
      <c r="H1476" t="s">
        <v>160</v>
      </c>
      <c r="I1476" t="s">
        <v>4478</v>
      </c>
      <c r="J1476" t="s">
        <v>172</v>
      </c>
    </row>
    <row r="1477" spans="1:10" x14ac:dyDescent="0.25">
      <c r="A1477" t="s">
        <v>4183</v>
      </c>
      <c r="B1477">
        <v>2016</v>
      </c>
      <c r="C1477" s="20">
        <v>8.1</v>
      </c>
      <c r="D1477" t="s">
        <v>4180</v>
      </c>
      <c r="E1477" t="s">
        <v>4269</v>
      </c>
      <c r="F1477" t="s">
        <v>4161</v>
      </c>
      <c r="G1477" t="s">
        <v>104</v>
      </c>
      <c r="H1477" t="s">
        <v>160</v>
      </c>
      <c r="I1477" t="s">
        <v>4479</v>
      </c>
      <c r="J1477" t="s">
        <v>172</v>
      </c>
    </row>
    <row r="1478" spans="1:10" x14ac:dyDescent="0.25">
      <c r="A1478" t="s">
        <v>4143</v>
      </c>
      <c r="B1478">
        <v>2013</v>
      </c>
      <c r="C1478" s="20">
        <v>8.1</v>
      </c>
      <c r="D1478" t="s">
        <v>4206</v>
      </c>
      <c r="E1478" t="s">
        <v>4250</v>
      </c>
      <c r="F1478" t="s">
        <v>4354</v>
      </c>
      <c r="G1478" t="s">
        <v>104</v>
      </c>
      <c r="H1478" t="s">
        <v>160</v>
      </c>
      <c r="I1478" t="s">
        <v>4478</v>
      </c>
      <c r="J1478" t="s">
        <v>172</v>
      </c>
    </row>
    <row r="1479" spans="1:10" x14ac:dyDescent="0.25">
      <c r="A1479" t="s">
        <v>4164</v>
      </c>
      <c r="B1479">
        <v>2015</v>
      </c>
      <c r="C1479" s="20">
        <v>8.1</v>
      </c>
      <c r="D1479" t="s">
        <v>4238</v>
      </c>
      <c r="E1479" t="s">
        <v>4153</v>
      </c>
      <c r="F1479" t="s">
        <v>4232</v>
      </c>
      <c r="G1479" t="s">
        <v>104</v>
      </c>
      <c r="H1479" t="s">
        <v>160</v>
      </c>
      <c r="I1479" t="s">
        <v>4478</v>
      </c>
      <c r="J1479" t="s">
        <v>172</v>
      </c>
    </row>
    <row r="1480" spans="1:10" x14ac:dyDescent="0.25">
      <c r="A1480" t="s">
        <v>4171</v>
      </c>
      <c r="B1480">
        <v>2015</v>
      </c>
      <c r="C1480" s="20">
        <v>8.1</v>
      </c>
      <c r="D1480" t="s">
        <v>4188</v>
      </c>
      <c r="E1480" t="s">
        <v>4295</v>
      </c>
      <c r="F1480" t="s">
        <v>4260</v>
      </c>
      <c r="G1480" t="s">
        <v>104</v>
      </c>
      <c r="H1480" t="s">
        <v>160</v>
      </c>
      <c r="I1480" t="s">
        <v>4478</v>
      </c>
      <c r="J1480" t="s">
        <v>172</v>
      </c>
    </row>
    <row r="1481" spans="1:10" x14ac:dyDescent="0.25">
      <c r="A1481" t="s">
        <v>4183</v>
      </c>
      <c r="B1481">
        <v>2013</v>
      </c>
      <c r="C1481" s="20">
        <v>8</v>
      </c>
      <c r="D1481" t="s">
        <v>184</v>
      </c>
      <c r="E1481" t="s">
        <v>4286</v>
      </c>
      <c r="F1481" t="s">
        <v>4305</v>
      </c>
      <c r="G1481" t="s">
        <v>104</v>
      </c>
      <c r="H1481" t="s">
        <v>160</v>
      </c>
      <c r="I1481" t="s">
        <v>4479</v>
      </c>
      <c r="J1481" t="s">
        <v>172</v>
      </c>
    </row>
    <row r="1482" spans="1:10" x14ac:dyDescent="0.25">
      <c r="A1482" t="s">
        <v>4186</v>
      </c>
      <c r="B1482">
        <v>2013</v>
      </c>
      <c r="C1482" s="20">
        <v>8</v>
      </c>
      <c r="D1482" t="s">
        <v>184</v>
      </c>
      <c r="E1482" t="s">
        <v>4286</v>
      </c>
      <c r="F1482" t="s">
        <v>4264</v>
      </c>
      <c r="G1482" t="s">
        <v>104</v>
      </c>
      <c r="H1482" t="s">
        <v>160</v>
      </c>
      <c r="I1482" t="s">
        <v>4479</v>
      </c>
      <c r="J1482" t="s">
        <v>172</v>
      </c>
    </row>
    <row r="1483" spans="1:10" x14ac:dyDescent="0.25">
      <c r="A1483" t="s">
        <v>4164</v>
      </c>
      <c r="B1483">
        <v>2023</v>
      </c>
      <c r="C1483" s="20">
        <v>8</v>
      </c>
      <c r="D1483" t="s">
        <v>184</v>
      </c>
      <c r="E1483" t="s">
        <v>4213</v>
      </c>
      <c r="F1483" t="s">
        <v>4184</v>
      </c>
      <c r="G1483" t="s">
        <v>104</v>
      </c>
      <c r="H1483" t="s">
        <v>4454</v>
      </c>
      <c r="J1483" t="s">
        <v>172</v>
      </c>
    </row>
    <row r="1484" spans="1:10" x14ac:dyDescent="0.25">
      <c r="A1484" t="s">
        <v>4183</v>
      </c>
      <c r="B1484">
        <v>2022</v>
      </c>
      <c r="C1484" s="20">
        <v>8</v>
      </c>
      <c r="D1484" t="s">
        <v>4232</v>
      </c>
      <c r="E1484" t="s">
        <v>4219</v>
      </c>
      <c r="F1484" t="s">
        <v>4233</v>
      </c>
      <c r="G1484" t="s">
        <v>104</v>
      </c>
      <c r="H1484" t="s">
        <v>4147</v>
      </c>
      <c r="J1484" t="s">
        <v>172</v>
      </c>
    </row>
    <row r="1485" spans="1:10" x14ac:dyDescent="0.25">
      <c r="A1485" t="s">
        <v>4183</v>
      </c>
      <c r="B1485">
        <v>2014</v>
      </c>
      <c r="C1485" s="20">
        <v>8</v>
      </c>
      <c r="D1485" t="s">
        <v>4232</v>
      </c>
      <c r="E1485" t="s">
        <v>4241</v>
      </c>
      <c r="F1485" t="s">
        <v>4270</v>
      </c>
      <c r="G1485" t="s">
        <v>104</v>
      </c>
      <c r="H1485" t="s">
        <v>160</v>
      </c>
      <c r="I1485" t="s">
        <v>4478</v>
      </c>
      <c r="J1485" t="s">
        <v>172</v>
      </c>
    </row>
    <row r="1486" spans="1:10" x14ac:dyDescent="0.25">
      <c r="A1486" t="s">
        <v>4148</v>
      </c>
      <c r="B1486">
        <v>2014</v>
      </c>
      <c r="C1486" s="20">
        <v>8</v>
      </c>
      <c r="D1486" t="s">
        <v>4232</v>
      </c>
      <c r="E1486" t="s">
        <v>4153</v>
      </c>
      <c r="F1486" t="s">
        <v>4310</v>
      </c>
      <c r="G1486" t="s">
        <v>104</v>
      </c>
      <c r="H1486" t="s">
        <v>160</v>
      </c>
      <c r="I1486" t="s">
        <v>4478</v>
      </c>
      <c r="J1486" t="s">
        <v>172</v>
      </c>
    </row>
    <row r="1487" spans="1:10" x14ac:dyDescent="0.25">
      <c r="A1487" t="s">
        <v>4148</v>
      </c>
      <c r="B1487">
        <v>2013</v>
      </c>
      <c r="C1487" s="20">
        <v>8</v>
      </c>
      <c r="D1487" t="s">
        <v>4232</v>
      </c>
      <c r="E1487" t="s">
        <v>4283</v>
      </c>
      <c r="F1487" t="s">
        <v>4305</v>
      </c>
      <c r="G1487" t="s">
        <v>104</v>
      </c>
      <c r="H1487" t="s">
        <v>160</v>
      </c>
      <c r="I1487" t="s">
        <v>4479</v>
      </c>
      <c r="J1487" t="s">
        <v>172</v>
      </c>
    </row>
    <row r="1488" spans="1:10" x14ac:dyDescent="0.25">
      <c r="A1488" t="s">
        <v>4179</v>
      </c>
      <c r="B1488">
        <v>2023</v>
      </c>
      <c r="C1488" s="20">
        <v>8</v>
      </c>
      <c r="D1488" t="s">
        <v>4232</v>
      </c>
      <c r="E1488" t="s">
        <v>4262</v>
      </c>
      <c r="F1488" t="s">
        <v>4226</v>
      </c>
      <c r="G1488" t="s">
        <v>104</v>
      </c>
      <c r="H1488" t="s">
        <v>4425</v>
      </c>
      <c r="J1488" t="s">
        <v>172</v>
      </c>
    </row>
    <row r="1489" spans="1:10" x14ac:dyDescent="0.25">
      <c r="A1489" t="s">
        <v>4186</v>
      </c>
      <c r="B1489">
        <v>2022</v>
      </c>
      <c r="C1489" s="20">
        <v>8</v>
      </c>
      <c r="D1489" t="s">
        <v>4158</v>
      </c>
      <c r="E1489" t="s">
        <v>4214</v>
      </c>
      <c r="F1489" t="s">
        <v>4234</v>
      </c>
      <c r="G1489" t="s">
        <v>104</v>
      </c>
      <c r="H1489" t="s">
        <v>4147</v>
      </c>
      <c r="J1489" t="s">
        <v>172</v>
      </c>
    </row>
    <row r="1490" spans="1:10" x14ac:dyDescent="0.25">
      <c r="A1490" t="s">
        <v>4183</v>
      </c>
      <c r="B1490">
        <v>2015</v>
      </c>
      <c r="C1490" s="20">
        <v>8</v>
      </c>
      <c r="D1490" t="s">
        <v>4150</v>
      </c>
      <c r="E1490" t="s">
        <v>4255</v>
      </c>
      <c r="F1490" t="s">
        <v>4255</v>
      </c>
      <c r="G1490" t="s">
        <v>104</v>
      </c>
      <c r="H1490" t="s">
        <v>160</v>
      </c>
      <c r="I1490" t="s">
        <v>4479</v>
      </c>
      <c r="J1490" t="s">
        <v>172</v>
      </c>
    </row>
    <row r="1491" spans="1:10" x14ac:dyDescent="0.25">
      <c r="A1491" t="s">
        <v>4143</v>
      </c>
      <c r="B1491">
        <v>2023</v>
      </c>
      <c r="C1491" s="20">
        <v>8</v>
      </c>
      <c r="D1491" t="s">
        <v>4240</v>
      </c>
      <c r="E1491" t="s">
        <v>4157</v>
      </c>
      <c r="F1491" t="s">
        <v>4276</v>
      </c>
      <c r="G1491" t="s">
        <v>104</v>
      </c>
      <c r="H1491" t="s">
        <v>4454</v>
      </c>
      <c r="J1491" t="s">
        <v>172</v>
      </c>
    </row>
    <row r="1492" spans="1:10" x14ac:dyDescent="0.25">
      <c r="A1492" t="s">
        <v>4175</v>
      </c>
      <c r="B1492">
        <v>2015</v>
      </c>
      <c r="C1492" s="20">
        <v>8</v>
      </c>
      <c r="D1492" t="s">
        <v>4184</v>
      </c>
      <c r="E1492" t="s">
        <v>4150</v>
      </c>
      <c r="F1492" t="s">
        <v>4255</v>
      </c>
      <c r="G1492" t="s">
        <v>104</v>
      </c>
      <c r="H1492" t="s">
        <v>160</v>
      </c>
      <c r="I1492" t="s">
        <v>4479</v>
      </c>
      <c r="J1492" t="s">
        <v>172</v>
      </c>
    </row>
    <row r="1493" spans="1:10" x14ac:dyDescent="0.25">
      <c r="A1493" t="s">
        <v>4183</v>
      </c>
      <c r="B1493">
        <v>2023</v>
      </c>
      <c r="C1493" s="20">
        <v>8</v>
      </c>
      <c r="D1493" t="s">
        <v>4269</v>
      </c>
      <c r="E1493" t="s">
        <v>4207</v>
      </c>
      <c r="F1493" t="s">
        <v>4321</v>
      </c>
      <c r="G1493" t="s">
        <v>104</v>
      </c>
      <c r="H1493" t="s">
        <v>4425</v>
      </c>
      <c r="J1493" t="s">
        <v>172</v>
      </c>
    </row>
    <row r="1494" spans="1:10" x14ac:dyDescent="0.25">
      <c r="A1494" t="s">
        <v>4186</v>
      </c>
      <c r="B1494">
        <v>2014</v>
      </c>
      <c r="C1494" s="20">
        <v>8</v>
      </c>
      <c r="D1494" t="s">
        <v>4173</v>
      </c>
      <c r="E1494" t="s">
        <v>4245</v>
      </c>
      <c r="F1494" t="s">
        <v>4270</v>
      </c>
      <c r="G1494" t="s">
        <v>104</v>
      </c>
      <c r="H1494" t="s">
        <v>160</v>
      </c>
      <c r="I1494" t="s">
        <v>4478</v>
      </c>
      <c r="J1494" t="s">
        <v>172</v>
      </c>
    </row>
    <row r="1495" spans="1:10" x14ac:dyDescent="0.25">
      <c r="A1495" t="s">
        <v>4160</v>
      </c>
      <c r="B1495">
        <v>2024</v>
      </c>
      <c r="C1495" s="20">
        <v>8</v>
      </c>
      <c r="D1495" t="s">
        <v>4245</v>
      </c>
      <c r="E1495" t="s">
        <v>4225</v>
      </c>
      <c r="F1495" t="s">
        <v>4252</v>
      </c>
      <c r="G1495" t="s">
        <v>102</v>
      </c>
      <c r="H1495" t="s">
        <v>4462</v>
      </c>
      <c r="J1495" t="s">
        <v>172</v>
      </c>
    </row>
    <row r="1496" spans="1:10" x14ac:dyDescent="0.25">
      <c r="A1496" t="s">
        <v>4168</v>
      </c>
      <c r="B1496">
        <v>2013</v>
      </c>
      <c r="C1496" s="20">
        <v>8</v>
      </c>
      <c r="D1496" t="s">
        <v>4245</v>
      </c>
      <c r="E1496" t="s">
        <v>4235</v>
      </c>
      <c r="F1496" t="s">
        <v>4358</v>
      </c>
      <c r="G1496" t="s">
        <v>104</v>
      </c>
      <c r="H1496" t="s">
        <v>160</v>
      </c>
      <c r="I1496" t="s">
        <v>4479</v>
      </c>
      <c r="J1496" t="s">
        <v>172</v>
      </c>
    </row>
    <row r="1497" spans="1:10" x14ac:dyDescent="0.25">
      <c r="A1497" t="s">
        <v>4152</v>
      </c>
      <c r="B1497">
        <v>2014</v>
      </c>
      <c r="C1497" s="20">
        <v>8</v>
      </c>
      <c r="D1497" t="s">
        <v>4290</v>
      </c>
      <c r="E1497" t="s">
        <v>4237</v>
      </c>
      <c r="F1497" t="s">
        <v>4254</v>
      </c>
      <c r="G1497" t="s">
        <v>104</v>
      </c>
      <c r="H1497" t="s">
        <v>160</v>
      </c>
      <c r="I1497" t="s">
        <v>4478</v>
      </c>
      <c r="J1497" t="s">
        <v>172</v>
      </c>
    </row>
    <row r="1498" spans="1:10" x14ac:dyDescent="0.25">
      <c r="A1498" t="s">
        <v>4171</v>
      </c>
      <c r="B1498">
        <v>2014</v>
      </c>
      <c r="C1498" s="20">
        <v>8</v>
      </c>
      <c r="D1498" t="s">
        <v>4176</v>
      </c>
      <c r="E1498" t="s">
        <v>4181</v>
      </c>
      <c r="F1498" t="s">
        <v>4265</v>
      </c>
      <c r="G1498" t="s">
        <v>104</v>
      </c>
      <c r="H1498" t="s">
        <v>160</v>
      </c>
      <c r="I1498" t="s">
        <v>4478</v>
      </c>
      <c r="J1498" t="s">
        <v>172</v>
      </c>
    </row>
    <row r="1499" spans="1:10" x14ac:dyDescent="0.25">
      <c r="A1499" t="s">
        <v>4179</v>
      </c>
      <c r="B1499">
        <v>2014</v>
      </c>
      <c r="C1499" s="20">
        <v>8</v>
      </c>
      <c r="D1499" t="s">
        <v>4205</v>
      </c>
      <c r="E1499" t="s">
        <v>4269</v>
      </c>
      <c r="F1499" t="s">
        <v>4348</v>
      </c>
      <c r="G1499" t="s">
        <v>104</v>
      </c>
      <c r="H1499" t="s">
        <v>160</v>
      </c>
      <c r="I1499" t="s">
        <v>4478</v>
      </c>
      <c r="J1499" t="s">
        <v>172</v>
      </c>
    </row>
    <row r="1500" spans="1:10" x14ac:dyDescent="0.25">
      <c r="A1500" t="s">
        <v>4143</v>
      </c>
      <c r="B1500">
        <v>2013</v>
      </c>
      <c r="C1500" s="20">
        <v>8</v>
      </c>
      <c r="D1500" t="s">
        <v>4286</v>
      </c>
      <c r="E1500" t="s">
        <v>4204</v>
      </c>
      <c r="F1500" t="s">
        <v>4220</v>
      </c>
      <c r="G1500" t="s">
        <v>104</v>
      </c>
      <c r="H1500" t="s">
        <v>160</v>
      </c>
      <c r="I1500" t="s">
        <v>4479</v>
      </c>
      <c r="J1500" t="s">
        <v>172</v>
      </c>
    </row>
    <row r="1501" spans="1:10" x14ac:dyDescent="0.25">
      <c r="A1501" t="s">
        <v>4152</v>
      </c>
      <c r="B1501">
        <v>2013</v>
      </c>
      <c r="C1501" s="20">
        <v>8</v>
      </c>
      <c r="D1501" t="s">
        <v>4283</v>
      </c>
      <c r="E1501" t="s">
        <v>4283</v>
      </c>
      <c r="F1501" t="s">
        <v>4301</v>
      </c>
      <c r="G1501" t="s">
        <v>104</v>
      </c>
      <c r="H1501" t="s">
        <v>160</v>
      </c>
      <c r="I1501" t="s">
        <v>4479</v>
      </c>
      <c r="J1501" t="s">
        <v>172</v>
      </c>
    </row>
    <row r="1502" spans="1:10" x14ac:dyDescent="0.25">
      <c r="A1502" t="s">
        <v>4148</v>
      </c>
      <c r="B1502">
        <v>2016</v>
      </c>
      <c r="C1502" s="20">
        <v>8</v>
      </c>
      <c r="D1502" t="s">
        <v>4236</v>
      </c>
      <c r="E1502" t="s">
        <v>4229</v>
      </c>
      <c r="F1502" t="s">
        <v>4285</v>
      </c>
      <c r="G1502" t="s">
        <v>104</v>
      </c>
      <c r="H1502" t="s">
        <v>160</v>
      </c>
      <c r="I1502" t="s">
        <v>4479</v>
      </c>
      <c r="J1502" t="s">
        <v>172</v>
      </c>
    </row>
    <row r="1503" spans="1:10" x14ac:dyDescent="0.25">
      <c r="A1503" t="s">
        <v>4160</v>
      </c>
      <c r="B1503">
        <v>2013</v>
      </c>
      <c r="C1503" s="20">
        <v>8</v>
      </c>
      <c r="D1503" t="s">
        <v>4295</v>
      </c>
      <c r="E1503" t="s">
        <v>4218</v>
      </c>
      <c r="F1503" t="s">
        <v>4302</v>
      </c>
      <c r="G1503" t="s">
        <v>104</v>
      </c>
      <c r="H1503" t="s">
        <v>160</v>
      </c>
      <c r="I1503" t="s">
        <v>4478</v>
      </c>
      <c r="J1503" t="s">
        <v>172</v>
      </c>
    </row>
    <row r="1504" spans="1:10" x14ac:dyDescent="0.25">
      <c r="A1504" t="s">
        <v>4160</v>
      </c>
      <c r="B1504">
        <v>2014</v>
      </c>
      <c r="C1504" s="20">
        <v>8</v>
      </c>
      <c r="D1504" t="s">
        <v>4274</v>
      </c>
      <c r="E1504" t="s">
        <v>4205</v>
      </c>
      <c r="F1504" t="s">
        <v>4245</v>
      </c>
      <c r="G1504" t="s">
        <v>104</v>
      </c>
      <c r="H1504" t="s">
        <v>160</v>
      </c>
      <c r="I1504" t="s">
        <v>4478</v>
      </c>
      <c r="J1504" t="s">
        <v>172</v>
      </c>
    </row>
    <row r="1505" spans="1:10" x14ac:dyDescent="0.25">
      <c r="A1505" t="s">
        <v>4168</v>
      </c>
      <c r="B1505">
        <v>2023</v>
      </c>
      <c r="C1505" s="20">
        <v>8</v>
      </c>
      <c r="D1505" t="s">
        <v>4153</v>
      </c>
      <c r="E1505" t="s">
        <v>4181</v>
      </c>
      <c r="F1505" t="s">
        <v>4289</v>
      </c>
      <c r="G1505" t="s">
        <v>104</v>
      </c>
      <c r="H1505" t="s">
        <v>4425</v>
      </c>
      <c r="J1505" t="s">
        <v>172</v>
      </c>
    </row>
    <row r="1506" spans="1:10" x14ac:dyDescent="0.25">
      <c r="A1506" t="s">
        <v>4168</v>
      </c>
      <c r="B1506">
        <v>2014</v>
      </c>
      <c r="C1506" s="20">
        <v>8</v>
      </c>
      <c r="D1506" t="s">
        <v>4187</v>
      </c>
      <c r="E1506" t="s">
        <v>4187</v>
      </c>
      <c r="F1506" t="s">
        <v>4208</v>
      </c>
      <c r="G1506" t="s">
        <v>104</v>
      </c>
      <c r="H1506" t="s">
        <v>160</v>
      </c>
      <c r="I1506" t="s">
        <v>4478</v>
      </c>
      <c r="J1506" t="s">
        <v>172</v>
      </c>
    </row>
    <row r="1507" spans="1:10" x14ac:dyDescent="0.25">
      <c r="A1507" t="s">
        <v>4175</v>
      </c>
      <c r="B1507">
        <v>2014</v>
      </c>
      <c r="C1507" s="20">
        <v>8</v>
      </c>
      <c r="D1507" t="s">
        <v>4238</v>
      </c>
      <c r="E1507" t="s">
        <v>4223</v>
      </c>
      <c r="F1507" t="s">
        <v>4243</v>
      </c>
      <c r="G1507" t="s">
        <v>104</v>
      </c>
      <c r="H1507" t="s">
        <v>160</v>
      </c>
      <c r="I1507" t="s">
        <v>4478</v>
      </c>
      <c r="J1507" t="s">
        <v>172</v>
      </c>
    </row>
    <row r="1508" spans="1:10" x14ac:dyDescent="0.25">
      <c r="A1508" t="s">
        <v>4164</v>
      </c>
      <c r="B1508">
        <v>2013</v>
      </c>
      <c r="C1508" s="20">
        <v>8</v>
      </c>
      <c r="D1508" t="s">
        <v>4238</v>
      </c>
      <c r="E1508" t="s">
        <v>4176</v>
      </c>
      <c r="F1508" t="s">
        <v>4311</v>
      </c>
      <c r="G1508" t="s">
        <v>104</v>
      </c>
      <c r="H1508" t="s">
        <v>160</v>
      </c>
      <c r="I1508" t="s">
        <v>4479</v>
      </c>
      <c r="J1508" t="s">
        <v>172</v>
      </c>
    </row>
    <row r="1509" spans="1:10" x14ac:dyDescent="0.25">
      <c r="A1509" t="s">
        <v>4171</v>
      </c>
      <c r="B1509">
        <v>2013</v>
      </c>
      <c r="C1509" s="20">
        <v>7.9</v>
      </c>
      <c r="D1509" t="s">
        <v>184</v>
      </c>
      <c r="E1509" t="s">
        <v>4244</v>
      </c>
      <c r="F1509" t="s">
        <v>4335</v>
      </c>
      <c r="G1509" t="s">
        <v>104</v>
      </c>
      <c r="H1509" t="s">
        <v>160</v>
      </c>
      <c r="I1509" t="s">
        <v>4479</v>
      </c>
      <c r="J1509" t="s">
        <v>172</v>
      </c>
    </row>
    <row r="1510" spans="1:10" x14ac:dyDescent="0.25">
      <c r="A1510" t="s">
        <v>4186</v>
      </c>
      <c r="B1510">
        <v>2022</v>
      </c>
      <c r="C1510" s="20">
        <v>7.9</v>
      </c>
      <c r="D1510" t="s">
        <v>4258</v>
      </c>
      <c r="E1510" t="s">
        <v>4221</v>
      </c>
      <c r="F1510" t="s">
        <v>4437</v>
      </c>
      <c r="G1510" t="s">
        <v>104</v>
      </c>
      <c r="H1510" t="s">
        <v>4454</v>
      </c>
      <c r="J1510" t="s">
        <v>172</v>
      </c>
    </row>
    <row r="1511" spans="1:10" x14ac:dyDescent="0.25">
      <c r="A1511" t="s">
        <v>4171</v>
      </c>
      <c r="B1511">
        <v>2023</v>
      </c>
      <c r="C1511" s="20">
        <v>7.9</v>
      </c>
      <c r="D1511" t="s">
        <v>4207</v>
      </c>
      <c r="E1511" t="s">
        <v>4247</v>
      </c>
      <c r="F1511" t="s">
        <v>4157</v>
      </c>
      <c r="G1511" t="s">
        <v>104</v>
      </c>
      <c r="H1511" t="s">
        <v>4454</v>
      </c>
      <c r="J1511" t="s">
        <v>172</v>
      </c>
    </row>
    <row r="1512" spans="1:10" x14ac:dyDescent="0.25">
      <c r="A1512" t="s">
        <v>4186</v>
      </c>
      <c r="B1512">
        <v>2023</v>
      </c>
      <c r="C1512" s="20">
        <v>7.9</v>
      </c>
      <c r="D1512" t="s">
        <v>4157</v>
      </c>
      <c r="E1512" t="s">
        <v>4154</v>
      </c>
      <c r="F1512" t="s">
        <v>4344</v>
      </c>
      <c r="G1512" t="s">
        <v>104</v>
      </c>
      <c r="H1512" t="s">
        <v>4425</v>
      </c>
      <c r="J1512" t="s">
        <v>172</v>
      </c>
    </row>
    <row r="1513" spans="1:10" x14ac:dyDescent="0.25">
      <c r="A1513" t="s">
        <v>4168</v>
      </c>
      <c r="B1513">
        <v>2022</v>
      </c>
      <c r="C1513" s="20">
        <v>7.9</v>
      </c>
      <c r="D1513" t="s">
        <v>4230</v>
      </c>
      <c r="E1513" t="s">
        <v>4181</v>
      </c>
      <c r="F1513" t="s">
        <v>4178</v>
      </c>
      <c r="G1513" t="s">
        <v>104</v>
      </c>
      <c r="H1513" t="s">
        <v>4454</v>
      </c>
      <c r="J1513" t="s">
        <v>172</v>
      </c>
    </row>
    <row r="1514" spans="1:10" x14ac:dyDescent="0.25">
      <c r="A1514" t="s">
        <v>4164</v>
      </c>
      <c r="B1514">
        <v>2024</v>
      </c>
      <c r="C1514" s="20">
        <v>7.9</v>
      </c>
      <c r="D1514" t="s">
        <v>4149</v>
      </c>
      <c r="E1514" t="s">
        <v>4177</v>
      </c>
      <c r="F1514" t="s">
        <v>4281</v>
      </c>
      <c r="G1514" t="s">
        <v>102</v>
      </c>
      <c r="H1514" t="s">
        <v>4462</v>
      </c>
      <c r="J1514" t="s">
        <v>172</v>
      </c>
    </row>
    <row r="1515" spans="1:10" x14ac:dyDescent="0.25">
      <c r="A1515" t="s">
        <v>4175</v>
      </c>
      <c r="B1515">
        <v>2013</v>
      </c>
      <c r="C1515" s="20">
        <v>7.9</v>
      </c>
      <c r="D1515" t="s">
        <v>4149</v>
      </c>
      <c r="E1515" t="s">
        <v>4244</v>
      </c>
      <c r="F1515" t="s">
        <v>4335</v>
      </c>
      <c r="G1515" t="s">
        <v>104</v>
      </c>
      <c r="H1515" t="s">
        <v>160</v>
      </c>
      <c r="I1515" t="s">
        <v>4479</v>
      </c>
      <c r="J1515" t="s">
        <v>172</v>
      </c>
    </row>
    <row r="1516" spans="1:10" x14ac:dyDescent="0.25">
      <c r="A1516" t="s">
        <v>4175</v>
      </c>
      <c r="B1516">
        <v>2024</v>
      </c>
      <c r="C1516" s="20">
        <v>7.9</v>
      </c>
      <c r="D1516" t="s">
        <v>4241</v>
      </c>
      <c r="E1516" t="s">
        <v>4213</v>
      </c>
      <c r="F1516" t="s">
        <v>4271</v>
      </c>
      <c r="G1516" t="s">
        <v>102</v>
      </c>
      <c r="H1516" t="s">
        <v>4462</v>
      </c>
      <c r="J1516" t="s">
        <v>172</v>
      </c>
    </row>
    <row r="1517" spans="1:10" x14ac:dyDescent="0.25">
      <c r="A1517" t="s">
        <v>4183</v>
      </c>
      <c r="B1517">
        <v>2022</v>
      </c>
      <c r="C1517" s="20">
        <v>7.9</v>
      </c>
      <c r="D1517" t="s">
        <v>4165</v>
      </c>
      <c r="E1517" t="s">
        <v>4228</v>
      </c>
      <c r="F1517" t="s">
        <v>4419</v>
      </c>
      <c r="G1517" t="s">
        <v>104</v>
      </c>
      <c r="H1517" t="s">
        <v>4454</v>
      </c>
      <c r="J1517" t="s">
        <v>172</v>
      </c>
    </row>
    <row r="1518" spans="1:10" x14ac:dyDescent="0.25">
      <c r="A1518" t="s">
        <v>4168</v>
      </c>
      <c r="B1518">
        <v>2024</v>
      </c>
      <c r="C1518" s="20">
        <v>7.9</v>
      </c>
      <c r="D1518" t="s">
        <v>4181</v>
      </c>
      <c r="E1518" t="s">
        <v>4239</v>
      </c>
      <c r="F1518" t="s">
        <v>4178</v>
      </c>
      <c r="G1518" t="s">
        <v>102</v>
      </c>
      <c r="H1518" t="s">
        <v>4462</v>
      </c>
      <c r="J1518" t="s">
        <v>172</v>
      </c>
    </row>
    <row r="1519" spans="1:10" x14ac:dyDescent="0.25">
      <c r="A1519" t="s">
        <v>4143</v>
      </c>
      <c r="B1519">
        <v>2025</v>
      </c>
      <c r="C1519" s="20">
        <v>7.9</v>
      </c>
      <c r="D1519" t="s">
        <v>4218</v>
      </c>
      <c r="E1519" t="s">
        <v>4187</v>
      </c>
      <c r="F1519" t="s">
        <v>4262</v>
      </c>
      <c r="G1519" t="s">
        <v>102</v>
      </c>
      <c r="H1519" t="s">
        <v>4462</v>
      </c>
      <c r="J1519" t="s">
        <v>172</v>
      </c>
    </row>
    <row r="1520" spans="1:10" x14ac:dyDescent="0.25">
      <c r="A1520" t="s">
        <v>4148</v>
      </c>
      <c r="B1520">
        <v>2023</v>
      </c>
      <c r="C1520" s="20">
        <v>7.9</v>
      </c>
      <c r="D1520" t="s">
        <v>4218</v>
      </c>
      <c r="E1520" t="s">
        <v>4220</v>
      </c>
      <c r="F1520" t="s">
        <v>4221</v>
      </c>
      <c r="G1520" t="s">
        <v>104</v>
      </c>
      <c r="H1520" t="s">
        <v>4147</v>
      </c>
      <c r="J1520" t="s">
        <v>172</v>
      </c>
    </row>
    <row r="1521" spans="1:10" x14ac:dyDescent="0.25">
      <c r="A1521" t="s">
        <v>4179</v>
      </c>
      <c r="B1521">
        <v>2013</v>
      </c>
      <c r="C1521" s="20">
        <v>7.9</v>
      </c>
      <c r="D1521" t="s">
        <v>4236</v>
      </c>
      <c r="E1521" t="s">
        <v>4236</v>
      </c>
      <c r="F1521" t="s">
        <v>4350</v>
      </c>
      <c r="G1521" t="s">
        <v>104</v>
      </c>
      <c r="H1521" t="s">
        <v>160</v>
      </c>
      <c r="I1521" t="s">
        <v>4479</v>
      </c>
      <c r="J1521" t="s">
        <v>172</v>
      </c>
    </row>
    <row r="1522" spans="1:10" x14ac:dyDescent="0.25">
      <c r="A1522" t="s">
        <v>4156</v>
      </c>
      <c r="B1522">
        <v>2013</v>
      </c>
      <c r="C1522" s="20">
        <v>7.9</v>
      </c>
      <c r="D1522" t="s">
        <v>4180</v>
      </c>
      <c r="E1522" t="s">
        <v>4284</v>
      </c>
      <c r="F1522" t="s">
        <v>4349</v>
      </c>
      <c r="G1522" t="s">
        <v>104</v>
      </c>
      <c r="H1522" t="s">
        <v>160</v>
      </c>
      <c r="I1522" t="s">
        <v>4478</v>
      </c>
      <c r="J1522" t="s">
        <v>172</v>
      </c>
    </row>
    <row r="1523" spans="1:10" x14ac:dyDescent="0.25">
      <c r="A1523" t="s">
        <v>4179</v>
      </c>
      <c r="B1523">
        <v>2022</v>
      </c>
      <c r="C1523" s="20">
        <v>7.9</v>
      </c>
      <c r="D1523" t="s">
        <v>4231</v>
      </c>
      <c r="E1523" t="s">
        <v>4213</v>
      </c>
      <c r="F1523" t="s">
        <v>4157</v>
      </c>
      <c r="G1523" t="s">
        <v>104</v>
      </c>
      <c r="H1523" t="s">
        <v>4147</v>
      </c>
      <c r="J1523" t="s">
        <v>172</v>
      </c>
    </row>
    <row r="1524" spans="1:10" x14ac:dyDescent="0.25">
      <c r="A1524" t="s">
        <v>4156</v>
      </c>
      <c r="B1524">
        <v>2024</v>
      </c>
      <c r="C1524" s="20">
        <v>7.9</v>
      </c>
      <c r="D1524" t="s">
        <v>4244</v>
      </c>
      <c r="E1524" t="s">
        <v>4173</v>
      </c>
      <c r="F1524" t="s">
        <v>4227</v>
      </c>
      <c r="G1524" t="s">
        <v>102</v>
      </c>
      <c r="H1524" t="s">
        <v>4462</v>
      </c>
      <c r="J1524" t="s">
        <v>172</v>
      </c>
    </row>
    <row r="1525" spans="1:10" x14ac:dyDescent="0.25">
      <c r="A1525" t="s">
        <v>4179</v>
      </c>
      <c r="B1525">
        <v>2022</v>
      </c>
      <c r="C1525" s="20">
        <v>7.9</v>
      </c>
      <c r="D1525" t="s">
        <v>4244</v>
      </c>
      <c r="E1525" t="s">
        <v>4246</v>
      </c>
      <c r="F1525" t="s">
        <v>4226</v>
      </c>
      <c r="G1525" t="s">
        <v>104</v>
      </c>
      <c r="H1525" t="s">
        <v>4454</v>
      </c>
      <c r="J1525" t="s">
        <v>172</v>
      </c>
    </row>
    <row r="1526" spans="1:10" x14ac:dyDescent="0.25">
      <c r="A1526" t="s">
        <v>4175</v>
      </c>
      <c r="B1526">
        <v>2023</v>
      </c>
      <c r="C1526" s="20">
        <v>7.9</v>
      </c>
      <c r="D1526" t="s">
        <v>4282</v>
      </c>
      <c r="E1526" t="s">
        <v>4245</v>
      </c>
      <c r="F1526" t="s">
        <v>4155</v>
      </c>
      <c r="G1526" t="s">
        <v>104</v>
      </c>
      <c r="H1526" t="s">
        <v>4425</v>
      </c>
      <c r="J1526" t="s">
        <v>172</v>
      </c>
    </row>
    <row r="1527" spans="1:10" x14ac:dyDescent="0.25">
      <c r="A1527" t="s">
        <v>4143</v>
      </c>
      <c r="B1527">
        <v>2014</v>
      </c>
      <c r="C1527" s="20">
        <v>7.9</v>
      </c>
      <c r="D1527" t="s">
        <v>4238</v>
      </c>
      <c r="E1527" t="s">
        <v>4205</v>
      </c>
      <c r="F1527" t="s">
        <v>4218</v>
      </c>
      <c r="G1527" t="s">
        <v>104</v>
      </c>
      <c r="H1527" t="s">
        <v>160</v>
      </c>
      <c r="I1527" t="s">
        <v>4478</v>
      </c>
      <c r="J1527" t="s">
        <v>172</v>
      </c>
    </row>
    <row r="1528" spans="1:10" x14ac:dyDescent="0.25">
      <c r="A1528" t="s">
        <v>4175</v>
      </c>
      <c r="B1528">
        <v>2022</v>
      </c>
      <c r="C1528" s="20">
        <v>7.9</v>
      </c>
      <c r="D1528" t="s">
        <v>4188</v>
      </c>
      <c r="E1528" t="s">
        <v>4206</v>
      </c>
      <c r="F1528" t="s">
        <v>4227</v>
      </c>
      <c r="G1528" t="s">
        <v>104</v>
      </c>
      <c r="H1528" t="s">
        <v>4147</v>
      </c>
      <c r="J1528" t="s">
        <v>172</v>
      </c>
    </row>
    <row r="1529" spans="1:10" x14ac:dyDescent="0.25">
      <c r="A1529" t="s">
        <v>4148</v>
      </c>
      <c r="B1529">
        <v>2014</v>
      </c>
      <c r="C1529" s="20">
        <v>7.8</v>
      </c>
      <c r="D1529" t="s">
        <v>184</v>
      </c>
      <c r="E1529" t="s">
        <v>4244</v>
      </c>
      <c r="F1529" t="s">
        <v>4208</v>
      </c>
      <c r="G1529" t="s">
        <v>104</v>
      </c>
      <c r="H1529" t="s">
        <v>160</v>
      </c>
      <c r="I1529" t="s">
        <v>4479</v>
      </c>
      <c r="J1529" t="s">
        <v>172</v>
      </c>
    </row>
    <row r="1530" spans="1:10" x14ac:dyDescent="0.25">
      <c r="A1530" t="s">
        <v>4152</v>
      </c>
      <c r="B1530">
        <v>2014</v>
      </c>
      <c r="C1530" s="20">
        <v>7.8</v>
      </c>
      <c r="D1530" t="s">
        <v>184</v>
      </c>
      <c r="E1530" t="s">
        <v>4243</v>
      </c>
      <c r="F1530" t="s">
        <v>4208</v>
      </c>
      <c r="G1530" t="s">
        <v>104</v>
      </c>
      <c r="H1530" t="s">
        <v>160</v>
      </c>
      <c r="I1530" t="s">
        <v>4479</v>
      </c>
      <c r="J1530" t="s">
        <v>172</v>
      </c>
    </row>
    <row r="1531" spans="1:10" x14ac:dyDescent="0.25">
      <c r="A1531" t="s">
        <v>4152</v>
      </c>
      <c r="B1531">
        <v>2023</v>
      </c>
      <c r="C1531" s="20">
        <v>7.8</v>
      </c>
      <c r="D1531" t="s">
        <v>4232</v>
      </c>
      <c r="E1531" t="s">
        <v>4244</v>
      </c>
      <c r="F1531" t="s">
        <v>4213</v>
      </c>
      <c r="G1531" t="s">
        <v>104</v>
      </c>
      <c r="H1531" t="s">
        <v>4454</v>
      </c>
      <c r="J1531" t="s">
        <v>172</v>
      </c>
    </row>
    <row r="1532" spans="1:10" x14ac:dyDescent="0.25">
      <c r="A1532" t="s">
        <v>4156</v>
      </c>
      <c r="B1532">
        <v>2023</v>
      </c>
      <c r="C1532" s="20">
        <v>7.8</v>
      </c>
      <c r="D1532" t="s">
        <v>4246</v>
      </c>
      <c r="E1532" t="s">
        <v>4200</v>
      </c>
      <c r="F1532" t="s">
        <v>4345</v>
      </c>
      <c r="G1532" t="s">
        <v>102</v>
      </c>
      <c r="H1532" t="s">
        <v>4462</v>
      </c>
      <c r="J1532" t="s">
        <v>172</v>
      </c>
    </row>
    <row r="1533" spans="1:10" x14ac:dyDescent="0.25">
      <c r="A1533" t="s">
        <v>4175</v>
      </c>
      <c r="B1533">
        <v>2024</v>
      </c>
      <c r="C1533" s="20">
        <v>7.8</v>
      </c>
      <c r="D1533" t="s">
        <v>4157</v>
      </c>
      <c r="E1533" t="s">
        <v>4162</v>
      </c>
      <c r="F1533" t="s">
        <v>4317</v>
      </c>
      <c r="G1533" t="s">
        <v>102</v>
      </c>
      <c r="H1533" t="s">
        <v>4432</v>
      </c>
      <c r="J1533" t="s">
        <v>172</v>
      </c>
    </row>
    <row r="1534" spans="1:10" x14ac:dyDescent="0.25">
      <c r="A1534" t="s">
        <v>4160</v>
      </c>
      <c r="B1534">
        <v>2024</v>
      </c>
      <c r="C1534" s="20">
        <v>7.8</v>
      </c>
      <c r="D1534" t="s">
        <v>4240</v>
      </c>
      <c r="E1534" t="s">
        <v>4195</v>
      </c>
      <c r="F1534" t="s">
        <v>4323</v>
      </c>
      <c r="G1534" t="s">
        <v>102</v>
      </c>
      <c r="H1534" t="s">
        <v>4432</v>
      </c>
      <c r="J1534" t="s">
        <v>172</v>
      </c>
    </row>
    <row r="1535" spans="1:10" x14ac:dyDescent="0.25">
      <c r="A1535" t="s">
        <v>4179</v>
      </c>
      <c r="B1535">
        <v>2024</v>
      </c>
      <c r="C1535" s="20">
        <v>7.8</v>
      </c>
      <c r="D1535" t="s">
        <v>4177</v>
      </c>
      <c r="E1535" t="s">
        <v>4240</v>
      </c>
      <c r="F1535" t="s">
        <v>4271</v>
      </c>
      <c r="G1535" t="s">
        <v>102</v>
      </c>
      <c r="H1535" t="s">
        <v>4462</v>
      </c>
      <c r="J1535" t="s">
        <v>172</v>
      </c>
    </row>
    <row r="1536" spans="1:10" x14ac:dyDescent="0.25">
      <c r="A1536" t="s">
        <v>4148</v>
      </c>
      <c r="B1536">
        <v>2024</v>
      </c>
      <c r="C1536" s="20">
        <v>7.8</v>
      </c>
      <c r="D1536" t="s">
        <v>4173</v>
      </c>
      <c r="E1536" t="s">
        <v>4280</v>
      </c>
      <c r="F1536" t="s">
        <v>4253</v>
      </c>
      <c r="G1536" t="s">
        <v>102</v>
      </c>
      <c r="H1536" t="s">
        <v>4462</v>
      </c>
      <c r="J1536" t="s">
        <v>172</v>
      </c>
    </row>
    <row r="1537" spans="1:10" x14ac:dyDescent="0.25">
      <c r="A1537" t="s">
        <v>4156</v>
      </c>
      <c r="B1537">
        <v>2024</v>
      </c>
      <c r="C1537" s="20">
        <v>7.8</v>
      </c>
      <c r="D1537" t="s">
        <v>4181</v>
      </c>
      <c r="E1537" t="s">
        <v>4247</v>
      </c>
      <c r="F1537" t="s">
        <v>4321</v>
      </c>
      <c r="G1537" t="s">
        <v>102</v>
      </c>
      <c r="H1537" t="s">
        <v>4432</v>
      </c>
      <c r="J1537" t="s">
        <v>172</v>
      </c>
    </row>
    <row r="1538" spans="1:10" x14ac:dyDescent="0.25">
      <c r="A1538" t="s">
        <v>4143</v>
      </c>
      <c r="B1538">
        <v>2014</v>
      </c>
      <c r="C1538" s="20">
        <v>7.8</v>
      </c>
      <c r="D1538" t="s">
        <v>4181</v>
      </c>
      <c r="E1538" t="s">
        <v>4181</v>
      </c>
      <c r="F1538" t="s">
        <v>4348</v>
      </c>
      <c r="G1538" t="s">
        <v>104</v>
      </c>
      <c r="H1538" t="s">
        <v>160</v>
      </c>
      <c r="I1538" t="s">
        <v>4479</v>
      </c>
      <c r="J1538" t="s">
        <v>172</v>
      </c>
    </row>
    <row r="1539" spans="1:10" x14ac:dyDescent="0.25">
      <c r="A1539" t="s">
        <v>4148</v>
      </c>
      <c r="B1539">
        <v>2023</v>
      </c>
      <c r="C1539" s="20">
        <v>7.8</v>
      </c>
      <c r="D1539" t="s">
        <v>4205</v>
      </c>
      <c r="E1539" t="s">
        <v>4238</v>
      </c>
      <c r="F1539" t="s">
        <v>4221</v>
      </c>
      <c r="G1539" t="s">
        <v>104</v>
      </c>
      <c r="H1539" t="s">
        <v>4454</v>
      </c>
      <c r="J1539" t="s">
        <v>172</v>
      </c>
    </row>
    <row r="1540" spans="1:10" x14ac:dyDescent="0.25">
      <c r="A1540" t="s">
        <v>4186</v>
      </c>
      <c r="B1540">
        <v>2023</v>
      </c>
      <c r="C1540" s="20">
        <v>7.8</v>
      </c>
      <c r="D1540" t="s">
        <v>4312</v>
      </c>
      <c r="E1540" t="s">
        <v>4245</v>
      </c>
      <c r="F1540" t="s">
        <v>4206</v>
      </c>
      <c r="G1540" t="s">
        <v>104</v>
      </c>
      <c r="H1540" t="s">
        <v>4454</v>
      </c>
      <c r="J1540" t="s">
        <v>172</v>
      </c>
    </row>
    <row r="1541" spans="1:10" x14ac:dyDescent="0.25">
      <c r="A1541" t="s">
        <v>4179</v>
      </c>
      <c r="B1541">
        <v>2015</v>
      </c>
      <c r="C1541" s="20">
        <v>7.8</v>
      </c>
      <c r="D1541" t="s">
        <v>4248</v>
      </c>
      <c r="E1541" t="s">
        <v>4178</v>
      </c>
      <c r="F1541" t="s">
        <v>4178</v>
      </c>
      <c r="G1541" t="s">
        <v>104</v>
      </c>
      <c r="H1541" t="s">
        <v>160</v>
      </c>
      <c r="I1541" t="s">
        <v>4479</v>
      </c>
      <c r="J1541" t="s">
        <v>172</v>
      </c>
    </row>
    <row r="1542" spans="1:10" x14ac:dyDescent="0.25">
      <c r="A1542" t="s">
        <v>4160</v>
      </c>
      <c r="B1542">
        <v>2013</v>
      </c>
      <c r="C1542" s="20">
        <v>7.8</v>
      </c>
      <c r="D1542" t="s">
        <v>4236</v>
      </c>
      <c r="E1542" t="s">
        <v>4203</v>
      </c>
      <c r="F1542" t="s">
        <v>4357</v>
      </c>
      <c r="G1542" t="s">
        <v>104</v>
      </c>
      <c r="H1542" t="s">
        <v>160</v>
      </c>
      <c r="I1542" t="s">
        <v>4479</v>
      </c>
      <c r="J1542" t="s">
        <v>172</v>
      </c>
    </row>
    <row r="1543" spans="1:10" x14ac:dyDescent="0.25">
      <c r="A1543" t="s">
        <v>4164</v>
      </c>
      <c r="B1543">
        <v>2022</v>
      </c>
      <c r="C1543" s="20">
        <v>7.8</v>
      </c>
      <c r="D1543" t="s">
        <v>4180</v>
      </c>
      <c r="E1543" t="s">
        <v>4157</v>
      </c>
      <c r="F1543" t="s">
        <v>4289</v>
      </c>
      <c r="G1543" t="s">
        <v>104</v>
      </c>
      <c r="H1543" t="s">
        <v>4454</v>
      </c>
      <c r="J1543" t="s">
        <v>172</v>
      </c>
    </row>
    <row r="1544" spans="1:10" x14ac:dyDescent="0.25">
      <c r="A1544" t="s">
        <v>4156</v>
      </c>
      <c r="B1544">
        <v>2013</v>
      </c>
      <c r="C1544" s="20">
        <v>7.8</v>
      </c>
      <c r="D1544" t="s">
        <v>4244</v>
      </c>
      <c r="E1544" t="s">
        <v>4263</v>
      </c>
      <c r="F1544" t="s">
        <v>4313</v>
      </c>
      <c r="G1544" t="s">
        <v>104</v>
      </c>
      <c r="H1544" t="s">
        <v>160</v>
      </c>
      <c r="I1544" t="s">
        <v>4479</v>
      </c>
      <c r="J1544" t="s">
        <v>172</v>
      </c>
    </row>
    <row r="1545" spans="1:10" x14ac:dyDescent="0.25">
      <c r="A1545" t="s">
        <v>4156</v>
      </c>
      <c r="B1545">
        <v>2022</v>
      </c>
      <c r="C1545" s="20">
        <v>7.8</v>
      </c>
      <c r="D1545" t="s">
        <v>4153</v>
      </c>
      <c r="E1545" t="s">
        <v>4236</v>
      </c>
      <c r="F1545" t="s">
        <v>4185</v>
      </c>
      <c r="G1545" t="s">
        <v>104</v>
      </c>
      <c r="H1545" t="s">
        <v>4454</v>
      </c>
      <c r="J1545" t="s">
        <v>172</v>
      </c>
    </row>
    <row r="1546" spans="1:10" x14ac:dyDescent="0.25">
      <c r="A1546" t="s">
        <v>4171</v>
      </c>
      <c r="B1546">
        <v>2024</v>
      </c>
      <c r="C1546" s="20">
        <v>7.8</v>
      </c>
      <c r="D1546" t="s">
        <v>4188</v>
      </c>
      <c r="E1546" t="s">
        <v>4235</v>
      </c>
      <c r="F1546" t="s">
        <v>4213</v>
      </c>
      <c r="G1546" t="s">
        <v>102</v>
      </c>
      <c r="H1546" t="s">
        <v>4462</v>
      </c>
      <c r="J1546" t="s">
        <v>172</v>
      </c>
    </row>
    <row r="1547" spans="1:10" x14ac:dyDescent="0.25">
      <c r="A1547" t="s">
        <v>4160</v>
      </c>
      <c r="B1547">
        <v>2022</v>
      </c>
      <c r="C1547" s="20">
        <v>7.8</v>
      </c>
      <c r="D1547" t="s">
        <v>4188</v>
      </c>
      <c r="E1547" t="s">
        <v>4149</v>
      </c>
      <c r="F1547" t="s">
        <v>4340</v>
      </c>
      <c r="G1547" t="s">
        <v>104</v>
      </c>
      <c r="H1547" t="s">
        <v>4454</v>
      </c>
      <c r="J1547" t="s">
        <v>172</v>
      </c>
    </row>
    <row r="1548" spans="1:10" x14ac:dyDescent="0.25">
      <c r="A1548" t="s">
        <v>4143</v>
      </c>
      <c r="B1548">
        <v>2023</v>
      </c>
      <c r="C1548" s="20">
        <v>7.7</v>
      </c>
      <c r="D1548" t="s">
        <v>4232</v>
      </c>
      <c r="E1548" t="s">
        <v>4161</v>
      </c>
      <c r="F1548" t="s">
        <v>4226</v>
      </c>
      <c r="G1548" t="s">
        <v>104</v>
      </c>
      <c r="H1548" t="s">
        <v>4425</v>
      </c>
      <c r="J1548" t="s">
        <v>172</v>
      </c>
    </row>
    <row r="1549" spans="1:10" x14ac:dyDescent="0.25">
      <c r="A1549" t="s">
        <v>4186</v>
      </c>
      <c r="B1549">
        <v>2015</v>
      </c>
      <c r="C1549" s="20">
        <v>7.7</v>
      </c>
      <c r="D1549" t="s">
        <v>4199</v>
      </c>
      <c r="E1549" t="s">
        <v>4199</v>
      </c>
      <c r="F1549" t="s">
        <v>4227</v>
      </c>
      <c r="G1549" t="s">
        <v>104</v>
      </c>
      <c r="H1549" t="s">
        <v>160</v>
      </c>
      <c r="I1549" t="s">
        <v>4479</v>
      </c>
      <c r="J1549" t="s">
        <v>172</v>
      </c>
    </row>
    <row r="1550" spans="1:10" x14ac:dyDescent="0.25">
      <c r="A1550" t="s">
        <v>4183</v>
      </c>
      <c r="B1550">
        <v>2024</v>
      </c>
      <c r="C1550" s="20">
        <v>7.7</v>
      </c>
      <c r="D1550" t="s">
        <v>4251</v>
      </c>
      <c r="E1550" t="s">
        <v>4180</v>
      </c>
      <c r="F1550" t="s">
        <v>4287</v>
      </c>
      <c r="G1550" t="s">
        <v>102</v>
      </c>
      <c r="H1550" t="s">
        <v>4462</v>
      </c>
      <c r="J1550" t="s">
        <v>172</v>
      </c>
    </row>
    <row r="1551" spans="1:10" x14ac:dyDescent="0.25">
      <c r="A1551" t="s">
        <v>4179</v>
      </c>
      <c r="B1551">
        <v>2021</v>
      </c>
      <c r="C1551" s="20">
        <v>7.7</v>
      </c>
      <c r="D1551" t="s">
        <v>4230</v>
      </c>
      <c r="E1551" t="s">
        <v>4246</v>
      </c>
      <c r="F1551" t="s">
        <v>4198</v>
      </c>
      <c r="G1551" t="s">
        <v>104</v>
      </c>
      <c r="H1551" t="s">
        <v>4147</v>
      </c>
      <c r="J1551" t="s">
        <v>172</v>
      </c>
    </row>
    <row r="1552" spans="1:10" x14ac:dyDescent="0.25">
      <c r="A1552" t="s">
        <v>4183</v>
      </c>
      <c r="B1552">
        <v>2024</v>
      </c>
      <c r="C1552" s="20">
        <v>7.7</v>
      </c>
      <c r="D1552" t="s">
        <v>4227</v>
      </c>
      <c r="E1552" t="s">
        <v>4178</v>
      </c>
      <c r="F1552" t="s">
        <v>4170</v>
      </c>
      <c r="G1552" t="s">
        <v>102</v>
      </c>
      <c r="H1552" t="s">
        <v>4432</v>
      </c>
      <c r="J1552" t="s">
        <v>172</v>
      </c>
    </row>
    <row r="1553" spans="1:10" x14ac:dyDescent="0.25">
      <c r="A1553" t="s">
        <v>4171</v>
      </c>
      <c r="B1553">
        <v>2022</v>
      </c>
      <c r="C1553" s="20">
        <v>7.7</v>
      </c>
      <c r="D1553" t="s">
        <v>4172</v>
      </c>
      <c r="E1553" t="s">
        <v>4208</v>
      </c>
      <c r="F1553" t="s">
        <v>4247</v>
      </c>
      <c r="G1553" t="s">
        <v>104</v>
      </c>
      <c r="H1553" t="s">
        <v>4454</v>
      </c>
      <c r="J1553" t="s">
        <v>172</v>
      </c>
    </row>
    <row r="1554" spans="1:10" x14ac:dyDescent="0.25">
      <c r="A1554" t="s">
        <v>4143</v>
      </c>
      <c r="B1554">
        <v>2025</v>
      </c>
      <c r="C1554" s="20">
        <v>7.7</v>
      </c>
      <c r="D1554" t="s">
        <v>4260</v>
      </c>
      <c r="E1554" t="s">
        <v>4202</v>
      </c>
      <c r="F1554" t="s">
        <v>4178</v>
      </c>
      <c r="G1554" t="s">
        <v>102</v>
      </c>
      <c r="H1554" t="s">
        <v>4432</v>
      </c>
      <c r="J1554" t="s">
        <v>172</v>
      </c>
    </row>
    <row r="1555" spans="1:10" x14ac:dyDescent="0.25">
      <c r="A1555" t="s">
        <v>4148</v>
      </c>
      <c r="B1555">
        <v>2023</v>
      </c>
      <c r="C1555" s="20">
        <v>7.7</v>
      </c>
      <c r="D1555" t="s">
        <v>4177</v>
      </c>
      <c r="E1555" t="s">
        <v>4328</v>
      </c>
      <c r="F1555" t="s">
        <v>4219</v>
      </c>
      <c r="G1555" t="s">
        <v>104</v>
      </c>
      <c r="H1555" t="s">
        <v>4425</v>
      </c>
      <c r="J1555" t="s">
        <v>172</v>
      </c>
    </row>
    <row r="1556" spans="1:10" x14ac:dyDescent="0.25">
      <c r="A1556" t="s">
        <v>4179</v>
      </c>
      <c r="B1556">
        <v>2023</v>
      </c>
      <c r="C1556" s="20">
        <v>7.7</v>
      </c>
      <c r="D1556" t="s">
        <v>4149</v>
      </c>
      <c r="E1556" t="s">
        <v>4204</v>
      </c>
      <c r="F1556" t="s">
        <v>4348</v>
      </c>
      <c r="G1556" t="s">
        <v>104</v>
      </c>
      <c r="H1556" t="s">
        <v>4454</v>
      </c>
      <c r="J1556" t="s">
        <v>172</v>
      </c>
    </row>
    <row r="1557" spans="1:10" x14ac:dyDescent="0.25">
      <c r="A1557" t="s">
        <v>4175</v>
      </c>
      <c r="B1557">
        <v>2021</v>
      </c>
      <c r="C1557" s="20">
        <v>7.7</v>
      </c>
      <c r="D1557" t="s">
        <v>4245</v>
      </c>
      <c r="E1557" t="s">
        <v>4196</v>
      </c>
      <c r="F1557" t="s">
        <v>4150</v>
      </c>
      <c r="G1557" t="s">
        <v>104</v>
      </c>
      <c r="H1557" t="s">
        <v>4147</v>
      </c>
      <c r="J1557" t="s">
        <v>172</v>
      </c>
    </row>
    <row r="1558" spans="1:10" x14ac:dyDescent="0.25">
      <c r="A1558" t="s">
        <v>4171</v>
      </c>
      <c r="B1558">
        <v>2022</v>
      </c>
      <c r="C1558" s="20">
        <v>7.7</v>
      </c>
      <c r="D1558" t="s">
        <v>4192</v>
      </c>
      <c r="E1558" t="s">
        <v>4229</v>
      </c>
      <c r="F1558" t="s">
        <v>4230</v>
      </c>
      <c r="G1558" t="s">
        <v>104</v>
      </c>
      <c r="H1558" t="s">
        <v>4147</v>
      </c>
      <c r="J1558" t="s">
        <v>172</v>
      </c>
    </row>
    <row r="1559" spans="1:10" x14ac:dyDescent="0.25">
      <c r="A1559" t="s">
        <v>4152</v>
      </c>
      <c r="B1559">
        <v>2025</v>
      </c>
      <c r="C1559" s="20">
        <v>7.7</v>
      </c>
      <c r="D1559" t="s">
        <v>4203</v>
      </c>
      <c r="E1559" t="s">
        <v>4161</v>
      </c>
      <c r="F1559" t="s">
        <v>4285</v>
      </c>
      <c r="G1559" t="s">
        <v>102</v>
      </c>
      <c r="H1559" t="s">
        <v>4432</v>
      </c>
      <c r="J1559" t="s">
        <v>172</v>
      </c>
    </row>
    <row r="1560" spans="1:10" x14ac:dyDescent="0.25">
      <c r="A1560" t="s">
        <v>4152</v>
      </c>
      <c r="B1560">
        <v>2024</v>
      </c>
      <c r="C1560" s="20">
        <v>7.7</v>
      </c>
      <c r="D1560" t="s">
        <v>4231</v>
      </c>
      <c r="E1560" t="s">
        <v>4166</v>
      </c>
      <c r="F1560" t="s">
        <v>4271</v>
      </c>
      <c r="G1560" t="s">
        <v>102</v>
      </c>
      <c r="H1560" t="s">
        <v>4462</v>
      </c>
      <c r="J1560" t="s">
        <v>172</v>
      </c>
    </row>
    <row r="1561" spans="1:10" x14ac:dyDescent="0.25">
      <c r="A1561" t="s">
        <v>4143</v>
      </c>
      <c r="B1561">
        <v>2022</v>
      </c>
      <c r="C1561" s="20">
        <v>7.6</v>
      </c>
      <c r="D1561" t="s">
        <v>4225</v>
      </c>
      <c r="E1561" t="s">
        <v>4205</v>
      </c>
      <c r="F1561" t="s">
        <v>4191</v>
      </c>
      <c r="G1561" t="s">
        <v>104</v>
      </c>
      <c r="H1561" t="s">
        <v>4147</v>
      </c>
      <c r="J1561" t="s">
        <v>172</v>
      </c>
    </row>
    <row r="1562" spans="1:10" x14ac:dyDescent="0.25">
      <c r="A1562" t="s">
        <v>4168</v>
      </c>
      <c r="B1562">
        <v>2024</v>
      </c>
      <c r="C1562" s="20">
        <v>7.6</v>
      </c>
      <c r="D1562" t="s">
        <v>4235</v>
      </c>
      <c r="E1562" t="s">
        <v>4268</v>
      </c>
      <c r="F1562" t="s">
        <v>4158</v>
      </c>
      <c r="G1562" t="s">
        <v>102</v>
      </c>
      <c r="H1562" t="s">
        <v>4438</v>
      </c>
      <c r="J1562" t="s">
        <v>172</v>
      </c>
    </row>
    <row r="1563" spans="1:10" x14ac:dyDescent="0.25">
      <c r="A1563" t="s">
        <v>4171</v>
      </c>
      <c r="B1563">
        <v>2020</v>
      </c>
      <c r="C1563" s="20">
        <v>7.6</v>
      </c>
      <c r="D1563" t="s">
        <v>4235</v>
      </c>
      <c r="E1563" t="s">
        <v>4256</v>
      </c>
      <c r="F1563" t="s">
        <v>4169</v>
      </c>
      <c r="G1563" t="s">
        <v>104</v>
      </c>
      <c r="H1563" t="s">
        <v>4147</v>
      </c>
      <c r="J1563" t="s">
        <v>172</v>
      </c>
    </row>
    <row r="1564" spans="1:10" x14ac:dyDescent="0.25">
      <c r="A1564" t="s">
        <v>4164</v>
      </c>
      <c r="B1564">
        <v>2024</v>
      </c>
      <c r="C1564" s="20">
        <v>7.6</v>
      </c>
      <c r="D1564" t="s">
        <v>4210</v>
      </c>
      <c r="E1564" t="s">
        <v>4265</v>
      </c>
      <c r="F1564" t="s">
        <v>4257</v>
      </c>
      <c r="G1564" t="s">
        <v>102</v>
      </c>
      <c r="H1564" t="s">
        <v>4432</v>
      </c>
      <c r="J1564" t="s">
        <v>172</v>
      </c>
    </row>
    <row r="1565" spans="1:10" x14ac:dyDescent="0.25">
      <c r="A1565" t="s">
        <v>4160</v>
      </c>
      <c r="B1565">
        <v>2021</v>
      </c>
      <c r="C1565" s="20">
        <v>7.6</v>
      </c>
      <c r="D1565" t="s">
        <v>4239</v>
      </c>
      <c r="E1565" t="s">
        <v>4176</v>
      </c>
      <c r="F1565" t="s">
        <v>4240</v>
      </c>
      <c r="G1565" t="s">
        <v>104</v>
      </c>
      <c r="H1565" t="s">
        <v>4147</v>
      </c>
      <c r="J1565" t="s">
        <v>172</v>
      </c>
    </row>
    <row r="1566" spans="1:10" x14ac:dyDescent="0.25">
      <c r="A1566" t="s">
        <v>4152</v>
      </c>
      <c r="B1566">
        <v>2023</v>
      </c>
      <c r="C1566" s="20">
        <v>7.6</v>
      </c>
      <c r="D1566" t="s">
        <v>4290</v>
      </c>
      <c r="E1566" t="s">
        <v>4205</v>
      </c>
      <c r="F1566" t="s">
        <v>4370</v>
      </c>
      <c r="G1566" t="s">
        <v>104</v>
      </c>
      <c r="H1566" t="s">
        <v>4425</v>
      </c>
      <c r="J1566" t="s">
        <v>172</v>
      </c>
    </row>
    <row r="1567" spans="1:10" x14ac:dyDescent="0.25">
      <c r="A1567" t="s">
        <v>4152</v>
      </c>
      <c r="B1567">
        <v>2021</v>
      </c>
      <c r="C1567" s="20">
        <v>7.6</v>
      </c>
      <c r="D1567" t="s">
        <v>4176</v>
      </c>
      <c r="E1567" t="s">
        <v>4251</v>
      </c>
      <c r="F1567" t="s">
        <v>4252</v>
      </c>
      <c r="G1567" t="s">
        <v>104</v>
      </c>
      <c r="H1567" t="s">
        <v>4147</v>
      </c>
      <c r="J1567" t="s">
        <v>172</v>
      </c>
    </row>
    <row r="1568" spans="1:10" x14ac:dyDescent="0.25">
      <c r="A1568" t="s">
        <v>4164</v>
      </c>
      <c r="B1568">
        <v>2022</v>
      </c>
      <c r="C1568" s="20">
        <v>7.6</v>
      </c>
      <c r="D1568" t="s">
        <v>4286</v>
      </c>
      <c r="E1568" t="s">
        <v>4256</v>
      </c>
      <c r="F1568" t="s">
        <v>4343</v>
      </c>
      <c r="G1568" t="s">
        <v>104</v>
      </c>
      <c r="H1568" t="s">
        <v>4425</v>
      </c>
      <c r="J1568" t="s">
        <v>172</v>
      </c>
    </row>
    <row r="1569" spans="1:10" x14ac:dyDescent="0.25">
      <c r="A1569" t="s">
        <v>4175</v>
      </c>
      <c r="B1569">
        <v>2022</v>
      </c>
      <c r="C1569" s="20">
        <v>7.6</v>
      </c>
      <c r="D1569" t="s">
        <v>4284</v>
      </c>
      <c r="E1569" t="s">
        <v>4250</v>
      </c>
      <c r="F1569" t="s">
        <v>4257</v>
      </c>
      <c r="G1569" t="s">
        <v>104</v>
      </c>
      <c r="H1569" t="s">
        <v>4454</v>
      </c>
      <c r="J1569" t="s">
        <v>172</v>
      </c>
    </row>
    <row r="1570" spans="1:10" x14ac:dyDescent="0.25">
      <c r="A1570" t="s">
        <v>4186</v>
      </c>
      <c r="B1570">
        <v>2014</v>
      </c>
      <c r="C1570" s="20">
        <v>7.6</v>
      </c>
      <c r="D1570" t="s">
        <v>4222</v>
      </c>
      <c r="E1570" t="s">
        <v>4242</v>
      </c>
      <c r="F1570" t="s">
        <v>4315</v>
      </c>
      <c r="G1570" t="s">
        <v>104</v>
      </c>
      <c r="H1570" t="s">
        <v>160</v>
      </c>
      <c r="I1570" t="s">
        <v>4479</v>
      </c>
      <c r="J1570" t="s">
        <v>172</v>
      </c>
    </row>
    <row r="1571" spans="1:10" x14ac:dyDescent="0.25">
      <c r="A1571" t="s">
        <v>4171</v>
      </c>
      <c r="B1571">
        <v>2024</v>
      </c>
      <c r="C1571" s="20">
        <v>7.6</v>
      </c>
      <c r="D1571" t="s">
        <v>4208</v>
      </c>
      <c r="E1571" t="s">
        <v>4206</v>
      </c>
      <c r="F1571" t="s">
        <v>4221</v>
      </c>
      <c r="G1571" t="s">
        <v>102</v>
      </c>
      <c r="H1571" t="s">
        <v>4432</v>
      </c>
      <c r="J1571" t="s">
        <v>172</v>
      </c>
    </row>
    <row r="1572" spans="1:10" x14ac:dyDescent="0.25">
      <c r="A1572" t="s">
        <v>4183</v>
      </c>
      <c r="B1572">
        <v>2023</v>
      </c>
      <c r="C1572" s="20">
        <v>7.6</v>
      </c>
      <c r="D1572" t="s">
        <v>4208</v>
      </c>
      <c r="E1572" t="s">
        <v>4312</v>
      </c>
      <c r="F1572" t="s">
        <v>4311</v>
      </c>
      <c r="G1572" t="s">
        <v>104</v>
      </c>
      <c r="H1572" t="s">
        <v>4454</v>
      </c>
      <c r="J1572" t="s">
        <v>172</v>
      </c>
    </row>
    <row r="1573" spans="1:10" x14ac:dyDescent="0.25">
      <c r="A1573" t="s">
        <v>4143</v>
      </c>
      <c r="B1573">
        <v>2024</v>
      </c>
      <c r="C1573" s="20">
        <v>7.6</v>
      </c>
      <c r="D1573" t="s">
        <v>4218</v>
      </c>
      <c r="E1573" t="s">
        <v>4348</v>
      </c>
      <c r="F1573" t="s">
        <v>4207</v>
      </c>
      <c r="G1573" t="s">
        <v>102</v>
      </c>
      <c r="H1573" t="s">
        <v>4462</v>
      </c>
      <c r="J1573" t="s">
        <v>172</v>
      </c>
    </row>
    <row r="1574" spans="1:10" x14ac:dyDescent="0.25">
      <c r="A1574" t="s">
        <v>4148</v>
      </c>
      <c r="B1574">
        <v>2025</v>
      </c>
      <c r="C1574" s="20">
        <v>7.6</v>
      </c>
      <c r="D1574" t="s">
        <v>4202</v>
      </c>
      <c r="E1574" t="s">
        <v>4243</v>
      </c>
      <c r="F1574" t="s">
        <v>4262</v>
      </c>
      <c r="G1574" t="s">
        <v>102</v>
      </c>
      <c r="H1574" t="s">
        <v>4432</v>
      </c>
      <c r="J1574" t="s">
        <v>172</v>
      </c>
    </row>
    <row r="1575" spans="1:10" x14ac:dyDescent="0.25">
      <c r="A1575" t="s">
        <v>4179</v>
      </c>
      <c r="B1575">
        <v>2024</v>
      </c>
      <c r="C1575" s="20">
        <v>7.6</v>
      </c>
      <c r="D1575" t="s">
        <v>4202</v>
      </c>
      <c r="E1575" t="s">
        <v>4227</v>
      </c>
      <c r="F1575" t="s">
        <v>4346</v>
      </c>
      <c r="G1575" t="s">
        <v>102</v>
      </c>
      <c r="H1575" t="s">
        <v>4432</v>
      </c>
      <c r="J1575" t="s">
        <v>172</v>
      </c>
    </row>
    <row r="1576" spans="1:10" x14ac:dyDescent="0.25">
      <c r="A1576" t="s">
        <v>4175</v>
      </c>
      <c r="B1576">
        <v>2023</v>
      </c>
      <c r="C1576" s="20">
        <v>7.6</v>
      </c>
      <c r="D1576" t="s">
        <v>4274</v>
      </c>
      <c r="E1576" t="s">
        <v>4348</v>
      </c>
      <c r="F1576" t="s">
        <v>4176</v>
      </c>
      <c r="G1576" t="s">
        <v>104</v>
      </c>
      <c r="H1576" t="s">
        <v>4454</v>
      </c>
      <c r="J1576" t="s">
        <v>172</v>
      </c>
    </row>
    <row r="1577" spans="1:10" x14ac:dyDescent="0.25">
      <c r="A1577" t="s">
        <v>4156</v>
      </c>
      <c r="B1577">
        <v>2021</v>
      </c>
      <c r="C1577" s="20">
        <v>7.6</v>
      </c>
      <c r="D1577" t="s">
        <v>4238</v>
      </c>
      <c r="E1577" t="s">
        <v>4210</v>
      </c>
      <c r="F1577" t="s">
        <v>4205</v>
      </c>
      <c r="G1577" t="s">
        <v>104</v>
      </c>
      <c r="H1577" t="s">
        <v>4147</v>
      </c>
      <c r="J1577" t="s">
        <v>172</v>
      </c>
    </row>
    <row r="1578" spans="1:10" x14ac:dyDescent="0.25">
      <c r="A1578" t="s">
        <v>4160</v>
      </c>
      <c r="B1578">
        <v>2014</v>
      </c>
      <c r="C1578" s="20">
        <v>7.5</v>
      </c>
      <c r="D1578" t="s">
        <v>184</v>
      </c>
      <c r="E1578" t="s">
        <v>184</v>
      </c>
      <c r="F1578" t="s">
        <v>4311</v>
      </c>
      <c r="G1578" t="s">
        <v>104</v>
      </c>
      <c r="H1578" t="s">
        <v>160</v>
      </c>
      <c r="I1578" t="s">
        <v>4479</v>
      </c>
      <c r="J1578" t="s">
        <v>172</v>
      </c>
    </row>
    <row r="1579" spans="1:10" x14ac:dyDescent="0.25">
      <c r="A1579" t="s">
        <v>4164</v>
      </c>
      <c r="B1579">
        <v>2014</v>
      </c>
      <c r="C1579" s="20">
        <v>7.5</v>
      </c>
      <c r="D1579" t="s">
        <v>184</v>
      </c>
      <c r="E1579" t="s">
        <v>184</v>
      </c>
      <c r="F1579" t="s">
        <v>4357</v>
      </c>
      <c r="G1579" t="s">
        <v>104</v>
      </c>
      <c r="H1579" t="s">
        <v>160</v>
      </c>
      <c r="I1579" t="s">
        <v>4479</v>
      </c>
      <c r="J1579" t="s">
        <v>172</v>
      </c>
    </row>
    <row r="1580" spans="1:10" x14ac:dyDescent="0.25">
      <c r="A1580" t="s">
        <v>4168</v>
      </c>
      <c r="B1580">
        <v>2014</v>
      </c>
      <c r="C1580" s="20">
        <v>7.5</v>
      </c>
      <c r="D1580" t="s">
        <v>184</v>
      </c>
      <c r="E1580" t="s">
        <v>184</v>
      </c>
      <c r="F1580" t="s">
        <v>4297</v>
      </c>
      <c r="G1580" t="s">
        <v>104</v>
      </c>
      <c r="H1580" t="s">
        <v>160</v>
      </c>
      <c r="I1580" t="s">
        <v>4479</v>
      </c>
      <c r="J1580" t="s">
        <v>172</v>
      </c>
    </row>
    <row r="1581" spans="1:10" x14ac:dyDescent="0.25">
      <c r="A1581" t="s">
        <v>4171</v>
      </c>
      <c r="B1581">
        <v>2014</v>
      </c>
      <c r="C1581" s="20">
        <v>7.5</v>
      </c>
      <c r="D1581" t="s">
        <v>184</v>
      </c>
      <c r="E1581" t="s">
        <v>184</v>
      </c>
      <c r="F1581" t="s">
        <v>4315</v>
      </c>
      <c r="G1581" t="s">
        <v>104</v>
      </c>
      <c r="H1581" t="s">
        <v>160</v>
      </c>
      <c r="I1581" t="s">
        <v>4479</v>
      </c>
      <c r="J1581" t="s">
        <v>172</v>
      </c>
    </row>
    <row r="1582" spans="1:10" x14ac:dyDescent="0.25">
      <c r="A1582" t="s">
        <v>4175</v>
      </c>
      <c r="B1582">
        <v>2014</v>
      </c>
      <c r="C1582" s="20">
        <v>7.5</v>
      </c>
      <c r="D1582" t="s">
        <v>184</v>
      </c>
      <c r="E1582" t="s">
        <v>4244</v>
      </c>
      <c r="F1582" t="s">
        <v>4315</v>
      </c>
      <c r="G1582" t="s">
        <v>104</v>
      </c>
      <c r="H1582" t="s">
        <v>160</v>
      </c>
      <c r="I1582" t="s">
        <v>4479</v>
      </c>
      <c r="J1582" t="s">
        <v>172</v>
      </c>
    </row>
    <row r="1583" spans="1:10" x14ac:dyDescent="0.25">
      <c r="A1583" t="s">
        <v>4179</v>
      </c>
      <c r="B1583">
        <v>2014</v>
      </c>
      <c r="C1583" s="20">
        <v>7.5</v>
      </c>
      <c r="D1583" t="s">
        <v>184</v>
      </c>
      <c r="E1583" t="s">
        <v>4250</v>
      </c>
      <c r="F1583" t="s">
        <v>4307</v>
      </c>
      <c r="G1583" t="s">
        <v>104</v>
      </c>
      <c r="H1583" t="s">
        <v>160</v>
      </c>
      <c r="I1583" t="s">
        <v>4479</v>
      </c>
      <c r="J1583" t="s">
        <v>172</v>
      </c>
    </row>
    <row r="1584" spans="1:10" x14ac:dyDescent="0.25">
      <c r="A1584" t="s">
        <v>4143</v>
      </c>
      <c r="B1584">
        <v>2015</v>
      </c>
      <c r="C1584" s="20">
        <v>7.5</v>
      </c>
      <c r="D1584" t="s">
        <v>4232</v>
      </c>
      <c r="E1584" t="s">
        <v>4232</v>
      </c>
      <c r="F1584" t="s">
        <v>4204</v>
      </c>
      <c r="G1584" t="s">
        <v>104</v>
      </c>
      <c r="H1584" t="s">
        <v>160</v>
      </c>
      <c r="I1584" t="s">
        <v>4479</v>
      </c>
      <c r="J1584" t="s">
        <v>172</v>
      </c>
    </row>
    <row r="1585" spans="1:10" x14ac:dyDescent="0.25">
      <c r="A1585" t="s">
        <v>4148</v>
      </c>
      <c r="B1585">
        <v>2015</v>
      </c>
      <c r="C1585" s="20">
        <v>7.5</v>
      </c>
      <c r="D1585" t="s">
        <v>4232</v>
      </c>
      <c r="E1585" t="s">
        <v>4223</v>
      </c>
      <c r="F1585" t="s">
        <v>4266</v>
      </c>
      <c r="G1585" t="s">
        <v>104</v>
      </c>
      <c r="H1585" t="s">
        <v>160</v>
      </c>
      <c r="I1585" t="s">
        <v>4479</v>
      </c>
      <c r="J1585" t="s">
        <v>172</v>
      </c>
    </row>
    <row r="1586" spans="1:10" x14ac:dyDescent="0.25">
      <c r="A1586" t="s">
        <v>4152</v>
      </c>
      <c r="B1586">
        <v>2015</v>
      </c>
      <c r="C1586" s="20">
        <v>7.5</v>
      </c>
      <c r="D1586" t="s">
        <v>4232</v>
      </c>
      <c r="E1586" t="s">
        <v>4223</v>
      </c>
      <c r="F1586" t="s">
        <v>4266</v>
      </c>
      <c r="G1586" t="s">
        <v>104</v>
      </c>
      <c r="H1586" t="s">
        <v>160</v>
      </c>
      <c r="I1586" t="s">
        <v>4479</v>
      </c>
      <c r="J1586" t="s">
        <v>172</v>
      </c>
    </row>
    <row r="1587" spans="1:10" x14ac:dyDescent="0.25">
      <c r="A1587" t="s">
        <v>4183</v>
      </c>
      <c r="B1587">
        <v>2021</v>
      </c>
      <c r="C1587" s="20">
        <v>7.5</v>
      </c>
      <c r="D1587" t="s">
        <v>4247</v>
      </c>
      <c r="E1587" t="s">
        <v>4199</v>
      </c>
      <c r="F1587" t="s">
        <v>4240</v>
      </c>
      <c r="G1587" t="s">
        <v>104</v>
      </c>
      <c r="H1587" t="s">
        <v>4147</v>
      </c>
      <c r="J1587" t="s">
        <v>172</v>
      </c>
    </row>
    <row r="1588" spans="1:10" x14ac:dyDescent="0.25">
      <c r="A1588" t="s">
        <v>4168</v>
      </c>
      <c r="B1588">
        <v>2022</v>
      </c>
      <c r="C1588" s="20">
        <v>7.5</v>
      </c>
      <c r="D1588" t="s">
        <v>4154</v>
      </c>
      <c r="E1588" t="s">
        <v>4190</v>
      </c>
      <c r="F1588" t="s">
        <v>4320</v>
      </c>
      <c r="G1588" t="s">
        <v>104</v>
      </c>
      <c r="H1588" t="s">
        <v>4425</v>
      </c>
      <c r="J1588" t="s">
        <v>172</v>
      </c>
    </row>
    <row r="1589" spans="1:10" x14ac:dyDescent="0.25">
      <c r="A1589" t="s">
        <v>4175</v>
      </c>
      <c r="B1589">
        <v>2024</v>
      </c>
      <c r="C1589" s="20">
        <v>7.5</v>
      </c>
      <c r="D1589" t="s">
        <v>4150</v>
      </c>
      <c r="E1589" t="s">
        <v>4150</v>
      </c>
      <c r="F1589" t="s">
        <v>4340</v>
      </c>
      <c r="G1589" t="s">
        <v>102</v>
      </c>
      <c r="H1589" t="s">
        <v>4438</v>
      </c>
      <c r="J1589" t="s">
        <v>172</v>
      </c>
    </row>
    <row r="1590" spans="1:10" x14ac:dyDescent="0.25">
      <c r="A1590" t="s">
        <v>4160</v>
      </c>
      <c r="B1590">
        <v>2022</v>
      </c>
      <c r="C1590" s="20">
        <v>7.5</v>
      </c>
      <c r="D1590" t="s">
        <v>4150</v>
      </c>
      <c r="E1590" t="s">
        <v>4158</v>
      </c>
      <c r="F1590" t="s">
        <v>4324</v>
      </c>
      <c r="G1590" t="s">
        <v>102</v>
      </c>
      <c r="H1590" t="s">
        <v>4462</v>
      </c>
      <c r="J1590" t="s">
        <v>172</v>
      </c>
    </row>
    <row r="1591" spans="1:10" x14ac:dyDescent="0.25">
      <c r="A1591" t="s">
        <v>4171</v>
      </c>
      <c r="B1591">
        <v>2023</v>
      </c>
      <c r="C1591" s="20">
        <v>7.5</v>
      </c>
      <c r="D1591" t="s">
        <v>4217</v>
      </c>
      <c r="E1591" t="s">
        <v>4217</v>
      </c>
      <c r="F1591" t="s">
        <v>4268</v>
      </c>
      <c r="G1591" t="s">
        <v>102</v>
      </c>
      <c r="H1591" t="s">
        <v>4462</v>
      </c>
      <c r="J1591" t="s">
        <v>172</v>
      </c>
    </row>
    <row r="1592" spans="1:10" x14ac:dyDescent="0.25">
      <c r="A1592" t="s">
        <v>4143</v>
      </c>
      <c r="B1592">
        <v>2022</v>
      </c>
      <c r="C1592" s="20">
        <v>7.5</v>
      </c>
      <c r="D1592" t="s">
        <v>4251</v>
      </c>
      <c r="E1592" t="s">
        <v>4233</v>
      </c>
      <c r="F1592" t="s">
        <v>4320</v>
      </c>
      <c r="G1592" t="s">
        <v>104</v>
      </c>
      <c r="H1592" t="s">
        <v>4454</v>
      </c>
      <c r="J1592" t="s">
        <v>172</v>
      </c>
    </row>
    <row r="1593" spans="1:10" x14ac:dyDescent="0.25">
      <c r="A1593" t="s">
        <v>4156</v>
      </c>
      <c r="B1593">
        <v>2020</v>
      </c>
      <c r="C1593" s="20">
        <v>7.5</v>
      </c>
      <c r="D1593" t="s">
        <v>4230</v>
      </c>
      <c r="E1593" t="s">
        <v>4173</v>
      </c>
      <c r="F1593" t="s">
        <v>4253</v>
      </c>
      <c r="G1593" t="s">
        <v>104</v>
      </c>
      <c r="H1593" t="s">
        <v>4147</v>
      </c>
      <c r="J1593" t="s">
        <v>172</v>
      </c>
    </row>
    <row r="1594" spans="1:10" x14ac:dyDescent="0.25">
      <c r="A1594" t="s">
        <v>4168</v>
      </c>
      <c r="B1594">
        <v>2021</v>
      </c>
      <c r="C1594" s="20">
        <v>7.5</v>
      </c>
      <c r="D1594" t="s">
        <v>4190</v>
      </c>
      <c r="E1594" t="s">
        <v>4169</v>
      </c>
      <c r="F1594" t="s">
        <v>4167</v>
      </c>
      <c r="G1594" t="s">
        <v>104</v>
      </c>
      <c r="H1594" t="s">
        <v>4454</v>
      </c>
      <c r="J1594" t="s">
        <v>172</v>
      </c>
    </row>
    <row r="1595" spans="1:10" x14ac:dyDescent="0.25">
      <c r="A1595" t="s">
        <v>4175</v>
      </c>
      <c r="B1595">
        <v>2020</v>
      </c>
      <c r="C1595" s="20">
        <v>7.5</v>
      </c>
      <c r="D1595" t="s">
        <v>4235</v>
      </c>
      <c r="E1595" t="s">
        <v>4257</v>
      </c>
      <c r="F1595" t="s">
        <v>4150</v>
      </c>
      <c r="G1595" t="s">
        <v>104</v>
      </c>
      <c r="H1595" t="s">
        <v>4147</v>
      </c>
      <c r="J1595" t="s">
        <v>172</v>
      </c>
    </row>
    <row r="1596" spans="1:10" x14ac:dyDescent="0.25">
      <c r="A1596" t="s">
        <v>4148</v>
      </c>
      <c r="B1596">
        <v>2025</v>
      </c>
      <c r="C1596" s="20">
        <v>7.5</v>
      </c>
      <c r="D1596" t="s">
        <v>4210</v>
      </c>
      <c r="E1596" t="s">
        <v>4169</v>
      </c>
      <c r="F1596" t="s">
        <v>4319</v>
      </c>
      <c r="G1596" t="s">
        <v>102</v>
      </c>
      <c r="H1596" t="s">
        <v>4438</v>
      </c>
      <c r="J1596" t="s">
        <v>172</v>
      </c>
    </row>
    <row r="1597" spans="1:10" x14ac:dyDescent="0.25">
      <c r="A1597" t="s">
        <v>4156</v>
      </c>
      <c r="B1597">
        <v>2022</v>
      </c>
      <c r="C1597" s="20">
        <v>7.5</v>
      </c>
      <c r="D1597" t="s">
        <v>4260</v>
      </c>
      <c r="E1597" t="s">
        <v>4188</v>
      </c>
      <c r="F1597" t="s">
        <v>4337</v>
      </c>
      <c r="G1597" t="s">
        <v>104</v>
      </c>
      <c r="H1597" t="s">
        <v>4425</v>
      </c>
      <c r="J1597" t="s">
        <v>172</v>
      </c>
    </row>
    <row r="1598" spans="1:10" x14ac:dyDescent="0.25">
      <c r="A1598" t="s">
        <v>4186</v>
      </c>
      <c r="B1598">
        <v>2024</v>
      </c>
      <c r="C1598" s="20">
        <v>7.5</v>
      </c>
      <c r="D1598" t="s">
        <v>4269</v>
      </c>
      <c r="E1598" t="s">
        <v>4150</v>
      </c>
      <c r="F1598" t="s">
        <v>4255</v>
      </c>
      <c r="G1598" t="s">
        <v>102</v>
      </c>
      <c r="H1598" t="s">
        <v>4432</v>
      </c>
      <c r="J1598" t="s">
        <v>172</v>
      </c>
    </row>
    <row r="1599" spans="1:10" x14ac:dyDescent="0.25">
      <c r="A1599" t="s">
        <v>4164</v>
      </c>
      <c r="B1599">
        <v>2021</v>
      </c>
      <c r="C1599" s="20">
        <v>7.5</v>
      </c>
      <c r="D1599" t="s">
        <v>4241</v>
      </c>
      <c r="E1599" t="s">
        <v>4242</v>
      </c>
      <c r="F1599" t="s">
        <v>4161</v>
      </c>
      <c r="G1599" t="s">
        <v>104</v>
      </c>
      <c r="H1599" t="s">
        <v>4147</v>
      </c>
      <c r="J1599" t="s">
        <v>172</v>
      </c>
    </row>
    <row r="1600" spans="1:10" x14ac:dyDescent="0.25">
      <c r="A1600" t="s">
        <v>4171</v>
      </c>
      <c r="B1600">
        <v>2024</v>
      </c>
      <c r="C1600" s="20">
        <v>7.5</v>
      </c>
      <c r="D1600" t="s">
        <v>4286</v>
      </c>
      <c r="E1600" t="s">
        <v>4207</v>
      </c>
      <c r="F1600" t="s">
        <v>4289</v>
      </c>
      <c r="G1600" t="s">
        <v>102</v>
      </c>
      <c r="H1600" t="s">
        <v>4438</v>
      </c>
      <c r="J1600" t="s">
        <v>172</v>
      </c>
    </row>
    <row r="1601" spans="1:10" x14ac:dyDescent="0.25">
      <c r="A1601" t="s">
        <v>4168</v>
      </c>
      <c r="B1601">
        <v>2023</v>
      </c>
      <c r="C1601" s="20">
        <v>7.5</v>
      </c>
      <c r="D1601" t="s">
        <v>4286</v>
      </c>
      <c r="E1601" t="s">
        <v>4166</v>
      </c>
      <c r="F1601" t="s">
        <v>4213</v>
      </c>
      <c r="G1601" t="s">
        <v>102</v>
      </c>
      <c r="H1601" t="s">
        <v>4462</v>
      </c>
      <c r="J1601" t="s">
        <v>172</v>
      </c>
    </row>
    <row r="1602" spans="1:10" x14ac:dyDescent="0.25">
      <c r="A1602" t="s">
        <v>4171</v>
      </c>
      <c r="B1602">
        <v>2021</v>
      </c>
      <c r="C1602" s="20">
        <v>7.5</v>
      </c>
      <c r="D1602" t="s">
        <v>4243</v>
      </c>
      <c r="E1602" t="s">
        <v>4165</v>
      </c>
      <c r="F1602" t="s">
        <v>4244</v>
      </c>
      <c r="G1602" t="s">
        <v>104</v>
      </c>
      <c r="H1602" t="s">
        <v>4147</v>
      </c>
      <c r="J1602" t="s">
        <v>172</v>
      </c>
    </row>
    <row r="1603" spans="1:10" x14ac:dyDescent="0.25">
      <c r="A1603" t="s">
        <v>4168</v>
      </c>
      <c r="B1603">
        <v>2020</v>
      </c>
      <c r="C1603" s="20">
        <v>7.5</v>
      </c>
      <c r="D1603" t="s">
        <v>4201</v>
      </c>
      <c r="E1603" t="s">
        <v>4184</v>
      </c>
      <c r="F1603" t="s">
        <v>4182</v>
      </c>
      <c r="G1603" t="s">
        <v>104</v>
      </c>
      <c r="H1603" t="s">
        <v>4147</v>
      </c>
      <c r="J1603" t="s">
        <v>172</v>
      </c>
    </row>
    <row r="1604" spans="1:10" x14ac:dyDescent="0.25">
      <c r="A1604" t="s">
        <v>4168</v>
      </c>
      <c r="B1604">
        <v>2024</v>
      </c>
      <c r="C1604" s="20">
        <v>7.5</v>
      </c>
      <c r="D1604" t="s">
        <v>4206</v>
      </c>
      <c r="E1604" t="s">
        <v>4244</v>
      </c>
      <c r="F1604" t="s">
        <v>4162</v>
      </c>
      <c r="G1604" t="s">
        <v>102</v>
      </c>
      <c r="H1604" t="s">
        <v>4432</v>
      </c>
      <c r="J1604" t="s">
        <v>172</v>
      </c>
    </row>
    <row r="1605" spans="1:10" x14ac:dyDescent="0.25">
      <c r="A1605" t="s">
        <v>4186</v>
      </c>
      <c r="B1605">
        <v>2024</v>
      </c>
      <c r="C1605" s="20">
        <v>7.5</v>
      </c>
      <c r="D1605" t="s">
        <v>4231</v>
      </c>
      <c r="E1605" t="s">
        <v>4348</v>
      </c>
      <c r="F1605" t="s">
        <v>4145</v>
      </c>
      <c r="G1605" t="s">
        <v>102</v>
      </c>
      <c r="H1605" t="s">
        <v>4462</v>
      </c>
      <c r="J1605" t="s">
        <v>172</v>
      </c>
    </row>
    <row r="1606" spans="1:10" x14ac:dyDescent="0.25">
      <c r="A1606" t="s">
        <v>4183</v>
      </c>
      <c r="B1606">
        <v>2014</v>
      </c>
      <c r="C1606" s="20">
        <v>7.5</v>
      </c>
      <c r="D1606" t="s">
        <v>4244</v>
      </c>
      <c r="E1606" t="s">
        <v>4266</v>
      </c>
      <c r="F1606" t="s">
        <v>4297</v>
      </c>
      <c r="G1606" t="s">
        <v>104</v>
      </c>
      <c r="H1606" t="s">
        <v>160</v>
      </c>
      <c r="I1606" t="s">
        <v>4479</v>
      </c>
      <c r="J1606" t="s">
        <v>172</v>
      </c>
    </row>
    <row r="1607" spans="1:10" x14ac:dyDescent="0.25">
      <c r="A1607" t="s">
        <v>4156</v>
      </c>
      <c r="B1607">
        <v>2014</v>
      </c>
      <c r="C1607" s="20">
        <v>7.5</v>
      </c>
      <c r="D1607" t="s">
        <v>4223</v>
      </c>
      <c r="E1607" t="s">
        <v>4223</v>
      </c>
      <c r="F1607" t="s">
        <v>4266</v>
      </c>
      <c r="G1607" t="s">
        <v>104</v>
      </c>
      <c r="H1607" t="s">
        <v>160</v>
      </c>
      <c r="I1607" t="s">
        <v>4479</v>
      </c>
      <c r="J1607" t="s">
        <v>172</v>
      </c>
    </row>
    <row r="1608" spans="1:10" x14ac:dyDescent="0.25">
      <c r="A1608" t="s">
        <v>4152</v>
      </c>
      <c r="B1608">
        <v>2025</v>
      </c>
      <c r="C1608" s="20">
        <v>7.4</v>
      </c>
      <c r="D1608" t="s">
        <v>184</v>
      </c>
      <c r="E1608" t="s">
        <v>4190</v>
      </c>
      <c r="F1608" t="s">
        <v>4337</v>
      </c>
      <c r="G1608" t="s">
        <v>102</v>
      </c>
      <c r="H1608" t="s">
        <v>4438</v>
      </c>
      <c r="J1608" t="s">
        <v>172</v>
      </c>
    </row>
    <row r="1609" spans="1:10" x14ac:dyDescent="0.25">
      <c r="A1609" t="s">
        <v>4148</v>
      </c>
      <c r="B1609">
        <v>2022</v>
      </c>
      <c r="C1609" s="20">
        <v>7.4</v>
      </c>
      <c r="D1609" t="s">
        <v>4232</v>
      </c>
      <c r="E1609" t="s">
        <v>4192</v>
      </c>
      <c r="F1609" t="s">
        <v>4235</v>
      </c>
      <c r="G1609" t="s">
        <v>104</v>
      </c>
      <c r="H1609" t="s">
        <v>4147</v>
      </c>
      <c r="J1609" t="s">
        <v>172</v>
      </c>
    </row>
    <row r="1610" spans="1:10" x14ac:dyDescent="0.25">
      <c r="A1610" t="s">
        <v>4152</v>
      </c>
      <c r="B1610">
        <v>2022</v>
      </c>
      <c r="C1610" s="20">
        <v>7.4</v>
      </c>
      <c r="D1610" t="s">
        <v>4158</v>
      </c>
      <c r="E1610" t="s">
        <v>4239</v>
      </c>
      <c r="F1610" t="s">
        <v>4184</v>
      </c>
      <c r="G1610" t="s">
        <v>104</v>
      </c>
      <c r="H1610" t="s">
        <v>4454</v>
      </c>
      <c r="J1610" t="s">
        <v>172</v>
      </c>
    </row>
    <row r="1611" spans="1:10" x14ac:dyDescent="0.25">
      <c r="A1611" t="s">
        <v>4183</v>
      </c>
      <c r="B1611">
        <v>2022</v>
      </c>
      <c r="C1611" s="20">
        <v>7.4</v>
      </c>
      <c r="D1611" t="s">
        <v>4213</v>
      </c>
      <c r="E1611" t="s">
        <v>4145</v>
      </c>
      <c r="F1611" t="s">
        <v>4253</v>
      </c>
      <c r="G1611" t="s">
        <v>104</v>
      </c>
      <c r="H1611" t="s">
        <v>4425</v>
      </c>
      <c r="J1611" t="s">
        <v>172</v>
      </c>
    </row>
    <row r="1612" spans="1:10" x14ac:dyDescent="0.25">
      <c r="A1612" t="s">
        <v>4171</v>
      </c>
      <c r="B1612">
        <v>2021</v>
      </c>
      <c r="C1612" s="20">
        <v>7.4</v>
      </c>
      <c r="D1612" t="s">
        <v>4144</v>
      </c>
      <c r="E1612" t="s">
        <v>4268</v>
      </c>
      <c r="F1612" t="s">
        <v>4420</v>
      </c>
      <c r="G1612" t="s">
        <v>104</v>
      </c>
      <c r="H1612" t="s">
        <v>4454</v>
      </c>
      <c r="J1612" t="s">
        <v>172</v>
      </c>
    </row>
    <row r="1613" spans="1:10" x14ac:dyDescent="0.25">
      <c r="A1613" t="s">
        <v>4156</v>
      </c>
      <c r="B1613">
        <v>2024</v>
      </c>
      <c r="C1613" s="20">
        <v>7.4</v>
      </c>
      <c r="D1613" t="s">
        <v>4190</v>
      </c>
      <c r="E1613" t="s">
        <v>4229</v>
      </c>
      <c r="F1613" t="s">
        <v>4216</v>
      </c>
      <c r="G1613" t="s">
        <v>102</v>
      </c>
      <c r="H1613" t="s">
        <v>4438</v>
      </c>
      <c r="J1613" t="s">
        <v>172</v>
      </c>
    </row>
    <row r="1614" spans="1:10" x14ac:dyDescent="0.25">
      <c r="A1614" t="s">
        <v>4143</v>
      </c>
      <c r="B1614">
        <v>2024</v>
      </c>
      <c r="C1614" s="20">
        <v>7.4</v>
      </c>
      <c r="D1614" t="s">
        <v>4177</v>
      </c>
      <c r="E1614" t="s">
        <v>4230</v>
      </c>
      <c r="F1614" t="s">
        <v>4149</v>
      </c>
      <c r="G1614" t="s">
        <v>102</v>
      </c>
      <c r="H1614" t="s">
        <v>4432</v>
      </c>
      <c r="J1614" t="s">
        <v>172</v>
      </c>
    </row>
    <row r="1615" spans="1:10" x14ac:dyDescent="0.25">
      <c r="A1615" t="s">
        <v>4179</v>
      </c>
      <c r="B1615">
        <v>2022</v>
      </c>
      <c r="C1615" s="20">
        <v>7.4</v>
      </c>
      <c r="D1615" t="s">
        <v>4181</v>
      </c>
      <c r="E1615" t="s">
        <v>4207</v>
      </c>
      <c r="F1615" t="s">
        <v>4401</v>
      </c>
      <c r="G1615" t="s">
        <v>104</v>
      </c>
      <c r="H1615" t="s">
        <v>4425</v>
      </c>
      <c r="J1615" t="s">
        <v>172</v>
      </c>
    </row>
    <row r="1616" spans="1:10" x14ac:dyDescent="0.25">
      <c r="A1616" t="s">
        <v>4164</v>
      </c>
      <c r="B1616">
        <v>2021</v>
      </c>
      <c r="C1616" s="20">
        <v>7.4</v>
      </c>
      <c r="D1616" t="s">
        <v>4348</v>
      </c>
      <c r="E1616" t="s">
        <v>4230</v>
      </c>
      <c r="F1616" t="s">
        <v>4276</v>
      </c>
      <c r="G1616" t="s">
        <v>104</v>
      </c>
      <c r="H1616" t="s">
        <v>4454</v>
      </c>
      <c r="J1616" t="s">
        <v>172</v>
      </c>
    </row>
    <row r="1617" spans="1:10" x14ac:dyDescent="0.25">
      <c r="A1617" t="s">
        <v>4152</v>
      </c>
      <c r="B1617">
        <v>2022</v>
      </c>
      <c r="C1617" s="20">
        <v>7.4</v>
      </c>
      <c r="D1617" t="s">
        <v>4236</v>
      </c>
      <c r="E1617" t="s">
        <v>4180</v>
      </c>
      <c r="F1617" t="s">
        <v>4237</v>
      </c>
      <c r="G1617" t="s">
        <v>104</v>
      </c>
      <c r="H1617" t="s">
        <v>4147</v>
      </c>
      <c r="J1617" t="s">
        <v>172</v>
      </c>
    </row>
    <row r="1618" spans="1:10" x14ac:dyDescent="0.25">
      <c r="A1618" t="s">
        <v>4160</v>
      </c>
      <c r="B1618">
        <v>2022</v>
      </c>
      <c r="C1618" s="20">
        <v>7.4</v>
      </c>
      <c r="D1618" t="s">
        <v>4201</v>
      </c>
      <c r="E1618" t="s">
        <v>4251</v>
      </c>
      <c r="F1618" t="s">
        <v>4252</v>
      </c>
      <c r="G1618" t="s">
        <v>104</v>
      </c>
      <c r="H1618" t="s">
        <v>4425</v>
      </c>
      <c r="J1618" t="s">
        <v>172</v>
      </c>
    </row>
    <row r="1619" spans="1:10" x14ac:dyDescent="0.25">
      <c r="A1619" t="s">
        <v>4168</v>
      </c>
      <c r="B1619">
        <v>2021</v>
      </c>
      <c r="C1619" s="20">
        <v>7.4</v>
      </c>
      <c r="D1619" t="s">
        <v>4202</v>
      </c>
      <c r="E1619" t="s">
        <v>4222</v>
      </c>
      <c r="F1619" t="s">
        <v>4238</v>
      </c>
      <c r="G1619" t="s">
        <v>104</v>
      </c>
      <c r="H1619" t="s">
        <v>4147</v>
      </c>
      <c r="J1619" t="s">
        <v>172</v>
      </c>
    </row>
    <row r="1620" spans="1:10" x14ac:dyDescent="0.25">
      <c r="A1620" t="s">
        <v>4164</v>
      </c>
      <c r="B1620">
        <v>2023</v>
      </c>
      <c r="C1620" s="20">
        <v>7.4</v>
      </c>
      <c r="D1620" t="s">
        <v>4291</v>
      </c>
      <c r="E1620" t="s">
        <v>4225</v>
      </c>
      <c r="F1620" t="s">
        <v>4144</v>
      </c>
      <c r="G1620" t="s">
        <v>102</v>
      </c>
      <c r="H1620" t="s">
        <v>4462</v>
      </c>
      <c r="J1620" t="s">
        <v>172</v>
      </c>
    </row>
    <row r="1621" spans="1:10" x14ac:dyDescent="0.25">
      <c r="A1621" t="s">
        <v>4164</v>
      </c>
      <c r="B1621">
        <v>2020</v>
      </c>
      <c r="C1621" s="20">
        <v>7.4</v>
      </c>
      <c r="D1621" t="s">
        <v>4206</v>
      </c>
      <c r="E1621" t="s">
        <v>4231</v>
      </c>
      <c r="F1621" t="s">
        <v>4246</v>
      </c>
      <c r="G1621" t="s">
        <v>104</v>
      </c>
      <c r="H1621" t="s">
        <v>4147</v>
      </c>
      <c r="J1621" t="s">
        <v>172</v>
      </c>
    </row>
    <row r="1622" spans="1:10" x14ac:dyDescent="0.25">
      <c r="A1622" t="s">
        <v>4143</v>
      </c>
      <c r="B1622">
        <v>2025</v>
      </c>
      <c r="C1622" s="20">
        <v>7.4</v>
      </c>
      <c r="D1622" t="s">
        <v>4231</v>
      </c>
      <c r="E1622" t="s">
        <v>4290</v>
      </c>
      <c r="F1622" t="s">
        <v>4257</v>
      </c>
      <c r="G1622" t="s">
        <v>102</v>
      </c>
      <c r="H1622" t="s">
        <v>4438</v>
      </c>
      <c r="J1622" t="s">
        <v>172</v>
      </c>
    </row>
    <row r="1623" spans="1:10" x14ac:dyDescent="0.25">
      <c r="A1623" t="s">
        <v>4160</v>
      </c>
      <c r="B1623">
        <v>2020</v>
      </c>
      <c r="C1623" s="20">
        <v>7.4</v>
      </c>
      <c r="D1623" t="s">
        <v>4238</v>
      </c>
      <c r="E1623" t="s">
        <v>4254</v>
      </c>
      <c r="F1623" t="s">
        <v>4255</v>
      </c>
      <c r="G1623" t="s">
        <v>104</v>
      </c>
      <c r="H1623" t="s">
        <v>4147</v>
      </c>
      <c r="J1623" t="s">
        <v>172</v>
      </c>
    </row>
    <row r="1624" spans="1:10" x14ac:dyDescent="0.25">
      <c r="A1624" t="s">
        <v>4160</v>
      </c>
      <c r="B1624">
        <v>2023</v>
      </c>
      <c r="C1624" s="20">
        <v>7.4</v>
      </c>
      <c r="D1624" t="s">
        <v>4188</v>
      </c>
      <c r="E1624" t="s">
        <v>4203</v>
      </c>
      <c r="F1624" t="s">
        <v>4180</v>
      </c>
      <c r="G1624" t="s">
        <v>102</v>
      </c>
      <c r="H1624" t="s">
        <v>4462</v>
      </c>
      <c r="J1624" t="s">
        <v>172</v>
      </c>
    </row>
    <row r="1625" spans="1:10" x14ac:dyDescent="0.25">
      <c r="A1625" t="s">
        <v>4183</v>
      </c>
      <c r="B1625">
        <v>2023</v>
      </c>
      <c r="C1625" s="20">
        <v>7.3</v>
      </c>
      <c r="D1625" t="s">
        <v>4232</v>
      </c>
      <c r="E1625" t="s">
        <v>4144</v>
      </c>
      <c r="F1625" t="s">
        <v>4178</v>
      </c>
      <c r="G1625" t="s">
        <v>102</v>
      </c>
      <c r="H1625" t="s">
        <v>4462</v>
      </c>
      <c r="J1625" t="s">
        <v>172</v>
      </c>
    </row>
    <row r="1626" spans="1:10" x14ac:dyDescent="0.25">
      <c r="A1626" t="s">
        <v>4186</v>
      </c>
      <c r="B1626">
        <v>2023</v>
      </c>
      <c r="C1626" s="20">
        <v>7.3</v>
      </c>
      <c r="D1626" t="s">
        <v>4232</v>
      </c>
      <c r="E1626" t="s">
        <v>4235</v>
      </c>
      <c r="F1626" t="s">
        <v>4198</v>
      </c>
      <c r="G1626" t="s">
        <v>102</v>
      </c>
      <c r="H1626" t="s">
        <v>4462</v>
      </c>
      <c r="J1626" t="s">
        <v>172</v>
      </c>
    </row>
    <row r="1627" spans="1:10" x14ac:dyDescent="0.25">
      <c r="A1627" t="s">
        <v>4160</v>
      </c>
      <c r="B1627">
        <v>2022</v>
      </c>
      <c r="C1627" s="20">
        <v>7.3</v>
      </c>
      <c r="D1627" t="s">
        <v>4211</v>
      </c>
      <c r="E1627" t="s">
        <v>4158</v>
      </c>
      <c r="F1627" t="s">
        <v>4433</v>
      </c>
      <c r="G1627" t="s">
        <v>102</v>
      </c>
      <c r="H1627" t="s">
        <v>4432</v>
      </c>
      <c r="J1627" t="s">
        <v>172</v>
      </c>
    </row>
    <row r="1628" spans="1:10" x14ac:dyDescent="0.25">
      <c r="A1628" t="s">
        <v>4175</v>
      </c>
      <c r="B1628">
        <v>2023</v>
      </c>
      <c r="C1628" s="20">
        <v>7.3</v>
      </c>
      <c r="D1628" t="s">
        <v>4215</v>
      </c>
      <c r="E1628" t="s">
        <v>4256</v>
      </c>
      <c r="F1628" t="s">
        <v>4219</v>
      </c>
      <c r="G1628" t="s">
        <v>102</v>
      </c>
      <c r="H1628" t="s">
        <v>4432</v>
      </c>
      <c r="J1628" t="s">
        <v>172</v>
      </c>
    </row>
    <row r="1629" spans="1:10" x14ac:dyDescent="0.25">
      <c r="A1629" t="s">
        <v>4179</v>
      </c>
      <c r="B1629">
        <v>2021</v>
      </c>
      <c r="C1629" s="20">
        <v>7.3</v>
      </c>
      <c r="D1629" t="s">
        <v>4256</v>
      </c>
      <c r="E1629" t="s">
        <v>4178</v>
      </c>
      <c r="F1629" t="s">
        <v>4247</v>
      </c>
      <c r="G1629" t="s">
        <v>104</v>
      </c>
      <c r="H1629" t="s">
        <v>4454</v>
      </c>
      <c r="J1629" t="s">
        <v>172</v>
      </c>
    </row>
    <row r="1630" spans="1:10" x14ac:dyDescent="0.25">
      <c r="A1630" t="s">
        <v>4148</v>
      </c>
      <c r="B1630">
        <v>2020</v>
      </c>
      <c r="C1630" s="20">
        <v>7.3</v>
      </c>
      <c r="D1630" t="s">
        <v>4150</v>
      </c>
      <c r="E1630" t="s">
        <v>4258</v>
      </c>
      <c r="F1630" t="s">
        <v>4253</v>
      </c>
      <c r="G1630" t="s">
        <v>104</v>
      </c>
      <c r="H1630" t="s">
        <v>4147</v>
      </c>
      <c r="J1630" t="s">
        <v>172</v>
      </c>
    </row>
    <row r="1631" spans="1:10" x14ac:dyDescent="0.25">
      <c r="A1631" t="s">
        <v>4143</v>
      </c>
      <c r="B1631">
        <v>2023</v>
      </c>
      <c r="C1631" s="20">
        <v>7.3</v>
      </c>
      <c r="D1631" t="s">
        <v>4191</v>
      </c>
      <c r="E1631" t="s">
        <v>4191</v>
      </c>
      <c r="F1631" t="s">
        <v>4195</v>
      </c>
      <c r="G1631" t="s">
        <v>102</v>
      </c>
      <c r="H1631" t="s">
        <v>4432</v>
      </c>
      <c r="J1631" t="s">
        <v>172</v>
      </c>
    </row>
    <row r="1632" spans="1:10" x14ac:dyDescent="0.25">
      <c r="A1632" t="s">
        <v>4183</v>
      </c>
      <c r="B1632">
        <v>2020</v>
      </c>
      <c r="C1632" s="20">
        <v>7.3</v>
      </c>
      <c r="D1632" t="s">
        <v>4195</v>
      </c>
      <c r="E1632" t="s">
        <v>4176</v>
      </c>
      <c r="F1632" t="s">
        <v>4211</v>
      </c>
      <c r="G1632" t="s">
        <v>104</v>
      </c>
      <c r="H1632" t="s">
        <v>4147</v>
      </c>
      <c r="J1632" t="s">
        <v>172</v>
      </c>
    </row>
    <row r="1633" spans="1:10" x14ac:dyDescent="0.25">
      <c r="A1633" t="s">
        <v>4143</v>
      </c>
      <c r="B1633">
        <v>2023</v>
      </c>
      <c r="C1633" s="20">
        <v>7.3</v>
      </c>
      <c r="D1633" t="s">
        <v>4216</v>
      </c>
      <c r="E1633" t="s">
        <v>4286</v>
      </c>
      <c r="F1633" t="s">
        <v>4257</v>
      </c>
      <c r="G1633" t="s">
        <v>102</v>
      </c>
      <c r="H1633" t="s">
        <v>4462</v>
      </c>
      <c r="J1633" t="s">
        <v>172</v>
      </c>
    </row>
    <row r="1634" spans="1:10" x14ac:dyDescent="0.25">
      <c r="A1634" t="s">
        <v>4152</v>
      </c>
      <c r="B1634">
        <v>2021</v>
      </c>
      <c r="C1634" s="20">
        <v>7.3</v>
      </c>
      <c r="D1634" t="s">
        <v>4230</v>
      </c>
      <c r="E1634" t="s">
        <v>4211</v>
      </c>
      <c r="F1634" t="s">
        <v>4347</v>
      </c>
      <c r="G1634" t="s">
        <v>104</v>
      </c>
      <c r="H1634" t="s">
        <v>4454</v>
      </c>
      <c r="J1634" t="s">
        <v>172</v>
      </c>
    </row>
    <row r="1635" spans="1:10" x14ac:dyDescent="0.25">
      <c r="A1635" t="s">
        <v>4171</v>
      </c>
      <c r="B1635">
        <v>2019</v>
      </c>
      <c r="C1635" s="20">
        <v>7.3</v>
      </c>
      <c r="D1635" t="s">
        <v>4235</v>
      </c>
      <c r="E1635" t="s">
        <v>4267</v>
      </c>
      <c r="F1635" t="s">
        <v>4174</v>
      </c>
      <c r="G1635" t="s">
        <v>104</v>
      </c>
      <c r="H1635" t="s">
        <v>4147</v>
      </c>
      <c r="J1635" t="s">
        <v>172</v>
      </c>
    </row>
    <row r="1636" spans="1:10" x14ac:dyDescent="0.25">
      <c r="A1636" t="s">
        <v>4148</v>
      </c>
      <c r="B1636">
        <v>2024</v>
      </c>
      <c r="C1636" s="20">
        <v>7.3</v>
      </c>
      <c r="D1636" t="s">
        <v>4149</v>
      </c>
      <c r="E1636" t="s">
        <v>4217</v>
      </c>
      <c r="F1636" t="s">
        <v>4191</v>
      </c>
      <c r="G1636" t="s">
        <v>102</v>
      </c>
      <c r="H1636" t="s">
        <v>4432</v>
      </c>
      <c r="J1636" t="s">
        <v>172</v>
      </c>
    </row>
    <row r="1637" spans="1:10" x14ac:dyDescent="0.25">
      <c r="A1637" t="s">
        <v>4164</v>
      </c>
      <c r="B1637">
        <v>2023</v>
      </c>
      <c r="C1637" s="20">
        <v>7.3</v>
      </c>
      <c r="D1637" t="s">
        <v>4239</v>
      </c>
      <c r="E1637" t="s">
        <v>4233</v>
      </c>
      <c r="F1637" t="s">
        <v>4395</v>
      </c>
      <c r="G1637" t="s">
        <v>102</v>
      </c>
      <c r="H1637" t="s">
        <v>4438</v>
      </c>
      <c r="J1637" t="s">
        <v>172</v>
      </c>
    </row>
    <row r="1638" spans="1:10" x14ac:dyDescent="0.25">
      <c r="A1638" t="s">
        <v>4148</v>
      </c>
      <c r="B1638">
        <v>2021</v>
      </c>
      <c r="C1638" s="20">
        <v>7.3</v>
      </c>
      <c r="D1638" t="s">
        <v>4239</v>
      </c>
      <c r="E1638" t="s">
        <v>4268</v>
      </c>
      <c r="F1638" t="s">
        <v>4233</v>
      </c>
      <c r="G1638" t="s">
        <v>104</v>
      </c>
      <c r="H1638" t="s">
        <v>4454</v>
      </c>
      <c r="J1638" t="s">
        <v>172</v>
      </c>
    </row>
    <row r="1639" spans="1:10" x14ac:dyDescent="0.25">
      <c r="A1639" t="s">
        <v>4175</v>
      </c>
      <c r="B1639">
        <v>2023</v>
      </c>
      <c r="C1639" s="20">
        <v>7.3</v>
      </c>
      <c r="D1639" t="s">
        <v>4245</v>
      </c>
      <c r="E1639" t="s">
        <v>4232</v>
      </c>
      <c r="F1639" t="s">
        <v>4161</v>
      </c>
      <c r="G1639" t="s">
        <v>102</v>
      </c>
      <c r="H1639" t="s">
        <v>4462</v>
      </c>
      <c r="J1639" t="s">
        <v>172</v>
      </c>
    </row>
    <row r="1640" spans="1:10" x14ac:dyDescent="0.25">
      <c r="A1640" t="s">
        <v>4179</v>
      </c>
      <c r="B1640">
        <v>2020</v>
      </c>
      <c r="C1640" s="20">
        <v>7.3</v>
      </c>
      <c r="D1640" t="s">
        <v>4176</v>
      </c>
      <c r="E1640" t="s">
        <v>4258</v>
      </c>
      <c r="F1640" t="s">
        <v>4213</v>
      </c>
      <c r="G1640" t="s">
        <v>104</v>
      </c>
      <c r="H1640" t="s">
        <v>4147</v>
      </c>
      <c r="J1640" t="s">
        <v>172</v>
      </c>
    </row>
    <row r="1641" spans="1:10" x14ac:dyDescent="0.25">
      <c r="A1641" t="s">
        <v>4143</v>
      </c>
      <c r="B1641">
        <v>2021</v>
      </c>
      <c r="C1641" s="20">
        <v>7.3</v>
      </c>
      <c r="D1641" t="s">
        <v>4181</v>
      </c>
      <c r="E1641" t="s">
        <v>4222</v>
      </c>
      <c r="F1641" t="s">
        <v>4246</v>
      </c>
      <c r="G1641" t="s">
        <v>104</v>
      </c>
      <c r="H1641" t="s">
        <v>4147</v>
      </c>
      <c r="J1641" t="s">
        <v>172</v>
      </c>
    </row>
    <row r="1642" spans="1:10" x14ac:dyDescent="0.25">
      <c r="A1642" t="s">
        <v>4148</v>
      </c>
      <c r="B1642">
        <v>2021</v>
      </c>
      <c r="C1642" s="20">
        <v>7.3</v>
      </c>
      <c r="D1642" t="s">
        <v>4250</v>
      </c>
      <c r="E1642" t="s">
        <v>4180</v>
      </c>
      <c r="F1642" t="s">
        <v>4181</v>
      </c>
      <c r="G1642" t="s">
        <v>104</v>
      </c>
      <c r="H1642" t="s">
        <v>4147</v>
      </c>
      <c r="J1642" t="s">
        <v>172</v>
      </c>
    </row>
    <row r="1643" spans="1:10" x14ac:dyDescent="0.25">
      <c r="A1643" t="s">
        <v>4156</v>
      </c>
      <c r="B1643">
        <v>2022</v>
      </c>
      <c r="C1643" s="20">
        <v>7.3</v>
      </c>
      <c r="D1643" t="s">
        <v>4242</v>
      </c>
      <c r="E1643" t="s">
        <v>4177</v>
      </c>
      <c r="F1643" t="s">
        <v>4174</v>
      </c>
      <c r="G1643" t="s">
        <v>102</v>
      </c>
      <c r="H1643" t="s">
        <v>4462</v>
      </c>
      <c r="J1643" t="s">
        <v>172</v>
      </c>
    </row>
    <row r="1644" spans="1:10" x14ac:dyDescent="0.25">
      <c r="A1644" t="s">
        <v>4175</v>
      </c>
      <c r="B1644">
        <v>2022</v>
      </c>
      <c r="C1644" s="20">
        <v>7.3</v>
      </c>
      <c r="D1644" t="s">
        <v>4270</v>
      </c>
      <c r="E1644" t="s">
        <v>4157</v>
      </c>
      <c r="F1644" t="s">
        <v>4226</v>
      </c>
      <c r="G1644" t="s">
        <v>104</v>
      </c>
      <c r="H1644" t="s">
        <v>4425</v>
      </c>
      <c r="J1644" t="s">
        <v>172</v>
      </c>
    </row>
    <row r="1645" spans="1:10" x14ac:dyDescent="0.25">
      <c r="A1645" t="s">
        <v>4148</v>
      </c>
      <c r="B1645">
        <v>2022</v>
      </c>
      <c r="C1645" s="20">
        <v>7.3</v>
      </c>
      <c r="D1645" t="s">
        <v>4295</v>
      </c>
      <c r="E1645" t="s">
        <v>4261</v>
      </c>
      <c r="F1645" t="s">
        <v>4282</v>
      </c>
      <c r="G1645" t="s">
        <v>104</v>
      </c>
      <c r="H1645" t="s">
        <v>4454</v>
      </c>
      <c r="J1645" t="s">
        <v>172</v>
      </c>
    </row>
    <row r="1646" spans="1:10" x14ac:dyDescent="0.25">
      <c r="A1646" t="s">
        <v>4160</v>
      </c>
      <c r="B1646">
        <v>2024</v>
      </c>
      <c r="C1646" s="20">
        <v>7.2</v>
      </c>
      <c r="D1646" t="s">
        <v>184</v>
      </c>
      <c r="E1646" t="s">
        <v>4284</v>
      </c>
      <c r="F1646" t="s">
        <v>4176</v>
      </c>
      <c r="G1646" t="s">
        <v>102</v>
      </c>
      <c r="H1646" t="s">
        <v>4438</v>
      </c>
      <c r="J1646" t="s">
        <v>172</v>
      </c>
    </row>
    <row r="1647" spans="1:10" x14ac:dyDescent="0.25">
      <c r="A1647" t="s">
        <v>4175</v>
      </c>
      <c r="B1647">
        <v>2022</v>
      </c>
      <c r="C1647" s="20">
        <v>7.2</v>
      </c>
      <c r="D1647" t="s">
        <v>4328</v>
      </c>
      <c r="E1647" t="s">
        <v>4195</v>
      </c>
      <c r="F1647" t="s">
        <v>4219</v>
      </c>
      <c r="G1647" t="s">
        <v>102</v>
      </c>
      <c r="H1647" t="s">
        <v>4462</v>
      </c>
      <c r="J1647" t="s">
        <v>172</v>
      </c>
    </row>
    <row r="1648" spans="1:10" x14ac:dyDescent="0.25">
      <c r="A1648" t="s">
        <v>4186</v>
      </c>
      <c r="B1648">
        <v>2024</v>
      </c>
      <c r="C1648" s="20">
        <v>7.2</v>
      </c>
      <c r="D1648" t="s">
        <v>4144</v>
      </c>
      <c r="E1648" t="s">
        <v>4262</v>
      </c>
      <c r="F1648" t="s">
        <v>4215</v>
      </c>
      <c r="G1648" t="s">
        <v>102</v>
      </c>
      <c r="H1648" t="s">
        <v>4438</v>
      </c>
      <c r="J1648" t="s">
        <v>172</v>
      </c>
    </row>
    <row r="1649" spans="1:10" x14ac:dyDescent="0.25">
      <c r="A1649" t="s">
        <v>4168</v>
      </c>
      <c r="B1649">
        <v>2023</v>
      </c>
      <c r="C1649" s="20">
        <v>7.2</v>
      </c>
      <c r="D1649" t="s">
        <v>4216</v>
      </c>
      <c r="E1649" t="s">
        <v>4211</v>
      </c>
      <c r="F1649" t="s">
        <v>4439</v>
      </c>
      <c r="G1649" t="s">
        <v>102</v>
      </c>
      <c r="H1649" t="s">
        <v>4438</v>
      </c>
      <c r="J1649" t="s">
        <v>172</v>
      </c>
    </row>
    <row r="1650" spans="1:10" x14ac:dyDescent="0.25">
      <c r="A1650" t="s">
        <v>4175</v>
      </c>
      <c r="B1650">
        <v>2019</v>
      </c>
      <c r="C1650" s="20">
        <v>7.2</v>
      </c>
      <c r="D1650" t="s">
        <v>4216</v>
      </c>
      <c r="E1650" t="s">
        <v>4178</v>
      </c>
      <c r="F1650" t="s">
        <v>4268</v>
      </c>
      <c r="G1650" t="s">
        <v>104</v>
      </c>
      <c r="H1650" t="s">
        <v>4147</v>
      </c>
      <c r="J1650" t="s">
        <v>172</v>
      </c>
    </row>
    <row r="1651" spans="1:10" x14ac:dyDescent="0.25">
      <c r="A1651" t="s">
        <v>4156</v>
      </c>
      <c r="B1651">
        <v>2023</v>
      </c>
      <c r="C1651" s="20">
        <v>7.2</v>
      </c>
      <c r="D1651" t="s">
        <v>4225</v>
      </c>
      <c r="E1651" t="s">
        <v>4286</v>
      </c>
      <c r="F1651" t="s">
        <v>4190</v>
      </c>
      <c r="G1651" t="s">
        <v>102</v>
      </c>
      <c r="H1651" t="s">
        <v>4432</v>
      </c>
      <c r="J1651" t="s">
        <v>172</v>
      </c>
    </row>
    <row r="1652" spans="1:10" x14ac:dyDescent="0.25">
      <c r="A1652" t="s">
        <v>4168</v>
      </c>
      <c r="B1652">
        <v>2023</v>
      </c>
      <c r="C1652" s="20">
        <v>7.2</v>
      </c>
      <c r="D1652" t="s">
        <v>4269</v>
      </c>
      <c r="E1652" t="s">
        <v>4191</v>
      </c>
      <c r="F1652" t="s">
        <v>4256</v>
      </c>
      <c r="G1652" t="s">
        <v>102</v>
      </c>
      <c r="H1652" t="s">
        <v>4432</v>
      </c>
      <c r="J1652" t="s">
        <v>172</v>
      </c>
    </row>
    <row r="1653" spans="1:10" x14ac:dyDescent="0.25">
      <c r="A1653" t="s">
        <v>4168</v>
      </c>
      <c r="B1653">
        <v>2022</v>
      </c>
      <c r="C1653" s="20">
        <v>7.2</v>
      </c>
      <c r="D1653" t="s">
        <v>4149</v>
      </c>
      <c r="E1653" t="s">
        <v>4145</v>
      </c>
      <c r="F1653" t="s">
        <v>4292</v>
      </c>
      <c r="G1653" t="s">
        <v>102</v>
      </c>
      <c r="H1653" t="s">
        <v>4462</v>
      </c>
      <c r="J1653" t="s">
        <v>172</v>
      </c>
    </row>
    <row r="1654" spans="1:10" x14ac:dyDescent="0.25">
      <c r="A1654" t="s">
        <v>4179</v>
      </c>
      <c r="B1654">
        <v>2024</v>
      </c>
      <c r="C1654" s="20">
        <v>7.2</v>
      </c>
      <c r="D1654" t="s">
        <v>4290</v>
      </c>
      <c r="E1654" t="s">
        <v>4216</v>
      </c>
      <c r="F1654" t="s">
        <v>4246</v>
      </c>
      <c r="G1654" t="s">
        <v>102</v>
      </c>
      <c r="H1654" t="s">
        <v>4438</v>
      </c>
      <c r="J1654" t="s">
        <v>172</v>
      </c>
    </row>
    <row r="1655" spans="1:10" x14ac:dyDescent="0.25">
      <c r="A1655" t="s">
        <v>4164</v>
      </c>
      <c r="B1655">
        <v>2022</v>
      </c>
      <c r="C1655" s="20">
        <v>7.2</v>
      </c>
      <c r="D1655" t="s">
        <v>4290</v>
      </c>
      <c r="E1655" t="s">
        <v>4239</v>
      </c>
      <c r="F1655" t="s">
        <v>4321</v>
      </c>
      <c r="G1655" t="s">
        <v>102</v>
      </c>
      <c r="H1655" t="s">
        <v>4462</v>
      </c>
      <c r="J1655" t="s">
        <v>172</v>
      </c>
    </row>
    <row r="1656" spans="1:10" x14ac:dyDescent="0.25">
      <c r="A1656" t="s">
        <v>4152</v>
      </c>
      <c r="B1656">
        <v>2024</v>
      </c>
      <c r="C1656" s="20">
        <v>7.2</v>
      </c>
      <c r="D1656" t="s">
        <v>4286</v>
      </c>
      <c r="E1656" t="s">
        <v>4176</v>
      </c>
      <c r="F1656" t="s">
        <v>4172</v>
      </c>
      <c r="G1656" t="s">
        <v>102</v>
      </c>
      <c r="H1656" t="s">
        <v>4432</v>
      </c>
      <c r="J1656" t="s">
        <v>172</v>
      </c>
    </row>
    <row r="1657" spans="1:10" x14ac:dyDescent="0.25">
      <c r="A1657" t="s">
        <v>4156</v>
      </c>
      <c r="B1657">
        <v>2023</v>
      </c>
      <c r="C1657" s="20">
        <v>7.2</v>
      </c>
      <c r="D1657" t="s">
        <v>4286</v>
      </c>
      <c r="E1657" t="s">
        <v>4282</v>
      </c>
      <c r="F1657" t="s">
        <v>4271</v>
      </c>
      <c r="G1657" t="s">
        <v>102</v>
      </c>
      <c r="H1657" t="s">
        <v>4438</v>
      </c>
      <c r="J1657" t="s">
        <v>172</v>
      </c>
    </row>
    <row r="1658" spans="1:10" x14ac:dyDescent="0.25">
      <c r="A1658" t="s">
        <v>4164</v>
      </c>
      <c r="B1658">
        <v>2024</v>
      </c>
      <c r="C1658" s="20">
        <v>7.2</v>
      </c>
      <c r="D1658" t="s">
        <v>4249</v>
      </c>
      <c r="E1658" t="s">
        <v>4266</v>
      </c>
      <c r="F1658" t="s">
        <v>4291</v>
      </c>
      <c r="G1658" t="s">
        <v>102</v>
      </c>
      <c r="H1658" t="s">
        <v>4438</v>
      </c>
      <c r="J1658" t="s">
        <v>172</v>
      </c>
    </row>
    <row r="1659" spans="1:10" x14ac:dyDescent="0.25">
      <c r="A1659" t="s">
        <v>4186</v>
      </c>
      <c r="B1659">
        <v>2021</v>
      </c>
      <c r="C1659" s="20">
        <v>7.2</v>
      </c>
      <c r="D1659" t="s">
        <v>4248</v>
      </c>
      <c r="E1659" t="s">
        <v>4249</v>
      </c>
      <c r="F1659" t="s">
        <v>4210</v>
      </c>
      <c r="G1659" t="s">
        <v>104</v>
      </c>
      <c r="H1659" t="s">
        <v>4147</v>
      </c>
      <c r="J1659" t="s">
        <v>172</v>
      </c>
    </row>
    <row r="1660" spans="1:10" x14ac:dyDescent="0.25">
      <c r="A1660" t="s">
        <v>4160</v>
      </c>
      <c r="B1660">
        <v>2023</v>
      </c>
      <c r="C1660" s="20">
        <v>7.2</v>
      </c>
      <c r="D1660" t="s">
        <v>4270</v>
      </c>
      <c r="E1660" t="s">
        <v>4184</v>
      </c>
      <c r="F1660" t="s">
        <v>4252</v>
      </c>
      <c r="G1660" t="s">
        <v>102</v>
      </c>
      <c r="H1660" t="s">
        <v>4438</v>
      </c>
      <c r="J1660" t="s">
        <v>172</v>
      </c>
    </row>
    <row r="1661" spans="1:10" x14ac:dyDescent="0.25">
      <c r="A1661" t="s">
        <v>4175</v>
      </c>
      <c r="B1661">
        <v>2021</v>
      </c>
      <c r="C1661" s="20">
        <v>7.2</v>
      </c>
      <c r="D1661" t="s">
        <v>4291</v>
      </c>
      <c r="E1661" t="s">
        <v>4150</v>
      </c>
      <c r="F1661" t="s">
        <v>4337</v>
      </c>
      <c r="G1661" t="s">
        <v>104</v>
      </c>
      <c r="H1661" t="s">
        <v>4454</v>
      </c>
      <c r="J1661" t="s">
        <v>172</v>
      </c>
    </row>
    <row r="1662" spans="1:10" x14ac:dyDescent="0.25">
      <c r="A1662" t="s">
        <v>4179</v>
      </c>
      <c r="B1662">
        <v>2023</v>
      </c>
      <c r="C1662" s="20">
        <v>7.2</v>
      </c>
      <c r="D1662" t="s">
        <v>4244</v>
      </c>
      <c r="E1662" t="s">
        <v>4244</v>
      </c>
      <c r="F1662" t="s">
        <v>4166</v>
      </c>
      <c r="G1662" t="s">
        <v>102</v>
      </c>
      <c r="H1662" t="s">
        <v>4462</v>
      </c>
      <c r="J1662" t="s">
        <v>172</v>
      </c>
    </row>
    <row r="1663" spans="1:10" x14ac:dyDescent="0.25">
      <c r="A1663" t="s">
        <v>4183</v>
      </c>
      <c r="B1663">
        <v>2024</v>
      </c>
      <c r="C1663" s="20">
        <v>7.2</v>
      </c>
      <c r="D1663" t="s">
        <v>4153</v>
      </c>
      <c r="E1663" t="s">
        <v>4345</v>
      </c>
      <c r="F1663" t="s">
        <v>4257</v>
      </c>
      <c r="G1663" t="s">
        <v>102</v>
      </c>
      <c r="H1663" t="s">
        <v>4438</v>
      </c>
      <c r="J1663" t="s">
        <v>172</v>
      </c>
    </row>
    <row r="1664" spans="1:10" x14ac:dyDescent="0.25">
      <c r="A1664" t="s">
        <v>4164</v>
      </c>
      <c r="B1664">
        <v>2023</v>
      </c>
      <c r="C1664" s="20">
        <v>7.2</v>
      </c>
      <c r="D1664" t="s">
        <v>4188</v>
      </c>
      <c r="E1664" t="s">
        <v>4295</v>
      </c>
      <c r="F1664" t="s">
        <v>4213</v>
      </c>
      <c r="G1664" t="s">
        <v>102</v>
      </c>
      <c r="H1664" t="s">
        <v>4432</v>
      </c>
      <c r="J1664" t="s">
        <v>172</v>
      </c>
    </row>
    <row r="1665" spans="1:10" x14ac:dyDescent="0.25">
      <c r="A1665" t="s">
        <v>4171</v>
      </c>
      <c r="B1665">
        <v>2022</v>
      </c>
      <c r="C1665" s="20">
        <v>7.2</v>
      </c>
      <c r="D1665" t="s">
        <v>4188</v>
      </c>
      <c r="E1665" t="s">
        <v>4295</v>
      </c>
      <c r="F1665" t="s">
        <v>4267</v>
      </c>
      <c r="G1665" t="s">
        <v>104</v>
      </c>
      <c r="H1665" t="s">
        <v>4425</v>
      </c>
      <c r="J1665" t="s">
        <v>172</v>
      </c>
    </row>
    <row r="1666" spans="1:10" x14ac:dyDescent="0.25">
      <c r="A1666" t="s">
        <v>4183</v>
      </c>
      <c r="B1666">
        <v>2022</v>
      </c>
      <c r="C1666" s="20">
        <v>7.1</v>
      </c>
      <c r="D1666" t="s">
        <v>4232</v>
      </c>
      <c r="E1666" t="s">
        <v>4191</v>
      </c>
      <c r="F1666" t="s">
        <v>4395</v>
      </c>
      <c r="G1666" t="s">
        <v>102</v>
      </c>
      <c r="H1666" t="s">
        <v>4432</v>
      </c>
      <c r="J1666" t="s">
        <v>172</v>
      </c>
    </row>
    <row r="1667" spans="1:10" x14ac:dyDescent="0.25">
      <c r="A1667" t="s">
        <v>4143</v>
      </c>
      <c r="B1667">
        <v>2022</v>
      </c>
      <c r="C1667" s="20">
        <v>7.1</v>
      </c>
      <c r="D1667" t="s">
        <v>4199</v>
      </c>
      <c r="E1667" t="s">
        <v>4370</v>
      </c>
      <c r="F1667" t="s">
        <v>4341</v>
      </c>
      <c r="G1667" t="s">
        <v>102</v>
      </c>
      <c r="H1667" t="s">
        <v>4432</v>
      </c>
      <c r="J1667" t="s">
        <v>172</v>
      </c>
    </row>
    <row r="1668" spans="1:10" x14ac:dyDescent="0.25">
      <c r="A1668" t="s">
        <v>4171</v>
      </c>
      <c r="B1668">
        <v>2023</v>
      </c>
      <c r="C1668" s="20">
        <v>7.1</v>
      </c>
      <c r="D1668" t="s">
        <v>4144</v>
      </c>
      <c r="E1668" t="s">
        <v>4150</v>
      </c>
      <c r="F1668" t="s">
        <v>4278</v>
      </c>
      <c r="G1668" t="s">
        <v>102</v>
      </c>
      <c r="H1668" t="s">
        <v>4438</v>
      </c>
      <c r="J1668" t="s">
        <v>172</v>
      </c>
    </row>
    <row r="1669" spans="1:10" x14ac:dyDescent="0.25">
      <c r="A1669" t="s">
        <v>4156</v>
      </c>
      <c r="B1669">
        <v>2021</v>
      </c>
      <c r="C1669" s="20">
        <v>7.1</v>
      </c>
      <c r="D1669" t="s">
        <v>4144</v>
      </c>
      <c r="E1669" t="s">
        <v>4241</v>
      </c>
      <c r="F1669" t="s">
        <v>4213</v>
      </c>
      <c r="G1669" t="s">
        <v>104</v>
      </c>
      <c r="H1669" t="s">
        <v>4425</v>
      </c>
      <c r="J1669" t="s">
        <v>172</v>
      </c>
    </row>
    <row r="1670" spans="1:10" x14ac:dyDescent="0.25">
      <c r="A1670" t="s">
        <v>4148</v>
      </c>
      <c r="B1670">
        <v>2022</v>
      </c>
      <c r="C1670" s="20">
        <v>7.1</v>
      </c>
      <c r="D1670" t="s">
        <v>4230</v>
      </c>
      <c r="E1670" t="s">
        <v>4200</v>
      </c>
      <c r="F1670" t="s">
        <v>4321</v>
      </c>
      <c r="G1670" t="s">
        <v>104</v>
      </c>
      <c r="H1670" t="s">
        <v>4425</v>
      </c>
      <c r="J1670" t="s">
        <v>172</v>
      </c>
    </row>
    <row r="1671" spans="1:10" x14ac:dyDescent="0.25">
      <c r="A1671" t="s">
        <v>4156</v>
      </c>
      <c r="B1671">
        <v>2020</v>
      </c>
      <c r="C1671" s="20">
        <v>7.1</v>
      </c>
      <c r="D1671" t="s">
        <v>4190</v>
      </c>
      <c r="E1671" t="s">
        <v>4255</v>
      </c>
      <c r="F1671" t="s">
        <v>4317</v>
      </c>
      <c r="G1671" t="s">
        <v>104</v>
      </c>
      <c r="H1671" t="s">
        <v>4454</v>
      </c>
      <c r="J1671" t="s">
        <v>172</v>
      </c>
    </row>
    <row r="1672" spans="1:10" x14ac:dyDescent="0.25">
      <c r="A1672" t="s">
        <v>4183</v>
      </c>
      <c r="B1672">
        <v>2020</v>
      </c>
      <c r="C1672" s="20">
        <v>7.1</v>
      </c>
      <c r="D1672" t="s">
        <v>4172</v>
      </c>
      <c r="E1672" t="s">
        <v>4240</v>
      </c>
      <c r="F1672" t="s">
        <v>4195</v>
      </c>
      <c r="G1672" t="s">
        <v>104</v>
      </c>
      <c r="H1672" t="s">
        <v>4454</v>
      </c>
      <c r="J1672" t="s">
        <v>172</v>
      </c>
    </row>
    <row r="1673" spans="1:10" x14ac:dyDescent="0.25">
      <c r="A1673" t="s">
        <v>4186</v>
      </c>
      <c r="B1673">
        <v>2020</v>
      </c>
      <c r="C1673" s="20">
        <v>7.1</v>
      </c>
      <c r="D1673" t="s">
        <v>4210</v>
      </c>
      <c r="E1673" t="s">
        <v>4245</v>
      </c>
      <c r="F1673" t="s">
        <v>4240</v>
      </c>
      <c r="G1673" t="s">
        <v>104</v>
      </c>
      <c r="H1673" t="s">
        <v>4147</v>
      </c>
      <c r="J1673" t="s">
        <v>172</v>
      </c>
    </row>
    <row r="1674" spans="1:10" x14ac:dyDescent="0.25">
      <c r="A1674" t="s">
        <v>4164</v>
      </c>
      <c r="B1674">
        <v>2020</v>
      </c>
      <c r="C1674" s="20">
        <v>7.1</v>
      </c>
      <c r="D1674" t="s">
        <v>4241</v>
      </c>
      <c r="E1674" t="s">
        <v>4227</v>
      </c>
      <c r="F1674" t="s">
        <v>4401</v>
      </c>
      <c r="G1674" t="s">
        <v>104</v>
      </c>
      <c r="H1674" t="s">
        <v>4425</v>
      </c>
      <c r="J1674" t="s">
        <v>172</v>
      </c>
    </row>
    <row r="1675" spans="1:10" x14ac:dyDescent="0.25">
      <c r="A1675" t="s">
        <v>4152</v>
      </c>
      <c r="B1675">
        <v>2023</v>
      </c>
      <c r="C1675" s="20">
        <v>7.1</v>
      </c>
      <c r="D1675" t="s">
        <v>4165</v>
      </c>
      <c r="E1675" t="s">
        <v>4328</v>
      </c>
      <c r="F1675" t="s">
        <v>4320</v>
      </c>
      <c r="G1675" t="s">
        <v>102</v>
      </c>
      <c r="H1675" t="s">
        <v>4432</v>
      </c>
      <c r="J1675" t="s">
        <v>172</v>
      </c>
    </row>
    <row r="1676" spans="1:10" x14ac:dyDescent="0.25">
      <c r="A1676" t="s">
        <v>4186</v>
      </c>
      <c r="B1676">
        <v>2022</v>
      </c>
      <c r="C1676" s="20">
        <v>7.1</v>
      </c>
      <c r="D1676" t="s">
        <v>4165</v>
      </c>
      <c r="E1676" t="s">
        <v>4252</v>
      </c>
      <c r="F1676" t="s">
        <v>4388</v>
      </c>
      <c r="G1676" t="s">
        <v>102</v>
      </c>
      <c r="H1676" t="s">
        <v>4432</v>
      </c>
      <c r="J1676" t="s">
        <v>172</v>
      </c>
    </row>
    <row r="1677" spans="1:10" x14ac:dyDescent="0.25">
      <c r="A1677" t="s">
        <v>4186</v>
      </c>
      <c r="B1677">
        <v>2019</v>
      </c>
      <c r="C1677" s="20">
        <v>7.1</v>
      </c>
      <c r="D1677" t="s">
        <v>4290</v>
      </c>
      <c r="E1677" t="s">
        <v>4162</v>
      </c>
      <c r="F1677" t="s">
        <v>4458</v>
      </c>
      <c r="G1677" t="s">
        <v>104</v>
      </c>
      <c r="H1677" t="s">
        <v>4454</v>
      </c>
      <c r="J1677" t="s">
        <v>172</v>
      </c>
    </row>
    <row r="1678" spans="1:10" x14ac:dyDescent="0.25">
      <c r="A1678" t="s">
        <v>4179</v>
      </c>
      <c r="B1678">
        <v>2022</v>
      </c>
      <c r="C1678" s="20">
        <v>7.1</v>
      </c>
      <c r="D1678" t="s">
        <v>4286</v>
      </c>
      <c r="E1678" t="s">
        <v>4165</v>
      </c>
      <c r="F1678" t="s">
        <v>4275</v>
      </c>
      <c r="G1678" t="s">
        <v>102</v>
      </c>
      <c r="H1678" t="s">
        <v>4432</v>
      </c>
      <c r="J1678" t="s">
        <v>172</v>
      </c>
    </row>
    <row r="1679" spans="1:10" x14ac:dyDescent="0.25">
      <c r="A1679" t="s">
        <v>4168</v>
      </c>
      <c r="B1679">
        <v>2019</v>
      </c>
      <c r="C1679" s="20">
        <v>7.1</v>
      </c>
      <c r="D1679" t="s">
        <v>4266</v>
      </c>
      <c r="E1679" t="s">
        <v>4245</v>
      </c>
      <c r="F1679" t="s">
        <v>4182</v>
      </c>
      <c r="G1679" t="s">
        <v>104</v>
      </c>
      <c r="H1679" t="s">
        <v>4147</v>
      </c>
      <c r="J1679" t="s">
        <v>172</v>
      </c>
    </row>
    <row r="1680" spans="1:10" x14ac:dyDescent="0.25">
      <c r="A1680" t="s">
        <v>4156</v>
      </c>
      <c r="B1680">
        <v>2022</v>
      </c>
      <c r="C1680" s="20">
        <v>7.1</v>
      </c>
      <c r="D1680" t="s">
        <v>4263</v>
      </c>
      <c r="E1680" t="s">
        <v>4184</v>
      </c>
      <c r="F1680" t="s">
        <v>4209</v>
      </c>
      <c r="G1680" t="s">
        <v>102</v>
      </c>
      <c r="H1680" t="s">
        <v>4432</v>
      </c>
      <c r="J1680" t="s">
        <v>172</v>
      </c>
    </row>
    <row r="1681" spans="1:10" x14ac:dyDescent="0.25">
      <c r="A1681" t="s">
        <v>4160</v>
      </c>
      <c r="B1681">
        <v>2021</v>
      </c>
      <c r="C1681" s="20">
        <v>7.1</v>
      </c>
      <c r="D1681" t="s">
        <v>4263</v>
      </c>
      <c r="E1681" t="s">
        <v>4254</v>
      </c>
      <c r="F1681" t="s">
        <v>4199</v>
      </c>
      <c r="G1681" t="s">
        <v>104</v>
      </c>
      <c r="H1681" t="s">
        <v>4454</v>
      </c>
      <c r="J1681" t="s">
        <v>172</v>
      </c>
    </row>
    <row r="1682" spans="1:10" x14ac:dyDescent="0.25">
      <c r="A1682" t="s">
        <v>4171</v>
      </c>
      <c r="B1682">
        <v>2023</v>
      </c>
      <c r="C1682" s="20">
        <v>7.1</v>
      </c>
      <c r="D1682" t="s">
        <v>4348</v>
      </c>
      <c r="E1682" t="s">
        <v>4145</v>
      </c>
      <c r="F1682" t="s">
        <v>4145</v>
      </c>
      <c r="G1682" t="s">
        <v>102</v>
      </c>
      <c r="H1682" t="s">
        <v>4432</v>
      </c>
      <c r="J1682" t="s">
        <v>172</v>
      </c>
    </row>
    <row r="1683" spans="1:10" x14ac:dyDescent="0.25">
      <c r="A1683" t="s">
        <v>4152</v>
      </c>
      <c r="B1683">
        <v>2023</v>
      </c>
      <c r="C1683" s="20">
        <v>7.1</v>
      </c>
      <c r="D1683" t="s">
        <v>4201</v>
      </c>
      <c r="E1683" t="s">
        <v>4180</v>
      </c>
      <c r="F1683" t="s">
        <v>4145</v>
      </c>
      <c r="G1683" t="s">
        <v>102</v>
      </c>
      <c r="H1683" t="s">
        <v>4462</v>
      </c>
      <c r="J1683" t="s">
        <v>172</v>
      </c>
    </row>
    <row r="1684" spans="1:10" x14ac:dyDescent="0.25">
      <c r="A1684" t="s">
        <v>4160</v>
      </c>
      <c r="B1684">
        <v>2023</v>
      </c>
      <c r="C1684" s="20">
        <v>7.1</v>
      </c>
      <c r="D1684" t="s">
        <v>4270</v>
      </c>
      <c r="E1684" t="s">
        <v>4282</v>
      </c>
      <c r="F1684" t="s">
        <v>4218</v>
      </c>
      <c r="G1684" t="s">
        <v>102</v>
      </c>
      <c r="H1684" t="s">
        <v>4432</v>
      </c>
      <c r="J1684" t="s">
        <v>172</v>
      </c>
    </row>
    <row r="1685" spans="1:10" x14ac:dyDescent="0.25">
      <c r="A1685" t="s">
        <v>4148</v>
      </c>
      <c r="B1685">
        <v>2023</v>
      </c>
      <c r="C1685" s="20">
        <v>7.1</v>
      </c>
      <c r="D1685" t="s">
        <v>4274</v>
      </c>
      <c r="E1685" t="s">
        <v>4249</v>
      </c>
      <c r="F1685" t="s">
        <v>4199</v>
      </c>
      <c r="G1685" t="s">
        <v>102</v>
      </c>
      <c r="H1685" t="s">
        <v>4462</v>
      </c>
      <c r="J1685" t="s">
        <v>172</v>
      </c>
    </row>
    <row r="1686" spans="1:10" x14ac:dyDescent="0.25">
      <c r="A1686" t="s">
        <v>4171</v>
      </c>
      <c r="B1686">
        <v>2022</v>
      </c>
      <c r="C1686" s="20">
        <v>7.1</v>
      </c>
      <c r="D1686" t="s">
        <v>4274</v>
      </c>
      <c r="E1686" t="s">
        <v>4190</v>
      </c>
      <c r="F1686" t="s">
        <v>4233</v>
      </c>
      <c r="G1686" t="s">
        <v>102</v>
      </c>
      <c r="H1686" t="s">
        <v>4462</v>
      </c>
      <c r="J1686" t="s">
        <v>172</v>
      </c>
    </row>
    <row r="1687" spans="1:10" x14ac:dyDescent="0.25">
      <c r="A1687" t="s">
        <v>4148</v>
      </c>
      <c r="B1687">
        <v>2023</v>
      </c>
      <c r="C1687" s="20">
        <v>7.1</v>
      </c>
      <c r="D1687" t="s">
        <v>4282</v>
      </c>
      <c r="E1687" t="s">
        <v>4263</v>
      </c>
      <c r="F1687" t="s">
        <v>4144</v>
      </c>
      <c r="G1687" t="s">
        <v>102</v>
      </c>
      <c r="H1687" t="s">
        <v>4432</v>
      </c>
      <c r="J1687" t="s">
        <v>172</v>
      </c>
    </row>
    <row r="1688" spans="1:10" x14ac:dyDescent="0.25">
      <c r="A1688" t="s">
        <v>4143</v>
      </c>
      <c r="B1688">
        <v>2022</v>
      </c>
      <c r="C1688" s="20">
        <v>7.1</v>
      </c>
      <c r="D1688" t="s">
        <v>4282</v>
      </c>
      <c r="E1688" t="s">
        <v>4205</v>
      </c>
      <c r="F1688" t="s">
        <v>4214</v>
      </c>
      <c r="G1688" t="s">
        <v>104</v>
      </c>
      <c r="H1688" t="s">
        <v>4425</v>
      </c>
      <c r="J1688" t="s">
        <v>172</v>
      </c>
    </row>
    <row r="1689" spans="1:10" x14ac:dyDescent="0.25">
      <c r="A1689" t="s">
        <v>4143</v>
      </c>
      <c r="B1689">
        <v>2024</v>
      </c>
      <c r="C1689" s="20">
        <v>7</v>
      </c>
      <c r="D1689" t="s">
        <v>4215</v>
      </c>
      <c r="E1689" t="s">
        <v>4312</v>
      </c>
      <c r="F1689" t="s">
        <v>4227</v>
      </c>
      <c r="G1689" t="s">
        <v>102</v>
      </c>
      <c r="H1689" t="s">
        <v>4438</v>
      </c>
      <c r="J1689" t="s">
        <v>172</v>
      </c>
    </row>
    <row r="1690" spans="1:10" x14ac:dyDescent="0.25">
      <c r="A1690" t="s">
        <v>4168</v>
      </c>
      <c r="B1690">
        <v>2021</v>
      </c>
      <c r="C1690" s="20">
        <v>7</v>
      </c>
      <c r="D1690" t="s">
        <v>4190</v>
      </c>
      <c r="E1690" t="s">
        <v>4276</v>
      </c>
      <c r="F1690" t="s">
        <v>4153</v>
      </c>
      <c r="G1690" t="s">
        <v>104</v>
      </c>
      <c r="H1690" t="s">
        <v>4425</v>
      </c>
      <c r="J1690" t="s">
        <v>172</v>
      </c>
    </row>
    <row r="1691" spans="1:10" x14ac:dyDescent="0.25">
      <c r="A1691" t="s">
        <v>4152</v>
      </c>
      <c r="B1691">
        <v>2020</v>
      </c>
      <c r="C1691" s="20">
        <v>7</v>
      </c>
      <c r="D1691" t="s">
        <v>4261</v>
      </c>
      <c r="E1691" t="s">
        <v>4187</v>
      </c>
      <c r="F1691" t="s">
        <v>4262</v>
      </c>
      <c r="G1691" t="s">
        <v>104</v>
      </c>
      <c r="H1691" t="s">
        <v>4147</v>
      </c>
      <c r="J1691" t="s">
        <v>172</v>
      </c>
    </row>
    <row r="1692" spans="1:10" x14ac:dyDescent="0.25">
      <c r="A1692" t="s">
        <v>4183</v>
      </c>
      <c r="B1692">
        <v>2018</v>
      </c>
      <c r="C1692" s="20">
        <v>7</v>
      </c>
      <c r="D1692" t="s">
        <v>4227</v>
      </c>
      <c r="E1692" t="s">
        <v>4276</v>
      </c>
      <c r="F1692" t="s">
        <v>4277</v>
      </c>
      <c r="G1692" t="s">
        <v>104</v>
      </c>
      <c r="H1692" t="s">
        <v>4147</v>
      </c>
      <c r="J1692" t="s">
        <v>172</v>
      </c>
    </row>
    <row r="1693" spans="1:10" x14ac:dyDescent="0.25">
      <c r="A1693" t="s">
        <v>4143</v>
      </c>
      <c r="B1693">
        <v>2019</v>
      </c>
      <c r="C1693" s="20">
        <v>7</v>
      </c>
      <c r="D1693" t="s">
        <v>4172</v>
      </c>
      <c r="E1693" t="s">
        <v>4317</v>
      </c>
      <c r="F1693" t="s">
        <v>4420</v>
      </c>
      <c r="G1693" t="s">
        <v>104</v>
      </c>
      <c r="H1693" t="s">
        <v>4454</v>
      </c>
      <c r="J1693" t="s">
        <v>172</v>
      </c>
    </row>
    <row r="1694" spans="1:10" x14ac:dyDescent="0.25">
      <c r="A1694" t="s">
        <v>4179</v>
      </c>
      <c r="B1694">
        <v>2019</v>
      </c>
      <c r="C1694" s="20">
        <v>7</v>
      </c>
      <c r="D1694" t="s">
        <v>4260</v>
      </c>
      <c r="E1694" t="s">
        <v>4191</v>
      </c>
      <c r="F1694" t="s">
        <v>4269</v>
      </c>
      <c r="G1694" t="s">
        <v>104</v>
      </c>
      <c r="H1694" t="s">
        <v>4147</v>
      </c>
      <c r="J1694" t="s">
        <v>172</v>
      </c>
    </row>
    <row r="1695" spans="1:10" x14ac:dyDescent="0.25">
      <c r="A1695" t="s">
        <v>4179</v>
      </c>
      <c r="B1695">
        <v>2023</v>
      </c>
      <c r="C1695" s="20">
        <v>7</v>
      </c>
      <c r="D1695" t="s">
        <v>4149</v>
      </c>
      <c r="E1695" t="s">
        <v>4360</v>
      </c>
      <c r="F1695" t="s">
        <v>4265</v>
      </c>
      <c r="G1695" t="s">
        <v>102</v>
      </c>
      <c r="H1695" t="s">
        <v>4432</v>
      </c>
      <c r="J1695" t="s">
        <v>172</v>
      </c>
    </row>
    <row r="1696" spans="1:10" x14ac:dyDescent="0.25">
      <c r="A1696" t="s">
        <v>4168</v>
      </c>
      <c r="B1696">
        <v>2020</v>
      </c>
      <c r="C1696" s="20">
        <v>7</v>
      </c>
      <c r="D1696" t="s">
        <v>4149</v>
      </c>
      <c r="E1696" t="s">
        <v>4150</v>
      </c>
      <c r="F1696" t="s">
        <v>4253</v>
      </c>
      <c r="G1696" t="s">
        <v>104</v>
      </c>
      <c r="H1696" t="s">
        <v>4425</v>
      </c>
      <c r="J1696" t="s">
        <v>172</v>
      </c>
    </row>
    <row r="1697" spans="1:10" x14ac:dyDescent="0.25">
      <c r="A1697" t="s">
        <v>4143</v>
      </c>
      <c r="B1697">
        <v>2020</v>
      </c>
      <c r="C1697" s="20">
        <v>7</v>
      </c>
      <c r="D1697" t="s">
        <v>4149</v>
      </c>
      <c r="E1697" t="s">
        <v>4247</v>
      </c>
      <c r="F1697" t="s">
        <v>4231</v>
      </c>
      <c r="G1697" t="s">
        <v>104</v>
      </c>
      <c r="H1697" t="s">
        <v>4454</v>
      </c>
      <c r="J1697" t="s">
        <v>172</v>
      </c>
    </row>
    <row r="1698" spans="1:10" x14ac:dyDescent="0.25">
      <c r="A1698" t="s">
        <v>4183</v>
      </c>
      <c r="B1698">
        <v>2021</v>
      </c>
      <c r="C1698" s="20">
        <v>7</v>
      </c>
      <c r="D1698" t="s">
        <v>4241</v>
      </c>
      <c r="E1698" t="s">
        <v>4298</v>
      </c>
      <c r="F1698" t="s">
        <v>4201</v>
      </c>
      <c r="G1698" t="s">
        <v>104</v>
      </c>
      <c r="H1698" t="s">
        <v>4454</v>
      </c>
      <c r="J1698" t="s">
        <v>172</v>
      </c>
    </row>
    <row r="1699" spans="1:10" x14ac:dyDescent="0.25">
      <c r="A1699" t="s">
        <v>4171</v>
      </c>
      <c r="B1699">
        <v>2020</v>
      </c>
      <c r="C1699" s="20">
        <v>7</v>
      </c>
      <c r="D1699" t="s">
        <v>4205</v>
      </c>
      <c r="E1699" t="s">
        <v>4256</v>
      </c>
      <c r="F1699" t="s">
        <v>4228</v>
      </c>
      <c r="G1699" t="s">
        <v>104</v>
      </c>
      <c r="H1699" t="s">
        <v>4425</v>
      </c>
      <c r="J1699" t="s">
        <v>172</v>
      </c>
    </row>
    <row r="1700" spans="1:10" x14ac:dyDescent="0.25">
      <c r="A1700" t="s">
        <v>4143</v>
      </c>
      <c r="B1700">
        <v>2020</v>
      </c>
      <c r="C1700" s="20">
        <v>7</v>
      </c>
      <c r="D1700" t="s">
        <v>4259</v>
      </c>
      <c r="E1700" t="s">
        <v>4260</v>
      </c>
      <c r="F1700" t="s">
        <v>4144</v>
      </c>
      <c r="G1700" t="s">
        <v>104</v>
      </c>
      <c r="H1700" t="s">
        <v>4147</v>
      </c>
      <c r="J1700" t="s">
        <v>172</v>
      </c>
    </row>
    <row r="1701" spans="1:10" x14ac:dyDescent="0.25">
      <c r="A1701" t="s">
        <v>4186</v>
      </c>
      <c r="B1701">
        <v>2023</v>
      </c>
      <c r="C1701" s="20">
        <v>7</v>
      </c>
      <c r="D1701" t="s">
        <v>4283</v>
      </c>
      <c r="E1701" t="s">
        <v>4291</v>
      </c>
      <c r="F1701" t="s">
        <v>4203</v>
      </c>
      <c r="G1701" t="s">
        <v>102</v>
      </c>
      <c r="H1701" t="s">
        <v>4432</v>
      </c>
      <c r="J1701" t="s">
        <v>172</v>
      </c>
    </row>
    <row r="1702" spans="1:10" x14ac:dyDescent="0.25">
      <c r="A1702" t="s">
        <v>4156</v>
      </c>
      <c r="B1702">
        <v>2021</v>
      </c>
      <c r="C1702" s="20">
        <v>7</v>
      </c>
      <c r="D1702" t="s">
        <v>4295</v>
      </c>
      <c r="E1702" t="s">
        <v>4305</v>
      </c>
      <c r="F1702" t="s">
        <v>4206</v>
      </c>
      <c r="G1702" t="s">
        <v>104</v>
      </c>
      <c r="H1702" t="s">
        <v>4454</v>
      </c>
      <c r="J1702" t="s">
        <v>172</v>
      </c>
    </row>
    <row r="1703" spans="1:10" x14ac:dyDescent="0.25">
      <c r="A1703" t="s">
        <v>4164</v>
      </c>
      <c r="B1703">
        <v>2019</v>
      </c>
      <c r="C1703" s="20">
        <v>7</v>
      </c>
      <c r="D1703" t="s">
        <v>4187</v>
      </c>
      <c r="E1703" t="s">
        <v>4265</v>
      </c>
      <c r="F1703" t="s">
        <v>4213</v>
      </c>
      <c r="G1703" t="s">
        <v>104</v>
      </c>
      <c r="H1703" t="s">
        <v>4147</v>
      </c>
      <c r="J1703" t="s">
        <v>172</v>
      </c>
    </row>
    <row r="1704" spans="1:10" x14ac:dyDescent="0.25">
      <c r="A1704" t="s">
        <v>4186</v>
      </c>
      <c r="B1704">
        <v>2022</v>
      </c>
      <c r="C1704" s="20">
        <v>7</v>
      </c>
      <c r="D1704" t="s">
        <v>4187</v>
      </c>
      <c r="E1704" t="s">
        <v>4269</v>
      </c>
      <c r="F1704" t="s">
        <v>4321</v>
      </c>
      <c r="G1704" t="s">
        <v>104</v>
      </c>
      <c r="H1704" t="s">
        <v>4425</v>
      </c>
      <c r="J1704" t="s">
        <v>172</v>
      </c>
    </row>
    <row r="1705" spans="1:10" x14ac:dyDescent="0.25">
      <c r="A1705" t="s">
        <v>4186</v>
      </c>
      <c r="B1705">
        <v>2020</v>
      </c>
      <c r="C1705" s="20">
        <v>7</v>
      </c>
      <c r="D1705" t="s">
        <v>4223</v>
      </c>
      <c r="E1705" t="s">
        <v>4246</v>
      </c>
      <c r="F1705" t="s">
        <v>4203</v>
      </c>
      <c r="G1705" t="s">
        <v>104</v>
      </c>
      <c r="H1705" t="s">
        <v>4454</v>
      </c>
      <c r="J1705" t="s">
        <v>172</v>
      </c>
    </row>
    <row r="1706" spans="1:10" x14ac:dyDescent="0.25">
      <c r="A1706" t="s">
        <v>4175</v>
      </c>
      <c r="B1706">
        <v>2023</v>
      </c>
      <c r="C1706" s="20">
        <v>6.9</v>
      </c>
      <c r="D1706" t="s">
        <v>4232</v>
      </c>
      <c r="E1706" t="s">
        <v>4238</v>
      </c>
      <c r="F1706" t="s">
        <v>4195</v>
      </c>
      <c r="G1706" t="s">
        <v>102</v>
      </c>
      <c r="H1706" t="s">
        <v>4438</v>
      </c>
      <c r="J1706" t="s">
        <v>172</v>
      </c>
    </row>
    <row r="1707" spans="1:10" x14ac:dyDescent="0.25">
      <c r="A1707" t="s">
        <v>4179</v>
      </c>
      <c r="B1707">
        <v>2022</v>
      </c>
      <c r="C1707" s="20">
        <v>6.9</v>
      </c>
      <c r="D1707" t="s">
        <v>4232</v>
      </c>
      <c r="E1707" t="s">
        <v>4239</v>
      </c>
      <c r="F1707" t="s">
        <v>4169</v>
      </c>
      <c r="G1707" t="s">
        <v>102</v>
      </c>
      <c r="H1707" t="s">
        <v>4462</v>
      </c>
      <c r="J1707" t="s">
        <v>172</v>
      </c>
    </row>
    <row r="1708" spans="1:10" x14ac:dyDescent="0.25">
      <c r="A1708" t="s">
        <v>4143</v>
      </c>
      <c r="B1708">
        <v>2022</v>
      </c>
      <c r="C1708" s="20">
        <v>6.9</v>
      </c>
      <c r="D1708" t="s">
        <v>4232</v>
      </c>
      <c r="E1708" t="s">
        <v>4200</v>
      </c>
      <c r="F1708" t="s">
        <v>4246</v>
      </c>
      <c r="G1708" t="s">
        <v>102</v>
      </c>
      <c r="H1708" t="s">
        <v>4462</v>
      </c>
      <c r="J1708" t="s">
        <v>172</v>
      </c>
    </row>
    <row r="1709" spans="1:10" x14ac:dyDescent="0.25">
      <c r="A1709" t="s">
        <v>4148</v>
      </c>
      <c r="B1709">
        <v>2022</v>
      </c>
      <c r="C1709" s="20">
        <v>6.9</v>
      </c>
      <c r="D1709" t="s">
        <v>4262</v>
      </c>
      <c r="E1709" t="s">
        <v>4272</v>
      </c>
      <c r="F1709" t="s">
        <v>4322</v>
      </c>
      <c r="G1709" t="s">
        <v>102</v>
      </c>
      <c r="H1709" t="s">
        <v>4432</v>
      </c>
      <c r="J1709" t="s">
        <v>172</v>
      </c>
    </row>
    <row r="1710" spans="1:10" x14ac:dyDescent="0.25">
      <c r="A1710" t="s">
        <v>4148</v>
      </c>
      <c r="B1710">
        <v>2020</v>
      </c>
      <c r="C1710" s="20">
        <v>6.9</v>
      </c>
      <c r="D1710" t="s">
        <v>4166</v>
      </c>
      <c r="E1710" t="s">
        <v>4145</v>
      </c>
      <c r="F1710" t="s">
        <v>4238</v>
      </c>
      <c r="G1710" t="s">
        <v>104</v>
      </c>
      <c r="H1710" t="s">
        <v>4454</v>
      </c>
      <c r="J1710" t="s">
        <v>172</v>
      </c>
    </row>
    <row r="1711" spans="1:10" x14ac:dyDescent="0.25">
      <c r="A1711" t="s">
        <v>4152</v>
      </c>
      <c r="B1711">
        <v>2022</v>
      </c>
      <c r="C1711" s="20">
        <v>6.9</v>
      </c>
      <c r="D1711" t="s">
        <v>4162</v>
      </c>
      <c r="E1711" t="s">
        <v>4162</v>
      </c>
      <c r="F1711" t="s">
        <v>4292</v>
      </c>
      <c r="G1711" t="s">
        <v>102</v>
      </c>
      <c r="H1711" t="s">
        <v>4462</v>
      </c>
      <c r="J1711" t="s">
        <v>172</v>
      </c>
    </row>
    <row r="1712" spans="1:10" x14ac:dyDescent="0.25">
      <c r="A1712" t="s">
        <v>4164</v>
      </c>
      <c r="B1712">
        <v>2020</v>
      </c>
      <c r="C1712" s="20">
        <v>6.9</v>
      </c>
      <c r="D1712" t="s">
        <v>4200</v>
      </c>
      <c r="E1712" t="s">
        <v>4216</v>
      </c>
      <c r="F1712" t="s">
        <v>4207</v>
      </c>
      <c r="G1712" t="s">
        <v>104</v>
      </c>
      <c r="H1712" t="s">
        <v>4454</v>
      </c>
      <c r="J1712" t="s">
        <v>172</v>
      </c>
    </row>
    <row r="1713" spans="1:10" x14ac:dyDescent="0.25">
      <c r="A1713" t="s">
        <v>4175</v>
      </c>
      <c r="B1713">
        <v>2020</v>
      </c>
      <c r="C1713" s="20">
        <v>6.9</v>
      </c>
      <c r="D1713" t="s">
        <v>4190</v>
      </c>
      <c r="E1713" t="s">
        <v>4345</v>
      </c>
      <c r="F1713" t="s">
        <v>4347</v>
      </c>
      <c r="G1713" t="s">
        <v>104</v>
      </c>
      <c r="H1713" t="s">
        <v>4425</v>
      </c>
      <c r="J1713" t="s">
        <v>172</v>
      </c>
    </row>
    <row r="1714" spans="1:10" x14ac:dyDescent="0.25">
      <c r="A1714" t="s">
        <v>4156</v>
      </c>
      <c r="B1714">
        <v>2018</v>
      </c>
      <c r="C1714" s="20">
        <v>6.9</v>
      </c>
      <c r="D1714" t="s">
        <v>4235</v>
      </c>
      <c r="E1714" t="s">
        <v>4199</v>
      </c>
      <c r="F1714" t="s">
        <v>4272</v>
      </c>
      <c r="G1714" t="s">
        <v>104</v>
      </c>
      <c r="H1714" t="s">
        <v>4147</v>
      </c>
      <c r="J1714" t="s">
        <v>172</v>
      </c>
    </row>
    <row r="1715" spans="1:10" x14ac:dyDescent="0.25">
      <c r="A1715" t="s">
        <v>4148</v>
      </c>
      <c r="B1715">
        <v>2019</v>
      </c>
      <c r="C1715" s="20">
        <v>6.9</v>
      </c>
      <c r="D1715" t="s">
        <v>4172</v>
      </c>
      <c r="E1715" t="s">
        <v>4325</v>
      </c>
      <c r="F1715" t="s">
        <v>4289</v>
      </c>
      <c r="G1715" t="s">
        <v>104</v>
      </c>
      <c r="H1715" t="s">
        <v>4454</v>
      </c>
      <c r="J1715" t="s">
        <v>172</v>
      </c>
    </row>
    <row r="1716" spans="1:10" x14ac:dyDescent="0.25">
      <c r="A1716" t="s">
        <v>4171</v>
      </c>
      <c r="B1716">
        <v>2022</v>
      </c>
      <c r="C1716" s="20">
        <v>6.9</v>
      </c>
      <c r="D1716" t="s">
        <v>4210</v>
      </c>
      <c r="E1716" t="s">
        <v>4229</v>
      </c>
      <c r="F1716" t="s">
        <v>4387</v>
      </c>
      <c r="G1716" t="s">
        <v>102</v>
      </c>
      <c r="H1716" t="s">
        <v>4432</v>
      </c>
      <c r="J1716" t="s">
        <v>172</v>
      </c>
    </row>
    <row r="1717" spans="1:10" x14ac:dyDescent="0.25">
      <c r="A1717" t="s">
        <v>4186</v>
      </c>
      <c r="B1717">
        <v>2019</v>
      </c>
      <c r="C1717" s="20">
        <v>6.9</v>
      </c>
      <c r="D1717" t="s">
        <v>4260</v>
      </c>
      <c r="E1717" t="s">
        <v>4190</v>
      </c>
      <c r="F1717" t="s">
        <v>4165</v>
      </c>
      <c r="G1717" t="s">
        <v>104</v>
      </c>
      <c r="H1717" t="s">
        <v>4147</v>
      </c>
      <c r="J1717" t="s">
        <v>172</v>
      </c>
    </row>
    <row r="1718" spans="1:10" x14ac:dyDescent="0.25">
      <c r="A1718" t="s">
        <v>4160</v>
      </c>
      <c r="B1718">
        <v>2021</v>
      </c>
      <c r="C1718" s="20">
        <v>6.9</v>
      </c>
      <c r="D1718" t="s">
        <v>4260</v>
      </c>
      <c r="E1718" t="s">
        <v>4176</v>
      </c>
      <c r="F1718" t="s">
        <v>4244</v>
      </c>
      <c r="G1718" t="s">
        <v>104</v>
      </c>
      <c r="H1718" t="s">
        <v>4425</v>
      </c>
      <c r="J1718" t="s">
        <v>172</v>
      </c>
    </row>
    <row r="1719" spans="1:10" x14ac:dyDescent="0.25">
      <c r="A1719" t="s">
        <v>4160</v>
      </c>
      <c r="B1719">
        <v>2010</v>
      </c>
      <c r="C1719" s="20">
        <v>6.9</v>
      </c>
      <c r="D1719" t="s">
        <v>4149</v>
      </c>
      <c r="E1719" t="s">
        <v>184</v>
      </c>
      <c r="F1719" t="s">
        <v>184</v>
      </c>
      <c r="G1719" t="s">
        <v>104</v>
      </c>
      <c r="H1719" t="s">
        <v>4425</v>
      </c>
      <c r="J1719" t="s">
        <v>172</v>
      </c>
    </row>
    <row r="1720" spans="1:10" x14ac:dyDescent="0.25">
      <c r="A1720" t="s">
        <v>4179</v>
      </c>
      <c r="B1720">
        <v>2023</v>
      </c>
      <c r="C1720" s="20">
        <v>6.9</v>
      </c>
      <c r="D1720" t="s">
        <v>4173</v>
      </c>
      <c r="E1720" t="s">
        <v>4238</v>
      </c>
      <c r="F1720" t="s">
        <v>4289</v>
      </c>
      <c r="G1720" t="s">
        <v>102</v>
      </c>
      <c r="H1720" t="s">
        <v>4438</v>
      </c>
      <c r="J1720" t="s">
        <v>172</v>
      </c>
    </row>
    <row r="1721" spans="1:10" x14ac:dyDescent="0.25">
      <c r="A1721" t="s">
        <v>4186</v>
      </c>
      <c r="B1721">
        <v>2022</v>
      </c>
      <c r="C1721" s="20">
        <v>6.9</v>
      </c>
      <c r="D1721" t="s">
        <v>4245</v>
      </c>
      <c r="E1721" t="s">
        <v>4176</v>
      </c>
      <c r="F1721" t="s">
        <v>4195</v>
      </c>
      <c r="G1721" t="s">
        <v>102</v>
      </c>
      <c r="H1721" t="s">
        <v>4462</v>
      </c>
      <c r="J1721" t="s">
        <v>172</v>
      </c>
    </row>
    <row r="1722" spans="1:10" x14ac:dyDescent="0.25">
      <c r="A1722" t="s">
        <v>4183</v>
      </c>
      <c r="B1722">
        <v>2019</v>
      </c>
      <c r="C1722" s="20">
        <v>6.9</v>
      </c>
      <c r="D1722" t="s">
        <v>4245</v>
      </c>
      <c r="E1722" t="s">
        <v>4247</v>
      </c>
      <c r="F1722" t="s">
        <v>4231</v>
      </c>
      <c r="G1722" t="s">
        <v>104</v>
      </c>
      <c r="H1722" t="s">
        <v>4147</v>
      </c>
      <c r="J1722" t="s">
        <v>172</v>
      </c>
    </row>
    <row r="1723" spans="1:10" x14ac:dyDescent="0.25">
      <c r="A1723" t="s">
        <v>4160</v>
      </c>
      <c r="B1723">
        <v>2020</v>
      </c>
      <c r="C1723" s="20">
        <v>6.9</v>
      </c>
      <c r="D1723" t="s">
        <v>4245</v>
      </c>
      <c r="E1723" t="s">
        <v>4281</v>
      </c>
      <c r="F1723" t="s">
        <v>4166</v>
      </c>
      <c r="G1723" t="s">
        <v>104</v>
      </c>
      <c r="H1723" t="s">
        <v>4454</v>
      </c>
      <c r="J1723" t="s">
        <v>172</v>
      </c>
    </row>
    <row r="1724" spans="1:10" x14ac:dyDescent="0.25">
      <c r="A1724" t="s">
        <v>4168</v>
      </c>
      <c r="B1724">
        <v>2022</v>
      </c>
      <c r="C1724" s="20">
        <v>6.9</v>
      </c>
      <c r="D1724" t="s">
        <v>4165</v>
      </c>
      <c r="E1724" t="s">
        <v>4208</v>
      </c>
      <c r="F1724" t="s">
        <v>4319</v>
      </c>
      <c r="G1724" t="s">
        <v>102</v>
      </c>
      <c r="H1724" t="s">
        <v>4432</v>
      </c>
      <c r="J1724" t="s">
        <v>172</v>
      </c>
    </row>
    <row r="1725" spans="1:10" x14ac:dyDescent="0.25">
      <c r="A1725" t="s">
        <v>4143</v>
      </c>
      <c r="B1725">
        <v>2023</v>
      </c>
      <c r="C1725" s="20">
        <v>6.9</v>
      </c>
      <c r="D1725" t="s">
        <v>4176</v>
      </c>
      <c r="E1725" t="s">
        <v>4145</v>
      </c>
      <c r="F1725" t="s">
        <v>4198</v>
      </c>
      <c r="G1725" t="s">
        <v>102</v>
      </c>
      <c r="H1725" t="s">
        <v>4438</v>
      </c>
      <c r="J1725" t="s">
        <v>172</v>
      </c>
    </row>
    <row r="1726" spans="1:10" x14ac:dyDescent="0.25">
      <c r="A1726" t="s">
        <v>4148</v>
      </c>
      <c r="B1726">
        <v>2023</v>
      </c>
      <c r="C1726" s="20">
        <v>6.9</v>
      </c>
      <c r="D1726" t="s">
        <v>4176</v>
      </c>
      <c r="E1726" t="s">
        <v>4217</v>
      </c>
      <c r="F1726" t="s">
        <v>4195</v>
      </c>
      <c r="G1726" t="s">
        <v>102</v>
      </c>
      <c r="H1726" t="s">
        <v>4438</v>
      </c>
      <c r="J1726" t="s">
        <v>172</v>
      </c>
    </row>
    <row r="1727" spans="1:10" x14ac:dyDescent="0.25">
      <c r="A1727" t="s">
        <v>4183</v>
      </c>
      <c r="B1727">
        <v>2022</v>
      </c>
      <c r="C1727" s="20">
        <v>6.9</v>
      </c>
      <c r="D1727" t="s">
        <v>4205</v>
      </c>
      <c r="E1727" t="s">
        <v>4239</v>
      </c>
      <c r="F1727" t="s">
        <v>4162</v>
      </c>
      <c r="G1727" t="s">
        <v>102</v>
      </c>
      <c r="H1727" t="s">
        <v>4462</v>
      </c>
      <c r="J1727" t="s">
        <v>172</v>
      </c>
    </row>
    <row r="1728" spans="1:10" x14ac:dyDescent="0.25">
      <c r="A1728" t="s">
        <v>4186</v>
      </c>
      <c r="B1728">
        <v>2023</v>
      </c>
      <c r="C1728" s="20">
        <v>6.9</v>
      </c>
      <c r="D1728" t="s">
        <v>4286</v>
      </c>
      <c r="E1728" t="s">
        <v>4241</v>
      </c>
      <c r="F1728" t="s">
        <v>4233</v>
      </c>
      <c r="G1728" t="s">
        <v>102</v>
      </c>
      <c r="H1728" t="s">
        <v>4438</v>
      </c>
      <c r="J1728" t="s">
        <v>172</v>
      </c>
    </row>
    <row r="1729" spans="1:10" x14ac:dyDescent="0.25">
      <c r="A1729" t="s">
        <v>4143</v>
      </c>
      <c r="B1729">
        <v>2021</v>
      </c>
      <c r="C1729" s="20">
        <v>6.9</v>
      </c>
      <c r="D1729" t="s">
        <v>4336</v>
      </c>
      <c r="E1729" t="s">
        <v>4312</v>
      </c>
      <c r="F1729" t="s">
        <v>4282</v>
      </c>
      <c r="G1729" t="s">
        <v>104</v>
      </c>
      <c r="H1729" t="s">
        <v>4454</v>
      </c>
      <c r="J1729" t="s">
        <v>172</v>
      </c>
    </row>
    <row r="1730" spans="1:10" x14ac:dyDescent="0.25">
      <c r="A1730" t="s">
        <v>4152</v>
      </c>
      <c r="B1730">
        <v>2024</v>
      </c>
      <c r="C1730" s="20">
        <v>6.9</v>
      </c>
      <c r="D1730" t="s">
        <v>4204</v>
      </c>
      <c r="E1730" t="s">
        <v>4249</v>
      </c>
      <c r="F1730" t="s">
        <v>4149</v>
      </c>
      <c r="G1730" t="s">
        <v>102</v>
      </c>
      <c r="H1730" t="s">
        <v>4438</v>
      </c>
      <c r="J1730" t="s">
        <v>172</v>
      </c>
    </row>
    <row r="1731" spans="1:10" x14ac:dyDescent="0.25">
      <c r="A1731" t="s">
        <v>4183</v>
      </c>
      <c r="B1731">
        <v>2019</v>
      </c>
      <c r="C1731" s="20">
        <v>6.9</v>
      </c>
      <c r="D1731" t="s">
        <v>4242</v>
      </c>
      <c r="E1731" t="s">
        <v>4274</v>
      </c>
      <c r="F1731" t="s">
        <v>4457</v>
      </c>
      <c r="G1731" t="s">
        <v>104</v>
      </c>
      <c r="H1731" t="s">
        <v>4454</v>
      </c>
      <c r="J1731" t="s">
        <v>172</v>
      </c>
    </row>
    <row r="1732" spans="1:10" x14ac:dyDescent="0.25">
      <c r="A1732" t="s">
        <v>4160</v>
      </c>
      <c r="B1732">
        <v>2020</v>
      </c>
      <c r="C1732" s="20">
        <v>6.9</v>
      </c>
      <c r="D1732" t="s">
        <v>4348</v>
      </c>
      <c r="E1732" t="s">
        <v>4282</v>
      </c>
      <c r="F1732" t="s">
        <v>4224</v>
      </c>
      <c r="G1732" t="s">
        <v>104</v>
      </c>
      <c r="H1732" t="s">
        <v>4425</v>
      </c>
      <c r="J1732" t="s">
        <v>172</v>
      </c>
    </row>
    <row r="1733" spans="1:10" x14ac:dyDescent="0.25">
      <c r="A1733" t="s">
        <v>4179</v>
      </c>
      <c r="B1733">
        <v>2020</v>
      </c>
      <c r="C1733" s="20">
        <v>6.9</v>
      </c>
      <c r="D1733" t="s">
        <v>4265</v>
      </c>
      <c r="E1733" t="s">
        <v>4282</v>
      </c>
      <c r="F1733" t="s">
        <v>4271</v>
      </c>
      <c r="G1733" t="s">
        <v>104</v>
      </c>
      <c r="H1733" t="s">
        <v>4454</v>
      </c>
      <c r="J1733" t="s">
        <v>172</v>
      </c>
    </row>
    <row r="1734" spans="1:10" x14ac:dyDescent="0.25">
      <c r="A1734" t="s">
        <v>4183</v>
      </c>
      <c r="B1734">
        <v>2023</v>
      </c>
      <c r="C1734" s="20">
        <v>6.9</v>
      </c>
      <c r="D1734" t="s">
        <v>4248</v>
      </c>
      <c r="E1734" t="s">
        <v>4243</v>
      </c>
      <c r="F1734" t="s">
        <v>4229</v>
      </c>
      <c r="G1734" t="s">
        <v>102</v>
      </c>
      <c r="H1734" t="s">
        <v>4432</v>
      </c>
      <c r="J1734" t="s">
        <v>172</v>
      </c>
    </row>
    <row r="1735" spans="1:10" x14ac:dyDescent="0.25">
      <c r="A1735" t="s">
        <v>4160</v>
      </c>
      <c r="B1735">
        <v>2019</v>
      </c>
      <c r="C1735" s="20">
        <v>6.9</v>
      </c>
      <c r="D1735" t="s">
        <v>4236</v>
      </c>
      <c r="E1735" t="s">
        <v>4264</v>
      </c>
      <c r="F1735" t="s">
        <v>4230</v>
      </c>
      <c r="G1735" t="s">
        <v>104</v>
      </c>
      <c r="H1735" t="s">
        <v>4147</v>
      </c>
      <c r="J1735" t="s">
        <v>172</v>
      </c>
    </row>
    <row r="1736" spans="1:10" x14ac:dyDescent="0.25">
      <c r="A1736" t="s">
        <v>4152</v>
      </c>
      <c r="B1736">
        <v>2022</v>
      </c>
      <c r="C1736" s="20">
        <v>6.9</v>
      </c>
      <c r="D1736" t="s">
        <v>4295</v>
      </c>
      <c r="E1736" t="s">
        <v>4216</v>
      </c>
      <c r="F1736" t="s">
        <v>4268</v>
      </c>
      <c r="G1736" t="s">
        <v>104</v>
      </c>
      <c r="H1736" t="s">
        <v>4425</v>
      </c>
      <c r="J1736" t="s">
        <v>172</v>
      </c>
    </row>
    <row r="1737" spans="1:10" x14ac:dyDescent="0.25">
      <c r="A1737" t="s">
        <v>4179</v>
      </c>
      <c r="B1737">
        <v>2018</v>
      </c>
      <c r="C1737" s="20">
        <v>6.9</v>
      </c>
      <c r="D1737" t="s">
        <v>4274</v>
      </c>
      <c r="E1737" t="s">
        <v>4200</v>
      </c>
      <c r="F1737" t="s">
        <v>4275</v>
      </c>
      <c r="G1737" t="s">
        <v>104</v>
      </c>
      <c r="H1737" t="s">
        <v>4147</v>
      </c>
      <c r="J1737" t="s">
        <v>172</v>
      </c>
    </row>
    <row r="1738" spans="1:10" x14ac:dyDescent="0.25">
      <c r="A1738" t="s">
        <v>4156</v>
      </c>
      <c r="B1738">
        <v>2019</v>
      </c>
      <c r="C1738" s="20">
        <v>6.9</v>
      </c>
      <c r="D1738" t="s">
        <v>4244</v>
      </c>
      <c r="E1738" t="s">
        <v>4263</v>
      </c>
      <c r="F1738" t="s">
        <v>4223</v>
      </c>
      <c r="G1738" t="s">
        <v>104</v>
      </c>
      <c r="H1738" t="s">
        <v>4147</v>
      </c>
      <c r="J1738" t="s">
        <v>172</v>
      </c>
    </row>
    <row r="1739" spans="1:10" x14ac:dyDescent="0.25">
      <c r="A1739" t="s">
        <v>4164</v>
      </c>
      <c r="B1739">
        <v>2022</v>
      </c>
      <c r="C1739" s="20">
        <v>6.9</v>
      </c>
      <c r="D1739" t="s">
        <v>4282</v>
      </c>
      <c r="E1739" t="s">
        <v>4260</v>
      </c>
      <c r="F1739" t="s">
        <v>4224</v>
      </c>
      <c r="G1739" t="s">
        <v>102</v>
      </c>
      <c r="H1739" t="s">
        <v>4432</v>
      </c>
      <c r="J1739" t="s">
        <v>172</v>
      </c>
    </row>
    <row r="1740" spans="1:10" x14ac:dyDescent="0.25">
      <c r="A1740" t="s">
        <v>4148</v>
      </c>
      <c r="B1740">
        <v>2022</v>
      </c>
      <c r="C1740" s="20">
        <v>6.9</v>
      </c>
      <c r="D1740" t="s">
        <v>4238</v>
      </c>
      <c r="E1740" t="s">
        <v>4191</v>
      </c>
      <c r="F1740" t="s">
        <v>4271</v>
      </c>
      <c r="G1740" t="s">
        <v>102</v>
      </c>
      <c r="H1740" t="s">
        <v>4462</v>
      </c>
      <c r="J1740" t="s">
        <v>172</v>
      </c>
    </row>
    <row r="1741" spans="1:10" x14ac:dyDescent="0.25">
      <c r="A1741" t="s">
        <v>4186</v>
      </c>
      <c r="B1741">
        <v>2021</v>
      </c>
      <c r="C1741" s="20">
        <v>6.9</v>
      </c>
      <c r="D1741" t="s">
        <v>4238</v>
      </c>
      <c r="E1741" t="s">
        <v>4356</v>
      </c>
      <c r="F1741" t="s">
        <v>4274</v>
      </c>
      <c r="G1741" t="s">
        <v>104</v>
      </c>
      <c r="H1741" t="s">
        <v>4454</v>
      </c>
      <c r="J1741" t="s">
        <v>172</v>
      </c>
    </row>
    <row r="1742" spans="1:10" x14ac:dyDescent="0.25">
      <c r="A1742" t="s">
        <v>4168</v>
      </c>
      <c r="B1742">
        <v>2020</v>
      </c>
      <c r="C1742" s="20">
        <v>6.8</v>
      </c>
      <c r="D1742" t="s">
        <v>184</v>
      </c>
      <c r="E1742" t="s">
        <v>184</v>
      </c>
      <c r="F1742" t="s">
        <v>184</v>
      </c>
      <c r="G1742" t="s">
        <v>102</v>
      </c>
      <c r="H1742" t="s">
        <v>4449</v>
      </c>
      <c r="J1742" t="s">
        <v>172</v>
      </c>
    </row>
    <row r="1743" spans="1:10" x14ac:dyDescent="0.25">
      <c r="A1743" t="s">
        <v>4186</v>
      </c>
      <c r="B1743">
        <v>2011</v>
      </c>
      <c r="C1743" s="20">
        <v>6.8</v>
      </c>
      <c r="D1743" t="s">
        <v>184</v>
      </c>
      <c r="E1743" t="s">
        <v>184</v>
      </c>
      <c r="F1743" t="s">
        <v>184</v>
      </c>
      <c r="G1743" t="s">
        <v>104</v>
      </c>
      <c r="H1743" t="s">
        <v>4147</v>
      </c>
      <c r="J1743" t="s">
        <v>172</v>
      </c>
    </row>
    <row r="1744" spans="1:10" x14ac:dyDescent="0.25">
      <c r="A1744" t="s">
        <v>4164</v>
      </c>
      <c r="B1744">
        <v>2010</v>
      </c>
      <c r="C1744" s="20">
        <v>6.8</v>
      </c>
      <c r="D1744" t="s">
        <v>184</v>
      </c>
      <c r="E1744" t="s">
        <v>184</v>
      </c>
      <c r="F1744" t="s">
        <v>184</v>
      </c>
      <c r="G1744" t="s">
        <v>104</v>
      </c>
      <c r="H1744" t="s">
        <v>4425</v>
      </c>
      <c r="J1744" t="s">
        <v>172</v>
      </c>
    </row>
    <row r="1745" spans="1:10" x14ac:dyDescent="0.25">
      <c r="A1745" t="s">
        <v>4152</v>
      </c>
      <c r="B1745">
        <v>2020</v>
      </c>
      <c r="C1745" s="20">
        <v>6.8</v>
      </c>
      <c r="D1745" t="s">
        <v>4232</v>
      </c>
      <c r="E1745" t="s">
        <v>4258</v>
      </c>
      <c r="F1745" t="s">
        <v>4212</v>
      </c>
      <c r="G1745" t="s">
        <v>102</v>
      </c>
      <c r="H1745" t="s">
        <v>4462</v>
      </c>
      <c r="J1745" t="s">
        <v>172</v>
      </c>
    </row>
    <row r="1746" spans="1:10" x14ac:dyDescent="0.25">
      <c r="A1746" t="s">
        <v>4152</v>
      </c>
      <c r="B1746">
        <v>2020</v>
      </c>
      <c r="C1746" s="20">
        <v>6.8</v>
      </c>
      <c r="D1746" t="s">
        <v>4195</v>
      </c>
      <c r="E1746" t="s">
        <v>4338</v>
      </c>
      <c r="F1746" t="s">
        <v>4441</v>
      </c>
      <c r="G1746" t="s">
        <v>102</v>
      </c>
      <c r="H1746" t="s">
        <v>4438</v>
      </c>
      <c r="J1746" t="s">
        <v>172</v>
      </c>
    </row>
    <row r="1747" spans="1:10" x14ac:dyDescent="0.25">
      <c r="A1747" t="s">
        <v>4152</v>
      </c>
      <c r="B1747">
        <v>2019</v>
      </c>
      <c r="C1747" s="20">
        <v>6.8</v>
      </c>
      <c r="D1747" t="s">
        <v>4157</v>
      </c>
      <c r="E1747" t="s">
        <v>4170</v>
      </c>
      <c r="F1747" t="s">
        <v>4337</v>
      </c>
      <c r="G1747" t="s">
        <v>104</v>
      </c>
      <c r="H1747" t="s">
        <v>4454</v>
      </c>
      <c r="J1747" t="s">
        <v>172</v>
      </c>
    </row>
    <row r="1748" spans="1:10" x14ac:dyDescent="0.25">
      <c r="A1748" t="s">
        <v>4152</v>
      </c>
      <c r="B1748">
        <v>2023</v>
      </c>
      <c r="C1748" s="20">
        <v>6.8</v>
      </c>
      <c r="D1748" t="s">
        <v>4216</v>
      </c>
      <c r="E1748" t="s">
        <v>4268</v>
      </c>
      <c r="F1748" t="s">
        <v>4261</v>
      </c>
      <c r="G1748" t="s">
        <v>102</v>
      </c>
      <c r="H1748" t="s">
        <v>4438</v>
      </c>
      <c r="J1748" t="s">
        <v>172</v>
      </c>
    </row>
    <row r="1749" spans="1:10" x14ac:dyDescent="0.25">
      <c r="A1749" t="s">
        <v>4156</v>
      </c>
      <c r="B1749">
        <v>2019</v>
      </c>
      <c r="C1749" s="20">
        <v>6.8</v>
      </c>
      <c r="D1749" t="s">
        <v>4216</v>
      </c>
      <c r="E1749" t="s">
        <v>4258</v>
      </c>
      <c r="F1749" t="s">
        <v>4342</v>
      </c>
      <c r="G1749" t="s">
        <v>102</v>
      </c>
      <c r="H1749" t="s">
        <v>4462</v>
      </c>
      <c r="J1749" t="s">
        <v>172</v>
      </c>
    </row>
    <row r="1750" spans="1:10" x14ac:dyDescent="0.25">
      <c r="A1750" t="s">
        <v>4143</v>
      </c>
      <c r="B1750">
        <v>2019</v>
      </c>
      <c r="C1750" s="20">
        <v>6.8</v>
      </c>
      <c r="D1750" t="s">
        <v>4251</v>
      </c>
      <c r="E1750" t="s">
        <v>4202</v>
      </c>
      <c r="F1750" t="s">
        <v>4260</v>
      </c>
      <c r="G1750" t="s">
        <v>104</v>
      </c>
      <c r="H1750" t="s">
        <v>4147</v>
      </c>
      <c r="J1750" t="s">
        <v>172</v>
      </c>
    </row>
    <row r="1751" spans="1:10" x14ac:dyDescent="0.25">
      <c r="A1751" t="s">
        <v>4186</v>
      </c>
      <c r="B1751">
        <v>2018</v>
      </c>
      <c r="C1751" s="20">
        <v>6.8</v>
      </c>
      <c r="D1751" t="s">
        <v>4190</v>
      </c>
      <c r="E1751" t="s">
        <v>4278</v>
      </c>
      <c r="F1751" t="s">
        <v>4279</v>
      </c>
      <c r="G1751" t="s">
        <v>104</v>
      </c>
      <c r="H1751" t="s">
        <v>4147</v>
      </c>
      <c r="J1751" t="s">
        <v>172</v>
      </c>
    </row>
    <row r="1752" spans="1:10" x14ac:dyDescent="0.25">
      <c r="A1752" t="s">
        <v>4171</v>
      </c>
      <c r="B1752">
        <v>2021</v>
      </c>
      <c r="C1752" s="20">
        <v>6.8</v>
      </c>
      <c r="D1752" t="s">
        <v>4227</v>
      </c>
      <c r="E1752" t="s">
        <v>4190</v>
      </c>
      <c r="F1752" t="s">
        <v>4201</v>
      </c>
      <c r="G1752" t="s">
        <v>104</v>
      </c>
      <c r="H1752" t="s">
        <v>4425</v>
      </c>
      <c r="J1752" t="s">
        <v>172</v>
      </c>
    </row>
    <row r="1753" spans="1:10" x14ac:dyDescent="0.25">
      <c r="A1753" t="s">
        <v>4179</v>
      </c>
      <c r="B1753">
        <v>2020</v>
      </c>
      <c r="C1753" s="20">
        <v>6.8</v>
      </c>
      <c r="D1753" t="s">
        <v>4210</v>
      </c>
      <c r="E1753" t="s">
        <v>4195</v>
      </c>
      <c r="F1753" t="s">
        <v>4228</v>
      </c>
      <c r="G1753" t="s">
        <v>104</v>
      </c>
      <c r="H1753" t="s">
        <v>4425</v>
      </c>
      <c r="J1753" t="s">
        <v>172</v>
      </c>
    </row>
    <row r="1754" spans="1:10" x14ac:dyDescent="0.25">
      <c r="A1754" t="s">
        <v>4152</v>
      </c>
      <c r="B1754">
        <v>2011</v>
      </c>
      <c r="C1754" s="20">
        <v>6.8</v>
      </c>
      <c r="D1754" t="s">
        <v>4239</v>
      </c>
      <c r="E1754" t="s">
        <v>4290</v>
      </c>
      <c r="F1754" t="s">
        <v>184</v>
      </c>
      <c r="G1754" t="s">
        <v>104</v>
      </c>
      <c r="H1754" t="s">
        <v>4425</v>
      </c>
      <c r="J1754" t="s">
        <v>172</v>
      </c>
    </row>
    <row r="1755" spans="1:10" x14ac:dyDescent="0.25">
      <c r="A1755" t="s">
        <v>4148</v>
      </c>
      <c r="B1755">
        <v>2011</v>
      </c>
      <c r="C1755" s="20">
        <v>6.8</v>
      </c>
      <c r="D1755" t="s">
        <v>4181</v>
      </c>
      <c r="E1755" t="s">
        <v>4238</v>
      </c>
      <c r="F1755" t="s">
        <v>184</v>
      </c>
      <c r="G1755" t="s">
        <v>104</v>
      </c>
      <c r="H1755" t="s">
        <v>4425</v>
      </c>
      <c r="J1755" t="s">
        <v>172</v>
      </c>
    </row>
    <row r="1756" spans="1:10" x14ac:dyDescent="0.25">
      <c r="A1756" t="s">
        <v>4175</v>
      </c>
      <c r="B1756">
        <v>2022</v>
      </c>
      <c r="C1756" s="20">
        <v>6.8</v>
      </c>
      <c r="D1756" t="s">
        <v>4306</v>
      </c>
      <c r="E1756" t="s">
        <v>4306</v>
      </c>
      <c r="F1756" t="s">
        <v>4327</v>
      </c>
      <c r="G1756" t="s">
        <v>102</v>
      </c>
      <c r="H1756" t="s">
        <v>4432</v>
      </c>
      <c r="J1756" t="s">
        <v>172</v>
      </c>
    </row>
    <row r="1757" spans="1:10" x14ac:dyDescent="0.25">
      <c r="A1757" t="s">
        <v>4164</v>
      </c>
      <c r="B1757">
        <v>2021</v>
      </c>
      <c r="C1757" s="20">
        <v>6.8</v>
      </c>
      <c r="D1757" t="s">
        <v>4229</v>
      </c>
      <c r="E1757" t="s">
        <v>4173</v>
      </c>
      <c r="F1757" t="s">
        <v>4307</v>
      </c>
      <c r="G1757" t="s">
        <v>104</v>
      </c>
      <c r="H1757" t="s">
        <v>4425</v>
      </c>
      <c r="J1757" t="s">
        <v>172</v>
      </c>
    </row>
    <row r="1758" spans="1:10" x14ac:dyDescent="0.25">
      <c r="A1758" t="s">
        <v>4175</v>
      </c>
      <c r="B1758">
        <v>2018</v>
      </c>
      <c r="C1758" s="20">
        <v>6.8</v>
      </c>
      <c r="D1758" t="s">
        <v>4201</v>
      </c>
      <c r="E1758" t="s">
        <v>4187</v>
      </c>
      <c r="F1758" t="s">
        <v>4194</v>
      </c>
      <c r="G1758" t="s">
        <v>104</v>
      </c>
      <c r="H1758" t="s">
        <v>4147</v>
      </c>
      <c r="J1758" t="s">
        <v>172</v>
      </c>
    </row>
    <row r="1759" spans="1:10" x14ac:dyDescent="0.25">
      <c r="A1759" t="s">
        <v>4156</v>
      </c>
      <c r="B1759">
        <v>2010</v>
      </c>
      <c r="C1759" s="20">
        <v>6.8</v>
      </c>
      <c r="D1759" t="s">
        <v>4203</v>
      </c>
      <c r="E1759" t="s">
        <v>184</v>
      </c>
      <c r="F1759" t="s">
        <v>184</v>
      </c>
      <c r="G1759" t="s">
        <v>104</v>
      </c>
      <c r="H1759" t="s">
        <v>4425</v>
      </c>
      <c r="J1759" t="s">
        <v>172</v>
      </c>
    </row>
    <row r="1760" spans="1:10" x14ac:dyDescent="0.25">
      <c r="A1760" t="s">
        <v>4183</v>
      </c>
      <c r="B1760">
        <v>2023</v>
      </c>
      <c r="C1760" s="20">
        <v>6.8</v>
      </c>
      <c r="D1760" t="s">
        <v>4202</v>
      </c>
      <c r="E1760" t="s">
        <v>4231</v>
      </c>
      <c r="F1760" t="s">
        <v>4280</v>
      </c>
      <c r="G1760" t="s">
        <v>102</v>
      </c>
      <c r="H1760" t="s">
        <v>4438</v>
      </c>
      <c r="J1760" t="s">
        <v>172</v>
      </c>
    </row>
    <row r="1761" spans="1:10" x14ac:dyDescent="0.25">
      <c r="A1761" t="s">
        <v>4160</v>
      </c>
      <c r="B1761">
        <v>2021</v>
      </c>
      <c r="C1761" s="20">
        <v>6.7</v>
      </c>
      <c r="D1761" t="s">
        <v>4232</v>
      </c>
      <c r="E1761" t="s">
        <v>4238</v>
      </c>
      <c r="F1761" t="s">
        <v>4240</v>
      </c>
      <c r="G1761" t="s">
        <v>102</v>
      </c>
      <c r="H1761" t="s">
        <v>4462</v>
      </c>
      <c r="J1761" t="s">
        <v>172</v>
      </c>
    </row>
    <row r="1762" spans="1:10" x14ac:dyDescent="0.25">
      <c r="A1762" t="s">
        <v>4168</v>
      </c>
      <c r="B1762">
        <v>2021</v>
      </c>
      <c r="C1762" s="20">
        <v>6.7</v>
      </c>
      <c r="D1762" t="s">
        <v>4232</v>
      </c>
      <c r="E1762" t="s">
        <v>4188</v>
      </c>
      <c r="F1762" t="s">
        <v>4241</v>
      </c>
      <c r="G1762" t="s">
        <v>102</v>
      </c>
      <c r="H1762" t="s">
        <v>4462</v>
      </c>
      <c r="J1762" t="s">
        <v>172</v>
      </c>
    </row>
    <row r="1763" spans="1:10" x14ac:dyDescent="0.25">
      <c r="A1763" t="s">
        <v>4171</v>
      </c>
      <c r="B1763">
        <v>2020</v>
      </c>
      <c r="C1763" s="20">
        <v>6.7</v>
      </c>
      <c r="D1763" t="s">
        <v>4232</v>
      </c>
      <c r="E1763" t="s">
        <v>4245</v>
      </c>
      <c r="F1763" t="s">
        <v>4217</v>
      </c>
      <c r="G1763" t="s">
        <v>102</v>
      </c>
      <c r="H1763" t="s">
        <v>4462</v>
      </c>
      <c r="J1763" t="s">
        <v>172</v>
      </c>
    </row>
    <row r="1764" spans="1:10" x14ac:dyDescent="0.25">
      <c r="A1764" t="s">
        <v>4175</v>
      </c>
      <c r="B1764">
        <v>2020</v>
      </c>
      <c r="C1764" s="20">
        <v>6.7</v>
      </c>
      <c r="D1764" t="s">
        <v>4232</v>
      </c>
      <c r="E1764" t="s">
        <v>4205</v>
      </c>
      <c r="F1764" t="s">
        <v>4144</v>
      </c>
      <c r="G1764" t="s">
        <v>102</v>
      </c>
      <c r="H1764" t="s">
        <v>4462</v>
      </c>
      <c r="J1764" t="s">
        <v>172</v>
      </c>
    </row>
    <row r="1765" spans="1:10" x14ac:dyDescent="0.25">
      <c r="A1765" t="s">
        <v>4175</v>
      </c>
      <c r="B1765">
        <v>2018</v>
      </c>
      <c r="C1765" s="20">
        <v>6.7</v>
      </c>
      <c r="D1765" t="s">
        <v>4252</v>
      </c>
      <c r="E1765" t="s">
        <v>4459</v>
      </c>
      <c r="F1765" t="s">
        <v>4327</v>
      </c>
      <c r="G1765" t="s">
        <v>104</v>
      </c>
      <c r="H1765" t="s">
        <v>4454</v>
      </c>
      <c r="J1765" t="s">
        <v>172</v>
      </c>
    </row>
    <row r="1766" spans="1:10" x14ac:dyDescent="0.25">
      <c r="A1766" t="s">
        <v>4183</v>
      </c>
      <c r="B1766">
        <v>2021</v>
      </c>
      <c r="C1766" s="20">
        <v>6.7</v>
      </c>
      <c r="D1766" t="s">
        <v>4328</v>
      </c>
      <c r="E1766" t="s">
        <v>4225</v>
      </c>
      <c r="F1766" t="s">
        <v>4286</v>
      </c>
      <c r="G1766" t="s">
        <v>104</v>
      </c>
      <c r="H1766" t="s">
        <v>4425</v>
      </c>
      <c r="J1766" t="s">
        <v>172</v>
      </c>
    </row>
    <row r="1767" spans="1:10" x14ac:dyDescent="0.25">
      <c r="A1767" t="s">
        <v>4183</v>
      </c>
      <c r="B1767">
        <v>2020</v>
      </c>
      <c r="C1767" s="20">
        <v>6.7</v>
      </c>
      <c r="D1767" t="s">
        <v>4328</v>
      </c>
      <c r="E1767" t="s">
        <v>4251</v>
      </c>
      <c r="F1767" t="s">
        <v>4338</v>
      </c>
      <c r="G1767" t="s">
        <v>104</v>
      </c>
      <c r="H1767" t="s">
        <v>4425</v>
      </c>
      <c r="J1767" t="s">
        <v>172</v>
      </c>
    </row>
    <row r="1768" spans="1:10" x14ac:dyDescent="0.25">
      <c r="A1768" t="s">
        <v>4160</v>
      </c>
      <c r="B1768">
        <v>2022</v>
      </c>
      <c r="C1768" s="20">
        <v>6.7</v>
      </c>
      <c r="D1768" t="s">
        <v>4199</v>
      </c>
      <c r="E1768" t="s">
        <v>4191</v>
      </c>
      <c r="F1768" t="s">
        <v>4144</v>
      </c>
      <c r="G1768" t="s">
        <v>102</v>
      </c>
      <c r="H1768" t="s">
        <v>4438</v>
      </c>
      <c r="J1768" t="s">
        <v>172</v>
      </c>
    </row>
    <row r="1769" spans="1:10" x14ac:dyDescent="0.25">
      <c r="A1769" t="s">
        <v>4175</v>
      </c>
      <c r="B1769">
        <v>2022</v>
      </c>
      <c r="C1769" s="20">
        <v>6.7</v>
      </c>
      <c r="D1769" t="s">
        <v>4199</v>
      </c>
      <c r="E1769" t="s">
        <v>4216</v>
      </c>
      <c r="F1769" t="s">
        <v>4338</v>
      </c>
      <c r="G1769" t="s">
        <v>102</v>
      </c>
      <c r="H1769" t="s">
        <v>4438</v>
      </c>
      <c r="J1769" t="s">
        <v>172</v>
      </c>
    </row>
    <row r="1770" spans="1:10" x14ac:dyDescent="0.25">
      <c r="A1770" t="s">
        <v>4168</v>
      </c>
      <c r="B1770">
        <v>2020</v>
      </c>
      <c r="C1770" s="20">
        <v>6.7</v>
      </c>
      <c r="D1770" t="s">
        <v>4240</v>
      </c>
      <c r="E1770" t="s">
        <v>4273</v>
      </c>
      <c r="F1770" t="s">
        <v>4165</v>
      </c>
      <c r="G1770" t="s">
        <v>104</v>
      </c>
      <c r="H1770" t="s">
        <v>4454</v>
      </c>
      <c r="J1770" t="s">
        <v>172</v>
      </c>
    </row>
    <row r="1771" spans="1:10" x14ac:dyDescent="0.25">
      <c r="A1771" t="s">
        <v>4156</v>
      </c>
      <c r="B1771">
        <v>2021</v>
      </c>
      <c r="C1771" s="20">
        <v>6.7</v>
      </c>
      <c r="D1771" t="s">
        <v>4144</v>
      </c>
      <c r="E1771" t="s">
        <v>4214</v>
      </c>
      <c r="F1771" t="s">
        <v>4216</v>
      </c>
      <c r="G1771" t="s">
        <v>102</v>
      </c>
      <c r="H1771" t="s">
        <v>4438</v>
      </c>
      <c r="J1771" t="s">
        <v>172</v>
      </c>
    </row>
    <row r="1772" spans="1:10" x14ac:dyDescent="0.25">
      <c r="A1772" t="s">
        <v>4160</v>
      </c>
      <c r="B1772">
        <v>2019</v>
      </c>
      <c r="C1772" s="20">
        <v>6.7</v>
      </c>
      <c r="D1772" t="s">
        <v>4216</v>
      </c>
      <c r="E1772" t="s">
        <v>4328</v>
      </c>
      <c r="F1772" t="s">
        <v>4178</v>
      </c>
      <c r="G1772" t="s">
        <v>102</v>
      </c>
      <c r="H1772" t="s">
        <v>4462</v>
      </c>
      <c r="J1772" t="s">
        <v>172</v>
      </c>
    </row>
    <row r="1773" spans="1:10" x14ac:dyDescent="0.25">
      <c r="A1773" t="s">
        <v>4186</v>
      </c>
      <c r="B1773">
        <v>2021</v>
      </c>
      <c r="C1773" s="20">
        <v>6.7</v>
      </c>
      <c r="D1773" t="s">
        <v>4251</v>
      </c>
      <c r="E1773" t="s">
        <v>4178</v>
      </c>
      <c r="F1773" t="s">
        <v>4245</v>
      </c>
      <c r="G1773" t="s">
        <v>102</v>
      </c>
      <c r="H1773" t="s">
        <v>4462</v>
      </c>
      <c r="J1773" t="s">
        <v>172</v>
      </c>
    </row>
    <row r="1774" spans="1:10" x14ac:dyDescent="0.25">
      <c r="A1774" t="s">
        <v>4186</v>
      </c>
      <c r="B1774">
        <v>2020</v>
      </c>
      <c r="C1774" s="20">
        <v>6.7</v>
      </c>
      <c r="D1774" t="s">
        <v>4251</v>
      </c>
      <c r="E1774" t="s">
        <v>4208</v>
      </c>
      <c r="F1774" t="s">
        <v>4278</v>
      </c>
      <c r="G1774" t="s">
        <v>102</v>
      </c>
      <c r="H1774" t="s">
        <v>4462</v>
      </c>
      <c r="J1774" t="s">
        <v>172</v>
      </c>
    </row>
    <row r="1775" spans="1:10" x14ac:dyDescent="0.25">
      <c r="A1775" t="s">
        <v>4143</v>
      </c>
      <c r="B1775">
        <v>2018</v>
      </c>
      <c r="C1775" s="20">
        <v>6.7</v>
      </c>
      <c r="D1775" t="s">
        <v>4227</v>
      </c>
      <c r="E1775" t="s">
        <v>4255</v>
      </c>
      <c r="F1775" t="s">
        <v>4212</v>
      </c>
      <c r="G1775" t="s">
        <v>104</v>
      </c>
      <c r="H1775" t="s">
        <v>4147</v>
      </c>
      <c r="J1775" t="s">
        <v>172</v>
      </c>
    </row>
    <row r="1776" spans="1:10" x14ac:dyDescent="0.25">
      <c r="A1776" t="s">
        <v>4175</v>
      </c>
      <c r="B1776">
        <v>2021</v>
      </c>
      <c r="C1776" s="20">
        <v>6.7</v>
      </c>
      <c r="D1776" t="s">
        <v>4227</v>
      </c>
      <c r="E1776" t="s">
        <v>4145</v>
      </c>
      <c r="F1776" t="s">
        <v>4294</v>
      </c>
      <c r="G1776" t="s">
        <v>104</v>
      </c>
      <c r="H1776" t="s">
        <v>4425</v>
      </c>
      <c r="J1776" t="s">
        <v>172</v>
      </c>
    </row>
    <row r="1777" spans="1:10" x14ac:dyDescent="0.25">
      <c r="A1777" t="s">
        <v>4160</v>
      </c>
      <c r="B1777">
        <v>2019</v>
      </c>
      <c r="C1777" s="20">
        <v>6.7</v>
      </c>
      <c r="D1777" t="s">
        <v>4173</v>
      </c>
      <c r="E1777" t="s">
        <v>4268</v>
      </c>
      <c r="F1777" t="s">
        <v>4255</v>
      </c>
      <c r="G1777" t="s">
        <v>104</v>
      </c>
      <c r="H1777" t="s">
        <v>4454</v>
      </c>
      <c r="J1777" t="s">
        <v>172</v>
      </c>
    </row>
    <row r="1778" spans="1:10" x14ac:dyDescent="0.25">
      <c r="A1778" t="s">
        <v>4164</v>
      </c>
      <c r="B1778">
        <v>2018</v>
      </c>
      <c r="C1778" s="20">
        <v>6.7</v>
      </c>
      <c r="D1778" t="s">
        <v>4241</v>
      </c>
      <c r="E1778" t="s">
        <v>4180</v>
      </c>
      <c r="F1778" t="s">
        <v>4162</v>
      </c>
      <c r="G1778" t="s">
        <v>104</v>
      </c>
      <c r="H1778" t="s">
        <v>4147</v>
      </c>
      <c r="J1778" t="s">
        <v>172</v>
      </c>
    </row>
    <row r="1779" spans="1:10" x14ac:dyDescent="0.25">
      <c r="A1779" t="s">
        <v>4179</v>
      </c>
      <c r="B1779">
        <v>2020</v>
      </c>
      <c r="C1779" s="20">
        <v>6.7</v>
      </c>
      <c r="D1779" t="s">
        <v>4245</v>
      </c>
      <c r="E1779" t="s">
        <v>4144</v>
      </c>
      <c r="F1779" t="s">
        <v>4346</v>
      </c>
      <c r="G1779" t="s">
        <v>102</v>
      </c>
      <c r="H1779" t="s">
        <v>4462</v>
      </c>
      <c r="J1779" t="s">
        <v>172</v>
      </c>
    </row>
    <row r="1780" spans="1:10" x14ac:dyDescent="0.25">
      <c r="A1780" t="s">
        <v>4152</v>
      </c>
      <c r="B1780">
        <v>2022</v>
      </c>
      <c r="C1780" s="20">
        <v>6.7</v>
      </c>
      <c r="D1780" t="s">
        <v>4290</v>
      </c>
      <c r="E1780" t="s">
        <v>4196</v>
      </c>
      <c r="F1780" t="s">
        <v>4256</v>
      </c>
      <c r="G1780" t="s">
        <v>102</v>
      </c>
      <c r="H1780" t="s">
        <v>4438</v>
      </c>
      <c r="J1780" t="s">
        <v>172</v>
      </c>
    </row>
    <row r="1781" spans="1:10" x14ac:dyDescent="0.25">
      <c r="A1781" t="s">
        <v>4171</v>
      </c>
      <c r="B1781">
        <v>2021</v>
      </c>
      <c r="C1781" s="20">
        <v>6.7</v>
      </c>
      <c r="D1781" t="s">
        <v>4181</v>
      </c>
      <c r="E1781" t="s">
        <v>4223</v>
      </c>
      <c r="F1781" t="s">
        <v>4232</v>
      </c>
      <c r="G1781" t="s">
        <v>102</v>
      </c>
      <c r="H1781" t="s">
        <v>4462</v>
      </c>
      <c r="J1781" t="s">
        <v>172</v>
      </c>
    </row>
    <row r="1782" spans="1:10" x14ac:dyDescent="0.25">
      <c r="A1782" t="s">
        <v>4156</v>
      </c>
      <c r="B1782">
        <v>2022</v>
      </c>
      <c r="C1782" s="20">
        <v>6.7</v>
      </c>
      <c r="D1782" t="s">
        <v>4205</v>
      </c>
      <c r="E1782" t="s">
        <v>4150</v>
      </c>
      <c r="F1782" t="s">
        <v>4286</v>
      </c>
      <c r="G1782" t="s">
        <v>102</v>
      </c>
      <c r="H1782" t="s">
        <v>4438</v>
      </c>
      <c r="J1782" t="s">
        <v>172</v>
      </c>
    </row>
    <row r="1783" spans="1:10" x14ac:dyDescent="0.25">
      <c r="A1783" t="s">
        <v>4160</v>
      </c>
      <c r="B1783">
        <v>2018</v>
      </c>
      <c r="C1783" s="20">
        <v>6.7</v>
      </c>
      <c r="D1783" t="s">
        <v>4205</v>
      </c>
      <c r="E1783" t="s">
        <v>4241</v>
      </c>
      <c r="F1783" t="s">
        <v>4169</v>
      </c>
      <c r="G1783" t="s">
        <v>104</v>
      </c>
      <c r="H1783" t="s">
        <v>4147</v>
      </c>
      <c r="J1783" t="s">
        <v>172</v>
      </c>
    </row>
    <row r="1784" spans="1:10" x14ac:dyDescent="0.25">
      <c r="A1784" t="s">
        <v>4179</v>
      </c>
      <c r="B1784">
        <v>2021</v>
      </c>
      <c r="C1784" s="20">
        <v>6.7</v>
      </c>
      <c r="D1784" t="s">
        <v>4286</v>
      </c>
      <c r="E1784" t="s">
        <v>4227</v>
      </c>
      <c r="F1784" t="s">
        <v>4205</v>
      </c>
      <c r="G1784" t="s">
        <v>102</v>
      </c>
      <c r="H1784" t="s">
        <v>4462</v>
      </c>
      <c r="J1784" t="s">
        <v>172</v>
      </c>
    </row>
    <row r="1785" spans="1:10" x14ac:dyDescent="0.25">
      <c r="A1785" t="s">
        <v>4175</v>
      </c>
      <c r="B1785">
        <v>2020</v>
      </c>
      <c r="C1785" s="20">
        <v>6.7</v>
      </c>
      <c r="D1785" t="s">
        <v>4229</v>
      </c>
      <c r="E1785" t="s">
        <v>4284</v>
      </c>
      <c r="F1785" t="s">
        <v>4246</v>
      </c>
      <c r="G1785" t="s">
        <v>104</v>
      </c>
      <c r="H1785" t="s">
        <v>4454</v>
      </c>
      <c r="J1785" t="s">
        <v>172</v>
      </c>
    </row>
    <row r="1786" spans="1:10" x14ac:dyDescent="0.25">
      <c r="A1786" t="s">
        <v>4148</v>
      </c>
      <c r="B1786">
        <v>2024</v>
      </c>
      <c r="C1786" s="20">
        <v>6.7</v>
      </c>
      <c r="D1786" t="s">
        <v>4254</v>
      </c>
      <c r="E1786" t="s">
        <v>4305</v>
      </c>
      <c r="F1786" t="s">
        <v>4312</v>
      </c>
      <c r="G1786" t="s">
        <v>102</v>
      </c>
      <c r="H1786" t="s">
        <v>4438</v>
      </c>
      <c r="J1786" t="s">
        <v>172</v>
      </c>
    </row>
    <row r="1787" spans="1:10" x14ac:dyDescent="0.25">
      <c r="A1787" t="s">
        <v>4156</v>
      </c>
      <c r="B1787">
        <v>2020</v>
      </c>
      <c r="C1787" s="20">
        <v>6.7</v>
      </c>
      <c r="D1787" t="s">
        <v>4312</v>
      </c>
      <c r="E1787" t="s">
        <v>4283</v>
      </c>
      <c r="F1787" t="s">
        <v>4268</v>
      </c>
      <c r="G1787" t="s">
        <v>104</v>
      </c>
      <c r="H1787" t="s">
        <v>4425</v>
      </c>
      <c r="J1787" t="s">
        <v>172</v>
      </c>
    </row>
    <row r="1788" spans="1:10" x14ac:dyDescent="0.25">
      <c r="A1788" t="s">
        <v>4152</v>
      </c>
      <c r="B1788">
        <v>2019</v>
      </c>
      <c r="C1788" s="20">
        <v>6.7</v>
      </c>
      <c r="D1788" t="s">
        <v>4265</v>
      </c>
      <c r="E1788" t="s">
        <v>4188</v>
      </c>
      <c r="F1788" t="s">
        <v>4271</v>
      </c>
      <c r="G1788" t="s">
        <v>104</v>
      </c>
      <c r="H1788" t="s">
        <v>4147</v>
      </c>
      <c r="J1788" t="s">
        <v>172</v>
      </c>
    </row>
    <row r="1789" spans="1:10" x14ac:dyDescent="0.25">
      <c r="A1789" t="s">
        <v>4171</v>
      </c>
      <c r="B1789">
        <v>2018</v>
      </c>
      <c r="C1789" s="20">
        <v>6.7</v>
      </c>
      <c r="D1789" t="s">
        <v>4201</v>
      </c>
      <c r="E1789" t="s">
        <v>4273</v>
      </c>
      <c r="F1789" t="s">
        <v>4258</v>
      </c>
      <c r="G1789" t="s">
        <v>104</v>
      </c>
      <c r="H1789" t="s">
        <v>4147</v>
      </c>
      <c r="J1789" t="s">
        <v>172</v>
      </c>
    </row>
    <row r="1790" spans="1:10" x14ac:dyDescent="0.25">
      <c r="A1790" t="s">
        <v>4148</v>
      </c>
      <c r="B1790">
        <v>2022</v>
      </c>
      <c r="C1790" s="20">
        <v>6.7</v>
      </c>
      <c r="D1790" t="s">
        <v>4282</v>
      </c>
      <c r="E1790" t="s">
        <v>4216</v>
      </c>
      <c r="F1790" t="s">
        <v>4241</v>
      </c>
      <c r="G1790" t="s">
        <v>102</v>
      </c>
      <c r="H1790" t="s">
        <v>4438</v>
      </c>
      <c r="J1790" t="s">
        <v>172</v>
      </c>
    </row>
    <row r="1791" spans="1:10" x14ac:dyDescent="0.25">
      <c r="A1791" t="s">
        <v>4175</v>
      </c>
      <c r="B1791">
        <v>2021</v>
      </c>
      <c r="C1791" s="20">
        <v>6.7</v>
      </c>
      <c r="D1791" t="s">
        <v>4153</v>
      </c>
      <c r="E1791" t="s">
        <v>4231</v>
      </c>
      <c r="F1791" t="s">
        <v>4238</v>
      </c>
      <c r="G1791" t="s">
        <v>102</v>
      </c>
      <c r="H1791" t="s">
        <v>4462</v>
      </c>
      <c r="J1791" t="s">
        <v>172</v>
      </c>
    </row>
    <row r="1792" spans="1:10" x14ac:dyDescent="0.25">
      <c r="A1792" t="s">
        <v>4183</v>
      </c>
      <c r="B1792">
        <v>2021</v>
      </c>
      <c r="C1792" s="20">
        <v>6.7</v>
      </c>
      <c r="D1792" t="s">
        <v>4153</v>
      </c>
      <c r="E1792" t="s">
        <v>4215</v>
      </c>
      <c r="F1792" t="s">
        <v>4241</v>
      </c>
      <c r="G1792" t="s">
        <v>102</v>
      </c>
      <c r="H1792" t="s">
        <v>4462</v>
      </c>
      <c r="J1792" t="s">
        <v>172</v>
      </c>
    </row>
    <row r="1793" spans="1:10" x14ac:dyDescent="0.25">
      <c r="A1793" t="s">
        <v>4164</v>
      </c>
      <c r="B1793">
        <v>2021</v>
      </c>
      <c r="C1793" s="20">
        <v>6.7</v>
      </c>
      <c r="D1793" t="s">
        <v>4238</v>
      </c>
      <c r="E1793" t="s">
        <v>4232</v>
      </c>
      <c r="F1793" t="s">
        <v>4190</v>
      </c>
      <c r="G1793" t="s">
        <v>102</v>
      </c>
      <c r="H1793" t="s">
        <v>4462</v>
      </c>
      <c r="J1793" t="s">
        <v>172</v>
      </c>
    </row>
    <row r="1794" spans="1:10" x14ac:dyDescent="0.25">
      <c r="A1794" t="s">
        <v>4168</v>
      </c>
      <c r="B1794">
        <v>2018</v>
      </c>
      <c r="C1794" s="20">
        <v>6.7</v>
      </c>
      <c r="D1794" t="s">
        <v>4238</v>
      </c>
      <c r="E1794" t="s">
        <v>4266</v>
      </c>
      <c r="F1794" t="s">
        <v>4198</v>
      </c>
      <c r="G1794" t="s">
        <v>104</v>
      </c>
      <c r="H1794" t="s">
        <v>4147</v>
      </c>
      <c r="J1794" t="s">
        <v>172</v>
      </c>
    </row>
    <row r="1795" spans="1:10" x14ac:dyDescent="0.25">
      <c r="A1795" t="s">
        <v>4156</v>
      </c>
      <c r="B1795">
        <v>2019</v>
      </c>
      <c r="C1795" s="20">
        <v>6.7</v>
      </c>
      <c r="D1795" t="s">
        <v>4223</v>
      </c>
      <c r="E1795" t="s">
        <v>4239</v>
      </c>
      <c r="F1795" t="s">
        <v>4239</v>
      </c>
      <c r="G1795" t="s">
        <v>104</v>
      </c>
      <c r="H1795" t="s">
        <v>4454</v>
      </c>
      <c r="J1795" t="s">
        <v>172</v>
      </c>
    </row>
    <row r="1796" spans="1:10" x14ac:dyDescent="0.25">
      <c r="A1796" t="s">
        <v>4156</v>
      </c>
      <c r="B1796">
        <v>2018</v>
      </c>
      <c r="C1796" s="20">
        <v>6.6</v>
      </c>
      <c r="D1796" t="s">
        <v>4257</v>
      </c>
      <c r="E1796" t="s">
        <v>4369</v>
      </c>
      <c r="F1796" t="s">
        <v>4272</v>
      </c>
      <c r="G1796" t="s">
        <v>104</v>
      </c>
      <c r="H1796" t="s">
        <v>4454</v>
      </c>
      <c r="J1796" t="s">
        <v>172</v>
      </c>
    </row>
    <row r="1797" spans="1:10" x14ac:dyDescent="0.25">
      <c r="A1797" t="s">
        <v>4168</v>
      </c>
      <c r="B1797">
        <v>2019</v>
      </c>
      <c r="C1797" s="20">
        <v>6.6</v>
      </c>
      <c r="D1797" t="s">
        <v>4178</v>
      </c>
      <c r="E1797" t="s">
        <v>4199</v>
      </c>
      <c r="F1797" t="s">
        <v>4226</v>
      </c>
      <c r="G1797" t="s">
        <v>104</v>
      </c>
      <c r="H1797" t="s">
        <v>4454</v>
      </c>
      <c r="J1797" t="s">
        <v>172</v>
      </c>
    </row>
    <row r="1798" spans="1:10" x14ac:dyDescent="0.25">
      <c r="A1798" t="s">
        <v>4186</v>
      </c>
      <c r="B1798">
        <v>2011</v>
      </c>
      <c r="C1798" s="20">
        <v>6.6</v>
      </c>
      <c r="D1798" t="s">
        <v>4150</v>
      </c>
      <c r="E1798" t="s">
        <v>4242</v>
      </c>
      <c r="F1798" t="s">
        <v>184</v>
      </c>
      <c r="G1798" t="s">
        <v>104</v>
      </c>
      <c r="H1798" t="s">
        <v>4425</v>
      </c>
      <c r="J1798" t="s">
        <v>172</v>
      </c>
    </row>
    <row r="1799" spans="1:10" x14ac:dyDescent="0.25">
      <c r="A1799" t="s">
        <v>4156</v>
      </c>
      <c r="B1799">
        <v>2021</v>
      </c>
      <c r="C1799" s="20">
        <v>6.6</v>
      </c>
      <c r="D1799" t="s">
        <v>4217</v>
      </c>
      <c r="E1799" t="s">
        <v>4157</v>
      </c>
      <c r="F1799" t="s">
        <v>4235</v>
      </c>
      <c r="G1799" t="s">
        <v>102</v>
      </c>
      <c r="H1799" t="s">
        <v>4449</v>
      </c>
      <c r="J1799" t="s">
        <v>172</v>
      </c>
    </row>
    <row r="1800" spans="1:10" x14ac:dyDescent="0.25">
      <c r="A1800" t="s">
        <v>4160</v>
      </c>
      <c r="B1800">
        <v>2020</v>
      </c>
      <c r="C1800" s="20">
        <v>6.6</v>
      </c>
      <c r="D1800" t="s">
        <v>4328</v>
      </c>
      <c r="E1800" t="s">
        <v>4199</v>
      </c>
      <c r="F1800" t="s">
        <v>4269</v>
      </c>
      <c r="G1800" t="s">
        <v>102</v>
      </c>
      <c r="H1800" t="s">
        <v>4438</v>
      </c>
      <c r="J1800" t="s">
        <v>172</v>
      </c>
    </row>
    <row r="1801" spans="1:10" x14ac:dyDescent="0.25">
      <c r="A1801" t="s">
        <v>4143</v>
      </c>
      <c r="B1801">
        <v>2021</v>
      </c>
      <c r="C1801" s="20">
        <v>6.6</v>
      </c>
      <c r="D1801" t="s">
        <v>4144</v>
      </c>
      <c r="E1801" t="s">
        <v>4241</v>
      </c>
      <c r="F1801" t="s">
        <v>4241</v>
      </c>
      <c r="G1801" t="s">
        <v>102</v>
      </c>
      <c r="H1801" t="s">
        <v>4462</v>
      </c>
      <c r="J1801" t="s">
        <v>172</v>
      </c>
    </row>
    <row r="1802" spans="1:10" x14ac:dyDescent="0.25">
      <c r="A1802" t="s">
        <v>4148</v>
      </c>
      <c r="B1802">
        <v>2021</v>
      </c>
      <c r="C1802" s="20">
        <v>6.6</v>
      </c>
      <c r="D1802" t="s">
        <v>4216</v>
      </c>
      <c r="E1802" t="s">
        <v>4187</v>
      </c>
      <c r="F1802" t="s">
        <v>4195</v>
      </c>
      <c r="G1802" t="s">
        <v>102</v>
      </c>
      <c r="H1802" t="s">
        <v>4438</v>
      </c>
      <c r="J1802" t="s">
        <v>172</v>
      </c>
    </row>
    <row r="1803" spans="1:10" x14ac:dyDescent="0.25">
      <c r="A1803" t="s">
        <v>4179</v>
      </c>
      <c r="B1803">
        <v>2011</v>
      </c>
      <c r="C1803" s="20">
        <v>6.6</v>
      </c>
      <c r="D1803" t="s">
        <v>4184</v>
      </c>
      <c r="E1803" t="s">
        <v>184</v>
      </c>
      <c r="F1803" t="s">
        <v>184</v>
      </c>
      <c r="G1803" t="s">
        <v>104</v>
      </c>
      <c r="H1803" t="s">
        <v>4147</v>
      </c>
      <c r="J1803" t="s">
        <v>172</v>
      </c>
    </row>
    <row r="1804" spans="1:10" x14ac:dyDescent="0.25">
      <c r="A1804" t="s">
        <v>4152</v>
      </c>
      <c r="B1804">
        <v>2022</v>
      </c>
      <c r="C1804" s="20">
        <v>6.6</v>
      </c>
      <c r="D1804" t="s">
        <v>4260</v>
      </c>
      <c r="E1804" t="s">
        <v>4182</v>
      </c>
      <c r="F1804" t="s">
        <v>4258</v>
      </c>
      <c r="G1804" t="s">
        <v>102</v>
      </c>
      <c r="H1804" t="s">
        <v>4432</v>
      </c>
      <c r="J1804" t="s">
        <v>172</v>
      </c>
    </row>
    <row r="1805" spans="1:10" x14ac:dyDescent="0.25">
      <c r="A1805" t="s">
        <v>4143</v>
      </c>
      <c r="B1805">
        <v>2020</v>
      </c>
      <c r="C1805" s="20">
        <v>6.6</v>
      </c>
      <c r="D1805" t="s">
        <v>4245</v>
      </c>
      <c r="E1805" t="s">
        <v>4240</v>
      </c>
      <c r="F1805" t="s">
        <v>4182</v>
      </c>
      <c r="G1805" t="s">
        <v>104</v>
      </c>
      <c r="H1805" t="s">
        <v>4425</v>
      </c>
      <c r="J1805" t="s">
        <v>172</v>
      </c>
    </row>
    <row r="1806" spans="1:10" x14ac:dyDescent="0.25">
      <c r="A1806" t="s">
        <v>4156</v>
      </c>
      <c r="B1806">
        <v>2020</v>
      </c>
      <c r="C1806" s="20">
        <v>6.6</v>
      </c>
      <c r="D1806" t="s">
        <v>4181</v>
      </c>
      <c r="E1806" t="s">
        <v>4288</v>
      </c>
      <c r="F1806" t="s">
        <v>4327</v>
      </c>
      <c r="G1806" t="s">
        <v>102</v>
      </c>
      <c r="H1806" t="s">
        <v>4432</v>
      </c>
      <c r="J1806" t="s">
        <v>172</v>
      </c>
    </row>
    <row r="1807" spans="1:10" x14ac:dyDescent="0.25">
      <c r="A1807" t="s">
        <v>4143</v>
      </c>
      <c r="B1807">
        <v>2021</v>
      </c>
      <c r="C1807" s="20">
        <v>6.6</v>
      </c>
      <c r="D1807" t="s">
        <v>4181</v>
      </c>
      <c r="E1807" t="s">
        <v>4218</v>
      </c>
      <c r="F1807" t="s">
        <v>4286</v>
      </c>
      <c r="G1807" t="s">
        <v>104</v>
      </c>
      <c r="H1807" t="s">
        <v>4425</v>
      </c>
      <c r="J1807" t="s">
        <v>172</v>
      </c>
    </row>
    <row r="1808" spans="1:10" x14ac:dyDescent="0.25">
      <c r="A1808" t="s">
        <v>4186</v>
      </c>
      <c r="B1808">
        <v>2020</v>
      </c>
      <c r="C1808" s="20">
        <v>6.6</v>
      </c>
      <c r="D1808" t="s">
        <v>4205</v>
      </c>
      <c r="E1808" t="s">
        <v>4242</v>
      </c>
      <c r="F1808" t="s">
        <v>4393</v>
      </c>
      <c r="G1808" t="s">
        <v>102</v>
      </c>
      <c r="H1808" t="s">
        <v>4438</v>
      </c>
      <c r="J1808" t="s">
        <v>172</v>
      </c>
    </row>
    <row r="1809" spans="1:10" x14ac:dyDescent="0.25">
      <c r="A1809" t="s">
        <v>4148</v>
      </c>
      <c r="B1809">
        <v>2020</v>
      </c>
      <c r="C1809" s="20">
        <v>6.6</v>
      </c>
      <c r="D1809" t="s">
        <v>4371</v>
      </c>
      <c r="E1809" t="s">
        <v>4274</v>
      </c>
      <c r="F1809" t="s">
        <v>4209</v>
      </c>
      <c r="G1809" t="s">
        <v>102</v>
      </c>
      <c r="H1809" t="s">
        <v>4462</v>
      </c>
      <c r="J1809" t="s">
        <v>172</v>
      </c>
    </row>
    <row r="1810" spans="1:10" x14ac:dyDescent="0.25">
      <c r="A1810" t="s">
        <v>4152</v>
      </c>
      <c r="B1810">
        <v>2021</v>
      </c>
      <c r="C1810" s="20">
        <v>6.6</v>
      </c>
      <c r="D1810" t="s">
        <v>4348</v>
      </c>
      <c r="E1810" t="s">
        <v>4302</v>
      </c>
      <c r="F1810" t="s">
        <v>4217</v>
      </c>
      <c r="G1810" t="s">
        <v>104</v>
      </c>
      <c r="H1810" t="s">
        <v>4425</v>
      </c>
      <c r="J1810" t="s">
        <v>172</v>
      </c>
    </row>
    <row r="1811" spans="1:10" x14ac:dyDescent="0.25">
      <c r="A1811" t="s">
        <v>4179</v>
      </c>
      <c r="B1811">
        <v>2021</v>
      </c>
      <c r="C1811" s="20">
        <v>6.6</v>
      </c>
      <c r="D1811" t="s">
        <v>4248</v>
      </c>
      <c r="E1811" t="s">
        <v>4188</v>
      </c>
      <c r="F1811" t="s">
        <v>4310</v>
      </c>
      <c r="G1811" t="s">
        <v>104</v>
      </c>
      <c r="H1811" t="s">
        <v>4425</v>
      </c>
      <c r="J1811" t="s">
        <v>172</v>
      </c>
    </row>
    <row r="1812" spans="1:10" x14ac:dyDescent="0.25">
      <c r="A1812" t="s">
        <v>4148</v>
      </c>
      <c r="B1812">
        <v>2019</v>
      </c>
      <c r="C1812" s="20">
        <v>6.6</v>
      </c>
      <c r="D1812" t="s">
        <v>4270</v>
      </c>
      <c r="E1812" t="s">
        <v>4237</v>
      </c>
      <c r="F1812" t="s">
        <v>4149</v>
      </c>
      <c r="G1812" t="s">
        <v>104</v>
      </c>
      <c r="H1812" t="s">
        <v>4147</v>
      </c>
      <c r="J1812" t="s">
        <v>172</v>
      </c>
    </row>
    <row r="1813" spans="1:10" x14ac:dyDescent="0.25">
      <c r="A1813" t="s">
        <v>4143</v>
      </c>
      <c r="B1813">
        <v>2022</v>
      </c>
      <c r="C1813" s="20">
        <v>6.6</v>
      </c>
      <c r="D1813" t="s">
        <v>4291</v>
      </c>
      <c r="E1813" t="s">
        <v>4202</v>
      </c>
      <c r="F1813" t="s">
        <v>4241</v>
      </c>
      <c r="G1813" t="s">
        <v>102</v>
      </c>
      <c r="H1813" t="s">
        <v>4438</v>
      </c>
      <c r="J1813" t="s">
        <v>172</v>
      </c>
    </row>
    <row r="1814" spans="1:10" x14ac:dyDescent="0.25">
      <c r="A1814" t="s">
        <v>4171</v>
      </c>
      <c r="B1814">
        <v>2018</v>
      </c>
      <c r="C1814" s="20">
        <v>6.6</v>
      </c>
      <c r="D1814" t="s">
        <v>4291</v>
      </c>
      <c r="E1814" t="s">
        <v>4167</v>
      </c>
      <c r="F1814" t="s">
        <v>4323</v>
      </c>
      <c r="G1814" t="s">
        <v>104</v>
      </c>
      <c r="H1814" t="s">
        <v>4454</v>
      </c>
      <c r="J1814" t="s">
        <v>172</v>
      </c>
    </row>
    <row r="1815" spans="1:10" x14ac:dyDescent="0.25">
      <c r="A1815" t="s">
        <v>4168</v>
      </c>
      <c r="B1815">
        <v>2020</v>
      </c>
      <c r="C1815" s="20">
        <v>6.6</v>
      </c>
      <c r="D1815" t="s">
        <v>4274</v>
      </c>
      <c r="E1815" t="s">
        <v>4274</v>
      </c>
      <c r="F1815" t="s">
        <v>4184</v>
      </c>
      <c r="G1815" t="s">
        <v>102</v>
      </c>
      <c r="H1815" t="s">
        <v>4462</v>
      </c>
      <c r="J1815" t="s">
        <v>172</v>
      </c>
    </row>
    <row r="1816" spans="1:10" x14ac:dyDescent="0.25">
      <c r="A1816" t="s">
        <v>4183</v>
      </c>
      <c r="B1816">
        <v>2020</v>
      </c>
      <c r="C1816" s="20">
        <v>6.6</v>
      </c>
      <c r="D1816" t="s">
        <v>4153</v>
      </c>
      <c r="E1816" t="s">
        <v>4205</v>
      </c>
      <c r="F1816" t="s">
        <v>4182</v>
      </c>
      <c r="G1816" t="s">
        <v>102</v>
      </c>
      <c r="H1816" t="s">
        <v>4462</v>
      </c>
      <c r="J1816" t="s">
        <v>172</v>
      </c>
    </row>
    <row r="1817" spans="1:10" x14ac:dyDescent="0.25">
      <c r="A1817" t="s">
        <v>4152</v>
      </c>
      <c r="B1817">
        <v>2020</v>
      </c>
      <c r="C1817" s="20">
        <v>6.6</v>
      </c>
      <c r="D1817" t="s">
        <v>4153</v>
      </c>
      <c r="E1817" t="s">
        <v>4176</v>
      </c>
      <c r="F1817" t="s">
        <v>4348</v>
      </c>
      <c r="G1817" t="s">
        <v>104</v>
      </c>
      <c r="H1817" t="s">
        <v>4454</v>
      </c>
      <c r="J1817" t="s">
        <v>172</v>
      </c>
    </row>
    <row r="1818" spans="1:10" x14ac:dyDescent="0.25">
      <c r="A1818" t="s">
        <v>4148</v>
      </c>
      <c r="B1818">
        <v>2021</v>
      </c>
      <c r="C1818" s="20">
        <v>6.6</v>
      </c>
      <c r="D1818" t="s">
        <v>4187</v>
      </c>
      <c r="E1818" t="s">
        <v>4329</v>
      </c>
      <c r="F1818" t="s">
        <v>4290</v>
      </c>
      <c r="G1818" t="s">
        <v>104</v>
      </c>
      <c r="H1818" t="s">
        <v>4425</v>
      </c>
      <c r="J1818" t="s">
        <v>172</v>
      </c>
    </row>
    <row r="1819" spans="1:10" x14ac:dyDescent="0.25">
      <c r="A1819" t="s">
        <v>4156</v>
      </c>
      <c r="B1819">
        <v>2021</v>
      </c>
      <c r="C1819" s="20">
        <v>6.6</v>
      </c>
      <c r="D1819" t="s">
        <v>4223</v>
      </c>
      <c r="E1819" t="s">
        <v>4187</v>
      </c>
      <c r="F1819" t="s">
        <v>4261</v>
      </c>
      <c r="G1819" t="s">
        <v>102</v>
      </c>
      <c r="H1819" t="s">
        <v>4462</v>
      </c>
      <c r="J1819" t="s">
        <v>172</v>
      </c>
    </row>
    <row r="1820" spans="1:10" x14ac:dyDescent="0.25">
      <c r="A1820" t="s">
        <v>4183</v>
      </c>
      <c r="B1820">
        <v>2011</v>
      </c>
      <c r="C1820" s="20">
        <v>6.6</v>
      </c>
      <c r="D1820" t="s">
        <v>4223</v>
      </c>
      <c r="E1820" t="s">
        <v>4229</v>
      </c>
      <c r="F1820" t="s">
        <v>184</v>
      </c>
      <c r="G1820" t="s">
        <v>104</v>
      </c>
      <c r="H1820" t="s">
        <v>4425</v>
      </c>
      <c r="J1820" t="s">
        <v>172</v>
      </c>
    </row>
    <row r="1821" spans="1:10" x14ac:dyDescent="0.25">
      <c r="A1821" t="s">
        <v>4164</v>
      </c>
      <c r="B1821">
        <v>2019</v>
      </c>
      <c r="C1821" s="20">
        <v>6.6</v>
      </c>
      <c r="D1821" t="s">
        <v>4223</v>
      </c>
      <c r="E1821" t="s">
        <v>4145</v>
      </c>
      <c r="F1821" t="s">
        <v>4196</v>
      </c>
      <c r="G1821" t="s">
        <v>104</v>
      </c>
      <c r="H1821" t="s">
        <v>4454</v>
      </c>
      <c r="J1821" t="s">
        <v>172</v>
      </c>
    </row>
    <row r="1822" spans="1:10" x14ac:dyDescent="0.25">
      <c r="A1822" t="s">
        <v>4179</v>
      </c>
      <c r="B1822">
        <v>2022</v>
      </c>
      <c r="C1822" s="20">
        <v>6.5</v>
      </c>
      <c r="D1822" t="s">
        <v>184</v>
      </c>
      <c r="E1822" t="s">
        <v>4295</v>
      </c>
      <c r="F1822" t="s">
        <v>4172</v>
      </c>
      <c r="G1822" t="s">
        <v>102</v>
      </c>
      <c r="H1822" t="s">
        <v>4438</v>
      </c>
      <c r="J1822" t="s">
        <v>172</v>
      </c>
    </row>
    <row r="1823" spans="1:10" x14ac:dyDescent="0.25">
      <c r="A1823" t="s">
        <v>4156</v>
      </c>
      <c r="B1823">
        <v>2020</v>
      </c>
      <c r="C1823" s="20">
        <v>6.5</v>
      </c>
      <c r="D1823" t="s">
        <v>184</v>
      </c>
      <c r="E1823" t="s">
        <v>4296</v>
      </c>
      <c r="F1823" t="s">
        <v>184</v>
      </c>
      <c r="G1823" t="s">
        <v>102</v>
      </c>
      <c r="H1823" t="s">
        <v>4449</v>
      </c>
      <c r="J1823" t="s">
        <v>172</v>
      </c>
    </row>
    <row r="1824" spans="1:10" x14ac:dyDescent="0.25">
      <c r="A1824" t="s">
        <v>4164</v>
      </c>
      <c r="B1824">
        <v>2019</v>
      </c>
      <c r="C1824" s="20">
        <v>6.5</v>
      </c>
      <c r="D1824" t="s">
        <v>184</v>
      </c>
      <c r="E1824" t="s">
        <v>4232</v>
      </c>
      <c r="F1824" t="s">
        <v>4227</v>
      </c>
      <c r="G1824" t="s">
        <v>102</v>
      </c>
      <c r="H1824" t="s">
        <v>4462</v>
      </c>
      <c r="J1824" t="s">
        <v>172</v>
      </c>
    </row>
    <row r="1825" spans="1:10" x14ac:dyDescent="0.25">
      <c r="A1825" t="s">
        <v>4175</v>
      </c>
      <c r="B1825">
        <v>2019</v>
      </c>
      <c r="C1825" s="20">
        <v>6.5</v>
      </c>
      <c r="D1825" t="s">
        <v>4211</v>
      </c>
      <c r="E1825" t="s">
        <v>4345</v>
      </c>
      <c r="F1825" t="s">
        <v>4276</v>
      </c>
      <c r="G1825" t="s">
        <v>102</v>
      </c>
      <c r="H1825" t="s">
        <v>4462</v>
      </c>
      <c r="J1825" t="s">
        <v>172</v>
      </c>
    </row>
    <row r="1826" spans="1:10" x14ac:dyDescent="0.25">
      <c r="A1826" t="s">
        <v>4148</v>
      </c>
      <c r="B1826">
        <v>2018</v>
      </c>
      <c r="C1826" s="20">
        <v>6.5</v>
      </c>
      <c r="D1826" t="s">
        <v>4280</v>
      </c>
      <c r="E1826" t="s">
        <v>4245</v>
      </c>
      <c r="F1826" t="s">
        <v>4281</v>
      </c>
      <c r="G1826" t="s">
        <v>104</v>
      </c>
      <c r="H1826" t="s">
        <v>4147</v>
      </c>
      <c r="J1826" t="s">
        <v>172</v>
      </c>
    </row>
    <row r="1827" spans="1:10" x14ac:dyDescent="0.25">
      <c r="A1827" t="s">
        <v>4160</v>
      </c>
      <c r="B1827">
        <v>2020</v>
      </c>
      <c r="C1827" s="20">
        <v>6.5</v>
      </c>
      <c r="D1827" t="s">
        <v>4247</v>
      </c>
      <c r="E1827" t="s">
        <v>4158</v>
      </c>
      <c r="F1827" t="s">
        <v>4317</v>
      </c>
      <c r="G1827" t="s">
        <v>102</v>
      </c>
      <c r="H1827" t="s">
        <v>4432</v>
      </c>
      <c r="J1827" t="s">
        <v>172</v>
      </c>
    </row>
    <row r="1828" spans="1:10" x14ac:dyDescent="0.25">
      <c r="A1828" t="s">
        <v>4160</v>
      </c>
      <c r="B1828">
        <v>2021</v>
      </c>
      <c r="C1828" s="20">
        <v>6.5</v>
      </c>
      <c r="D1828" t="s">
        <v>4262</v>
      </c>
      <c r="E1828" t="s">
        <v>4182</v>
      </c>
      <c r="F1828" t="s">
        <v>4192</v>
      </c>
      <c r="G1828" t="s">
        <v>102</v>
      </c>
      <c r="H1828" t="s">
        <v>4438</v>
      </c>
      <c r="J1828" t="s">
        <v>172</v>
      </c>
    </row>
    <row r="1829" spans="1:10" x14ac:dyDescent="0.25">
      <c r="A1829" t="s">
        <v>4156</v>
      </c>
      <c r="B1829">
        <v>2021</v>
      </c>
      <c r="C1829" s="20">
        <v>6.5</v>
      </c>
      <c r="D1829" t="s">
        <v>4150</v>
      </c>
      <c r="E1829" t="s">
        <v>4178</v>
      </c>
      <c r="F1829" t="s">
        <v>4274</v>
      </c>
      <c r="G1829" t="s">
        <v>102</v>
      </c>
      <c r="H1829" t="s">
        <v>4432</v>
      </c>
      <c r="J1829" t="s">
        <v>172</v>
      </c>
    </row>
    <row r="1830" spans="1:10" x14ac:dyDescent="0.25">
      <c r="A1830" t="s">
        <v>4160</v>
      </c>
      <c r="B1830">
        <v>2019</v>
      </c>
      <c r="C1830" s="20">
        <v>6.5</v>
      </c>
      <c r="D1830" t="s">
        <v>4195</v>
      </c>
      <c r="E1830" t="s">
        <v>4196</v>
      </c>
      <c r="F1830" t="s">
        <v>4442</v>
      </c>
      <c r="G1830" t="s">
        <v>102</v>
      </c>
      <c r="H1830" t="s">
        <v>4438</v>
      </c>
      <c r="J1830" t="s">
        <v>172</v>
      </c>
    </row>
    <row r="1831" spans="1:10" x14ac:dyDescent="0.25">
      <c r="A1831" t="s">
        <v>4143</v>
      </c>
      <c r="B1831">
        <v>2020</v>
      </c>
      <c r="C1831" s="20">
        <v>6.5</v>
      </c>
      <c r="D1831" t="s">
        <v>4251</v>
      </c>
      <c r="E1831" t="s">
        <v>4286</v>
      </c>
      <c r="F1831" t="s">
        <v>4389</v>
      </c>
      <c r="G1831" t="s">
        <v>102</v>
      </c>
      <c r="H1831" t="s">
        <v>4438</v>
      </c>
      <c r="J1831" t="s">
        <v>172</v>
      </c>
    </row>
    <row r="1832" spans="1:10" x14ac:dyDescent="0.25">
      <c r="A1832" t="s">
        <v>4148</v>
      </c>
      <c r="B1832">
        <v>2020</v>
      </c>
      <c r="C1832" s="20">
        <v>6.5</v>
      </c>
      <c r="D1832" t="s">
        <v>4190</v>
      </c>
      <c r="E1832" t="s">
        <v>4262</v>
      </c>
      <c r="F1832" t="s">
        <v>4240</v>
      </c>
      <c r="G1832" t="s">
        <v>104</v>
      </c>
      <c r="H1832" t="s">
        <v>4425</v>
      </c>
      <c r="J1832" t="s">
        <v>172</v>
      </c>
    </row>
    <row r="1833" spans="1:10" x14ac:dyDescent="0.25">
      <c r="A1833" t="s">
        <v>4148</v>
      </c>
      <c r="B1833">
        <v>2018</v>
      </c>
      <c r="C1833" s="20">
        <v>6.5</v>
      </c>
      <c r="D1833" t="s">
        <v>4190</v>
      </c>
      <c r="E1833" t="s">
        <v>4271</v>
      </c>
      <c r="F1833" t="s">
        <v>4461</v>
      </c>
      <c r="G1833" t="s">
        <v>104</v>
      </c>
      <c r="H1833" t="s">
        <v>4454</v>
      </c>
      <c r="J1833" t="s">
        <v>172</v>
      </c>
    </row>
    <row r="1834" spans="1:10" x14ac:dyDescent="0.25">
      <c r="A1834" t="s">
        <v>4164</v>
      </c>
      <c r="B1834">
        <v>2017</v>
      </c>
      <c r="C1834" s="20">
        <v>6.5</v>
      </c>
      <c r="D1834" t="s">
        <v>4235</v>
      </c>
      <c r="E1834" t="s">
        <v>4182</v>
      </c>
      <c r="F1834" t="s">
        <v>4198</v>
      </c>
      <c r="G1834" t="s">
        <v>104</v>
      </c>
      <c r="H1834" t="s">
        <v>4147</v>
      </c>
      <c r="J1834" t="s">
        <v>172</v>
      </c>
    </row>
    <row r="1835" spans="1:10" x14ac:dyDescent="0.25">
      <c r="A1835" t="s">
        <v>4164</v>
      </c>
      <c r="B1835">
        <v>2011</v>
      </c>
      <c r="C1835" s="20">
        <v>6.5</v>
      </c>
      <c r="D1835" t="s">
        <v>4241</v>
      </c>
      <c r="E1835" t="s">
        <v>4241</v>
      </c>
      <c r="F1835" t="s">
        <v>184</v>
      </c>
      <c r="G1835" t="s">
        <v>104</v>
      </c>
      <c r="H1835" t="s">
        <v>4147</v>
      </c>
      <c r="J1835" t="s">
        <v>172</v>
      </c>
    </row>
    <row r="1836" spans="1:10" x14ac:dyDescent="0.25">
      <c r="A1836" t="s">
        <v>4164</v>
      </c>
      <c r="B1836">
        <v>2022</v>
      </c>
      <c r="C1836" s="20">
        <v>6.5</v>
      </c>
      <c r="D1836" t="s">
        <v>4245</v>
      </c>
      <c r="E1836" t="s">
        <v>4263</v>
      </c>
      <c r="F1836" t="s">
        <v>4154</v>
      </c>
      <c r="G1836" t="s">
        <v>102</v>
      </c>
      <c r="H1836" t="s">
        <v>4438</v>
      </c>
      <c r="J1836" t="s">
        <v>172</v>
      </c>
    </row>
    <row r="1837" spans="1:10" x14ac:dyDescent="0.25">
      <c r="A1837" t="s">
        <v>4156</v>
      </c>
      <c r="B1837">
        <v>2020</v>
      </c>
      <c r="C1837" s="20">
        <v>6.5</v>
      </c>
      <c r="D1837" t="s">
        <v>4290</v>
      </c>
      <c r="E1837" t="s">
        <v>4236</v>
      </c>
      <c r="F1837" t="s">
        <v>4309</v>
      </c>
      <c r="G1837" t="s">
        <v>102</v>
      </c>
      <c r="H1837" t="s">
        <v>4462</v>
      </c>
      <c r="J1837" t="s">
        <v>172</v>
      </c>
    </row>
    <row r="1838" spans="1:10" x14ac:dyDescent="0.25">
      <c r="A1838" t="s">
        <v>4168</v>
      </c>
      <c r="B1838">
        <v>2019</v>
      </c>
      <c r="C1838" s="20">
        <v>6.5</v>
      </c>
      <c r="D1838" t="s">
        <v>4290</v>
      </c>
      <c r="E1838" t="s">
        <v>4257</v>
      </c>
      <c r="F1838" t="s">
        <v>4239</v>
      </c>
      <c r="G1838" t="s">
        <v>102</v>
      </c>
      <c r="H1838" t="s">
        <v>4462</v>
      </c>
      <c r="J1838" t="s">
        <v>172</v>
      </c>
    </row>
    <row r="1839" spans="1:10" x14ac:dyDescent="0.25">
      <c r="A1839" t="s">
        <v>4160</v>
      </c>
      <c r="B1839">
        <v>2017</v>
      </c>
      <c r="C1839" s="20">
        <v>6.5</v>
      </c>
      <c r="D1839" t="s">
        <v>4181</v>
      </c>
      <c r="E1839" t="s">
        <v>4190</v>
      </c>
      <c r="F1839" t="s">
        <v>4285</v>
      </c>
      <c r="G1839" t="s">
        <v>104</v>
      </c>
      <c r="H1839" t="s">
        <v>4147</v>
      </c>
      <c r="J1839" t="s">
        <v>172</v>
      </c>
    </row>
    <row r="1840" spans="1:10" x14ac:dyDescent="0.25">
      <c r="A1840" t="s">
        <v>4156</v>
      </c>
      <c r="B1840">
        <v>2019</v>
      </c>
      <c r="C1840" s="20">
        <v>6.5</v>
      </c>
      <c r="D1840" t="s">
        <v>4286</v>
      </c>
      <c r="E1840" t="s">
        <v>4190</v>
      </c>
      <c r="F1840" t="s">
        <v>4390</v>
      </c>
      <c r="G1840" t="s">
        <v>102</v>
      </c>
      <c r="H1840" t="s">
        <v>4438</v>
      </c>
      <c r="J1840" t="s">
        <v>172</v>
      </c>
    </row>
    <row r="1841" spans="1:10" x14ac:dyDescent="0.25">
      <c r="A1841" t="s">
        <v>4183</v>
      </c>
      <c r="B1841">
        <v>2011</v>
      </c>
      <c r="C1841" s="20">
        <v>6.5</v>
      </c>
      <c r="D1841" t="s">
        <v>4306</v>
      </c>
      <c r="E1841" t="s">
        <v>184</v>
      </c>
      <c r="F1841" t="s">
        <v>184</v>
      </c>
      <c r="G1841" t="s">
        <v>104</v>
      </c>
      <c r="H1841" t="s">
        <v>4147</v>
      </c>
      <c r="J1841" t="s">
        <v>172</v>
      </c>
    </row>
    <row r="1842" spans="1:10" x14ac:dyDescent="0.25">
      <c r="A1842" t="s">
        <v>4171</v>
      </c>
      <c r="B1842">
        <v>2020</v>
      </c>
      <c r="C1842" s="20">
        <v>6.5</v>
      </c>
      <c r="D1842" t="s">
        <v>4266</v>
      </c>
      <c r="E1842" t="s">
        <v>4351</v>
      </c>
      <c r="F1842" t="s">
        <v>4251</v>
      </c>
      <c r="G1842" t="s">
        <v>104</v>
      </c>
      <c r="H1842" t="s">
        <v>4454</v>
      </c>
      <c r="J1842" t="s">
        <v>172</v>
      </c>
    </row>
    <row r="1843" spans="1:10" x14ac:dyDescent="0.25">
      <c r="A1843" t="s">
        <v>4156</v>
      </c>
      <c r="B1843">
        <v>2020</v>
      </c>
      <c r="C1843" s="20">
        <v>6.5</v>
      </c>
      <c r="D1843" t="s">
        <v>4237</v>
      </c>
      <c r="E1843" t="s">
        <v>4261</v>
      </c>
      <c r="F1843" t="s">
        <v>4274</v>
      </c>
      <c r="G1843" t="s">
        <v>102</v>
      </c>
      <c r="H1843" t="s">
        <v>4438</v>
      </c>
      <c r="J1843" t="s">
        <v>172</v>
      </c>
    </row>
    <row r="1844" spans="1:10" x14ac:dyDescent="0.25">
      <c r="A1844" t="s">
        <v>4164</v>
      </c>
      <c r="B1844">
        <v>2020</v>
      </c>
      <c r="C1844" s="20">
        <v>6.5</v>
      </c>
      <c r="D1844" t="s">
        <v>4236</v>
      </c>
      <c r="E1844" t="s">
        <v>4218</v>
      </c>
      <c r="F1844" t="s">
        <v>184</v>
      </c>
      <c r="G1844" t="s">
        <v>102</v>
      </c>
      <c r="H1844" t="s">
        <v>4462</v>
      </c>
      <c r="J1844" t="s">
        <v>172</v>
      </c>
    </row>
    <row r="1845" spans="1:10" x14ac:dyDescent="0.25">
      <c r="A1845" t="s">
        <v>4143</v>
      </c>
      <c r="B1845">
        <v>2020</v>
      </c>
      <c r="C1845" s="20">
        <v>6.5</v>
      </c>
      <c r="D1845" t="s">
        <v>4236</v>
      </c>
      <c r="E1845" t="s">
        <v>4309</v>
      </c>
      <c r="F1845" t="s">
        <v>4327</v>
      </c>
      <c r="G1845" t="s">
        <v>102</v>
      </c>
      <c r="H1845" t="s">
        <v>4462</v>
      </c>
      <c r="J1845" t="s">
        <v>172</v>
      </c>
    </row>
    <row r="1846" spans="1:10" x14ac:dyDescent="0.25">
      <c r="A1846" t="s">
        <v>4186</v>
      </c>
      <c r="B1846">
        <v>2021</v>
      </c>
      <c r="C1846" s="20">
        <v>6.5</v>
      </c>
      <c r="D1846" t="s">
        <v>4203</v>
      </c>
      <c r="E1846" t="s">
        <v>4203</v>
      </c>
      <c r="F1846" t="s">
        <v>4232</v>
      </c>
      <c r="G1846" t="s">
        <v>104</v>
      </c>
      <c r="H1846" t="s">
        <v>4425</v>
      </c>
      <c r="J1846" t="s">
        <v>172</v>
      </c>
    </row>
    <row r="1847" spans="1:10" x14ac:dyDescent="0.25">
      <c r="A1847" t="s">
        <v>4186</v>
      </c>
      <c r="B1847">
        <v>2022</v>
      </c>
      <c r="C1847" s="20">
        <v>6.5</v>
      </c>
      <c r="D1847" t="s">
        <v>4202</v>
      </c>
      <c r="E1847" t="s">
        <v>4222</v>
      </c>
      <c r="F1847" t="s">
        <v>4154</v>
      </c>
      <c r="G1847" t="s">
        <v>102</v>
      </c>
      <c r="H1847" t="s">
        <v>4438</v>
      </c>
      <c r="J1847" t="s">
        <v>172</v>
      </c>
    </row>
    <row r="1848" spans="1:10" x14ac:dyDescent="0.25">
      <c r="A1848" t="s">
        <v>4186</v>
      </c>
      <c r="B1848">
        <v>2020</v>
      </c>
      <c r="C1848" s="20">
        <v>6.5</v>
      </c>
      <c r="D1848" t="s">
        <v>4202</v>
      </c>
      <c r="E1848" t="s">
        <v>4172</v>
      </c>
      <c r="F1848" t="s">
        <v>4288</v>
      </c>
      <c r="G1848" t="s">
        <v>104</v>
      </c>
      <c r="H1848" t="s">
        <v>4425</v>
      </c>
      <c r="J1848" t="s">
        <v>172</v>
      </c>
    </row>
    <row r="1849" spans="1:10" x14ac:dyDescent="0.25">
      <c r="A1849" t="s">
        <v>4143</v>
      </c>
      <c r="B1849">
        <v>2021</v>
      </c>
      <c r="C1849" s="20">
        <v>6.5</v>
      </c>
      <c r="D1849" t="s">
        <v>4180</v>
      </c>
      <c r="E1849" t="s">
        <v>4290</v>
      </c>
      <c r="F1849" t="s">
        <v>4187</v>
      </c>
      <c r="G1849" t="s">
        <v>102</v>
      </c>
      <c r="H1849" t="s">
        <v>4438</v>
      </c>
      <c r="J1849" t="s">
        <v>172</v>
      </c>
    </row>
    <row r="1850" spans="1:10" x14ac:dyDescent="0.25">
      <c r="A1850" t="s">
        <v>4183</v>
      </c>
      <c r="B1850">
        <v>2020</v>
      </c>
      <c r="C1850" s="20">
        <v>6.5</v>
      </c>
      <c r="D1850" t="s">
        <v>4231</v>
      </c>
      <c r="E1850" t="s">
        <v>4235</v>
      </c>
      <c r="F1850" t="s">
        <v>4440</v>
      </c>
      <c r="G1850" t="s">
        <v>102</v>
      </c>
      <c r="H1850" t="s">
        <v>4438</v>
      </c>
      <c r="J1850" t="s">
        <v>172</v>
      </c>
    </row>
    <row r="1851" spans="1:10" x14ac:dyDescent="0.25">
      <c r="A1851" t="s">
        <v>4160</v>
      </c>
      <c r="B1851">
        <v>2020</v>
      </c>
      <c r="C1851" s="20">
        <v>6.5</v>
      </c>
      <c r="D1851" t="s">
        <v>4153</v>
      </c>
      <c r="E1851" t="s">
        <v>4222</v>
      </c>
      <c r="F1851" t="s">
        <v>4254</v>
      </c>
      <c r="G1851" t="s">
        <v>102</v>
      </c>
      <c r="H1851" t="s">
        <v>4462</v>
      </c>
      <c r="J1851" t="s">
        <v>172</v>
      </c>
    </row>
    <row r="1852" spans="1:10" x14ac:dyDescent="0.25">
      <c r="A1852" t="s">
        <v>4171</v>
      </c>
      <c r="B1852">
        <v>2019</v>
      </c>
      <c r="C1852" s="20">
        <v>6.5</v>
      </c>
      <c r="D1852" t="s">
        <v>4187</v>
      </c>
      <c r="E1852" t="s">
        <v>4195</v>
      </c>
      <c r="F1852" t="s">
        <v>4217</v>
      </c>
      <c r="G1852" t="s">
        <v>102</v>
      </c>
      <c r="H1852" t="s">
        <v>4462</v>
      </c>
      <c r="J1852" t="s">
        <v>172</v>
      </c>
    </row>
    <row r="1853" spans="1:10" x14ac:dyDescent="0.25">
      <c r="A1853" t="s">
        <v>4183</v>
      </c>
      <c r="B1853">
        <v>2022</v>
      </c>
      <c r="C1853" s="20">
        <v>6.5</v>
      </c>
      <c r="D1853" t="s">
        <v>4188</v>
      </c>
      <c r="E1853" t="s">
        <v>4208</v>
      </c>
      <c r="F1853" t="s">
        <v>4144</v>
      </c>
      <c r="G1853" t="s">
        <v>102</v>
      </c>
      <c r="H1853" t="s">
        <v>4438</v>
      </c>
      <c r="J1853" t="s">
        <v>172</v>
      </c>
    </row>
    <row r="1854" spans="1:10" x14ac:dyDescent="0.25">
      <c r="A1854" t="s">
        <v>4168</v>
      </c>
      <c r="B1854">
        <v>2022</v>
      </c>
      <c r="C1854" s="20">
        <v>6.4</v>
      </c>
      <c r="D1854" t="s">
        <v>184</v>
      </c>
      <c r="E1854" t="s">
        <v>4282</v>
      </c>
      <c r="F1854" t="s">
        <v>4169</v>
      </c>
      <c r="G1854" t="s">
        <v>102</v>
      </c>
      <c r="H1854" t="s">
        <v>4438</v>
      </c>
      <c r="J1854" t="s">
        <v>172</v>
      </c>
    </row>
    <row r="1855" spans="1:10" x14ac:dyDescent="0.25">
      <c r="A1855" t="s">
        <v>4168</v>
      </c>
      <c r="B1855">
        <v>2021</v>
      </c>
      <c r="C1855" s="20">
        <v>6.4</v>
      </c>
      <c r="D1855" t="s">
        <v>184</v>
      </c>
      <c r="E1855" t="s">
        <v>184</v>
      </c>
      <c r="F1855" t="s">
        <v>4303</v>
      </c>
      <c r="G1855" t="s">
        <v>102</v>
      </c>
      <c r="H1855" t="s">
        <v>4449</v>
      </c>
      <c r="J1855" t="s">
        <v>172</v>
      </c>
    </row>
    <row r="1856" spans="1:10" x14ac:dyDescent="0.25">
      <c r="A1856" t="s">
        <v>4171</v>
      </c>
      <c r="B1856">
        <v>2011</v>
      </c>
      <c r="C1856" s="20">
        <v>6.4</v>
      </c>
      <c r="D1856" t="s">
        <v>184</v>
      </c>
      <c r="E1856" t="s">
        <v>184</v>
      </c>
      <c r="F1856" t="s">
        <v>184</v>
      </c>
      <c r="G1856" t="s">
        <v>104</v>
      </c>
      <c r="H1856" t="s">
        <v>4454</v>
      </c>
      <c r="J1856" t="s">
        <v>172</v>
      </c>
    </row>
    <row r="1857" spans="1:10" x14ac:dyDescent="0.25">
      <c r="A1857" t="s">
        <v>4168</v>
      </c>
      <c r="B1857">
        <v>2011</v>
      </c>
      <c r="C1857" s="20">
        <v>6.4</v>
      </c>
      <c r="D1857" t="s">
        <v>4232</v>
      </c>
      <c r="E1857" t="s">
        <v>4242</v>
      </c>
      <c r="F1857" t="s">
        <v>184</v>
      </c>
      <c r="G1857" t="s">
        <v>104</v>
      </c>
      <c r="H1857" t="s">
        <v>4147</v>
      </c>
      <c r="J1857" t="s">
        <v>172</v>
      </c>
    </row>
    <row r="1858" spans="1:10" x14ac:dyDescent="0.25">
      <c r="A1858" t="s">
        <v>4171</v>
      </c>
      <c r="B1858">
        <v>2011</v>
      </c>
      <c r="C1858" s="20">
        <v>6.4</v>
      </c>
      <c r="D1858" t="s">
        <v>4232</v>
      </c>
      <c r="E1858" t="s">
        <v>4180</v>
      </c>
      <c r="F1858" t="s">
        <v>184</v>
      </c>
      <c r="G1858" t="s">
        <v>104</v>
      </c>
      <c r="H1858" t="s">
        <v>4147</v>
      </c>
      <c r="J1858" t="s">
        <v>172</v>
      </c>
    </row>
    <row r="1859" spans="1:10" x14ac:dyDescent="0.25">
      <c r="A1859" t="s">
        <v>4152</v>
      </c>
      <c r="B1859">
        <v>2018</v>
      </c>
      <c r="C1859" s="20">
        <v>6.4</v>
      </c>
      <c r="D1859" t="s">
        <v>4182</v>
      </c>
      <c r="E1859" t="s">
        <v>4278</v>
      </c>
      <c r="F1859" t="s">
        <v>4279</v>
      </c>
      <c r="G1859" t="s">
        <v>104</v>
      </c>
      <c r="H1859" t="s">
        <v>4454</v>
      </c>
      <c r="J1859" t="s">
        <v>172</v>
      </c>
    </row>
    <row r="1860" spans="1:10" x14ac:dyDescent="0.25">
      <c r="A1860" t="s">
        <v>4168</v>
      </c>
      <c r="B1860">
        <v>2019</v>
      </c>
      <c r="C1860" s="20">
        <v>6.4</v>
      </c>
      <c r="D1860" t="s">
        <v>4257</v>
      </c>
      <c r="E1860" t="s">
        <v>4279</v>
      </c>
      <c r="F1860" t="s">
        <v>4444</v>
      </c>
      <c r="G1860" t="s">
        <v>102</v>
      </c>
      <c r="H1860" t="s">
        <v>4438</v>
      </c>
      <c r="J1860" t="s">
        <v>172</v>
      </c>
    </row>
    <row r="1861" spans="1:10" x14ac:dyDescent="0.25">
      <c r="A1861" t="s">
        <v>4171</v>
      </c>
      <c r="B1861">
        <v>2017</v>
      </c>
      <c r="C1861" s="20">
        <v>6.4</v>
      </c>
      <c r="D1861" t="s">
        <v>4169</v>
      </c>
      <c r="E1861" t="s">
        <v>4288</v>
      </c>
      <c r="F1861" t="s">
        <v>4289</v>
      </c>
      <c r="G1861" t="s">
        <v>104</v>
      </c>
      <c r="H1861" t="s">
        <v>4147</v>
      </c>
      <c r="J1861" t="s">
        <v>172</v>
      </c>
    </row>
    <row r="1862" spans="1:10" x14ac:dyDescent="0.25">
      <c r="A1862" t="s">
        <v>4168</v>
      </c>
      <c r="B1862">
        <v>2018</v>
      </c>
      <c r="C1862" s="20">
        <v>6.4</v>
      </c>
      <c r="D1862" t="s">
        <v>4240</v>
      </c>
      <c r="E1862" t="s">
        <v>4346</v>
      </c>
      <c r="F1862" t="s">
        <v>4380</v>
      </c>
      <c r="G1862" t="s">
        <v>102</v>
      </c>
      <c r="H1862" t="s">
        <v>4462</v>
      </c>
      <c r="J1862" t="s">
        <v>172</v>
      </c>
    </row>
    <row r="1863" spans="1:10" x14ac:dyDescent="0.25">
      <c r="A1863" t="s">
        <v>4156</v>
      </c>
      <c r="B1863">
        <v>2019</v>
      </c>
      <c r="C1863" s="20">
        <v>6.4</v>
      </c>
      <c r="D1863" t="s">
        <v>4190</v>
      </c>
      <c r="E1863" t="s">
        <v>4223</v>
      </c>
      <c r="F1863" t="s">
        <v>4345</v>
      </c>
      <c r="G1863" t="s">
        <v>104</v>
      </c>
      <c r="H1863" t="s">
        <v>4425</v>
      </c>
      <c r="J1863" t="s">
        <v>172</v>
      </c>
    </row>
    <row r="1864" spans="1:10" x14ac:dyDescent="0.25">
      <c r="A1864" t="s">
        <v>4164</v>
      </c>
      <c r="B1864">
        <v>2020</v>
      </c>
      <c r="C1864" s="20">
        <v>6.4</v>
      </c>
      <c r="D1864" t="s">
        <v>4177</v>
      </c>
      <c r="E1864" t="s">
        <v>4232</v>
      </c>
      <c r="F1864" t="s">
        <v>4161</v>
      </c>
      <c r="G1864" t="s">
        <v>102</v>
      </c>
      <c r="H1864" t="s">
        <v>4438</v>
      </c>
      <c r="J1864" t="s">
        <v>172</v>
      </c>
    </row>
    <row r="1865" spans="1:10" x14ac:dyDescent="0.25">
      <c r="A1865" t="s">
        <v>4143</v>
      </c>
      <c r="B1865">
        <v>2012</v>
      </c>
      <c r="C1865" s="20">
        <v>6.4</v>
      </c>
      <c r="D1865" t="s">
        <v>4177</v>
      </c>
      <c r="E1865" t="s">
        <v>4225</v>
      </c>
      <c r="F1865" t="s">
        <v>184</v>
      </c>
      <c r="G1865" t="s">
        <v>104</v>
      </c>
      <c r="H1865" t="s">
        <v>4147</v>
      </c>
      <c r="J1865" t="s">
        <v>172</v>
      </c>
    </row>
    <row r="1866" spans="1:10" x14ac:dyDescent="0.25">
      <c r="A1866" t="s">
        <v>4171</v>
      </c>
      <c r="B1866">
        <v>2019</v>
      </c>
      <c r="C1866" s="20">
        <v>6.4</v>
      </c>
      <c r="D1866" t="s">
        <v>4177</v>
      </c>
      <c r="E1866" t="s">
        <v>4216</v>
      </c>
      <c r="F1866" t="s">
        <v>4178</v>
      </c>
      <c r="G1866" t="s">
        <v>104</v>
      </c>
      <c r="H1866" t="s">
        <v>4425</v>
      </c>
      <c r="J1866" t="s">
        <v>172</v>
      </c>
    </row>
    <row r="1867" spans="1:10" x14ac:dyDescent="0.25">
      <c r="A1867" t="s">
        <v>4179</v>
      </c>
      <c r="B1867">
        <v>2021</v>
      </c>
      <c r="C1867" s="20">
        <v>6.4</v>
      </c>
      <c r="D1867" t="s">
        <v>4173</v>
      </c>
      <c r="E1867" t="s">
        <v>4243</v>
      </c>
      <c r="F1867" t="s">
        <v>4244</v>
      </c>
      <c r="G1867" t="s">
        <v>102</v>
      </c>
      <c r="H1867" t="s">
        <v>4438</v>
      </c>
      <c r="J1867" t="s">
        <v>172</v>
      </c>
    </row>
    <row r="1868" spans="1:10" x14ac:dyDescent="0.25">
      <c r="A1868" t="s">
        <v>4164</v>
      </c>
      <c r="B1868">
        <v>2021</v>
      </c>
      <c r="C1868" s="20">
        <v>6.4</v>
      </c>
      <c r="D1868" t="s">
        <v>4241</v>
      </c>
      <c r="E1868" t="s">
        <v>184</v>
      </c>
      <c r="F1868" t="s">
        <v>184</v>
      </c>
      <c r="G1868" t="s">
        <v>102</v>
      </c>
      <c r="H1868" t="s">
        <v>4449</v>
      </c>
      <c r="J1868" t="s">
        <v>172</v>
      </c>
    </row>
    <row r="1869" spans="1:10" x14ac:dyDescent="0.25">
      <c r="A1869" t="s">
        <v>4175</v>
      </c>
      <c r="B1869">
        <v>2020</v>
      </c>
      <c r="C1869" s="20">
        <v>6.4</v>
      </c>
      <c r="D1869" t="s">
        <v>4181</v>
      </c>
      <c r="E1869" t="s">
        <v>4192</v>
      </c>
      <c r="F1869" t="s">
        <v>4338</v>
      </c>
      <c r="G1869" t="s">
        <v>102</v>
      </c>
      <c r="H1869" t="s">
        <v>4438</v>
      </c>
      <c r="J1869" t="s">
        <v>172</v>
      </c>
    </row>
    <row r="1870" spans="1:10" x14ac:dyDescent="0.25">
      <c r="A1870" t="s">
        <v>4175</v>
      </c>
      <c r="B1870">
        <v>2011</v>
      </c>
      <c r="C1870" s="20">
        <v>6.4</v>
      </c>
      <c r="D1870" t="s">
        <v>4205</v>
      </c>
      <c r="E1870" t="s">
        <v>4242</v>
      </c>
      <c r="F1870" t="s">
        <v>184</v>
      </c>
      <c r="G1870" t="s">
        <v>104</v>
      </c>
      <c r="H1870" t="s">
        <v>4425</v>
      </c>
      <c r="J1870" t="s">
        <v>172</v>
      </c>
    </row>
    <row r="1871" spans="1:10" x14ac:dyDescent="0.25">
      <c r="A1871" t="s">
        <v>4171</v>
      </c>
      <c r="B1871">
        <v>2020</v>
      </c>
      <c r="C1871" s="20">
        <v>6.4</v>
      </c>
      <c r="D1871" t="s">
        <v>4286</v>
      </c>
      <c r="E1871" t="s">
        <v>4206</v>
      </c>
      <c r="F1871" t="s">
        <v>4289</v>
      </c>
      <c r="G1871" t="s">
        <v>102</v>
      </c>
      <c r="H1871" t="s">
        <v>4438</v>
      </c>
      <c r="J1871" t="s">
        <v>172</v>
      </c>
    </row>
    <row r="1872" spans="1:10" x14ac:dyDescent="0.25">
      <c r="A1872" t="s">
        <v>4156</v>
      </c>
      <c r="B1872">
        <v>2018</v>
      </c>
      <c r="C1872" s="20">
        <v>6.4</v>
      </c>
      <c r="D1872" t="s">
        <v>4286</v>
      </c>
      <c r="E1872" t="s">
        <v>4206</v>
      </c>
      <c r="F1872" t="s">
        <v>4285</v>
      </c>
      <c r="G1872" t="s">
        <v>102</v>
      </c>
      <c r="H1872" t="s">
        <v>4462</v>
      </c>
      <c r="J1872" t="s">
        <v>172</v>
      </c>
    </row>
    <row r="1873" spans="1:10" x14ac:dyDescent="0.25">
      <c r="A1873" t="s">
        <v>4160</v>
      </c>
      <c r="B1873">
        <v>2018</v>
      </c>
      <c r="C1873" s="20">
        <v>6.4</v>
      </c>
      <c r="D1873" t="s">
        <v>4286</v>
      </c>
      <c r="E1873" t="s">
        <v>4161</v>
      </c>
      <c r="F1873" t="s">
        <v>4196</v>
      </c>
      <c r="G1873" t="s">
        <v>102</v>
      </c>
      <c r="H1873" t="s">
        <v>4462</v>
      </c>
      <c r="J1873" t="s">
        <v>172</v>
      </c>
    </row>
    <row r="1874" spans="1:10" x14ac:dyDescent="0.25">
      <c r="A1874" t="s">
        <v>4168</v>
      </c>
      <c r="B1874">
        <v>2017</v>
      </c>
      <c r="C1874" s="20">
        <v>6.4</v>
      </c>
      <c r="D1874" t="s">
        <v>4286</v>
      </c>
      <c r="E1874" t="s">
        <v>4198</v>
      </c>
      <c r="F1874" t="s">
        <v>4287</v>
      </c>
      <c r="G1874" t="s">
        <v>104</v>
      </c>
      <c r="H1874" t="s">
        <v>4147</v>
      </c>
      <c r="J1874" t="s">
        <v>172</v>
      </c>
    </row>
    <row r="1875" spans="1:10" x14ac:dyDescent="0.25">
      <c r="A1875" t="s">
        <v>4164</v>
      </c>
      <c r="B1875">
        <v>2011</v>
      </c>
      <c r="C1875" s="20">
        <v>6.4</v>
      </c>
      <c r="D1875" t="s">
        <v>4286</v>
      </c>
      <c r="E1875" t="s">
        <v>184</v>
      </c>
      <c r="F1875" t="s">
        <v>184</v>
      </c>
      <c r="G1875" t="s">
        <v>104</v>
      </c>
      <c r="H1875" t="s">
        <v>4454</v>
      </c>
      <c r="J1875" t="s">
        <v>172</v>
      </c>
    </row>
    <row r="1876" spans="1:10" x14ac:dyDescent="0.25">
      <c r="A1876" t="s">
        <v>4143</v>
      </c>
      <c r="B1876">
        <v>2011</v>
      </c>
      <c r="C1876" s="20">
        <v>6.4</v>
      </c>
      <c r="D1876" t="s">
        <v>4349</v>
      </c>
      <c r="E1876" t="s">
        <v>4336</v>
      </c>
      <c r="F1876" t="s">
        <v>184</v>
      </c>
      <c r="G1876" t="s">
        <v>104</v>
      </c>
      <c r="H1876" t="s">
        <v>4425</v>
      </c>
      <c r="J1876" t="s">
        <v>172</v>
      </c>
    </row>
    <row r="1877" spans="1:10" x14ac:dyDescent="0.25">
      <c r="A1877" t="s">
        <v>4179</v>
      </c>
      <c r="B1877">
        <v>2019</v>
      </c>
      <c r="C1877" s="20">
        <v>6.4</v>
      </c>
      <c r="D1877" t="s">
        <v>4303</v>
      </c>
      <c r="E1877" t="s">
        <v>4351</v>
      </c>
      <c r="F1877" t="s">
        <v>4150</v>
      </c>
      <c r="G1877" t="s">
        <v>104</v>
      </c>
      <c r="H1877" t="s">
        <v>4454</v>
      </c>
      <c r="J1877" t="s">
        <v>172</v>
      </c>
    </row>
    <row r="1878" spans="1:10" x14ac:dyDescent="0.25">
      <c r="A1878" t="s">
        <v>4148</v>
      </c>
      <c r="B1878">
        <v>2020</v>
      </c>
      <c r="C1878" s="20">
        <v>6.4</v>
      </c>
      <c r="D1878" t="s">
        <v>4315</v>
      </c>
      <c r="E1878" t="s">
        <v>4312</v>
      </c>
      <c r="F1878" t="s">
        <v>4363</v>
      </c>
      <c r="G1878" t="s">
        <v>102</v>
      </c>
      <c r="H1878" t="s">
        <v>4438</v>
      </c>
      <c r="J1878" t="s">
        <v>172</v>
      </c>
    </row>
    <row r="1879" spans="1:10" x14ac:dyDescent="0.25">
      <c r="A1879" t="s">
        <v>4171</v>
      </c>
      <c r="B1879">
        <v>2022</v>
      </c>
      <c r="C1879" s="20">
        <v>6.4</v>
      </c>
      <c r="D1879" t="s">
        <v>4371</v>
      </c>
      <c r="E1879" t="s">
        <v>4282</v>
      </c>
      <c r="F1879" t="s">
        <v>4198</v>
      </c>
      <c r="G1879" t="s">
        <v>102</v>
      </c>
      <c r="H1879" t="s">
        <v>4438</v>
      </c>
      <c r="J1879" t="s">
        <v>172</v>
      </c>
    </row>
    <row r="1880" spans="1:10" x14ac:dyDescent="0.25">
      <c r="A1880" t="s">
        <v>4175</v>
      </c>
      <c r="B1880">
        <v>2011</v>
      </c>
      <c r="C1880" s="20">
        <v>6.4</v>
      </c>
      <c r="D1880" t="s">
        <v>4254</v>
      </c>
      <c r="E1880" t="s">
        <v>4315</v>
      </c>
      <c r="F1880" t="s">
        <v>184</v>
      </c>
      <c r="G1880" t="s">
        <v>104</v>
      </c>
      <c r="H1880" t="s">
        <v>4147</v>
      </c>
      <c r="J1880" t="s">
        <v>172</v>
      </c>
    </row>
    <row r="1881" spans="1:10" x14ac:dyDescent="0.25">
      <c r="A1881" t="s">
        <v>4179</v>
      </c>
      <c r="B1881">
        <v>2011</v>
      </c>
      <c r="C1881" s="20">
        <v>6.4</v>
      </c>
      <c r="D1881" t="s">
        <v>4254</v>
      </c>
      <c r="E1881" t="s">
        <v>4176</v>
      </c>
      <c r="F1881" t="s">
        <v>184</v>
      </c>
      <c r="G1881" t="s">
        <v>104</v>
      </c>
      <c r="H1881" t="s">
        <v>4425</v>
      </c>
      <c r="J1881" t="s">
        <v>172</v>
      </c>
    </row>
    <row r="1882" spans="1:10" x14ac:dyDescent="0.25">
      <c r="A1882" t="s">
        <v>4179</v>
      </c>
      <c r="B1882">
        <v>2020</v>
      </c>
      <c r="C1882" s="20">
        <v>6.4</v>
      </c>
      <c r="D1882" t="s">
        <v>4203</v>
      </c>
      <c r="E1882" t="s">
        <v>4192</v>
      </c>
      <c r="F1882" t="s">
        <v>4326</v>
      </c>
      <c r="G1882" t="s">
        <v>102</v>
      </c>
      <c r="H1882" t="s">
        <v>4438</v>
      </c>
      <c r="J1882" t="s">
        <v>172</v>
      </c>
    </row>
    <row r="1883" spans="1:10" x14ac:dyDescent="0.25">
      <c r="A1883" t="s">
        <v>4152</v>
      </c>
      <c r="B1883">
        <v>2021</v>
      </c>
      <c r="C1883" s="20">
        <v>6.4</v>
      </c>
      <c r="D1883" t="s">
        <v>4203</v>
      </c>
      <c r="E1883" t="s">
        <v>4203</v>
      </c>
      <c r="F1883" t="s">
        <v>4303</v>
      </c>
      <c r="G1883" t="s">
        <v>102</v>
      </c>
      <c r="H1883" t="s">
        <v>4462</v>
      </c>
      <c r="J1883" t="s">
        <v>172</v>
      </c>
    </row>
    <row r="1884" spans="1:10" x14ac:dyDescent="0.25">
      <c r="A1884" t="s">
        <v>4168</v>
      </c>
      <c r="B1884">
        <v>2020</v>
      </c>
      <c r="C1884" s="20">
        <v>6.4</v>
      </c>
      <c r="D1884" t="s">
        <v>4202</v>
      </c>
      <c r="E1884" t="s">
        <v>4231</v>
      </c>
      <c r="F1884" t="s">
        <v>4244</v>
      </c>
      <c r="G1884" t="s">
        <v>102</v>
      </c>
      <c r="H1884" t="s">
        <v>4438</v>
      </c>
      <c r="J1884" t="s">
        <v>172</v>
      </c>
    </row>
    <row r="1885" spans="1:10" x14ac:dyDescent="0.25">
      <c r="A1885" t="s">
        <v>4164</v>
      </c>
      <c r="B1885">
        <v>2018</v>
      </c>
      <c r="C1885" s="20">
        <v>6.4</v>
      </c>
      <c r="D1885" t="s">
        <v>4202</v>
      </c>
      <c r="E1885" t="s">
        <v>4262</v>
      </c>
      <c r="F1885" t="s">
        <v>4255</v>
      </c>
      <c r="G1885" t="s">
        <v>102</v>
      </c>
      <c r="H1885" t="s">
        <v>4462</v>
      </c>
      <c r="J1885" t="s">
        <v>172</v>
      </c>
    </row>
    <row r="1886" spans="1:10" x14ac:dyDescent="0.25">
      <c r="A1886" t="s">
        <v>4152</v>
      </c>
      <c r="B1886">
        <v>2021</v>
      </c>
      <c r="C1886" s="20">
        <v>6.4</v>
      </c>
      <c r="D1886" t="s">
        <v>4291</v>
      </c>
      <c r="E1886" t="s">
        <v>184</v>
      </c>
      <c r="F1886" t="s">
        <v>184</v>
      </c>
      <c r="G1886" t="s">
        <v>102</v>
      </c>
      <c r="H1886" t="s">
        <v>4449</v>
      </c>
      <c r="J1886" t="s">
        <v>172</v>
      </c>
    </row>
    <row r="1887" spans="1:10" x14ac:dyDescent="0.25">
      <c r="A1887" t="s">
        <v>4160</v>
      </c>
      <c r="B1887">
        <v>2011</v>
      </c>
      <c r="C1887" s="20">
        <v>6.4</v>
      </c>
      <c r="D1887" t="s">
        <v>4291</v>
      </c>
      <c r="E1887" t="s">
        <v>4187</v>
      </c>
      <c r="F1887" t="s">
        <v>184</v>
      </c>
      <c r="G1887" t="s">
        <v>104</v>
      </c>
      <c r="H1887" t="s">
        <v>4147</v>
      </c>
      <c r="J1887" t="s">
        <v>172</v>
      </c>
    </row>
    <row r="1888" spans="1:10" x14ac:dyDescent="0.25">
      <c r="A1888" t="s">
        <v>4171</v>
      </c>
      <c r="B1888">
        <v>2011</v>
      </c>
      <c r="C1888" s="20">
        <v>6.4</v>
      </c>
      <c r="D1888" t="s">
        <v>4180</v>
      </c>
      <c r="E1888" t="s">
        <v>4204</v>
      </c>
      <c r="F1888" t="s">
        <v>184</v>
      </c>
      <c r="G1888" t="s">
        <v>104</v>
      </c>
      <c r="H1888" t="s">
        <v>4425</v>
      </c>
      <c r="J1888" t="s">
        <v>172</v>
      </c>
    </row>
    <row r="1889" spans="1:10" x14ac:dyDescent="0.25">
      <c r="A1889" t="s">
        <v>4160</v>
      </c>
      <c r="B1889">
        <v>2021</v>
      </c>
      <c r="C1889" s="20">
        <v>6.4</v>
      </c>
      <c r="D1889" t="s">
        <v>4206</v>
      </c>
      <c r="E1889" t="s">
        <v>184</v>
      </c>
      <c r="F1889" t="s">
        <v>184</v>
      </c>
      <c r="G1889" t="s">
        <v>102</v>
      </c>
      <c r="H1889" t="s">
        <v>4449</v>
      </c>
      <c r="J1889" t="s">
        <v>172</v>
      </c>
    </row>
    <row r="1890" spans="1:10" x14ac:dyDescent="0.25">
      <c r="A1890" t="s">
        <v>4152</v>
      </c>
      <c r="B1890">
        <v>2021</v>
      </c>
      <c r="C1890" s="20">
        <v>6.4</v>
      </c>
      <c r="D1890" t="s">
        <v>4231</v>
      </c>
      <c r="E1890" t="s">
        <v>4286</v>
      </c>
      <c r="F1890" t="s">
        <v>4356</v>
      </c>
      <c r="G1890" t="s">
        <v>102</v>
      </c>
      <c r="H1890" t="s">
        <v>4438</v>
      </c>
      <c r="J1890" t="s">
        <v>172</v>
      </c>
    </row>
    <row r="1891" spans="1:10" x14ac:dyDescent="0.25">
      <c r="A1891" t="s">
        <v>4175</v>
      </c>
      <c r="B1891">
        <v>2019</v>
      </c>
      <c r="C1891" s="20">
        <v>6.4</v>
      </c>
      <c r="D1891" t="s">
        <v>4282</v>
      </c>
      <c r="E1891" t="s">
        <v>4405</v>
      </c>
      <c r="F1891" t="s">
        <v>4306</v>
      </c>
      <c r="G1891" t="s">
        <v>104</v>
      </c>
      <c r="H1891" t="s">
        <v>4454</v>
      </c>
      <c r="J1891" t="s">
        <v>172</v>
      </c>
    </row>
    <row r="1892" spans="1:10" x14ac:dyDescent="0.25">
      <c r="A1892" t="s">
        <v>4148</v>
      </c>
      <c r="B1892">
        <v>2021</v>
      </c>
      <c r="C1892" s="20">
        <v>6.4</v>
      </c>
      <c r="D1892" t="s">
        <v>4153</v>
      </c>
      <c r="E1892" t="s">
        <v>4203</v>
      </c>
      <c r="F1892" t="s">
        <v>4266</v>
      </c>
      <c r="G1892" t="s">
        <v>102</v>
      </c>
      <c r="H1892" t="s">
        <v>4462</v>
      </c>
      <c r="J1892" t="s">
        <v>172</v>
      </c>
    </row>
    <row r="1893" spans="1:10" x14ac:dyDescent="0.25">
      <c r="A1893" t="s">
        <v>4160</v>
      </c>
      <c r="B1893">
        <v>2011</v>
      </c>
      <c r="C1893" s="20">
        <v>6.4</v>
      </c>
      <c r="D1893" t="s">
        <v>4153</v>
      </c>
      <c r="E1893" t="s">
        <v>4282</v>
      </c>
      <c r="F1893" t="s">
        <v>184</v>
      </c>
      <c r="G1893" t="s">
        <v>104</v>
      </c>
      <c r="H1893" t="s">
        <v>4454</v>
      </c>
      <c r="J1893" t="s">
        <v>172</v>
      </c>
    </row>
    <row r="1894" spans="1:10" x14ac:dyDescent="0.25">
      <c r="A1894" t="s">
        <v>4152</v>
      </c>
      <c r="B1894">
        <v>2020</v>
      </c>
      <c r="C1894" s="20">
        <v>6.4</v>
      </c>
      <c r="D1894" t="s">
        <v>4188</v>
      </c>
      <c r="E1894" t="s">
        <v>4173</v>
      </c>
      <c r="F1894" t="s">
        <v>4176</v>
      </c>
      <c r="G1894" t="s">
        <v>104</v>
      </c>
      <c r="H1894" t="s">
        <v>4425</v>
      </c>
      <c r="J1894" t="s">
        <v>172</v>
      </c>
    </row>
    <row r="1895" spans="1:10" x14ac:dyDescent="0.25">
      <c r="A1895" t="s">
        <v>4168</v>
      </c>
      <c r="B1895">
        <v>2019</v>
      </c>
      <c r="C1895" s="20">
        <v>6.4</v>
      </c>
      <c r="D1895" t="s">
        <v>4188</v>
      </c>
      <c r="E1895" t="s">
        <v>4190</v>
      </c>
      <c r="F1895" t="s">
        <v>4262</v>
      </c>
      <c r="G1895" t="s">
        <v>104</v>
      </c>
      <c r="H1895" t="s">
        <v>4425</v>
      </c>
      <c r="J1895" t="s">
        <v>172</v>
      </c>
    </row>
    <row r="1896" spans="1:10" x14ac:dyDescent="0.25">
      <c r="A1896" t="s">
        <v>4168</v>
      </c>
      <c r="B1896">
        <v>2011</v>
      </c>
      <c r="C1896" s="20">
        <v>6.4</v>
      </c>
      <c r="D1896" t="s">
        <v>4188</v>
      </c>
      <c r="E1896" t="s">
        <v>184</v>
      </c>
      <c r="F1896" t="s">
        <v>184</v>
      </c>
      <c r="G1896" t="s">
        <v>104</v>
      </c>
      <c r="H1896" t="s">
        <v>4454</v>
      </c>
      <c r="J1896" t="s">
        <v>172</v>
      </c>
    </row>
    <row r="1897" spans="1:10" x14ac:dyDescent="0.25">
      <c r="A1897" t="s">
        <v>4148</v>
      </c>
      <c r="B1897">
        <v>2021</v>
      </c>
      <c r="C1897" s="20">
        <v>6.3</v>
      </c>
      <c r="D1897" t="s">
        <v>4232</v>
      </c>
      <c r="E1897" t="s">
        <v>4259</v>
      </c>
      <c r="F1897" t="s">
        <v>4225</v>
      </c>
      <c r="G1897" t="s">
        <v>102</v>
      </c>
      <c r="H1897" t="s">
        <v>4432</v>
      </c>
      <c r="J1897" t="s">
        <v>172</v>
      </c>
    </row>
    <row r="1898" spans="1:10" x14ac:dyDescent="0.25">
      <c r="A1898" t="s">
        <v>4179</v>
      </c>
      <c r="B1898">
        <v>2019</v>
      </c>
      <c r="C1898" s="20">
        <v>6.3</v>
      </c>
      <c r="D1898" t="s">
        <v>4232</v>
      </c>
      <c r="E1898" t="s">
        <v>4245</v>
      </c>
      <c r="F1898" t="s">
        <v>4226</v>
      </c>
      <c r="G1898" t="s">
        <v>104</v>
      </c>
      <c r="H1898" t="s">
        <v>4425</v>
      </c>
      <c r="J1898" t="s">
        <v>172</v>
      </c>
    </row>
    <row r="1899" spans="1:10" x14ac:dyDescent="0.25">
      <c r="A1899" t="s">
        <v>4148</v>
      </c>
      <c r="B1899">
        <v>2019</v>
      </c>
      <c r="C1899" s="20">
        <v>6.3</v>
      </c>
      <c r="D1899" t="s">
        <v>4232</v>
      </c>
      <c r="E1899" t="s">
        <v>4196</v>
      </c>
      <c r="F1899" t="s">
        <v>4318</v>
      </c>
      <c r="G1899" t="s">
        <v>104</v>
      </c>
      <c r="H1899" t="s">
        <v>4425</v>
      </c>
      <c r="J1899" t="s">
        <v>172</v>
      </c>
    </row>
    <row r="1900" spans="1:10" x14ac:dyDescent="0.25">
      <c r="A1900" t="s">
        <v>4152</v>
      </c>
      <c r="B1900">
        <v>2019</v>
      </c>
      <c r="C1900" s="20">
        <v>6.3</v>
      </c>
      <c r="D1900" t="s">
        <v>4233</v>
      </c>
      <c r="E1900" t="s">
        <v>4342</v>
      </c>
      <c r="F1900" t="s">
        <v>4339</v>
      </c>
      <c r="G1900" t="s">
        <v>104</v>
      </c>
      <c r="H1900" t="s">
        <v>4425</v>
      </c>
      <c r="J1900" t="s">
        <v>172</v>
      </c>
    </row>
    <row r="1901" spans="1:10" x14ac:dyDescent="0.25">
      <c r="A1901" t="s">
        <v>4183</v>
      </c>
      <c r="B1901">
        <v>2019</v>
      </c>
      <c r="C1901" s="20">
        <v>6.3</v>
      </c>
      <c r="D1901" t="s">
        <v>4217</v>
      </c>
      <c r="E1901" t="s">
        <v>4199</v>
      </c>
      <c r="F1901" t="s">
        <v>4246</v>
      </c>
      <c r="G1901" t="s">
        <v>102</v>
      </c>
      <c r="H1901" t="s">
        <v>4462</v>
      </c>
      <c r="J1901" t="s">
        <v>172</v>
      </c>
    </row>
    <row r="1902" spans="1:10" x14ac:dyDescent="0.25">
      <c r="A1902" t="s">
        <v>4171</v>
      </c>
      <c r="B1902">
        <v>2018</v>
      </c>
      <c r="C1902" s="20">
        <v>6.3</v>
      </c>
      <c r="D1902" t="s">
        <v>4199</v>
      </c>
      <c r="E1902" t="s">
        <v>4280</v>
      </c>
      <c r="F1902" t="s">
        <v>4213</v>
      </c>
      <c r="G1902" t="s">
        <v>102</v>
      </c>
      <c r="H1902" t="s">
        <v>4462</v>
      </c>
      <c r="J1902" t="s">
        <v>172</v>
      </c>
    </row>
    <row r="1903" spans="1:10" x14ac:dyDescent="0.25">
      <c r="A1903" t="s">
        <v>4148</v>
      </c>
      <c r="B1903">
        <v>2012</v>
      </c>
      <c r="C1903" s="20">
        <v>6.3</v>
      </c>
      <c r="D1903" t="s">
        <v>4144</v>
      </c>
      <c r="E1903" t="s">
        <v>4270</v>
      </c>
      <c r="F1903" t="s">
        <v>184</v>
      </c>
      <c r="G1903" t="s">
        <v>104</v>
      </c>
      <c r="H1903" t="s">
        <v>4147</v>
      </c>
      <c r="J1903" t="s">
        <v>172</v>
      </c>
    </row>
    <row r="1904" spans="1:10" x14ac:dyDescent="0.25">
      <c r="A1904" t="s">
        <v>4160</v>
      </c>
      <c r="B1904">
        <v>2018</v>
      </c>
      <c r="C1904" s="20">
        <v>6.3</v>
      </c>
      <c r="D1904" t="s">
        <v>4225</v>
      </c>
      <c r="E1904" t="s">
        <v>4249</v>
      </c>
      <c r="F1904" t="s">
        <v>4150</v>
      </c>
      <c r="G1904" t="s">
        <v>104</v>
      </c>
      <c r="H1904" t="s">
        <v>4454</v>
      </c>
      <c r="J1904" t="s">
        <v>172</v>
      </c>
    </row>
    <row r="1905" spans="1:10" x14ac:dyDescent="0.25">
      <c r="A1905" t="s">
        <v>4156</v>
      </c>
      <c r="B1905">
        <v>2011</v>
      </c>
      <c r="C1905" s="20">
        <v>6.3</v>
      </c>
      <c r="D1905" t="s">
        <v>4184</v>
      </c>
      <c r="E1905" t="s">
        <v>4241</v>
      </c>
      <c r="F1905" t="s">
        <v>4349</v>
      </c>
      <c r="G1905" t="s">
        <v>104</v>
      </c>
      <c r="H1905" t="s">
        <v>4425</v>
      </c>
      <c r="J1905" t="s">
        <v>172</v>
      </c>
    </row>
    <row r="1906" spans="1:10" x14ac:dyDescent="0.25">
      <c r="A1906" t="s">
        <v>4175</v>
      </c>
      <c r="B1906">
        <v>2019</v>
      </c>
      <c r="C1906" s="20">
        <v>6.3</v>
      </c>
      <c r="D1906" t="s">
        <v>4260</v>
      </c>
      <c r="E1906" t="s">
        <v>4144</v>
      </c>
      <c r="F1906" t="s">
        <v>4342</v>
      </c>
      <c r="G1906" t="s">
        <v>104</v>
      </c>
      <c r="H1906" t="s">
        <v>4425</v>
      </c>
      <c r="J1906" t="s">
        <v>172</v>
      </c>
    </row>
    <row r="1907" spans="1:10" x14ac:dyDescent="0.25">
      <c r="A1907" t="s">
        <v>4183</v>
      </c>
      <c r="B1907">
        <v>2021</v>
      </c>
      <c r="C1907" s="20">
        <v>6.3</v>
      </c>
      <c r="D1907" t="s">
        <v>4177</v>
      </c>
      <c r="E1907" t="s">
        <v>4307</v>
      </c>
      <c r="F1907" t="s">
        <v>4222</v>
      </c>
      <c r="G1907" t="s">
        <v>102</v>
      </c>
      <c r="H1907" t="s">
        <v>4438</v>
      </c>
      <c r="J1907" t="s">
        <v>172</v>
      </c>
    </row>
    <row r="1908" spans="1:10" x14ac:dyDescent="0.25">
      <c r="A1908" t="s">
        <v>4160</v>
      </c>
      <c r="B1908">
        <v>2021</v>
      </c>
      <c r="C1908" s="20">
        <v>6.3</v>
      </c>
      <c r="D1908" t="s">
        <v>4245</v>
      </c>
      <c r="E1908" t="s">
        <v>4181</v>
      </c>
      <c r="F1908" t="s">
        <v>4273</v>
      </c>
      <c r="G1908" t="s">
        <v>102</v>
      </c>
      <c r="H1908" t="s">
        <v>4432</v>
      </c>
      <c r="J1908" t="s">
        <v>172</v>
      </c>
    </row>
    <row r="1909" spans="1:10" x14ac:dyDescent="0.25">
      <c r="A1909" t="s">
        <v>4171</v>
      </c>
      <c r="B1909">
        <v>2021</v>
      </c>
      <c r="C1909" s="20">
        <v>6.3</v>
      </c>
      <c r="D1909" t="s">
        <v>4176</v>
      </c>
      <c r="E1909" t="s">
        <v>4274</v>
      </c>
      <c r="F1909" t="s">
        <v>4245</v>
      </c>
      <c r="G1909" t="s">
        <v>102</v>
      </c>
      <c r="H1909" t="s">
        <v>4432</v>
      </c>
      <c r="J1909" t="s">
        <v>172</v>
      </c>
    </row>
    <row r="1910" spans="1:10" x14ac:dyDescent="0.25">
      <c r="A1910" t="s">
        <v>4183</v>
      </c>
      <c r="B1910">
        <v>2021</v>
      </c>
      <c r="C1910" s="20">
        <v>6.3</v>
      </c>
      <c r="D1910" t="s">
        <v>4181</v>
      </c>
      <c r="E1910" t="s">
        <v>4245</v>
      </c>
      <c r="F1910" t="s">
        <v>4216</v>
      </c>
      <c r="G1910" t="s">
        <v>102</v>
      </c>
      <c r="H1910" t="s">
        <v>4432</v>
      </c>
      <c r="J1910" t="s">
        <v>172</v>
      </c>
    </row>
    <row r="1911" spans="1:10" x14ac:dyDescent="0.25">
      <c r="A1911" t="s">
        <v>4143</v>
      </c>
      <c r="B1911">
        <v>2021</v>
      </c>
      <c r="C1911" s="20">
        <v>6.3</v>
      </c>
      <c r="D1911" t="s">
        <v>4181</v>
      </c>
      <c r="E1911" t="s">
        <v>4259</v>
      </c>
      <c r="F1911" t="s">
        <v>4245</v>
      </c>
      <c r="G1911" t="s">
        <v>102</v>
      </c>
      <c r="H1911" t="s">
        <v>4432</v>
      </c>
      <c r="J1911" t="s">
        <v>172</v>
      </c>
    </row>
    <row r="1912" spans="1:10" x14ac:dyDescent="0.25">
      <c r="A1912" t="s">
        <v>4164</v>
      </c>
      <c r="B1912">
        <v>2020</v>
      </c>
      <c r="C1912" s="20">
        <v>6.3</v>
      </c>
      <c r="D1912" t="s">
        <v>4205</v>
      </c>
      <c r="E1912" t="s">
        <v>4286</v>
      </c>
      <c r="F1912" t="s">
        <v>4251</v>
      </c>
      <c r="G1912" t="s">
        <v>102</v>
      </c>
      <c r="H1912" t="s">
        <v>4432</v>
      </c>
      <c r="J1912" t="s">
        <v>172</v>
      </c>
    </row>
    <row r="1913" spans="1:10" x14ac:dyDescent="0.25">
      <c r="A1913" t="s">
        <v>4186</v>
      </c>
      <c r="B1913">
        <v>2021</v>
      </c>
      <c r="C1913" s="20">
        <v>6.3</v>
      </c>
      <c r="D1913" t="s">
        <v>4286</v>
      </c>
      <c r="E1913" t="s">
        <v>4181</v>
      </c>
      <c r="F1913" t="s">
        <v>4144</v>
      </c>
      <c r="G1913" t="s">
        <v>102</v>
      </c>
      <c r="H1913" t="s">
        <v>4432</v>
      </c>
      <c r="J1913" t="s">
        <v>172</v>
      </c>
    </row>
    <row r="1914" spans="1:10" x14ac:dyDescent="0.25">
      <c r="A1914" t="s">
        <v>4152</v>
      </c>
      <c r="B1914">
        <v>2021</v>
      </c>
      <c r="C1914" s="20">
        <v>6.3</v>
      </c>
      <c r="D1914" t="s">
        <v>4307</v>
      </c>
      <c r="E1914" t="s">
        <v>4286</v>
      </c>
      <c r="F1914" t="s">
        <v>4191</v>
      </c>
      <c r="G1914" t="s">
        <v>102</v>
      </c>
      <c r="H1914" t="s">
        <v>4432</v>
      </c>
      <c r="J1914" t="s">
        <v>172</v>
      </c>
    </row>
    <row r="1915" spans="1:10" x14ac:dyDescent="0.25">
      <c r="A1915" t="s">
        <v>4156</v>
      </c>
      <c r="B1915">
        <v>2017</v>
      </c>
      <c r="C1915" s="20">
        <v>6.3</v>
      </c>
      <c r="D1915" t="s">
        <v>4284</v>
      </c>
      <c r="E1915" t="s">
        <v>4270</v>
      </c>
      <c r="F1915" t="s">
        <v>4240</v>
      </c>
      <c r="G1915" t="s">
        <v>104</v>
      </c>
      <c r="H1915" t="s">
        <v>4147</v>
      </c>
      <c r="J1915" t="s">
        <v>172</v>
      </c>
    </row>
    <row r="1916" spans="1:10" x14ac:dyDescent="0.25">
      <c r="A1916" t="s">
        <v>4156</v>
      </c>
      <c r="B1916">
        <v>2011</v>
      </c>
      <c r="C1916" s="20">
        <v>6.3</v>
      </c>
      <c r="D1916" t="s">
        <v>4312</v>
      </c>
      <c r="E1916" t="s">
        <v>4263</v>
      </c>
      <c r="F1916" t="s">
        <v>184</v>
      </c>
      <c r="G1916" t="s">
        <v>104</v>
      </c>
      <c r="H1916" t="s">
        <v>4147</v>
      </c>
      <c r="J1916" t="s">
        <v>172</v>
      </c>
    </row>
    <row r="1917" spans="1:10" x14ac:dyDescent="0.25">
      <c r="A1917" t="s">
        <v>4152</v>
      </c>
      <c r="B1917">
        <v>2019</v>
      </c>
      <c r="C1917" s="20">
        <v>6.3</v>
      </c>
      <c r="D1917" t="s">
        <v>4236</v>
      </c>
      <c r="E1917" t="s">
        <v>4270</v>
      </c>
      <c r="F1917" t="s">
        <v>4288</v>
      </c>
      <c r="G1917" t="s">
        <v>102</v>
      </c>
      <c r="H1917" t="s">
        <v>4462</v>
      </c>
      <c r="J1917" t="s">
        <v>172</v>
      </c>
    </row>
    <row r="1918" spans="1:10" x14ac:dyDescent="0.25">
      <c r="A1918" t="s">
        <v>4168</v>
      </c>
      <c r="B1918">
        <v>2011</v>
      </c>
      <c r="C1918" s="20">
        <v>6.3</v>
      </c>
      <c r="D1918" t="s">
        <v>4203</v>
      </c>
      <c r="E1918" t="s">
        <v>4265</v>
      </c>
      <c r="F1918" t="s">
        <v>184</v>
      </c>
      <c r="G1918" t="s">
        <v>104</v>
      </c>
      <c r="H1918" t="s">
        <v>4425</v>
      </c>
      <c r="J1918" t="s">
        <v>172</v>
      </c>
    </row>
    <row r="1919" spans="1:10" x14ac:dyDescent="0.25">
      <c r="A1919" t="s">
        <v>4164</v>
      </c>
      <c r="B1919">
        <v>2019</v>
      </c>
      <c r="C1919" s="20">
        <v>6.3</v>
      </c>
      <c r="D1919" t="s">
        <v>4202</v>
      </c>
      <c r="E1919" t="s">
        <v>4187</v>
      </c>
      <c r="F1919" t="s">
        <v>4276</v>
      </c>
      <c r="G1919" t="s">
        <v>104</v>
      </c>
      <c r="H1919" t="s">
        <v>4425</v>
      </c>
      <c r="J1919" t="s">
        <v>172</v>
      </c>
    </row>
    <row r="1920" spans="1:10" x14ac:dyDescent="0.25">
      <c r="A1920" t="s">
        <v>4171</v>
      </c>
      <c r="B1920">
        <v>2019</v>
      </c>
      <c r="C1920" s="20">
        <v>6.3</v>
      </c>
      <c r="D1920" t="s">
        <v>4291</v>
      </c>
      <c r="E1920" t="s">
        <v>4367</v>
      </c>
      <c r="F1920" t="s">
        <v>4307</v>
      </c>
      <c r="G1920" t="s">
        <v>104</v>
      </c>
      <c r="H1920" t="s">
        <v>4454</v>
      </c>
      <c r="J1920" t="s">
        <v>172</v>
      </c>
    </row>
    <row r="1921" spans="1:10" x14ac:dyDescent="0.25">
      <c r="A1921" t="s">
        <v>4164</v>
      </c>
      <c r="B1921">
        <v>2019</v>
      </c>
      <c r="C1921" s="20">
        <v>6.3</v>
      </c>
      <c r="D1921" t="s">
        <v>4180</v>
      </c>
      <c r="E1921" t="s">
        <v>4280</v>
      </c>
      <c r="F1921" t="s">
        <v>4443</v>
      </c>
      <c r="G1921" t="s">
        <v>102</v>
      </c>
      <c r="H1921" t="s">
        <v>4438</v>
      </c>
      <c r="J1921" t="s">
        <v>172</v>
      </c>
    </row>
    <row r="1922" spans="1:10" x14ac:dyDescent="0.25">
      <c r="A1922" t="s">
        <v>4183</v>
      </c>
      <c r="B1922">
        <v>2012</v>
      </c>
      <c r="C1922" s="20">
        <v>6.3</v>
      </c>
      <c r="D1922" t="s">
        <v>4274</v>
      </c>
      <c r="E1922" t="s">
        <v>4223</v>
      </c>
      <c r="F1922" t="s">
        <v>4222</v>
      </c>
      <c r="G1922" t="s">
        <v>104</v>
      </c>
      <c r="H1922" t="s">
        <v>4147</v>
      </c>
      <c r="J1922" t="s">
        <v>172</v>
      </c>
    </row>
    <row r="1923" spans="1:10" x14ac:dyDescent="0.25">
      <c r="A1923" t="s">
        <v>4186</v>
      </c>
      <c r="B1923">
        <v>2012</v>
      </c>
      <c r="C1923" s="20">
        <v>6.3</v>
      </c>
      <c r="D1923" t="s">
        <v>4153</v>
      </c>
      <c r="E1923" t="s">
        <v>4191</v>
      </c>
      <c r="F1923" t="s">
        <v>4314</v>
      </c>
      <c r="G1923" t="s">
        <v>104</v>
      </c>
      <c r="H1923" t="s">
        <v>4147</v>
      </c>
      <c r="J1923" t="s">
        <v>172</v>
      </c>
    </row>
    <row r="1924" spans="1:10" x14ac:dyDescent="0.25">
      <c r="A1924" t="s">
        <v>4179</v>
      </c>
      <c r="B1924">
        <v>2018</v>
      </c>
      <c r="C1924" s="20">
        <v>6.2</v>
      </c>
      <c r="D1924" t="s">
        <v>4193</v>
      </c>
      <c r="E1924" t="s">
        <v>4286</v>
      </c>
      <c r="F1924" t="s">
        <v>4216</v>
      </c>
      <c r="G1924" t="s">
        <v>104</v>
      </c>
      <c r="H1924" t="s">
        <v>4454</v>
      </c>
      <c r="J1924" t="s">
        <v>172</v>
      </c>
    </row>
    <row r="1925" spans="1:10" x14ac:dyDescent="0.25">
      <c r="A1925" t="s">
        <v>4186</v>
      </c>
      <c r="B1925">
        <v>2017</v>
      </c>
      <c r="C1925" s="20">
        <v>6.2</v>
      </c>
      <c r="D1925" t="s">
        <v>4256</v>
      </c>
      <c r="E1925" t="s">
        <v>4256</v>
      </c>
      <c r="F1925" t="s">
        <v>4390</v>
      </c>
      <c r="G1925" t="s">
        <v>102</v>
      </c>
      <c r="H1925" t="s">
        <v>4462</v>
      </c>
      <c r="J1925" t="s">
        <v>172</v>
      </c>
    </row>
    <row r="1926" spans="1:10" x14ac:dyDescent="0.25">
      <c r="A1926" t="s">
        <v>4164</v>
      </c>
      <c r="B1926">
        <v>2016</v>
      </c>
      <c r="C1926" s="20">
        <v>6.2</v>
      </c>
      <c r="D1926" t="s">
        <v>4240</v>
      </c>
      <c r="E1926" t="s">
        <v>4261</v>
      </c>
      <c r="F1926" t="s">
        <v>4292</v>
      </c>
      <c r="G1926" t="s">
        <v>104</v>
      </c>
      <c r="H1926" t="s">
        <v>4147</v>
      </c>
      <c r="J1926" t="s">
        <v>172</v>
      </c>
    </row>
    <row r="1927" spans="1:10" x14ac:dyDescent="0.25">
      <c r="A1927" t="s">
        <v>4175</v>
      </c>
      <c r="B1927">
        <v>2020</v>
      </c>
      <c r="C1927" s="20">
        <v>6.2</v>
      </c>
      <c r="D1927" t="s">
        <v>4235</v>
      </c>
      <c r="E1927" t="s">
        <v>4227</v>
      </c>
      <c r="F1927" t="s">
        <v>4227</v>
      </c>
      <c r="G1927" t="s">
        <v>102</v>
      </c>
      <c r="H1927" t="s">
        <v>4432</v>
      </c>
      <c r="J1927" t="s">
        <v>172</v>
      </c>
    </row>
    <row r="1928" spans="1:10" x14ac:dyDescent="0.25">
      <c r="A1928" t="s">
        <v>4143</v>
      </c>
      <c r="B1928">
        <v>2020</v>
      </c>
      <c r="C1928" s="20">
        <v>6.2</v>
      </c>
      <c r="D1928" t="s">
        <v>4210</v>
      </c>
      <c r="E1928" t="s">
        <v>4150</v>
      </c>
      <c r="F1928" t="s">
        <v>4214</v>
      </c>
      <c r="G1928" t="s">
        <v>102</v>
      </c>
      <c r="H1928" t="s">
        <v>4432</v>
      </c>
      <c r="J1928" t="s">
        <v>172</v>
      </c>
    </row>
    <row r="1929" spans="1:10" x14ac:dyDescent="0.25">
      <c r="A1929" t="s">
        <v>4183</v>
      </c>
      <c r="B1929">
        <v>2019</v>
      </c>
      <c r="C1929" s="20">
        <v>6.2</v>
      </c>
      <c r="D1929" t="s">
        <v>4269</v>
      </c>
      <c r="E1929" t="s">
        <v>4295</v>
      </c>
      <c r="F1929" t="s">
        <v>4252</v>
      </c>
      <c r="G1929" t="s">
        <v>104</v>
      </c>
      <c r="H1929" t="s">
        <v>4425</v>
      </c>
      <c r="J1929" t="s">
        <v>172</v>
      </c>
    </row>
    <row r="1930" spans="1:10" x14ac:dyDescent="0.25">
      <c r="A1930" t="s">
        <v>4168</v>
      </c>
      <c r="B1930">
        <v>2021</v>
      </c>
      <c r="C1930" s="20">
        <v>6.2</v>
      </c>
      <c r="D1930" t="s">
        <v>4149</v>
      </c>
      <c r="E1930" t="s">
        <v>4208</v>
      </c>
      <c r="F1930" t="s">
        <v>4348</v>
      </c>
      <c r="G1930" t="s">
        <v>102</v>
      </c>
      <c r="H1930" t="s">
        <v>4438</v>
      </c>
      <c r="J1930" t="s">
        <v>172</v>
      </c>
    </row>
    <row r="1931" spans="1:10" x14ac:dyDescent="0.25">
      <c r="A1931" t="s">
        <v>4168</v>
      </c>
      <c r="B1931">
        <v>2012</v>
      </c>
      <c r="C1931" s="20">
        <v>6.2</v>
      </c>
      <c r="D1931" t="s">
        <v>4173</v>
      </c>
      <c r="E1931" t="s">
        <v>4290</v>
      </c>
      <c r="F1931" t="s">
        <v>4310</v>
      </c>
      <c r="G1931" t="s">
        <v>104</v>
      </c>
      <c r="H1931" t="s">
        <v>4147</v>
      </c>
      <c r="J1931" t="s">
        <v>172</v>
      </c>
    </row>
    <row r="1932" spans="1:10" x14ac:dyDescent="0.25">
      <c r="A1932" t="s">
        <v>4168</v>
      </c>
      <c r="B1932">
        <v>2020</v>
      </c>
      <c r="C1932" s="20">
        <v>6.2</v>
      </c>
      <c r="D1932" t="s">
        <v>4165</v>
      </c>
      <c r="E1932" t="s">
        <v>4235</v>
      </c>
      <c r="F1932" t="s">
        <v>4190</v>
      </c>
      <c r="G1932" t="s">
        <v>102</v>
      </c>
      <c r="H1932" t="s">
        <v>4432</v>
      </c>
      <c r="J1932" t="s">
        <v>172</v>
      </c>
    </row>
    <row r="1933" spans="1:10" x14ac:dyDescent="0.25">
      <c r="A1933" t="s">
        <v>4164</v>
      </c>
      <c r="B1933">
        <v>2021</v>
      </c>
      <c r="C1933" s="20">
        <v>6.2</v>
      </c>
      <c r="D1933" t="s">
        <v>4176</v>
      </c>
      <c r="E1933" t="s">
        <v>4286</v>
      </c>
      <c r="F1933" t="s">
        <v>4187</v>
      </c>
      <c r="G1933" t="s">
        <v>102</v>
      </c>
      <c r="H1933" t="s">
        <v>4432</v>
      </c>
      <c r="J1933" t="s">
        <v>172</v>
      </c>
    </row>
    <row r="1934" spans="1:10" x14ac:dyDescent="0.25">
      <c r="A1934" t="s">
        <v>4164</v>
      </c>
      <c r="B1934">
        <v>2021</v>
      </c>
      <c r="C1934" s="20">
        <v>6.2</v>
      </c>
      <c r="D1934" t="s">
        <v>4181</v>
      </c>
      <c r="E1934" t="s">
        <v>4188</v>
      </c>
      <c r="F1934" t="s">
        <v>4371</v>
      </c>
      <c r="G1934" t="s">
        <v>102</v>
      </c>
      <c r="H1934" t="s">
        <v>4438</v>
      </c>
      <c r="J1934" t="s">
        <v>172</v>
      </c>
    </row>
    <row r="1935" spans="1:10" x14ac:dyDescent="0.25">
      <c r="A1935" t="s">
        <v>4175</v>
      </c>
      <c r="B1935">
        <v>2012</v>
      </c>
      <c r="C1935" s="20">
        <v>6.2</v>
      </c>
      <c r="D1935" t="s">
        <v>4205</v>
      </c>
      <c r="E1935" t="s">
        <v>4312</v>
      </c>
      <c r="F1935" t="s">
        <v>4266</v>
      </c>
      <c r="G1935" t="s">
        <v>104</v>
      </c>
      <c r="H1935" t="s">
        <v>4147</v>
      </c>
      <c r="J1935" t="s">
        <v>172</v>
      </c>
    </row>
    <row r="1936" spans="1:10" x14ac:dyDescent="0.25">
      <c r="A1936" t="s">
        <v>4143</v>
      </c>
      <c r="B1936">
        <v>2018</v>
      </c>
      <c r="C1936" s="20">
        <v>6.2</v>
      </c>
      <c r="D1936" t="s">
        <v>4309</v>
      </c>
      <c r="E1936" t="s">
        <v>4144</v>
      </c>
      <c r="F1936" t="s">
        <v>4285</v>
      </c>
      <c r="G1936" t="s">
        <v>104</v>
      </c>
      <c r="H1936" t="s">
        <v>4454</v>
      </c>
      <c r="J1936" t="s">
        <v>172</v>
      </c>
    </row>
    <row r="1937" spans="1:10" x14ac:dyDescent="0.25">
      <c r="A1937" t="s">
        <v>4186</v>
      </c>
      <c r="B1937">
        <v>2021</v>
      </c>
      <c r="C1937" s="20">
        <v>6.2</v>
      </c>
      <c r="D1937" t="s">
        <v>4306</v>
      </c>
      <c r="E1937" t="s">
        <v>4229</v>
      </c>
      <c r="F1937" t="s">
        <v>4329</v>
      </c>
      <c r="G1937" t="s">
        <v>102</v>
      </c>
      <c r="H1937" t="s">
        <v>4438</v>
      </c>
      <c r="J1937" t="s">
        <v>172</v>
      </c>
    </row>
    <row r="1938" spans="1:10" x14ac:dyDescent="0.25">
      <c r="A1938" t="s">
        <v>4175</v>
      </c>
      <c r="B1938">
        <v>2021</v>
      </c>
      <c r="C1938" s="20">
        <v>6.2</v>
      </c>
      <c r="D1938" t="s">
        <v>4265</v>
      </c>
      <c r="E1938" t="s">
        <v>4232</v>
      </c>
      <c r="F1938" t="s">
        <v>4229</v>
      </c>
      <c r="G1938" t="s">
        <v>102</v>
      </c>
      <c r="H1938" t="s">
        <v>4438</v>
      </c>
      <c r="J1938" t="s">
        <v>172</v>
      </c>
    </row>
    <row r="1939" spans="1:10" x14ac:dyDescent="0.25">
      <c r="A1939" t="s">
        <v>4143</v>
      </c>
      <c r="B1939">
        <v>2019</v>
      </c>
      <c r="C1939" s="20">
        <v>6.2</v>
      </c>
      <c r="D1939" t="s">
        <v>4192</v>
      </c>
      <c r="E1939" t="s">
        <v>4256</v>
      </c>
      <c r="F1939" t="s">
        <v>4158</v>
      </c>
      <c r="G1939" t="s">
        <v>104</v>
      </c>
      <c r="H1939" t="s">
        <v>4425</v>
      </c>
      <c r="J1939" t="s">
        <v>172</v>
      </c>
    </row>
    <row r="1940" spans="1:10" x14ac:dyDescent="0.25">
      <c r="A1940" t="s">
        <v>4179</v>
      </c>
      <c r="B1940">
        <v>2019</v>
      </c>
      <c r="C1940" s="20">
        <v>6.2</v>
      </c>
      <c r="D1940" t="s">
        <v>4201</v>
      </c>
      <c r="E1940" t="s">
        <v>4191</v>
      </c>
      <c r="F1940" t="s">
        <v>4200</v>
      </c>
      <c r="G1940" t="s">
        <v>102</v>
      </c>
      <c r="H1940" t="s">
        <v>4462</v>
      </c>
      <c r="J1940" t="s">
        <v>172</v>
      </c>
    </row>
    <row r="1941" spans="1:10" x14ac:dyDescent="0.25">
      <c r="A1941" t="s">
        <v>4179</v>
      </c>
      <c r="B1941">
        <v>2012</v>
      </c>
      <c r="C1941" s="20">
        <v>6.2</v>
      </c>
      <c r="D1941" t="s">
        <v>4201</v>
      </c>
      <c r="E1941" t="s">
        <v>4254</v>
      </c>
      <c r="F1941" t="s">
        <v>4313</v>
      </c>
      <c r="G1941" t="s">
        <v>104</v>
      </c>
      <c r="H1941" t="s">
        <v>4147</v>
      </c>
      <c r="J1941" t="s">
        <v>172</v>
      </c>
    </row>
    <row r="1942" spans="1:10" x14ac:dyDescent="0.25">
      <c r="A1942" t="s">
        <v>4160</v>
      </c>
      <c r="B1942">
        <v>2019</v>
      </c>
      <c r="C1942" s="20">
        <v>6.2</v>
      </c>
      <c r="D1942" t="s">
        <v>4206</v>
      </c>
      <c r="E1942" t="s">
        <v>4218</v>
      </c>
      <c r="F1942" t="s">
        <v>4289</v>
      </c>
      <c r="G1942" t="s">
        <v>104</v>
      </c>
      <c r="H1942" t="s">
        <v>4425</v>
      </c>
      <c r="J1942" t="s">
        <v>172</v>
      </c>
    </row>
    <row r="1943" spans="1:10" x14ac:dyDescent="0.25">
      <c r="A1943" t="s">
        <v>4179</v>
      </c>
      <c r="B1943">
        <v>2021</v>
      </c>
      <c r="C1943" s="20">
        <v>6.2</v>
      </c>
      <c r="D1943" t="s">
        <v>4231</v>
      </c>
      <c r="E1943" t="s">
        <v>4187</v>
      </c>
      <c r="F1943" t="s">
        <v>4184</v>
      </c>
      <c r="G1943" t="s">
        <v>102</v>
      </c>
      <c r="H1943" t="s">
        <v>4432</v>
      </c>
      <c r="J1943" t="s">
        <v>172</v>
      </c>
    </row>
    <row r="1944" spans="1:10" x14ac:dyDescent="0.25">
      <c r="A1944" t="s">
        <v>4164</v>
      </c>
      <c r="B1944">
        <v>2011</v>
      </c>
      <c r="C1944" s="20">
        <v>6.2</v>
      </c>
      <c r="D1944" t="s">
        <v>4231</v>
      </c>
      <c r="E1944" t="s">
        <v>4310</v>
      </c>
      <c r="F1944" t="s">
        <v>4396</v>
      </c>
      <c r="G1944" t="s">
        <v>104</v>
      </c>
      <c r="H1944" t="s">
        <v>4425</v>
      </c>
      <c r="J1944" t="s">
        <v>172</v>
      </c>
    </row>
    <row r="1945" spans="1:10" x14ac:dyDescent="0.25">
      <c r="A1945" t="s">
        <v>4168</v>
      </c>
      <c r="B1945">
        <v>2021</v>
      </c>
      <c r="C1945" s="20">
        <v>6.2</v>
      </c>
      <c r="D1945" t="s">
        <v>4244</v>
      </c>
      <c r="E1945" t="s">
        <v>4282</v>
      </c>
      <c r="F1945" t="s">
        <v>4282</v>
      </c>
      <c r="G1945" t="s">
        <v>102</v>
      </c>
      <c r="H1945" t="s">
        <v>4432</v>
      </c>
      <c r="J1945" t="s">
        <v>172</v>
      </c>
    </row>
    <row r="1946" spans="1:10" x14ac:dyDescent="0.25">
      <c r="A1946" t="s">
        <v>4171</v>
      </c>
      <c r="B1946">
        <v>2012</v>
      </c>
      <c r="C1946" s="20">
        <v>6.2</v>
      </c>
      <c r="D1946" t="s">
        <v>4244</v>
      </c>
      <c r="E1946" t="s">
        <v>4265</v>
      </c>
      <c r="F1946" t="s">
        <v>4311</v>
      </c>
      <c r="G1946" t="s">
        <v>104</v>
      </c>
      <c r="H1946" t="s">
        <v>4147</v>
      </c>
      <c r="J1946" t="s">
        <v>172</v>
      </c>
    </row>
    <row r="1947" spans="1:10" x14ac:dyDescent="0.25">
      <c r="A1947" t="s">
        <v>4171</v>
      </c>
      <c r="B1947">
        <v>2020</v>
      </c>
      <c r="C1947" s="20">
        <v>6.2</v>
      </c>
      <c r="D1947" t="s">
        <v>4282</v>
      </c>
      <c r="E1947" t="s">
        <v>4173</v>
      </c>
      <c r="F1947" t="s">
        <v>4260</v>
      </c>
      <c r="G1947" t="s">
        <v>102</v>
      </c>
      <c r="H1947" t="s">
        <v>4432</v>
      </c>
      <c r="J1947" t="s">
        <v>172</v>
      </c>
    </row>
    <row r="1948" spans="1:10" x14ac:dyDescent="0.25">
      <c r="A1948" t="s">
        <v>4152</v>
      </c>
      <c r="B1948">
        <v>2018</v>
      </c>
      <c r="C1948" s="20">
        <v>6.2</v>
      </c>
      <c r="D1948" t="s">
        <v>4282</v>
      </c>
      <c r="E1948" t="s">
        <v>4283</v>
      </c>
      <c r="F1948" t="s">
        <v>4145</v>
      </c>
      <c r="G1948" t="s">
        <v>104</v>
      </c>
      <c r="H1948" t="s">
        <v>4147</v>
      </c>
      <c r="J1948" t="s">
        <v>172</v>
      </c>
    </row>
    <row r="1949" spans="1:10" x14ac:dyDescent="0.25">
      <c r="A1949" t="s">
        <v>4186</v>
      </c>
      <c r="B1949">
        <v>2019</v>
      </c>
      <c r="C1949" s="20">
        <v>6.2</v>
      </c>
      <c r="D1949" t="s">
        <v>4282</v>
      </c>
      <c r="E1949" t="s">
        <v>4208</v>
      </c>
      <c r="F1949" t="s">
        <v>4246</v>
      </c>
      <c r="G1949" t="s">
        <v>104</v>
      </c>
      <c r="H1949" t="s">
        <v>4425</v>
      </c>
      <c r="J1949" t="s">
        <v>172</v>
      </c>
    </row>
    <row r="1950" spans="1:10" x14ac:dyDescent="0.25">
      <c r="A1950" t="s">
        <v>4175</v>
      </c>
      <c r="B1950">
        <v>2021</v>
      </c>
      <c r="C1950" s="20">
        <v>6.2</v>
      </c>
      <c r="D1950" t="s">
        <v>4187</v>
      </c>
      <c r="E1950" t="s">
        <v>4231</v>
      </c>
      <c r="F1950" t="s">
        <v>4238</v>
      </c>
      <c r="G1950" t="s">
        <v>102</v>
      </c>
      <c r="H1950" t="s">
        <v>4432</v>
      </c>
      <c r="J1950" t="s">
        <v>172</v>
      </c>
    </row>
    <row r="1951" spans="1:10" x14ac:dyDescent="0.25">
      <c r="A1951" t="s">
        <v>4160</v>
      </c>
      <c r="B1951">
        <v>2011</v>
      </c>
      <c r="C1951" s="20">
        <v>6.2</v>
      </c>
      <c r="D1951" t="s">
        <v>4238</v>
      </c>
      <c r="E1951" t="s">
        <v>4348</v>
      </c>
      <c r="F1951" t="s">
        <v>4405</v>
      </c>
      <c r="G1951" t="s">
        <v>104</v>
      </c>
      <c r="H1951" t="s">
        <v>4425</v>
      </c>
      <c r="J1951" t="s">
        <v>172</v>
      </c>
    </row>
    <row r="1952" spans="1:10" x14ac:dyDescent="0.25">
      <c r="A1952" t="s">
        <v>4175</v>
      </c>
      <c r="B1952">
        <v>2017</v>
      </c>
      <c r="C1952" s="20">
        <v>6.1</v>
      </c>
      <c r="D1952" t="s">
        <v>4232</v>
      </c>
      <c r="E1952" t="s">
        <v>4295</v>
      </c>
      <c r="F1952" t="s">
        <v>4369</v>
      </c>
      <c r="G1952" t="s">
        <v>102</v>
      </c>
      <c r="H1952" t="s">
        <v>4462</v>
      </c>
      <c r="J1952" t="s">
        <v>172</v>
      </c>
    </row>
    <row r="1953" spans="1:10" x14ac:dyDescent="0.25">
      <c r="A1953" t="s">
        <v>4179</v>
      </c>
      <c r="B1953">
        <v>2017</v>
      </c>
      <c r="C1953" s="20">
        <v>6.1</v>
      </c>
      <c r="D1953" t="s">
        <v>4232</v>
      </c>
      <c r="E1953" t="s">
        <v>4216</v>
      </c>
      <c r="F1953" t="s">
        <v>4380</v>
      </c>
      <c r="G1953" t="s">
        <v>102</v>
      </c>
      <c r="H1953" t="s">
        <v>4462</v>
      </c>
      <c r="J1953" t="s">
        <v>172</v>
      </c>
    </row>
    <row r="1954" spans="1:10" x14ac:dyDescent="0.25">
      <c r="A1954" t="s">
        <v>4171</v>
      </c>
      <c r="B1954">
        <v>2018</v>
      </c>
      <c r="C1954" s="20">
        <v>6.1</v>
      </c>
      <c r="D1954" t="s">
        <v>4150</v>
      </c>
      <c r="E1954" t="s">
        <v>4267</v>
      </c>
      <c r="F1954" t="s">
        <v>4185</v>
      </c>
      <c r="G1954" t="s">
        <v>104</v>
      </c>
      <c r="H1954" t="s">
        <v>4425</v>
      </c>
      <c r="J1954" t="s">
        <v>172</v>
      </c>
    </row>
    <row r="1955" spans="1:10" x14ac:dyDescent="0.25">
      <c r="A1955" t="s">
        <v>4175</v>
      </c>
      <c r="B1955">
        <v>2018</v>
      </c>
      <c r="C1955" s="20">
        <v>6.1</v>
      </c>
      <c r="D1955" t="s">
        <v>4251</v>
      </c>
      <c r="E1955" t="s">
        <v>4166</v>
      </c>
      <c r="F1955" t="s">
        <v>4244</v>
      </c>
      <c r="G1955" t="s">
        <v>102</v>
      </c>
      <c r="H1955" t="s">
        <v>4462</v>
      </c>
      <c r="J1955" t="s">
        <v>172</v>
      </c>
    </row>
    <row r="1956" spans="1:10" x14ac:dyDescent="0.25">
      <c r="A1956" t="s">
        <v>4175</v>
      </c>
      <c r="B1956">
        <v>2018</v>
      </c>
      <c r="C1956" s="20">
        <v>6.1</v>
      </c>
      <c r="D1956" t="s">
        <v>4230</v>
      </c>
      <c r="E1956" t="s">
        <v>4251</v>
      </c>
      <c r="F1956" t="s">
        <v>4240</v>
      </c>
      <c r="G1956" t="s">
        <v>102</v>
      </c>
      <c r="H1956" t="s">
        <v>4432</v>
      </c>
      <c r="J1956" t="s">
        <v>172</v>
      </c>
    </row>
    <row r="1957" spans="1:10" x14ac:dyDescent="0.25">
      <c r="A1957" t="s">
        <v>4183</v>
      </c>
      <c r="B1957">
        <v>2012</v>
      </c>
      <c r="C1957" s="20">
        <v>6.1</v>
      </c>
      <c r="D1957" t="s">
        <v>4190</v>
      </c>
      <c r="E1957" t="s">
        <v>184</v>
      </c>
      <c r="F1957" t="s">
        <v>184</v>
      </c>
      <c r="G1957" t="s">
        <v>104</v>
      </c>
      <c r="H1957" t="s">
        <v>4454</v>
      </c>
      <c r="J1957" t="s">
        <v>172</v>
      </c>
    </row>
    <row r="1958" spans="1:10" x14ac:dyDescent="0.25">
      <c r="A1958" t="s">
        <v>4186</v>
      </c>
      <c r="B1958">
        <v>2019</v>
      </c>
      <c r="C1958" s="20">
        <v>6.1</v>
      </c>
      <c r="D1958" t="s">
        <v>4225</v>
      </c>
      <c r="E1958" t="s">
        <v>4222</v>
      </c>
      <c r="F1958" t="s">
        <v>4200</v>
      </c>
      <c r="G1958" t="s">
        <v>102</v>
      </c>
      <c r="H1958" t="s">
        <v>4462</v>
      </c>
      <c r="J1958" t="s">
        <v>172</v>
      </c>
    </row>
    <row r="1959" spans="1:10" x14ac:dyDescent="0.25">
      <c r="A1959" t="s">
        <v>4175</v>
      </c>
      <c r="B1959">
        <v>2019</v>
      </c>
      <c r="C1959" s="20">
        <v>6.1</v>
      </c>
      <c r="D1959" t="s">
        <v>4235</v>
      </c>
      <c r="E1959" t="s">
        <v>4184</v>
      </c>
      <c r="F1959" t="s">
        <v>4181</v>
      </c>
      <c r="G1959" t="s">
        <v>102</v>
      </c>
      <c r="H1959" t="s">
        <v>4432</v>
      </c>
      <c r="J1959" t="s">
        <v>172</v>
      </c>
    </row>
    <row r="1960" spans="1:10" x14ac:dyDescent="0.25">
      <c r="A1960" t="s">
        <v>4175</v>
      </c>
      <c r="B1960">
        <v>2017</v>
      </c>
      <c r="C1960" s="20">
        <v>6.1</v>
      </c>
      <c r="D1960" t="s">
        <v>4161</v>
      </c>
      <c r="E1960" t="s">
        <v>4150</v>
      </c>
      <c r="F1960" t="s">
        <v>4337</v>
      </c>
      <c r="G1960" t="s">
        <v>104</v>
      </c>
      <c r="H1960" t="s">
        <v>4454</v>
      </c>
      <c r="J1960" t="s">
        <v>172</v>
      </c>
    </row>
    <row r="1961" spans="1:10" x14ac:dyDescent="0.25">
      <c r="A1961" t="s">
        <v>4148</v>
      </c>
      <c r="B1961">
        <v>2020</v>
      </c>
      <c r="C1961" s="20">
        <v>6.1</v>
      </c>
      <c r="D1961" t="s">
        <v>4210</v>
      </c>
      <c r="E1961" t="s">
        <v>4223</v>
      </c>
      <c r="F1961" t="s">
        <v>4267</v>
      </c>
      <c r="G1961" t="s">
        <v>102</v>
      </c>
      <c r="H1961" t="s">
        <v>4432</v>
      </c>
      <c r="J1961" t="s">
        <v>172</v>
      </c>
    </row>
    <row r="1962" spans="1:10" x14ac:dyDescent="0.25">
      <c r="A1962" t="s">
        <v>4148</v>
      </c>
      <c r="B1962">
        <v>2017</v>
      </c>
      <c r="C1962" s="20">
        <v>6.1</v>
      </c>
      <c r="D1962" t="s">
        <v>4260</v>
      </c>
      <c r="E1962" t="s">
        <v>4290</v>
      </c>
      <c r="F1962" t="s">
        <v>4200</v>
      </c>
      <c r="G1962" t="s">
        <v>104</v>
      </c>
      <c r="H1962" t="s">
        <v>4147</v>
      </c>
      <c r="J1962" t="s">
        <v>172</v>
      </c>
    </row>
    <row r="1963" spans="1:10" x14ac:dyDescent="0.25">
      <c r="A1963" t="s">
        <v>4171</v>
      </c>
      <c r="B1963">
        <v>2012</v>
      </c>
      <c r="C1963" s="20">
        <v>6.1</v>
      </c>
      <c r="D1963" t="s">
        <v>4260</v>
      </c>
      <c r="E1963" t="s">
        <v>4180</v>
      </c>
      <c r="F1963" t="s">
        <v>4249</v>
      </c>
      <c r="G1963" t="s">
        <v>104</v>
      </c>
      <c r="H1963" t="s">
        <v>4454</v>
      </c>
      <c r="J1963" t="s">
        <v>172</v>
      </c>
    </row>
    <row r="1964" spans="1:10" x14ac:dyDescent="0.25">
      <c r="A1964" t="s">
        <v>4186</v>
      </c>
      <c r="B1964">
        <v>2012</v>
      </c>
      <c r="C1964" s="20">
        <v>6.1</v>
      </c>
      <c r="D1964" t="s">
        <v>4269</v>
      </c>
      <c r="E1964" t="s">
        <v>4245</v>
      </c>
      <c r="F1964" t="s">
        <v>4386</v>
      </c>
      <c r="G1964" t="s">
        <v>104</v>
      </c>
      <c r="H1964" t="s">
        <v>4425</v>
      </c>
      <c r="J1964" t="s">
        <v>172</v>
      </c>
    </row>
    <row r="1965" spans="1:10" x14ac:dyDescent="0.25">
      <c r="A1965" t="s">
        <v>4175</v>
      </c>
      <c r="B1965">
        <v>2017</v>
      </c>
      <c r="C1965" s="20">
        <v>6.1</v>
      </c>
      <c r="D1965" t="s">
        <v>4173</v>
      </c>
      <c r="E1965" t="s">
        <v>4290</v>
      </c>
      <c r="F1965" t="s">
        <v>4269</v>
      </c>
      <c r="G1965" t="s">
        <v>104</v>
      </c>
      <c r="H1965" t="s">
        <v>4147</v>
      </c>
      <c r="J1965" t="s">
        <v>172</v>
      </c>
    </row>
    <row r="1966" spans="1:10" x14ac:dyDescent="0.25">
      <c r="A1966" t="s">
        <v>4171</v>
      </c>
      <c r="B1966">
        <v>2019</v>
      </c>
      <c r="C1966" s="20">
        <v>6.1</v>
      </c>
      <c r="D1966" t="s">
        <v>4241</v>
      </c>
      <c r="E1966" t="s">
        <v>4345</v>
      </c>
      <c r="F1966" t="s">
        <v>4344</v>
      </c>
      <c r="G1966" t="s">
        <v>102</v>
      </c>
      <c r="H1966" t="s">
        <v>4438</v>
      </c>
      <c r="J1966" t="s">
        <v>172</v>
      </c>
    </row>
    <row r="1967" spans="1:10" x14ac:dyDescent="0.25">
      <c r="A1967" t="s">
        <v>4160</v>
      </c>
      <c r="B1967">
        <v>2019</v>
      </c>
      <c r="C1967" s="20">
        <v>6.1</v>
      </c>
      <c r="D1967" t="s">
        <v>4245</v>
      </c>
      <c r="E1967" t="s">
        <v>4176</v>
      </c>
      <c r="F1967" t="s">
        <v>4144</v>
      </c>
      <c r="G1967" t="s">
        <v>102</v>
      </c>
      <c r="H1967" t="s">
        <v>4432</v>
      </c>
      <c r="J1967" t="s">
        <v>172</v>
      </c>
    </row>
    <row r="1968" spans="1:10" x14ac:dyDescent="0.25">
      <c r="A1968" t="s">
        <v>4183</v>
      </c>
      <c r="B1968">
        <v>2020</v>
      </c>
      <c r="C1968" s="20">
        <v>6.1</v>
      </c>
      <c r="D1968" t="s">
        <v>4290</v>
      </c>
      <c r="E1968" t="s">
        <v>4286</v>
      </c>
      <c r="F1968" t="s">
        <v>4144</v>
      </c>
      <c r="G1968" t="s">
        <v>102</v>
      </c>
      <c r="H1968" t="s">
        <v>4432</v>
      </c>
      <c r="J1968" t="s">
        <v>172</v>
      </c>
    </row>
    <row r="1969" spans="1:10" x14ac:dyDescent="0.25">
      <c r="A1969" t="s">
        <v>4164</v>
      </c>
      <c r="B1969">
        <v>2018</v>
      </c>
      <c r="C1969" s="20">
        <v>6.1</v>
      </c>
      <c r="D1969" t="s">
        <v>4290</v>
      </c>
      <c r="E1969" t="s">
        <v>4396</v>
      </c>
      <c r="F1969" t="s">
        <v>4257</v>
      </c>
      <c r="G1969" t="s">
        <v>104</v>
      </c>
      <c r="H1969" t="s">
        <v>4454</v>
      </c>
      <c r="J1969" t="s">
        <v>172</v>
      </c>
    </row>
    <row r="1970" spans="1:10" x14ac:dyDescent="0.25">
      <c r="A1970" t="s">
        <v>4179</v>
      </c>
      <c r="B1970">
        <v>2017</v>
      </c>
      <c r="C1970" s="20">
        <v>6.1</v>
      </c>
      <c r="D1970" t="s">
        <v>4181</v>
      </c>
      <c r="E1970" t="s">
        <v>4244</v>
      </c>
      <c r="F1970" t="s">
        <v>4184</v>
      </c>
      <c r="G1970" t="s">
        <v>104</v>
      </c>
      <c r="H1970" t="s">
        <v>4147</v>
      </c>
      <c r="J1970" t="s">
        <v>172</v>
      </c>
    </row>
    <row r="1971" spans="1:10" x14ac:dyDescent="0.25">
      <c r="A1971" t="s">
        <v>4156</v>
      </c>
      <c r="B1971">
        <v>2016</v>
      </c>
      <c r="C1971" s="20">
        <v>6.1</v>
      </c>
      <c r="D1971" t="s">
        <v>4205</v>
      </c>
      <c r="E1971" t="s">
        <v>4260</v>
      </c>
      <c r="F1971" t="s">
        <v>4158</v>
      </c>
      <c r="G1971" t="s">
        <v>104</v>
      </c>
      <c r="H1971" t="s">
        <v>4147</v>
      </c>
      <c r="J1971" t="s">
        <v>172</v>
      </c>
    </row>
    <row r="1972" spans="1:10" x14ac:dyDescent="0.25">
      <c r="A1972" t="s">
        <v>4171</v>
      </c>
      <c r="B1972">
        <v>2019</v>
      </c>
      <c r="C1972" s="20">
        <v>6.1</v>
      </c>
      <c r="D1972" t="s">
        <v>4286</v>
      </c>
      <c r="E1972" t="s">
        <v>4190</v>
      </c>
      <c r="F1972" t="s">
        <v>4216</v>
      </c>
      <c r="G1972" t="s">
        <v>102</v>
      </c>
      <c r="H1972" t="s">
        <v>4432</v>
      </c>
      <c r="J1972" t="s">
        <v>172</v>
      </c>
    </row>
    <row r="1973" spans="1:10" x14ac:dyDescent="0.25">
      <c r="A1973" t="s">
        <v>4143</v>
      </c>
      <c r="B1973">
        <v>2017</v>
      </c>
      <c r="C1973" s="20">
        <v>6.1</v>
      </c>
      <c r="D1973" t="s">
        <v>4286</v>
      </c>
      <c r="E1973" t="s">
        <v>4176</v>
      </c>
      <c r="F1973" t="s">
        <v>4200</v>
      </c>
      <c r="G1973" t="s">
        <v>104</v>
      </c>
      <c r="H1973" t="s">
        <v>4147</v>
      </c>
      <c r="J1973" t="s">
        <v>172</v>
      </c>
    </row>
    <row r="1974" spans="1:10" x14ac:dyDescent="0.25">
      <c r="A1974" t="s">
        <v>4168</v>
      </c>
      <c r="B1974">
        <v>2018</v>
      </c>
      <c r="C1974" s="20">
        <v>6.1</v>
      </c>
      <c r="D1974" t="s">
        <v>4286</v>
      </c>
      <c r="E1974" t="s">
        <v>4289</v>
      </c>
      <c r="F1974" t="s">
        <v>4339</v>
      </c>
      <c r="G1974" t="s">
        <v>104</v>
      </c>
      <c r="H1974" t="s">
        <v>4425</v>
      </c>
      <c r="J1974" t="s">
        <v>172</v>
      </c>
    </row>
    <row r="1975" spans="1:10" x14ac:dyDescent="0.25">
      <c r="A1975" t="s">
        <v>4179</v>
      </c>
      <c r="B1975">
        <v>2012</v>
      </c>
      <c r="C1975" s="20">
        <v>6.1</v>
      </c>
      <c r="D1975" t="s">
        <v>4286</v>
      </c>
      <c r="E1975" t="s">
        <v>4149</v>
      </c>
      <c r="F1975" t="s">
        <v>4249</v>
      </c>
      <c r="G1975" t="s">
        <v>104</v>
      </c>
      <c r="H1975" t="s">
        <v>4425</v>
      </c>
      <c r="J1975" t="s">
        <v>172</v>
      </c>
    </row>
    <row r="1976" spans="1:10" x14ac:dyDescent="0.25">
      <c r="A1976" t="s">
        <v>4168</v>
      </c>
      <c r="B1976">
        <v>2018</v>
      </c>
      <c r="C1976" s="20">
        <v>6.1</v>
      </c>
      <c r="D1976" t="s">
        <v>4379</v>
      </c>
      <c r="E1976" t="s">
        <v>4295</v>
      </c>
      <c r="F1976" t="s">
        <v>4380</v>
      </c>
      <c r="G1976" t="s">
        <v>104</v>
      </c>
      <c r="H1976" t="s">
        <v>4454</v>
      </c>
      <c r="J1976" t="s">
        <v>172</v>
      </c>
    </row>
    <row r="1977" spans="1:10" x14ac:dyDescent="0.25">
      <c r="A1977" t="s">
        <v>4148</v>
      </c>
      <c r="B1977">
        <v>2019</v>
      </c>
      <c r="C1977" s="20">
        <v>6.1</v>
      </c>
      <c r="D1977" t="s">
        <v>4242</v>
      </c>
      <c r="E1977" t="s">
        <v>4307</v>
      </c>
      <c r="F1977" t="s">
        <v>4157</v>
      </c>
      <c r="G1977" t="s">
        <v>102</v>
      </c>
      <c r="H1977" t="s">
        <v>4462</v>
      </c>
      <c r="J1977" t="s">
        <v>172</v>
      </c>
    </row>
    <row r="1978" spans="1:10" x14ac:dyDescent="0.25">
      <c r="A1978" t="s">
        <v>4152</v>
      </c>
      <c r="B1978">
        <v>2012</v>
      </c>
      <c r="C1978" s="20">
        <v>6.1</v>
      </c>
      <c r="D1978" t="s">
        <v>4248</v>
      </c>
      <c r="E1978" t="s">
        <v>4296</v>
      </c>
      <c r="F1978" t="s">
        <v>184</v>
      </c>
      <c r="G1978" t="s">
        <v>104</v>
      </c>
      <c r="H1978" t="s">
        <v>4147</v>
      </c>
      <c r="J1978" t="s">
        <v>172</v>
      </c>
    </row>
    <row r="1979" spans="1:10" x14ac:dyDescent="0.25">
      <c r="A1979" t="s">
        <v>4186</v>
      </c>
      <c r="B1979">
        <v>2020</v>
      </c>
      <c r="C1979" s="20">
        <v>6.1</v>
      </c>
      <c r="D1979" t="s">
        <v>4236</v>
      </c>
      <c r="E1979" t="s">
        <v>4177</v>
      </c>
      <c r="F1979" t="s">
        <v>4184</v>
      </c>
      <c r="G1979" t="s">
        <v>102</v>
      </c>
      <c r="H1979" t="s">
        <v>4432</v>
      </c>
      <c r="J1979" t="s">
        <v>172</v>
      </c>
    </row>
    <row r="1980" spans="1:10" x14ac:dyDescent="0.25">
      <c r="A1980" t="s">
        <v>4160</v>
      </c>
      <c r="B1980">
        <v>2016</v>
      </c>
      <c r="C1980" s="20">
        <v>6.1</v>
      </c>
      <c r="D1980" t="s">
        <v>4270</v>
      </c>
      <c r="E1980" t="s">
        <v>4210</v>
      </c>
      <c r="F1980" t="s">
        <v>4154</v>
      </c>
      <c r="G1980" t="s">
        <v>104</v>
      </c>
      <c r="H1980" t="s">
        <v>4147</v>
      </c>
      <c r="J1980" t="s">
        <v>172</v>
      </c>
    </row>
    <row r="1981" spans="1:10" x14ac:dyDescent="0.25">
      <c r="A1981" t="s">
        <v>4171</v>
      </c>
      <c r="B1981">
        <v>2021</v>
      </c>
      <c r="C1981" s="20">
        <v>6.1</v>
      </c>
      <c r="D1981" t="s">
        <v>4295</v>
      </c>
      <c r="E1981" t="s">
        <v>4208</v>
      </c>
      <c r="F1981" t="s">
        <v>4361</v>
      </c>
      <c r="G1981" t="s">
        <v>102</v>
      </c>
      <c r="H1981" t="s">
        <v>4438</v>
      </c>
      <c r="J1981" t="s">
        <v>172</v>
      </c>
    </row>
    <row r="1982" spans="1:10" x14ac:dyDescent="0.25">
      <c r="A1982" t="s">
        <v>4183</v>
      </c>
      <c r="B1982">
        <v>2017</v>
      </c>
      <c r="C1982" s="20">
        <v>6.1</v>
      </c>
      <c r="D1982" t="s">
        <v>4295</v>
      </c>
      <c r="E1982" t="s">
        <v>4158</v>
      </c>
      <c r="F1982" t="s">
        <v>4380</v>
      </c>
      <c r="G1982" t="s">
        <v>102</v>
      </c>
      <c r="H1982" t="s">
        <v>4462</v>
      </c>
      <c r="J1982" t="s">
        <v>172</v>
      </c>
    </row>
    <row r="1983" spans="1:10" x14ac:dyDescent="0.25">
      <c r="A1983" t="s">
        <v>4164</v>
      </c>
      <c r="B1983">
        <v>2012</v>
      </c>
      <c r="C1983" s="20">
        <v>6.1</v>
      </c>
      <c r="D1983" t="s">
        <v>4180</v>
      </c>
      <c r="E1983" t="s">
        <v>4274</v>
      </c>
      <c r="F1983" t="s">
        <v>4309</v>
      </c>
      <c r="G1983" t="s">
        <v>104</v>
      </c>
      <c r="H1983" t="s">
        <v>4147</v>
      </c>
      <c r="J1983" t="s">
        <v>172</v>
      </c>
    </row>
    <row r="1984" spans="1:10" x14ac:dyDescent="0.25">
      <c r="A1984" t="s">
        <v>4183</v>
      </c>
      <c r="B1984">
        <v>2017</v>
      </c>
      <c r="C1984" s="20">
        <v>6.1</v>
      </c>
      <c r="D1984" t="s">
        <v>4244</v>
      </c>
      <c r="E1984" t="s">
        <v>4231</v>
      </c>
      <c r="F1984" t="s">
        <v>4177</v>
      </c>
      <c r="G1984" t="s">
        <v>104</v>
      </c>
      <c r="H1984" t="s">
        <v>4147</v>
      </c>
      <c r="J1984" t="s">
        <v>172</v>
      </c>
    </row>
    <row r="1985" spans="1:10" x14ac:dyDescent="0.25">
      <c r="A1985" t="s">
        <v>4186</v>
      </c>
      <c r="B1985">
        <v>2017</v>
      </c>
      <c r="C1985" s="20">
        <v>6.1</v>
      </c>
      <c r="D1985" t="s">
        <v>4238</v>
      </c>
      <c r="E1985" t="s">
        <v>4269</v>
      </c>
      <c r="F1985" t="s">
        <v>4227</v>
      </c>
      <c r="G1985" t="s">
        <v>104</v>
      </c>
      <c r="H1985" t="s">
        <v>4147</v>
      </c>
      <c r="J1985" t="s">
        <v>172</v>
      </c>
    </row>
    <row r="1986" spans="1:10" x14ac:dyDescent="0.25">
      <c r="A1986" t="s">
        <v>4183</v>
      </c>
      <c r="B1986">
        <v>2012</v>
      </c>
      <c r="C1986" s="20">
        <v>6.1</v>
      </c>
      <c r="D1986" t="s">
        <v>4238</v>
      </c>
      <c r="E1986" t="s">
        <v>4239</v>
      </c>
      <c r="F1986" t="s">
        <v>4396</v>
      </c>
      <c r="G1986" t="s">
        <v>104</v>
      </c>
      <c r="H1986" t="s">
        <v>4425</v>
      </c>
      <c r="J1986" t="s">
        <v>172</v>
      </c>
    </row>
    <row r="1987" spans="1:10" x14ac:dyDescent="0.25">
      <c r="A1987" t="s">
        <v>4179</v>
      </c>
      <c r="B1987">
        <v>2020</v>
      </c>
      <c r="C1987" s="20">
        <v>6.1</v>
      </c>
      <c r="D1987" t="s">
        <v>4188</v>
      </c>
      <c r="E1987" t="s">
        <v>4270</v>
      </c>
      <c r="F1987" t="s">
        <v>4225</v>
      </c>
      <c r="G1987" t="s">
        <v>102</v>
      </c>
      <c r="H1987" t="s">
        <v>4432</v>
      </c>
      <c r="J1987" t="s">
        <v>172</v>
      </c>
    </row>
    <row r="1988" spans="1:10" x14ac:dyDescent="0.25">
      <c r="A1988" t="s">
        <v>4168</v>
      </c>
      <c r="B1988">
        <v>2019</v>
      </c>
      <c r="C1988" s="20">
        <v>6.1</v>
      </c>
      <c r="D1988" t="s">
        <v>4188</v>
      </c>
      <c r="E1988" t="s">
        <v>4161</v>
      </c>
      <c r="F1988" t="s">
        <v>4172</v>
      </c>
      <c r="G1988" t="s">
        <v>102</v>
      </c>
      <c r="H1988" t="s">
        <v>4432</v>
      </c>
      <c r="J1988" t="s">
        <v>172</v>
      </c>
    </row>
    <row r="1989" spans="1:10" x14ac:dyDescent="0.25">
      <c r="A1989" t="s">
        <v>4164</v>
      </c>
      <c r="B1989">
        <v>2019</v>
      </c>
      <c r="C1989" s="20">
        <v>6.1</v>
      </c>
      <c r="D1989" t="s">
        <v>4223</v>
      </c>
      <c r="E1989" t="s">
        <v>4188</v>
      </c>
      <c r="F1989" t="s">
        <v>4328</v>
      </c>
      <c r="G1989" t="s">
        <v>102</v>
      </c>
      <c r="H1989" t="s">
        <v>4432</v>
      </c>
      <c r="J1989" t="s">
        <v>172</v>
      </c>
    </row>
    <row r="1990" spans="1:10" x14ac:dyDescent="0.25">
      <c r="A1990" t="s">
        <v>4160</v>
      </c>
      <c r="B1990">
        <v>2016</v>
      </c>
      <c r="C1990" s="20">
        <v>6</v>
      </c>
      <c r="D1990" t="s">
        <v>184</v>
      </c>
      <c r="E1990" t="s">
        <v>184</v>
      </c>
      <c r="F1990" t="s">
        <v>4387</v>
      </c>
      <c r="G1990" t="s">
        <v>102</v>
      </c>
      <c r="H1990" t="s">
        <v>4449</v>
      </c>
      <c r="J1990" t="s">
        <v>172</v>
      </c>
    </row>
    <row r="1991" spans="1:10" x14ac:dyDescent="0.25">
      <c r="A1991" t="s">
        <v>4168</v>
      </c>
      <c r="B1991">
        <v>2017</v>
      </c>
      <c r="C1991" s="20">
        <v>6</v>
      </c>
      <c r="D1991" t="s">
        <v>184</v>
      </c>
      <c r="E1991" t="s">
        <v>4312</v>
      </c>
      <c r="F1991" t="s">
        <v>4338</v>
      </c>
      <c r="G1991" t="s">
        <v>102</v>
      </c>
      <c r="H1991" t="s">
        <v>4462</v>
      </c>
      <c r="J1991" t="s">
        <v>172</v>
      </c>
    </row>
    <row r="1992" spans="1:10" x14ac:dyDescent="0.25">
      <c r="A1992" t="s">
        <v>4186</v>
      </c>
      <c r="B1992">
        <v>2012</v>
      </c>
      <c r="C1992" s="20">
        <v>6</v>
      </c>
      <c r="D1992" t="s">
        <v>184</v>
      </c>
      <c r="E1992" t="s">
        <v>184</v>
      </c>
      <c r="F1992" t="s">
        <v>184</v>
      </c>
      <c r="G1992" t="s">
        <v>104</v>
      </c>
      <c r="H1992" t="s">
        <v>4454</v>
      </c>
      <c r="J1992" t="s">
        <v>172</v>
      </c>
    </row>
    <row r="1993" spans="1:10" x14ac:dyDescent="0.25">
      <c r="A1993" t="s">
        <v>4152</v>
      </c>
      <c r="B1993">
        <v>2017</v>
      </c>
      <c r="C1993" s="20">
        <v>6</v>
      </c>
      <c r="D1993" t="s">
        <v>4232</v>
      </c>
      <c r="E1993" t="s">
        <v>4258</v>
      </c>
      <c r="F1993" t="s">
        <v>4463</v>
      </c>
      <c r="G1993" t="s">
        <v>102</v>
      </c>
      <c r="H1993" t="s">
        <v>4462</v>
      </c>
      <c r="J1993" t="s">
        <v>172</v>
      </c>
    </row>
    <row r="1994" spans="1:10" x14ac:dyDescent="0.25">
      <c r="A1994" t="s">
        <v>4175</v>
      </c>
      <c r="B1994">
        <v>2019</v>
      </c>
      <c r="C1994" s="20">
        <v>6</v>
      </c>
      <c r="D1994" t="s">
        <v>4258</v>
      </c>
      <c r="E1994" t="s">
        <v>4193</v>
      </c>
      <c r="F1994" t="s">
        <v>4369</v>
      </c>
      <c r="G1994" t="s">
        <v>102</v>
      </c>
      <c r="H1994" t="s">
        <v>4438</v>
      </c>
      <c r="J1994" t="s">
        <v>172</v>
      </c>
    </row>
    <row r="1995" spans="1:10" x14ac:dyDescent="0.25">
      <c r="A1995" t="s">
        <v>4160</v>
      </c>
      <c r="B1995">
        <v>2017</v>
      </c>
      <c r="C1995" s="20">
        <v>6</v>
      </c>
      <c r="D1995" t="s">
        <v>4162</v>
      </c>
      <c r="E1995" t="s">
        <v>4245</v>
      </c>
      <c r="F1995" t="s">
        <v>4276</v>
      </c>
      <c r="G1995" t="s">
        <v>104</v>
      </c>
      <c r="H1995" t="s">
        <v>4454</v>
      </c>
      <c r="J1995" t="s">
        <v>172</v>
      </c>
    </row>
    <row r="1996" spans="1:10" x14ac:dyDescent="0.25">
      <c r="A1996" t="s">
        <v>4186</v>
      </c>
      <c r="B1996">
        <v>2019</v>
      </c>
      <c r="C1996" s="20">
        <v>6</v>
      </c>
      <c r="D1996" t="s">
        <v>4191</v>
      </c>
      <c r="E1996" t="s">
        <v>4145</v>
      </c>
      <c r="F1996" t="s">
        <v>4241</v>
      </c>
      <c r="G1996" t="s">
        <v>102</v>
      </c>
      <c r="H1996" t="s">
        <v>4432</v>
      </c>
      <c r="J1996" t="s">
        <v>172</v>
      </c>
    </row>
    <row r="1997" spans="1:10" x14ac:dyDescent="0.25">
      <c r="A1997" t="s">
        <v>4148</v>
      </c>
      <c r="B1997">
        <v>2017</v>
      </c>
      <c r="C1997" s="20">
        <v>6</v>
      </c>
      <c r="D1997" t="s">
        <v>4195</v>
      </c>
      <c r="E1997" t="s">
        <v>4165</v>
      </c>
      <c r="F1997" t="s">
        <v>184</v>
      </c>
      <c r="G1997" t="s">
        <v>102</v>
      </c>
      <c r="H1997" t="s">
        <v>4449</v>
      </c>
      <c r="J1997" t="s">
        <v>172</v>
      </c>
    </row>
    <row r="1998" spans="1:10" x14ac:dyDescent="0.25">
      <c r="A1998" t="s">
        <v>4143</v>
      </c>
      <c r="B1998">
        <v>2017</v>
      </c>
      <c r="C1998" s="20">
        <v>6</v>
      </c>
      <c r="D1998" t="s">
        <v>4240</v>
      </c>
      <c r="E1998" t="s">
        <v>4232</v>
      </c>
      <c r="F1998" t="s">
        <v>4344</v>
      </c>
      <c r="G1998" t="s">
        <v>102</v>
      </c>
      <c r="H1998" t="s">
        <v>4462</v>
      </c>
      <c r="J1998" t="s">
        <v>172</v>
      </c>
    </row>
    <row r="1999" spans="1:10" x14ac:dyDescent="0.25">
      <c r="A1999" t="s">
        <v>4156</v>
      </c>
      <c r="B1999">
        <v>2016</v>
      </c>
      <c r="C1999" s="20">
        <v>6</v>
      </c>
      <c r="D1999" t="s">
        <v>4240</v>
      </c>
      <c r="E1999" t="s">
        <v>4255</v>
      </c>
      <c r="F1999" t="s">
        <v>4464</v>
      </c>
      <c r="G1999" t="s">
        <v>102</v>
      </c>
      <c r="H1999" t="s">
        <v>4462</v>
      </c>
      <c r="J1999" t="s">
        <v>172</v>
      </c>
    </row>
    <row r="2000" spans="1:10" x14ac:dyDescent="0.25">
      <c r="A2000" t="s">
        <v>4152</v>
      </c>
      <c r="B2000">
        <v>2013</v>
      </c>
      <c r="C2000" s="20">
        <v>6</v>
      </c>
      <c r="D2000" t="s">
        <v>4230</v>
      </c>
      <c r="E2000" t="s">
        <v>4181</v>
      </c>
      <c r="F2000" t="s">
        <v>184</v>
      </c>
      <c r="G2000" t="s">
        <v>104</v>
      </c>
      <c r="H2000" t="s">
        <v>4454</v>
      </c>
      <c r="J2000" t="s">
        <v>172</v>
      </c>
    </row>
    <row r="2001" spans="1:10" x14ac:dyDescent="0.25">
      <c r="A2001" t="s">
        <v>4164</v>
      </c>
      <c r="B2001">
        <v>2012</v>
      </c>
      <c r="C2001" s="20">
        <v>6</v>
      </c>
      <c r="D2001" t="s">
        <v>4184</v>
      </c>
      <c r="E2001" t="s">
        <v>4176</v>
      </c>
      <c r="F2001" t="s">
        <v>4362</v>
      </c>
      <c r="G2001" t="s">
        <v>104</v>
      </c>
      <c r="H2001" t="s">
        <v>4454</v>
      </c>
      <c r="J2001" t="s">
        <v>172</v>
      </c>
    </row>
    <row r="2002" spans="1:10" x14ac:dyDescent="0.25">
      <c r="A2002" t="s">
        <v>4183</v>
      </c>
      <c r="B2002">
        <v>2018</v>
      </c>
      <c r="C2002" s="20">
        <v>6</v>
      </c>
      <c r="D2002" t="s">
        <v>4172</v>
      </c>
      <c r="E2002" t="s">
        <v>4239</v>
      </c>
      <c r="F2002" t="s">
        <v>4242</v>
      </c>
      <c r="G2002" t="s">
        <v>102</v>
      </c>
      <c r="H2002" t="s">
        <v>4462</v>
      </c>
      <c r="J2002" t="s">
        <v>172</v>
      </c>
    </row>
    <row r="2003" spans="1:10" x14ac:dyDescent="0.25">
      <c r="A2003" t="s">
        <v>4183</v>
      </c>
      <c r="B2003">
        <v>2017</v>
      </c>
      <c r="C2003" s="20">
        <v>6</v>
      </c>
      <c r="D2003" t="s">
        <v>4172</v>
      </c>
      <c r="E2003" t="s">
        <v>4233</v>
      </c>
      <c r="F2003" t="s">
        <v>4182</v>
      </c>
      <c r="G2003" t="s">
        <v>104</v>
      </c>
      <c r="H2003" t="s">
        <v>4454</v>
      </c>
      <c r="J2003" t="s">
        <v>172</v>
      </c>
    </row>
    <row r="2004" spans="1:10" x14ac:dyDescent="0.25">
      <c r="A2004" t="s">
        <v>4175</v>
      </c>
      <c r="B2004">
        <v>2016</v>
      </c>
      <c r="C2004" s="20">
        <v>6</v>
      </c>
      <c r="D2004" t="s">
        <v>4210</v>
      </c>
      <c r="E2004" t="s">
        <v>4177</v>
      </c>
      <c r="F2004" t="s">
        <v>4241</v>
      </c>
      <c r="G2004" t="s">
        <v>104</v>
      </c>
      <c r="H2004" t="s">
        <v>4147</v>
      </c>
      <c r="J2004" t="s">
        <v>172</v>
      </c>
    </row>
    <row r="2005" spans="1:10" x14ac:dyDescent="0.25">
      <c r="A2005" t="s">
        <v>4156</v>
      </c>
      <c r="B2005">
        <v>2018</v>
      </c>
      <c r="C2005" s="20">
        <v>6</v>
      </c>
      <c r="D2005" t="s">
        <v>4260</v>
      </c>
      <c r="E2005" t="s">
        <v>4208</v>
      </c>
      <c r="F2005" t="s">
        <v>4191</v>
      </c>
      <c r="G2005" t="s">
        <v>104</v>
      </c>
      <c r="H2005" t="s">
        <v>4425</v>
      </c>
      <c r="J2005" t="s">
        <v>172</v>
      </c>
    </row>
    <row r="2006" spans="1:10" x14ac:dyDescent="0.25">
      <c r="A2006" t="s">
        <v>4186</v>
      </c>
      <c r="B2006">
        <v>2016</v>
      </c>
      <c r="C2006" s="20">
        <v>6</v>
      </c>
      <c r="D2006" t="s">
        <v>4269</v>
      </c>
      <c r="E2006" t="s">
        <v>4177</v>
      </c>
      <c r="F2006" t="s">
        <v>4256</v>
      </c>
      <c r="G2006" t="s">
        <v>104</v>
      </c>
      <c r="H2006" t="s">
        <v>4147</v>
      </c>
      <c r="J2006" t="s">
        <v>172</v>
      </c>
    </row>
    <row r="2007" spans="1:10" x14ac:dyDescent="0.25">
      <c r="A2007" t="s">
        <v>4175</v>
      </c>
      <c r="B2007">
        <v>2015</v>
      </c>
      <c r="C2007" s="20">
        <v>6</v>
      </c>
      <c r="D2007" t="s">
        <v>4269</v>
      </c>
      <c r="E2007" t="s">
        <v>4213</v>
      </c>
      <c r="F2007" t="s">
        <v>4256</v>
      </c>
      <c r="G2007" t="s">
        <v>104</v>
      </c>
      <c r="H2007" t="s">
        <v>4147</v>
      </c>
      <c r="J2007" t="s">
        <v>172</v>
      </c>
    </row>
    <row r="2008" spans="1:10" x14ac:dyDescent="0.25">
      <c r="A2008" t="s">
        <v>4152</v>
      </c>
      <c r="B2008">
        <v>2013</v>
      </c>
      <c r="C2008" s="20">
        <v>6</v>
      </c>
      <c r="D2008" t="s">
        <v>4177</v>
      </c>
      <c r="E2008" t="s">
        <v>4201</v>
      </c>
      <c r="F2008" t="s">
        <v>4295</v>
      </c>
      <c r="G2008" t="s">
        <v>104</v>
      </c>
      <c r="H2008" t="s">
        <v>4147</v>
      </c>
      <c r="J2008" t="s">
        <v>172</v>
      </c>
    </row>
    <row r="2009" spans="1:10" x14ac:dyDescent="0.25">
      <c r="A2009" t="s">
        <v>4186</v>
      </c>
      <c r="B2009">
        <v>2018</v>
      </c>
      <c r="C2009" s="20">
        <v>6</v>
      </c>
      <c r="D2009" t="s">
        <v>4149</v>
      </c>
      <c r="E2009" t="s">
        <v>4328</v>
      </c>
      <c r="F2009" t="s">
        <v>4187</v>
      </c>
      <c r="G2009" t="s">
        <v>102</v>
      </c>
      <c r="H2009" t="s">
        <v>4432</v>
      </c>
      <c r="J2009" t="s">
        <v>172</v>
      </c>
    </row>
    <row r="2010" spans="1:10" x14ac:dyDescent="0.25">
      <c r="A2010" t="s">
        <v>4160</v>
      </c>
      <c r="B2010">
        <v>2018</v>
      </c>
      <c r="C2010" s="20">
        <v>6</v>
      </c>
      <c r="D2010" t="s">
        <v>4173</v>
      </c>
      <c r="E2010" t="s">
        <v>4205</v>
      </c>
      <c r="F2010" t="s">
        <v>4191</v>
      </c>
      <c r="G2010" t="s">
        <v>102</v>
      </c>
      <c r="H2010" t="s">
        <v>4432</v>
      </c>
      <c r="J2010" t="s">
        <v>172</v>
      </c>
    </row>
    <row r="2011" spans="1:10" x14ac:dyDescent="0.25">
      <c r="A2011" t="s">
        <v>4179</v>
      </c>
      <c r="B2011">
        <v>2017</v>
      </c>
      <c r="C2011" s="20">
        <v>6</v>
      </c>
      <c r="D2011" t="s">
        <v>4173</v>
      </c>
      <c r="E2011" t="s">
        <v>4227</v>
      </c>
      <c r="F2011" t="s">
        <v>4366</v>
      </c>
      <c r="G2011" t="s">
        <v>102</v>
      </c>
      <c r="H2011" t="s">
        <v>4432</v>
      </c>
      <c r="J2011" t="s">
        <v>172</v>
      </c>
    </row>
    <row r="2012" spans="1:10" x14ac:dyDescent="0.25">
      <c r="A2012" t="s">
        <v>4186</v>
      </c>
      <c r="B2012">
        <v>2017</v>
      </c>
      <c r="C2012" s="20">
        <v>6</v>
      </c>
      <c r="D2012" t="s">
        <v>4173</v>
      </c>
      <c r="E2012" t="s">
        <v>4145</v>
      </c>
      <c r="F2012" t="s">
        <v>4219</v>
      </c>
      <c r="G2012" t="s">
        <v>102</v>
      </c>
      <c r="H2012" t="s">
        <v>4432</v>
      </c>
      <c r="J2012" t="s">
        <v>172</v>
      </c>
    </row>
    <row r="2013" spans="1:10" x14ac:dyDescent="0.25">
      <c r="A2013" t="s">
        <v>4156</v>
      </c>
      <c r="B2013">
        <v>2017</v>
      </c>
      <c r="C2013" s="20">
        <v>6</v>
      </c>
      <c r="D2013" t="s">
        <v>4239</v>
      </c>
      <c r="E2013" t="s">
        <v>4244</v>
      </c>
      <c r="F2013" t="s">
        <v>4153</v>
      </c>
      <c r="G2013" t="s">
        <v>102</v>
      </c>
      <c r="H2013" t="s">
        <v>4462</v>
      </c>
      <c r="J2013" t="s">
        <v>172</v>
      </c>
    </row>
    <row r="2014" spans="1:10" x14ac:dyDescent="0.25">
      <c r="A2014" t="s">
        <v>4152</v>
      </c>
      <c r="B2014">
        <v>2020</v>
      </c>
      <c r="C2014" s="20">
        <v>6</v>
      </c>
      <c r="D2014" t="s">
        <v>4245</v>
      </c>
      <c r="E2014" t="s">
        <v>4231</v>
      </c>
      <c r="F2014" t="s">
        <v>4256</v>
      </c>
      <c r="G2014" t="s">
        <v>102</v>
      </c>
      <c r="H2014" t="s">
        <v>4432</v>
      </c>
      <c r="J2014" t="s">
        <v>172</v>
      </c>
    </row>
    <row r="2015" spans="1:10" x14ac:dyDescent="0.25">
      <c r="A2015" t="s">
        <v>4168</v>
      </c>
      <c r="B2015">
        <v>2018</v>
      </c>
      <c r="C2015" s="20">
        <v>6</v>
      </c>
      <c r="D2015" t="s">
        <v>4165</v>
      </c>
      <c r="E2015" t="s">
        <v>4245</v>
      </c>
      <c r="F2015" t="s">
        <v>4200</v>
      </c>
      <c r="G2015" t="s">
        <v>102</v>
      </c>
      <c r="H2015" t="s">
        <v>4432</v>
      </c>
      <c r="J2015" t="s">
        <v>172</v>
      </c>
    </row>
    <row r="2016" spans="1:10" x14ac:dyDescent="0.25">
      <c r="A2016" t="s">
        <v>4171</v>
      </c>
      <c r="B2016">
        <v>2017</v>
      </c>
      <c r="C2016" s="20">
        <v>6</v>
      </c>
      <c r="D2016" t="s">
        <v>4165</v>
      </c>
      <c r="E2016" t="s">
        <v>4188</v>
      </c>
      <c r="F2016" t="s">
        <v>4215</v>
      </c>
      <c r="G2016" t="s">
        <v>102</v>
      </c>
      <c r="H2016" t="s">
        <v>4432</v>
      </c>
      <c r="J2016" t="s">
        <v>172</v>
      </c>
    </row>
    <row r="2017" spans="1:10" x14ac:dyDescent="0.25">
      <c r="A2017" t="s">
        <v>4179</v>
      </c>
      <c r="B2017">
        <v>2019</v>
      </c>
      <c r="C2017" s="20">
        <v>6</v>
      </c>
      <c r="D2017" t="s">
        <v>4290</v>
      </c>
      <c r="E2017" t="s">
        <v>4150</v>
      </c>
      <c r="F2017" t="s">
        <v>4239</v>
      </c>
      <c r="G2017" t="s">
        <v>102</v>
      </c>
      <c r="H2017" t="s">
        <v>4432</v>
      </c>
      <c r="J2017" t="s">
        <v>172</v>
      </c>
    </row>
    <row r="2018" spans="1:10" x14ac:dyDescent="0.25">
      <c r="A2018" t="s">
        <v>4171</v>
      </c>
      <c r="B2018">
        <v>2012</v>
      </c>
      <c r="C2018" s="20">
        <v>6</v>
      </c>
      <c r="D2018" t="s">
        <v>4176</v>
      </c>
      <c r="E2018" t="s">
        <v>4203</v>
      </c>
      <c r="F2018" t="s">
        <v>4308</v>
      </c>
      <c r="G2018" t="s">
        <v>104</v>
      </c>
      <c r="H2018" t="s">
        <v>4425</v>
      </c>
      <c r="J2018" t="s">
        <v>172</v>
      </c>
    </row>
    <row r="2019" spans="1:10" x14ac:dyDescent="0.25">
      <c r="A2019" t="s">
        <v>4179</v>
      </c>
      <c r="B2019">
        <v>2018</v>
      </c>
      <c r="C2019" s="20">
        <v>6</v>
      </c>
      <c r="D2019" t="s">
        <v>4181</v>
      </c>
      <c r="E2019" t="s">
        <v>4177</v>
      </c>
      <c r="F2019" t="s">
        <v>4202</v>
      </c>
      <c r="G2019" t="s">
        <v>102</v>
      </c>
      <c r="H2019" t="s">
        <v>4432</v>
      </c>
      <c r="J2019" t="s">
        <v>172</v>
      </c>
    </row>
    <row r="2020" spans="1:10" x14ac:dyDescent="0.25">
      <c r="A2020" t="s">
        <v>4168</v>
      </c>
      <c r="B2020">
        <v>2016</v>
      </c>
      <c r="C2020" s="20">
        <v>6</v>
      </c>
      <c r="D2020" t="s">
        <v>4181</v>
      </c>
      <c r="E2020" t="s">
        <v>4241</v>
      </c>
      <c r="F2020" t="s">
        <v>4145</v>
      </c>
      <c r="G2020" t="s">
        <v>104</v>
      </c>
      <c r="H2020" t="s">
        <v>4147</v>
      </c>
      <c r="J2020" t="s">
        <v>172</v>
      </c>
    </row>
    <row r="2021" spans="1:10" x14ac:dyDescent="0.25">
      <c r="A2021" t="s">
        <v>4179</v>
      </c>
      <c r="B2021">
        <v>2017</v>
      </c>
      <c r="C2021" s="20">
        <v>6</v>
      </c>
      <c r="D2021" t="s">
        <v>4181</v>
      </c>
      <c r="E2021" t="s">
        <v>4262</v>
      </c>
      <c r="F2021" t="s">
        <v>4198</v>
      </c>
      <c r="G2021" t="s">
        <v>104</v>
      </c>
      <c r="H2021" t="s">
        <v>4454</v>
      </c>
      <c r="J2021" t="s">
        <v>172</v>
      </c>
    </row>
    <row r="2022" spans="1:10" x14ac:dyDescent="0.25">
      <c r="A2022" t="s">
        <v>4183</v>
      </c>
      <c r="B2022">
        <v>2017</v>
      </c>
      <c r="C2022" s="20">
        <v>6</v>
      </c>
      <c r="D2022" t="s">
        <v>4286</v>
      </c>
      <c r="E2022" t="s">
        <v>4144</v>
      </c>
      <c r="F2022" t="s">
        <v>4343</v>
      </c>
      <c r="G2022" t="s">
        <v>102</v>
      </c>
      <c r="H2022" t="s">
        <v>4432</v>
      </c>
      <c r="J2022" t="s">
        <v>172</v>
      </c>
    </row>
    <row r="2023" spans="1:10" x14ac:dyDescent="0.25">
      <c r="A2023" t="s">
        <v>4152</v>
      </c>
      <c r="B2023">
        <v>2018</v>
      </c>
      <c r="C2023" s="20">
        <v>6</v>
      </c>
      <c r="D2023" t="s">
        <v>4286</v>
      </c>
      <c r="E2023" t="s">
        <v>4286</v>
      </c>
      <c r="F2023" t="s">
        <v>4238</v>
      </c>
      <c r="G2023" t="s">
        <v>102</v>
      </c>
      <c r="H2023" t="s">
        <v>4462</v>
      </c>
      <c r="J2023" t="s">
        <v>172</v>
      </c>
    </row>
    <row r="2024" spans="1:10" x14ac:dyDescent="0.25">
      <c r="A2024" t="s">
        <v>4183</v>
      </c>
      <c r="B2024">
        <v>2016</v>
      </c>
      <c r="C2024" s="20">
        <v>6</v>
      </c>
      <c r="D2024" t="s">
        <v>4286</v>
      </c>
      <c r="E2024" t="s">
        <v>4210</v>
      </c>
      <c r="F2024" t="s">
        <v>4161</v>
      </c>
      <c r="G2024" t="s">
        <v>104</v>
      </c>
      <c r="H2024" t="s">
        <v>4147</v>
      </c>
      <c r="J2024" t="s">
        <v>172</v>
      </c>
    </row>
    <row r="2025" spans="1:10" x14ac:dyDescent="0.25">
      <c r="A2025" t="s">
        <v>4152</v>
      </c>
      <c r="B2025">
        <v>2012</v>
      </c>
      <c r="C2025" s="20">
        <v>6</v>
      </c>
      <c r="D2025" t="s">
        <v>4307</v>
      </c>
      <c r="E2025" t="s">
        <v>4242</v>
      </c>
      <c r="F2025" t="s">
        <v>4383</v>
      </c>
      <c r="G2025" t="s">
        <v>104</v>
      </c>
      <c r="H2025" t="s">
        <v>4425</v>
      </c>
      <c r="J2025" t="s">
        <v>172</v>
      </c>
    </row>
    <row r="2026" spans="1:10" x14ac:dyDescent="0.25">
      <c r="A2026" t="s">
        <v>4171</v>
      </c>
      <c r="B2026">
        <v>2017</v>
      </c>
      <c r="C2026" s="20">
        <v>6</v>
      </c>
      <c r="D2026" t="s">
        <v>4312</v>
      </c>
      <c r="E2026" t="s">
        <v>4312</v>
      </c>
      <c r="F2026" t="s">
        <v>4268</v>
      </c>
      <c r="G2026" t="s">
        <v>102</v>
      </c>
      <c r="H2026" t="s">
        <v>4462</v>
      </c>
      <c r="J2026" t="s">
        <v>172</v>
      </c>
    </row>
    <row r="2027" spans="1:10" x14ac:dyDescent="0.25">
      <c r="A2027" t="s">
        <v>4171</v>
      </c>
      <c r="B2027">
        <v>2017</v>
      </c>
      <c r="C2027" s="20">
        <v>6</v>
      </c>
      <c r="D2027" t="s">
        <v>4312</v>
      </c>
      <c r="E2027" t="s">
        <v>4153</v>
      </c>
      <c r="F2027" t="s">
        <v>4281</v>
      </c>
      <c r="G2027" t="s">
        <v>104</v>
      </c>
      <c r="H2027" t="s">
        <v>4454</v>
      </c>
      <c r="J2027" t="s">
        <v>172</v>
      </c>
    </row>
    <row r="2028" spans="1:10" x14ac:dyDescent="0.25">
      <c r="A2028" t="s">
        <v>4179</v>
      </c>
      <c r="B2028">
        <v>2012</v>
      </c>
      <c r="C2028" s="20">
        <v>6</v>
      </c>
      <c r="D2028" t="s">
        <v>4312</v>
      </c>
      <c r="E2028" t="s">
        <v>184</v>
      </c>
      <c r="F2028" t="s">
        <v>184</v>
      </c>
      <c r="G2028" t="s">
        <v>104</v>
      </c>
      <c r="H2028" t="s">
        <v>4454</v>
      </c>
      <c r="J2028" t="s">
        <v>172</v>
      </c>
    </row>
    <row r="2029" spans="1:10" x14ac:dyDescent="0.25">
      <c r="A2029" t="s">
        <v>4156</v>
      </c>
      <c r="B2029">
        <v>2019</v>
      </c>
      <c r="C2029" s="20">
        <v>6</v>
      </c>
      <c r="D2029" t="s">
        <v>4265</v>
      </c>
      <c r="E2029" t="s">
        <v>4270</v>
      </c>
      <c r="F2029" t="s">
        <v>4240</v>
      </c>
      <c r="G2029" t="s">
        <v>102</v>
      </c>
      <c r="H2029" t="s">
        <v>4432</v>
      </c>
      <c r="J2029" t="s">
        <v>172</v>
      </c>
    </row>
    <row r="2030" spans="1:10" x14ac:dyDescent="0.25">
      <c r="A2030" t="s">
        <v>4171</v>
      </c>
      <c r="B2030">
        <v>2018</v>
      </c>
      <c r="C2030" s="20">
        <v>6</v>
      </c>
      <c r="D2030" t="s">
        <v>4265</v>
      </c>
      <c r="E2030" t="s">
        <v>4290</v>
      </c>
      <c r="F2030" t="s">
        <v>4232</v>
      </c>
      <c r="G2030" t="s">
        <v>102</v>
      </c>
      <c r="H2030" t="s">
        <v>4432</v>
      </c>
      <c r="J2030" t="s">
        <v>172</v>
      </c>
    </row>
    <row r="2031" spans="1:10" x14ac:dyDescent="0.25">
      <c r="A2031" t="s">
        <v>4160</v>
      </c>
      <c r="B2031">
        <v>2012</v>
      </c>
      <c r="C2031" s="20">
        <v>6</v>
      </c>
      <c r="D2031" t="s">
        <v>4192</v>
      </c>
      <c r="E2031" t="s">
        <v>4265</v>
      </c>
      <c r="F2031" t="s">
        <v>4308</v>
      </c>
      <c r="G2031" t="s">
        <v>104</v>
      </c>
      <c r="H2031" t="s">
        <v>4147</v>
      </c>
      <c r="J2031" t="s">
        <v>172</v>
      </c>
    </row>
    <row r="2032" spans="1:10" x14ac:dyDescent="0.25">
      <c r="A2032" t="s">
        <v>4152</v>
      </c>
      <c r="B2032">
        <v>2017</v>
      </c>
      <c r="C2032" s="20">
        <v>6</v>
      </c>
      <c r="D2032" t="s">
        <v>4291</v>
      </c>
      <c r="E2032" t="s">
        <v>4218</v>
      </c>
      <c r="F2032" t="s">
        <v>4225</v>
      </c>
      <c r="G2032" t="s">
        <v>104</v>
      </c>
      <c r="H2032" t="s">
        <v>4147</v>
      </c>
      <c r="J2032" t="s">
        <v>172</v>
      </c>
    </row>
    <row r="2033" spans="1:10" x14ac:dyDescent="0.25">
      <c r="A2033" t="s">
        <v>4171</v>
      </c>
      <c r="B2033">
        <v>2016</v>
      </c>
      <c r="C2033" s="20">
        <v>6</v>
      </c>
      <c r="D2033" t="s">
        <v>4206</v>
      </c>
      <c r="E2033" t="s">
        <v>4286</v>
      </c>
      <c r="F2033" t="s">
        <v>4173</v>
      </c>
      <c r="G2033" t="s">
        <v>104</v>
      </c>
      <c r="H2033" t="s">
        <v>4147</v>
      </c>
      <c r="J2033" t="s">
        <v>172</v>
      </c>
    </row>
    <row r="2034" spans="1:10" x14ac:dyDescent="0.25">
      <c r="A2034" t="s">
        <v>4143</v>
      </c>
      <c r="B2034">
        <v>2013</v>
      </c>
      <c r="C2034" s="20">
        <v>6</v>
      </c>
      <c r="D2034" t="s">
        <v>4206</v>
      </c>
      <c r="E2034" t="s">
        <v>4238</v>
      </c>
      <c r="F2034" t="s">
        <v>4305</v>
      </c>
      <c r="G2034" t="s">
        <v>104</v>
      </c>
      <c r="H2034" t="s">
        <v>4147</v>
      </c>
      <c r="J2034" t="s">
        <v>172</v>
      </c>
    </row>
    <row r="2035" spans="1:10" x14ac:dyDescent="0.25">
      <c r="A2035" t="s">
        <v>4156</v>
      </c>
      <c r="B2035">
        <v>2012</v>
      </c>
      <c r="C2035" s="20">
        <v>6</v>
      </c>
      <c r="D2035" t="s">
        <v>4274</v>
      </c>
      <c r="E2035" t="s">
        <v>4283</v>
      </c>
      <c r="F2035" t="s">
        <v>4307</v>
      </c>
      <c r="G2035" t="s">
        <v>104</v>
      </c>
      <c r="H2035" t="s">
        <v>4147</v>
      </c>
      <c r="J2035" t="s">
        <v>172</v>
      </c>
    </row>
    <row r="2036" spans="1:10" x14ac:dyDescent="0.25">
      <c r="A2036" t="s">
        <v>4164</v>
      </c>
      <c r="B2036">
        <v>2017</v>
      </c>
      <c r="C2036" s="20">
        <v>6</v>
      </c>
      <c r="D2036" t="s">
        <v>4282</v>
      </c>
      <c r="E2036" t="s">
        <v>4242</v>
      </c>
      <c r="F2036" t="s">
        <v>4198</v>
      </c>
      <c r="G2036" t="s">
        <v>102</v>
      </c>
      <c r="H2036" t="s">
        <v>4462</v>
      </c>
      <c r="J2036" t="s">
        <v>172</v>
      </c>
    </row>
    <row r="2037" spans="1:10" x14ac:dyDescent="0.25">
      <c r="A2037" t="s">
        <v>4148</v>
      </c>
      <c r="B2037">
        <v>2013</v>
      </c>
      <c r="C2037" s="20">
        <v>6</v>
      </c>
      <c r="D2037" t="s">
        <v>4153</v>
      </c>
      <c r="E2037" t="s">
        <v>4223</v>
      </c>
      <c r="F2037" t="s">
        <v>4306</v>
      </c>
      <c r="G2037" t="s">
        <v>104</v>
      </c>
      <c r="H2037" t="s">
        <v>4147</v>
      </c>
      <c r="J2037" t="s">
        <v>172</v>
      </c>
    </row>
    <row r="2038" spans="1:10" x14ac:dyDescent="0.25">
      <c r="A2038" t="s">
        <v>4179</v>
      </c>
      <c r="B2038">
        <v>2016</v>
      </c>
      <c r="C2038" s="20">
        <v>6</v>
      </c>
      <c r="D2038" t="s">
        <v>4187</v>
      </c>
      <c r="E2038" t="s">
        <v>4173</v>
      </c>
      <c r="F2038" t="s">
        <v>4165</v>
      </c>
      <c r="G2038" t="s">
        <v>104</v>
      </c>
      <c r="H2038" t="s">
        <v>4147</v>
      </c>
      <c r="J2038" t="s">
        <v>172</v>
      </c>
    </row>
    <row r="2039" spans="1:10" x14ac:dyDescent="0.25">
      <c r="A2039" t="s">
        <v>4148</v>
      </c>
      <c r="B2039">
        <v>2012</v>
      </c>
      <c r="C2039" s="20">
        <v>6</v>
      </c>
      <c r="D2039" t="s">
        <v>4187</v>
      </c>
      <c r="E2039" t="s">
        <v>4222</v>
      </c>
      <c r="F2039" t="s">
        <v>4431</v>
      </c>
      <c r="G2039" t="s">
        <v>104</v>
      </c>
      <c r="H2039" t="s">
        <v>4425</v>
      </c>
      <c r="J2039" t="s">
        <v>172</v>
      </c>
    </row>
    <row r="2040" spans="1:10" x14ac:dyDescent="0.25">
      <c r="A2040" t="s">
        <v>4183</v>
      </c>
      <c r="B2040">
        <v>2019</v>
      </c>
      <c r="C2040" s="20">
        <v>6</v>
      </c>
      <c r="D2040" t="s">
        <v>4238</v>
      </c>
      <c r="E2040" t="s">
        <v>4217</v>
      </c>
      <c r="F2040" t="s">
        <v>4245</v>
      </c>
      <c r="G2040" t="s">
        <v>102</v>
      </c>
      <c r="H2040" t="s">
        <v>4432</v>
      </c>
      <c r="J2040" t="s">
        <v>172</v>
      </c>
    </row>
    <row r="2041" spans="1:10" x14ac:dyDescent="0.25">
      <c r="A2041" t="s">
        <v>4156</v>
      </c>
      <c r="B2041">
        <v>2017</v>
      </c>
      <c r="C2041" s="20">
        <v>6</v>
      </c>
      <c r="D2041" t="s">
        <v>4188</v>
      </c>
      <c r="E2041" t="s">
        <v>4267</v>
      </c>
      <c r="F2041" t="s">
        <v>4178</v>
      </c>
      <c r="G2041" t="s">
        <v>104</v>
      </c>
      <c r="H2041" t="s">
        <v>4454</v>
      </c>
      <c r="J2041" t="s">
        <v>172</v>
      </c>
    </row>
    <row r="2042" spans="1:10" x14ac:dyDescent="0.25">
      <c r="A2042" t="s">
        <v>4175</v>
      </c>
      <c r="B2042">
        <v>2012</v>
      </c>
      <c r="C2042" s="20">
        <v>6</v>
      </c>
      <c r="D2042" t="s">
        <v>4188</v>
      </c>
      <c r="E2042" t="s">
        <v>4188</v>
      </c>
      <c r="F2042" t="s">
        <v>184</v>
      </c>
      <c r="G2042" t="s">
        <v>104</v>
      </c>
      <c r="H2042" t="s">
        <v>4454</v>
      </c>
      <c r="J2042" t="s">
        <v>172</v>
      </c>
    </row>
    <row r="2043" spans="1:10" x14ac:dyDescent="0.25">
      <c r="A2043" t="s">
        <v>4143</v>
      </c>
      <c r="B2043">
        <v>2012</v>
      </c>
      <c r="C2043" s="20">
        <v>6</v>
      </c>
      <c r="D2043" t="s">
        <v>4223</v>
      </c>
      <c r="E2043" t="s">
        <v>4298</v>
      </c>
      <c r="F2043" t="s">
        <v>4299</v>
      </c>
      <c r="G2043" t="s">
        <v>104</v>
      </c>
      <c r="H2043" t="s">
        <v>4425</v>
      </c>
      <c r="J2043" t="s">
        <v>172</v>
      </c>
    </row>
    <row r="2044" spans="1:10" x14ac:dyDescent="0.25">
      <c r="A2044" t="s">
        <v>4183</v>
      </c>
      <c r="B2044">
        <v>2015</v>
      </c>
      <c r="C2044" s="20">
        <v>5.9</v>
      </c>
      <c r="D2044" t="s">
        <v>4216</v>
      </c>
      <c r="E2044" t="s">
        <v>4246</v>
      </c>
      <c r="F2044" t="s">
        <v>4258</v>
      </c>
      <c r="G2044" t="s">
        <v>104</v>
      </c>
      <c r="H2044" t="s">
        <v>4147</v>
      </c>
      <c r="J2044" t="s">
        <v>172</v>
      </c>
    </row>
    <row r="2045" spans="1:10" x14ac:dyDescent="0.25">
      <c r="A2045" t="s">
        <v>4143</v>
      </c>
      <c r="B2045">
        <v>2018</v>
      </c>
      <c r="C2045" s="20">
        <v>5.9</v>
      </c>
      <c r="D2045" t="s">
        <v>4230</v>
      </c>
      <c r="E2045" t="s">
        <v>4261</v>
      </c>
      <c r="F2045" t="s">
        <v>4345</v>
      </c>
      <c r="G2045" t="s">
        <v>104</v>
      </c>
      <c r="H2045" t="s">
        <v>4425</v>
      </c>
      <c r="J2045" t="s">
        <v>172</v>
      </c>
    </row>
    <row r="2046" spans="1:10" x14ac:dyDescent="0.25">
      <c r="A2046" t="s">
        <v>4186</v>
      </c>
      <c r="B2046">
        <v>2017</v>
      </c>
      <c r="C2046" s="20">
        <v>5.9</v>
      </c>
      <c r="D2046" t="s">
        <v>4230</v>
      </c>
      <c r="E2046" t="s">
        <v>4256</v>
      </c>
      <c r="F2046" t="s">
        <v>4211</v>
      </c>
      <c r="G2046" t="s">
        <v>104</v>
      </c>
      <c r="H2046" t="s">
        <v>4454</v>
      </c>
      <c r="J2046" t="s">
        <v>172</v>
      </c>
    </row>
    <row r="2047" spans="1:10" x14ac:dyDescent="0.25">
      <c r="A2047" t="s">
        <v>4175</v>
      </c>
      <c r="B2047">
        <v>2018</v>
      </c>
      <c r="C2047" s="20">
        <v>5.9</v>
      </c>
      <c r="D2047" t="s">
        <v>4190</v>
      </c>
      <c r="E2047" t="s">
        <v>4290</v>
      </c>
      <c r="F2047" t="s">
        <v>4281</v>
      </c>
      <c r="G2047" t="s">
        <v>104</v>
      </c>
      <c r="H2047" t="s">
        <v>4425</v>
      </c>
      <c r="J2047" t="s">
        <v>172</v>
      </c>
    </row>
    <row r="2048" spans="1:10" x14ac:dyDescent="0.25">
      <c r="A2048" t="s">
        <v>4152</v>
      </c>
      <c r="B2048">
        <v>2016</v>
      </c>
      <c r="C2048" s="20">
        <v>5.9</v>
      </c>
      <c r="D2048" t="s">
        <v>4227</v>
      </c>
      <c r="E2048" t="s">
        <v>4199</v>
      </c>
      <c r="F2048" t="s">
        <v>4257</v>
      </c>
      <c r="G2048" t="s">
        <v>104</v>
      </c>
      <c r="H2048" t="s">
        <v>4147</v>
      </c>
      <c r="J2048" t="s">
        <v>172</v>
      </c>
    </row>
    <row r="2049" spans="1:10" x14ac:dyDescent="0.25">
      <c r="A2049" t="s">
        <v>4143</v>
      </c>
      <c r="B2049">
        <v>2017</v>
      </c>
      <c r="C2049" s="20">
        <v>5.9</v>
      </c>
      <c r="D2049" t="s">
        <v>4161</v>
      </c>
      <c r="E2049" t="s">
        <v>4230</v>
      </c>
      <c r="F2049" t="s">
        <v>4190</v>
      </c>
      <c r="G2049" t="s">
        <v>102</v>
      </c>
      <c r="H2049" t="s">
        <v>4432</v>
      </c>
      <c r="J2049" t="s">
        <v>172</v>
      </c>
    </row>
    <row r="2050" spans="1:10" x14ac:dyDescent="0.25">
      <c r="A2050" t="s">
        <v>4148</v>
      </c>
      <c r="B2050">
        <v>2018</v>
      </c>
      <c r="C2050" s="20">
        <v>5.9</v>
      </c>
      <c r="D2050" t="s">
        <v>4210</v>
      </c>
      <c r="E2050" t="s">
        <v>4260</v>
      </c>
      <c r="F2050" t="s">
        <v>4245</v>
      </c>
      <c r="G2050" t="s">
        <v>102</v>
      </c>
      <c r="H2050" t="s">
        <v>4432</v>
      </c>
      <c r="J2050" t="s">
        <v>172</v>
      </c>
    </row>
    <row r="2051" spans="1:10" x14ac:dyDescent="0.25">
      <c r="A2051" t="s">
        <v>4186</v>
      </c>
      <c r="B2051">
        <v>2018</v>
      </c>
      <c r="C2051" s="20">
        <v>5.9</v>
      </c>
      <c r="D2051" t="s">
        <v>4177</v>
      </c>
      <c r="E2051" t="s">
        <v>4236</v>
      </c>
      <c r="F2051" t="s">
        <v>4308</v>
      </c>
      <c r="G2051" t="s">
        <v>102</v>
      </c>
      <c r="H2051" t="s">
        <v>4462</v>
      </c>
      <c r="J2051" t="s">
        <v>172</v>
      </c>
    </row>
    <row r="2052" spans="1:10" x14ac:dyDescent="0.25">
      <c r="A2052" t="s">
        <v>4156</v>
      </c>
      <c r="B2052">
        <v>2012</v>
      </c>
      <c r="C2052" s="20">
        <v>5.9</v>
      </c>
      <c r="D2052" t="s">
        <v>4165</v>
      </c>
      <c r="E2052" t="s">
        <v>4238</v>
      </c>
      <c r="F2052" t="s">
        <v>184</v>
      </c>
      <c r="G2052" t="s">
        <v>104</v>
      </c>
      <c r="H2052" t="s">
        <v>4454</v>
      </c>
      <c r="J2052" t="s">
        <v>172</v>
      </c>
    </row>
    <row r="2053" spans="1:10" x14ac:dyDescent="0.25">
      <c r="A2053" t="s">
        <v>4179</v>
      </c>
      <c r="B2053">
        <v>2015</v>
      </c>
      <c r="C2053" s="20">
        <v>5.9</v>
      </c>
      <c r="D2053" t="s">
        <v>4290</v>
      </c>
      <c r="E2053" t="s">
        <v>4169</v>
      </c>
      <c r="F2053" t="s">
        <v>4258</v>
      </c>
      <c r="G2053" t="s">
        <v>104</v>
      </c>
      <c r="H2053" t="s">
        <v>4147</v>
      </c>
      <c r="J2053" t="s">
        <v>172</v>
      </c>
    </row>
    <row r="2054" spans="1:10" x14ac:dyDescent="0.25">
      <c r="A2054" t="s">
        <v>4143</v>
      </c>
      <c r="B2054">
        <v>2018</v>
      </c>
      <c r="C2054" s="20">
        <v>5.9</v>
      </c>
      <c r="D2054" t="s">
        <v>4176</v>
      </c>
      <c r="E2054" t="s">
        <v>4217</v>
      </c>
      <c r="F2054" t="s">
        <v>4153</v>
      </c>
      <c r="G2054" t="s">
        <v>102</v>
      </c>
      <c r="H2054" t="s">
        <v>4432</v>
      </c>
      <c r="J2054" t="s">
        <v>172</v>
      </c>
    </row>
    <row r="2055" spans="1:10" x14ac:dyDescent="0.25">
      <c r="A2055" t="s">
        <v>4143</v>
      </c>
      <c r="B2055">
        <v>2016</v>
      </c>
      <c r="C2055" s="20">
        <v>5.9</v>
      </c>
      <c r="D2055" t="s">
        <v>4205</v>
      </c>
      <c r="E2055" t="s">
        <v>4227</v>
      </c>
      <c r="F2055" t="s">
        <v>4191</v>
      </c>
      <c r="G2055" t="s">
        <v>104</v>
      </c>
      <c r="H2055" t="s">
        <v>4147</v>
      </c>
      <c r="J2055" t="s">
        <v>172</v>
      </c>
    </row>
    <row r="2056" spans="1:10" x14ac:dyDescent="0.25">
      <c r="A2056" t="s">
        <v>4164</v>
      </c>
      <c r="B2056">
        <v>2018</v>
      </c>
      <c r="C2056" s="20">
        <v>5.9</v>
      </c>
      <c r="D2056" t="s">
        <v>4294</v>
      </c>
      <c r="E2056" t="s">
        <v>4205</v>
      </c>
      <c r="F2056" t="s">
        <v>4247</v>
      </c>
      <c r="G2056" t="s">
        <v>104</v>
      </c>
      <c r="H2056" t="s">
        <v>4425</v>
      </c>
      <c r="J2056" t="s">
        <v>172</v>
      </c>
    </row>
    <row r="2057" spans="1:10" x14ac:dyDescent="0.25">
      <c r="A2057" t="s">
        <v>4168</v>
      </c>
      <c r="B2057">
        <v>2012</v>
      </c>
      <c r="C2057" s="20">
        <v>5.9</v>
      </c>
      <c r="D2057" t="s">
        <v>4263</v>
      </c>
      <c r="E2057" t="s">
        <v>4201</v>
      </c>
      <c r="F2057" t="s">
        <v>4446</v>
      </c>
      <c r="G2057" t="s">
        <v>104</v>
      </c>
      <c r="H2057" t="s">
        <v>4454</v>
      </c>
      <c r="J2057" t="s">
        <v>172</v>
      </c>
    </row>
    <row r="2058" spans="1:10" x14ac:dyDescent="0.25">
      <c r="A2058" t="s">
        <v>4143</v>
      </c>
      <c r="B2058">
        <v>2019</v>
      </c>
      <c r="C2058" s="20">
        <v>5.9</v>
      </c>
      <c r="D2058" t="s">
        <v>4265</v>
      </c>
      <c r="E2058" t="s">
        <v>4305</v>
      </c>
      <c r="F2058" t="s">
        <v>4144</v>
      </c>
      <c r="G2058" t="s">
        <v>102</v>
      </c>
      <c r="H2058" t="s">
        <v>4462</v>
      </c>
      <c r="J2058" t="s">
        <v>172</v>
      </c>
    </row>
    <row r="2059" spans="1:10" x14ac:dyDescent="0.25">
      <c r="A2059" t="s">
        <v>4148</v>
      </c>
      <c r="B2059">
        <v>2013</v>
      </c>
      <c r="C2059" s="20">
        <v>5.9</v>
      </c>
      <c r="D2059" t="s">
        <v>4192</v>
      </c>
      <c r="E2059" t="s">
        <v>4239</v>
      </c>
      <c r="F2059" t="s">
        <v>184</v>
      </c>
      <c r="G2059" t="s">
        <v>104</v>
      </c>
      <c r="H2059" t="s">
        <v>4454</v>
      </c>
      <c r="J2059" t="s">
        <v>172</v>
      </c>
    </row>
    <row r="2060" spans="1:10" x14ac:dyDescent="0.25">
      <c r="A2060" t="s">
        <v>4175</v>
      </c>
      <c r="B2060">
        <v>2012</v>
      </c>
      <c r="C2060" s="20">
        <v>5.9</v>
      </c>
      <c r="D2060" t="s">
        <v>4248</v>
      </c>
      <c r="E2060" t="s">
        <v>4192</v>
      </c>
      <c r="F2060" t="s">
        <v>4408</v>
      </c>
      <c r="G2060" t="s">
        <v>104</v>
      </c>
      <c r="H2060" t="s">
        <v>4425</v>
      </c>
      <c r="J2060" t="s">
        <v>172</v>
      </c>
    </row>
    <row r="2061" spans="1:10" x14ac:dyDescent="0.25">
      <c r="A2061" t="s">
        <v>4175</v>
      </c>
      <c r="B2061">
        <v>2017</v>
      </c>
      <c r="C2061" s="20">
        <v>5.9</v>
      </c>
      <c r="D2061" t="s">
        <v>4201</v>
      </c>
      <c r="E2061" t="s">
        <v>4244</v>
      </c>
      <c r="F2061" t="s">
        <v>4280</v>
      </c>
      <c r="G2061" t="s">
        <v>102</v>
      </c>
      <c r="H2061" t="s">
        <v>4432</v>
      </c>
      <c r="J2061" t="s">
        <v>172</v>
      </c>
    </row>
    <row r="2062" spans="1:10" x14ac:dyDescent="0.25">
      <c r="A2062" t="s">
        <v>4186</v>
      </c>
      <c r="B2062">
        <v>2013</v>
      </c>
      <c r="C2062" s="20">
        <v>5.9</v>
      </c>
      <c r="D2062" t="s">
        <v>4295</v>
      </c>
      <c r="E2062" t="s">
        <v>4242</v>
      </c>
      <c r="F2062" t="s">
        <v>4304</v>
      </c>
      <c r="G2062" t="s">
        <v>104</v>
      </c>
      <c r="H2062" t="s">
        <v>4147</v>
      </c>
      <c r="J2062" t="s">
        <v>172</v>
      </c>
    </row>
    <row r="2063" spans="1:10" x14ac:dyDescent="0.25">
      <c r="A2063" t="s">
        <v>4164</v>
      </c>
      <c r="B2063">
        <v>2018</v>
      </c>
      <c r="C2063" s="20">
        <v>5.9</v>
      </c>
      <c r="D2063" t="s">
        <v>4202</v>
      </c>
      <c r="E2063" t="s">
        <v>4242</v>
      </c>
      <c r="F2063" t="s">
        <v>4199</v>
      </c>
      <c r="G2063" t="s">
        <v>102</v>
      </c>
      <c r="H2063" t="s">
        <v>4432</v>
      </c>
      <c r="J2063" t="s">
        <v>172</v>
      </c>
    </row>
    <row r="2064" spans="1:10" x14ac:dyDescent="0.25">
      <c r="A2064" t="s">
        <v>4171</v>
      </c>
      <c r="B2064">
        <v>2015</v>
      </c>
      <c r="C2064" s="20">
        <v>5.9</v>
      </c>
      <c r="D2064" t="s">
        <v>4291</v>
      </c>
      <c r="E2064" t="s">
        <v>4245</v>
      </c>
      <c r="F2064" t="s">
        <v>4144</v>
      </c>
      <c r="G2064" t="s">
        <v>104</v>
      </c>
      <c r="H2064" t="s">
        <v>4147</v>
      </c>
      <c r="J2064" t="s">
        <v>172</v>
      </c>
    </row>
    <row r="2065" spans="1:10" x14ac:dyDescent="0.25">
      <c r="A2065" t="s">
        <v>4148</v>
      </c>
      <c r="B2065">
        <v>2018</v>
      </c>
      <c r="C2065" s="20">
        <v>5.9</v>
      </c>
      <c r="D2065" t="s">
        <v>4206</v>
      </c>
      <c r="E2065" t="s">
        <v>4232</v>
      </c>
      <c r="F2065" t="s">
        <v>4210</v>
      </c>
      <c r="G2065" t="s">
        <v>102</v>
      </c>
      <c r="H2065" t="s">
        <v>4462</v>
      </c>
      <c r="J2065" t="s">
        <v>172</v>
      </c>
    </row>
    <row r="2066" spans="1:10" x14ac:dyDescent="0.25">
      <c r="A2066" t="s">
        <v>4160</v>
      </c>
      <c r="B2066">
        <v>2017</v>
      </c>
      <c r="C2066" s="20">
        <v>5.9</v>
      </c>
      <c r="D2066" t="s">
        <v>4206</v>
      </c>
      <c r="E2066" t="s">
        <v>4270</v>
      </c>
      <c r="F2066" t="s">
        <v>4210</v>
      </c>
      <c r="G2066" t="s">
        <v>102</v>
      </c>
      <c r="H2066" t="s">
        <v>4462</v>
      </c>
      <c r="J2066" t="s">
        <v>172</v>
      </c>
    </row>
    <row r="2067" spans="1:10" x14ac:dyDescent="0.25">
      <c r="A2067" t="s">
        <v>4160</v>
      </c>
      <c r="B2067">
        <v>2018</v>
      </c>
      <c r="C2067" s="20">
        <v>5.9</v>
      </c>
      <c r="D2067" t="s">
        <v>4282</v>
      </c>
      <c r="E2067" t="s">
        <v>4204</v>
      </c>
      <c r="F2067" t="s">
        <v>4217</v>
      </c>
      <c r="G2067" t="s">
        <v>104</v>
      </c>
      <c r="H2067" t="s">
        <v>4425</v>
      </c>
      <c r="J2067" t="s">
        <v>172</v>
      </c>
    </row>
    <row r="2068" spans="1:10" x14ac:dyDescent="0.25">
      <c r="A2068" t="s">
        <v>4179</v>
      </c>
      <c r="B2068">
        <v>2018</v>
      </c>
      <c r="C2068" s="20">
        <v>5.9</v>
      </c>
      <c r="D2068" t="s">
        <v>4238</v>
      </c>
      <c r="E2068" t="s">
        <v>4216</v>
      </c>
      <c r="F2068" t="s">
        <v>4229</v>
      </c>
      <c r="G2068" t="s">
        <v>102</v>
      </c>
      <c r="H2068" t="s">
        <v>4462</v>
      </c>
      <c r="J2068" t="s">
        <v>172</v>
      </c>
    </row>
    <row r="2069" spans="1:10" x14ac:dyDescent="0.25">
      <c r="A2069" t="s">
        <v>4186</v>
      </c>
      <c r="B2069">
        <v>2018</v>
      </c>
      <c r="C2069" s="20">
        <v>5.9</v>
      </c>
      <c r="D2069" t="s">
        <v>4238</v>
      </c>
      <c r="E2069" t="s">
        <v>4216</v>
      </c>
      <c r="F2069" t="s">
        <v>4288</v>
      </c>
      <c r="G2069" t="s">
        <v>104</v>
      </c>
      <c r="H2069" t="s">
        <v>4425</v>
      </c>
      <c r="J2069" t="s">
        <v>172</v>
      </c>
    </row>
    <row r="2070" spans="1:10" x14ac:dyDescent="0.25">
      <c r="A2070" t="s">
        <v>4183</v>
      </c>
      <c r="B2070">
        <v>2018</v>
      </c>
      <c r="C2070" s="20">
        <v>5.9</v>
      </c>
      <c r="D2070" t="s">
        <v>4188</v>
      </c>
      <c r="E2070" t="s">
        <v>4269</v>
      </c>
      <c r="F2070" t="s">
        <v>4244</v>
      </c>
      <c r="G2070" t="s">
        <v>102</v>
      </c>
      <c r="H2070" t="s">
        <v>4432</v>
      </c>
      <c r="J2070" t="s">
        <v>172</v>
      </c>
    </row>
    <row r="2071" spans="1:10" x14ac:dyDescent="0.25">
      <c r="A2071" t="s">
        <v>4148</v>
      </c>
      <c r="B2071">
        <v>2016</v>
      </c>
      <c r="C2071" s="20">
        <v>5.9</v>
      </c>
      <c r="D2071" t="s">
        <v>4188</v>
      </c>
      <c r="E2071" t="s">
        <v>4173</v>
      </c>
      <c r="F2071" t="s">
        <v>4280</v>
      </c>
      <c r="G2071" t="s">
        <v>104</v>
      </c>
      <c r="H2071" t="s">
        <v>4147</v>
      </c>
      <c r="J2071" t="s">
        <v>172</v>
      </c>
    </row>
    <row r="2072" spans="1:10" x14ac:dyDescent="0.25">
      <c r="A2072" t="s">
        <v>4186</v>
      </c>
      <c r="B2072">
        <v>2012</v>
      </c>
      <c r="C2072" s="20">
        <v>5.8</v>
      </c>
      <c r="D2072" t="s">
        <v>184</v>
      </c>
      <c r="E2072" t="s">
        <v>184</v>
      </c>
      <c r="F2072" t="s">
        <v>184</v>
      </c>
      <c r="G2072" t="s">
        <v>102</v>
      </c>
      <c r="H2072" t="s">
        <v>4438</v>
      </c>
      <c r="J2072" t="s">
        <v>172</v>
      </c>
    </row>
    <row r="2073" spans="1:10" x14ac:dyDescent="0.25">
      <c r="A2073" t="s">
        <v>4143</v>
      </c>
      <c r="B2073">
        <v>2019</v>
      </c>
      <c r="C2073" s="20">
        <v>5.8</v>
      </c>
      <c r="D2073" t="s">
        <v>4232</v>
      </c>
      <c r="E2073" t="s">
        <v>4274</v>
      </c>
      <c r="F2073" t="s">
        <v>4295</v>
      </c>
      <c r="G2073" t="s">
        <v>102</v>
      </c>
      <c r="H2073" t="s">
        <v>4432</v>
      </c>
      <c r="J2073" t="s">
        <v>172</v>
      </c>
    </row>
    <row r="2074" spans="1:10" x14ac:dyDescent="0.25">
      <c r="A2074" t="s">
        <v>4160</v>
      </c>
      <c r="B2074">
        <v>2014</v>
      </c>
      <c r="C2074" s="20">
        <v>5.8</v>
      </c>
      <c r="D2074" t="s">
        <v>4232</v>
      </c>
      <c r="E2074" t="s">
        <v>4241</v>
      </c>
      <c r="F2074" t="s">
        <v>4181</v>
      </c>
      <c r="G2074" t="s">
        <v>104</v>
      </c>
      <c r="H2074" t="s">
        <v>4147</v>
      </c>
      <c r="J2074" t="s">
        <v>172</v>
      </c>
    </row>
    <row r="2075" spans="1:10" x14ac:dyDescent="0.25">
      <c r="A2075" t="s">
        <v>4156</v>
      </c>
      <c r="B2075">
        <v>2016</v>
      </c>
      <c r="C2075" s="20">
        <v>5.8</v>
      </c>
      <c r="D2075" t="s">
        <v>4154</v>
      </c>
      <c r="E2075" t="s">
        <v>4255</v>
      </c>
      <c r="F2075" t="s">
        <v>4166</v>
      </c>
      <c r="G2075" t="s">
        <v>102</v>
      </c>
      <c r="H2075" t="s">
        <v>4432</v>
      </c>
      <c r="J2075" t="s">
        <v>172</v>
      </c>
    </row>
    <row r="2076" spans="1:10" x14ac:dyDescent="0.25">
      <c r="A2076" t="s">
        <v>4143</v>
      </c>
      <c r="B2076">
        <v>2016</v>
      </c>
      <c r="C2076" s="20">
        <v>5.8</v>
      </c>
      <c r="D2076" t="s">
        <v>4154</v>
      </c>
      <c r="E2076" t="s">
        <v>4166</v>
      </c>
      <c r="F2076" t="s">
        <v>4224</v>
      </c>
      <c r="G2076" t="s">
        <v>102</v>
      </c>
      <c r="H2076" t="s">
        <v>4432</v>
      </c>
      <c r="J2076" t="s">
        <v>172</v>
      </c>
    </row>
    <row r="2077" spans="1:10" x14ac:dyDescent="0.25">
      <c r="A2077" t="s">
        <v>4175</v>
      </c>
      <c r="B2077">
        <v>2014</v>
      </c>
      <c r="C2077" s="20">
        <v>5.8</v>
      </c>
      <c r="D2077" t="s">
        <v>4251</v>
      </c>
      <c r="E2077" t="s">
        <v>4230</v>
      </c>
      <c r="F2077" t="s">
        <v>4205</v>
      </c>
      <c r="G2077" t="s">
        <v>104</v>
      </c>
      <c r="H2077" t="s">
        <v>4147</v>
      </c>
      <c r="J2077" t="s">
        <v>172</v>
      </c>
    </row>
    <row r="2078" spans="1:10" x14ac:dyDescent="0.25">
      <c r="A2078" t="s">
        <v>4160</v>
      </c>
      <c r="B2078">
        <v>2016</v>
      </c>
      <c r="C2078" s="20">
        <v>5.8</v>
      </c>
      <c r="D2078" t="s">
        <v>4230</v>
      </c>
      <c r="E2078" t="s">
        <v>4251</v>
      </c>
      <c r="F2078" t="s">
        <v>4465</v>
      </c>
      <c r="G2078" t="s">
        <v>102</v>
      </c>
      <c r="H2078" t="s">
        <v>4462</v>
      </c>
      <c r="J2078" t="s">
        <v>172</v>
      </c>
    </row>
    <row r="2079" spans="1:10" x14ac:dyDescent="0.25">
      <c r="A2079" t="s">
        <v>4143</v>
      </c>
      <c r="B2079">
        <v>2017</v>
      </c>
      <c r="C2079" s="20">
        <v>5.8</v>
      </c>
      <c r="D2079" t="s">
        <v>4261</v>
      </c>
      <c r="E2079" t="s">
        <v>4165</v>
      </c>
      <c r="F2079" t="s">
        <v>4267</v>
      </c>
      <c r="G2079" t="s">
        <v>104</v>
      </c>
      <c r="H2079" t="s">
        <v>4454</v>
      </c>
      <c r="J2079" t="s">
        <v>172</v>
      </c>
    </row>
    <row r="2080" spans="1:10" x14ac:dyDescent="0.25">
      <c r="A2080" t="s">
        <v>4152</v>
      </c>
      <c r="B2080">
        <v>2014</v>
      </c>
      <c r="C2080" s="20">
        <v>5.8</v>
      </c>
      <c r="D2080" t="s">
        <v>4227</v>
      </c>
      <c r="E2080" t="s">
        <v>4181</v>
      </c>
      <c r="F2080" t="s">
        <v>4273</v>
      </c>
      <c r="G2080" t="s">
        <v>104</v>
      </c>
      <c r="H2080" t="s">
        <v>4147</v>
      </c>
      <c r="J2080" t="s">
        <v>172</v>
      </c>
    </row>
    <row r="2081" spans="1:10" x14ac:dyDescent="0.25">
      <c r="A2081" t="s">
        <v>4164</v>
      </c>
      <c r="B2081">
        <v>2017</v>
      </c>
      <c r="C2081" s="20">
        <v>5.8</v>
      </c>
      <c r="D2081" t="s">
        <v>4227</v>
      </c>
      <c r="E2081" t="s">
        <v>4296</v>
      </c>
      <c r="F2081" t="s">
        <v>4256</v>
      </c>
      <c r="G2081" t="s">
        <v>104</v>
      </c>
      <c r="H2081" t="s">
        <v>4454</v>
      </c>
      <c r="J2081" t="s">
        <v>172</v>
      </c>
    </row>
    <row r="2082" spans="1:10" x14ac:dyDescent="0.25">
      <c r="A2082" t="s">
        <v>4179</v>
      </c>
      <c r="B2082">
        <v>2015</v>
      </c>
      <c r="C2082" s="20">
        <v>5.8</v>
      </c>
      <c r="D2082" t="s">
        <v>4410</v>
      </c>
      <c r="E2082" t="s">
        <v>4418</v>
      </c>
      <c r="F2082" t="s">
        <v>4452</v>
      </c>
      <c r="G2082" t="s">
        <v>102</v>
      </c>
      <c r="H2082" t="s">
        <v>4449</v>
      </c>
      <c r="J2082" t="s">
        <v>172</v>
      </c>
    </row>
    <row r="2083" spans="1:10" x14ac:dyDescent="0.25">
      <c r="A2083" t="s">
        <v>4160</v>
      </c>
      <c r="B2083">
        <v>2015</v>
      </c>
      <c r="C2083" s="20">
        <v>5.8</v>
      </c>
      <c r="D2083" t="s">
        <v>4172</v>
      </c>
      <c r="E2083" t="s">
        <v>4270</v>
      </c>
      <c r="F2083" t="s">
        <v>4181</v>
      </c>
      <c r="G2083" t="s">
        <v>104</v>
      </c>
      <c r="H2083" t="s">
        <v>4147</v>
      </c>
      <c r="J2083" t="s">
        <v>172</v>
      </c>
    </row>
    <row r="2084" spans="1:10" x14ac:dyDescent="0.25">
      <c r="A2084" t="s">
        <v>4156</v>
      </c>
      <c r="B2084">
        <v>2016</v>
      </c>
      <c r="C2084" s="20">
        <v>5.8</v>
      </c>
      <c r="D2084" t="s">
        <v>4161</v>
      </c>
      <c r="E2084" t="s">
        <v>4211</v>
      </c>
      <c r="F2084" t="s">
        <v>4320</v>
      </c>
      <c r="G2084" t="s">
        <v>104</v>
      </c>
      <c r="H2084" t="s">
        <v>4454</v>
      </c>
      <c r="J2084" t="s">
        <v>172</v>
      </c>
    </row>
    <row r="2085" spans="1:10" x14ac:dyDescent="0.25">
      <c r="A2085" t="s">
        <v>4152</v>
      </c>
      <c r="B2085">
        <v>2018</v>
      </c>
      <c r="C2085" s="20">
        <v>5.8</v>
      </c>
      <c r="D2085" t="s">
        <v>4177</v>
      </c>
      <c r="E2085" t="s">
        <v>4181</v>
      </c>
      <c r="F2085" t="s">
        <v>4223</v>
      </c>
      <c r="G2085" t="s">
        <v>102</v>
      </c>
      <c r="H2085" t="s">
        <v>4432</v>
      </c>
      <c r="J2085" t="s">
        <v>172</v>
      </c>
    </row>
    <row r="2086" spans="1:10" x14ac:dyDescent="0.25">
      <c r="A2086" t="s">
        <v>4156</v>
      </c>
      <c r="B2086">
        <v>2017</v>
      </c>
      <c r="C2086" s="20">
        <v>5.8</v>
      </c>
      <c r="D2086" t="s">
        <v>4149</v>
      </c>
      <c r="E2086" t="s">
        <v>4154</v>
      </c>
      <c r="F2086" t="s">
        <v>4276</v>
      </c>
      <c r="G2086" t="s">
        <v>104</v>
      </c>
      <c r="H2086" t="s">
        <v>4425</v>
      </c>
      <c r="J2086" t="s">
        <v>172</v>
      </c>
    </row>
    <row r="2087" spans="1:10" x14ac:dyDescent="0.25">
      <c r="A2087" t="s">
        <v>4179</v>
      </c>
      <c r="B2087">
        <v>2016</v>
      </c>
      <c r="C2087" s="20">
        <v>5.8</v>
      </c>
      <c r="D2087" t="s">
        <v>4149</v>
      </c>
      <c r="E2087" t="s">
        <v>4211</v>
      </c>
      <c r="F2087" t="s">
        <v>4185</v>
      </c>
      <c r="G2087" t="s">
        <v>104</v>
      </c>
      <c r="H2087" t="s">
        <v>4454</v>
      </c>
      <c r="J2087" t="s">
        <v>172</v>
      </c>
    </row>
    <row r="2088" spans="1:10" x14ac:dyDescent="0.25">
      <c r="A2088" t="s">
        <v>4175</v>
      </c>
      <c r="B2088">
        <v>2012</v>
      </c>
      <c r="C2088" s="20">
        <v>5.8</v>
      </c>
      <c r="D2088" t="s">
        <v>4173</v>
      </c>
      <c r="E2088" t="s">
        <v>4286</v>
      </c>
      <c r="F2088" t="s">
        <v>184</v>
      </c>
      <c r="G2088" t="s">
        <v>102</v>
      </c>
      <c r="H2088" t="s">
        <v>4438</v>
      </c>
      <c r="J2088" t="s">
        <v>172</v>
      </c>
    </row>
    <row r="2089" spans="1:10" x14ac:dyDescent="0.25">
      <c r="A2089" t="s">
        <v>4168</v>
      </c>
      <c r="B2089">
        <v>2013</v>
      </c>
      <c r="C2089" s="20">
        <v>5.8</v>
      </c>
      <c r="D2089" t="s">
        <v>4241</v>
      </c>
      <c r="E2089" t="s">
        <v>4188</v>
      </c>
      <c r="F2089" t="s">
        <v>4300</v>
      </c>
      <c r="G2089" t="s">
        <v>104</v>
      </c>
      <c r="H2089" t="s">
        <v>4147</v>
      </c>
      <c r="J2089" t="s">
        <v>172</v>
      </c>
    </row>
    <row r="2090" spans="1:10" x14ac:dyDescent="0.25">
      <c r="A2090" t="s">
        <v>4148</v>
      </c>
      <c r="B2090">
        <v>2017</v>
      </c>
      <c r="C2090" s="20">
        <v>5.8</v>
      </c>
      <c r="D2090" t="s">
        <v>4245</v>
      </c>
      <c r="E2090" t="s">
        <v>4288</v>
      </c>
      <c r="F2090" t="s">
        <v>4288</v>
      </c>
      <c r="G2090" t="s">
        <v>102</v>
      </c>
      <c r="H2090" t="s">
        <v>4432</v>
      </c>
      <c r="J2090" t="s">
        <v>172</v>
      </c>
    </row>
    <row r="2091" spans="1:10" x14ac:dyDescent="0.25">
      <c r="A2091" t="s">
        <v>4175</v>
      </c>
      <c r="B2091">
        <v>2015</v>
      </c>
      <c r="C2091" s="20">
        <v>5.8</v>
      </c>
      <c r="D2091" t="s">
        <v>4165</v>
      </c>
      <c r="E2091" t="s">
        <v>4433</v>
      </c>
      <c r="F2091" t="s">
        <v>4451</v>
      </c>
      <c r="G2091" t="s">
        <v>102</v>
      </c>
      <c r="H2091" t="s">
        <v>4449</v>
      </c>
      <c r="J2091" t="s">
        <v>172</v>
      </c>
    </row>
    <row r="2092" spans="1:10" x14ac:dyDescent="0.25">
      <c r="A2092" t="s">
        <v>4164</v>
      </c>
      <c r="B2092">
        <v>2014</v>
      </c>
      <c r="C2092" s="20">
        <v>5.8</v>
      </c>
      <c r="D2092" t="s">
        <v>4165</v>
      </c>
      <c r="E2092" t="s">
        <v>4173</v>
      </c>
      <c r="F2092" t="s">
        <v>4241</v>
      </c>
      <c r="G2092" t="s">
        <v>104</v>
      </c>
      <c r="H2092" t="s">
        <v>4147</v>
      </c>
      <c r="J2092" t="s">
        <v>172</v>
      </c>
    </row>
    <row r="2093" spans="1:10" x14ac:dyDescent="0.25">
      <c r="A2093" t="s">
        <v>4160</v>
      </c>
      <c r="B2093">
        <v>2013</v>
      </c>
      <c r="C2093" s="20">
        <v>5.8</v>
      </c>
      <c r="D2093" t="s">
        <v>4290</v>
      </c>
      <c r="E2093" t="s">
        <v>4269</v>
      </c>
      <c r="F2093" t="s">
        <v>4266</v>
      </c>
      <c r="G2093" t="s">
        <v>104</v>
      </c>
      <c r="H2093" t="s">
        <v>4147</v>
      </c>
      <c r="J2093" t="s">
        <v>172</v>
      </c>
    </row>
    <row r="2094" spans="1:10" x14ac:dyDescent="0.25">
      <c r="A2094" t="s">
        <v>4148</v>
      </c>
      <c r="B2094">
        <v>2018</v>
      </c>
      <c r="C2094" s="20">
        <v>5.8</v>
      </c>
      <c r="D2094" t="s">
        <v>4290</v>
      </c>
      <c r="E2094" t="s">
        <v>4239</v>
      </c>
      <c r="F2094" t="s">
        <v>4317</v>
      </c>
      <c r="G2094" t="s">
        <v>104</v>
      </c>
      <c r="H2094" t="s">
        <v>4425</v>
      </c>
      <c r="J2094" t="s">
        <v>172</v>
      </c>
    </row>
    <row r="2095" spans="1:10" x14ac:dyDescent="0.25">
      <c r="A2095" t="s">
        <v>4160</v>
      </c>
      <c r="B2095">
        <v>2017</v>
      </c>
      <c r="C2095" s="20">
        <v>5.8</v>
      </c>
      <c r="D2095" t="s">
        <v>4176</v>
      </c>
      <c r="E2095" t="s">
        <v>4222</v>
      </c>
      <c r="F2095" t="s">
        <v>4207</v>
      </c>
      <c r="G2095" t="s">
        <v>102</v>
      </c>
      <c r="H2095" t="s">
        <v>4432</v>
      </c>
      <c r="J2095" t="s">
        <v>172</v>
      </c>
    </row>
    <row r="2096" spans="1:10" x14ac:dyDescent="0.25">
      <c r="A2096" t="s">
        <v>4183</v>
      </c>
      <c r="B2096">
        <v>2018</v>
      </c>
      <c r="C2096" s="20">
        <v>5.8</v>
      </c>
      <c r="D2096" t="s">
        <v>4176</v>
      </c>
      <c r="E2096" t="s">
        <v>4460</v>
      </c>
      <c r="F2096" t="s">
        <v>4254</v>
      </c>
      <c r="G2096" t="s">
        <v>104</v>
      </c>
      <c r="H2096" t="s">
        <v>4454</v>
      </c>
      <c r="J2096" t="s">
        <v>172</v>
      </c>
    </row>
    <row r="2097" spans="1:10" x14ac:dyDescent="0.25">
      <c r="A2097" t="s">
        <v>4171</v>
      </c>
      <c r="B2097">
        <v>2014</v>
      </c>
      <c r="C2097" s="20">
        <v>5.8</v>
      </c>
      <c r="D2097" t="s">
        <v>4205</v>
      </c>
      <c r="E2097" t="s">
        <v>4195</v>
      </c>
      <c r="F2097" t="s">
        <v>4241</v>
      </c>
      <c r="G2097" t="s">
        <v>104</v>
      </c>
      <c r="H2097" t="s">
        <v>4147</v>
      </c>
      <c r="J2097" t="s">
        <v>172</v>
      </c>
    </row>
    <row r="2098" spans="1:10" x14ac:dyDescent="0.25">
      <c r="A2098" t="s">
        <v>4152</v>
      </c>
      <c r="B2098">
        <v>2017</v>
      </c>
      <c r="C2098" s="20">
        <v>5.8</v>
      </c>
      <c r="D2098" t="s">
        <v>4286</v>
      </c>
      <c r="E2098" t="s">
        <v>4182</v>
      </c>
      <c r="F2098" t="s">
        <v>4154</v>
      </c>
      <c r="G2098" t="s">
        <v>102</v>
      </c>
      <c r="H2098" t="s">
        <v>4432</v>
      </c>
      <c r="J2098" t="s">
        <v>172</v>
      </c>
    </row>
    <row r="2099" spans="1:10" x14ac:dyDescent="0.25">
      <c r="A2099" t="s">
        <v>4152</v>
      </c>
      <c r="B2099">
        <v>2017</v>
      </c>
      <c r="C2099" s="20">
        <v>5.8</v>
      </c>
      <c r="D2099" t="s">
        <v>4286</v>
      </c>
      <c r="E2099" t="s">
        <v>184</v>
      </c>
      <c r="F2099" t="s">
        <v>4194</v>
      </c>
      <c r="G2099" t="s">
        <v>102</v>
      </c>
      <c r="H2099" t="s">
        <v>4449</v>
      </c>
      <c r="J2099" t="s">
        <v>172</v>
      </c>
    </row>
    <row r="2100" spans="1:10" x14ac:dyDescent="0.25">
      <c r="A2100" t="s">
        <v>4168</v>
      </c>
      <c r="B2100">
        <v>2014</v>
      </c>
      <c r="C2100" s="20">
        <v>5.8</v>
      </c>
      <c r="D2100" t="s">
        <v>4286</v>
      </c>
      <c r="E2100" t="s">
        <v>4240</v>
      </c>
      <c r="F2100" t="s">
        <v>4286</v>
      </c>
      <c r="G2100" t="s">
        <v>104</v>
      </c>
      <c r="H2100" t="s">
        <v>4147</v>
      </c>
      <c r="J2100" t="s">
        <v>172</v>
      </c>
    </row>
    <row r="2101" spans="1:10" x14ac:dyDescent="0.25">
      <c r="A2101" t="s">
        <v>4186</v>
      </c>
      <c r="B2101">
        <v>2018</v>
      </c>
      <c r="C2101" s="20">
        <v>5.8</v>
      </c>
      <c r="D2101" t="s">
        <v>4308</v>
      </c>
      <c r="E2101" t="s">
        <v>4351</v>
      </c>
      <c r="F2101" t="s">
        <v>4201</v>
      </c>
      <c r="G2101" t="s">
        <v>104</v>
      </c>
      <c r="H2101" t="s">
        <v>4454</v>
      </c>
      <c r="J2101" t="s">
        <v>172</v>
      </c>
    </row>
    <row r="2102" spans="1:10" x14ac:dyDescent="0.25">
      <c r="A2102" t="s">
        <v>4168</v>
      </c>
      <c r="B2102">
        <v>2017</v>
      </c>
      <c r="C2102" s="20">
        <v>5.8</v>
      </c>
      <c r="D2102" t="s">
        <v>4242</v>
      </c>
      <c r="E2102" t="s">
        <v>4273</v>
      </c>
      <c r="F2102" t="s">
        <v>4285</v>
      </c>
      <c r="G2102" t="s">
        <v>102</v>
      </c>
      <c r="H2102" t="s">
        <v>4432</v>
      </c>
      <c r="J2102" t="s">
        <v>172</v>
      </c>
    </row>
    <row r="2103" spans="1:10" x14ac:dyDescent="0.25">
      <c r="A2103" t="s">
        <v>4148</v>
      </c>
      <c r="B2103">
        <v>2017</v>
      </c>
      <c r="C2103" s="20">
        <v>5.8</v>
      </c>
      <c r="D2103" t="s">
        <v>4263</v>
      </c>
      <c r="E2103" t="s">
        <v>4232</v>
      </c>
      <c r="F2103" t="s">
        <v>4340</v>
      </c>
      <c r="G2103" t="s">
        <v>102</v>
      </c>
      <c r="H2103" t="s">
        <v>4462</v>
      </c>
      <c r="J2103" t="s">
        <v>172</v>
      </c>
    </row>
    <row r="2104" spans="1:10" x14ac:dyDescent="0.25">
      <c r="A2104" t="s">
        <v>4156</v>
      </c>
      <c r="B2104">
        <v>2016</v>
      </c>
      <c r="C2104" s="20">
        <v>5.8</v>
      </c>
      <c r="D2104" t="s">
        <v>4208</v>
      </c>
      <c r="E2104" t="s">
        <v>184</v>
      </c>
      <c r="F2104" t="s">
        <v>4342</v>
      </c>
      <c r="G2104" t="s">
        <v>102</v>
      </c>
      <c r="H2104" t="s">
        <v>4449</v>
      </c>
      <c r="J2104" t="s">
        <v>172</v>
      </c>
    </row>
    <row r="2105" spans="1:10" x14ac:dyDescent="0.25">
      <c r="A2105" t="s">
        <v>4160</v>
      </c>
      <c r="B2105">
        <v>2012</v>
      </c>
      <c r="C2105" s="20">
        <v>5.8</v>
      </c>
      <c r="D2105" t="s">
        <v>4208</v>
      </c>
      <c r="E2105" t="s">
        <v>4284</v>
      </c>
      <c r="F2105" t="s">
        <v>4445</v>
      </c>
      <c r="G2105" t="s">
        <v>104</v>
      </c>
      <c r="H2105" t="s">
        <v>4454</v>
      </c>
      <c r="J2105" t="s">
        <v>172</v>
      </c>
    </row>
    <row r="2106" spans="1:10" x14ac:dyDescent="0.25">
      <c r="A2106" t="s">
        <v>4156</v>
      </c>
      <c r="B2106">
        <v>2018</v>
      </c>
      <c r="C2106" s="20">
        <v>5.8</v>
      </c>
      <c r="D2106" t="s">
        <v>4312</v>
      </c>
      <c r="E2106" t="s">
        <v>4218</v>
      </c>
      <c r="F2106" t="s">
        <v>4230</v>
      </c>
      <c r="G2106" t="s">
        <v>102</v>
      </c>
      <c r="H2106" t="s">
        <v>4432</v>
      </c>
      <c r="J2106" t="s">
        <v>172</v>
      </c>
    </row>
    <row r="2107" spans="1:10" x14ac:dyDescent="0.25">
      <c r="A2107" t="s">
        <v>4168</v>
      </c>
      <c r="B2107">
        <v>2012</v>
      </c>
      <c r="C2107" s="20">
        <v>5.8</v>
      </c>
      <c r="D2107" t="s">
        <v>4312</v>
      </c>
      <c r="E2107" t="s">
        <v>4284</v>
      </c>
      <c r="F2107" t="s">
        <v>4314</v>
      </c>
      <c r="G2107" t="s">
        <v>104</v>
      </c>
      <c r="H2107" t="s">
        <v>4425</v>
      </c>
      <c r="J2107" t="s">
        <v>172</v>
      </c>
    </row>
    <row r="2108" spans="1:10" x14ac:dyDescent="0.25">
      <c r="A2108" t="s">
        <v>4143</v>
      </c>
      <c r="B2108">
        <v>2018</v>
      </c>
      <c r="C2108" s="20">
        <v>5.8</v>
      </c>
      <c r="D2108" t="s">
        <v>4237</v>
      </c>
      <c r="E2108" t="s">
        <v>4263</v>
      </c>
      <c r="F2108" t="s">
        <v>4229</v>
      </c>
      <c r="G2108" t="s">
        <v>102</v>
      </c>
      <c r="H2108" t="s">
        <v>4462</v>
      </c>
      <c r="J2108" t="s">
        <v>172</v>
      </c>
    </row>
    <row r="2109" spans="1:10" x14ac:dyDescent="0.25">
      <c r="A2109" t="s">
        <v>4168</v>
      </c>
      <c r="B2109">
        <v>2015</v>
      </c>
      <c r="C2109" s="20">
        <v>5.8</v>
      </c>
      <c r="D2109" t="s">
        <v>4237</v>
      </c>
      <c r="E2109" t="s">
        <v>4236</v>
      </c>
      <c r="F2109" t="s">
        <v>4290</v>
      </c>
      <c r="G2109" t="s">
        <v>104</v>
      </c>
      <c r="H2109" t="s">
        <v>4147</v>
      </c>
      <c r="J2109" t="s">
        <v>172</v>
      </c>
    </row>
    <row r="2110" spans="1:10" x14ac:dyDescent="0.25">
      <c r="A2110" t="s">
        <v>4183</v>
      </c>
      <c r="B2110">
        <v>2018</v>
      </c>
      <c r="C2110" s="20">
        <v>5.8</v>
      </c>
      <c r="D2110" t="s">
        <v>4270</v>
      </c>
      <c r="E2110" t="s">
        <v>4176</v>
      </c>
      <c r="F2110" t="s">
        <v>4211</v>
      </c>
      <c r="G2110" t="s">
        <v>104</v>
      </c>
      <c r="H2110" t="s">
        <v>4425</v>
      </c>
      <c r="J2110" t="s">
        <v>172</v>
      </c>
    </row>
    <row r="2111" spans="1:10" x14ac:dyDescent="0.25">
      <c r="A2111" t="s">
        <v>4143</v>
      </c>
      <c r="B2111">
        <v>2013</v>
      </c>
      <c r="C2111" s="20">
        <v>5.8</v>
      </c>
      <c r="D2111" t="s">
        <v>4202</v>
      </c>
      <c r="E2111" t="s">
        <v>4206</v>
      </c>
      <c r="F2111" t="s">
        <v>184</v>
      </c>
      <c r="G2111" t="s">
        <v>104</v>
      </c>
      <c r="H2111" t="s">
        <v>4454</v>
      </c>
      <c r="J2111" t="s">
        <v>172</v>
      </c>
    </row>
    <row r="2112" spans="1:10" x14ac:dyDescent="0.25">
      <c r="A2112" t="s">
        <v>4156</v>
      </c>
      <c r="B2112">
        <v>2015</v>
      </c>
      <c r="C2112" s="20">
        <v>5.8</v>
      </c>
      <c r="D2112" t="s">
        <v>4231</v>
      </c>
      <c r="E2112" t="s">
        <v>4282</v>
      </c>
      <c r="F2112" t="s">
        <v>4210</v>
      </c>
      <c r="G2112" t="s">
        <v>104</v>
      </c>
      <c r="H2112" t="s">
        <v>4147</v>
      </c>
      <c r="J2112" t="s">
        <v>172</v>
      </c>
    </row>
    <row r="2113" spans="1:10" x14ac:dyDescent="0.25">
      <c r="A2113" t="s">
        <v>4179</v>
      </c>
      <c r="B2113">
        <v>2013</v>
      </c>
      <c r="C2113" s="20">
        <v>5.8</v>
      </c>
      <c r="D2113" t="s">
        <v>4231</v>
      </c>
      <c r="E2113" t="s">
        <v>4208</v>
      </c>
      <c r="F2113" t="s">
        <v>4303</v>
      </c>
      <c r="G2113" t="s">
        <v>104</v>
      </c>
      <c r="H2113" t="s">
        <v>4147</v>
      </c>
      <c r="J2113" t="s">
        <v>172</v>
      </c>
    </row>
    <row r="2114" spans="1:10" x14ac:dyDescent="0.25">
      <c r="A2114" t="s">
        <v>4152</v>
      </c>
      <c r="B2114">
        <v>2019</v>
      </c>
      <c r="C2114" s="20">
        <v>5.8</v>
      </c>
      <c r="D2114" t="s">
        <v>4244</v>
      </c>
      <c r="E2114" t="s">
        <v>4237</v>
      </c>
      <c r="F2114" t="s">
        <v>4290</v>
      </c>
      <c r="G2114" t="s">
        <v>102</v>
      </c>
      <c r="H2114" t="s">
        <v>4432</v>
      </c>
      <c r="J2114" t="s">
        <v>172</v>
      </c>
    </row>
    <row r="2115" spans="1:10" x14ac:dyDescent="0.25">
      <c r="A2115" t="s">
        <v>4164</v>
      </c>
      <c r="B2115">
        <v>2017</v>
      </c>
      <c r="C2115" s="20">
        <v>5.8</v>
      </c>
      <c r="D2115" t="s">
        <v>4282</v>
      </c>
      <c r="E2115" t="s">
        <v>4254</v>
      </c>
      <c r="F2115" t="s">
        <v>4258</v>
      </c>
      <c r="G2115" t="s">
        <v>102</v>
      </c>
      <c r="H2115" t="s">
        <v>4432</v>
      </c>
      <c r="J2115" t="s">
        <v>172</v>
      </c>
    </row>
    <row r="2116" spans="1:10" x14ac:dyDescent="0.25">
      <c r="A2116" t="s">
        <v>4183</v>
      </c>
      <c r="B2116">
        <v>2012</v>
      </c>
      <c r="C2116" s="20">
        <v>5.8</v>
      </c>
      <c r="D2116" t="s">
        <v>4153</v>
      </c>
      <c r="E2116" t="s">
        <v>184</v>
      </c>
      <c r="F2116" t="s">
        <v>184</v>
      </c>
      <c r="G2116" t="s">
        <v>102</v>
      </c>
      <c r="H2116" t="s">
        <v>4438</v>
      </c>
      <c r="J2116" t="s">
        <v>172</v>
      </c>
    </row>
    <row r="2117" spans="1:10" x14ac:dyDescent="0.25">
      <c r="A2117" t="s">
        <v>4179</v>
      </c>
      <c r="B2117">
        <v>2012</v>
      </c>
      <c r="C2117" s="20">
        <v>5.8</v>
      </c>
      <c r="D2117" t="s">
        <v>4187</v>
      </c>
      <c r="E2117" t="s">
        <v>184</v>
      </c>
      <c r="F2117" t="s">
        <v>184</v>
      </c>
      <c r="G2117" t="s">
        <v>102</v>
      </c>
      <c r="H2117" t="s">
        <v>4438</v>
      </c>
      <c r="J2117" t="s">
        <v>172</v>
      </c>
    </row>
    <row r="2118" spans="1:10" x14ac:dyDescent="0.25">
      <c r="A2118" t="s">
        <v>4183</v>
      </c>
      <c r="B2118">
        <v>2013</v>
      </c>
      <c r="C2118" s="20">
        <v>5.8</v>
      </c>
      <c r="D2118" t="s">
        <v>4187</v>
      </c>
      <c r="E2118" t="s">
        <v>4242</v>
      </c>
      <c r="F2118" t="s">
        <v>4302</v>
      </c>
      <c r="G2118" t="s">
        <v>104</v>
      </c>
      <c r="H2118" t="s">
        <v>4147</v>
      </c>
      <c r="J2118" t="s">
        <v>172</v>
      </c>
    </row>
    <row r="2119" spans="1:10" x14ac:dyDescent="0.25">
      <c r="A2119" t="s">
        <v>4148</v>
      </c>
      <c r="B2119">
        <v>2019</v>
      </c>
      <c r="C2119" s="20">
        <v>5.8</v>
      </c>
      <c r="D2119" t="s">
        <v>4188</v>
      </c>
      <c r="E2119" t="s">
        <v>4222</v>
      </c>
      <c r="F2119" t="s">
        <v>4180</v>
      </c>
      <c r="G2119" t="s">
        <v>102</v>
      </c>
      <c r="H2119" t="s">
        <v>4432</v>
      </c>
      <c r="J2119" t="s">
        <v>172</v>
      </c>
    </row>
    <row r="2120" spans="1:10" x14ac:dyDescent="0.25">
      <c r="A2120" t="s">
        <v>4179</v>
      </c>
      <c r="B2120">
        <v>2018</v>
      </c>
      <c r="C2120" s="20">
        <v>5.8</v>
      </c>
      <c r="D2120" t="s">
        <v>4188</v>
      </c>
      <c r="E2120" t="s">
        <v>4237</v>
      </c>
      <c r="F2120" t="s">
        <v>4317</v>
      </c>
      <c r="G2120" t="s">
        <v>104</v>
      </c>
      <c r="H2120" t="s">
        <v>4425</v>
      </c>
      <c r="J2120" t="s">
        <v>172</v>
      </c>
    </row>
    <row r="2121" spans="1:10" x14ac:dyDescent="0.25">
      <c r="A2121" t="s">
        <v>4164</v>
      </c>
      <c r="B2121">
        <v>2013</v>
      </c>
      <c r="C2121" s="20">
        <v>5.8</v>
      </c>
      <c r="D2121" t="s">
        <v>4223</v>
      </c>
      <c r="E2121" t="s">
        <v>4176</v>
      </c>
      <c r="F2121" t="s">
        <v>4299</v>
      </c>
      <c r="G2121" t="s">
        <v>104</v>
      </c>
      <c r="H2121" t="s">
        <v>4147</v>
      </c>
      <c r="J2121" t="s">
        <v>172</v>
      </c>
    </row>
    <row r="2122" spans="1:10" x14ac:dyDescent="0.25">
      <c r="A2122" t="s">
        <v>4148</v>
      </c>
      <c r="B2122">
        <v>2015</v>
      </c>
      <c r="C2122" s="20">
        <v>5.7</v>
      </c>
      <c r="D2122" t="s">
        <v>184</v>
      </c>
      <c r="E2122" t="s">
        <v>4241</v>
      </c>
      <c r="F2122" t="s">
        <v>4258</v>
      </c>
      <c r="G2122" t="s">
        <v>102</v>
      </c>
      <c r="H2122" t="s">
        <v>4462</v>
      </c>
      <c r="J2122" t="s">
        <v>172</v>
      </c>
    </row>
    <row r="2123" spans="1:10" x14ac:dyDescent="0.25">
      <c r="A2123" t="s">
        <v>4186</v>
      </c>
      <c r="B2123">
        <v>2019</v>
      </c>
      <c r="C2123" s="20">
        <v>5.7</v>
      </c>
      <c r="D2123" t="s">
        <v>4232</v>
      </c>
      <c r="E2123" t="s">
        <v>4181</v>
      </c>
      <c r="F2123" t="s">
        <v>4246</v>
      </c>
      <c r="G2123" t="s">
        <v>102</v>
      </c>
      <c r="H2123" t="s">
        <v>4438</v>
      </c>
      <c r="J2123" t="s">
        <v>172</v>
      </c>
    </row>
    <row r="2124" spans="1:10" x14ac:dyDescent="0.25">
      <c r="A2124" t="s">
        <v>4171</v>
      </c>
      <c r="B2124">
        <v>2016</v>
      </c>
      <c r="C2124" s="20">
        <v>5.7</v>
      </c>
      <c r="D2124" t="s">
        <v>4232</v>
      </c>
      <c r="E2124" t="s">
        <v>4244</v>
      </c>
      <c r="F2124" t="s">
        <v>4467</v>
      </c>
      <c r="G2124" t="s">
        <v>102</v>
      </c>
      <c r="H2124" t="s">
        <v>4462</v>
      </c>
      <c r="J2124" t="s">
        <v>172</v>
      </c>
    </row>
    <row r="2125" spans="1:10" x14ac:dyDescent="0.25">
      <c r="A2125" t="s">
        <v>4179</v>
      </c>
      <c r="B2125">
        <v>2016</v>
      </c>
      <c r="C2125" s="20">
        <v>5.7</v>
      </c>
      <c r="D2125" t="s">
        <v>4232</v>
      </c>
      <c r="E2125" t="s">
        <v>4338</v>
      </c>
      <c r="F2125" t="s">
        <v>4278</v>
      </c>
      <c r="G2125" t="s">
        <v>102</v>
      </c>
      <c r="H2125" t="s">
        <v>4462</v>
      </c>
      <c r="J2125" t="s">
        <v>172</v>
      </c>
    </row>
    <row r="2126" spans="1:10" x14ac:dyDescent="0.25">
      <c r="A2126" t="s">
        <v>4183</v>
      </c>
      <c r="B2126">
        <v>2016</v>
      </c>
      <c r="C2126" s="20">
        <v>5.7</v>
      </c>
      <c r="D2126" t="s">
        <v>4267</v>
      </c>
      <c r="E2126" t="s">
        <v>4285</v>
      </c>
      <c r="F2126" t="s">
        <v>4239</v>
      </c>
      <c r="G2126" t="s">
        <v>102</v>
      </c>
      <c r="H2126" t="s">
        <v>4462</v>
      </c>
      <c r="J2126" t="s">
        <v>172</v>
      </c>
    </row>
    <row r="2127" spans="1:10" x14ac:dyDescent="0.25">
      <c r="A2127" t="s">
        <v>4183</v>
      </c>
      <c r="B2127">
        <v>2015</v>
      </c>
      <c r="C2127" s="20">
        <v>5.7</v>
      </c>
      <c r="D2127" t="s">
        <v>4166</v>
      </c>
      <c r="E2127" t="s">
        <v>4187</v>
      </c>
      <c r="F2127" t="s">
        <v>4207</v>
      </c>
      <c r="G2127" t="s">
        <v>102</v>
      </c>
      <c r="H2127" t="s">
        <v>4462</v>
      </c>
      <c r="J2127" t="s">
        <v>172</v>
      </c>
    </row>
    <row r="2128" spans="1:10" x14ac:dyDescent="0.25">
      <c r="A2128" t="s">
        <v>4156</v>
      </c>
      <c r="B2128">
        <v>2018</v>
      </c>
      <c r="C2128" s="20">
        <v>5.7</v>
      </c>
      <c r="D2128" t="s">
        <v>4240</v>
      </c>
      <c r="E2128" t="s">
        <v>4216</v>
      </c>
      <c r="F2128" t="s">
        <v>4258</v>
      </c>
      <c r="G2128" t="s">
        <v>102</v>
      </c>
      <c r="H2128" t="s">
        <v>4438</v>
      </c>
      <c r="J2128" t="s">
        <v>172</v>
      </c>
    </row>
    <row r="2129" spans="1:10" x14ac:dyDescent="0.25">
      <c r="A2129" t="s">
        <v>4164</v>
      </c>
      <c r="B2129">
        <v>2017</v>
      </c>
      <c r="C2129" s="20">
        <v>5.7</v>
      </c>
      <c r="D2129" t="s">
        <v>4261</v>
      </c>
      <c r="E2129" t="s">
        <v>4216</v>
      </c>
      <c r="F2129" t="s">
        <v>4328</v>
      </c>
      <c r="G2129" t="s">
        <v>104</v>
      </c>
      <c r="H2129" t="s">
        <v>4425</v>
      </c>
      <c r="J2129" t="s">
        <v>172</v>
      </c>
    </row>
    <row r="2130" spans="1:10" x14ac:dyDescent="0.25">
      <c r="A2130" t="s">
        <v>4143</v>
      </c>
      <c r="B2130">
        <v>2015</v>
      </c>
      <c r="C2130" s="20">
        <v>5.7</v>
      </c>
      <c r="D2130" t="s">
        <v>4235</v>
      </c>
      <c r="E2130" t="s">
        <v>4286</v>
      </c>
      <c r="F2130" t="s">
        <v>4149</v>
      </c>
      <c r="G2130" t="s">
        <v>104</v>
      </c>
      <c r="H2130" t="s">
        <v>4147</v>
      </c>
      <c r="J2130" t="s">
        <v>172</v>
      </c>
    </row>
    <row r="2131" spans="1:10" x14ac:dyDescent="0.25">
      <c r="A2131" t="s">
        <v>4171</v>
      </c>
      <c r="B2131">
        <v>2013</v>
      </c>
      <c r="C2131" s="20">
        <v>5.7</v>
      </c>
      <c r="D2131" t="s">
        <v>4235</v>
      </c>
      <c r="E2131" t="s">
        <v>4173</v>
      </c>
      <c r="F2131" t="s">
        <v>4303</v>
      </c>
      <c r="G2131" t="s">
        <v>104</v>
      </c>
      <c r="H2131" t="s">
        <v>4454</v>
      </c>
      <c r="J2131" t="s">
        <v>172</v>
      </c>
    </row>
    <row r="2132" spans="1:10" x14ac:dyDescent="0.25">
      <c r="A2132" t="s">
        <v>4179</v>
      </c>
      <c r="B2132">
        <v>2018</v>
      </c>
      <c r="C2132" s="20">
        <v>5.7</v>
      </c>
      <c r="D2132" t="s">
        <v>4161</v>
      </c>
      <c r="E2132" t="s">
        <v>4257</v>
      </c>
      <c r="F2132" t="s">
        <v>4196</v>
      </c>
      <c r="G2132" t="s">
        <v>102</v>
      </c>
      <c r="H2132" t="s">
        <v>4438</v>
      </c>
      <c r="J2132" t="s">
        <v>172</v>
      </c>
    </row>
    <row r="2133" spans="1:10" x14ac:dyDescent="0.25">
      <c r="A2133" t="s">
        <v>4143</v>
      </c>
      <c r="B2133">
        <v>2019</v>
      </c>
      <c r="C2133" s="20">
        <v>5.7</v>
      </c>
      <c r="D2133" t="s">
        <v>4210</v>
      </c>
      <c r="E2133" t="s">
        <v>4232</v>
      </c>
      <c r="F2133" t="s">
        <v>4158</v>
      </c>
      <c r="G2133" t="s">
        <v>102</v>
      </c>
      <c r="H2133" t="s">
        <v>4438</v>
      </c>
      <c r="J2133" t="s">
        <v>172</v>
      </c>
    </row>
    <row r="2134" spans="1:10" x14ac:dyDescent="0.25">
      <c r="A2134" t="s">
        <v>4160</v>
      </c>
      <c r="B2134">
        <v>2016</v>
      </c>
      <c r="C2134" s="20">
        <v>5.7</v>
      </c>
      <c r="D2134" t="s">
        <v>4210</v>
      </c>
      <c r="E2134" t="s">
        <v>4269</v>
      </c>
      <c r="F2134" t="s">
        <v>4193</v>
      </c>
      <c r="G2134" t="s">
        <v>104</v>
      </c>
      <c r="H2134" t="s">
        <v>4454</v>
      </c>
      <c r="J2134" t="s">
        <v>172</v>
      </c>
    </row>
    <row r="2135" spans="1:10" x14ac:dyDescent="0.25">
      <c r="A2135" t="s">
        <v>4183</v>
      </c>
      <c r="B2135">
        <v>2016</v>
      </c>
      <c r="C2135" s="20">
        <v>5.7</v>
      </c>
      <c r="D2135" t="s">
        <v>4210</v>
      </c>
      <c r="E2135" t="s">
        <v>4268</v>
      </c>
      <c r="F2135" t="s">
        <v>4278</v>
      </c>
      <c r="G2135" t="s">
        <v>104</v>
      </c>
      <c r="H2135" t="s">
        <v>4454</v>
      </c>
      <c r="J2135" t="s">
        <v>172</v>
      </c>
    </row>
    <row r="2136" spans="1:10" x14ac:dyDescent="0.25">
      <c r="A2136" t="s">
        <v>4164</v>
      </c>
      <c r="B2136">
        <v>2016</v>
      </c>
      <c r="C2136" s="20">
        <v>5.7</v>
      </c>
      <c r="D2136" t="s">
        <v>4269</v>
      </c>
      <c r="E2136" t="s">
        <v>4205</v>
      </c>
      <c r="F2136" t="s">
        <v>4466</v>
      </c>
      <c r="G2136" t="s">
        <v>102</v>
      </c>
      <c r="H2136" t="s">
        <v>4462</v>
      </c>
      <c r="J2136" t="s">
        <v>172</v>
      </c>
    </row>
    <row r="2137" spans="1:10" x14ac:dyDescent="0.25">
      <c r="A2137" t="s">
        <v>4171</v>
      </c>
      <c r="B2137">
        <v>2016</v>
      </c>
      <c r="C2137" s="20">
        <v>5.7</v>
      </c>
      <c r="D2137" t="s">
        <v>4239</v>
      </c>
      <c r="E2137" t="s">
        <v>4221</v>
      </c>
      <c r="F2137" t="s">
        <v>4434</v>
      </c>
      <c r="G2137" t="s">
        <v>102</v>
      </c>
      <c r="H2137" t="s">
        <v>4432</v>
      </c>
      <c r="J2137" t="s">
        <v>172</v>
      </c>
    </row>
    <row r="2138" spans="1:10" x14ac:dyDescent="0.25">
      <c r="A2138" t="s">
        <v>4179</v>
      </c>
      <c r="B2138">
        <v>2019</v>
      </c>
      <c r="C2138" s="20">
        <v>5.7</v>
      </c>
      <c r="D2138" t="s">
        <v>4239</v>
      </c>
      <c r="E2138" t="s">
        <v>4241</v>
      </c>
      <c r="F2138" t="s">
        <v>4165</v>
      </c>
      <c r="G2138" t="s">
        <v>102</v>
      </c>
      <c r="H2138" t="s">
        <v>4438</v>
      </c>
      <c r="J2138" t="s">
        <v>172</v>
      </c>
    </row>
    <row r="2139" spans="1:10" x14ac:dyDescent="0.25">
      <c r="A2139" t="s">
        <v>4160</v>
      </c>
      <c r="B2139">
        <v>2017</v>
      </c>
      <c r="C2139" s="20">
        <v>5.7</v>
      </c>
      <c r="D2139" t="s">
        <v>4241</v>
      </c>
      <c r="E2139" t="s">
        <v>4216</v>
      </c>
      <c r="F2139" t="s">
        <v>4169</v>
      </c>
      <c r="G2139" t="s">
        <v>104</v>
      </c>
      <c r="H2139" t="s">
        <v>4425</v>
      </c>
      <c r="J2139" t="s">
        <v>172</v>
      </c>
    </row>
    <row r="2140" spans="1:10" x14ac:dyDescent="0.25">
      <c r="A2140" t="s">
        <v>4186</v>
      </c>
      <c r="B2140">
        <v>2015</v>
      </c>
      <c r="C2140" s="20">
        <v>5.7</v>
      </c>
      <c r="D2140" t="s">
        <v>4245</v>
      </c>
      <c r="E2140" t="s">
        <v>4144</v>
      </c>
      <c r="F2140" t="s">
        <v>4227</v>
      </c>
      <c r="G2140" t="s">
        <v>104</v>
      </c>
      <c r="H2140" t="s">
        <v>4147</v>
      </c>
      <c r="J2140" t="s">
        <v>172</v>
      </c>
    </row>
    <row r="2141" spans="1:10" x14ac:dyDescent="0.25">
      <c r="A2141" t="s">
        <v>4148</v>
      </c>
      <c r="B2141">
        <v>2013</v>
      </c>
      <c r="C2141" s="20">
        <v>5.7</v>
      </c>
      <c r="D2141" t="s">
        <v>4245</v>
      </c>
      <c r="E2141" t="s">
        <v>4245</v>
      </c>
      <c r="F2141" t="s">
        <v>4360</v>
      </c>
      <c r="G2141" t="s">
        <v>104</v>
      </c>
      <c r="H2141" t="s">
        <v>4425</v>
      </c>
      <c r="J2141" t="s">
        <v>172</v>
      </c>
    </row>
    <row r="2142" spans="1:10" x14ac:dyDescent="0.25">
      <c r="A2142" t="s">
        <v>4156</v>
      </c>
      <c r="B2142">
        <v>2014</v>
      </c>
      <c r="C2142" s="20">
        <v>5.7</v>
      </c>
      <c r="D2142" t="s">
        <v>4165</v>
      </c>
      <c r="E2142" t="s">
        <v>4235</v>
      </c>
      <c r="F2142" t="s">
        <v>4191</v>
      </c>
      <c r="G2142" t="s">
        <v>102</v>
      </c>
      <c r="H2142" t="s">
        <v>4462</v>
      </c>
      <c r="J2142" t="s">
        <v>172</v>
      </c>
    </row>
    <row r="2143" spans="1:10" x14ac:dyDescent="0.25">
      <c r="A2143" t="s">
        <v>4152</v>
      </c>
      <c r="B2143">
        <v>2013</v>
      </c>
      <c r="C2143" s="20">
        <v>5.7</v>
      </c>
      <c r="D2143" t="s">
        <v>4165</v>
      </c>
      <c r="E2143" t="s">
        <v>4181</v>
      </c>
      <c r="F2143" t="s">
        <v>4220</v>
      </c>
      <c r="G2143" t="s">
        <v>104</v>
      </c>
      <c r="H2143" t="s">
        <v>4425</v>
      </c>
      <c r="J2143" t="s">
        <v>172</v>
      </c>
    </row>
    <row r="2144" spans="1:10" x14ac:dyDescent="0.25">
      <c r="A2144" t="s">
        <v>4160</v>
      </c>
      <c r="B2144">
        <v>2012</v>
      </c>
      <c r="C2144" s="20">
        <v>5.7</v>
      </c>
      <c r="D2144" t="s">
        <v>4181</v>
      </c>
      <c r="E2144" t="s">
        <v>4356</v>
      </c>
      <c r="F2144" t="s">
        <v>4396</v>
      </c>
      <c r="G2144" t="s">
        <v>104</v>
      </c>
      <c r="H2144" t="s">
        <v>4425</v>
      </c>
      <c r="J2144" t="s">
        <v>172</v>
      </c>
    </row>
    <row r="2145" spans="1:10" x14ac:dyDescent="0.25">
      <c r="A2145" t="s">
        <v>4152</v>
      </c>
      <c r="B2145">
        <v>2015</v>
      </c>
      <c r="C2145" s="20">
        <v>5.7</v>
      </c>
      <c r="D2145" t="s">
        <v>4205</v>
      </c>
      <c r="E2145" t="s">
        <v>4261</v>
      </c>
      <c r="F2145" t="s">
        <v>4327</v>
      </c>
      <c r="G2145" t="s">
        <v>102</v>
      </c>
      <c r="H2145" t="s">
        <v>4462</v>
      </c>
      <c r="J2145" t="s">
        <v>172</v>
      </c>
    </row>
    <row r="2146" spans="1:10" x14ac:dyDescent="0.25">
      <c r="A2146" t="s">
        <v>4168</v>
      </c>
      <c r="B2146">
        <v>2012</v>
      </c>
      <c r="C2146" s="20">
        <v>5.7</v>
      </c>
      <c r="D2146" t="s">
        <v>4286</v>
      </c>
      <c r="E2146" t="s">
        <v>4201</v>
      </c>
      <c r="F2146" t="s">
        <v>184</v>
      </c>
      <c r="G2146" t="s">
        <v>102</v>
      </c>
      <c r="H2146" t="s">
        <v>4438</v>
      </c>
      <c r="J2146" t="s">
        <v>172</v>
      </c>
    </row>
    <row r="2147" spans="1:10" x14ac:dyDescent="0.25">
      <c r="A2147" t="s">
        <v>4168</v>
      </c>
      <c r="B2147">
        <v>2017</v>
      </c>
      <c r="C2147" s="20">
        <v>5.7</v>
      </c>
      <c r="D2147" t="s">
        <v>4309</v>
      </c>
      <c r="E2147" t="s">
        <v>4220</v>
      </c>
      <c r="F2147" t="s">
        <v>4207</v>
      </c>
      <c r="G2147" t="s">
        <v>104</v>
      </c>
      <c r="H2147" t="s">
        <v>4454</v>
      </c>
      <c r="J2147" t="s">
        <v>172</v>
      </c>
    </row>
    <row r="2148" spans="1:10" x14ac:dyDescent="0.25">
      <c r="A2148" t="s">
        <v>4164</v>
      </c>
      <c r="B2148">
        <v>2012</v>
      </c>
      <c r="C2148" s="20">
        <v>5.7</v>
      </c>
      <c r="D2148" t="s">
        <v>4254</v>
      </c>
      <c r="E2148" t="s">
        <v>4361</v>
      </c>
      <c r="F2148" t="s">
        <v>4430</v>
      </c>
      <c r="G2148" t="s">
        <v>104</v>
      </c>
      <c r="H2148" t="s">
        <v>4425</v>
      </c>
      <c r="J2148" t="s">
        <v>172</v>
      </c>
    </row>
    <row r="2149" spans="1:10" x14ac:dyDescent="0.25">
      <c r="A2149" t="s">
        <v>4171</v>
      </c>
      <c r="B2149">
        <v>2012</v>
      </c>
      <c r="C2149" s="20">
        <v>5.7</v>
      </c>
      <c r="D2149" t="s">
        <v>4263</v>
      </c>
      <c r="E2149" t="s">
        <v>4265</v>
      </c>
      <c r="F2149" t="s">
        <v>184</v>
      </c>
      <c r="G2149" t="s">
        <v>102</v>
      </c>
      <c r="H2149" t="s">
        <v>4438</v>
      </c>
      <c r="J2149" t="s">
        <v>172</v>
      </c>
    </row>
    <row r="2150" spans="1:10" x14ac:dyDescent="0.25">
      <c r="A2150" t="s">
        <v>4156</v>
      </c>
      <c r="B2150">
        <v>2013</v>
      </c>
      <c r="C2150" s="20">
        <v>5.7</v>
      </c>
      <c r="D2150" t="s">
        <v>4265</v>
      </c>
      <c r="E2150" t="s">
        <v>4236</v>
      </c>
      <c r="F2150" t="s">
        <v>4298</v>
      </c>
      <c r="G2150" t="s">
        <v>104</v>
      </c>
      <c r="H2150" t="s">
        <v>4147</v>
      </c>
      <c r="J2150" t="s">
        <v>172</v>
      </c>
    </row>
    <row r="2151" spans="1:10" x14ac:dyDescent="0.25">
      <c r="A2151" t="s">
        <v>4171</v>
      </c>
      <c r="B2151">
        <v>2015</v>
      </c>
      <c r="C2151" s="20">
        <v>5.7</v>
      </c>
      <c r="D2151" t="s">
        <v>4192</v>
      </c>
      <c r="E2151" t="s">
        <v>4174</v>
      </c>
      <c r="F2151" t="s">
        <v>4419</v>
      </c>
      <c r="G2151" t="s">
        <v>102</v>
      </c>
      <c r="H2151" t="s">
        <v>4449</v>
      </c>
      <c r="J2151" t="s">
        <v>172</v>
      </c>
    </row>
    <row r="2152" spans="1:10" x14ac:dyDescent="0.25">
      <c r="A2152" t="s">
        <v>4156</v>
      </c>
      <c r="B2152">
        <v>2014</v>
      </c>
      <c r="C2152" s="20">
        <v>5.7</v>
      </c>
      <c r="D2152" t="s">
        <v>4192</v>
      </c>
      <c r="E2152" t="s">
        <v>4295</v>
      </c>
      <c r="F2152" t="s">
        <v>4176</v>
      </c>
      <c r="G2152" t="s">
        <v>104</v>
      </c>
      <c r="H2152" t="s">
        <v>4147</v>
      </c>
      <c r="J2152" t="s">
        <v>172</v>
      </c>
    </row>
    <row r="2153" spans="1:10" x14ac:dyDescent="0.25">
      <c r="A2153" t="s">
        <v>4156</v>
      </c>
      <c r="B2153">
        <v>2017</v>
      </c>
      <c r="C2153" s="20">
        <v>5.7</v>
      </c>
      <c r="D2153" t="s">
        <v>4202</v>
      </c>
      <c r="E2153" t="s">
        <v>4295</v>
      </c>
      <c r="F2153" t="s">
        <v>4291</v>
      </c>
      <c r="G2153" t="s">
        <v>102</v>
      </c>
      <c r="H2153" t="s">
        <v>4432</v>
      </c>
      <c r="J2153" t="s">
        <v>172</v>
      </c>
    </row>
    <row r="2154" spans="1:10" x14ac:dyDescent="0.25">
      <c r="A2154" t="s">
        <v>4164</v>
      </c>
      <c r="B2154">
        <v>2015</v>
      </c>
      <c r="C2154" s="20">
        <v>5.7</v>
      </c>
      <c r="D2154" t="s">
        <v>4202</v>
      </c>
      <c r="E2154" t="s">
        <v>4293</v>
      </c>
      <c r="F2154" t="s">
        <v>4203</v>
      </c>
      <c r="G2154" t="s">
        <v>104</v>
      </c>
      <c r="H2154" t="s">
        <v>4147</v>
      </c>
      <c r="J2154" t="s">
        <v>172</v>
      </c>
    </row>
    <row r="2155" spans="1:10" x14ac:dyDescent="0.25">
      <c r="A2155" t="s">
        <v>4152</v>
      </c>
      <c r="B2155">
        <v>2017</v>
      </c>
      <c r="C2155" s="20">
        <v>5.7</v>
      </c>
      <c r="D2155" t="s">
        <v>4180</v>
      </c>
      <c r="E2155" t="s">
        <v>4184</v>
      </c>
      <c r="F2155" t="s">
        <v>4258</v>
      </c>
      <c r="G2155" t="s">
        <v>104</v>
      </c>
      <c r="H2155" t="s">
        <v>4454</v>
      </c>
      <c r="J2155" t="s">
        <v>172</v>
      </c>
    </row>
    <row r="2156" spans="1:10" x14ac:dyDescent="0.25">
      <c r="A2156" t="s">
        <v>4175</v>
      </c>
      <c r="B2156">
        <v>2016</v>
      </c>
      <c r="C2156" s="20">
        <v>5.7</v>
      </c>
      <c r="D2156" t="s">
        <v>4244</v>
      </c>
      <c r="E2156" t="s">
        <v>4280</v>
      </c>
      <c r="F2156" t="s">
        <v>4325</v>
      </c>
      <c r="G2156" t="s">
        <v>102</v>
      </c>
      <c r="H2156" t="s">
        <v>4462</v>
      </c>
      <c r="J2156" t="s">
        <v>172</v>
      </c>
    </row>
    <row r="2157" spans="1:10" x14ac:dyDescent="0.25">
      <c r="A2157" t="s">
        <v>4175</v>
      </c>
      <c r="B2157">
        <v>2013</v>
      </c>
      <c r="C2157" s="20">
        <v>5.7</v>
      </c>
      <c r="D2157" t="s">
        <v>4244</v>
      </c>
      <c r="E2157" t="s">
        <v>4237</v>
      </c>
      <c r="F2157" t="s">
        <v>4302</v>
      </c>
      <c r="G2157" t="s">
        <v>104</v>
      </c>
      <c r="H2157" t="s">
        <v>4147</v>
      </c>
      <c r="J2157" t="s">
        <v>172</v>
      </c>
    </row>
    <row r="2158" spans="1:10" x14ac:dyDescent="0.25">
      <c r="A2158" t="s">
        <v>4152</v>
      </c>
      <c r="B2158">
        <v>2018</v>
      </c>
      <c r="C2158" s="20">
        <v>5.7</v>
      </c>
      <c r="D2158" t="s">
        <v>4244</v>
      </c>
      <c r="E2158" t="s">
        <v>4177</v>
      </c>
      <c r="F2158" t="s">
        <v>4214</v>
      </c>
      <c r="G2158" t="s">
        <v>104</v>
      </c>
      <c r="H2158" t="s">
        <v>4425</v>
      </c>
      <c r="J2158" t="s">
        <v>172</v>
      </c>
    </row>
    <row r="2159" spans="1:10" x14ac:dyDescent="0.25">
      <c r="A2159" t="s">
        <v>4148</v>
      </c>
      <c r="B2159">
        <v>2017</v>
      </c>
      <c r="C2159" s="20">
        <v>5.7</v>
      </c>
      <c r="D2159" t="s">
        <v>4153</v>
      </c>
      <c r="E2159" t="s">
        <v>4223</v>
      </c>
      <c r="F2159" t="s">
        <v>4288</v>
      </c>
      <c r="G2159" t="s">
        <v>104</v>
      </c>
      <c r="H2159" t="s">
        <v>4454</v>
      </c>
      <c r="J2159" t="s">
        <v>172</v>
      </c>
    </row>
    <row r="2160" spans="1:10" x14ac:dyDescent="0.25">
      <c r="A2160" t="s">
        <v>4171</v>
      </c>
      <c r="B2160">
        <v>2013</v>
      </c>
      <c r="C2160" s="20">
        <v>5.7</v>
      </c>
      <c r="D2160" t="s">
        <v>4238</v>
      </c>
      <c r="E2160" t="s">
        <v>4248</v>
      </c>
      <c r="F2160" t="s">
        <v>4301</v>
      </c>
      <c r="G2160" t="s">
        <v>104</v>
      </c>
      <c r="H2160" t="s">
        <v>4147</v>
      </c>
      <c r="J2160" t="s">
        <v>172</v>
      </c>
    </row>
    <row r="2161" spans="1:10" x14ac:dyDescent="0.25">
      <c r="A2161" t="s">
        <v>4143</v>
      </c>
      <c r="B2161">
        <v>2013</v>
      </c>
      <c r="C2161" s="20">
        <v>5.7</v>
      </c>
      <c r="D2161" t="s">
        <v>4238</v>
      </c>
      <c r="E2161" t="s">
        <v>4173</v>
      </c>
      <c r="F2161" t="s">
        <v>4356</v>
      </c>
      <c r="G2161" t="s">
        <v>104</v>
      </c>
      <c r="H2161" t="s">
        <v>4425</v>
      </c>
      <c r="J2161" t="s">
        <v>172</v>
      </c>
    </row>
    <row r="2162" spans="1:10" x14ac:dyDescent="0.25">
      <c r="A2162" t="s">
        <v>4175</v>
      </c>
      <c r="B2162">
        <v>2016</v>
      </c>
      <c r="C2162" s="20">
        <v>5.7</v>
      </c>
      <c r="D2162" t="s">
        <v>4238</v>
      </c>
      <c r="E2162" t="s">
        <v>4230</v>
      </c>
      <c r="F2162" t="s">
        <v>4212</v>
      </c>
      <c r="G2162" t="s">
        <v>104</v>
      </c>
      <c r="H2162" t="s">
        <v>4454</v>
      </c>
      <c r="J2162" t="s">
        <v>172</v>
      </c>
    </row>
    <row r="2163" spans="1:10" x14ac:dyDescent="0.25">
      <c r="A2163" t="s">
        <v>4183</v>
      </c>
      <c r="B2163">
        <v>2019</v>
      </c>
      <c r="C2163" s="20">
        <v>5.7</v>
      </c>
      <c r="D2163" t="s">
        <v>4188</v>
      </c>
      <c r="E2163" t="s">
        <v>4269</v>
      </c>
      <c r="F2163" t="s">
        <v>4269</v>
      </c>
      <c r="G2163" t="s">
        <v>102</v>
      </c>
      <c r="H2163" t="s">
        <v>4438</v>
      </c>
      <c r="J2163" t="s">
        <v>172</v>
      </c>
    </row>
    <row r="2164" spans="1:10" x14ac:dyDescent="0.25">
      <c r="A2164" t="s">
        <v>4179</v>
      </c>
      <c r="B2164">
        <v>2017</v>
      </c>
      <c r="C2164" s="20">
        <v>5.6</v>
      </c>
      <c r="D2164" t="s">
        <v>184</v>
      </c>
      <c r="E2164" t="s">
        <v>184</v>
      </c>
      <c r="F2164" t="s">
        <v>184</v>
      </c>
      <c r="G2164" t="s">
        <v>102</v>
      </c>
      <c r="H2164" t="s">
        <v>4449</v>
      </c>
      <c r="J2164" t="s">
        <v>172</v>
      </c>
    </row>
    <row r="2165" spans="1:10" x14ac:dyDescent="0.25">
      <c r="A2165" t="s">
        <v>4175</v>
      </c>
      <c r="B2165">
        <v>2016</v>
      </c>
      <c r="C2165" s="20">
        <v>5.6</v>
      </c>
      <c r="D2165" t="s">
        <v>4246</v>
      </c>
      <c r="E2165" t="s">
        <v>4161</v>
      </c>
      <c r="F2165" t="s">
        <v>4178</v>
      </c>
      <c r="G2165" t="s">
        <v>102</v>
      </c>
      <c r="H2165" t="s">
        <v>4432</v>
      </c>
      <c r="J2165" t="s">
        <v>172</v>
      </c>
    </row>
    <row r="2166" spans="1:10" x14ac:dyDescent="0.25">
      <c r="A2166" t="s">
        <v>4171</v>
      </c>
      <c r="B2166">
        <v>2013</v>
      </c>
      <c r="C2166" s="20">
        <v>5.6</v>
      </c>
      <c r="D2166" t="s">
        <v>4178</v>
      </c>
      <c r="E2166" t="s">
        <v>4247</v>
      </c>
      <c r="F2166" t="s">
        <v>184</v>
      </c>
      <c r="G2166" t="s">
        <v>102</v>
      </c>
      <c r="H2166" t="s">
        <v>4432</v>
      </c>
      <c r="J2166" t="s">
        <v>172</v>
      </c>
    </row>
    <row r="2167" spans="1:10" x14ac:dyDescent="0.25">
      <c r="A2167" t="s">
        <v>4183</v>
      </c>
      <c r="B2167">
        <v>2018</v>
      </c>
      <c r="C2167" s="20">
        <v>5.6</v>
      </c>
      <c r="D2167" t="s">
        <v>4200</v>
      </c>
      <c r="E2167" t="s">
        <v>4193</v>
      </c>
      <c r="F2167" t="s">
        <v>4328</v>
      </c>
      <c r="G2167" t="s">
        <v>102</v>
      </c>
      <c r="H2167" t="s">
        <v>4438</v>
      </c>
      <c r="J2167" t="s">
        <v>172</v>
      </c>
    </row>
    <row r="2168" spans="1:10" x14ac:dyDescent="0.25">
      <c r="A2168" t="s">
        <v>4171</v>
      </c>
      <c r="B2168">
        <v>2014</v>
      </c>
      <c r="C2168" s="20">
        <v>5.6</v>
      </c>
      <c r="D2168" t="s">
        <v>4191</v>
      </c>
      <c r="E2168" t="s">
        <v>4199</v>
      </c>
      <c r="F2168" t="s">
        <v>4166</v>
      </c>
      <c r="G2168" t="s">
        <v>102</v>
      </c>
      <c r="H2168" t="s">
        <v>4462</v>
      </c>
      <c r="J2168" t="s">
        <v>172</v>
      </c>
    </row>
    <row r="2169" spans="1:10" x14ac:dyDescent="0.25">
      <c r="A2169" t="s">
        <v>4143</v>
      </c>
      <c r="B2169">
        <v>2017</v>
      </c>
      <c r="C2169" s="20">
        <v>5.6</v>
      </c>
      <c r="D2169" t="s">
        <v>4195</v>
      </c>
      <c r="E2169" t="s">
        <v>4380</v>
      </c>
      <c r="F2169" t="s">
        <v>4166</v>
      </c>
      <c r="G2169" t="s">
        <v>102</v>
      </c>
      <c r="H2169" t="s">
        <v>4438</v>
      </c>
      <c r="J2169" t="s">
        <v>172</v>
      </c>
    </row>
    <row r="2170" spans="1:10" x14ac:dyDescent="0.25">
      <c r="A2170" t="s">
        <v>4186</v>
      </c>
      <c r="B2170">
        <v>2016</v>
      </c>
      <c r="C2170" s="20">
        <v>5.6</v>
      </c>
      <c r="D2170" t="s">
        <v>4240</v>
      </c>
      <c r="E2170" t="s">
        <v>4162</v>
      </c>
      <c r="F2170" t="s">
        <v>4345</v>
      </c>
      <c r="G2170" t="s">
        <v>104</v>
      </c>
      <c r="H2170" t="s">
        <v>4454</v>
      </c>
      <c r="J2170" t="s">
        <v>172</v>
      </c>
    </row>
    <row r="2171" spans="1:10" x14ac:dyDescent="0.25">
      <c r="A2171" t="s">
        <v>4164</v>
      </c>
      <c r="B2171">
        <v>2016</v>
      </c>
      <c r="C2171" s="20">
        <v>5.6</v>
      </c>
      <c r="D2171" t="s">
        <v>4190</v>
      </c>
      <c r="E2171" t="s">
        <v>4263</v>
      </c>
      <c r="F2171" t="s">
        <v>4182</v>
      </c>
      <c r="G2171" t="s">
        <v>104</v>
      </c>
      <c r="H2171" t="s">
        <v>4454</v>
      </c>
      <c r="J2171" t="s">
        <v>172</v>
      </c>
    </row>
    <row r="2172" spans="1:10" x14ac:dyDescent="0.25">
      <c r="A2172" t="s">
        <v>4186</v>
      </c>
      <c r="B2172">
        <v>2017</v>
      </c>
      <c r="C2172" s="20">
        <v>5.6</v>
      </c>
      <c r="D2172" t="s">
        <v>4172</v>
      </c>
      <c r="E2172" t="s">
        <v>4246</v>
      </c>
      <c r="F2172" t="s">
        <v>4268</v>
      </c>
      <c r="G2172" t="s">
        <v>104</v>
      </c>
      <c r="H2172" t="s">
        <v>4425</v>
      </c>
      <c r="J2172" t="s">
        <v>172</v>
      </c>
    </row>
    <row r="2173" spans="1:10" x14ac:dyDescent="0.25">
      <c r="A2173" t="s">
        <v>4160</v>
      </c>
      <c r="B2173">
        <v>2015</v>
      </c>
      <c r="C2173" s="20">
        <v>5.6</v>
      </c>
      <c r="D2173" t="s">
        <v>4260</v>
      </c>
      <c r="E2173" t="s">
        <v>4435</v>
      </c>
      <c r="F2173" t="s">
        <v>4209</v>
      </c>
      <c r="G2173" t="s">
        <v>102</v>
      </c>
      <c r="H2173" t="s">
        <v>4432</v>
      </c>
      <c r="J2173" t="s">
        <v>172</v>
      </c>
    </row>
    <row r="2174" spans="1:10" x14ac:dyDescent="0.25">
      <c r="A2174" t="s">
        <v>4160</v>
      </c>
      <c r="B2174">
        <v>2014</v>
      </c>
      <c r="C2174" s="20">
        <v>5.6</v>
      </c>
      <c r="D2174" t="s">
        <v>4260</v>
      </c>
      <c r="E2174" t="s">
        <v>4173</v>
      </c>
      <c r="F2174" t="s">
        <v>4214</v>
      </c>
      <c r="G2174" t="s">
        <v>102</v>
      </c>
      <c r="H2174" t="s">
        <v>4462</v>
      </c>
      <c r="J2174" t="s">
        <v>172</v>
      </c>
    </row>
    <row r="2175" spans="1:10" x14ac:dyDescent="0.25">
      <c r="A2175" t="s">
        <v>4171</v>
      </c>
      <c r="B2175">
        <v>2017</v>
      </c>
      <c r="C2175" s="20">
        <v>5.6</v>
      </c>
      <c r="D2175" t="s">
        <v>4239</v>
      </c>
      <c r="E2175" t="s">
        <v>4210</v>
      </c>
      <c r="F2175" t="s">
        <v>4290</v>
      </c>
      <c r="G2175" t="s">
        <v>104</v>
      </c>
      <c r="H2175" t="s">
        <v>4425</v>
      </c>
      <c r="J2175" t="s">
        <v>172</v>
      </c>
    </row>
    <row r="2176" spans="1:10" x14ac:dyDescent="0.25">
      <c r="A2176" t="s">
        <v>4179</v>
      </c>
      <c r="B2176">
        <v>2014</v>
      </c>
      <c r="C2176" s="20">
        <v>5.6</v>
      </c>
      <c r="D2176" t="s">
        <v>4165</v>
      </c>
      <c r="E2176" t="s">
        <v>4238</v>
      </c>
      <c r="F2176" t="s">
        <v>4242</v>
      </c>
      <c r="G2176" t="s">
        <v>104</v>
      </c>
      <c r="H2176" t="s">
        <v>4147</v>
      </c>
      <c r="J2176" t="s">
        <v>172</v>
      </c>
    </row>
    <row r="2177" spans="1:10" x14ac:dyDescent="0.25">
      <c r="A2177" t="s">
        <v>4168</v>
      </c>
      <c r="B2177">
        <v>2013</v>
      </c>
      <c r="C2177" s="20">
        <v>5.6</v>
      </c>
      <c r="D2177" t="s">
        <v>4176</v>
      </c>
      <c r="E2177" t="s">
        <v>4214</v>
      </c>
      <c r="F2177" t="s">
        <v>184</v>
      </c>
      <c r="G2177" t="s">
        <v>102</v>
      </c>
      <c r="H2177" t="s">
        <v>4432</v>
      </c>
      <c r="J2177" t="s">
        <v>172</v>
      </c>
    </row>
    <row r="2178" spans="1:10" x14ac:dyDescent="0.25">
      <c r="A2178" t="s">
        <v>4186</v>
      </c>
      <c r="B2178">
        <v>2017</v>
      </c>
      <c r="C2178" s="20">
        <v>5.6</v>
      </c>
      <c r="D2178" t="s">
        <v>4176</v>
      </c>
      <c r="E2178" t="s">
        <v>4276</v>
      </c>
      <c r="F2178" t="s">
        <v>4144</v>
      </c>
      <c r="G2178" t="s">
        <v>102</v>
      </c>
      <c r="H2178" t="s">
        <v>4438</v>
      </c>
      <c r="J2178" t="s">
        <v>172</v>
      </c>
    </row>
    <row r="2179" spans="1:10" x14ac:dyDescent="0.25">
      <c r="A2179" t="s">
        <v>4148</v>
      </c>
      <c r="B2179">
        <v>2015</v>
      </c>
      <c r="C2179" s="20">
        <v>5.6</v>
      </c>
      <c r="D2179" t="s">
        <v>4181</v>
      </c>
      <c r="E2179" t="s">
        <v>4284</v>
      </c>
      <c r="F2179" t="s">
        <v>4153</v>
      </c>
      <c r="G2179" t="s">
        <v>104</v>
      </c>
      <c r="H2179" t="s">
        <v>4147</v>
      </c>
      <c r="J2179" t="s">
        <v>172</v>
      </c>
    </row>
    <row r="2180" spans="1:10" x14ac:dyDescent="0.25">
      <c r="A2180" t="s">
        <v>4143</v>
      </c>
      <c r="B2180">
        <v>2014</v>
      </c>
      <c r="C2180" s="20">
        <v>5.6</v>
      </c>
      <c r="D2180" t="s">
        <v>4286</v>
      </c>
      <c r="E2180" t="s">
        <v>4282</v>
      </c>
      <c r="F2180" t="s">
        <v>4296</v>
      </c>
      <c r="G2180" t="s">
        <v>104</v>
      </c>
      <c r="H2180" t="s">
        <v>4147</v>
      </c>
      <c r="J2180" t="s">
        <v>172</v>
      </c>
    </row>
    <row r="2181" spans="1:10" x14ac:dyDescent="0.25">
      <c r="A2181" t="s">
        <v>4179</v>
      </c>
      <c r="B2181">
        <v>2013</v>
      </c>
      <c r="C2181" s="20">
        <v>5.6</v>
      </c>
      <c r="D2181" t="s">
        <v>4286</v>
      </c>
      <c r="E2181" t="s">
        <v>4310</v>
      </c>
      <c r="F2181" t="s">
        <v>4299</v>
      </c>
      <c r="G2181" t="s">
        <v>104</v>
      </c>
      <c r="H2181" t="s">
        <v>4454</v>
      </c>
      <c r="J2181" t="s">
        <v>172</v>
      </c>
    </row>
    <row r="2182" spans="1:10" x14ac:dyDescent="0.25">
      <c r="A2182" t="s">
        <v>4186</v>
      </c>
      <c r="B2182">
        <v>2016</v>
      </c>
      <c r="C2182" s="20">
        <v>5.6</v>
      </c>
      <c r="D2182" t="s">
        <v>4204</v>
      </c>
      <c r="E2182" t="s">
        <v>4205</v>
      </c>
      <c r="F2182" t="s">
        <v>4258</v>
      </c>
      <c r="G2182" t="s">
        <v>102</v>
      </c>
      <c r="H2182" t="s">
        <v>4432</v>
      </c>
      <c r="J2182" t="s">
        <v>172</v>
      </c>
    </row>
    <row r="2183" spans="1:10" x14ac:dyDescent="0.25">
      <c r="A2183" t="s">
        <v>4186</v>
      </c>
      <c r="B2183">
        <v>2013</v>
      </c>
      <c r="C2183" s="20">
        <v>5.6</v>
      </c>
      <c r="D2183" t="s">
        <v>4242</v>
      </c>
      <c r="E2183" t="s">
        <v>4362</v>
      </c>
      <c r="F2183" t="s">
        <v>4264</v>
      </c>
      <c r="G2183" t="s">
        <v>104</v>
      </c>
      <c r="H2183" t="s">
        <v>4454</v>
      </c>
      <c r="J2183" t="s">
        <v>172</v>
      </c>
    </row>
    <row r="2184" spans="1:10" x14ac:dyDescent="0.25">
      <c r="A2184" t="s">
        <v>4148</v>
      </c>
      <c r="B2184">
        <v>2014</v>
      </c>
      <c r="C2184" s="20">
        <v>5.6</v>
      </c>
      <c r="D2184" t="s">
        <v>4208</v>
      </c>
      <c r="E2184" t="s">
        <v>4242</v>
      </c>
      <c r="F2184" t="s">
        <v>4297</v>
      </c>
      <c r="G2184" t="s">
        <v>104</v>
      </c>
      <c r="H2184" t="s">
        <v>4147</v>
      </c>
      <c r="J2184" t="s">
        <v>172</v>
      </c>
    </row>
    <row r="2185" spans="1:10" x14ac:dyDescent="0.25">
      <c r="A2185" t="s">
        <v>4171</v>
      </c>
      <c r="B2185">
        <v>2016</v>
      </c>
      <c r="C2185" s="20">
        <v>5.6</v>
      </c>
      <c r="D2185" t="s">
        <v>4208</v>
      </c>
      <c r="E2185" t="s">
        <v>4236</v>
      </c>
      <c r="F2185" t="s">
        <v>4288</v>
      </c>
      <c r="G2185" t="s">
        <v>104</v>
      </c>
      <c r="H2185" t="s">
        <v>4454</v>
      </c>
      <c r="J2185" t="s">
        <v>172</v>
      </c>
    </row>
    <row r="2186" spans="1:10" x14ac:dyDescent="0.25">
      <c r="A2186" t="s">
        <v>4175</v>
      </c>
      <c r="B2186">
        <v>2018</v>
      </c>
      <c r="C2186" s="20">
        <v>5.6</v>
      </c>
      <c r="D2186" t="s">
        <v>4192</v>
      </c>
      <c r="E2186" t="s">
        <v>4328</v>
      </c>
      <c r="F2186" t="s">
        <v>4211</v>
      </c>
      <c r="G2186" t="s">
        <v>102</v>
      </c>
      <c r="H2186" t="s">
        <v>4438</v>
      </c>
      <c r="J2186" t="s">
        <v>172</v>
      </c>
    </row>
    <row r="2187" spans="1:10" x14ac:dyDescent="0.25">
      <c r="A2187" t="s">
        <v>4186</v>
      </c>
      <c r="B2187">
        <v>2013</v>
      </c>
      <c r="C2187" s="20">
        <v>5.6</v>
      </c>
      <c r="D2187" t="s">
        <v>4192</v>
      </c>
      <c r="E2187" t="s">
        <v>4236</v>
      </c>
      <c r="F2187" t="s">
        <v>4358</v>
      </c>
      <c r="G2187" t="s">
        <v>104</v>
      </c>
      <c r="H2187" t="s">
        <v>4425</v>
      </c>
      <c r="J2187" t="s">
        <v>172</v>
      </c>
    </row>
    <row r="2188" spans="1:10" x14ac:dyDescent="0.25">
      <c r="A2188" t="s">
        <v>4152</v>
      </c>
      <c r="B2188">
        <v>2015</v>
      </c>
      <c r="C2188" s="20">
        <v>5.6</v>
      </c>
      <c r="D2188" t="s">
        <v>4248</v>
      </c>
      <c r="E2188" t="s">
        <v>4204</v>
      </c>
      <c r="F2188" t="s">
        <v>4294</v>
      </c>
      <c r="G2188" t="s">
        <v>104</v>
      </c>
      <c r="H2188" t="s">
        <v>4147</v>
      </c>
      <c r="J2188" t="s">
        <v>172</v>
      </c>
    </row>
    <row r="2189" spans="1:10" x14ac:dyDescent="0.25">
      <c r="A2189" t="s">
        <v>4164</v>
      </c>
      <c r="B2189">
        <v>2012</v>
      </c>
      <c r="C2189" s="20">
        <v>5.6</v>
      </c>
      <c r="D2189" t="s">
        <v>4295</v>
      </c>
      <c r="E2189" t="s">
        <v>4311</v>
      </c>
      <c r="F2189" t="s">
        <v>184</v>
      </c>
      <c r="G2189" t="s">
        <v>102</v>
      </c>
      <c r="H2189" t="s">
        <v>4438</v>
      </c>
      <c r="J2189" t="s">
        <v>172</v>
      </c>
    </row>
    <row r="2190" spans="1:10" x14ac:dyDescent="0.25">
      <c r="A2190" t="s">
        <v>4168</v>
      </c>
      <c r="B2190">
        <v>2013</v>
      </c>
      <c r="C2190" s="20">
        <v>5.6</v>
      </c>
      <c r="D2190" t="s">
        <v>4202</v>
      </c>
      <c r="E2190" t="s">
        <v>4187</v>
      </c>
      <c r="F2190" t="s">
        <v>4361</v>
      </c>
      <c r="G2190" t="s">
        <v>104</v>
      </c>
      <c r="H2190" t="s">
        <v>4454</v>
      </c>
      <c r="J2190" t="s">
        <v>172</v>
      </c>
    </row>
    <row r="2191" spans="1:10" x14ac:dyDescent="0.25">
      <c r="A2191" t="s">
        <v>4148</v>
      </c>
      <c r="B2191">
        <v>2019</v>
      </c>
      <c r="C2191" s="20">
        <v>5.6</v>
      </c>
      <c r="D2191" t="s">
        <v>4291</v>
      </c>
      <c r="E2191" t="s">
        <v>4269</v>
      </c>
      <c r="F2191" t="s">
        <v>4193</v>
      </c>
      <c r="G2191" t="s">
        <v>102</v>
      </c>
      <c r="H2191" t="s">
        <v>4438</v>
      </c>
      <c r="J2191" t="s">
        <v>172</v>
      </c>
    </row>
    <row r="2192" spans="1:10" x14ac:dyDescent="0.25">
      <c r="A2192" t="s">
        <v>4168</v>
      </c>
      <c r="B2192">
        <v>2016</v>
      </c>
      <c r="C2192" s="20">
        <v>5.6</v>
      </c>
      <c r="D2192" t="s">
        <v>4291</v>
      </c>
      <c r="E2192" t="s">
        <v>4236</v>
      </c>
      <c r="F2192" t="s">
        <v>4322</v>
      </c>
      <c r="G2192" t="s">
        <v>102</v>
      </c>
      <c r="H2192" t="s">
        <v>4462</v>
      </c>
      <c r="J2192" t="s">
        <v>172</v>
      </c>
    </row>
    <row r="2193" spans="1:10" x14ac:dyDescent="0.25">
      <c r="A2193" t="s">
        <v>4175</v>
      </c>
      <c r="B2193">
        <v>2013</v>
      </c>
      <c r="C2193" s="20">
        <v>5.6</v>
      </c>
      <c r="D2193" t="s">
        <v>4231</v>
      </c>
      <c r="E2193" t="s">
        <v>4202</v>
      </c>
      <c r="F2193" t="s">
        <v>4305</v>
      </c>
      <c r="G2193" t="s">
        <v>104</v>
      </c>
      <c r="H2193" t="s">
        <v>4454</v>
      </c>
      <c r="J2193" t="s">
        <v>172</v>
      </c>
    </row>
    <row r="2194" spans="1:10" x14ac:dyDescent="0.25">
      <c r="A2194" t="s">
        <v>4156</v>
      </c>
      <c r="B2194">
        <v>2015</v>
      </c>
      <c r="C2194" s="20">
        <v>5.6</v>
      </c>
      <c r="D2194" t="s">
        <v>4244</v>
      </c>
      <c r="E2194" t="s">
        <v>4169</v>
      </c>
      <c r="F2194" t="s">
        <v>4209</v>
      </c>
      <c r="G2194" t="s">
        <v>102</v>
      </c>
      <c r="H2194" t="s">
        <v>4432</v>
      </c>
      <c r="J2194" t="s">
        <v>172</v>
      </c>
    </row>
    <row r="2195" spans="1:10" x14ac:dyDescent="0.25">
      <c r="A2195" t="s">
        <v>4183</v>
      </c>
      <c r="B2195">
        <v>2014</v>
      </c>
      <c r="C2195" s="20">
        <v>5.6</v>
      </c>
      <c r="D2195" t="s">
        <v>4282</v>
      </c>
      <c r="E2195" t="s">
        <v>4274</v>
      </c>
      <c r="F2195" t="s">
        <v>4259</v>
      </c>
      <c r="G2195" t="s">
        <v>104</v>
      </c>
      <c r="H2195" t="s">
        <v>4147</v>
      </c>
      <c r="J2195" t="s">
        <v>172</v>
      </c>
    </row>
    <row r="2196" spans="1:10" x14ac:dyDescent="0.25">
      <c r="A2196" t="s">
        <v>4156</v>
      </c>
      <c r="B2196">
        <v>2012</v>
      </c>
      <c r="C2196" s="20">
        <v>5.6</v>
      </c>
      <c r="D2196" t="s">
        <v>4282</v>
      </c>
      <c r="E2196" t="s">
        <v>4310</v>
      </c>
      <c r="F2196" t="s">
        <v>4423</v>
      </c>
      <c r="G2196" t="s">
        <v>104</v>
      </c>
      <c r="H2196" t="s">
        <v>4425</v>
      </c>
      <c r="J2196" t="s">
        <v>172</v>
      </c>
    </row>
    <row r="2197" spans="1:10" x14ac:dyDescent="0.25">
      <c r="A2197" t="s">
        <v>4164</v>
      </c>
      <c r="B2197">
        <v>2013</v>
      </c>
      <c r="C2197" s="20">
        <v>5.6</v>
      </c>
      <c r="D2197" t="s">
        <v>4282</v>
      </c>
      <c r="E2197" t="s">
        <v>4223</v>
      </c>
      <c r="F2197" t="s">
        <v>4302</v>
      </c>
      <c r="G2197" t="s">
        <v>104</v>
      </c>
      <c r="H2197" t="s">
        <v>4454</v>
      </c>
      <c r="J2197" t="s">
        <v>172</v>
      </c>
    </row>
    <row r="2198" spans="1:10" x14ac:dyDescent="0.25">
      <c r="A2198" t="s">
        <v>4183</v>
      </c>
      <c r="B2198">
        <v>2013</v>
      </c>
      <c r="C2198" s="20">
        <v>5.6</v>
      </c>
      <c r="D2198" t="s">
        <v>4187</v>
      </c>
      <c r="E2198" t="s">
        <v>4306</v>
      </c>
      <c r="F2198" t="s">
        <v>4445</v>
      </c>
      <c r="G2198" t="s">
        <v>104</v>
      </c>
      <c r="H2198" t="s">
        <v>4454</v>
      </c>
      <c r="J2198" t="s">
        <v>172</v>
      </c>
    </row>
    <row r="2199" spans="1:10" x14ac:dyDescent="0.25">
      <c r="A2199" t="s">
        <v>4152</v>
      </c>
      <c r="B2199">
        <v>2019</v>
      </c>
      <c r="C2199" s="20">
        <v>5.6</v>
      </c>
      <c r="D2199" t="s">
        <v>4238</v>
      </c>
      <c r="E2199" t="s">
        <v>4198</v>
      </c>
      <c r="F2199" t="s">
        <v>4288</v>
      </c>
      <c r="G2199" t="s">
        <v>102</v>
      </c>
      <c r="H2199" t="s">
        <v>4438</v>
      </c>
      <c r="J2199" t="s">
        <v>172</v>
      </c>
    </row>
    <row r="2200" spans="1:10" x14ac:dyDescent="0.25">
      <c r="A2200" t="s">
        <v>4164</v>
      </c>
      <c r="B2200">
        <v>2014</v>
      </c>
      <c r="C2200" s="20">
        <v>5.6</v>
      </c>
      <c r="D2200" t="s">
        <v>4238</v>
      </c>
      <c r="E2200" t="s">
        <v>4328</v>
      </c>
      <c r="F2200" t="s">
        <v>4280</v>
      </c>
      <c r="G2200" t="s">
        <v>102</v>
      </c>
      <c r="H2200" t="s">
        <v>4462</v>
      </c>
      <c r="J2200" t="s">
        <v>172</v>
      </c>
    </row>
    <row r="2201" spans="1:10" x14ac:dyDescent="0.25">
      <c r="A2201" t="s">
        <v>4168</v>
      </c>
      <c r="B2201">
        <v>2014</v>
      </c>
      <c r="C2201" s="20">
        <v>5.6</v>
      </c>
      <c r="D2201" t="s">
        <v>4188</v>
      </c>
      <c r="E2201" t="s">
        <v>4225</v>
      </c>
      <c r="F2201" t="s">
        <v>4199</v>
      </c>
      <c r="G2201" t="s">
        <v>102</v>
      </c>
      <c r="H2201" t="s">
        <v>4462</v>
      </c>
      <c r="J2201" t="s">
        <v>172</v>
      </c>
    </row>
    <row r="2202" spans="1:10" x14ac:dyDescent="0.25">
      <c r="A2202" t="s">
        <v>4186</v>
      </c>
      <c r="B2202">
        <v>2014</v>
      </c>
      <c r="C2202" s="20">
        <v>5.6</v>
      </c>
      <c r="D2202" t="s">
        <v>4188</v>
      </c>
      <c r="E2202" t="s">
        <v>4242</v>
      </c>
      <c r="F2202" t="s">
        <v>4273</v>
      </c>
      <c r="G2202" t="s">
        <v>104</v>
      </c>
      <c r="H2202" t="s">
        <v>4147</v>
      </c>
      <c r="J2202" t="s">
        <v>172</v>
      </c>
    </row>
    <row r="2203" spans="1:10" x14ac:dyDescent="0.25">
      <c r="A2203" t="s">
        <v>4148</v>
      </c>
      <c r="B2203">
        <v>2016</v>
      </c>
      <c r="C2203" s="20">
        <v>5.5</v>
      </c>
      <c r="D2203" t="s">
        <v>4232</v>
      </c>
      <c r="E2203" t="s">
        <v>4231</v>
      </c>
      <c r="F2203" t="s">
        <v>4287</v>
      </c>
      <c r="G2203" t="s">
        <v>102</v>
      </c>
      <c r="H2203" t="s">
        <v>4432</v>
      </c>
      <c r="J2203" t="s">
        <v>172</v>
      </c>
    </row>
    <row r="2204" spans="1:10" x14ac:dyDescent="0.25">
      <c r="A2204" t="s">
        <v>4156</v>
      </c>
      <c r="B2204">
        <v>2012</v>
      </c>
      <c r="C2204" s="20">
        <v>5.5</v>
      </c>
      <c r="D2204" t="s">
        <v>4232</v>
      </c>
      <c r="E2204" t="s">
        <v>4208</v>
      </c>
      <c r="F2204" t="s">
        <v>184</v>
      </c>
      <c r="G2204" t="s">
        <v>102</v>
      </c>
      <c r="H2204" t="s">
        <v>4438</v>
      </c>
      <c r="J2204" t="s">
        <v>172</v>
      </c>
    </row>
    <row r="2205" spans="1:10" x14ac:dyDescent="0.25">
      <c r="A2205" t="s">
        <v>4168</v>
      </c>
      <c r="B2205">
        <v>2016</v>
      </c>
      <c r="C2205" s="20">
        <v>5.5</v>
      </c>
      <c r="D2205" t="s">
        <v>4232</v>
      </c>
      <c r="E2205" t="s">
        <v>4235</v>
      </c>
      <c r="F2205" t="s">
        <v>4209</v>
      </c>
      <c r="G2205" t="s">
        <v>104</v>
      </c>
      <c r="H2205" t="s">
        <v>4425</v>
      </c>
      <c r="J2205" t="s">
        <v>172</v>
      </c>
    </row>
    <row r="2206" spans="1:10" x14ac:dyDescent="0.25">
      <c r="A2206" t="s">
        <v>4156</v>
      </c>
      <c r="B2206">
        <v>2013</v>
      </c>
      <c r="C2206" s="20">
        <v>5.5</v>
      </c>
      <c r="D2206" t="s">
        <v>4232</v>
      </c>
      <c r="E2206" t="s">
        <v>4291</v>
      </c>
      <c r="F2206" t="s">
        <v>4220</v>
      </c>
      <c r="G2206" t="s">
        <v>104</v>
      </c>
      <c r="H2206" t="s">
        <v>4454</v>
      </c>
      <c r="J2206" t="s">
        <v>172</v>
      </c>
    </row>
    <row r="2207" spans="1:10" x14ac:dyDescent="0.25">
      <c r="A2207" t="s">
        <v>4156</v>
      </c>
      <c r="B2207">
        <v>2013</v>
      </c>
      <c r="C2207" s="20">
        <v>5.5</v>
      </c>
      <c r="D2207" t="s">
        <v>4213</v>
      </c>
      <c r="E2207" t="s">
        <v>4177</v>
      </c>
      <c r="F2207" t="s">
        <v>4219</v>
      </c>
      <c r="G2207" t="s">
        <v>102</v>
      </c>
      <c r="H2207" t="s">
        <v>4462</v>
      </c>
      <c r="J2207" t="s">
        <v>172</v>
      </c>
    </row>
    <row r="2208" spans="1:10" x14ac:dyDescent="0.25">
      <c r="A2208" t="s">
        <v>4164</v>
      </c>
      <c r="B2208">
        <v>2015</v>
      </c>
      <c r="C2208" s="20">
        <v>5.5</v>
      </c>
      <c r="D2208" t="s">
        <v>4157</v>
      </c>
      <c r="E2208" t="s">
        <v>4230</v>
      </c>
      <c r="F2208" t="s">
        <v>4268</v>
      </c>
      <c r="G2208" t="s">
        <v>102</v>
      </c>
      <c r="H2208" t="s">
        <v>4432</v>
      </c>
      <c r="J2208" t="s">
        <v>172</v>
      </c>
    </row>
    <row r="2209" spans="1:10" x14ac:dyDescent="0.25">
      <c r="A2209" t="s">
        <v>4160</v>
      </c>
      <c r="B2209">
        <v>2018</v>
      </c>
      <c r="C2209" s="20">
        <v>5.5</v>
      </c>
      <c r="D2209" t="s">
        <v>4190</v>
      </c>
      <c r="E2209" t="s">
        <v>4184</v>
      </c>
      <c r="F2209" t="s">
        <v>4172</v>
      </c>
      <c r="G2209" t="s">
        <v>102</v>
      </c>
      <c r="H2209" t="s">
        <v>4438</v>
      </c>
      <c r="J2209" t="s">
        <v>172</v>
      </c>
    </row>
    <row r="2210" spans="1:10" x14ac:dyDescent="0.25">
      <c r="A2210" t="s">
        <v>4168</v>
      </c>
      <c r="B2210">
        <v>2018</v>
      </c>
      <c r="C2210" s="20">
        <v>5.5</v>
      </c>
      <c r="D2210" t="s">
        <v>4225</v>
      </c>
      <c r="E2210" t="s">
        <v>4263</v>
      </c>
      <c r="F2210" t="s">
        <v>4223</v>
      </c>
      <c r="G2210" t="s">
        <v>102</v>
      </c>
      <c r="H2210" t="s">
        <v>4438</v>
      </c>
      <c r="J2210" t="s">
        <v>172</v>
      </c>
    </row>
    <row r="2211" spans="1:10" x14ac:dyDescent="0.25">
      <c r="A2211" t="s">
        <v>4168</v>
      </c>
      <c r="B2211">
        <v>2017</v>
      </c>
      <c r="C2211" s="20">
        <v>5.5</v>
      </c>
      <c r="D2211" t="s">
        <v>4235</v>
      </c>
      <c r="E2211" t="s">
        <v>4198</v>
      </c>
      <c r="F2211" t="s">
        <v>4387</v>
      </c>
      <c r="G2211" t="s">
        <v>102</v>
      </c>
      <c r="H2211" t="s">
        <v>4438</v>
      </c>
      <c r="J2211" t="s">
        <v>172</v>
      </c>
    </row>
    <row r="2212" spans="1:10" x14ac:dyDescent="0.25">
      <c r="A2212" t="s">
        <v>4143</v>
      </c>
      <c r="B2212">
        <v>2017</v>
      </c>
      <c r="C2212" s="20">
        <v>5.5</v>
      </c>
      <c r="D2212" t="s">
        <v>4235</v>
      </c>
      <c r="E2212" t="s">
        <v>4172</v>
      </c>
      <c r="F2212" t="s">
        <v>4166</v>
      </c>
      <c r="G2212" t="s">
        <v>104</v>
      </c>
      <c r="H2212" t="s">
        <v>4425</v>
      </c>
      <c r="J2212" t="s">
        <v>172</v>
      </c>
    </row>
    <row r="2213" spans="1:10" x14ac:dyDescent="0.25">
      <c r="A2213" t="s">
        <v>4175</v>
      </c>
      <c r="B2213">
        <v>2017</v>
      </c>
      <c r="C2213" s="20">
        <v>5.5</v>
      </c>
      <c r="D2213" t="s">
        <v>4172</v>
      </c>
      <c r="E2213" t="s">
        <v>4295</v>
      </c>
      <c r="F2213" t="s">
        <v>4188</v>
      </c>
      <c r="G2213" t="s">
        <v>104</v>
      </c>
      <c r="H2213" t="s">
        <v>4425</v>
      </c>
      <c r="J2213" t="s">
        <v>172</v>
      </c>
    </row>
    <row r="2214" spans="1:10" x14ac:dyDescent="0.25">
      <c r="A2214" t="s">
        <v>4175</v>
      </c>
      <c r="B2214">
        <v>2016</v>
      </c>
      <c r="C2214" s="20">
        <v>5.5</v>
      </c>
      <c r="D2214" t="s">
        <v>4161</v>
      </c>
      <c r="E2214" t="s">
        <v>4262</v>
      </c>
      <c r="F2214" t="s">
        <v>4318</v>
      </c>
      <c r="G2214" t="s">
        <v>104</v>
      </c>
      <c r="H2214" t="s">
        <v>4425</v>
      </c>
      <c r="J2214" t="s">
        <v>172</v>
      </c>
    </row>
    <row r="2215" spans="1:10" x14ac:dyDescent="0.25">
      <c r="A2215" t="s">
        <v>4160</v>
      </c>
      <c r="B2215">
        <v>2016</v>
      </c>
      <c r="C2215" s="20">
        <v>5.5</v>
      </c>
      <c r="D2215" t="s">
        <v>4260</v>
      </c>
      <c r="E2215" t="s">
        <v>4218</v>
      </c>
      <c r="F2215" t="s">
        <v>4206</v>
      </c>
      <c r="G2215" t="s">
        <v>102</v>
      </c>
      <c r="H2215" t="s">
        <v>4432</v>
      </c>
      <c r="J2215" t="s">
        <v>172</v>
      </c>
    </row>
    <row r="2216" spans="1:10" x14ac:dyDescent="0.25">
      <c r="A2216" t="s">
        <v>4143</v>
      </c>
      <c r="B2216">
        <v>2016</v>
      </c>
      <c r="C2216" s="20">
        <v>5.5</v>
      </c>
      <c r="D2216" t="s">
        <v>4269</v>
      </c>
      <c r="E2216" t="s">
        <v>4251</v>
      </c>
      <c r="F2216" t="s">
        <v>4280</v>
      </c>
      <c r="G2216" t="s">
        <v>104</v>
      </c>
      <c r="H2216" t="s">
        <v>4454</v>
      </c>
      <c r="J2216" t="s">
        <v>172</v>
      </c>
    </row>
    <row r="2217" spans="1:10" x14ac:dyDescent="0.25">
      <c r="A2217" t="s">
        <v>4179</v>
      </c>
      <c r="B2217">
        <v>2014</v>
      </c>
      <c r="C2217" s="20">
        <v>5.5</v>
      </c>
      <c r="D2217" t="s">
        <v>4269</v>
      </c>
      <c r="E2217" t="s">
        <v>4251</v>
      </c>
      <c r="F2217" t="s">
        <v>4263</v>
      </c>
      <c r="G2217" t="s">
        <v>104</v>
      </c>
      <c r="H2217" t="s">
        <v>4454</v>
      </c>
      <c r="J2217" t="s">
        <v>172</v>
      </c>
    </row>
    <row r="2218" spans="1:10" x14ac:dyDescent="0.25">
      <c r="A2218" t="s">
        <v>4164</v>
      </c>
      <c r="B2218">
        <v>2016</v>
      </c>
      <c r="C2218" s="20">
        <v>5.5</v>
      </c>
      <c r="D2218" t="s">
        <v>4173</v>
      </c>
      <c r="E2218" t="s">
        <v>4222</v>
      </c>
      <c r="F2218" t="s">
        <v>4231</v>
      </c>
      <c r="G2218" t="s">
        <v>102</v>
      </c>
      <c r="H2218" t="s">
        <v>4432</v>
      </c>
      <c r="J2218" t="s">
        <v>172</v>
      </c>
    </row>
    <row r="2219" spans="1:10" x14ac:dyDescent="0.25">
      <c r="A2219" t="s">
        <v>4179</v>
      </c>
      <c r="B2219">
        <v>2014</v>
      </c>
      <c r="C2219" s="20">
        <v>5.5</v>
      </c>
      <c r="D2219" t="s">
        <v>4245</v>
      </c>
      <c r="E2219" t="s">
        <v>4177</v>
      </c>
      <c r="F2219" t="s">
        <v>4338</v>
      </c>
      <c r="G2219" t="s">
        <v>102</v>
      </c>
      <c r="H2219" t="s">
        <v>4462</v>
      </c>
      <c r="J2219" t="s">
        <v>172</v>
      </c>
    </row>
    <row r="2220" spans="1:10" x14ac:dyDescent="0.25">
      <c r="A2220" t="s">
        <v>4160</v>
      </c>
      <c r="B2220">
        <v>2016</v>
      </c>
      <c r="C2220" s="20">
        <v>5.5</v>
      </c>
      <c r="D2220" t="s">
        <v>4286</v>
      </c>
      <c r="E2220" t="s">
        <v>4244</v>
      </c>
      <c r="F2220" t="s">
        <v>4200</v>
      </c>
      <c r="G2220" t="s">
        <v>104</v>
      </c>
      <c r="H2220" t="s">
        <v>4425</v>
      </c>
      <c r="J2220" t="s">
        <v>172</v>
      </c>
    </row>
    <row r="2221" spans="1:10" x14ac:dyDescent="0.25">
      <c r="A2221" t="s">
        <v>4171</v>
      </c>
      <c r="B2221">
        <v>2016</v>
      </c>
      <c r="C2221" s="20">
        <v>5.5</v>
      </c>
      <c r="D2221" t="s">
        <v>4286</v>
      </c>
      <c r="E2221" t="s">
        <v>4215</v>
      </c>
      <c r="F2221" t="s">
        <v>4185</v>
      </c>
      <c r="G2221" t="s">
        <v>104</v>
      </c>
      <c r="H2221" t="s">
        <v>4425</v>
      </c>
      <c r="J2221" t="s">
        <v>172</v>
      </c>
    </row>
    <row r="2222" spans="1:10" x14ac:dyDescent="0.25">
      <c r="A2222" t="s">
        <v>4168</v>
      </c>
      <c r="B2222">
        <v>2015</v>
      </c>
      <c r="C2222" s="20">
        <v>5.5</v>
      </c>
      <c r="D2222" t="s">
        <v>4229</v>
      </c>
      <c r="E2222" t="s">
        <v>4360</v>
      </c>
      <c r="F2222" t="s">
        <v>4253</v>
      </c>
      <c r="G2222" t="s">
        <v>102</v>
      </c>
      <c r="H2222" t="s">
        <v>4449</v>
      </c>
      <c r="J2222" t="s">
        <v>172</v>
      </c>
    </row>
    <row r="2223" spans="1:10" x14ac:dyDescent="0.25">
      <c r="A2223" t="s">
        <v>4168</v>
      </c>
      <c r="B2223">
        <v>2016</v>
      </c>
      <c r="C2223" s="20">
        <v>5.5</v>
      </c>
      <c r="D2223" t="s">
        <v>4243</v>
      </c>
      <c r="E2223" t="s">
        <v>4296</v>
      </c>
      <c r="F2223" t="s">
        <v>4195</v>
      </c>
      <c r="G2223" t="s">
        <v>104</v>
      </c>
      <c r="H2223" t="s">
        <v>4454</v>
      </c>
      <c r="J2223" t="s">
        <v>172</v>
      </c>
    </row>
    <row r="2224" spans="1:10" x14ac:dyDescent="0.25">
      <c r="A2224" t="s">
        <v>4183</v>
      </c>
      <c r="B2224">
        <v>2017</v>
      </c>
      <c r="C2224" s="20">
        <v>5.5</v>
      </c>
      <c r="D2224" t="s">
        <v>4192</v>
      </c>
      <c r="E2224" t="s">
        <v>4269</v>
      </c>
      <c r="F2224" t="s">
        <v>4169</v>
      </c>
      <c r="G2224" t="s">
        <v>104</v>
      </c>
      <c r="H2224" t="s">
        <v>4425</v>
      </c>
      <c r="J2224" t="s">
        <v>172</v>
      </c>
    </row>
    <row r="2225" spans="1:10" x14ac:dyDescent="0.25">
      <c r="A2225" t="s">
        <v>4160</v>
      </c>
      <c r="B2225">
        <v>2012</v>
      </c>
      <c r="C2225" s="20">
        <v>5.5</v>
      </c>
      <c r="D2225" t="s">
        <v>4202</v>
      </c>
      <c r="E2225" t="s">
        <v>4218</v>
      </c>
      <c r="F2225" t="s">
        <v>184</v>
      </c>
      <c r="G2225" t="s">
        <v>102</v>
      </c>
      <c r="H2225" t="s">
        <v>4438</v>
      </c>
      <c r="J2225" t="s">
        <v>172</v>
      </c>
    </row>
    <row r="2226" spans="1:10" x14ac:dyDescent="0.25">
      <c r="A2226" t="s">
        <v>4175</v>
      </c>
      <c r="B2226">
        <v>2017</v>
      </c>
      <c r="C2226" s="20">
        <v>5.5</v>
      </c>
      <c r="D2226" t="s">
        <v>4231</v>
      </c>
      <c r="E2226" t="s">
        <v>184</v>
      </c>
      <c r="F2226" t="s">
        <v>184</v>
      </c>
      <c r="G2226" t="s">
        <v>102</v>
      </c>
      <c r="H2226" t="s">
        <v>4449</v>
      </c>
      <c r="J2226" t="s">
        <v>172</v>
      </c>
    </row>
    <row r="2227" spans="1:10" x14ac:dyDescent="0.25">
      <c r="A2227" t="s">
        <v>4164</v>
      </c>
      <c r="B2227">
        <v>2016</v>
      </c>
      <c r="C2227" s="20">
        <v>5.5</v>
      </c>
      <c r="D2227" t="s">
        <v>4274</v>
      </c>
      <c r="E2227" t="s">
        <v>4282</v>
      </c>
      <c r="F2227" t="s">
        <v>4178</v>
      </c>
      <c r="G2227" t="s">
        <v>104</v>
      </c>
      <c r="H2227" t="s">
        <v>4425</v>
      </c>
      <c r="J2227" t="s">
        <v>172</v>
      </c>
    </row>
    <row r="2228" spans="1:10" x14ac:dyDescent="0.25">
      <c r="A2228" t="s">
        <v>4160</v>
      </c>
      <c r="B2228">
        <v>2013</v>
      </c>
      <c r="C2228" s="20">
        <v>5.5</v>
      </c>
      <c r="D2228" t="s">
        <v>4282</v>
      </c>
      <c r="E2228" t="s">
        <v>4348</v>
      </c>
      <c r="F2228" t="s">
        <v>4329</v>
      </c>
      <c r="G2228" t="s">
        <v>104</v>
      </c>
      <c r="H2228" t="s">
        <v>4454</v>
      </c>
      <c r="J2228" t="s">
        <v>172</v>
      </c>
    </row>
    <row r="2229" spans="1:10" x14ac:dyDescent="0.25">
      <c r="A2229" t="s">
        <v>4168</v>
      </c>
      <c r="B2229">
        <v>2017</v>
      </c>
      <c r="C2229" s="20">
        <v>5.5</v>
      </c>
      <c r="D2229" t="s">
        <v>4153</v>
      </c>
      <c r="E2229" t="s">
        <v>4227</v>
      </c>
      <c r="F2229" t="s">
        <v>4232</v>
      </c>
      <c r="G2229" t="s">
        <v>104</v>
      </c>
      <c r="H2229" t="s">
        <v>4425</v>
      </c>
      <c r="J2229" t="s">
        <v>172</v>
      </c>
    </row>
    <row r="2230" spans="1:10" x14ac:dyDescent="0.25">
      <c r="A2230" t="s">
        <v>4152</v>
      </c>
      <c r="B2230">
        <v>2016</v>
      </c>
      <c r="C2230" s="20">
        <v>5.5</v>
      </c>
      <c r="D2230" t="s">
        <v>4188</v>
      </c>
      <c r="E2230" t="s">
        <v>4290</v>
      </c>
      <c r="F2230" t="s">
        <v>4292</v>
      </c>
      <c r="G2230" t="s">
        <v>102</v>
      </c>
      <c r="H2230" t="s">
        <v>4432</v>
      </c>
      <c r="J2230" t="s">
        <v>172</v>
      </c>
    </row>
    <row r="2231" spans="1:10" x14ac:dyDescent="0.25">
      <c r="A2231" t="s">
        <v>4168</v>
      </c>
      <c r="B2231">
        <v>2017</v>
      </c>
      <c r="C2231" s="20">
        <v>5.4</v>
      </c>
      <c r="D2231" t="s">
        <v>184</v>
      </c>
      <c r="E2231" t="s">
        <v>4263</v>
      </c>
      <c r="F2231" t="s">
        <v>184</v>
      </c>
      <c r="G2231" t="s">
        <v>102</v>
      </c>
      <c r="H2231" t="s">
        <v>4449</v>
      </c>
      <c r="J2231" t="s">
        <v>172</v>
      </c>
    </row>
    <row r="2232" spans="1:10" x14ac:dyDescent="0.25">
      <c r="A2232" t="s">
        <v>4168</v>
      </c>
      <c r="B2232">
        <v>2012</v>
      </c>
      <c r="C2232" s="20">
        <v>5.4</v>
      </c>
      <c r="D2232" t="s">
        <v>184</v>
      </c>
      <c r="E2232" t="s">
        <v>184</v>
      </c>
      <c r="F2232" t="s">
        <v>184</v>
      </c>
      <c r="G2232" t="s">
        <v>102</v>
      </c>
      <c r="H2232" t="s">
        <v>4462</v>
      </c>
      <c r="J2232" t="s">
        <v>172</v>
      </c>
    </row>
    <row r="2233" spans="1:10" x14ac:dyDescent="0.25">
      <c r="A2233" t="s">
        <v>4152</v>
      </c>
      <c r="B2233">
        <v>2018</v>
      </c>
      <c r="C2233" s="20">
        <v>5.4</v>
      </c>
      <c r="D2233" t="s">
        <v>4232</v>
      </c>
      <c r="E2233" t="s">
        <v>4238</v>
      </c>
      <c r="F2233" t="s">
        <v>4251</v>
      </c>
      <c r="G2233" t="s">
        <v>102</v>
      </c>
      <c r="H2233" t="s">
        <v>4438</v>
      </c>
      <c r="J2233" t="s">
        <v>172</v>
      </c>
    </row>
    <row r="2234" spans="1:10" x14ac:dyDescent="0.25">
      <c r="A2234" t="s">
        <v>4156</v>
      </c>
      <c r="B2234">
        <v>2015</v>
      </c>
      <c r="C2234" s="20">
        <v>5.4</v>
      </c>
      <c r="D2234" t="s">
        <v>4232</v>
      </c>
      <c r="E2234" t="s">
        <v>4201</v>
      </c>
      <c r="F2234" t="s">
        <v>4252</v>
      </c>
      <c r="G2234" t="s">
        <v>102</v>
      </c>
      <c r="H2234" t="s">
        <v>4449</v>
      </c>
      <c r="J2234" t="s">
        <v>172</v>
      </c>
    </row>
    <row r="2235" spans="1:10" x14ac:dyDescent="0.25">
      <c r="A2235" t="s">
        <v>4186</v>
      </c>
      <c r="B2235">
        <v>2015</v>
      </c>
      <c r="C2235" s="20">
        <v>5.4</v>
      </c>
      <c r="D2235" t="s">
        <v>4232</v>
      </c>
      <c r="E2235" t="s">
        <v>4311</v>
      </c>
      <c r="F2235" t="s">
        <v>4176</v>
      </c>
      <c r="G2235" t="s">
        <v>102</v>
      </c>
      <c r="H2235" t="s">
        <v>4462</v>
      </c>
      <c r="J2235" t="s">
        <v>172</v>
      </c>
    </row>
    <row r="2236" spans="1:10" x14ac:dyDescent="0.25">
      <c r="A2236" t="s">
        <v>4183</v>
      </c>
      <c r="B2236">
        <v>2013</v>
      </c>
      <c r="C2236" s="20">
        <v>5.4</v>
      </c>
      <c r="D2236" t="s">
        <v>4166</v>
      </c>
      <c r="E2236" t="s">
        <v>4399</v>
      </c>
      <c r="F2236" t="s">
        <v>184</v>
      </c>
      <c r="G2236" t="s">
        <v>102</v>
      </c>
      <c r="H2236" t="s">
        <v>4432</v>
      </c>
      <c r="J2236" t="s">
        <v>172</v>
      </c>
    </row>
    <row r="2237" spans="1:10" x14ac:dyDescent="0.25">
      <c r="A2237" t="s">
        <v>4168</v>
      </c>
      <c r="B2237">
        <v>2013</v>
      </c>
      <c r="C2237" s="20">
        <v>5.4</v>
      </c>
      <c r="D2237" t="s">
        <v>4169</v>
      </c>
      <c r="E2237" t="s">
        <v>4169</v>
      </c>
      <c r="F2237" t="s">
        <v>4293</v>
      </c>
      <c r="G2237" t="s">
        <v>102</v>
      </c>
      <c r="H2237" t="s">
        <v>4438</v>
      </c>
      <c r="J2237" t="s">
        <v>172</v>
      </c>
    </row>
    <row r="2238" spans="1:10" x14ac:dyDescent="0.25">
      <c r="A2238" t="s">
        <v>4148</v>
      </c>
      <c r="B2238">
        <v>2014</v>
      </c>
      <c r="C2238" s="20">
        <v>5.4</v>
      </c>
      <c r="D2238" t="s">
        <v>4200</v>
      </c>
      <c r="E2238" t="s">
        <v>4240</v>
      </c>
      <c r="F2238" t="s">
        <v>4177</v>
      </c>
      <c r="G2238" t="s">
        <v>102</v>
      </c>
      <c r="H2238" t="s">
        <v>4462</v>
      </c>
      <c r="J2238" t="s">
        <v>172</v>
      </c>
    </row>
    <row r="2239" spans="1:10" x14ac:dyDescent="0.25">
      <c r="A2239" t="s">
        <v>4171</v>
      </c>
      <c r="B2239">
        <v>2013</v>
      </c>
      <c r="C2239" s="20">
        <v>5.4</v>
      </c>
      <c r="D2239" t="s">
        <v>4200</v>
      </c>
      <c r="E2239" t="s">
        <v>4190</v>
      </c>
      <c r="F2239" t="s">
        <v>184</v>
      </c>
      <c r="G2239" t="s">
        <v>102</v>
      </c>
      <c r="H2239" t="s">
        <v>4462</v>
      </c>
      <c r="J2239" t="s">
        <v>172</v>
      </c>
    </row>
    <row r="2240" spans="1:10" x14ac:dyDescent="0.25">
      <c r="A2240" t="s">
        <v>4143</v>
      </c>
      <c r="B2240">
        <v>2016</v>
      </c>
      <c r="C2240" s="20">
        <v>5.4</v>
      </c>
      <c r="D2240" t="s">
        <v>4191</v>
      </c>
      <c r="E2240" t="s">
        <v>4162</v>
      </c>
      <c r="F2240" t="s">
        <v>4317</v>
      </c>
      <c r="G2240" t="s">
        <v>102</v>
      </c>
      <c r="H2240" t="s">
        <v>4438</v>
      </c>
      <c r="J2240" t="s">
        <v>172</v>
      </c>
    </row>
    <row r="2241" spans="1:10" x14ac:dyDescent="0.25">
      <c r="A2241" t="s">
        <v>4171</v>
      </c>
      <c r="B2241">
        <v>2017</v>
      </c>
      <c r="C2241" s="20">
        <v>5.4</v>
      </c>
      <c r="D2241" t="s">
        <v>4157</v>
      </c>
      <c r="E2241" t="s">
        <v>4286</v>
      </c>
      <c r="F2241" t="s">
        <v>4258</v>
      </c>
      <c r="G2241" t="s">
        <v>102</v>
      </c>
      <c r="H2241" t="s">
        <v>4438</v>
      </c>
      <c r="J2241" t="s">
        <v>172</v>
      </c>
    </row>
    <row r="2242" spans="1:10" x14ac:dyDescent="0.25">
      <c r="A2242" t="s">
        <v>4179</v>
      </c>
      <c r="B2242">
        <v>2016</v>
      </c>
      <c r="C2242" s="20">
        <v>5.4</v>
      </c>
      <c r="D2242" t="s">
        <v>4157</v>
      </c>
      <c r="E2242" t="s">
        <v>4144</v>
      </c>
      <c r="F2242" t="s">
        <v>4228</v>
      </c>
      <c r="G2242" t="s">
        <v>104</v>
      </c>
      <c r="H2242" t="s">
        <v>4425</v>
      </c>
      <c r="J2242" t="s">
        <v>172</v>
      </c>
    </row>
    <row r="2243" spans="1:10" x14ac:dyDescent="0.25">
      <c r="A2243" t="s">
        <v>4148</v>
      </c>
      <c r="B2243">
        <v>2017</v>
      </c>
      <c r="C2243" s="20">
        <v>5.4</v>
      </c>
      <c r="D2243" t="s">
        <v>4240</v>
      </c>
      <c r="E2243" t="s">
        <v>4213</v>
      </c>
      <c r="F2243" t="s">
        <v>4154</v>
      </c>
      <c r="G2243" t="s">
        <v>102</v>
      </c>
      <c r="H2243" t="s">
        <v>4438</v>
      </c>
      <c r="J2243" t="s">
        <v>172</v>
      </c>
    </row>
    <row r="2244" spans="1:10" x14ac:dyDescent="0.25">
      <c r="A2244" t="s">
        <v>4160</v>
      </c>
      <c r="B2244">
        <v>2015</v>
      </c>
      <c r="C2244" s="20">
        <v>5.4</v>
      </c>
      <c r="D2244" t="s">
        <v>4230</v>
      </c>
      <c r="E2244" t="s">
        <v>4361</v>
      </c>
      <c r="F2244" t="s">
        <v>4207</v>
      </c>
      <c r="G2244" t="s">
        <v>102</v>
      </c>
      <c r="H2244" t="s">
        <v>4449</v>
      </c>
      <c r="J2244" t="s">
        <v>172</v>
      </c>
    </row>
    <row r="2245" spans="1:10" x14ac:dyDescent="0.25">
      <c r="A2245" t="s">
        <v>4175</v>
      </c>
      <c r="B2245">
        <v>2013</v>
      </c>
      <c r="C2245" s="20">
        <v>5.4</v>
      </c>
      <c r="D2245" t="s">
        <v>4261</v>
      </c>
      <c r="E2245" t="s">
        <v>4162</v>
      </c>
      <c r="F2245" t="s">
        <v>184</v>
      </c>
      <c r="G2245" t="s">
        <v>102</v>
      </c>
      <c r="H2245" t="s">
        <v>4432</v>
      </c>
      <c r="J2245" t="s">
        <v>172</v>
      </c>
    </row>
    <row r="2246" spans="1:10" x14ac:dyDescent="0.25">
      <c r="A2246" t="s">
        <v>4143</v>
      </c>
      <c r="B2246">
        <v>2018</v>
      </c>
      <c r="C2246" s="20">
        <v>5.4</v>
      </c>
      <c r="D2246" t="s">
        <v>4227</v>
      </c>
      <c r="E2246" t="s">
        <v>4223</v>
      </c>
      <c r="F2246" t="s">
        <v>4294</v>
      </c>
      <c r="G2246" t="s">
        <v>102</v>
      </c>
      <c r="H2246" t="s">
        <v>4438</v>
      </c>
      <c r="J2246" t="s">
        <v>172</v>
      </c>
    </row>
    <row r="2247" spans="1:10" x14ac:dyDescent="0.25">
      <c r="A2247" t="s">
        <v>4168</v>
      </c>
      <c r="B2247">
        <v>2015</v>
      </c>
      <c r="C2247" s="20">
        <v>5.4</v>
      </c>
      <c r="D2247" t="s">
        <v>4146</v>
      </c>
      <c r="E2247" t="s">
        <v>4269</v>
      </c>
      <c r="F2247" t="s">
        <v>4230</v>
      </c>
      <c r="G2247" t="s">
        <v>102</v>
      </c>
      <c r="H2247" t="s">
        <v>4432</v>
      </c>
      <c r="J2247" t="s">
        <v>172</v>
      </c>
    </row>
    <row r="2248" spans="1:10" x14ac:dyDescent="0.25">
      <c r="A2248" t="s">
        <v>4175</v>
      </c>
      <c r="B2248">
        <v>2015</v>
      </c>
      <c r="C2248" s="20">
        <v>5.4</v>
      </c>
      <c r="D2248" t="s">
        <v>4184</v>
      </c>
      <c r="E2248" t="s">
        <v>4261</v>
      </c>
      <c r="F2248" t="s">
        <v>4190</v>
      </c>
      <c r="G2248" t="s">
        <v>102</v>
      </c>
      <c r="H2248" t="s">
        <v>4432</v>
      </c>
      <c r="J2248" t="s">
        <v>172</v>
      </c>
    </row>
    <row r="2249" spans="1:10" x14ac:dyDescent="0.25">
      <c r="A2249" t="s">
        <v>4186</v>
      </c>
      <c r="B2249">
        <v>2014</v>
      </c>
      <c r="C2249" s="20">
        <v>5.4</v>
      </c>
      <c r="D2249" t="s">
        <v>4184</v>
      </c>
      <c r="E2249" t="s">
        <v>4190</v>
      </c>
      <c r="F2249" t="s">
        <v>4280</v>
      </c>
      <c r="G2249" t="s">
        <v>102</v>
      </c>
      <c r="H2249" t="s">
        <v>4432</v>
      </c>
      <c r="J2249" t="s">
        <v>172</v>
      </c>
    </row>
    <row r="2250" spans="1:10" x14ac:dyDescent="0.25">
      <c r="A2250" t="s">
        <v>4186</v>
      </c>
      <c r="B2250">
        <v>2016</v>
      </c>
      <c r="C2250" s="20">
        <v>5.4</v>
      </c>
      <c r="D2250" t="s">
        <v>4161</v>
      </c>
      <c r="E2250" t="s">
        <v>4258</v>
      </c>
      <c r="F2250" t="s">
        <v>4342</v>
      </c>
      <c r="G2250" t="s">
        <v>102</v>
      </c>
      <c r="H2250" t="s">
        <v>4438</v>
      </c>
      <c r="J2250" t="s">
        <v>172</v>
      </c>
    </row>
    <row r="2251" spans="1:10" x14ac:dyDescent="0.25">
      <c r="A2251" t="s">
        <v>4148</v>
      </c>
      <c r="B2251">
        <v>2017</v>
      </c>
      <c r="C2251" s="20">
        <v>5.4</v>
      </c>
      <c r="D2251" t="s">
        <v>4210</v>
      </c>
      <c r="E2251" t="s">
        <v>4270</v>
      </c>
      <c r="F2251" t="s">
        <v>4162</v>
      </c>
      <c r="G2251" t="s">
        <v>104</v>
      </c>
      <c r="H2251" t="s">
        <v>4425</v>
      </c>
      <c r="J2251" t="s">
        <v>172</v>
      </c>
    </row>
    <row r="2252" spans="1:10" x14ac:dyDescent="0.25">
      <c r="A2252" t="s">
        <v>4148</v>
      </c>
      <c r="B2252">
        <v>2014</v>
      </c>
      <c r="C2252" s="20">
        <v>5.4</v>
      </c>
      <c r="D2252" t="s">
        <v>4260</v>
      </c>
      <c r="E2252" t="s">
        <v>4348</v>
      </c>
      <c r="F2252" t="s">
        <v>4396</v>
      </c>
      <c r="G2252" t="s">
        <v>104</v>
      </c>
      <c r="H2252" t="s">
        <v>4454</v>
      </c>
      <c r="J2252" t="s">
        <v>172</v>
      </c>
    </row>
    <row r="2253" spans="1:10" x14ac:dyDescent="0.25">
      <c r="A2253" t="s">
        <v>4152</v>
      </c>
      <c r="B2253">
        <v>2016</v>
      </c>
      <c r="C2253" s="20">
        <v>5.4</v>
      </c>
      <c r="D2253" t="s">
        <v>4269</v>
      </c>
      <c r="E2253" t="s">
        <v>4230</v>
      </c>
      <c r="F2253" t="s">
        <v>4150</v>
      </c>
      <c r="G2253" t="s">
        <v>104</v>
      </c>
      <c r="H2253" t="s">
        <v>4454</v>
      </c>
      <c r="J2253" t="s">
        <v>172</v>
      </c>
    </row>
    <row r="2254" spans="1:10" x14ac:dyDescent="0.25">
      <c r="A2254" t="s">
        <v>4186</v>
      </c>
      <c r="B2254">
        <v>2016</v>
      </c>
      <c r="C2254" s="20">
        <v>5.4</v>
      </c>
      <c r="D2254" t="s">
        <v>4173</v>
      </c>
      <c r="E2254" t="s">
        <v>4226</v>
      </c>
      <c r="F2254" t="s">
        <v>4231</v>
      </c>
      <c r="G2254" t="s">
        <v>102</v>
      </c>
      <c r="H2254" t="s">
        <v>4462</v>
      </c>
      <c r="J2254" t="s">
        <v>172</v>
      </c>
    </row>
    <row r="2255" spans="1:10" x14ac:dyDescent="0.25">
      <c r="A2255" t="s">
        <v>4168</v>
      </c>
      <c r="B2255">
        <v>2013</v>
      </c>
      <c r="C2255" s="20">
        <v>5.4</v>
      </c>
      <c r="D2255" t="s">
        <v>4239</v>
      </c>
      <c r="E2255" t="s">
        <v>4267</v>
      </c>
      <c r="F2255" t="s">
        <v>4238</v>
      </c>
      <c r="G2255" t="s">
        <v>102</v>
      </c>
      <c r="H2255" t="s">
        <v>4462</v>
      </c>
      <c r="J2255" t="s">
        <v>172</v>
      </c>
    </row>
    <row r="2256" spans="1:10" x14ac:dyDescent="0.25">
      <c r="A2256" t="s">
        <v>4186</v>
      </c>
      <c r="B2256">
        <v>2014</v>
      </c>
      <c r="C2256" s="20">
        <v>5.4</v>
      </c>
      <c r="D2256" t="s">
        <v>4239</v>
      </c>
      <c r="E2256" t="s">
        <v>4177</v>
      </c>
      <c r="F2256" t="s">
        <v>4306</v>
      </c>
      <c r="G2256" t="s">
        <v>104</v>
      </c>
      <c r="H2256" t="s">
        <v>4454</v>
      </c>
      <c r="J2256" t="s">
        <v>172</v>
      </c>
    </row>
    <row r="2257" spans="1:10" x14ac:dyDescent="0.25">
      <c r="A2257" t="s">
        <v>4160</v>
      </c>
      <c r="B2257">
        <v>2017</v>
      </c>
      <c r="C2257" s="20">
        <v>5.4</v>
      </c>
      <c r="D2257" t="s">
        <v>4176</v>
      </c>
      <c r="E2257" t="s">
        <v>4223</v>
      </c>
      <c r="F2257" t="s">
        <v>4288</v>
      </c>
      <c r="G2257" t="s">
        <v>102</v>
      </c>
      <c r="H2257" t="s">
        <v>4438</v>
      </c>
      <c r="J2257" t="s">
        <v>172</v>
      </c>
    </row>
    <row r="2258" spans="1:10" x14ac:dyDescent="0.25">
      <c r="A2258" t="s">
        <v>4186</v>
      </c>
      <c r="B2258">
        <v>2014</v>
      </c>
      <c r="C2258" s="20">
        <v>5.4</v>
      </c>
      <c r="D2258" t="s">
        <v>4176</v>
      </c>
      <c r="E2258" t="s">
        <v>4154</v>
      </c>
      <c r="F2258" t="s">
        <v>4172</v>
      </c>
      <c r="G2258" t="s">
        <v>102</v>
      </c>
      <c r="H2258" t="s">
        <v>4462</v>
      </c>
      <c r="J2258" t="s">
        <v>172</v>
      </c>
    </row>
    <row r="2259" spans="1:10" x14ac:dyDescent="0.25">
      <c r="A2259" t="s">
        <v>4186</v>
      </c>
      <c r="B2259">
        <v>2018</v>
      </c>
      <c r="C2259" s="20">
        <v>5.4</v>
      </c>
      <c r="D2259" t="s">
        <v>4181</v>
      </c>
      <c r="E2259" t="s">
        <v>4205</v>
      </c>
      <c r="F2259" t="s">
        <v>4266</v>
      </c>
      <c r="G2259" t="s">
        <v>102</v>
      </c>
      <c r="H2259" t="s">
        <v>4438</v>
      </c>
      <c r="J2259" t="s">
        <v>172</v>
      </c>
    </row>
    <row r="2260" spans="1:10" x14ac:dyDescent="0.25">
      <c r="A2260" t="s">
        <v>4179</v>
      </c>
      <c r="B2260">
        <v>2016</v>
      </c>
      <c r="C2260" s="20">
        <v>5.4</v>
      </c>
      <c r="D2260" t="s">
        <v>4205</v>
      </c>
      <c r="E2260" t="s">
        <v>4300</v>
      </c>
      <c r="F2260" t="s">
        <v>4210</v>
      </c>
      <c r="G2260" t="s">
        <v>102</v>
      </c>
      <c r="H2260" t="s">
        <v>4432</v>
      </c>
      <c r="J2260" t="s">
        <v>172</v>
      </c>
    </row>
    <row r="2261" spans="1:10" x14ac:dyDescent="0.25">
      <c r="A2261" t="s">
        <v>4183</v>
      </c>
      <c r="B2261">
        <v>2014</v>
      </c>
      <c r="C2261" s="20">
        <v>5.4</v>
      </c>
      <c r="D2261" t="s">
        <v>4205</v>
      </c>
      <c r="E2261" t="s">
        <v>4232</v>
      </c>
      <c r="F2261" t="s">
        <v>4283</v>
      </c>
      <c r="G2261" t="s">
        <v>104</v>
      </c>
      <c r="H2261" t="s">
        <v>4454</v>
      </c>
      <c r="J2261" t="s">
        <v>172</v>
      </c>
    </row>
    <row r="2262" spans="1:10" x14ac:dyDescent="0.25">
      <c r="A2262" t="s">
        <v>4183</v>
      </c>
      <c r="B2262">
        <v>2014</v>
      </c>
      <c r="C2262" s="20">
        <v>5.4</v>
      </c>
      <c r="D2262" t="s">
        <v>4286</v>
      </c>
      <c r="E2262" t="s">
        <v>4165</v>
      </c>
      <c r="F2262" t="s">
        <v>4145</v>
      </c>
      <c r="G2262" t="s">
        <v>102</v>
      </c>
      <c r="H2262" t="s">
        <v>4462</v>
      </c>
      <c r="J2262" t="s">
        <v>172</v>
      </c>
    </row>
    <row r="2263" spans="1:10" x14ac:dyDescent="0.25">
      <c r="A2263" t="s">
        <v>4143</v>
      </c>
      <c r="B2263">
        <v>2014</v>
      </c>
      <c r="C2263" s="20">
        <v>5.4</v>
      </c>
      <c r="D2263" t="s">
        <v>4286</v>
      </c>
      <c r="E2263" t="s">
        <v>4295</v>
      </c>
      <c r="F2263" t="s">
        <v>4144</v>
      </c>
      <c r="G2263" t="s">
        <v>102</v>
      </c>
      <c r="H2263" t="s">
        <v>4462</v>
      </c>
      <c r="J2263" t="s">
        <v>172</v>
      </c>
    </row>
    <row r="2264" spans="1:10" x14ac:dyDescent="0.25">
      <c r="A2264" t="s">
        <v>4168</v>
      </c>
      <c r="B2264">
        <v>2016</v>
      </c>
      <c r="C2264" s="20">
        <v>5.4</v>
      </c>
      <c r="D2264" t="s">
        <v>4356</v>
      </c>
      <c r="E2264" t="s">
        <v>4241</v>
      </c>
      <c r="F2264" t="s">
        <v>4149</v>
      </c>
      <c r="G2264" t="s">
        <v>102</v>
      </c>
      <c r="H2264" t="s">
        <v>4432</v>
      </c>
      <c r="J2264" t="s">
        <v>172</v>
      </c>
    </row>
    <row r="2265" spans="1:10" x14ac:dyDescent="0.25">
      <c r="A2265" t="s">
        <v>4143</v>
      </c>
      <c r="B2265">
        <v>2015</v>
      </c>
      <c r="C2265" s="20">
        <v>5.4</v>
      </c>
      <c r="D2265" t="s">
        <v>4311</v>
      </c>
      <c r="E2265" t="s">
        <v>4273</v>
      </c>
      <c r="F2265" t="s">
        <v>4241</v>
      </c>
      <c r="G2265" t="s">
        <v>102</v>
      </c>
      <c r="H2265" t="s">
        <v>4462</v>
      </c>
      <c r="J2265" t="s">
        <v>172</v>
      </c>
    </row>
    <row r="2266" spans="1:10" x14ac:dyDescent="0.25">
      <c r="A2266" t="s">
        <v>4183</v>
      </c>
      <c r="B2266">
        <v>2013</v>
      </c>
      <c r="C2266" s="20">
        <v>5.4</v>
      </c>
      <c r="D2266" t="s">
        <v>4284</v>
      </c>
      <c r="E2266" t="s">
        <v>4308</v>
      </c>
      <c r="F2266" t="s">
        <v>4334</v>
      </c>
      <c r="G2266" t="s">
        <v>104</v>
      </c>
      <c r="H2266" t="s">
        <v>4425</v>
      </c>
      <c r="J2266" t="s">
        <v>172</v>
      </c>
    </row>
    <row r="2267" spans="1:10" x14ac:dyDescent="0.25">
      <c r="A2267" t="s">
        <v>4183</v>
      </c>
      <c r="B2267">
        <v>2016</v>
      </c>
      <c r="C2267" s="20">
        <v>5.4</v>
      </c>
      <c r="D2267" t="s">
        <v>4266</v>
      </c>
      <c r="E2267" t="s">
        <v>4371</v>
      </c>
      <c r="F2267" t="s">
        <v>4176</v>
      </c>
      <c r="G2267" t="s">
        <v>102</v>
      </c>
      <c r="H2267" t="s">
        <v>4432</v>
      </c>
      <c r="J2267" t="s">
        <v>172</v>
      </c>
    </row>
    <row r="2268" spans="1:10" x14ac:dyDescent="0.25">
      <c r="A2268" t="s">
        <v>4183</v>
      </c>
      <c r="B2268">
        <v>2017</v>
      </c>
      <c r="C2268" s="20">
        <v>5.4</v>
      </c>
      <c r="D2268" t="s">
        <v>4222</v>
      </c>
      <c r="E2268" t="s">
        <v>4290</v>
      </c>
      <c r="F2268" t="s">
        <v>4241</v>
      </c>
      <c r="G2268" t="s">
        <v>102</v>
      </c>
      <c r="H2268" t="s">
        <v>4438</v>
      </c>
      <c r="J2268" t="s">
        <v>172</v>
      </c>
    </row>
    <row r="2269" spans="1:10" x14ac:dyDescent="0.25">
      <c r="A2269" t="s">
        <v>4171</v>
      </c>
      <c r="B2269">
        <v>2018</v>
      </c>
      <c r="C2269" s="20">
        <v>5.4</v>
      </c>
      <c r="D2269" t="s">
        <v>4208</v>
      </c>
      <c r="E2269" t="s">
        <v>4229</v>
      </c>
      <c r="F2269" t="s">
        <v>4238</v>
      </c>
      <c r="G2269" t="s">
        <v>102</v>
      </c>
      <c r="H2269" t="s">
        <v>4438</v>
      </c>
      <c r="J2269" t="s">
        <v>172</v>
      </c>
    </row>
    <row r="2270" spans="1:10" x14ac:dyDescent="0.25">
      <c r="A2270" t="s">
        <v>4164</v>
      </c>
      <c r="B2270">
        <v>2018</v>
      </c>
      <c r="C2270" s="20">
        <v>5.4</v>
      </c>
      <c r="D2270" t="s">
        <v>4243</v>
      </c>
      <c r="E2270" t="s">
        <v>4222</v>
      </c>
      <c r="F2270" t="s">
        <v>4188</v>
      </c>
      <c r="G2270" t="s">
        <v>102</v>
      </c>
      <c r="H2270" t="s">
        <v>4438</v>
      </c>
      <c r="J2270" t="s">
        <v>172</v>
      </c>
    </row>
    <row r="2271" spans="1:10" x14ac:dyDescent="0.25">
      <c r="A2271" t="s">
        <v>4164</v>
      </c>
      <c r="B2271">
        <v>2017</v>
      </c>
      <c r="C2271" s="20">
        <v>5.4</v>
      </c>
      <c r="D2271" t="s">
        <v>4312</v>
      </c>
      <c r="E2271" t="s">
        <v>4230</v>
      </c>
      <c r="F2271" t="s">
        <v>4219</v>
      </c>
      <c r="G2271" t="s">
        <v>102</v>
      </c>
      <c r="H2271" t="s">
        <v>4438</v>
      </c>
      <c r="J2271" t="s">
        <v>172</v>
      </c>
    </row>
    <row r="2272" spans="1:10" x14ac:dyDescent="0.25">
      <c r="A2272" t="s">
        <v>4152</v>
      </c>
      <c r="B2272">
        <v>2013</v>
      </c>
      <c r="C2272" s="20">
        <v>5.4</v>
      </c>
      <c r="D2272" t="s">
        <v>4201</v>
      </c>
      <c r="E2272" t="s">
        <v>4242</v>
      </c>
      <c r="F2272" t="s">
        <v>184</v>
      </c>
      <c r="G2272" t="s">
        <v>102</v>
      </c>
      <c r="H2272" t="s">
        <v>4438</v>
      </c>
      <c r="J2272" t="s">
        <v>172</v>
      </c>
    </row>
    <row r="2273" spans="1:10" x14ac:dyDescent="0.25">
      <c r="A2273" t="s">
        <v>4156</v>
      </c>
      <c r="B2273">
        <v>2016</v>
      </c>
      <c r="C2273" s="20">
        <v>5.4</v>
      </c>
      <c r="D2273" t="s">
        <v>4295</v>
      </c>
      <c r="E2273" t="s">
        <v>4265</v>
      </c>
      <c r="F2273" t="s">
        <v>4200</v>
      </c>
      <c r="G2273" t="s">
        <v>104</v>
      </c>
      <c r="H2273" t="s">
        <v>4425</v>
      </c>
      <c r="J2273" t="s">
        <v>172</v>
      </c>
    </row>
    <row r="2274" spans="1:10" x14ac:dyDescent="0.25">
      <c r="A2274" t="s">
        <v>4183</v>
      </c>
      <c r="B2274">
        <v>2016</v>
      </c>
      <c r="C2274" s="20">
        <v>5.4</v>
      </c>
      <c r="D2274" t="s">
        <v>4202</v>
      </c>
      <c r="E2274" t="s">
        <v>4169</v>
      </c>
      <c r="F2274" t="s">
        <v>4320</v>
      </c>
      <c r="G2274" t="s">
        <v>102</v>
      </c>
      <c r="H2274" t="s">
        <v>4438</v>
      </c>
      <c r="J2274" t="s">
        <v>172</v>
      </c>
    </row>
    <row r="2275" spans="1:10" x14ac:dyDescent="0.25">
      <c r="A2275" t="s">
        <v>4175</v>
      </c>
      <c r="B2275">
        <v>2014</v>
      </c>
      <c r="C2275" s="20">
        <v>5.4</v>
      </c>
      <c r="D2275" t="s">
        <v>4202</v>
      </c>
      <c r="E2275" t="s">
        <v>4153</v>
      </c>
      <c r="F2275" t="s">
        <v>4256</v>
      </c>
      <c r="G2275" t="s">
        <v>102</v>
      </c>
      <c r="H2275" t="s">
        <v>4462</v>
      </c>
      <c r="J2275" t="s">
        <v>172</v>
      </c>
    </row>
    <row r="2276" spans="1:10" x14ac:dyDescent="0.25">
      <c r="A2276" t="s">
        <v>4171</v>
      </c>
      <c r="B2276">
        <v>2014</v>
      </c>
      <c r="C2276" s="20">
        <v>5.4</v>
      </c>
      <c r="D2276" t="s">
        <v>4202</v>
      </c>
      <c r="E2276" t="s">
        <v>4187</v>
      </c>
      <c r="F2276" t="s">
        <v>4296</v>
      </c>
      <c r="G2276" t="s">
        <v>104</v>
      </c>
      <c r="H2276" t="s">
        <v>4454</v>
      </c>
      <c r="J2276" t="s">
        <v>172</v>
      </c>
    </row>
    <row r="2277" spans="1:10" x14ac:dyDescent="0.25">
      <c r="A2277" t="s">
        <v>4179</v>
      </c>
      <c r="B2277">
        <v>2017</v>
      </c>
      <c r="C2277" s="20">
        <v>5.4</v>
      </c>
      <c r="D2277" t="s">
        <v>4180</v>
      </c>
      <c r="E2277" t="s">
        <v>4270</v>
      </c>
      <c r="F2277" t="s">
        <v>4238</v>
      </c>
      <c r="G2277" t="s">
        <v>104</v>
      </c>
      <c r="H2277" t="s">
        <v>4425</v>
      </c>
      <c r="J2277" t="s">
        <v>172</v>
      </c>
    </row>
    <row r="2278" spans="1:10" x14ac:dyDescent="0.25">
      <c r="A2278" t="s">
        <v>4156</v>
      </c>
      <c r="B2278">
        <v>2017</v>
      </c>
      <c r="C2278" s="20">
        <v>5.4</v>
      </c>
      <c r="D2278" t="s">
        <v>4244</v>
      </c>
      <c r="E2278" t="s">
        <v>4218</v>
      </c>
      <c r="F2278" t="s">
        <v>4150</v>
      </c>
      <c r="G2278" t="s">
        <v>102</v>
      </c>
      <c r="H2278" t="s">
        <v>4438</v>
      </c>
      <c r="J2278" t="s">
        <v>172</v>
      </c>
    </row>
    <row r="2279" spans="1:10" x14ac:dyDescent="0.25">
      <c r="A2279" t="s">
        <v>4175</v>
      </c>
      <c r="B2279">
        <v>2014</v>
      </c>
      <c r="C2279" s="20">
        <v>5.4</v>
      </c>
      <c r="D2279" t="s">
        <v>4187</v>
      </c>
      <c r="E2279" t="s">
        <v>4149</v>
      </c>
      <c r="F2279" t="s">
        <v>4312</v>
      </c>
      <c r="G2279" t="s">
        <v>104</v>
      </c>
      <c r="H2279" t="s">
        <v>4454</v>
      </c>
      <c r="J2279" t="s">
        <v>172</v>
      </c>
    </row>
    <row r="2280" spans="1:10" x14ac:dyDescent="0.25">
      <c r="A2280" t="s">
        <v>4183</v>
      </c>
      <c r="B2280">
        <v>2014</v>
      </c>
      <c r="C2280" s="20">
        <v>5.4</v>
      </c>
      <c r="D2280" t="s">
        <v>4238</v>
      </c>
      <c r="E2280" t="s">
        <v>4149</v>
      </c>
      <c r="F2280" t="s">
        <v>4239</v>
      </c>
      <c r="G2280" t="s">
        <v>102</v>
      </c>
      <c r="H2280" t="s">
        <v>4432</v>
      </c>
      <c r="J2280" t="s">
        <v>172</v>
      </c>
    </row>
    <row r="2281" spans="1:10" x14ac:dyDescent="0.25">
      <c r="A2281" t="s">
        <v>4179</v>
      </c>
      <c r="B2281">
        <v>2014</v>
      </c>
      <c r="C2281" s="20">
        <v>5.4</v>
      </c>
      <c r="D2281" t="s">
        <v>4188</v>
      </c>
      <c r="E2281" t="s">
        <v>4210</v>
      </c>
      <c r="F2281" t="s">
        <v>4157</v>
      </c>
      <c r="G2281" t="s">
        <v>102</v>
      </c>
      <c r="H2281" t="s">
        <v>4432</v>
      </c>
      <c r="J2281" t="s">
        <v>172</v>
      </c>
    </row>
    <row r="2282" spans="1:10" x14ac:dyDescent="0.25">
      <c r="A2282" t="s">
        <v>4148</v>
      </c>
      <c r="B2282">
        <v>2016</v>
      </c>
      <c r="C2282" s="20">
        <v>5.4</v>
      </c>
      <c r="D2282" t="s">
        <v>4188</v>
      </c>
      <c r="E2282" t="s">
        <v>4173</v>
      </c>
      <c r="F2282" t="s">
        <v>4150</v>
      </c>
      <c r="G2282" t="s">
        <v>104</v>
      </c>
      <c r="H2282" t="s">
        <v>4454</v>
      </c>
      <c r="J2282" t="s">
        <v>172</v>
      </c>
    </row>
    <row r="2283" spans="1:10" x14ac:dyDescent="0.25">
      <c r="A2283" t="s">
        <v>4179</v>
      </c>
      <c r="B2283">
        <v>2013</v>
      </c>
      <c r="C2283" s="20">
        <v>5.4</v>
      </c>
      <c r="D2283" t="s">
        <v>4223</v>
      </c>
      <c r="E2283" t="s">
        <v>4220</v>
      </c>
      <c r="F2283" t="s">
        <v>4413</v>
      </c>
      <c r="G2283" t="s">
        <v>104</v>
      </c>
      <c r="H2283" t="s">
        <v>4425</v>
      </c>
      <c r="J2283" t="s">
        <v>172</v>
      </c>
    </row>
    <row r="2284" spans="1:10" x14ac:dyDescent="0.25">
      <c r="A2284" t="s">
        <v>4175</v>
      </c>
      <c r="B2284">
        <v>2017</v>
      </c>
      <c r="C2284" s="20">
        <v>5.3</v>
      </c>
      <c r="D2284" t="s">
        <v>184</v>
      </c>
      <c r="E2284" t="s">
        <v>4220</v>
      </c>
      <c r="F2284" t="s">
        <v>4161</v>
      </c>
      <c r="G2284" t="s">
        <v>102</v>
      </c>
      <c r="H2284" t="s">
        <v>4438</v>
      </c>
      <c r="J2284" t="s">
        <v>172</v>
      </c>
    </row>
    <row r="2285" spans="1:10" x14ac:dyDescent="0.25">
      <c r="A2285" t="s">
        <v>4186</v>
      </c>
      <c r="B2285">
        <v>2016</v>
      </c>
      <c r="C2285" s="20">
        <v>5.3</v>
      </c>
      <c r="D2285" t="s">
        <v>4232</v>
      </c>
      <c r="E2285" t="s">
        <v>4157</v>
      </c>
      <c r="F2285" t="s">
        <v>4150</v>
      </c>
      <c r="G2285" t="s">
        <v>104</v>
      </c>
      <c r="H2285" t="s">
        <v>4425</v>
      </c>
      <c r="J2285" t="s">
        <v>172</v>
      </c>
    </row>
    <row r="2286" spans="1:10" x14ac:dyDescent="0.25">
      <c r="A2286" t="s">
        <v>4148</v>
      </c>
      <c r="B2286">
        <v>2016</v>
      </c>
      <c r="C2286" s="20">
        <v>5.3</v>
      </c>
      <c r="D2286" t="s">
        <v>4281</v>
      </c>
      <c r="E2286" t="s">
        <v>4444</v>
      </c>
      <c r="F2286" t="s">
        <v>4299</v>
      </c>
      <c r="G2286" t="s">
        <v>102</v>
      </c>
      <c r="H2286" t="s">
        <v>4462</v>
      </c>
      <c r="J2286" t="s">
        <v>172</v>
      </c>
    </row>
    <row r="2287" spans="1:10" x14ac:dyDescent="0.25">
      <c r="A2287" t="s">
        <v>4175</v>
      </c>
      <c r="B2287">
        <v>2015</v>
      </c>
      <c r="C2287" s="20">
        <v>5.3</v>
      </c>
      <c r="D2287" t="s">
        <v>4158</v>
      </c>
      <c r="E2287" t="s">
        <v>4247</v>
      </c>
      <c r="F2287" t="s">
        <v>4154</v>
      </c>
      <c r="G2287" t="s">
        <v>102</v>
      </c>
      <c r="H2287" t="s">
        <v>4438</v>
      </c>
      <c r="J2287" t="s">
        <v>172</v>
      </c>
    </row>
    <row r="2288" spans="1:10" x14ac:dyDescent="0.25">
      <c r="A2288" t="s">
        <v>4148</v>
      </c>
      <c r="B2288">
        <v>2013</v>
      </c>
      <c r="C2288" s="20">
        <v>5.3</v>
      </c>
      <c r="D2288" t="s">
        <v>4258</v>
      </c>
      <c r="E2288" t="s">
        <v>4262</v>
      </c>
      <c r="F2288" t="s">
        <v>184</v>
      </c>
      <c r="G2288" t="s">
        <v>102</v>
      </c>
      <c r="H2288" t="s">
        <v>4462</v>
      </c>
      <c r="J2288" t="s">
        <v>172</v>
      </c>
    </row>
    <row r="2289" spans="1:10" x14ac:dyDescent="0.25">
      <c r="A2289" t="s">
        <v>4143</v>
      </c>
      <c r="B2289">
        <v>2016</v>
      </c>
      <c r="C2289" s="20">
        <v>5.3</v>
      </c>
      <c r="D2289" t="s">
        <v>4172</v>
      </c>
      <c r="E2289" t="s">
        <v>4260</v>
      </c>
      <c r="F2289" t="s">
        <v>4247</v>
      </c>
      <c r="G2289" t="s">
        <v>104</v>
      </c>
      <c r="H2289" t="s">
        <v>4425</v>
      </c>
      <c r="J2289" t="s">
        <v>172</v>
      </c>
    </row>
    <row r="2290" spans="1:10" x14ac:dyDescent="0.25">
      <c r="A2290" t="s">
        <v>4156</v>
      </c>
      <c r="B2290">
        <v>2013</v>
      </c>
      <c r="C2290" s="20">
        <v>5.3</v>
      </c>
      <c r="D2290" t="s">
        <v>4161</v>
      </c>
      <c r="E2290" t="s">
        <v>4309</v>
      </c>
      <c r="F2290" t="s">
        <v>4395</v>
      </c>
      <c r="G2290" t="s">
        <v>102</v>
      </c>
      <c r="H2290" t="s">
        <v>4432</v>
      </c>
      <c r="J2290" t="s">
        <v>172</v>
      </c>
    </row>
    <row r="2291" spans="1:10" x14ac:dyDescent="0.25">
      <c r="A2291" t="s">
        <v>4186</v>
      </c>
      <c r="B2291">
        <v>2013</v>
      </c>
      <c r="C2291" s="20">
        <v>5.3</v>
      </c>
      <c r="D2291" t="s">
        <v>4269</v>
      </c>
      <c r="E2291" t="s">
        <v>4258</v>
      </c>
      <c r="F2291" t="s">
        <v>184</v>
      </c>
      <c r="G2291" t="s">
        <v>102</v>
      </c>
      <c r="H2291" t="s">
        <v>4462</v>
      </c>
      <c r="J2291" t="s">
        <v>172</v>
      </c>
    </row>
    <row r="2292" spans="1:10" x14ac:dyDescent="0.25">
      <c r="A2292" t="s">
        <v>4171</v>
      </c>
      <c r="B2292">
        <v>2015</v>
      </c>
      <c r="C2292" s="20">
        <v>5.3</v>
      </c>
      <c r="D2292" t="s">
        <v>4269</v>
      </c>
      <c r="E2292" t="s">
        <v>4144</v>
      </c>
      <c r="F2292" t="s">
        <v>4244</v>
      </c>
      <c r="G2292" t="s">
        <v>104</v>
      </c>
      <c r="H2292" t="s">
        <v>4454</v>
      </c>
      <c r="J2292" t="s">
        <v>172</v>
      </c>
    </row>
    <row r="2293" spans="1:10" x14ac:dyDescent="0.25">
      <c r="A2293" t="s">
        <v>4160</v>
      </c>
      <c r="B2293">
        <v>2015</v>
      </c>
      <c r="C2293" s="20">
        <v>5.3</v>
      </c>
      <c r="D2293" t="s">
        <v>4177</v>
      </c>
      <c r="E2293" t="s">
        <v>4257</v>
      </c>
      <c r="F2293" t="s">
        <v>4210</v>
      </c>
      <c r="G2293" t="s">
        <v>104</v>
      </c>
      <c r="H2293" t="s">
        <v>4425</v>
      </c>
      <c r="J2293" t="s">
        <v>172</v>
      </c>
    </row>
    <row r="2294" spans="1:10" x14ac:dyDescent="0.25">
      <c r="A2294" t="s">
        <v>4160</v>
      </c>
      <c r="B2294">
        <v>2015</v>
      </c>
      <c r="C2294" s="20">
        <v>5.3</v>
      </c>
      <c r="D2294" t="s">
        <v>4177</v>
      </c>
      <c r="E2294" t="s">
        <v>4181</v>
      </c>
      <c r="F2294" t="s">
        <v>4177</v>
      </c>
      <c r="G2294" t="s">
        <v>104</v>
      </c>
      <c r="H2294" t="s">
        <v>4454</v>
      </c>
      <c r="J2294" t="s">
        <v>172</v>
      </c>
    </row>
    <row r="2295" spans="1:10" x14ac:dyDescent="0.25">
      <c r="A2295" t="s">
        <v>4183</v>
      </c>
      <c r="B2295">
        <v>2015</v>
      </c>
      <c r="C2295" s="20">
        <v>5.3</v>
      </c>
      <c r="D2295" t="s">
        <v>4149</v>
      </c>
      <c r="E2295" t="s">
        <v>4184</v>
      </c>
      <c r="F2295" t="s">
        <v>4203</v>
      </c>
      <c r="G2295" t="s">
        <v>102</v>
      </c>
      <c r="H2295" t="s">
        <v>4432</v>
      </c>
      <c r="J2295" t="s">
        <v>172</v>
      </c>
    </row>
    <row r="2296" spans="1:10" x14ac:dyDescent="0.25">
      <c r="A2296" t="s">
        <v>4186</v>
      </c>
      <c r="B2296">
        <v>2015</v>
      </c>
      <c r="C2296" s="20">
        <v>5.3</v>
      </c>
      <c r="D2296" t="s">
        <v>4173</v>
      </c>
      <c r="E2296" t="s">
        <v>4251</v>
      </c>
      <c r="F2296" t="s">
        <v>4208</v>
      </c>
      <c r="G2296" t="s">
        <v>102</v>
      </c>
      <c r="H2296" t="s">
        <v>4432</v>
      </c>
      <c r="J2296" t="s">
        <v>172</v>
      </c>
    </row>
    <row r="2297" spans="1:10" x14ac:dyDescent="0.25">
      <c r="A2297" t="s">
        <v>4148</v>
      </c>
      <c r="B2297">
        <v>2014</v>
      </c>
      <c r="C2297" s="20">
        <v>5.3</v>
      </c>
      <c r="D2297" t="s">
        <v>4239</v>
      </c>
      <c r="E2297" t="s">
        <v>4235</v>
      </c>
      <c r="F2297" t="s">
        <v>4437</v>
      </c>
      <c r="G2297" t="s">
        <v>102</v>
      </c>
      <c r="H2297" t="s">
        <v>4432</v>
      </c>
      <c r="J2297" t="s">
        <v>172</v>
      </c>
    </row>
    <row r="2298" spans="1:10" x14ac:dyDescent="0.25">
      <c r="A2298" t="s">
        <v>4168</v>
      </c>
      <c r="B2298">
        <v>2013</v>
      </c>
      <c r="C2298" s="20">
        <v>5.3</v>
      </c>
      <c r="D2298" t="s">
        <v>4239</v>
      </c>
      <c r="E2298" t="s">
        <v>4295</v>
      </c>
      <c r="F2298" t="s">
        <v>4404</v>
      </c>
      <c r="G2298" t="s">
        <v>104</v>
      </c>
      <c r="H2298" t="s">
        <v>4425</v>
      </c>
      <c r="J2298" t="s">
        <v>172</v>
      </c>
    </row>
    <row r="2299" spans="1:10" x14ac:dyDescent="0.25">
      <c r="A2299" t="s">
        <v>4160</v>
      </c>
      <c r="B2299">
        <v>2014</v>
      </c>
      <c r="C2299" s="20">
        <v>5.3</v>
      </c>
      <c r="D2299" t="s">
        <v>4239</v>
      </c>
      <c r="E2299" t="s">
        <v>4270</v>
      </c>
      <c r="F2299" t="s">
        <v>4307</v>
      </c>
      <c r="G2299" t="s">
        <v>104</v>
      </c>
      <c r="H2299" t="s">
        <v>4454</v>
      </c>
      <c r="J2299" t="s">
        <v>172</v>
      </c>
    </row>
    <row r="2300" spans="1:10" x14ac:dyDescent="0.25">
      <c r="A2300" t="s">
        <v>4164</v>
      </c>
      <c r="B2300">
        <v>2013</v>
      </c>
      <c r="C2300" s="20">
        <v>5.3</v>
      </c>
      <c r="D2300" t="s">
        <v>4290</v>
      </c>
      <c r="E2300" t="s">
        <v>4181</v>
      </c>
      <c r="F2300" t="s">
        <v>4299</v>
      </c>
      <c r="G2300" t="s">
        <v>104</v>
      </c>
      <c r="H2300" t="s">
        <v>4425</v>
      </c>
      <c r="J2300" t="s">
        <v>172</v>
      </c>
    </row>
    <row r="2301" spans="1:10" x14ac:dyDescent="0.25">
      <c r="A2301" t="s">
        <v>4175</v>
      </c>
      <c r="B2301">
        <v>2015</v>
      </c>
      <c r="C2301" s="20">
        <v>5.3</v>
      </c>
      <c r="D2301" t="s">
        <v>4290</v>
      </c>
      <c r="E2301" t="s">
        <v>4181</v>
      </c>
      <c r="F2301" t="s">
        <v>4310</v>
      </c>
      <c r="G2301" t="s">
        <v>104</v>
      </c>
      <c r="H2301" t="s">
        <v>4454</v>
      </c>
      <c r="J2301" t="s">
        <v>172</v>
      </c>
    </row>
    <row r="2302" spans="1:10" x14ac:dyDescent="0.25">
      <c r="A2302" t="s">
        <v>4156</v>
      </c>
      <c r="B2302">
        <v>2014</v>
      </c>
      <c r="C2302" s="20">
        <v>5.3</v>
      </c>
      <c r="D2302" t="s">
        <v>4176</v>
      </c>
      <c r="E2302" t="s">
        <v>4153</v>
      </c>
      <c r="F2302" t="s">
        <v>4273</v>
      </c>
      <c r="G2302" t="s">
        <v>104</v>
      </c>
      <c r="H2302" t="s">
        <v>4454</v>
      </c>
      <c r="J2302" t="s">
        <v>172</v>
      </c>
    </row>
    <row r="2303" spans="1:10" x14ac:dyDescent="0.25">
      <c r="A2303" t="s">
        <v>4175</v>
      </c>
      <c r="B2303">
        <v>2014</v>
      </c>
      <c r="C2303" s="20">
        <v>5.3</v>
      </c>
      <c r="D2303" t="s">
        <v>4205</v>
      </c>
      <c r="E2303" t="s">
        <v>4161</v>
      </c>
      <c r="F2303" t="s">
        <v>4274</v>
      </c>
      <c r="G2303" t="s">
        <v>104</v>
      </c>
      <c r="H2303" t="s">
        <v>4425</v>
      </c>
      <c r="J2303" t="s">
        <v>172</v>
      </c>
    </row>
    <row r="2304" spans="1:10" x14ac:dyDescent="0.25">
      <c r="A2304" t="s">
        <v>4143</v>
      </c>
      <c r="B2304">
        <v>2016</v>
      </c>
      <c r="C2304" s="20">
        <v>5.3</v>
      </c>
      <c r="D2304" t="s">
        <v>4286</v>
      </c>
      <c r="E2304" t="s">
        <v>4437</v>
      </c>
      <c r="F2304" t="s">
        <v>4248</v>
      </c>
      <c r="G2304" t="s">
        <v>102</v>
      </c>
      <c r="H2304" t="s">
        <v>4462</v>
      </c>
      <c r="J2304" t="s">
        <v>172</v>
      </c>
    </row>
    <row r="2305" spans="1:10" x14ac:dyDescent="0.25">
      <c r="A2305" t="s">
        <v>4164</v>
      </c>
      <c r="B2305">
        <v>2013</v>
      </c>
      <c r="C2305" s="20">
        <v>5.3</v>
      </c>
      <c r="D2305" t="s">
        <v>4299</v>
      </c>
      <c r="E2305" t="s">
        <v>4291</v>
      </c>
      <c r="F2305" t="s">
        <v>184</v>
      </c>
      <c r="G2305" t="s">
        <v>102</v>
      </c>
      <c r="H2305" t="s">
        <v>4432</v>
      </c>
      <c r="J2305" t="s">
        <v>172</v>
      </c>
    </row>
    <row r="2306" spans="1:10" x14ac:dyDescent="0.25">
      <c r="A2306" t="s">
        <v>4164</v>
      </c>
      <c r="B2306">
        <v>2015</v>
      </c>
      <c r="C2306" s="20">
        <v>5.3</v>
      </c>
      <c r="D2306" t="s">
        <v>4283</v>
      </c>
      <c r="E2306" t="s">
        <v>4450</v>
      </c>
      <c r="F2306" t="s">
        <v>4211</v>
      </c>
      <c r="G2306" t="s">
        <v>102</v>
      </c>
      <c r="H2306" t="s">
        <v>4449</v>
      </c>
      <c r="J2306" t="s">
        <v>172</v>
      </c>
    </row>
    <row r="2307" spans="1:10" x14ac:dyDescent="0.25">
      <c r="A2307" t="s">
        <v>4152</v>
      </c>
      <c r="B2307">
        <v>2014</v>
      </c>
      <c r="C2307" s="20">
        <v>5.3</v>
      </c>
      <c r="D2307" t="s">
        <v>4204</v>
      </c>
      <c r="E2307" t="s">
        <v>4307</v>
      </c>
      <c r="F2307" t="s">
        <v>4382</v>
      </c>
      <c r="G2307" t="s">
        <v>104</v>
      </c>
      <c r="H2307" t="s">
        <v>4454</v>
      </c>
      <c r="J2307" t="s">
        <v>172</v>
      </c>
    </row>
    <row r="2308" spans="1:10" x14ac:dyDescent="0.25">
      <c r="A2308" t="s">
        <v>4179</v>
      </c>
      <c r="B2308">
        <v>2017</v>
      </c>
      <c r="C2308" s="20">
        <v>5.3</v>
      </c>
      <c r="D2308" t="s">
        <v>4263</v>
      </c>
      <c r="E2308" t="s">
        <v>4249</v>
      </c>
      <c r="F2308" t="s">
        <v>4225</v>
      </c>
      <c r="G2308" t="s">
        <v>102</v>
      </c>
      <c r="H2308" t="s">
        <v>4438</v>
      </c>
      <c r="J2308" t="s">
        <v>172</v>
      </c>
    </row>
    <row r="2309" spans="1:10" x14ac:dyDescent="0.25">
      <c r="A2309" t="s">
        <v>4175</v>
      </c>
      <c r="B2309">
        <v>2014</v>
      </c>
      <c r="C2309" s="20">
        <v>5.3</v>
      </c>
      <c r="D2309" t="s">
        <v>4348</v>
      </c>
      <c r="E2309" t="s">
        <v>4242</v>
      </c>
      <c r="F2309" t="s">
        <v>4201</v>
      </c>
      <c r="G2309" t="s">
        <v>102</v>
      </c>
      <c r="H2309" t="s">
        <v>4432</v>
      </c>
      <c r="J2309" t="s">
        <v>172</v>
      </c>
    </row>
    <row r="2310" spans="1:10" x14ac:dyDescent="0.25">
      <c r="A2310" t="s">
        <v>4164</v>
      </c>
      <c r="B2310">
        <v>2013</v>
      </c>
      <c r="C2310" s="20">
        <v>5.3</v>
      </c>
      <c r="D2310" t="s">
        <v>4348</v>
      </c>
      <c r="E2310" t="s">
        <v>4225</v>
      </c>
      <c r="F2310" t="s">
        <v>4149</v>
      </c>
      <c r="G2310" t="s">
        <v>102</v>
      </c>
      <c r="H2310" t="s">
        <v>4462</v>
      </c>
      <c r="J2310" t="s">
        <v>172</v>
      </c>
    </row>
    <row r="2311" spans="1:10" x14ac:dyDescent="0.25">
      <c r="A2311" t="s">
        <v>4148</v>
      </c>
      <c r="B2311">
        <v>2018</v>
      </c>
      <c r="C2311" s="20">
        <v>5.3</v>
      </c>
      <c r="D2311" t="s">
        <v>4192</v>
      </c>
      <c r="E2311" t="s">
        <v>4242</v>
      </c>
      <c r="F2311" t="s">
        <v>4243</v>
      </c>
      <c r="G2311" t="s">
        <v>102</v>
      </c>
      <c r="H2311" t="s">
        <v>4438</v>
      </c>
      <c r="J2311" t="s">
        <v>172</v>
      </c>
    </row>
    <row r="2312" spans="1:10" x14ac:dyDescent="0.25">
      <c r="A2312" t="s">
        <v>4183</v>
      </c>
      <c r="B2312">
        <v>2013</v>
      </c>
      <c r="C2312" s="20">
        <v>5.3</v>
      </c>
      <c r="D2312" t="s">
        <v>4270</v>
      </c>
      <c r="E2312" t="s">
        <v>4270</v>
      </c>
      <c r="F2312" t="s">
        <v>184</v>
      </c>
      <c r="G2312" t="s">
        <v>102</v>
      </c>
      <c r="H2312" t="s">
        <v>4462</v>
      </c>
      <c r="J2312" t="s">
        <v>172</v>
      </c>
    </row>
    <row r="2313" spans="1:10" x14ac:dyDescent="0.25">
      <c r="A2313" t="s">
        <v>4152</v>
      </c>
      <c r="B2313">
        <v>2017</v>
      </c>
      <c r="C2313" s="20">
        <v>5.3</v>
      </c>
      <c r="D2313" t="s">
        <v>4270</v>
      </c>
      <c r="E2313" t="s">
        <v>4254</v>
      </c>
      <c r="F2313" t="s">
        <v>4150</v>
      </c>
      <c r="G2313" t="s">
        <v>104</v>
      </c>
      <c r="H2313" t="s">
        <v>4425</v>
      </c>
      <c r="J2313" t="s">
        <v>172</v>
      </c>
    </row>
    <row r="2314" spans="1:10" x14ac:dyDescent="0.25">
      <c r="A2314" t="s">
        <v>4143</v>
      </c>
      <c r="B2314">
        <v>2013</v>
      </c>
      <c r="C2314" s="20">
        <v>5.3</v>
      </c>
      <c r="D2314" t="s">
        <v>4202</v>
      </c>
      <c r="E2314" t="s">
        <v>4217</v>
      </c>
      <c r="F2314" t="s">
        <v>184</v>
      </c>
      <c r="G2314" t="s">
        <v>102</v>
      </c>
      <c r="H2314" t="s">
        <v>4462</v>
      </c>
      <c r="J2314" t="s">
        <v>172</v>
      </c>
    </row>
    <row r="2315" spans="1:10" x14ac:dyDescent="0.25">
      <c r="A2315" t="s">
        <v>4175</v>
      </c>
      <c r="B2315">
        <v>2013</v>
      </c>
      <c r="C2315" s="20">
        <v>5.3</v>
      </c>
      <c r="D2315" t="s">
        <v>4202</v>
      </c>
      <c r="E2315" t="s">
        <v>4298</v>
      </c>
      <c r="F2315" t="s">
        <v>4429</v>
      </c>
      <c r="G2315" t="s">
        <v>104</v>
      </c>
      <c r="H2315" t="s">
        <v>4425</v>
      </c>
      <c r="J2315" t="s">
        <v>172</v>
      </c>
    </row>
    <row r="2316" spans="1:10" x14ac:dyDescent="0.25">
      <c r="A2316" t="s">
        <v>4143</v>
      </c>
      <c r="B2316">
        <v>2014</v>
      </c>
      <c r="C2316" s="20">
        <v>5.3</v>
      </c>
      <c r="D2316" t="s">
        <v>4180</v>
      </c>
      <c r="E2316" t="s">
        <v>4266</v>
      </c>
      <c r="F2316" t="s">
        <v>4386</v>
      </c>
      <c r="G2316" t="s">
        <v>104</v>
      </c>
      <c r="H2316" t="s">
        <v>4454</v>
      </c>
      <c r="J2316" t="s">
        <v>172</v>
      </c>
    </row>
    <row r="2317" spans="1:10" x14ac:dyDescent="0.25">
      <c r="A2317" t="s">
        <v>4168</v>
      </c>
      <c r="B2317">
        <v>2015</v>
      </c>
      <c r="C2317" s="20">
        <v>5.3</v>
      </c>
      <c r="D2317" t="s">
        <v>4231</v>
      </c>
      <c r="E2317" t="s">
        <v>4239</v>
      </c>
      <c r="F2317" t="s">
        <v>4231</v>
      </c>
      <c r="G2317" t="s">
        <v>104</v>
      </c>
      <c r="H2317" t="s">
        <v>4454</v>
      </c>
      <c r="J2317" t="s">
        <v>172</v>
      </c>
    </row>
    <row r="2318" spans="1:10" x14ac:dyDescent="0.25">
      <c r="A2318" t="s">
        <v>4179</v>
      </c>
      <c r="B2318">
        <v>2015</v>
      </c>
      <c r="C2318" s="20">
        <v>5.3</v>
      </c>
      <c r="D2318" t="s">
        <v>4274</v>
      </c>
      <c r="E2318" t="s">
        <v>4269</v>
      </c>
      <c r="F2318" t="s">
        <v>4237</v>
      </c>
      <c r="G2318" t="s">
        <v>102</v>
      </c>
      <c r="H2318" t="s">
        <v>4432</v>
      </c>
      <c r="J2318" t="s">
        <v>172</v>
      </c>
    </row>
    <row r="2319" spans="1:10" x14ac:dyDescent="0.25">
      <c r="A2319" t="s">
        <v>4152</v>
      </c>
      <c r="B2319">
        <v>2014</v>
      </c>
      <c r="C2319" s="20">
        <v>5.3</v>
      </c>
      <c r="D2319" t="s">
        <v>4274</v>
      </c>
      <c r="E2319" t="s">
        <v>4205</v>
      </c>
      <c r="F2319" t="s">
        <v>4326</v>
      </c>
      <c r="G2319" t="s">
        <v>102</v>
      </c>
      <c r="H2319" t="s">
        <v>4432</v>
      </c>
      <c r="J2319" t="s">
        <v>172</v>
      </c>
    </row>
    <row r="2320" spans="1:10" x14ac:dyDescent="0.25">
      <c r="A2320" t="s">
        <v>4168</v>
      </c>
      <c r="B2320">
        <v>2014</v>
      </c>
      <c r="C2320" s="20">
        <v>5.3</v>
      </c>
      <c r="D2320" t="s">
        <v>4244</v>
      </c>
      <c r="E2320" t="s">
        <v>4243</v>
      </c>
      <c r="F2320" t="s">
        <v>4361</v>
      </c>
      <c r="G2320" t="s">
        <v>104</v>
      </c>
      <c r="H2320" t="s">
        <v>4454</v>
      </c>
      <c r="J2320" t="s">
        <v>172</v>
      </c>
    </row>
    <row r="2321" spans="1:10" x14ac:dyDescent="0.25">
      <c r="A2321" t="s">
        <v>4143</v>
      </c>
      <c r="B2321">
        <v>2014</v>
      </c>
      <c r="C2321" s="20">
        <v>5.3</v>
      </c>
      <c r="D2321" t="s">
        <v>4282</v>
      </c>
      <c r="E2321" t="s">
        <v>4187</v>
      </c>
      <c r="F2321" t="s">
        <v>4221</v>
      </c>
      <c r="G2321" t="s">
        <v>102</v>
      </c>
      <c r="H2321" t="s">
        <v>4432</v>
      </c>
      <c r="J2321" t="s">
        <v>172</v>
      </c>
    </row>
    <row r="2322" spans="1:10" x14ac:dyDescent="0.25">
      <c r="A2322" t="s">
        <v>4160</v>
      </c>
      <c r="B2322">
        <v>2013</v>
      </c>
      <c r="C2322" s="20">
        <v>5.3</v>
      </c>
      <c r="D2322" t="s">
        <v>4282</v>
      </c>
      <c r="E2322" t="s">
        <v>4362</v>
      </c>
      <c r="F2322" t="s">
        <v>184</v>
      </c>
      <c r="G2322" t="s">
        <v>102</v>
      </c>
      <c r="H2322" t="s">
        <v>4432</v>
      </c>
      <c r="J2322" t="s">
        <v>172</v>
      </c>
    </row>
    <row r="2323" spans="1:10" x14ac:dyDescent="0.25">
      <c r="A2323" t="s">
        <v>4183</v>
      </c>
      <c r="B2323">
        <v>2016</v>
      </c>
      <c r="C2323" s="20">
        <v>5.3</v>
      </c>
      <c r="D2323" t="s">
        <v>4238</v>
      </c>
      <c r="E2323" t="s">
        <v>4260</v>
      </c>
      <c r="F2323" t="s">
        <v>4154</v>
      </c>
      <c r="G2323" t="s">
        <v>104</v>
      </c>
      <c r="H2323" t="s">
        <v>4425</v>
      </c>
      <c r="J2323" t="s">
        <v>172</v>
      </c>
    </row>
    <row r="2324" spans="1:10" x14ac:dyDescent="0.25">
      <c r="A2324" t="s">
        <v>4171</v>
      </c>
      <c r="B2324">
        <v>2014</v>
      </c>
      <c r="C2324" s="20">
        <v>5.3</v>
      </c>
      <c r="D2324" t="s">
        <v>4188</v>
      </c>
      <c r="E2324" t="s">
        <v>4239</v>
      </c>
      <c r="F2324" t="s">
        <v>4286</v>
      </c>
      <c r="G2324" t="s">
        <v>104</v>
      </c>
      <c r="H2324" t="s">
        <v>4425</v>
      </c>
      <c r="J2324" t="s">
        <v>172</v>
      </c>
    </row>
    <row r="2325" spans="1:10" x14ac:dyDescent="0.25">
      <c r="A2325" t="s">
        <v>4156</v>
      </c>
      <c r="B2325">
        <v>2015</v>
      </c>
      <c r="C2325" s="20">
        <v>5.3</v>
      </c>
      <c r="D2325" t="s">
        <v>4188</v>
      </c>
      <c r="E2325" t="s">
        <v>4173</v>
      </c>
      <c r="F2325" t="s">
        <v>4165</v>
      </c>
      <c r="G2325" t="s">
        <v>104</v>
      </c>
      <c r="H2325" t="s">
        <v>4454</v>
      </c>
      <c r="J2325" t="s">
        <v>172</v>
      </c>
    </row>
    <row r="2326" spans="1:10" x14ac:dyDescent="0.25">
      <c r="A2326" t="s">
        <v>4164</v>
      </c>
      <c r="B2326">
        <v>2015</v>
      </c>
      <c r="C2326" s="20">
        <v>5.3</v>
      </c>
      <c r="D2326" t="s">
        <v>4223</v>
      </c>
      <c r="E2326" t="s">
        <v>4181</v>
      </c>
      <c r="F2326" t="s">
        <v>4241</v>
      </c>
      <c r="G2326" t="s">
        <v>104</v>
      </c>
      <c r="H2326" t="s">
        <v>4454</v>
      </c>
      <c r="J2326" t="s">
        <v>172</v>
      </c>
    </row>
    <row r="2327" spans="1:10" x14ac:dyDescent="0.25">
      <c r="A2327" t="s">
        <v>4183</v>
      </c>
      <c r="B2327">
        <v>2013</v>
      </c>
      <c r="C2327" s="20">
        <v>5.2</v>
      </c>
      <c r="D2327" t="s">
        <v>184</v>
      </c>
      <c r="E2327" t="s">
        <v>4205</v>
      </c>
      <c r="F2327" t="s">
        <v>4427</v>
      </c>
      <c r="G2327" t="s">
        <v>102</v>
      </c>
      <c r="H2327" t="s">
        <v>4438</v>
      </c>
      <c r="J2327" t="s">
        <v>172</v>
      </c>
    </row>
    <row r="2328" spans="1:10" x14ac:dyDescent="0.25">
      <c r="A2328" t="s">
        <v>4168</v>
      </c>
      <c r="B2328">
        <v>2014</v>
      </c>
      <c r="C2328" s="20">
        <v>5.2</v>
      </c>
      <c r="D2328" t="s">
        <v>4232</v>
      </c>
      <c r="E2328" t="s">
        <v>4328</v>
      </c>
      <c r="F2328" t="s">
        <v>4283</v>
      </c>
      <c r="G2328" t="s">
        <v>102</v>
      </c>
      <c r="H2328" t="s">
        <v>4438</v>
      </c>
      <c r="J2328" t="s">
        <v>172</v>
      </c>
    </row>
    <row r="2329" spans="1:10" x14ac:dyDescent="0.25">
      <c r="A2329" t="s">
        <v>4171</v>
      </c>
      <c r="B2329">
        <v>2013</v>
      </c>
      <c r="C2329" s="20">
        <v>5.2</v>
      </c>
      <c r="D2329" t="s">
        <v>4232</v>
      </c>
      <c r="E2329" t="s">
        <v>4290</v>
      </c>
      <c r="F2329" t="s">
        <v>4447</v>
      </c>
      <c r="G2329" t="s">
        <v>102</v>
      </c>
      <c r="H2329" t="s">
        <v>4438</v>
      </c>
      <c r="J2329" t="s">
        <v>172</v>
      </c>
    </row>
    <row r="2330" spans="1:10" x14ac:dyDescent="0.25">
      <c r="A2330" t="s">
        <v>4175</v>
      </c>
      <c r="B2330">
        <v>2013</v>
      </c>
      <c r="C2330" s="20">
        <v>5.2</v>
      </c>
      <c r="D2330" t="s">
        <v>4232</v>
      </c>
      <c r="E2330" t="s">
        <v>4290</v>
      </c>
      <c r="F2330" t="s">
        <v>4331</v>
      </c>
      <c r="G2330" t="s">
        <v>102</v>
      </c>
      <c r="H2330" t="s">
        <v>4438</v>
      </c>
      <c r="J2330" t="s">
        <v>172</v>
      </c>
    </row>
    <row r="2331" spans="1:10" x14ac:dyDescent="0.25">
      <c r="A2331" t="s">
        <v>4143</v>
      </c>
      <c r="B2331">
        <v>2013</v>
      </c>
      <c r="C2331" s="20">
        <v>5.2</v>
      </c>
      <c r="D2331" t="s">
        <v>4232</v>
      </c>
      <c r="E2331" t="s">
        <v>4308</v>
      </c>
      <c r="F2331" t="s">
        <v>184</v>
      </c>
      <c r="G2331" t="s">
        <v>102</v>
      </c>
      <c r="H2331" t="s">
        <v>4438</v>
      </c>
      <c r="J2331" t="s">
        <v>172</v>
      </c>
    </row>
    <row r="2332" spans="1:10" x14ac:dyDescent="0.25">
      <c r="A2332" t="s">
        <v>4183</v>
      </c>
      <c r="B2332">
        <v>2015</v>
      </c>
      <c r="C2332" s="20">
        <v>5.2</v>
      </c>
      <c r="D2332" t="s">
        <v>4169</v>
      </c>
      <c r="E2332" t="s">
        <v>4169</v>
      </c>
      <c r="F2332" t="s">
        <v>4252</v>
      </c>
      <c r="G2332" t="s">
        <v>102</v>
      </c>
      <c r="H2332" t="s">
        <v>4449</v>
      </c>
      <c r="J2332" t="s">
        <v>172</v>
      </c>
    </row>
    <row r="2333" spans="1:10" x14ac:dyDescent="0.25">
      <c r="A2333" t="s">
        <v>4160</v>
      </c>
      <c r="B2333">
        <v>2014</v>
      </c>
      <c r="C2333" s="20">
        <v>5.2</v>
      </c>
      <c r="D2333" t="s">
        <v>4200</v>
      </c>
      <c r="E2333" t="s">
        <v>4200</v>
      </c>
      <c r="F2333" t="s">
        <v>4200</v>
      </c>
      <c r="G2333" t="s">
        <v>102</v>
      </c>
      <c r="H2333" t="s">
        <v>4449</v>
      </c>
      <c r="J2333" t="s">
        <v>172</v>
      </c>
    </row>
    <row r="2334" spans="1:10" x14ac:dyDescent="0.25">
      <c r="A2334" t="s">
        <v>4186</v>
      </c>
      <c r="B2334">
        <v>2013</v>
      </c>
      <c r="C2334" s="20">
        <v>5.2</v>
      </c>
      <c r="D2334" t="s">
        <v>4157</v>
      </c>
      <c r="E2334" t="s">
        <v>4189</v>
      </c>
      <c r="F2334" t="s">
        <v>184</v>
      </c>
      <c r="G2334" t="s">
        <v>102</v>
      </c>
      <c r="H2334" t="s">
        <v>4432</v>
      </c>
      <c r="J2334" t="s">
        <v>172</v>
      </c>
    </row>
    <row r="2335" spans="1:10" x14ac:dyDescent="0.25">
      <c r="A2335" t="s">
        <v>4160</v>
      </c>
      <c r="B2335">
        <v>2014</v>
      </c>
      <c r="C2335" s="20">
        <v>5.2</v>
      </c>
      <c r="D2335" t="s">
        <v>4157</v>
      </c>
      <c r="E2335" t="s">
        <v>4176</v>
      </c>
      <c r="F2335" t="s">
        <v>4216</v>
      </c>
      <c r="G2335" t="s">
        <v>102</v>
      </c>
      <c r="H2335" t="s">
        <v>4438</v>
      </c>
      <c r="J2335" t="s">
        <v>172</v>
      </c>
    </row>
    <row r="2336" spans="1:10" x14ac:dyDescent="0.25">
      <c r="A2336" t="s">
        <v>4164</v>
      </c>
      <c r="B2336">
        <v>2015</v>
      </c>
      <c r="C2336" s="20">
        <v>5.2</v>
      </c>
      <c r="D2336" t="s">
        <v>4157</v>
      </c>
      <c r="E2336" t="s">
        <v>4247</v>
      </c>
      <c r="F2336" t="s">
        <v>4173</v>
      </c>
      <c r="G2336" t="s">
        <v>104</v>
      </c>
      <c r="H2336" t="s">
        <v>4425</v>
      </c>
      <c r="J2336" t="s">
        <v>172</v>
      </c>
    </row>
    <row r="2337" spans="1:10" x14ac:dyDescent="0.25">
      <c r="A2337" t="s">
        <v>4160</v>
      </c>
      <c r="B2337">
        <v>2016</v>
      </c>
      <c r="C2337" s="20">
        <v>5.2</v>
      </c>
      <c r="D2337" t="s">
        <v>4199</v>
      </c>
      <c r="E2337" t="s">
        <v>4286</v>
      </c>
      <c r="F2337" t="s">
        <v>4206</v>
      </c>
      <c r="G2337" t="s">
        <v>102</v>
      </c>
      <c r="H2337" t="s">
        <v>4438</v>
      </c>
      <c r="J2337" t="s">
        <v>172</v>
      </c>
    </row>
    <row r="2338" spans="1:10" x14ac:dyDescent="0.25">
      <c r="A2338" t="s">
        <v>4160</v>
      </c>
      <c r="B2338">
        <v>2015</v>
      </c>
      <c r="C2338" s="20">
        <v>5.2</v>
      </c>
      <c r="D2338" t="s">
        <v>4144</v>
      </c>
      <c r="E2338" t="s">
        <v>4176</v>
      </c>
      <c r="F2338" t="s">
        <v>4187</v>
      </c>
      <c r="G2338" t="s">
        <v>102</v>
      </c>
      <c r="H2338" t="s">
        <v>4438</v>
      </c>
      <c r="J2338" t="s">
        <v>172</v>
      </c>
    </row>
    <row r="2339" spans="1:10" x14ac:dyDescent="0.25">
      <c r="A2339" t="s">
        <v>4171</v>
      </c>
      <c r="B2339">
        <v>2014</v>
      </c>
      <c r="C2339" s="20">
        <v>5.2</v>
      </c>
      <c r="D2339" t="s">
        <v>4230</v>
      </c>
      <c r="E2339" t="s">
        <v>4157</v>
      </c>
      <c r="F2339" t="s">
        <v>4238</v>
      </c>
      <c r="G2339" t="s">
        <v>102</v>
      </c>
      <c r="H2339" t="s">
        <v>4438</v>
      </c>
      <c r="J2339" t="s">
        <v>172</v>
      </c>
    </row>
    <row r="2340" spans="1:10" x14ac:dyDescent="0.25">
      <c r="A2340" t="s">
        <v>4148</v>
      </c>
      <c r="B2340">
        <v>2015</v>
      </c>
      <c r="C2340" s="20">
        <v>5.2</v>
      </c>
      <c r="D2340" t="s">
        <v>4172</v>
      </c>
      <c r="E2340" t="s">
        <v>4161</v>
      </c>
      <c r="F2340" t="s">
        <v>4265</v>
      </c>
      <c r="G2340" t="s">
        <v>102</v>
      </c>
      <c r="H2340" t="s">
        <v>4432</v>
      </c>
      <c r="J2340" t="s">
        <v>172</v>
      </c>
    </row>
    <row r="2341" spans="1:10" x14ac:dyDescent="0.25">
      <c r="A2341" t="s">
        <v>4175</v>
      </c>
      <c r="B2341">
        <v>2013</v>
      </c>
      <c r="C2341" s="20">
        <v>5.2</v>
      </c>
      <c r="D2341" t="s">
        <v>4269</v>
      </c>
      <c r="E2341" t="s">
        <v>4263</v>
      </c>
      <c r="F2341" t="s">
        <v>184</v>
      </c>
      <c r="G2341" t="s">
        <v>102</v>
      </c>
      <c r="H2341" t="s">
        <v>4462</v>
      </c>
      <c r="J2341" t="s">
        <v>172</v>
      </c>
    </row>
    <row r="2342" spans="1:10" x14ac:dyDescent="0.25">
      <c r="A2342" t="s">
        <v>4148</v>
      </c>
      <c r="B2342">
        <v>2016</v>
      </c>
      <c r="C2342" s="20">
        <v>5.2</v>
      </c>
      <c r="D2342" t="s">
        <v>4269</v>
      </c>
      <c r="E2342" t="s">
        <v>4248</v>
      </c>
      <c r="F2342" t="s">
        <v>4225</v>
      </c>
      <c r="G2342" t="s">
        <v>104</v>
      </c>
      <c r="H2342" t="s">
        <v>4425</v>
      </c>
      <c r="J2342" t="s">
        <v>172</v>
      </c>
    </row>
    <row r="2343" spans="1:10" x14ac:dyDescent="0.25">
      <c r="A2343" t="s">
        <v>4152</v>
      </c>
      <c r="B2343">
        <v>2017</v>
      </c>
      <c r="C2343" s="20">
        <v>5.2</v>
      </c>
      <c r="D2343" t="s">
        <v>4149</v>
      </c>
      <c r="E2343" t="s">
        <v>4178</v>
      </c>
      <c r="F2343" t="s">
        <v>4210</v>
      </c>
      <c r="G2343" t="s">
        <v>102</v>
      </c>
      <c r="H2343" t="s">
        <v>4438</v>
      </c>
      <c r="J2343" t="s">
        <v>172</v>
      </c>
    </row>
    <row r="2344" spans="1:10" x14ac:dyDescent="0.25">
      <c r="A2344" t="s">
        <v>4186</v>
      </c>
      <c r="B2344">
        <v>2015</v>
      </c>
      <c r="C2344" s="20">
        <v>5.2</v>
      </c>
      <c r="D2344" t="s">
        <v>4173</v>
      </c>
      <c r="E2344" t="s">
        <v>4165</v>
      </c>
      <c r="F2344" t="s">
        <v>4348</v>
      </c>
      <c r="G2344" t="s">
        <v>104</v>
      </c>
      <c r="H2344" t="s">
        <v>4454</v>
      </c>
      <c r="J2344" t="s">
        <v>172</v>
      </c>
    </row>
    <row r="2345" spans="1:10" x14ac:dyDescent="0.25">
      <c r="A2345" t="s">
        <v>4164</v>
      </c>
      <c r="B2345">
        <v>2014</v>
      </c>
      <c r="C2345" s="20">
        <v>5.2</v>
      </c>
      <c r="D2345" t="s">
        <v>4239</v>
      </c>
      <c r="E2345" t="s">
        <v>4203</v>
      </c>
      <c r="F2345" t="s">
        <v>4348</v>
      </c>
      <c r="G2345" t="s">
        <v>104</v>
      </c>
      <c r="H2345" t="s">
        <v>4425</v>
      </c>
      <c r="J2345" t="s">
        <v>172</v>
      </c>
    </row>
    <row r="2346" spans="1:10" x14ac:dyDescent="0.25">
      <c r="A2346" t="s">
        <v>4179</v>
      </c>
      <c r="B2346">
        <v>2014</v>
      </c>
      <c r="C2346" s="20">
        <v>5.2</v>
      </c>
      <c r="D2346" t="s">
        <v>4239</v>
      </c>
      <c r="E2346" t="s">
        <v>4227</v>
      </c>
      <c r="F2346" t="s">
        <v>4312</v>
      </c>
      <c r="G2346" t="s">
        <v>104</v>
      </c>
      <c r="H2346" t="s">
        <v>4425</v>
      </c>
      <c r="J2346" t="s">
        <v>172</v>
      </c>
    </row>
    <row r="2347" spans="1:10" x14ac:dyDescent="0.25">
      <c r="A2347" t="s">
        <v>4179</v>
      </c>
      <c r="B2347">
        <v>2015</v>
      </c>
      <c r="C2347" s="20">
        <v>5.2</v>
      </c>
      <c r="D2347" t="s">
        <v>4239</v>
      </c>
      <c r="E2347" t="s">
        <v>4241</v>
      </c>
      <c r="F2347" t="s">
        <v>4273</v>
      </c>
      <c r="G2347" t="s">
        <v>104</v>
      </c>
      <c r="H2347" t="s">
        <v>4454</v>
      </c>
      <c r="J2347" t="s">
        <v>172</v>
      </c>
    </row>
    <row r="2348" spans="1:10" x14ac:dyDescent="0.25">
      <c r="A2348" t="s">
        <v>4160</v>
      </c>
      <c r="B2348">
        <v>2014</v>
      </c>
      <c r="C2348" s="20">
        <v>5.2</v>
      </c>
      <c r="D2348" t="s">
        <v>4245</v>
      </c>
      <c r="E2348" t="s">
        <v>4282</v>
      </c>
      <c r="F2348" t="s">
        <v>4153</v>
      </c>
      <c r="G2348" t="s">
        <v>104</v>
      </c>
      <c r="H2348" t="s">
        <v>4425</v>
      </c>
      <c r="J2348" t="s">
        <v>172</v>
      </c>
    </row>
    <row r="2349" spans="1:10" x14ac:dyDescent="0.25">
      <c r="A2349" t="s">
        <v>4156</v>
      </c>
      <c r="B2349">
        <v>2016</v>
      </c>
      <c r="C2349" s="20">
        <v>5.2</v>
      </c>
      <c r="D2349" t="s">
        <v>4165</v>
      </c>
      <c r="E2349" t="s">
        <v>4200</v>
      </c>
      <c r="F2349" t="s">
        <v>4165</v>
      </c>
      <c r="G2349" t="s">
        <v>102</v>
      </c>
      <c r="H2349" t="s">
        <v>4438</v>
      </c>
      <c r="J2349" t="s">
        <v>172</v>
      </c>
    </row>
    <row r="2350" spans="1:10" x14ac:dyDescent="0.25">
      <c r="A2350" t="s">
        <v>4183</v>
      </c>
      <c r="B2350">
        <v>2014</v>
      </c>
      <c r="C2350" s="20">
        <v>5.2</v>
      </c>
      <c r="D2350" t="s">
        <v>4165</v>
      </c>
      <c r="E2350" t="s">
        <v>4260</v>
      </c>
      <c r="F2350" t="s">
        <v>4229</v>
      </c>
      <c r="G2350" t="s">
        <v>104</v>
      </c>
      <c r="H2350" t="s">
        <v>4425</v>
      </c>
      <c r="J2350" t="s">
        <v>172</v>
      </c>
    </row>
    <row r="2351" spans="1:10" x14ac:dyDescent="0.25">
      <c r="A2351" t="s">
        <v>4186</v>
      </c>
      <c r="B2351">
        <v>2014</v>
      </c>
      <c r="C2351" s="20">
        <v>5.2</v>
      </c>
      <c r="D2351" t="s">
        <v>4165</v>
      </c>
      <c r="E2351" t="s">
        <v>4165</v>
      </c>
      <c r="F2351" t="s">
        <v>4335</v>
      </c>
      <c r="G2351" t="s">
        <v>104</v>
      </c>
      <c r="H2351" t="s">
        <v>4425</v>
      </c>
      <c r="J2351" t="s">
        <v>172</v>
      </c>
    </row>
    <row r="2352" spans="1:10" x14ac:dyDescent="0.25">
      <c r="A2352" t="s">
        <v>4179</v>
      </c>
      <c r="B2352">
        <v>2013</v>
      </c>
      <c r="C2352" s="20">
        <v>5.2</v>
      </c>
      <c r="D2352" t="s">
        <v>4290</v>
      </c>
      <c r="E2352" t="s">
        <v>4165</v>
      </c>
      <c r="F2352" t="s">
        <v>4405</v>
      </c>
      <c r="G2352" t="s">
        <v>102</v>
      </c>
      <c r="H2352" t="s">
        <v>4438</v>
      </c>
      <c r="J2352" t="s">
        <v>172</v>
      </c>
    </row>
    <row r="2353" spans="1:10" x14ac:dyDescent="0.25">
      <c r="A2353" t="s">
        <v>4175</v>
      </c>
      <c r="B2353">
        <v>2016</v>
      </c>
      <c r="C2353" s="20">
        <v>5.2</v>
      </c>
      <c r="D2353" t="s">
        <v>4176</v>
      </c>
      <c r="E2353" t="s">
        <v>4361</v>
      </c>
      <c r="F2353" t="s">
        <v>4312</v>
      </c>
      <c r="G2353" t="s">
        <v>102</v>
      </c>
      <c r="H2353" t="s">
        <v>4438</v>
      </c>
      <c r="J2353" t="s">
        <v>172</v>
      </c>
    </row>
    <row r="2354" spans="1:10" x14ac:dyDescent="0.25">
      <c r="A2354" t="s">
        <v>4152</v>
      </c>
      <c r="B2354">
        <v>2016</v>
      </c>
      <c r="C2354" s="20">
        <v>5.2</v>
      </c>
      <c r="D2354" t="s">
        <v>4181</v>
      </c>
      <c r="E2354" t="s">
        <v>4184</v>
      </c>
      <c r="F2354" t="s">
        <v>4187</v>
      </c>
      <c r="G2354" t="s">
        <v>102</v>
      </c>
      <c r="H2354" t="s">
        <v>4438</v>
      </c>
      <c r="J2354" t="s">
        <v>172</v>
      </c>
    </row>
    <row r="2355" spans="1:10" x14ac:dyDescent="0.25">
      <c r="A2355" t="s">
        <v>4186</v>
      </c>
      <c r="B2355">
        <v>2013</v>
      </c>
      <c r="C2355" s="20">
        <v>5.2</v>
      </c>
      <c r="D2355" t="s">
        <v>4205</v>
      </c>
      <c r="E2355" t="s">
        <v>4311</v>
      </c>
      <c r="F2355" t="s">
        <v>4448</v>
      </c>
      <c r="G2355" t="s">
        <v>102</v>
      </c>
      <c r="H2355" t="s">
        <v>4438</v>
      </c>
      <c r="J2355" t="s">
        <v>172</v>
      </c>
    </row>
    <row r="2356" spans="1:10" x14ac:dyDescent="0.25">
      <c r="A2356" t="s">
        <v>4148</v>
      </c>
      <c r="B2356">
        <v>2016</v>
      </c>
      <c r="C2356" s="20">
        <v>5.2</v>
      </c>
      <c r="D2356" t="s">
        <v>4286</v>
      </c>
      <c r="E2356" t="s">
        <v>4244</v>
      </c>
      <c r="F2356" t="s">
        <v>4181</v>
      </c>
      <c r="G2356" t="s">
        <v>102</v>
      </c>
      <c r="H2356" t="s">
        <v>4438</v>
      </c>
      <c r="J2356" t="s">
        <v>172</v>
      </c>
    </row>
    <row r="2357" spans="1:10" x14ac:dyDescent="0.25">
      <c r="A2357" t="s">
        <v>4179</v>
      </c>
      <c r="B2357">
        <v>2015</v>
      </c>
      <c r="C2357" s="20">
        <v>5.2</v>
      </c>
      <c r="D2357" t="s">
        <v>4358</v>
      </c>
      <c r="E2357" t="s">
        <v>4307</v>
      </c>
      <c r="F2357" t="s">
        <v>4356</v>
      </c>
      <c r="G2357" t="s">
        <v>102</v>
      </c>
      <c r="H2357" t="s">
        <v>4462</v>
      </c>
      <c r="J2357" t="s">
        <v>172</v>
      </c>
    </row>
    <row r="2358" spans="1:10" x14ac:dyDescent="0.25">
      <c r="A2358" t="s">
        <v>4152</v>
      </c>
      <c r="B2358">
        <v>2014</v>
      </c>
      <c r="C2358" s="20">
        <v>5.2</v>
      </c>
      <c r="D2358" t="s">
        <v>4309</v>
      </c>
      <c r="E2358" t="s">
        <v>4295</v>
      </c>
      <c r="F2358" t="s">
        <v>4240</v>
      </c>
      <c r="G2358" t="s">
        <v>102</v>
      </c>
      <c r="H2358" t="s">
        <v>4462</v>
      </c>
      <c r="J2358" t="s">
        <v>172</v>
      </c>
    </row>
    <row r="2359" spans="1:10" x14ac:dyDescent="0.25">
      <c r="A2359" t="s">
        <v>4148</v>
      </c>
      <c r="B2359">
        <v>2013</v>
      </c>
      <c r="C2359" s="20">
        <v>5.2</v>
      </c>
      <c r="D2359" t="s">
        <v>4293</v>
      </c>
      <c r="E2359" t="s">
        <v>4308</v>
      </c>
      <c r="F2359" t="s">
        <v>184</v>
      </c>
      <c r="G2359" t="s">
        <v>102</v>
      </c>
      <c r="H2359" t="s">
        <v>4438</v>
      </c>
      <c r="J2359" t="s">
        <v>172</v>
      </c>
    </row>
    <row r="2360" spans="1:10" x14ac:dyDescent="0.25">
      <c r="A2360" t="s">
        <v>4179</v>
      </c>
      <c r="B2360">
        <v>2016</v>
      </c>
      <c r="C2360" s="20">
        <v>5.2</v>
      </c>
      <c r="D2360" t="s">
        <v>4204</v>
      </c>
      <c r="E2360" t="s">
        <v>4284</v>
      </c>
      <c r="F2360" t="s">
        <v>4216</v>
      </c>
      <c r="G2360" t="s">
        <v>102</v>
      </c>
      <c r="H2360" t="s">
        <v>4438</v>
      </c>
      <c r="J2360" t="s">
        <v>172</v>
      </c>
    </row>
    <row r="2361" spans="1:10" x14ac:dyDescent="0.25">
      <c r="A2361" t="s">
        <v>4164</v>
      </c>
      <c r="B2361">
        <v>2012</v>
      </c>
      <c r="C2361" s="20">
        <v>5.2</v>
      </c>
      <c r="D2361" t="s">
        <v>4250</v>
      </c>
      <c r="E2361" t="s">
        <v>184</v>
      </c>
      <c r="F2361" t="s">
        <v>184</v>
      </c>
      <c r="G2361" t="s">
        <v>102</v>
      </c>
      <c r="H2361" t="s">
        <v>4462</v>
      </c>
      <c r="J2361" t="s">
        <v>172</v>
      </c>
    </row>
    <row r="2362" spans="1:10" x14ac:dyDescent="0.25">
      <c r="A2362" t="s">
        <v>4164</v>
      </c>
      <c r="B2362">
        <v>2013</v>
      </c>
      <c r="C2362" s="20">
        <v>5.2</v>
      </c>
      <c r="D2362" t="s">
        <v>4266</v>
      </c>
      <c r="E2362" t="s">
        <v>4286</v>
      </c>
      <c r="F2362" t="s">
        <v>4349</v>
      </c>
      <c r="G2362" t="s">
        <v>102</v>
      </c>
      <c r="H2362" t="s">
        <v>4438</v>
      </c>
      <c r="J2362" t="s">
        <v>172</v>
      </c>
    </row>
    <row r="2363" spans="1:10" x14ac:dyDescent="0.25">
      <c r="A2363" t="s">
        <v>4152</v>
      </c>
      <c r="B2363">
        <v>2016</v>
      </c>
      <c r="C2363" s="20">
        <v>5.2</v>
      </c>
      <c r="D2363" t="s">
        <v>4310</v>
      </c>
      <c r="E2363" t="s">
        <v>4206</v>
      </c>
      <c r="F2363" t="s">
        <v>4213</v>
      </c>
      <c r="G2363" t="s">
        <v>102</v>
      </c>
      <c r="H2363" t="s">
        <v>4449</v>
      </c>
      <c r="J2363" t="s">
        <v>172</v>
      </c>
    </row>
    <row r="2364" spans="1:10" x14ac:dyDescent="0.25">
      <c r="A2364" t="s">
        <v>4179</v>
      </c>
      <c r="B2364">
        <v>2013</v>
      </c>
      <c r="C2364" s="20">
        <v>5.2</v>
      </c>
      <c r="D2364" t="s">
        <v>4312</v>
      </c>
      <c r="E2364" t="s">
        <v>4178</v>
      </c>
      <c r="F2364" t="s">
        <v>184</v>
      </c>
      <c r="G2364" t="s">
        <v>102</v>
      </c>
      <c r="H2364" t="s">
        <v>4432</v>
      </c>
      <c r="J2364" t="s">
        <v>172</v>
      </c>
    </row>
    <row r="2365" spans="1:10" x14ac:dyDescent="0.25">
      <c r="A2365" t="s">
        <v>4171</v>
      </c>
      <c r="B2365">
        <v>2015</v>
      </c>
      <c r="C2365" s="20">
        <v>5.2</v>
      </c>
      <c r="D2365" t="s">
        <v>4192</v>
      </c>
      <c r="E2365" t="s">
        <v>4207</v>
      </c>
      <c r="F2365" t="s">
        <v>4238</v>
      </c>
      <c r="G2365" t="s">
        <v>102</v>
      </c>
      <c r="H2365" t="s">
        <v>4438</v>
      </c>
      <c r="J2365" t="s">
        <v>172</v>
      </c>
    </row>
    <row r="2366" spans="1:10" x14ac:dyDescent="0.25">
      <c r="A2366" t="s">
        <v>4164</v>
      </c>
      <c r="B2366">
        <v>2014</v>
      </c>
      <c r="C2366" s="20">
        <v>5.2</v>
      </c>
      <c r="D2366" t="s">
        <v>4236</v>
      </c>
      <c r="E2366" t="s">
        <v>4284</v>
      </c>
      <c r="F2366" t="s">
        <v>4357</v>
      </c>
      <c r="G2366" t="s">
        <v>104</v>
      </c>
      <c r="H2366" t="s">
        <v>4454</v>
      </c>
      <c r="J2366" t="s">
        <v>172</v>
      </c>
    </row>
    <row r="2367" spans="1:10" x14ac:dyDescent="0.25">
      <c r="A2367" t="s">
        <v>4152</v>
      </c>
      <c r="B2367">
        <v>2015</v>
      </c>
      <c r="C2367" s="20">
        <v>5.2</v>
      </c>
      <c r="D2367" t="s">
        <v>4201</v>
      </c>
      <c r="E2367" t="s">
        <v>4187</v>
      </c>
      <c r="F2367" t="s">
        <v>4248</v>
      </c>
      <c r="G2367" t="s">
        <v>104</v>
      </c>
      <c r="H2367" t="s">
        <v>4454</v>
      </c>
      <c r="J2367" t="s">
        <v>172</v>
      </c>
    </row>
    <row r="2368" spans="1:10" x14ac:dyDescent="0.25">
      <c r="A2368" t="s">
        <v>4156</v>
      </c>
      <c r="B2368">
        <v>2015</v>
      </c>
      <c r="C2368" s="20">
        <v>5.2</v>
      </c>
      <c r="D2368" t="s">
        <v>4270</v>
      </c>
      <c r="E2368" t="s">
        <v>4251</v>
      </c>
      <c r="F2368" t="s">
        <v>4173</v>
      </c>
      <c r="G2368" t="s">
        <v>104</v>
      </c>
      <c r="H2368" t="s">
        <v>4425</v>
      </c>
      <c r="J2368" t="s">
        <v>172</v>
      </c>
    </row>
    <row r="2369" spans="1:10" x14ac:dyDescent="0.25">
      <c r="A2369" t="s">
        <v>4160</v>
      </c>
      <c r="B2369">
        <v>2013</v>
      </c>
      <c r="C2369" s="20">
        <v>5.2</v>
      </c>
      <c r="D2369" t="s">
        <v>4203</v>
      </c>
      <c r="E2369" t="s">
        <v>4232</v>
      </c>
      <c r="F2369" t="s">
        <v>4304</v>
      </c>
      <c r="G2369" t="s">
        <v>104</v>
      </c>
      <c r="H2369" t="s">
        <v>4425</v>
      </c>
      <c r="J2369" t="s">
        <v>172</v>
      </c>
    </row>
    <row r="2370" spans="1:10" x14ac:dyDescent="0.25">
      <c r="A2370" t="s">
        <v>4156</v>
      </c>
      <c r="B2370">
        <v>2015</v>
      </c>
      <c r="C2370" s="20">
        <v>5.2</v>
      </c>
      <c r="D2370" t="s">
        <v>4180</v>
      </c>
      <c r="E2370" t="s">
        <v>4184</v>
      </c>
      <c r="F2370" t="s">
        <v>4180</v>
      </c>
      <c r="G2370" t="s">
        <v>102</v>
      </c>
      <c r="H2370" t="s">
        <v>4438</v>
      </c>
      <c r="J2370" t="s">
        <v>172</v>
      </c>
    </row>
    <row r="2371" spans="1:10" x14ac:dyDescent="0.25">
      <c r="A2371" t="s">
        <v>4171</v>
      </c>
      <c r="B2371">
        <v>2013</v>
      </c>
      <c r="C2371" s="20">
        <v>5.2</v>
      </c>
      <c r="D2371" t="s">
        <v>4180</v>
      </c>
      <c r="E2371" t="s">
        <v>4243</v>
      </c>
      <c r="F2371" t="s">
        <v>4428</v>
      </c>
      <c r="G2371" t="s">
        <v>104</v>
      </c>
      <c r="H2371" t="s">
        <v>4425</v>
      </c>
      <c r="J2371" t="s">
        <v>172</v>
      </c>
    </row>
    <row r="2372" spans="1:10" x14ac:dyDescent="0.25">
      <c r="A2372" t="s">
        <v>4156</v>
      </c>
      <c r="B2372">
        <v>2014</v>
      </c>
      <c r="C2372" s="20">
        <v>5.2</v>
      </c>
      <c r="D2372" t="s">
        <v>4206</v>
      </c>
      <c r="E2372" t="s">
        <v>4290</v>
      </c>
      <c r="F2372" t="s">
        <v>4153</v>
      </c>
      <c r="G2372" t="s">
        <v>104</v>
      </c>
      <c r="H2372" t="s">
        <v>4425</v>
      </c>
      <c r="J2372" t="s">
        <v>172</v>
      </c>
    </row>
    <row r="2373" spans="1:10" x14ac:dyDescent="0.25">
      <c r="A2373" t="s">
        <v>4156</v>
      </c>
      <c r="B2373">
        <v>2013</v>
      </c>
      <c r="C2373" s="20">
        <v>5.2</v>
      </c>
      <c r="D2373" t="s">
        <v>4206</v>
      </c>
      <c r="E2373" t="s">
        <v>4248</v>
      </c>
      <c r="F2373" t="s">
        <v>4367</v>
      </c>
      <c r="G2373" t="s">
        <v>104</v>
      </c>
      <c r="H2373" t="s">
        <v>4425</v>
      </c>
      <c r="J2373" t="s">
        <v>172</v>
      </c>
    </row>
    <row r="2374" spans="1:10" x14ac:dyDescent="0.25">
      <c r="A2374" t="s">
        <v>4183</v>
      </c>
      <c r="B2374">
        <v>2015</v>
      </c>
      <c r="C2374" s="20">
        <v>5.2</v>
      </c>
      <c r="D2374" t="s">
        <v>4206</v>
      </c>
      <c r="E2374" t="s">
        <v>4188</v>
      </c>
      <c r="F2374" t="s">
        <v>4284</v>
      </c>
      <c r="G2374" t="s">
        <v>104</v>
      </c>
      <c r="H2374" t="s">
        <v>4454</v>
      </c>
      <c r="J2374" t="s">
        <v>172</v>
      </c>
    </row>
    <row r="2375" spans="1:10" x14ac:dyDescent="0.25">
      <c r="A2375" t="s">
        <v>4160</v>
      </c>
      <c r="B2375">
        <v>2013</v>
      </c>
      <c r="C2375" s="20">
        <v>5.2</v>
      </c>
      <c r="D2375" t="s">
        <v>4244</v>
      </c>
      <c r="E2375" t="s">
        <v>4312</v>
      </c>
      <c r="F2375" t="s">
        <v>4240</v>
      </c>
      <c r="G2375" t="s">
        <v>102</v>
      </c>
      <c r="H2375" t="s">
        <v>4462</v>
      </c>
      <c r="J2375" t="s">
        <v>172</v>
      </c>
    </row>
    <row r="2376" spans="1:10" x14ac:dyDescent="0.25">
      <c r="A2376" t="s">
        <v>4171</v>
      </c>
      <c r="B2376">
        <v>2016</v>
      </c>
      <c r="C2376" s="20">
        <v>5.2</v>
      </c>
      <c r="D2376" t="s">
        <v>4282</v>
      </c>
      <c r="E2376" t="s">
        <v>4273</v>
      </c>
      <c r="F2376" t="s">
        <v>4274</v>
      </c>
      <c r="G2376" t="s">
        <v>102</v>
      </c>
      <c r="H2376" t="s">
        <v>4438</v>
      </c>
      <c r="J2376" t="s">
        <v>172</v>
      </c>
    </row>
    <row r="2377" spans="1:10" x14ac:dyDescent="0.25">
      <c r="A2377" t="s">
        <v>4148</v>
      </c>
      <c r="B2377">
        <v>2015</v>
      </c>
      <c r="C2377" s="20">
        <v>5.2</v>
      </c>
      <c r="D2377" t="s">
        <v>4282</v>
      </c>
      <c r="E2377" t="s">
        <v>4202</v>
      </c>
      <c r="F2377" t="s">
        <v>4191</v>
      </c>
      <c r="G2377" t="s">
        <v>102</v>
      </c>
      <c r="H2377" t="s">
        <v>4438</v>
      </c>
      <c r="J2377" t="s">
        <v>172</v>
      </c>
    </row>
    <row r="2378" spans="1:10" x14ac:dyDescent="0.25">
      <c r="A2378" t="s">
        <v>4171</v>
      </c>
      <c r="B2378">
        <v>2014</v>
      </c>
      <c r="C2378" s="20">
        <v>5.2</v>
      </c>
      <c r="D2378" t="s">
        <v>4153</v>
      </c>
      <c r="E2378" t="s">
        <v>4222</v>
      </c>
      <c r="F2378" t="s">
        <v>4313</v>
      </c>
      <c r="G2378" t="s">
        <v>102</v>
      </c>
      <c r="H2378" t="s">
        <v>4432</v>
      </c>
      <c r="J2378" t="s">
        <v>172</v>
      </c>
    </row>
    <row r="2379" spans="1:10" x14ac:dyDescent="0.25">
      <c r="A2379" t="s">
        <v>4152</v>
      </c>
      <c r="B2379">
        <v>2015</v>
      </c>
      <c r="C2379" s="20">
        <v>5.2</v>
      </c>
      <c r="D2379" t="s">
        <v>4187</v>
      </c>
      <c r="E2379" t="s">
        <v>4261</v>
      </c>
      <c r="F2379" t="s">
        <v>4154</v>
      </c>
      <c r="G2379" t="s">
        <v>102</v>
      </c>
      <c r="H2379" t="s">
        <v>4438</v>
      </c>
      <c r="J2379" t="s">
        <v>172</v>
      </c>
    </row>
    <row r="2380" spans="1:10" x14ac:dyDescent="0.25">
      <c r="A2380" t="s">
        <v>4156</v>
      </c>
      <c r="B2380">
        <v>2014</v>
      </c>
      <c r="C2380" s="20">
        <v>5.2</v>
      </c>
      <c r="D2380" t="s">
        <v>4187</v>
      </c>
      <c r="E2380" t="s">
        <v>4232</v>
      </c>
      <c r="F2380" t="s">
        <v>4213</v>
      </c>
      <c r="G2380" t="s">
        <v>102</v>
      </c>
      <c r="H2380" t="s">
        <v>4438</v>
      </c>
      <c r="J2380" t="s">
        <v>172</v>
      </c>
    </row>
    <row r="2381" spans="1:10" x14ac:dyDescent="0.25">
      <c r="A2381" t="s">
        <v>4143</v>
      </c>
      <c r="B2381">
        <v>2015</v>
      </c>
      <c r="C2381" s="20">
        <v>5.2</v>
      </c>
      <c r="D2381" t="s">
        <v>4188</v>
      </c>
      <c r="E2381" t="s">
        <v>4227</v>
      </c>
      <c r="F2381" t="s">
        <v>4236</v>
      </c>
      <c r="G2381" t="s">
        <v>102</v>
      </c>
      <c r="H2381" t="s">
        <v>4432</v>
      </c>
      <c r="J2381" t="s">
        <v>172</v>
      </c>
    </row>
    <row r="2382" spans="1:10" x14ac:dyDescent="0.25">
      <c r="A2382" t="s">
        <v>4164</v>
      </c>
      <c r="B2382">
        <v>2014</v>
      </c>
      <c r="C2382" s="20">
        <v>5.2</v>
      </c>
      <c r="D2382" t="s">
        <v>4188</v>
      </c>
      <c r="E2382" t="s">
        <v>4231</v>
      </c>
      <c r="F2382" t="s">
        <v>4202</v>
      </c>
      <c r="G2382" t="s">
        <v>102</v>
      </c>
      <c r="H2382" t="s">
        <v>4432</v>
      </c>
      <c r="J2382" t="s">
        <v>172</v>
      </c>
    </row>
    <row r="2383" spans="1:10" x14ac:dyDescent="0.25">
      <c r="A2383" t="s">
        <v>4143</v>
      </c>
      <c r="B2383">
        <v>2015</v>
      </c>
      <c r="C2383" s="20">
        <v>5.2</v>
      </c>
      <c r="D2383" t="s">
        <v>4188</v>
      </c>
      <c r="E2383" t="s">
        <v>4192</v>
      </c>
      <c r="F2383" t="s">
        <v>4218</v>
      </c>
      <c r="G2383" t="s">
        <v>104</v>
      </c>
      <c r="H2383" t="s">
        <v>4454</v>
      </c>
      <c r="J2383" t="s">
        <v>172</v>
      </c>
    </row>
    <row r="2384" spans="1:10" x14ac:dyDescent="0.25">
      <c r="A2384" t="s">
        <v>4148</v>
      </c>
      <c r="B2384">
        <v>2015</v>
      </c>
      <c r="C2384" s="20">
        <v>5.2</v>
      </c>
      <c r="D2384" t="s">
        <v>4188</v>
      </c>
      <c r="E2384" t="s">
        <v>4295</v>
      </c>
      <c r="F2384" t="s">
        <v>4294</v>
      </c>
      <c r="G2384" t="s">
        <v>104</v>
      </c>
      <c r="H2384" t="s">
        <v>4454</v>
      </c>
      <c r="J2384" t="s">
        <v>172</v>
      </c>
    </row>
    <row r="2385" spans="1:10" x14ac:dyDescent="0.25">
      <c r="A2385" t="s">
        <v>4168</v>
      </c>
      <c r="B2385">
        <v>2014</v>
      </c>
      <c r="C2385" s="20">
        <v>5.2</v>
      </c>
      <c r="D2385" t="s">
        <v>4223</v>
      </c>
      <c r="E2385" t="s">
        <v>4222</v>
      </c>
      <c r="F2385" t="s">
        <v>4300</v>
      </c>
      <c r="G2385" t="s">
        <v>102</v>
      </c>
      <c r="H2385" t="s">
        <v>4432</v>
      </c>
      <c r="J2385" t="s">
        <v>172</v>
      </c>
    </row>
    <row r="2386" spans="1:10" x14ac:dyDescent="0.25">
      <c r="A2386" t="s">
        <v>4164</v>
      </c>
      <c r="B2386">
        <v>2013</v>
      </c>
      <c r="C2386" s="20">
        <v>5.0999999999999996</v>
      </c>
      <c r="D2386" t="s">
        <v>184</v>
      </c>
      <c r="E2386" t="s">
        <v>184</v>
      </c>
      <c r="F2386" t="s">
        <v>184</v>
      </c>
      <c r="G2386" t="s">
        <v>102</v>
      </c>
      <c r="H2386" t="s">
        <v>4449</v>
      </c>
      <c r="J2386" t="s">
        <v>172</v>
      </c>
    </row>
    <row r="2387" spans="1:10" x14ac:dyDescent="0.25">
      <c r="A2387" t="s">
        <v>4168</v>
      </c>
      <c r="B2387">
        <v>2015</v>
      </c>
      <c r="C2387" s="20">
        <v>5.0999999999999996</v>
      </c>
      <c r="D2387" t="s">
        <v>4380</v>
      </c>
      <c r="E2387" t="s">
        <v>4248</v>
      </c>
      <c r="F2387" t="s">
        <v>4396</v>
      </c>
      <c r="G2387" t="s">
        <v>102</v>
      </c>
      <c r="H2387" t="s">
        <v>4462</v>
      </c>
      <c r="J2387" t="s">
        <v>172</v>
      </c>
    </row>
    <row r="2388" spans="1:10" x14ac:dyDescent="0.25">
      <c r="A2388" t="s">
        <v>4175</v>
      </c>
      <c r="B2388">
        <v>2014</v>
      </c>
      <c r="C2388" s="20">
        <v>5.0999999999999996</v>
      </c>
      <c r="D2388" t="s">
        <v>4213</v>
      </c>
      <c r="E2388" t="s">
        <v>4342</v>
      </c>
      <c r="F2388" t="s">
        <v>184</v>
      </c>
      <c r="G2388" t="s">
        <v>102</v>
      </c>
      <c r="H2388" t="s">
        <v>4449</v>
      </c>
      <c r="J2388" t="s">
        <v>172</v>
      </c>
    </row>
    <row r="2389" spans="1:10" x14ac:dyDescent="0.25">
      <c r="A2389" t="s">
        <v>4183</v>
      </c>
      <c r="B2389">
        <v>2014</v>
      </c>
      <c r="C2389" s="20">
        <v>5.0999999999999996</v>
      </c>
      <c r="D2389" t="s">
        <v>4210</v>
      </c>
      <c r="E2389" t="s">
        <v>4210</v>
      </c>
      <c r="F2389" t="s">
        <v>4263</v>
      </c>
      <c r="G2389" t="s">
        <v>102</v>
      </c>
      <c r="H2389" t="s">
        <v>4438</v>
      </c>
      <c r="J2389" t="s">
        <v>172</v>
      </c>
    </row>
    <row r="2390" spans="1:10" x14ac:dyDescent="0.25">
      <c r="A2390" t="s">
        <v>4168</v>
      </c>
      <c r="B2390">
        <v>2015</v>
      </c>
      <c r="C2390" s="20">
        <v>5.0999999999999996</v>
      </c>
      <c r="D2390" t="s">
        <v>4269</v>
      </c>
      <c r="E2390" t="s">
        <v>4161</v>
      </c>
      <c r="F2390" t="s">
        <v>4206</v>
      </c>
      <c r="G2390" t="s">
        <v>104</v>
      </c>
      <c r="H2390" t="s">
        <v>4425</v>
      </c>
      <c r="J2390" t="s">
        <v>172</v>
      </c>
    </row>
    <row r="2391" spans="1:10" x14ac:dyDescent="0.25">
      <c r="A2391" t="s">
        <v>4186</v>
      </c>
      <c r="B2391">
        <v>2015</v>
      </c>
      <c r="C2391" s="20">
        <v>5.0999999999999996</v>
      </c>
      <c r="D2391" t="s">
        <v>4239</v>
      </c>
      <c r="E2391" t="s">
        <v>4153</v>
      </c>
      <c r="F2391" t="s">
        <v>4203</v>
      </c>
      <c r="G2391" t="s">
        <v>104</v>
      </c>
      <c r="H2391" t="s">
        <v>4425</v>
      </c>
      <c r="J2391" t="s">
        <v>172</v>
      </c>
    </row>
    <row r="2392" spans="1:10" x14ac:dyDescent="0.25">
      <c r="A2392" t="s">
        <v>4186</v>
      </c>
      <c r="B2392">
        <v>2015</v>
      </c>
      <c r="C2392" s="20">
        <v>5.0999999999999996</v>
      </c>
      <c r="D2392" t="s">
        <v>4241</v>
      </c>
      <c r="E2392" t="s">
        <v>4265</v>
      </c>
      <c r="F2392" t="s">
        <v>4235</v>
      </c>
      <c r="G2392" t="s">
        <v>102</v>
      </c>
      <c r="H2392" t="s">
        <v>4438</v>
      </c>
      <c r="J2392" t="s">
        <v>172</v>
      </c>
    </row>
    <row r="2393" spans="1:10" x14ac:dyDescent="0.25">
      <c r="A2393" t="s">
        <v>4175</v>
      </c>
      <c r="B2393">
        <v>2014</v>
      </c>
      <c r="C2393" s="20">
        <v>5.0999999999999996</v>
      </c>
      <c r="D2393" t="s">
        <v>4245</v>
      </c>
      <c r="E2393" t="s">
        <v>4261</v>
      </c>
      <c r="F2393" t="s">
        <v>4208</v>
      </c>
      <c r="G2393" t="s">
        <v>102</v>
      </c>
      <c r="H2393" t="s">
        <v>4438</v>
      </c>
      <c r="J2393" t="s">
        <v>172</v>
      </c>
    </row>
    <row r="2394" spans="1:10" x14ac:dyDescent="0.25">
      <c r="A2394" t="s">
        <v>4152</v>
      </c>
      <c r="B2394">
        <v>2015</v>
      </c>
      <c r="C2394" s="20">
        <v>5.0999999999999996</v>
      </c>
      <c r="D2394" t="s">
        <v>4165</v>
      </c>
      <c r="E2394" t="s">
        <v>4203</v>
      </c>
      <c r="F2394" t="s">
        <v>4242</v>
      </c>
      <c r="G2394" t="s">
        <v>102</v>
      </c>
      <c r="H2394" t="s">
        <v>4432</v>
      </c>
      <c r="J2394" t="s">
        <v>172</v>
      </c>
    </row>
    <row r="2395" spans="1:10" x14ac:dyDescent="0.25">
      <c r="A2395" t="s">
        <v>4164</v>
      </c>
      <c r="B2395">
        <v>2015</v>
      </c>
      <c r="C2395" s="20">
        <v>5.0999999999999996</v>
      </c>
      <c r="D2395" t="s">
        <v>4181</v>
      </c>
      <c r="E2395" t="s">
        <v>4293</v>
      </c>
      <c r="F2395" t="s">
        <v>4223</v>
      </c>
      <c r="G2395" t="s">
        <v>102</v>
      </c>
      <c r="H2395" t="s">
        <v>4438</v>
      </c>
      <c r="J2395" t="s">
        <v>172</v>
      </c>
    </row>
    <row r="2396" spans="1:10" x14ac:dyDescent="0.25">
      <c r="A2396" t="s">
        <v>4143</v>
      </c>
      <c r="B2396">
        <v>2014</v>
      </c>
      <c r="C2396" s="20">
        <v>5.0999999999999996</v>
      </c>
      <c r="D2396" t="s">
        <v>4205</v>
      </c>
      <c r="E2396" t="s">
        <v>4206</v>
      </c>
      <c r="F2396" t="s">
        <v>4381</v>
      </c>
      <c r="G2396" t="s">
        <v>104</v>
      </c>
      <c r="H2396" t="s">
        <v>4425</v>
      </c>
      <c r="J2396" t="s">
        <v>172</v>
      </c>
    </row>
    <row r="2397" spans="1:10" x14ac:dyDescent="0.25">
      <c r="A2397" t="s">
        <v>4168</v>
      </c>
      <c r="B2397">
        <v>2015</v>
      </c>
      <c r="C2397" s="20">
        <v>5.0999999999999996</v>
      </c>
      <c r="D2397" t="s">
        <v>4218</v>
      </c>
      <c r="E2397" t="s">
        <v>4290</v>
      </c>
      <c r="F2397" t="s">
        <v>4242</v>
      </c>
      <c r="G2397" t="s">
        <v>102</v>
      </c>
      <c r="H2397" t="s">
        <v>4438</v>
      </c>
      <c r="J2397" t="s">
        <v>172</v>
      </c>
    </row>
    <row r="2398" spans="1:10" x14ac:dyDescent="0.25">
      <c r="A2398" t="s">
        <v>4160</v>
      </c>
      <c r="B2398">
        <v>2013</v>
      </c>
      <c r="C2398" s="20">
        <v>5.0999999999999996</v>
      </c>
      <c r="D2398" t="s">
        <v>4218</v>
      </c>
      <c r="E2398" t="s">
        <v>4348</v>
      </c>
      <c r="F2398" t="s">
        <v>4446</v>
      </c>
      <c r="G2398" t="s">
        <v>102</v>
      </c>
      <c r="H2398" t="s">
        <v>4438</v>
      </c>
      <c r="J2398" t="s">
        <v>172</v>
      </c>
    </row>
    <row r="2399" spans="1:10" x14ac:dyDescent="0.25">
      <c r="A2399" t="s">
        <v>4164</v>
      </c>
      <c r="B2399">
        <v>2014</v>
      </c>
      <c r="C2399" s="20">
        <v>5.0999999999999996</v>
      </c>
      <c r="D2399" t="s">
        <v>4348</v>
      </c>
      <c r="E2399" t="s">
        <v>4188</v>
      </c>
      <c r="F2399" t="s">
        <v>4254</v>
      </c>
      <c r="G2399" t="s">
        <v>102</v>
      </c>
      <c r="H2399" t="s">
        <v>4438</v>
      </c>
      <c r="J2399" t="s">
        <v>172</v>
      </c>
    </row>
    <row r="2400" spans="1:10" x14ac:dyDescent="0.25">
      <c r="A2400" t="s">
        <v>4179</v>
      </c>
      <c r="B2400">
        <v>2013</v>
      </c>
      <c r="C2400" s="20">
        <v>5.0999999999999996</v>
      </c>
      <c r="D2400" t="s">
        <v>4348</v>
      </c>
      <c r="E2400" t="s">
        <v>4263</v>
      </c>
      <c r="F2400" t="s">
        <v>184</v>
      </c>
      <c r="G2400" t="s">
        <v>102</v>
      </c>
      <c r="H2400" t="s">
        <v>4462</v>
      </c>
      <c r="J2400" t="s">
        <v>172</v>
      </c>
    </row>
    <row r="2401" spans="1:10" x14ac:dyDescent="0.25">
      <c r="A2401" t="s">
        <v>4160</v>
      </c>
      <c r="B2401">
        <v>2012</v>
      </c>
      <c r="C2401" s="20">
        <v>5.0999999999999996</v>
      </c>
      <c r="D2401" t="s">
        <v>4312</v>
      </c>
      <c r="E2401" t="s">
        <v>184</v>
      </c>
      <c r="F2401" t="s">
        <v>184</v>
      </c>
      <c r="G2401" t="s">
        <v>102</v>
      </c>
      <c r="H2401" t="s">
        <v>4462</v>
      </c>
      <c r="J2401" t="s">
        <v>172</v>
      </c>
    </row>
    <row r="2402" spans="1:10" x14ac:dyDescent="0.25">
      <c r="A2402" t="s">
        <v>4168</v>
      </c>
      <c r="B2402">
        <v>2014</v>
      </c>
      <c r="C2402" s="20">
        <v>5.0999999999999996</v>
      </c>
      <c r="D2402" t="s">
        <v>4237</v>
      </c>
      <c r="E2402" t="s">
        <v>4237</v>
      </c>
      <c r="F2402" t="s">
        <v>4263</v>
      </c>
      <c r="G2402" t="s">
        <v>104</v>
      </c>
      <c r="H2402" t="s">
        <v>4425</v>
      </c>
      <c r="J2402" t="s">
        <v>172</v>
      </c>
    </row>
    <row r="2403" spans="1:10" x14ac:dyDescent="0.25">
      <c r="A2403" t="s">
        <v>4152</v>
      </c>
      <c r="B2403">
        <v>2016</v>
      </c>
      <c r="C2403" s="20">
        <v>5.0999999999999996</v>
      </c>
      <c r="D2403" t="s">
        <v>4270</v>
      </c>
      <c r="E2403" t="s">
        <v>4237</v>
      </c>
      <c r="F2403" t="s">
        <v>4205</v>
      </c>
      <c r="G2403" t="s">
        <v>104</v>
      </c>
      <c r="H2403" t="s">
        <v>4425</v>
      </c>
      <c r="J2403" t="s">
        <v>172</v>
      </c>
    </row>
    <row r="2404" spans="1:10" x14ac:dyDescent="0.25">
      <c r="A2404" t="s">
        <v>4175</v>
      </c>
      <c r="B2404">
        <v>2015</v>
      </c>
      <c r="C2404" s="20">
        <v>5.0999999999999996</v>
      </c>
      <c r="D2404" t="s">
        <v>4203</v>
      </c>
      <c r="E2404" t="s">
        <v>4220</v>
      </c>
      <c r="F2404" t="s">
        <v>4356</v>
      </c>
      <c r="G2404" t="s">
        <v>102</v>
      </c>
      <c r="H2404" t="s">
        <v>4462</v>
      </c>
      <c r="J2404" t="s">
        <v>172</v>
      </c>
    </row>
    <row r="2405" spans="1:10" x14ac:dyDescent="0.25">
      <c r="A2405" t="s">
        <v>4160</v>
      </c>
      <c r="B2405">
        <v>2014</v>
      </c>
      <c r="C2405" s="20">
        <v>5.0999999999999996</v>
      </c>
      <c r="D2405" t="s">
        <v>4202</v>
      </c>
      <c r="E2405" t="s">
        <v>4201</v>
      </c>
      <c r="F2405" t="s">
        <v>4237</v>
      </c>
      <c r="G2405" t="s">
        <v>102</v>
      </c>
      <c r="H2405" t="s">
        <v>4432</v>
      </c>
      <c r="J2405" t="s">
        <v>172</v>
      </c>
    </row>
    <row r="2406" spans="1:10" x14ac:dyDescent="0.25">
      <c r="A2406" t="s">
        <v>4152</v>
      </c>
      <c r="B2406">
        <v>2014</v>
      </c>
      <c r="C2406" s="20">
        <v>5.0999999999999996</v>
      </c>
      <c r="D2406" t="s">
        <v>4180</v>
      </c>
      <c r="E2406" t="s">
        <v>4310</v>
      </c>
      <c r="F2406" t="s">
        <v>4359</v>
      </c>
      <c r="G2406" t="s">
        <v>104</v>
      </c>
      <c r="H2406" t="s">
        <v>4425</v>
      </c>
      <c r="J2406" t="s">
        <v>172</v>
      </c>
    </row>
    <row r="2407" spans="1:10" x14ac:dyDescent="0.25">
      <c r="A2407" t="s">
        <v>4143</v>
      </c>
      <c r="B2407">
        <v>2015</v>
      </c>
      <c r="C2407" s="20">
        <v>5.0999999999999996</v>
      </c>
      <c r="D2407" t="s">
        <v>4231</v>
      </c>
      <c r="E2407" t="s">
        <v>4265</v>
      </c>
      <c r="F2407" t="s">
        <v>4201</v>
      </c>
      <c r="G2407" t="s">
        <v>104</v>
      </c>
      <c r="H2407" t="s">
        <v>4425</v>
      </c>
      <c r="J2407" t="s">
        <v>172</v>
      </c>
    </row>
    <row r="2408" spans="1:10" x14ac:dyDescent="0.25">
      <c r="A2408" t="s">
        <v>4152</v>
      </c>
      <c r="B2408">
        <v>2015</v>
      </c>
      <c r="C2408" s="20">
        <v>5.0999999999999996</v>
      </c>
      <c r="D2408" t="s">
        <v>4274</v>
      </c>
      <c r="E2408" t="s">
        <v>4291</v>
      </c>
      <c r="F2408" t="s">
        <v>4238</v>
      </c>
      <c r="G2408" t="s">
        <v>104</v>
      </c>
      <c r="H2408" t="s">
        <v>4425</v>
      </c>
      <c r="J2408" t="s">
        <v>172</v>
      </c>
    </row>
    <row r="2409" spans="1:10" x14ac:dyDescent="0.25">
      <c r="A2409" t="s">
        <v>4156</v>
      </c>
      <c r="B2409">
        <v>2014</v>
      </c>
      <c r="C2409" s="20">
        <v>5.0999999999999996</v>
      </c>
      <c r="D2409" t="s">
        <v>4244</v>
      </c>
      <c r="E2409" t="s">
        <v>4312</v>
      </c>
      <c r="F2409" t="s">
        <v>4259</v>
      </c>
      <c r="G2409" t="s">
        <v>102</v>
      </c>
      <c r="H2409" t="s">
        <v>4432</v>
      </c>
      <c r="J2409" t="s">
        <v>172</v>
      </c>
    </row>
    <row r="2410" spans="1:10" x14ac:dyDescent="0.25">
      <c r="A2410" t="s">
        <v>4152</v>
      </c>
      <c r="B2410">
        <v>2013</v>
      </c>
      <c r="C2410" s="20">
        <v>5.0999999999999996</v>
      </c>
      <c r="D2410" t="s">
        <v>4244</v>
      </c>
      <c r="E2410" t="s">
        <v>4222</v>
      </c>
      <c r="F2410" t="s">
        <v>184</v>
      </c>
      <c r="G2410" t="s">
        <v>102</v>
      </c>
      <c r="H2410" t="s">
        <v>4462</v>
      </c>
      <c r="J2410" t="s">
        <v>172</v>
      </c>
    </row>
    <row r="2411" spans="1:10" x14ac:dyDescent="0.25">
      <c r="A2411" t="s">
        <v>4183</v>
      </c>
      <c r="B2411">
        <v>2015</v>
      </c>
      <c r="C2411" s="20">
        <v>5.0999999999999996</v>
      </c>
      <c r="D2411" t="s">
        <v>4244</v>
      </c>
      <c r="E2411" t="s">
        <v>4244</v>
      </c>
      <c r="F2411" t="s">
        <v>4208</v>
      </c>
      <c r="G2411" t="s">
        <v>104</v>
      </c>
      <c r="H2411" t="s">
        <v>4425</v>
      </c>
      <c r="J2411" t="s">
        <v>172</v>
      </c>
    </row>
    <row r="2412" spans="1:10" x14ac:dyDescent="0.25">
      <c r="A2412" t="s">
        <v>4148</v>
      </c>
      <c r="B2412">
        <v>2015</v>
      </c>
      <c r="C2412" s="20">
        <v>5.0999999999999996</v>
      </c>
      <c r="D2412" t="s">
        <v>4153</v>
      </c>
      <c r="E2412" t="s">
        <v>4312</v>
      </c>
      <c r="F2412" t="s">
        <v>4282</v>
      </c>
      <c r="G2412" t="s">
        <v>104</v>
      </c>
      <c r="H2412" t="s">
        <v>4425</v>
      </c>
      <c r="J2412" t="s">
        <v>172</v>
      </c>
    </row>
    <row r="2413" spans="1:10" x14ac:dyDescent="0.25">
      <c r="A2413" t="s">
        <v>4179</v>
      </c>
      <c r="B2413">
        <v>2014</v>
      </c>
      <c r="C2413" s="20">
        <v>5.0999999999999996</v>
      </c>
      <c r="D2413" t="s">
        <v>4223</v>
      </c>
      <c r="E2413" t="s">
        <v>4210</v>
      </c>
      <c r="F2413" t="s">
        <v>4310</v>
      </c>
      <c r="G2413" t="s">
        <v>102</v>
      </c>
      <c r="H2413" t="s">
        <v>4438</v>
      </c>
      <c r="J2413" t="s">
        <v>172</v>
      </c>
    </row>
    <row r="2414" spans="1:10" x14ac:dyDescent="0.25">
      <c r="A2414" t="s">
        <v>4156</v>
      </c>
      <c r="B2414">
        <v>2012</v>
      </c>
      <c r="C2414" s="20">
        <v>5.0999999999999996</v>
      </c>
      <c r="D2414" t="s">
        <v>4223</v>
      </c>
      <c r="E2414" t="s">
        <v>4299</v>
      </c>
      <c r="F2414" t="s">
        <v>184</v>
      </c>
      <c r="G2414" t="s">
        <v>102</v>
      </c>
      <c r="H2414" t="s">
        <v>4462</v>
      </c>
      <c r="J2414" t="s">
        <v>172</v>
      </c>
    </row>
    <row r="2415" spans="1:10" x14ac:dyDescent="0.25">
      <c r="A2415" t="s">
        <v>4148</v>
      </c>
      <c r="B2415">
        <v>2014</v>
      </c>
      <c r="C2415" s="20">
        <v>5.0999999999999996</v>
      </c>
      <c r="D2415" t="s">
        <v>4223</v>
      </c>
      <c r="E2415" t="s">
        <v>4192</v>
      </c>
      <c r="F2415" t="s">
        <v>4427</v>
      </c>
      <c r="G2415" t="s">
        <v>104</v>
      </c>
      <c r="H2415" t="s">
        <v>4425</v>
      </c>
      <c r="J2415" t="s">
        <v>172</v>
      </c>
    </row>
    <row r="2416" spans="1:10" x14ac:dyDescent="0.25">
      <c r="A2416" t="s">
        <v>4186</v>
      </c>
      <c r="B2416">
        <v>2015</v>
      </c>
      <c r="C2416" s="20">
        <v>5</v>
      </c>
      <c r="D2416" t="s">
        <v>184</v>
      </c>
      <c r="E2416" t="s">
        <v>184</v>
      </c>
      <c r="F2416" t="s">
        <v>4267</v>
      </c>
      <c r="G2416" t="s">
        <v>102</v>
      </c>
      <c r="H2416" t="s">
        <v>4449</v>
      </c>
      <c r="J2416" t="s">
        <v>172</v>
      </c>
    </row>
    <row r="2417" spans="1:10" x14ac:dyDescent="0.25">
      <c r="A2417" t="s">
        <v>4143</v>
      </c>
      <c r="B2417">
        <v>2015</v>
      </c>
      <c r="C2417" s="20">
        <v>5</v>
      </c>
      <c r="D2417" t="s">
        <v>184</v>
      </c>
      <c r="E2417" t="s">
        <v>184</v>
      </c>
      <c r="F2417" t="s">
        <v>4211</v>
      </c>
      <c r="G2417" t="s">
        <v>102</v>
      </c>
      <c r="H2417" t="s">
        <v>4449</v>
      </c>
      <c r="J2417" t="s">
        <v>172</v>
      </c>
    </row>
    <row r="2418" spans="1:10" x14ac:dyDescent="0.25">
      <c r="A2418" t="s">
        <v>4148</v>
      </c>
      <c r="B2418">
        <v>2015</v>
      </c>
      <c r="C2418" s="20">
        <v>5</v>
      </c>
      <c r="D2418" t="s">
        <v>184</v>
      </c>
      <c r="E2418" t="s">
        <v>4294</v>
      </c>
      <c r="F2418" t="s">
        <v>4161</v>
      </c>
      <c r="G2418" t="s">
        <v>102</v>
      </c>
      <c r="H2418" t="s">
        <v>4449</v>
      </c>
      <c r="J2418" t="s">
        <v>172</v>
      </c>
    </row>
    <row r="2419" spans="1:10" x14ac:dyDescent="0.25">
      <c r="A2419" t="s">
        <v>4152</v>
      </c>
      <c r="B2419">
        <v>2015</v>
      </c>
      <c r="C2419" s="20">
        <v>5</v>
      </c>
      <c r="D2419" t="s">
        <v>184</v>
      </c>
      <c r="E2419" t="s">
        <v>184</v>
      </c>
      <c r="F2419" t="s">
        <v>184</v>
      </c>
      <c r="G2419" t="s">
        <v>102</v>
      </c>
      <c r="H2419" t="s">
        <v>4449</v>
      </c>
      <c r="J2419" t="s">
        <v>172</v>
      </c>
    </row>
    <row r="2420" spans="1:10" x14ac:dyDescent="0.25">
      <c r="A2420" t="s">
        <v>4164</v>
      </c>
      <c r="B2420">
        <v>2014</v>
      </c>
      <c r="C2420" s="20">
        <v>5</v>
      </c>
      <c r="D2420" t="s">
        <v>184</v>
      </c>
      <c r="E2420" t="s">
        <v>4203</v>
      </c>
      <c r="F2420" t="s">
        <v>4291</v>
      </c>
      <c r="G2420" t="s">
        <v>102</v>
      </c>
      <c r="H2420" t="s">
        <v>4449</v>
      </c>
      <c r="J2420" t="s">
        <v>172</v>
      </c>
    </row>
    <row r="2421" spans="1:10" x14ac:dyDescent="0.25">
      <c r="A2421" t="s">
        <v>4168</v>
      </c>
      <c r="B2421">
        <v>2014</v>
      </c>
      <c r="C2421" s="20">
        <v>5</v>
      </c>
      <c r="D2421" t="s">
        <v>184</v>
      </c>
      <c r="E2421" t="s">
        <v>4328</v>
      </c>
      <c r="F2421" t="s">
        <v>184</v>
      </c>
      <c r="G2421" t="s">
        <v>102</v>
      </c>
      <c r="H2421" t="s">
        <v>4449</v>
      </c>
      <c r="J2421" t="s">
        <v>172</v>
      </c>
    </row>
    <row r="2422" spans="1:10" x14ac:dyDescent="0.25">
      <c r="A2422" t="s">
        <v>4186</v>
      </c>
      <c r="B2422">
        <v>2014</v>
      </c>
      <c r="C2422" s="20">
        <v>5</v>
      </c>
      <c r="D2422" t="s">
        <v>4232</v>
      </c>
      <c r="E2422" t="s">
        <v>4232</v>
      </c>
      <c r="F2422" t="s">
        <v>4259</v>
      </c>
      <c r="G2422" t="s">
        <v>102</v>
      </c>
      <c r="H2422" t="s">
        <v>4438</v>
      </c>
      <c r="J2422" t="s">
        <v>172</v>
      </c>
    </row>
    <row r="2423" spans="1:10" x14ac:dyDescent="0.25">
      <c r="A2423" t="s">
        <v>4143</v>
      </c>
      <c r="B2423">
        <v>2014</v>
      </c>
      <c r="C2423" s="20">
        <v>5</v>
      </c>
      <c r="D2423" t="s">
        <v>4232</v>
      </c>
      <c r="E2423" t="s">
        <v>4223</v>
      </c>
      <c r="F2423" t="s">
        <v>4273</v>
      </c>
      <c r="G2423" t="s">
        <v>102</v>
      </c>
      <c r="H2423" t="s">
        <v>4438</v>
      </c>
      <c r="J2423" t="s">
        <v>172</v>
      </c>
    </row>
    <row r="2424" spans="1:10" x14ac:dyDescent="0.25">
      <c r="A2424" t="s">
        <v>4175</v>
      </c>
      <c r="B2424">
        <v>2015</v>
      </c>
      <c r="C2424" s="20">
        <v>5</v>
      </c>
      <c r="D2424" t="s">
        <v>4232</v>
      </c>
      <c r="E2424" t="s">
        <v>4236</v>
      </c>
      <c r="F2424" t="s">
        <v>4360</v>
      </c>
      <c r="G2424" t="s">
        <v>104</v>
      </c>
      <c r="H2424" t="s">
        <v>4425</v>
      </c>
      <c r="J2424" t="s">
        <v>172</v>
      </c>
    </row>
    <row r="2425" spans="1:10" x14ac:dyDescent="0.25">
      <c r="A2425" t="s">
        <v>4143</v>
      </c>
      <c r="B2425">
        <v>2013</v>
      </c>
      <c r="C2425" s="20">
        <v>5</v>
      </c>
      <c r="D2425" t="s">
        <v>4317</v>
      </c>
      <c r="E2425" t="s">
        <v>4182</v>
      </c>
      <c r="F2425" t="s">
        <v>184</v>
      </c>
      <c r="G2425" t="s">
        <v>102</v>
      </c>
      <c r="H2425" t="s">
        <v>4432</v>
      </c>
      <c r="J2425" t="s">
        <v>172</v>
      </c>
    </row>
    <row r="2426" spans="1:10" x14ac:dyDescent="0.25">
      <c r="A2426" t="s">
        <v>4152</v>
      </c>
      <c r="B2426">
        <v>2016</v>
      </c>
      <c r="C2426" s="20">
        <v>5</v>
      </c>
      <c r="D2426" t="s">
        <v>4289</v>
      </c>
      <c r="E2426" t="s">
        <v>4213</v>
      </c>
      <c r="F2426" t="s">
        <v>4468</v>
      </c>
      <c r="G2426" t="s">
        <v>102</v>
      </c>
      <c r="H2426" t="s">
        <v>4462</v>
      </c>
      <c r="J2426" t="s">
        <v>172</v>
      </c>
    </row>
    <row r="2427" spans="1:10" x14ac:dyDescent="0.25">
      <c r="A2427" t="s">
        <v>4179</v>
      </c>
      <c r="B2427">
        <v>2015</v>
      </c>
      <c r="C2427" s="20">
        <v>5</v>
      </c>
      <c r="D2427" t="s">
        <v>4149</v>
      </c>
      <c r="E2427" t="s">
        <v>4232</v>
      </c>
      <c r="F2427" t="s">
        <v>4187</v>
      </c>
      <c r="G2427" t="s">
        <v>102</v>
      </c>
      <c r="H2427" t="s">
        <v>4438</v>
      </c>
      <c r="J2427" t="s">
        <v>172</v>
      </c>
    </row>
    <row r="2428" spans="1:10" x14ac:dyDescent="0.25">
      <c r="A2428" t="s">
        <v>4171</v>
      </c>
      <c r="B2428">
        <v>2015</v>
      </c>
      <c r="C2428" s="20">
        <v>5</v>
      </c>
      <c r="D2428" t="s">
        <v>4205</v>
      </c>
      <c r="E2428" t="s">
        <v>4274</v>
      </c>
      <c r="F2428" t="s">
        <v>4259</v>
      </c>
      <c r="G2428" t="s">
        <v>104</v>
      </c>
      <c r="H2428" t="s">
        <v>4425</v>
      </c>
      <c r="J2428" t="s">
        <v>172</v>
      </c>
    </row>
    <row r="2429" spans="1:10" x14ac:dyDescent="0.25">
      <c r="A2429" t="s">
        <v>4164</v>
      </c>
      <c r="B2429">
        <v>2016</v>
      </c>
      <c r="C2429" s="20">
        <v>5</v>
      </c>
      <c r="D2429" t="s">
        <v>4286</v>
      </c>
      <c r="E2429" t="s">
        <v>4310</v>
      </c>
      <c r="F2429" t="s">
        <v>4291</v>
      </c>
      <c r="G2429" t="s">
        <v>102</v>
      </c>
      <c r="H2429" t="s">
        <v>4438</v>
      </c>
      <c r="J2429" t="s">
        <v>172</v>
      </c>
    </row>
    <row r="2430" spans="1:10" x14ac:dyDescent="0.25">
      <c r="A2430" t="s">
        <v>4148</v>
      </c>
      <c r="B2430">
        <v>2014</v>
      </c>
      <c r="C2430" s="20">
        <v>5</v>
      </c>
      <c r="D2430" t="s">
        <v>4286</v>
      </c>
      <c r="E2430" t="s">
        <v>4265</v>
      </c>
      <c r="F2430" t="s">
        <v>4283</v>
      </c>
      <c r="G2430" t="s">
        <v>102</v>
      </c>
      <c r="H2430" t="s">
        <v>4438</v>
      </c>
      <c r="J2430" t="s">
        <v>172</v>
      </c>
    </row>
    <row r="2431" spans="1:10" x14ac:dyDescent="0.25">
      <c r="A2431" t="s">
        <v>4156</v>
      </c>
      <c r="B2431">
        <v>2014</v>
      </c>
      <c r="C2431" s="20">
        <v>5</v>
      </c>
      <c r="D2431" t="s">
        <v>4294</v>
      </c>
      <c r="E2431" t="s">
        <v>184</v>
      </c>
      <c r="F2431" t="s">
        <v>184</v>
      </c>
      <c r="G2431" t="s">
        <v>102</v>
      </c>
      <c r="H2431" t="s">
        <v>4449</v>
      </c>
      <c r="J2431" t="s">
        <v>172</v>
      </c>
    </row>
    <row r="2432" spans="1:10" x14ac:dyDescent="0.25">
      <c r="A2432" t="s">
        <v>4168</v>
      </c>
      <c r="B2432">
        <v>2016</v>
      </c>
      <c r="C2432" s="20">
        <v>5</v>
      </c>
      <c r="D2432" t="s">
        <v>4263</v>
      </c>
      <c r="E2432" t="s">
        <v>4254</v>
      </c>
      <c r="F2432" t="s">
        <v>4206</v>
      </c>
      <c r="G2432" t="s">
        <v>102</v>
      </c>
      <c r="H2432" t="s">
        <v>4438</v>
      </c>
      <c r="J2432" t="s">
        <v>172</v>
      </c>
    </row>
    <row r="2433" spans="1:10" x14ac:dyDescent="0.25">
      <c r="A2433" t="s">
        <v>4143</v>
      </c>
      <c r="B2433">
        <v>2015</v>
      </c>
      <c r="C2433" s="20">
        <v>5</v>
      </c>
      <c r="D2433" t="s">
        <v>4348</v>
      </c>
      <c r="E2433" t="s">
        <v>4294</v>
      </c>
      <c r="F2433" t="s">
        <v>4173</v>
      </c>
      <c r="G2433" t="s">
        <v>102</v>
      </c>
      <c r="H2433" t="s">
        <v>4438</v>
      </c>
      <c r="J2433" t="s">
        <v>172</v>
      </c>
    </row>
    <row r="2434" spans="1:10" x14ac:dyDescent="0.25">
      <c r="A2434" t="s">
        <v>4156</v>
      </c>
      <c r="B2434">
        <v>2013</v>
      </c>
      <c r="C2434" s="20">
        <v>5</v>
      </c>
      <c r="D2434" t="s">
        <v>4265</v>
      </c>
      <c r="E2434" t="s">
        <v>4358</v>
      </c>
      <c r="F2434" t="s">
        <v>4381</v>
      </c>
      <c r="G2434" t="s">
        <v>102</v>
      </c>
      <c r="H2434" t="s">
        <v>4438</v>
      </c>
      <c r="J2434" t="s">
        <v>172</v>
      </c>
    </row>
    <row r="2435" spans="1:10" x14ac:dyDescent="0.25">
      <c r="A2435" t="s">
        <v>4183</v>
      </c>
      <c r="B2435">
        <v>2015</v>
      </c>
      <c r="C2435" s="20">
        <v>5</v>
      </c>
      <c r="D2435" t="s">
        <v>4236</v>
      </c>
      <c r="E2435" t="s">
        <v>4294</v>
      </c>
      <c r="F2435" t="s">
        <v>4295</v>
      </c>
      <c r="G2435" t="s">
        <v>102</v>
      </c>
      <c r="H2435" t="s">
        <v>4438</v>
      </c>
      <c r="J2435" t="s">
        <v>172</v>
      </c>
    </row>
    <row r="2436" spans="1:10" x14ac:dyDescent="0.25">
      <c r="A2436" t="s">
        <v>4171</v>
      </c>
      <c r="B2436">
        <v>2014</v>
      </c>
      <c r="C2436" s="20">
        <v>5</v>
      </c>
      <c r="D2436" t="s">
        <v>4203</v>
      </c>
      <c r="E2436" t="s">
        <v>4154</v>
      </c>
      <c r="F2436" t="s">
        <v>184</v>
      </c>
      <c r="G2436" t="s">
        <v>102</v>
      </c>
      <c r="H2436" t="s">
        <v>4449</v>
      </c>
      <c r="J2436" t="s">
        <v>172</v>
      </c>
    </row>
    <row r="2437" spans="1:10" x14ac:dyDescent="0.25">
      <c r="A2437" t="s">
        <v>4160</v>
      </c>
      <c r="B2437">
        <v>2013</v>
      </c>
      <c r="C2437" s="20">
        <v>5</v>
      </c>
      <c r="D2437" t="s">
        <v>4291</v>
      </c>
      <c r="E2437" t="s">
        <v>184</v>
      </c>
      <c r="F2437" t="s">
        <v>184</v>
      </c>
      <c r="G2437" t="s">
        <v>102</v>
      </c>
      <c r="H2437" t="s">
        <v>4449</v>
      </c>
      <c r="J2437" t="s">
        <v>172</v>
      </c>
    </row>
    <row r="2438" spans="1:10" x14ac:dyDescent="0.25">
      <c r="A2438" t="s">
        <v>4179</v>
      </c>
      <c r="B2438">
        <v>2015</v>
      </c>
      <c r="C2438" s="20">
        <v>5</v>
      </c>
      <c r="D2438" t="s">
        <v>4180</v>
      </c>
      <c r="E2438" t="s">
        <v>4231</v>
      </c>
      <c r="F2438" t="s">
        <v>4306</v>
      </c>
      <c r="G2438" t="s">
        <v>104</v>
      </c>
      <c r="H2438" t="s">
        <v>4425</v>
      </c>
      <c r="J2438" t="s">
        <v>172</v>
      </c>
    </row>
    <row r="2439" spans="1:10" x14ac:dyDescent="0.25">
      <c r="A2439" t="s">
        <v>4152</v>
      </c>
      <c r="B2439">
        <v>2014</v>
      </c>
      <c r="C2439" s="20">
        <v>5</v>
      </c>
      <c r="D2439" t="s">
        <v>4223</v>
      </c>
      <c r="E2439" t="s">
        <v>4361</v>
      </c>
      <c r="F2439" t="s">
        <v>4445</v>
      </c>
      <c r="G2439" t="s">
        <v>102</v>
      </c>
      <c r="H2439" t="s">
        <v>4438</v>
      </c>
      <c r="J2439" t="s">
        <v>172</v>
      </c>
    </row>
    <row r="2440" spans="1:10" x14ac:dyDescent="0.25">
      <c r="A2440" t="s">
        <v>4148</v>
      </c>
      <c r="B2440">
        <v>2014</v>
      </c>
      <c r="C2440" s="20">
        <v>4.9000000000000004</v>
      </c>
      <c r="D2440" t="s">
        <v>184</v>
      </c>
      <c r="E2440" t="s">
        <v>4295</v>
      </c>
      <c r="F2440" t="s">
        <v>184</v>
      </c>
      <c r="G2440" t="s">
        <v>102</v>
      </c>
      <c r="H2440" t="s">
        <v>4449</v>
      </c>
      <c r="J2440" t="s">
        <v>172</v>
      </c>
    </row>
    <row r="2441" spans="1:10" x14ac:dyDescent="0.25">
      <c r="A2441" t="s">
        <v>4179</v>
      </c>
      <c r="B2441">
        <v>2013</v>
      </c>
      <c r="C2441" s="20">
        <v>4.9000000000000004</v>
      </c>
      <c r="D2441" t="s">
        <v>184</v>
      </c>
      <c r="E2441" t="s">
        <v>184</v>
      </c>
      <c r="F2441" t="s">
        <v>184</v>
      </c>
      <c r="G2441" t="s">
        <v>102</v>
      </c>
      <c r="H2441" t="s">
        <v>4449</v>
      </c>
      <c r="J2441" t="s">
        <v>172</v>
      </c>
    </row>
    <row r="2442" spans="1:10" x14ac:dyDescent="0.25">
      <c r="A2442" t="s">
        <v>4179</v>
      </c>
      <c r="B2442">
        <v>2014</v>
      </c>
      <c r="C2442" s="20">
        <v>4.9000000000000004</v>
      </c>
      <c r="D2442" t="s">
        <v>4149</v>
      </c>
      <c r="E2442" t="s">
        <v>4230</v>
      </c>
      <c r="F2442" t="s">
        <v>4232</v>
      </c>
      <c r="G2442" t="s">
        <v>102</v>
      </c>
      <c r="H2442" t="s">
        <v>4449</v>
      </c>
      <c r="J2442" t="s">
        <v>172</v>
      </c>
    </row>
    <row r="2443" spans="1:10" x14ac:dyDescent="0.25">
      <c r="A2443" t="s">
        <v>4183</v>
      </c>
      <c r="B2443">
        <v>2014</v>
      </c>
      <c r="C2443" s="20">
        <v>4.8</v>
      </c>
      <c r="D2443" t="s">
        <v>4172</v>
      </c>
      <c r="E2443" t="s">
        <v>4348</v>
      </c>
      <c r="F2443" t="s">
        <v>184</v>
      </c>
      <c r="G2443" t="s">
        <v>102</v>
      </c>
      <c r="H2443" t="s">
        <v>4449</v>
      </c>
      <c r="J2443" t="s">
        <v>172</v>
      </c>
    </row>
    <row r="2444" spans="1:10" x14ac:dyDescent="0.25">
      <c r="A2444" t="s">
        <v>4171</v>
      </c>
      <c r="B2444">
        <v>2015</v>
      </c>
      <c r="C2444" s="20">
        <v>4.8</v>
      </c>
      <c r="D2444" t="s">
        <v>4335</v>
      </c>
      <c r="E2444" t="s">
        <v>4406</v>
      </c>
      <c r="F2444" t="s">
        <v>4472</v>
      </c>
      <c r="G2444" t="s">
        <v>102</v>
      </c>
      <c r="H2444" t="s">
        <v>4462</v>
      </c>
      <c r="J2444" t="s">
        <v>172</v>
      </c>
    </row>
    <row r="2445" spans="1:10" x14ac:dyDescent="0.25">
      <c r="A2445" t="s">
        <v>4164</v>
      </c>
      <c r="B2445">
        <v>2015</v>
      </c>
      <c r="C2445" s="20">
        <v>4.8</v>
      </c>
      <c r="D2445" t="s">
        <v>4305</v>
      </c>
      <c r="E2445" t="s">
        <v>4300</v>
      </c>
      <c r="F2445" t="s">
        <v>4471</v>
      </c>
      <c r="G2445" t="s">
        <v>102</v>
      </c>
      <c r="H2445" t="s">
        <v>4462</v>
      </c>
      <c r="J2445" t="s">
        <v>172</v>
      </c>
    </row>
    <row r="2446" spans="1:10" x14ac:dyDescent="0.25">
      <c r="A2446" t="s">
        <v>4156</v>
      </c>
      <c r="B2446">
        <v>2012</v>
      </c>
      <c r="C2446" s="20">
        <v>4.7</v>
      </c>
      <c r="D2446" t="s">
        <v>184</v>
      </c>
      <c r="E2446" t="s">
        <v>184</v>
      </c>
      <c r="F2446" t="s">
        <v>184</v>
      </c>
      <c r="G2446" t="s">
        <v>102</v>
      </c>
      <c r="H2446" t="s">
        <v>4432</v>
      </c>
      <c r="J2446" t="s">
        <v>172</v>
      </c>
    </row>
    <row r="2447" spans="1:10" x14ac:dyDescent="0.25">
      <c r="A2447" t="s">
        <v>4156</v>
      </c>
      <c r="B2447">
        <v>2015</v>
      </c>
      <c r="C2447" s="20">
        <v>4.7</v>
      </c>
      <c r="D2447" t="s">
        <v>4235</v>
      </c>
      <c r="E2447" t="s">
        <v>4358</v>
      </c>
      <c r="F2447" t="s">
        <v>4469</v>
      </c>
      <c r="G2447" t="s">
        <v>102</v>
      </c>
      <c r="H2447" t="s">
        <v>4462</v>
      </c>
      <c r="J2447" t="s">
        <v>172</v>
      </c>
    </row>
    <row r="2448" spans="1:10" x14ac:dyDescent="0.25">
      <c r="A2448" t="s">
        <v>4143</v>
      </c>
      <c r="B2448">
        <v>2014</v>
      </c>
      <c r="C2448" s="20">
        <v>4.7</v>
      </c>
      <c r="D2448" t="s">
        <v>4250</v>
      </c>
      <c r="E2448" t="s">
        <v>184</v>
      </c>
      <c r="F2448" t="s">
        <v>184</v>
      </c>
      <c r="G2448" t="s">
        <v>102</v>
      </c>
      <c r="H2448" t="s">
        <v>4449</v>
      </c>
      <c r="J2448" t="s">
        <v>172</v>
      </c>
    </row>
    <row r="2449" spans="1:10" x14ac:dyDescent="0.25">
      <c r="A2449" t="s">
        <v>4171</v>
      </c>
      <c r="B2449">
        <v>2015</v>
      </c>
      <c r="C2449" s="20">
        <v>4.7</v>
      </c>
      <c r="D2449" t="s">
        <v>4436</v>
      </c>
      <c r="E2449" t="s">
        <v>4383</v>
      </c>
      <c r="F2449" t="s">
        <v>4353</v>
      </c>
      <c r="G2449" t="s">
        <v>102</v>
      </c>
      <c r="H2449" t="s">
        <v>4432</v>
      </c>
      <c r="J2449" t="s">
        <v>172</v>
      </c>
    </row>
    <row r="2450" spans="1:10" x14ac:dyDescent="0.25">
      <c r="A2450" t="s">
        <v>4148</v>
      </c>
      <c r="B2450">
        <v>2013</v>
      </c>
      <c r="C2450" s="20">
        <v>4.7</v>
      </c>
      <c r="D2450" t="s">
        <v>4282</v>
      </c>
      <c r="E2450" t="s">
        <v>184</v>
      </c>
      <c r="F2450" t="s">
        <v>184</v>
      </c>
      <c r="G2450" t="s">
        <v>102</v>
      </c>
      <c r="H2450" t="s">
        <v>4432</v>
      </c>
      <c r="J2450" t="s">
        <v>172</v>
      </c>
    </row>
    <row r="2451" spans="1:10" x14ac:dyDescent="0.25">
      <c r="A2451" t="s">
        <v>4186</v>
      </c>
      <c r="B2451">
        <v>2014</v>
      </c>
      <c r="C2451" s="20">
        <v>4.7</v>
      </c>
      <c r="D2451" t="s">
        <v>4238</v>
      </c>
      <c r="E2451" t="s">
        <v>184</v>
      </c>
      <c r="F2451" t="s">
        <v>184</v>
      </c>
      <c r="G2451" t="s">
        <v>102</v>
      </c>
      <c r="H2451" t="s">
        <v>4449</v>
      </c>
      <c r="J2451" t="s">
        <v>172</v>
      </c>
    </row>
    <row r="2452" spans="1:10" x14ac:dyDescent="0.25">
      <c r="A2452" t="s">
        <v>4152</v>
      </c>
      <c r="B2452">
        <v>2013</v>
      </c>
      <c r="C2452" s="20">
        <v>4.7</v>
      </c>
      <c r="D2452" t="s">
        <v>4188</v>
      </c>
      <c r="E2452" t="s">
        <v>184</v>
      </c>
      <c r="F2452" t="s">
        <v>184</v>
      </c>
      <c r="G2452" t="s">
        <v>102</v>
      </c>
      <c r="H2452" t="s">
        <v>4432</v>
      </c>
      <c r="J2452" t="s">
        <v>172</v>
      </c>
    </row>
    <row r="2453" spans="1:10" x14ac:dyDescent="0.25">
      <c r="A2453" t="s">
        <v>4160</v>
      </c>
      <c r="B2453">
        <v>2015</v>
      </c>
      <c r="C2453" s="20">
        <v>4.5999999999999996</v>
      </c>
      <c r="D2453" t="s">
        <v>4310</v>
      </c>
      <c r="E2453" t="s">
        <v>4222</v>
      </c>
      <c r="F2453" t="s">
        <v>4470</v>
      </c>
      <c r="G2453" t="s">
        <v>102</v>
      </c>
      <c r="H2453" t="s">
        <v>4462</v>
      </c>
      <c r="J2453" t="s">
        <v>172</v>
      </c>
    </row>
    <row r="2454" spans="1:10" x14ac:dyDescent="0.25">
      <c r="A2454" s="40">
        <v>0</v>
      </c>
      <c r="B2454" s="51">
        <v>2025</v>
      </c>
      <c r="C2454" s="18">
        <v>16.2</v>
      </c>
      <c r="D2454" t="s">
        <v>4231</v>
      </c>
      <c r="E2454" t="s">
        <v>4270</v>
      </c>
      <c r="F2454" t="s">
        <v>4339</v>
      </c>
      <c r="G2454" t="s">
        <v>4571</v>
      </c>
      <c r="H2454" t="s">
        <v>4587</v>
      </c>
      <c r="J2454" t="s">
        <v>172</v>
      </c>
    </row>
    <row r="2455" spans="1:10" x14ac:dyDescent="0.25">
      <c r="A2455" s="40" t="s">
        <v>4148</v>
      </c>
      <c r="B2455" s="51">
        <v>2025</v>
      </c>
      <c r="C2455" s="18">
        <v>16.3</v>
      </c>
      <c r="D2455" t="s">
        <v>4203</v>
      </c>
      <c r="E2455" t="s">
        <v>4235</v>
      </c>
      <c r="F2455" t="s">
        <v>4326</v>
      </c>
      <c r="G2455" t="s">
        <v>4571</v>
      </c>
      <c r="H2455" t="s">
        <v>4587</v>
      </c>
      <c r="J2455" t="s">
        <v>172</v>
      </c>
    </row>
    <row r="2456" spans="1:10" x14ac:dyDescent="0.25">
      <c r="A2456" s="40" t="s">
        <v>4152</v>
      </c>
      <c r="B2456" s="51">
        <v>2025</v>
      </c>
      <c r="C2456" s="18">
        <v>16.600000000000001</v>
      </c>
      <c r="D2456" t="s">
        <v>4241</v>
      </c>
      <c r="E2456" t="s">
        <v>4193</v>
      </c>
      <c r="F2456" t="s">
        <v>4277</v>
      </c>
      <c r="G2456" t="s">
        <v>4571</v>
      </c>
      <c r="H2456" t="s">
        <v>4587</v>
      </c>
      <c r="J2456" t="s">
        <v>172</v>
      </c>
    </row>
    <row r="2457" spans="1:10" x14ac:dyDescent="0.25">
      <c r="A2457" s="40" t="s">
        <v>4156</v>
      </c>
      <c r="B2457" s="51">
        <v>2024</v>
      </c>
      <c r="C2457" s="18">
        <v>16.5</v>
      </c>
      <c r="D2457" t="s">
        <v>4251</v>
      </c>
      <c r="E2457" t="s">
        <v>4154</v>
      </c>
      <c r="F2457" t="s">
        <v>4475</v>
      </c>
      <c r="G2457" t="s">
        <v>4571</v>
      </c>
      <c r="H2457" t="s">
        <v>4587</v>
      </c>
      <c r="J2457" t="s">
        <v>172</v>
      </c>
    </row>
    <row r="2458" spans="1:10" x14ac:dyDescent="0.25">
      <c r="A2458" s="40" t="s">
        <v>4160</v>
      </c>
      <c r="B2458" s="51">
        <v>2024</v>
      </c>
      <c r="C2458" s="18">
        <v>16</v>
      </c>
      <c r="D2458" t="s">
        <v>4144</v>
      </c>
      <c r="E2458" t="s">
        <v>4200</v>
      </c>
      <c r="F2458" t="s">
        <v>4401</v>
      </c>
      <c r="G2458" t="s">
        <v>4571</v>
      </c>
      <c r="H2458" t="s">
        <v>4587</v>
      </c>
      <c r="J2458" t="s">
        <v>172</v>
      </c>
    </row>
    <row r="2459" spans="1:10" x14ac:dyDescent="0.25">
      <c r="A2459" s="40" t="s">
        <v>4164</v>
      </c>
      <c r="B2459" s="51">
        <v>2024</v>
      </c>
      <c r="C2459" s="18">
        <v>15.6</v>
      </c>
      <c r="D2459" t="s">
        <v>4206</v>
      </c>
      <c r="E2459" t="s">
        <v>4201</v>
      </c>
      <c r="F2459" t="s">
        <v>4224</v>
      </c>
      <c r="G2459" t="s">
        <v>4571</v>
      </c>
      <c r="H2459" t="s">
        <v>4587</v>
      </c>
      <c r="J2459" t="s">
        <v>172</v>
      </c>
    </row>
    <row r="2460" spans="1:10" x14ac:dyDescent="0.25">
      <c r="A2460" s="40" t="s">
        <v>4168</v>
      </c>
      <c r="B2460" s="51">
        <v>2024</v>
      </c>
      <c r="C2460" s="18">
        <v>15.8</v>
      </c>
      <c r="D2460" t="s">
        <v>4225</v>
      </c>
      <c r="E2460" t="s">
        <v>4205</v>
      </c>
      <c r="F2460" t="s">
        <v>8005</v>
      </c>
      <c r="G2460" t="s">
        <v>4571</v>
      </c>
      <c r="H2460" t="s">
        <v>4587</v>
      </c>
      <c r="J2460" t="s">
        <v>172</v>
      </c>
    </row>
    <row r="2461" spans="1:10" x14ac:dyDescent="0.25">
      <c r="A2461" s="40" t="s">
        <v>4171</v>
      </c>
      <c r="B2461" s="51">
        <v>2024</v>
      </c>
      <c r="C2461" s="18">
        <v>15.5</v>
      </c>
      <c r="D2461" t="s">
        <v>4348</v>
      </c>
      <c r="E2461" t="s">
        <v>4236</v>
      </c>
      <c r="F2461" t="s">
        <v>4437</v>
      </c>
      <c r="G2461" t="s">
        <v>4571</v>
      </c>
      <c r="H2461" t="s">
        <v>4587</v>
      </c>
      <c r="J2461" t="s">
        <v>172</v>
      </c>
    </row>
    <row r="2462" spans="1:10" x14ac:dyDescent="0.25">
      <c r="A2462" s="40" t="s">
        <v>4175</v>
      </c>
      <c r="B2462" s="51">
        <v>2024</v>
      </c>
      <c r="C2462" s="18">
        <v>15.9</v>
      </c>
      <c r="D2462" t="s">
        <v>4241</v>
      </c>
      <c r="E2462" t="s">
        <v>4195</v>
      </c>
      <c r="F2462" t="s">
        <v>4451</v>
      </c>
      <c r="G2462" t="s">
        <v>4571</v>
      </c>
      <c r="H2462" t="s">
        <v>4587</v>
      </c>
      <c r="J2462" t="s">
        <v>172</v>
      </c>
    </row>
    <row r="2463" spans="1:10" x14ac:dyDescent="0.25">
      <c r="A2463" s="40" t="s">
        <v>4179</v>
      </c>
      <c r="B2463" s="51">
        <v>2024</v>
      </c>
      <c r="C2463" s="18">
        <v>15.8</v>
      </c>
      <c r="D2463" t="s">
        <v>4232</v>
      </c>
      <c r="E2463" t="s">
        <v>4320</v>
      </c>
      <c r="F2463" t="s">
        <v>4523</v>
      </c>
      <c r="G2463" t="s">
        <v>4571</v>
      </c>
      <c r="H2463" t="s">
        <v>4587</v>
      </c>
      <c r="J2463" t="s">
        <v>172</v>
      </c>
    </row>
    <row r="2464" spans="1:10" x14ac:dyDescent="0.25">
      <c r="A2464" s="40" t="s">
        <v>4183</v>
      </c>
      <c r="B2464" s="51">
        <v>2024</v>
      </c>
      <c r="C2464" s="18">
        <v>15.8</v>
      </c>
      <c r="D2464" t="s">
        <v>4251</v>
      </c>
      <c r="E2464" t="s">
        <v>4226</v>
      </c>
      <c r="F2464" t="s">
        <v>8006</v>
      </c>
      <c r="G2464" t="s">
        <v>4571</v>
      </c>
      <c r="H2464" t="s">
        <v>4587</v>
      </c>
      <c r="J2464" t="s">
        <v>172</v>
      </c>
    </row>
    <row r="2465" spans="1:10" x14ac:dyDescent="0.25">
      <c r="A2465" s="40" t="s">
        <v>4186</v>
      </c>
      <c r="B2465" s="51">
        <v>2024</v>
      </c>
      <c r="C2465" s="18">
        <v>15.4</v>
      </c>
      <c r="D2465" t="s">
        <v>4258</v>
      </c>
      <c r="E2465" t="s">
        <v>4285</v>
      </c>
      <c r="F2465" t="s">
        <v>7999</v>
      </c>
      <c r="G2465" t="s">
        <v>4571</v>
      </c>
      <c r="H2465" t="s">
        <v>4587</v>
      </c>
      <c r="J2465" t="s">
        <v>172</v>
      </c>
    </row>
    <row r="2466" spans="1:10" x14ac:dyDescent="0.25">
      <c r="A2466" s="40" t="s">
        <v>4143</v>
      </c>
      <c r="B2466" s="51">
        <v>2024</v>
      </c>
      <c r="C2466" s="18">
        <v>14.6</v>
      </c>
      <c r="D2466" t="s">
        <v>4181</v>
      </c>
      <c r="E2466" t="s">
        <v>4195</v>
      </c>
      <c r="F2466" t="s">
        <v>4224</v>
      </c>
      <c r="G2466" t="s">
        <v>4571</v>
      </c>
      <c r="H2466" t="s">
        <v>4587</v>
      </c>
      <c r="J2466" t="s">
        <v>172</v>
      </c>
    </row>
    <row r="2467" spans="1:10" x14ac:dyDescent="0.25">
      <c r="A2467" s="40" t="s">
        <v>4148</v>
      </c>
      <c r="B2467" s="51">
        <v>2024</v>
      </c>
      <c r="C2467" s="18">
        <v>14.6</v>
      </c>
      <c r="D2467" t="s">
        <v>4177</v>
      </c>
      <c r="E2467" t="s">
        <v>4184</v>
      </c>
      <c r="F2467" t="s">
        <v>4324</v>
      </c>
      <c r="G2467" t="s">
        <v>4571</v>
      </c>
      <c r="H2467" t="s">
        <v>4587</v>
      </c>
      <c r="J2467" t="s">
        <v>172</v>
      </c>
    </row>
    <row r="2468" spans="1:10" x14ac:dyDescent="0.25">
      <c r="A2468" s="40" t="s">
        <v>4152</v>
      </c>
      <c r="B2468" s="51">
        <v>2024</v>
      </c>
      <c r="C2468" s="18">
        <v>14.4</v>
      </c>
      <c r="D2468" t="s">
        <v>4172</v>
      </c>
      <c r="E2468" t="s">
        <v>4235</v>
      </c>
      <c r="F2468" t="s">
        <v>4159</v>
      </c>
      <c r="G2468" t="s">
        <v>4571</v>
      </c>
      <c r="H2468" t="s">
        <v>4587</v>
      </c>
      <c r="J2468" t="s">
        <v>172</v>
      </c>
    </row>
    <row r="2469" spans="1:10" x14ac:dyDescent="0.25">
      <c r="A2469" s="40" t="s">
        <v>4156</v>
      </c>
      <c r="B2469" s="51">
        <v>2023</v>
      </c>
      <c r="C2469" s="18">
        <v>14.1</v>
      </c>
      <c r="D2469" t="s">
        <v>4180</v>
      </c>
      <c r="E2469" t="s">
        <v>4144</v>
      </c>
      <c r="F2469" t="s">
        <v>4341</v>
      </c>
      <c r="G2469" t="s">
        <v>4571</v>
      </c>
      <c r="H2469" t="s">
        <v>4587</v>
      </c>
      <c r="J2469" t="s">
        <v>172</v>
      </c>
    </row>
    <row r="2470" spans="1:10" x14ac:dyDescent="0.25">
      <c r="A2470" s="40" t="s">
        <v>4160</v>
      </c>
      <c r="B2470" s="51">
        <v>2023</v>
      </c>
      <c r="C2470" s="18">
        <v>14.3</v>
      </c>
      <c r="D2470" t="s">
        <v>4149</v>
      </c>
      <c r="E2470" t="s">
        <v>4288</v>
      </c>
      <c r="F2470" t="s">
        <v>4416</v>
      </c>
      <c r="G2470" t="s">
        <v>4571</v>
      </c>
      <c r="H2470" t="s">
        <v>4587</v>
      </c>
      <c r="J2470" t="s">
        <v>172</v>
      </c>
    </row>
    <row r="2471" spans="1:10" x14ac:dyDescent="0.25">
      <c r="A2471" s="40" t="s">
        <v>4164</v>
      </c>
      <c r="B2471" s="51">
        <v>2023</v>
      </c>
      <c r="C2471" s="18">
        <v>14.1</v>
      </c>
      <c r="D2471" t="s">
        <v>4216</v>
      </c>
      <c r="E2471" t="s">
        <v>4235</v>
      </c>
      <c r="F2471" t="s">
        <v>4277</v>
      </c>
      <c r="G2471" t="s">
        <v>4571</v>
      </c>
      <c r="H2471" t="s">
        <v>4587</v>
      </c>
      <c r="J2471" t="s">
        <v>172</v>
      </c>
    </row>
    <row r="2472" spans="1:10" x14ac:dyDescent="0.25">
      <c r="A2472" s="40" t="s">
        <v>4168</v>
      </c>
      <c r="B2472" s="51">
        <v>2023</v>
      </c>
      <c r="C2472" s="18">
        <v>13.8</v>
      </c>
      <c r="D2472" t="s">
        <v>4177</v>
      </c>
      <c r="E2472" t="s">
        <v>4190</v>
      </c>
      <c r="F2472" t="s">
        <v>4444</v>
      </c>
      <c r="G2472" t="s">
        <v>4571</v>
      </c>
      <c r="H2472" t="s">
        <v>4587</v>
      </c>
      <c r="J2472" t="s">
        <v>172</v>
      </c>
    </row>
    <row r="2473" spans="1:10" x14ac:dyDescent="0.25">
      <c r="A2473" s="40" t="s">
        <v>4171</v>
      </c>
      <c r="B2473" s="51">
        <v>2023</v>
      </c>
      <c r="C2473" s="18">
        <v>13.6</v>
      </c>
      <c r="D2473" t="s">
        <v>4237</v>
      </c>
      <c r="E2473" t="s">
        <v>4216</v>
      </c>
      <c r="F2473" t="s">
        <v>8007</v>
      </c>
      <c r="G2473" t="s">
        <v>4571</v>
      </c>
      <c r="H2473" t="s">
        <v>4587</v>
      </c>
      <c r="J2473" t="s">
        <v>172</v>
      </c>
    </row>
    <row r="2474" spans="1:10" x14ac:dyDescent="0.25">
      <c r="A2474" s="40" t="s">
        <v>4175</v>
      </c>
      <c r="B2474" s="51">
        <v>2023</v>
      </c>
      <c r="C2474" s="18">
        <v>13.9</v>
      </c>
      <c r="D2474" t="s">
        <v>4217</v>
      </c>
      <c r="E2474" t="s">
        <v>4233</v>
      </c>
      <c r="F2474" t="s">
        <v>8008</v>
      </c>
      <c r="G2474" t="s">
        <v>4571</v>
      </c>
      <c r="H2474" t="s">
        <v>4587</v>
      </c>
      <c r="J2474" t="s">
        <v>172</v>
      </c>
    </row>
    <row r="2475" spans="1:10" x14ac:dyDescent="0.25">
      <c r="A2475" s="40" t="s">
        <v>4179</v>
      </c>
      <c r="B2475" s="51">
        <v>2023</v>
      </c>
      <c r="C2475" s="18">
        <v>13.4</v>
      </c>
      <c r="D2475" t="s">
        <v>4210</v>
      </c>
      <c r="E2475" t="s">
        <v>4184</v>
      </c>
      <c r="F2475" t="s">
        <v>4527</v>
      </c>
      <c r="G2475" t="s">
        <v>4571</v>
      </c>
      <c r="H2475" t="s">
        <v>4587</v>
      </c>
      <c r="J2475" t="s">
        <v>172</v>
      </c>
    </row>
    <row r="2476" spans="1:10" x14ac:dyDescent="0.25">
      <c r="A2476" s="40" t="s">
        <v>4183</v>
      </c>
      <c r="B2476" s="51">
        <v>2023</v>
      </c>
      <c r="C2476" s="18">
        <v>13.2</v>
      </c>
      <c r="D2476" t="s">
        <v>4161</v>
      </c>
      <c r="E2476" t="s">
        <v>4251</v>
      </c>
      <c r="F2476" t="s">
        <v>7990</v>
      </c>
      <c r="G2476" t="s">
        <v>4571</v>
      </c>
      <c r="H2476" t="s">
        <v>4587</v>
      </c>
      <c r="J2476" t="s">
        <v>172</v>
      </c>
    </row>
    <row r="2477" spans="1:10" x14ac:dyDescent="0.25">
      <c r="A2477" s="40" t="s">
        <v>4186</v>
      </c>
      <c r="B2477" s="51">
        <v>2023</v>
      </c>
      <c r="C2477" s="18">
        <v>13</v>
      </c>
      <c r="D2477" t="s">
        <v>4180</v>
      </c>
      <c r="E2477" t="s">
        <v>4328</v>
      </c>
      <c r="F2477" t="s">
        <v>8000</v>
      </c>
      <c r="G2477" t="s">
        <v>4571</v>
      </c>
      <c r="H2477" t="s">
        <v>4587</v>
      </c>
      <c r="J2477" t="s">
        <v>172</v>
      </c>
    </row>
    <row r="2478" spans="1:10" x14ac:dyDescent="0.25">
      <c r="A2478" s="40" t="s">
        <v>4143</v>
      </c>
      <c r="B2478" s="51">
        <v>2023</v>
      </c>
      <c r="C2478" s="18">
        <v>13.2</v>
      </c>
      <c r="D2478" t="s">
        <v>4227</v>
      </c>
      <c r="E2478" t="s">
        <v>4258</v>
      </c>
      <c r="F2478" t="s">
        <v>4434</v>
      </c>
      <c r="G2478" t="s">
        <v>4571</v>
      </c>
      <c r="H2478" t="s">
        <v>4587</v>
      </c>
      <c r="J2478" t="s">
        <v>172</v>
      </c>
    </row>
    <row r="2479" spans="1:10" x14ac:dyDescent="0.25">
      <c r="A2479" s="40" t="s">
        <v>4148</v>
      </c>
      <c r="B2479" s="51">
        <v>2023</v>
      </c>
      <c r="C2479" s="18">
        <v>12.9</v>
      </c>
      <c r="D2479" t="s">
        <v>4227</v>
      </c>
      <c r="E2479" t="s">
        <v>4166</v>
      </c>
      <c r="F2479" t="s">
        <v>8003</v>
      </c>
      <c r="G2479" t="s">
        <v>4571</v>
      </c>
      <c r="H2479" t="s">
        <v>4587</v>
      </c>
      <c r="J2479" t="s">
        <v>172</v>
      </c>
    </row>
    <row r="2480" spans="1:10" x14ac:dyDescent="0.25">
      <c r="A2480" s="40" t="s">
        <v>4152</v>
      </c>
      <c r="B2480" s="51">
        <v>2023</v>
      </c>
      <c r="C2480" s="18">
        <v>12.6</v>
      </c>
      <c r="D2480" t="s">
        <v>4173</v>
      </c>
      <c r="E2480" t="s">
        <v>4195</v>
      </c>
      <c r="F2480" t="s">
        <v>4373</v>
      </c>
      <c r="G2480" t="s">
        <v>4571</v>
      </c>
      <c r="H2480" t="s">
        <v>4587</v>
      </c>
      <c r="J2480" t="s">
        <v>172</v>
      </c>
    </row>
    <row r="2481" spans="1:10" x14ac:dyDescent="0.25">
      <c r="A2481" s="40" t="s">
        <v>4156</v>
      </c>
      <c r="B2481" s="51">
        <v>2022</v>
      </c>
      <c r="C2481" s="18">
        <v>12.5</v>
      </c>
      <c r="D2481" t="s">
        <v>4239</v>
      </c>
      <c r="E2481" t="s">
        <v>4211</v>
      </c>
      <c r="F2481" t="s">
        <v>7999</v>
      </c>
      <c r="G2481" t="s">
        <v>4571</v>
      </c>
      <c r="H2481" t="s">
        <v>4587</v>
      </c>
      <c r="J2481" t="s">
        <v>172</v>
      </c>
    </row>
    <row r="2482" spans="1:10" x14ac:dyDescent="0.25">
      <c r="A2482" s="40" t="s">
        <v>4160</v>
      </c>
      <c r="B2482" s="51">
        <v>2022</v>
      </c>
      <c r="C2482" s="18">
        <v>12.4</v>
      </c>
      <c r="D2482" t="s">
        <v>4210</v>
      </c>
      <c r="E2482" t="s">
        <v>4325</v>
      </c>
      <c r="F2482" t="s">
        <v>4373</v>
      </c>
      <c r="G2482" t="s">
        <v>4571</v>
      </c>
      <c r="H2482" t="s">
        <v>4587</v>
      </c>
      <c r="J2482" t="s">
        <v>172</v>
      </c>
    </row>
    <row r="2483" spans="1:10" x14ac:dyDescent="0.25">
      <c r="A2483" s="40" t="s">
        <v>4164</v>
      </c>
      <c r="B2483" s="51">
        <v>2022</v>
      </c>
      <c r="C2483" s="18">
        <v>12.2</v>
      </c>
      <c r="D2483" t="s">
        <v>4328</v>
      </c>
      <c r="E2483" t="s">
        <v>4376</v>
      </c>
      <c r="F2483" t="s">
        <v>4523</v>
      </c>
      <c r="G2483" t="s">
        <v>4571</v>
      </c>
      <c r="H2483" t="s">
        <v>4587</v>
      </c>
      <c r="J2483" t="s">
        <v>172</v>
      </c>
    </row>
    <row r="2484" spans="1:10" x14ac:dyDescent="0.25">
      <c r="A2484" s="40" t="s">
        <v>4168</v>
      </c>
      <c r="B2484" s="51">
        <v>2022</v>
      </c>
      <c r="C2484" s="18">
        <v>11.9</v>
      </c>
      <c r="D2484" t="s">
        <v>4182</v>
      </c>
      <c r="E2484" t="s">
        <v>4233</v>
      </c>
      <c r="F2484" t="s">
        <v>4455</v>
      </c>
      <c r="G2484" t="s">
        <v>4571</v>
      </c>
      <c r="H2484" t="s">
        <v>4587</v>
      </c>
      <c r="J2484" t="s">
        <v>172</v>
      </c>
    </row>
    <row r="2485" spans="1:10" x14ac:dyDescent="0.25">
      <c r="A2485" s="40" t="s">
        <v>4171</v>
      </c>
      <c r="B2485" s="51">
        <v>2022</v>
      </c>
      <c r="C2485" s="18">
        <v>11.2</v>
      </c>
      <c r="D2485" t="s">
        <v>4172</v>
      </c>
      <c r="E2485" t="s">
        <v>4144</v>
      </c>
      <c r="F2485" t="s">
        <v>4506</v>
      </c>
      <c r="G2485" t="s">
        <v>4571</v>
      </c>
      <c r="H2485" t="s">
        <v>4587</v>
      </c>
      <c r="J2485" t="s">
        <v>172</v>
      </c>
    </row>
    <row r="2486" spans="1:10" x14ac:dyDescent="0.25">
      <c r="A2486" s="40" t="s">
        <v>4175</v>
      </c>
      <c r="B2486" s="51">
        <v>2022</v>
      </c>
      <c r="C2486" s="18">
        <v>11</v>
      </c>
      <c r="D2486" t="s">
        <v>4291</v>
      </c>
      <c r="E2486" t="s">
        <v>4241</v>
      </c>
      <c r="F2486" t="s">
        <v>4234</v>
      </c>
      <c r="G2486" t="s">
        <v>4571</v>
      </c>
      <c r="H2486" t="s">
        <v>4587</v>
      </c>
      <c r="J2486" t="s">
        <v>172</v>
      </c>
    </row>
    <row r="2487" spans="1:10" x14ac:dyDescent="0.25">
      <c r="A2487" s="40" t="s">
        <v>4179</v>
      </c>
      <c r="B2487" s="51">
        <v>2022</v>
      </c>
      <c r="C2487" s="18">
        <v>11.2</v>
      </c>
      <c r="D2487" t="s">
        <v>4227</v>
      </c>
      <c r="E2487" t="s">
        <v>4261</v>
      </c>
      <c r="F2487" t="s">
        <v>4439</v>
      </c>
      <c r="G2487" t="s">
        <v>4571</v>
      </c>
      <c r="H2487" t="s">
        <v>4587</v>
      </c>
      <c r="J2487" t="s">
        <v>172</v>
      </c>
    </row>
    <row r="2488" spans="1:10" x14ac:dyDescent="0.25">
      <c r="A2488" s="40" t="s">
        <v>4183</v>
      </c>
      <c r="B2488" s="51">
        <v>2022</v>
      </c>
      <c r="C2488" s="18">
        <v>10.9</v>
      </c>
      <c r="D2488" t="s">
        <v>4223</v>
      </c>
      <c r="E2488" t="s">
        <v>4286</v>
      </c>
      <c r="F2488" t="s">
        <v>4323</v>
      </c>
      <c r="G2488" t="s">
        <v>4571</v>
      </c>
      <c r="H2488" t="s">
        <v>4587</v>
      </c>
      <c r="J2488" t="s">
        <v>172</v>
      </c>
    </row>
    <row r="2489" spans="1:10" x14ac:dyDescent="0.25">
      <c r="A2489" s="40" t="s">
        <v>4186</v>
      </c>
      <c r="B2489" s="51">
        <v>2022</v>
      </c>
      <c r="C2489" s="18">
        <v>10.9</v>
      </c>
      <c r="D2489" t="s">
        <v>4205</v>
      </c>
      <c r="E2489" t="s">
        <v>4227</v>
      </c>
      <c r="F2489" t="s">
        <v>4224</v>
      </c>
      <c r="G2489" t="s">
        <v>4571</v>
      </c>
      <c r="H2489" t="s">
        <v>4587</v>
      </c>
      <c r="J2489" t="s">
        <v>172</v>
      </c>
    </row>
    <row r="2490" spans="1:10" x14ac:dyDescent="0.25">
      <c r="A2490" s="40" t="s">
        <v>4143</v>
      </c>
      <c r="B2490" s="51">
        <v>2022</v>
      </c>
      <c r="C2490" s="18">
        <v>10.9</v>
      </c>
      <c r="D2490" t="s">
        <v>4232</v>
      </c>
      <c r="E2490" t="s">
        <v>4240</v>
      </c>
      <c r="F2490" t="s">
        <v>4318</v>
      </c>
      <c r="G2490" t="s">
        <v>4571</v>
      </c>
      <c r="H2490" t="s">
        <v>4587</v>
      </c>
      <c r="J2490" t="s">
        <v>172</v>
      </c>
    </row>
    <row r="2491" spans="1:10" x14ac:dyDescent="0.25">
      <c r="A2491" s="40" t="s">
        <v>4148</v>
      </c>
      <c r="B2491" s="51">
        <v>2022</v>
      </c>
      <c r="C2491" s="18">
        <v>10.9</v>
      </c>
      <c r="D2491" t="s">
        <v>4184</v>
      </c>
      <c r="E2491" t="s">
        <v>4169</v>
      </c>
      <c r="F2491" t="s">
        <v>4318</v>
      </c>
      <c r="G2491" t="s">
        <v>4571</v>
      </c>
      <c r="H2491" t="s">
        <v>4587</v>
      </c>
      <c r="J2491" t="s">
        <v>172</v>
      </c>
    </row>
    <row r="2492" spans="1:10" x14ac:dyDescent="0.25">
      <c r="A2492" s="40" t="s">
        <v>4152</v>
      </c>
      <c r="B2492" s="51">
        <v>2022</v>
      </c>
      <c r="C2492" s="18">
        <v>10.7</v>
      </c>
      <c r="D2492" t="s">
        <v>4239</v>
      </c>
      <c r="E2492" t="s">
        <v>4144</v>
      </c>
      <c r="F2492" t="s">
        <v>4369</v>
      </c>
      <c r="G2492" t="s">
        <v>4571</v>
      </c>
      <c r="H2492" t="s">
        <v>4587</v>
      </c>
      <c r="J2492" t="s">
        <v>172</v>
      </c>
    </row>
    <row r="2493" spans="1:10" x14ac:dyDescent="0.25">
      <c r="A2493" s="40" t="s">
        <v>4156</v>
      </c>
      <c r="B2493" s="51">
        <v>2021</v>
      </c>
      <c r="C2493" s="18">
        <v>10.6</v>
      </c>
      <c r="D2493" t="s">
        <v>4173</v>
      </c>
      <c r="E2493" t="s">
        <v>4158</v>
      </c>
      <c r="F2493" t="s">
        <v>4215</v>
      </c>
      <c r="G2493" t="s">
        <v>4571</v>
      </c>
      <c r="H2493" t="s">
        <v>4587</v>
      </c>
      <c r="J2493" t="s">
        <v>172</v>
      </c>
    </row>
    <row r="2494" spans="1:10" x14ac:dyDescent="0.25">
      <c r="A2494" s="40" t="s">
        <v>4160</v>
      </c>
      <c r="B2494" s="51">
        <v>2021</v>
      </c>
      <c r="C2494" s="18">
        <v>10.5</v>
      </c>
      <c r="D2494" t="s">
        <v>4241</v>
      </c>
      <c r="E2494" t="s">
        <v>4267</v>
      </c>
      <c r="F2494" t="s">
        <v>4190</v>
      </c>
      <c r="G2494" t="s">
        <v>4571</v>
      </c>
      <c r="H2494" t="s">
        <v>4587</v>
      </c>
      <c r="J2494" t="s">
        <v>172</v>
      </c>
    </row>
    <row r="2495" spans="1:10" x14ac:dyDescent="0.25">
      <c r="A2495" s="40" t="s">
        <v>4164</v>
      </c>
      <c r="B2495" s="51">
        <v>2021</v>
      </c>
      <c r="C2495" s="18">
        <v>10.4</v>
      </c>
      <c r="D2495" t="s">
        <v>4200</v>
      </c>
      <c r="E2495" t="s">
        <v>4258</v>
      </c>
      <c r="F2495" t="s">
        <v>4188</v>
      </c>
      <c r="G2495" t="s">
        <v>4571</v>
      </c>
      <c r="H2495" t="s">
        <v>4587</v>
      </c>
      <c r="J2495" t="s">
        <v>172</v>
      </c>
    </row>
    <row r="2496" spans="1:10" x14ac:dyDescent="0.25">
      <c r="A2496" s="40" t="s">
        <v>4168</v>
      </c>
      <c r="B2496" s="51">
        <v>2021</v>
      </c>
      <c r="C2496" s="18">
        <v>10.1</v>
      </c>
      <c r="D2496" t="s">
        <v>4260</v>
      </c>
      <c r="E2496" t="s">
        <v>4235</v>
      </c>
      <c r="F2496" t="s">
        <v>4308</v>
      </c>
      <c r="G2496" t="s">
        <v>4571</v>
      </c>
      <c r="H2496" t="s">
        <v>4587</v>
      </c>
      <c r="J2496" t="s">
        <v>172</v>
      </c>
    </row>
    <row r="2497" spans="1:10" x14ac:dyDescent="0.25">
      <c r="A2497" s="40" t="s">
        <v>4171</v>
      </c>
      <c r="B2497" s="51">
        <v>2021</v>
      </c>
      <c r="C2497" s="18">
        <v>9.9</v>
      </c>
      <c r="D2497" t="s">
        <v>4205</v>
      </c>
      <c r="E2497" t="s">
        <v>4176</v>
      </c>
      <c r="F2497" t="s">
        <v>4447</v>
      </c>
      <c r="G2497" t="s">
        <v>4571</v>
      </c>
      <c r="H2497" t="s">
        <v>4587</v>
      </c>
      <c r="J2497" t="s">
        <v>172</v>
      </c>
    </row>
    <row r="2498" spans="1:10" x14ac:dyDescent="0.25">
      <c r="A2498" s="40" t="s">
        <v>4175</v>
      </c>
      <c r="B2498" s="51">
        <v>2021</v>
      </c>
      <c r="C2498" s="18">
        <v>9.9</v>
      </c>
      <c r="D2498" t="s">
        <v>4205</v>
      </c>
      <c r="E2498" t="s">
        <v>4181</v>
      </c>
      <c r="F2498" t="s">
        <v>4351</v>
      </c>
      <c r="G2498" t="s">
        <v>4571</v>
      </c>
      <c r="H2498" t="s">
        <v>4587</v>
      </c>
      <c r="J2498" t="s">
        <v>172</v>
      </c>
    </row>
    <row r="2499" spans="1:10" x14ac:dyDescent="0.25">
      <c r="A2499" s="40" t="s">
        <v>4179</v>
      </c>
      <c r="B2499" s="51">
        <v>2021</v>
      </c>
      <c r="C2499" s="18">
        <v>9.9</v>
      </c>
      <c r="D2499" t="s">
        <v>4286</v>
      </c>
      <c r="E2499" t="s">
        <v>4223</v>
      </c>
      <c r="F2499" t="s">
        <v>4381</v>
      </c>
      <c r="G2499" t="s">
        <v>4571</v>
      </c>
      <c r="H2499" t="s">
        <v>4587</v>
      </c>
      <c r="J2499" t="s">
        <v>172</v>
      </c>
    </row>
    <row r="2500" spans="1:10" x14ac:dyDescent="0.25">
      <c r="A2500" s="40" t="s">
        <v>4183</v>
      </c>
      <c r="B2500" s="51">
        <v>2021</v>
      </c>
      <c r="C2500" s="18">
        <v>9.9</v>
      </c>
      <c r="D2500" t="s">
        <v>4286</v>
      </c>
      <c r="E2500" t="s">
        <v>4188</v>
      </c>
      <c r="F2500" t="s">
        <v>4379</v>
      </c>
      <c r="G2500" t="s">
        <v>4571</v>
      </c>
      <c r="H2500" t="s">
        <v>4587</v>
      </c>
      <c r="J2500" t="s">
        <v>172</v>
      </c>
    </row>
    <row r="2501" spans="1:10" x14ac:dyDescent="0.25">
      <c r="A2501" s="40" t="s">
        <v>4186</v>
      </c>
      <c r="B2501" s="51">
        <v>2021</v>
      </c>
      <c r="C2501" s="18">
        <v>9.9</v>
      </c>
      <c r="D2501" t="s">
        <v>4188</v>
      </c>
      <c r="E2501" t="s">
        <v>4188</v>
      </c>
      <c r="F2501" t="s">
        <v>4446</v>
      </c>
      <c r="G2501" t="s">
        <v>4571</v>
      </c>
      <c r="H2501" t="s">
        <v>4587</v>
      </c>
      <c r="J2501" t="s">
        <v>172</v>
      </c>
    </row>
    <row r="2502" spans="1:10" x14ac:dyDescent="0.25">
      <c r="A2502" s="40" t="s">
        <v>4143</v>
      </c>
      <c r="B2502" s="51">
        <v>2021</v>
      </c>
      <c r="C2502" s="18">
        <v>9.9</v>
      </c>
      <c r="D2502" t="s">
        <v>4232</v>
      </c>
      <c r="E2502" t="s">
        <v>4312</v>
      </c>
      <c r="F2502" t="s">
        <v>4402</v>
      </c>
      <c r="G2502" t="s">
        <v>4571</v>
      </c>
      <c r="H2502" t="s">
        <v>4587</v>
      </c>
      <c r="J2502" t="s">
        <v>172</v>
      </c>
    </row>
    <row r="2503" spans="1:10" x14ac:dyDescent="0.25">
      <c r="A2503" s="40" t="s">
        <v>4148</v>
      </c>
      <c r="B2503" s="51">
        <v>2021</v>
      </c>
      <c r="C2503" s="18">
        <v>9.9</v>
      </c>
      <c r="D2503" t="s">
        <v>4286</v>
      </c>
      <c r="E2503" t="s">
        <v>4284</v>
      </c>
      <c r="F2503" t="s">
        <v>4305</v>
      </c>
      <c r="G2503" t="s">
        <v>4571</v>
      </c>
      <c r="H2503" t="s">
        <v>4587</v>
      </c>
      <c r="J2503" t="s">
        <v>172</v>
      </c>
    </row>
    <row r="2504" spans="1:10" x14ac:dyDescent="0.25">
      <c r="A2504" s="40" t="s">
        <v>4152</v>
      </c>
      <c r="B2504" s="51">
        <v>2021</v>
      </c>
      <c r="C2504" s="18">
        <v>9.9</v>
      </c>
      <c r="D2504" t="s">
        <v>4243</v>
      </c>
      <c r="E2504" t="s">
        <v>4296</v>
      </c>
      <c r="F2504" t="s">
        <v>4305</v>
      </c>
      <c r="G2504" t="s">
        <v>4571</v>
      </c>
      <c r="H2504" t="s">
        <v>4587</v>
      </c>
      <c r="J2504" t="s">
        <v>172</v>
      </c>
    </row>
    <row r="2505" spans="1:10" x14ac:dyDescent="0.25">
      <c r="A2505" s="40" t="s">
        <v>4156</v>
      </c>
      <c r="B2505" s="51">
        <v>2020</v>
      </c>
      <c r="C2505" s="18">
        <v>10.1</v>
      </c>
      <c r="D2505" t="s">
        <v>4203</v>
      </c>
      <c r="E2505" t="s">
        <v>4249</v>
      </c>
      <c r="F2505" t="s">
        <v>4259</v>
      </c>
      <c r="G2505" t="s">
        <v>4571</v>
      </c>
      <c r="H2505" t="s">
        <v>4587</v>
      </c>
      <c r="J2505" t="s">
        <v>172</v>
      </c>
    </row>
    <row r="2506" spans="1:10" x14ac:dyDescent="0.25">
      <c r="A2506" s="40" t="s">
        <v>4160</v>
      </c>
      <c r="B2506" s="51">
        <v>2020</v>
      </c>
      <c r="C2506" s="18">
        <v>10.3</v>
      </c>
      <c r="D2506" t="s">
        <v>4201</v>
      </c>
      <c r="E2506" t="s">
        <v>4306</v>
      </c>
      <c r="F2506" t="s">
        <v>4229</v>
      </c>
      <c r="G2506" t="s">
        <v>4571</v>
      </c>
      <c r="H2506" t="s">
        <v>4587</v>
      </c>
      <c r="J2506" t="s">
        <v>172</v>
      </c>
    </row>
    <row r="2507" spans="1:10" x14ac:dyDescent="0.25">
      <c r="A2507" s="40" t="s">
        <v>4164</v>
      </c>
      <c r="B2507" s="51">
        <v>2020</v>
      </c>
      <c r="C2507" s="18">
        <v>10.5</v>
      </c>
      <c r="D2507" t="s">
        <v>4348</v>
      </c>
      <c r="E2507" t="s">
        <v>4284</v>
      </c>
      <c r="F2507" t="s">
        <v>4274</v>
      </c>
      <c r="G2507" t="s">
        <v>4571</v>
      </c>
      <c r="H2507" t="s">
        <v>4587</v>
      </c>
      <c r="J2507" t="s">
        <v>172</v>
      </c>
    </row>
    <row r="2508" spans="1:10" x14ac:dyDescent="0.25">
      <c r="A2508" s="40" t="s">
        <v>4168</v>
      </c>
      <c r="B2508" s="51">
        <v>2020</v>
      </c>
      <c r="C2508" s="18">
        <v>10.7</v>
      </c>
      <c r="D2508" t="s">
        <v>4282</v>
      </c>
      <c r="E2508" t="s">
        <v>4312</v>
      </c>
      <c r="F2508" t="s">
        <v>4157</v>
      </c>
      <c r="G2508" t="s">
        <v>4571</v>
      </c>
      <c r="H2508" t="s">
        <v>4587</v>
      </c>
      <c r="J2508" t="s">
        <v>172</v>
      </c>
    </row>
    <row r="2509" spans="1:10" x14ac:dyDescent="0.25">
      <c r="A2509" s="40" t="s">
        <v>4171</v>
      </c>
      <c r="B2509" s="51">
        <v>2020</v>
      </c>
      <c r="C2509" s="18">
        <v>10.8</v>
      </c>
      <c r="D2509" t="s">
        <v>4244</v>
      </c>
      <c r="E2509" t="s">
        <v>4165</v>
      </c>
      <c r="F2509" t="s">
        <v>4217</v>
      </c>
      <c r="G2509" t="s">
        <v>4571</v>
      </c>
      <c r="H2509" t="s">
        <v>4587</v>
      </c>
      <c r="J2509" t="s">
        <v>172</v>
      </c>
    </row>
    <row r="2510" spans="1:10" x14ac:dyDescent="0.25">
      <c r="A2510" s="40" t="s">
        <v>4175</v>
      </c>
      <c r="B2510" s="51">
        <v>2020</v>
      </c>
      <c r="C2510" s="18">
        <v>10.9</v>
      </c>
      <c r="D2510" t="s">
        <v>4206</v>
      </c>
      <c r="E2510" t="s">
        <v>4269</v>
      </c>
      <c r="F2510" t="s">
        <v>4213</v>
      </c>
      <c r="G2510" t="s">
        <v>4571</v>
      </c>
      <c r="H2510" t="s">
        <v>4587</v>
      </c>
      <c r="J2510" t="s">
        <v>172</v>
      </c>
    </row>
    <row r="2511" spans="1:10" x14ac:dyDescent="0.25">
      <c r="A2511" s="40" t="s">
        <v>4179</v>
      </c>
      <c r="B2511" s="51">
        <v>2020</v>
      </c>
      <c r="C2511" s="18">
        <v>11</v>
      </c>
      <c r="D2511" t="s">
        <v>4190</v>
      </c>
      <c r="E2511" t="s">
        <v>4157</v>
      </c>
      <c r="F2511" t="s">
        <v>4262</v>
      </c>
      <c r="G2511" t="s">
        <v>4571</v>
      </c>
      <c r="H2511" t="s">
        <v>4587</v>
      </c>
      <c r="J2511" t="s">
        <v>172</v>
      </c>
    </row>
    <row r="2512" spans="1:10" x14ac:dyDescent="0.25">
      <c r="A2512" s="40" t="s">
        <v>4183</v>
      </c>
      <c r="B2512" s="51">
        <v>2020</v>
      </c>
      <c r="C2512" s="18">
        <v>10.7</v>
      </c>
      <c r="D2512" t="s">
        <v>4232</v>
      </c>
      <c r="E2512" t="s">
        <v>4239</v>
      </c>
      <c r="F2512" t="s">
        <v>4260</v>
      </c>
      <c r="G2512" t="s">
        <v>4571</v>
      </c>
      <c r="H2512" t="s">
        <v>4587</v>
      </c>
      <c r="J2512" t="s">
        <v>172</v>
      </c>
    </row>
    <row r="2513" spans="1:10" x14ac:dyDescent="0.25">
      <c r="A2513" s="40" t="s">
        <v>4186</v>
      </c>
      <c r="B2513" s="51">
        <v>2020</v>
      </c>
      <c r="C2513" s="18">
        <v>10.7</v>
      </c>
      <c r="D2513" t="s">
        <v>4245</v>
      </c>
      <c r="E2513" t="s">
        <v>4173</v>
      </c>
      <c r="F2513" t="s">
        <v>4195</v>
      </c>
      <c r="G2513" t="s">
        <v>4571</v>
      </c>
      <c r="H2513" t="s">
        <v>4587</v>
      </c>
      <c r="J2513" t="s">
        <v>172</v>
      </c>
    </row>
    <row r="2514" spans="1:10" x14ac:dyDescent="0.25">
      <c r="A2514" s="40" t="s">
        <v>4143</v>
      </c>
      <c r="B2514" s="51">
        <v>2020</v>
      </c>
      <c r="C2514" s="18">
        <v>10.7</v>
      </c>
      <c r="D2514" t="s">
        <v>4181</v>
      </c>
      <c r="E2514" t="s">
        <v>4290</v>
      </c>
      <c r="F2514" t="s">
        <v>4207</v>
      </c>
      <c r="G2514" t="s">
        <v>4571</v>
      </c>
      <c r="H2514" t="s">
        <v>4587</v>
      </c>
      <c r="J2514" t="s">
        <v>172</v>
      </c>
    </row>
    <row r="2515" spans="1:10" x14ac:dyDescent="0.25">
      <c r="A2515" s="40" t="s">
        <v>4148</v>
      </c>
      <c r="B2515" s="51">
        <v>2020</v>
      </c>
      <c r="C2515" s="18">
        <v>10.6</v>
      </c>
      <c r="D2515" t="s">
        <v>4232</v>
      </c>
      <c r="E2515" t="s">
        <v>4232</v>
      </c>
      <c r="F2515" t="s">
        <v>4195</v>
      </c>
      <c r="G2515" t="s">
        <v>4571</v>
      </c>
      <c r="H2515" t="s">
        <v>4587</v>
      </c>
      <c r="J2515" t="s">
        <v>172</v>
      </c>
    </row>
    <row r="2516" spans="1:10" x14ac:dyDescent="0.25">
      <c r="A2516" s="40" t="s">
        <v>4152</v>
      </c>
      <c r="B2516" s="51">
        <v>2020</v>
      </c>
      <c r="C2516" s="18">
        <v>10.6</v>
      </c>
      <c r="D2516" t="s">
        <v>4205</v>
      </c>
      <c r="E2516" t="s">
        <v>4245</v>
      </c>
      <c r="F2516" t="s">
        <v>4216</v>
      </c>
      <c r="G2516" t="s">
        <v>4571</v>
      </c>
      <c r="H2516" t="s">
        <v>4587</v>
      </c>
      <c r="J2516" t="s">
        <v>172</v>
      </c>
    </row>
    <row r="2517" spans="1:10" x14ac:dyDescent="0.25">
      <c r="A2517" s="40" t="s">
        <v>4156</v>
      </c>
      <c r="B2517" s="51">
        <v>2019</v>
      </c>
      <c r="C2517" s="18">
        <v>10.6</v>
      </c>
      <c r="D2517" t="s">
        <v>4188</v>
      </c>
      <c r="E2517" t="s">
        <v>4235</v>
      </c>
      <c r="F2517" t="s">
        <v>4240</v>
      </c>
      <c r="G2517" t="s">
        <v>4571</v>
      </c>
      <c r="H2517" t="s">
        <v>4587</v>
      </c>
      <c r="J2517" t="s">
        <v>172</v>
      </c>
    </row>
    <row r="2518" spans="1:10" x14ac:dyDescent="0.25">
      <c r="A2518" s="40" t="s">
        <v>4160</v>
      </c>
      <c r="B2518" s="51">
        <v>2019</v>
      </c>
      <c r="C2518" s="18">
        <v>10.6</v>
      </c>
      <c r="D2518" t="s">
        <v>4245</v>
      </c>
      <c r="E2518" t="s">
        <v>4161</v>
      </c>
      <c r="F2518" t="s">
        <v>4281</v>
      </c>
      <c r="G2518" t="s">
        <v>4571</v>
      </c>
      <c r="H2518" t="s">
        <v>4587</v>
      </c>
      <c r="J2518" t="s">
        <v>172</v>
      </c>
    </row>
    <row r="2519" spans="1:10" x14ac:dyDescent="0.25">
      <c r="A2519" s="40" t="s">
        <v>4164</v>
      </c>
      <c r="B2519" s="51">
        <v>2019</v>
      </c>
      <c r="C2519" s="18">
        <v>10.5</v>
      </c>
      <c r="D2519" t="s">
        <v>4269</v>
      </c>
      <c r="E2519" t="s">
        <v>4210</v>
      </c>
      <c r="F2519" t="s">
        <v>4287</v>
      </c>
      <c r="G2519" t="s">
        <v>4571</v>
      </c>
      <c r="H2519" t="s">
        <v>4587</v>
      </c>
      <c r="J2519" t="s">
        <v>172</v>
      </c>
    </row>
    <row r="2520" spans="1:10" x14ac:dyDescent="0.25">
      <c r="A2520" s="40" t="s">
        <v>4168</v>
      </c>
      <c r="B2520" s="51">
        <v>2019</v>
      </c>
      <c r="C2520" s="18">
        <v>10.4</v>
      </c>
      <c r="D2520" t="s">
        <v>4153</v>
      </c>
      <c r="E2520" t="s">
        <v>4231</v>
      </c>
      <c r="F2520" t="s">
        <v>4340</v>
      </c>
      <c r="G2520" t="s">
        <v>4571</v>
      </c>
      <c r="H2520" t="s">
        <v>4587</v>
      </c>
      <c r="J2520" t="s">
        <v>172</v>
      </c>
    </row>
    <row r="2521" spans="1:10" x14ac:dyDescent="0.25">
      <c r="A2521" s="40" t="s">
        <v>4171</v>
      </c>
      <c r="B2521" s="51">
        <v>2019</v>
      </c>
      <c r="C2521" s="18">
        <v>10.5</v>
      </c>
      <c r="D2521" t="s">
        <v>4165</v>
      </c>
      <c r="E2521" t="s">
        <v>4291</v>
      </c>
      <c r="F2521" t="s">
        <v>4369</v>
      </c>
      <c r="G2521" t="s">
        <v>4571</v>
      </c>
      <c r="H2521" t="s">
        <v>4587</v>
      </c>
      <c r="J2521" t="s">
        <v>172</v>
      </c>
    </row>
    <row r="2522" spans="1:10" x14ac:dyDescent="0.25">
      <c r="A2522" s="40" t="s">
        <v>4175</v>
      </c>
      <c r="B2522" s="51">
        <v>2019</v>
      </c>
      <c r="C2522" s="18">
        <v>10.4</v>
      </c>
      <c r="D2522" t="s">
        <v>4206</v>
      </c>
      <c r="E2522" t="s">
        <v>4286</v>
      </c>
      <c r="F2522" t="s">
        <v>4370</v>
      </c>
      <c r="G2522" t="s">
        <v>4571</v>
      </c>
      <c r="H2522" t="s">
        <v>4587</v>
      </c>
      <c r="J2522" t="s">
        <v>172</v>
      </c>
    </row>
    <row r="2523" spans="1:10" x14ac:dyDescent="0.25">
      <c r="A2523" s="40" t="s">
        <v>4179</v>
      </c>
      <c r="B2523" s="51">
        <v>2019</v>
      </c>
      <c r="C2523" s="18">
        <v>10.5</v>
      </c>
      <c r="D2523" t="s">
        <v>4244</v>
      </c>
      <c r="E2523" t="s">
        <v>4199</v>
      </c>
      <c r="F2523" t="s">
        <v>4196</v>
      </c>
      <c r="G2523" t="s">
        <v>4571</v>
      </c>
      <c r="H2523" t="s">
        <v>4587</v>
      </c>
      <c r="J2523" t="s">
        <v>172</v>
      </c>
    </row>
    <row r="2524" spans="1:10" x14ac:dyDescent="0.25">
      <c r="A2524" s="40" t="s">
        <v>4183</v>
      </c>
      <c r="B2524" s="51">
        <v>2019</v>
      </c>
      <c r="C2524" s="18">
        <v>10.6</v>
      </c>
      <c r="D2524" t="s">
        <v>4184</v>
      </c>
      <c r="E2524" t="s">
        <v>4199</v>
      </c>
      <c r="F2524" t="s">
        <v>4277</v>
      </c>
      <c r="G2524" t="s">
        <v>4571</v>
      </c>
      <c r="H2524" t="s">
        <v>4587</v>
      </c>
      <c r="J2524" t="s">
        <v>172</v>
      </c>
    </row>
    <row r="2525" spans="1:10" x14ac:dyDescent="0.25">
      <c r="A2525" s="40" t="s">
        <v>4186</v>
      </c>
      <c r="B2525" s="51">
        <v>2019</v>
      </c>
      <c r="C2525" s="18">
        <v>10.4</v>
      </c>
      <c r="D2525" t="s">
        <v>4172</v>
      </c>
      <c r="E2525" t="s">
        <v>4181</v>
      </c>
      <c r="F2525" t="s">
        <v>4419</v>
      </c>
      <c r="G2525" t="s">
        <v>4571</v>
      </c>
      <c r="H2525" t="s">
        <v>4587</v>
      </c>
      <c r="J2525" t="s">
        <v>172</v>
      </c>
    </row>
    <row r="2526" spans="1:10" x14ac:dyDescent="0.25">
      <c r="A2526" s="40" t="s">
        <v>4143</v>
      </c>
      <c r="B2526" s="51">
        <v>2019</v>
      </c>
      <c r="C2526" s="18">
        <v>10.199999999999999</v>
      </c>
      <c r="D2526" t="s">
        <v>4244</v>
      </c>
      <c r="E2526" t="s">
        <v>4206</v>
      </c>
      <c r="F2526" t="s">
        <v>4189</v>
      </c>
      <c r="G2526" t="s">
        <v>4571</v>
      </c>
      <c r="H2526" t="s">
        <v>4587</v>
      </c>
      <c r="J2526" t="s">
        <v>172</v>
      </c>
    </row>
    <row r="2527" spans="1:10" x14ac:dyDescent="0.25">
      <c r="A2527" s="40" t="s">
        <v>4148</v>
      </c>
      <c r="B2527" s="51">
        <v>2019</v>
      </c>
      <c r="C2527" s="18">
        <v>10.3</v>
      </c>
      <c r="D2527" t="s">
        <v>4282</v>
      </c>
      <c r="E2527" t="s">
        <v>4150</v>
      </c>
      <c r="F2527" t="s">
        <v>4439</v>
      </c>
      <c r="G2527" t="s">
        <v>4571</v>
      </c>
      <c r="H2527" t="s">
        <v>4587</v>
      </c>
      <c r="J2527" t="s">
        <v>172</v>
      </c>
    </row>
    <row r="2528" spans="1:10" x14ac:dyDescent="0.25">
      <c r="A2528" s="40" t="s">
        <v>4152</v>
      </c>
      <c r="B2528" s="51">
        <v>2019</v>
      </c>
      <c r="C2528" s="18">
        <v>10.4</v>
      </c>
      <c r="D2528" t="s">
        <v>4176</v>
      </c>
      <c r="E2528" t="s">
        <v>4166</v>
      </c>
      <c r="F2528" t="s">
        <v>4275</v>
      </c>
      <c r="G2528" t="s">
        <v>4571</v>
      </c>
      <c r="H2528" t="s">
        <v>4587</v>
      </c>
      <c r="J2528" t="s">
        <v>172</v>
      </c>
    </row>
    <row r="2529" spans="1:10" x14ac:dyDescent="0.25">
      <c r="A2529" s="40" t="s">
        <v>4156</v>
      </c>
      <c r="B2529" s="51">
        <v>2018</v>
      </c>
      <c r="C2529" s="18">
        <v>10.3</v>
      </c>
      <c r="D2529" t="s">
        <v>4166</v>
      </c>
      <c r="E2529" t="s">
        <v>4320</v>
      </c>
      <c r="F2529" t="s">
        <v>4459</v>
      </c>
      <c r="G2529" t="s">
        <v>4571</v>
      </c>
      <c r="H2529" t="s">
        <v>4587</v>
      </c>
      <c r="J2529" t="s">
        <v>172</v>
      </c>
    </row>
    <row r="2530" spans="1:10" x14ac:dyDescent="0.25">
      <c r="A2530" s="40" t="s">
        <v>4160</v>
      </c>
      <c r="B2530" s="51">
        <v>2018</v>
      </c>
      <c r="C2530" s="18">
        <v>9.9</v>
      </c>
      <c r="D2530" t="s">
        <v>4187</v>
      </c>
      <c r="E2530" t="s">
        <v>4216</v>
      </c>
      <c r="F2530" t="s">
        <v>4319</v>
      </c>
      <c r="G2530" t="s">
        <v>4571</v>
      </c>
      <c r="H2530" t="s">
        <v>4587</v>
      </c>
      <c r="J2530" t="s">
        <v>172</v>
      </c>
    </row>
    <row r="2531" spans="1:10" x14ac:dyDescent="0.25">
      <c r="A2531" s="40" t="s">
        <v>4164</v>
      </c>
      <c r="B2531" s="51">
        <v>2018</v>
      </c>
      <c r="C2531" s="18">
        <v>10</v>
      </c>
      <c r="D2531" t="s">
        <v>4154</v>
      </c>
      <c r="E2531" t="s">
        <v>4207</v>
      </c>
      <c r="F2531" t="s">
        <v>4398</v>
      </c>
      <c r="G2531" t="s">
        <v>4571</v>
      </c>
      <c r="H2531" t="s">
        <v>4587</v>
      </c>
      <c r="J2531" t="s">
        <v>172</v>
      </c>
    </row>
    <row r="2532" spans="1:10" x14ac:dyDescent="0.25">
      <c r="A2532" s="40" t="s">
        <v>4168</v>
      </c>
      <c r="B2532" s="51">
        <v>2018</v>
      </c>
      <c r="C2532" s="18">
        <v>9.6</v>
      </c>
      <c r="D2532" t="s">
        <v>4291</v>
      </c>
      <c r="E2532" t="s">
        <v>4248</v>
      </c>
      <c r="F2532" t="s">
        <v>4255</v>
      </c>
      <c r="G2532" t="s">
        <v>4571</v>
      </c>
      <c r="H2532" t="s">
        <v>4587</v>
      </c>
      <c r="J2532" t="s">
        <v>172</v>
      </c>
    </row>
    <row r="2533" spans="1:10" x14ac:dyDescent="0.25">
      <c r="A2533" s="40" t="s">
        <v>4171</v>
      </c>
      <c r="B2533" s="51">
        <v>2018</v>
      </c>
      <c r="C2533" s="18">
        <v>9.6999999999999993</v>
      </c>
      <c r="D2533" t="s">
        <v>4269</v>
      </c>
      <c r="E2533" t="s">
        <v>4158</v>
      </c>
      <c r="F2533" t="s">
        <v>4317</v>
      </c>
      <c r="G2533" t="s">
        <v>4571</v>
      </c>
      <c r="H2533" t="s">
        <v>4587</v>
      </c>
      <c r="J2533" t="s">
        <v>172</v>
      </c>
    </row>
    <row r="2534" spans="1:10" x14ac:dyDescent="0.25">
      <c r="A2534" s="40" t="s">
        <v>4175</v>
      </c>
      <c r="B2534" s="51">
        <v>2018</v>
      </c>
      <c r="C2534" s="18">
        <v>9.5</v>
      </c>
      <c r="D2534" t="s">
        <v>4192</v>
      </c>
      <c r="E2534" t="s">
        <v>4262</v>
      </c>
      <c r="F2534" t="s">
        <v>4233</v>
      </c>
      <c r="G2534" t="s">
        <v>4571</v>
      </c>
      <c r="H2534" t="s">
        <v>4587</v>
      </c>
      <c r="J2534" t="s">
        <v>172</v>
      </c>
    </row>
    <row r="2535" spans="1:10" x14ac:dyDescent="0.25">
      <c r="A2535" s="40" t="s">
        <v>4179</v>
      </c>
      <c r="B2535" s="51">
        <v>2018</v>
      </c>
      <c r="C2535" s="18">
        <v>9.6999999999999993</v>
      </c>
      <c r="D2535" t="s">
        <v>4289</v>
      </c>
      <c r="E2535" t="s">
        <v>4256</v>
      </c>
      <c r="F2535" t="s">
        <v>4401</v>
      </c>
      <c r="G2535" t="s">
        <v>4571</v>
      </c>
      <c r="H2535" t="s">
        <v>4587</v>
      </c>
      <c r="J2535" t="s">
        <v>172</v>
      </c>
    </row>
    <row r="2536" spans="1:10" x14ac:dyDescent="0.25">
      <c r="A2536" s="40" t="s">
        <v>4183</v>
      </c>
      <c r="B2536" s="51">
        <v>2018</v>
      </c>
      <c r="C2536" s="18">
        <v>9.1999999999999993</v>
      </c>
      <c r="D2536" t="s">
        <v>4181</v>
      </c>
      <c r="E2536" t="s">
        <v>4290</v>
      </c>
      <c r="F2536" t="s">
        <v>4271</v>
      </c>
      <c r="G2536" t="s">
        <v>4571</v>
      </c>
      <c r="H2536" t="s">
        <v>4587</v>
      </c>
      <c r="J2536" t="s">
        <v>172</v>
      </c>
    </row>
    <row r="2537" spans="1:10" x14ac:dyDescent="0.25">
      <c r="A2537" s="40" t="s">
        <v>4186</v>
      </c>
      <c r="B2537" s="51">
        <v>2018</v>
      </c>
      <c r="C2537" s="18">
        <v>9.1</v>
      </c>
      <c r="D2537" t="s">
        <v>4312</v>
      </c>
      <c r="E2537" t="s">
        <v>4241</v>
      </c>
      <c r="F2537" t="s">
        <v>4174</v>
      </c>
      <c r="G2537" t="s">
        <v>4571</v>
      </c>
      <c r="H2537" t="s">
        <v>4587</v>
      </c>
      <c r="J2537" t="s">
        <v>172</v>
      </c>
    </row>
    <row r="2538" spans="1:10" x14ac:dyDescent="0.25">
      <c r="A2538" s="40" t="s">
        <v>4143</v>
      </c>
      <c r="B2538" s="51">
        <v>2018</v>
      </c>
      <c r="C2538" s="18">
        <v>9.4</v>
      </c>
      <c r="D2538" t="s">
        <v>4216</v>
      </c>
      <c r="E2538" t="s">
        <v>4213</v>
      </c>
      <c r="F2538" t="s">
        <v>4326</v>
      </c>
      <c r="G2538" t="s">
        <v>4571</v>
      </c>
      <c r="H2538" t="s">
        <v>4587</v>
      </c>
      <c r="J2538" t="s">
        <v>172</v>
      </c>
    </row>
    <row r="2539" spans="1:10" x14ac:dyDescent="0.25">
      <c r="A2539" s="40" t="s">
        <v>4148</v>
      </c>
      <c r="B2539" s="51">
        <v>2018</v>
      </c>
      <c r="C2539" s="18">
        <v>9.1</v>
      </c>
      <c r="D2539" t="s">
        <v>4165</v>
      </c>
      <c r="E2539" t="s">
        <v>4240</v>
      </c>
      <c r="F2539" t="s">
        <v>4439</v>
      </c>
      <c r="G2539" t="s">
        <v>4571</v>
      </c>
      <c r="H2539" t="s">
        <v>4587</v>
      </c>
      <c r="J2539" t="s">
        <v>172</v>
      </c>
    </row>
    <row r="2540" spans="1:10" x14ac:dyDescent="0.25">
      <c r="A2540" s="40" t="s">
        <v>4152</v>
      </c>
      <c r="B2540" s="51">
        <v>2018</v>
      </c>
      <c r="C2540" s="18">
        <v>9.1</v>
      </c>
      <c r="D2540" t="s">
        <v>4177</v>
      </c>
      <c r="E2540" t="s">
        <v>4169</v>
      </c>
      <c r="F2540" t="s">
        <v>4339</v>
      </c>
      <c r="G2540" t="s">
        <v>4571</v>
      </c>
      <c r="H2540" t="s">
        <v>4587</v>
      </c>
      <c r="J2540" t="s">
        <v>172</v>
      </c>
    </row>
    <row r="2541" spans="1:10" x14ac:dyDescent="0.25">
      <c r="A2541" s="40" t="s">
        <v>4156</v>
      </c>
      <c r="B2541" s="51">
        <v>2017</v>
      </c>
      <c r="C2541" s="18">
        <v>9</v>
      </c>
      <c r="D2541" t="s">
        <v>4173</v>
      </c>
      <c r="E2541" t="s">
        <v>4286</v>
      </c>
      <c r="F2541" t="s">
        <v>4185</v>
      </c>
      <c r="G2541" t="s">
        <v>4571</v>
      </c>
      <c r="H2541" t="s">
        <v>4587</v>
      </c>
      <c r="J2541" t="s">
        <v>172</v>
      </c>
    </row>
    <row r="2542" spans="1:10" x14ac:dyDescent="0.25">
      <c r="A2542" s="40" t="s">
        <v>4160</v>
      </c>
      <c r="B2542" s="51">
        <v>2017</v>
      </c>
      <c r="C2542" s="18">
        <v>8.9</v>
      </c>
      <c r="D2542" t="s">
        <v>4161</v>
      </c>
      <c r="E2542" t="s">
        <v>4265</v>
      </c>
      <c r="F2542" t="s">
        <v>4212</v>
      </c>
      <c r="G2542" t="s">
        <v>4571</v>
      </c>
      <c r="H2542" t="s">
        <v>4587</v>
      </c>
      <c r="J2542" t="s">
        <v>172</v>
      </c>
    </row>
    <row r="2543" spans="1:10" x14ac:dyDescent="0.25">
      <c r="A2543" s="40" t="s">
        <v>4164</v>
      </c>
      <c r="B2543" s="51">
        <v>2017</v>
      </c>
      <c r="C2543" s="18">
        <v>8.6999999999999993</v>
      </c>
      <c r="D2543" t="s">
        <v>4348</v>
      </c>
      <c r="E2543" t="s">
        <v>4218</v>
      </c>
      <c r="F2543" t="s">
        <v>4226</v>
      </c>
      <c r="G2543" t="s">
        <v>4571</v>
      </c>
      <c r="H2543" t="s">
        <v>4587</v>
      </c>
      <c r="J2543" t="s">
        <v>172</v>
      </c>
    </row>
    <row r="2544" spans="1:10" x14ac:dyDescent="0.25">
      <c r="A2544" s="40" t="s">
        <v>4168</v>
      </c>
      <c r="B2544" s="51">
        <v>2017</v>
      </c>
      <c r="C2544" s="18">
        <v>9</v>
      </c>
      <c r="D2544" t="s">
        <v>4202</v>
      </c>
      <c r="E2544" t="s">
        <v>4217</v>
      </c>
      <c r="F2544" t="s">
        <v>4146</v>
      </c>
      <c r="G2544" t="s">
        <v>4571</v>
      </c>
      <c r="H2544" t="s">
        <v>4587</v>
      </c>
      <c r="J2544" t="s">
        <v>172</v>
      </c>
    </row>
    <row r="2545" spans="1:10" x14ac:dyDescent="0.25">
      <c r="A2545" s="40" t="s">
        <v>4171</v>
      </c>
      <c r="B2545" s="51">
        <v>2017</v>
      </c>
      <c r="C2545" s="18">
        <v>9.1</v>
      </c>
      <c r="D2545" t="s">
        <v>4177</v>
      </c>
      <c r="E2545" t="s">
        <v>4337</v>
      </c>
      <c r="F2545" t="s">
        <v>4275</v>
      </c>
      <c r="G2545" t="s">
        <v>4571</v>
      </c>
      <c r="H2545" t="s">
        <v>4587</v>
      </c>
      <c r="J2545" t="s">
        <v>172</v>
      </c>
    </row>
    <row r="2546" spans="1:10" x14ac:dyDescent="0.25">
      <c r="A2546" s="40" t="s">
        <v>4175</v>
      </c>
      <c r="B2546" s="51">
        <v>2017</v>
      </c>
      <c r="C2546" s="18">
        <v>9</v>
      </c>
      <c r="D2546" t="s">
        <v>4145</v>
      </c>
      <c r="E2546" t="s">
        <v>4342</v>
      </c>
      <c r="F2546" t="s">
        <v>8005</v>
      </c>
      <c r="G2546" t="s">
        <v>4571</v>
      </c>
      <c r="H2546" t="s">
        <v>4587</v>
      </c>
      <c r="J2546" t="s">
        <v>172</v>
      </c>
    </row>
    <row r="2547" spans="1:10" x14ac:dyDescent="0.25">
      <c r="A2547" s="40" t="s">
        <v>4179</v>
      </c>
      <c r="B2547" s="51">
        <v>2017</v>
      </c>
      <c r="C2547" s="18">
        <v>8.6999999999999993</v>
      </c>
      <c r="D2547" t="s">
        <v>4227</v>
      </c>
      <c r="E2547" t="s">
        <v>4166</v>
      </c>
      <c r="F2547" t="s">
        <v>4401</v>
      </c>
      <c r="G2547" t="s">
        <v>4571</v>
      </c>
      <c r="H2547" t="s">
        <v>4587</v>
      </c>
      <c r="J2547" t="s">
        <v>172</v>
      </c>
    </row>
    <row r="2548" spans="1:10" x14ac:dyDescent="0.25">
      <c r="A2548" s="40" t="s">
        <v>4183</v>
      </c>
      <c r="B2548" s="51">
        <v>2017</v>
      </c>
      <c r="C2548" s="18">
        <v>8.5</v>
      </c>
      <c r="D2548" t="s">
        <v>4172</v>
      </c>
      <c r="E2548" t="s">
        <v>4288</v>
      </c>
      <c r="F2548" t="s">
        <v>4374</v>
      </c>
      <c r="G2548" t="s">
        <v>4571</v>
      </c>
      <c r="H2548" t="s">
        <v>4587</v>
      </c>
      <c r="J2548" t="s">
        <v>172</v>
      </c>
    </row>
    <row r="2549" spans="1:10" x14ac:dyDescent="0.25">
      <c r="A2549" s="40" t="s">
        <v>4186</v>
      </c>
      <c r="B2549" s="51">
        <v>2017</v>
      </c>
      <c r="C2549" s="18">
        <v>8.4</v>
      </c>
      <c r="D2549" t="s">
        <v>4205</v>
      </c>
      <c r="E2549" t="s">
        <v>4227</v>
      </c>
      <c r="F2549" t="s">
        <v>4375</v>
      </c>
      <c r="G2549" t="s">
        <v>4571</v>
      </c>
      <c r="H2549" t="s">
        <v>4587</v>
      </c>
      <c r="J2549" t="s">
        <v>172</v>
      </c>
    </row>
    <row r="2550" spans="1:10" x14ac:dyDescent="0.25">
      <c r="A2550" s="40" t="s">
        <v>4143</v>
      </c>
      <c r="B2550" s="51">
        <v>2017</v>
      </c>
      <c r="C2550" s="18">
        <v>8.3000000000000007</v>
      </c>
      <c r="D2550" t="s">
        <v>4157</v>
      </c>
      <c r="E2550" t="s">
        <v>4230</v>
      </c>
      <c r="F2550" t="s">
        <v>4375</v>
      </c>
      <c r="G2550" t="s">
        <v>4571</v>
      </c>
      <c r="H2550" t="s">
        <v>4587</v>
      </c>
      <c r="J2550" t="s">
        <v>172</v>
      </c>
    </row>
    <row r="2551" spans="1:10" x14ac:dyDescent="0.25">
      <c r="A2551" s="40" t="s">
        <v>4148</v>
      </c>
      <c r="B2551" s="51">
        <v>2017</v>
      </c>
      <c r="C2551" s="18">
        <v>8.1</v>
      </c>
      <c r="D2551" t="s">
        <v>4180</v>
      </c>
      <c r="E2551" t="s">
        <v>4238</v>
      </c>
      <c r="F2551" t="s">
        <v>4219</v>
      </c>
      <c r="G2551" t="s">
        <v>4571</v>
      </c>
      <c r="H2551" t="s">
        <v>4587</v>
      </c>
      <c r="J2551" t="s">
        <v>172</v>
      </c>
    </row>
    <row r="2552" spans="1:10" x14ac:dyDescent="0.25">
      <c r="A2552" s="40" t="s">
        <v>4152</v>
      </c>
      <c r="B2552" s="51">
        <v>2017</v>
      </c>
      <c r="C2552" s="18">
        <v>8.1999999999999993</v>
      </c>
      <c r="D2552" t="s">
        <v>4290</v>
      </c>
      <c r="E2552" t="s">
        <v>4260</v>
      </c>
      <c r="F2552" t="s">
        <v>4316</v>
      </c>
      <c r="G2552" t="s">
        <v>4571</v>
      </c>
      <c r="H2552" t="s">
        <v>4587</v>
      </c>
      <c r="J2552" t="s">
        <v>172</v>
      </c>
    </row>
    <row r="2553" spans="1:10" x14ac:dyDescent="0.25">
      <c r="A2553" s="40" t="s">
        <v>4156</v>
      </c>
      <c r="B2553" s="51">
        <v>2016</v>
      </c>
      <c r="C2553" s="18">
        <v>8.1</v>
      </c>
      <c r="D2553" t="s">
        <v>4205</v>
      </c>
      <c r="E2553" t="s">
        <v>4328</v>
      </c>
      <c r="F2553" t="s">
        <v>4321</v>
      </c>
      <c r="G2553" t="s">
        <v>4571</v>
      </c>
      <c r="H2553" t="s">
        <v>4587</v>
      </c>
      <c r="J2553" t="s">
        <v>172</v>
      </c>
    </row>
    <row r="2554" spans="1:10" x14ac:dyDescent="0.25">
      <c r="A2554" s="40" t="s">
        <v>4160</v>
      </c>
      <c r="B2554" s="51">
        <v>2016</v>
      </c>
      <c r="C2554" s="18">
        <v>8.1</v>
      </c>
      <c r="D2554" t="s">
        <v>4245</v>
      </c>
      <c r="E2554" t="s">
        <v>4261</v>
      </c>
      <c r="F2554" t="s">
        <v>4155</v>
      </c>
      <c r="G2554" t="s">
        <v>4571</v>
      </c>
      <c r="H2554" t="s">
        <v>4587</v>
      </c>
      <c r="J2554" t="s">
        <v>172</v>
      </c>
    </row>
    <row r="2555" spans="1:10" x14ac:dyDescent="0.25">
      <c r="A2555" s="40" t="s">
        <v>4164</v>
      </c>
      <c r="B2555" s="51">
        <v>2016</v>
      </c>
      <c r="C2555" s="18">
        <v>8.1</v>
      </c>
      <c r="D2555" t="s">
        <v>4261</v>
      </c>
      <c r="E2555" t="s">
        <v>4217</v>
      </c>
      <c r="F2555" t="s">
        <v>4342</v>
      </c>
      <c r="G2555" t="s">
        <v>4571</v>
      </c>
      <c r="H2555" t="s">
        <v>4587</v>
      </c>
      <c r="J2555" t="s">
        <v>172</v>
      </c>
    </row>
    <row r="2556" spans="1:10" x14ac:dyDescent="0.25">
      <c r="A2556" s="40" t="s">
        <v>4168</v>
      </c>
      <c r="B2556" s="51">
        <v>2016</v>
      </c>
      <c r="C2556" s="18">
        <v>7.9</v>
      </c>
      <c r="D2556" t="s">
        <v>4244</v>
      </c>
      <c r="E2556" t="s">
        <v>4190</v>
      </c>
      <c r="F2556" t="s">
        <v>4380</v>
      </c>
      <c r="G2556" t="s">
        <v>4571</v>
      </c>
      <c r="H2556" t="s">
        <v>4587</v>
      </c>
      <c r="J2556" t="s">
        <v>172</v>
      </c>
    </row>
    <row r="2557" spans="1:10" x14ac:dyDescent="0.25">
      <c r="A2557" s="40" t="s">
        <v>4171</v>
      </c>
      <c r="B2557" s="51">
        <v>2016</v>
      </c>
      <c r="C2557" s="18">
        <v>7.9</v>
      </c>
      <c r="D2557" t="s">
        <v>4172</v>
      </c>
      <c r="E2557" t="s">
        <v>4154</v>
      </c>
      <c r="F2557" t="s">
        <v>4193</v>
      </c>
      <c r="G2557" t="s">
        <v>4571</v>
      </c>
      <c r="H2557" t="s">
        <v>4587</v>
      </c>
      <c r="J2557" t="s">
        <v>172</v>
      </c>
    </row>
    <row r="2558" spans="1:10" x14ac:dyDescent="0.25">
      <c r="A2558" s="40" t="s">
        <v>4175</v>
      </c>
      <c r="B2558" s="51">
        <v>2016</v>
      </c>
      <c r="C2558" s="18">
        <v>7.8</v>
      </c>
      <c r="D2558" t="s">
        <v>4269</v>
      </c>
      <c r="E2558" t="s">
        <v>4198</v>
      </c>
      <c r="F2558" t="s">
        <v>4150</v>
      </c>
      <c r="G2558" t="s">
        <v>4571</v>
      </c>
      <c r="H2558" t="s">
        <v>4587</v>
      </c>
      <c r="J2558" t="s">
        <v>172</v>
      </c>
    </row>
    <row r="2559" spans="1:10" x14ac:dyDescent="0.25">
      <c r="A2559" s="40" t="s">
        <v>4179</v>
      </c>
      <c r="B2559" s="51">
        <v>2016</v>
      </c>
      <c r="C2559" s="18">
        <v>7.7</v>
      </c>
      <c r="D2559" t="s">
        <v>4177</v>
      </c>
      <c r="E2559" t="s">
        <v>4162</v>
      </c>
      <c r="F2559" t="s">
        <v>4213</v>
      </c>
      <c r="G2559" t="s">
        <v>4571</v>
      </c>
      <c r="H2559" t="s">
        <v>4587</v>
      </c>
      <c r="J2559" t="s">
        <v>172</v>
      </c>
    </row>
    <row r="2560" spans="1:10" x14ac:dyDescent="0.25">
      <c r="A2560" s="40" t="s">
        <v>4183</v>
      </c>
      <c r="B2560" s="51">
        <v>2016</v>
      </c>
      <c r="C2560" s="18">
        <v>7.6</v>
      </c>
      <c r="D2560" t="s">
        <v>4190</v>
      </c>
      <c r="E2560" t="s">
        <v>4269</v>
      </c>
      <c r="F2560" t="s">
        <v>4145</v>
      </c>
      <c r="G2560" t="s">
        <v>4571</v>
      </c>
      <c r="H2560" t="s">
        <v>4587</v>
      </c>
      <c r="J2560" t="s">
        <v>172</v>
      </c>
    </row>
    <row r="2561" spans="1:10" x14ac:dyDescent="0.25">
      <c r="A2561" s="40" t="s">
        <v>4186</v>
      </c>
      <c r="B2561" s="51">
        <v>2016</v>
      </c>
      <c r="C2561" s="18">
        <v>7.5</v>
      </c>
      <c r="D2561" t="s">
        <v>4181</v>
      </c>
      <c r="E2561" t="s">
        <v>4231</v>
      </c>
      <c r="F2561" t="s">
        <v>4173</v>
      </c>
      <c r="G2561" t="s">
        <v>4571</v>
      </c>
      <c r="H2561" t="s">
        <v>4587</v>
      </c>
      <c r="J2561" t="s">
        <v>172</v>
      </c>
    </row>
    <row r="2562" spans="1:10" x14ac:dyDescent="0.25">
      <c r="A2562" s="40" t="s">
        <v>4143</v>
      </c>
      <c r="B2562" s="51">
        <v>2016</v>
      </c>
      <c r="C2562" s="18">
        <v>7.4</v>
      </c>
      <c r="D2562" t="s">
        <v>4202</v>
      </c>
      <c r="E2562" t="s">
        <v>4231</v>
      </c>
      <c r="F2562" t="s">
        <v>4210</v>
      </c>
      <c r="G2562" t="s">
        <v>4571</v>
      </c>
      <c r="H2562" t="s">
        <v>4587</v>
      </c>
      <c r="J2562" t="s">
        <v>172</v>
      </c>
    </row>
    <row r="2563" spans="1:10" x14ac:dyDescent="0.25">
      <c r="A2563" s="40" t="s">
        <v>4148</v>
      </c>
      <c r="B2563" s="51">
        <v>2016</v>
      </c>
      <c r="C2563" s="18">
        <v>7.5</v>
      </c>
      <c r="D2563" t="s">
        <v>4286</v>
      </c>
      <c r="E2563" t="s">
        <v>4210</v>
      </c>
      <c r="F2563" t="s">
        <v>4144</v>
      </c>
      <c r="G2563" t="s">
        <v>4571</v>
      </c>
      <c r="H2563" t="s">
        <v>4587</v>
      </c>
      <c r="J2563" t="s">
        <v>172</v>
      </c>
    </row>
    <row r="2564" spans="1:10" x14ac:dyDescent="0.25">
      <c r="A2564" s="40" t="s">
        <v>4152</v>
      </c>
      <c r="B2564" s="51">
        <v>2016</v>
      </c>
      <c r="C2564" s="18">
        <v>7.5</v>
      </c>
      <c r="D2564" t="s">
        <v>4176</v>
      </c>
      <c r="E2564" t="s">
        <v>4232</v>
      </c>
      <c r="F2564" t="s">
        <v>4216</v>
      </c>
      <c r="G2564" t="s">
        <v>4571</v>
      </c>
      <c r="H2564" t="s">
        <v>4587</v>
      </c>
      <c r="J2564" t="s">
        <v>172</v>
      </c>
    </row>
    <row r="2565" spans="1:10" x14ac:dyDescent="0.25">
      <c r="A2565" s="40" t="s">
        <v>4156</v>
      </c>
      <c r="B2565" s="51">
        <v>2015</v>
      </c>
      <c r="C2565" s="18">
        <v>7.5</v>
      </c>
      <c r="D2565" t="s">
        <v>4173</v>
      </c>
      <c r="E2565" t="s">
        <v>4225</v>
      </c>
      <c r="F2565" t="s">
        <v>4240</v>
      </c>
      <c r="G2565" t="s">
        <v>4571</v>
      </c>
      <c r="H2565" t="s">
        <v>4587</v>
      </c>
      <c r="J2565" t="s">
        <v>172</v>
      </c>
    </row>
    <row r="2566" spans="1:10" x14ac:dyDescent="0.25">
      <c r="A2566" s="40" t="s">
        <v>4160</v>
      </c>
      <c r="B2566" s="51">
        <v>2015</v>
      </c>
      <c r="C2566" s="18">
        <v>7.4</v>
      </c>
      <c r="D2566" t="s">
        <v>4203</v>
      </c>
      <c r="E2566" t="s">
        <v>4206</v>
      </c>
      <c r="F2566" t="s">
        <v>4261</v>
      </c>
      <c r="G2566" t="s">
        <v>4571</v>
      </c>
      <c r="H2566" t="s">
        <v>4587</v>
      </c>
      <c r="J2566" t="s">
        <v>172</v>
      </c>
    </row>
    <row r="2567" spans="1:10" x14ac:dyDescent="0.25">
      <c r="A2567" s="40" t="s">
        <v>4164</v>
      </c>
      <c r="B2567" s="51">
        <v>2015</v>
      </c>
      <c r="C2567" s="18">
        <v>7.5</v>
      </c>
      <c r="D2567" t="s">
        <v>4190</v>
      </c>
      <c r="E2567" t="s">
        <v>4238</v>
      </c>
      <c r="F2567" t="s">
        <v>4172</v>
      </c>
      <c r="G2567" t="s">
        <v>4571</v>
      </c>
      <c r="H2567" t="s">
        <v>4587</v>
      </c>
      <c r="J2567" t="s">
        <v>172</v>
      </c>
    </row>
    <row r="2568" spans="1:10" x14ac:dyDescent="0.25">
      <c r="A2568" s="40" t="s">
        <v>4168</v>
      </c>
      <c r="B2568" s="51">
        <v>2015</v>
      </c>
      <c r="C2568" s="18">
        <v>7.3</v>
      </c>
      <c r="D2568" t="s">
        <v>4248</v>
      </c>
      <c r="E2568" t="s">
        <v>4153</v>
      </c>
      <c r="F2568" t="s">
        <v>4227</v>
      </c>
      <c r="G2568" t="s">
        <v>4571</v>
      </c>
      <c r="H2568" t="s">
        <v>4587</v>
      </c>
      <c r="J2568" t="s">
        <v>172</v>
      </c>
    </row>
    <row r="2569" spans="1:10" x14ac:dyDescent="0.25">
      <c r="A2569" s="40" t="s">
        <v>4171</v>
      </c>
      <c r="B2569" s="51">
        <v>2015</v>
      </c>
      <c r="C2569" s="18">
        <v>7.5</v>
      </c>
      <c r="D2569" t="s">
        <v>4282</v>
      </c>
      <c r="E2569" t="s">
        <v>4210</v>
      </c>
      <c r="F2569" t="s">
        <v>4262</v>
      </c>
      <c r="G2569" t="s">
        <v>4571</v>
      </c>
      <c r="H2569" t="s">
        <v>4587</v>
      </c>
      <c r="J2569" t="s">
        <v>172</v>
      </c>
    </row>
    <row r="2570" spans="1:10" x14ac:dyDescent="0.25">
      <c r="A2570" s="40" t="s">
        <v>4175</v>
      </c>
      <c r="B2570" s="51">
        <v>2015</v>
      </c>
      <c r="C2570" s="18">
        <v>7.5</v>
      </c>
      <c r="D2570" t="s">
        <v>4227</v>
      </c>
      <c r="E2570" t="s">
        <v>4227</v>
      </c>
      <c r="F2570" t="s">
        <v>4328</v>
      </c>
      <c r="G2570" t="s">
        <v>4571</v>
      </c>
      <c r="H2570" t="s">
        <v>4587</v>
      </c>
      <c r="J2570" t="s">
        <v>172</v>
      </c>
    </row>
    <row r="2571" spans="1:10" x14ac:dyDescent="0.25">
      <c r="A2571" s="40" t="s">
        <v>4179</v>
      </c>
      <c r="B2571" s="51">
        <v>2015</v>
      </c>
      <c r="C2571" s="18">
        <v>7.4</v>
      </c>
      <c r="D2571" t="s">
        <v>4286</v>
      </c>
      <c r="E2571" t="s">
        <v>4241</v>
      </c>
      <c r="F2571" t="s">
        <v>4161</v>
      </c>
      <c r="G2571" t="s">
        <v>4571</v>
      </c>
      <c r="H2571" t="s">
        <v>4587</v>
      </c>
      <c r="J2571" t="s">
        <v>172</v>
      </c>
    </row>
    <row r="2572" spans="1:10" x14ac:dyDescent="0.25">
      <c r="A2572" s="40" t="s">
        <v>4183</v>
      </c>
      <c r="B2572" s="51">
        <v>2015</v>
      </c>
      <c r="C2572" s="18">
        <v>7.4</v>
      </c>
      <c r="D2572" t="s">
        <v>4223</v>
      </c>
      <c r="E2572" t="s">
        <v>4245</v>
      </c>
      <c r="F2572" t="s">
        <v>4245</v>
      </c>
      <c r="G2572" t="s">
        <v>4571</v>
      </c>
      <c r="H2572" t="s">
        <v>4587</v>
      </c>
      <c r="J2572" t="s">
        <v>172</v>
      </c>
    </row>
    <row r="2573" spans="1:10" x14ac:dyDescent="0.25">
      <c r="A2573" s="40" t="s">
        <v>4186</v>
      </c>
      <c r="B2573" s="51">
        <v>2015</v>
      </c>
      <c r="C2573" s="18">
        <v>7.4</v>
      </c>
      <c r="D2573" t="s">
        <v>4241</v>
      </c>
      <c r="E2573" t="s">
        <v>4245</v>
      </c>
      <c r="F2573" t="s">
        <v>4232</v>
      </c>
      <c r="G2573" t="s">
        <v>4571</v>
      </c>
      <c r="H2573" t="s">
        <v>4587</v>
      </c>
      <c r="J2573" t="s">
        <v>172</v>
      </c>
    </row>
    <row r="2574" spans="1:10" x14ac:dyDescent="0.25">
      <c r="A2574" s="40" t="s">
        <v>4143</v>
      </c>
      <c r="B2574" s="51">
        <v>2015</v>
      </c>
      <c r="C2574" s="18">
        <v>7.3</v>
      </c>
      <c r="D2574" t="s">
        <v>4223</v>
      </c>
      <c r="E2574" t="s">
        <v>4290</v>
      </c>
      <c r="F2574" t="s">
        <v>4245</v>
      </c>
      <c r="G2574" t="s">
        <v>4571</v>
      </c>
      <c r="H2574" t="s">
        <v>4587</v>
      </c>
      <c r="J2574" t="s">
        <v>172</v>
      </c>
    </row>
    <row r="2575" spans="1:10" x14ac:dyDescent="0.25">
      <c r="A2575" s="40" t="s">
        <v>4148</v>
      </c>
      <c r="B2575" s="51">
        <v>2015</v>
      </c>
      <c r="C2575" s="18">
        <v>7.3</v>
      </c>
      <c r="D2575" t="s">
        <v>4223</v>
      </c>
      <c r="E2575" t="s">
        <v>4173</v>
      </c>
      <c r="F2575" t="s">
        <v>4187</v>
      </c>
      <c r="G2575" t="s">
        <v>4571</v>
      </c>
      <c r="H2575" t="s">
        <v>4587</v>
      </c>
      <c r="J2575" t="s">
        <v>172</v>
      </c>
    </row>
    <row r="2576" spans="1:10" x14ac:dyDescent="0.25">
      <c r="A2576" s="40" t="s">
        <v>4152</v>
      </c>
      <c r="B2576" s="51">
        <v>2015</v>
      </c>
      <c r="C2576" s="18">
        <v>7.3</v>
      </c>
      <c r="D2576" t="s">
        <v>4165</v>
      </c>
      <c r="E2576" t="s">
        <v>4274</v>
      </c>
      <c r="F2576" t="s">
        <v>4244</v>
      </c>
      <c r="G2576" t="s">
        <v>4571</v>
      </c>
      <c r="H2576" t="s">
        <v>4587</v>
      </c>
      <c r="J2576" t="s">
        <v>172</v>
      </c>
    </row>
    <row r="2577" spans="1:10" x14ac:dyDescent="0.25">
      <c r="A2577" s="40" t="s">
        <v>4156</v>
      </c>
      <c r="B2577" s="51">
        <v>2014</v>
      </c>
      <c r="C2577" s="18">
        <v>7.3</v>
      </c>
      <c r="D2577" t="s">
        <v>4290</v>
      </c>
      <c r="E2577" t="s">
        <v>4269</v>
      </c>
      <c r="F2577" t="s">
        <v>4291</v>
      </c>
      <c r="G2577" t="s">
        <v>4571</v>
      </c>
      <c r="H2577" t="s">
        <v>4587</v>
      </c>
      <c r="J2577" t="s">
        <v>172</v>
      </c>
    </row>
    <row r="2578" spans="1:10" x14ac:dyDescent="0.25">
      <c r="A2578" s="40" t="s">
        <v>4160</v>
      </c>
      <c r="B2578" s="51">
        <v>2014</v>
      </c>
      <c r="C2578" s="18">
        <v>7.3</v>
      </c>
      <c r="D2578" t="s">
        <v>4248</v>
      </c>
      <c r="E2578" t="s">
        <v>4149</v>
      </c>
      <c r="F2578" t="s">
        <v>4263</v>
      </c>
      <c r="G2578" t="s">
        <v>4571</v>
      </c>
      <c r="H2578" t="s">
        <v>4587</v>
      </c>
      <c r="J2578" t="s">
        <v>172</v>
      </c>
    </row>
    <row r="2579" spans="1:10" x14ac:dyDescent="0.25">
      <c r="A2579" s="40" t="s">
        <v>4164</v>
      </c>
      <c r="B2579" s="51">
        <v>2014</v>
      </c>
      <c r="C2579" s="18">
        <v>7.4</v>
      </c>
      <c r="D2579" t="s">
        <v>4240</v>
      </c>
      <c r="E2579" t="s">
        <v>4149</v>
      </c>
      <c r="F2579" t="s">
        <v>4188</v>
      </c>
      <c r="G2579" t="s">
        <v>4571</v>
      </c>
      <c r="H2579" t="s">
        <v>4587</v>
      </c>
      <c r="J2579" t="s">
        <v>172</v>
      </c>
    </row>
    <row r="2580" spans="1:10" x14ac:dyDescent="0.25">
      <c r="A2580" s="40" t="s">
        <v>4168</v>
      </c>
      <c r="B2580" s="51">
        <v>2014</v>
      </c>
      <c r="C2580" s="18">
        <v>7.2</v>
      </c>
      <c r="D2580" t="s">
        <v>4181</v>
      </c>
      <c r="E2580" t="s">
        <v>4231</v>
      </c>
      <c r="F2580" t="s">
        <v>4263</v>
      </c>
      <c r="G2580" t="s">
        <v>4571</v>
      </c>
      <c r="H2580" t="s">
        <v>4587</v>
      </c>
      <c r="J2580" t="s">
        <v>172</v>
      </c>
    </row>
    <row r="2581" spans="1:10" x14ac:dyDescent="0.25">
      <c r="A2581" s="40" t="s">
        <v>4171</v>
      </c>
      <c r="B2581" s="51">
        <v>2014</v>
      </c>
      <c r="C2581" s="18">
        <v>7.2</v>
      </c>
      <c r="D2581" t="s">
        <v>4248</v>
      </c>
      <c r="E2581" t="s">
        <v>4237</v>
      </c>
      <c r="F2581" t="s">
        <v>4263</v>
      </c>
      <c r="G2581" t="s">
        <v>4571</v>
      </c>
      <c r="H2581" t="s">
        <v>4587</v>
      </c>
      <c r="J2581" t="s">
        <v>172</v>
      </c>
    </row>
    <row r="2582" spans="1:10" x14ac:dyDescent="0.25">
      <c r="A2582" s="40" t="s">
        <v>4175</v>
      </c>
      <c r="B2582" s="51">
        <v>2014</v>
      </c>
      <c r="C2582" s="18">
        <v>7.3</v>
      </c>
      <c r="D2582" t="s">
        <v>4165</v>
      </c>
      <c r="E2582" t="s">
        <v>4206</v>
      </c>
      <c r="F2582" t="s">
        <v>4206</v>
      </c>
      <c r="G2582" t="s">
        <v>4571</v>
      </c>
      <c r="H2582" t="s">
        <v>4587</v>
      </c>
      <c r="J2582" t="s">
        <v>172</v>
      </c>
    </row>
    <row r="2583" spans="1:10" x14ac:dyDescent="0.25">
      <c r="A2583" s="40" t="s">
        <v>4179</v>
      </c>
      <c r="B2583" s="51">
        <v>2014</v>
      </c>
      <c r="C2583" s="18">
        <v>7.3</v>
      </c>
      <c r="D2583" t="s">
        <v>4274</v>
      </c>
      <c r="E2583" t="s">
        <v>4223</v>
      </c>
      <c r="F2583" t="s">
        <v>4236</v>
      </c>
      <c r="G2583" t="s">
        <v>4571</v>
      </c>
      <c r="H2583" t="s">
        <v>4587</v>
      </c>
      <c r="J2583" t="s">
        <v>172</v>
      </c>
    </row>
    <row r="2584" spans="1:10" x14ac:dyDescent="0.25">
      <c r="A2584" s="40" t="s">
        <v>4183</v>
      </c>
      <c r="B2584" s="51">
        <v>2014</v>
      </c>
      <c r="C2584" s="18">
        <v>7.3</v>
      </c>
      <c r="D2584" t="s">
        <v>4274</v>
      </c>
      <c r="E2584" t="s">
        <v>4153</v>
      </c>
      <c r="F2584" t="s">
        <v>4149</v>
      </c>
      <c r="G2584" t="s">
        <v>4571</v>
      </c>
      <c r="H2584" t="s">
        <v>4587</v>
      </c>
      <c r="J2584" t="s">
        <v>172</v>
      </c>
    </row>
    <row r="2585" spans="1:10" x14ac:dyDescent="0.25">
      <c r="A2585" s="40" t="s">
        <v>4186</v>
      </c>
      <c r="B2585" s="51">
        <v>2014</v>
      </c>
      <c r="C2585" s="18">
        <v>7.4</v>
      </c>
      <c r="D2585" t="s">
        <v>4161</v>
      </c>
      <c r="E2585" t="s">
        <v>4286</v>
      </c>
      <c r="F2585" t="s">
        <v>4232</v>
      </c>
      <c r="G2585" t="s">
        <v>4571</v>
      </c>
      <c r="H2585" t="s">
        <v>4587</v>
      </c>
      <c r="J2585" t="s">
        <v>172</v>
      </c>
    </row>
    <row r="2586" spans="1:10" x14ac:dyDescent="0.25">
      <c r="A2586" s="40" t="s">
        <v>4143</v>
      </c>
      <c r="B2586" s="51">
        <v>2014</v>
      </c>
      <c r="C2586" s="18">
        <v>7.3</v>
      </c>
      <c r="D2586" t="s">
        <v>4291</v>
      </c>
      <c r="E2586" t="s">
        <v>4295</v>
      </c>
      <c r="F2586" t="s">
        <v>4239</v>
      </c>
      <c r="G2586" t="s">
        <v>4571</v>
      </c>
      <c r="H2586" t="s">
        <v>4587</v>
      </c>
      <c r="J2586" t="s">
        <v>172</v>
      </c>
    </row>
    <row r="2587" spans="1:10" x14ac:dyDescent="0.25">
      <c r="A2587" s="40" t="s">
        <v>4148</v>
      </c>
      <c r="B2587" s="51">
        <v>2014</v>
      </c>
      <c r="C2587" s="18">
        <v>7.4</v>
      </c>
      <c r="D2587" t="s">
        <v>4238</v>
      </c>
      <c r="E2587" t="s">
        <v>4202</v>
      </c>
      <c r="F2587" t="s">
        <v>4235</v>
      </c>
      <c r="G2587" t="s">
        <v>4571</v>
      </c>
      <c r="H2587" t="s">
        <v>4587</v>
      </c>
      <c r="J2587" t="s">
        <v>172</v>
      </c>
    </row>
    <row r="2588" spans="1:10" x14ac:dyDescent="0.25">
      <c r="A2588" s="40" t="s">
        <v>4152</v>
      </c>
      <c r="B2588" s="51">
        <v>2014</v>
      </c>
      <c r="C2588" s="18">
        <v>7.4</v>
      </c>
      <c r="D2588" t="s">
        <v>4286</v>
      </c>
      <c r="E2588" t="s">
        <v>4187</v>
      </c>
      <c r="F2588" t="s">
        <v>4282</v>
      </c>
      <c r="G2588" t="s">
        <v>4571</v>
      </c>
      <c r="H2588" t="s">
        <v>4587</v>
      </c>
      <c r="J2588" t="s">
        <v>172</v>
      </c>
    </row>
    <row r="2589" spans="1:10" x14ac:dyDescent="0.25">
      <c r="A2589" s="40" t="s">
        <v>4156</v>
      </c>
      <c r="B2589" s="51">
        <v>2013</v>
      </c>
      <c r="C2589" s="18">
        <v>7.4</v>
      </c>
      <c r="D2589" t="s">
        <v>4180</v>
      </c>
      <c r="E2589" t="s">
        <v>4187</v>
      </c>
      <c r="F2589" t="s">
        <v>4187</v>
      </c>
      <c r="G2589" t="s">
        <v>4571</v>
      </c>
      <c r="H2589" t="s">
        <v>4587</v>
      </c>
      <c r="J2589" t="s">
        <v>172</v>
      </c>
    </row>
    <row r="2590" spans="1:10" x14ac:dyDescent="0.25">
      <c r="A2590" s="40" t="s">
        <v>4160</v>
      </c>
      <c r="B2590" s="51">
        <v>2013</v>
      </c>
      <c r="C2590" s="18">
        <v>7.5</v>
      </c>
      <c r="D2590" t="s">
        <v>4245</v>
      </c>
      <c r="E2590" t="s">
        <v>4173</v>
      </c>
      <c r="F2590" t="s">
        <v>4165</v>
      </c>
      <c r="G2590" t="s">
        <v>4571</v>
      </c>
      <c r="H2590" t="s">
        <v>4587</v>
      </c>
      <c r="J2590" t="s">
        <v>172</v>
      </c>
    </row>
    <row r="2591" spans="1:10" x14ac:dyDescent="0.25">
      <c r="A2591" s="40" t="s">
        <v>4164</v>
      </c>
      <c r="B2591" s="51">
        <v>2013</v>
      </c>
      <c r="C2591" s="18">
        <v>7.4</v>
      </c>
      <c r="D2591" t="s">
        <v>4286</v>
      </c>
      <c r="E2591" t="s">
        <v>4176</v>
      </c>
      <c r="F2591" t="s">
        <v>4244</v>
      </c>
      <c r="G2591" t="s">
        <v>4571</v>
      </c>
      <c r="H2591" t="s">
        <v>4587</v>
      </c>
      <c r="J2591" t="s">
        <v>172</v>
      </c>
    </row>
    <row r="2592" spans="1:10" x14ac:dyDescent="0.25">
      <c r="A2592" s="40" t="s">
        <v>4168</v>
      </c>
      <c r="B2592" s="51">
        <v>2013</v>
      </c>
      <c r="C2592" s="18">
        <v>7.4</v>
      </c>
      <c r="D2592" t="s">
        <v>4181</v>
      </c>
      <c r="E2592" t="s">
        <v>4232</v>
      </c>
      <c r="F2592" t="s">
        <v>4242</v>
      </c>
      <c r="G2592" t="s">
        <v>4571</v>
      </c>
      <c r="H2592" t="s">
        <v>4587</v>
      </c>
      <c r="J2592" t="s">
        <v>172</v>
      </c>
    </row>
    <row r="2593" spans="1:10" x14ac:dyDescent="0.25">
      <c r="A2593" s="40" t="s">
        <v>4171</v>
      </c>
      <c r="B2593" s="51">
        <v>2013</v>
      </c>
      <c r="C2593" s="18">
        <v>7.4</v>
      </c>
      <c r="D2593" t="s">
        <v>4232</v>
      </c>
      <c r="E2593" t="s">
        <v>4184</v>
      </c>
      <c r="F2593" t="s">
        <v>4249</v>
      </c>
      <c r="G2593" t="s">
        <v>4571</v>
      </c>
      <c r="H2593" t="s">
        <v>4587</v>
      </c>
      <c r="J2593" t="s">
        <v>172</v>
      </c>
    </row>
    <row r="2594" spans="1:10" x14ac:dyDescent="0.25">
      <c r="A2594" s="40" t="s">
        <v>4175</v>
      </c>
      <c r="B2594" s="51">
        <v>2013</v>
      </c>
      <c r="C2594" s="18">
        <v>7.4</v>
      </c>
      <c r="D2594" t="s">
        <v>4238</v>
      </c>
      <c r="E2594" t="s">
        <v>4232</v>
      </c>
      <c r="F2594" t="s">
        <v>4300</v>
      </c>
      <c r="G2594" t="s">
        <v>4571</v>
      </c>
      <c r="H2594" t="s">
        <v>4587</v>
      </c>
      <c r="J2594" t="s">
        <v>172</v>
      </c>
    </row>
    <row r="2595" spans="1:10" x14ac:dyDescent="0.25">
      <c r="A2595" s="40" t="s">
        <v>4179</v>
      </c>
      <c r="B2595" s="51">
        <v>2013</v>
      </c>
      <c r="C2595" s="18">
        <v>7.4</v>
      </c>
      <c r="D2595" t="s">
        <v>4261</v>
      </c>
      <c r="E2595" t="s">
        <v>4144</v>
      </c>
      <c r="F2595" t="s">
        <v>4314</v>
      </c>
      <c r="G2595" t="s">
        <v>4571</v>
      </c>
      <c r="H2595" t="s">
        <v>4587</v>
      </c>
      <c r="J2595" t="s">
        <v>172</v>
      </c>
    </row>
    <row r="2596" spans="1:10" x14ac:dyDescent="0.25">
      <c r="A2596" s="40" t="s">
        <v>4183</v>
      </c>
      <c r="B2596" s="51">
        <v>2013</v>
      </c>
      <c r="C2596" s="18">
        <v>7.2</v>
      </c>
      <c r="D2596" t="s">
        <v>4248</v>
      </c>
      <c r="E2596" t="s">
        <v>4205</v>
      </c>
      <c r="F2596" t="s">
        <v>4500</v>
      </c>
      <c r="G2596" t="s">
        <v>4571</v>
      </c>
      <c r="H2596" t="s">
        <v>4587</v>
      </c>
      <c r="J2596" t="s">
        <v>172</v>
      </c>
    </row>
    <row r="2597" spans="1:10" x14ac:dyDescent="0.25">
      <c r="A2597" s="40" t="s">
        <v>4186</v>
      </c>
      <c r="B2597" s="51">
        <v>2013</v>
      </c>
      <c r="C2597" s="18">
        <v>7.4</v>
      </c>
      <c r="D2597" t="s">
        <v>4251</v>
      </c>
      <c r="E2597" t="s">
        <v>4282</v>
      </c>
      <c r="F2597" t="s">
        <v>4300</v>
      </c>
      <c r="G2597" t="s">
        <v>4571</v>
      </c>
      <c r="H2597" t="s">
        <v>4587</v>
      </c>
      <c r="J2597" t="s">
        <v>172</v>
      </c>
    </row>
    <row r="2598" spans="1:10" x14ac:dyDescent="0.25">
      <c r="A2598" s="40" t="s">
        <v>4143</v>
      </c>
      <c r="B2598" s="51">
        <v>2013</v>
      </c>
      <c r="C2598" s="18">
        <v>7.2</v>
      </c>
      <c r="D2598" t="s">
        <v>4238</v>
      </c>
      <c r="E2598" t="s">
        <v>4263</v>
      </c>
      <c r="F2598" t="s">
        <v>4331</v>
      </c>
      <c r="G2598" t="s">
        <v>4571</v>
      </c>
      <c r="H2598" t="s">
        <v>4587</v>
      </c>
      <c r="J2598" t="s">
        <v>172</v>
      </c>
    </row>
    <row r="2599" spans="1:10" x14ac:dyDescent="0.25">
      <c r="A2599" s="40" t="s">
        <v>4148</v>
      </c>
      <c r="B2599" s="51">
        <v>2013</v>
      </c>
      <c r="C2599" s="18">
        <v>7.2</v>
      </c>
      <c r="D2599" t="s">
        <v>4208</v>
      </c>
      <c r="E2599" t="s">
        <v>4348</v>
      </c>
      <c r="F2599" t="s">
        <v>4354</v>
      </c>
      <c r="G2599" t="s">
        <v>4571</v>
      </c>
      <c r="H2599" t="s">
        <v>4587</v>
      </c>
      <c r="J2599" t="s">
        <v>172</v>
      </c>
    </row>
    <row r="2600" spans="1:10" x14ac:dyDescent="0.25">
      <c r="A2600" s="40" t="s">
        <v>4152</v>
      </c>
      <c r="B2600" s="51">
        <v>2013</v>
      </c>
      <c r="C2600" s="18">
        <v>7.4</v>
      </c>
      <c r="D2600" t="s">
        <v>4205</v>
      </c>
      <c r="E2600" t="s">
        <v>4153</v>
      </c>
      <c r="F2600" t="s">
        <v>4304</v>
      </c>
      <c r="G2600" t="s">
        <v>4571</v>
      </c>
      <c r="H2600" t="s">
        <v>4587</v>
      </c>
      <c r="J2600" t="s">
        <v>172</v>
      </c>
    </row>
    <row r="2601" spans="1:10" x14ac:dyDescent="0.25">
      <c r="A2601" s="40" t="s">
        <v>4156</v>
      </c>
      <c r="B2601" s="51">
        <v>2012</v>
      </c>
      <c r="C2601" s="18">
        <v>7.4</v>
      </c>
      <c r="D2601" t="s">
        <v>4223</v>
      </c>
      <c r="E2601" t="s">
        <v>4263</v>
      </c>
      <c r="F2601" t="s">
        <v>4358</v>
      </c>
      <c r="G2601" t="s">
        <v>4571</v>
      </c>
      <c r="H2601" t="s">
        <v>4587</v>
      </c>
      <c r="J2601" t="s">
        <v>172</v>
      </c>
    </row>
    <row r="2602" spans="1:10" x14ac:dyDescent="0.25">
      <c r="A2602" s="40" t="s">
        <v>4160</v>
      </c>
      <c r="B2602" s="51">
        <v>2012</v>
      </c>
      <c r="C2602" s="18">
        <v>7.4</v>
      </c>
      <c r="D2602" t="s">
        <v>4282</v>
      </c>
      <c r="E2602" t="s">
        <v>4298</v>
      </c>
      <c r="F2602" t="s">
        <v>4379</v>
      </c>
      <c r="G2602" t="s">
        <v>4571</v>
      </c>
      <c r="H2602" t="s">
        <v>4587</v>
      </c>
      <c r="J2602" t="s">
        <v>172</v>
      </c>
    </row>
    <row r="2603" spans="1:10" x14ac:dyDescent="0.25">
      <c r="A2603" s="40" t="s">
        <v>4164</v>
      </c>
      <c r="B2603" s="51">
        <v>2012</v>
      </c>
      <c r="C2603" s="18">
        <v>7.5</v>
      </c>
      <c r="D2603" t="s">
        <v>4192</v>
      </c>
      <c r="E2603" t="s">
        <v>4299</v>
      </c>
      <c r="F2603" t="s">
        <v>4351</v>
      </c>
      <c r="G2603" t="s">
        <v>4571</v>
      </c>
      <c r="H2603" t="s">
        <v>4587</v>
      </c>
      <c r="J2603" t="s">
        <v>172</v>
      </c>
    </row>
    <row r="2604" spans="1:10" x14ac:dyDescent="0.25">
      <c r="A2604" s="40" t="s">
        <v>4168</v>
      </c>
      <c r="B2604" s="51">
        <v>2012</v>
      </c>
      <c r="C2604" s="18">
        <v>7.6</v>
      </c>
      <c r="D2604" t="s">
        <v>4312</v>
      </c>
      <c r="E2604" t="s">
        <v>4283</v>
      </c>
      <c r="F2604" t="s">
        <v>4447</v>
      </c>
      <c r="G2604" t="s">
        <v>4571</v>
      </c>
      <c r="H2604" t="s">
        <v>4587</v>
      </c>
      <c r="J2604" t="s">
        <v>172</v>
      </c>
    </row>
    <row r="2605" spans="1:10" x14ac:dyDescent="0.25">
      <c r="A2605" s="40" t="s">
        <v>4171</v>
      </c>
      <c r="B2605" s="51">
        <v>2012</v>
      </c>
      <c r="C2605" s="18">
        <v>7.8</v>
      </c>
      <c r="D2605" t="s">
        <v>4236</v>
      </c>
      <c r="E2605" t="s">
        <v>4248</v>
      </c>
      <c r="F2605" t="s">
        <v>4354</v>
      </c>
      <c r="G2605" t="s">
        <v>4571</v>
      </c>
      <c r="H2605" t="s">
        <v>4587</v>
      </c>
      <c r="J2605" t="s">
        <v>172</v>
      </c>
    </row>
    <row r="2606" spans="1:10" x14ac:dyDescent="0.25">
      <c r="A2606" s="40" t="s">
        <v>4175</v>
      </c>
      <c r="B2606" s="51">
        <v>2012</v>
      </c>
      <c r="C2606" s="18">
        <v>7.9</v>
      </c>
      <c r="D2606" t="s">
        <v>4286</v>
      </c>
      <c r="E2606" t="s">
        <v>4232</v>
      </c>
      <c r="F2606" t="s">
        <v>4499</v>
      </c>
      <c r="G2606" t="s">
        <v>4571</v>
      </c>
      <c r="H2606" t="s">
        <v>4587</v>
      </c>
      <c r="J2606" t="s">
        <v>172</v>
      </c>
    </row>
    <row r="2607" spans="1:10" x14ac:dyDescent="0.25">
      <c r="A2607" s="40" t="s">
        <v>4179</v>
      </c>
      <c r="B2607" s="51">
        <v>2012</v>
      </c>
      <c r="C2607" s="18">
        <v>7.9</v>
      </c>
      <c r="D2607" t="s">
        <v>4223</v>
      </c>
      <c r="E2607" t="s">
        <v>4203</v>
      </c>
      <c r="F2607" t="s">
        <v>4355</v>
      </c>
      <c r="G2607" t="s">
        <v>4571</v>
      </c>
      <c r="H2607" t="s">
        <v>4587</v>
      </c>
      <c r="J2607" t="s">
        <v>172</v>
      </c>
    </row>
    <row r="2608" spans="1:10" x14ac:dyDescent="0.25">
      <c r="A2608" s="40" t="s">
        <v>4183</v>
      </c>
      <c r="B2608" s="51">
        <v>2012</v>
      </c>
      <c r="C2608" s="18">
        <v>8</v>
      </c>
      <c r="D2608" t="s">
        <v>4232</v>
      </c>
      <c r="E2608" t="s">
        <v>4206</v>
      </c>
      <c r="F2608" t="s">
        <v>4404</v>
      </c>
      <c r="G2608" t="s">
        <v>4571</v>
      </c>
      <c r="H2608" t="s">
        <v>4587</v>
      </c>
      <c r="J2608" t="s">
        <v>172</v>
      </c>
    </row>
    <row r="2609" spans="1:10" x14ac:dyDescent="0.25">
      <c r="A2609" s="40" t="s">
        <v>4186</v>
      </c>
      <c r="B2609" s="51">
        <v>2012</v>
      </c>
      <c r="C2609" s="18">
        <v>7.9</v>
      </c>
      <c r="D2609" t="s">
        <v>4291</v>
      </c>
      <c r="E2609" t="s">
        <v>4180</v>
      </c>
      <c r="F2609" t="s">
        <v>4430</v>
      </c>
      <c r="G2609" t="s">
        <v>4571</v>
      </c>
      <c r="H2609" t="s">
        <v>4587</v>
      </c>
      <c r="J2609" t="s">
        <v>172</v>
      </c>
    </row>
    <row r="2610" spans="1:10" x14ac:dyDescent="0.25">
      <c r="A2610" s="40" t="s">
        <v>4143</v>
      </c>
      <c r="B2610" s="51">
        <v>2012</v>
      </c>
      <c r="C2610" s="18">
        <v>8</v>
      </c>
      <c r="D2610" t="s">
        <v>4205</v>
      </c>
      <c r="E2610" t="s">
        <v>4188</v>
      </c>
      <c r="F2610" t="s">
        <v>4350</v>
      </c>
      <c r="G2610" t="s">
        <v>4571</v>
      </c>
      <c r="H2610" t="s">
        <v>4587</v>
      </c>
      <c r="J2610" t="s">
        <v>172</v>
      </c>
    </row>
    <row r="2611" spans="1:10" x14ac:dyDescent="0.25">
      <c r="A2611" s="40" t="s">
        <v>4148</v>
      </c>
      <c r="B2611" s="51">
        <v>2012</v>
      </c>
      <c r="C2611" s="18">
        <v>8</v>
      </c>
      <c r="D2611" t="s">
        <v>4223</v>
      </c>
      <c r="E2611" t="s">
        <v>4232</v>
      </c>
      <c r="F2611" t="s">
        <v>4329</v>
      </c>
      <c r="G2611" t="s">
        <v>4571</v>
      </c>
      <c r="H2611" t="s">
        <v>4587</v>
      </c>
      <c r="J2611" t="s">
        <v>172</v>
      </c>
    </row>
    <row r="2612" spans="1:10" x14ac:dyDescent="0.25">
      <c r="A2612" s="40" t="s">
        <v>4152</v>
      </c>
      <c r="B2612" s="51">
        <v>2012</v>
      </c>
      <c r="C2612" s="18">
        <v>8</v>
      </c>
      <c r="D2612" t="s">
        <v>4238</v>
      </c>
      <c r="E2612" t="s">
        <v>4270</v>
      </c>
      <c r="F2612" t="s">
        <v>4356</v>
      </c>
      <c r="G2612" t="s">
        <v>4571</v>
      </c>
      <c r="H2612" t="s">
        <v>4587</v>
      </c>
      <c r="J2612" t="s">
        <v>172</v>
      </c>
    </row>
    <row r="2613" spans="1:10" x14ac:dyDescent="0.25">
      <c r="A2613" s="40" t="s">
        <v>4156</v>
      </c>
      <c r="B2613" s="51">
        <v>2011</v>
      </c>
      <c r="C2613" s="18">
        <v>8.1</v>
      </c>
      <c r="D2613" t="s">
        <v>4176</v>
      </c>
      <c r="E2613" t="s">
        <v>4218</v>
      </c>
      <c r="F2613" t="s">
        <v>4336</v>
      </c>
      <c r="G2613" t="s">
        <v>4571</v>
      </c>
      <c r="H2613" t="s">
        <v>4587</v>
      </c>
      <c r="J2613" t="s">
        <v>172</v>
      </c>
    </row>
    <row r="2614" spans="1:10" x14ac:dyDescent="0.25">
      <c r="A2614" s="40" t="s">
        <v>4160</v>
      </c>
      <c r="B2614" s="51">
        <v>2011</v>
      </c>
      <c r="C2614" s="18">
        <v>8</v>
      </c>
      <c r="D2614" t="s">
        <v>4201</v>
      </c>
      <c r="E2614" t="s">
        <v>4350</v>
      </c>
      <c r="F2614" t="s">
        <v>4357</v>
      </c>
      <c r="G2614" t="s">
        <v>4571</v>
      </c>
      <c r="H2614" t="s">
        <v>4587</v>
      </c>
      <c r="J2614" t="s">
        <v>172</v>
      </c>
    </row>
    <row r="2615" spans="1:10" x14ac:dyDescent="0.25">
      <c r="A2615" s="40" t="s">
        <v>4164</v>
      </c>
      <c r="B2615" s="51">
        <v>2011</v>
      </c>
      <c r="C2615" s="18">
        <v>8.1999999999999993</v>
      </c>
      <c r="D2615" t="s">
        <v>4202</v>
      </c>
      <c r="E2615" t="s">
        <v>4314</v>
      </c>
      <c r="F2615" t="s">
        <v>4329</v>
      </c>
      <c r="G2615" t="s">
        <v>4571</v>
      </c>
      <c r="H2615" t="s">
        <v>4587</v>
      </c>
      <c r="J2615" t="s">
        <v>172</v>
      </c>
    </row>
    <row r="2616" spans="1:10" x14ac:dyDescent="0.25">
      <c r="A2616" s="40" t="s">
        <v>4168</v>
      </c>
      <c r="B2616" s="51">
        <v>2011</v>
      </c>
      <c r="C2616" s="18">
        <v>8.3000000000000007</v>
      </c>
      <c r="D2616" t="s">
        <v>4306</v>
      </c>
      <c r="E2616" t="s">
        <v>4329</v>
      </c>
      <c r="F2616" t="s">
        <v>4361</v>
      </c>
      <c r="G2616" t="s">
        <v>4571</v>
      </c>
      <c r="H2616" t="s">
        <v>4587</v>
      </c>
      <c r="J2616" t="s">
        <v>172</v>
      </c>
    </row>
    <row r="2617" spans="1:10" x14ac:dyDescent="0.25">
      <c r="A2617" s="40" t="s">
        <v>4171</v>
      </c>
      <c r="B2617" s="51">
        <v>2011</v>
      </c>
      <c r="C2617" s="18">
        <v>8.6999999999999993</v>
      </c>
      <c r="D2617" t="s">
        <v>4206</v>
      </c>
      <c r="E2617" t="s">
        <v>4206</v>
      </c>
      <c r="F2617" t="s">
        <v>4188</v>
      </c>
      <c r="G2617" t="s">
        <v>4571</v>
      </c>
      <c r="H2617" t="s">
        <v>4587</v>
      </c>
      <c r="J2617" t="s">
        <v>172</v>
      </c>
    </row>
    <row r="2618" spans="1:10" x14ac:dyDescent="0.25">
      <c r="A2618" s="40" t="s">
        <v>4175</v>
      </c>
      <c r="B2618" s="51">
        <v>2011</v>
      </c>
      <c r="C2618" s="18">
        <v>8.8000000000000007</v>
      </c>
      <c r="D2618" t="s">
        <v>4181</v>
      </c>
      <c r="E2618" t="s">
        <v>4165</v>
      </c>
      <c r="F2618" t="s">
        <v>4165</v>
      </c>
      <c r="G2618" t="s">
        <v>4571</v>
      </c>
      <c r="H2618" t="s">
        <v>4587</v>
      </c>
      <c r="J2618" t="s">
        <v>172</v>
      </c>
    </row>
    <row r="2619" spans="1:10" x14ac:dyDescent="0.25">
      <c r="A2619" s="40" t="s">
        <v>4179</v>
      </c>
      <c r="B2619" s="51">
        <v>2011</v>
      </c>
      <c r="C2619" s="18">
        <v>8.6999999999999993</v>
      </c>
      <c r="D2619" t="s">
        <v>4238</v>
      </c>
      <c r="E2619" t="s">
        <v>4290</v>
      </c>
      <c r="F2619" t="s">
        <v>4161</v>
      </c>
      <c r="G2619" t="s">
        <v>4571</v>
      </c>
      <c r="H2619" t="s">
        <v>4587</v>
      </c>
      <c r="J2619" t="s">
        <v>172</v>
      </c>
    </row>
    <row r="2620" spans="1:10" x14ac:dyDescent="0.25">
      <c r="A2620" s="40" t="s">
        <v>4183</v>
      </c>
      <c r="B2620" s="51">
        <v>2011</v>
      </c>
      <c r="C2620" s="18">
        <v>8.8000000000000007</v>
      </c>
      <c r="D2620" t="s">
        <v>4165</v>
      </c>
      <c r="E2620" t="s">
        <v>4145</v>
      </c>
      <c r="F2620" t="s">
        <v>4145</v>
      </c>
      <c r="G2620" t="s">
        <v>4571</v>
      </c>
      <c r="H2620" t="s">
        <v>4587</v>
      </c>
      <c r="J2620" t="s">
        <v>172</v>
      </c>
    </row>
    <row r="2621" spans="1:10" x14ac:dyDescent="0.25">
      <c r="A2621" s="40" t="s">
        <v>4186</v>
      </c>
      <c r="B2621" s="51">
        <v>2011</v>
      </c>
      <c r="C2621" s="18">
        <v>8.6999999999999993</v>
      </c>
      <c r="D2621" t="s">
        <v>4205</v>
      </c>
      <c r="E2621" t="s">
        <v>4328</v>
      </c>
      <c r="F2621" t="s">
        <v>4149</v>
      </c>
      <c r="G2621" t="s">
        <v>4571</v>
      </c>
      <c r="H2621" t="s">
        <v>4587</v>
      </c>
      <c r="J2621" t="s">
        <v>172</v>
      </c>
    </row>
    <row r="2622" spans="1:10" x14ac:dyDescent="0.25">
      <c r="A2622" s="40" t="s">
        <v>4143</v>
      </c>
      <c r="B2622" s="51">
        <v>2011</v>
      </c>
      <c r="C2622" s="18">
        <v>8.6999999999999993</v>
      </c>
      <c r="D2622" t="s">
        <v>4216</v>
      </c>
      <c r="E2622" t="s">
        <v>4184</v>
      </c>
      <c r="F2622" t="s">
        <v>4165</v>
      </c>
      <c r="G2622" t="s">
        <v>4571</v>
      </c>
      <c r="H2622" t="s">
        <v>4587</v>
      </c>
      <c r="J2622" t="s">
        <v>172</v>
      </c>
    </row>
    <row r="2623" spans="1:10" x14ac:dyDescent="0.25">
      <c r="A2623" s="40" t="s">
        <v>4148</v>
      </c>
      <c r="B2623" s="51">
        <v>2011</v>
      </c>
      <c r="C2623" s="18">
        <v>8.5</v>
      </c>
      <c r="D2623" t="s">
        <v>4181</v>
      </c>
      <c r="E2623" t="s">
        <v>4282</v>
      </c>
      <c r="F2623" t="s">
        <v>4312</v>
      </c>
      <c r="G2623" t="s">
        <v>4571</v>
      </c>
      <c r="H2623" t="s">
        <v>4587</v>
      </c>
      <c r="J2623" t="s">
        <v>172</v>
      </c>
    </row>
    <row r="2624" spans="1:10" x14ac:dyDescent="0.25">
      <c r="A2624" s="40" t="s">
        <v>4152</v>
      </c>
      <c r="B2624" s="51">
        <v>2011</v>
      </c>
      <c r="C2624" s="18">
        <v>8.5</v>
      </c>
      <c r="D2624" t="s">
        <v>4206</v>
      </c>
      <c r="E2624" t="s">
        <v>4248</v>
      </c>
      <c r="F2624" t="s">
        <v>4348</v>
      </c>
      <c r="G2624" t="s">
        <v>4571</v>
      </c>
      <c r="H2624" t="s">
        <v>4587</v>
      </c>
      <c r="J2624" t="s">
        <v>172</v>
      </c>
    </row>
    <row r="2625" spans="1:10" x14ac:dyDescent="0.25">
      <c r="A2625" s="40" t="s">
        <v>4156</v>
      </c>
      <c r="B2625" s="51">
        <v>2010</v>
      </c>
      <c r="C2625" s="18">
        <v>8.5</v>
      </c>
      <c r="D2625" t="s">
        <v>4232</v>
      </c>
      <c r="E2625" t="s">
        <v>4248</v>
      </c>
      <c r="F2625" t="s">
        <v>4244</v>
      </c>
      <c r="G2625" t="s">
        <v>4571</v>
      </c>
      <c r="H2625" t="s">
        <v>4587</v>
      </c>
      <c r="J2625" t="s">
        <v>172</v>
      </c>
    </row>
    <row r="2626" spans="1:10" x14ac:dyDescent="0.25">
      <c r="A2626" s="40" t="s">
        <v>4160</v>
      </c>
      <c r="B2626" s="51">
        <v>2010</v>
      </c>
      <c r="C2626" s="18">
        <v>8.5</v>
      </c>
      <c r="D2626" t="s">
        <v>4231</v>
      </c>
      <c r="E2626" t="s">
        <v>4248</v>
      </c>
      <c r="F2626" t="s">
        <v>4206</v>
      </c>
      <c r="G2626" t="s">
        <v>4571</v>
      </c>
      <c r="H2626" t="s">
        <v>4587</v>
      </c>
      <c r="J2626" t="s">
        <v>172</v>
      </c>
    </row>
    <row r="2627" spans="1:10" x14ac:dyDescent="0.25">
      <c r="A2627" s="40" t="s">
        <v>4164</v>
      </c>
      <c r="B2627" s="51">
        <v>2010</v>
      </c>
      <c r="C2627" s="18">
        <v>8.6</v>
      </c>
      <c r="D2627" t="s">
        <v>4206</v>
      </c>
      <c r="E2627" t="s">
        <v>4291</v>
      </c>
      <c r="F2627" t="s">
        <v>4291</v>
      </c>
      <c r="G2627" t="s">
        <v>4571</v>
      </c>
      <c r="H2627" t="s">
        <v>4587</v>
      </c>
      <c r="J2627" t="s">
        <v>172</v>
      </c>
    </row>
    <row r="2628" spans="1:10" x14ac:dyDescent="0.25">
      <c r="A2628" s="40" t="s">
        <v>4168</v>
      </c>
      <c r="B2628" s="51">
        <v>2010</v>
      </c>
      <c r="C2628" s="18">
        <v>8.6999999999999993</v>
      </c>
      <c r="D2628" t="s">
        <v>4232</v>
      </c>
      <c r="E2628" t="s">
        <v>4149</v>
      </c>
      <c r="F2628" t="s">
        <v>4357</v>
      </c>
      <c r="G2628" t="s">
        <v>4571</v>
      </c>
      <c r="H2628" t="s">
        <v>4587</v>
      </c>
      <c r="J2628" t="s">
        <v>172</v>
      </c>
    </row>
    <row r="2629" spans="1:10" x14ac:dyDescent="0.25">
      <c r="A2629" s="40" t="s">
        <v>4171</v>
      </c>
      <c r="B2629" s="51">
        <v>2010</v>
      </c>
      <c r="C2629" s="18">
        <v>8.6999999999999993</v>
      </c>
      <c r="D2629" t="s">
        <v>4188</v>
      </c>
      <c r="E2629" t="s">
        <v>4216</v>
      </c>
      <c r="F2629" t="s">
        <v>4201</v>
      </c>
      <c r="G2629" t="s">
        <v>4571</v>
      </c>
      <c r="H2629" t="s">
        <v>4587</v>
      </c>
      <c r="J2629" t="s">
        <v>172</v>
      </c>
    </row>
    <row r="2630" spans="1:10" x14ac:dyDescent="0.25">
      <c r="A2630" s="40" t="s">
        <v>4175</v>
      </c>
      <c r="B2630" s="51">
        <v>2010</v>
      </c>
      <c r="C2630" s="18">
        <v>8.6999999999999993</v>
      </c>
      <c r="D2630" t="s">
        <v>4269</v>
      </c>
      <c r="E2630" t="s">
        <v>4149</v>
      </c>
      <c r="F2630" t="s">
        <v>4270</v>
      </c>
      <c r="G2630" t="s">
        <v>4571</v>
      </c>
      <c r="H2630" t="s">
        <v>4587</v>
      </c>
      <c r="J2630" t="s">
        <v>172</v>
      </c>
    </row>
    <row r="2631" spans="1:10" x14ac:dyDescent="0.25">
      <c r="A2631" s="40" t="s">
        <v>4179</v>
      </c>
      <c r="B2631" s="51">
        <v>2010</v>
      </c>
      <c r="C2631" s="18">
        <v>8.6</v>
      </c>
      <c r="D2631" t="s">
        <v>4210</v>
      </c>
      <c r="E2631" t="s">
        <v>4153</v>
      </c>
      <c r="F2631" t="s">
        <v>4203</v>
      </c>
      <c r="G2631" t="s">
        <v>4571</v>
      </c>
      <c r="H2631" t="s">
        <v>4587</v>
      </c>
      <c r="J2631" t="s">
        <v>172</v>
      </c>
    </row>
    <row r="2632" spans="1:10" x14ac:dyDescent="0.25">
      <c r="A2632" s="40" t="s">
        <v>4183</v>
      </c>
      <c r="B2632" s="51">
        <v>2010</v>
      </c>
      <c r="C2632" s="18">
        <v>8.5</v>
      </c>
      <c r="D2632" t="s">
        <v>4201</v>
      </c>
      <c r="E2632" t="s">
        <v>4312</v>
      </c>
      <c r="F2632" t="s">
        <v>4237</v>
      </c>
      <c r="G2632" t="s">
        <v>4571</v>
      </c>
      <c r="H2632" t="s">
        <v>4587</v>
      </c>
      <c r="J2632" t="s">
        <v>172</v>
      </c>
    </row>
    <row r="2633" spans="1:10" x14ac:dyDescent="0.25">
      <c r="A2633" s="40" t="s">
        <v>4186</v>
      </c>
      <c r="B2633" s="51">
        <v>2010</v>
      </c>
      <c r="C2633" s="18">
        <v>8.6</v>
      </c>
      <c r="D2633" t="s">
        <v>4238</v>
      </c>
      <c r="E2633" t="s">
        <v>4282</v>
      </c>
      <c r="F2633" t="s">
        <v>4238</v>
      </c>
      <c r="G2633" t="s">
        <v>4571</v>
      </c>
      <c r="H2633" t="s">
        <v>4587</v>
      </c>
      <c r="J2633" t="s">
        <v>172</v>
      </c>
    </row>
    <row r="2634" spans="1:10" x14ac:dyDescent="0.25">
      <c r="A2634" s="40" t="s">
        <v>4143</v>
      </c>
      <c r="B2634" s="51">
        <v>2010</v>
      </c>
      <c r="C2634" s="18">
        <v>8.6</v>
      </c>
      <c r="D2634" t="s">
        <v>4187</v>
      </c>
      <c r="E2634" t="s">
        <v>4290</v>
      </c>
      <c r="F2634" t="s">
        <v>4290</v>
      </c>
      <c r="G2634" t="s">
        <v>4571</v>
      </c>
      <c r="H2634" t="s">
        <v>4587</v>
      </c>
      <c r="J2634" t="s">
        <v>172</v>
      </c>
    </row>
    <row r="2635" spans="1:10" x14ac:dyDescent="0.25">
      <c r="A2635" s="40" t="s">
        <v>4148</v>
      </c>
      <c r="B2635" s="51">
        <v>2010</v>
      </c>
      <c r="C2635" s="18">
        <v>8.6999999999999993</v>
      </c>
      <c r="D2635" t="s">
        <v>4286</v>
      </c>
      <c r="E2635" t="s">
        <v>4245</v>
      </c>
      <c r="F2635" t="s">
        <v>4245</v>
      </c>
      <c r="G2635" t="s">
        <v>4571</v>
      </c>
      <c r="H2635" t="s">
        <v>4587</v>
      </c>
      <c r="J2635" t="s">
        <v>172</v>
      </c>
    </row>
    <row r="2636" spans="1:10" x14ac:dyDescent="0.25">
      <c r="A2636" s="40" t="s">
        <v>4152</v>
      </c>
      <c r="B2636" s="51">
        <v>2010</v>
      </c>
      <c r="C2636" s="18">
        <v>8.6999999999999993</v>
      </c>
      <c r="D2636" t="s">
        <v>4239</v>
      </c>
      <c r="E2636" t="s">
        <v>4153</v>
      </c>
      <c r="F2636" t="s">
        <v>4201</v>
      </c>
      <c r="G2636" t="s">
        <v>4571</v>
      </c>
      <c r="H2636" t="s">
        <v>4587</v>
      </c>
      <c r="J2636" t="s">
        <v>172</v>
      </c>
    </row>
    <row r="2637" spans="1:10" x14ac:dyDescent="0.25">
      <c r="A2637" s="40" t="s">
        <v>4156</v>
      </c>
      <c r="B2637" s="51">
        <v>2009</v>
      </c>
      <c r="C2637" s="18">
        <v>8.6</v>
      </c>
      <c r="D2637" t="s">
        <v>4188</v>
      </c>
      <c r="E2637" t="s">
        <v>4402</v>
      </c>
      <c r="F2637" t="s">
        <v>4218</v>
      </c>
      <c r="G2637" t="s">
        <v>4571</v>
      </c>
      <c r="H2637" t="s">
        <v>4587</v>
      </c>
      <c r="J2637" t="s">
        <v>172</v>
      </c>
    </row>
    <row r="2638" spans="1:10" x14ac:dyDescent="0.25">
      <c r="A2638" s="40" t="s">
        <v>4160</v>
      </c>
      <c r="B2638" s="51">
        <v>2009</v>
      </c>
      <c r="C2638" s="18">
        <v>8.6</v>
      </c>
      <c r="D2638" t="s">
        <v>4291</v>
      </c>
      <c r="E2638" t="s">
        <v>4208</v>
      </c>
      <c r="F2638" t="s">
        <v>4360</v>
      </c>
      <c r="G2638" t="s">
        <v>4571</v>
      </c>
      <c r="H2638" t="s">
        <v>4587</v>
      </c>
      <c r="J2638" t="s">
        <v>172</v>
      </c>
    </row>
    <row r="2639" spans="1:10" x14ac:dyDescent="0.25">
      <c r="A2639" s="40" t="s">
        <v>4164</v>
      </c>
      <c r="B2639" s="51">
        <v>2009</v>
      </c>
      <c r="C2639" s="18">
        <v>8.6999999999999993</v>
      </c>
      <c r="D2639" t="s">
        <v>4264</v>
      </c>
      <c r="E2639" t="s">
        <v>4295</v>
      </c>
      <c r="F2639" t="s">
        <v>184</v>
      </c>
      <c r="G2639" t="s">
        <v>4571</v>
      </c>
      <c r="H2639" t="s">
        <v>4587</v>
      </c>
      <c r="J2639" t="s">
        <v>172</v>
      </c>
    </row>
    <row r="2640" spans="1:10" x14ac:dyDescent="0.25">
      <c r="A2640" s="40" t="s">
        <v>4168</v>
      </c>
      <c r="B2640" s="51">
        <v>2009</v>
      </c>
      <c r="C2640" s="18">
        <v>9.1999999999999993</v>
      </c>
      <c r="D2640" t="s">
        <v>4262</v>
      </c>
      <c r="E2640" t="s">
        <v>4267</v>
      </c>
      <c r="F2640" t="s">
        <v>184</v>
      </c>
      <c r="G2640" t="s">
        <v>4571</v>
      </c>
      <c r="H2640" t="s">
        <v>4587</v>
      </c>
      <c r="J2640" t="s">
        <v>172</v>
      </c>
    </row>
    <row r="2641" spans="1:10" x14ac:dyDescent="0.25">
      <c r="A2641" s="40" t="s">
        <v>4171</v>
      </c>
      <c r="B2641" s="51">
        <v>2009</v>
      </c>
      <c r="C2641" s="18">
        <v>8.9</v>
      </c>
      <c r="D2641" t="s">
        <v>4232</v>
      </c>
      <c r="E2641" t="s">
        <v>4190</v>
      </c>
      <c r="F2641" t="s">
        <v>184</v>
      </c>
      <c r="G2641" t="s">
        <v>4571</v>
      </c>
      <c r="H2641" t="s">
        <v>4587</v>
      </c>
      <c r="J2641" t="s">
        <v>172</v>
      </c>
    </row>
    <row r="2642" spans="1:10" x14ac:dyDescent="0.25">
      <c r="A2642" s="40" t="s">
        <v>4175</v>
      </c>
      <c r="B2642" s="51">
        <v>2009</v>
      </c>
      <c r="C2642" s="18">
        <v>8.9</v>
      </c>
      <c r="D2642" t="s">
        <v>4210</v>
      </c>
      <c r="E2642" t="s">
        <v>4230</v>
      </c>
      <c r="F2642" t="s">
        <v>184</v>
      </c>
      <c r="G2642" t="s">
        <v>4571</v>
      </c>
      <c r="H2642" t="s">
        <v>4587</v>
      </c>
      <c r="J2642" t="s">
        <v>172</v>
      </c>
    </row>
    <row r="2643" spans="1:10" x14ac:dyDescent="0.25">
      <c r="A2643" s="40" t="s">
        <v>4179</v>
      </c>
      <c r="B2643" s="51">
        <v>2009</v>
      </c>
      <c r="C2643" s="18">
        <v>8.6999999999999993</v>
      </c>
      <c r="D2643" t="s">
        <v>4241</v>
      </c>
      <c r="E2643" t="s">
        <v>4210</v>
      </c>
      <c r="F2643" t="s">
        <v>184</v>
      </c>
      <c r="G2643" t="s">
        <v>4571</v>
      </c>
      <c r="H2643" t="s">
        <v>4587</v>
      </c>
      <c r="J2643" t="s">
        <v>172</v>
      </c>
    </row>
    <row r="2644" spans="1:10" x14ac:dyDescent="0.25">
      <c r="A2644" s="40" t="s">
        <v>4183</v>
      </c>
      <c r="B2644" s="51">
        <v>2009</v>
      </c>
      <c r="C2644" s="18">
        <v>8.6999999999999993</v>
      </c>
      <c r="D2644" t="s">
        <v>4232</v>
      </c>
      <c r="E2644" t="s">
        <v>4290</v>
      </c>
      <c r="F2644" t="s">
        <v>184</v>
      </c>
      <c r="G2644" t="s">
        <v>4571</v>
      </c>
      <c r="H2644" t="s">
        <v>4587</v>
      </c>
      <c r="J2644" t="s">
        <v>172</v>
      </c>
    </row>
    <row r="2645" spans="1:10" x14ac:dyDescent="0.25">
      <c r="A2645" s="40" t="s">
        <v>4186</v>
      </c>
      <c r="B2645" s="51">
        <v>2009</v>
      </c>
      <c r="C2645" s="18">
        <v>8.6999999999999993</v>
      </c>
      <c r="D2645" t="s">
        <v>4165</v>
      </c>
      <c r="E2645" t="s">
        <v>4248</v>
      </c>
      <c r="F2645" t="s">
        <v>184</v>
      </c>
      <c r="G2645" t="s">
        <v>4571</v>
      </c>
      <c r="H2645" t="s">
        <v>4587</v>
      </c>
      <c r="J2645" t="s">
        <v>172</v>
      </c>
    </row>
    <row r="2646" spans="1:10" x14ac:dyDescent="0.25">
      <c r="A2646" s="40" t="s">
        <v>4143</v>
      </c>
      <c r="B2646" s="51">
        <v>2009</v>
      </c>
      <c r="C2646" s="18">
        <v>8.6</v>
      </c>
      <c r="D2646" t="s">
        <v>4188</v>
      </c>
      <c r="E2646" t="s">
        <v>4348</v>
      </c>
      <c r="F2646" t="s">
        <v>184</v>
      </c>
      <c r="G2646" t="s">
        <v>4571</v>
      </c>
      <c r="H2646" t="s">
        <v>4587</v>
      </c>
      <c r="J2646" t="s">
        <v>172</v>
      </c>
    </row>
    <row r="2647" spans="1:10" x14ac:dyDescent="0.25">
      <c r="A2647" s="40" t="s">
        <v>4148</v>
      </c>
      <c r="B2647" s="51">
        <v>2009</v>
      </c>
      <c r="C2647" s="18">
        <v>8.6</v>
      </c>
      <c r="D2647" t="s">
        <v>4312</v>
      </c>
      <c r="E2647" t="s">
        <v>4360</v>
      </c>
      <c r="F2647" t="s">
        <v>184</v>
      </c>
      <c r="G2647" t="s">
        <v>4571</v>
      </c>
      <c r="H2647" t="s">
        <v>4587</v>
      </c>
      <c r="J2647" t="s">
        <v>172</v>
      </c>
    </row>
    <row r="2648" spans="1:10" x14ac:dyDescent="0.25">
      <c r="A2648" s="40" t="s">
        <v>4152</v>
      </c>
      <c r="B2648" s="51">
        <v>2009</v>
      </c>
      <c r="C2648" s="18">
        <v>8.8000000000000007</v>
      </c>
      <c r="D2648" t="s">
        <v>4232</v>
      </c>
      <c r="E2648" t="s">
        <v>184</v>
      </c>
      <c r="F2648" t="s">
        <v>184</v>
      </c>
      <c r="G2648" t="s">
        <v>4571</v>
      </c>
      <c r="H2648" t="s">
        <v>4587</v>
      </c>
      <c r="J2648" t="s">
        <v>172</v>
      </c>
    </row>
    <row r="2649" spans="1:10" x14ac:dyDescent="0.25">
      <c r="A2649" s="40" t="s">
        <v>4156</v>
      </c>
      <c r="B2649" s="51">
        <v>2008</v>
      </c>
      <c r="C2649" s="18">
        <v>8.8000000000000007</v>
      </c>
      <c r="D2649" t="s">
        <v>4243</v>
      </c>
      <c r="E2649" t="s">
        <v>184</v>
      </c>
      <c r="F2649" t="s">
        <v>184</v>
      </c>
      <c r="G2649" t="s">
        <v>4571</v>
      </c>
      <c r="H2649" t="s">
        <v>4587</v>
      </c>
      <c r="J2649" t="s">
        <v>172</v>
      </c>
    </row>
    <row r="2650" spans="1:10" x14ac:dyDescent="0.25">
      <c r="A2650" s="40" t="s">
        <v>4160</v>
      </c>
      <c r="B2650" s="51">
        <v>2008</v>
      </c>
      <c r="C2650" s="18">
        <v>9</v>
      </c>
      <c r="D2650" t="s">
        <v>184</v>
      </c>
      <c r="E2650" t="s">
        <v>184</v>
      </c>
      <c r="F2650" t="s">
        <v>184</v>
      </c>
      <c r="G2650" t="s">
        <v>4571</v>
      </c>
      <c r="H2650" t="s">
        <v>4587</v>
      </c>
      <c r="J2650" t="s">
        <v>172</v>
      </c>
    </row>
  </sheetData>
  <mergeCells count="2">
    <mergeCell ref="R2:S2"/>
    <mergeCell ref="R30:S30"/>
  </mergeCells>
  <pageMargins left="0.7" right="0.7" top="0.75" bottom="0.75" header="0.3" footer="0.3"/>
  <pageSetup paperSize="9" orientation="portrait" r:id="rId7"/>
  <drawing r:id="rId8"/>
  <tableParts count="1">
    <tablePart r:id="rId9"/>
  </tableParts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26FBF-0DD2-44CD-A7C9-4EEDDDDCE254}">
  <dimension ref="A1:BV3353"/>
  <sheetViews>
    <sheetView zoomScale="50" zoomScaleNormal="50" workbookViewId="0">
      <selection activeCell="R15" sqref="R15"/>
    </sheetView>
  </sheetViews>
  <sheetFormatPr baseColWidth="10" defaultRowHeight="15" x14ac:dyDescent="0.25"/>
  <cols>
    <col min="3" max="3" width="12.7109375" customWidth="1"/>
    <col min="4" max="4" width="21.7109375" customWidth="1"/>
    <col min="5" max="5" width="24" customWidth="1"/>
    <col min="6" max="6" width="19" customWidth="1"/>
    <col min="11" max="11" width="22.42578125" bestFit="1" customWidth="1"/>
    <col min="12" max="12" width="31.85546875" bestFit="1" customWidth="1"/>
    <col min="13" max="13" width="33" bestFit="1" customWidth="1"/>
    <col min="14" max="14" width="18.42578125" bestFit="1" customWidth="1"/>
    <col min="15" max="15" width="15.85546875" bestFit="1" customWidth="1"/>
    <col min="16" max="16" width="16.140625" bestFit="1" customWidth="1"/>
    <col min="17" max="17" width="18.42578125" bestFit="1" customWidth="1"/>
    <col min="18" max="18" width="18.140625" bestFit="1" customWidth="1"/>
    <col min="19" max="19" width="15.85546875" bestFit="1" customWidth="1"/>
    <col min="20" max="20" width="16.140625" bestFit="1" customWidth="1"/>
    <col min="21" max="21" width="15.85546875" bestFit="1" customWidth="1"/>
    <col min="22" max="22" width="19" bestFit="1" customWidth="1"/>
    <col min="23" max="23" width="27.5703125" bestFit="1" customWidth="1"/>
    <col min="24" max="24" width="28.7109375" bestFit="1" customWidth="1"/>
    <col min="25" max="25" width="18.42578125" bestFit="1" customWidth="1"/>
    <col min="26" max="26" width="31.140625" bestFit="1" customWidth="1"/>
    <col min="27" max="27" width="21.140625" bestFit="1" customWidth="1"/>
    <col min="28" max="28" width="21.5703125" bestFit="1" customWidth="1"/>
    <col min="29" max="41" width="11.7109375" customWidth="1"/>
    <col min="42" max="45" width="11.7109375" bestFit="1" customWidth="1"/>
    <col min="46" max="46" width="31.85546875" bestFit="1" customWidth="1"/>
    <col min="47" max="47" width="33" bestFit="1" customWidth="1"/>
    <col min="48" max="48" width="18.140625" bestFit="1" customWidth="1"/>
    <col min="49" max="49" width="12.140625" bestFit="1" customWidth="1"/>
    <col min="50" max="50" width="10.42578125" bestFit="1" customWidth="1"/>
    <col min="51" max="51" width="18.42578125" bestFit="1" customWidth="1"/>
    <col min="52" max="52" width="13" bestFit="1" customWidth="1"/>
    <col min="53" max="53" width="18.42578125" bestFit="1" customWidth="1"/>
    <col min="54" max="54" width="17.85546875" bestFit="1" customWidth="1"/>
    <col min="55" max="55" width="31.85546875" bestFit="1" customWidth="1"/>
    <col min="56" max="56" width="33" bestFit="1" customWidth="1"/>
    <col min="57" max="57" width="13.85546875" bestFit="1" customWidth="1"/>
    <col min="58" max="58" width="10.140625" bestFit="1" customWidth="1"/>
    <col min="59" max="59" width="18.42578125" bestFit="1" customWidth="1"/>
    <col min="60" max="60" width="19.85546875" bestFit="1" customWidth="1"/>
    <col min="61" max="61" width="17.28515625" bestFit="1" customWidth="1"/>
    <col min="62" max="62" width="16.140625" bestFit="1" customWidth="1"/>
    <col min="63" max="63" width="12" bestFit="1" customWidth="1"/>
    <col min="64" max="64" width="18.140625" bestFit="1" customWidth="1"/>
    <col min="65" max="65" width="12.140625" bestFit="1" customWidth="1"/>
    <col min="66" max="66" width="10.42578125" bestFit="1" customWidth="1"/>
    <col min="67" max="67" width="12.28515625" bestFit="1" customWidth="1"/>
    <col min="68" max="68" width="13" bestFit="1" customWidth="1"/>
    <col min="69" max="69" width="18.140625" bestFit="1" customWidth="1"/>
    <col min="70" max="70" width="12.28515625" bestFit="1" customWidth="1"/>
    <col min="71" max="71" width="19" bestFit="1" customWidth="1"/>
    <col min="72" max="72" width="27.5703125" bestFit="1" customWidth="1"/>
    <col min="73" max="73" width="28.7109375" bestFit="1" customWidth="1"/>
    <col min="74" max="74" width="18.42578125" bestFit="1" customWidth="1"/>
    <col min="75" max="260" width="22.28515625" bestFit="1" customWidth="1"/>
    <col min="261" max="261" width="12.28515625" bestFit="1" customWidth="1"/>
  </cols>
  <sheetData>
    <row r="1" spans="1:74" x14ac:dyDescent="0.25">
      <c r="A1" t="s">
        <v>177</v>
      </c>
      <c r="B1" s="15" t="s">
        <v>191</v>
      </c>
      <c r="C1" t="s">
        <v>178</v>
      </c>
      <c r="D1" t="s">
        <v>179</v>
      </c>
      <c r="E1" t="s">
        <v>180</v>
      </c>
      <c r="F1" t="s">
        <v>181</v>
      </c>
      <c r="G1" t="s">
        <v>1</v>
      </c>
      <c r="H1" t="s">
        <v>199</v>
      </c>
      <c r="I1" t="s">
        <v>4480</v>
      </c>
      <c r="J1" t="s">
        <v>4546</v>
      </c>
      <c r="O1" t="s">
        <v>192</v>
      </c>
      <c r="P1" s="20">
        <f>GETPIVOTDATA("PRECIO M2",$L$4)</f>
        <v>2275.25</v>
      </c>
      <c r="Q1" t="s">
        <v>193</v>
      </c>
      <c r="R1" s="20">
        <f>GETPIVOTDATA("PRECIO M2",$L$34)</f>
        <v>3337</v>
      </c>
      <c r="S1" t="s">
        <v>4559</v>
      </c>
      <c r="T1" s="8">
        <f>1-(P1/R1)</f>
        <v>0.31817500749175909</v>
      </c>
    </row>
    <row r="2" spans="1:74" x14ac:dyDescent="0.25">
      <c r="A2" s="40" t="s">
        <v>4152</v>
      </c>
      <c r="B2">
        <v>2025</v>
      </c>
      <c r="C2" s="39">
        <v>5092</v>
      </c>
      <c r="D2" t="s">
        <v>4241</v>
      </c>
      <c r="E2" t="s">
        <v>4190</v>
      </c>
      <c r="F2" t="s">
        <v>4506</v>
      </c>
      <c r="G2" t="s">
        <v>4571</v>
      </c>
      <c r="H2" t="s">
        <v>7052</v>
      </c>
      <c r="J2" t="s">
        <v>4481</v>
      </c>
    </row>
    <row r="3" spans="1:74" x14ac:dyDescent="0.25">
      <c r="A3" s="40" t="s">
        <v>4148</v>
      </c>
      <c r="B3">
        <v>2025</v>
      </c>
      <c r="C3" s="39">
        <v>5071</v>
      </c>
      <c r="D3" t="s">
        <v>4187</v>
      </c>
      <c r="E3" t="s">
        <v>4269</v>
      </c>
      <c r="F3" t="s">
        <v>4344</v>
      </c>
      <c r="G3" t="s">
        <v>4571</v>
      </c>
      <c r="H3" t="s">
        <v>7052</v>
      </c>
      <c r="J3" t="s">
        <v>4481</v>
      </c>
    </row>
    <row r="4" spans="1:74" x14ac:dyDescent="0.25">
      <c r="A4" s="40" t="s">
        <v>4156</v>
      </c>
      <c r="B4">
        <v>2024</v>
      </c>
      <c r="C4" s="39">
        <v>5050</v>
      </c>
      <c r="D4" t="s">
        <v>4239</v>
      </c>
      <c r="E4" t="s">
        <v>4235</v>
      </c>
      <c r="F4" t="s">
        <v>4397</v>
      </c>
      <c r="G4" t="s">
        <v>4571</v>
      </c>
      <c r="H4" t="s">
        <v>7052</v>
      </c>
      <c r="J4" t="s">
        <v>4481</v>
      </c>
      <c r="L4" s="11" t="s">
        <v>185</v>
      </c>
      <c r="M4" s="11" t="s">
        <v>152</v>
      </c>
    </row>
    <row r="5" spans="1:74" x14ac:dyDescent="0.25">
      <c r="A5" s="40" t="s">
        <v>4160</v>
      </c>
      <c r="B5">
        <v>2024</v>
      </c>
      <c r="C5" s="39">
        <v>5007</v>
      </c>
      <c r="D5" t="s">
        <v>4165</v>
      </c>
      <c r="E5" t="s">
        <v>4245</v>
      </c>
      <c r="F5" t="s">
        <v>4151</v>
      </c>
      <c r="G5" t="s">
        <v>4571</v>
      </c>
      <c r="H5" t="s">
        <v>7052</v>
      </c>
      <c r="J5" t="s">
        <v>4481</v>
      </c>
      <c r="M5" t="s">
        <v>103</v>
      </c>
      <c r="N5" t="s">
        <v>153</v>
      </c>
      <c r="AT5" t="s">
        <v>4566</v>
      </c>
    </row>
    <row r="6" spans="1:74" x14ac:dyDescent="0.25">
      <c r="A6" s="40" t="s">
        <v>4164</v>
      </c>
      <c r="B6">
        <v>2024</v>
      </c>
      <c r="C6" s="39">
        <v>4978</v>
      </c>
      <c r="D6" t="s">
        <v>4181</v>
      </c>
      <c r="E6" t="s">
        <v>4184</v>
      </c>
      <c r="F6" t="s">
        <v>4506</v>
      </c>
      <c r="G6" t="s">
        <v>4571</v>
      </c>
      <c r="H6" t="s">
        <v>7052</v>
      </c>
      <c r="J6" t="s">
        <v>4481</v>
      </c>
      <c r="L6" s="11" t="s">
        <v>159</v>
      </c>
      <c r="M6" t="s">
        <v>4415</v>
      </c>
      <c r="AT6" s="11" t="s">
        <v>1</v>
      </c>
      <c r="AU6" t="s">
        <v>103</v>
      </c>
    </row>
    <row r="7" spans="1:74" x14ac:dyDescent="0.25">
      <c r="A7" s="40" t="s">
        <v>4171</v>
      </c>
      <c r="B7">
        <v>2024</v>
      </c>
      <c r="C7" s="39">
        <v>4972</v>
      </c>
      <c r="D7" t="s">
        <v>4235</v>
      </c>
      <c r="E7" t="s">
        <v>4268</v>
      </c>
      <c r="F7" t="s">
        <v>4451</v>
      </c>
      <c r="G7" t="s">
        <v>4571</v>
      </c>
      <c r="H7" t="s">
        <v>7052</v>
      </c>
      <c r="J7" t="s">
        <v>4481</v>
      </c>
      <c r="L7" s="5">
        <v>2018</v>
      </c>
      <c r="M7" s="2">
        <v>2275.25</v>
      </c>
      <c r="N7" s="2">
        <v>2275.25</v>
      </c>
    </row>
    <row r="8" spans="1:74" x14ac:dyDescent="0.25">
      <c r="A8" s="40" t="s">
        <v>4168</v>
      </c>
      <c r="B8">
        <v>2024</v>
      </c>
      <c r="C8" s="39">
        <v>4961</v>
      </c>
      <c r="D8" t="s">
        <v>4188</v>
      </c>
      <c r="E8" t="s">
        <v>4328</v>
      </c>
      <c r="F8" t="s">
        <v>4397</v>
      </c>
      <c r="G8" t="s">
        <v>4571</v>
      </c>
      <c r="H8" t="s">
        <v>7052</v>
      </c>
      <c r="J8" t="s">
        <v>4481</v>
      </c>
      <c r="L8" s="5" t="s">
        <v>153</v>
      </c>
      <c r="M8" s="2">
        <v>2275.25</v>
      </c>
      <c r="N8" s="2">
        <v>2275.25</v>
      </c>
      <c r="AT8" s="11" t="s">
        <v>185</v>
      </c>
      <c r="AU8" s="11" t="s">
        <v>152</v>
      </c>
    </row>
    <row r="9" spans="1:74" x14ac:dyDescent="0.25">
      <c r="A9" s="40" t="s">
        <v>4175</v>
      </c>
      <c r="B9">
        <v>2024</v>
      </c>
      <c r="C9" s="39">
        <v>4885</v>
      </c>
      <c r="D9" t="s">
        <v>4210</v>
      </c>
      <c r="E9" t="s">
        <v>4258</v>
      </c>
      <c r="F9" t="s">
        <v>4363</v>
      </c>
      <c r="G9" t="s">
        <v>4571</v>
      </c>
      <c r="H9" t="s">
        <v>7052</v>
      </c>
      <c r="J9" t="s">
        <v>4481</v>
      </c>
      <c r="AT9" s="11" t="s">
        <v>159</v>
      </c>
      <c r="AU9" t="s">
        <v>4473</v>
      </c>
      <c r="AV9" t="s">
        <v>4417</v>
      </c>
      <c r="AW9" t="s">
        <v>4409</v>
      </c>
      <c r="AX9" t="s">
        <v>4415</v>
      </c>
      <c r="AY9" t="s">
        <v>153</v>
      </c>
    </row>
    <row r="10" spans="1:74" x14ac:dyDescent="0.25">
      <c r="A10" s="40" t="s">
        <v>4179</v>
      </c>
      <c r="B10">
        <v>2024</v>
      </c>
      <c r="C10" s="39">
        <v>4812</v>
      </c>
      <c r="D10" t="s">
        <v>4190</v>
      </c>
      <c r="E10" t="s">
        <v>4178</v>
      </c>
      <c r="F10" t="s">
        <v>4159</v>
      </c>
      <c r="G10" t="s">
        <v>4571</v>
      </c>
      <c r="H10" t="s">
        <v>7052</v>
      </c>
      <c r="J10" t="s">
        <v>4481</v>
      </c>
      <c r="AT10" s="5">
        <v>2006</v>
      </c>
      <c r="AU10" s="20">
        <v>3489.6</v>
      </c>
      <c r="AV10" s="20"/>
      <c r="AW10" s="20"/>
      <c r="AX10" s="20"/>
      <c r="AY10" s="20">
        <v>3489.6</v>
      </c>
      <c r="BF10" s="11" t="s">
        <v>185</v>
      </c>
      <c r="BG10" s="11" t="s">
        <v>152</v>
      </c>
    </row>
    <row r="11" spans="1:74" x14ac:dyDescent="0.25">
      <c r="A11" s="40" t="s">
        <v>4183</v>
      </c>
      <c r="B11">
        <v>2024</v>
      </c>
      <c r="C11" s="39">
        <v>4703</v>
      </c>
      <c r="D11" t="s">
        <v>4260</v>
      </c>
      <c r="E11" t="s">
        <v>4162</v>
      </c>
      <c r="F11" t="s">
        <v>4279</v>
      </c>
      <c r="G11" t="s">
        <v>4571</v>
      </c>
      <c r="H11" t="s">
        <v>7052</v>
      </c>
      <c r="J11" t="s">
        <v>4481</v>
      </c>
      <c r="AT11" s="5">
        <v>2007</v>
      </c>
      <c r="AU11" s="20">
        <v>3524.9166666666665</v>
      </c>
      <c r="AV11" s="20"/>
      <c r="AW11" s="20"/>
      <c r="AX11" s="20">
        <v>2842.3333333333335</v>
      </c>
      <c r="AY11" s="20">
        <v>3388.4</v>
      </c>
      <c r="BG11" t="s">
        <v>102</v>
      </c>
      <c r="BK11" t="s">
        <v>103</v>
      </c>
      <c r="BO11" t="s">
        <v>4571</v>
      </c>
      <c r="BR11" t="s">
        <v>104</v>
      </c>
      <c r="BV11" t="s">
        <v>153</v>
      </c>
    </row>
    <row r="12" spans="1:74" x14ac:dyDescent="0.25">
      <c r="A12" s="40" t="s">
        <v>4186</v>
      </c>
      <c r="B12">
        <v>2024</v>
      </c>
      <c r="C12" s="39">
        <v>4640</v>
      </c>
      <c r="D12" t="s">
        <v>4173</v>
      </c>
      <c r="E12" t="s">
        <v>4199</v>
      </c>
      <c r="F12" t="s">
        <v>4343</v>
      </c>
      <c r="G12" t="s">
        <v>4571</v>
      </c>
      <c r="H12" t="s">
        <v>7052</v>
      </c>
      <c r="J12" t="s">
        <v>4481</v>
      </c>
      <c r="AT12" s="5">
        <v>2008</v>
      </c>
      <c r="AU12" s="20">
        <v>3413</v>
      </c>
      <c r="AV12" s="20">
        <v>2972.8</v>
      </c>
      <c r="AW12" s="20">
        <v>3320.1666666666665</v>
      </c>
      <c r="AX12" s="20">
        <v>2805.5833333333335</v>
      </c>
      <c r="AY12" s="20">
        <v>3134.6304347826085</v>
      </c>
      <c r="BF12" s="11" t="s">
        <v>159</v>
      </c>
      <c r="BG12" t="s">
        <v>4462</v>
      </c>
      <c r="BH12" t="s">
        <v>4449</v>
      </c>
      <c r="BI12" t="s">
        <v>4438</v>
      </c>
      <c r="BJ12" t="s">
        <v>4432</v>
      </c>
      <c r="BK12" t="s">
        <v>4473</v>
      </c>
      <c r="BL12" t="s">
        <v>4417</v>
      </c>
      <c r="BM12" t="s">
        <v>4409</v>
      </c>
      <c r="BN12" t="s">
        <v>4415</v>
      </c>
      <c r="BO12" t="s">
        <v>160</v>
      </c>
      <c r="BP12" t="s">
        <v>7052</v>
      </c>
      <c r="BQ12" t="s">
        <v>4587</v>
      </c>
      <c r="BR12" t="s">
        <v>160</v>
      </c>
      <c r="BS12" t="s">
        <v>4425</v>
      </c>
      <c r="BT12" t="s">
        <v>4147</v>
      </c>
      <c r="BU12" t="s">
        <v>4540</v>
      </c>
    </row>
    <row r="13" spans="1:74" x14ac:dyDescent="0.25">
      <c r="A13" s="40" t="s">
        <v>4143</v>
      </c>
      <c r="B13">
        <v>2024</v>
      </c>
      <c r="C13" s="39">
        <v>4596</v>
      </c>
      <c r="D13" t="s">
        <v>4210</v>
      </c>
      <c r="E13" t="s">
        <v>4157</v>
      </c>
      <c r="F13" t="s">
        <v>4194</v>
      </c>
      <c r="G13" t="s">
        <v>4571</v>
      </c>
      <c r="H13" t="s">
        <v>7052</v>
      </c>
      <c r="J13" t="s">
        <v>4481</v>
      </c>
      <c r="AT13" s="5">
        <v>2009</v>
      </c>
      <c r="AU13" s="20">
        <v>3307.75</v>
      </c>
      <c r="AV13" s="20">
        <v>3007.25</v>
      </c>
      <c r="AW13" s="20">
        <v>3374.75</v>
      </c>
      <c r="AX13" s="20">
        <v>2729.75</v>
      </c>
      <c r="AY13" s="20">
        <v>3104.875</v>
      </c>
      <c r="BF13" s="5">
        <v>2006</v>
      </c>
      <c r="BG13" s="20"/>
      <c r="BH13" s="20"/>
      <c r="BI13" s="20"/>
      <c r="BJ13" s="20"/>
      <c r="BK13" s="20">
        <v>3489.6</v>
      </c>
      <c r="BL13" s="20"/>
      <c r="BM13" s="20"/>
      <c r="BN13" s="20"/>
      <c r="BO13" s="20">
        <v>2042.6666666666667</v>
      </c>
      <c r="BP13" s="20">
        <v>2282</v>
      </c>
      <c r="BQ13" s="20"/>
      <c r="BR13" s="20"/>
      <c r="BS13" s="20"/>
      <c r="BT13" s="20"/>
      <c r="BU13" s="20"/>
      <c r="BV13" s="20">
        <v>3093.2857142857142</v>
      </c>
    </row>
    <row r="14" spans="1:74" x14ac:dyDescent="0.25">
      <c r="A14" s="40" t="s">
        <v>4148</v>
      </c>
      <c r="B14">
        <v>2024</v>
      </c>
      <c r="C14" s="39">
        <v>4526</v>
      </c>
      <c r="D14" t="s">
        <v>4176</v>
      </c>
      <c r="E14" t="s">
        <v>4261</v>
      </c>
      <c r="F14" t="s">
        <v>4253</v>
      </c>
      <c r="G14" t="s">
        <v>4571</v>
      </c>
      <c r="H14" t="s">
        <v>7052</v>
      </c>
      <c r="J14" t="s">
        <v>4481</v>
      </c>
      <c r="AT14" s="5">
        <v>2010</v>
      </c>
      <c r="AU14" s="20">
        <v>3269.3333333333335</v>
      </c>
      <c r="AV14" s="20">
        <v>3042</v>
      </c>
      <c r="AW14" s="20">
        <v>3258.3333333333335</v>
      </c>
      <c r="AX14" s="20">
        <v>2645.6666666666665</v>
      </c>
      <c r="AY14" s="20">
        <v>3053.8333333333335</v>
      </c>
      <c r="BF14" s="5">
        <v>2007</v>
      </c>
      <c r="BG14" s="20"/>
      <c r="BH14" s="20"/>
      <c r="BI14" s="20"/>
      <c r="BJ14" s="20"/>
      <c r="BK14" s="20">
        <v>3524.9166666666665</v>
      </c>
      <c r="BL14" s="20"/>
      <c r="BM14" s="20"/>
      <c r="BN14" s="20">
        <v>2842.3333333333335</v>
      </c>
      <c r="BO14" s="20">
        <v>2159.5833333333335</v>
      </c>
      <c r="BP14" s="20">
        <v>2418.8333333333335</v>
      </c>
      <c r="BQ14" s="20"/>
      <c r="BR14" s="20">
        <v>3367</v>
      </c>
      <c r="BS14" s="20"/>
      <c r="BT14" s="20"/>
      <c r="BU14" s="20"/>
      <c r="BV14" s="20">
        <v>2728.35</v>
      </c>
    </row>
    <row r="15" spans="1:74" x14ac:dyDescent="0.25">
      <c r="A15" s="40" t="s">
        <v>4152</v>
      </c>
      <c r="B15">
        <v>2024</v>
      </c>
      <c r="C15" s="39">
        <v>4510</v>
      </c>
      <c r="D15" t="s">
        <v>4149</v>
      </c>
      <c r="E15" t="s">
        <v>4190</v>
      </c>
      <c r="F15" t="s">
        <v>4170</v>
      </c>
      <c r="G15" t="s">
        <v>4571</v>
      </c>
      <c r="H15" t="s">
        <v>7052</v>
      </c>
      <c r="J15" t="s">
        <v>4481</v>
      </c>
      <c r="AT15" s="5">
        <v>2011</v>
      </c>
      <c r="AU15" s="20">
        <v>3189.0833333333335</v>
      </c>
      <c r="AV15" s="20">
        <v>3043</v>
      </c>
      <c r="AW15" s="20">
        <v>3214.9166666666665</v>
      </c>
      <c r="AX15" s="20">
        <v>2568.25</v>
      </c>
      <c r="AY15" s="20">
        <v>3003.8125</v>
      </c>
      <c r="BF15" s="5">
        <v>2008</v>
      </c>
      <c r="BG15" s="20"/>
      <c r="BH15" s="20"/>
      <c r="BI15" s="20"/>
      <c r="BJ15" s="20"/>
      <c r="BK15" s="20">
        <v>3413</v>
      </c>
      <c r="BL15" s="20">
        <v>2972.8</v>
      </c>
      <c r="BM15" s="20">
        <v>3320.1666666666665</v>
      </c>
      <c r="BN15" s="20">
        <v>2805.5833333333335</v>
      </c>
      <c r="BO15" s="20">
        <v>2070.5833333333335</v>
      </c>
      <c r="BP15" s="20">
        <v>2325.75</v>
      </c>
      <c r="BQ15" s="20">
        <v>8.9</v>
      </c>
      <c r="BR15" s="20">
        <v>3315.8333333333335</v>
      </c>
      <c r="BS15" s="20">
        <v>1677.6</v>
      </c>
      <c r="BT15" s="20">
        <v>1707.3333333333333</v>
      </c>
      <c r="BU15" s="20"/>
      <c r="BV15" s="20">
        <v>2720.2913043478261</v>
      </c>
    </row>
    <row r="16" spans="1:74" x14ac:dyDescent="0.25">
      <c r="A16" s="40" t="s">
        <v>4156</v>
      </c>
      <c r="B16">
        <v>2023</v>
      </c>
      <c r="C16" s="39">
        <v>4461</v>
      </c>
      <c r="D16" t="s">
        <v>4245</v>
      </c>
      <c r="E16" t="s">
        <v>4235</v>
      </c>
      <c r="F16" t="s">
        <v>4279</v>
      </c>
      <c r="G16" t="s">
        <v>4571</v>
      </c>
      <c r="H16" t="s">
        <v>7052</v>
      </c>
      <c r="J16" t="s">
        <v>4481</v>
      </c>
      <c r="AT16" s="5">
        <v>2012</v>
      </c>
      <c r="AU16" s="20">
        <v>2932.8333333333335</v>
      </c>
      <c r="AV16" s="20">
        <v>2833.6666666666665</v>
      </c>
      <c r="AW16" s="20">
        <v>2954.1666666666665</v>
      </c>
      <c r="AX16" s="20">
        <v>2370.8333333333335</v>
      </c>
      <c r="AY16" s="20">
        <v>2772.875</v>
      </c>
      <c r="BF16" s="5">
        <v>2009</v>
      </c>
      <c r="BG16" s="20"/>
      <c r="BH16" s="20"/>
      <c r="BI16" s="20">
        <v>1374.1666666666667</v>
      </c>
      <c r="BJ16" s="20"/>
      <c r="BK16" s="20">
        <v>3307.75</v>
      </c>
      <c r="BL16" s="20">
        <v>3007.25</v>
      </c>
      <c r="BM16" s="20">
        <v>3374.75</v>
      </c>
      <c r="BN16" s="20">
        <v>2729.75</v>
      </c>
      <c r="BO16" s="20">
        <v>1984.5833333333333</v>
      </c>
      <c r="BP16" s="20">
        <v>2301.3333333333335</v>
      </c>
      <c r="BQ16" s="20">
        <v>8.7499999999999982</v>
      </c>
      <c r="BR16" s="20">
        <v>3150.3888888888887</v>
      </c>
      <c r="BS16" s="20">
        <v>1638.4166666666667</v>
      </c>
      <c r="BT16" s="20">
        <v>1774.9166666666667</v>
      </c>
      <c r="BU16" s="20"/>
      <c r="BV16" s="20">
        <v>2321.8333333333339</v>
      </c>
    </row>
    <row r="17" spans="1:74" x14ac:dyDescent="0.25">
      <c r="A17" s="40" t="s">
        <v>4160</v>
      </c>
      <c r="B17">
        <v>2023</v>
      </c>
      <c r="C17" s="39">
        <v>4429</v>
      </c>
      <c r="D17" t="s">
        <v>4290</v>
      </c>
      <c r="E17" t="s">
        <v>4225</v>
      </c>
      <c r="F17" t="s">
        <v>4365</v>
      </c>
      <c r="G17" t="s">
        <v>4571</v>
      </c>
      <c r="H17" t="s">
        <v>7052</v>
      </c>
      <c r="J17" t="s">
        <v>4481</v>
      </c>
      <c r="AT17" s="5">
        <v>2013</v>
      </c>
      <c r="AU17" s="20">
        <v>2732.3333333333335</v>
      </c>
      <c r="AV17" s="20">
        <v>2597.3333333333335</v>
      </c>
      <c r="AW17" s="20">
        <v>2729.4166666666665</v>
      </c>
      <c r="AX17" s="20">
        <v>2156.8333333333335</v>
      </c>
      <c r="AY17" s="20">
        <v>2553.9791666666665</v>
      </c>
      <c r="BF17" s="5">
        <v>2010</v>
      </c>
      <c r="BG17" s="20">
        <v>1372.2</v>
      </c>
      <c r="BH17" s="20">
        <v>1234.4000000000001</v>
      </c>
      <c r="BI17" s="20">
        <v>1407.1666666666667</v>
      </c>
      <c r="BJ17" s="20">
        <v>1545</v>
      </c>
      <c r="BK17" s="20">
        <v>3269.3333333333335</v>
      </c>
      <c r="BL17" s="20">
        <v>3042</v>
      </c>
      <c r="BM17" s="20">
        <v>3258.3333333333335</v>
      </c>
      <c r="BN17" s="20">
        <v>2645.6666666666665</v>
      </c>
      <c r="BO17" s="20">
        <v>1924.8333333333333</v>
      </c>
      <c r="BP17" s="20">
        <v>2291.25</v>
      </c>
      <c r="BQ17" s="20">
        <v>8.6166666666666671</v>
      </c>
      <c r="BR17" s="20">
        <v>3015.6666666666665</v>
      </c>
      <c r="BS17" s="20">
        <v>1542.5833333333333</v>
      </c>
      <c r="BT17" s="20">
        <v>1786.3333333333333</v>
      </c>
      <c r="BU17" s="20">
        <v>1443.8</v>
      </c>
      <c r="BV17" s="20">
        <v>2191.0568306010932</v>
      </c>
    </row>
    <row r="18" spans="1:74" x14ac:dyDescent="0.25">
      <c r="A18" s="40" t="s">
        <v>4164</v>
      </c>
      <c r="B18">
        <v>2023</v>
      </c>
      <c r="C18" s="39">
        <v>4408</v>
      </c>
      <c r="D18" t="s">
        <v>4165</v>
      </c>
      <c r="E18" t="s">
        <v>4217</v>
      </c>
      <c r="F18" t="s">
        <v>4344</v>
      </c>
      <c r="G18" t="s">
        <v>4571</v>
      </c>
      <c r="H18" t="s">
        <v>7052</v>
      </c>
      <c r="J18" t="s">
        <v>4481</v>
      </c>
      <c r="AT18" s="5">
        <v>2014</v>
      </c>
      <c r="AU18" s="20">
        <v>2686.9166666666665</v>
      </c>
      <c r="AV18" s="20">
        <v>2518.1666666666665</v>
      </c>
      <c r="AW18" s="20">
        <v>2681.5833333333335</v>
      </c>
      <c r="AX18" s="20">
        <v>2077</v>
      </c>
      <c r="AY18" s="20">
        <v>2490.9166666666665</v>
      </c>
      <c r="BF18" s="5">
        <v>2011</v>
      </c>
      <c r="BG18" s="20">
        <v>1328.8333333333333</v>
      </c>
      <c r="BH18" s="20">
        <v>1101.8333333333333</v>
      </c>
      <c r="BI18" s="20">
        <v>1364.3333333333333</v>
      </c>
      <c r="BJ18" s="20">
        <v>1524.75</v>
      </c>
      <c r="BK18" s="20">
        <v>3189.0833333333335</v>
      </c>
      <c r="BL18" s="20">
        <v>3043</v>
      </c>
      <c r="BM18" s="20">
        <v>3214.9166666666665</v>
      </c>
      <c r="BN18" s="20">
        <v>2568.25</v>
      </c>
      <c r="BO18" s="20">
        <v>1918.3333333333333</v>
      </c>
      <c r="BP18" s="20">
        <v>2234.9166666666665</v>
      </c>
      <c r="BQ18" s="20">
        <v>8.5</v>
      </c>
      <c r="BR18" s="20">
        <v>2880.0833333333335</v>
      </c>
      <c r="BS18" s="20">
        <v>1504</v>
      </c>
      <c r="BT18" s="20">
        <v>1729.75</v>
      </c>
      <c r="BU18" s="20">
        <v>1395.1666666666667</v>
      </c>
      <c r="BV18" s="20">
        <v>2045.0539215686274</v>
      </c>
    </row>
    <row r="19" spans="1:74" x14ac:dyDescent="0.25">
      <c r="A19" s="40" t="s">
        <v>4168</v>
      </c>
      <c r="B19">
        <v>2023</v>
      </c>
      <c r="C19" s="39">
        <v>4381</v>
      </c>
      <c r="D19" t="s">
        <v>4239</v>
      </c>
      <c r="E19" t="s">
        <v>4191</v>
      </c>
      <c r="F19" t="s">
        <v>4324</v>
      </c>
      <c r="G19" t="s">
        <v>4571</v>
      </c>
      <c r="H19" t="s">
        <v>7052</v>
      </c>
      <c r="J19" t="s">
        <v>4481</v>
      </c>
      <c r="AT19" s="5">
        <v>2015</v>
      </c>
      <c r="AU19" s="20">
        <v>2719.75</v>
      </c>
      <c r="AV19" s="20">
        <v>2499.5833333333335</v>
      </c>
      <c r="AW19" s="20">
        <v>2650.8333333333335</v>
      </c>
      <c r="AX19" s="20">
        <v>2080</v>
      </c>
      <c r="AY19" s="20">
        <v>2487.5416666666665</v>
      </c>
      <c r="BF19" s="5">
        <v>2012</v>
      </c>
      <c r="BG19" s="20">
        <v>1145.4166666666667</v>
      </c>
      <c r="BH19" s="20">
        <v>1006.4166666666666</v>
      </c>
      <c r="BI19" s="20">
        <v>1255.9166666666667</v>
      </c>
      <c r="BJ19" s="20">
        <v>1339.5833333333333</v>
      </c>
      <c r="BK19" s="20">
        <v>2932.8333333333335</v>
      </c>
      <c r="BL19" s="20">
        <v>2833.6666666666665</v>
      </c>
      <c r="BM19" s="20">
        <v>2954.1666666666665</v>
      </c>
      <c r="BN19" s="20">
        <v>2370.8333333333335</v>
      </c>
      <c r="BO19" s="20">
        <v>1782.0833333333333</v>
      </c>
      <c r="BP19" s="20">
        <v>2125.9166666666665</v>
      </c>
      <c r="BQ19" s="20">
        <v>7.7833333333333323</v>
      </c>
      <c r="BR19" s="20">
        <v>2589</v>
      </c>
      <c r="BS19" s="20">
        <v>1406.0833333333333</v>
      </c>
      <c r="BT19" s="20">
        <v>1547.8333333333333</v>
      </c>
      <c r="BU19" s="20">
        <v>1306.9166666666667</v>
      </c>
      <c r="BV19" s="20">
        <v>1869.5558823529409</v>
      </c>
    </row>
    <row r="20" spans="1:74" x14ac:dyDescent="0.25">
      <c r="A20" s="40" t="s">
        <v>4171</v>
      </c>
      <c r="B20">
        <v>2023</v>
      </c>
      <c r="C20" s="39">
        <v>4342</v>
      </c>
      <c r="D20" t="s">
        <v>4172</v>
      </c>
      <c r="E20" t="s">
        <v>4191</v>
      </c>
      <c r="F20" t="s">
        <v>4324</v>
      </c>
      <c r="G20" t="s">
        <v>4571</v>
      </c>
      <c r="H20" t="s">
        <v>7052</v>
      </c>
      <c r="J20" t="s">
        <v>4481</v>
      </c>
      <c r="AT20" s="5">
        <v>2016</v>
      </c>
      <c r="AU20" s="20">
        <v>2777</v>
      </c>
      <c r="AV20" s="20">
        <v>2500.6666666666665</v>
      </c>
      <c r="AW20" s="20">
        <v>2671.1666666666665</v>
      </c>
      <c r="AX20" s="20">
        <v>2118.1666666666665</v>
      </c>
      <c r="AY20" s="20">
        <v>2516.75</v>
      </c>
      <c r="BF20" s="5">
        <v>2013</v>
      </c>
      <c r="BG20" s="20">
        <v>1084.25</v>
      </c>
      <c r="BH20" s="20">
        <v>988.91666666666663</v>
      </c>
      <c r="BI20" s="20">
        <v>1153.5833333333333</v>
      </c>
      <c r="BJ20" s="20">
        <v>1330.3333333333333</v>
      </c>
      <c r="BK20" s="20">
        <v>2732.3333333333335</v>
      </c>
      <c r="BL20" s="20">
        <v>2597.3333333333335</v>
      </c>
      <c r="BM20" s="20">
        <v>2729.4166666666665</v>
      </c>
      <c r="BN20" s="20">
        <v>2156.8333333333335</v>
      </c>
      <c r="BO20" s="20">
        <v>1669</v>
      </c>
      <c r="BP20" s="20">
        <v>2072.9166666666665</v>
      </c>
      <c r="BQ20" s="20">
        <v>7.3583333333333343</v>
      </c>
      <c r="BR20" s="20">
        <v>2271.6944444444443</v>
      </c>
      <c r="BS20" s="20">
        <v>1264.5833333333333</v>
      </c>
      <c r="BT20" s="20">
        <v>1363.8333333333333</v>
      </c>
      <c r="BU20" s="20">
        <v>1115.25</v>
      </c>
      <c r="BV20" s="20">
        <v>1710.6485294117647</v>
      </c>
    </row>
    <row r="21" spans="1:74" x14ac:dyDescent="0.25">
      <c r="A21" s="40" t="s">
        <v>4175</v>
      </c>
      <c r="B21">
        <v>2023</v>
      </c>
      <c r="C21" s="39">
        <v>4270</v>
      </c>
      <c r="D21" t="s">
        <v>4239</v>
      </c>
      <c r="E21" t="s">
        <v>4144</v>
      </c>
      <c r="F21" t="s">
        <v>4364</v>
      </c>
      <c r="G21" t="s">
        <v>4571</v>
      </c>
      <c r="H21" t="s">
        <v>7052</v>
      </c>
      <c r="J21" t="s">
        <v>4481</v>
      </c>
      <c r="AT21" s="5">
        <v>2017</v>
      </c>
      <c r="AU21" s="20">
        <v>2895.0833333333335</v>
      </c>
      <c r="AV21" s="20">
        <v>2615.3333333333335</v>
      </c>
      <c r="AW21" s="20">
        <v>2738.75</v>
      </c>
      <c r="AX21" s="20">
        <v>2122.5833333333335</v>
      </c>
      <c r="AY21" s="20">
        <v>2592.9375</v>
      </c>
      <c r="BF21" s="5">
        <v>2014</v>
      </c>
      <c r="BG21" s="20">
        <v>968.41666666666663</v>
      </c>
      <c r="BH21" s="20">
        <v>869.66666666666663</v>
      </c>
      <c r="BI21" s="20">
        <v>1013</v>
      </c>
      <c r="BJ21" s="20">
        <v>1332.4166666666667</v>
      </c>
      <c r="BK21" s="20">
        <v>2686.9166666666665</v>
      </c>
      <c r="BL21" s="20">
        <v>2518.1666666666665</v>
      </c>
      <c r="BM21" s="20">
        <v>2681.5833333333335</v>
      </c>
      <c r="BN21" s="20">
        <v>2077</v>
      </c>
      <c r="BO21" s="20">
        <v>1548.75</v>
      </c>
      <c r="BP21" s="20">
        <v>2180.3333333333335</v>
      </c>
      <c r="BQ21" s="20">
        <v>7.3166666666666664</v>
      </c>
      <c r="BR21" s="20">
        <v>2131.2222222222222</v>
      </c>
      <c r="BS21" s="20">
        <v>1165.5</v>
      </c>
      <c r="BT21" s="20">
        <v>1304.5833333333333</v>
      </c>
      <c r="BU21" s="20">
        <v>1015.0833333333334</v>
      </c>
      <c r="BV21" s="20">
        <v>1633.0823529411762</v>
      </c>
    </row>
    <row r="22" spans="1:74" x14ac:dyDescent="0.25">
      <c r="A22" s="40" t="s">
        <v>4179</v>
      </c>
      <c r="B22">
        <v>2023</v>
      </c>
      <c r="C22" s="39">
        <v>4233</v>
      </c>
      <c r="D22" t="s">
        <v>4239</v>
      </c>
      <c r="E22" t="s">
        <v>4190</v>
      </c>
      <c r="F22" t="s">
        <v>4416</v>
      </c>
      <c r="G22" t="s">
        <v>4571</v>
      </c>
      <c r="H22" t="s">
        <v>7052</v>
      </c>
      <c r="J22" t="s">
        <v>4481</v>
      </c>
      <c r="AT22" s="5">
        <v>2018</v>
      </c>
      <c r="AU22" s="20">
        <v>3444.4166666666665</v>
      </c>
      <c r="AV22" s="20">
        <v>2871.4166666666665</v>
      </c>
      <c r="AW22" s="20">
        <v>2931.4166666666665</v>
      </c>
      <c r="AX22" s="20">
        <v>2275.25</v>
      </c>
      <c r="AY22" s="20">
        <v>2880.625</v>
      </c>
      <c r="BF22" s="5">
        <v>2015</v>
      </c>
      <c r="BG22" s="20">
        <v>902</v>
      </c>
      <c r="BH22" s="20">
        <v>836.41666666666663</v>
      </c>
      <c r="BI22" s="20">
        <v>979.33333333333337</v>
      </c>
      <c r="BJ22" s="20">
        <v>1276.1666666666667</v>
      </c>
      <c r="BK22" s="20">
        <v>2719.75</v>
      </c>
      <c r="BL22" s="20">
        <v>2499.5833333333335</v>
      </c>
      <c r="BM22" s="20">
        <v>2650.8333333333335</v>
      </c>
      <c r="BN22" s="20">
        <v>2080</v>
      </c>
      <c r="BO22" s="20">
        <v>1564.9166666666667</v>
      </c>
      <c r="BP22" s="20">
        <v>2283.1666666666665</v>
      </c>
      <c r="BQ22" s="20">
        <v>7.3999999999999995</v>
      </c>
      <c r="BR22" s="20">
        <v>2144.5277777777778</v>
      </c>
      <c r="BS22" s="20">
        <v>1142</v>
      </c>
      <c r="BT22" s="20">
        <v>1289.5833333333333</v>
      </c>
      <c r="BU22" s="20">
        <v>1085</v>
      </c>
      <c r="BV22" s="20">
        <v>1632.3372549019605</v>
      </c>
    </row>
    <row r="23" spans="1:74" x14ac:dyDescent="0.25">
      <c r="A23" s="40" t="s">
        <v>4183</v>
      </c>
      <c r="B23">
        <v>2023</v>
      </c>
      <c r="C23" s="39">
        <v>4194</v>
      </c>
      <c r="D23" t="s">
        <v>4239</v>
      </c>
      <c r="E23" t="s">
        <v>4184</v>
      </c>
      <c r="F23" t="s">
        <v>4389</v>
      </c>
      <c r="G23" t="s">
        <v>4571</v>
      </c>
      <c r="H23" t="s">
        <v>7052</v>
      </c>
      <c r="J23" t="s">
        <v>4481</v>
      </c>
      <c r="AT23" s="5">
        <v>2019</v>
      </c>
      <c r="AU23" s="20">
        <v>3689.75</v>
      </c>
      <c r="AV23" s="20">
        <v>3122</v>
      </c>
      <c r="AW23" s="20">
        <v>3110.8333333333335</v>
      </c>
      <c r="AX23" s="20">
        <v>2519.5</v>
      </c>
      <c r="AY23" s="20">
        <v>3110.5208333333335</v>
      </c>
      <c r="BF23" s="5">
        <v>2016</v>
      </c>
      <c r="BG23" s="20">
        <v>904.08333333333337</v>
      </c>
      <c r="BH23" s="20">
        <v>809.25</v>
      </c>
      <c r="BI23" s="20">
        <v>951.66666666666663</v>
      </c>
      <c r="BJ23" s="20">
        <v>1242.3333333333333</v>
      </c>
      <c r="BK23" s="20">
        <v>2777</v>
      </c>
      <c r="BL23" s="20">
        <v>2500.6666666666665</v>
      </c>
      <c r="BM23" s="20">
        <v>2671.1666666666665</v>
      </c>
      <c r="BN23" s="20">
        <v>2118.1666666666665</v>
      </c>
      <c r="BO23" s="20">
        <v>1585.4166666666667</v>
      </c>
      <c r="BP23" s="20">
        <v>2377.4166666666665</v>
      </c>
      <c r="BQ23" s="20">
        <v>7.7583333333333329</v>
      </c>
      <c r="BR23" s="20">
        <v>2185.8055555555557</v>
      </c>
      <c r="BS23" s="20">
        <v>1118.1666666666667</v>
      </c>
      <c r="BT23" s="20">
        <v>1304.9166666666667</v>
      </c>
      <c r="BU23" s="20">
        <v>1078.8333333333333</v>
      </c>
      <c r="BV23" s="20">
        <v>1647.30931372549</v>
      </c>
    </row>
    <row r="24" spans="1:74" x14ac:dyDescent="0.25">
      <c r="A24" s="40" t="s">
        <v>4186</v>
      </c>
      <c r="B24">
        <v>2023</v>
      </c>
      <c r="C24" s="39">
        <v>4157</v>
      </c>
      <c r="D24" t="s">
        <v>4290</v>
      </c>
      <c r="E24" t="s">
        <v>4190</v>
      </c>
      <c r="F24" t="s">
        <v>4533</v>
      </c>
      <c r="G24" t="s">
        <v>4571</v>
      </c>
      <c r="H24" t="s">
        <v>7052</v>
      </c>
      <c r="J24" t="s">
        <v>4481</v>
      </c>
      <c r="AT24" s="5">
        <v>2020</v>
      </c>
      <c r="AU24" s="20">
        <v>3635.3333333333335</v>
      </c>
      <c r="AV24" s="20">
        <v>3131.0833333333335</v>
      </c>
      <c r="AW24" s="20">
        <v>3095.5</v>
      </c>
      <c r="AX24" s="20">
        <v>2496.8333333333335</v>
      </c>
      <c r="AY24" s="20">
        <v>3089.6875</v>
      </c>
      <c r="BF24" s="5">
        <v>2017</v>
      </c>
      <c r="BG24" s="20">
        <v>874.25</v>
      </c>
      <c r="BH24" s="20">
        <v>733.33333333333337</v>
      </c>
      <c r="BI24" s="20">
        <v>948.58333333333337</v>
      </c>
      <c r="BJ24" s="20">
        <v>1216.5833333333333</v>
      </c>
      <c r="BK24" s="20">
        <v>2895.0833333333335</v>
      </c>
      <c r="BL24" s="20">
        <v>2615.3333333333335</v>
      </c>
      <c r="BM24" s="20">
        <v>2738.75</v>
      </c>
      <c r="BN24" s="20">
        <v>2122.5833333333335</v>
      </c>
      <c r="BO24" s="20">
        <v>1667.9166666666667</v>
      </c>
      <c r="BP24" s="20">
        <v>2516.8333333333335</v>
      </c>
      <c r="BQ24" s="20">
        <v>8.6583333333333332</v>
      </c>
      <c r="BR24" s="20">
        <v>2282.8055555555557</v>
      </c>
      <c r="BS24" s="20">
        <v>1136.25</v>
      </c>
      <c r="BT24" s="20">
        <v>1368.75</v>
      </c>
      <c r="BU24" s="20">
        <v>945.41666666666663</v>
      </c>
      <c r="BV24" s="20">
        <v>1684.5142156862746</v>
      </c>
    </row>
    <row r="25" spans="1:74" x14ac:dyDescent="0.25">
      <c r="A25" s="40" t="s">
        <v>4143</v>
      </c>
      <c r="B25">
        <v>2023</v>
      </c>
      <c r="C25" s="39">
        <v>4138</v>
      </c>
      <c r="D25" t="s">
        <v>4165</v>
      </c>
      <c r="E25" t="s">
        <v>4166</v>
      </c>
      <c r="F25" t="s">
        <v>4442</v>
      </c>
      <c r="G25" t="s">
        <v>4571</v>
      </c>
      <c r="H25" t="s">
        <v>7052</v>
      </c>
      <c r="J25" t="s">
        <v>4481</v>
      </c>
      <c r="AT25" s="5">
        <v>2021</v>
      </c>
      <c r="AU25" s="20">
        <v>3637</v>
      </c>
      <c r="AV25" s="20">
        <v>3284</v>
      </c>
      <c r="AW25" s="20">
        <v>3237.9166666666665</v>
      </c>
      <c r="AX25" s="20">
        <v>2717.3333333333335</v>
      </c>
      <c r="AY25" s="20">
        <v>3219.0625</v>
      </c>
      <c r="BF25" s="5">
        <v>2018</v>
      </c>
      <c r="BG25" s="20">
        <v>894.33333333333337</v>
      </c>
      <c r="BH25" s="20">
        <v>720.33333333333337</v>
      </c>
      <c r="BI25" s="20">
        <v>953.75</v>
      </c>
      <c r="BJ25" s="20">
        <v>1268.8333333333333</v>
      </c>
      <c r="BK25" s="20">
        <v>3444.4166666666665</v>
      </c>
      <c r="BL25" s="20">
        <v>2871.4166666666665</v>
      </c>
      <c r="BM25" s="20">
        <v>2931.4166666666665</v>
      </c>
      <c r="BN25" s="20">
        <v>2275.25</v>
      </c>
      <c r="BO25" s="20">
        <v>1883.9166666666667</v>
      </c>
      <c r="BP25" s="20">
        <v>2634.6666666666665</v>
      </c>
      <c r="BQ25" s="20">
        <v>9.5499999999999989</v>
      </c>
      <c r="BR25" s="20">
        <v>2489.1666666666665</v>
      </c>
      <c r="BS25" s="20">
        <v>1136.3333333333333</v>
      </c>
      <c r="BT25" s="20">
        <v>1488.1666666666667</v>
      </c>
      <c r="BU25" s="20">
        <v>922.66666666666663</v>
      </c>
      <c r="BV25" s="20">
        <v>1817.7970588235296</v>
      </c>
    </row>
    <row r="26" spans="1:74" x14ac:dyDescent="0.25">
      <c r="A26" s="40" t="s">
        <v>4148</v>
      </c>
      <c r="B26">
        <v>2023</v>
      </c>
      <c r="C26" s="39">
        <v>4116</v>
      </c>
      <c r="D26" t="s">
        <v>4269</v>
      </c>
      <c r="E26" t="s">
        <v>4166</v>
      </c>
      <c r="F26" t="s">
        <v>4435</v>
      </c>
      <c r="G26" t="s">
        <v>4571</v>
      </c>
      <c r="H26" t="s">
        <v>7052</v>
      </c>
      <c r="J26" t="s">
        <v>4481</v>
      </c>
      <c r="AT26" s="5">
        <v>2022</v>
      </c>
      <c r="AU26" s="20">
        <v>3826.3333333333335</v>
      </c>
      <c r="AV26" s="20">
        <v>3462.25</v>
      </c>
      <c r="AW26" s="20">
        <v>3399.25</v>
      </c>
      <c r="AX26" s="20">
        <v>2960.8333333333335</v>
      </c>
      <c r="AY26" s="20">
        <v>3412.1666666666665</v>
      </c>
      <c r="BF26" s="5">
        <v>2019</v>
      </c>
      <c r="BG26" s="20">
        <v>917.16666666666663</v>
      </c>
      <c r="BH26" s="20">
        <v>764.58333333333337</v>
      </c>
      <c r="BI26" s="20">
        <v>1015.3333333333334</v>
      </c>
      <c r="BJ26" s="20">
        <v>1296.6666666666667</v>
      </c>
      <c r="BK26" s="20">
        <v>3689.75</v>
      </c>
      <c r="BL26" s="20">
        <v>3122</v>
      </c>
      <c r="BM26" s="20">
        <v>3110.8333333333335</v>
      </c>
      <c r="BN26" s="20">
        <v>2519.5</v>
      </c>
      <c r="BO26" s="20">
        <v>2030.1666666666667</v>
      </c>
      <c r="BP26" s="20">
        <v>2852.3333333333335</v>
      </c>
      <c r="BQ26" s="20">
        <v>10.450000000000001</v>
      </c>
      <c r="BR26" s="20">
        <v>2675.5277777777778</v>
      </c>
      <c r="BS26" s="20">
        <v>1168.5</v>
      </c>
      <c r="BT26" s="20">
        <v>1561.4166666666667</v>
      </c>
      <c r="BU26" s="20">
        <v>961.75</v>
      </c>
      <c r="BV26" s="20">
        <v>1943.943137254902</v>
      </c>
    </row>
    <row r="27" spans="1:74" x14ac:dyDescent="0.25">
      <c r="A27" s="40" t="s">
        <v>4152</v>
      </c>
      <c r="B27">
        <v>2023</v>
      </c>
      <c r="C27" s="39">
        <v>4062</v>
      </c>
      <c r="D27" t="s">
        <v>4227</v>
      </c>
      <c r="E27" t="s">
        <v>4195</v>
      </c>
      <c r="F27" t="s">
        <v>4442</v>
      </c>
      <c r="G27" t="s">
        <v>4571</v>
      </c>
      <c r="H27" t="s">
        <v>7052</v>
      </c>
      <c r="J27" t="s">
        <v>4481</v>
      </c>
      <c r="AT27" s="5">
        <v>2023</v>
      </c>
      <c r="AU27" s="20">
        <v>3998</v>
      </c>
      <c r="AV27" s="20">
        <v>3577.8333333333335</v>
      </c>
      <c r="AW27" s="20">
        <v>3594.8333333333335</v>
      </c>
      <c r="AX27" s="20">
        <v>3156.5833333333335</v>
      </c>
      <c r="AY27" s="20">
        <v>3581.8125</v>
      </c>
      <c r="BF27" s="5">
        <v>2020</v>
      </c>
      <c r="BG27" s="20">
        <v>887.33333333333337</v>
      </c>
      <c r="BH27" s="20">
        <v>821.5</v>
      </c>
      <c r="BI27" s="20">
        <v>1023.4166666666666</v>
      </c>
      <c r="BJ27" s="20">
        <v>1265.8333333333333</v>
      </c>
      <c r="BK27" s="20">
        <v>3635.3333333333335</v>
      </c>
      <c r="BL27" s="20">
        <v>3131.0833333333335</v>
      </c>
      <c r="BM27" s="20">
        <v>3095.5</v>
      </c>
      <c r="BN27" s="20">
        <v>2496.8333333333335</v>
      </c>
      <c r="BO27" s="20">
        <v>2107.1666666666665</v>
      </c>
      <c r="BP27" s="20">
        <v>3035.4166666666665</v>
      </c>
      <c r="BQ27" s="20">
        <v>10.633333333333331</v>
      </c>
      <c r="BR27" s="20">
        <v>2740.1111111111113</v>
      </c>
      <c r="BS27" s="20">
        <v>1202.6666666666667</v>
      </c>
      <c r="BT27" s="20">
        <v>1534.1666666666667</v>
      </c>
      <c r="BU27" s="20">
        <v>964.5</v>
      </c>
      <c r="BV27" s="20">
        <v>1966.5715686274511</v>
      </c>
    </row>
    <row r="28" spans="1:74" x14ac:dyDescent="0.25">
      <c r="A28" s="40" t="s">
        <v>4156</v>
      </c>
      <c r="B28">
        <v>2022</v>
      </c>
      <c r="C28" s="39">
        <v>3978</v>
      </c>
      <c r="D28" t="s">
        <v>4290</v>
      </c>
      <c r="E28" t="s">
        <v>4261</v>
      </c>
      <c r="F28" t="s">
        <v>4523</v>
      </c>
      <c r="G28" t="s">
        <v>4571</v>
      </c>
      <c r="H28" t="s">
        <v>7052</v>
      </c>
      <c r="J28" t="s">
        <v>4481</v>
      </c>
      <c r="AT28" s="5">
        <v>2024</v>
      </c>
      <c r="AU28" s="20">
        <v>4578.75</v>
      </c>
      <c r="AV28" s="20">
        <v>3661.5</v>
      </c>
      <c r="AW28" s="20">
        <v>3918.9166666666665</v>
      </c>
      <c r="AX28" s="20">
        <v>3284.5833333333335</v>
      </c>
      <c r="AY28" s="20">
        <v>3860.9375</v>
      </c>
      <c r="BF28" s="5">
        <v>2021</v>
      </c>
      <c r="BG28" s="20">
        <v>910.16666666666663</v>
      </c>
      <c r="BH28" s="20">
        <v>834.41666666666663</v>
      </c>
      <c r="BI28" s="20">
        <v>1033.5833333333333</v>
      </c>
      <c r="BJ28" s="20">
        <v>1276.1666666666667</v>
      </c>
      <c r="BK28" s="20">
        <v>3637</v>
      </c>
      <c r="BL28" s="20">
        <v>3284</v>
      </c>
      <c r="BM28" s="20">
        <v>3237.9166666666665</v>
      </c>
      <c r="BN28" s="20">
        <v>2717.3333333333335</v>
      </c>
      <c r="BO28" s="20">
        <v>2136.5833333333335</v>
      </c>
      <c r="BP28" s="20">
        <v>3237.4166666666665</v>
      </c>
      <c r="BQ28" s="20">
        <v>10.066666666666668</v>
      </c>
      <c r="BR28" s="20">
        <v>2754.5555555555557</v>
      </c>
      <c r="BS28" s="20">
        <v>1212.1666666666667</v>
      </c>
      <c r="BT28" s="20">
        <v>1551.6666666666667</v>
      </c>
      <c r="BU28" s="20">
        <v>966.5</v>
      </c>
      <c r="BV28" s="20">
        <v>2018.1558823529419</v>
      </c>
    </row>
    <row r="29" spans="1:74" x14ac:dyDescent="0.25">
      <c r="A29" s="40" t="s">
        <v>4160</v>
      </c>
      <c r="B29">
        <v>2022</v>
      </c>
      <c r="C29" s="39">
        <v>3959</v>
      </c>
      <c r="D29" t="s">
        <v>4165</v>
      </c>
      <c r="E29" t="s">
        <v>4144</v>
      </c>
      <c r="F29" t="s">
        <v>4372</v>
      </c>
      <c r="G29" t="s">
        <v>4571</v>
      </c>
      <c r="H29" t="s">
        <v>7052</v>
      </c>
      <c r="J29" t="s">
        <v>4481</v>
      </c>
      <c r="AT29" s="5">
        <v>2025</v>
      </c>
      <c r="AU29" s="20">
        <v>5171</v>
      </c>
      <c r="AV29" s="20">
        <v>3824</v>
      </c>
      <c r="AW29" s="20">
        <v>4142.5</v>
      </c>
      <c r="AX29" s="20">
        <v>3337</v>
      </c>
      <c r="AY29" s="20">
        <v>4118.625</v>
      </c>
      <c r="BF29" s="5">
        <v>2022</v>
      </c>
      <c r="BG29" s="20">
        <v>1003</v>
      </c>
      <c r="BH29" s="20">
        <v>802.33333333333337</v>
      </c>
      <c r="BI29" s="20">
        <v>1075.8333333333333</v>
      </c>
      <c r="BJ29" s="20">
        <v>1348.5833333333333</v>
      </c>
      <c r="BK29" s="20">
        <v>3826.3333333333335</v>
      </c>
      <c r="BL29" s="20">
        <v>3462.25</v>
      </c>
      <c r="BM29" s="20">
        <v>3399.25</v>
      </c>
      <c r="BN29" s="20">
        <v>2960.8333333333335</v>
      </c>
      <c r="BO29" s="20">
        <v>2260.25</v>
      </c>
      <c r="BP29" s="20">
        <v>3716.75</v>
      </c>
      <c r="BQ29" s="20">
        <v>11.391666666666667</v>
      </c>
      <c r="BR29" s="20">
        <v>2899.7222222222222</v>
      </c>
      <c r="BS29" s="20">
        <v>1267</v>
      </c>
      <c r="BT29" s="20">
        <v>1651.8333333333333</v>
      </c>
      <c r="BU29" s="20">
        <v>1035.1666666666667</v>
      </c>
      <c r="BV29" s="20">
        <v>2148.2338235294128</v>
      </c>
    </row>
    <row r="30" spans="1:74" x14ac:dyDescent="0.25">
      <c r="A30" s="40" t="s">
        <v>4164</v>
      </c>
      <c r="B30">
        <v>2022</v>
      </c>
      <c r="C30" s="39">
        <v>3934</v>
      </c>
      <c r="D30" t="s">
        <v>4149</v>
      </c>
      <c r="E30" t="s">
        <v>4258</v>
      </c>
      <c r="F30" t="s">
        <v>4474</v>
      </c>
      <c r="G30" t="s">
        <v>4571</v>
      </c>
      <c r="H30" t="s">
        <v>7052</v>
      </c>
      <c r="J30" t="s">
        <v>4481</v>
      </c>
      <c r="AT30" s="5" t="s">
        <v>153</v>
      </c>
      <c r="AU30" s="20">
        <v>3369.8640350877195</v>
      </c>
      <c r="AV30" s="20">
        <v>2993.044117647059</v>
      </c>
      <c r="AW30" s="20">
        <v>3120.7669902912621</v>
      </c>
      <c r="AX30" s="20">
        <v>2546.5454545454545</v>
      </c>
      <c r="AY30" s="20">
        <v>3015.367178276269</v>
      </c>
      <c r="BF30" s="5">
        <v>2023</v>
      </c>
      <c r="BG30" s="20">
        <v>1024.0833333333333</v>
      </c>
      <c r="BH30" s="20">
        <v>772.41666666666663</v>
      </c>
      <c r="BI30" s="20">
        <v>1121.25</v>
      </c>
      <c r="BJ30" s="20">
        <v>1416.8333333333333</v>
      </c>
      <c r="BK30" s="20">
        <v>3998</v>
      </c>
      <c r="BL30" s="20">
        <v>3577.8333333333335</v>
      </c>
      <c r="BM30" s="20">
        <v>3594.8333333333335</v>
      </c>
      <c r="BN30" s="20">
        <v>3156.5833333333335</v>
      </c>
      <c r="BO30" s="20">
        <v>2519.9166666666665</v>
      </c>
      <c r="BP30" s="20">
        <v>4265.916666666667</v>
      </c>
      <c r="BQ30" s="20">
        <v>13.508333333333333</v>
      </c>
      <c r="BR30" s="20">
        <v>3013.6111111111113</v>
      </c>
      <c r="BS30" s="20">
        <v>1362.5833333333333</v>
      </c>
      <c r="BT30" s="20">
        <v>1811.4166666666667</v>
      </c>
      <c r="BU30" s="20">
        <v>1087.3333333333333</v>
      </c>
      <c r="BV30" s="20">
        <v>2280.1965686274507</v>
      </c>
    </row>
    <row r="31" spans="1:74" x14ac:dyDescent="0.25">
      <c r="A31" s="40" t="s">
        <v>4168</v>
      </c>
      <c r="B31">
        <v>2022</v>
      </c>
      <c r="C31" s="39">
        <v>3892</v>
      </c>
      <c r="D31" t="s">
        <v>4173</v>
      </c>
      <c r="E31" t="s">
        <v>4268</v>
      </c>
      <c r="F31" t="s">
        <v>4474</v>
      </c>
      <c r="G31" t="s">
        <v>4571</v>
      </c>
      <c r="H31" t="s">
        <v>7052</v>
      </c>
      <c r="J31" t="s">
        <v>4481</v>
      </c>
      <c r="BF31" s="5">
        <v>2024</v>
      </c>
      <c r="BG31" s="20">
        <v>1112.4166666666667</v>
      </c>
      <c r="BH31" s="20">
        <v>778.08333333333337</v>
      </c>
      <c r="BI31" s="20">
        <v>1230.6666666666667</v>
      </c>
      <c r="BJ31" s="20">
        <v>1441.1666666666667</v>
      </c>
      <c r="BK31" s="20">
        <v>4578.75</v>
      </c>
      <c r="BL31" s="20">
        <v>3661.5</v>
      </c>
      <c r="BM31" s="20">
        <v>3918.9166666666665</v>
      </c>
      <c r="BN31" s="20">
        <v>3284.5833333333335</v>
      </c>
      <c r="BO31" s="20">
        <v>2979.1666666666665</v>
      </c>
      <c r="BP31" s="20">
        <v>4803.333333333333</v>
      </c>
      <c r="BQ31" s="20">
        <v>15.491666666666667</v>
      </c>
      <c r="BR31" s="20">
        <v>3293.1388888888887</v>
      </c>
      <c r="BS31" s="20">
        <v>1475.4166666666667</v>
      </c>
      <c r="BT31" s="20">
        <v>1956</v>
      </c>
      <c r="BU31" s="20">
        <v>1152.1666666666667</v>
      </c>
      <c r="BV31" s="20">
        <v>2486.2985294117643</v>
      </c>
    </row>
    <row r="32" spans="1:74" x14ac:dyDescent="0.25">
      <c r="A32" s="40" t="s">
        <v>4171</v>
      </c>
      <c r="B32">
        <v>2022</v>
      </c>
      <c r="C32" s="39">
        <v>3855</v>
      </c>
      <c r="D32" t="s">
        <v>4217</v>
      </c>
      <c r="E32" t="s">
        <v>4221</v>
      </c>
      <c r="F32" t="s">
        <v>4529</v>
      </c>
      <c r="G32" t="s">
        <v>4571</v>
      </c>
      <c r="H32" t="s">
        <v>7052</v>
      </c>
      <c r="J32" t="s">
        <v>4481</v>
      </c>
      <c r="BF32" s="5">
        <v>2025</v>
      </c>
      <c r="BG32" s="20">
        <v>1177</v>
      </c>
      <c r="BH32" s="20">
        <v>870</v>
      </c>
      <c r="BI32" s="20">
        <v>1285.5</v>
      </c>
      <c r="BJ32" s="20">
        <v>1355.5</v>
      </c>
      <c r="BK32" s="20">
        <v>5171</v>
      </c>
      <c r="BL32" s="20">
        <v>3824</v>
      </c>
      <c r="BM32" s="20">
        <v>4142.5</v>
      </c>
      <c r="BN32" s="20">
        <v>3337</v>
      </c>
      <c r="BO32" s="20">
        <v>3269</v>
      </c>
      <c r="BP32" s="20">
        <v>5081.5</v>
      </c>
      <c r="BQ32" s="20">
        <v>16.366666666666667</v>
      </c>
      <c r="BR32" s="20">
        <v>3435.5</v>
      </c>
      <c r="BS32" s="20">
        <v>1466</v>
      </c>
      <c r="BT32" s="20">
        <v>1857.5</v>
      </c>
      <c r="BU32" s="20">
        <v>1179</v>
      </c>
      <c r="BV32" s="20">
        <v>2534.0885714285714</v>
      </c>
    </row>
    <row r="33" spans="1:74" x14ac:dyDescent="0.25">
      <c r="A33" s="40" t="s">
        <v>4175</v>
      </c>
      <c r="B33">
        <v>2022</v>
      </c>
      <c r="C33" s="39">
        <v>3737</v>
      </c>
      <c r="D33" t="s">
        <v>4210</v>
      </c>
      <c r="E33" t="s">
        <v>4288</v>
      </c>
      <c r="F33" t="s">
        <v>4440</v>
      </c>
      <c r="G33" t="s">
        <v>4571</v>
      </c>
      <c r="H33" t="s">
        <v>7052</v>
      </c>
      <c r="J33" t="s">
        <v>4481</v>
      </c>
      <c r="BF33" s="5" t="s">
        <v>153</v>
      </c>
      <c r="BG33" s="20">
        <v>1009.6228571428571</v>
      </c>
      <c r="BH33" s="20">
        <v>857.06285714285718</v>
      </c>
      <c r="BI33" s="20">
        <v>1112.4734042553191</v>
      </c>
      <c r="BJ33" s="20">
        <v>1335.8248587570622</v>
      </c>
      <c r="BK33" s="20">
        <v>3369.8640350877195</v>
      </c>
      <c r="BL33" s="20">
        <v>2993.044117647059</v>
      </c>
      <c r="BM33" s="20">
        <v>3120.7669902912621</v>
      </c>
      <c r="BN33" s="20">
        <v>2546.5454545454545</v>
      </c>
      <c r="BO33" s="20">
        <v>2000.8325791855204</v>
      </c>
      <c r="BP33" s="20">
        <v>2778.716894977169</v>
      </c>
      <c r="BQ33" s="20">
        <v>9.6736040609137088</v>
      </c>
      <c r="BR33" s="20">
        <v>2664.9497400346622</v>
      </c>
      <c r="BS33" s="20">
        <v>1307.6733668341708</v>
      </c>
      <c r="BT33" s="20">
        <v>1569.233502538071</v>
      </c>
      <c r="BU33" s="20">
        <v>1095.4277777777777</v>
      </c>
      <c r="BV33" s="20">
        <v>1993.7707935560857</v>
      </c>
    </row>
    <row r="34" spans="1:74" x14ac:dyDescent="0.25">
      <c r="A34" s="40" t="s">
        <v>4179</v>
      </c>
      <c r="B34">
        <v>2022</v>
      </c>
      <c r="C34" s="39">
        <v>3681</v>
      </c>
      <c r="D34" t="s">
        <v>4210</v>
      </c>
      <c r="E34" t="s">
        <v>4211</v>
      </c>
      <c r="F34" t="s">
        <v>4399</v>
      </c>
      <c r="G34" t="s">
        <v>4571</v>
      </c>
      <c r="H34" t="s">
        <v>7052</v>
      </c>
      <c r="J34" t="s">
        <v>4481</v>
      </c>
      <c r="L34" s="11" t="s">
        <v>185</v>
      </c>
      <c r="M34" s="11" t="s">
        <v>152</v>
      </c>
    </row>
    <row r="35" spans="1:74" x14ac:dyDescent="0.25">
      <c r="A35" s="40" t="s">
        <v>4183</v>
      </c>
      <c r="B35">
        <v>2022</v>
      </c>
      <c r="C35" s="39">
        <v>3627</v>
      </c>
      <c r="D35" t="s">
        <v>4184</v>
      </c>
      <c r="E35" t="s">
        <v>4247</v>
      </c>
      <c r="F35" t="s">
        <v>4277</v>
      </c>
      <c r="G35" t="s">
        <v>4571</v>
      </c>
      <c r="H35" t="s">
        <v>7052</v>
      </c>
      <c r="J35" t="s">
        <v>4481</v>
      </c>
      <c r="M35" t="s">
        <v>103</v>
      </c>
      <c r="N35" t="s">
        <v>153</v>
      </c>
    </row>
    <row r="36" spans="1:74" x14ac:dyDescent="0.25">
      <c r="A36" s="40" t="s">
        <v>4186</v>
      </c>
      <c r="B36">
        <v>2022</v>
      </c>
      <c r="C36" s="39">
        <v>3558</v>
      </c>
      <c r="D36" t="s">
        <v>4225</v>
      </c>
      <c r="E36" t="s">
        <v>4162</v>
      </c>
      <c r="F36" t="s">
        <v>4146</v>
      </c>
      <c r="G36" t="s">
        <v>4571</v>
      </c>
      <c r="H36" t="s">
        <v>7052</v>
      </c>
      <c r="J36" t="s">
        <v>4481</v>
      </c>
      <c r="L36" s="11" t="s">
        <v>159</v>
      </c>
      <c r="M36" t="s">
        <v>4415</v>
      </c>
    </row>
    <row r="37" spans="1:74" x14ac:dyDescent="0.25">
      <c r="A37" s="40" t="s">
        <v>4143</v>
      </c>
      <c r="B37">
        <v>2022</v>
      </c>
      <c r="C37" s="39">
        <v>3489</v>
      </c>
      <c r="D37" t="s">
        <v>4245</v>
      </c>
      <c r="E37" t="s">
        <v>4240</v>
      </c>
      <c r="F37" t="s">
        <v>4344</v>
      </c>
      <c r="G37" t="s">
        <v>4571</v>
      </c>
      <c r="H37" t="s">
        <v>7052</v>
      </c>
      <c r="J37" t="s">
        <v>4481</v>
      </c>
      <c r="L37" s="5">
        <v>2025</v>
      </c>
      <c r="M37" s="2">
        <v>3337</v>
      </c>
      <c r="N37" s="2">
        <v>3337</v>
      </c>
    </row>
    <row r="38" spans="1:74" x14ac:dyDescent="0.25">
      <c r="A38" s="40" t="s">
        <v>4148</v>
      </c>
      <c r="B38">
        <v>2022</v>
      </c>
      <c r="C38" s="39">
        <v>3466</v>
      </c>
      <c r="D38" t="s">
        <v>4177</v>
      </c>
      <c r="E38" t="s">
        <v>4190</v>
      </c>
      <c r="F38" t="s">
        <v>4326</v>
      </c>
      <c r="G38" t="s">
        <v>4571</v>
      </c>
      <c r="H38" t="s">
        <v>7052</v>
      </c>
      <c r="J38" t="s">
        <v>4481</v>
      </c>
      <c r="L38" s="5" t="s">
        <v>153</v>
      </c>
      <c r="M38" s="2">
        <v>3337</v>
      </c>
      <c r="N38" s="2">
        <v>3337</v>
      </c>
    </row>
    <row r="39" spans="1:74" x14ac:dyDescent="0.25">
      <c r="A39" s="40" t="s">
        <v>4152</v>
      </c>
      <c r="B39">
        <v>2022</v>
      </c>
      <c r="C39" s="39">
        <v>3425</v>
      </c>
      <c r="D39" t="s">
        <v>4239</v>
      </c>
      <c r="E39" t="s">
        <v>4260</v>
      </c>
      <c r="F39" t="s">
        <v>4170</v>
      </c>
      <c r="G39" t="s">
        <v>4571</v>
      </c>
      <c r="H39" t="s">
        <v>7052</v>
      </c>
      <c r="J39" t="s">
        <v>4481</v>
      </c>
    </row>
    <row r="40" spans="1:74" x14ac:dyDescent="0.25">
      <c r="A40" s="40" t="s">
        <v>4156</v>
      </c>
      <c r="B40">
        <v>2021</v>
      </c>
      <c r="C40" s="39">
        <v>3394</v>
      </c>
      <c r="D40" t="s">
        <v>4205</v>
      </c>
      <c r="E40" t="s">
        <v>4210</v>
      </c>
      <c r="F40" t="s">
        <v>4253</v>
      </c>
      <c r="G40" t="s">
        <v>4571</v>
      </c>
      <c r="H40" t="s">
        <v>7052</v>
      </c>
      <c r="J40" t="s">
        <v>4481</v>
      </c>
    </row>
    <row r="41" spans="1:74" x14ac:dyDescent="0.25">
      <c r="A41" s="40" t="s">
        <v>4160</v>
      </c>
      <c r="B41">
        <v>2021</v>
      </c>
      <c r="C41" s="39">
        <v>3387</v>
      </c>
      <c r="D41" t="s">
        <v>4181</v>
      </c>
      <c r="E41" t="s">
        <v>4216</v>
      </c>
      <c r="F41" t="s">
        <v>4322</v>
      </c>
      <c r="G41" t="s">
        <v>4571</v>
      </c>
      <c r="H41" t="s">
        <v>7052</v>
      </c>
      <c r="J41" t="s">
        <v>4481</v>
      </c>
    </row>
    <row r="42" spans="1:74" x14ac:dyDescent="0.25">
      <c r="A42" s="40" t="s">
        <v>4164</v>
      </c>
      <c r="B42">
        <v>2021</v>
      </c>
      <c r="C42" s="39">
        <v>3378</v>
      </c>
      <c r="D42" t="s">
        <v>4149</v>
      </c>
      <c r="E42" t="s">
        <v>4169</v>
      </c>
      <c r="F42" t="s">
        <v>4323</v>
      </c>
      <c r="G42" t="s">
        <v>4571</v>
      </c>
      <c r="H42" t="s">
        <v>7052</v>
      </c>
      <c r="J42" t="s">
        <v>4481</v>
      </c>
    </row>
    <row r="43" spans="1:74" x14ac:dyDescent="0.25">
      <c r="A43" s="40" t="s">
        <v>4168</v>
      </c>
      <c r="B43">
        <v>2021</v>
      </c>
      <c r="C43" s="39">
        <v>3343</v>
      </c>
      <c r="D43" t="s">
        <v>4177</v>
      </c>
      <c r="E43" t="s">
        <v>4150</v>
      </c>
      <c r="F43" t="s">
        <v>4272</v>
      </c>
      <c r="G43" t="s">
        <v>4571</v>
      </c>
      <c r="H43" t="s">
        <v>7052</v>
      </c>
      <c r="J43" t="s">
        <v>4481</v>
      </c>
    </row>
    <row r="44" spans="1:74" x14ac:dyDescent="0.25">
      <c r="A44" s="40" t="s">
        <v>4171</v>
      </c>
      <c r="B44">
        <v>2021</v>
      </c>
      <c r="C44" s="39">
        <v>3303</v>
      </c>
      <c r="D44" t="s">
        <v>4210</v>
      </c>
      <c r="E44" t="s">
        <v>4288</v>
      </c>
      <c r="F44" t="s">
        <v>4346</v>
      </c>
      <c r="G44" t="s">
        <v>4571</v>
      </c>
      <c r="H44" t="s">
        <v>7052</v>
      </c>
      <c r="J44" t="s">
        <v>4481</v>
      </c>
    </row>
    <row r="45" spans="1:74" x14ac:dyDescent="0.25">
      <c r="A45" s="40" t="s">
        <v>4148</v>
      </c>
      <c r="B45">
        <v>2025</v>
      </c>
      <c r="C45" s="39">
        <v>3301</v>
      </c>
      <c r="D45" t="s">
        <v>4225</v>
      </c>
      <c r="E45" t="s">
        <v>4144</v>
      </c>
      <c r="F45" t="s">
        <v>7992</v>
      </c>
      <c r="G45" t="s">
        <v>4571</v>
      </c>
      <c r="H45" t="s">
        <v>160</v>
      </c>
      <c r="J45" t="s">
        <v>4481</v>
      </c>
    </row>
    <row r="46" spans="1:74" x14ac:dyDescent="0.25">
      <c r="A46" s="40" t="s">
        <v>4175</v>
      </c>
      <c r="B46">
        <v>2021</v>
      </c>
      <c r="C46" s="39">
        <v>3253</v>
      </c>
      <c r="D46" t="s">
        <v>4239</v>
      </c>
      <c r="E46" t="s">
        <v>4150</v>
      </c>
      <c r="F46" t="s">
        <v>4321</v>
      </c>
      <c r="G46" t="s">
        <v>4571</v>
      </c>
      <c r="H46" t="s">
        <v>7052</v>
      </c>
      <c r="J46" t="s">
        <v>4481</v>
      </c>
    </row>
    <row r="47" spans="1:74" x14ac:dyDescent="0.25">
      <c r="A47" s="40" t="s">
        <v>4156</v>
      </c>
      <c r="B47">
        <v>2024</v>
      </c>
      <c r="C47" s="39">
        <v>3241</v>
      </c>
      <c r="D47" t="s">
        <v>4241</v>
      </c>
      <c r="E47" t="s">
        <v>4178</v>
      </c>
      <c r="F47" t="s">
        <v>7985</v>
      </c>
      <c r="G47" t="s">
        <v>4571</v>
      </c>
      <c r="H47" t="s">
        <v>160</v>
      </c>
      <c r="J47" t="s">
        <v>4481</v>
      </c>
    </row>
    <row r="48" spans="1:74" x14ac:dyDescent="0.25">
      <c r="A48" s="40" t="s">
        <v>4152</v>
      </c>
      <c r="B48">
        <v>2025</v>
      </c>
      <c r="C48" s="39">
        <v>3237</v>
      </c>
      <c r="D48" t="s">
        <v>4223</v>
      </c>
      <c r="E48" t="s">
        <v>4230</v>
      </c>
      <c r="F48" t="s">
        <v>4520</v>
      </c>
      <c r="G48" t="s">
        <v>4571</v>
      </c>
      <c r="H48" t="s">
        <v>160</v>
      </c>
      <c r="J48" t="s">
        <v>4481</v>
      </c>
    </row>
    <row r="49" spans="1:59" x14ac:dyDescent="0.25">
      <c r="A49" s="40" t="s">
        <v>4179</v>
      </c>
      <c r="B49">
        <v>2021</v>
      </c>
      <c r="C49" s="39">
        <v>3225</v>
      </c>
      <c r="D49" t="s">
        <v>4216</v>
      </c>
      <c r="E49" t="s">
        <v>4191</v>
      </c>
      <c r="F49" t="s">
        <v>4276</v>
      </c>
      <c r="G49" t="s">
        <v>4571</v>
      </c>
      <c r="H49" t="s">
        <v>7052</v>
      </c>
      <c r="J49" t="s">
        <v>4481</v>
      </c>
    </row>
    <row r="50" spans="1:59" x14ac:dyDescent="0.25">
      <c r="A50" s="40" t="s">
        <v>4160</v>
      </c>
      <c r="B50">
        <v>2024</v>
      </c>
      <c r="C50" s="39">
        <v>3215</v>
      </c>
      <c r="D50" t="s">
        <v>4172</v>
      </c>
      <c r="E50" t="s">
        <v>4215</v>
      </c>
      <c r="F50" t="s">
        <v>4521</v>
      </c>
      <c r="G50" t="s">
        <v>4571</v>
      </c>
      <c r="H50" t="s">
        <v>160</v>
      </c>
      <c r="J50" t="s">
        <v>4481</v>
      </c>
    </row>
    <row r="51" spans="1:59" x14ac:dyDescent="0.25">
      <c r="A51" s="40" t="s">
        <v>4164</v>
      </c>
      <c r="B51">
        <v>2024</v>
      </c>
      <c r="C51" s="39">
        <v>3161</v>
      </c>
      <c r="D51" t="s">
        <v>4261</v>
      </c>
      <c r="E51" t="s">
        <v>4256</v>
      </c>
      <c r="F51" t="s">
        <v>7989</v>
      </c>
      <c r="G51" t="s">
        <v>4571</v>
      </c>
      <c r="H51" t="s">
        <v>160</v>
      </c>
      <c r="J51" t="s">
        <v>4481</v>
      </c>
    </row>
    <row r="52" spans="1:59" x14ac:dyDescent="0.25">
      <c r="A52" s="40" t="s">
        <v>4183</v>
      </c>
      <c r="B52">
        <v>2021</v>
      </c>
      <c r="C52" s="39">
        <v>3144</v>
      </c>
      <c r="D52" t="s">
        <v>4181</v>
      </c>
      <c r="E52" t="s">
        <v>4184</v>
      </c>
      <c r="F52" t="s">
        <v>4328</v>
      </c>
      <c r="G52" t="s">
        <v>4571</v>
      </c>
      <c r="H52" t="s">
        <v>7052</v>
      </c>
      <c r="J52" t="s">
        <v>4481</v>
      </c>
    </row>
    <row r="53" spans="1:59" x14ac:dyDescent="0.25">
      <c r="A53" s="40" t="s">
        <v>4186</v>
      </c>
      <c r="B53">
        <v>2021</v>
      </c>
      <c r="C53" s="39">
        <v>3136</v>
      </c>
      <c r="D53" t="s">
        <v>4245</v>
      </c>
      <c r="E53" t="s">
        <v>4172</v>
      </c>
      <c r="F53" t="s">
        <v>4166</v>
      </c>
      <c r="G53" t="s">
        <v>4571</v>
      </c>
      <c r="H53" t="s">
        <v>7052</v>
      </c>
      <c r="J53" t="s">
        <v>4481</v>
      </c>
      <c r="AT53" t="s">
        <v>4567</v>
      </c>
      <c r="BC53" t="s">
        <v>4568</v>
      </c>
    </row>
    <row r="54" spans="1:59" x14ac:dyDescent="0.25">
      <c r="A54" s="40" t="s">
        <v>4143</v>
      </c>
      <c r="B54">
        <v>2021</v>
      </c>
      <c r="C54" s="39">
        <v>3115</v>
      </c>
      <c r="D54" t="s">
        <v>4239</v>
      </c>
      <c r="E54" t="s">
        <v>4173</v>
      </c>
      <c r="F54" t="s">
        <v>4145</v>
      </c>
      <c r="G54" t="s">
        <v>4571</v>
      </c>
      <c r="H54" t="s">
        <v>7052</v>
      </c>
      <c r="J54" t="s">
        <v>4481</v>
      </c>
      <c r="AT54" s="11" t="s">
        <v>1</v>
      </c>
      <c r="AU54" t="s">
        <v>104</v>
      </c>
      <c r="BC54" s="11" t="s">
        <v>1</v>
      </c>
      <c r="BD54" t="s">
        <v>104</v>
      </c>
    </row>
    <row r="55" spans="1:59" x14ac:dyDescent="0.25">
      <c r="A55" s="40" t="s">
        <v>4168</v>
      </c>
      <c r="B55">
        <v>2024</v>
      </c>
      <c r="C55" s="39">
        <v>3095</v>
      </c>
      <c r="D55" t="s">
        <v>4241</v>
      </c>
      <c r="E55" t="s">
        <v>4216</v>
      </c>
      <c r="F55" t="s">
        <v>7999</v>
      </c>
      <c r="G55" t="s">
        <v>4571</v>
      </c>
      <c r="H55" t="s">
        <v>160</v>
      </c>
      <c r="J55" t="s">
        <v>4481</v>
      </c>
      <c r="BC55" s="11" t="s">
        <v>199</v>
      </c>
      <c r="BD55" t="s">
        <v>160</v>
      </c>
    </row>
    <row r="56" spans="1:59" x14ac:dyDescent="0.25">
      <c r="A56" s="40" t="s">
        <v>4148</v>
      </c>
      <c r="B56">
        <v>2021</v>
      </c>
      <c r="C56" s="39">
        <v>3086</v>
      </c>
      <c r="D56" t="s">
        <v>4232</v>
      </c>
      <c r="E56" t="s">
        <v>4286</v>
      </c>
      <c r="F56" t="s">
        <v>4199</v>
      </c>
      <c r="G56" t="s">
        <v>4571</v>
      </c>
      <c r="H56" t="s">
        <v>7052</v>
      </c>
      <c r="J56" t="s">
        <v>4481</v>
      </c>
      <c r="AT56" s="11" t="s">
        <v>185</v>
      </c>
      <c r="AU56" s="11" t="s">
        <v>152</v>
      </c>
    </row>
    <row r="57" spans="1:59" x14ac:dyDescent="0.25">
      <c r="A57" s="40" t="s">
        <v>4152</v>
      </c>
      <c r="B57">
        <v>2021</v>
      </c>
      <c r="C57" s="39">
        <v>3085</v>
      </c>
      <c r="D57" t="s">
        <v>4232</v>
      </c>
      <c r="E57" t="s">
        <v>4241</v>
      </c>
      <c r="F57" t="s">
        <v>4144</v>
      </c>
      <c r="G57" t="s">
        <v>4571</v>
      </c>
      <c r="H57" t="s">
        <v>7052</v>
      </c>
      <c r="J57" t="s">
        <v>4481</v>
      </c>
      <c r="AT57" s="11" t="s">
        <v>159</v>
      </c>
      <c r="AU57" t="s">
        <v>160</v>
      </c>
      <c r="AV57" t="s">
        <v>4425</v>
      </c>
      <c r="AW57" t="s">
        <v>4147</v>
      </c>
      <c r="AX57" t="s">
        <v>4540</v>
      </c>
      <c r="AY57" t="s">
        <v>153</v>
      </c>
      <c r="BC57" s="11" t="s">
        <v>185</v>
      </c>
      <c r="BD57" s="11" t="s">
        <v>152</v>
      </c>
    </row>
    <row r="58" spans="1:59" x14ac:dyDescent="0.25">
      <c r="A58" s="40" t="s">
        <v>4156</v>
      </c>
      <c r="B58">
        <v>2020</v>
      </c>
      <c r="C58" s="39">
        <v>3085</v>
      </c>
      <c r="D58" t="s">
        <v>4286</v>
      </c>
      <c r="E58" t="s">
        <v>4177</v>
      </c>
      <c r="F58" t="s">
        <v>4169</v>
      </c>
      <c r="G58" t="s">
        <v>4571</v>
      </c>
      <c r="H58" t="s">
        <v>7052</v>
      </c>
      <c r="J58" t="s">
        <v>4481</v>
      </c>
      <c r="AT58" s="5">
        <v>2007</v>
      </c>
      <c r="AU58" s="20">
        <v>3367</v>
      </c>
      <c r="AV58" s="20"/>
      <c r="AW58" s="20"/>
      <c r="AX58" s="20"/>
      <c r="AY58" s="20">
        <v>3367</v>
      </c>
      <c r="BC58" s="11" t="s">
        <v>159</v>
      </c>
      <c r="BD58" t="s">
        <v>4473</v>
      </c>
      <c r="BE58" t="s">
        <v>4539</v>
      </c>
      <c r="BF58" t="s">
        <v>4478</v>
      </c>
      <c r="BG58" t="s">
        <v>153</v>
      </c>
    </row>
    <row r="59" spans="1:59" x14ac:dyDescent="0.25">
      <c r="A59" s="40" t="s">
        <v>4160</v>
      </c>
      <c r="B59">
        <v>2020</v>
      </c>
      <c r="C59" s="39">
        <v>3083</v>
      </c>
      <c r="D59" t="s">
        <v>4245</v>
      </c>
      <c r="E59" t="s">
        <v>4177</v>
      </c>
      <c r="F59" t="s">
        <v>4262</v>
      </c>
      <c r="G59" t="s">
        <v>4571</v>
      </c>
      <c r="H59" t="s">
        <v>7052</v>
      </c>
      <c r="J59" t="s">
        <v>4481</v>
      </c>
      <c r="AT59" s="5">
        <v>2008</v>
      </c>
      <c r="AU59" s="20">
        <v>3315.8333333333335</v>
      </c>
      <c r="AV59" s="20">
        <v>1677.6</v>
      </c>
      <c r="AW59" s="20">
        <v>1707.3333333333333</v>
      </c>
      <c r="AX59" s="20"/>
      <c r="AY59" s="20">
        <v>2665</v>
      </c>
      <c r="BC59" s="5">
        <v>2007</v>
      </c>
      <c r="BD59" s="20">
        <v>3367</v>
      </c>
      <c r="BE59" s="20"/>
      <c r="BF59" s="20"/>
      <c r="BG59" s="20">
        <v>3367</v>
      </c>
    </row>
    <row r="60" spans="1:59" x14ac:dyDescent="0.25">
      <c r="A60" s="40" t="s">
        <v>4171</v>
      </c>
      <c r="B60">
        <v>2024</v>
      </c>
      <c r="C60" s="39">
        <v>3069</v>
      </c>
      <c r="D60" t="s">
        <v>4149</v>
      </c>
      <c r="E60" t="s">
        <v>4280</v>
      </c>
      <c r="F60" t="s">
        <v>8003</v>
      </c>
      <c r="G60" t="s">
        <v>4571</v>
      </c>
      <c r="H60" t="s">
        <v>160</v>
      </c>
      <c r="J60" t="s">
        <v>4481</v>
      </c>
      <c r="AT60" s="5">
        <v>2009</v>
      </c>
      <c r="AU60" s="20">
        <v>3150.3888888888887</v>
      </c>
      <c r="AV60" s="20">
        <v>1638.4166666666667</v>
      </c>
      <c r="AW60" s="20">
        <v>1774.9166666666667</v>
      </c>
      <c r="AX60" s="20"/>
      <c r="AY60" s="20">
        <v>2325.4047619047619</v>
      </c>
      <c r="BC60" s="5">
        <v>2008</v>
      </c>
      <c r="BD60" s="20">
        <v>3315.8333333333335</v>
      </c>
      <c r="BE60" s="20"/>
      <c r="BF60" s="20"/>
      <c r="BG60" s="20">
        <v>3315.8333333333335</v>
      </c>
    </row>
    <row r="61" spans="1:59" x14ac:dyDescent="0.25">
      <c r="A61" s="40" t="s">
        <v>4164</v>
      </c>
      <c r="B61">
        <v>2020</v>
      </c>
      <c r="C61" s="39">
        <v>3061</v>
      </c>
      <c r="D61" t="s">
        <v>4176</v>
      </c>
      <c r="E61" t="s">
        <v>4261</v>
      </c>
      <c r="F61" t="s">
        <v>4215</v>
      </c>
      <c r="G61" t="s">
        <v>4571</v>
      </c>
      <c r="H61" t="s">
        <v>7052</v>
      </c>
      <c r="J61" t="s">
        <v>4481</v>
      </c>
      <c r="AT61" s="5">
        <v>2010</v>
      </c>
      <c r="AU61" s="20">
        <v>3015.6666666666665</v>
      </c>
      <c r="AV61" s="20">
        <v>1542.5833333333333</v>
      </c>
      <c r="AW61" s="20">
        <v>1786.3333333333333</v>
      </c>
      <c r="AX61" s="20">
        <v>1443.8</v>
      </c>
      <c r="AY61" s="20">
        <v>2327.8428571428572</v>
      </c>
      <c r="BC61" s="5">
        <v>2009</v>
      </c>
      <c r="BD61" s="20">
        <v>3205.4166666666665</v>
      </c>
      <c r="BE61" s="20">
        <v>3097.6</v>
      </c>
      <c r="BF61" s="20">
        <v>2754</v>
      </c>
      <c r="BG61" s="20">
        <v>3150.3888888888887</v>
      </c>
    </row>
    <row r="62" spans="1:59" x14ac:dyDescent="0.25">
      <c r="A62" s="40" t="s">
        <v>4183</v>
      </c>
      <c r="B62">
        <v>2020</v>
      </c>
      <c r="C62" s="39">
        <v>3049</v>
      </c>
      <c r="D62" t="s">
        <v>4149</v>
      </c>
      <c r="E62" t="s">
        <v>4172</v>
      </c>
      <c r="F62" t="s">
        <v>4196</v>
      </c>
      <c r="G62" t="s">
        <v>4571</v>
      </c>
      <c r="H62" t="s">
        <v>7052</v>
      </c>
      <c r="J62" t="s">
        <v>4481</v>
      </c>
      <c r="AT62" s="5">
        <v>2011</v>
      </c>
      <c r="AU62" s="20">
        <v>2880.0833333333335</v>
      </c>
      <c r="AV62" s="20">
        <v>1504</v>
      </c>
      <c r="AW62" s="20">
        <v>1729.75</v>
      </c>
      <c r="AX62" s="20">
        <v>1395.1666666666667</v>
      </c>
      <c r="AY62" s="20">
        <v>2211.5277777777778</v>
      </c>
      <c r="BC62" s="5">
        <v>2010</v>
      </c>
      <c r="BD62" s="20">
        <v>3129.0833333333335</v>
      </c>
      <c r="BE62" s="20">
        <v>3133</v>
      </c>
      <c r="BF62" s="20">
        <v>2784.9166666666665</v>
      </c>
      <c r="BG62" s="20">
        <v>3015.6666666666665</v>
      </c>
    </row>
    <row r="63" spans="1:59" x14ac:dyDescent="0.25">
      <c r="A63" s="40" t="s">
        <v>4168</v>
      </c>
      <c r="B63">
        <v>2020</v>
      </c>
      <c r="C63" s="39">
        <v>3048</v>
      </c>
      <c r="D63" t="s">
        <v>4232</v>
      </c>
      <c r="E63" t="s">
        <v>4245</v>
      </c>
      <c r="F63" t="s">
        <v>4158</v>
      </c>
      <c r="G63" t="s">
        <v>4571</v>
      </c>
      <c r="H63" t="s">
        <v>7052</v>
      </c>
      <c r="J63" t="s">
        <v>4481</v>
      </c>
      <c r="AT63" s="5">
        <v>2012</v>
      </c>
      <c r="AU63" s="20">
        <v>2589</v>
      </c>
      <c r="AV63" s="20">
        <v>1406.0833333333333</v>
      </c>
      <c r="AW63" s="20">
        <v>1547.8333333333333</v>
      </c>
      <c r="AX63" s="20">
        <v>1306.9166666666667</v>
      </c>
      <c r="AY63" s="20">
        <v>2004.6388888888889</v>
      </c>
      <c r="BC63" s="5">
        <v>2011</v>
      </c>
      <c r="BD63" s="20">
        <v>3058.8333333333335</v>
      </c>
      <c r="BE63" s="20">
        <v>2925.5833333333335</v>
      </c>
      <c r="BF63" s="20">
        <v>2655.8333333333335</v>
      </c>
      <c r="BG63" s="20">
        <v>2880.0833333333335</v>
      </c>
    </row>
    <row r="64" spans="1:59" x14ac:dyDescent="0.25">
      <c r="A64" s="40" t="s">
        <v>4171</v>
      </c>
      <c r="B64">
        <v>2020</v>
      </c>
      <c r="C64" s="39">
        <v>3047</v>
      </c>
      <c r="D64" t="s">
        <v>4172</v>
      </c>
      <c r="E64" t="s">
        <v>4223</v>
      </c>
      <c r="F64" t="s">
        <v>4182</v>
      </c>
      <c r="G64" t="s">
        <v>4571</v>
      </c>
      <c r="H64" t="s">
        <v>7052</v>
      </c>
      <c r="J64" t="s">
        <v>4481</v>
      </c>
      <c r="AT64" s="5">
        <v>2013</v>
      </c>
      <c r="AU64" s="20">
        <v>2271.6944444444443</v>
      </c>
      <c r="AV64" s="20">
        <v>1264.5833333333333</v>
      </c>
      <c r="AW64" s="20">
        <v>1363.8333333333333</v>
      </c>
      <c r="AX64" s="20">
        <v>1115.25</v>
      </c>
      <c r="AY64" s="20">
        <v>1759.7916666666667</v>
      </c>
      <c r="BC64" s="5">
        <v>2012</v>
      </c>
      <c r="BD64" s="20">
        <v>2817.25</v>
      </c>
      <c r="BE64" s="20">
        <v>2626.0833333333335</v>
      </c>
      <c r="BF64" s="20">
        <v>2323.6666666666665</v>
      </c>
      <c r="BG64" s="20">
        <v>2589</v>
      </c>
    </row>
    <row r="65" spans="1:59" x14ac:dyDescent="0.25">
      <c r="A65" s="40" t="s">
        <v>4175</v>
      </c>
      <c r="B65">
        <v>2024</v>
      </c>
      <c r="C65" s="39">
        <v>3037</v>
      </c>
      <c r="D65" t="s">
        <v>4245</v>
      </c>
      <c r="E65" t="s">
        <v>4281</v>
      </c>
      <c r="F65" t="s">
        <v>4391</v>
      </c>
      <c r="G65" t="s">
        <v>4571</v>
      </c>
      <c r="H65" t="s">
        <v>160</v>
      </c>
      <c r="J65" t="s">
        <v>4481</v>
      </c>
      <c r="AT65" s="5">
        <v>2014</v>
      </c>
      <c r="AU65" s="20">
        <v>2131.2222222222222</v>
      </c>
      <c r="AV65" s="20">
        <v>1165.5</v>
      </c>
      <c r="AW65" s="20">
        <v>1304.5833333333333</v>
      </c>
      <c r="AX65" s="20">
        <v>1015.0833333333334</v>
      </c>
      <c r="AY65" s="20">
        <v>1646.4722222222222</v>
      </c>
      <c r="BC65" s="5">
        <v>2013</v>
      </c>
      <c r="BD65" s="20">
        <v>2507</v>
      </c>
      <c r="BE65" s="20">
        <v>2284.8333333333335</v>
      </c>
      <c r="BF65" s="20">
        <v>2023.25</v>
      </c>
      <c r="BG65" s="20">
        <v>2271.6944444444443</v>
      </c>
    </row>
    <row r="66" spans="1:59" x14ac:dyDescent="0.25">
      <c r="A66" s="40" t="s">
        <v>4179</v>
      </c>
      <c r="B66">
        <v>2020</v>
      </c>
      <c r="C66" s="39">
        <v>3026</v>
      </c>
      <c r="D66" t="s">
        <v>4274</v>
      </c>
      <c r="E66" t="s">
        <v>4290</v>
      </c>
      <c r="F66" t="s">
        <v>4221</v>
      </c>
      <c r="G66" t="s">
        <v>4571</v>
      </c>
      <c r="H66" t="s">
        <v>7052</v>
      </c>
      <c r="J66" t="s">
        <v>4481</v>
      </c>
      <c r="AT66" s="5">
        <v>2015</v>
      </c>
      <c r="AU66" s="20">
        <v>2144.5277777777778</v>
      </c>
      <c r="AV66" s="20">
        <v>1142</v>
      </c>
      <c r="AW66" s="20">
        <v>1289.5833333333333</v>
      </c>
      <c r="AX66" s="20">
        <v>1085</v>
      </c>
      <c r="AY66" s="20">
        <v>1658.3611111111111</v>
      </c>
      <c r="BC66" s="5">
        <v>2014</v>
      </c>
      <c r="BD66" s="20">
        <v>2367.5833333333335</v>
      </c>
      <c r="BE66" s="20">
        <v>2101.3333333333335</v>
      </c>
      <c r="BF66" s="20">
        <v>1924.75</v>
      </c>
      <c r="BG66" s="20">
        <v>2131.2222222222222</v>
      </c>
    </row>
    <row r="67" spans="1:59" x14ac:dyDescent="0.25">
      <c r="A67" s="40" t="s">
        <v>4179</v>
      </c>
      <c r="B67">
        <v>2024</v>
      </c>
      <c r="C67" s="39">
        <v>3016</v>
      </c>
      <c r="D67" t="s">
        <v>4145</v>
      </c>
      <c r="E67" t="s">
        <v>4212</v>
      </c>
      <c r="F67" t="s">
        <v>4522</v>
      </c>
      <c r="G67" t="s">
        <v>4571</v>
      </c>
      <c r="H67" t="s">
        <v>160</v>
      </c>
      <c r="J67" t="s">
        <v>4481</v>
      </c>
      <c r="AT67" s="5">
        <v>2016</v>
      </c>
      <c r="AU67" s="20">
        <v>2185.8055555555557</v>
      </c>
      <c r="AV67" s="20">
        <v>1118.1666666666667</v>
      </c>
      <c r="AW67" s="20">
        <v>1304.9166666666667</v>
      </c>
      <c r="AX67" s="20">
        <v>1078.8333333333333</v>
      </c>
      <c r="AY67" s="20">
        <v>1676.5555555555557</v>
      </c>
      <c r="BC67" s="5">
        <v>2015</v>
      </c>
      <c r="BD67" s="20">
        <v>2394.0833333333335</v>
      </c>
      <c r="BE67" s="20">
        <v>2082.25</v>
      </c>
      <c r="BF67" s="20">
        <v>1957.25</v>
      </c>
      <c r="BG67" s="20">
        <v>2144.5277777777778</v>
      </c>
    </row>
    <row r="68" spans="1:59" x14ac:dyDescent="0.25">
      <c r="A68" s="40" t="s">
        <v>4186</v>
      </c>
      <c r="B68">
        <v>2020</v>
      </c>
      <c r="C68" s="39">
        <v>3016</v>
      </c>
      <c r="D68" t="s">
        <v>4286</v>
      </c>
      <c r="E68" t="s">
        <v>4176</v>
      </c>
      <c r="F68" t="s">
        <v>4219</v>
      </c>
      <c r="G68" t="s">
        <v>4571</v>
      </c>
      <c r="H68" t="s">
        <v>7052</v>
      </c>
      <c r="J68" t="s">
        <v>4481</v>
      </c>
      <c r="AT68" s="5">
        <v>2017</v>
      </c>
      <c r="AU68" s="20">
        <v>2282.8055555555557</v>
      </c>
      <c r="AV68" s="20">
        <v>1136.25</v>
      </c>
      <c r="AW68" s="20">
        <v>1368.75</v>
      </c>
      <c r="AX68" s="20">
        <v>945.41666666666663</v>
      </c>
      <c r="AY68" s="20">
        <v>1716.4722222222222</v>
      </c>
      <c r="BC68" s="5">
        <v>2016</v>
      </c>
      <c r="BD68" s="20">
        <v>2455.75</v>
      </c>
      <c r="BE68" s="20">
        <v>2134.75</v>
      </c>
      <c r="BF68" s="20">
        <v>1966.9166666666667</v>
      </c>
      <c r="BG68" s="20">
        <v>2185.8055555555557</v>
      </c>
    </row>
    <row r="69" spans="1:59" x14ac:dyDescent="0.25">
      <c r="A69" s="40" t="s">
        <v>4143</v>
      </c>
      <c r="B69">
        <v>2020</v>
      </c>
      <c r="C69" s="39">
        <v>3012</v>
      </c>
      <c r="D69" t="s">
        <v>4290</v>
      </c>
      <c r="E69" t="s">
        <v>4269</v>
      </c>
      <c r="F69" t="s">
        <v>4226</v>
      </c>
      <c r="G69" t="s">
        <v>4571</v>
      </c>
      <c r="H69" t="s">
        <v>7052</v>
      </c>
      <c r="J69" t="s">
        <v>4481</v>
      </c>
      <c r="AT69" s="5">
        <v>2018</v>
      </c>
      <c r="AU69" s="20">
        <v>2489.1666666666665</v>
      </c>
      <c r="AV69" s="20">
        <v>1136.3333333333333</v>
      </c>
      <c r="AW69" s="20">
        <v>1488.1666666666667</v>
      </c>
      <c r="AX69" s="20">
        <v>922.66666666666663</v>
      </c>
      <c r="AY69" s="20">
        <v>1835.7777777777778</v>
      </c>
      <c r="BC69" s="5">
        <v>2017</v>
      </c>
      <c r="BD69" s="20">
        <v>2528.6666666666665</v>
      </c>
      <c r="BE69" s="20">
        <v>2206.5</v>
      </c>
      <c r="BF69" s="20">
        <v>2113.25</v>
      </c>
      <c r="BG69" s="20">
        <v>2282.8055555555557</v>
      </c>
    </row>
    <row r="70" spans="1:59" x14ac:dyDescent="0.25">
      <c r="A70" s="40" t="s">
        <v>4152</v>
      </c>
      <c r="B70">
        <v>2020</v>
      </c>
      <c r="C70" s="39">
        <v>3005</v>
      </c>
      <c r="D70" t="s">
        <v>4149</v>
      </c>
      <c r="E70" t="s">
        <v>4199</v>
      </c>
      <c r="F70" t="s">
        <v>4318</v>
      </c>
      <c r="G70" t="s">
        <v>4571</v>
      </c>
      <c r="H70" t="s">
        <v>7052</v>
      </c>
      <c r="J70" t="s">
        <v>4481</v>
      </c>
      <c r="AT70" s="5">
        <v>2019</v>
      </c>
      <c r="AU70" s="20">
        <v>2675.5277777777778</v>
      </c>
      <c r="AV70" s="20">
        <v>1168.5</v>
      </c>
      <c r="AW70" s="20">
        <v>1561.4166666666667</v>
      </c>
      <c r="AX70" s="20">
        <v>961.75</v>
      </c>
      <c r="AY70" s="20">
        <v>1953.0416666666667</v>
      </c>
      <c r="BC70" s="5">
        <v>2018</v>
      </c>
      <c r="BD70" s="20">
        <v>2710.75</v>
      </c>
      <c r="BE70" s="20">
        <v>2379.5</v>
      </c>
      <c r="BF70" s="20">
        <v>2377.25</v>
      </c>
      <c r="BG70" s="20">
        <v>2489.1666666666665</v>
      </c>
    </row>
    <row r="71" spans="1:59" x14ac:dyDescent="0.25">
      <c r="A71" s="40" t="s">
        <v>4148</v>
      </c>
      <c r="B71">
        <v>2020</v>
      </c>
      <c r="C71" s="39">
        <v>2998</v>
      </c>
      <c r="D71" t="s">
        <v>4188</v>
      </c>
      <c r="E71" t="s">
        <v>4210</v>
      </c>
      <c r="F71" t="s">
        <v>4340</v>
      </c>
      <c r="G71" t="s">
        <v>4571</v>
      </c>
      <c r="H71" t="s">
        <v>7052</v>
      </c>
      <c r="J71" t="s">
        <v>4481</v>
      </c>
      <c r="AT71" s="5">
        <v>2020</v>
      </c>
      <c r="AU71" s="20">
        <v>2740.1111111111113</v>
      </c>
      <c r="AV71" s="20">
        <v>1202.6666666666667</v>
      </c>
      <c r="AW71" s="20">
        <v>1534.1666666666667</v>
      </c>
      <c r="AX71" s="20">
        <v>964.5</v>
      </c>
      <c r="AY71" s="20">
        <v>1986.9444444444443</v>
      </c>
      <c r="BC71" s="5">
        <v>2019</v>
      </c>
      <c r="BD71" s="20">
        <v>2958.8333333333335</v>
      </c>
      <c r="BE71" s="20">
        <v>2570</v>
      </c>
      <c r="BF71" s="20">
        <v>2497.75</v>
      </c>
      <c r="BG71" s="20">
        <v>2675.5277777777778</v>
      </c>
    </row>
    <row r="72" spans="1:59" x14ac:dyDescent="0.25">
      <c r="A72" s="40" t="s">
        <v>4175</v>
      </c>
      <c r="B72">
        <v>2020</v>
      </c>
      <c r="C72" s="39">
        <v>2995</v>
      </c>
      <c r="D72" t="s">
        <v>4206</v>
      </c>
      <c r="E72" t="s">
        <v>4244</v>
      </c>
      <c r="F72" t="s">
        <v>4162</v>
      </c>
      <c r="G72" t="s">
        <v>4571</v>
      </c>
      <c r="H72" t="s">
        <v>7052</v>
      </c>
      <c r="J72" t="s">
        <v>4481</v>
      </c>
      <c r="AT72" s="5">
        <v>2021</v>
      </c>
      <c r="AU72" s="20">
        <v>2754.5555555555557</v>
      </c>
      <c r="AV72" s="20">
        <v>1212.1666666666667</v>
      </c>
      <c r="AW72" s="20">
        <v>1551.6666666666667</v>
      </c>
      <c r="AX72" s="20">
        <v>966.5</v>
      </c>
      <c r="AY72" s="20">
        <v>1999</v>
      </c>
      <c r="BC72" s="5">
        <v>2020</v>
      </c>
      <c r="BD72" s="20">
        <v>3000.9166666666665</v>
      </c>
      <c r="BE72" s="20">
        <v>2656.75</v>
      </c>
      <c r="BF72" s="20">
        <v>2562.6666666666665</v>
      </c>
      <c r="BG72" s="20">
        <v>2740.1111111111113</v>
      </c>
    </row>
    <row r="73" spans="1:59" x14ac:dyDescent="0.25">
      <c r="A73" s="40" t="s">
        <v>4156</v>
      </c>
      <c r="B73">
        <v>2019</v>
      </c>
      <c r="C73" s="39">
        <v>2973</v>
      </c>
      <c r="D73" t="s">
        <v>4245</v>
      </c>
      <c r="E73" t="s">
        <v>4199</v>
      </c>
      <c r="F73" t="s">
        <v>4252</v>
      </c>
      <c r="G73" t="s">
        <v>4571</v>
      </c>
      <c r="H73" t="s">
        <v>7052</v>
      </c>
      <c r="J73" t="s">
        <v>4481</v>
      </c>
      <c r="AT73" s="5">
        <v>2022</v>
      </c>
      <c r="AU73" s="20">
        <v>2899.7222222222222</v>
      </c>
      <c r="AV73" s="20">
        <v>1267</v>
      </c>
      <c r="AW73" s="20">
        <v>1651.8333333333333</v>
      </c>
      <c r="AX73" s="20">
        <v>1035.1666666666667</v>
      </c>
      <c r="AY73" s="20">
        <v>2108.8611111111113</v>
      </c>
      <c r="BC73" s="5">
        <v>2021</v>
      </c>
      <c r="BD73" s="20">
        <v>2991.0833333333335</v>
      </c>
      <c r="BE73" s="20">
        <v>2687.0833333333335</v>
      </c>
      <c r="BF73" s="20">
        <v>2585.5</v>
      </c>
      <c r="BG73" s="20">
        <v>2754.5555555555557</v>
      </c>
    </row>
    <row r="74" spans="1:59" x14ac:dyDescent="0.25">
      <c r="A74" s="40" t="s">
        <v>4160</v>
      </c>
      <c r="B74">
        <v>2019</v>
      </c>
      <c r="C74" s="39">
        <v>2953</v>
      </c>
      <c r="D74" t="s">
        <v>4149</v>
      </c>
      <c r="E74" t="s">
        <v>4251</v>
      </c>
      <c r="F74" t="s">
        <v>4320</v>
      </c>
      <c r="G74" t="s">
        <v>4571</v>
      </c>
      <c r="H74" t="s">
        <v>7052</v>
      </c>
      <c r="J74" t="s">
        <v>4481</v>
      </c>
      <c r="AT74" s="5">
        <v>2023</v>
      </c>
      <c r="AU74" s="20">
        <v>3013.6111111111113</v>
      </c>
      <c r="AV74" s="20">
        <v>1362.5833333333333</v>
      </c>
      <c r="AW74" s="20">
        <v>1811.4166666666667</v>
      </c>
      <c r="AX74" s="20">
        <v>1087.3333333333333</v>
      </c>
      <c r="AY74" s="20">
        <v>2217.0277777777778</v>
      </c>
      <c r="BC74" s="5">
        <v>2022</v>
      </c>
      <c r="BD74" s="20">
        <v>3133.6666666666665</v>
      </c>
      <c r="BE74" s="20">
        <v>2849.25</v>
      </c>
      <c r="BF74" s="20">
        <v>2716.25</v>
      </c>
      <c r="BG74" s="20">
        <v>2899.7222222222222</v>
      </c>
    </row>
    <row r="75" spans="1:59" x14ac:dyDescent="0.25">
      <c r="A75" s="40" t="s">
        <v>4164</v>
      </c>
      <c r="B75">
        <v>2019</v>
      </c>
      <c r="C75" s="39">
        <v>2920</v>
      </c>
      <c r="D75" t="s">
        <v>4173</v>
      </c>
      <c r="E75" t="s">
        <v>4269</v>
      </c>
      <c r="F75" t="s">
        <v>4214</v>
      </c>
      <c r="G75" t="s">
        <v>4571</v>
      </c>
      <c r="H75" t="s">
        <v>7052</v>
      </c>
      <c r="J75" t="s">
        <v>4481</v>
      </c>
      <c r="AT75" s="5">
        <v>2024</v>
      </c>
      <c r="AU75" s="20">
        <v>3293.1388888888887</v>
      </c>
      <c r="AV75" s="20">
        <v>1475.4166666666667</v>
      </c>
      <c r="AW75" s="20">
        <v>1956</v>
      </c>
      <c r="AX75" s="20">
        <v>1152.1666666666667</v>
      </c>
      <c r="AY75" s="20">
        <v>2410.5</v>
      </c>
      <c r="BC75" s="5">
        <v>2023</v>
      </c>
      <c r="BD75" s="20">
        <v>3314.0833333333335</v>
      </c>
      <c r="BE75" s="20">
        <v>2912.0833333333335</v>
      </c>
      <c r="BF75" s="20">
        <v>2814.6666666666665</v>
      </c>
      <c r="BG75" s="20">
        <v>3013.6111111111113</v>
      </c>
    </row>
    <row r="76" spans="1:59" x14ac:dyDescent="0.25">
      <c r="A76" s="40" t="s">
        <v>4183</v>
      </c>
      <c r="B76">
        <v>2024</v>
      </c>
      <c r="C76" s="39">
        <v>2919</v>
      </c>
      <c r="D76" t="s">
        <v>4157</v>
      </c>
      <c r="E76" t="s">
        <v>4380</v>
      </c>
      <c r="F76" t="s">
        <v>7989</v>
      </c>
      <c r="G76" t="s">
        <v>4571</v>
      </c>
      <c r="H76" t="s">
        <v>160</v>
      </c>
      <c r="J76" t="s">
        <v>4481</v>
      </c>
      <c r="AT76" s="5">
        <v>2025</v>
      </c>
      <c r="AU76" s="20">
        <v>3435.5</v>
      </c>
      <c r="AV76" s="20">
        <v>1466</v>
      </c>
      <c r="AW76" s="20">
        <v>1857.5</v>
      </c>
      <c r="AX76" s="20">
        <v>1179</v>
      </c>
      <c r="AY76" s="20">
        <v>2468.1666666666665</v>
      </c>
      <c r="BC76" s="5">
        <v>2024</v>
      </c>
      <c r="BD76" s="20">
        <v>3582.3333333333335</v>
      </c>
      <c r="BE76" s="20">
        <v>3130.9166666666665</v>
      </c>
      <c r="BF76" s="20">
        <v>3166.1666666666665</v>
      </c>
      <c r="BG76" s="20">
        <v>3293.1388888888887</v>
      </c>
    </row>
    <row r="77" spans="1:59" x14ac:dyDescent="0.25">
      <c r="A77" s="40" t="s">
        <v>4168</v>
      </c>
      <c r="B77">
        <v>2019</v>
      </c>
      <c r="C77" s="39">
        <v>2890</v>
      </c>
      <c r="D77" t="s">
        <v>4176</v>
      </c>
      <c r="E77" t="s">
        <v>4161</v>
      </c>
      <c r="F77" t="s">
        <v>4219</v>
      </c>
      <c r="G77" t="s">
        <v>4571</v>
      </c>
      <c r="H77" t="s">
        <v>7052</v>
      </c>
      <c r="J77" t="s">
        <v>4481</v>
      </c>
      <c r="AT77" s="5" t="s">
        <v>153</v>
      </c>
      <c r="AU77" s="20">
        <v>2664.9497400346622</v>
      </c>
      <c r="AV77" s="20">
        <v>1307.6733668341708</v>
      </c>
      <c r="AW77" s="20">
        <v>1569.233502538071</v>
      </c>
      <c r="AX77" s="20">
        <v>1095.4277777777777</v>
      </c>
      <c r="AY77" s="20">
        <v>1998.455333911535</v>
      </c>
      <c r="BC77" s="5">
        <v>2025</v>
      </c>
      <c r="BD77" s="20">
        <v>3711</v>
      </c>
      <c r="BE77" s="20">
        <v>3383.5</v>
      </c>
      <c r="BF77" s="20">
        <v>3212</v>
      </c>
      <c r="BG77" s="20">
        <v>3435.5</v>
      </c>
    </row>
    <row r="78" spans="1:59" x14ac:dyDescent="0.25">
      <c r="A78" s="40" t="s">
        <v>4175</v>
      </c>
      <c r="B78">
        <v>2019</v>
      </c>
      <c r="C78" s="39">
        <v>2882</v>
      </c>
      <c r="D78" t="s">
        <v>4269</v>
      </c>
      <c r="E78" t="s">
        <v>4240</v>
      </c>
      <c r="F78" t="s">
        <v>4196</v>
      </c>
      <c r="G78" t="s">
        <v>4571</v>
      </c>
      <c r="H78" t="s">
        <v>7052</v>
      </c>
      <c r="J78" t="s">
        <v>4481</v>
      </c>
      <c r="BC78" s="5" t="s">
        <v>153</v>
      </c>
      <c r="BD78" s="20">
        <v>2920.014492753623</v>
      </c>
      <c r="BE78" s="20">
        <v>2601.1443850267378</v>
      </c>
      <c r="BF78" s="20">
        <v>2441.6338797814205</v>
      </c>
      <c r="BG78" s="20">
        <v>2664.9497400346622</v>
      </c>
    </row>
    <row r="79" spans="1:59" x14ac:dyDescent="0.25">
      <c r="A79" s="40" t="s">
        <v>4171</v>
      </c>
      <c r="B79">
        <v>2019</v>
      </c>
      <c r="C79" s="39">
        <v>2879</v>
      </c>
      <c r="D79" t="s">
        <v>4223</v>
      </c>
      <c r="E79" t="s">
        <v>4235</v>
      </c>
      <c r="F79" t="s">
        <v>4196</v>
      </c>
      <c r="G79" t="s">
        <v>4571</v>
      </c>
      <c r="H79" t="s">
        <v>7052</v>
      </c>
      <c r="J79" t="s">
        <v>4481</v>
      </c>
    </row>
    <row r="80" spans="1:59" x14ac:dyDescent="0.25">
      <c r="A80" s="40" t="s">
        <v>4179</v>
      </c>
      <c r="B80">
        <v>2019</v>
      </c>
      <c r="C80" s="39">
        <v>2845</v>
      </c>
      <c r="D80" t="s">
        <v>4165</v>
      </c>
      <c r="E80" t="s">
        <v>4190</v>
      </c>
      <c r="F80" t="s">
        <v>4271</v>
      </c>
      <c r="G80" t="s">
        <v>4571</v>
      </c>
      <c r="H80" t="s">
        <v>7052</v>
      </c>
      <c r="J80" t="s">
        <v>4481</v>
      </c>
    </row>
    <row r="81" spans="1:10" x14ac:dyDescent="0.25">
      <c r="A81" s="40" t="s">
        <v>4186</v>
      </c>
      <c r="B81">
        <v>2024</v>
      </c>
      <c r="C81" s="39">
        <v>2833</v>
      </c>
      <c r="D81" t="s">
        <v>4144</v>
      </c>
      <c r="E81" t="s">
        <v>4158</v>
      </c>
      <c r="F81" t="s">
        <v>4523</v>
      </c>
      <c r="G81" t="s">
        <v>4571</v>
      </c>
      <c r="H81" t="s">
        <v>160</v>
      </c>
      <c r="J81" t="s">
        <v>4481</v>
      </c>
    </row>
    <row r="82" spans="1:10" x14ac:dyDescent="0.25">
      <c r="A82" s="40" t="s">
        <v>4183</v>
      </c>
      <c r="B82">
        <v>2019</v>
      </c>
      <c r="C82" s="39">
        <v>2827</v>
      </c>
      <c r="D82" t="s">
        <v>4241</v>
      </c>
      <c r="E82" t="s">
        <v>4199</v>
      </c>
      <c r="F82" t="s">
        <v>4327</v>
      </c>
      <c r="G82" t="s">
        <v>4571</v>
      </c>
      <c r="H82" t="s">
        <v>7052</v>
      </c>
      <c r="J82" t="s">
        <v>4481</v>
      </c>
    </row>
    <row r="83" spans="1:10" x14ac:dyDescent="0.25">
      <c r="A83" s="40" t="s">
        <v>4186</v>
      </c>
      <c r="B83">
        <v>2019</v>
      </c>
      <c r="C83" s="39">
        <v>2804</v>
      </c>
      <c r="D83" t="s">
        <v>4241</v>
      </c>
      <c r="E83" t="s">
        <v>4240</v>
      </c>
      <c r="F83" t="s">
        <v>4155</v>
      </c>
      <c r="G83" t="s">
        <v>4571</v>
      </c>
      <c r="H83" t="s">
        <v>7052</v>
      </c>
      <c r="J83" t="s">
        <v>4481</v>
      </c>
    </row>
    <row r="84" spans="1:10" x14ac:dyDescent="0.25">
      <c r="A84" s="40" t="s">
        <v>4143</v>
      </c>
      <c r="B84">
        <v>2019</v>
      </c>
      <c r="C84" s="39">
        <v>2780</v>
      </c>
      <c r="D84" t="s">
        <v>4149</v>
      </c>
      <c r="E84" t="s">
        <v>4149</v>
      </c>
      <c r="F84" t="s">
        <v>4212</v>
      </c>
      <c r="G84" t="s">
        <v>4571</v>
      </c>
      <c r="H84" t="s">
        <v>7052</v>
      </c>
      <c r="J84" t="s">
        <v>4481</v>
      </c>
    </row>
    <row r="85" spans="1:10" x14ac:dyDescent="0.25">
      <c r="A85" s="40" t="s">
        <v>4143</v>
      </c>
      <c r="B85">
        <v>2024</v>
      </c>
      <c r="C85" s="39">
        <v>2759</v>
      </c>
      <c r="D85" t="s">
        <v>4210</v>
      </c>
      <c r="E85" t="s">
        <v>4145</v>
      </c>
      <c r="F85" t="s">
        <v>4390</v>
      </c>
      <c r="G85" t="s">
        <v>4571</v>
      </c>
      <c r="H85" t="s">
        <v>160</v>
      </c>
      <c r="J85" t="s">
        <v>4481</v>
      </c>
    </row>
    <row r="86" spans="1:10" x14ac:dyDescent="0.25">
      <c r="A86" s="40" t="s">
        <v>4156</v>
      </c>
      <c r="B86">
        <v>2018</v>
      </c>
      <c r="C86" s="39">
        <v>2751</v>
      </c>
      <c r="D86" t="s">
        <v>4165</v>
      </c>
      <c r="E86" t="s">
        <v>4230</v>
      </c>
      <c r="F86" t="s">
        <v>4340</v>
      </c>
      <c r="G86" t="s">
        <v>4571</v>
      </c>
      <c r="H86" t="s">
        <v>7052</v>
      </c>
      <c r="J86" t="s">
        <v>4481</v>
      </c>
    </row>
    <row r="87" spans="1:10" x14ac:dyDescent="0.25">
      <c r="A87" s="40" t="s">
        <v>4148</v>
      </c>
      <c r="B87">
        <v>2019</v>
      </c>
      <c r="C87" s="39">
        <v>2749</v>
      </c>
      <c r="D87" t="s">
        <v>4241</v>
      </c>
      <c r="E87" t="s">
        <v>4290</v>
      </c>
      <c r="F87" t="s">
        <v>4228</v>
      </c>
      <c r="G87" t="s">
        <v>4571</v>
      </c>
      <c r="H87" t="s">
        <v>7052</v>
      </c>
      <c r="J87" t="s">
        <v>4481</v>
      </c>
    </row>
    <row r="88" spans="1:10" x14ac:dyDescent="0.25">
      <c r="A88" s="40" t="s">
        <v>4160</v>
      </c>
      <c r="B88">
        <v>2018</v>
      </c>
      <c r="C88" s="39">
        <v>2735</v>
      </c>
      <c r="D88" t="s">
        <v>4245</v>
      </c>
      <c r="E88" t="s">
        <v>4230</v>
      </c>
      <c r="F88" t="s">
        <v>4267</v>
      </c>
      <c r="G88" t="s">
        <v>4571</v>
      </c>
      <c r="H88" t="s">
        <v>7052</v>
      </c>
      <c r="J88" t="s">
        <v>4481</v>
      </c>
    </row>
    <row r="89" spans="1:10" x14ac:dyDescent="0.25">
      <c r="A89" s="40" t="s">
        <v>4152</v>
      </c>
      <c r="B89">
        <v>2019</v>
      </c>
      <c r="C89" s="39">
        <v>2726</v>
      </c>
      <c r="D89" t="s">
        <v>4231</v>
      </c>
      <c r="E89" t="s">
        <v>4176</v>
      </c>
      <c r="F89" t="s">
        <v>4252</v>
      </c>
      <c r="G89" t="s">
        <v>4571</v>
      </c>
      <c r="H89" t="s">
        <v>7052</v>
      </c>
      <c r="J89" t="s">
        <v>4481</v>
      </c>
    </row>
    <row r="90" spans="1:10" x14ac:dyDescent="0.25">
      <c r="A90" s="40" t="s">
        <v>4148</v>
      </c>
      <c r="B90">
        <v>2024</v>
      </c>
      <c r="C90" s="39">
        <v>2718</v>
      </c>
      <c r="D90" t="s">
        <v>4177</v>
      </c>
      <c r="E90" t="s">
        <v>4240</v>
      </c>
      <c r="F90" t="s">
        <v>4363</v>
      </c>
      <c r="G90" t="s">
        <v>4571</v>
      </c>
      <c r="H90" t="s">
        <v>160</v>
      </c>
      <c r="J90" t="s">
        <v>4481</v>
      </c>
    </row>
    <row r="91" spans="1:10" x14ac:dyDescent="0.25">
      <c r="A91" s="40" t="s">
        <v>4164</v>
      </c>
      <c r="B91">
        <v>2018</v>
      </c>
      <c r="C91" s="39">
        <v>2716</v>
      </c>
      <c r="D91" t="s">
        <v>4149</v>
      </c>
      <c r="E91" t="s">
        <v>4161</v>
      </c>
      <c r="F91" t="s">
        <v>4258</v>
      </c>
      <c r="G91" t="s">
        <v>4571</v>
      </c>
      <c r="H91" t="s">
        <v>7052</v>
      </c>
      <c r="J91" t="s">
        <v>4481</v>
      </c>
    </row>
    <row r="92" spans="1:10" x14ac:dyDescent="0.25">
      <c r="A92" s="40" t="s">
        <v>4152</v>
      </c>
      <c r="B92">
        <v>2024</v>
      </c>
      <c r="C92" s="39">
        <v>2687</v>
      </c>
      <c r="D92" t="s">
        <v>4245</v>
      </c>
      <c r="E92" t="s">
        <v>4172</v>
      </c>
      <c r="F92" t="s">
        <v>4437</v>
      </c>
      <c r="G92" t="s">
        <v>4571</v>
      </c>
      <c r="H92" t="s">
        <v>160</v>
      </c>
      <c r="J92" t="s">
        <v>4481</v>
      </c>
    </row>
    <row r="93" spans="1:10" x14ac:dyDescent="0.25">
      <c r="A93" s="40" t="s">
        <v>4168</v>
      </c>
      <c r="B93">
        <v>2018</v>
      </c>
      <c r="C93" s="39">
        <v>2687</v>
      </c>
      <c r="D93" t="s">
        <v>4165</v>
      </c>
      <c r="E93" t="s">
        <v>4225</v>
      </c>
      <c r="F93" t="s">
        <v>4255</v>
      </c>
      <c r="G93" t="s">
        <v>4571</v>
      </c>
      <c r="H93" t="s">
        <v>7052</v>
      </c>
      <c r="J93" t="s">
        <v>4481</v>
      </c>
    </row>
    <row r="94" spans="1:10" x14ac:dyDescent="0.25">
      <c r="A94" s="40" t="s">
        <v>4175</v>
      </c>
      <c r="B94">
        <v>2018</v>
      </c>
      <c r="C94" s="39">
        <v>2673</v>
      </c>
      <c r="D94" t="s">
        <v>4260</v>
      </c>
      <c r="E94" t="s">
        <v>4262</v>
      </c>
      <c r="F94" t="s">
        <v>4154</v>
      </c>
      <c r="G94" t="s">
        <v>4571</v>
      </c>
      <c r="H94" t="s">
        <v>7052</v>
      </c>
      <c r="J94" t="s">
        <v>4481</v>
      </c>
    </row>
    <row r="95" spans="1:10" x14ac:dyDescent="0.25">
      <c r="A95" s="40" t="s">
        <v>4171</v>
      </c>
      <c r="B95">
        <v>2018</v>
      </c>
      <c r="C95" s="39">
        <v>2670</v>
      </c>
      <c r="D95" t="s">
        <v>4223</v>
      </c>
      <c r="E95" t="s">
        <v>4217</v>
      </c>
      <c r="F95" t="s">
        <v>4227</v>
      </c>
      <c r="G95" t="s">
        <v>4571</v>
      </c>
      <c r="H95" t="s">
        <v>7052</v>
      </c>
      <c r="J95" t="s">
        <v>4481</v>
      </c>
    </row>
    <row r="96" spans="1:10" x14ac:dyDescent="0.25">
      <c r="A96" s="40" t="s">
        <v>4156</v>
      </c>
      <c r="B96">
        <v>2023</v>
      </c>
      <c r="C96" s="39">
        <v>2668</v>
      </c>
      <c r="D96" t="s">
        <v>4173</v>
      </c>
      <c r="E96" t="s">
        <v>4161</v>
      </c>
      <c r="F96" t="s">
        <v>4275</v>
      </c>
      <c r="G96" t="s">
        <v>4571</v>
      </c>
      <c r="H96" t="s">
        <v>160</v>
      </c>
      <c r="J96" t="s">
        <v>4481</v>
      </c>
    </row>
    <row r="97" spans="1:51" x14ac:dyDescent="0.25">
      <c r="A97" s="40" t="s">
        <v>4160</v>
      </c>
      <c r="B97">
        <v>2023</v>
      </c>
      <c r="C97" s="39">
        <v>2643</v>
      </c>
      <c r="D97" t="s">
        <v>4232</v>
      </c>
      <c r="E97" t="s">
        <v>4184</v>
      </c>
      <c r="F97" t="s">
        <v>4419</v>
      </c>
      <c r="G97" t="s">
        <v>4571</v>
      </c>
      <c r="H97" t="s">
        <v>160</v>
      </c>
      <c r="J97" t="s">
        <v>4481</v>
      </c>
    </row>
    <row r="98" spans="1:51" x14ac:dyDescent="0.25">
      <c r="A98" s="40" t="s">
        <v>4164</v>
      </c>
      <c r="B98">
        <v>2023</v>
      </c>
      <c r="C98" s="39">
        <v>2643</v>
      </c>
      <c r="D98" t="s">
        <v>4245</v>
      </c>
      <c r="E98" t="s">
        <v>4240</v>
      </c>
      <c r="F98" t="s">
        <v>4151</v>
      </c>
      <c r="G98" t="s">
        <v>4571</v>
      </c>
      <c r="H98" t="s">
        <v>160</v>
      </c>
      <c r="J98" t="s">
        <v>4481</v>
      </c>
    </row>
    <row r="99" spans="1:51" x14ac:dyDescent="0.25">
      <c r="A99" s="40" t="s">
        <v>4179</v>
      </c>
      <c r="B99">
        <v>2018</v>
      </c>
      <c r="C99" s="39">
        <v>2635</v>
      </c>
      <c r="D99" t="s">
        <v>4235</v>
      </c>
      <c r="E99" t="s">
        <v>4200</v>
      </c>
      <c r="F99" t="s">
        <v>4262</v>
      </c>
      <c r="G99" t="s">
        <v>4571</v>
      </c>
      <c r="H99" t="s">
        <v>7052</v>
      </c>
      <c r="J99" t="s">
        <v>4481</v>
      </c>
    </row>
    <row r="100" spans="1:51" x14ac:dyDescent="0.25">
      <c r="A100" s="40" t="s">
        <v>4168</v>
      </c>
      <c r="B100">
        <v>2023</v>
      </c>
      <c r="C100" s="39">
        <v>2625</v>
      </c>
      <c r="D100" t="s">
        <v>4177</v>
      </c>
      <c r="E100" t="s">
        <v>4207</v>
      </c>
      <c r="F100" t="s">
        <v>4167</v>
      </c>
      <c r="G100" t="s">
        <v>4571</v>
      </c>
      <c r="H100" t="s">
        <v>160</v>
      </c>
      <c r="J100" t="s">
        <v>4481</v>
      </c>
      <c r="AT100" t="s">
        <v>4569</v>
      </c>
    </row>
    <row r="101" spans="1:51" x14ac:dyDescent="0.25">
      <c r="A101" s="40" t="s">
        <v>4143</v>
      </c>
      <c r="B101">
        <v>2007</v>
      </c>
      <c r="C101" s="39">
        <v>2619</v>
      </c>
      <c r="D101" t="s">
        <v>4269</v>
      </c>
      <c r="E101" t="s">
        <v>4482</v>
      </c>
      <c r="F101" t="s">
        <v>184</v>
      </c>
      <c r="G101" t="s">
        <v>4571</v>
      </c>
      <c r="H101" t="s">
        <v>7052</v>
      </c>
      <c r="J101" t="s">
        <v>4481</v>
      </c>
      <c r="AT101" s="11" t="s">
        <v>1</v>
      </c>
      <c r="AU101" t="s">
        <v>102</v>
      </c>
    </row>
    <row r="102" spans="1:51" x14ac:dyDescent="0.25">
      <c r="A102" s="40" t="s">
        <v>4171</v>
      </c>
      <c r="B102">
        <v>2017</v>
      </c>
      <c r="C102" s="39">
        <v>2615</v>
      </c>
      <c r="D102" t="s">
        <v>4184</v>
      </c>
      <c r="E102" t="s">
        <v>4287</v>
      </c>
      <c r="F102" t="s">
        <v>4212</v>
      </c>
      <c r="G102" t="s">
        <v>4571</v>
      </c>
      <c r="H102" t="s">
        <v>7052</v>
      </c>
      <c r="J102" t="s">
        <v>4481</v>
      </c>
    </row>
    <row r="103" spans="1:51" x14ac:dyDescent="0.25">
      <c r="A103" s="40" t="s">
        <v>4171</v>
      </c>
      <c r="B103">
        <v>2023</v>
      </c>
      <c r="C103" s="39">
        <v>2594</v>
      </c>
      <c r="D103" t="s">
        <v>4239</v>
      </c>
      <c r="E103" t="s">
        <v>4233</v>
      </c>
      <c r="F103" t="s">
        <v>4159</v>
      </c>
      <c r="G103" t="s">
        <v>4571</v>
      </c>
      <c r="H103" t="s">
        <v>160</v>
      </c>
      <c r="J103" t="s">
        <v>4481</v>
      </c>
      <c r="AT103" s="11" t="s">
        <v>185</v>
      </c>
      <c r="AU103" s="11" t="s">
        <v>152</v>
      </c>
    </row>
    <row r="104" spans="1:51" x14ac:dyDescent="0.25">
      <c r="A104" s="40" t="s">
        <v>4183</v>
      </c>
      <c r="B104">
        <v>2018</v>
      </c>
      <c r="C104" s="39">
        <v>2588</v>
      </c>
      <c r="D104" t="s">
        <v>4149</v>
      </c>
      <c r="E104" t="s">
        <v>4227</v>
      </c>
      <c r="F104" t="s">
        <v>4198</v>
      </c>
      <c r="G104" t="s">
        <v>4571</v>
      </c>
      <c r="H104" t="s">
        <v>7052</v>
      </c>
      <c r="J104" t="s">
        <v>4481</v>
      </c>
      <c r="AT104" s="11" t="s">
        <v>159</v>
      </c>
      <c r="AU104" t="s">
        <v>4462</v>
      </c>
      <c r="AV104" t="s">
        <v>4449</v>
      </c>
      <c r="AW104" t="s">
        <v>4438</v>
      </c>
      <c r="AX104" t="s">
        <v>4432</v>
      </c>
      <c r="AY104" t="s">
        <v>153</v>
      </c>
    </row>
    <row r="105" spans="1:51" x14ac:dyDescent="0.25">
      <c r="A105" s="40" t="s">
        <v>4148</v>
      </c>
      <c r="B105">
        <v>2007</v>
      </c>
      <c r="C105" s="39">
        <v>2587</v>
      </c>
      <c r="D105" t="s">
        <v>4366</v>
      </c>
      <c r="E105" t="s">
        <v>184</v>
      </c>
      <c r="F105" t="s">
        <v>184</v>
      </c>
      <c r="G105" t="s">
        <v>4571</v>
      </c>
      <c r="H105" t="s">
        <v>7052</v>
      </c>
      <c r="J105" t="s">
        <v>4481</v>
      </c>
      <c r="AT105" s="5">
        <v>2009</v>
      </c>
      <c r="AU105" s="20"/>
      <c r="AV105" s="20"/>
      <c r="AW105" s="20">
        <v>1374.1666666666667</v>
      </c>
      <c r="AX105" s="20"/>
      <c r="AY105" s="20">
        <v>1374.1666666666667</v>
      </c>
    </row>
    <row r="106" spans="1:51" x14ac:dyDescent="0.25">
      <c r="A106" s="40" t="s">
        <v>4160</v>
      </c>
      <c r="B106">
        <v>2017</v>
      </c>
      <c r="C106" s="39">
        <v>2584</v>
      </c>
      <c r="D106" t="s">
        <v>4205</v>
      </c>
      <c r="E106" t="s">
        <v>4291</v>
      </c>
      <c r="F106" t="s">
        <v>4337</v>
      </c>
      <c r="G106" t="s">
        <v>4571</v>
      </c>
      <c r="H106" t="s">
        <v>7052</v>
      </c>
      <c r="J106" t="s">
        <v>4481</v>
      </c>
      <c r="AT106" s="5">
        <v>2010</v>
      </c>
      <c r="AU106" s="20">
        <v>1372.2</v>
      </c>
      <c r="AV106" s="20">
        <v>1234.4000000000001</v>
      </c>
      <c r="AW106" s="20">
        <v>1407.1666666666667</v>
      </c>
      <c r="AX106" s="20">
        <v>1545</v>
      </c>
      <c r="AY106" s="20">
        <v>1404.6206896551723</v>
      </c>
    </row>
    <row r="107" spans="1:51" x14ac:dyDescent="0.25">
      <c r="A107" s="40" t="s">
        <v>4164</v>
      </c>
      <c r="B107">
        <v>2017</v>
      </c>
      <c r="C107" s="39">
        <v>2578</v>
      </c>
      <c r="D107" t="s">
        <v>4230</v>
      </c>
      <c r="E107" t="s">
        <v>4290</v>
      </c>
      <c r="F107" t="s">
        <v>4337</v>
      </c>
      <c r="G107" t="s">
        <v>4571</v>
      </c>
      <c r="H107" t="s">
        <v>7052</v>
      </c>
      <c r="J107" t="s">
        <v>4481</v>
      </c>
      <c r="AT107" s="5">
        <v>2011</v>
      </c>
      <c r="AU107" s="20">
        <v>1328.8333333333333</v>
      </c>
      <c r="AV107" s="20">
        <v>1101.8333333333333</v>
      </c>
      <c r="AW107" s="20">
        <v>1364.3333333333333</v>
      </c>
      <c r="AX107" s="20">
        <v>1524.75</v>
      </c>
      <c r="AY107" s="20">
        <v>1329.9375</v>
      </c>
    </row>
    <row r="108" spans="1:51" x14ac:dyDescent="0.25">
      <c r="A108" s="40" t="s">
        <v>4175</v>
      </c>
      <c r="B108">
        <v>2023</v>
      </c>
      <c r="C108" s="39">
        <v>2570</v>
      </c>
      <c r="D108" t="s">
        <v>4261</v>
      </c>
      <c r="E108" t="s">
        <v>4233</v>
      </c>
      <c r="F108" t="s">
        <v>4451</v>
      </c>
      <c r="G108" t="s">
        <v>4571</v>
      </c>
      <c r="H108" t="s">
        <v>160</v>
      </c>
      <c r="J108" t="s">
        <v>4481</v>
      </c>
      <c r="AT108" s="5">
        <v>2012</v>
      </c>
      <c r="AU108" s="20">
        <v>1145.4166666666667</v>
      </c>
      <c r="AV108" s="20">
        <v>1006.4166666666666</v>
      </c>
      <c r="AW108" s="20">
        <v>1255.9166666666667</v>
      </c>
      <c r="AX108" s="20">
        <v>1339.5833333333333</v>
      </c>
      <c r="AY108" s="20">
        <v>1186.8333333333333</v>
      </c>
    </row>
    <row r="109" spans="1:51" x14ac:dyDescent="0.25">
      <c r="A109" s="40" t="s">
        <v>4175</v>
      </c>
      <c r="B109">
        <v>2017</v>
      </c>
      <c r="C109" s="39">
        <v>2567</v>
      </c>
      <c r="D109" t="s">
        <v>4172</v>
      </c>
      <c r="E109" t="s">
        <v>4247</v>
      </c>
      <c r="F109" t="s">
        <v>4271</v>
      </c>
      <c r="G109" t="s">
        <v>4571</v>
      </c>
      <c r="H109" t="s">
        <v>7052</v>
      </c>
      <c r="J109" t="s">
        <v>4481</v>
      </c>
      <c r="AT109" s="5">
        <v>2013</v>
      </c>
      <c r="AU109" s="20">
        <v>1084.25</v>
      </c>
      <c r="AV109" s="20">
        <v>988.91666666666663</v>
      </c>
      <c r="AW109" s="20">
        <v>1153.5833333333333</v>
      </c>
      <c r="AX109" s="20">
        <v>1330.3333333333333</v>
      </c>
      <c r="AY109" s="20">
        <v>1139.2708333333333</v>
      </c>
    </row>
    <row r="110" spans="1:51" x14ac:dyDescent="0.25">
      <c r="A110" s="40" t="s">
        <v>4186</v>
      </c>
      <c r="B110">
        <v>2018</v>
      </c>
      <c r="C110" s="39">
        <v>2561</v>
      </c>
      <c r="D110" t="s">
        <v>4245</v>
      </c>
      <c r="E110" t="s">
        <v>4210</v>
      </c>
      <c r="F110" t="s">
        <v>4262</v>
      </c>
      <c r="G110" t="s">
        <v>4571</v>
      </c>
      <c r="H110" t="s">
        <v>7052</v>
      </c>
      <c r="J110" t="s">
        <v>4481</v>
      </c>
      <c r="AT110" s="5">
        <v>2014</v>
      </c>
      <c r="AU110" s="20">
        <v>968.41666666666663</v>
      </c>
      <c r="AV110" s="20">
        <v>869.66666666666663</v>
      </c>
      <c r="AW110" s="20">
        <v>1013</v>
      </c>
      <c r="AX110" s="20">
        <v>1332.4166666666667</v>
      </c>
      <c r="AY110" s="20">
        <v>1045.875</v>
      </c>
    </row>
    <row r="111" spans="1:51" x14ac:dyDescent="0.25">
      <c r="A111" s="40" t="s">
        <v>4143</v>
      </c>
      <c r="B111">
        <v>2018</v>
      </c>
      <c r="C111" s="39">
        <v>2544</v>
      </c>
      <c r="D111" t="s">
        <v>4176</v>
      </c>
      <c r="E111" t="s">
        <v>4241</v>
      </c>
      <c r="F111" t="s">
        <v>4207</v>
      </c>
      <c r="G111" t="s">
        <v>4571</v>
      </c>
      <c r="H111" t="s">
        <v>7052</v>
      </c>
      <c r="J111" t="s">
        <v>4481</v>
      </c>
      <c r="AT111" s="5">
        <v>2015</v>
      </c>
      <c r="AU111" s="20">
        <v>902</v>
      </c>
      <c r="AV111" s="20">
        <v>836.41666666666663</v>
      </c>
      <c r="AW111" s="20">
        <v>979.33333333333337</v>
      </c>
      <c r="AX111" s="20">
        <v>1276.1666666666667</v>
      </c>
      <c r="AY111" s="20">
        <v>998.47916666666663</v>
      </c>
    </row>
    <row r="112" spans="1:51" x14ac:dyDescent="0.25">
      <c r="A112" s="40" t="s">
        <v>4148</v>
      </c>
      <c r="B112">
        <v>2018</v>
      </c>
      <c r="C112" s="39">
        <v>2534</v>
      </c>
      <c r="D112" t="s">
        <v>4290</v>
      </c>
      <c r="E112" t="s">
        <v>4248</v>
      </c>
      <c r="F112" t="s">
        <v>4144</v>
      </c>
      <c r="G112" t="s">
        <v>4571</v>
      </c>
      <c r="H112" t="s">
        <v>7052</v>
      </c>
      <c r="J112" t="s">
        <v>4481</v>
      </c>
      <c r="AT112" s="5">
        <v>2016</v>
      </c>
      <c r="AU112" s="20">
        <v>904.08333333333337</v>
      </c>
      <c r="AV112" s="20">
        <v>809.25</v>
      </c>
      <c r="AW112" s="20">
        <v>951.66666666666663</v>
      </c>
      <c r="AX112" s="20">
        <v>1242.3333333333333</v>
      </c>
      <c r="AY112" s="20">
        <v>976.83333333333337</v>
      </c>
    </row>
    <row r="113" spans="1:51" x14ac:dyDescent="0.25">
      <c r="A113" s="40" t="s">
        <v>4156</v>
      </c>
      <c r="B113">
        <v>2017</v>
      </c>
      <c r="C113" s="39">
        <v>2524</v>
      </c>
      <c r="D113" t="s">
        <v>4312</v>
      </c>
      <c r="E113" t="s">
        <v>4205</v>
      </c>
      <c r="F113" t="s">
        <v>4328</v>
      </c>
      <c r="G113" t="s">
        <v>4571</v>
      </c>
      <c r="H113" t="s">
        <v>7052</v>
      </c>
      <c r="J113" t="s">
        <v>4481</v>
      </c>
      <c r="AT113" s="5">
        <v>2017</v>
      </c>
      <c r="AU113" s="20">
        <v>874.25</v>
      </c>
      <c r="AV113" s="20">
        <v>733.33333333333337</v>
      </c>
      <c r="AW113" s="20">
        <v>948.58333333333337</v>
      </c>
      <c r="AX113" s="20">
        <v>1216.5833333333333</v>
      </c>
      <c r="AY113" s="20">
        <v>943.1875</v>
      </c>
    </row>
    <row r="114" spans="1:51" x14ac:dyDescent="0.25">
      <c r="A114" s="40" t="s">
        <v>4179</v>
      </c>
      <c r="B114">
        <v>2017</v>
      </c>
      <c r="C114" s="39">
        <v>2524</v>
      </c>
      <c r="D114" t="s">
        <v>4190</v>
      </c>
      <c r="E114" t="s">
        <v>4191</v>
      </c>
      <c r="F114" t="s">
        <v>4380</v>
      </c>
      <c r="G114" t="s">
        <v>4571</v>
      </c>
      <c r="H114" t="s">
        <v>7052</v>
      </c>
      <c r="J114" t="s">
        <v>4481</v>
      </c>
      <c r="AT114" s="5">
        <v>2018</v>
      </c>
      <c r="AU114" s="20">
        <v>894.33333333333337</v>
      </c>
      <c r="AV114" s="20">
        <v>720.33333333333337</v>
      </c>
      <c r="AW114" s="20">
        <v>953.75</v>
      </c>
      <c r="AX114" s="20">
        <v>1268.8333333333333</v>
      </c>
      <c r="AY114" s="20">
        <v>959.3125</v>
      </c>
    </row>
    <row r="115" spans="1:51" x14ac:dyDescent="0.25">
      <c r="A115" s="40" t="s">
        <v>4152</v>
      </c>
      <c r="B115">
        <v>2018</v>
      </c>
      <c r="C115" s="39">
        <v>2522</v>
      </c>
      <c r="D115" t="s">
        <v>4223</v>
      </c>
      <c r="E115" t="s">
        <v>4265</v>
      </c>
      <c r="F115" t="s">
        <v>4230</v>
      </c>
      <c r="G115" t="s">
        <v>4571</v>
      </c>
      <c r="H115" t="s">
        <v>7052</v>
      </c>
      <c r="J115" t="s">
        <v>4481</v>
      </c>
      <c r="AT115" s="5">
        <v>2019</v>
      </c>
      <c r="AU115" s="20">
        <v>917.16666666666663</v>
      </c>
      <c r="AV115" s="20">
        <v>764.58333333333337</v>
      </c>
      <c r="AW115" s="20">
        <v>1015.3333333333334</v>
      </c>
      <c r="AX115" s="20">
        <v>1296.6666666666667</v>
      </c>
      <c r="AY115" s="20">
        <v>998.4375</v>
      </c>
    </row>
    <row r="116" spans="1:51" x14ac:dyDescent="0.25">
      <c r="A116" s="40" t="s">
        <v>4168</v>
      </c>
      <c r="B116">
        <v>2017</v>
      </c>
      <c r="C116" s="39">
        <v>2519</v>
      </c>
      <c r="D116" t="s">
        <v>4284</v>
      </c>
      <c r="E116" t="s">
        <v>4188</v>
      </c>
      <c r="F116" t="s">
        <v>4166</v>
      </c>
      <c r="G116" t="s">
        <v>4571</v>
      </c>
      <c r="H116" t="s">
        <v>7052</v>
      </c>
      <c r="J116" t="s">
        <v>4481</v>
      </c>
      <c r="AT116" s="5">
        <v>2020</v>
      </c>
      <c r="AU116" s="20">
        <v>887.33333333333337</v>
      </c>
      <c r="AV116" s="20">
        <v>821.5</v>
      </c>
      <c r="AW116" s="20">
        <v>1023.4166666666666</v>
      </c>
      <c r="AX116" s="20">
        <v>1265.8333333333333</v>
      </c>
      <c r="AY116" s="20">
        <v>999.52083333333337</v>
      </c>
    </row>
    <row r="117" spans="1:51" x14ac:dyDescent="0.25">
      <c r="A117" s="40" t="s">
        <v>4179</v>
      </c>
      <c r="B117">
        <v>2023</v>
      </c>
      <c r="C117" s="39">
        <v>2516</v>
      </c>
      <c r="D117" t="s">
        <v>4328</v>
      </c>
      <c r="E117" t="s">
        <v>4258</v>
      </c>
      <c r="F117" t="s">
        <v>4366</v>
      </c>
      <c r="G117" t="s">
        <v>4571</v>
      </c>
      <c r="H117" t="s">
        <v>160</v>
      </c>
      <c r="J117" t="s">
        <v>4481</v>
      </c>
      <c r="AT117" s="5">
        <v>2021</v>
      </c>
      <c r="AU117" s="20">
        <v>910.16666666666663</v>
      </c>
      <c r="AV117" s="20">
        <v>834.41666666666663</v>
      </c>
      <c r="AW117" s="20">
        <v>1033.5833333333333</v>
      </c>
      <c r="AX117" s="20">
        <v>1276.1666666666667</v>
      </c>
      <c r="AY117" s="20">
        <v>1013.5833333333334</v>
      </c>
    </row>
    <row r="118" spans="1:51" x14ac:dyDescent="0.25">
      <c r="A118" s="40" t="s">
        <v>4183</v>
      </c>
      <c r="B118">
        <v>2017</v>
      </c>
      <c r="C118" s="39">
        <v>2468</v>
      </c>
      <c r="D118" t="s">
        <v>4165</v>
      </c>
      <c r="E118" t="s">
        <v>4232</v>
      </c>
      <c r="F118" t="s">
        <v>4268</v>
      </c>
      <c r="G118" t="s">
        <v>4571</v>
      </c>
      <c r="H118" t="s">
        <v>7052</v>
      </c>
      <c r="J118" t="s">
        <v>4481</v>
      </c>
      <c r="AT118" s="5">
        <v>2022</v>
      </c>
      <c r="AU118" s="20">
        <v>1003</v>
      </c>
      <c r="AV118" s="20">
        <v>802.33333333333337</v>
      </c>
      <c r="AW118" s="20">
        <v>1075.8333333333333</v>
      </c>
      <c r="AX118" s="20">
        <v>1348.5833333333333</v>
      </c>
      <c r="AY118" s="20">
        <v>1057.4375</v>
      </c>
    </row>
    <row r="119" spans="1:51" x14ac:dyDescent="0.25">
      <c r="A119" s="40" t="s">
        <v>4148</v>
      </c>
      <c r="B119">
        <v>2017</v>
      </c>
      <c r="C119" s="39">
        <v>2468</v>
      </c>
      <c r="D119" t="s">
        <v>4205</v>
      </c>
      <c r="E119" t="s">
        <v>4225</v>
      </c>
      <c r="F119" t="s">
        <v>4178</v>
      </c>
      <c r="G119" t="s">
        <v>4571</v>
      </c>
      <c r="H119" t="s">
        <v>7052</v>
      </c>
      <c r="J119" t="s">
        <v>4481</v>
      </c>
      <c r="AT119" s="5">
        <v>2023</v>
      </c>
      <c r="AU119" s="20">
        <v>1024.0833333333333</v>
      </c>
      <c r="AV119" s="20">
        <v>772.41666666666663</v>
      </c>
      <c r="AW119" s="20">
        <v>1121.25</v>
      </c>
      <c r="AX119" s="20">
        <v>1416.8333333333333</v>
      </c>
      <c r="AY119" s="20">
        <v>1083.6458333333333</v>
      </c>
    </row>
    <row r="120" spans="1:51" x14ac:dyDescent="0.25">
      <c r="A120" s="40" t="s">
        <v>4152</v>
      </c>
      <c r="B120">
        <v>2017</v>
      </c>
      <c r="C120" s="39">
        <v>2463</v>
      </c>
      <c r="D120" t="s">
        <v>4245</v>
      </c>
      <c r="E120" t="s">
        <v>4225</v>
      </c>
      <c r="F120" t="s">
        <v>4288</v>
      </c>
      <c r="G120" t="s">
        <v>4571</v>
      </c>
      <c r="H120" t="s">
        <v>7052</v>
      </c>
      <c r="J120" t="s">
        <v>4481</v>
      </c>
      <c r="AT120" s="5">
        <v>2024</v>
      </c>
      <c r="AU120" s="20">
        <v>1112.4166666666667</v>
      </c>
      <c r="AV120" s="20">
        <v>778.08333333333337</v>
      </c>
      <c r="AW120" s="20">
        <v>1230.6666666666667</v>
      </c>
      <c r="AX120" s="20">
        <v>1441.1666666666667</v>
      </c>
      <c r="AY120" s="20">
        <v>1140.5833333333333</v>
      </c>
    </row>
    <row r="121" spans="1:51" x14ac:dyDescent="0.25">
      <c r="A121" s="40" t="s">
        <v>4186</v>
      </c>
      <c r="B121">
        <v>2017</v>
      </c>
      <c r="C121" s="39">
        <v>2453</v>
      </c>
      <c r="D121" t="s">
        <v>4165</v>
      </c>
      <c r="E121" t="s">
        <v>4187</v>
      </c>
      <c r="F121" t="s">
        <v>4258</v>
      </c>
      <c r="G121" t="s">
        <v>4571</v>
      </c>
      <c r="H121" t="s">
        <v>7052</v>
      </c>
      <c r="J121" t="s">
        <v>4481</v>
      </c>
      <c r="AT121" s="5">
        <v>2025</v>
      </c>
      <c r="AU121" s="20">
        <v>1177</v>
      </c>
      <c r="AV121" s="20">
        <v>870</v>
      </c>
      <c r="AW121" s="20">
        <v>1285.5</v>
      </c>
      <c r="AX121" s="20">
        <v>1355.5</v>
      </c>
      <c r="AY121" s="20">
        <v>1172</v>
      </c>
    </row>
    <row r="122" spans="1:51" x14ac:dyDescent="0.25">
      <c r="A122" s="40" t="s">
        <v>4156</v>
      </c>
      <c r="B122">
        <v>2016</v>
      </c>
      <c r="C122" s="39">
        <v>2447</v>
      </c>
      <c r="D122" t="s">
        <v>4149</v>
      </c>
      <c r="E122" t="s">
        <v>4149</v>
      </c>
      <c r="F122" t="s">
        <v>4198</v>
      </c>
      <c r="G122" t="s">
        <v>4571</v>
      </c>
      <c r="H122" t="s">
        <v>7052</v>
      </c>
      <c r="J122" t="s">
        <v>4481</v>
      </c>
      <c r="AT122" s="5" t="s">
        <v>153</v>
      </c>
      <c r="AU122" s="20">
        <v>1009.6228571428571</v>
      </c>
      <c r="AV122" s="20">
        <v>857.06285714285718</v>
      </c>
      <c r="AW122" s="20">
        <v>1112.4734042553191</v>
      </c>
      <c r="AX122" s="20">
        <v>1335.8248587570622</v>
      </c>
      <c r="AY122" s="20">
        <v>1080.0783216783216</v>
      </c>
    </row>
    <row r="123" spans="1:51" x14ac:dyDescent="0.25">
      <c r="A123" s="40" t="s">
        <v>4183</v>
      </c>
      <c r="B123">
        <v>2007</v>
      </c>
      <c r="C123" s="39">
        <v>2444</v>
      </c>
      <c r="D123" t="s">
        <v>4230</v>
      </c>
      <c r="E123" t="s">
        <v>4336</v>
      </c>
      <c r="F123" t="s">
        <v>184</v>
      </c>
      <c r="G123" t="s">
        <v>4571</v>
      </c>
      <c r="H123" t="s">
        <v>7052</v>
      </c>
      <c r="J123" t="s">
        <v>4481</v>
      </c>
    </row>
    <row r="124" spans="1:51" x14ac:dyDescent="0.25">
      <c r="A124" s="40" t="s">
        <v>4160</v>
      </c>
      <c r="B124">
        <v>2007</v>
      </c>
      <c r="C124" s="39">
        <v>2441</v>
      </c>
      <c r="D124" t="s">
        <v>4225</v>
      </c>
      <c r="E124" t="s">
        <v>4207</v>
      </c>
      <c r="F124" t="s">
        <v>184</v>
      </c>
      <c r="G124" t="s">
        <v>4571</v>
      </c>
      <c r="H124" t="s">
        <v>7052</v>
      </c>
      <c r="J124" t="s">
        <v>4481</v>
      </c>
    </row>
    <row r="125" spans="1:51" x14ac:dyDescent="0.25">
      <c r="A125" s="40" t="s">
        <v>4183</v>
      </c>
      <c r="B125">
        <v>2023</v>
      </c>
      <c r="C125" s="39">
        <v>2440</v>
      </c>
      <c r="D125" t="s">
        <v>4173</v>
      </c>
      <c r="E125" t="s">
        <v>4144</v>
      </c>
      <c r="F125" t="s">
        <v>4189</v>
      </c>
      <c r="G125" t="s">
        <v>4571</v>
      </c>
      <c r="H125" t="s">
        <v>160</v>
      </c>
      <c r="J125" t="s">
        <v>4481</v>
      </c>
    </row>
    <row r="126" spans="1:51" x14ac:dyDescent="0.25">
      <c r="A126" s="40" t="s">
        <v>4143</v>
      </c>
      <c r="B126">
        <v>2017</v>
      </c>
      <c r="C126" s="39">
        <v>2439</v>
      </c>
      <c r="D126" t="s">
        <v>4291</v>
      </c>
      <c r="E126" t="s">
        <v>4238</v>
      </c>
      <c r="F126" t="s">
        <v>4207</v>
      </c>
      <c r="G126" t="s">
        <v>4571</v>
      </c>
      <c r="H126" t="s">
        <v>7052</v>
      </c>
      <c r="J126" t="s">
        <v>4481</v>
      </c>
    </row>
    <row r="127" spans="1:51" x14ac:dyDescent="0.25">
      <c r="A127" s="40" t="s">
        <v>4168</v>
      </c>
      <c r="B127">
        <v>2016</v>
      </c>
      <c r="C127" s="39">
        <v>2421</v>
      </c>
      <c r="D127" t="s">
        <v>4177</v>
      </c>
      <c r="E127" t="s">
        <v>4157</v>
      </c>
      <c r="F127" t="s">
        <v>4280</v>
      </c>
      <c r="G127" t="s">
        <v>4571</v>
      </c>
      <c r="H127" t="s">
        <v>7052</v>
      </c>
      <c r="J127" t="s">
        <v>4481</v>
      </c>
    </row>
    <row r="128" spans="1:51" x14ac:dyDescent="0.25">
      <c r="A128" s="40" t="s">
        <v>4160</v>
      </c>
      <c r="B128">
        <v>2016</v>
      </c>
      <c r="C128" s="39">
        <v>2420</v>
      </c>
      <c r="D128" t="s">
        <v>4181</v>
      </c>
      <c r="E128" t="s">
        <v>4177</v>
      </c>
      <c r="F128" t="s">
        <v>4256</v>
      </c>
      <c r="G128" t="s">
        <v>4571</v>
      </c>
      <c r="H128" t="s">
        <v>7052</v>
      </c>
      <c r="J128" t="s">
        <v>4481</v>
      </c>
    </row>
    <row r="129" spans="1:10" x14ac:dyDescent="0.25">
      <c r="A129" s="40" t="s">
        <v>4186</v>
      </c>
      <c r="B129">
        <v>2023</v>
      </c>
      <c r="C129" s="39">
        <v>2416</v>
      </c>
      <c r="D129" t="s">
        <v>4149</v>
      </c>
      <c r="E129" t="s">
        <v>4251</v>
      </c>
      <c r="F129" t="s">
        <v>4189</v>
      </c>
      <c r="G129" t="s">
        <v>4571</v>
      </c>
      <c r="H129" t="s">
        <v>160</v>
      </c>
      <c r="J129" t="s">
        <v>4481</v>
      </c>
    </row>
    <row r="130" spans="1:10" x14ac:dyDescent="0.25">
      <c r="A130" s="40" t="s">
        <v>4164</v>
      </c>
      <c r="B130">
        <v>2016</v>
      </c>
      <c r="C130" s="39">
        <v>2414</v>
      </c>
      <c r="D130" t="s">
        <v>4238</v>
      </c>
      <c r="E130" t="s">
        <v>4210</v>
      </c>
      <c r="F130" t="s">
        <v>4207</v>
      </c>
      <c r="G130" t="s">
        <v>4571</v>
      </c>
      <c r="H130" t="s">
        <v>7052</v>
      </c>
      <c r="J130" t="s">
        <v>4481</v>
      </c>
    </row>
    <row r="131" spans="1:10" x14ac:dyDescent="0.25">
      <c r="A131" s="40" t="s">
        <v>4171</v>
      </c>
      <c r="B131">
        <v>2016</v>
      </c>
      <c r="C131" s="39">
        <v>2393</v>
      </c>
      <c r="D131" t="s">
        <v>4165</v>
      </c>
      <c r="E131" t="s">
        <v>4251</v>
      </c>
      <c r="F131" t="s">
        <v>4288</v>
      </c>
      <c r="G131" t="s">
        <v>4571</v>
      </c>
      <c r="H131" t="s">
        <v>7052</v>
      </c>
      <c r="J131" t="s">
        <v>4481</v>
      </c>
    </row>
    <row r="132" spans="1:10" x14ac:dyDescent="0.25">
      <c r="A132" s="40" t="s">
        <v>4164</v>
      </c>
      <c r="B132">
        <v>2007</v>
      </c>
      <c r="C132" s="39">
        <v>2393</v>
      </c>
      <c r="D132" t="s">
        <v>4177</v>
      </c>
      <c r="E132" t="s">
        <v>4286</v>
      </c>
      <c r="F132" t="s">
        <v>184</v>
      </c>
      <c r="G132" t="s">
        <v>4571</v>
      </c>
      <c r="H132" t="s">
        <v>7052</v>
      </c>
      <c r="J132" t="s">
        <v>4481</v>
      </c>
    </row>
    <row r="133" spans="1:10" x14ac:dyDescent="0.25">
      <c r="A133" s="40" t="s">
        <v>4143</v>
      </c>
      <c r="B133">
        <v>2023</v>
      </c>
      <c r="C133" s="39">
        <v>2390</v>
      </c>
      <c r="D133" t="s">
        <v>4165</v>
      </c>
      <c r="E133" t="s">
        <v>4261</v>
      </c>
      <c r="F133" t="s">
        <v>4196</v>
      </c>
      <c r="G133" t="s">
        <v>4571</v>
      </c>
      <c r="H133" t="s">
        <v>160</v>
      </c>
      <c r="J133" t="s">
        <v>4481</v>
      </c>
    </row>
    <row r="134" spans="1:10" x14ac:dyDescent="0.25">
      <c r="A134" s="40" t="s">
        <v>4175</v>
      </c>
      <c r="B134">
        <v>2007</v>
      </c>
      <c r="C134" s="39">
        <v>2390</v>
      </c>
      <c r="D134" t="s">
        <v>4165</v>
      </c>
      <c r="E134" t="s">
        <v>4205</v>
      </c>
      <c r="F134" t="s">
        <v>184</v>
      </c>
      <c r="G134" t="s">
        <v>4571</v>
      </c>
      <c r="H134" t="s">
        <v>7052</v>
      </c>
      <c r="J134" t="s">
        <v>4481</v>
      </c>
    </row>
    <row r="135" spans="1:10" x14ac:dyDescent="0.25">
      <c r="A135" s="40" t="s">
        <v>4143</v>
      </c>
      <c r="B135">
        <v>2008</v>
      </c>
      <c r="C135" s="39">
        <v>2389</v>
      </c>
      <c r="D135" t="s">
        <v>4210</v>
      </c>
      <c r="E135" t="s">
        <v>4286</v>
      </c>
      <c r="F135" t="s">
        <v>4430</v>
      </c>
      <c r="G135" t="s">
        <v>4571</v>
      </c>
      <c r="H135" t="s">
        <v>7052</v>
      </c>
      <c r="J135" t="s">
        <v>4481</v>
      </c>
    </row>
    <row r="136" spans="1:10" x14ac:dyDescent="0.25">
      <c r="A136" s="40" t="s">
        <v>4156</v>
      </c>
      <c r="B136">
        <v>2007</v>
      </c>
      <c r="C136" s="39">
        <v>2386</v>
      </c>
      <c r="D136" t="s">
        <v>4312</v>
      </c>
      <c r="E136" t="s">
        <v>4239</v>
      </c>
      <c r="F136" t="s">
        <v>4247</v>
      </c>
      <c r="G136" t="s">
        <v>4571</v>
      </c>
      <c r="H136" t="s">
        <v>7052</v>
      </c>
      <c r="J136" t="s">
        <v>4481</v>
      </c>
    </row>
    <row r="137" spans="1:10" x14ac:dyDescent="0.25">
      <c r="A137" s="40" t="s">
        <v>4186</v>
      </c>
      <c r="B137">
        <v>2007</v>
      </c>
      <c r="C137" s="39">
        <v>2386</v>
      </c>
      <c r="D137" t="s">
        <v>4500</v>
      </c>
      <c r="E137" t="s">
        <v>4169</v>
      </c>
      <c r="F137" t="s">
        <v>184</v>
      </c>
      <c r="G137" t="s">
        <v>4571</v>
      </c>
      <c r="H137" t="s">
        <v>7052</v>
      </c>
      <c r="J137" t="s">
        <v>4481</v>
      </c>
    </row>
    <row r="138" spans="1:10" x14ac:dyDescent="0.25">
      <c r="A138" s="40" t="s">
        <v>4175</v>
      </c>
      <c r="B138">
        <v>2016</v>
      </c>
      <c r="C138" s="39">
        <v>2377</v>
      </c>
      <c r="D138" t="s">
        <v>4149</v>
      </c>
      <c r="E138" t="s">
        <v>4225</v>
      </c>
      <c r="F138" t="s">
        <v>4262</v>
      </c>
      <c r="G138" t="s">
        <v>4571</v>
      </c>
      <c r="H138" t="s">
        <v>7052</v>
      </c>
      <c r="J138" t="s">
        <v>4481</v>
      </c>
    </row>
    <row r="139" spans="1:10" x14ac:dyDescent="0.25">
      <c r="A139" s="40" t="s">
        <v>4148</v>
      </c>
      <c r="B139">
        <v>2023</v>
      </c>
      <c r="C139" s="39">
        <v>2376</v>
      </c>
      <c r="D139" t="s">
        <v>4241</v>
      </c>
      <c r="E139" t="s">
        <v>4261</v>
      </c>
      <c r="F139" t="s">
        <v>4320</v>
      </c>
      <c r="G139" t="s">
        <v>4571</v>
      </c>
      <c r="H139" t="s">
        <v>160</v>
      </c>
      <c r="J139" t="s">
        <v>4481</v>
      </c>
    </row>
    <row r="140" spans="1:10" x14ac:dyDescent="0.25">
      <c r="A140" s="40" t="s">
        <v>4179</v>
      </c>
      <c r="B140">
        <v>2007</v>
      </c>
      <c r="C140" s="39">
        <v>2375</v>
      </c>
      <c r="D140" t="s">
        <v>4263</v>
      </c>
      <c r="E140" t="s">
        <v>4404</v>
      </c>
      <c r="F140" t="s">
        <v>184</v>
      </c>
      <c r="G140" t="s">
        <v>4571</v>
      </c>
      <c r="H140" t="s">
        <v>7052</v>
      </c>
      <c r="J140" t="s">
        <v>4481</v>
      </c>
    </row>
    <row r="141" spans="1:10" x14ac:dyDescent="0.25">
      <c r="A141" s="40" t="s">
        <v>4168</v>
      </c>
      <c r="B141">
        <v>2007</v>
      </c>
      <c r="C141" s="39">
        <v>2365</v>
      </c>
      <c r="D141" t="s">
        <v>4149</v>
      </c>
      <c r="E141" t="s">
        <v>4187</v>
      </c>
      <c r="F141" t="s">
        <v>184</v>
      </c>
      <c r="G141" t="s">
        <v>4571</v>
      </c>
      <c r="H141" t="s">
        <v>7052</v>
      </c>
      <c r="J141" t="s">
        <v>4481</v>
      </c>
    </row>
    <row r="142" spans="1:10" x14ac:dyDescent="0.25">
      <c r="A142" s="40" t="s">
        <v>4179</v>
      </c>
      <c r="B142">
        <v>2008</v>
      </c>
      <c r="C142" s="39">
        <v>2360</v>
      </c>
      <c r="D142" t="s">
        <v>4251</v>
      </c>
      <c r="E142" t="s">
        <v>4291</v>
      </c>
      <c r="F142" t="s">
        <v>4282</v>
      </c>
      <c r="G142" t="s">
        <v>4571</v>
      </c>
      <c r="H142" t="s">
        <v>7052</v>
      </c>
      <c r="J142" t="s">
        <v>4481</v>
      </c>
    </row>
    <row r="143" spans="1:10" x14ac:dyDescent="0.25">
      <c r="A143" s="40" t="s">
        <v>4148</v>
      </c>
      <c r="B143">
        <v>2016</v>
      </c>
      <c r="C143" s="39">
        <v>2359</v>
      </c>
      <c r="D143" t="s">
        <v>4165</v>
      </c>
      <c r="E143" t="s">
        <v>4210</v>
      </c>
      <c r="F143" t="s">
        <v>4200</v>
      </c>
      <c r="G143" t="s">
        <v>4571</v>
      </c>
      <c r="H143" t="s">
        <v>7052</v>
      </c>
      <c r="J143" t="s">
        <v>4481</v>
      </c>
    </row>
    <row r="144" spans="1:10" x14ac:dyDescent="0.25">
      <c r="A144" s="40" t="s">
        <v>4152</v>
      </c>
      <c r="B144">
        <v>2023</v>
      </c>
      <c r="C144" s="39">
        <v>2358</v>
      </c>
      <c r="D144" t="s">
        <v>4239</v>
      </c>
      <c r="E144" t="s">
        <v>4239</v>
      </c>
      <c r="F144" t="s">
        <v>4228</v>
      </c>
      <c r="G144" t="s">
        <v>4571</v>
      </c>
      <c r="H144" t="s">
        <v>160</v>
      </c>
      <c r="J144" t="s">
        <v>4481</v>
      </c>
    </row>
    <row r="145" spans="1:10" x14ac:dyDescent="0.25">
      <c r="A145" s="40" t="s">
        <v>4152</v>
      </c>
      <c r="B145">
        <v>2008</v>
      </c>
      <c r="C145" s="39">
        <v>2354</v>
      </c>
      <c r="D145" t="s">
        <v>4202</v>
      </c>
      <c r="E145" t="s">
        <v>4270</v>
      </c>
      <c r="F145" t="s">
        <v>4230</v>
      </c>
      <c r="G145" t="s">
        <v>4571</v>
      </c>
      <c r="H145" t="s">
        <v>7052</v>
      </c>
      <c r="J145" t="s">
        <v>4481</v>
      </c>
    </row>
    <row r="146" spans="1:10" x14ac:dyDescent="0.25">
      <c r="A146" s="40" t="s">
        <v>4148</v>
      </c>
      <c r="B146">
        <v>2008</v>
      </c>
      <c r="C146" s="39">
        <v>2353</v>
      </c>
      <c r="D146" t="s">
        <v>4232</v>
      </c>
      <c r="E146" t="s">
        <v>4266</v>
      </c>
      <c r="F146" t="s">
        <v>4450</v>
      </c>
      <c r="G146" t="s">
        <v>4571</v>
      </c>
      <c r="H146" t="s">
        <v>7052</v>
      </c>
      <c r="J146" t="s">
        <v>4481</v>
      </c>
    </row>
    <row r="147" spans="1:10" x14ac:dyDescent="0.25">
      <c r="A147" s="40" t="s">
        <v>4179</v>
      </c>
      <c r="B147">
        <v>2016</v>
      </c>
      <c r="C147" s="39">
        <v>2350</v>
      </c>
      <c r="D147" t="s">
        <v>4245</v>
      </c>
      <c r="E147" t="s">
        <v>4290</v>
      </c>
      <c r="F147" t="s">
        <v>4178</v>
      </c>
      <c r="G147" t="s">
        <v>4571</v>
      </c>
      <c r="H147" t="s">
        <v>7052</v>
      </c>
      <c r="J147" t="s">
        <v>4481</v>
      </c>
    </row>
    <row r="148" spans="1:10" x14ac:dyDescent="0.25">
      <c r="A148" s="40" t="s">
        <v>4152</v>
      </c>
      <c r="B148">
        <v>2016</v>
      </c>
      <c r="C148" s="39">
        <v>2345</v>
      </c>
      <c r="D148" t="s">
        <v>4165</v>
      </c>
      <c r="E148" t="s">
        <v>4269</v>
      </c>
      <c r="F148" t="s">
        <v>4251</v>
      </c>
      <c r="G148" t="s">
        <v>4571</v>
      </c>
      <c r="H148" t="s">
        <v>7052</v>
      </c>
      <c r="J148" t="s">
        <v>4481</v>
      </c>
    </row>
    <row r="149" spans="1:10" x14ac:dyDescent="0.25">
      <c r="A149" s="40" t="s">
        <v>4171</v>
      </c>
      <c r="B149">
        <v>2008</v>
      </c>
      <c r="C149" s="39">
        <v>2343</v>
      </c>
      <c r="D149" t="s">
        <v>4173</v>
      </c>
      <c r="E149" t="s">
        <v>4172</v>
      </c>
      <c r="F149" t="s">
        <v>4286</v>
      </c>
      <c r="G149" t="s">
        <v>4571</v>
      </c>
      <c r="H149" t="s">
        <v>7052</v>
      </c>
      <c r="J149" t="s">
        <v>4481</v>
      </c>
    </row>
    <row r="150" spans="1:10" x14ac:dyDescent="0.25">
      <c r="A150" s="40" t="s">
        <v>4171</v>
      </c>
      <c r="B150">
        <v>2007</v>
      </c>
      <c r="C150" s="39">
        <v>2341</v>
      </c>
      <c r="D150" t="s">
        <v>4192</v>
      </c>
      <c r="E150" t="s">
        <v>4311</v>
      </c>
      <c r="F150" t="s">
        <v>184</v>
      </c>
      <c r="G150" t="s">
        <v>4571</v>
      </c>
      <c r="H150" t="s">
        <v>7052</v>
      </c>
      <c r="J150" t="s">
        <v>4481</v>
      </c>
    </row>
    <row r="151" spans="1:10" x14ac:dyDescent="0.25">
      <c r="A151" s="40" t="s">
        <v>4143</v>
      </c>
      <c r="B151">
        <v>2016</v>
      </c>
      <c r="C151" s="39">
        <v>2339</v>
      </c>
      <c r="D151" t="s">
        <v>4274</v>
      </c>
      <c r="E151" t="s">
        <v>4181</v>
      </c>
      <c r="F151" t="s">
        <v>4240</v>
      </c>
      <c r="G151" t="s">
        <v>4571</v>
      </c>
      <c r="H151" t="s">
        <v>7052</v>
      </c>
      <c r="J151" t="s">
        <v>4481</v>
      </c>
    </row>
    <row r="152" spans="1:10" x14ac:dyDescent="0.25">
      <c r="A152" s="40" t="s">
        <v>4156</v>
      </c>
      <c r="B152">
        <v>2022</v>
      </c>
      <c r="C152" s="39">
        <v>2338</v>
      </c>
      <c r="D152" t="s">
        <v>4290</v>
      </c>
      <c r="E152" t="s">
        <v>4239</v>
      </c>
      <c r="F152" t="s">
        <v>4292</v>
      </c>
      <c r="G152" t="s">
        <v>4571</v>
      </c>
      <c r="H152" t="s">
        <v>160</v>
      </c>
      <c r="J152" t="s">
        <v>4481</v>
      </c>
    </row>
    <row r="153" spans="1:10" x14ac:dyDescent="0.25">
      <c r="A153" s="40" t="s">
        <v>4164</v>
      </c>
      <c r="B153">
        <v>2022</v>
      </c>
      <c r="C153" s="39">
        <v>2337</v>
      </c>
      <c r="D153" t="s">
        <v>4239</v>
      </c>
      <c r="E153" t="s">
        <v>4154</v>
      </c>
      <c r="F153" t="s">
        <v>4369</v>
      </c>
      <c r="G153" t="s">
        <v>4571</v>
      </c>
      <c r="H153" t="s">
        <v>160</v>
      </c>
      <c r="J153" t="s">
        <v>4481</v>
      </c>
    </row>
    <row r="154" spans="1:10" x14ac:dyDescent="0.25">
      <c r="A154" s="40" t="s">
        <v>4183</v>
      </c>
      <c r="B154">
        <v>2016</v>
      </c>
      <c r="C154" s="39">
        <v>2334</v>
      </c>
      <c r="D154" t="s">
        <v>4205</v>
      </c>
      <c r="E154" t="s">
        <v>4206</v>
      </c>
      <c r="F154" t="s">
        <v>4215</v>
      </c>
      <c r="G154" t="s">
        <v>4571</v>
      </c>
      <c r="H154" t="s">
        <v>7052</v>
      </c>
      <c r="J154" t="s">
        <v>4481</v>
      </c>
    </row>
    <row r="155" spans="1:10" x14ac:dyDescent="0.25">
      <c r="A155" s="40" t="s">
        <v>4156</v>
      </c>
      <c r="B155">
        <v>2015</v>
      </c>
      <c r="C155" s="39">
        <v>2332</v>
      </c>
      <c r="D155" t="s">
        <v>4181</v>
      </c>
      <c r="E155" t="s">
        <v>4269</v>
      </c>
      <c r="F155" t="s">
        <v>4161</v>
      </c>
      <c r="G155" t="s">
        <v>4571</v>
      </c>
      <c r="H155" t="s">
        <v>7052</v>
      </c>
      <c r="J155" t="s">
        <v>4481</v>
      </c>
    </row>
    <row r="156" spans="1:10" x14ac:dyDescent="0.25">
      <c r="A156" s="40" t="s">
        <v>4186</v>
      </c>
      <c r="B156">
        <v>2016</v>
      </c>
      <c r="C156" s="39">
        <v>2330</v>
      </c>
      <c r="D156" t="s">
        <v>4187</v>
      </c>
      <c r="E156" t="s">
        <v>4244</v>
      </c>
      <c r="F156" t="s">
        <v>4157</v>
      </c>
      <c r="G156" t="s">
        <v>4571</v>
      </c>
      <c r="H156" t="s">
        <v>7052</v>
      </c>
      <c r="J156" t="s">
        <v>4481</v>
      </c>
    </row>
    <row r="157" spans="1:10" x14ac:dyDescent="0.25">
      <c r="A157" s="40" t="s">
        <v>4152</v>
      </c>
      <c r="B157">
        <v>2011</v>
      </c>
      <c r="C157" s="39">
        <v>2329</v>
      </c>
      <c r="D157" t="s">
        <v>4181</v>
      </c>
      <c r="E157" t="s">
        <v>4165</v>
      </c>
      <c r="F157" t="s">
        <v>4251</v>
      </c>
      <c r="G157" t="s">
        <v>4571</v>
      </c>
      <c r="H157" t="s">
        <v>7052</v>
      </c>
      <c r="J157" t="s">
        <v>4481</v>
      </c>
    </row>
    <row r="158" spans="1:10" x14ac:dyDescent="0.25">
      <c r="A158" s="40" t="s">
        <v>4160</v>
      </c>
      <c r="B158">
        <v>2022</v>
      </c>
      <c r="C158" s="39">
        <v>2326</v>
      </c>
      <c r="D158" t="s">
        <v>4153</v>
      </c>
      <c r="E158" t="s">
        <v>4225</v>
      </c>
      <c r="F158" t="s">
        <v>4380</v>
      </c>
      <c r="G158" t="s">
        <v>4571</v>
      </c>
      <c r="H158" t="s">
        <v>160</v>
      </c>
      <c r="J158" t="s">
        <v>4481</v>
      </c>
    </row>
    <row r="159" spans="1:10" x14ac:dyDescent="0.25">
      <c r="A159" s="40" t="s">
        <v>4160</v>
      </c>
      <c r="B159">
        <v>2015</v>
      </c>
      <c r="C159" s="39">
        <v>2324</v>
      </c>
      <c r="D159" t="s">
        <v>4176</v>
      </c>
      <c r="E159" t="s">
        <v>4225</v>
      </c>
      <c r="F159" t="s">
        <v>4260</v>
      </c>
      <c r="G159" t="s">
        <v>4571</v>
      </c>
      <c r="H159" t="s">
        <v>7052</v>
      </c>
      <c r="J159" t="s">
        <v>4481</v>
      </c>
    </row>
    <row r="160" spans="1:10" x14ac:dyDescent="0.25">
      <c r="A160" s="40" t="s">
        <v>4156</v>
      </c>
      <c r="B160">
        <v>2010</v>
      </c>
      <c r="C160" s="39">
        <v>2322</v>
      </c>
      <c r="D160" t="s">
        <v>4232</v>
      </c>
      <c r="E160" t="s">
        <v>4210</v>
      </c>
      <c r="F160" t="s">
        <v>4190</v>
      </c>
      <c r="G160" t="s">
        <v>4571</v>
      </c>
      <c r="H160" t="s">
        <v>7052</v>
      </c>
      <c r="J160" t="s">
        <v>4481</v>
      </c>
    </row>
    <row r="161" spans="1:10" x14ac:dyDescent="0.25">
      <c r="A161" s="40" t="s">
        <v>4160</v>
      </c>
      <c r="B161">
        <v>2010</v>
      </c>
      <c r="C161" s="39">
        <v>2322</v>
      </c>
      <c r="D161" t="s">
        <v>4181</v>
      </c>
      <c r="E161" t="s">
        <v>4235</v>
      </c>
      <c r="F161" t="s">
        <v>4245</v>
      </c>
      <c r="G161" t="s">
        <v>4571</v>
      </c>
      <c r="H161" t="s">
        <v>7052</v>
      </c>
      <c r="J161" t="s">
        <v>4481</v>
      </c>
    </row>
    <row r="162" spans="1:10" x14ac:dyDescent="0.25">
      <c r="A162" s="40" t="s">
        <v>4175</v>
      </c>
      <c r="B162">
        <v>2008</v>
      </c>
      <c r="C162" s="39">
        <v>2320</v>
      </c>
      <c r="D162" t="s">
        <v>4201</v>
      </c>
      <c r="E162" t="s">
        <v>4181</v>
      </c>
      <c r="F162" t="s">
        <v>4242</v>
      </c>
      <c r="G162" t="s">
        <v>4571</v>
      </c>
      <c r="H162" t="s">
        <v>7052</v>
      </c>
      <c r="J162" t="s">
        <v>4481</v>
      </c>
    </row>
    <row r="163" spans="1:10" x14ac:dyDescent="0.25">
      <c r="A163" s="40" t="s">
        <v>4183</v>
      </c>
      <c r="B163">
        <v>2009</v>
      </c>
      <c r="C163" s="39">
        <v>2319</v>
      </c>
      <c r="D163" t="s">
        <v>4205</v>
      </c>
      <c r="E163" t="s">
        <v>4149</v>
      </c>
      <c r="F163" t="s">
        <v>4245</v>
      </c>
      <c r="G163" t="s">
        <v>4571</v>
      </c>
      <c r="H163" t="s">
        <v>7052</v>
      </c>
      <c r="J163" t="s">
        <v>4481</v>
      </c>
    </row>
    <row r="164" spans="1:10" x14ac:dyDescent="0.25">
      <c r="A164" s="40" t="s">
        <v>4179</v>
      </c>
      <c r="B164">
        <v>2009</v>
      </c>
      <c r="C164" s="39">
        <v>2318</v>
      </c>
      <c r="D164" t="s">
        <v>4232</v>
      </c>
      <c r="E164" t="s">
        <v>4173</v>
      </c>
      <c r="F164" t="s">
        <v>4236</v>
      </c>
      <c r="G164" t="s">
        <v>4571</v>
      </c>
      <c r="H164" t="s">
        <v>7052</v>
      </c>
      <c r="J164" t="s">
        <v>4481</v>
      </c>
    </row>
    <row r="165" spans="1:10" x14ac:dyDescent="0.25">
      <c r="A165" s="40" t="s">
        <v>4168</v>
      </c>
      <c r="B165">
        <v>2022</v>
      </c>
      <c r="C165" s="39">
        <v>2316</v>
      </c>
      <c r="D165" t="s">
        <v>4210</v>
      </c>
      <c r="E165" t="s">
        <v>4200</v>
      </c>
      <c r="F165" t="s">
        <v>4338</v>
      </c>
      <c r="G165" t="s">
        <v>4571</v>
      </c>
      <c r="H165" t="s">
        <v>160</v>
      </c>
      <c r="J165" t="s">
        <v>4481</v>
      </c>
    </row>
    <row r="166" spans="1:10" x14ac:dyDescent="0.25">
      <c r="A166" s="40" t="s">
        <v>4164</v>
      </c>
      <c r="B166">
        <v>2010</v>
      </c>
      <c r="C166" s="39">
        <v>2316</v>
      </c>
      <c r="D166" t="s">
        <v>4177</v>
      </c>
      <c r="E166" t="s">
        <v>4260</v>
      </c>
      <c r="F166" t="s">
        <v>4176</v>
      </c>
      <c r="G166" t="s">
        <v>4571</v>
      </c>
      <c r="H166" t="s">
        <v>7052</v>
      </c>
      <c r="J166" t="s">
        <v>4481</v>
      </c>
    </row>
    <row r="167" spans="1:10" x14ac:dyDescent="0.25">
      <c r="A167" s="40" t="s">
        <v>4164</v>
      </c>
      <c r="B167">
        <v>2015</v>
      </c>
      <c r="C167" s="39">
        <v>2314</v>
      </c>
      <c r="D167" t="s">
        <v>4165</v>
      </c>
      <c r="E167" t="s">
        <v>4172</v>
      </c>
      <c r="F167" t="s">
        <v>4251</v>
      </c>
      <c r="G167" t="s">
        <v>4571</v>
      </c>
      <c r="H167" t="s">
        <v>7052</v>
      </c>
      <c r="J167" t="s">
        <v>4481</v>
      </c>
    </row>
    <row r="168" spans="1:10" x14ac:dyDescent="0.25">
      <c r="A168" s="40" t="s">
        <v>4186</v>
      </c>
      <c r="B168">
        <v>2008</v>
      </c>
      <c r="C168" s="39">
        <v>2314</v>
      </c>
      <c r="D168" t="s">
        <v>4222</v>
      </c>
      <c r="E168" t="s">
        <v>4201</v>
      </c>
      <c r="F168" t="s">
        <v>4254</v>
      </c>
      <c r="G168" t="s">
        <v>4571</v>
      </c>
      <c r="H168" t="s">
        <v>7052</v>
      </c>
      <c r="J168" t="s">
        <v>4481</v>
      </c>
    </row>
    <row r="169" spans="1:10" x14ac:dyDescent="0.25">
      <c r="A169" s="40" t="s">
        <v>4175</v>
      </c>
      <c r="B169">
        <v>2009</v>
      </c>
      <c r="C169" s="39">
        <v>2313</v>
      </c>
      <c r="D169" t="s">
        <v>4188</v>
      </c>
      <c r="E169" t="s">
        <v>4232</v>
      </c>
      <c r="F169" t="s">
        <v>4238</v>
      </c>
      <c r="G169" t="s">
        <v>4571</v>
      </c>
      <c r="H169" t="s">
        <v>7052</v>
      </c>
      <c r="J169" t="s">
        <v>4481</v>
      </c>
    </row>
    <row r="170" spans="1:10" x14ac:dyDescent="0.25">
      <c r="A170" s="40" t="s">
        <v>4186</v>
      </c>
      <c r="B170">
        <v>2009</v>
      </c>
      <c r="C170" s="39">
        <v>2313</v>
      </c>
      <c r="D170" t="s">
        <v>4241</v>
      </c>
      <c r="E170" t="s">
        <v>4149</v>
      </c>
      <c r="F170" t="s">
        <v>4232</v>
      </c>
      <c r="G170" t="s">
        <v>4571</v>
      </c>
      <c r="H170" t="s">
        <v>7052</v>
      </c>
      <c r="J170" t="s">
        <v>4481</v>
      </c>
    </row>
    <row r="171" spans="1:10" x14ac:dyDescent="0.25">
      <c r="A171" s="40" t="s">
        <v>4160</v>
      </c>
      <c r="B171">
        <v>2009</v>
      </c>
      <c r="C171" s="39">
        <v>2306</v>
      </c>
      <c r="D171" t="s">
        <v>4232</v>
      </c>
      <c r="E171" t="s">
        <v>4176</v>
      </c>
      <c r="F171" t="s">
        <v>4165</v>
      </c>
      <c r="G171" t="s">
        <v>4571</v>
      </c>
      <c r="H171" t="s">
        <v>7052</v>
      </c>
      <c r="J171" t="s">
        <v>4481</v>
      </c>
    </row>
    <row r="172" spans="1:10" x14ac:dyDescent="0.25">
      <c r="A172" s="40" t="s">
        <v>4164</v>
      </c>
      <c r="B172">
        <v>2009</v>
      </c>
      <c r="C172" s="39">
        <v>2306</v>
      </c>
      <c r="D172" t="s">
        <v>4176</v>
      </c>
      <c r="E172" t="s">
        <v>4238</v>
      </c>
      <c r="F172" t="s">
        <v>4241</v>
      </c>
      <c r="G172" t="s">
        <v>4571</v>
      </c>
      <c r="H172" t="s">
        <v>7052</v>
      </c>
      <c r="J172" t="s">
        <v>4481</v>
      </c>
    </row>
    <row r="173" spans="1:10" x14ac:dyDescent="0.25">
      <c r="A173" s="40" t="s">
        <v>4183</v>
      </c>
      <c r="B173">
        <v>2008</v>
      </c>
      <c r="C173" s="39">
        <v>2303</v>
      </c>
      <c r="D173" t="s">
        <v>4153</v>
      </c>
      <c r="E173" t="s">
        <v>4192</v>
      </c>
      <c r="F173" t="s">
        <v>4220</v>
      </c>
      <c r="G173" t="s">
        <v>4571</v>
      </c>
      <c r="H173" t="s">
        <v>7052</v>
      </c>
      <c r="J173" t="s">
        <v>4481</v>
      </c>
    </row>
    <row r="174" spans="1:10" x14ac:dyDescent="0.25">
      <c r="A174" s="40" t="s">
        <v>4168</v>
      </c>
      <c r="B174">
        <v>2015</v>
      </c>
      <c r="C174" s="39">
        <v>2301</v>
      </c>
      <c r="D174" t="s">
        <v>4173</v>
      </c>
      <c r="E174" t="s">
        <v>4251</v>
      </c>
      <c r="F174" t="s">
        <v>4200</v>
      </c>
      <c r="G174" t="s">
        <v>4571</v>
      </c>
      <c r="H174" t="s">
        <v>7052</v>
      </c>
      <c r="J174" t="s">
        <v>4481</v>
      </c>
    </row>
    <row r="175" spans="1:10" x14ac:dyDescent="0.25">
      <c r="A175" s="40" t="s">
        <v>4148</v>
      </c>
      <c r="B175">
        <v>2011</v>
      </c>
      <c r="C175" s="39">
        <v>2300</v>
      </c>
      <c r="D175" t="s">
        <v>4291</v>
      </c>
      <c r="E175" t="s">
        <v>4206</v>
      </c>
      <c r="F175" t="s">
        <v>4269</v>
      </c>
      <c r="G175" t="s">
        <v>4571</v>
      </c>
      <c r="H175" t="s">
        <v>7052</v>
      </c>
      <c r="J175" t="s">
        <v>4481</v>
      </c>
    </row>
    <row r="176" spans="1:10" x14ac:dyDescent="0.25">
      <c r="A176" s="40" t="s">
        <v>4152</v>
      </c>
      <c r="B176">
        <v>2007</v>
      </c>
      <c r="C176" s="39">
        <v>2299</v>
      </c>
      <c r="D176" t="s">
        <v>4241</v>
      </c>
      <c r="E176" t="s">
        <v>184</v>
      </c>
      <c r="F176" t="s">
        <v>184</v>
      </c>
      <c r="G176" t="s">
        <v>4571</v>
      </c>
      <c r="H176" t="s">
        <v>7052</v>
      </c>
      <c r="J176" t="s">
        <v>4481</v>
      </c>
    </row>
    <row r="177" spans="1:10" x14ac:dyDescent="0.25">
      <c r="A177" s="40" t="s">
        <v>4168</v>
      </c>
      <c r="B177">
        <v>2009</v>
      </c>
      <c r="C177" s="39">
        <v>2298</v>
      </c>
      <c r="D177" t="s">
        <v>4232</v>
      </c>
      <c r="E177" t="s">
        <v>4231</v>
      </c>
      <c r="F177" t="s">
        <v>4205</v>
      </c>
      <c r="G177" t="s">
        <v>4571</v>
      </c>
      <c r="H177" t="s">
        <v>7052</v>
      </c>
      <c r="J177" t="s">
        <v>4481</v>
      </c>
    </row>
    <row r="178" spans="1:10" x14ac:dyDescent="0.25">
      <c r="A178" s="40" t="s">
        <v>4171</v>
      </c>
      <c r="B178">
        <v>2009</v>
      </c>
      <c r="C178" s="39">
        <v>2297</v>
      </c>
      <c r="D178" t="s">
        <v>4244</v>
      </c>
      <c r="E178" t="s">
        <v>4231</v>
      </c>
      <c r="F178" t="s">
        <v>4237</v>
      </c>
      <c r="G178" t="s">
        <v>4571</v>
      </c>
      <c r="H178" t="s">
        <v>7052</v>
      </c>
      <c r="J178" t="s">
        <v>4481</v>
      </c>
    </row>
    <row r="179" spans="1:10" x14ac:dyDescent="0.25">
      <c r="A179" s="40" t="s">
        <v>4156</v>
      </c>
      <c r="B179">
        <v>2008</v>
      </c>
      <c r="C179" s="39">
        <v>2296</v>
      </c>
      <c r="D179" t="s">
        <v>4286</v>
      </c>
      <c r="E179" t="s">
        <v>4286</v>
      </c>
      <c r="F179" t="s">
        <v>4250</v>
      </c>
      <c r="G179" t="s">
        <v>4571</v>
      </c>
      <c r="H179" t="s">
        <v>7052</v>
      </c>
      <c r="J179" t="s">
        <v>4481</v>
      </c>
    </row>
    <row r="180" spans="1:10" x14ac:dyDescent="0.25">
      <c r="A180" s="40" t="s">
        <v>4156</v>
      </c>
      <c r="B180">
        <v>2014</v>
      </c>
      <c r="C180" s="39">
        <v>2295</v>
      </c>
      <c r="D180" t="s">
        <v>4205</v>
      </c>
      <c r="E180" t="s">
        <v>4195</v>
      </c>
      <c r="F180" t="s">
        <v>4323</v>
      </c>
      <c r="G180" t="s">
        <v>4571</v>
      </c>
      <c r="H180" t="s">
        <v>7052</v>
      </c>
      <c r="J180" t="s">
        <v>4481</v>
      </c>
    </row>
    <row r="181" spans="1:10" x14ac:dyDescent="0.25">
      <c r="A181" s="40" t="s">
        <v>4179</v>
      </c>
      <c r="B181">
        <v>2010</v>
      </c>
      <c r="C181" s="39">
        <v>2294</v>
      </c>
      <c r="D181" t="s">
        <v>4165</v>
      </c>
      <c r="E181" t="s">
        <v>4245</v>
      </c>
      <c r="F181" t="s">
        <v>4206</v>
      </c>
      <c r="G181" t="s">
        <v>4571</v>
      </c>
      <c r="H181" t="s">
        <v>7052</v>
      </c>
      <c r="J181" t="s">
        <v>4481</v>
      </c>
    </row>
    <row r="182" spans="1:10" x14ac:dyDescent="0.25">
      <c r="A182" s="40" t="s">
        <v>4143</v>
      </c>
      <c r="B182">
        <v>2009</v>
      </c>
      <c r="C182" s="39">
        <v>2294</v>
      </c>
      <c r="D182" t="s">
        <v>4232</v>
      </c>
      <c r="E182" t="s">
        <v>4223</v>
      </c>
      <c r="F182" t="s">
        <v>4283</v>
      </c>
      <c r="G182" t="s">
        <v>4571</v>
      </c>
      <c r="H182" t="s">
        <v>7052</v>
      </c>
      <c r="J182" t="s">
        <v>4481</v>
      </c>
    </row>
    <row r="183" spans="1:10" x14ac:dyDescent="0.25">
      <c r="A183" s="40" t="s">
        <v>4148</v>
      </c>
      <c r="B183">
        <v>2009</v>
      </c>
      <c r="C183" s="39">
        <v>2294</v>
      </c>
      <c r="D183" t="s">
        <v>4181</v>
      </c>
      <c r="E183" t="s">
        <v>4232</v>
      </c>
      <c r="F183" t="s">
        <v>4348</v>
      </c>
      <c r="G183" t="s">
        <v>4571</v>
      </c>
      <c r="H183" t="s">
        <v>7052</v>
      </c>
      <c r="J183" t="s">
        <v>4481</v>
      </c>
    </row>
    <row r="184" spans="1:10" x14ac:dyDescent="0.25">
      <c r="A184" s="40" t="s">
        <v>4160</v>
      </c>
      <c r="B184">
        <v>2008</v>
      </c>
      <c r="C184" s="39">
        <v>2294</v>
      </c>
      <c r="D184" t="s">
        <v>4205</v>
      </c>
      <c r="E184" t="s">
        <v>4192</v>
      </c>
      <c r="F184" t="s">
        <v>4299</v>
      </c>
      <c r="G184" t="s">
        <v>4571</v>
      </c>
      <c r="H184" t="s">
        <v>7052</v>
      </c>
      <c r="J184" t="s">
        <v>4481</v>
      </c>
    </row>
    <row r="185" spans="1:10" x14ac:dyDescent="0.25">
      <c r="A185" s="40" t="s">
        <v>4168</v>
      </c>
      <c r="B185">
        <v>2008</v>
      </c>
      <c r="C185" s="39">
        <v>2294</v>
      </c>
      <c r="D185" t="s">
        <v>4192</v>
      </c>
      <c r="E185" t="s">
        <v>4263</v>
      </c>
      <c r="F185" t="s">
        <v>4254</v>
      </c>
      <c r="G185" t="s">
        <v>4571</v>
      </c>
      <c r="H185" t="s">
        <v>7052</v>
      </c>
      <c r="J185" t="s">
        <v>4481</v>
      </c>
    </row>
    <row r="186" spans="1:10" x14ac:dyDescent="0.25">
      <c r="A186" s="40" t="s">
        <v>4160</v>
      </c>
      <c r="B186">
        <v>2014</v>
      </c>
      <c r="C186" s="39">
        <v>2291</v>
      </c>
      <c r="D186" t="s">
        <v>4210</v>
      </c>
      <c r="E186" t="s">
        <v>4262</v>
      </c>
      <c r="F186" t="s">
        <v>4411</v>
      </c>
      <c r="G186" t="s">
        <v>4571</v>
      </c>
      <c r="H186" t="s">
        <v>7052</v>
      </c>
      <c r="J186" t="s">
        <v>4481</v>
      </c>
    </row>
    <row r="187" spans="1:10" x14ac:dyDescent="0.25">
      <c r="A187" s="40" t="s">
        <v>4164</v>
      </c>
      <c r="B187">
        <v>2008</v>
      </c>
      <c r="C187" s="39">
        <v>2289</v>
      </c>
      <c r="D187" t="s">
        <v>4188</v>
      </c>
      <c r="E187" t="s">
        <v>4203</v>
      </c>
      <c r="F187" t="s">
        <v>4293</v>
      </c>
      <c r="G187" t="s">
        <v>4571</v>
      </c>
      <c r="H187" t="s">
        <v>7052</v>
      </c>
      <c r="J187" t="s">
        <v>4481</v>
      </c>
    </row>
    <row r="188" spans="1:10" x14ac:dyDescent="0.25">
      <c r="A188" s="40" t="s">
        <v>4152</v>
      </c>
      <c r="B188">
        <v>2015</v>
      </c>
      <c r="C188" s="39">
        <v>2288</v>
      </c>
      <c r="D188" t="s">
        <v>4238</v>
      </c>
      <c r="E188" t="s">
        <v>4269</v>
      </c>
      <c r="F188" t="s">
        <v>4155</v>
      </c>
      <c r="G188" t="s">
        <v>4571</v>
      </c>
      <c r="H188" t="s">
        <v>7052</v>
      </c>
      <c r="J188" t="s">
        <v>4481</v>
      </c>
    </row>
    <row r="189" spans="1:10" x14ac:dyDescent="0.25">
      <c r="A189" s="40" t="s">
        <v>4143</v>
      </c>
      <c r="B189">
        <v>2011</v>
      </c>
      <c r="C189" s="39">
        <v>2288</v>
      </c>
      <c r="D189" t="s">
        <v>4153</v>
      </c>
      <c r="E189" t="s">
        <v>4295</v>
      </c>
      <c r="F189" t="s">
        <v>4290</v>
      </c>
      <c r="G189" t="s">
        <v>4571</v>
      </c>
      <c r="H189" t="s">
        <v>7052</v>
      </c>
      <c r="J189" t="s">
        <v>4481</v>
      </c>
    </row>
    <row r="190" spans="1:10" x14ac:dyDescent="0.25">
      <c r="A190" s="40" t="s">
        <v>4168</v>
      </c>
      <c r="B190">
        <v>2010</v>
      </c>
      <c r="C190" s="39">
        <v>2288</v>
      </c>
      <c r="D190" t="s">
        <v>4181</v>
      </c>
      <c r="E190" t="s">
        <v>4238</v>
      </c>
      <c r="F190" t="s">
        <v>4187</v>
      </c>
      <c r="G190" t="s">
        <v>4571</v>
      </c>
      <c r="H190" t="s">
        <v>7052</v>
      </c>
      <c r="J190" t="s">
        <v>4481</v>
      </c>
    </row>
    <row r="191" spans="1:10" x14ac:dyDescent="0.25">
      <c r="A191" s="40" t="s">
        <v>4152</v>
      </c>
      <c r="B191">
        <v>2009</v>
      </c>
      <c r="C191" s="39">
        <v>2287</v>
      </c>
      <c r="D191" t="s">
        <v>4187</v>
      </c>
      <c r="E191" t="s">
        <v>4223</v>
      </c>
      <c r="F191" t="s">
        <v>4263</v>
      </c>
      <c r="G191" t="s">
        <v>4571</v>
      </c>
      <c r="H191" t="s">
        <v>7052</v>
      </c>
      <c r="J191" t="s">
        <v>4481</v>
      </c>
    </row>
    <row r="192" spans="1:10" x14ac:dyDescent="0.25">
      <c r="A192" s="40" t="s">
        <v>4175</v>
      </c>
      <c r="B192">
        <v>2010</v>
      </c>
      <c r="C192" s="39">
        <v>2285</v>
      </c>
      <c r="D192" t="s">
        <v>4187</v>
      </c>
      <c r="E192" t="s">
        <v>4232</v>
      </c>
      <c r="F192" t="s">
        <v>4291</v>
      </c>
      <c r="G192" t="s">
        <v>4571</v>
      </c>
      <c r="H192" t="s">
        <v>7052</v>
      </c>
      <c r="J192" t="s">
        <v>4481</v>
      </c>
    </row>
    <row r="193" spans="1:10" x14ac:dyDescent="0.25">
      <c r="A193" s="40" t="s">
        <v>4186</v>
      </c>
      <c r="B193">
        <v>2010</v>
      </c>
      <c r="C193" s="39">
        <v>2284</v>
      </c>
      <c r="D193" t="s">
        <v>4181</v>
      </c>
      <c r="E193" t="s">
        <v>4290</v>
      </c>
      <c r="F193" t="s">
        <v>4202</v>
      </c>
      <c r="G193" t="s">
        <v>4571</v>
      </c>
      <c r="H193" t="s">
        <v>7052</v>
      </c>
      <c r="J193" t="s">
        <v>4481</v>
      </c>
    </row>
    <row r="194" spans="1:10" x14ac:dyDescent="0.25">
      <c r="A194" s="40" t="s">
        <v>4156</v>
      </c>
      <c r="B194">
        <v>2006</v>
      </c>
      <c r="C194" s="39">
        <v>2282</v>
      </c>
      <c r="D194" t="s">
        <v>184</v>
      </c>
      <c r="E194" t="s">
        <v>184</v>
      </c>
      <c r="F194" t="s">
        <v>184</v>
      </c>
      <c r="G194" t="s">
        <v>4571</v>
      </c>
      <c r="H194" t="s">
        <v>7052</v>
      </c>
      <c r="J194" t="s">
        <v>4481</v>
      </c>
    </row>
    <row r="195" spans="1:10" x14ac:dyDescent="0.25">
      <c r="A195" s="40" t="s">
        <v>4171</v>
      </c>
      <c r="B195">
        <v>2022</v>
      </c>
      <c r="C195" s="39">
        <v>2281</v>
      </c>
      <c r="D195" t="s">
        <v>4172</v>
      </c>
      <c r="E195" t="s">
        <v>4225</v>
      </c>
      <c r="F195" t="s">
        <v>4287</v>
      </c>
      <c r="G195" t="s">
        <v>4571</v>
      </c>
      <c r="H195" t="s">
        <v>160</v>
      </c>
      <c r="J195" t="s">
        <v>4481</v>
      </c>
    </row>
    <row r="196" spans="1:10" x14ac:dyDescent="0.25">
      <c r="A196" s="40" t="s">
        <v>4171</v>
      </c>
      <c r="B196">
        <v>2010</v>
      </c>
      <c r="C196" s="39">
        <v>2281</v>
      </c>
      <c r="D196" t="s">
        <v>4188</v>
      </c>
      <c r="E196" t="s">
        <v>4232</v>
      </c>
      <c r="F196" t="s">
        <v>4244</v>
      </c>
      <c r="G196" t="s">
        <v>4571</v>
      </c>
      <c r="H196" t="s">
        <v>7052</v>
      </c>
      <c r="J196" t="s">
        <v>4481</v>
      </c>
    </row>
    <row r="197" spans="1:10" x14ac:dyDescent="0.25">
      <c r="A197" s="40" t="s">
        <v>4183</v>
      </c>
      <c r="B197">
        <v>2010</v>
      </c>
      <c r="C197" s="39">
        <v>2281</v>
      </c>
      <c r="D197" t="s">
        <v>4188</v>
      </c>
      <c r="E197" t="s">
        <v>4176</v>
      </c>
      <c r="F197" t="s">
        <v>4270</v>
      </c>
      <c r="G197" t="s">
        <v>4571</v>
      </c>
      <c r="H197" t="s">
        <v>7052</v>
      </c>
      <c r="J197" t="s">
        <v>4481</v>
      </c>
    </row>
    <row r="198" spans="1:10" x14ac:dyDescent="0.25">
      <c r="A198" s="40" t="s">
        <v>4171</v>
      </c>
      <c r="B198">
        <v>2015</v>
      </c>
      <c r="C198" s="39">
        <v>2278</v>
      </c>
      <c r="D198" t="s">
        <v>4286</v>
      </c>
      <c r="E198" t="s">
        <v>4190</v>
      </c>
      <c r="F198" t="s">
        <v>4169</v>
      </c>
      <c r="G198" t="s">
        <v>4571</v>
      </c>
      <c r="H198" t="s">
        <v>7052</v>
      </c>
      <c r="J198" t="s">
        <v>4481</v>
      </c>
    </row>
    <row r="199" spans="1:10" x14ac:dyDescent="0.25">
      <c r="A199" s="40" t="s">
        <v>4143</v>
      </c>
      <c r="B199">
        <v>2010</v>
      </c>
      <c r="C199" s="39">
        <v>2278</v>
      </c>
      <c r="D199" t="s">
        <v>4181</v>
      </c>
      <c r="E199" t="s">
        <v>4181</v>
      </c>
      <c r="F199" t="s">
        <v>4244</v>
      </c>
      <c r="G199" t="s">
        <v>4571</v>
      </c>
      <c r="H199" t="s">
        <v>7052</v>
      </c>
      <c r="J199" t="s">
        <v>4481</v>
      </c>
    </row>
    <row r="200" spans="1:10" x14ac:dyDescent="0.25">
      <c r="A200" s="40" t="s">
        <v>4175</v>
      </c>
      <c r="B200">
        <v>2015</v>
      </c>
      <c r="C200" s="39">
        <v>2276</v>
      </c>
      <c r="D200" t="s">
        <v>4260</v>
      </c>
      <c r="E200" t="s">
        <v>4165</v>
      </c>
      <c r="F200" t="s">
        <v>4207</v>
      </c>
      <c r="G200" t="s">
        <v>4571</v>
      </c>
      <c r="H200" t="s">
        <v>7052</v>
      </c>
      <c r="J200" t="s">
        <v>4481</v>
      </c>
    </row>
    <row r="201" spans="1:10" x14ac:dyDescent="0.25">
      <c r="A201" s="40" t="s">
        <v>4143</v>
      </c>
      <c r="B201">
        <v>2015</v>
      </c>
      <c r="C201" s="39">
        <v>2276</v>
      </c>
      <c r="D201" t="s">
        <v>184</v>
      </c>
      <c r="E201" t="s">
        <v>4274</v>
      </c>
      <c r="F201" t="s">
        <v>4196</v>
      </c>
      <c r="G201" t="s">
        <v>4571</v>
      </c>
      <c r="H201" t="s">
        <v>7052</v>
      </c>
      <c r="J201" t="s">
        <v>4481</v>
      </c>
    </row>
    <row r="202" spans="1:10" x14ac:dyDescent="0.25">
      <c r="A202" s="40" t="s">
        <v>4148</v>
      </c>
      <c r="B202">
        <v>2015</v>
      </c>
      <c r="C202" s="39">
        <v>2276</v>
      </c>
      <c r="D202" t="s">
        <v>4153</v>
      </c>
      <c r="E202" t="s">
        <v>4244</v>
      </c>
      <c r="F202" t="s">
        <v>4321</v>
      </c>
      <c r="G202" t="s">
        <v>4571</v>
      </c>
      <c r="H202" t="s">
        <v>7052</v>
      </c>
      <c r="J202" t="s">
        <v>4481</v>
      </c>
    </row>
    <row r="203" spans="1:10" x14ac:dyDescent="0.25">
      <c r="A203" s="40" t="s">
        <v>4152</v>
      </c>
      <c r="B203">
        <v>2010</v>
      </c>
      <c r="C203" s="39">
        <v>2273</v>
      </c>
      <c r="D203" t="s">
        <v>4286</v>
      </c>
      <c r="E203" t="s">
        <v>4295</v>
      </c>
      <c r="F203" t="s">
        <v>4282</v>
      </c>
      <c r="G203" t="s">
        <v>4571</v>
      </c>
      <c r="H203" t="s">
        <v>7052</v>
      </c>
      <c r="J203" t="s">
        <v>4481</v>
      </c>
    </row>
    <row r="204" spans="1:10" x14ac:dyDescent="0.25">
      <c r="A204" s="40" t="s">
        <v>4148</v>
      </c>
      <c r="B204">
        <v>2010</v>
      </c>
      <c r="C204" s="39">
        <v>2271</v>
      </c>
      <c r="D204" t="s">
        <v>4223</v>
      </c>
      <c r="E204" t="s">
        <v>4295</v>
      </c>
      <c r="F204" t="s">
        <v>4206</v>
      </c>
      <c r="G204" t="s">
        <v>4571</v>
      </c>
      <c r="H204" t="s">
        <v>7052</v>
      </c>
      <c r="J204" t="s">
        <v>4481</v>
      </c>
    </row>
    <row r="205" spans="1:10" x14ac:dyDescent="0.25">
      <c r="A205" s="40" t="s">
        <v>4156</v>
      </c>
      <c r="B205">
        <v>2009</v>
      </c>
      <c r="C205" s="39">
        <v>2271</v>
      </c>
      <c r="D205" t="s">
        <v>4295</v>
      </c>
      <c r="E205" t="s">
        <v>4291</v>
      </c>
      <c r="F205" t="s">
        <v>4180</v>
      </c>
      <c r="G205" t="s">
        <v>4571</v>
      </c>
      <c r="H205" t="s">
        <v>7052</v>
      </c>
      <c r="J205" t="s">
        <v>4481</v>
      </c>
    </row>
    <row r="206" spans="1:10" x14ac:dyDescent="0.25">
      <c r="A206" s="40" t="s">
        <v>4186</v>
      </c>
      <c r="B206">
        <v>2015</v>
      </c>
      <c r="C206" s="39">
        <v>2262</v>
      </c>
      <c r="D206" t="s">
        <v>4282</v>
      </c>
      <c r="E206" t="s">
        <v>4180</v>
      </c>
      <c r="F206" t="s">
        <v>4285</v>
      </c>
      <c r="G206" t="s">
        <v>4571</v>
      </c>
      <c r="H206" t="s">
        <v>7052</v>
      </c>
      <c r="J206" t="s">
        <v>4481</v>
      </c>
    </row>
    <row r="207" spans="1:10" x14ac:dyDescent="0.25">
      <c r="A207" s="40" t="s">
        <v>4164</v>
      </c>
      <c r="B207">
        <v>2014</v>
      </c>
      <c r="C207" s="39">
        <v>2258</v>
      </c>
      <c r="D207" t="s">
        <v>4172</v>
      </c>
      <c r="E207" t="s">
        <v>4191</v>
      </c>
      <c r="F207" t="s">
        <v>4327</v>
      </c>
      <c r="G207" t="s">
        <v>4571</v>
      </c>
      <c r="H207" t="s">
        <v>7052</v>
      </c>
      <c r="J207" t="s">
        <v>4481</v>
      </c>
    </row>
    <row r="208" spans="1:10" x14ac:dyDescent="0.25">
      <c r="A208" s="40" t="s">
        <v>4186</v>
      </c>
      <c r="B208">
        <v>2011</v>
      </c>
      <c r="C208" s="39">
        <v>2256</v>
      </c>
      <c r="D208" t="s">
        <v>4203</v>
      </c>
      <c r="E208" t="s">
        <v>4222</v>
      </c>
      <c r="F208" t="s">
        <v>4291</v>
      </c>
      <c r="G208" t="s">
        <v>4571</v>
      </c>
      <c r="H208" t="s">
        <v>7052</v>
      </c>
      <c r="J208" t="s">
        <v>4481</v>
      </c>
    </row>
    <row r="209" spans="1:10" x14ac:dyDescent="0.25">
      <c r="A209" s="40" t="s">
        <v>4183</v>
      </c>
      <c r="B209">
        <v>2011</v>
      </c>
      <c r="C209" s="39">
        <v>2255</v>
      </c>
      <c r="D209" t="s">
        <v>4223</v>
      </c>
      <c r="E209" t="s">
        <v>4237</v>
      </c>
      <c r="F209" t="s">
        <v>4180</v>
      </c>
      <c r="G209" t="s">
        <v>4571</v>
      </c>
      <c r="H209" t="s">
        <v>7052</v>
      </c>
      <c r="J209" t="s">
        <v>4481</v>
      </c>
    </row>
    <row r="210" spans="1:10" x14ac:dyDescent="0.25">
      <c r="A210" s="40" t="s">
        <v>4179</v>
      </c>
      <c r="B210">
        <v>2015</v>
      </c>
      <c r="C210" s="39">
        <v>2245</v>
      </c>
      <c r="D210" t="s">
        <v>4241</v>
      </c>
      <c r="E210" t="s">
        <v>4203</v>
      </c>
      <c r="F210" t="s">
        <v>4191</v>
      </c>
      <c r="G210" t="s">
        <v>4571</v>
      </c>
      <c r="H210" t="s">
        <v>7052</v>
      </c>
      <c r="J210" t="s">
        <v>4481</v>
      </c>
    </row>
    <row r="211" spans="1:10" x14ac:dyDescent="0.25">
      <c r="A211" s="40" t="s">
        <v>4175</v>
      </c>
      <c r="B211">
        <v>2022</v>
      </c>
      <c r="C211" s="39">
        <v>2244</v>
      </c>
      <c r="D211" t="s">
        <v>4176</v>
      </c>
      <c r="E211" t="s">
        <v>4269</v>
      </c>
      <c r="F211" t="s">
        <v>4262</v>
      </c>
      <c r="G211" t="s">
        <v>4571</v>
      </c>
      <c r="H211" t="s">
        <v>160</v>
      </c>
      <c r="J211" t="s">
        <v>4481</v>
      </c>
    </row>
    <row r="212" spans="1:10" x14ac:dyDescent="0.25">
      <c r="A212" s="40" t="s">
        <v>4179</v>
      </c>
      <c r="B212">
        <v>2022</v>
      </c>
      <c r="C212" s="39">
        <v>2236</v>
      </c>
      <c r="D212" t="s">
        <v>4232</v>
      </c>
      <c r="E212" t="s">
        <v>4241</v>
      </c>
      <c r="F212" t="s">
        <v>4213</v>
      </c>
      <c r="G212" t="s">
        <v>4571</v>
      </c>
      <c r="H212" t="s">
        <v>160</v>
      </c>
      <c r="J212" t="s">
        <v>4481</v>
      </c>
    </row>
    <row r="213" spans="1:10" x14ac:dyDescent="0.25">
      <c r="A213" s="40" t="s">
        <v>4183</v>
      </c>
      <c r="B213">
        <v>2022</v>
      </c>
      <c r="C213" s="39">
        <v>2236</v>
      </c>
      <c r="D213" t="s">
        <v>4173</v>
      </c>
      <c r="E213" t="s">
        <v>4210</v>
      </c>
      <c r="F213" t="s">
        <v>4258</v>
      </c>
      <c r="G213" t="s">
        <v>4571</v>
      </c>
      <c r="H213" t="s">
        <v>160</v>
      </c>
      <c r="J213" t="s">
        <v>4481</v>
      </c>
    </row>
    <row r="214" spans="1:10" x14ac:dyDescent="0.25">
      <c r="A214" s="40" t="s">
        <v>4179</v>
      </c>
      <c r="B214">
        <v>2011</v>
      </c>
      <c r="C214" s="39">
        <v>2235</v>
      </c>
      <c r="D214" t="s">
        <v>4231</v>
      </c>
      <c r="E214" t="s">
        <v>4312</v>
      </c>
      <c r="F214" t="s">
        <v>4218</v>
      </c>
      <c r="G214" t="s">
        <v>4571</v>
      </c>
      <c r="H214" t="s">
        <v>7052</v>
      </c>
      <c r="J214" t="s">
        <v>4481</v>
      </c>
    </row>
    <row r="215" spans="1:10" x14ac:dyDescent="0.25">
      <c r="A215" s="40" t="s">
        <v>4183</v>
      </c>
      <c r="B215">
        <v>2015</v>
      </c>
      <c r="C215" s="39">
        <v>2226</v>
      </c>
      <c r="D215" t="s">
        <v>4270</v>
      </c>
      <c r="E215" t="s">
        <v>4265</v>
      </c>
      <c r="F215" t="s">
        <v>4166</v>
      </c>
      <c r="G215" t="s">
        <v>4571</v>
      </c>
      <c r="H215" t="s">
        <v>7052</v>
      </c>
      <c r="J215" t="s">
        <v>4481</v>
      </c>
    </row>
    <row r="216" spans="1:10" x14ac:dyDescent="0.25">
      <c r="A216" s="40" t="s">
        <v>4168</v>
      </c>
      <c r="B216">
        <v>2014</v>
      </c>
      <c r="C216" s="39">
        <v>2221</v>
      </c>
      <c r="D216" t="s">
        <v>4177</v>
      </c>
      <c r="E216" t="s">
        <v>4230</v>
      </c>
      <c r="F216" t="s">
        <v>4338</v>
      </c>
      <c r="G216" t="s">
        <v>4571</v>
      </c>
      <c r="H216" t="s">
        <v>7052</v>
      </c>
      <c r="J216" t="s">
        <v>4481</v>
      </c>
    </row>
    <row r="217" spans="1:10" x14ac:dyDescent="0.25">
      <c r="A217" s="40" t="s">
        <v>4143</v>
      </c>
      <c r="B217">
        <v>2022</v>
      </c>
      <c r="C217" s="39">
        <v>2217</v>
      </c>
      <c r="D217" t="s">
        <v>4165</v>
      </c>
      <c r="E217" t="s">
        <v>4261</v>
      </c>
      <c r="F217" t="s">
        <v>4268</v>
      </c>
      <c r="G217" t="s">
        <v>4571</v>
      </c>
      <c r="H217" t="s">
        <v>160</v>
      </c>
      <c r="J217" t="s">
        <v>4481</v>
      </c>
    </row>
    <row r="218" spans="1:10" x14ac:dyDescent="0.25">
      <c r="A218" s="40" t="s">
        <v>4186</v>
      </c>
      <c r="B218">
        <v>2022</v>
      </c>
      <c r="C218" s="39">
        <v>2215</v>
      </c>
      <c r="D218" t="s">
        <v>4223</v>
      </c>
      <c r="E218" t="s">
        <v>4184</v>
      </c>
      <c r="F218" t="s">
        <v>4246</v>
      </c>
      <c r="G218" t="s">
        <v>4571</v>
      </c>
      <c r="H218" t="s">
        <v>160</v>
      </c>
      <c r="J218" t="s">
        <v>4481</v>
      </c>
    </row>
    <row r="219" spans="1:10" x14ac:dyDescent="0.25">
      <c r="A219" s="40" t="s">
        <v>4175</v>
      </c>
      <c r="B219">
        <v>2011</v>
      </c>
      <c r="C219" s="39">
        <v>2207</v>
      </c>
      <c r="D219" t="s">
        <v>4202</v>
      </c>
      <c r="E219" t="s">
        <v>4265</v>
      </c>
      <c r="F219" t="s">
        <v>4371</v>
      </c>
      <c r="G219" t="s">
        <v>4571</v>
      </c>
      <c r="H219" t="s">
        <v>7052</v>
      </c>
      <c r="J219" t="s">
        <v>4481</v>
      </c>
    </row>
    <row r="220" spans="1:10" x14ac:dyDescent="0.25">
      <c r="A220" s="40" t="s">
        <v>4171</v>
      </c>
      <c r="B220">
        <v>2011</v>
      </c>
      <c r="C220" s="39">
        <v>2206</v>
      </c>
      <c r="D220" t="s">
        <v>4232</v>
      </c>
      <c r="E220" t="s">
        <v>4192</v>
      </c>
      <c r="F220" t="s">
        <v>4310</v>
      </c>
      <c r="G220" t="s">
        <v>4571</v>
      </c>
      <c r="H220" t="s">
        <v>7052</v>
      </c>
      <c r="J220" t="s">
        <v>4481</v>
      </c>
    </row>
    <row r="221" spans="1:10" x14ac:dyDescent="0.25">
      <c r="A221" s="40" t="s">
        <v>4148</v>
      </c>
      <c r="B221">
        <v>2022</v>
      </c>
      <c r="C221" s="39">
        <v>2203</v>
      </c>
      <c r="D221" t="s">
        <v>4269</v>
      </c>
      <c r="E221" t="s">
        <v>4172</v>
      </c>
      <c r="F221" t="s">
        <v>4198</v>
      </c>
      <c r="G221" t="s">
        <v>4571</v>
      </c>
      <c r="H221" t="s">
        <v>160</v>
      </c>
      <c r="J221" t="s">
        <v>4481</v>
      </c>
    </row>
    <row r="222" spans="1:10" x14ac:dyDescent="0.25">
      <c r="A222" s="40" t="s">
        <v>4164</v>
      </c>
      <c r="B222">
        <v>2011</v>
      </c>
      <c r="C222" s="39">
        <v>2198</v>
      </c>
      <c r="D222" t="s">
        <v>4232</v>
      </c>
      <c r="E222" t="s">
        <v>4187</v>
      </c>
      <c r="F222" t="s">
        <v>4309</v>
      </c>
      <c r="G222" t="s">
        <v>4571</v>
      </c>
      <c r="H222" t="s">
        <v>7052</v>
      </c>
      <c r="J222" t="s">
        <v>4481</v>
      </c>
    </row>
    <row r="223" spans="1:10" x14ac:dyDescent="0.25">
      <c r="A223" s="40" t="s">
        <v>4168</v>
      </c>
      <c r="B223">
        <v>2011</v>
      </c>
      <c r="C223" s="39">
        <v>2198</v>
      </c>
      <c r="D223" t="s">
        <v>4187</v>
      </c>
      <c r="E223" t="s">
        <v>4270</v>
      </c>
      <c r="F223" t="s">
        <v>4204</v>
      </c>
      <c r="G223" t="s">
        <v>4571</v>
      </c>
      <c r="H223" t="s">
        <v>7052</v>
      </c>
      <c r="J223" t="s">
        <v>4481</v>
      </c>
    </row>
    <row r="224" spans="1:10" x14ac:dyDescent="0.25">
      <c r="A224" s="40" t="s">
        <v>4171</v>
      </c>
      <c r="B224">
        <v>2014</v>
      </c>
      <c r="C224" s="39">
        <v>2195</v>
      </c>
      <c r="D224" t="s">
        <v>4165</v>
      </c>
      <c r="E224" t="s">
        <v>4251</v>
      </c>
      <c r="F224" t="s">
        <v>4221</v>
      </c>
      <c r="G224" t="s">
        <v>4571</v>
      </c>
      <c r="H224" t="s">
        <v>7052</v>
      </c>
      <c r="J224" t="s">
        <v>4481</v>
      </c>
    </row>
    <row r="225" spans="1:10" x14ac:dyDescent="0.25">
      <c r="A225" s="40" t="s">
        <v>4186</v>
      </c>
      <c r="B225">
        <v>2007</v>
      </c>
      <c r="C225" s="39">
        <v>2191</v>
      </c>
      <c r="D225" t="s">
        <v>4184</v>
      </c>
      <c r="E225" t="s">
        <v>4328</v>
      </c>
      <c r="F225" t="s">
        <v>184</v>
      </c>
      <c r="G225" t="s">
        <v>4571</v>
      </c>
      <c r="H225" t="s">
        <v>160</v>
      </c>
      <c r="J225" t="s">
        <v>4481</v>
      </c>
    </row>
    <row r="226" spans="1:10" x14ac:dyDescent="0.25">
      <c r="A226" s="40" t="s">
        <v>4164</v>
      </c>
      <c r="B226">
        <v>2007</v>
      </c>
      <c r="C226" s="39">
        <v>2189</v>
      </c>
      <c r="D226" t="s">
        <v>4176</v>
      </c>
      <c r="E226" t="s">
        <v>4165</v>
      </c>
      <c r="F226" t="s">
        <v>4150</v>
      </c>
      <c r="G226" t="s">
        <v>4571</v>
      </c>
      <c r="H226" t="s">
        <v>160</v>
      </c>
      <c r="J226" t="s">
        <v>4481</v>
      </c>
    </row>
    <row r="227" spans="1:10" x14ac:dyDescent="0.25">
      <c r="A227" s="40" t="s">
        <v>4160</v>
      </c>
      <c r="B227">
        <v>2011</v>
      </c>
      <c r="C227" s="39">
        <v>2187</v>
      </c>
      <c r="D227" t="s">
        <v>4153</v>
      </c>
      <c r="E227" t="s">
        <v>4231</v>
      </c>
      <c r="F227" t="s">
        <v>4357</v>
      </c>
      <c r="G227" t="s">
        <v>4571</v>
      </c>
      <c r="H227" t="s">
        <v>7052</v>
      </c>
      <c r="J227" t="s">
        <v>4481</v>
      </c>
    </row>
    <row r="228" spans="1:10" x14ac:dyDescent="0.25">
      <c r="A228" s="40" t="s">
        <v>4175</v>
      </c>
      <c r="B228">
        <v>2014</v>
      </c>
      <c r="C228" s="39">
        <v>2181</v>
      </c>
      <c r="D228" t="s">
        <v>4290</v>
      </c>
      <c r="E228" t="s">
        <v>4217</v>
      </c>
      <c r="F228" t="s">
        <v>4280</v>
      </c>
      <c r="G228" t="s">
        <v>4571</v>
      </c>
      <c r="H228" t="s">
        <v>7052</v>
      </c>
      <c r="J228" t="s">
        <v>4481</v>
      </c>
    </row>
    <row r="229" spans="1:10" x14ac:dyDescent="0.25">
      <c r="A229" s="40" t="s">
        <v>4168</v>
      </c>
      <c r="B229">
        <v>2007</v>
      </c>
      <c r="C229" s="39">
        <v>2180</v>
      </c>
      <c r="D229" t="s">
        <v>4181</v>
      </c>
      <c r="E229" t="s">
        <v>4157</v>
      </c>
      <c r="F229" t="s">
        <v>184</v>
      </c>
      <c r="G229" t="s">
        <v>4571</v>
      </c>
      <c r="H229" t="s">
        <v>160</v>
      </c>
      <c r="J229" t="s">
        <v>4481</v>
      </c>
    </row>
    <row r="230" spans="1:10" x14ac:dyDescent="0.25">
      <c r="A230" s="40" t="s">
        <v>4183</v>
      </c>
      <c r="B230">
        <v>2007</v>
      </c>
      <c r="C230" s="39">
        <v>2178</v>
      </c>
      <c r="D230" t="s">
        <v>4282</v>
      </c>
      <c r="E230" t="s">
        <v>4260</v>
      </c>
      <c r="F230" t="s">
        <v>184</v>
      </c>
      <c r="G230" t="s">
        <v>4571</v>
      </c>
      <c r="H230" t="s">
        <v>160</v>
      </c>
      <c r="J230" t="s">
        <v>4481</v>
      </c>
    </row>
    <row r="231" spans="1:10" x14ac:dyDescent="0.25">
      <c r="A231" s="40" t="s">
        <v>4175</v>
      </c>
      <c r="B231">
        <v>2007</v>
      </c>
      <c r="C231" s="39">
        <v>2176</v>
      </c>
      <c r="D231" t="s">
        <v>4240</v>
      </c>
      <c r="E231" t="s">
        <v>4244</v>
      </c>
      <c r="F231" t="s">
        <v>184</v>
      </c>
      <c r="G231" t="s">
        <v>4571</v>
      </c>
      <c r="H231" t="s">
        <v>160</v>
      </c>
      <c r="J231" t="s">
        <v>4481</v>
      </c>
    </row>
    <row r="232" spans="1:10" x14ac:dyDescent="0.25">
      <c r="A232" s="40" t="s">
        <v>4171</v>
      </c>
      <c r="B232">
        <v>2007</v>
      </c>
      <c r="C232" s="39">
        <v>2175</v>
      </c>
      <c r="D232" t="s">
        <v>4223</v>
      </c>
      <c r="E232" t="s">
        <v>4188</v>
      </c>
      <c r="F232" t="s">
        <v>184</v>
      </c>
      <c r="G232" t="s">
        <v>4571</v>
      </c>
      <c r="H232" t="s">
        <v>160</v>
      </c>
      <c r="J232" t="s">
        <v>4481</v>
      </c>
    </row>
    <row r="233" spans="1:10" x14ac:dyDescent="0.25">
      <c r="A233" s="40" t="s">
        <v>4152</v>
      </c>
      <c r="B233">
        <v>2022</v>
      </c>
      <c r="C233" s="39">
        <v>2174</v>
      </c>
      <c r="D233" t="s">
        <v>4205</v>
      </c>
      <c r="E233" t="s">
        <v>4245</v>
      </c>
      <c r="F233" t="s">
        <v>4217</v>
      </c>
      <c r="G233" t="s">
        <v>4571</v>
      </c>
      <c r="H233" t="s">
        <v>160</v>
      </c>
      <c r="J233" t="s">
        <v>4481</v>
      </c>
    </row>
    <row r="234" spans="1:10" x14ac:dyDescent="0.25">
      <c r="A234" s="40" t="s">
        <v>4156</v>
      </c>
      <c r="B234">
        <v>2021</v>
      </c>
      <c r="C234" s="39">
        <v>2170</v>
      </c>
      <c r="D234" t="s">
        <v>4205</v>
      </c>
      <c r="E234" t="s">
        <v>4205</v>
      </c>
      <c r="F234" t="s">
        <v>4217</v>
      </c>
      <c r="G234" t="s">
        <v>4571</v>
      </c>
      <c r="H234" t="s">
        <v>160</v>
      </c>
      <c r="J234" t="s">
        <v>4481</v>
      </c>
    </row>
    <row r="235" spans="1:10" x14ac:dyDescent="0.25">
      <c r="A235" s="40" t="s">
        <v>4179</v>
      </c>
      <c r="B235">
        <v>2014</v>
      </c>
      <c r="C235" s="39">
        <v>2170</v>
      </c>
      <c r="D235" t="s">
        <v>4269</v>
      </c>
      <c r="E235" t="s">
        <v>4144</v>
      </c>
      <c r="F235" t="s">
        <v>4213</v>
      </c>
      <c r="G235" t="s">
        <v>4571</v>
      </c>
      <c r="H235" t="s">
        <v>7052</v>
      </c>
      <c r="J235" t="s">
        <v>4481</v>
      </c>
    </row>
    <row r="236" spans="1:10" x14ac:dyDescent="0.25">
      <c r="A236" s="40" t="s">
        <v>4160</v>
      </c>
      <c r="B236">
        <v>2021</v>
      </c>
      <c r="C236" s="39">
        <v>2166</v>
      </c>
      <c r="D236" t="s">
        <v>4181</v>
      </c>
      <c r="E236" t="s">
        <v>4165</v>
      </c>
      <c r="F236" t="s">
        <v>4240</v>
      </c>
      <c r="G236" t="s">
        <v>4571</v>
      </c>
      <c r="H236" t="s">
        <v>160</v>
      </c>
      <c r="J236" t="s">
        <v>4481</v>
      </c>
    </row>
    <row r="237" spans="1:10" x14ac:dyDescent="0.25">
      <c r="A237" s="40" t="s">
        <v>4168</v>
      </c>
      <c r="B237">
        <v>2021</v>
      </c>
      <c r="C237" s="39">
        <v>2166</v>
      </c>
      <c r="D237" t="s">
        <v>4245</v>
      </c>
      <c r="E237" t="s">
        <v>4269</v>
      </c>
      <c r="F237" t="s">
        <v>4216</v>
      </c>
      <c r="G237" t="s">
        <v>4571</v>
      </c>
      <c r="H237" t="s">
        <v>160</v>
      </c>
      <c r="J237" t="s">
        <v>4481</v>
      </c>
    </row>
    <row r="238" spans="1:10" x14ac:dyDescent="0.25">
      <c r="A238" s="40" t="s">
        <v>4160</v>
      </c>
      <c r="B238">
        <v>2007</v>
      </c>
      <c r="C238" s="39">
        <v>2165</v>
      </c>
      <c r="D238" t="s">
        <v>4180</v>
      </c>
      <c r="E238" t="s">
        <v>4153</v>
      </c>
      <c r="F238" t="s">
        <v>4281</v>
      </c>
      <c r="G238" t="s">
        <v>4571</v>
      </c>
      <c r="H238" t="s">
        <v>160</v>
      </c>
      <c r="J238" t="s">
        <v>4481</v>
      </c>
    </row>
    <row r="239" spans="1:10" x14ac:dyDescent="0.25">
      <c r="A239" s="40" t="s">
        <v>4143</v>
      </c>
      <c r="B239">
        <v>2012</v>
      </c>
      <c r="C239" s="39">
        <v>2162</v>
      </c>
      <c r="D239" t="s">
        <v>4286</v>
      </c>
      <c r="E239" t="s">
        <v>4286</v>
      </c>
      <c r="F239" t="s">
        <v>4336</v>
      </c>
      <c r="G239" t="s">
        <v>4571</v>
      </c>
      <c r="H239" t="s">
        <v>7052</v>
      </c>
      <c r="J239" t="s">
        <v>4481</v>
      </c>
    </row>
    <row r="240" spans="1:10" x14ac:dyDescent="0.25">
      <c r="A240" s="40" t="s">
        <v>4148</v>
      </c>
      <c r="B240">
        <v>2012</v>
      </c>
      <c r="C240" s="39">
        <v>2161</v>
      </c>
      <c r="D240" t="s">
        <v>4181</v>
      </c>
      <c r="E240" t="s">
        <v>4291</v>
      </c>
      <c r="F240" t="s">
        <v>4299</v>
      </c>
      <c r="G240" t="s">
        <v>4571</v>
      </c>
      <c r="H240" t="s">
        <v>7052</v>
      </c>
      <c r="J240" t="s">
        <v>4481</v>
      </c>
    </row>
    <row r="241" spans="1:10" x14ac:dyDescent="0.25">
      <c r="A241" s="40" t="s">
        <v>4164</v>
      </c>
      <c r="B241">
        <v>2021</v>
      </c>
      <c r="C241" s="39">
        <v>2160</v>
      </c>
      <c r="D241" t="s">
        <v>4238</v>
      </c>
      <c r="E241" t="s">
        <v>4290</v>
      </c>
      <c r="F241" t="s">
        <v>4230</v>
      </c>
      <c r="G241" t="s">
        <v>4571</v>
      </c>
      <c r="H241" t="s">
        <v>160</v>
      </c>
      <c r="J241" t="s">
        <v>4481</v>
      </c>
    </row>
    <row r="242" spans="1:10" x14ac:dyDescent="0.25">
      <c r="A242" s="40" t="s">
        <v>4156</v>
      </c>
      <c r="B242">
        <v>2011</v>
      </c>
      <c r="C242" s="39">
        <v>2160</v>
      </c>
      <c r="D242" t="s">
        <v>4291</v>
      </c>
      <c r="E242" t="s">
        <v>4236</v>
      </c>
      <c r="F242" t="s">
        <v>4402</v>
      </c>
      <c r="G242" t="s">
        <v>4571</v>
      </c>
      <c r="H242" t="s">
        <v>7052</v>
      </c>
      <c r="J242" t="s">
        <v>4481</v>
      </c>
    </row>
    <row r="243" spans="1:10" x14ac:dyDescent="0.25">
      <c r="A243" s="40" t="s">
        <v>4152</v>
      </c>
      <c r="B243">
        <v>2012</v>
      </c>
      <c r="C243" s="39">
        <v>2155</v>
      </c>
      <c r="D243" t="s">
        <v>4188</v>
      </c>
      <c r="E243" t="s">
        <v>4237</v>
      </c>
      <c r="F243" t="s">
        <v>4350</v>
      </c>
      <c r="G243" t="s">
        <v>4571</v>
      </c>
      <c r="H243" t="s">
        <v>7052</v>
      </c>
      <c r="J243" t="s">
        <v>4481</v>
      </c>
    </row>
    <row r="244" spans="1:10" x14ac:dyDescent="0.25">
      <c r="A244" s="40" t="s">
        <v>4171</v>
      </c>
      <c r="B244">
        <v>2021</v>
      </c>
      <c r="C244" s="39">
        <v>2152</v>
      </c>
      <c r="D244" t="s">
        <v>4286</v>
      </c>
      <c r="E244" t="s">
        <v>4269</v>
      </c>
      <c r="F244" t="s">
        <v>4161</v>
      </c>
      <c r="G244" t="s">
        <v>4571</v>
      </c>
      <c r="H244" t="s">
        <v>160</v>
      </c>
      <c r="J244" t="s">
        <v>4481</v>
      </c>
    </row>
    <row r="245" spans="1:10" x14ac:dyDescent="0.25">
      <c r="A245" s="40" t="s">
        <v>4143</v>
      </c>
      <c r="B245">
        <v>2007</v>
      </c>
      <c r="C245" s="39">
        <v>2151</v>
      </c>
      <c r="D245" t="s">
        <v>4286</v>
      </c>
      <c r="E245" t="s">
        <v>4219</v>
      </c>
      <c r="F245" t="s">
        <v>184</v>
      </c>
      <c r="G245" t="s">
        <v>4571</v>
      </c>
      <c r="H245" t="s">
        <v>160</v>
      </c>
      <c r="J245" t="s">
        <v>4481</v>
      </c>
    </row>
    <row r="246" spans="1:10" x14ac:dyDescent="0.25">
      <c r="A246" s="40" t="s">
        <v>4175</v>
      </c>
      <c r="B246">
        <v>2021</v>
      </c>
      <c r="C246" s="39">
        <v>2150</v>
      </c>
      <c r="D246" t="s">
        <v>4290</v>
      </c>
      <c r="E246" t="s">
        <v>4225</v>
      </c>
      <c r="F246" t="s">
        <v>4149</v>
      </c>
      <c r="G246" t="s">
        <v>4571</v>
      </c>
      <c r="H246" t="s">
        <v>160</v>
      </c>
      <c r="J246" t="s">
        <v>4481</v>
      </c>
    </row>
    <row r="247" spans="1:10" x14ac:dyDescent="0.25">
      <c r="A247" s="40" t="s">
        <v>4148</v>
      </c>
      <c r="B247">
        <v>2007</v>
      </c>
      <c r="C247" s="39">
        <v>2149</v>
      </c>
      <c r="D247" t="s">
        <v>4177</v>
      </c>
      <c r="E247" t="s">
        <v>4233</v>
      </c>
      <c r="F247" t="s">
        <v>184</v>
      </c>
      <c r="G247" t="s">
        <v>4571</v>
      </c>
      <c r="H247" t="s">
        <v>160</v>
      </c>
      <c r="J247" t="s">
        <v>4481</v>
      </c>
    </row>
    <row r="248" spans="1:10" x14ac:dyDescent="0.25">
      <c r="A248" s="40" t="s">
        <v>4186</v>
      </c>
      <c r="B248">
        <v>2012</v>
      </c>
      <c r="C248" s="39">
        <v>2148</v>
      </c>
      <c r="D248" t="s">
        <v>4244</v>
      </c>
      <c r="E248" t="s">
        <v>4238</v>
      </c>
      <c r="F248" t="s">
        <v>4361</v>
      </c>
      <c r="G248" t="s">
        <v>4571</v>
      </c>
      <c r="H248" t="s">
        <v>7052</v>
      </c>
      <c r="J248" t="s">
        <v>4481</v>
      </c>
    </row>
    <row r="249" spans="1:10" x14ac:dyDescent="0.25">
      <c r="A249" s="40" t="s">
        <v>4179</v>
      </c>
      <c r="B249">
        <v>2020</v>
      </c>
      <c r="C249" s="39">
        <v>2145</v>
      </c>
      <c r="D249" t="s">
        <v>4181</v>
      </c>
      <c r="E249" t="s">
        <v>4144</v>
      </c>
      <c r="F249" t="s">
        <v>4211</v>
      </c>
      <c r="G249" t="s">
        <v>4571</v>
      </c>
      <c r="H249" t="s">
        <v>160</v>
      </c>
      <c r="J249" t="s">
        <v>4481</v>
      </c>
    </row>
    <row r="250" spans="1:10" x14ac:dyDescent="0.25">
      <c r="A250" s="40" t="s">
        <v>4175</v>
      </c>
      <c r="B250">
        <v>2012</v>
      </c>
      <c r="C250" s="39">
        <v>2144</v>
      </c>
      <c r="D250" t="s">
        <v>4176</v>
      </c>
      <c r="E250" t="s">
        <v>4188</v>
      </c>
      <c r="F250" t="s">
        <v>4263</v>
      </c>
      <c r="G250" t="s">
        <v>4571</v>
      </c>
      <c r="H250" t="s">
        <v>7052</v>
      </c>
      <c r="J250" t="s">
        <v>4481</v>
      </c>
    </row>
    <row r="251" spans="1:10" x14ac:dyDescent="0.25">
      <c r="A251" s="40" t="s">
        <v>4183</v>
      </c>
      <c r="B251">
        <v>2014</v>
      </c>
      <c r="C251" s="39">
        <v>2142</v>
      </c>
      <c r="D251" t="s">
        <v>4269</v>
      </c>
      <c r="E251" t="s">
        <v>4261</v>
      </c>
      <c r="F251" t="s">
        <v>4207</v>
      </c>
      <c r="G251" t="s">
        <v>4571</v>
      </c>
      <c r="H251" t="s">
        <v>7052</v>
      </c>
      <c r="J251" t="s">
        <v>4481</v>
      </c>
    </row>
    <row r="252" spans="1:10" x14ac:dyDescent="0.25">
      <c r="A252" s="40" t="s">
        <v>4179</v>
      </c>
      <c r="B252">
        <v>2021</v>
      </c>
      <c r="C252" s="39">
        <v>2139</v>
      </c>
      <c r="D252" t="s">
        <v>4245</v>
      </c>
      <c r="E252" t="s">
        <v>4225</v>
      </c>
      <c r="F252" t="s">
        <v>4238</v>
      </c>
      <c r="G252" t="s">
        <v>4571</v>
      </c>
      <c r="H252" t="s">
        <v>160</v>
      </c>
      <c r="J252" t="s">
        <v>4481</v>
      </c>
    </row>
    <row r="253" spans="1:10" x14ac:dyDescent="0.25">
      <c r="A253" s="40" t="s">
        <v>4183</v>
      </c>
      <c r="B253">
        <v>2020</v>
      </c>
      <c r="C253" s="39">
        <v>2139</v>
      </c>
      <c r="D253" t="s">
        <v>4260</v>
      </c>
      <c r="E253" t="s">
        <v>4328</v>
      </c>
      <c r="F253" t="s">
        <v>4280</v>
      </c>
      <c r="G253" t="s">
        <v>4571</v>
      </c>
      <c r="H253" t="s">
        <v>160</v>
      </c>
      <c r="J253" t="s">
        <v>4481</v>
      </c>
    </row>
    <row r="254" spans="1:10" x14ac:dyDescent="0.25">
      <c r="A254" s="40" t="s">
        <v>4183</v>
      </c>
      <c r="B254">
        <v>2012</v>
      </c>
      <c r="C254" s="39">
        <v>2138</v>
      </c>
      <c r="D254" t="s">
        <v>4187</v>
      </c>
      <c r="E254" t="s">
        <v>4206</v>
      </c>
      <c r="F254" t="s">
        <v>4329</v>
      </c>
      <c r="G254" t="s">
        <v>4571</v>
      </c>
      <c r="H254" t="s">
        <v>7052</v>
      </c>
      <c r="J254" t="s">
        <v>4481</v>
      </c>
    </row>
    <row r="255" spans="1:10" x14ac:dyDescent="0.25">
      <c r="A255" s="40" t="s">
        <v>4152</v>
      </c>
      <c r="B255">
        <v>2008</v>
      </c>
      <c r="C255" s="39">
        <v>2136</v>
      </c>
      <c r="D255" t="s">
        <v>4245</v>
      </c>
      <c r="E255" t="s">
        <v>4243</v>
      </c>
      <c r="F255" t="s">
        <v>4165</v>
      </c>
      <c r="G255" t="s">
        <v>4571</v>
      </c>
      <c r="H255" t="s">
        <v>160</v>
      </c>
      <c r="J255" t="s">
        <v>4481</v>
      </c>
    </row>
    <row r="256" spans="1:10" x14ac:dyDescent="0.25">
      <c r="A256" s="40" t="s">
        <v>4179</v>
      </c>
      <c r="B256">
        <v>2012</v>
      </c>
      <c r="C256" s="39">
        <v>2136</v>
      </c>
      <c r="D256" t="s">
        <v>4223</v>
      </c>
      <c r="E256" t="s">
        <v>4291</v>
      </c>
      <c r="F256" t="s">
        <v>4293</v>
      </c>
      <c r="G256" t="s">
        <v>4571</v>
      </c>
      <c r="H256" t="s">
        <v>7052</v>
      </c>
      <c r="J256" t="s">
        <v>4481</v>
      </c>
    </row>
    <row r="257" spans="1:10" x14ac:dyDescent="0.25">
      <c r="A257" s="40" t="s">
        <v>4175</v>
      </c>
      <c r="B257">
        <v>2020</v>
      </c>
      <c r="C257" s="39">
        <v>2127</v>
      </c>
      <c r="D257" t="s">
        <v>4274</v>
      </c>
      <c r="E257" t="s">
        <v>4241</v>
      </c>
      <c r="F257" t="s">
        <v>4207</v>
      </c>
      <c r="G257" t="s">
        <v>4571</v>
      </c>
      <c r="H257" t="s">
        <v>160</v>
      </c>
      <c r="J257" t="s">
        <v>4481</v>
      </c>
    </row>
    <row r="258" spans="1:10" x14ac:dyDescent="0.25">
      <c r="A258" s="40" t="s">
        <v>4171</v>
      </c>
      <c r="B258">
        <v>2012</v>
      </c>
      <c r="C258" s="39">
        <v>2126</v>
      </c>
      <c r="D258" t="s">
        <v>4274</v>
      </c>
      <c r="E258" t="s">
        <v>4282</v>
      </c>
      <c r="F258" t="s">
        <v>4284</v>
      </c>
      <c r="G258" t="s">
        <v>4571</v>
      </c>
      <c r="H258" t="s">
        <v>7052</v>
      </c>
      <c r="J258" t="s">
        <v>4481</v>
      </c>
    </row>
    <row r="259" spans="1:10" x14ac:dyDescent="0.25">
      <c r="A259" s="40" t="s">
        <v>4183</v>
      </c>
      <c r="B259">
        <v>2021</v>
      </c>
      <c r="C259" s="39">
        <v>2125</v>
      </c>
      <c r="D259" t="s">
        <v>4241</v>
      </c>
      <c r="E259" t="s">
        <v>4177</v>
      </c>
      <c r="F259" t="s">
        <v>4244</v>
      </c>
      <c r="G259" t="s">
        <v>4571</v>
      </c>
      <c r="H259" t="s">
        <v>160</v>
      </c>
      <c r="J259" t="s">
        <v>4481</v>
      </c>
    </row>
    <row r="260" spans="1:10" x14ac:dyDescent="0.25">
      <c r="A260" s="40" t="s">
        <v>4152</v>
      </c>
      <c r="B260">
        <v>2007</v>
      </c>
      <c r="C260" s="39">
        <v>2124</v>
      </c>
      <c r="D260" t="s">
        <v>4289</v>
      </c>
      <c r="E260" t="s">
        <v>4245</v>
      </c>
      <c r="F260" t="s">
        <v>184</v>
      </c>
      <c r="G260" t="s">
        <v>4571</v>
      </c>
      <c r="H260" t="s">
        <v>160</v>
      </c>
      <c r="J260" t="s">
        <v>4481</v>
      </c>
    </row>
    <row r="261" spans="1:10" x14ac:dyDescent="0.25">
      <c r="A261" s="40" t="s">
        <v>4156</v>
      </c>
      <c r="B261">
        <v>2007</v>
      </c>
      <c r="C261" s="39">
        <v>2121</v>
      </c>
      <c r="D261" t="s">
        <v>4237</v>
      </c>
      <c r="E261" t="s">
        <v>4208</v>
      </c>
      <c r="F261" t="s">
        <v>4193</v>
      </c>
      <c r="G261" t="s">
        <v>4571</v>
      </c>
      <c r="H261" t="s">
        <v>160</v>
      </c>
      <c r="J261" t="s">
        <v>4481</v>
      </c>
    </row>
    <row r="262" spans="1:10" x14ac:dyDescent="0.25">
      <c r="A262" s="40" t="s">
        <v>4171</v>
      </c>
      <c r="B262">
        <v>2020</v>
      </c>
      <c r="C262" s="39">
        <v>2118</v>
      </c>
      <c r="D262" t="s">
        <v>4187</v>
      </c>
      <c r="E262" t="s">
        <v>4206</v>
      </c>
      <c r="F262" t="s">
        <v>4150</v>
      </c>
      <c r="G262" t="s">
        <v>4571</v>
      </c>
      <c r="H262" t="s">
        <v>160</v>
      </c>
      <c r="J262" t="s">
        <v>4481</v>
      </c>
    </row>
    <row r="263" spans="1:10" x14ac:dyDescent="0.25">
      <c r="A263" s="40" t="s">
        <v>4179</v>
      </c>
      <c r="B263">
        <v>2007</v>
      </c>
      <c r="C263" s="39">
        <v>2116</v>
      </c>
      <c r="D263" t="s">
        <v>4263</v>
      </c>
      <c r="E263" t="s">
        <v>4270</v>
      </c>
      <c r="F263" t="s">
        <v>184</v>
      </c>
      <c r="G263" t="s">
        <v>4571</v>
      </c>
      <c r="H263" t="s">
        <v>160</v>
      </c>
      <c r="J263" t="s">
        <v>4481</v>
      </c>
    </row>
    <row r="264" spans="1:10" x14ac:dyDescent="0.25">
      <c r="A264" s="40" t="s">
        <v>4186</v>
      </c>
      <c r="B264">
        <v>2014</v>
      </c>
      <c r="C264" s="39">
        <v>2114</v>
      </c>
      <c r="D264" t="s">
        <v>4286</v>
      </c>
      <c r="E264" t="s">
        <v>4177</v>
      </c>
      <c r="F264" t="s">
        <v>4240</v>
      </c>
      <c r="G264" t="s">
        <v>4571</v>
      </c>
      <c r="H264" t="s">
        <v>7052</v>
      </c>
      <c r="J264" t="s">
        <v>4481</v>
      </c>
    </row>
    <row r="265" spans="1:10" x14ac:dyDescent="0.25">
      <c r="A265" s="40" t="s">
        <v>4143</v>
      </c>
      <c r="B265">
        <v>2014</v>
      </c>
      <c r="C265" s="39">
        <v>2112</v>
      </c>
      <c r="D265" t="s">
        <v>4241</v>
      </c>
      <c r="E265" t="s">
        <v>4161</v>
      </c>
      <c r="F265" t="s">
        <v>4290</v>
      </c>
      <c r="G265" t="s">
        <v>4571</v>
      </c>
      <c r="H265" t="s">
        <v>7052</v>
      </c>
      <c r="J265" t="s">
        <v>4481</v>
      </c>
    </row>
    <row r="266" spans="1:10" x14ac:dyDescent="0.25">
      <c r="A266" s="40" t="s">
        <v>4168</v>
      </c>
      <c r="B266">
        <v>2020</v>
      </c>
      <c r="C266" s="39">
        <v>2111</v>
      </c>
      <c r="D266" t="s">
        <v>4238</v>
      </c>
      <c r="E266" t="s">
        <v>4270</v>
      </c>
      <c r="F266" t="s">
        <v>4240</v>
      </c>
      <c r="G266" t="s">
        <v>4571</v>
      </c>
      <c r="H266" t="s">
        <v>160</v>
      </c>
      <c r="J266" t="s">
        <v>4481</v>
      </c>
    </row>
    <row r="267" spans="1:10" x14ac:dyDescent="0.25">
      <c r="A267" s="40" t="s">
        <v>4179</v>
      </c>
      <c r="B267">
        <v>2008</v>
      </c>
      <c r="C267" s="39">
        <v>2111</v>
      </c>
      <c r="D267" t="s">
        <v>4173</v>
      </c>
      <c r="E267" t="s">
        <v>4205</v>
      </c>
      <c r="F267" t="s">
        <v>4188</v>
      </c>
      <c r="G267" t="s">
        <v>4571</v>
      </c>
      <c r="H267" t="s">
        <v>160</v>
      </c>
      <c r="J267" t="s">
        <v>4481</v>
      </c>
    </row>
    <row r="268" spans="1:10" x14ac:dyDescent="0.25">
      <c r="A268" s="40" t="s">
        <v>4164</v>
      </c>
      <c r="B268">
        <v>2020</v>
      </c>
      <c r="C268" s="39">
        <v>2110</v>
      </c>
      <c r="D268" t="s">
        <v>4223</v>
      </c>
      <c r="E268" t="s">
        <v>4274</v>
      </c>
      <c r="F268" t="s">
        <v>4251</v>
      </c>
      <c r="G268" t="s">
        <v>4571</v>
      </c>
      <c r="H268" t="s">
        <v>160</v>
      </c>
      <c r="J268" t="s">
        <v>4481</v>
      </c>
    </row>
    <row r="269" spans="1:10" x14ac:dyDescent="0.25">
      <c r="A269" s="40" t="s">
        <v>4164</v>
      </c>
      <c r="B269">
        <v>2006</v>
      </c>
      <c r="C269" s="39">
        <v>2110</v>
      </c>
      <c r="D269" t="s">
        <v>184</v>
      </c>
      <c r="E269" t="s">
        <v>184</v>
      </c>
      <c r="F269" t="s">
        <v>184</v>
      </c>
      <c r="G269" t="s">
        <v>4571</v>
      </c>
      <c r="H269" t="s">
        <v>160</v>
      </c>
      <c r="J269" t="s">
        <v>4481</v>
      </c>
    </row>
    <row r="270" spans="1:10" x14ac:dyDescent="0.25">
      <c r="A270" s="40" t="s">
        <v>4186</v>
      </c>
      <c r="B270">
        <v>2020</v>
      </c>
      <c r="C270" s="39">
        <v>2109</v>
      </c>
      <c r="D270" t="s">
        <v>4173</v>
      </c>
      <c r="E270" t="s">
        <v>4240</v>
      </c>
      <c r="F270" t="s">
        <v>4169</v>
      </c>
      <c r="G270" t="s">
        <v>4571</v>
      </c>
      <c r="H270" t="s">
        <v>160</v>
      </c>
      <c r="J270" t="s">
        <v>4481</v>
      </c>
    </row>
    <row r="271" spans="1:10" x14ac:dyDescent="0.25">
      <c r="A271" s="40" t="s">
        <v>4160</v>
      </c>
      <c r="B271">
        <v>2020</v>
      </c>
      <c r="C271" s="39">
        <v>2108</v>
      </c>
      <c r="D271" t="s">
        <v>4223</v>
      </c>
      <c r="E271" t="s">
        <v>4153</v>
      </c>
      <c r="F271" t="s">
        <v>4200</v>
      </c>
      <c r="G271" t="s">
        <v>4571</v>
      </c>
      <c r="H271" t="s">
        <v>160</v>
      </c>
      <c r="J271" t="s">
        <v>4481</v>
      </c>
    </row>
    <row r="272" spans="1:10" x14ac:dyDescent="0.25">
      <c r="A272" s="40" t="s">
        <v>4186</v>
      </c>
      <c r="B272">
        <v>2021</v>
      </c>
      <c r="C272" s="39">
        <v>2107</v>
      </c>
      <c r="D272" t="s">
        <v>4176</v>
      </c>
      <c r="E272" t="s">
        <v>4286</v>
      </c>
      <c r="F272" t="s">
        <v>4223</v>
      </c>
      <c r="G272" t="s">
        <v>4571</v>
      </c>
      <c r="H272" t="s">
        <v>160</v>
      </c>
      <c r="J272" t="s">
        <v>4481</v>
      </c>
    </row>
    <row r="273" spans="1:10" x14ac:dyDescent="0.25">
      <c r="A273" s="40" t="s">
        <v>4186</v>
      </c>
      <c r="B273">
        <v>2008</v>
      </c>
      <c r="C273" s="39">
        <v>2107</v>
      </c>
      <c r="D273" t="s">
        <v>4232</v>
      </c>
      <c r="E273" t="s">
        <v>4203</v>
      </c>
      <c r="F273" t="s">
        <v>4250</v>
      </c>
      <c r="G273" t="s">
        <v>4571</v>
      </c>
      <c r="H273" t="s">
        <v>160</v>
      </c>
      <c r="J273" t="s">
        <v>4481</v>
      </c>
    </row>
    <row r="274" spans="1:10" x14ac:dyDescent="0.25">
      <c r="A274" s="40" t="s">
        <v>4143</v>
      </c>
      <c r="B274">
        <v>2008</v>
      </c>
      <c r="C274" s="39">
        <v>2107</v>
      </c>
      <c r="D274" t="s">
        <v>4176</v>
      </c>
      <c r="E274" t="s">
        <v>4244</v>
      </c>
      <c r="F274" t="s">
        <v>4237</v>
      </c>
      <c r="G274" t="s">
        <v>4571</v>
      </c>
      <c r="H274" t="s">
        <v>160</v>
      </c>
      <c r="J274" t="s">
        <v>4481</v>
      </c>
    </row>
    <row r="275" spans="1:10" x14ac:dyDescent="0.25">
      <c r="A275" s="40" t="s">
        <v>4152</v>
      </c>
      <c r="B275">
        <v>2021</v>
      </c>
      <c r="C275" s="39">
        <v>2106</v>
      </c>
      <c r="D275" t="s">
        <v>4286</v>
      </c>
      <c r="E275" t="s">
        <v>4188</v>
      </c>
      <c r="F275" t="s">
        <v>4216</v>
      </c>
      <c r="G275" t="s">
        <v>4571</v>
      </c>
      <c r="H275" t="s">
        <v>160</v>
      </c>
      <c r="J275" t="s">
        <v>4481</v>
      </c>
    </row>
    <row r="276" spans="1:10" x14ac:dyDescent="0.25">
      <c r="A276" s="40" t="s">
        <v>4156</v>
      </c>
      <c r="B276">
        <v>2020</v>
      </c>
      <c r="C276" s="39">
        <v>2103</v>
      </c>
      <c r="D276" t="s">
        <v>4188</v>
      </c>
      <c r="E276" t="s">
        <v>4187</v>
      </c>
      <c r="F276" t="s">
        <v>4145</v>
      </c>
      <c r="G276" t="s">
        <v>4571</v>
      </c>
      <c r="H276" t="s">
        <v>160</v>
      </c>
      <c r="J276" t="s">
        <v>4481</v>
      </c>
    </row>
    <row r="277" spans="1:10" x14ac:dyDescent="0.25">
      <c r="A277" s="40" t="s">
        <v>4148</v>
      </c>
      <c r="B277">
        <v>2013</v>
      </c>
      <c r="C277" s="39">
        <v>2102</v>
      </c>
      <c r="D277" t="s">
        <v>4161</v>
      </c>
      <c r="E277" t="s">
        <v>4177</v>
      </c>
      <c r="F277" t="s">
        <v>4208</v>
      </c>
      <c r="G277" t="s">
        <v>4571</v>
      </c>
      <c r="H277" t="s">
        <v>7052</v>
      </c>
      <c r="J277" t="s">
        <v>4481</v>
      </c>
    </row>
    <row r="278" spans="1:10" x14ac:dyDescent="0.25">
      <c r="A278" s="40" t="s">
        <v>4143</v>
      </c>
      <c r="B278">
        <v>2013</v>
      </c>
      <c r="C278" s="39">
        <v>2101</v>
      </c>
      <c r="D278" t="s">
        <v>4232</v>
      </c>
      <c r="E278" t="s">
        <v>4173</v>
      </c>
      <c r="F278" t="s">
        <v>4263</v>
      </c>
      <c r="G278" t="s">
        <v>4571</v>
      </c>
      <c r="H278" t="s">
        <v>7052</v>
      </c>
      <c r="J278" t="s">
        <v>4481</v>
      </c>
    </row>
    <row r="279" spans="1:10" x14ac:dyDescent="0.25">
      <c r="A279" s="40" t="s">
        <v>4148</v>
      </c>
      <c r="B279">
        <v>2021</v>
      </c>
      <c r="C279" s="39">
        <v>2100</v>
      </c>
      <c r="D279" t="s">
        <v>4238</v>
      </c>
      <c r="E279" t="s">
        <v>4187</v>
      </c>
      <c r="F279" t="s">
        <v>4177</v>
      </c>
      <c r="G279" t="s">
        <v>4571</v>
      </c>
      <c r="H279" t="s">
        <v>160</v>
      </c>
      <c r="J279" t="s">
        <v>4481</v>
      </c>
    </row>
    <row r="280" spans="1:10" x14ac:dyDescent="0.25">
      <c r="A280" s="40" t="s">
        <v>4143</v>
      </c>
      <c r="B280">
        <v>2021</v>
      </c>
      <c r="C280" s="39">
        <v>2098</v>
      </c>
      <c r="D280" t="s">
        <v>4223</v>
      </c>
      <c r="E280" t="s">
        <v>4188</v>
      </c>
      <c r="F280" t="s">
        <v>4290</v>
      </c>
      <c r="G280" t="s">
        <v>4571</v>
      </c>
      <c r="H280" t="s">
        <v>160</v>
      </c>
      <c r="J280" t="s">
        <v>4481</v>
      </c>
    </row>
    <row r="281" spans="1:10" x14ac:dyDescent="0.25">
      <c r="A281" s="40" t="s">
        <v>4148</v>
      </c>
      <c r="B281">
        <v>2008</v>
      </c>
      <c r="C281" s="39">
        <v>2098</v>
      </c>
      <c r="D281" t="s">
        <v>4236</v>
      </c>
      <c r="E281" t="s">
        <v>4222</v>
      </c>
      <c r="F281" t="s">
        <v>4243</v>
      </c>
      <c r="G281" t="s">
        <v>4571</v>
      </c>
      <c r="H281" t="s">
        <v>160</v>
      </c>
      <c r="J281" t="s">
        <v>4481</v>
      </c>
    </row>
    <row r="282" spans="1:10" x14ac:dyDescent="0.25">
      <c r="A282" s="40" t="s">
        <v>4148</v>
      </c>
      <c r="B282">
        <v>2014</v>
      </c>
      <c r="C282" s="39">
        <v>2095</v>
      </c>
      <c r="D282" t="s">
        <v>4181</v>
      </c>
      <c r="E282" t="s">
        <v>4184</v>
      </c>
      <c r="F282" t="s">
        <v>4238</v>
      </c>
      <c r="G282" t="s">
        <v>4571</v>
      </c>
      <c r="H282" t="s">
        <v>7052</v>
      </c>
      <c r="J282" t="s">
        <v>4481</v>
      </c>
    </row>
    <row r="283" spans="1:10" x14ac:dyDescent="0.25">
      <c r="A283" s="40" t="s">
        <v>4168</v>
      </c>
      <c r="B283">
        <v>2012</v>
      </c>
      <c r="C283" s="39">
        <v>2094</v>
      </c>
      <c r="D283" t="s">
        <v>4295</v>
      </c>
      <c r="E283" t="s">
        <v>4237</v>
      </c>
      <c r="F283" t="s">
        <v>4360</v>
      </c>
      <c r="G283" t="s">
        <v>4571</v>
      </c>
      <c r="H283" t="s">
        <v>7052</v>
      </c>
      <c r="J283" t="s">
        <v>4481</v>
      </c>
    </row>
    <row r="284" spans="1:10" x14ac:dyDescent="0.25">
      <c r="A284" s="40" t="s">
        <v>4183</v>
      </c>
      <c r="B284">
        <v>2008</v>
      </c>
      <c r="C284" s="39">
        <v>2090</v>
      </c>
      <c r="D284" t="s">
        <v>4274</v>
      </c>
      <c r="E284" t="s">
        <v>4187</v>
      </c>
      <c r="F284" t="s">
        <v>4273</v>
      </c>
      <c r="G284" t="s">
        <v>4571</v>
      </c>
      <c r="H284" t="s">
        <v>160</v>
      </c>
      <c r="J284" t="s">
        <v>4481</v>
      </c>
    </row>
    <row r="285" spans="1:10" x14ac:dyDescent="0.25">
      <c r="A285" s="40" t="s">
        <v>4152</v>
      </c>
      <c r="B285">
        <v>2014</v>
      </c>
      <c r="C285" s="39">
        <v>2090</v>
      </c>
      <c r="D285" t="s">
        <v>4290</v>
      </c>
      <c r="E285" t="s">
        <v>4149</v>
      </c>
      <c r="F285" t="s">
        <v>4149</v>
      </c>
      <c r="G285" t="s">
        <v>4571</v>
      </c>
      <c r="H285" t="s">
        <v>7052</v>
      </c>
      <c r="J285" t="s">
        <v>4481</v>
      </c>
    </row>
    <row r="286" spans="1:10" x14ac:dyDescent="0.25">
      <c r="A286" s="40" t="s">
        <v>4164</v>
      </c>
      <c r="B286">
        <v>2012</v>
      </c>
      <c r="C286" s="39">
        <v>2090</v>
      </c>
      <c r="D286" t="s">
        <v>4188</v>
      </c>
      <c r="E286" t="s">
        <v>4348</v>
      </c>
      <c r="F286" t="s">
        <v>4356</v>
      </c>
      <c r="G286" t="s">
        <v>4571</v>
      </c>
      <c r="H286" t="s">
        <v>7052</v>
      </c>
      <c r="J286" t="s">
        <v>4481</v>
      </c>
    </row>
    <row r="287" spans="1:10" x14ac:dyDescent="0.25">
      <c r="A287" s="40" t="s">
        <v>4143</v>
      </c>
      <c r="B287">
        <v>2020</v>
      </c>
      <c r="C287" s="39">
        <v>2088</v>
      </c>
      <c r="D287" t="s">
        <v>4245</v>
      </c>
      <c r="E287" t="s">
        <v>4144</v>
      </c>
      <c r="F287" t="s">
        <v>4191</v>
      </c>
      <c r="G287" t="s">
        <v>4571</v>
      </c>
      <c r="H287" t="s">
        <v>160</v>
      </c>
      <c r="J287" t="s">
        <v>4481</v>
      </c>
    </row>
    <row r="288" spans="1:10" x14ac:dyDescent="0.25">
      <c r="A288" s="40" t="s">
        <v>4175</v>
      </c>
      <c r="B288">
        <v>2008</v>
      </c>
      <c r="C288" s="39">
        <v>2082</v>
      </c>
      <c r="D288" t="s">
        <v>4203</v>
      </c>
      <c r="E288" t="s">
        <v>4291</v>
      </c>
      <c r="F288" t="s">
        <v>4259</v>
      </c>
      <c r="G288" t="s">
        <v>4571</v>
      </c>
      <c r="H288" t="s">
        <v>160</v>
      </c>
      <c r="J288" t="s">
        <v>4481</v>
      </c>
    </row>
    <row r="289" spans="1:10" x14ac:dyDescent="0.25">
      <c r="A289" s="40" t="s">
        <v>4156</v>
      </c>
      <c r="B289">
        <v>2013</v>
      </c>
      <c r="C289" s="39">
        <v>2080</v>
      </c>
      <c r="D289" t="s">
        <v>4177</v>
      </c>
      <c r="E289" t="s">
        <v>4286</v>
      </c>
      <c r="F289" t="s">
        <v>4232</v>
      </c>
      <c r="G289" t="s">
        <v>4571</v>
      </c>
      <c r="H289" t="s">
        <v>7052</v>
      </c>
      <c r="J289" t="s">
        <v>4481</v>
      </c>
    </row>
    <row r="290" spans="1:10" x14ac:dyDescent="0.25">
      <c r="A290" s="40" t="s">
        <v>4156</v>
      </c>
      <c r="B290">
        <v>2012</v>
      </c>
      <c r="C290" s="39">
        <v>2080</v>
      </c>
      <c r="D290" t="s">
        <v>4286</v>
      </c>
      <c r="E290" t="s">
        <v>4244</v>
      </c>
      <c r="F290" t="s">
        <v>4284</v>
      </c>
      <c r="G290" t="s">
        <v>4571</v>
      </c>
      <c r="H290" t="s">
        <v>7052</v>
      </c>
      <c r="J290" t="s">
        <v>4481</v>
      </c>
    </row>
    <row r="291" spans="1:10" x14ac:dyDescent="0.25">
      <c r="A291" s="40" t="s">
        <v>4168</v>
      </c>
      <c r="B291">
        <v>2013</v>
      </c>
      <c r="C291" s="39">
        <v>2078</v>
      </c>
      <c r="D291" t="s">
        <v>4165</v>
      </c>
      <c r="E291" t="s">
        <v>4286</v>
      </c>
      <c r="F291" t="s">
        <v>4274</v>
      </c>
      <c r="G291" t="s">
        <v>4571</v>
      </c>
      <c r="H291" t="s">
        <v>7052</v>
      </c>
      <c r="J291" t="s">
        <v>4481</v>
      </c>
    </row>
    <row r="292" spans="1:10" x14ac:dyDescent="0.25">
      <c r="A292" s="40" t="s">
        <v>4160</v>
      </c>
      <c r="B292">
        <v>2012</v>
      </c>
      <c r="C292" s="39">
        <v>2077</v>
      </c>
      <c r="D292" t="s">
        <v>4282</v>
      </c>
      <c r="E292" t="s">
        <v>4312</v>
      </c>
      <c r="F292" t="s">
        <v>4298</v>
      </c>
      <c r="G292" t="s">
        <v>4571</v>
      </c>
      <c r="H292" t="s">
        <v>7052</v>
      </c>
      <c r="J292" t="s">
        <v>4481</v>
      </c>
    </row>
    <row r="293" spans="1:10" x14ac:dyDescent="0.25">
      <c r="A293" s="40" t="s">
        <v>4148</v>
      </c>
      <c r="B293">
        <v>2020</v>
      </c>
      <c r="C293" s="39">
        <v>2075</v>
      </c>
      <c r="D293" t="s">
        <v>4149</v>
      </c>
      <c r="E293" t="s">
        <v>4225</v>
      </c>
      <c r="F293" t="s">
        <v>4169</v>
      </c>
      <c r="G293" t="s">
        <v>4571</v>
      </c>
      <c r="H293" t="s">
        <v>160</v>
      </c>
      <c r="J293" t="s">
        <v>4481</v>
      </c>
    </row>
    <row r="294" spans="1:10" x14ac:dyDescent="0.25">
      <c r="A294" s="40" t="s">
        <v>4179</v>
      </c>
      <c r="B294">
        <v>2013</v>
      </c>
      <c r="C294" s="39">
        <v>2075</v>
      </c>
      <c r="D294" t="s">
        <v>4173</v>
      </c>
      <c r="E294" t="s">
        <v>4291</v>
      </c>
      <c r="F294" t="s">
        <v>4263</v>
      </c>
      <c r="G294" t="s">
        <v>4571</v>
      </c>
      <c r="H294" t="s">
        <v>7052</v>
      </c>
      <c r="J294" t="s">
        <v>4481</v>
      </c>
    </row>
    <row r="295" spans="1:10" x14ac:dyDescent="0.25">
      <c r="A295" s="40" t="s">
        <v>4175</v>
      </c>
      <c r="B295">
        <v>2013</v>
      </c>
      <c r="C295" s="39">
        <v>2073</v>
      </c>
      <c r="D295" t="s">
        <v>4223</v>
      </c>
      <c r="E295" t="s">
        <v>4241</v>
      </c>
      <c r="F295" t="s">
        <v>4310</v>
      </c>
      <c r="G295" t="s">
        <v>4571</v>
      </c>
      <c r="H295" t="s">
        <v>7052</v>
      </c>
      <c r="J295" t="s">
        <v>4481</v>
      </c>
    </row>
    <row r="296" spans="1:10" x14ac:dyDescent="0.25">
      <c r="A296" s="40" t="s">
        <v>4164</v>
      </c>
      <c r="B296">
        <v>2013</v>
      </c>
      <c r="C296" s="39">
        <v>2068</v>
      </c>
      <c r="D296" t="s">
        <v>4153</v>
      </c>
      <c r="E296" t="s">
        <v>4238</v>
      </c>
      <c r="F296" t="s">
        <v>4206</v>
      </c>
      <c r="G296" t="s">
        <v>4571</v>
      </c>
      <c r="H296" t="s">
        <v>7052</v>
      </c>
      <c r="J296" t="s">
        <v>4481</v>
      </c>
    </row>
    <row r="297" spans="1:10" x14ac:dyDescent="0.25">
      <c r="A297" s="40" t="s">
        <v>4152</v>
      </c>
      <c r="B297">
        <v>2013</v>
      </c>
      <c r="C297" s="39">
        <v>2068</v>
      </c>
      <c r="D297" t="s">
        <v>4282</v>
      </c>
      <c r="E297" t="s">
        <v>4206</v>
      </c>
      <c r="F297" t="s">
        <v>4283</v>
      </c>
      <c r="G297" t="s">
        <v>4571</v>
      </c>
      <c r="H297" t="s">
        <v>7052</v>
      </c>
      <c r="J297" t="s">
        <v>4481</v>
      </c>
    </row>
    <row r="298" spans="1:10" x14ac:dyDescent="0.25">
      <c r="A298" s="40" t="s">
        <v>4171</v>
      </c>
      <c r="B298">
        <v>2013</v>
      </c>
      <c r="C298" s="39">
        <v>2064</v>
      </c>
      <c r="D298" t="s">
        <v>4187</v>
      </c>
      <c r="E298" t="s">
        <v>4290</v>
      </c>
      <c r="F298" t="s">
        <v>4242</v>
      </c>
      <c r="G298" t="s">
        <v>4571</v>
      </c>
      <c r="H298" t="s">
        <v>7052</v>
      </c>
      <c r="J298" t="s">
        <v>4481</v>
      </c>
    </row>
    <row r="299" spans="1:10" x14ac:dyDescent="0.25">
      <c r="A299" s="40" t="s">
        <v>4164</v>
      </c>
      <c r="B299">
        <v>2019</v>
      </c>
      <c r="C299" s="39">
        <v>2060</v>
      </c>
      <c r="D299" t="s">
        <v>4205</v>
      </c>
      <c r="E299" t="s">
        <v>4173</v>
      </c>
      <c r="F299" t="s">
        <v>4258</v>
      </c>
      <c r="G299" t="s">
        <v>4571</v>
      </c>
      <c r="H299" t="s">
        <v>160</v>
      </c>
      <c r="J299" t="s">
        <v>4481</v>
      </c>
    </row>
    <row r="300" spans="1:10" x14ac:dyDescent="0.25">
      <c r="A300" s="40" t="s">
        <v>4186</v>
      </c>
      <c r="B300">
        <v>2013</v>
      </c>
      <c r="C300" s="39">
        <v>2057</v>
      </c>
      <c r="D300" t="s">
        <v>4192</v>
      </c>
      <c r="E300" t="s">
        <v>4153</v>
      </c>
      <c r="F300" t="s">
        <v>4311</v>
      </c>
      <c r="G300" t="s">
        <v>4571</v>
      </c>
      <c r="H300" t="s">
        <v>7052</v>
      </c>
      <c r="J300" t="s">
        <v>4481</v>
      </c>
    </row>
    <row r="301" spans="1:10" x14ac:dyDescent="0.25">
      <c r="A301" s="40" t="s">
        <v>4168</v>
      </c>
      <c r="B301">
        <v>2019</v>
      </c>
      <c r="C301" s="39">
        <v>2055</v>
      </c>
      <c r="D301" t="s">
        <v>4165</v>
      </c>
      <c r="E301" t="s">
        <v>4173</v>
      </c>
      <c r="F301" t="s">
        <v>4268</v>
      </c>
      <c r="G301" t="s">
        <v>4571</v>
      </c>
      <c r="H301" t="s">
        <v>160</v>
      </c>
      <c r="J301" t="s">
        <v>4481</v>
      </c>
    </row>
    <row r="302" spans="1:10" x14ac:dyDescent="0.25">
      <c r="A302" s="40" t="s">
        <v>4160</v>
      </c>
      <c r="B302">
        <v>2013</v>
      </c>
      <c r="C302" s="39">
        <v>2055</v>
      </c>
      <c r="D302" t="s">
        <v>4282</v>
      </c>
      <c r="E302" t="s">
        <v>4187</v>
      </c>
      <c r="F302" t="s">
        <v>4206</v>
      </c>
      <c r="G302" t="s">
        <v>4571</v>
      </c>
      <c r="H302" t="s">
        <v>7052</v>
      </c>
      <c r="J302" t="s">
        <v>4481</v>
      </c>
    </row>
    <row r="303" spans="1:10" x14ac:dyDescent="0.25">
      <c r="A303" s="40" t="s">
        <v>4183</v>
      </c>
      <c r="B303">
        <v>2013</v>
      </c>
      <c r="C303" s="39">
        <v>2054</v>
      </c>
      <c r="D303" t="s">
        <v>4223</v>
      </c>
      <c r="E303" t="s">
        <v>4312</v>
      </c>
      <c r="F303" t="s">
        <v>4204</v>
      </c>
      <c r="G303" t="s">
        <v>4571</v>
      </c>
      <c r="H303" t="s">
        <v>7052</v>
      </c>
      <c r="J303" t="s">
        <v>4481</v>
      </c>
    </row>
    <row r="304" spans="1:10" x14ac:dyDescent="0.25">
      <c r="A304" s="40" t="s">
        <v>4152</v>
      </c>
      <c r="B304">
        <v>2020</v>
      </c>
      <c r="C304" s="39">
        <v>2053</v>
      </c>
      <c r="D304" t="s">
        <v>4173</v>
      </c>
      <c r="E304" t="s">
        <v>4238</v>
      </c>
      <c r="F304" t="s">
        <v>4191</v>
      </c>
      <c r="G304" t="s">
        <v>4571</v>
      </c>
      <c r="H304" t="s">
        <v>160</v>
      </c>
      <c r="J304" t="s">
        <v>4481</v>
      </c>
    </row>
    <row r="305" spans="1:10" x14ac:dyDescent="0.25">
      <c r="A305" s="40" t="s">
        <v>4171</v>
      </c>
      <c r="B305">
        <v>2019</v>
      </c>
      <c r="C305" s="39">
        <v>2043</v>
      </c>
      <c r="D305" t="s">
        <v>4205</v>
      </c>
      <c r="E305" t="s">
        <v>4290</v>
      </c>
      <c r="F305" t="s">
        <v>4317</v>
      </c>
      <c r="G305" t="s">
        <v>4571</v>
      </c>
      <c r="H305" t="s">
        <v>160</v>
      </c>
      <c r="J305" t="s">
        <v>4481</v>
      </c>
    </row>
    <row r="306" spans="1:10" x14ac:dyDescent="0.25">
      <c r="A306" s="40" t="s">
        <v>4164</v>
      </c>
      <c r="B306">
        <v>2008</v>
      </c>
      <c r="C306" s="39">
        <v>2041</v>
      </c>
      <c r="D306" t="s">
        <v>4241</v>
      </c>
      <c r="E306" t="s">
        <v>4237</v>
      </c>
      <c r="F306" t="s">
        <v>4314</v>
      </c>
      <c r="G306" t="s">
        <v>4571</v>
      </c>
      <c r="H306" t="s">
        <v>160</v>
      </c>
      <c r="J306" t="s">
        <v>4481</v>
      </c>
    </row>
    <row r="307" spans="1:10" x14ac:dyDescent="0.25">
      <c r="A307" s="40" t="s">
        <v>4175</v>
      </c>
      <c r="B307">
        <v>2019</v>
      </c>
      <c r="C307" s="39">
        <v>2039</v>
      </c>
      <c r="D307" t="s">
        <v>4181</v>
      </c>
      <c r="E307" t="s">
        <v>4176</v>
      </c>
      <c r="F307" t="s">
        <v>4342</v>
      </c>
      <c r="G307" t="s">
        <v>4571</v>
      </c>
      <c r="H307" t="s">
        <v>160</v>
      </c>
      <c r="J307" t="s">
        <v>4481</v>
      </c>
    </row>
    <row r="308" spans="1:10" x14ac:dyDescent="0.25">
      <c r="A308" s="40" t="s">
        <v>4160</v>
      </c>
      <c r="B308">
        <v>2008</v>
      </c>
      <c r="C308" s="39">
        <v>2035</v>
      </c>
      <c r="D308" t="s">
        <v>4238</v>
      </c>
      <c r="E308" t="s">
        <v>4149</v>
      </c>
      <c r="F308" t="s">
        <v>4308</v>
      </c>
      <c r="G308" t="s">
        <v>4571</v>
      </c>
      <c r="H308" t="s">
        <v>160</v>
      </c>
      <c r="J308" t="s">
        <v>4481</v>
      </c>
    </row>
    <row r="309" spans="1:10" x14ac:dyDescent="0.25">
      <c r="A309" s="40" t="s">
        <v>4160</v>
      </c>
      <c r="B309">
        <v>2019</v>
      </c>
      <c r="C309" s="39">
        <v>2034</v>
      </c>
      <c r="D309" t="s">
        <v>4291</v>
      </c>
      <c r="E309" t="s">
        <v>4187</v>
      </c>
      <c r="F309" t="s">
        <v>4169</v>
      </c>
      <c r="G309" t="s">
        <v>4571</v>
      </c>
      <c r="H309" t="s">
        <v>160</v>
      </c>
      <c r="J309" t="s">
        <v>4481</v>
      </c>
    </row>
    <row r="310" spans="1:10" x14ac:dyDescent="0.25">
      <c r="A310" s="40" t="s">
        <v>4179</v>
      </c>
      <c r="B310">
        <v>2019</v>
      </c>
      <c r="C310" s="39">
        <v>2034</v>
      </c>
      <c r="D310" t="s">
        <v>4232</v>
      </c>
      <c r="E310" t="s">
        <v>4241</v>
      </c>
      <c r="F310" t="s">
        <v>4226</v>
      </c>
      <c r="G310" t="s">
        <v>4571</v>
      </c>
      <c r="H310" t="s">
        <v>160</v>
      </c>
      <c r="J310" t="s">
        <v>4481</v>
      </c>
    </row>
    <row r="311" spans="1:10" x14ac:dyDescent="0.25">
      <c r="A311" s="40" t="s">
        <v>4156</v>
      </c>
      <c r="B311">
        <v>2019</v>
      </c>
      <c r="C311" s="39">
        <v>2033</v>
      </c>
      <c r="D311" t="s">
        <v>4232</v>
      </c>
      <c r="E311" t="s">
        <v>4206</v>
      </c>
      <c r="F311" t="s">
        <v>4169</v>
      </c>
      <c r="G311" t="s">
        <v>4571</v>
      </c>
      <c r="H311" t="s">
        <v>160</v>
      </c>
      <c r="J311" t="s">
        <v>4481</v>
      </c>
    </row>
    <row r="312" spans="1:10" x14ac:dyDescent="0.25">
      <c r="A312" s="40" t="s">
        <v>4183</v>
      </c>
      <c r="B312">
        <v>2019</v>
      </c>
      <c r="C312" s="39">
        <v>2033</v>
      </c>
      <c r="D312" t="s">
        <v>4286</v>
      </c>
      <c r="E312" t="s">
        <v>4172</v>
      </c>
      <c r="F312" t="s">
        <v>4272</v>
      </c>
      <c r="G312" t="s">
        <v>4571</v>
      </c>
      <c r="H312" t="s">
        <v>160</v>
      </c>
      <c r="J312" t="s">
        <v>4481</v>
      </c>
    </row>
    <row r="313" spans="1:10" x14ac:dyDescent="0.25">
      <c r="A313" s="40" t="s">
        <v>4186</v>
      </c>
      <c r="B313">
        <v>2019</v>
      </c>
      <c r="C313" s="39">
        <v>2032</v>
      </c>
      <c r="D313" t="s">
        <v>4245</v>
      </c>
      <c r="E313" t="s">
        <v>4251</v>
      </c>
      <c r="F313" t="s">
        <v>4318</v>
      </c>
      <c r="G313" t="s">
        <v>4571</v>
      </c>
      <c r="H313" t="s">
        <v>160</v>
      </c>
      <c r="J313" t="s">
        <v>4481</v>
      </c>
    </row>
    <row r="314" spans="1:10" x14ac:dyDescent="0.25">
      <c r="A314" s="40" t="s">
        <v>4168</v>
      </c>
      <c r="B314">
        <v>2008</v>
      </c>
      <c r="C314" s="39">
        <v>2025</v>
      </c>
      <c r="D314" t="s">
        <v>4165</v>
      </c>
      <c r="E314" t="s">
        <v>4273</v>
      </c>
      <c r="F314" t="s">
        <v>4300</v>
      </c>
      <c r="G314" t="s">
        <v>4571</v>
      </c>
      <c r="H314" t="s">
        <v>160</v>
      </c>
      <c r="J314" t="s">
        <v>4481</v>
      </c>
    </row>
    <row r="315" spans="1:10" x14ac:dyDescent="0.25">
      <c r="A315" s="40" t="s">
        <v>4160</v>
      </c>
      <c r="B315">
        <v>2006</v>
      </c>
      <c r="C315" s="39">
        <v>2019</v>
      </c>
      <c r="D315" t="s">
        <v>4259</v>
      </c>
      <c r="E315" t="s">
        <v>184</v>
      </c>
      <c r="F315" t="s">
        <v>184</v>
      </c>
      <c r="G315" t="s">
        <v>4571</v>
      </c>
      <c r="H315" t="s">
        <v>160</v>
      </c>
      <c r="J315" t="s">
        <v>4481</v>
      </c>
    </row>
    <row r="316" spans="1:10" x14ac:dyDescent="0.25">
      <c r="A316" s="40" t="s">
        <v>4143</v>
      </c>
      <c r="B316">
        <v>2019</v>
      </c>
      <c r="C316" s="39">
        <v>2017</v>
      </c>
      <c r="D316" t="s">
        <v>4239</v>
      </c>
      <c r="E316" t="s">
        <v>4157</v>
      </c>
      <c r="F316" t="s">
        <v>4325</v>
      </c>
      <c r="G316" t="s">
        <v>4571</v>
      </c>
      <c r="H316" t="s">
        <v>160</v>
      </c>
      <c r="J316" t="s">
        <v>4481</v>
      </c>
    </row>
    <row r="317" spans="1:10" x14ac:dyDescent="0.25">
      <c r="A317" s="40" t="s">
        <v>4186</v>
      </c>
      <c r="B317">
        <v>2009</v>
      </c>
      <c r="C317" s="39">
        <v>2014</v>
      </c>
      <c r="D317" t="s">
        <v>4232</v>
      </c>
      <c r="E317" t="s">
        <v>4245</v>
      </c>
      <c r="F317" t="s">
        <v>4293</v>
      </c>
      <c r="G317" t="s">
        <v>4571</v>
      </c>
      <c r="H317" t="s">
        <v>160</v>
      </c>
      <c r="J317" t="s">
        <v>4481</v>
      </c>
    </row>
    <row r="318" spans="1:10" x14ac:dyDescent="0.25">
      <c r="A318" s="40" t="s">
        <v>4143</v>
      </c>
      <c r="B318">
        <v>2009</v>
      </c>
      <c r="C318" s="39">
        <v>2014</v>
      </c>
      <c r="D318" t="s">
        <v>4173</v>
      </c>
      <c r="E318" t="s">
        <v>4165</v>
      </c>
      <c r="F318" t="s">
        <v>4293</v>
      </c>
      <c r="G318" t="s">
        <v>4571</v>
      </c>
      <c r="H318" t="s">
        <v>160</v>
      </c>
      <c r="J318" t="s">
        <v>4481</v>
      </c>
    </row>
    <row r="319" spans="1:10" x14ac:dyDescent="0.25">
      <c r="A319" s="40" t="s">
        <v>4171</v>
      </c>
      <c r="B319">
        <v>2008</v>
      </c>
      <c r="C319" s="39">
        <v>2014</v>
      </c>
      <c r="D319" t="s">
        <v>4310</v>
      </c>
      <c r="E319" t="s">
        <v>4266</v>
      </c>
      <c r="F319" t="s">
        <v>4408</v>
      </c>
      <c r="G319" t="s">
        <v>4571</v>
      </c>
      <c r="H319" t="s">
        <v>160</v>
      </c>
      <c r="J319" t="s">
        <v>4481</v>
      </c>
    </row>
    <row r="320" spans="1:10" x14ac:dyDescent="0.25">
      <c r="A320" s="40" t="s">
        <v>4183</v>
      </c>
      <c r="B320">
        <v>2009</v>
      </c>
      <c r="C320" s="39">
        <v>2007</v>
      </c>
      <c r="D320" t="s">
        <v>4238</v>
      </c>
      <c r="E320" t="s">
        <v>4165</v>
      </c>
      <c r="F320" t="s">
        <v>4204</v>
      </c>
      <c r="G320" t="s">
        <v>4571</v>
      </c>
      <c r="H320" t="s">
        <v>160</v>
      </c>
      <c r="J320" t="s">
        <v>4481</v>
      </c>
    </row>
    <row r="321" spans="1:10" x14ac:dyDescent="0.25">
      <c r="A321" s="40" t="s">
        <v>4164</v>
      </c>
      <c r="B321">
        <v>2009</v>
      </c>
      <c r="C321" s="39">
        <v>2003</v>
      </c>
      <c r="D321" t="s">
        <v>4260</v>
      </c>
      <c r="E321" t="s">
        <v>4261</v>
      </c>
      <c r="F321" t="s">
        <v>4236</v>
      </c>
      <c r="G321" t="s">
        <v>4571</v>
      </c>
      <c r="H321" t="s">
        <v>160</v>
      </c>
      <c r="J321" t="s">
        <v>4481</v>
      </c>
    </row>
    <row r="322" spans="1:10" x14ac:dyDescent="0.25">
      <c r="A322" s="40" t="s">
        <v>4156</v>
      </c>
      <c r="B322">
        <v>2008</v>
      </c>
      <c r="C322" s="39">
        <v>2001</v>
      </c>
      <c r="D322" t="s">
        <v>4201</v>
      </c>
      <c r="E322" t="s">
        <v>4291</v>
      </c>
      <c r="F322" t="s">
        <v>4264</v>
      </c>
      <c r="G322" t="s">
        <v>4571</v>
      </c>
      <c r="H322" t="s">
        <v>160</v>
      </c>
      <c r="J322" t="s">
        <v>4481</v>
      </c>
    </row>
    <row r="323" spans="1:10" x14ac:dyDescent="0.25">
      <c r="A323" s="40" t="s">
        <v>4148</v>
      </c>
      <c r="B323">
        <v>2019</v>
      </c>
      <c r="C323" s="39">
        <v>1999</v>
      </c>
      <c r="D323" t="s">
        <v>4241</v>
      </c>
      <c r="E323" t="s">
        <v>4225</v>
      </c>
      <c r="F323" t="s">
        <v>4170</v>
      </c>
      <c r="G323" t="s">
        <v>4571</v>
      </c>
      <c r="H323" t="s">
        <v>160</v>
      </c>
      <c r="J323" t="s">
        <v>4481</v>
      </c>
    </row>
    <row r="324" spans="1:10" x14ac:dyDescent="0.25">
      <c r="A324" s="40" t="s">
        <v>4152</v>
      </c>
      <c r="B324">
        <v>2009</v>
      </c>
      <c r="C324" s="39">
        <v>1999</v>
      </c>
      <c r="D324" t="s">
        <v>4223</v>
      </c>
      <c r="E324" t="s">
        <v>4237</v>
      </c>
      <c r="F324" t="s">
        <v>4303</v>
      </c>
      <c r="G324" t="s">
        <v>4571</v>
      </c>
      <c r="H324" t="s">
        <v>160</v>
      </c>
      <c r="J324" t="s">
        <v>4481</v>
      </c>
    </row>
    <row r="325" spans="1:10" x14ac:dyDescent="0.25">
      <c r="A325" s="40" t="s">
        <v>4156</v>
      </c>
      <c r="B325">
        <v>2006</v>
      </c>
      <c r="C325" s="39">
        <v>1999</v>
      </c>
      <c r="D325" t="s">
        <v>4206</v>
      </c>
      <c r="E325" t="s">
        <v>184</v>
      </c>
      <c r="F325" t="s">
        <v>184</v>
      </c>
      <c r="G325" t="s">
        <v>4571</v>
      </c>
      <c r="H325" t="s">
        <v>160</v>
      </c>
      <c r="J325" t="s">
        <v>4481</v>
      </c>
    </row>
    <row r="326" spans="1:10" x14ac:dyDescent="0.25">
      <c r="A326" s="40" t="s">
        <v>4160</v>
      </c>
      <c r="B326">
        <v>2009</v>
      </c>
      <c r="C326" s="39">
        <v>1994</v>
      </c>
      <c r="D326" t="s">
        <v>4187</v>
      </c>
      <c r="E326" t="s">
        <v>4261</v>
      </c>
      <c r="F326" t="s">
        <v>4237</v>
      </c>
      <c r="G326" t="s">
        <v>4571</v>
      </c>
      <c r="H326" t="s">
        <v>160</v>
      </c>
      <c r="J326" t="s">
        <v>4481</v>
      </c>
    </row>
    <row r="327" spans="1:10" x14ac:dyDescent="0.25">
      <c r="A327" s="40" t="s">
        <v>4148</v>
      </c>
      <c r="B327">
        <v>2009</v>
      </c>
      <c r="C327" s="39">
        <v>1994</v>
      </c>
      <c r="D327" t="s">
        <v>4188</v>
      </c>
      <c r="E327" t="s">
        <v>4237</v>
      </c>
      <c r="F327" t="s">
        <v>4356</v>
      </c>
      <c r="G327" t="s">
        <v>4571</v>
      </c>
      <c r="H327" t="s">
        <v>160</v>
      </c>
      <c r="J327" t="s">
        <v>4481</v>
      </c>
    </row>
    <row r="328" spans="1:10" x14ac:dyDescent="0.25">
      <c r="A328" s="40" t="s">
        <v>4152</v>
      </c>
      <c r="B328">
        <v>2019</v>
      </c>
      <c r="C328" s="39">
        <v>1983</v>
      </c>
      <c r="D328" t="s">
        <v>4177</v>
      </c>
      <c r="E328" t="s">
        <v>4269</v>
      </c>
      <c r="F328" t="s">
        <v>4344</v>
      </c>
      <c r="G328" t="s">
        <v>4571</v>
      </c>
      <c r="H328" t="s">
        <v>160</v>
      </c>
      <c r="J328" t="s">
        <v>4481</v>
      </c>
    </row>
    <row r="329" spans="1:10" x14ac:dyDescent="0.25">
      <c r="A329" s="40" t="s">
        <v>4168</v>
      </c>
      <c r="B329">
        <v>2009</v>
      </c>
      <c r="C329" s="39">
        <v>1975</v>
      </c>
      <c r="D329" t="s">
        <v>4269</v>
      </c>
      <c r="E329" t="s">
        <v>4269</v>
      </c>
      <c r="F329" t="s">
        <v>4348</v>
      </c>
      <c r="G329" t="s">
        <v>4571</v>
      </c>
      <c r="H329" t="s">
        <v>160</v>
      </c>
      <c r="J329" t="s">
        <v>4481</v>
      </c>
    </row>
    <row r="330" spans="1:10" x14ac:dyDescent="0.25">
      <c r="A330" s="40" t="s">
        <v>4160</v>
      </c>
      <c r="B330">
        <v>2018</v>
      </c>
      <c r="C330" s="39">
        <v>1960</v>
      </c>
      <c r="D330" t="s">
        <v>4205</v>
      </c>
      <c r="E330" t="s">
        <v>4261</v>
      </c>
      <c r="F330" t="s">
        <v>4397</v>
      </c>
      <c r="G330" t="s">
        <v>4571</v>
      </c>
      <c r="H330" t="s">
        <v>160</v>
      </c>
      <c r="J330" t="s">
        <v>4481</v>
      </c>
    </row>
    <row r="331" spans="1:10" x14ac:dyDescent="0.25">
      <c r="A331" s="40" t="s">
        <v>4175</v>
      </c>
      <c r="B331">
        <v>2009</v>
      </c>
      <c r="C331" s="39">
        <v>1960</v>
      </c>
      <c r="D331" t="s">
        <v>4290</v>
      </c>
      <c r="E331" t="s">
        <v>4208</v>
      </c>
      <c r="F331" t="s">
        <v>4357</v>
      </c>
      <c r="G331" t="s">
        <v>4571</v>
      </c>
      <c r="H331" t="s">
        <v>160</v>
      </c>
      <c r="J331" t="s">
        <v>4481</v>
      </c>
    </row>
    <row r="332" spans="1:10" x14ac:dyDescent="0.25">
      <c r="A332" s="40" t="s">
        <v>4156</v>
      </c>
      <c r="B332">
        <v>2018</v>
      </c>
      <c r="C332" s="39">
        <v>1958</v>
      </c>
      <c r="D332" t="s">
        <v>4223</v>
      </c>
      <c r="E332" t="s">
        <v>4245</v>
      </c>
      <c r="F332" t="s">
        <v>4344</v>
      </c>
      <c r="G332" t="s">
        <v>4571</v>
      </c>
      <c r="H332" t="s">
        <v>160</v>
      </c>
      <c r="J332" t="s">
        <v>4481</v>
      </c>
    </row>
    <row r="333" spans="1:10" x14ac:dyDescent="0.25">
      <c r="A333" s="40" t="s">
        <v>4148</v>
      </c>
      <c r="B333">
        <v>2010</v>
      </c>
      <c r="C333" s="39">
        <v>1958</v>
      </c>
      <c r="D333" t="s">
        <v>4245</v>
      </c>
      <c r="E333" t="s">
        <v>4236</v>
      </c>
      <c r="F333" t="s">
        <v>4236</v>
      </c>
      <c r="G333" t="s">
        <v>4571</v>
      </c>
      <c r="H333" t="s">
        <v>160</v>
      </c>
      <c r="J333" t="s">
        <v>4481</v>
      </c>
    </row>
    <row r="334" spans="1:10" x14ac:dyDescent="0.25">
      <c r="A334" s="40" t="s">
        <v>4164</v>
      </c>
      <c r="B334">
        <v>2018</v>
      </c>
      <c r="C334" s="39">
        <v>1956</v>
      </c>
      <c r="D334" t="s">
        <v>4165</v>
      </c>
      <c r="E334" t="s">
        <v>4199</v>
      </c>
      <c r="F334" t="s">
        <v>4167</v>
      </c>
      <c r="G334" t="s">
        <v>4571</v>
      </c>
      <c r="H334" t="s">
        <v>160</v>
      </c>
      <c r="J334" t="s">
        <v>4481</v>
      </c>
    </row>
    <row r="335" spans="1:10" x14ac:dyDescent="0.25">
      <c r="A335" s="40" t="s">
        <v>4156</v>
      </c>
      <c r="B335">
        <v>2009</v>
      </c>
      <c r="C335" s="39">
        <v>1954</v>
      </c>
      <c r="D335" t="s">
        <v>4237</v>
      </c>
      <c r="E335" t="s">
        <v>4180</v>
      </c>
      <c r="F335" t="s">
        <v>4243</v>
      </c>
      <c r="G335" t="s">
        <v>4571</v>
      </c>
      <c r="H335" t="s">
        <v>160</v>
      </c>
      <c r="J335" t="s">
        <v>4481</v>
      </c>
    </row>
    <row r="336" spans="1:10" x14ac:dyDescent="0.25">
      <c r="A336" s="40" t="s">
        <v>4171</v>
      </c>
      <c r="B336">
        <v>2009</v>
      </c>
      <c r="C336" s="39">
        <v>1951</v>
      </c>
      <c r="D336" t="s">
        <v>4153</v>
      </c>
      <c r="E336" t="s">
        <v>4263</v>
      </c>
      <c r="F336" t="s">
        <v>4222</v>
      </c>
      <c r="G336" t="s">
        <v>4571</v>
      </c>
      <c r="H336" t="s">
        <v>160</v>
      </c>
      <c r="J336" t="s">
        <v>4481</v>
      </c>
    </row>
    <row r="337" spans="1:10" x14ac:dyDescent="0.25">
      <c r="A337" s="40" t="s">
        <v>4179</v>
      </c>
      <c r="B337">
        <v>2009</v>
      </c>
      <c r="C337" s="39">
        <v>1950</v>
      </c>
      <c r="D337" t="s">
        <v>4242</v>
      </c>
      <c r="E337" t="s">
        <v>4229</v>
      </c>
      <c r="F337" t="s">
        <v>4304</v>
      </c>
      <c r="G337" t="s">
        <v>4571</v>
      </c>
      <c r="H337" t="s">
        <v>160</v>
      </c>
      <c r="J337" t="s">
        <v>4481</v>
      </c>
    </row>
    <row r="338" spans="1:10" x14ac:dyDescent="0.25">
      <c r="A338" s="40" t="s">
        <v>4143</v>
      </c>
      <c r="B338">
        <v>2011</v>
      </c>
      <c r="C338" s="39">
        <v>1949</v>
      </c>
      <c r="D338" t="s">
        <v>4165</v>
      </c>
      <c r="E338" t="s">
        <v>4176</v>
      </c>
      <c r="F338" t="s">
        <v>4181</v>
      </c>
      <c r="G338" t="s">
        <v>4571</v>
      </c>
      <c r="H338" t="s">
        <v>160</v>
      </c>
      <c r="J338" t="s">
        <v>4481</v>
      </c>
    </row>
    <row r="339" spans="1:10" x14ac:dyDescent="0.25">
      <c r="A339" s="40" t="s">
        <v>4186</v>
      </c>
      <c r="B339">
        <v>2011</v>
      </c>
      <c r="C339" s="39">
        <v>1946</v>
      </c>
      <c r="D339" t="s">
        <v>4223</v>
      </c>
      <c r="E339" t="s">
        <v>4176</v>
      </c>
      <c r="F339" t="s">
        <v>4232</v>
      </c>
      <c r="G339" t="s">
        <v>4571</v>
      </c>
      <c r="H339" t="s">
        <v>160</v>
      </c>
      <c r="J339" t="s">
        <v>4481</v>
      </c>
    </row>
    <row r="340" spans="1:10" x14ac:dyDescent="0.25">
      <c r="A340" s="40" t="s">
        <v>4186</v>
      </c>
      <c r="B340">
        <v>2010</v>
      </c>
      <c r="C340" s="39">
        <v>1946</v>
      </c>
      <c r="D340" t="s">
        <v>4205</v>
      </c>
      <c r="E340" t="s">
        <v>4286</v>
      </c>
      <c r="F340" t="s">
        <v>4371</v>
      </c>
      <c r="G340" t="s">
        <v>4571</v>
      </c>
      <c r="H340" t="s">
        <v>160</v>
      </c>
      <c r="J340" t="s">
        <v>4481</v>
      </c>
    </row>
    <row r="341" spans="1:10" x14ac:dyDescent="0.25">
      <c r="A341" s="40" t="s">
        <v>4152</v>
      </c>
      <c r="B341">
        <v>2010</v>
      </c>
      <c r="C341" s="39">
        <v>1945</v>
      </c>
      <c r="D341" t="s">
        <v>4187</v>
      </c>
      <c r="E341" t="s">
        <v>4242</v>
      </c>
      <c r="F341" t="s">
        <v>4208</v>
      </c>
      <c r="G341" t="s">
        <v>4571</v>
      </c>
      <c r="H341" t="s">
        <v>160</v>
      </c>
      <c r="J341" t="s">
        <v>4481</v>
      </c>
    </row>
    <row r="342" spans="1:10" x14ac:dyDescent="0.25">
      <c r="A342" s="40" t="s">
        <v>4168</v>
      </c>
      <c r="B342">
        <v>2018</v>
      </c>
      <c r="C342" s="39">
        <v>1944</v>
      </c>
      <c r="D342" t="s">
        <v>4260</v>
      </c>
      <c r="E342" t="s">
        <v>4200</v>
      </c>
      <c r="F342" t="s">
        <v>4420</v>
      </c>
      <c r="G342" t="s">
        <v>4571</v>
      </c>
      <c r="H342" t="s">
        <v>160</v>
      </c>
      <c r="J342" t="s">
        <v>4481</v>
      </c>
    </row>
    <row r="343" spans="1:10" x14ac:dyDescent="0.25">
      <c r="A343" s="40" t="s">
        <v>4143</v>
      </c>
      <c r="B343">
        <v>2010</v>
      </c>
      <c r="C343" s="39">
        <v>1943</v>
      </c>
      <c r="D343" t="s">
        <v>4274</v>
      </c>
      <c r="E343" t="s">
        <v>4282</v>
      </c>
      <c r="F343" t="s">
        <v>4294</v>
      </c>
      <c r="G343" t="s">
        <v>4571</v>
      </c>
      <c r="H343" t="s">
        <v>160</v>
      </c>
      <c r="J343" t="s">
        <v>4481</v>
      </c>
    </row>
    <row r="344" spans="1:10" x14ac:dyDescent="0.25">
      <c r="A344" s="40" t="s">
        <v>4156</v>
      </c>
      <c r="B344">
        <v>2010</v>
      </c>
      <c r="C344" s="39">
        <v>1940</v>
      </c>
      <c r="D344" t="s">
        <v>4149</v>
      </c>
      <c r="E344" t="s">
        <v>4240</v>
      </c>
      <c r="F344" t="s">
        <v>4244</v>
      </c>
      <c r="G344" t="s">
        <v>4571</v>
      </c>
      <c r="H344" t="s">
        <v>160</v>
      </c>
      <c r="J344" t="s">
        <v>4481</v>
      </c>
    </row>
    <row r="345" spans="1:10" x14ac:dyDescent="0.25">
      <c r="A345" s="40" t="s">
        <v>4148</v>
      </c>
      <c r="B345">
        <v>2011</v>
      </c>
      <c r="C345" s="39">
        <v>1938</v>
      </c>
      <c r="D345" t="s">
        <v>4232</v>
      </c>
      <c r="E345" t="s">
        <v>4173</v>
      </c>
      <c r="F345" t="s">
        <v>4206</v>
      </c>
      <c r="G345" t="s">
        <v>4571</v>
      </c>
      <c r="H345" t="s">
        <v>160</v>
      </c>
      <c r="J345" t="s">
        <v>4481</v>
      </c>
    </row>
    <row r="346" spans="1:10" x14ac:dyDescent="0.25">
      <c r="A346" s="40" t="s">
        <v>4152</v>
      </c>
      <c r="B346">
        <v>2011</v>
      </c>
      <c r="C346" s="39">
        <v>1938</v>
      </c>
      <c r="D346" t="s">
        <v>4223</v>
      </c>
      <c r="E346" t="s">
        <v>4251</v>
      </c>
      <c r="F346" t="s">
        <v>4187</v>
      </c>
      <c r="G346" t="s">
        <v>4571</v>
      </c>
      <c r="H346" t="s">
        <v>160</v>
      </c>
      <c r="J346" t="s">
        <v>4481</v>
      </c>
    </row>
    <row r="347" spans="1:10" x14ac:dyDescent="0.25">
      <c r="A347" s="40" t="s">
        <v>4179</v>
      </c>
      <c r="B347">
        <v>2010</v>
      </c>
      <c r="C347" s="39">
        <v>1938</v>
      </c>
      <c r="D347" t="s">
        <v>4176</v>
      </c>
      <c r="E347" t="s">
        <v>4238</v>
      </c>
      <c r="F347" t="s">
        <v>4282</v>
      </c>
      <c r="G347" t="s">
        <v>4571</v>
      </c>
      <c r="H347" t="s">
        <v>160</v>
      </c>
      <c r="J347" t="s">
        <v>4481</v>
      </c>
    </row>
    <row r="348" spans="1:10" x14ac:dyDescent="0.25">
      <c r="A348" s="40" t="s">
        <v>4183</v>
      </c>
      <c r="B348">
        <v>2011</v>
      </c>
      <c r="C348" s="39">
        <v>1934</v>
      </c>
      <c r="D348" t="s">
        <v>4282</v>
      </c>
      <c r="E348" t="s">
        <v>4188</v>
      </c>
      <c r="F348" t="s">
        <v>4205</v>
      </c>
      <c r="G348" t="s">
        <v>4571</v>
      </c>
      <c r="H348" t="s">
        <v>160</v>
      </c>
      <c r="J348" t="s">
        <v>4481</v>
      </c>
    </row>
    <row r="349" spans="1:10" x14ac:dyDescent="0.25">
      <c r="A349" s="40" t="s">
        <v>4183</v>
      </c>
      <c r="B349">
        <v>2010</v>
      </c>
      <c r="C349" s="39">
        <v>1931</v>
      </c>
      <c r="D349" t="s">
        <v>4274</v>
      </c>
      <c r="E349" t="s">
        <v>4203</v>
      </c>
      <c r="F349" t="s">
        <v>4250</v>
      </c>
      <c r="G349" t="s">
        <v>4571</v>
      </c>
      <c r="H349" t="s">
        <v>160</v>
      </c>
      <c r="J349" t="s">
        <v>4481</v>
      </c>
    </row>
    <row r="350" spans="1:10" x14ac:dyDescent="0.25">
      <c r="A350" s="40" t="s">
        <v>4179</v>
      </c>
      <c r="B350">
        <v>2011</v>
      </c>
      <c r="C350" s="39">
        <v>1926</v>
      </c>
      <c r="D350" t="s">
        <v>4153</v>
      </c>
      <c r="E350" t="s">
        <v>4291</v>
      </c>
      <c r="F350" t="s">
        <v>4282</v>
      </c>
      <c r="G350" t="s">
        <v>4571</v>
      </c>
      <c r="H350" t="s">
        <v>160</v>
      </c>
      <c r="J350" t="s">
        <v>4481</v>
      </c>
    </row>
    <row r="351" spans="1:10" x14ac:dyDescent="0.25">
      <c r="A351" s="40" t="s">
        <v>4171</v>
      </c>
      <c r="B351">
        <v>2018</v>
      </c>
      <c r="C351" s="39">
        <v>1918</v>
      </c>
      <c r="D351" t="s">
        <v>4239</v>
      </c>
      <c r="E351" t="s">
        <v>4191</v>
      </c>
      <c r="F351" t="s">
        <v>4366</v>
      </c>
      <c r="G351" t="s">
        <v>4571</v>
      </c>
      <c r="H351" t="s">
        <v>160</v>
      </c>
      <c r="J351" t="s">
        <v>4481</v>
      </c>
    </row>
    <row r="352" spans="1:10" x14ac:dyDescent="0.25">
      <c r="A352" s="40" t="s">
        <v>4160</v>
      </c>
      <c r="B352">
        <v>2010</v>
      </c>
      <c r="C352" s="39">
        <v>1918</v>
      </c>
      <c r="D352" t="s">
        <v>4210</v>
      </c>
      <c r="E352" t="s">
        <v>4177</v>
      </c>
      <c r="F352" t="s">
        <v>4250</v>
      </c>
      <c r="G352" t="s">
        <v>4571</v>
      </c>
      <c r="H352" t="s">
        <v>160</v>
      </c>
      <c r="J352" t="s">
        <v>4481</v>
      </c>
    </row>
    <row r="353" spans="1:10" x14ac:dyDescent="0.25">
      <c r="A353" s="40" t="s">
        <v>4168</v>
      </c>
      <c r="B353">
        <v>2011</v>
      </c>
      <c r="C353" s="39">
        <v>1915</v>
      </c>
      <c r="D353" t="s">
        <v>4205</v>
      </c>
      <c r="E353" t="s">
        <v>4153</v>
      </c>
      <c r="F353" t="s">
        <v>4210</v>
      </c>
      <c r="G353" t="s">
        <v>4571</v>
      </c>
      <c r="H353" t="s">
        <v>160</v>
      </c>
      <c r="J353" t="s">
        <v>4481</v>
      </c>
    </row>
    <row r="354" spans="1:10" x14ac:dyDescent="0.25">
      <c r="A354" s="40" t="s">
        <v>4175</v>
      </c>
      <c r="B354">
        <v>2011</v>
      </c>
      <c r="C354" s="39">
        <v>1914</v>
      </c>
      <c r="D354" t="s">
        <v>4282</v>
      </c>
      <c r="E354" t="s">
        <v>4201</v>
      </c>
      <c r="F354" t="s">
        <v>4176</v>
      </c>
      <c r="G354" t="s">
        <v>4571</v>
      </c>
      <c r="H354" t="s">
        <v>160</v>
      </c>
      <c r="J354" t="s">
        <v>4481</v>
      </c>
    </row>
    <row r="355" spans="1:10" x14ac:dyDescent="0.25">
      <c r="A355" s="40" t="s">
        <v>4171</v>
      </c>
      <c r="B355">
        <v>2011</v>
      </c>
      <c r="C355" s="39">
        <v>1912</v>
      </c>
      <c r="D355" t="s">
        <v>4223</v>
      </c>
      <c r="E355" t="s">
        <v>4291</v>
      </c>
      <c r="F355" t="s">
        <v>4239</v>
      </c>
      <c r="G355" t="s">
        <v>4571</v>
      </c>
      <c r="H355" t="s">
        <v>160</v>
      </c>
      <c r="J355" t="s">
        <v>4481</v>
      </c>
    </row>
    <row r="356" spans="1:10" x14ac:dyDescent="0.25">
      <c r="A356" s="40" t="s">
        <v>4164</v>
      </c>
      <c r="B356">
        <v>2011</v>
      </c>
      <c r="C356" s="39">
        <v>1908</v>
      </c>
      <c r="D356" t="s">
        <v>4187</v>
      </c>
      <c r="E356" t="s">
        <v>4238</v>
      </c>
      <c r="F356" t="s">
        <v>4239</v>
      </c>
      <c r="G356" t="s">
        <v>4571</v>
      </c>
      <c r="H356" t="s">
        <v>160</v>
      </c>
      <c r="J356" t="s">
        <v>4481</v>
      </c>
    </row>
    <row r="357" spans="1:10" x14ac:dyDescent="0.25">
      <c r="A357" s="40" t="s">
        <v>4175</v>
      </c>
      <c r="B357">
        <v>2010</v>
      </c>
      <c r="C357" s="39">
        <v>1907</v>
      </c>
      <c r="D357" t="s">
        <v>4270</v>
      </c>
      <c r="E357" t="s">
        <v>4237</v>
      </c>
      <c r="F357" t="s">
        <v>4208</v>
      </c>
      <c r="G357" t="s">
        <v>4571</v>
      </c>
      <c r="H357" t="s">
        <v>160</v>
      </c>
      <c r="J357" t="s">
        <v>4481</v>
      </c>
    </row>
    <row r="358" spans="1:10" x14ac:dyDescent="0.25">
      <c r="A358" s="40" t="s">
        <v>4175</v>
      </c>
      <c r="B358">
        <v>2018</v>
      </c>
      <c r="C358" s="39">
        <v>1900</v>
      </c>
      <c r="D358" t="s">
        <v>4177</v>
      </c>
      <c r="E358" t="s">
        <v>4157</v>
      </c>
      <c r="F358" t="s">
        <v>4439</v>
      </c>
      <c r="G358" t="s">
        <v>4571</v>
      </c>
      <c r="H358" t="s">
        <v>160</v>
      </c>
      <c r="J358" t="s">
        <v>4481</v>
      </c>
    </row>
    <row r="359" spans="1:10" x14ac:dyDescent="0.25">
      <c r="A359" s="40" t="s">
        <v>4171</v>
      </c>
      <c r="B359">
        <v>2010</v>
      </c>
      <c r="C359" s="39">
        <v>1895</v>
      </c>
      <c r="D359" t="s">
        <v>4282</v>
      </c>
      <c r="E359" t="s">
        <v>4236</v>
      </c>
      <c r="F359" t="s">
        <v>4242</v>
      </c>
      <c r="G359" t="s">
        <v>4571</v>
      </c>
      <c r="H359" t="s">
        <v>160</v>
      </c>
      <c r="J359" t="s">
        <v>4481</v>
      </c>
    </row>
    <row r="360" spans="1:10" x14ac:dyDescent="0.25">
      <c r="A360" s="40" t="s">
        <v>4164</v>
      </c>
      <c r="B360">
        <v>2010</v>
      </c>
      <c r="C360" s="39">
        <v>1891</v>
      </c>
      <c r="D360" t="s">
        <v>4205</v>
      </c>
      <c r="E360" t="s">
        <v>4274</v>
      </c>
      <c r="F360" t="s">
        <v>4315</v>
      </c>
      <c r="G360" t="s">
        <v>4571</v>
      </c>
      <c r="H360" t="s">
        <v>160</v>
      </c>
      <c r="J360" t="s">
        <v>4481</v>
      </c>
    </row>
    <row r="361" spans="1:10" x14ac:dyDescent="0.25">
      <c r="A361" s="40" t="s">
        <v>4160</v>
      </c>
      <c r="B361">
        <v>2011</v>
      </c>
      <c r="C361" s="39">
        <v>1890</v>
      </c>
      <c r="D361" t="s">
        <v>4231</v>
      </c>
      <c r="E361" t="s">
        <v>4180</v>
      </c>
      <c r="F361" t="s">
        <v>4295</v>
      </c>
      <c r="G361" t="s">
        <v>4571</v>
      </c>
      <c r="H361" t="s">
        <v>160</v>
      </c>
      <c r="J361" t="s">
        <v>4481</v>
      </c>
    </row>
    <row r="362" spans="1:10" x14ac:dyDescent="0.25">
      <c r="A362" s="40" t="s">
        <v>4168</v>
      </c>
      <c r="B362">
        <v>2010</v>
      </c>
      <c r="C362" s="39">
        <v>1886</v>
      </c>
      <c r="D362" t="s">
        <v>4153</v>
      </c>
      <c r="E362" t="s">
        <v>4218</v>
      </c>
      <c r="F362" t="s">
        <v>4307</v>
      </c>
      <c r="G362" t="s">
        <v>4571</v>
      </c>
      <c r="H362" t="s">
        <v>160</v>
      </c>
      <c r="J362" t="s">
        <v>4481</v>
      </c>
    </row>
    <row r="363" spans="1:10" x14ac:dyDescent="0.25">
      <c r="A363" s="40" t="s">
        <v>4179</v>
      </c>
      <c r="B363">
        <v>2018</v>
      </c>
      <c r="C363" s="39">
        <v>1878</v>
      </c>
      <c r="D363" t="s">
        <v>4269</v>
      </c>
      <c r="E363" t="s">
        <v>4157</v>
      </c>
      <c r="F363" t="s">
        <v>4146</v>
      </c>
      <c r="G363" t="s">
        <v>4571</v>
      </c>
      <c r="H363" t="s">
        <v>160</v>
      </c>
      <c r="J363" t="s">
        <v>4481</v>
      </c>
    </row>
    <row r="364" spans="1:10" x14ac:dyDescent="0.25">
      <c r="A364" s="40" t="s">
        <v>4183</v>
      </c>
      <c r="B364">
        <v>2018</v>
      </c>
      <c r="C364" s="39">
        <v>1853</v>
      </c>
      <c r="D364" t="s">
        <v>4290</v>
      </c>
      <c r="E364" t="s">
        <v>4199</v>
      </c>
      <c r="F364" t="s">
        <v>4167</v>
      </c>
      <c r="G364" t="s">
        <v>4571</v>
      </c>
      <c r="H364" t="s">
        <v>160</v>
      </c>
      <c r="J364" t="s">
        <v>4481</v>
      </c>
    </row>
    <row r="365" spans="1:10" x14ac:dyDescent="0.25">
      <c r="A365" s="40" t="s">
        <v>4156</v>
      </c>
      <c r="B365">
        <v>2011</v>
      </c>
      <c r="C365" s="39">
        <v>1850</v>
      </c>
      <c r="D365" t="s">
        <v>4192</v>
      </c>
      <c r="E365" t="s">
        <v>4371</v>
      </c>
      <c r="F365" t="s">
        <v>4306</v>
      </c>
      <c r="G365" t="s">
        <v>4571</v>
      </c>
      <c r="H365" t="s">
        <v>160</v>
      </c>
      <c r="J365" t="s">
        <v>4481</v>
      </c>
    </row>
    <row r="366" spans="1:10" x14ac:dyDescent="0.25">
      <c r="A366" s="40" t="s">
        <v>4186</v>
      </c>
      <c r="B366">
        <v>2018</v>
      </c>
      <c r="C366" s="39">
        <v>1844</v>
      </c>
      <c r="D366" t="s">
        <v>4149</v>
      </c>
      <c r="E366" t="s">
        <v>4154</v>
      </c>
      <c r="F366" t="s">
        <v>4146</v>
      </c>
      <c r="G366" t="s">
        <v>4571</v>
      </c>
      <c r="H366" t="s">
        <v>160</v>
      </c>
      <c r="J366" t="s">
        <v>4481</v>
      </c>
    </row>
    <row r="367" spans="1:10" x14ac:dyDescent="0.25">
      <c r="A367" s="40" t="s">
        <v>4152</v>
      </c>
      <c r="B367">
        <v>2012</v>
      </c>
      <c r="C367" s="39">
        <v>1843</v>
      </c>
      <c r="D367" t="s">
        <v>4187</v>
      </c>
      <c r="E367" t="s">
        <v>4371</v>
      </c>
      <c r="F367" t="s">
        <v>4356</v>
      </c>
      <c r="G367" t="s">
        <v>4571</v>
      </c>
      <c r="H367" t="s">
        <v>160</v>
      </c>
      <c r="J367" t="s">
        <v>4481</v>
      </c>
    </row>
    <row r="368" spans="1:10" x14ac:dyDescent="0.25">
      <c r="A368" s="40" t="s">
        <v>4148</v>
      </c>
      <c r="B368">
        <v>2012</v>
      </c>
      <c r="C368" s="39">
        <v>1838</v>
      </c>
      <c r="D368" t="s">
        <v>4238</v>
      </c>
      <c r="E368" t="s">
        <v>4263</v>
      </c>
      <c r="F368" t="s">
        <v>4309</v>
      </c>
      <c r="G368" t="s">
        <v>4571</v>
      </c>
      <c r="H368" t="s">
        <v>160</v>
      </c>
      <c r="J368" t="s">
        <v>4481</v>
      </c>
    </row>
    <row r="369" spans="1:10" x14ac:dyDescent="0.25">
      <c r="A369" s="40" t="s">
        <v>4143</v>
      </c>
      <c r="B369">
        <v>2012</v>
      </c>
      <c r="C369" s="39">
        <v>1830</v>
      </c>
      <c r="D369" t="s">
        <v>4153</v>
      </c>
      <c r="E369" t="s">
        <v>4180</v>
      </c>
      <c r="F369" t="s">
        <v>4299</v>
      </c>
      <c r="G369" t="s">
        <v>4571</v>
      </c>
      <c r="H369" t="s">
        <v>160</v>
      </c>
      <c r="J369" t="s">
        <v>4481</v>
      </c>
    </row>
    <row r="370" spans="1:10" x14ac:dyDescent="0.25">
      <c r="A370" s="40" t="s">
        <v>4143</v>
      </c>
      <c r="B370">
        <v>2018</v>
      </c>
      <c r="C370" s="39">
        <v>1824</v>
      </c>
      <c r="D370" t="s">
        <v>4269</v>
      </c>
      <c r="E370" t="s">
        <v>4207</v>
      </c>
      <c r="F370" t="s">
        <v>4419</v>
      </c>
      <c r="G370" t="s">
        <v>4571</v>
      </c>
      <c r="H370" t="s">
        <v>160</v>
      </c>
      <c r="J370" t="s">
        <v>4481</v>
      </c>
    </row>
    <row r="371" spans="1:10" x14ac:dyDescent="0.25">
      <c r="A371" s="40" t="s">
        <v>4186</v>
      </c>
      <c r="B371">
        <v>2012</v>
      </c>
      <c r="C371" s="39">
        <v>1813</v>
      </c>
      <c r="D371" t="s">
        <v>4231</v>
      </c>
      <c r="E371" t="s">
        <v>4270</v>
      </c>
      <c r="F371" t="s">
        <v>4301</v>
      </c>
      <c r="G371" t="s">
        <v>4571</v>
      </c>
      <c r="H371" t="s">
        <v>160</v>
      </c>
      <c r="J371" t="s">
        <v>4481</v>
      </c>
    </row>
    <row r="372" spans="1:10" x14ac:dyDescent="0.25">
      <c r="A372" s="40" t="s">
        <v>4183</v>
      </c>
      <c r="B372">
        <v>2012</v>
      </c>
      <c r="C372" s="39">
        <v>1804</v>
      </c>
      <c r="D372" t="s">
        <v>4153</v>
      </c>
      <c r="E372" t="s">
        <v>4236</v>
      </c>
      <c r="F372" t="s">
        <v>4305</v>
      </c>
      <c r="G372" t="s">
        <v>4571</v>
      </c>
      <c r="H372" t="s">
        <v>160</v>
      </c>
      <c r="J372" t="s">
        <v>4481</v>
      </c>
    </row>
    <row r="373" spans="1:10" x14ac:dyDescent="0.25">
      <c r="A373" s="40" t="s">
        <v>4148</v>
      </c>
      <c r="B373">
        <v>2018</v>
      </c>
      <c r="C373" s="39">
        <v>1801</v>
      </c>
      <c r="D373" t="s">
        <v>4172</v>
      </c>
      <c r="E373" t="s">
        <v>4166</v>
      </c>
      <c r="F373" t="s">
        <v>4439</v>
      </c>
      <c r="G373" t="s">
        <v>4571</v>
      </c>
      <c r="H373" t="s">
        <v>160</v>
      </c>
      <c r="J373" t="s">
        <v>4481</v>
      </c>
    </row>
    <row r="374" spans="1:10" x14ac:dyDescent="0.25">
      <c r="A374" s="40" t="s">
        <v>4179</v>
      </c>
      <c r="B374">
        <v>2012</v>
      </c>
      <c r="C374" s="39">
        <v>1780</v>
      </c>
      <c r="D374" t="s">
        <v>4202</v>
      </c>
      <c r="E374" t="s">
        <v>4208</v>
      </c>
      <c r="F374" t="s">
        <v>4304</v>
      </c>
      <c r="G374" t="s">
        <v>4571</v>
      </c>
      <c r="H374" t="s">
        <v>160</v>
      </c>
      <c r="J374" t="s">
        <v>4481</v>
      </c>
    </row>
    <row r="375" spans="1:10" x14ac:dyDescent="0.25">
      <c r="A375" s="40" t="s">
        <v>4152</v>
      </c>
      <c r="B375">
        <v>2018</v>
      </c>
      <c r="C375" s="39">
        <v>1771</v>
      </c>
      <c r="D375" t="s">
        <v>4177</v>
      </c>
      <c r="E375" t="s">
        <v>4251</v>
      </c>
      <c r="F375" t="s">
        <v>4234</v>
      </c>
      <c r="G375" t="s">
        <v>4571</v>
      </c>
      <c r="H375" t="s">
        <v>160</v>
      </c>
      <c r="J375" t="s">
        <v>4481</v>
      </c>
    </row>
    <row r="376" spans="1:10" x14ac:dyDescent="0.25">
      <c r="A376" s="40" t="s">
        <v>4175</v>
      </c>
      <c r="B376">
        <v>2012</v>
      </c>
      <c r="C376" s="39">
        <v>1763</v>
      </c>
      <c r="D376" t="s">
        <v>4231</v>
      </c>
      <c r="E376" t="s">
        <v>4208</v>
      </c>
      <c r="F376" t="s">
        <v>4447</v>
      </c>
      <c r="G376" t="s">
        <v>4571</v>
      </c>
      <c r="H376" t="s">
        <v>160</v>
      </c>
      <c r="J376" t="s">
        <v>4481</v>
      </c>
    </row>
    <row r="377" spans="1:10" x14ac:dyDescent="0.25">
      <c r="A377" s="40" t="s">
        <v>4168</v>
      </c>
      <c r="B377">
        <v>2012</v>
      </c>
      <c r="C377" s="39">
        <v>1759</v>
      </c>
      <c r="D377" t="s">
        <v>4176</v>
      </c>
      <c r="E377" t="s">
        <v>4291</v>
      </c>
      <c r="F377" t="s">
        <v>4386</v>
      </c>
      <c r="G377" t="s">
        <v>4571</v>
      </c>
      <c r="H377" t="s">
        <v>160</v>
      </c>
      <c r="J377" t="s">
        <v>4481</v>
      </c>
    </row>
    <row r="378" spans="1:10" x14ac:dyDescent="0.25">
      <c r="A378" s="40" t="s">
        <v>4164</v>
      </c>
      <c r="B378">
        <v>2012</v>
      </c>
      <c r="C378" s="39">
        <v>1755</v>
      </c>
      <c r="D378" t="s">
        <v>4188</v>
      </c>
      <c r="E378" t="s">
        <v>4153</v>
      </c>
      <c r="F378" t="s">
        <v>4367</v>
      </c>
      <c r="G378" t="s">
        <v>4571</v>
      </c>
      <c r="H378" t="s">
        <v>160</v>
      </c>
      <c r="J378" t="s">
        <v>4481</v>
      </c>
    </row>
    <row r="379" spans="1:10" x14ac:dyDescent="0.25">
      <c r="A379" s="40" t="s">
        <v>4171</v>
      </c>
      <c r="B379">
        <v>2012</v>
      </c>
      <c r="C379" s="39">
        <v>1752</v>
      </c>
      <c r="D379" t="s">
        <v>4282</v>
      </c>
      <c r="E379" t="s">
        <v>4242</v>
      </c>
      <c r="F379" t="s">
        <v>4445</v>
      </c>
      <c r="G379" t="s">
        <v>4571</v>
      </c>
      <c r="H379" t="s">
        <v>160</v>
      </c>
      <c r="J379" t="s">
        <v>4481</v>
      </c>
    </row>
    <row r="380" spans="1:10" x14ac:dyDescent="0.25">
      <c r="A380" s="40" t="s">
        <v>4156</v>
      </c>
      <c r="B380">
        <v>2017</v>
      </c>
      <c r="C380" s="39">
        <v>1749</v>
      </c>
      <c r="D380" t="s">
        <v>4149</v>
      </c>
      <c r="E380" t="s">
        <v>4190</v>
      </c>
      <c r="F380" t="s">
        <v>4234</v>
      </c>
      <c r="G380" t="s">
        <v>4571</v>
      </c>
      <c r="H380" t="s">
        <v>160</v>
      </c>
      <c r="J380" t="s">
        <v>4481</v>
      </c>
    </row>
    <row r="381" spans="1:10" x14ac:dyDescent="0.25">
      <c r="A381" s="40" t="s">
        <v>4160</v>
      </c>
      <c r="B381">
        <v>2012</v>
      </c>
      <c r="C381" s="39">
        <v>1733</v>
      </c>
      <c r="D381" t="s">
        <v>4202</v>
      </c>
      <c r="E381" t="s">
        <v>4180</v>
      </c>
      <c r="F381" t="s">
        <v>4445</v>
      </c>
      <c r="G381" t="s">
        <v>4571</v>
      </c>
      <c r="H381" t="s">
        <v>160</v>
      </c>
      <c r="J381" t="s">
        <v>4481</v>
      </c>
    </row>
    <row r="382" spans="1:10" x14ac:dyDescent="0.25">
      <c r="A382" s="40" t="s">
        <v>4160</v>
      </c>
      <c r="B382">
        <v>2017</v>
      </c>
      <c r="C382" s="39">
        <v>1731</v>
      </c>
      <c r="D382" t="s">
        <v>4205</v>
      </c>
      <c r="E382" t="s">
        <v>4210</v>
      </c>
      <c r="F382" t="s">
        <v>4278</v>
      </c>
      <c r="G382" t="s">
        <v>4571</v>
      </c>
      <c r="H382" t="s">
        <v>160</v>
      </c>
      <c r="J382" t="s">
        <v>4481</v>
      </c>
    </row>
    <row r="383" spans="1:10" x14ac:dyDescent="0.25">
      <c r="A383" s="40" t="s">
        <v>4164</v>
      </c>
      <c r="B383">
        <v>2017</v>
      </c>
      <c r="C383" s="39">
        <v>1727</v>
      </c>
      <c r="D383" t="s">
        <v>4173</v>
      </c>
      <c r="E383" t="s">
        <v>4230</v>
      </c>
      <c r="F383" t="s">
        <v>4209</v>
      </c>
      <c r="G383" t="s">
        <v>4571</v>
      </c>
      <c r="H383" t="s">
        <v>160</v>
      </c>
      <c r="J383" t="s">
        <v>4481</v>
      </c>
    </row>
    <row r="384" spans="1:10" x14ac:dyDescent="0.25">
      <c r="A384" s="40" t="s">
        <v>4152</v>
      </c>
      <c r="B384">
        <v>2013</v>
      </c>
      <c r="C384" s="39">
        <v>1719</v>
      </c>
      <c r="D384" t="s">
        <v>4205</v>
      </c>
      <c r="E384" t="s">
        <v>4237</v>
      </c>
      <c r="F384" t="s">
        <v>4305</v>
      </c>
      <c r="G384" t="s">
        <v>4571</v>
      </c>
      <c r="H384" t="s">
        <v>160</v>
      </c>
      <c r="J384" t="s">
        <v>4481</v>
      </c>
    </row>
    <row r="385" spans="1:10" x14ac:dyDescent="0.25">
      <c r="A385" s="40" t="s">
        <v>4156</v>
      </c>
      <c r="B385">
        <v>2012</v>
      </c>
      <c r="C385" s="39">
        <v>1715</v>
      </c>
      <c r="D385" t="s">
        <v>4206</v>
      </c>
      <c r="E385" t="s">
        <v>4348</v>
      </c>
      <c r="F385" t="s">
        <v>4335</v>
      </c>
      <c r="G385" t="s">
        <v>4571</v>
      </c>
      <c r="H385" t="s">
        <v>160</v>
      </c>
      <c r="J385" t="s">
        <v>4481</v>
      </c>
    </row>
    <row r="386" spans="1:10" x14ac:dyDescent="0.25">
      <c r="A386" s="40" t="s">
        <v>4168</v>
      </c>
      <c r="B386">
        <v>2017</v>
      </c>
      <c r="C386" s="39">
        <v>1709</v>
      </c>
      <c r="D386" t="s">
        <v>4181</v>
      </c>
      <c r="E386" t="s">
        <v>4195</v>
      </c>
      <c r="F386" t="s">
        <v>4285</v>
      </c>
      <c r="G386" t="s">
        <v>4571</v>
      </c>
      <c r="H386" t="s">
        <v>160</v>
      </c>
      <c r="J386" t="s">
        <v>4481</v>
      </c>
    </row>
    <row r="387" spans="1:10" x14ac:dyDescent="0.25">
      <c r="A387" s="40" t="s">
        <v>4148</v>
      </c>
      <c r="B387">
        <v>2013</v>
      </c>
      <c r="C387" s="39">
        <v>1707</v>
      </c>
      <c r="D387" t="s">
        <v>4244</v>
      </c>
      <c r="E387" t="s">
        <v>4295</v>
      </c>
      <c r="F387" t="s">
        <v>4300</v>
      </c>
      <c r="G387" t="s">
        <v>4571</v>
      </c>
      <c r="H387" t="s">
        <v>160</v>
      </c>
      <c r="J387" t="s">
        <v>4481</v>
      </c>
    </row>
    <row r="388" spans="1:10" x14ac:dyDescent="0.25">
      <c r="A388" s="40" t="s">
        <v>4171</v>
      </c>
      <c r="B388">
        <v>2017</v>
      </c>
      <c r="C388" s="39">
        <v>1705</v>
      </c>
      <c r="D388" t="s">
        <v>4149</v>
      </c>
      <c r="E388" t="s">
        <v>4154</v>
      </c>
      <c r="F388" t="s">
        <v>4338</v>
      </c>
      <c r="G388" t="s">
        <v>4571</v>
      </c>
      <c r="H388" t="s">
        <v>160</v>
      </c>
      <c r="J388" t="s">
        <v>4481</v>
      </c>
    </row>
    <row r="389" spans="1:10" x14ac:dyDescent="0.25">
      <c r="A389" s="40" t="s">
        <v>4143</v>
      </c>
      <c r="B389">
        <v>2013</v>
      </c>
      <c r="C389" s="39">
        <v>1700</v>
      </c>
      <c r="D389" t="s">
        <v>4187</v>
      </c>
      <c r="E389" t="s">
        <v>4231</v>
      </c>
      <c r="F389" t="s">
        <v>4300</v>
      </c>
      <c r="G389" t="s">
        <v>4571</v>
      </c>
      <c r="H389" t="s">
        <v>160</v>
      </c>
      <c r="J389" t="s">
        <v>4481</v>
      </c>
    </row>
    <row r="390" spans="1:10" x14ac:dyDescent="0.25">
      <c r="A390" s="40" t="s">
        <v>4175</v>
      </c>
      <c r="B390">
        <v>2017</v>
      </c>
      <c r="C390" s="39">
        <v>1686</v>
      </c>
      <c r="D390" t="s">
        <v>4184</v>
      </c>
      <c r="E390" t="s">
        <v>4169</v>
      </c>
      <c r="F390" t="s">
        <v>4178</v>
      </c>
      <c r="G390" t="s">
        <v>4571</v>
      </c>
      <c r="H390" t="s">
        <v>160</v>
      </c>
      <c r="J390" t="s">
        <v>4481</v>
      </c>
    </row>
    <row r="391" spans="1:10" x14ac:dyDescent="0.25">
      <c r="A391" s="40" t="s">
        <v>4186</v>
      </c>
      <c r="B391">
        <v>2013</v>
      </c>
      <c r="C391" s="39">
        <v>1681</v>
      </c>
      <c r="D391" t="s">
        <v>4180</v>
      </c>
      <c r="E391" t="s">
        <v>4265</v>
      </c>
      <c r="F391" t="s">
        <v>4335</v>
      </c>
      <c r="G391" t="s">
        <v>4571</v>
      </c>
      <c r="H391" t="s">
        <v>160</v>
      </c>
      <c r="J391" t="s">
        <v>4481</v>
      </c>
    </row>
    <row r="392" spans="1:10" x14ac:dyDescent="0.25">
      <c r="A392" s="40" t="s">
        <v>4183</v>
      </c>
      <c r="B392">
        <v>2013</v>
      </c>
      <c r="C392" s="39">
        <v>1666</v>
      </c>
      <c r="D392" t="s">
        <v>4274</v>
      </c>
      <c r="E392" t="s">
        <v>4243</v>
      </c>
      <c r="F392" t="s">
        <v>4304</v>
      </c>
      <c r="G392" t="s">
        <v>4571</v>
      </c>
      <c r="H392" t="s">
        <v>160</v>
      </c>
      <c r="J392" t="s">
        <v>4481</v>
      </c>
    </row>
    <row r="393" spans="1:10" x14ac:dyDescent="0.25">
      <c r="A393" s="40" t="s">
        <v>4164</v>
      </c>
      <c r="B393">
        <v>2013</v>
      </c>
      <c r="C393" s="39">
        <v>1657</v>
      </c>
      <c r="D393" t="s">
        <v>4205</v>
      </c>
      <c r="E393" t="s">
        <v>4176</v>
      </c>
      <c r="F393" t="s">
        <v>4315</v>
      </c>
      <c r="G393" t="s">
        <v>4571</v>
      </c>
      <c r="H393" t="s">
        <v>160</v>
      </c>
      <c r="J393" t="s">
        <v>4481</v>
      </c>
    </row>
    <row r="394" spans="1:10" x14ac:dyDescent="0.25">
      <c r="A394" s="40" t="s">
        <v>4179</v>
      </c>
      <c r="B394">
        <v>2017</v>
      </c>
      <c r="C394" s="39">
        <v>1654</v>
      </c>
      <c r="D394" t="s">
        <v>4149</v>
      </c>
      <c r="E394" t="s">
        <v>4157</v>
      </c>
      <c r="F394" t="s">
        <v>4240</v>
      </c>
      <c r="G394" t="s">
        <v>4571</v>
      </c>
      <c r="H394" t="s">
        <v>160</v>
      </c>
      <c r="J394" t="s">
        <v>4481</v>
      </c>
    </row>
    <row r="395" spans="1:10" x14ac:dyDescent="0.25">
      <c r="A395" s="40" t="s">
        <v>4160</v>
      </c>
      <c r="B395">
        <v>2013</v>
      </c>
      <c r="C395" s="39">
        <v>1654</v>
      </c>
      <c r="D395" t="s">
        <v>4188</v>
      </c>
      <c r="E395" t="s">
        <v>4290</v>
      </c>
      <c r="F395" t="s">
        <v>4307</v>
      </c>
      <c r="G395" t="s">
        <v>4571</v>
      </c>
      <c r="H395" t="s">
        <v>160</v>
      </c>
      <c r="J395" t="s">
        <v>4481</v>
      </c>
    </row>
    <row r="396" spans="1:10" x14ac:dyDescent="0.25">
      <c r="A396" s="40" t="s">
        <v>4168</v>
      </c>
      <c r="B396">
        <v>2013</v>
      </c>
      <c r="C396" s="39">
        <v>1654</v>
      </c>
      <c r="D396" t="s">
        <v>4290</v>
      </c>
      <c r="E396" t="s">
        <v>4205</v>
      </c>
      <c r="F396" t="s">
        <v>4308</v>
      </c>
      <c r="G396" t="s">
        <v>4571</v>
      </c>
      <c r="H396" t="s">
        <v>160</v>
      </c>
      <c r="J396" t="s">
        <v>4481</v>
      </c>
    </row>
    <row r="397" spans="1:10" x14ac:dyDescent="0.25">
      <c r="A397" s="40" t="s">
        <v>4175</v>
      </c>
      <c r="B397">
        <v>2013</v>
      </c>
      <c r="C397" s="39">
        <v>1650</v>
      </c>
      <c r="D397" t="s">
        <v>4232</v>
      </c>
      <c r="E397" t="s">
        <v>4236</v>
      </c>
      <c r="F397" t="s">
        <v>4303</v>
      </c>
      <c r="G397" t="s">
        <v>4571</v>
      </c>
      <c r="H397" t="s">
        <v>160</v>
      </c>
      <c r="J397" t="s">
        <v>4481</v>
      </c>
    </row>
    <row r="398" spans="1:10" x14ac:dyDescent="0.25">
      <c r="A398" s="40" t="s">
        <v>4179</v>
      </c>
      <c r="B398">
        <v>2013</v>
      </c>
      <c r="C398" s="39">
        <v>1650</v>
      </c>
      <c r="D398" t="s">
        <v>4206</v>
      </c>
      <c r="E398" t="s">
        <v>4254</v>
      </c>
      <c r="F398" t="s">
        <v>4335</v>
      </c>
      <c r="G398" t="s">
        <v>4571</v>
      </c>
      <c r="H398" t="s">
        <v>160</v>
      </c>
      <c r="J398" t="s">
        <v>4481</v>
      </c>
    </row>
    <row r="399" spans="1:10" x14ac:dyDescent="0.25">
      <c r="A399" s="40" t="s">
        <v>4156</v>
      </c>
      <c r="B399">
        <v>2013</v>
      </c>
      <c r="C399" s="39">
        <v>1645</v>
      </c>
      <c r="D399" t="s">
        <v>4153</v>
      </c>
      <c r="E399" t="s">
        <v>4153</v>
      </c>
      <c r="F399" t="s">
        <v>4273</v>
      </c>
      <c r="G399" t="s">
        <v>4571</v>
      </c>
      <c r="H399" t="s">
        <v>160</v>
      </c>
      <c r="J399" t="s">
        <v>4481</v>
      </c>
    </row>
    <row r="400" spans="1:10" x14ac:dyDescent="0.25">
      <c r="A400" s="40" t="s">
        <v>4171</v>
      </c>
      <c r="B400">
        <v>2013</v>
      </c>
      <c r="C400" s="39">
        <v>1645</v>
      </c>
      <c r="D400" t="s">
        <v>4238</v>
      </c>
      <c r="E400" t="s">
        <v>4202</v>
      </c>
      <c r="F400" t="s">
        <v>4299</v>
      </c>
      <c r="G400" t="s">
        <v>4571</v>
      </c>
      <c r="H400" t="s">
        <v>160</v>
      </c>
      <c r="J400" t="s">
        <v>4481</v>
      </c>
    </row>
    <row r="401" spans="1:10" x14ac:dyDescent="0.25">
      <c r="A401" s="40" t="s">
        <v>4152</v>
      </c>
      <c r="B401">
        <v>2014</v>
      </c>
      <c r="C401" s="39">
        <v>1643</v>
      </c>
      <c r="D401" t="s">
        <v>4223</v>
      </c>
      <c r="E401" t="s">
        <v>4274</v>
      </c>
      <c r="F401" t="s">
        <v>4293</v>
      </c>
      <c r="G401" t="s">
        <v>4571</v>
      </c>
      <c r="H401" t="s">
        <v>160</v>
      </c>
      <c r="J401" t="s">
        <v>4481</v>
      </c>
    </row>
    <row r="402" spans="1:10" x14ac:dyDescent="0.25">
      <c r="A402" s="40" t="s">
        <v>4183</v>
      </c>
      <c r="B402">
        <v>2017</v>
      </c>
      <c r="C402" s="39">
        <v>1636</v>
      </c>
      <c r="D402" t="s">
        <v>4245</v>
      </c>
      <c r="E402" t="s">
        <v>4230</v>
      </c>
      <c r="F402" t="s">
        <v>4169</v>
      </c>
      <c r="G402" t="s">
        <v>4571</v>
      </c>
      <c r="H402" t="s">
        <v>160</v>
      </c>
      <c r="J402" t="s">
        <v>4481</v>
      </c>
    </row>
    <row r="403" spans="1:10" x14ac:dyDescent="0.25">
      <c r="A403" s="40" t="s">
        <v>4186</v>
      </c>
      <c r="B403">
        <v>2017</v>
      </c>
      <c r="C403" s="39">
        <v>1624</v>
      </c>
      <c r="D403" t="s">
        <v>4177</v>
      </c>
      <c r="E403" t="s">
        <v>4227</v>
      </c>
      <c r="F403" t="s">
        <v>4217</v>
      </c>
      <c r="G403" t="s">
        <v>4571</v>
      </c>
      <c r="H403" t="s">
        <v>160</v>
      </c>
      <c r="J403" t="s">
        <v>4481</v>
      </c>
    </row>
    <row r="404" spans="1:10" x14ac:dyDescent="0.25">
      <c r="A404" s="40" t="s">
        <v>4175</v>
      </c>
      <c r="B404">
        <v>2016</v>
      </c>
      <c r="C404" s="39">
        <v>1610</v>
      </c>
      <c r="D404" t="s">
        <v>4286</v>
      </c>
      <c r="E404" t="s">
        <v>4190</v>
      </c>
      <c r="F404" t="s">
        <v>4195</v>
      </c>
      <c r="G404" t="s">
        <v>4571</v>
      </c>
      <c r="H404" t="s">
        <v>160</v>
      </c>
      <c r="J404" t="s">
        <v>4481</v>
      </c>
    </row>
    <row r="405" spans="1:10" x14ac:dyDescent="0.25">
      <c r="A405" s="40" t="s">
        <v>4179</v>
      </c>
      <c r="B405">
        <v>2016</v>
      </c>
      <c r="C405" s="39">
        <v>1609</v>
      </c>
      <c r="D405" t="s">
        <v>4227</v>
      </c>
      <c r="E405" t="s">
        <v>4240</v>
      </c>
      <c r="F405" t="s">
        <v>4144</v>
      </c>
      <c r="G405" t="s">
        <v>4571</v>
      </c>
      <c r="H405" t="s">
        <v>160</v>
      </c>
      <c r="J405" t="s">
        <v>4481</v>
      </c>
    </row>
    <row r="406" spans="1:10" x14ac:dyDescent="0.25">
      <c r="A406" s="40" t="s">
        <v>4143</v>
      </c>
      <c r="B406">
        <v>2017</v>
      </c>
      <c r="C406" s="39">
        <v>1606</v>
      </c>
      <c r="D406" t="s">
        <v>4290</v>
      </c>
      <c r="E406" t="s">
        <v>4261</v>
      </c>
      <c r="F406" t="s">
        <v>4251</v>
      </c>
      <c r="G406" t="s">
        <v>4571</v>
      </c>
      <c r="H406" t="s">
        <v>160</v>
      </c>
      <c r="J406" t="s">
        <v>4481</v>
      </c>
    </row>
    <row r="407" spans="1:10" x14ac:dyDescent="0.25">
      <c r="A407" s="40" t="s">
        <v>4148</v>
      </c>
      <c r="B407">
        <v>2014</v>
      </c>
      <c r="C407" s="39">
        <v>1599</v>
      </c>
      <c r="D407" t="s">
        <v>4208</v>
      </c>
      <c r="E407" t="s">
        <v>4310</v>
      </c>
      <c r="F407" t="s">
        <v>4297</v>
      </c>
      <c r="G407" t="s">
        <v>4571</v>
      </c>
      <c r="H407" t="s">
        <v>160</v>
      </c>
      <c r="J407" t="s">
        <v>4481</v>
      </c>
    </row>
    <row r="408" spans="1:10" x14ac:dyDescent="0.25">
      <c r="A408" s="40" t="s">
        <v>4148</v>
      </c>
      <c r="B408">
        <v>2017</v>
      </c>
      <c r="C408" s="39">
        <v>1598</v>
      </c>
      <c r="D408" t="s">
        <v>4290</v>
      </c>
      <c r="E408" t="s">
        <v>4260</v>
      </c>
      <c r="F408" t="s">
        <v>4239</v>
      </c>
      <c r="G408" t="s">
        <v>4571</v>
      </c>
      <c r="H408" t="s">
        <v>160</v>
      </c>
      <c r="J408" t="s">
        <v>4481</v>
      </c>
    </row>
    <row r="409" spans="1:10" x14ac:dyDescent="0.25">
      <c r="A409" s="40" t="s">
        <v>4168</v>
      </c>
      <c r="B409">
        <v>2016</v>
      </c>
      <c r="C409" s="39">
        <v>1598</v>
      </c>
      <c r="D409" t="s">
        <v>4205</v>
      </c>
      <c r="E409" t="s">
        <v>4244</v>
      </c>
      <c r="F409" t="s">
        <v>4161</v>
      </c>
      <c r="G409" t="s">
        <v>4571</v>
      </c>
      <c r="H409" t="s">
        <v>160</v>
      </c>
      <c r="J409" t="s">
        <v>4481</v>
      </c>
    </row>
    <row r="410" spans="1:10" x14ac:dyDescent="0.25">
      <c r="A410" s="40" t="s">
        <v>4171</v>
      </c>
      <c r="B410">
        <v>2016</v>
      </c>
      <c r="C410" s="39">
        <v>1594</v>
      </c>
      <c r="D410" t="s">
        <v>4206</v>
      </c>
      <c r="E410" t="s">
        <v>4177</v>
      </c>
      <c r="F410" t="s">
        <v>4199</v>
      </c>
      <c r="G410" t="s">
        <v>4571</v>
      </c>
      <c r="H410" t="s">
        <v>160</v>
      </c>
      <c r="J410" t="s">
        <v>4481</v>
      </c>
    </row>
    <row r="411" spans="1:10" x14ac:dyDescent="0.25">
      <c r="A411" s="40" t="s">
        <v>4152</v>
      </c>
      <c r="B411">
        <v>2017</v>
      </c>
      <c r="C411" s="39">
        <v>1590</v>
      </c>
      <c r="D411" t="s">
        <v>4177</v>
      </c>
      <c r="E411" t="s">
        <v>4286</v>
      </c>
      <c r="F411" t="s">
        <v>4165</v>
      </c>
      <c r="G411" t="s">
        <v>4571</v>
      </c>
      <c r="H411" t="s">
        <v>160</v>
      </c>
      <c r="J411" t="s">
        <v>4481</v>
      </c>
    </row>
    <row r="412" spans="1:10" x14ac:dyDescent="0.25">
      <c r="A412" s="40" t="s">
        <v>4164</v>
      </c>
      <c r="B412">
        <v>2016</v>
      </c>
      <c r="C412" s="39">
        <v>1589</v>
      </c>
      <c r="D412" t="s">
        <v>4282</v>
      </c>
      <c r="E412" t="s">
        <v>4202</v>
      </c>
      <c r="F412" t="s">
        <v>4239</v>
      </c>
      <c r="G412" t="s">
        <v>4571</v>
      </c>
      <c r="H412" t="s">
        <v>160</v>
      </c>
      <c r="J412" t="s">
        <v>4481</v>
      </c>
    </row>
    <row r="413" spans="1:10" x14ac:dyDescent="0.25">
      <c r="A413" s="40" t="s">
        <v>4148</v>
      </c>
      <c r="B413">
        <v>2016</v>
      </c>
      <c r="C413" s="39">
        <v>1583</v>
      </c>
      <c r="D413" t="s">
        <v>4205</v>
      </c>
      <c r="E413" t="s">
        <v>4165</v>
      </c>
      <c r="F413" t="s">
        <v>4173</v>
      </c>
      <c r="G413" t="s">
        <v>4571</v>
      </c>
      <c r="H413" t="s">
        <v>160</v>
      </c>
      <c r="J413" t="s">
        <v>4481</v>
      </c>
    </row>
    <row r="414" spans="1:10" x14ac:dyDescent="0.25">
      <c r="A414" s="40" t="s">
        <v>4152</v>
      </c>
      <c r="B414">
        <v>2016</v>
      </c>
      <c r="C414" s="39">
        <v>1580</v>
      </c>
      <c r="D414" t="s">
        <v>4290</v>
      </c>
      <c r="E414" t="s">
        <v>4181</v>
      </c>
      <c r="F414" t="s">
        <v>4210</v>
      </c>
      <c r="G414" t="s">
        <v>4571</v>
      </c>
      <c r="H414" t="s">
        <v>160</v>
      </c>
      <c r="J414" t="s">
        <v>4481</v>
      </c>
    </row>
    <row r="415" spans="1:10" x14ac:dyDescent="0.25">
      <c r="A415" s="40" t="s">
        <v>4160</v>
      </c>
      <c r="B415">
        <v>2016</v>
      </c>
      <c r="C415" s="39">
        <v>1576</v>
      </c>
      <c r="D415" t="s">
        <v>4274</v>
      </c>
      <c r="E415" t="s">
        <v>4291</v>
      </c>
      <c r="F415" t="s">
        <v>4205</v>
      </c>
      <c r="G415" t="s">
        <v>4571</v>
      </c>
      <c r="H415" t="s">
        <v>160</v>
      </c>
      <c r="J415" t="s">
        <v>4481</v>
      </c>
    </row>
    <row r="416" spans="1:10" x14ac:dyDescent="0.25">
      <c r="A416" s="40" t="s">
        <v>4183</v>
      </c>
      <c r="B416">
        <v>2016</v>
      </c>
      <c r="C416" s="39">
        <v>1575</v>
      </c>
      <c r="D416" t="s">
        <v>4286</v>
      </c>
      <c r="E416" t="s">
        <v>4153</v>
      </c>
      <c r="F416" t="s">
        <v>4177</v>
      </c>
      <c r="G416" t="s">
        <v>4571</v>
      </c>
      <c r="H416" t="s">
        <v>160</v>
      </c>
      <c r="J416" t="s">
        <v>4481</v>
      </c>
    </row>
    <row r="417" spans="1:10" x14ac:dyDescent="0.25">
      <c r="A417" s="40" t="s">
        <v>4164</v>
      </c>
      <c r="B417">
        <v>2015</v>
      </c>
      <c r="C417" s="39">
        <v>1575</v>
      </c>
      <c r="D417" t="s">
        <v>4286</v>
      </c>
      <c r="E417" t="s">
        <v>4173</v>
      </c>
      <c r="F417" t="s">
        <v>4144</v>
      </c>
      <c r="G417" t="s">
        <v>4571</v>
      </c>
      <c r="H417" t="s">
        <v>160</v>
      </c>
      <c r="J417" t="s">
        <v>4481</v>
      </c>
    </row>
    <row r="418" spans="1:10" x14ac:dyDescent="0.25">
      <c r="A418" s="40" t="s">
        <v>4186</v>
      </c>
      <c r="B418">
        <v>2016</v>
      </c>
      <c r="C418" s="39">
        <v>1573</v>
      </c>
      <c r="D418" t="s">
        <v>4290</v>
      </c>
      <c r="E418" t="s">
        <v>4187</v>
      </c>
      <c r="F418" t="s">
        <v>4165</v>
      </c>
      <c r="G418" t="s">
        <v>4571</v>
      </c>
      <c r="H418" t="s">
        <v>160</v>
      </c>
      <c r="J418" t="s">
        <v>4481</v>
      </c>
    </row>
    <row r="419" spans="1:10" x14ac:dyDescent="0.25">
      <c r="A419" s="40" t="s">
        <v>4160</v>
      </c>
      <c r="B419">
        <v>2015</v>
      </c>
      <c r="C419" s="39">
        <v>1573</v>
      </c>
      <c r="D419" t="s">
        <v>4223</v>
      </c>
      <c r="E419" t="s">
        <v>4210</v>
      </c>
      <c r="F419" t="s">
        <v>4251</v>
      </c>
      <c r="G419" t="s">
        <v>4571</v>
      </c>
      <c r="H419" t="s">
        <v>160</v>
      </c>
      <c r="J419" t="s">
        <v>4481</v>
      </c>
    </row>
    <row r="420" spans="1:10" x14ac:dyDescent="0.25">
      <c r="A420" s="40" t="s">
        <v>4168</v>
      </c>
      <c r="B420">
        <v>2015</v>
      </c>
      <c r="C420" s="39">
        <v>1573</v>
      </c>
      <c r="D420" t="s">
        <v>4210</v>
      </c>
      <c r="E420" t="s">
        <v>4176</v>
      </c>
      <c r="F420" t="s">
        <v>4199</v>
      </c>
      <c r="G420" t="s">
        <v>4571</v>
      </c>
      <c r="H420" t="s">
        <v>160</v>
      </c>
      <c r="J420" t="s">
        <v>4481</v>
      </c>
    </row>
    <row r="421" spans="1:10" x14ac:dyDescent="0.25">
      <c r="A421" s="40" t="s">
        <v>4156</v>
      </c>
      <c r="B421">
        <v>2016</v>
      </c>
      <c r="C421" s="39">
        <v>1572</v>
      </c>
      <c r="D421" t="s">
        <v>4238</v>
      </c>
      <c r="E421" t="s">
        <v>4201</v>
      </c>
      <c r="F421" t="s">
        <v>4232</v>
      </c>
      <c r="G421" t="s">
        <v>4571</v>
      </c>
      <c r="H421" t="s">
        <v>160</v>
      </c>
      <c r="J421" t="s">
        <v>4481</v>
      </c>
    </row>
    <row r="422" spans="1:10" x14ac:dyDescent="0.25">
      <c r="A422" s="40" t="s">
        <v>4156</v>
      </c>
      <c r="B422">
        <v>2015</v>
      </c>
      <c r="C422" s="39">
        <v>1572</v>
      </c>
      <c r="D422" t="s">
        <v>4223</v>
      </c>
      <c r="E422" t="s">
        <v>4232</v>
      </c>
      <c r="F422" t="s">
        <v>4225</v>
      </c>
      <c r="G422" t="s">
        <v>4571</v>
      </c>
      <c r="H422" t="s">
        <v>160</v>
      </c>
      <c r="J422" t="s">
        <v>4481</v>
      </c>
    </row>
    <row r="423" spans="1:10" x14ac:dyDescent="0.25">
      <c r="A423" s="40" t="s">
        <v>4148</v>
      </c>
      <c r="B423">
        <v>2015</v>
      </c>
      <c r="C423" s="39">
        <v>1568</v>
      </c>
      <c r="D423" t="s">
        <v>4245</v>
      </c>
      <c r="E423" t="s">
        <v>4261</v>
      </c>
      <c r="F423" t="s">
        <v>4237</v>
      </c>
      <c r="G423" t="s">
        <v>4571</v>
      </c>
      <c r="H423" t="s">
        <v>160</v>
      </c>
      <c r="J423" t="s">
        <v>4481</v>
      </c>
    </row>
    <row r="424" spans="1:10" x14ac:dyDescent="0.25">
      <c r="A424" s="40" t="s">
        <v>4179</v>
      </c>
      <c r="B424">
        <v>2015</v>
      </c>
      <c r="C424" s="39">
        <v>1567</v>
      </c>
      <c r="D424" t="s">
        <v>4245</v>
      </c>
      <c r="E424" t="s">
        <v>4205</v>
      </c>
      <c r="F424" t="s">
        <v>4225</v>
      </c>
      <c r="G424" t="s">
        <v>4571</v>
      </c>
      <c r="H424" t="s">
        <v>160</v>
      </c>
      <c r="J424" t="s">
        <v>4481</v>
      </c>
    </row>
    <row r="425" spans="1:10" x14ac:dyDescent="0.25">
      <c r="A425" s="40" t="s">
        <v>4143</v>
      </c>
      <c r="B425">
        <v>2016</v>
      </c>
      <c r="C425" s="39">
        <v>1566</v>
      </c>
      <c r="D425" t="s">
        <v>4180</v>
      </c>
      <c r="E425" t="s">
        <v>4187</v>
      </c>
      <c r="F425" t="s">
        <v>4286</v>
      </c>
      <c r="G425" t="s">
        <v>4571</v>
      </c>
      <c r="H425" t="s">
        <v>160</v>
      </c>
      <c r="J425" t="s">
        <v>4481</v>
      </c>
    </row>
    <row r="426" spans="1:10" x14ac:dyDescent="0.25">
      <c r="A426" s="40" t="s">
        <v>4143</v>
      </c>
      <c r="B426">
        <v>2015</v>
      </c>
      <c r="C426" s="39">
        <v>1564</v>
      </c>
      <c r="D426" t="s">
        <v>4238</v>
      </c>
      <c r="E426" t="s">
        <v>4210</v>
      </c>
      <c r="F426" t="s">
        <v>4177</v>
      </c>
      <c r="G426" t="s">
        <v>4571</v>
      </c>
      <c r="H426" t="s">
        <v>160</v>
      </c>
      <c r="J426" t="s">
        <v>4481</v>
      </c>
    </row>
    <row r="427" spans="1:10" x14ac:dyDescent="0.25">
      <c r="A427" s="40" t="s">
        <v>4186</v>
      </c>
      <c r="B427">
        <v>2015</v>
      </c>
      <c r="C427" s="39">
        <v>1563</v>
      </c>
      <c r="D427" t="s">
        <v>4232</v>
      </c>
      <c r="E427" t="s">
        <v>4176</v>
      </c>
      <c r="F427" t="s">
        <v>4177</v>
      </c>
      <c r="G427" t="s">
        <v>4571</v>
      </c>
      <c r="H427" t="s">
        <v>160</v>
      </c>
      <c r="J427" t="s">
        <v>4481</v>
      </c>
    </row>
    <row r="428" spans="1:10" x14ac:dyDescent="0.25">
      <c r="A428" s="40" t="s">
        <v>4175</v>
      </c>
      <c r="B428">
        <v>2015</v>
      </c>
      <c r="C428" s="39">
        <v>1559</v>
      </c>
      <c r="D428" t="s">
        <v>4153</v>
      </c>
      <c r="E428" t="s">
        <v>4238</v>
      </c>
      <c r="F428" t="s">
        <v>4199</v>
      </c>
      <c r="G428" t="s">
        <v>4571</v>
      </c>
      <c r="H428" t="s">
        <v>160</v>
      </c>
      <c r="J428" t="s">
        <v>4481</v>
      </c>
    </row>
    <row r="429" spans="1:10" x14ac:dyDescent="0.25">
      <c r="A429" s="40" t="s">
        <v>4152</v>
      </c>
      <c r="B429">
        <v>2015</v>
      </c>
      <c r="C429" s="39">
        <v>1558</v>
      </c>
      <c r="D429" t="s">
        <v>4149</v>
      </c>
      <c r="E429" t="s">
        <v>4161</v>
      </c>
      <c r="F429" t="s">
        <v>4329</v>
      </c>
      <c r="G429" t="s">
        <v>4571</v>
      </c>
      <c r="H429" t="s">
        <v>160</v>
      </c>
      <c r="J429" t="s">
        <v>4481</v>
      </c>
    </row>
    <row r="430" spans="1:10" x14ac:dyDescent="0.25">
      <c r="A430" s="40" t="s">
        <v>4183</v>
      </c>
      <c r="B430">
        <v>2015</v>
      </c>
      <c r="C430" s="39">
        <v>1557</v>
      </c>
      <c r="D430" t="s">
        <v>4187</v>
      </c>
      <c r="E430" t="s">
        <v>4244</v>
      </c>
      <c r="F430" t="s">
        <v>4286</v>
      </c>
      <c r="G430" t="s">
        <v>4571</v>
      </c>
      <c r="H430" t="s">
        <v>160</v>
      </c>
      <c r="J430" t="s">
        <v>4481</v>
      </c>
    </row>
    <row r="431" spans="1:10" x14ac:dyDescent="0.25">
      <c r="A431" s="40" t="s">
        <v>4183</v>
      </c>
      <c r="B431">
        <v>2014</v>
      </c>
      <c r="C431" s="39">
        <v>1554</v>
      </c>
      <c r="D431" t="s">
        <v>4165</v>
      </c>
      <c r="E431" t="s">
        <v>4263</v>
      </c>
      <c r="F431" t="s">
        <v>4305</v>
      </c>
      <c r="G431" t="s">
        <v>4571</v>
      </c>
      <c r="H431" t="s">
        <v>160</v>
      </c>
      <c r="J431" t="s">
        <v>4481</v>
      </c>
    </row>
    <row r="432" spans="1:10" x14ac:dyDescent="0.25">
      <c r="A432" s="40" t="s">
        <v>4171</v>
      </c>
      <c r="B432">
        <v>2015</v>
      </c>
      <c r="C432" s="39">
        <v>1550</v>
      </c>
      <c r="D432" t="s">
        <v>4282</v>
      </c>
      <c r="E432" t="s">
        <v>4153</v>
      </c>
      <c r="F432" t="s">
        <v>4216</v>
      </c>
      <c r="G432" t="s">
        <v>4571</v>
      </c>
      <c r="H432" t="s">
        <v>160</v>
      </c>
      <c r="J432" t="s">
        <v>4481</v>
      </c>
    </row>
    <row r="433" spans="1:10" x14ac:dyDescent="0.25">
      <c r="A433" s="40" t="s">
        <v>4186</v>
      </c>
      <c r="B433">
        <v>2014</v>
      </c>
      <c r="C433" s="39">
        <v>1545</v>
      </c>
      <c r="D433" t="s">
        <v>4232</v>
      </c>
      <c r="E433" t="s">
        <v>4308</v>
      </c>
      <c r="F433" t="s">
        <v>4358</v>
      </c>
      <c r="G433" t="s">
        <v>4571</v>
      </c>
      <c r="H433" t="s">
        <v>160</v>
      </c>
      <c r="J433" t="s">
        <v>4481</v>
      </c>
    </row>
    <row r="434" spans="1:10" x14ac:dyDescent="0.25">
      <c r="A434" s="40" t="s">
        <v>4143</v>
      </c>
      <c r="B434">
        <v>2014</v>
      </c>
      <c r="C434" s="39">
        <v>1545</v>
      </c>
      <c r="D434" t="s">
        <v>4371</v>
      </c>
      <c r="E434" t="s">
        <v>4299</v>
      </c>
      <c r="F434" t="s">
        <v>4355</v>
      </c>
      <c r="G434" t="s">
        <v>4571</v>
      </c>
      <c r="H434" t="s">
        <v>160</v>
      </c>
      <c r="J434" t="s">
        <v>4481</v>
      </c>
    </row>
    <row r="435" spans="1:10" x14ac:dyDescent="0.25">
      <c r="A435" s="40" t="s">
        <v>4156</v>
      </c>
      <c r="B435">
        <v>2014</v>
      </c>
      <c r="C435" s="39">
        <v>1541</v>
      </c>
      <c r="D435" t="s">
        <v>4176</v>
      </c>
      <c r="E435" t="s">
        <v>4239</v>
      </c>
      <c r="F435" t="s">
        <v>4297</v>
      </c>
      <c r="G435" t="s">
        <v>4571</v>
      </c>
      <c r="H435" t="s">
        <v>160</v>
      </c>
      <c r="J435" t="s">
        <v>4481</v>
      </c>
    </row>
    <row r="436" spans="1:10" x14ac:dyDescent="0.25">
      <c r="A436" s="40" t="s">
        <v>4179</v>
      </c>
      <c r="B436">
        <v>2014</v>
      </c>
      <c r="C436" s="39">
        <v>1536</v>
      </c>
      <c r="D436" t="s">
        <v>4291</v>
      </c>
      <c r="E436" t="s">
        <v>4282</v>
      </c>
      <c r="F436" t="s">
        <v>4301</v>
      </c>
      <c r="G436" t="s">
        <v>4571</v>
      </c>
      <c r="H436" t="s">
        <v>160</v>
      </c>
      <c r="J436" t="s">
        <v>4481</v>
      </c>
    </row>
    <row r="437" spans="1:10" x14ac:dyDescent="0.25">
      <c r="A437" s="40" t="s">
        <v>4160</v>
      </c>
      <c r="B437">
        <v>2014</v>
      </c>
      <c r="C437" s="39">
        <v>1535</v>
      </c>
      <c r="D437" t="s">
        <v>4286</v>
      </c>
      <c r="E437" t="s">
        <v>4161</v>
      </c>
      <c r="F437" t="s">
        <v>4302</v>
      </c>
      <c r="G437" t="s">
        <v>4571</v>
      </c>
      <c r="H437" t="s">
        <v>160</v>
      </c>
      <c r="J437" t="s">
        <v>4481</v>
      </c>
    </row>
    <row r="438" spans="1:10" x14ac:dyDescent="0.25">
      <c r="A438" s="40" t="s">
        <v>4164</v>
      </c>
      <c r="B438">
        <v>2014</v>
      </c>
      <c r="C438" s="39">
        <v>1533</v>
      </c>
      <c r="D438" t="s">
        <v>4181</v>
      </c>
      <c r="E438" t="s">
        <v>4177</v>
      </c>
      <c r="F438" t="s">
        <v>4350</v>
      </c>
      <c r="G438" t="s">
        <v>4571</v>
      </c>
      <c r="H438" t="s">
        <v>160</v>
      </c>
      <c r="J438" t="s">
        <v>4481</v>
      </c>
    </row>
    <row r="439" spans="1:10" x14ac:dyDescent="0.25">
      <c r="A439" s="40" t="s">
        <v>4168</v>
      </c>
      <c r="B439">
        <v>2014</v>
      </c>
      <c r="C439" s="39">
        <v>1528</v>
      </c>
      <c r="D439" t="s">
        <v>4149</v>
      </c>
      <c r="E439" t="s">
        <v>4153</v>
      </c>
      <c r="F439" t="s">
        <v>4304</v>
      </c>
      <c r="G439" t="s">
        <v>4571</v>
      </c>
      <c r="H439" t="s">
        <v>160</v>
      </c>
      <c r="J439" t="s">
        <v>4481</v>
      </c>
    </row>
    <row r="440" spans="1:10" x14ac:dyDescent="0.25">
      <c r="A440" s="40" t="s">
        <v>4175</v>
      </c>
      <c r="B440">
        <v>2014</v>
      </c>
      <c r="C440" s="39">
        <v>1515</v>
      </c>
      <c r="D440" t="s">
        <v>4203</v>
      </c>
      <c r="E440" t="s">
        <v>4248</v>
      </c>
      <c r="F440" t="s">
        <v>4386</v>
      </c>
      <c r="G440" t="s">
        <v>4571</v>
      </c>
      <c r="H440" t="s">
        <v>160</v>
      </c>
      <c r="J440" t="s">
        <v>4481</v>
      </c>
    </row>
    <row r="441" spans="1:10" x14ac:dyDescent="0.25">
      <c r="A441" s="40" t="s">
        <v>4171</v>
      </c>
      <c r="B441">
        <v>2014</v>
      </c>
      <c r="C441" s="39">
        <v>1511</v>
      </c>
      <c r="D441" t="s">
        <v>4238</v>
      </c>
      <c r="E441" t="s">
        <v>4263</v>
      </c>
      <c r="F441" t="s">
        <v>4386</v>
      </c>
      <c r="G441" t="s">
        <v>4571</v>
      </c>
      <c r="H441" t="s">
        <v>160</v>
      </c>
      <c r="J441" t="s">
        <v>4481</v>
      </c>
    </row>
    <row r="442" spans="1:10" x14ac:dyDescent="0.25">
      <c r="A442" t="s">
        <v>4148</v>
      </c>
      <c r="B442">
        <v>2025</v>
      </c>
      <c r="C442" s="3">
        <v>5238</v>
      </c>
      <c r="D442" t="s">
        <v>4216</v>
      </c>
      <c r="E442" t="s">
        <v>4345</v>
      </c>
      <c r="F442" t="s">
        <v>4525</v>
      </c>
      <c r="G442" t="s">
        <v>103</v>
      </c>
      <c r="H442" t="s">
        <v>4473</v>
      </c>
      <c r="J442" t="s">
        <v>4481</v>
      </c>
    </row>
    <row r="443" spans="1:10" x14ac:dyDescent="0.25">
      <c r="A443" t="s">
        <v>4152</v>
      </c>
      <c r="B443">
        <v>2025</v>
      </c>
      <c r="C443" s="3">
        <v>5104</v>
      </c>
      <c r="D443" t="s">
        <v>4328</v>
      </c>
      <c r="E443" t="s">
        <v>4268</v>
      </c>
      <c r="F443" t="s">
        <v>4526</v>
      </c>
      <c r="G443" t="s">
        <v>103</v>
      </c>
      <c r="H443" t="s">
        <v>4473</v>
      </c>
      <c r="J443" t="s">
        <v>4481</v>
      </c>
    </row>
    <row r="444" spans="1:10" x14ac:dyDescent="0.25">
      <c r="A444" t="s">
        <v>4156</v>
      </c>
      <c r="B444">
        <v>2024</v>
      </c>
      <c r="C444" s="3">
        <v>4952</v>
      </c>
      <c r="D444" t="s">
        <v>4177</v>
      </c>
      <c r="E444" t="s">
        <v>4256</v>
      </c>
      <c r="F444" t="s">
        <v>4463</v>
      </c>
      <c r="G444" t="s">
        <v>103</v>
      </c>
      <c r="H444" t="s">
        <v>4473</v>
      </c>
      <c r="J444" t="s">
        <v>4481</v>
      </c>
    </row>
    <row r="445" spans="1:10" x14ac:dyDescent="0.25">
      <c r="A445" t="s">
        <v>4160</v>
      </c>
      <c r="B445">
        <v>2024</v>
      </c>
      <c r="C445" s="3">
        <v>4891</v>
      </c>
      <c r="D445" t="s">
        <v>4269</v>
      </c>
      <c r="E445" t="s">
        <v>4150</v>
      </c>
      <c r="F445" t="s">
        <v>4527</v>
      </c>
      <c r="G445" t="s">
        <v>103</v>
      </c>
      <c r="H445" t="s">
        <v>4473</v>
      </c>
      <c r="J445" t="s">
        <v>4481</v>
      </c>
    </row>
    <row r="446" spans="1:10" x14ac:dyDescent="0.25">
      <c r="A446" t="s">
        <v>4164</v>
      </c>
      <c r="B446">
        <v>2024</v>
      </c>
      <c r="C446" s="3">
        <v>4830</v>
      </c>
      <c r="D446" t="s">
        <v>4161</v>
      </c>
      <c r="E446" t="s">
        <v>4213</v>
      </c>
      <c r="F446" t="s">
        <v>4494</v>
      </c>
      <c r="G446" t="s">
        <v>103</v>
      </c>
      <c r="H446" t="s">
        <v>4473</v>
      </c>
      <c r="J446" t="s">
        <v>4481</v>
      </c>
    </row>
    <row r="447" spans="1:10" x14ac:dyDescent="0.25">
      <c r="A447" t="s">
        <v>4168</v>
      </c>
      <c r="B447">
        <v>2024</v>
      </c>
      <c r="C447" s="3">
        <v>4756</v>
      </c>
      <c r="D447" t="s">
        <v>4241</v>
      </c>
      <c r="E447" t="s">
        <v>4158</v>
      </c>
      <c r="F447" t="s">
        <v>4455</v>
      </c>
      <c r="G447" t="s">
        <v>103</v>
      </c>
      <c r="H447" t="s">
        <v>4473</v>
      </c>
      <c r="J447" t="s">
        <v>4481</v>
      </c>
    </row>
    <row r="448" spans="1:10" x14ac:dyDescent="0.25">
      <c r="A448" t="s">
        <v>4171</v>
      </c>
      <c r="B448">
        <v>2024</v>
      </c>
      <c r="C448" s="3">
        <v>4717</v>
      </c>
      <c r="D448" t="s">
        <v>4227</v>
      </c>
      <c r="E448" t="s">
        <v>4211</v>
      </c>
      <c r="F448" t="s">
        <v>4528</v>
      </c>
      <c r="G448" t="s">
        <v>103</v>
      </c>
      <c r="H448" t="s">
        <v>4473</v>
      </c>
      <c r="J448" t="s">
        <v>4481</v>
      </c>
    </row>
    <row r="449" spans="1:10" x14ac:dyDescent="0.25">
      <c r="A449" t="s">
        <v>4175</v>
      </c>
      <c r="B449">
        <v>2024</v>
      </c>
      <c r="C449" s="3">
        <v>4622</v>
      </c>
      <c r="D449" t="s">
        <v>4230</v>
      </c>
      <c r="E449" t="s">
        <v>4246</v>
      </c>
      <c r="F449" t="s">
        <v>4390</v>
      </c>
      <c r="G449" t="s">
        <v>103</v>
      </c>
      <c r="H449" t="s">
        <v>4473</v>
      </c>
      <c r="J449" t="s">
        <v>4481</v>
      </c>
    </row>
    <row r="450" spans="1:10" x14ac:dyDescent="0.25">
      <c r="A450" t="s">
        <v>4179</v>
      </c>
      <c r="B450">
        <v>2024</v>
      </c>
      <c r="C450" s="3">
        <v>4514</v>
      </c>
      <c r="D450" t="s">
        <v>4239</v>
      </c>
      <c r="E450" t="s">
        <v>4256</v>
      </c>
      <c r="F450" t="s">
        <v>4401</v>
      </c>
      <c r="G450" t="s">
        <v>103</v>
      </c>
      <c r="H450" t="s">
        <v>4473</v>
      </c>
      <c r="J450" t="s">
        <v>4481</v>
      </c>
    </row>
    <row r="451" spans="1:10" x14ac:dyDescent="0.25">
      <c r="A451" t="s">
        <v>4183</v>
      </c>
      <c r="B451">
        <v>2024</v>
      </c>
      <c r="C451" s="3">
        <v>4473</v>
      </c>
      <c r="D451" t="s">
        <v>4172</v>
      </c>
      <c r="E451" t="s">
        <v>4215</v>
      </c>
      <c r="F451" t="s">
        <v>4401</v>
      </c>
      <c r="G451" t="s">
        <v>103</v>
      </c>
      <c r="H451" t="s">
        <v>4473</v>
      </c>
      <c r="J451" t="s">
        <v>4481</v>
      </c>
    </row>
    <row r="452" spans="1:10" x14ac:dyDescent="0.25">
      <c r="A452" t="s">
        <v>4186</v>
      </c>
      <c r="B452">
        <v>2024</v>
      </c>
      <c r="C452" s="3">
        <v>4397</v>
      </c>
      <c r="D452" t="s">
        <v>4260</v>
      </c>
      <c r="E452" t="s">
        <v>4198</v>
      </c>
      <c r="F452" t="s">
        <v>4325</v>
      </c>
      <c r="G452" t="s">
        <v>103</v>
      </c>
      <c r="H452" t="s">
        <v>4473</v>
      </c>
      <c r="J452" t="s">
        <v>4481</v>
      </c>
    </row>
    <row r="453" spans="1:10" x14ac:dyDescent="0.25">
      <c r="A453" t="s">
        <v>4143</v>
      </c>
      <c r="B453">
        <v>2024</v>
      </c>
      <c r="C453" s="3">
        <v>4335</v>
      </c>
      <c r="D453" t="s">
        <v>4161</v>
      </c>
      <c r="E453" t="s">
        <v>4258</v>
      </c>
      <c r="F453" t="s">
        <v>4318</v>
      </c>
      <c r="G453" t="s">
        <v>103</v>
      </c>
      <c r="H453" t="s">
        <v>4473</v>
      </c>
      <c r="J453" t="s">
        <v>4481</v>
      </c>
    </row>
    <row r="454" spans="1:10" x14ac:dyDescent="0.25">
      <c r="A454" t="s">
        <v>4148</v>
      </c>
      <c r="B454">
        <v>2024</v>
      </c>
      <c r="C454" s="3">
        <v>4268</v>
      </c>
      <c r="D454" t="s">
        <v>4184</v>
      </c>
      <c r="E454" t="s">
        <v>4288</v>
      </c>
      <c r="F454" t="s">
        <v>4155</v>
      </c>
      <c r="G454" t="s">
        <v>103</v>
      </c>
      <c r="H454" t="s">
        <v>4473</v>
      </c>
      <c r="J454" t="s">
        <v>4481</v>
      </c>
    </row>
    <row r="455" spans="1:10" x14ac:dyDescent="0.25">
      <c r="A455" t="s">
        <v>4152</v>
      </c>
      <c r="B455">
        <v>2024</v>
      </c>
      <c r="C455" s="3">
        <v>4190</v>
      </c>
      <c r="D455" t="s">
        <v>4172</v>
      </c>
      <c r="E455" t="s">
        <v>4328</v>
      </c>
      <c r="F455" t="s">
        <v>4369</v>
      </c>
      <c r="G455" t="s">
        <v>103</v>
      </c>
      <c r="H455" t="s">
        <v>4473</v>
      </c>
      <c r="J455" t="s">
        <v>4481</v>
      </c>
    </row>
    <row r="456" spans="1:10" x14ac:dyDescent="0.25">
      <c r="A456" t="s">
        <v>4156</v>
      </c>
      <c r="B456">
        <v>2024</v>
      </c>
      <c r="C456" s="3">
        <v>4175</v>
      </c>
      <c r="D456" t="s">
        <v>4177</v>
      </c>
      <c r="E456" t="s">
        <v>4193</v>
      </c>
      <c r="F456" t="s">
        <v>4322</v>
      </c>
      <c r="G456" t="s">
        <v>103</v>
      </c>
      <c r="H456" t="s">
        <v>4409</v>
      </c>
      <c r="J456" t="s">
        <v>4481</v>
      </c>
    </row>
    <row r="457" spans="1:10" x14ac:dyDescent="0.25">
      <c r="A457" t="s">
        <v>4148</v>
      </c>
      <c r="B457">
        <v>2025</v>
      </c>
      <c r="C457" s="3">
        <v>4163</v>
      </c>
      <c r="D457" t="s">
        <v>4173</v>
      </c>
      <c r="E457" t="s">
        <v>4239</v>
      </c>
      <c r="F457" t="s">
        <v>4323</v>
      </c>
      <c r="G457" t="s">
        <v>103</v>
      </c>
      <c r="H457" t="s">
        <v>4409</v>
      </c>
      <c r="J457" t="s">
        <v>4481</v>
      </c>
    </row>
    <row r="458" spans="1:10" x14ac:dyDescent="0.25">
      <c r="A458" t="s">
        <v>4160</v>
      </c>
      <c r="B458">
        <v>2024</v>
      </c>
      <c r="C458" s="3">
        <v>4126</v>
      </c>
      <c r="D458" t="s">
        <v>4172</v>
      </c>
      <c r="E458" t="s">
        <v>4178</v>
      </c>
      <c r="F458" t="s">
        <v>4327</v>
      </c>
      <c r="G458" t="s">
        <v>103</v>
      </c>
      <c r="H458" t="s">
        <v>4409</v>
      </c>
      <c r="J458" t="s">
        <v>4481</v>
      </c>
    </row>
    <row r="459" spans="1:10" x14ac:dyDescent="0.25">
      <c r="A459" t="s">
        <v>4152</v>
      </c>
      <c r="B459">
        <v>2025</v>
      </c>
      <c r="C459" s="3">
        <v>4122</v>
      </c>
      <c r="D459" t="s">
        <v>4202</v>
      </c>
      <c r="E459" t="s">
        <v>4161</v>
      </c>
      <c r="F459" t="s">
        <v>4370</v>
      </c>
      <c r="G459" t="s">
        <v>103</v>
      </c>
      <c r="H459" t="s">
        <v>4409</v>
      </c>
      <c r="J459" t="s">
        <v>4481</v>
      </c>
    </row>
    <row r="460" spans="1:10" x14ac:dyDescent="0.25">
      <c r="A460" t="s">
        <v>4156</v>
      </c>
      <c r="B460">
        <v>2023</v>
      </c>
      <c r="C460" s="3">
        <v>4118</v>
      </c>
      <c r="D460" t="s">
        <v>4269</v>
      </c>
      <c r="E460" t="s">
        <v>4225</v>
      </c>
      <c r="F460" t="s">
        <v>4193</v>
      </c>
      <c r="G460" t="s">
        <v>103</v>
      </c>
      <c r="H460" t="s">
        <v>4473</v>
      </c>
      <c r="J460" t="s">
        <v>4481</v>
      </c>
    </row>
    <row r="461" spans="1:10" x14ac:dyDescent="0.25">
      <c r="A461" t="s">
        <v>4160</v>
      </c>
      <c r="B461">
        <v>2023</v>
      </c>
      <c r="C461" s="3">
        <v>4064</v>
      </c>
      <c r="D461" t="s">
        <v>4232</v>
      </c>
      <c r="E461" t="s">
        <v>4177</v>
      </c>
      <c r="F461" t="s">
        <v>4169</v>
      </c>
      <c r="G461" t="s">
        <v>103</v>
      </c>
      <c r="H461" t="s">
        <v>4473</v>
      </c>
      <c r="J461" t="s">
        <v>4481</v>
      </c>
    </row>
    <row r="462" spans="1:10" x14ac:dyDescent="0.25">
      <c r="A462" t="s">
        <v>4164</v>
      </c>
      <c r="B462">
        <v>2023</v>
      </c>
      <c r="C462" s="3">
        <v>4064</v>
      </c>
      <c r="D462" t="s">
        <v>4245</v>
      </c>
      <c r="E462" t="s">
        <v>4161</v>
      </c>
      <c r="F462" t="s">
        <v>4169</v>
      </c>
      <c r="G462" t="s">
        <v>103</v>
      </c>
      <c r="H462" t="s">
        <v>4473</v>
      </c>
      <c r="J462" t="s">
        <v>4481</v>
      </c>
    </row>
    <row r="463" spans="1:10" x14ac:dyDescent="0.25">
      <c r="A463" t="s">
        <v>4164</v>
      </c>
      <c r="B463">
        <v>2024</v>
      </c>
      <c r="C463" s="3">
        <v>4057</v>
      </c>
      <c r="D463" t="s">
        <v>4328</v>
      </c>
      <c r="E463" t="s">
        <v>4195</v>
      </c>
      <c r="F463" t="s">
        <v>4347</v>
      </c>
      <c r="G463" t="s">
        <v>103</v>
      </c>
      <c r="H463" t="s">
        <v>4409</v>
      </c>
      <c r="J463" t="s">
        <v>4481</v>
      </c>
    </row>
    <row r="464" spans="1:10" x14ac:dyDescent="0.25">
      <c r="A464" t="s">
        <v>4168</v>
      </c>
      <c r="B464">
        <v>2023</v>
      </c>
      <c r="C464" s="3">
        <v>4037</v>
      </c>
      <c r="D464" t="s">
        <v>4165</v>
      </c>
      <c r="E464" t="s">
        <v>4165</v>
      </c>
      <c r="F464" t="s">
        <v>4217</v>
      </c>
      <c r="G464" t="s">
        <v>103</v>
      </c>
      <c r="H464" t="s">
        <v>4473</v>
      </c>
      <c r="J464" t="s">
        <v>4481</v>
      </c>
    </row>
    <row r="465" spans="1:10" x14ac:dyDescent="0.25">
      <c r="A465" t="s">
        <v>4171</v>
      </c>
      <c r="B465">
        <v>2023</v>
      </c>
      <c r="C465" s="3">
        <v>4015</v>
      </c>
      <c r="D465" t="s">
        <v>4181</v>
      </c>
      <c r="E465" t="s">
        <v>4239</v>
      </c>
      <c r="F465" t="s">
        <v>4328</v>
      </c>
      <c r="G465" t="s">
        <v>103</v>
      </c>
      <c r="H465" t="s">
        <v>4473</v>
      </c>
      <c r="J465" t="s">
        <v>4481</v>
      </c>
    </row>
    <row r="466" spans="1:10" x14ac:dyDescent="0.25">
      <c r="A466" t="s">
        <v>4179</v>
      </c>
      <c r="B466">
        <v>2023</v>
      </c>
      <c r="C466" s="3">
        <v>4015</v>
      </c>
      <c r="D466" t="s">
        <v>4239</v>
      </c>
      <c r="E466" t="s">
        <v>4225</v>
      </c>
      <c r="F466" t="s">
        <v>4246</v>
      </c>
      <c r="G466" t="s">
        <v>103</v>
      </c>
      <c r="H466" t="s">
        <v>4473</v>
      </c>
      <c r="J466" t="s">
        <v>4481</v>
      </c>
    </row>
    <row r="467" spans="1:10" x14ac:dyDescent="0.25">
      <c r="A467" t="s">
        <v>4175</v>
      </c>
      <c r="B467">
        <v>2023</v>
      </c>
      <c r="C467" s="3">
        <v>4002</v>
      </c>
      <c r="D467" t="s">
        <v>4238</v>
      </c>
      <c r="E467" t="s">
        <v>4165</v>
      </c>
      <c r="F467" t="s">
        <v>4162</v>
      </c>
      <c r="G467" t="s">
        <v>103</v>
      </c>
      <c r="H467" t="s">
        <v>4473</v>
      </c>
      <c r="J467" t="s">
        <v>4481</v>
      </c>
    </row>
    <row r="468" spans="1:10" x14ac:dyDescent="0.25">
      <c r="A468" t="s">
        <v>4183</v>
      </c>
      <c r="B468">
        <v>2023</v>
      </c>
      <c r="C468" s="3">
        <v>3979</v>
      </c>
      <c r="D468" t="s">
        <v>4286</v>
      </c>
      <c r="E468" t="s">
        <v>4225</v>
      </c>
      <c r="F468" t="s">
        <v>4198</v>
      </c>
      <c r="G468" t="s">
        <v>103</v>
      </c>
      <c r="H468" t="s">
        <v>4473</v>
      </c>
      <c r="J468" t="s">
        <v>4481</v>
      </c>
    </row>
    <row r="469" spans="1:10" x14ac:dyDescent="0.25">
      <c r="A469" t="s">
        <v>4186</v>
      </c>
      <c r="B469">
        <v>2023</v>
      </c>
      <c r="C469" s="3">
        <v>3977</v>
      </c>
      <c r="D469" t="s">
        <v>4149</v>
      </c>
      <c r="E469" t="s">
        <v>4240</v>
      </c>
      <c r="F469" t="s">
        <v>4257</v>
      </c>
      <c r="G469" t="s">
        <v>103</v>
      </c>
      <c r="H469" t="s">
        <v>4473</v>
      </c>
      <c r="J469" t="s">
        <v>4481</v>
      </c>
    </row>
    <row r="470" spans="1:10" x14ac:dyDescent="0.25">
      <c r="A470" t="s">
        <v>4171</v>
      </c>
      <c r="B470">
        <v>2024</v>
      </c>
      <c r="C470" s="3">
        <v>3940</v>
      </c>
      <c r="D470" t="s">
        <v>4181</v>
      </c>
      <c r="E470" t="s">
        <v>4251</v>
      </c>
      <c r="F470" t="s">
        <v>4228</v>
      </c>
      <c r="G470" t="s">
        <v>103</v>
      </c>
      <c r="H470" t="s">
        <v>4409</v>
      </c>
      <c r="J470" t="s">
        <v>4481</v>
      </c>
    </row>
    <row r="471" spans="1:10" x14ac:dyDescent="0.25">
      <c r="A471" t="s">
        <v>4168</v>
      </c>
      <c r="B471">
        <v>2024</v>
      </c>
      <c r="C471" s="3">
        <v>3935</v>
      </c>
      <c r="D471" t="s">
        <v>4223</v>
      </c>
      <c r="E471" t="s">
        <v>4144</v>
      </c>
      <c r="F471" t="s">
        <v>4320</v>
      </c>
      <c r="G471" t="s">
        <v>103</v>
      </c>
      <c r="H471" t="s">
        <v>4409</v>
      </c>
      <c r="J471" t="s">
        <v>4481</v>
      </c>
    </row>
    <row r="472" spans="1:10" x14ac:dyDescent="0.25">
      <c r="A472" t="s">
        <v>4143</v>
      </c>
      <c r="B472">
        <v>2023</v>
      </c>
      <c r="C472" s="3">
        <v>3935</v>
      </c>
      <c r="D472" t="s">
        <v>4239</v>
      </c>
      <c r="E472" t="s">
        <v>4260</v>
      </c>
      <c r="F472" t="s">
        <v>4280</v>
      </c>
      <c r="G472" t="s">
        <v>103</v>
      </c>
      <c r="H472" t="s">
        <v>4473</v>
      </c>
      <c r="J472" t="s">
        <v>4481</v>
      </c>
    </row>
    <row r="473" spans="1:10" x14ac:dyDescent="0.25">
      <c r="A473" t="s">
        <v>4175</v>
      </c>
      <c r="B473">
        <v>2024</v>
      </c>
      <c r="C473" s="3">
        <v>3927</v>
      </c>
      <c r="D473" t="s">
        <v>4251</v>
      </c>
      <c r="E473" t="s">
        <v>4184</v>
      </c>
      <c r="F473" t="s">
        <v>4318</v>
      </c>
      <c r="G473" t="s">
        <v>103</v>
      </c>
      <c r="H473" t="s">
        <v>4409</v>
      </c>
      <c r="J473" t="s">
        <v>4481</v>
      </c>
    </row>
    <row r="474" spans="1:10" x14ac:dyDescent="0.25">
      <c r="A474" t="s">
        <v>4160</v>
      </c>
      <c r="B474">
        <v>2022</v>
      </c>
      <c r="C474" s="3">
        <v>3916</v>
      </c>
      <c r="D474" t="s">
        <v>4232</v>
      </c>
      <c r="E474" t="s">
        <v>4165</v>
      </c>
      <c r="F474" t="s">
        <v>4346</v>
      </c>
      <c r="G474" t="s">
        <v>103</v>
      </c>
      <c r="H474" t="s">
        <v>4473</v>
      </c>
      <c r="J474" t="s">
        <v>4481</v>
      </c>
    </row>
    <row r="475" spans="1:10" x14ac:dyDescent="0.25">
      <c r="A475" t="s">
        <v>4164</v>
      </c>
      <c r="B475">
        <v>2022</v>
      </c>
      <c r="C475" s="3">
        <v>3916</v>
      </c>
      <c r="D475" t="s">
        <v>4286</v>
      </c>
      <c r="E475" t="s">
        <v>4172</v>
      </c>
      <c r="F475" t="s">
        <v>4252</v>
      </c>
      <c r="G475" t="s">
        <v>103</v>
      </c>
      <c r="H475" t="s">
        <v>4473</v>
      </c>
      <c r="J475" t="s">
        <v>4481</v>
      </c>
    </row>
    <row r="476" spans="1:10" x14ac:dyDescent="0.25">
      <c r="A476" t="s">
        <v>4168</v>
      </c>
      <c r="B476">
        <v>2022</v>
      </c>
      <c r="C476" s="3">
        <v>3912</v>
      </c>
      <c r="D476" t="s">
        <v>4290</v>
      </c>
      <c r="E476" t="s">
        <v>4230</v>
      </c>
      <c r="F476" t="s">
        <v>4345</v>
      </c>
      <c r="G476" t="s">
        <v>103</v>
      </c>
      <c r="H476" t="s">
        <v>4473</v>
      </c>
      <c r="J476" t="s">
        <v>4481</v>
      </c>
    </row>
    <row r="477" spans="1:10" x14ac:dyDescent="0.25">
      <c r="A477" t="s">
        <v>4148</v>
      </c>
      <c r="B477">
        <v>2023</v>
      </c>
      <c r="C477" s="3">
        <v>3900</v>
      </c>
      <c r="D477" t="s">
        <v>4241</v>
      </c>
      <c r="E477" t="s">
        <v>4187</v>
      </c>
      <c r="F477" t="s">
        <v>4213</v>
      </c>
      <c r="G477" t="s">
        <v>103</v>
      </c>
      <c r="H477" t="s">
        <v>4473</v>
      </c>
      <c r="J477" t="s">
        <v>4481</v>
      </c>
    </row>
    <row r="478" spans="1:10" x14ac:dyDescent="0.25">
      <c r="A478" t="s">
        <v>4171</v>
      </c>
      <c r="B478">
        <v>2022</v>
      </c>
      <c r="C478" s="3">
        <v>3893</v>
      </c>
      <c r="D478" t="s">
        <v>4149</v>
      </c>
      <c r="E478" t="s">
        <v>4216</v>
      </c>
      <c r="F478" t="s">
        <v>4276</v>
      </c>
      <c r="G478" t="s">
        <v>103</v>
      </c>
      <c r="H478" t="s">
        <v>4473</v>
      </c>
      <c r="J478" t="s">
        <v>4481</v>
      </c>
    </row>
    <row r="479" spans="1:10" x14ac:dyDescent="0.25">
      <c r="A479" t="s">
        <v>4156</v>
      </c>
      <c r="B479">
        <v>2022</v>
      </c>
      <c r="C479" s="3">
        <v>3881</v>
      </c>
      <c r="D479" t="s">
        <v>4231</v>
      </c>
      <c r="E479" t="s">
        <v>4274</v>
      </c>
      <c r="F479" t="s">
        <v>4221</v>
      </c>
      <c r="G479" t="s">
        <v>103</v>
      </c>
      <c r="H479" t="s">
        <v>4473</v>
      </c>
      <c r="J479" t="s">
        <v>4481</v>
      </c>
    </row>
    <row r="480" spans="1:10" x14ac:dyDescent="0.25">
      <c r="A480" t="s">
        <v>4152</v>
      </c>
      <c r="B480">
        <v>2023</v>
      </c>
      <c r="C480" s="3">
        <v>3870</v>
      </c>
      <c r="D480" t="s">
        <v>4238</v>
      </c>
      <c r="E480" t="s">
        <v>4291</v>
      </c>
      <c r="F480" t="s">
        <v>4215</v>
      </c>
      <c r="G480" t="s">
        <v>103</v>
      </c>
      <c r="H480" t="s">
        <v>4473</v>
      </c>
      <c r="J480" t="s">
        <v>4481</v>
      </c>
    </row>
    <row r="481" spans="1:10" x14ac:dyDescent="0.25">
      <c r="A481" t="s">
        <v>4186</v>
      </c>
      <c r="B481">
        <v>2024</v>
      </c>
      <c r="C481" s="3">
        <v>3854</v>
      </c>
      <c r="D481" t="s">
        <v>4184</v>
      </c>
      <c r="E481" t="s">
        <v>4184</v>
      </c>
      <c r="F481" t="s">
        <v>4346</v>
      </c>
      <c r="G481" t="s">
        <v>103</v>
      </c>
      <c r="H481" t="s">
        <v>4409</v>
      </c>
      <c r="J481" t="s">
        <v>4481</v>
      </c>
    </row>
    <row r="482" spans="1:10" x14ac:dyDescent="0.25">
      <c r="A482" t="s">
        <v>4175</v>
      </c>
      <c r="B482">
        <v>2022</v>
      </c>
      <c r="C482" s="3">
        <v>3852</v>
      </c>
      <c r="D482" t="s">
        <v>4241</v>
      </c>
      <c r="E482" t="s">
        <v>4261</v>
      </c>
      <c r="F482" t="s">
        <v>4247</v>
      </c>
      <c r="G482" t="s">
        <v>103</v>
      </c>
      <c r="H482" t="s">
        <v>4473</v>
      </c>
      <c r="J482" t="s">
        <v>4481</v>
      </c>
    </row>
    <row r="483" spans="1:10" x14ac:dyDescent="0.25">
      <c r="A483" t="s">
        <v>4183</v>
      </c>
      <c r="B483">
        <v>2024</v>
      </c>
      <c r="C483" s="3">
        <v>3842</v>
      </c>
      <c r="D483" t="s">
        <v>4238</v>
      </c>
      <c r="E483" t="s">
        <v>4184</v>
      </c>
      <c r="F483" t="s">
        <v>4252</v>
      </c>
      <c r="G483" t="s">
        <v>103</v>
      </c>
      <c r="H483" t="s">
        <v>4409</v>
      </c>
      <c r="J483" t="s">
        <v>4481</v>
      </c>
    </row>
    <row r="484" spans="1:10" x14ac:dyDescent="0.25">
      <c r="A484" t="s">
        <v>4179</v>
      </c>
      <c r="B484">
        <v>2024</v>
      </c>
      <c r="C484" s="3">
        <v>3833</v>
      </c>
      <c r="D484" t="s">
        <v>4188</v>
      </c>
      <c r="E484" t="s">
        <v>4260</v>
      </c>
      <c r="F484" t="s">
        <v>4321</v>
      </c>
      <c r="G484" t="s">
        <v>103</v>
      </c>
      <c r="H484" t="s">
        <v>4409</v>
      </c>
      <c r="J484" t="s">
        <v>4481</v>
      </c>
    </row>
    <row r="485" spans="1:10" x14ac:dyDescent="0.25">
      <c r="A485" t="s">
        <v>4148</v>
      </c>
      <c r="B485">
        <v>2025</v>
      </c>
      <c r="C485" s="3">
        <v>3828</v>
      </c>
      <c r="D485" t="s">
        <v>4205</v>
      </c>
      <c r="E485" t="s">
        <v>4199</v>
      </c>
      <c r="F485" t="s">
        <v>4219</v>
      </c>
      <c r="G485" t="s">
        <v>103</v>
      </c>
      <c r="H485" t="s">
        <v>4417</v>
      </c>
      <c r="J485" t="s">
        <v>4481</v>
      </c>
    </row>
    <row r="486" spans="1:10" x14ac:dyDescent="0.25">
      <c r="A486" t="s">
        <v>4179</v>
      </c>
      <c r="B486">
        <v>2022</v>
      </c>
      <c r="C486" s="3">
        <v>3821</v>
      </c>
      <c r="D486" t="s">
        <v>4245</v>
      </c>
      <c r="E486" t="s">
        <v>4227</v>
      </c>
      <c r="F486" t="s">
        <v>4169</v>
      </c>
      <c r="G486" t="s">
        <v>103</v>
      </c>
      <c r="H486" t="s">
        <v>4473</v>
      </c>
      <c r="J486" t="s">
        <v>4481</v>
      </c>
    </row>
    <row r="487" spans="1:10" x14ac:dyDescent="0.25">
      <c r="A487" t="s">
        <v>4152</v>
      </c>
      <c r="B487">
        <v>2025</v>
      </c>
      <c r="C487" s="3">
        <v>3820</v>
      </c>
      <c r="D487" t="s">
        <v>4181</v>
      </c>
      <c r="E487" t="s">
        <v>4191</v>
      </c>
      <c r="F487" t="s">
        <v>4182</v>
      </c>
      <c r="G487" t="s">
        <v>103</v>
      </c>
      <c r="H487" t="s">
        <v>4417</v>
      </c>
      <c r="J487" t="s">
        <v>4481</v>
      </c>
    </row>
    <row r="488" spans="1:10" x14ac:dyDescent="0.25">
      <c r="A488" t="s">
        <v>4156</v>
      </c>
      <c r="B488">
        <v>2024</v>
      </c>
      <c r="C488" s="3">
        <v>3808</v>
      </c>
      <c r="D488" t="s">
        <v>4190</v>
      </c>
      <c r="E488" t="s">
        <v>4200</v>
      </c>
      <c r="F488" t="s">
        <v>4337</v>
      </c>
      <c r="G488" t="s">
        <v>103</v>
      </c>
      <c r="H488" t="s">
        <v>4417</v>
      </c>
      <c r="J488" t="s">
        <v>4481</v>
      </c>
    </row>
    <row r="489" spans="1:10" x14ac:dyDescent="0.25">
      <c r="A489" t="s">
        <v>4156</v>
      </c>
      <c r="B489">
        <v>2023</v>
      </c>
      <c r="C489" s="3">
        <v>3800</v>
      </c>
      <c r="D489" t="s">
        <v>4290</v>
      </c>
      <c r="E489" t="s">
        <v>4154</v>
      </c>
      <c r="F489" t="s">
        <v>4185</v>
      </c>
      <c r="G489" t="s">
        <v>103</v>
      </c>
      <c r="H489" t="s">
        <v>4409</v>
      </c>
      <c r="J489" t="s">
        <v>4481</v>
      </c>
    </row>
    <row r="490" spans="1:10" x14ac:dyDescent="0.25">
      <c r="A490" t="s">
        <v>4183</v>
      </c>
      <c r="B490">
        <v>2022</v>
      </c>
      <c r="C490" s="3">
        <v>3794</v>
      </c>
      <c r="D490" t="s">
        <v>4245</v>
      </c>
      <c r="E490" t="s">
        <v>4172</v>
      </c>
      <c r="F490" t="s">
        <v>4162</v>
      </c>
      <c r="G490" t="s">
        <v>103</v>
      </c>
      <c r="H490" t="s">
        <v>4473</v>
      </c>
      <c r="J490" t="s">
        <v>4481</v>
      </c>
    </row>
    <row r="491" spans="1:10" x14ac:dyDescent="0.25">
      <c r="A491" t="s">
        <v>4152</v>
      </c>
      <c r="B491">
        <v>2024</v>
      </c>
      <c r="C491" s="3">
        <v>3784</v>
      </c>
      <c r="D491" t="s">
        <v>4187</v>
      </c>
      <c r="E491" t="s">
        <v>4261</v>
      </c>
      <c r="F491" t="s">
        <v>4318</v>
      </c>
      <c r="G491" t="s">
        <v>103</v>
      </c>
      <c r="H491" t="s">
        <v>4409</v>
      </c>
      <c r="J491" t="s">
        <v>4481</v>
      </c>
    </row>
    <row r="492" spans="1:10" x14ac:dyDescent="0.25">
      <c r="A492" t="s">
        <v>4143</v>
      </c>
      <c r="B492">
        <v>2024</v>
      </c>
      <c r="C492" s="3">
        <v>3782</v>
      </c>
      <c r="D492" t="s">
        <v>4181</v>
      </c>
      <c r="E492" t="s">
        <v>4153</v>
      </c>
      <c r="F492" t="s">
        <v>4321</v>
      </c>
      <c r="G492" t="s">
        <v>103</v>
      </c>
      <c r="H492" t="s">
        <v>4409</v>
      </c>
      <c r="J492" t="s">
        <v>4481</v>
      </c>
    </row>
    <row r="493" spans="1:10" x14ac:dyDescent="0.25">
      <c r="A493" t="s">
        <v>4160</v>
      </c>
      <c r="B493">
        <v>2023</v>
      </c>
      <c r="C493" s="3">
        <v>3779</v>
      </c>
      <c r="D493" t="s">
        <v>4227</v>
      </c>
      <c r="E493" t="s">
        <v>4256</v>
      </c>
      <c r="F493" t="s">
        <v>4209</v>
      </c>
      <c r="G493" t="s">
        <v>103</v>
      </c>
      <c r="H493" t="s">
        <v>4409</v>
      </c>
      <c r="J493" t="s">
        <v>4481</v>
      </c>
    </row>
    <row r="494" spans="1:10" x14ac:dyDescent="0.25">
      <c r="A494" t="s">
        <v>4148</v>
      </c>
      <c r="B494">
        <v>2024</v>
      </c>
      <c r="C494" s="3">
        <v>3772</v>
      </c>
      <c r="D494" t="s">
        <v>4238</v>
      </c>
      <c r="E494" t="s">
        <v>4188</v>
      </c>
      <c r="F494" t="s">
        <v>4370</v>
      </c>
      <c r="G494" t="s">
        <v>103</v>
      </c>
      <c r="H494" t="s">
        <v>4409</v>
      </c>
      <c r="J494" t="s">
        <v>4481</v>
      </c>
    </row>
    <row r="495" spans="1:10" x14ac:dyDescent="0.25">
      <c r="A495" t="s">
        <v>4186</v>
      </c>
      <c r="B495">
        <v>2022</v>
      </c>
      <c r="C495" s="3">
        <v>3767</v>
      </c>
      <c r="D495" t="s">
        <v>4245</v>
      </c>
      <c r="E495" t="s">
        <v>4225</v>
      </c>
      <c r="F495" t="s">
        <v>4166</v>
      </c>
      <c r="G495" t="s">
        <v>103</v>
      </c>
      <c r="H495" t="s">
        <v>4473</v>
      </c>
      <c r="J495" t="s">
        <v>4481</v>
      </c>
    </row>
    <row r="496" spans="1:10" x14ac:dyDescent="0.25">
      <c r="A496" t="s">
        <v>4143</v>
      </c>
      <c r="B496">
        <v>2022</v>
      </c>
      <c r="C496" s="3">
        <v>3741</v>
      </c>
      <c r="D496" t="s">
        <v>4181</v>
      </c>
      <c r="E496" t="s">
        <v>4230</v>
      </c>
      <c r="F496" t="s">
        <v>4145</v>
      </c>
      <c r="G496" t="s">
        <v>103</v>
      </c>
      <c r="H496" t="s">
        <v>4473</v>
      </c>
      <c r="J496" t="s">
        <v>4481</v>
      </c>
    </row>
    <row r="497" spans="1:10" x14ac:dyDescent="0.25">
      <c r="A497" t="s">
        <v>4148</v>
      </c>
      <c r="B497">
        <v>2022</v>
      </c>
      <c r="C497" s="3">
        <v>3731</v>
      </c>
      <c r="D497" t="s">
        <v>4149</v>
      </c>
      <c r="E497" t="s">
        <v>4217</v>
      </c>
      <c r="F497" t="s">
        <v>4191</v>
      </c>
      <c r="G497" t="s">
        <v>103</v>
      </c>
      <c r="H497" t="s">
        <v>4473</v>
      </c>
      <c r="J497" t="s">
        <v>4481</v>
      </c>
    </row>
    <row r="498" spans="1:10" x14ac:dyDescent="0.25">
      <c r="A498" t="s">
        <v>4148</v>
      </c>
      <c r="B498">
        <v>2025</v>
      </c>
      <c r="C498" s="3">
        <v>3731</v>
      </c>
      <c r="D498" t="s">
        <v>4149</v>
      </c>
      <c r="E498" t="s">
        <v>4172</v>
      </c>
      <c r="F498" t="s">
        <v>4316</v>
      </c>
      <c r="G498" t="s">
        <v>104</v>
      </c>
      <c r="H498" t="s">
        <v>160</v>
      </c>
      <c r="I498" t="s">
        <v>4473</v>
      </c>
      <c r="J498" t="s">
        <v>4481</v>
      </c>
    </row>
    <row r="499" spans="1:10" x14ac:dyDescent="0.25">
      <c r="A499" t="s">
        <v>4160</v>
      </c>
      <c r="B499">
        <v>2024</v>
      </c>
      <c r="C499" s="3">
        <v>3721</v>
      </c>
      <c r="D499" t="s">
        <v>4241</v>
      </c>
      <c r="E499" t="s">
        <v>4241</v>
      </c>
      <c r="F499" t="s">
        <v>4162</v>
      </c>
      <c r="G499" t="s">
        <v>103</v>
      </c>
      <c r="H499" t="s">
        <v>4417</v>
      </c>
      <c r="J499" t="s">
        <v>4481</v>
      </c>
    </row>
    <row r="500" spans="1:10" x14ac:dyDescent="0.25">
      <c r="A500" t="s">
        <v>4186</v>
      </c>
      <c r="B500">
        <v>2019</v>
      </c>
      <c r="C500" s="3">
        <v>3721</v>
      </c>
      <c r="D500" t="s">
        <v>4232</v>
      </c>
      <c r="E500" t="s">
        <v>4260</v>
      </c>
      <c r="F500" t="s">
        <v>4400</v>
      </c>
      <c r="G500" t="s">
        <v>103</v>
      </c>
      <c r="H500" t="s">
        <v>4473</v>
      </c>
      <c r="J500" t="s">
        <v>4481</v>
      </c>
    </row>
    <row r="501" spans="1:10" x14ac:dyDescent="0.25">
      <c r="A501" t="s">
        <v>4183</v>
      </c>
      <c r="B501">
        <v>2019</v>
      </c>
      <c r="C501" s="3">
        <v>3720</v>
      </c>
      <c r="D501" t="s">
        <v>4232</v>
      </c>
      <c r="E501" t="s">
        <v>4290</v>
      </c>
      <c r="F501" t="s">
        <v>4174</v>
      </c>
      <c r="G501" t="s">
        <v>103</v>
      </c>
      <c r="H501" t="s">
        <v>4473</v>
      </c>
      <c r="J501" t="s">
        <v>4481</v>
      </c>
    </row>
    <row r="502" spans="1:10" x14ac:dyDescent="0.25">
      <c r="A502" t="s">
        <v>4143</v>
      </c>
      <c r="B502">
        <v>2019</v>
      </c>
      <c r="C502" s="3">
        <v>3719</v>
      </c>
      <c r="D502" t="s">
        <v>4290</v>
      </c>
      <c r="E502" t="s">
        <v>4225</v>
      </c>
      <c r="F502" t="s">
        <v>4451</v>
      </c>
      <c r="G502" t="s">
        <v>103</v>
      </c>
      <c r="H502" t="s">
        <v>4473</v>
      </c>
      <c r="J502" t="s">
        <v>4481</v>
      </c>
    </row>
    <row r="503" spans="1:10" x14ac:dyDescent="0.25">
      <c r="A503" t="s">
        <v>4175</v>
      </c>
      <c r="B503">
        <v>2024</v>
      </c>
      <c r="C503" s="3">
        <v>3711</v>
      </c>
      <c r="D503" t="s">
        <v>4172</v>
      </c>
      <c r="E503" t="s">
        <v>4199</v>
      </c>
      <c r="F503" t="s">
        <v>4172</v>
      </c>
      <c r="G503" t="s">
        <v>103</v>
      </c>
      <c r="H503" t="s">
        <v>4417</v>
      </c>
      <c r="J503" t="s">
        <v>4481</v>
      </c>
    </row>
    <row r="504" spans="1:10" x14ac:dyDescent="0.25">
      <c r="A504" t="s">
        <v>4183</v>
      </c>
      <c r="B504">
        <v>2020</v>
      </c>
      <c r="C504" s="3">
        <v>3710</v>
      </c>
      <c r="D504" t="s">
        <v>4149</v>
      </c>
      <c r="E504" t="s">
        <v>4225</v>
      </c>
      <c r="F504" t="s">
        <v>4238</v>
      </c>
      <c r="G504" t="s">
        <v>103</v>
      </c>
      <c r="H504" t="s">
        <v>4473</v>
      </c>
      <c r="J504" t="s">
        <v>4481</v>
      </c>
    </row>
    <row r="505" spans="1:10" x14ac:dyDescent="0.25">
      <c r="A505" t="s">
        <v>4179</v>
      </c>
      <c r="B505">
        <v>2019</v>
      </c>
      <c r="C505" s="3">
        <v>3709</v>
      </c>
      <c r="D505" t="s">
        <v>4238</v>
      </c>
      <c r="E505" t="s">
        <v>4238</v>
      </c>
      <c r="F505" t="s">
        <v>4338</v>
      </c>
      <c r="G505" t="s">
        <v>103</v>
      </c>
      <c r="H505" t="s">
        <v>4473</v>
      </c>
      <c r="J505" t="s">
        <v>4481</v>
      </c>
    </row>
    <row r="506" spans="1:10" x14ac:dyDescent="0.25">
      <c r="A506" t="s">
        <v>4175</v>
      </c>
      <c r="B506">
        <v>2019</v>
      </c>
      <c r="C506" s="3">
        <v>3707</v>
      </c>
      <c r="D506" t="s">
        <v>4223</v>
      </c>
      <c r="E506" t="s">
        <v>4187</v>
      </c>
      <c r="F506" t="s">
        <v>4215</v>
      </c>
      <c r="G506" t="s">
        <v>103</v>
      </c>
      <c r="H506" t="s">
        <v>4473</v>
      </c>
      <c r="J506" t="s">
        <v>4481</v>
      </c>
    </row>
    <row r="507" spans="1:10" x14ac:dyDescent="0.25">
      <c r="A507" t="s">
        <v>4164</v>
      </c>
      <c r="B507">
        <v>2023</v>
      </c>
      <c r="C507" s="3">
        <v>3702</v>
      </c>
      <c r="D507" t="s">
        <v>4210</v>
      </c>
      <c r="E507" t="s">
        <v>4162</v>
      </c>
      <c r="F507" t="s">
        <v>4285</v>
      </c>
      <c r="G507" t="s">
        <v>103</v>
      </c>
      <c r="H507" t="s">
        <v>4409</v>
      </c>
      <c r="J507" t="s">
        <v>4481</v>
      </c>
    </row>
    <row r="508" spans="1:10" x14ac:dyDescent="0.25">
      <c r="A508" t="s">
        <v>4148</v>
      </c>
      <c r="B508">
        <v>2019</v>
      </c>
      <c r="C508" s="3">
        <v>3701</v>
      </c>
      <c r="D508" t="s">
        <v>4239</v>
      </c>
      <c r="E508" t="s">
        <v>4161</v>
      </c>
      <c r="F508" t="s">
        <v>4529</v>
      </c>
      <c r="G508" t="s">
        <v>103</v>
      </c>
      <c r="H508" t="s">
        <v>4473</v>
      </c>
      <c r="J508" t="s">
        <v>4481</v>
      </c>
    </row>
    <row r="509" spans="1:10" x14ac:dyDescent="0.25">
      <c r="A509" t="s">
        <v>4164</v>
      </c>
      <c r="B509">
        <v>2024</v>
      </c>
      <c r="C509" s="3">
        <v>3692</v>
      </c>
      <c r="D509" t="s">
        <v>4176</v>
      </c>
      <c r="E509" t="s">
        <v>4153</v>
      </c>
      <c r="F509" t="s">
        <v>4251</v>
      </c>
      <c r="G509" t="s">
        <v>103</v>
      </c>
      <c r="H509" t="s">
        <v>4417</v>
      </c>
      <c r="J509" t="s">
        <v>4481</v>
      </c>
    </row>
    <row r="510" spans="1:10" x14ac:dyDescent="0.25">
      <c r="A510" t="s">
        <v>4171</v>
      </c>
      <c r="B510">
        <v>2024</v>
      </c>
      <c r="C510" s="3">
        <v>3692</v>
      </c>
      <c r="D510" t="s">
        <v>4153</v>
      </c>
      <c r="E510" t="s">
        <v>4177</v>
      </c>
      <c r="F510" t="s">
        <v>4227</v>
      </c>
      <c r="G510" t="s">
        <v>103</v>
      </c>
      <c r="H510" t="s">
        <v>4417</v>
      </c>
      <c r="J510" t="s">
        <v>4481</v>
      </c>
    </row>
    <row r="511" spans="1:10" x14ac:dyDescent="0.25">
      <c r="A511" t="s">
        <v>4152</v>
      </c>
      <c r="B511">
        <v>2022</v>
      </c>
      <c r="C511" s="3">
        <v>3692</v>
      </c>
      <c r="D511" t="s">
        <v>4149</v>
      </c>
      <c r="E511" t="s">
        <v>4225</v>
      </c>
      <c r="F511" t="s">
        <v>4199</v>
      </c>
      <c r="G511" t="s">
        <v>103</v>
      </c>
      <c r="H511" t="s">
        <v>4473</v>
      </c>
      <c r="J511" t="s">
        <v>4481</v>
      </c>
    </row>
    <row r="512" spans="1:10" x14ac:dyDescent="0.25">
      <c r="A512" t="s">
        <v>4152</v>
      </c>
      <c r="B512">
        <v>2025</v>
      </c>
      <c r="C512" s="3">
        <v>3691</v>
      </c>
      <c r="D512" t="s">
        <v>4181</v>
      </c>
      <c r="E512" t="s">
        <v>4165</v>
      </c>
      <c r="F512" t="s">
        <v>4174</v>
      </c>
      <c r="G512" t="s">
        <v>104</v>
      </c>
      <c r="H512" t="s">
        <v>160</v>
      </c>
      <c r="I512" t="s">
        <v>4473</v>
      </c>
      <c r="J512" t="s">
        <v>4481</v>
      </c>
    </row>
    <row r="513" spans="1:10" x14ac:dyDescent="0.25">
      <c r="A513" t="s">
        <v>4171</v>
      </c>
      <c r="B513">
        <v>2019</v>
      </c>
      <c r="C513" s="3">
        <v>3688</v>
      </c>
      <c r="D513" t="s">
        <v>4153</v>
      </c>
      <c r="E513" t="s">
        <v>4231</v>
      </c>
      <c r="F513" t="s">
        <v>4157</v>
      </c>
      <c r="G513" t="s">
        <v>103</v>
      </c>
      <c r="H513" t="s">
        <v>4473</v>
      </c>
      <c r="J513" t="s">
        <v>4481</v>
      </c>
    </row>
    <row r="514" spans="1:10" x14ac:dyDescent="0.25">
      <c r="A514" t="s">
        <v>4175</v>
      </c>
      <c r="B514">
        <v>2021</v>
      </c>
      <c r="C514" s="3">
        <v>3683</v>
      </c>
      <c r="D514" t="s">
        <v>4286</v>
      </c>
      <c r="E514" t="s">
        <v>4172</v>
      </c>
      <c r="F514" t="s">
        <v>4149</v>
      </c>
      <c r="G514" t="s">
        <v>103</v>
      </c>
      <c r="H514" t="s">
        <v>4473</v>
      </c>
      <c r="J514" t="s">
        <v>4481</v>
      </c>
    </row>
    <row r="515" spans="1:10" x14ac:dyDescent="0.25">
      <c r="A515" t="s">
        <v>4179</v>
      </c>
      <c r="B515">
        <v>2021</v>
      </c>
      <c r="C515" s="3">
        <v>3681</v>
      </c>
      <c r="D515" t="s">
        <v>4241</v>
      </c>
      <c r="E515" t="s">
        <v>4172</v>
      </c>
      <c r="F515" t="s">
        <v>4286</v>
      </c>
      <c r="G515" t="s">
        <v>103</v>
      </c>
      <c r="H515" t="s">
        <v>4473</v>
      </c>
      <c r="J515" t="s">
        <v>4481</v>
      </c>
    </row>
    <row r="516" spans="1:10" x14ac:dyDescent="0.25">
      <c r="A516" t="s">
        <v>4156</v>
      </c>
      <c r="B516">
        <v>2024</v>
      </c>
      <c r="C516" s="3">
        <v>3680</v>
      </c>
      <c r="D516" t="s">
        <v>4176</v>
      </c>
      <c r="E516" t="s">
        <v>4290</v>
      </c>
      <c r="F516" t="s">
        <v>4347</v>
      </c>
      <c r="G516" t="s">
        <v>104</v>
      </c>
      <c r="H516" t="s">
        <v>160</v>
      </c>
      <c r="I516" t="s">
        <v>4473</v>
      </c>
      <c r="J516" t="s">
        <v>4481</v>
      </c>
    </row>
    <row r="517" spans="1:10" x14ac:dyDescent="0.25">
      <c r="A517" t="s">
        <v>4179</v>
      </c>
      <c r="B517">
        <v>2020</v>
      </c>
      <c r="C517" s="3">
        <v>3679</v>
      </c>
      <c r="D517" t="s">
        <v>4231</v>
      </c>
      <c r="E517" t="s">
        <v>4241</v>
      </c>
      <c r="F517" t="s">
        <v>4274</v>
      </c>
      <c r="G517" t="s">
        <v>103</v>
      </c>
      <c r="H517" t="s">
        <v>4473</v>
      </c>
      <c r="J517" t="s">
        <v>4481</v>
      </c>
    </row>
    <row r="518" spans="1:10" x14ac:dyDescent="0.25">
      <c r="A518" t="s">
        <v>4164</v>
      </c>
      <c r="B518">
        <v>2019</v>
      </c>
      <c r="C518" s="3">
        <v>3677</v>
      </c>
      <c r="D518" t="s">
        <v>4205</v>
      </c>
      <c r="E518" t="s">
        <v>4274</v>
      </c>
      <c r="F518" t="s">
        <v>4210</v>
      </c>
      <c r="G518" t="s">
        <v>103</v>
      </c>
      <c r="H518" t="s">
        <v>4473</v>
      </c>
      <c r="J518" t="s">
        <v>4481</v>
      </c>
    </row>
    <row r="519" spans="1:10" x14ac:dyDescent="0.25">
      <c r="A519" t="s">
        <v>4168</v>
      </c>
      <c r="B519">
        <v>2024</v>
      </c>
      <c r="C519" s="3">
        <v>3676</v>
      </c>
      <c r="D519" t="s">
        <v>4187</v>
      </c>
      <c r="E519" t="s">
        <v>4245</v>
      </c>
      <c r="F519" t="s">
        <v>4161</v>
      </c>
      <c r="G519" t="s">
        <v>103</v>
      </c>
      <c r="H519" t="s">
        <v>4417</v>
      </c>
      <c r="J519" t="s">
        <v>4481</v>
      </c>
    </row>
    <row r="520" spans="1:10" x14ac:dyDescent="0.25">
      <c r="A520" t="s">
        <v>4186</v>
      </c>
      <c r="B520">
        <v>2020</v>
      </c>
      <c r="C520" s="3">
        <v>3669</v>
      </c>
      <c r="D520" t="s">
        <v>4290</v>
      </c>
      <c r="E520" t="s">
        <v>4177</v>
      </c>
      <c r="F520" t="s">
        <v>4203</v>
      </c>
      <c r="G520" t="s">
        <v>103</v>
      </c>
      <c r="H520" t="s">
        <v>4473</v>
      </c>
      <c r="J520" t="s">
        <v>4481</v>
      </c>
    </row>
    <row r="521" spans="1:10" x14ac:dyDescent="0.25">
      <c r="A521" t="s">
        <v>4168</v>
      </c>
      <c r="B521">
        <v>2019</v>
      </c>
      <c r="C521" s="3">
        <v>3669</v>
      </c>
      <c r="D521" t="s">
        <v>4153</v>
      </c>
      <c r="E521" t="s">
        <v>4180</v>
      </c>
      <c r="F521" t="s">
        <v>4235</v>
      </c>
      <c r="G521" t="s">
        <v>103</v>
      </c>
      <c r="H521" t="s">
        <v>4473</v>
      </c>
      <c r="J521" t="s">
        <v>4481</v>
      </c>
    </row>
    <row r="522" spans="1:10" x14ac:dyDescent="0.25">
      <c r="A522" t="s">
        <v>4152</v>
      </c>
      <c r="B522">
        <v>2019</v>
      </c>
      <c r="C522" s="3">
        <v>3668</v>
      </c>
      <c r="D522" t="s">
        <v>4165</v>
      </c>
      <c r="E522" t="s">
        <v>4177</v>
      </c>
      <c r="F522" t="s">
        <v>4494</v>
      </c>
      <c r="G522" t="s">
        <v>103</v>
      </c>
      <c r="H522" t="s">
        <v>4473</v>
      </c>
      <c r="J522" t="s">
        <v>4481</v>
      </c>
    </row>
    <row r="523" spans="1:10" x14ac:dyDescent="0.25">
      <c r="A523" t="s">
        <v>4164</v>
      </c>
      <c r="B523">
        <v>2024</v>
      </c>
      <c r="C523" s="3">
        <v>3668</v>
      </c>
      <c r="D523" t="s">
        <v>4205</v>
      </c>
      <c r="E523" t="s">
        <v>4172</v>
      </c>
      <c r="F523" t="s">
        <v>4209</v>
      </c>
      <c r="G523" t="s">
        <v>104</v>
      </c>
      <c r="H523" t="s">
        <v>160</v>
      </c>
      <c r="I523" t="s">
        <v>4473</v>
      </c>
      <c r="J523" t="s">
        <v>4481</v>
      </c>
    </row>
    <row r="524" spans="1:10" x14ac:dyDescent="0.25">
      <c r="A524" t="s">
        <v>4160</v>
      </c>
      <c r="B524">
        <v>2024</v>
      </c>
      <c r="C524" s="3">
        <v>3667</v>
      </c>
      <c r="D524" t="s">
        <v>4232</v>
      </c>
      <c r="E524" t="s">
        <v>4181</v>
      </c>
      <c r="F524" t="s">
        <v>4316</v>
      </c>
      <c r="G524" t="s">
        <v>104</v>
      </c>
      <c r="H524" t="s">
        <v>160</v>
      </c>
      <c r="I524" t="s">
        <v>4473</v>
      </c>
      <c r="J524" t="s">
        <v>4481</v>
      </c>
    </row>
    <row r="525" spans="1:10" x14ac:dyDescent="0.25">
      <c r="A525" t="s">
        <v>4168</v>
      </c>
      <c r="B525">
        <v>2024</v>
      </c>
      <c r="C525" s="3">
        <v>3661</v>
      </c>
      <c r="D525" t="s">
        <v>4286</v>
      </c>
      <c r="E525" t="s">
        <v>4260</v>
      </c>
      <c r="F525" t="s">
        <v>4252</v>
      </c>
      <c r="G525" t="s">
        <v>104</v>
      </c>
      <c r="H525" t="s">
        <v>160</v>
      </c>
      <c r="I525" t="s">
        <v>4473</v>
      </c>
      <c r="J525" t="s">
        <v>4481</v>
      </c>
    </row>
    <row r="526" spans="1:10" x14ac:dyDescent="0.25">
      <c r="A526" t="s">
        <v>4160</v>
      </c>
      <c r="B526">
        <v>2019</v>
      </c>
      <c r="C526" s="3">
        <v>3659</v>
      </c>
      <c r="D526" t="s">
        <v>4153</v>
      </c>
      <c r="E526" t="s">
        <v>4274</v>
      </c>
      <c r="F526" t="s">
        <v>4290</v>
      </c>
      <c r="G526" t="s">
        <v>103</v>
      </c>
      <c r="H526" t="s">
        <v>4473</v>
      </c>
      <c r="J526" t="s">
        <v>4481</v>
      </c>
    </row>
    <row r="527" spans="1:10" x14ac:dyDescent="0.25">
      <c r="A527" t="s">
        <v>4171</v>
      </c>
      <c r="B527">
        <v>2024</v>
      </c>
      <c r="C527" s="3">
        <v>3655</v>
      </c>
      <c r="D527" t="s">
        <v>4260</v>
      </c>
      <c r="E527" t="s">
        <v>4210</v>
      </c>
      <c r="F527" t="s">
        <v>4346</v>
      </c>
      <c r="G527" t="s">
        <v>104</v>
      </c>
      <c r="H527" t="s">
        <v>160</v>
      </c>
      <c r="I527" t="s">
        <v>4473</v>
      </c>
      <c r="J527" t="s">
        <v>4481</v>
      </c>
    </row>
    <row r="528" spans="1:10" x14ac:dyDescent="0.25">
      <c r="A528" t="s">
        <v>4171</v>
      </c>
      <c r="B528">
        <v>2021</v>
      </c>
      <c r="C528" s="3">
        <v>3654</v>
      </c>
      <c r="D528" t="s">
        <v>4274</v>
      </c>
      <c r="E528" t="s">
        <v>4286</v>
      </c>
      <c r="F528" t="s">
        <v>4173</v>
      </c>
      <c r="G528" t="s">
        <v>103</v>
      </c>
      <c r="H528" t="s">
        <v>4473</v>
      </c>
      <c r="J528" t="s">
        <v>4481</v>
      </c>
    </row>
    <row r="529" spans="1:10" x14ac:dyDescent="0.25">
      <c r="A529" t="s">
        <v>4156</v>
      </c>
      <c r="B529">
        <v>2021</v>
      </c>
      <c r="C529" s="3">
        <v>3652</v>
      </c>
      <c r="D529" t="s">
        <v>4173</v>
      </c>
      <c r="E529" t="s">
        <v>4232</v>
      </c>
      <c r="F529" t="s">
        <v>4210</v>
      </c>
      <c r="G529" t="s">
        <v>103</v>
      </c>
      <c r="H529" t="s">
        <v>4473</v>
      </c>
      <c r="J529" t="s">
        <v>4481</v>
      </c>
    </row>
    <row r="530" spans="1:10" x14ac:dyDescent="0.25">
      <c r="A530" t="s">
        <v>4183</v>
      </c>
      <c r="B530">
        <v>2021</v>
      </c>
      <c r="C530" s="3">
        <v>3652</v>
      </c>
      <c r="D530" t="s">
        <v>4239</v>
      </c>
      <c r="E530" t="s">
        <v>4269</v>
      </c>
      <c r="F530" t="s">
        <v>4270</v>
      </c>
      <c r="G530" t="s">
        <v>103</v>
      </c>
      <c r="H530" t="s">
        <v>4473</v>
      </c>
      <c r="J530" t="s">
        <v>4481</v>
      </c>
    </row>
    <row r="531" spans="1:10" x14ac:dyDescent="0.25">
      <c r="A531" t="s">
        <v>4168</v>
      </c>
      <c r="B531">
        <v>2021</v>
      </c>
      <c r="C531" s="3">
        <v>3651</v>
      </c>
      <c r="D531" t="s">
        <v>4223</v>
      </c>
      <c r="E531" t="s">
        <v>4274</v>
      </c>
      <c r="F531" t="s">
        <v>4177</v>
      </c>
      <c r="G531" t="s">
        <v>103</v>
      </c>
      <c r="H531" t="s">
        <v>4473</v>
      </c>
      <c r="J531" t="s">
        <v>4481</v>
      </c>
    </row>
    <row r="532" spans="1:10" x14ac:dyDescent="0.25">
      <c r="A532" t="s">
        <v>4179</v>
      </c>
      <c r="B532">
        <v>2024</v>
      </c>
      <c r="C532" s="3">
        <v>3650</v>
      </c>
      <c r="D532" t="s">
        <v>4286</v>
      </c>
      <c r="E532" t="s">
        <v>4230</v>
      </c>
      <c r="F532" t="s">
        <v>4176</v>
      </c>
      <c r="G532" t="s">
        <v>103</v>
      </c>
      <c r="H532" t="s">
        <v>4417</v>
      </c>
      <c r="J532" t="s">
        <v>4481</v>
      </c>
    </row>
    <row r="533" spans="1:10" x14ac:dyDescent="0.25">
      <c r="A533" t="s">
        <v>4143</v>
      </c>
      <c r="B533">
        <v>2020</v>
      </c>
      <c r="C533" s="3">
        <v>3650</v>
      </c>
      <c r="D533" t="s">
        <v>4181</v>
      </c>
      <c r="E533" t="s">
        <v>4181</v>
      </c>
      <c r="F533" t="s">
        <v>4248</v>
      </c>
      <c r="G533" t="s">
        <v>103</v>
      </c>
      <c r="H533" t="s">
        <v>4473</v>
      </c>
      <c r="J533" t="s">
        <v>4481</v>
      </c>
    </row>
    <row r="534" spans="1:10" x14ac:dyDescent="0.25">
      <c r="A534" t="s">
        <v>4183</v>
      </c>
      <c r="B534">
        <v>2024</v>
      </c>
      <c r="C534" s="3">
        <v>3647</v>
      </c>
      <c r="D534" t="s">
        <v>4177</v>
      </c>
      <c r="E534" t="s">
        <v>4251</v>
      </c>
      <c r="F534" t="s">
        <v>4328</v>
      </c>
      <c r="G534" t="s">
        <v>103</v>
      </c>
      <c r="H534" t="s">
        <v>4417</v>
      </c>
      <c r="J534" t="s">
        <v>4481</v>
      </c>
    </row>
    <row r="535" spans="1:10" x14ac:dyDescent="0.25">
      <c r="A535" t="s">
        <v>4175</v>
      </c>
      <c r="B535">
        <v>2023</v>
      </c>
      <c r="C535" s="3">
        <v>3647</v>
      </c>
      <c r="D535" t="s">
        <v>4181</v>
      </c>
      <c r="E535" t="s">
        <v>4145</v>
      </c>
      <c r="F535" t="s">
        <v>4184</v>
      </c>
      <c r="G535" t="s">
        <v>103</v>
      </c>
      <c r="H535" t="s">
        <v>4417</v>
      </c>
      <c r="J535" t="s">
        <v>4481</v>
      </c>
    </row>
    <row r="536" spans="1:10" x14ac:dyDescent="0.25">
      <c r="A536" t="s">
        <v>4168</v>
      </c>
      <c r="B536">
        <v>2023</v>
      </c>
      <c r="C536" s="3">
        <v>3646</v>
      </c>
      <c r="D536" t="s">
        <v>4176</v>
      </c>
      <c r="E536" t="s">
        <v>4195</v>
      </c>
      <c r="F536" t="s">
        <v>4276</v>
      </c>
      <c r="G536" t="s">
        <v>103</v>
      </c>
      <c r="H536" t="s">
        <v>4409</v>
      </c>
      <c r="J536" t="s">
        <v>4481</v>
      </c>
    </row>
    <row r="537" spans="1:10" x14ac:dyDescent="0.25">
      <c r="A537" t="s">
        <v>4175</v>
      </c>
      <c r="B537">
        <v>2020</v>
      </c>
      <c r="C537" s="3">
        <v>3645</v>
      </c>
      <c r="D537" t="s">
        <v>4231</v>
      </c>
      <c r="E537" t="s">
        <v>4244</v>
      </c>
      <c r="F537" t="s">
        <v>4201</v>
      </c>
      <c r="G537" t="s">
        <v>103</v>
      </c>
      <c r="H537" t="s">
        <v>4473</v>
      </c>
      <c r="J537" t="s">
        <v>4481</v>
      </c>
    </row>
    <row r="538" spans="1:10" x14ac:dyDescent="0.25">
      <c r="A538" t="s">
        <v>4156</v>
      </c>
      <c r="B538">
        <v>2018</v>
      </c>
      <c r="C538" s="3">
        <v>3644</v>
      </c>
      <c r="D538" t="s">
        <v>4286</v>
      </c>
      <c r="E538" t="s">
        <v>4149</v>
      </c>
      <c r="F538" t="s">
        <v>4520</v>
      </c>
      <c r="G538" t="s">
        <v>103</v>
      </c>
      <c r="H538" t="s">
        <v>4473</v>
      </c>
      <c r="J538" t="s">
        <v>4481</v>
      </c>
    </row>
    <row r="539" spans="1:10" x14ac:dyDescent="0.25">
      <c r="A539" t="s">
        <v>4160</v>
      </c>
      <c r="B539">
        <v>2018</v>
      </c>
      <c r="C539" s="3">
        <v>3642</v>
      </c>
      <c r="D539" t="s">
        <v>4290</v>
      </c>
      <c r="E539" t="s">
        <v>4172</v>
      </c>
      <c r="F539" t="s">
        <v>4521</v>
      </c>
      <c r="G539" t="s">
        <v>103</v>
      </c>
      <c r="H539" t="s">
        <v>4473</v>
      </c>
      <c r="J539" t="s">
        <v>4481</v>
      </c>
    </row>
    <row r="540" spans="1:10" x14ac:dyDescent="0.25">
      <c r="A540" t="s">
        <v>4156</v>
      </c>
      <c r="B540">
        <v>2019</v>
      </c>
      <c r="C540" s="3">
        <v>3639</v>
      </c>
      <c r="D540" t="s">
        <v>4153</v>
      </c>
      <c r="E540" t="s">
        <v>4274</v>
      </c>
      <c r="F540" t="s">
        <v>4223</v>
      </c>
      <c r="G540" t="s">
        <v>103</v>
      </c>
      <c r="H540" t="s">
        <v>4473</v>
      </c>
      <c r="J540" t="s">
        <v>4481</v>
      </c>
    </row>
    <row r="541" spans="1:10" x14ac:dyDescent="0.25">
      <c r="A541" t="s">
        <v>4148</v>
      </c>
      <c r="B541">
        <v>2020</v>
      </c>
      <c r="C541" s="3">
        <v>3638</v>
      </c>
      <c r="D541" t="s">
        <v>4176</v>
      </c>
      <c r="E541" t="s">
        <v>4282</v>
      </c>
      <c r="F541" t="s">
        <v>4201</v>
      </c>
      <c r="G541" t="s">
        <v>103</v>
      </c>
      <c r="H541" t="s">
        <v>4473</v>
      </c>
      <c r="J541" t="s">
        <v>4481</v>
      </c>
    </row>
    <row r="542" spans="1:10" x14ac:dyDescent="0.25">
      <c r="A542" t="s">
        <v>4179</v>
      </c>
      <c r="B542">
        <v>2023</v>
      </c>
      <c r="C542" s="3">
        <v>3637</v>
      </c>
      <c r="D542" t="s">
        <v>4240</v>
      </c>
      <c r="E542" t="s">
        <v>4184</v>
      </c>
      <c r="F542" t="s">
        <v>4191</v>
      </c>
      <c r="G542" t="s">
        <v>103</v>
      </c>
      <c r="H542" t="s">
        <v>4417</v>
      </c>
      <c r="J542" t="s">
        <v>4481</v>
      </c>
    </row>
    <row r="543" spans="1:10" x14ac:dyDescent="0.25">
      <c r="A543" t="s">
        <v>4171</v>
      </c>
      <c r="B543">
        <v>2023</v>
      </c>
      <c r="C543" s="3">
        <v>3630</v>
      </c>
      <c r="D543" t="s">
        <v>4184</v>
      </c>
      <c r="E543" t="s">
        <v>4227</v>
      </c>
      <c r="F543" t="s">
        <v>4267</v>
      </c>
      <c r="G543" t="s">
        <v>103</v>
      </c>
      <c r="H543" t="s">
        <v>4409</v>
      </c>
      <c r="J543" t="s">
        <v>4481</v>
      </c>
    </row>
    <row r="544" spans="1:10" x14ac:dyDescent="0.25">
      <c r="A544" t="s">
        <v>4152</v>
      </c>
      <c r="B544">
        <v>2020</v>
      </c>
      <c r="C544" s="3">
        <v>3624</v>
      </c>
      <c r="D544" t="s">
        <v>4187</v>
      </c>
      <c r="E544" t="s">
        <v>4203</v>
      </c>
      <c r="F544" t="s">
        <v>4291</v>
      </c>
      <c r="G544" t="s">
        <v>103</v>
      </c>
      <c r="H544" t="s">
        <v>4473</v>
      </c>
      <c r="J544" t="s">
        <v>4481</v>
      </c>
    </row>
    <row r="545" spans="1:10" x14ac:dyDescent="0.25">
      <c r="A545" t="s">
        <v>4164</v>
      </c>
      <c r="B545">
        <v>2018</v>
      </c>
      <c r="C545" s="3">
        <v>3624</v>
      </c>
      <c r="D545" t="s">
        <v>4290</v>
      </c>
      <c r="E545" t="s">
        <v>4251</v>
      </c>
      <c r="F545" t="s">
        <v>4521</v>
      </c>
      <c r="G545" t="s">
        <v>103</v>
      </c>
      <c r="H545" t="s">
        <v>4473</v>
      </c>
      <c r="J545" t="s">
        <v>4481</v>
      </c>
    </row>
    <row r="546" spans="1:10" x14ac:dyDescent="0.25">
      <c r="A546" t="s">
        <v>4164</v>
      </c>
      <c r="B546">
        <v>2021</v>
      </c>
      <c r="C546" s="3">
        <v>3622</v>
      </c>
      <c r="D546" t="s">
        <v>4274</v>
      </c>
      <c r="E546" t="s">
        <v>4201</v>
      </c>
      <c r="F546" t="s">
        <v>4239</v>
      </c>
      <c r="G546" t="s">
        <v>103</v>
      </c>
      <c r="H546" t="s">
        <v>4473</v>
      </c>
      <c r="J546" t="s">
        <v>4481</v>
      </c>
    </row>
    <row r="547" spans="1:10" x14ac:dyDescent="0.25">
      <c r="A547" t="s">
        <v>4186</v>
      </c>
      <c r="B547">
        <v>2021</v>
      </c>
      <c r="C547" s="3">
        <v>3621</v>
      </c>
      <c r="D547" t="s">
        <v>4286</v>
      </c>
      <c r="E547" t="s">
        <v>4239</v>
      </c>
      <c r="F547" t="s">
        <v>4202</v>
      </c>
      <c r="G547" t="s">
        <v>103</v>
      </c>
      <c r="H547" t="s">
        <v>4473</v>
      </c>
      <c r="J547" t="s">
        <v>4481</v>
      </c>
    </row>
    <row r="548" spans="1:10" x14ac:dyDescent="0.25">
      <c r="A548" t="s">
        <v>4171</v>
      </c>
      <c r="B548">
        <v>2020</v>
      </c>
      <c r="C548" s="3">
        <v>3619</v>
      </c>
      <c r="D548" t="s">
        <v>4244</v>
      </c>
      <c r="E548" t="s">
        <v>4348</v>
      </c>
      <c r="F548" t="s">
        <v>4248</v>
      </c>
      <c r="G548" t="s">
        <v>103</v>
      </c>
      <c r="H548" t="s">
        <v>4473</v>
      </c>
      <c r="J548" t="s">
        <v>4481</v>
      </c>
    </row>
    <row r="549" spans="1:10" x14ac:dyDescent="0.25">
      <c r="A549" t="s">
        <v>4143</v>
      </c>
      <c r="B549">
        <v>2021</v>
      </c>
      <c r="C549" s="3">
        <v>3618</v>
      </c>
      <c r="D549" t="s">
        <v>4181</v>
      </c>
      <c r="E549" t="s">
        <v>4165</v>
      </c>
      <c r="F549" t="s">
        <v>4231</v>
      </c>
      <c r="G549" t="s">
        <v>103</v>
      </c>
      <c r="H549" t="s">
        <v>4473</v>
      </c>
      <c r="J549" t="s">
        <v>4481</v>
      </c>
    </row>
    <row r="550" spans="1:10" x14ac:dyDescent="0.25">
      <c r="A550" t="s">
        <v>4168</v>
      </c>
      <c r="B550">
        <v>2023</v>
      </c>
      <c r="C550" s="3">
        <v>3617</v>
      </c>
      <c r="D550" t="s">
        <v>4232</v>
      </c>
      <c r="E550" t="s">
        <v>4153</v>
      </c>
      <c r="F550" t="s">
        <v>4169</v>
      </c>
      <c r="G550" t="s">
        <v>103</v>
      </c>
      <c r="H550" t="s">
        <v>4417</v>
      </c>
      <c r="J550" t="s">
        <v>4481</v>
      </c>
    </row>
    <row r="551" spans="1:10" x14ac:dyDescent="0.25">
      <c r="A551" t="s">
        <v>4171</v>
      </c>
      <c r="B551">
        <v>2023</v>
      </c>
      <c r="C551" s="3">
        <v>3616</v>
      </c>
      <c r="D551" t="s">
        <v>4274</v>
      </c>
      <c r="E551" t="s">
        <v>4261</v>
      </c>
      <c r="F551" t="s">
        <v>4144</v>
      </c>
      <c r="G551" t="s">
        <v>103</v>
      </c>
      <c r="H551" t="s">
        <v>4417</v>
      </c>
      <c r="J551" t="s">
        <v>4481</v>
      </c>
    </row>
    <row r="552" spans="1:10" x14ac:dyDescent="0.25">
      <c r="A552" t="s">
        <v>4160</v>
      </c>
      <c r="B552">
        <v>2021</v>
      </c>
      <c r="C552" s="3">
        <v>3614</v>
      </c>
      <c r="D552" t="s">
        <v>4188</v>
      </c>
      <c r="E552" t="s">
        <v>4180</v>
      </c>
      <c r="F552" t="s">
        <v>4290</v>
      </c>
      <c r="G552" t="s">
        <v>103</v>
      </c>
      <c r="H552" t="s">
        <v>4473</v>
      </c>
      <c r="J552" t="s">
        <v>4481</v>
      </c>
    </row>
    <row r="553" spans="1:10" x14ac:dyDescent="0.25">
      <c r="A553" t="s">
        <v>4152</v>
      </c>
      <c r="B553">
        <v>2024</v>
      </c>
      <c r="C553" s="3">
        <v>3612</v>
      </c>
      <c r="D553" t="s">
        <v>4260</v>
      </c>
      <c r="E553" t="s">
        <v>4181</v>
      </c>
      <c r="F553" t="s">
        <v>4217</v>
      </c>
      <c r="G553" t="s">
        <v>103</v>
      </c>
      <c r="H553" t="s">
        <v>4417</v>
      </c>
      <c r="J553" t="s">
        <v>4481</v>
      </c>
    </row>
    <row r="554" spans="1:10" x14ac:dyDescent="0.25">
      <c r="A554" t="s">
        <v>4143</v>
      </c>
      <c r="B554">
        <v>2006</v>
      </c>
      <c r="C554" s="3">
        <v>3609</v>
      </c>
      <c r="D554" t="s">
        <v>184</v>
      </c>
      <c r="E554" t="s">
        <v>184</v>
      </c>
      <c r="F554" t="s">
        <v>184</v>
      </c>
      <c r="G554" t="s">
        <v>103</v>
      </c>
      <c r="H554" t="s">
        <v>4473</v>
      </c>
      <c r="J554" t="s">
        <v>4481</v>
      </c>
    </row>
    <row r="555" spans="1:10" x14ac:dyDescent="0.25">
      <c r="A555" t="s">
        <v>4179</v>
      </c>
      <c r="B555">
        <v>2024</v>
      </c>
      <c r="C555" s="3">
        <v>3609</v>
      </c>
      <c r="D555" t="s">
        <v>4205</v>
      </c>
      <c r="E555" t="s">
        <v>4200</v>
      </c>
      <c r="F555" t="s">
        <v>4252</v>
      </c>
      <c r="G555" t="s">
        <v>104</v>
      </c>
      <c r="H555" t="s">
        <v>160</v>
      </c>
      <c r="I555" t="s">
        <v>4473</v>
      </c>
      <c r="J555" t="s">
        <v>4481</v>
      </c>
    </row>
    <row r="556" spans="1:10" x14ac:dyDescent="0.25">
      <c r="A556" t="s">
        <v>4168</v>
      </c>
      <c r="B556">
        <v>2020</v>
      </c>
      <c r="C556" s="3">
        <v>3608</v>
      </c>
      <c r="D556" t="s">
        <v>4238</v>
      </c>
      <c r="E556" t="s">
        <v>4248</v>
      </c>
      <c r="F556" t="s">
        <v>4201</v>
      </c>
      <c r="G556" t="s">
        <v>103</v>
      </c>
      <c r="H556" t="s">
        <v>4473</v>
      </c>
      <c r="J556" t="s">
        <v>4481</v>
      </c>
    </row>
    <row r="557" spans="1:10" x14ac:dyDescent="0.25">
      <c r="A557" t="s">
        <v>4148</v>
      </c>
      <c r="B557">
        <v>2021</v>
      </c>
      <c r="C557" s="3">
        <v>3607</v>
      </c>
      <c r="D557" t="s">
        <v>4290</v>
      </c>
      <c r="E557" t="s">
        <v>4181</v>
      </c>
      <c r="F557" t="s">
        <v>4231</v>
      </c>
      <c r="G557" t="s">
        <v>103</v>
      </c>
      <c r="H557" t="s">
        <v>4473</v>
      </c>
      <c r="J557" t="s">
        <v>4481</v>
      </c>
    </row>
    <row r="558" spans="1:10" x14ac:dyDescent="0.25">
      <c r="A558" t="s">
        <v>4186</v>
      </c>
      <c r="B558">
        <v>2024</v>
      </c>
      <c r="C558" s="3">
        <v>3605</v>
      </c>
      <c r="D558" t="s">
        <v>4149</v>
      </c>
      <c r="E558" t="s">
        <v>4188</v>
      </c>
      <c r="F558" t="s">
        <v>4261</v>
      </c>
      <c r="G558" t="s">
        <v>103</v>
      </c>
      <c r="H558" t="s">
        <v>4417</v>
      </c>
      <c r="J558" t="s">
        <v>4481</v>
      </c>
    </row>
    <row r="559" spans="1:10" x14ac:dyDescent="0.25">
      <c r="A559" t="s">
        <v>4168</v>
      </c>
      <c r="B559">
        <v>2018</v>
      </c>
      <c r="C559" s="3">
        <v>3605</v>
      </c>
      <c r="D559" t="s">
        <v>4245</v>
      </c>
      <c r="E559" t="s">
        <v>4162</v>
      </c>
      <c r="F559" t="s">
        <v>4530</v>
      </c>
      <c r="G559" t="s">
        <v>103</v>
      </c>
      <c r="H559" t="s">
        <v>4473</v>
      </c>
      <c r="J559" t="s">
        <v>4481</v>
      </c>
    </row>
    <row r="560" spans="1:10" x14ac:dyDescent="0.25">
      <c r="A560" t="s">
        <v>4175</v>
      </c>
      <c r="B560">
        <v>2024</v>
      </c>
      <c r="C560" s="3">
        <v>3605</v>
      </c>
      <c r="D560" t="s">
        <v>4223</v>
      </c>
      <c r="E560" t="s">
        <v>4260</v>
      </c>
      <c r="F560" t="s">
        <v>4196</v>
      </c>
      <c r="G560" t="s">
        <v>104</v>
      </c>
      <c r="H560" t="s">
        <v>160</v>
      </c>
      <c r="I560" t="s">
        <v>4473</v>
      </c>
      <c r="J560" t="s">
        <v>4481</v>
      </c>
    </row>
    <row r="561" spans="1:10" x14ac:dyDescent="0.25">
      <c r="A561" t="s">
        <v>4164</v>
      </c>
      <c r="B561">
        <v>2023</v>
      </c>
      <c r="C561" s="3">
        <v>3603</v>
      </c>
      <c r="D561" t="s">
        <v>4187</v>
      </c>
      <c r="E561" t="s">
        <v>4291</v>
      </c>
      <c r="F561" t="s">
        <v>4144</v>
      </c>
      <c r="G561" t="s">
        <v>103</v>
      </c>
      <c r="H561" t="s">
        <v>4417</v>
      </c>
      <c r="J561" t="s">
        <v>4481</v>
      </c>
    </row>
    <row r="562" spans="1:10" x14ac:dyDescent="0.25">
      <c r="A562" t="s">
        <v>4183</v>
      </c>
      <c r="B562">
        <v>2024</v>
      </c>
      <c r="C562" s="3">
        <v>3601</v>
      </c>
      <c r="D562" t="s">
        <v>4269</v>
      </c>
      <c r="E562" t="s">
        <v>4288</v>
      </c>
      <c r="F562" t="s">
        <v>4292</v>
      </c>
      <c r="G562" t="s">
        <v>104</v>
      </c>
      <c r="H562" t="s">
        <v>160</v>
      </c>
      <c r="I562" t="s">
        <v>4473</v>
      </c>
      <c r="J562" t="s">
        <v>4481</v>
      </c>
    </row>
    <row r="563" spans="1:10" x14ac:dyDescent="0.25">
      <c r="A563" t="s">
        <v>4156</v>
      </c>
      <c r="B563">
        <v>2020</v>
      </c>
      <c r="C563" s="3">
        <v>3597</v>
      </c>
      <c r="D563" t="s">
        <v>4232</v>
      </c>
      <c r="E563" t="s">
        <v>4238</v>
      </c>
      <c r="F563" t="s">
        <v>4291</v>
      </c>
      <c r="G563" t="s">
        <v>103</v>
      </c>
      <c r="H563" t="s">
        <v>4473</v>
      </c>
      <c r="J563" t="s">
        <v>4481</v>
      </c>
    </row>
    <row r="564" spans="1:10" x14ac:dyDescent="0.25">
      <c r="A564" t="s">
        <v>4160</v>
      </c>
      <c r="B564">
        <v>2020</v>
      </c>
      <c r="C564" s="3">
        <v>3595</v>
      </c>
      <c r="D564" t="s">
        <v>4205</v>
      </c>
      <c r="E564" t="s">
        <v>4244</v>
      </c>
      <c r="F564" t="s">
        <v>4201</v>
      </c>
      <c r="G564" t="s">
        <v>103</v>
      </c>
      <c r="H564" t="s">
        <v>4473</v>
      </c>
      <c r="J564" t="s">
        <v>4481</v>
      </c>
    </row>
    <row r="565" spans="1:10" x14ac:dyDescent="0.25">
      <c r="A565" t="s">
        <v>4164</v>
      </c>
      <c r="B565">
        <v>2020</v>
      </c>
      <c r="C565" s="3">
        <v>3590</v>
      </c>
      <c r="D565" t="s">
        <v>4153</v>
      </c>
      <c r="E565" t="s">
        <v>4295</v>
      </c>
      <c r="F565" t="s">
        <v>4243</v>
      </c>
      <c r="G565" t="s">
        <v>103</v>
      </c>
      <c r="H565" t="s">
        <v>4473</v>
      </c>
      <c r="J565" t="s">
        <v>4481</v>
      </c>
    </row>
    <row r="566" spans="1:10" x14ac:dyDescent="0.25">
      <c r="A566" t="s">
        <v>4152</v>
      </c>
      <c r="B566">
        <v>2021</v>
      </c>
      <c r="C566" s="3">
        <v>3589</v>
      </c>
      <c r="D566" t="s">
        <v>4188</v>
      </c>
      <c r="E566" t="s">
        <v>4232</v>
      </c>
      <c r="F566" t="s">
        <v>4206</v>
      </c>
      <c r="G566" t="s">
        <v>103</v>
      </c>
      <c r="H566" t="s">
        <v>4473</v>
      </c>
      <c r="J566" t="s">
        <v>4481</v>
      </c>
    </row>
    <row r="567" spans="1:10" x14ac:dyDescent="0.25">
      <c r="A567" t="s">
        <v>4160</v>
      </c>
      <c r="B567">
        <v>2023</v>
      </c>
      <c r="C567" s="3">
        <v>3581</v>
      </c>
      <c r="D567" t="s">
        <v>4282</v>
      </c>
      <c r="E567" t="s">
        <v>4206</v>
      </c>
      <c r="F567" t="s">
        <v>4144</v>
      </c>
      <c r="G567" t="s">
        <v>103</v>
      </c>
      <c r="H567" t="s">
        <v>4417</v>
      </c>
      <c r="J567" t="s">
        <v>4481</v>
      </c>
    </row>
    <row r="568" spans="1:10" x14ac:dyDescent="0.25">
      <c r="A568" t="s">
        <v>4171</v>
      </c>
      <c r="B568">
        <v>2018</v>
      </c>
      <c r="C568" s="3">
        <v>3580</v>
      </c>
      <c r="D568" t="s">
        <v>4269</v>
      </c>
      <c r="E568" t="s">
        <v>4258</v>
      </c>
      <c r="F568" t="s">
        <v>4392</v>
      </c>
      <c r="G568" t="s">
        <v>103</v>
      </c>
      <c r="H568" t="s">
        <v>4473</v>
      </c>
      <c r="J568" t="s">
        <v>4481</v>
      </c>
    </row>
    <row r="569" spans="1:10" x14ac:dyDescent="0.25">
      <c r="A569" t="s">
        <v>4175</v>
      </c>
      <c r="B569">
        <v>2022</v>
      </c>
      <c r="C569" s="3">
        <v>3579</v>
      </c>
      <c r="D569" t="s">
        <v>4235</v>
      </c>
      <c r="E569" t="s">
        <v>4154</v>
      </c>
      <c r="F569" t="s">
        <v>4185</v>
      </c>
      <c r="G569" t="s">
        <v>103</v>
      </c>
      <c r="H569" t="s">
        <v>4417</v>
      </c>
      <c r="J569" t="s">
        <v>4481</v>
      </c>
    </row>
    <row r="570" spans="1:10" x14ac:dyDescent="0.25">
      <c r="A570" t="s">
        <v>4143</v>
      </c>
      <c r="B570">
        <v>2023</v>
      </c>
      <c r="C570" s="3">
        <v>3570</v>
      </c>
      <c r="D570" t="s">
        <v>4173</v>
      </c>
      <c r="E570" t="s">
        <v>4190</v>
      </c>
      <c r="F570" t="s">
        <v>4246</v>
      </c>
      <c r="G570" t="s">
        <v>103</v>
      </c>
      <c r="H570" t="s">
        <v>4417</v>
      </c>
      <c r="J570" t="s">
        <v>4481</v>
      </c>
    </row>
    <row r="571" spans="1:10" x14ac:dyDescent="0.25">
      <c r="A571" t="s">
        <v>4143</v>
      </c>
      <c r="B571">
        <v>2024</v>
      </c>
      <c r="C571" s="3">
        <v>3565</v>
      </c>
      <c r="D571" t="s">
        <v>4205</v>
      </c>
      <c r="E571" t="s">
        <v>4232</v>
      </c>
      <c r="F571" t="s">
        <v>4223</v>
      </c>
      <c r="G571" t="s">
        <v>103</v>
      </c>
      <c r="H571" t="s">
        <v>4417</v>
      </c>
      <c r="J571" t="s">
        <v>4481</v>
      </c>
    </row>
    <row r="572" spans="1:10" x14ac:dyDescent="0.25">
      <c r="A572" t="s">
        <v>4175</v>
      </c>
      <c r="B572">
        <v>2023</v>
      </c>
      <c r="C572" s="3">
        <v>3564</v>
      </c>
      <c r="D572" t="s">
        <v>4173</v>
      </c>
      <c r="E572" t="s">
        <v>4181</v>
      </c>
      <c r="F572" t="s">
        <v>4150</v>
      </c>
      <c r="G572" t="s">
        <v>103</v>
      </c>
      <c r="H572" t="s">
        <v>4409</v>
      </c>
      <c r="J572" t="s">
        <v>4481</v>
      </c>
    </row>
    <row r="573" spans="1:10" x14ac:dyDescent="0.25">
      <c r="A573" t="s">
        <v>4156</v>
      </c>
      <c r="B573">
        <v>2023</v>
      </c>
      <c r="C573" s="3">
        <v>3564</v>
      </c>
      <c r="D573" t="s">
        <v>4153</v>
      </c>
      <c r="E573" t="s">
        <v>4295</v>
      </c>
      <c r="F573" t="s">
        <v>4227</v>
      </c>
      <c r="G573" t="s">
        <v>103</v>
      </c>
      <c r="H573" t="s">
        <v>4417</v>
      </c>
      <c r="J573" t="s">
        <v>4481</v>
      </c>
    </row>
    <row r="574" spans="1:10" x14ac:dyDescent="0.25">
      <c r="A574" t="s">
        <v>4148</v>
      </c>
      <c r="B574">
        <v>2024</v>
      </c>
      <c r="C574" s="3">
        <v>3559</v>
      </c>
      <c r="D574" t="s">
        <v>4295</v>
      </c>
      <c r="E574" t="s">
        <v>4282</v>
      </c>
      <c r="F574" t="s">
        <v>4245</v>
      </c>
      <c r="G574" t="s">
        <v>103</v>
      </c>
      <c r="H574" t="s">
        <v>4417</v>
      </c>
      <c r="J574" t="s">
        <v>4481</v>
      </c>
    </row>
    <row r="575" spans="1:10" x14ac:dyDescent="0.25">
      <c r="A575" t="s">
        <v>4183</v>
      </c>
      <c r="B575">
        <v>2023</v>
      </c>
      <c r="C575" s="3">
        <v>3555</v>
      </c>
      <c r="D575" t="s">
        <v>4232</v>
      </c>
      <c r="E575" t="s">
        <v>4144</v>
      </c>
      <c r="F575" t="s">
        <v>4288</v>
      </c>
      <c r="G575" t="s">
        <v>103</v>
      </c>
      <c r="H575" t="s">
        <v>4409</v>
      </c>
      <c r="J575" t="s">
        <v>4481</v>
      </c>
    </row>
    <row r="576" spans="1:10" x14ac:dyDescent="0.25">
      <c r="A576" t="s">
        <v>4186</v>
      </c>
      <c r="B576">
        <v>2023</v>
      </c>
      <c r="C576" s="3">
        <v>3555</v>
      </c>
      <c r="D576" t="s">
        <v>4227</v>
      </c>
      <c r="E576" t="s">
        <v>4191</v>
      </c>
      <c r="F576" t="s">
        <v>4213</v>
      </c>
      <c r="G576" t="s">
        <v>103</v>
      </c>
      <c r="H576" t="s">
        <v>4409</v>
      </c>
      <c r="J576" t="s">
        <v>4481</v>
      </c>
    </row>
    <row r="577" spans="1:10" x14ac:dyDescent="0.25">
      <c r="A577" t="s">
        <v>4143</v>
      </c>
      <c r="B577">
        <v>2007</v>
      </c>
      <c r="C577" s="3">
        <v>3555</v>
      </c>
      <c r="D577" t="s">
        <v>4205</v>
      </c>
      <c r="E577" t="s">
        <v>4225</v>
      </c>
      <c r="F577" t="s">
        <v>4295</v>
      </c>
      <c r="G577" t="s">
        <v>103</v>
      </c>
      <c r="H577" t="s">
        <v>4473</v>
      </c>
      <c r="J577" t="s">
        <v>4481</v>
      </c>
    </row>
    <row r="578" spans="1:10" x14ac:dyDescent="0.25">
      <c r="A578" t="s">
        <v>4186</v>
      </c>
      <c r="B578">
        <v>2024</v>
      </c>
      <c r="C578" s="3">
        <v>3555</v>
      </c>
      <c r="D578" t="s">
        <v>4225</v>
      </c>
      <c r="E578" t="s">
        <v>4258</v>
      </c>
      <c r="F578" t="s">
        <v>4369</v>
      </c>
      <c r="G578" t="s">
        <v>104</v>
      </c>
      <c r="H578" t="s">
        <v>160</v>
      </c>
      <c r="I578" t="s">
        <v>4473</v>
      </c>
      <c r="J578" t="s">
        <v>4481</v>
      </c>
    </row>
    <row r="579" spans="1:10" x14ac:dyDescent="0.25">
      <c r="A579" t="s">
        <v>4183</v>
      </c>
      <c r="B579">
        <v>2006</v>
      </c>
      <c r="C579" s="3">
        <v>3551</v>
      </c>
      <c r="D579" t="s">
        <v>4227</v>
      </c>
      <c r="E579" t="s">
        <v>184</v>
      </c>
      <c r="F579" t="s">
        <v>184</v>
      </c>
      <c r="G579" t="s">
        <v>103</v>
      </c>
      <c r="H579" t="s">
        <v>4473</v>
      </c>
      <c r="J579" t="s">
        <v>4481</v>
      </c>
    </row>
    <row r="580" spans="1:10" x14ac:dyDescent="0.25">
      <c r="A580" t="s">
        <v>4148</v>
      </c>
      <c r="B580">
        <v>2007</v>
      </c>
      <c r="C580" s="3">
        <v>3548</v>
      </c>
      <c r="D580" t="s">
        <v>4176</v>
      </c>
      <c r="E580" t="s">
        <v>4161</v>
      </c>
      <c r="F580" t="s">
        <v>184</v>
      </c>
      <c r="G580" t="s">
        <v>103</v>
      </c>
      <c r="H580" t="s">
        <v>4473</v>
      </c>
      <c r="J580" t="s">
        <v>4481</v>
      </c>
    </row>
    <row r="581" spans="1:10" x14ac:dyDescent="0.25">
      <c r="A581" t="s">
        <v>4160</v>
      </c>
      <c r="B581">
        <v>2007</v>
      </c>
      <c r="C581" s="3">
        <v>3547</v>
      </c>
      <c r="D581" t="s">
        <v>4232</v>
      </c>
      <c r="E581" t="s">
        <v>4210</v>
      </c>
      <c r="F581" t="s">
        <v>4161</v>
      </c>
      <c r="G581" t="s">
        <v>103</v>
      </c>
      <c r="H581" t="s">
        <v>4473</v>
      </c>
      <c r="J581" t="s">
        <v>4481</v>
      </c>
    </row>
    <row r="582" spans="1:10" x14ac:dyDescent="0.25">
      <c r="A582" t="s">
        <v>4164</v>
      </c>
      <c r="B582">
        <v>2007</v>
      </c>
      <c r="C582" s="3">
        <v>3546</v>
      </c>
      <c r="D582" t="s">
        <v>4227</v>
      </c>
      <c r="E582" t="s">
        <v>4205</v>
      </c>
      <c r="F582" t="s">
        <v>4158</v>
      </c>
      <c r="G582" t="s">
        <v>103</v>
      </c>
      <c r="H582" t="s">
        <v>4473</v>
      </c>
      <c r="J582" t="s">
        <v>4481</v>
      </c>
    </row>
    <row r="583" spans="1:10" x14ac:dyDescent="0.25">
      <c r="A583" t="s">
        <v>4186</v>
      </c>
      <c r="B583">
        <v>2007</v>
      </c>
      <c r="C583" s="3">
        <v>3545</v>
      </c>
      <c r="D583" t="s">
        <v>4238</v>
      </c>
      <c r="E583" t="s">
        <v>4181</v>
      </c>
      <c r="F583" t="s">
        <v>4184</v>
      </c>
      <c r="G583" t="s">
        <v>103</v>
      </c>
      <c r="H583" t="s">
        <v>4473</v>
      </c>
      <c r="J583" t="s">
        <v>4481</v>
      </c>
    </row>
    <row r="584" spans="1:10" x14ac:dyDescent="0.25">
      <c r="A584" t="s">
        <v>4179</v>
      </c>
      <c r="B584">
        <v>2007</v>
      </c>
      <c r="C584" s="3">
        <v>3544</v>
      </c>
      <c r="D584" t="s">
        <v>4225</v>
      </c>
      <c r="E584" t="s">
        <v>4238</v>
      </c>
      <c r="F584" t="s">
        <v>4184</v>
      </c>
      <c r="G584" t="s">
        <v>103</v>
      </c>
      <c r="H584" t="s">
        <v>4473</v>
      </c>
      <c r="J584" t="s">
        <v>4481</v>
      </c>
    </row>
    <row r="585" spans="1:10" x14ac:dyDescent="0.25">
      <c r="A585" t="s">
        <v>4175</v>
      </c>
      <c r="B585">
        <v>2007</v>
      </c>
      <c r="C585" s="3">
        <v>3538</v>
      </c>
      <c r="D585" t="s">
        <v>4188</v>
      </c>
      <c r="E585" t="s">
        <v>4188</v>
      </c>
      <c r="F585" t="s">
        <v>4260</v>
      </c>
      <c r="G585" t="s">
        <v>103</v>
      </c>
      <c r="H585" t="s">
        <v>4473</v>
      </c>
      <c r="J585" t="s">
        <v>4481</v>
      </c>
    </row>
    <row r="586" spans="1:10" x14ac:dyDescent="0.25">
      <c r="A586" t="s">
        <v>4183</v>
      </c>
      <c r="B586">
        <v>2023</v>
      </c>
      <c r="C586" s="3">
        <v>3537</v>
      </c>
      <c r="D586" t="s">
        <v>4181</v>
      </c>
      <c r="E586" t="s">
        <v>4286</v>
      </c>
      <c r="F586" t="s">
        <v>4190</v>
      </c>
      <c r="G586" t="s">
        <v>103</v>
      </c>
      <c r="H586" t="s">
        <v>4417</v>
      </c>
      <c r="J586" t="s">
        <v>4481</v>
      </c>
    </row>
    <row r="587" spans="1:10" x14ac:dyDescent="0.25">
      <c r="A587" t="s">
        <v>4175</v>
      </c>
      <c r="B587">
        <v>2018</v>
      </c>
      <c r="C587" s="3">
        <v>3536</v>
      </c>
      <c r="D587" t="s">
        <v>4184</v>
      </c>
      <c r="E587" t="s">
        <v>4221</v>
      </c>
      <c r="F587" t="s">
        <v>4531</v>
      </c>
      <c r="G587" t="s">
        <v>103</v>
      </c>
      <c r="H587" t="s">
        <v>4473</v>
      </c>
      <c r="J587" t="s">
        <v>4481</v>
      </c>
    </row>
    <row r="588" spans="1:10" x14ac:dyDescent="0.25">
      <c r="A588" t="s">
        <v>4148</v>
      </c>
      <c r="B588">
        <v>2023</v>
      </c>
      <c r="C588" s="3">
        <v>3535</v>
      </c>
      <c r="D588" t="s">
        <v>4173</v>
      </c>
      <c r="E588" t="s">
        <v>4269</v>
      </c>
      <c r="F588" t="s">
        <v>4280</v>
      </c>
      <c r="G588" t="s">
        <v>103</v>
      </c>
      <c r="H588" t="s">
        <v>4417</v>
      </c>
      <c r="J588" t="s">
        <v>4481</v>
      </c>
    </row>
    <row r="589" spans="1:10" x14ac:dyDescent="0.25">
      <c r="A589" t="s">
        <v>4152</v>
      </c>
      <c r="B589">
        <v>2007</v>
      </c>
      <c r="C589" s="3">
        <v>3535</v>
      </c>
      <c r="D589" t="s">
        <v>4260</v>
      </c>
      <c r="E589" t="s">
        <v>4246</v>
      </c>
      <c r="F589" t="s">
        <v>184</v>
      </c>
      <c r="G589" t="s">
        <v>103</v>
      </c>
      <c r="H589" t="s">
        <v>4473</v>
      </c>
      <c r="J589" t="s">
        <v>4481</v>
      </c>
    </row>
    <row r="590" spans="1:10" x14ac:dyDescent="0.25">
      <c r="A590" t="s">
        <v>4156</v>
      </c>
      <c r="B590">
        <v>2008</v>
      </c>
      <c r="C590" s="3">
        <v>3531</v>
      </c>
      <c r="D590" t="s">
        <v>4289</v>
      </c>
      <c r="E590" t="s">
        <v>4281</v>
      </c>
      <c r="F590" t="s">
        <v>184</v>
      </c>
      <c r="G590" t="s">
        <v>103</v>
      </c>
      <c r="H590" t="s">
        <v>4409</v>
      </c>
      <c r="J590" t="s">
        <v>4481</v>
      </c>
    </row>
    <row r="591" spans="1:10" x14ac:dyDescent="0.25">
      <c r="A591" t="s">
        <v>4179</v>
      </c>
      <c r="B591">
        <v>2023</v>
      </c>
      <c r="C591" s="3">
        <v>3530</v>
      </c>
      <c r="D591" t="s">
        <v>4244</v>
      </c>
      <c r="E591" t="s">
        <v>4260</v>
      </c>
      <c r="F591" t="s">
        <v>4157</v>
      </c>
      <c r="G591" t="s">
        <v>103</v>
      </c>
      <c r="H591" t="s">
        <v>4409</v>
      </c>
      <c r="J591" t="s">
        <v>4481</v>
      </c>
    </row>
    <row r="592" spans="1:10" x14ac:dyDescent="0.25">
      <c r="A592" t="s">
        <v>4186</v>
      </c>
      <c r="B592">
        <v>2023</v>
      </c>
      <c r="C592" s="3">
        <v>3528</v>
      </c>
      <c r="D592" t="s">
        <v>4291</v>
      </c>
      <c r="E592" t="s">
        <v>4241</v>
      </c>
      <c r="F592" t="s">
        <v>4144</v>
      </c>
      <c r="G592" t="s">
        <v>103</v>
      </c>
      <c r="H592" t="s">
        <v>4417</v>
      </c>
      <c r="J592" t="s">
        <v>4481</v>
      </c>
    </row>
    <row r="593" spans="1:10" x14ac:dyDescent="0.25">
      <c r="A593" t="s">
        <v>4171</v>
      </c>
      <c r="B593">
        <v>2022</v>
      </c>
      <c r="C593" s="3">
        <v>3523</v>
      </c>
      <c r="D593" t="s">
        <v>4270</v>
      </c>
      <c r="E593" t="s">
        <v>4184</v>
      </c>
      <c r="F593" t="s">
        <v>4342</v>
      </c>
      <c r="G593" t="s">
        <v>103</v>
      </c>
      <c r="H593" t="s">
        <v>4417</v>
      </c>
      <c r="J593" t="s">
        <v>4481</v>
      </c>
    </row>
    <row r="594" spans="1:10" x14ac:dyDescent="0.25">
      <c r="A594" t="s">
        <v>4179</v>
      </c>
      <c r="B594">
        <v>2022</v>
      </c>
      <c r="C594" s="3">
        <v>3515</v>
      </c>
      <c r="D594" t="s">
        <v>4161</v>
      </c>
      <c r="E594" t="s">
        <v>4191</v>
      </c>
      <c r="F594" t="s">
        <v>4342</v>
      </c>
      <c r="G594" t="s">
        <v>103</v>
      </c>
      <c r="H594" t="s">
        <v>4417</v>
      </c>
      <c r="J594" t="s">
        <v>4481</v>
      </c>
    </row>
    <row r="595" spans="1:10" x14ac:dyDescent="0.25">
      <c r="A595" t="s">
        <v>4164</v>
      </c>
      <c r="B595">
        <v>2022</v>
      </c>
      <c r="C595" s="3">
        <v>3509</v>
      </c>
      <c r="D595" t="s">
        <v>4245</v>
      </c>
      <c r="E595" t="s">
        <v>4237</v>
      </c>
      <c r="F595" t="s">
        <v>4221</v>
      </c>
      <c r="G595" t="s">
        <v>103</v>
      </c>
      <c r="H595" t="s">
        <v>4417</v>
      </c>
      <c r="J595" t="s">
        <v>4481</v>
      </c>
    </row>
    <row r="596" spans="1:10" x14ac:dyDescent="0.25">
      <c r="A596" t="s">
        <v>4156</v>
      </c>
      <c r="B596">
        <v>2007</v>
      </c>
      <c r="C596" s="3">
        <v>3500</v>
      </c>
      <c r="D596" t="s">
        <v>4202</v>
      </c>
      <c r="E596" t="s">
        <v>4241</v>
      </c>
      <c r="F596" t="s">
        <v>4176</v>
      </c>
      <c r="G596" t="s">
        <v>103</v>
      </c>
      <c r="H596" t="s">
        <v>4473</v>
      </c>
      <c r="J596" t="s">
        <v>4481</v>
      </c>
    </row>
    <row r="597" spans="1:10" x14ac:dyDescent="0.25">
      <c r="A597" t="s">
        <v>4152</v>
      </c>
      <c r="B597">
        <v>2023</v>
      </c>
      <c r="C597" s="3">
        <v>3499</v>
      </c>
      <c r="D597" t="s">
        <v>4181</v>
      </c>
      <c r="E597" t="s">
        <v>4238</v>
      </c>
      <c r="F597" t="s">
        <v>4182</v>
      </c>
      <c r="G597" t="s">
        <v>103</v>
      </c>
      <c r="H597" t="s">
        <v>4417</v>
      </c>
      <c r="J597" t="s">
        <v>4481</v>
      </c>
    </row>
    <row r="598" spans="1:10" x14ac:dyDescent="0.25">
      <c r="A598" t="s">
        <v>4152</v>
      </c>
      <c r="B598">
        <v>2009</v>
      </c>
      <c r="C598" s="3">
        <v>3496</v>
      </c>
      <c r="D598" t="s">
        <v>4206</v>
      </c>
      <c r="E598" t="s">
        <v>4221</v>
      </c>
      <c r="F598" t="s">
        <v>4195</v>
      </c>
      <c r="G598" t="s">
        <v>103</v>
      </c>
      <c r="H598" t="s">
        <v>4409</v>
      </c>
      <c r="J598" t="s">
        <v>4481</v>
      </c>
    </row>
    <row r="599" spans="1:10" x14ac:dyDescent="0.25">
      <c r="A599" t="s">
        <v>4171</v>
      </c>
      <c r="B599">
        <v>2007</v>
      </c>
      <c r="C599" s="3">
        <v>3494</v>
      </c>
      <c r="D599" t="s">
        <v>4291</v>
      </c>
      <c r="E599" t="s">
        <v>4290</v>
      </c>
      <c r="F599" t="s">
        <v>4176</v>
      </c>
      <c r="G599" t="s">
        <v>103</v>
      </c>
      <c r="H599" t="s">
        <v>4473</v>
      </c>
      <c r="J599" t="s">
        <v>4481</v>
      </c>
    </row>
    <row r="600" spans="1:10" x14ac:dyDescent="0.25">
      <c r="A600" t="s">
        <v>4186</v>
      </c>
      <c r="B600">
        <v>2008</v>
      </c>
      <c r="C600" s="3">
        <v>3492</v>
      </c>
      <c r="D600" t="s">
        <v>4205</v>
      </c>
      <c r="E600" t="s">
        <v>4210</v>
      </c>
      <c r="F600" t="s">
        <v>4295</v>
      </c>
      <c r="G600" t="s">
        <v>103</v>
      </c>
      <c r="H600" t="s">
        <v>4473</v>
      </c>
      <c r="J600" t="s">
        <v>4481</v>
      </c>
    </row>
    <row r="601" spans="1:10" x14ac:dyDescent="0.25">
      <c r="A601" t="s">
        <v>4160</v>
      </c>
      <c r="B601">
        <v>2006</v>
      </c>
      <c r="C601" s="3">
        <v>3491</v>
      </c>
      <c r="D601" t="s">
        <v>4169</v>
      </c>
      <c r="E601" t="s">
        <v>4181</v>
      </c>
      <c r="F601" t="s">
        <v>184</v>
      </c>
      <c r="G601" t="s">
        <v>103</v>
      </c>
      <c r="H601" t="s">
        <v>4473</v>
      </c>
      <c r="J601" t="s">
        <v>4481</v>
      </c>
    </row>
    <row r="602" spans="1:10" x14ac:dyDescent="0.25">
      <c r="A602" t="s">
        <v>4156</v>
      </c>
      <c r="B602">
        <v>2022</v>
      </c>
      <c r="C602" s="3">
        <v>3490</v>
      </c>
      <c r="D602" t="s">
        <v>4232</v>
      </c>
      <c r="E602" t="s">
        <v>4205</v>
      </c>
      <c r="F602" t="s">
        <v>4257</v>
      </c>
      <c r="G602" t="s">
        <v>103</v>
      </c>
      <c r="H602" t="s">
        <v>4417</v>
      </c>
      <c r="J602" t="s">
        <v>4481</v>
      </c>
    </row>
    <row r="603" spans="1:10" x14ac:dyDescent="0.25">
      <c r="A603" t="s">
        <v>4175</v>
      </c>
      <c r="B603">
        <v>2006</v>
      </c>
      <c r="C603" s="3">
        <v>3489</v>
      </c>
      <c r="D603" t="s">
        <v>4181</v>
      </c>
      <c r="E603" t="s">
        <v>4181</v>
      </c>
      <c r="F603" t="s">
        <v>184</v>
      </c>
      <c r="G603" t="s">
        <v>103</v>
      </c>
      <c r="H603" t="s">
        <v>4473</v>
      </c>
      <c r="J603" t="s">
        <v>4481</v>
      </c>
    </row>
    <row r="604" spans="1:10" x14ac:dyDescent="0.25">
      <c r="A604" t="s">
        <v>4160</v>
      </c>
      <c r="B604">
        <v>2022</v>
      </c>
      <c r="C604" s="3">
        <v>3488</v>
      </c>
      <c r="D604" t="s">
        <v>4282</v>
      </c>
      <c r="E604" t="s">
        <v>4206</v>
      </c>
      <c r="F604" t="s">
        <v>4256</v>
      </c>
      <c r="G604" t="s">
        <v>103</v>
      </c>
      <c r="H604" t="s">
        <v>4417</v>
      </c>
      <c r="J604" t="s">
        <v>4481</v>
      </c>
    </row>
    <row r="605" spans="1:10" x14ac:dyDescent="0.25">
      <c r="A605" t="s">
        <v>4156</v>
      </c>
      <c r="B605">
        <v>2006</v>
      </c>
      <c r="C605" s="3">
        <v>3487</v>
      </c>
      <c r="D605" t="s">
        <v>4223</v>
      </c>
      <c r="E605" t="s">
        <v>4165</v>
      </c>
      <c r="F605" t="s">
        <v>184</v>
      </c>
      <c r="G605" t="s">
        <v>103</v>
      </c>
      <c r="H605" t="s">
        <v>4473</v>
      </c>
      <c r="J605" t="s">
        <v>4481</v>
      </c>
    </row>
    <row r="606" spans="1:10" x14ac:dyDescent="0.25">
      <c r="A606" t="s">
        <v>4143</v>
      </c>
      <c r="B606">
        <v>2008</v>
      </c>
      <c r="C606" s="3">
        <v>3485</v>
      </c>
      <c r="D606" t="s">
        <v>4181</v>
      </c>
      <c r="E606" t="s">
        <v>4187</v>
      </c>
      <c r="F606" t="s">
        <v>4237</v>
      </c>
      <c r="G606" t="s">
        <v>103</v>
      </c>
      <c r="H606" t="s">
        <v>4473</v>
      </c>
      <c r="J606" t="s">
        <v>4481</v>
      </c>
    </row>
    <row r="607" spans="1:10" x14ac:dyDescent="0.25">
      <c r="A607" t="s">
        <v>4168</v>
      </c>
      <c r="B607">
        <v>2022</v>
      </c>
      <c r="C607" s="3">
        <v>3484</v>
      </c>
      <c r="D607" t="s">
        <v>4180</v>
      </c>
      <c r="E607" t="s">
        <v>4231</v>
      </c>
      <c r="F607" t="s">
        <v>4258</v>
      </c>
      <c r="G607" t="s">
        <v>103</v>
      </c>
      <c r="H607" t="s">
        <v>4417</v>
      </c>
      <c r="J607" t="s">
        <v>4481</v>
      </c>
    </row>
    <row r="608" spans="1:10" x14ac:dyDescent="0.25">
      <c r="A608" t="s">
        <v>4143</v>
      </c>
      <c r="B608">
        <v>2024</v>
      </c>
      <c r="C608" s="3">
        <v>3484</v>
      </c>
      <c r="D608" t="s">
        <v>4161</v>
      </c>
      <c r="E608" t="s">
        <v>4169</v>
      </c>
      <c r="F608" t="s">
        <v>4271</v>
      </c>
      <c r="G608" t="s">
        <v>104</v>
      </c>
      <c r="H608" t="s">
        <v>160</v>
      </c>
      <c r="I608" t="s">
        <v>4473</v>
      </c>
      <c r="J608" t="s">
        <v>4481</v>
      </c>
    </row>
    <row r="609" spans="1:10" x14ac:dyDescent="0.25">
      <c r="A609" t="s">
        <v>4143</v>
      </c>
      <c r="B609">
        <v>2023</v>
      </c>
      <c r="C609" s="3">
        <v>3481</v>
      </c>
      <c r="D609" t="s">
        <v>4290</v>
      </c>
      <c r="E609" t="s">
        <v>4239</v>
      </c>
      <c r="F609" t="s">
        <v>4169</v>
      </c>
      <c r="G609" t="s">
        <v>103</v>
      </c>
      <c r="H609" t="s">
        <v>4409</v>
      </c>
      <c r="J609" t="s">
        <v>4481</v>
      </c>
    </row>
    <row r="610" spans="1:10" x14ac:dyDescent="0.25">
      <c r="A610" t="s">
        <v>4171</v>
      </c>
      <c r="B610">
        <v>2006</v>
      </c>
      <c r="C610" s="3">
        <v>3480</v>
      </c>
      <c r="D610" t="s">
        <v>4238</v>
      </c>
      <c r="E610" t="s">
        <v>4237</v>
      </c>
      <c r="F610" t="s">
        <v>184</v>
      </c>
      <c r="G610" t="s">
        <v>103</v>
      </c>
      <c r="H610" t="s">
        <v>4473</v>
      </c>
      <c r="J610" t="s">
        <v>4481</v>
      </c>
    </row>
    <row r="611" spans="1:10" x14ac:dyDescent="0.25">
      <c r="A611" t="s">
        <v>4179</v>
      </c>
      <c r="B611">
        <v>2006</v>
      </c>
      <c r="C611" s="3">
        <v>3478</v>
      </c>
      <c r="D611" t="s">
        <v>4192</v>
      </c>
      <c r="E611" t="s">
        <v>4266</v>
      </c>
      <c r="F611" t="s">
        <v>184</v>
      </c>
      <c r="G611" t="s">
        <v>103</v>
      </c>
      <c r="H611" t="s">
        <v>4473</v>
      </c>
      <c r="J611" t="s">
        <v>4481</v>
      </c>
    </row>
    <row r="612" spans="1:10" x14ac:dyDescent="0.25">
      <c r="A612" t="s">
        <v>4186</v>
      </c>
      <c r="B612">
        <v>2006</v>
      </c>
      <c r="C612" s="3">
        <v>3478</v>
      </c>
      <c r="D612" t="s">
        <v>4284</v>
      </c>
      <c r="E612" t="s">
        <v>184</v>
      </c>
      <c r="F612" t="s">
        <v>184</v>
      </c>
      <c r="G612" t="s">
        <v>103</v>
      </c>
      <c r="H612" t="s">
        <v>4473</v>
      </c>
      <c r="J612" t="s">
        <v>4481</v>
      </c>
    </row>
    <row r="613" spans="1:10" x14ac:dyDescent="0.25">
      <c r="A613" t="s">
        <v>4160</v>
      </c>
      <c r="B613">
        <v>2022</v>
      </c>
      <c r="C613" s="3">
        <v>3475</v>
      </c>
      <c r="D613" t="s">
        <v>4290</v>
      </c>
      <c r="E613" t="s">
        <v>4260</v>
      </c>
      <c r="F613" t="s">
        <v>4268</v>
      </c>
      <c r="G613" t="s">
        <v>103</v>
      </c>
      <c r="H613" t="s">
        <v>4409</v>
      </c>
      <c r="J613" t="s">
        <v>4481</v>
      </c>
    </row>
    <row r="614" spans="1:10" x14ac:dyDescent="0.25">
      <c r="A614" t="s">
        <v>4148</v>
      </c>
      <c r="B614">
        <v>2008</v>
      </c>
      <c r="C614" s="3">
        <v>3475</v>
      </c>
      <c r="D614" t="s">
        <v>4173</v>
      </c>
      <c r="E614" t="s">
        <v>4237</v>
      </c>
      <c r="F614" t="s">
        <v>4237</v>
      </c>
      <c r="G614" t="s">
        <v>103</v>
      </c>
      <c r="H614" t="s">
        <v>4473</v>
      </c>
      <c r="J614" t="s">
        <v>4481</v>
      </c>
    </row>
    <row r="615" spans="1:10" x14ac:dyDescent="0.25">
      <c r="A615" t="s">
        <v>4183</v>
      </c>
      <c r="B615">
        <v>2007</v>
      </c>
      <c r="C615" s="3">
        <v>3475</v>
      </c>
      <c r="D615" t="s">
        <v>4237</v>
      </c>
      <c r="E615" t="s">
        <v>4237</v>
      </c>
      <c r="F615" t="s">
        <v>4192</v>
      </c>
      <c r="G615" t="s">
        <v>103</v>
      </c>
      <c r="H615" t="s">
        <v>4473</v>
      </c>
      <c r="J615" t="s">
        <v>4481</v>
      </c>
    </row>
    <row r="616" spans="1:10" x14ac:dyDescent="0.25">
      <c r="A616" t="s">
        <v>4168</v>
      </c>
      <c r="B616">
        <v>2007</v>
      </c>
      <c r="C616" s="3">
        <v>3472</v>
      </c>
      <c r="D616" t="s">
        <v>4282</v>
      </c>
      <c r="E616" t="s">
        <v>4237</v>
      </c>
      <c r="F616" t="s">
        <v>4286</v>
      </c>
      <c r="G616" t="s">
        <v>103</v>
      </c>
      <c r="H616" t="s">
        <v>4473</v>
      </c>
      <c r="J616" t="s">
        <v>4481</v>
      </c>
    </row>
    <row r="617" spans="1:10" x14ac:dyDescent="0.25">
      <c r="A617" t="s">
        <v>4179</v>
      </c>
      <c r="B617">
        <v>2018</v>
      </c>
      <c r="C617" s="3">
        <v>3469</v>
      </c>
      <c r="D617" t="s">
        <v>4225</v>
      </c>
      <c r="E617" t="s">
        <v>4337</v>
      </c>
      <c r="F617" t="s">
        <v>4521</v>
      </c>
      <c r="G617" t="s">
        <v>103</v>
      </c>
      <c r="H617" t="s">
        <v>4473</v>
      </c>
      <c r="J617" t="s">
        <v>4481</v>
      </c>
    </row>
    <row r="618" spans="1:10" x14ac:dyDescent="0.25">
      <c r="A618" t="s">
        <v>4168</v>
      </c>
      <c r="B618">
        <v>2006</v>
      </c>
      <c r="C618" s="3">
        <v>3468</v>
      </c>
      <c r="D618" t="s">
        <v>4187</v>
      </c>
      <c r="E618" t="s">
        <v>4238</v>
      </c>
      <c r="F618" t="s">
        <v>184</v>
      </c>
      <c r="G618" t="s">
        <v>103</v>
      </c>
      <c r="H618" t="s">
        <v>4473</v>
      </c>
      <c r="J618" t="s">
        <v>4481</v>
      </c>
    </row>
    <row r="619" spans="1:10" x14ac:dyDescent="0.25">
      <c r="A619" t="s">
        <v>4148</v>
      </c>
      <c r="B619">
        <v>2023</v>
      </c>
      <c r="C619" s="3">
        <v>3463</v>
      </c>
      <c r="D619" t="s">
        <v>4239</v>
      </c>
      <c r="E619" t="s">
        <v>4187</v>
      </c>
      <c r="F619" t="s">
        <v>4246</v>
      </c>
      <c r="G619" t="s">
        <v>103</v>
      </c>
      <c r="H619" t="s">
        <v>4409</v>
      </c>
      <c r="J619" t="s">
        <v>4481</v>
      </c>
    </row>
    <row r="620" spans="1:10" x14ac:dyDescent="0.25">
      <c r="A620" t="s">
        <v>4164</v>
      </c>
      <c r="B620">
        <v>2022</v>
      </c>
      <c r="C620" s="3">
        <v>3459</v>
      </c>
      <c r="D620" t="s">
        <v>4177</v>
      </c>
      <c r="E620" t="s">
        <v>4245</v>
      </c>
      <c r="F620" t="s">
        <v>4280</v>
      </c>
      <c r="G620" t="s">
        <v>103</v>
      </c>
      <c r="H620" t="s">
        <v>4409</v>
      </c>
      <c r="J620" t="s">
        <v>4481</v>
      </c>
    </row>
    <row r="621" spans="1:10" x14ac:dyDescent="0.25">
      <c r="A621" t="s">
        <v>4183</v>
      </c>
      <c r="B621">
        <v>2022</v>
      </c>
      <c r="C621" s="3">
        <v>3458</v>
      </c>
      <c r="D621" t="s">
        <v>4245</v>
      </c>
      <c r="E621" t="s">
        <v>4157</v>
      </c>
      <c r="F621" t="s">
        <v>4247</v>
      </c>
      <c r="G621" t="s">
        <v>103</v>
      </c>
      <c r="H621" t="s">
        <v>4417</v>
      </c>
      <c r="J621" t="s">
        <v>4481</v>
      </c>
    </row>
    <row r="622" spans="1:10" x14ac:dyDescent="0.25">
      <c r="A622" t="s">
        <v>4156</v>
      </c>
      <c r="B622">
        <v>2022</v>
      </c>
      <c r="C622" s="3">
        <v>3450</v>
      </c>
      <c r="D622" t="s">
        <v>4244</v>
      </c>
      <c r="E622" t="s">
        <v>4239</v>
      </c>
      <c r="F622" t="s">
        <v>4211</v>
      </c>
      <c r="G622" t="s">
        <v>103</v>
      </c>
      <c r="H622" t="s">
        <v>4409</v>
      </c>
      <c r="J622" t="s">
        <v>4481</v>
      </c>
    </row>
    <row r="623" spans="1:10" x14ac:dyDescent="0.25">
      <c r="A623" t="s">
        <v>4179</v>
      </c>
      <c r="B623">
        <v>2008</v>
      </c>
      <c r="C623" s="3">
        <v>3449</v>
      </c>
      <c r="D623" t="s">
        <v>4176</v>
      </c>
      <c r="E623" t="s">
        <v>4206</v>
      </c>
      <c r="F623" t="s">
        <v>4208</v>
      </c>
      <c r="G623" t="s">
        <v>103</v>
      </c>
      <c r="H623" t="s">
        <v>4473</v>
      </c>
      <c r="J623" t="s">
        <v>4481</v>
      </c>
    </row>
    <row r="624" spans="1:10" x14ac:dyDescent="0.25">
      <c r="A624" t="s">
        <v>4152</v>
      </c>
      <c r="B624">
        <v>2008</v>
      </c>
      <c r="C624" s="3">
        <v>3441</v>
      </c>
      <c r="D624" t="s">
        <v>4201</v>
      </c>
      <c r="E624" t="s">
        <v>4254</v>
      </c>
      <c r="F624" t="s">
        <v>4218</v>
      </c>
      <c r="G624" t="s">
        <v>103</v>
      </c>
      <c r="H624" t="s">
        <v>4473</v>
      </c>
      <c r="J624" t="s">
        <v>4481</v>
      </c>
    </row>
    <row r="625" spans="1:10" x14ac:dyDescent="0.25">
      <c r="A625" t="s">
        <v>4175</v>
      </c>
      <c r="B625">
        <v>2022</v>
      </c>
      <c r="C625" s="3">
        <v>3436</v>
      </c>
      <c r="D625" t="s">
        <v>4205</v>
      </c>
      <c r="E625" t="s">
        <v>4173</v>
      </c>
      <c r="F625" t="s">
        <v>4280</v>
      </c>
      <c r="G625" t="s">
        <v>103</v>
      </c>
      <c r="H625" t="s">
        <v>4409</v>
      </c>
      <c r="J625" t="s">
        <v>4481</v>
      </c>
    </row>
    <row r="626" spans="1:10" x14ac:dyDescent="0.25">
      <c r="A626" t="s">
        <v>4186</v>
      </c>
      <c r="B626">
        <v>2022</v>
      </c>
      <c r="C626" s="3">
        <v>3436</v>
      </c>
      <c r="D626" t="s">
        <v>4149</v>
      </c>
      <c r="E626" t="s">
        <v>4169</v>
      </c>
      <c r="F626" t="s">
        <v>4166</v>
      </c>
      <c r="G626" t="s">
        <v>103</v>
      </c>
      <c r="H626" t="s">
        <v>4417</v>
      </c>
      <c r="J626" t="s">
        <v>4481</v>
      </c>
    </row>
    <row r="627" spans="1:10" x14ac:dyDescent="0.25">
      <c r="A627" t="s">
        <v>4183</v>
      </c>
      <c r="B627">
        <v>2008</v>
      </c>
      <c r="C627" s="3">
        <v>3435</v>
      </c>
      <c r="D627" t="s">
        <v>4270</v>
      </c>
      <c r="E627" t="s">
        <v>4291</v>
      </c>
      <c r="F627" t="s">
        <v>4291</v>
      </c>
      <c r="G627" t="s">
        <v>103</v>
      </c>
      <c r="H627" t="s">
        <v>4473</v>
      </c>
      <c r="J627" t="s">
        <v>4481</v>
      </c>
    </row>
    <row r="628" spans="1:10" x14ac:dyDescent="0.25">
      <c r="A628" t="s">
        <v>4148</v>
      </c>
      <c r="B628">
        <v>2025</v>
      </c>
      <c r="C628" s="3">
        <v>3434</v>
      </c>
      <c r="D628" t="s">
        <v>4157</v>
      </c>
      <c r="E628" t="s">
        <v>4215</v>
      </c>
      <c r="F628" t="s">
        <v>4538</v>
      </c>
      <c r="G628" t="s">
        <v>104</v>
      </c>
      <c r="H628" t="s">
        <v>160</v>
      </c>
      <c r="I628" t="s">
        <v>4539</v>
      </c>
      <c r="J628" t="s">
        <v>4481</v>
      </c>
    </row>
    <row r="629" spans="1:10" x14ac:dyDescent="0.25">
      <c r="A629" t="s">
        <v>4152</v>
      </c>
      <c r="B629">
        <v>2023</v>
      </c>
      <c r="C629" s="3">
        <v>3433</v>
      </c>
      <c r="D629" t="s">
        <v>4153</v>
      </c>
      <c r="E629" t="s">
        <v>4274</v>
      </c>
      <c r="F629" t="s">
        <v>4258</v>
      </c>
      <c r="G629" t="s">
        <v>103</v>
      </c>
      <c r="H629" t="s">
        <v>4409</v>
      </c>
      <c r="J629" t="s">
        <v>4481</v>
      </c>
    </row>
    <row r="630" spans="1:10" x14ac:dyDescent="0.25">
      <c r="A630" t="s">
        <v>4171</v>
      </c>
      <c r="B630">
        <v>2022</v>
      </c>
      <c r="C630" s="3">
        <v>3428</v>
      </c>
      <c r="D630" t="s">
        <v>4188</v>
      </c>
      <c r="E630" t="s">
        <v>4269</v>
      </c>
      <c r="F630" t="s">
        <v>4288</v>
      </c>
      <c r="G630" t="s">
        <v>103</v>
      </c>
      <c r="H630" t="s">
        <v>4409</v>
      </c>
      <c r="J630" t="s">
        <v>4481</v>
      </c>
    </row>
    <row r="631" spans="1:10" x14ac:dyDescent="0.25">
      <c r="A631" t="s">
        <v>4179</v>
      </c>
      <c r="B631">
        <v>2022</v>
      </c>
      <c r="C631" s="3">
        <v>3428</v>
      </c>
      <c r="D631" t="s">
        <v>4269</v>
      </c>
      <c r="E631" t="s">
        <v>4261</v>
      </c>
      <c r="F631" t="s">
        <v>4158</v>
      </c>
      <c r="G631" t="s">
        <v>103</v>
      </c>
      <c r="H631" t="s">
        <v>4409</v>
      </c>
      <c r="J631" t="s">
        <v>4481</v>
      </c>
    </row>
    <row r="632" spans="1:10" x14ac:dyDescent="0.25">
      <c r="A632" t="s">
        <v>4148</v>
      </c>
      <c r="B632">
        <v>2024</v>
      </c>
      <c r="C632" s="3">
        <v>3428</v>
      </c>
      <c r="D632" t="s">
        <v>4161</v>
      </c>
      <c r="E632" t="s">
        <v>4172</v>
      </c>
      <c r="F632" t="s">
        <v>4380</v>
      </c>
      <c r="G632" t="s">
        <v>104</v>
      </c>
      <c r="H632" t="s">
        <v>160</v>
      </c>
      <c r="I632" t="s">
        <v>4473</v>
      </c>
      <c r="J632" t="s">
        <v>4481</v>
      </c>
    </row>
    <row r="633" spans="1:10" x14ac:dyDescent="0.25">
      <c r="A633" t="s">
        <v>4168</v>
      </c>
      <c r="B633">
        <v>2022</v>
      </c>
      <c r="C633" s="3">
        <v>3419</v>
      </c>
      <c r="D633" t="s">
        <v>4238</v>
      </c>
      <c r="E633" t="s">
        <v>4238</v>
      </c>
      <c r="F633" t="s">
        <v>4178</v>
      </c>
      <c r="G633" t="s">
        <v>103</v>
      </c>
      <c r="H633" t="s">
        <v>4409</v>
      </c>
      <c r="J633" t="s">
        <v>4481</v>
      </c>
    </row>
    <row r="634" spans="1:10" x14ac:dyDescent="0.25">
      <c r="A634" t="s">
        <v>4186</v>
      </c>
      <c r="B634">
        <v>2009</v>
      </c>
      <c r="C634" s="3">
        <v>3417</v>
      </c>
      <c r="D634" t="s">
        <v>4165</v>
      </c>
      <c r="E634" t="s">
        <v>4312</v>
      </c>
      <c r="F634" t="s">
        <v>4198</v>
      </c>
      <c r="G634" t="s">
        <v>103</v>
      </c>
      <c r="H634" t="s">
        <v>4409</v>
      </c>
      <c r="J634" t="s">
        <v>4481</v>
      </c>
    </row>
    <row r="635" spans="1:10" x14ac:dyDescent="0.25">
      <c r="A635" t="s">
        <v>4143</v>
      </c>
      <c r="B635">
        <v>2008</v>
      </c>
      <c r="C635" s="3">
        <v>3412</v>
      </c>
      <c r="D635" t="s">
        <v>4172</v>
      </c>
      <c r="E635" t="s">
        <v>4260</v>
      </c>
      <c r="F635" t="s">
        <v>184</v>
      </c>
      <c r="G635" t="s">
        <v>104</v>
      </c>
      <c r="H635" t="s">
        <v>160</v>
      </c>
      <c r="I635" t="s">
        <v>4473</v>
      </c>
      <c r="J635" t="s">
        <v>4481</v>
      </c>
    </row>
    <row r="636" spans="1:10" x14ac:dyDescent="0.25">
      <c r="A636" t="s">
        <v>4168</v>
      </c>
      <c r="B636">
        <v>2024</v>
      </c>
      <c r="C636" s="3">
        <v>3411</v>
      </c>
      <c r="D636" t="s">
        <v>4240</v>
      </c>
      <c r="E636" t="s">
        <v>4337</v>
      </c>
      <c r="F636" t="s">
        <v>4288</v>
      </c>
      <c r="G636" t="s">
        <v>103</v>
      </c>
      <c r="H636" t="s">
        <v>4415</v>
      </c>
      <c r="J636" t="s">
        <v>4481</v>
      </c>
    </row>
    <row r="637" spans="1:10" x14ac:dyDescent="0.25">
      <c r="A637" t="s">
        <v>4164</v>
      </c>
      <c r="B637">
        <v>2024</v>
      </c>
      <c r="C637" s="3">
        <v>3404</v>
      </c>
      <c r="D637" t="s">
        <v>4188</v>
      </c>
      <c r="E637" t="s">
        <v>4262</v>
      </c>
      <c r="F637" t="s">
        <v>4207</v>
      </c>
      <c r="G637" t="s">
        <v>103</v>
      </c>
      <c r="H637" t="s">
        <v>4415</v>
      </c>
      <c r="J637" t="s">
        <v>4481</v>
      </c>
    </row>
    <row r="638" spans="1:10" x14ac:dyDescent="0.25">
      <c r="A638" t="s">
        <v>4186</v>
      </c>
      <c r="B638">
        <v>2022</v>
      </c>
      <c r="C638" s="3">
        <v>3402</v>
      </c>
      <c r="D638" t="s">
        <v>4260</v>
      </c>
      <c r="E638" t="s">
        <v>4262</v>
      </c>
      <c r="F638" t="s">
        <v>4193</v>
      </c>
      <c r="G638" t="s">
        <v>103</v>
      </c>
      <c r="H638" t="s">
        <v>4409</v>
      </c>
      <c r="J638" t="s">
        <v>4481</v>
      </c>
    </row>
    <row r="639" spans="1:10" x14ac:dyDescent="0.25">
      <c r="A639" t="s">
        <v>4183</v>
      </c>
      <c r="B639">
        <v>2018</v>
      </c>
      <c r="C639" s="3">
        <v>3400</v>
      </c>
      <c r="D639" t="s">
        <v>4261</v>
      </c>
      <c r="E639" t="s">
        <v>4281</v>
      </c>
      <c r="F639" t="s">
        <v>4532</v>
      </c>
      <c r="G639" t="s">
        <v>103</v>
      </c>
      <c r="H639" t="s">
        <v>4473</v>
      </c>
      <c r="J639" t="s">
        <v>4481</v>
      </c>
    </row>
    <row r="640" spans="1:10" x14ac:dyDescent="0.25">
      <c r="A640" t="s">
        <v>4175</v>
      </c>
      <c r="B640">
        <v>2009</v>
      </c>
      <c r="C640" s="3">
        <v>3398</v>
      </c>
      <c r="D640" t="s">
        <v>4241</v>
      </c>
      <c r="E640" t="s">
        <v>4282</v>
      </c>
      <c r="F640" t="s">
        <v>4178</v>
      </c>
      <c r="G640" t="s">
        <v>103</v>
      </c>
      <c r="H640" t="s">
        <v>4409</v>
      </c>
      <c r="J640" t="s">
        <v>4481</v>
      </c>
    </row>
    <row r="641" spans="1:10" x14ac:dyDescent="0.25">
      <c r="A641" t="s">
        <v>4143</v>
      </c>
      <c r="B641">
        <v>2009</v>
      </c>
      <c r="C641" s="3">
        <v>3398</v>
      </c>
      <c r="D641" t="s">
        <v>4161</v>
      </c>
      <c r="E641" t="s">
        <v>4250</v>
      </c>
      <c r="F641" t="s">
        <v>4165</v>
      </c>
      <c r="G641" t="s">
        <v>103</v>
      </c>
      <c r="H641" t="s">
        <v>4409</v>
      </c>
      <c r="J641" t="s">
        <v>4481</v>
      </c>
    </row>
    <row r="642" spans="1:10" x14ac:dyDescent="0.25">
      <c r="A642" t="s">
        <v>4143</v>
      </c>
      <c r="B642">
        <v>2022</v>
      </c>
      <c r="C642" s="3">
        <v>3397</v>
      </c>
      <c r="D642" t="s">
        <v>4177</v>
      </c>
      <c r="E642" t="s">
        <v>4240</v>
      </c>
      <c r="F642" t="s">
        <v>4169</v>
      </c>
      <c r="G642" t="s">
        <v>103</v>
      </c>
      <c r="H642" t="s">
        <v>4417</v>
      </c>
      <c r="J642" t="s">
        <v>4481</v>
      </c>
    </row>
    <row r="643" spans="1:10" x14ac:dyDescent="0.25">
      <c r="A643" t="s">
        <v>4160</v>
      </c>
      <c r="B643">
        <v>2009</v>
      </c>
      <c r="C643" s="3">
        <v>3396</v>
      </c>
      <c r="D643" t="s">
        <v>4328</v>
      </c>
      <c r="E643" t="s">
        <v>4225</v>
      </c>
      <c r="F643" t="s">
        <v>4227</v>
      </c>
      <c r="G643" t="s">
        <v>103</v>
      </c>
      <c r="H643" t="s">
        <v>4409</v>
      </c>
      <c r="J643" t="s">
        <v>4481</v>
      </c>
    </row>
    <row r="644" spans="1:10" x14ac:dyDescent="0.25">
      <c r="A644" t="s">
        <v>4160</v>
      </c>
      <c r="B644">
        <v>2024</v>
      </c>
      <c r="C644" s="3">
        <v>3390</v>
      </c>
      <c r="D644" t="s">
        <v>4187</v>
      </c>
      <c r="E644" t="s">
        <v>4261</v>
      </c>
      <c r="F644" t="s">
        <v>4158</v>
      </c>
      <c r="G644" t="s">
        <v>103</v>
      </c>
      <c r="H644" t="s">
        <v>4415</v>
      </c>
      <c r="J644" t="s">
        <v>4481</v>
      </c>
    </row>
    <row r="645" spans="1:10" x14ac:dyDescent="0.25">
      <c r="A645" t="s">
        <v>4168</v>
      </c>
      <c r="B645">
        <v>2023</v>
      </c>
      <c r="C645" s="3">
        <v>3388</v>
      </c>
      <c r="D645" t="s">
        <v>4290</v>
      </c>
      <c r="E645" t="s">
        <v>4210</v>
      </c>
      <c r="F645" t="s">
        <v>4289</v>
      </c>
      <c r="G645" t="s">
        <v>104</v>
      </c>
      <c r="H645" t="s">
        <v>160</v>
      </c>
      <c r="I645" t="s">
        <v>4473</v>
      </c>
      <c r="J645" t="s">
        <v>4481</v>
      </c>
    </row>
    <row r="646" spans="1:10" x14ac:dyDescent="0.25">
      <c r="A646" t="s">
        <v>4183</v>
      </c>
      <c r="B646">
        <v>2022</v>
      </c>
      <c r="C646" s="3">
        <v>3384</v>
      </c>
      <c r="D646" t="s">
        <v>4153</v>
      </c>
      <c r="E646" t="s">
        <v>4144</v>
      </c>
      <c r="F646" t="s">
        <v>4213</v>
      </c>
      <c r="G646" t="s">
        <v>103</v>
      </c>
      <c r="H646" t="s">
        <v>4409</v>
      </c>
      <c r="J646" t="s">
        <v>4481</v>
      </c>
    </row>
    <row r="647" spans="1:10" x14ac:dyDescent="0.25">
      <c r="A647" t="s">
        <v>4152</v>
      </c>
      <c r="B647">
        <v>2008</v>
      </c>
      <c r="C647" s="3">
        <v>3384</v>
      </c>
      <c r="D647" t="s">
        <v>184</v>
      </c>
      <c r="E647" t="s">
        <v>184</v>
      </c>
      <c r="F647" t="s">
        <v>184</v>
      </c>
      <c r="G647" t="s">
        <v>103</v>
      </c>
      <c r="H647" t="s">
        <v>4409</v>
      </c>
      <c r="J647" t="s">
        <v>4481</v>
      </c>
    </row>
    <row r="648" spans="1:10" x14ac:dyDescent="0.25">
      <c r="A648" t="s">
        <v>4156</v>
      </c>
      <c r="B648">
        <v>2024</v>
      </c>
      <c r="C648" s="3">
        <v>3381</v>
      </c>
      <c r="D648" t="s">
        <v>4238</v>
      </c>
      <c r="E648" t="s">
        <v>4231</v>
      </c>
      <c r="F648" t="s">
        <v>4288</v>
      </c>
      <c r="G648" t="s">
        <v>103</v>
      </c>
      <c r="H648" t="s">
        <v>4415</v>
      </c>
      <c r="J648" t="s">
        <v>4481</v>
      </c>
    </row>
    <row r="649" spans="1:10" x14ac:dyDescent="0.25">
      <c r="A649" t="s">
        <v>4143</v>
      </c>
      <c r="B649">
        <v>2008</v>
      </c>
      <c r="C649" s="3">
        <v>3377</v>
      </c>
      <c r="D649" t="s">
        <v>4165</v>
      </c>
      <c r="E649" t="s">
        <v>184</v>
      </c>
      <c r="F649" t="s">
        <v>184</v>
      </c>
      <c r="G649" t="s">
        <v>103</v>
      </c>
      <c r="H649" t="s">
        <v>4409</v>
      </c>
      <c r="J649" t="s">
        <v>4481</v>
      </c>
    </row>
    <row r="650" spans="1:10" x14ac:dyDescent="0.25">
      <c r="A650" t="s">
        <v>4152</v>
      </c>
      <c r="B650">
        <v>2024</v>
      </c>
      <c r="C650" s="3">
        <v>3375</v>
      </c>
      <c r="D650" t="s">
        <v>4290</v>
      </c>
      <c r="E650" t="s">
        <v>4286</v>
      </c>
      <c r="F650" t="s">
        <v>4193</v>
      </c>
      <c r="G650" t="s">
        <v>104</v>
      </c>
      <c r="H650" t="s">
        <v>160</v>
      </c>
      <c r="I650" t="s">
        <v>4473</v>
      </c>
      <c r="J650" t="s">
        <v>4481</v>
      </c>
    </row>
    <row r="651" spans="1:10" x14ac:dyDescent="0.25">
      <c r="A651" t="s">
        <v>4183</v>
      </c>
      <c r="B651">
        <v>2009</v>
      </c>
      <c r="C651" s="3">
        <v>3374</v>
      </c>
      <c r="D651" t="s">
        <v>4202</v>
      </c>
      <c r="E651" t="s">
        <v>4239</v>
      </c>
      <c r="F651" t="s">
        <v>4166</v>
      </c>
      <c r="G651" t="s">
        <v>103</v>
      </c>
      <c r="H651" t="s">
        <v>4409</v>
      </c>
      <c r="J651" t="s">
        <v>4481</v>
      </c>
    </row>
    <row r="652" spans="1:10" x14ac:dyDescent="0.25">
      <c r="A652" t="s">
        <v>4171</v>
      </c>
      <c r="B652">
        <v>2008</v>
      </c>
      <c r="C652" s="3">
        <v>3373</v>
      </c>
      <c r="D652" t="s">
        <v>4232</v>
      </c>
      <c r="E652" t="s">
        <v>4236</v>
      </c>
      <c r="F652" t="s">
        <v>4294</v>
      </c>
      <c r="G652" t="s">
        <v>103</v>
      </c>
      <c r="H652" t="s">
        <v>4473</v>
      </c>
      <c r="J652" t="s">
        <v>4481</v>
      </c>
    </row>
    <row r="653" spans="1:10" x14ac:dyDescent="0.25">
      <c r="A653" t="s">
        <v>4175</v>
      </c>
      <c r="B653">
        <v>2008</v>
      </c>
      <c r="C653" s="3">
        <v>3373</v>
      </c>
      <c r="D653" t="s">
        <v>4265</v>
      </c>
      <c r="E653" t="s">
        <v>4371</v>
      </c>
      <c r="F653" t="s">
        <v>4360</v>
      </c>
      <c r="G653" t="s">
        <v>103</v>
      </c>
      <c r="H653" t="s">
        <v>4473</v>
      </c>
      <c r="J653" t="s">
        <v>4481</v>
      </c>
    </row>
    <row r="654" spans="1:10" x14ac:dyDescent="0.25">
      <c r="A654" t="s">
        <v>4164</v>
      </c>
      <c r="B654">
        <v>2023</v>
      </c>
      <c r="C654" s="3">
        <v>3373</v>
      </c>
      <c r="D654" t="s">
        <v>4187</v>
      </c>
      <c r="E654" t="s">
        <v>4241</v>
      </c>
      <c r="F654" t="s">
        <v>4280</v>
      </c>
      <c r="G654" t="s">
        <v>104</v>
      </c>
      <c r="H654" t="s">
        <v>160</v>
      </c>
      <c r="I654" t="s">
        <v>4473</v>
      </c>
      <c r="J654" t="s">
        <v>4481</v>
      </c>
    </row>
    <row r="655" spans="1:10" x14ac:dyDescent="0.25">
      <c r="A655" t="s">
        <v>4152</v>
      </c>
      <c r="B655">
        <v>2010</v>
      </c>
      <c r="C655" s="3">
        <v>3372</v>
      </c>
      <c r="D655" t="s">
        <v>4260</v>
      </c>
      <c r="E655" t="s">
        <v>4230</v>
      </c>
      <c r="F655" t="s">
        <v>4266</v>
      </c>
      <c r="G655" t="s">
        <v>103</v>
      </c>
      <c r="H655" t="s">
        <v>4409</v>
      </c>
      <c r="J655" t="s">
        <v>4481</v>
      </c>
    </row>
    <row r="656" spans="1:10" x14ac:dyDescent="0.25">
      <c r="A656" t="s">
        <v>4168</v>
      </c>
      <c r="B656">
        <v>2008</v>
      </c>
      <c r="C656" s="3">
        <v>3372</v>
      </c>
      <c r="D656" t="s">
        <v>4232</v>
      </c>
      <c r="E656" t="s">
        <v>4265</v>
      </c>
      <c r="F656" t="s">
        <v>4242</v>
      </c>
      <c r="G656" t="s">
        <v>103</v>
      </c>
      <c r="H656" t="s">
        <v>4473</v>
      </c>
      <c r="J656" t="s">
        <v>4481</v>
      </c>
    </row>
    <row r="657" spans="1:10" x14ac:dyDescent="0.25">
      <c r="A657" t="s">
        <v>4179</v>
      </c>
      <c r="B657">
        <v>2009</v>
      </c>
      <c r="C657" s="3">
        <v>3371</v>
      </c>
      <c r="D657" t="s">
        <v>4223</v>
      </c>
      <c r="E657" t="s">
        <v>4274</v>
      </c>
      <c r="F657" t="s">
        <v>4178</v>
      </c>
      <c r="G657" t="s">
        <v>103</v>
      </c>
      <c r="H657" t="s">
        <v>4409</v>
      </c>
      <c r="J657" t="s">
        <v>4481</v>
      </c>
    </row>
    <row r="658" spans="1:10" x14ac:dyDescent="0.25">
      <c r="A658" t="s">
        <v>4160</v>
      </c>
      <c r="B658">
        <v>2023</v>
      </c>
      <c r="C658" s="3">
        <v>3371</v>
      </c>
      <c r="D658" t="s">
        <v>4223</v>
      </c>
      <c r="E658" t="s">
        <v>4232</v>
      </c>
      <c r="F658" t="s">
        <v>4198</v>
      </c>
      <c r="G658" t="s">
        <v>104</v>
      </c>
      <c r="H658" t="s">
        <v>160</v>
      </c>
      <c r="I658" t="s">
        <v>4473</v>
      </c>
      <c r="J658" t="s">
        <v>4481</v>
      </c>
    </row>
    <row r="659" spans="1:10" x14ac:dyDescent="0.25">
      <c r="A659" t="s">
        <v>4171</v>
      </c>
      <c r="B659">
        <v>2023</v>
      </c>
      <c r="C659" s="3">
        <v>3371</v>
      </c>
      <c r="D659" t="s">
        <v>4241</v>
      </c>
      <c r="E659" t="s">
        <v>4241</v>
      </c>
      <c r="F659" t="s">
        <v>4289</v>
      </c>
      <c r="G659" t="s">
        <v>104</v>
      </c>
      <c r="H659" t="s">
        <v>160</v>
      </c>
      <c r="I659" t="s">
        <v>4473</v>
      </c>
      <c r="J659" t="s">
        <v>4481</v>
      </c>
    </row>
    <row r="660" spans="1:10" x14ac:dyDescent="0.25">
      <c r="A660" t="s">
        <v>4156</v>
      </c>
      <c r="B660">
        <v>2007</v>
      </c>
      <c r="C660" s="3">
        <v>3367</v>
      </c>
      <c r="D660" t="s">
        <v>184</v>
      </c>
      <c r="E660" t="s">
        <v>184</v>
      </c>
      <c r="F660" t="s">
        <v>184</v>
      </c>
      <c r="G660" t="s">
        <v>104</v>
      </c>
      <c r="H660" t="s">
        <v>160</v>
      </c>
      <c r="I660" t="s">
        <v>4473</v>
      </c>
      <c r="J660" t="s">
        <v>4481</v>
      </c>
    </row>
    <row r="661" spans="1:10" x14ac:dyDescent="0.25">
      <c r="A661" t="s">
        <v>4160</v>
      </c>
      <c r="B661">
        <v>2008</v>
      </c>
      <c r="C661" s="3">
        <v>3366</v>
      </c>
      <c r="D661" t="s">
        <v>4232</v>
      </c>
      <c r="E661" t="s">
        <v>4188</v>
      </c>
      <c r="F661" t="s">
        <v>4309</v>
      </c>
      <c r="G661" t="s">
        <v>103</v>
      </c>
      <c r="H661" t="s">
        <v>4473</v>
      </c>
      <c r="J661" t="s">
        <v>4481</v>
      </c>
    </row>
    <row r="662" spans="1:10" x14ac:dyDescent="0.25">
      <c r="A662" t="s">
        <v>4164</v>
      </c>
      <c r="B662">
        <v>2006</v>
      </c>
      <c r="C662" s="3">
        <v>3365</v>
      </c>
      <c r="D662" t="s">
        <v>4254</v>
      </c>
      <c r="E662" t="s">
        <v>4266</v>
      </c>
      <c r="F662" t="s">
        <v>184</v>
      </c>
      <c r="G662" t="s">
        <v>103</v>
      </c>
      <c r="H662" t="s">
        <v>4473</v>
      </c>
      <c r="J662" t="s">
        <v>4481</v>
      </c>
    </row>
    <row r="663" spans="1:10" x14ac:dyDescent="0.25">
      <c r="A663" t="s">
        <v>4164</v>
      </c>
      <c r="B663">
        <v>2008</v>
      </c>
      <c r="C663" s="3">
        <v>3364</v>
      </c>
      <c r="D663" t="s">
        <v>4188</v>
      </c>
      <c r="E663" t="s">
        <v>4238</v>
      </c>
      <c r="F663" t="s">
        <v>4309</v>
      </c>
      <c r="G663" t="s">
        <v>103</v>
      </c>
      <c r="H663" t="s">
        <v>4473</v>
      </c>
      <c r="J663" t="s">
        <v>4481</v>
      </c>
    </row>
    <row r="664" spans="1:10" x14ac:dyDescent="0.25">
      <c r="A664" t="s">
        <v>4183</v>
      </c>
      <c r="B664">
        <v>2008</v>
      </c>
      <c r="C664" s="3">
        <v>3360</v>
      </c>
      <c r="D664" t="s">
        <v>4181</v>
      </c>
      <c r="E664" t="s">
        <v>4205</v>
      </c>
      <c r="F664" t="s">
        <v>184</v>
      </c>
      <c r="G664" t="s">
        <v>104</v>
      </c>
      <c r="H664" t="s">
        <v>160</v>
      </c>
      <c r="I664" t="s">
        <v>4473</v>
      </c>
      <c r="J664" t="s">
        <v>4481</v>
      </c>
    </row>
    <row r="665" spans="1:10" x14ac:dyDescent="0.25">
      <c r="A665" t="s">
        <v>4148</v>
      </c>
      <c r="B665">
        <v>2022</v>
      </c>
      <c r="C665" s="3">
        <v>3359</v>
      </c>
      <c r="D665" t="s">
        <v>4210</v>
      </c>
      <c r="E665" t="s">
        <v>4181</v>
      </c>
      <c r="F665" t="s">
        <v>4162</v>
      </c>
      <c r="G665" t="s">
        <v>103</v>
      </c>
      <c r="H665" t="s">
        <v>4417</v>
      </c>
      <c r="J665" t="s">
        <v>4481</v>
      </c>
    </row>
    <row r="666" spans="1:10" x14ac:dyDescent="0.25">
      <c r="A666" t="s">
        <v>4148</v>
      </c>
      <c r="B666">
        <v>2008</v>
      </c>
      <c r="C666" s="3">
        <v>3357</v>
      </c>
      <c r="D666" t="s">
        <v>4274</v>
      </c>
      <c r="E666" t="s">
        <v>184</v>
      </c>
      <c r="F666" t="s">
        <v>184</v>
      </c>
      <c r="G666" t="s">
        <v>103</v>
      </c>
      <c r="H666" t="s">
        <v>4409</v>
      </c>
      <c r="J666" t="s">
        <v>4481</v>
      </c>
    </row>
    <row r="667" spans="1:10" x14ac:dyDescent="0.25">
      <c r="A667" t="s">
        <v>4156</v>
      </c>
      <c r="B667">
        <v>2023</v>
      </c>
      <c r="C667" s="3">
        <v>3357</v>
      </c>
      <c r="D667" t="s">
        <v>4187</v>
      </c>
      <c r="E667" t="s">
        <v>4231</v>
      </c>
      <c r="F667" t="s">
        <v>4262</v>
      </c>
      <c r="G667" t="s">
        <v>104</v>
      </c>
      <c r="H667" t="s">
        <v>160</v>
      </c>
      <c r="I667" t="s">
        <v>4473</v>
      </c>
      <c r="J667" t="s">
        <v>4481</v>
      </c>
    </row>
    <row r="668" spans="1:10" x14ac:dyDescent="0.25">
      <c r="A668" t="s">
        <v>4143</v>
      </c>
      <c r="B668">
        <v>2022</v>
      </c>
      <c r="C668" s="3">
        <v>3355</v>
      </c>
      <c r="D668" t="s">
        <v>4235</v>
      </c>
      <c r="E668" t="s">
        <v>4216</v>
      </c>
      <c r="F668" t="s">
        <v>4258</v>
      </c>
      <c r="G668" t="s">
        <v>103</v>
      </c>
      <c r="H668" t="s">
        <v>4409</v>
      </c>
      <c r="J668" t="s">
        <v>4481</v>
      </c>
    </row>
    <row r="669" spans="1:10" x14ac:dyDescent="0.25">
      <c r="A669" t="s">
        <v>4148</v>
      </c>
      <c r="B669">
        <v>2008</v>
      </c>
      <c r="C669" s="3">
        <v>3355</v>
      </c>
      <c r="D669" t="s">
        <v>4235</v>
      </c>
      <c r="E669" t="s">
        <v>184</v>
      </c>
      <c r="F669" t="s">
        <v>184</v>
      </c>
      <c r="G669" t="s">
        <v>104</v>
      </c>
      <c r="H669" t="s">
        <v>160</v>
      </c>
      <c r="I669" t="s">
        <v>4473</v>
      </c>
      <c r="J669" t="s">
        <v>4481</v>
      </c>
    </row>
    <row r="670" spans="1:10" x14ac:dyDescent="0.25">
      <c r="A670" t="s">
        <v>4168</v>
      </c>
      <c r="B670">
        <v>2009</v>
      </c>
      <c r="C670" s="3">
        <v>3352</v>
      </c>
      <c r="D670" t="s">
        <v>4165</v>
      </c>
      <c r="E670" t="s">
        <v>4282</v>
      </c>
      <c r="F670" t="s">
        <v>4172</v>
      </c>
      <c r="G670" t="s">
        <v>103</v>
      </c>
      <c r="H670" t="s">
        <v>4409</v>
      </c>
      <c r="J670" t="s">
        <v>4481</v>
      </c>
    </row>
    <row r="671" spans="1:10" x14ac:dyDescent="0.25">
      <c r="A671" t="s">
        <v>4186</v>
      </c>
      <c r="B671">
        <v>2008</v>
      </c>
      <c r="C671" s="3">
        <v>3350</v>
      </c>
      <c r="D671" t="s">
        <v>4236</v>
      </c>
      <c r="E671" t="s">
        <v>4172</v>
      </c>
      <c r="F671" t="s">
        <v>184</v>
      </c>
      <c r="G671" t="s">
        <v>104</v>
      </c>
      <c r="H671" t="s">
        <v>160</v>
      </c>
      <c r="I671" t="s">
        <v>4473</v>
      </c>
      <c r="J671" t="s">
        <v>4481</v>
      </c>
    </row>
    <row r="672" spans="1:10" x14ac:dyDescent="0.25">
      <c r="A672" t="s">
        <v>4160</v>
      </c>
      <c r="B672">
        <v>2021</v>
      </c>
      <c r="C672" s="3">
        <v>3349</v>
      </c>
      <c r="D672" t="s">
        <v>4210</v>
      </c>
      <c r="E672" t="s">
        <v>4225</v>
      </c>
      <c r="F672" t="s">
        <v>4267</v>
      </c>
      <c r="G672" t="s">
        <v>103</v>
      </c>
      <c r="H672" t="s">
        <v>4417</v>
      </c>
      <c r="J672" t="s">
        <v>4481</v>
      </c>
    </row>
    <row r="673" spans="1:10" x14ac:dyDescent="0.25">
      <c r="A673" t="s">
        <v>4148</v>
      </c>
      <c r="B673">
        <v>2025</v>
      </c>
      <c r="C673" s="3">
        <v>3345</v>
      </c>
      <c r="D673" t="s">
        <v>4290</v>
      </c>
      <c r="E673" t="s">
        <v>4202</v>
      </c>
      <c r="F673" t="s">
        <v>4215</v>
      </c>
      <c r="G673" t="s">
        <v>103</v>
      </c>
      <c r="H673" t="s">
        <v>4415</v>
      </c>
      <c r="J673" t="s">
        <v>4481</v>
      </c>
    </row>
    <row r="674" spans="1:10" x14ac:dyDescent="0.25">
      <c r="A674" t="s">
        <v>4175</v>
      </c>
      <c r="B674">
        <v>2023</v>
      </c>
      <c r="C674" s="3">
        <v>3345</v>
      </c>
      <c r="D674" t="s">
        <v>4205</v>
      </c>
      <c r="E674" t="s">
        <v>4184</v>
      </c>
      <c r="F674" t="s">
        <v>4338</v>
      </c>
      <c r="G674" t="s">
        <v>104</v>
      </c>
      <c r="H674" t="s">
        <v>160</v>
      </c>
      <c r="I674" t="s">
        <v>4473</v>
      </c>
      <c r="J674" t="s">
        <v>4481</v>
      </c>
    </row>
    <row r="675" spans="1:10" x14ac:dyDescent="0.25">
      <c r="A675" t="s">
        <v>4186</v>
      </c>
      <c r="B675">
        <v>2009</v>
      </c>
      <c r="C675" s="3">
        <v>3344</v>
      </c>
      <c r="D675" t="s">
        <v>4286</v>
      </c>
      <c r="E675" t="s">
        <v>4165</v>
      </c>
      <c r="F675" t="s">
        <v>4311</v>
      </c>
      <c r="G675" t="s">
        <v>103</v>
      </c>
      <c r="H675" t="s">
        <v>4473</v>
      </c>
      <c r="J675" t="s">
        <v>4481</v>
      </c>
    </row>
    <row r="676" spans="1:10" x14ac:dyDescent="0.25">
      <c r="A676" t="s">
        <v>4148</v>
      </c>
      <c r="B676">
        <v>2009</v>
      </c>
      <c r="C676" s="3">
        <v>3343</v>
      </c>
      <c r="D676" t="s">
        <v>4293</v>
      </c>
      <c r="E676" t="s">
        <v>4165</v>
      </c>
      <c r="F676" t="s">
        <v>4187</v>
      </c>
      <c r="G676" t="s">
        <v>103</v>
      </c>
      <c r="H676" t="s">
        <v>4409</v>
      </c>
      <c r="J676" t="s">
        <v>4481</v>
      </c>
    </row>
    <row r="677" spans="1:10" x14ac:dyDescent="0.25">
      <c r="A677" t="s">
        <v>4183</v>
      </c>
      <c r="B677">
        <v>2023</v>
      </c>
      <c r="C677" s="3">
        <v>3343</v>
      </c>
      <c r="D677" t="s">
        <v>4235</v>
      </c>
      <c r="E677" t="s">
        <v>4178</v>
      </c>
      <c r="F677" t="s">
        <v>4196</v>
      </c>
      <c r="G677" t="s">
        <v>104</v>
      </c>
      <c r="H677" t="s">
        <v>160</v>
      </c>
      <c r="I677" t="s">
        <v>4473</v>
      </c>
      <c r="J677" t="s">
        <v>4481</v>
      </c>
    </row>
    <row r="678" spans="1:10" x14ac:dyDescent="0.25">
      <c r="A678" t="s">
        <v>4183</v>
      </c>
      <c r="B678">
        <v>2009</v>
      </c>
      <c r="C678" s="3">
        <v>3339</v>
      </c>
      <c r="D678" t="s">
        <v>4188</v>
      </c>
      <c r="E678" t="s">
        <v>4205</v>
      </c>
      <c r="F678" t="s">
        <v>4263</v>
      </c>
      <c r="G678" t="s">
        <v>103</v>
      </c>
      <c r="H678" t="s">
        <v>4473</v>
      </c>
      <c r="J678" t="s">
        <v>4481</v>
      </c>
    </row>
    <row r="679" spans="1:10" x14ac:dyDescent="0.25">
      <c r="A679" t="s">
        <v>4143</v>
      </c>
      <c r="B679">
        <v>2009</v>
      </c>
      <c r="C679" s="3">
        <v>3339</v>
      </c>
      <c r="D679" t="s">
        <v>4205</v>
      </c>
      <c r="E679" t="s">
        <v>4181</v>
      </c>
      <c r="F679" t="s">
        <v>4311</v>
      </c>
      <c r="G679" t="s">
        <v>103</v>
      </c>
      <c r="H679" t="s">
        <v>4473</v>
      </c>
      <c r="J679" t="s">
        <v>4481</v>
      </c>
    </row>
    <row r="680" spans="1:10" x14ac:dyDescent="0.25">
      <c r="A680" t="s">
        <v>4179</v>
      </c>
      <c r="B680">
        <v>2023</v>
      </c>
      <c r="C680" s="3">
        <v>3339</v>
      </c>
      <c r="D680" t="s">
        <v>4223</v>
      </c>
      <c r="E680" t="s">
        <v>4191</v>
      </c>
      <c r="F680" t="s">
        <v>4342</v>
      </c>
      <c r="G680" t="s">
        <v>104</v>
      </c>
      <c r="H680" t="s">
        <v>160</v>
      </c>
      <c r="I680" t="s">
        <v>4473</v>
      </c>
      <c r="J680" t="s">
        <v>4481</v>
      </c>
    </row>
    <row r="681" spans="1:10" x14ac:dyDescent="0.25">
      <c r="A681" t="s">
        <v>4152</v>
      </c>
      <c r="B681">
        <v>2025</v>
      </c>
      <c r="C681" s="3">
        <v>3333</v>
      </c>
      <c r="D681" t="s">
        <v>4173</v>
      </c>
      <c r="E681" t="s">
        <v>4165</v>
      </c>
      <c r="F681" t="s">
        <v>4420</v>
      </c>
      <c r="G681" t="s">
        <v>104</v>
      </c>
      <c r="H681" t="s">
        <v>160</v>
      </c>
      <c r="I681" t="s">
        <v>4539</v>
      </c>
      <c r="J681" t="s">
        <v>4481</v>
      </c>
    </row>
    <row r="682" spans="1:10" x14ac:dyDescent="0.25">
      <c r="A682" t="s">
        <v>4148</v>
      </c>
      <c r="B682">
        <v>2009</v>
      </c>
      <c r="C682" s="3">
        <v>3332</v>
      </c>
      <c r="D682" t="s">
        <v>4181</v>
      </c>
      <c r="E682" t="s">
        <v>4206</v>
      </c>
      <c r="F682" t="s">
        <v>4273</v>
      </c>
      <c r="G682" t="s">
        <v>103</v>
      </c>
      <c r="H682" t="s">
        <v>4473</v>
      </c>
      <c r="J682" t="s">
        <v>4481</v>
      </c>
    </row>
    <row r="683" spans="1:10" x14ac:dyDescent="0.25">
      <c r="A683" t="s">
        <v>4156</v>
      </c>
      <c r="B683">
        <v>2008</v>
      </c>
      <c r="C683" s="3">
        <v>3331</v>
      </c>
      <c r="D683" t="s">
        <v>4206</v>
      </c>
      <c r="E683" t="s">
        <v>4291</v>
      </c>
      <c r="F683" t="s">
        <v>4361</v>
      </c>
      <c r="G683" t="s">
        <v>103</v>
      </c>
      <c r="H683" t="s">
        <v>4473</v>
      </c>
      <c r="J683" t="s">
        <v>4481</v>
      </c>
    </row>
    <row r="684" spans="1:10" x14ac:dyDescent="0.25">
      <c r="A684" t="s">
        <v>4171</v>
      </c>
      <c r="B684">
        <v>2009</v>
      </c>
      <c r="C684" s="3">
        <v>3330</v>
      </c>
      <c r="D684" t="s">
        <v>4237</v>
      </c>
      <c r="E684" t="s">
        <v>4202</v>
      </c>
      <c r="F684" t="s">
        <v>4176</v>
      </c>
      <c r="G684" t="s">
        <v>103</v>
      </c>
      <c r="H684" t="s">
        <v>4409</v>
      </c>
      <c r="J684" t="s">
        <v>4481</v>
      </c>
    </row>
    <row r="685" spans="1:10" x14ac:dyDescent="0.25">
      <c r="A685" t="s">
        <v>4152</v>
      </c>
      <c r="B685">
        <v>2025</v>
      </c>
      <c r="C685" s="3">
        <v>3329</v>
      </c>
      <c r="D685" t="s">
        <v>4295</v>
      </c>
      <c r="E685" t="s">
        <v>4265</v>
      </c>
      <c r="F685" t="s">
        <v>4199</v>
      </c>
      <c r="G685" t="s">
        <v>103</v>
      </c>
      <c r="H685" t="s">
        <v>4415</v>
      </c>
      <c r="J685" t="s">
        <v>4481</v>
      </c>
    </row>
    <row r="686" spans="1:10" x14ac:dyDescent="0.25">
      <c r="A686" t="s">
        <v>4160</v>
      </c>
      <c r="B686">
        <v>2008</v>
      </c>
      <c r="C686" s="3">
        <v>3328</v>
      </c>
      <c r="D686" t="s">
        <v>4177</v>
      </c>
      <c r="E686" t="s">
        <v>4144</v>
      </c>
      <c r="F686" t="s">
        <v>184</v>
      </c>
      <c r="G686" t="s">
        <v>104</v>
      </c>
      <c r="H686" t="s">
        <v>160</v>
      </c>
      <c r="I686" t="s">
        <v>4473</v>
      </c>
      <c r="J686" t="s">
        <v>4481</v>
      </c>
    </row>
    <row r="687" spans="1:10" x14ac:dyDescent="0.25">
      <c r="A687" t="s">
        <v>4156</v>
      </c>
      <c r="B687">
        <v>2009</v>
      </c>
      <c r="C687" s="3">
        <v>3327</v>
      </c>
      <c r="D687" t="s">
        <v>4237</v>
      </c>
      <c r="E687" t="s">
        <v>4244</v>
      </c>
      <c r="F687" t="s">
        <v>4220</v>
      </c>
      <c r="G687" t="s">
        <v>103</v>
      </c>
      <c r="H687" t="s">
        <v>4409</v>
      </c>
      <c r="J687" t="s">
        <v>4481</v>
      </c>
    </row>
    <row r="688" spans="1:10" x14ac:dyDescent="0.25">
      <c r="A688" t="s">
        <v>4186</v>
      </c>
      <c r="B688">
        <v>2018</v>
      </c>
      <c r="C688" s="3">
        <v>3327</v>
      </c>
      <c r="D688" t="s">
        <v>4230</v>
      </c>
      <c r="E688" t="s">
        <v>4196</v>
      </c>
      <c r="F688" t="s">
        <v>4391</v>
      </c>
      <c r="G688" t="s">
        <v>103</v>
      </c>
      <c r="H688" t="s">
        <v>4473</v>
      </c>
      <c r="J688" t="s">
        <v>4481</v>
      </c>
    </row>
    <row r="689" spans="1:10" x14ac:dyDescent="0.25">
      <c r="A689" t="s">
        <v>4179</v>
      </c>
      <c r="B689">
        <v>2009</v>
      </c>
      <c r="C689" s="3">
        <v>3325</v>
      </c>
      <c r="D689" t="s">
        <v>4187</v>
      </c>
      <c r="E689" t="s">
        <v>4187</v>
      </c>
      <c r="F689" t="s">
        <v>4266</v>
      </c>
      <c r="G689" t="s">
        <v>103</v>
      </c>
      <c r="H689" t="s">
        <v>4473</v>
      </c>
      <c r="J689" t="s">
        <v>4481</v>
      </c>
    </row>
    <row r="690" spans="1:10" x14ac:dyDescent="0.25">
      <c r="A690" t="s">
        <v>4160</v>
      </c>
      <c r="B690">
        <v>2008</v>
      </c>
      <c r="C690" s="3">
        <v>3324</v>
      </c>
      <c r="D690" t="s">
        <v>4173</v>
      </c>
      <c r="E690" t="s">
        <v>4181</v>
      </c>
      <c r="F690" t="s">
        <v>184</v>
      </c>
      <c r="G690" t="s">
        <v>103</v>
      </c>
      <c r="H690" t="s">
        <v>4409</v>
      </c>
      <c r="J690" t="s">
        <v>4481</v>
      </c>
    </row>
    <row r="691" spans="1:10" x14ac:dyDescent="0.25">
      <c r="A691" t="s">
        <v>4183</v>
      </c>
      <c r="B691">
        <v>2010</v>
      </c>
      <c r="C691" s="3">
        <v>3323</v>
      </c>
      <c r="D691" t="s">
        <v>4241</v>
      </c>
      <c r="E691" t="s">
        <v>4205</v>
      </c>
      <c r="F691" t="s">
        <v>4295</v>
      </c>
      <c r="G691" t="s">
        <v>103</v>
      </c>
      <c r="H691" t="s">
        <v>4409</v>
      </c>
      <c r="J691" t="s">
        <v>4481</v>
      </c>
    </row>
    <row r="692" spans="1:10" x14ac:dyDescent="0.25">
      <c r="A692" t="s">
        <v>4152</v>
      </c>
      <c r="B692">
        <v>2009</v>
      </c>
      <c r="C692" s="3">
        <v>3323</v>
      </c>
      <c r="D692" t="s">
        <v>4188</v>
      </c>
      <c r="E692" t="s">
        <v>4291</v>
      </c>
      <c r="F692" t="s">
        <v>4371</v>
      </c>
      <c r="G692" t="s">
        <v>103</v>
      </c>
      <c r="H692" t="s">
        <v>4473</v>
      </c>
      <c r="J692" t="s">
        <v>4481</v>
      </c>
    </row>
    <row r="693" spans="1:10" x14ac:dyDescent="0.25">
      <c r="A693" t="s">
        <v>4171</v>
      </c>
      <c r="B693">
        <v>2024</v>
      </c>
      <c r="C693" s="3">
        <v>3318</v>
      </c>
      <c r="D693" t="s">
        <v>4235</v>
      </c>
      <c r="E693" t="s">
        <v>4217</v>
      </c>
      <c r="F693" t="s">
        <v>4207</v>
      </c>
      <c r="G693" t="s">
        <v>103</v>
      </c>
      <c r="H693" t="s">
        <v>4415</v>
      </c>
      <c r="J693" t="s">
        <v>4481</v>
      </c>
    </row>
    <row r="694" spans="1:10" x14ac:dyDescent="0.25">
      <c r="A694" t="s">
        <v>4148</v>
      </c>
      <c r="B694">
        <v>2010</v>
      </c>
      <c r="C694" s="3">
        <v>3317</v>
      </c>
      <c r="D694" t="s">
        <v>4270</v>
      </c>
      <c r="E694" t="s">
        <v>4312</v>
      </c>
      <c r="F694" t="s">
        <v>4274</v>
      </c>
      <c r="G694" t="s">
        <v>103</v>
      </c>
      <c r="H694" t="s">
        <v>4409</v>
      </c>
      <c r="J694" t="s">
        <v>4481</v>
      </c>
    </row>
    <row r="695" spans="1:10" x14ac:dyDescent="0.25">
      <c r="A695" t="s">
        <v>4171</v>
      </c>
      <c r="B695">
        <v>2008</v>
      </c>
      <c r="C695" s="3">
        <v>3316</v>
      </c>
      <c r="D695" t="s">
        <v>4261</v>
      </c>
      <c r="E695" t="s">
        <v>4261</v>
      </c>
      <c r="F695" t="s">
        <v>184</v>
      </c>
      <c r="G695" t="s">
        <v>103</v>
      </c>
      <c r="H695" t="s">
        <v>4409</v>
      </c>
      <c r="J695" t="s">
        <v>4481</v>
      </c>
    </row>
    <row r="696" spans="1:10" x14ac:dyDescent="0.25">
      <c r="A696" t="s">
        <v>4168</v>
      </c>
      <c r="B696">
        <v>2008</v>
      </c>
      <c r="C696" s="3">
        <v>3316</v>
      </c>
      <c r="D696" t="s">
        <v>4230</v>
      </c>
      <c r="E696" t="s">
        <v>4241</v>
      </c>
      <c r="F696" t="s">
        <v>184</v>
      </c>
      <c r="G696" t="s">
        <v>104</v>
      </c>
      <c r="H696" t="s">
        <v>160</v>
      </c>
      <c r="I696" t="s">
        <v>4473</v>
      </c>
      <c r="J696" t="s">
        <v>4481</v>
      </c>
    </row>
    <row r="697" spans="1:10" x14ac:dyDescent="0.25">
      <c r="A697" t="s">
        <v>4143</v>
      </c>
      <c r="B697">
        <v>2010</v>
      </c>
      <c r="C697" s="3">
        <v>3315</v>
      </c>
      <c r="D697" t="s">
        <v>4337</v>
      </c>
      <c r="E697" t="s">
        <v>4145</v>
      </c>
      <c r="F697" t="s">
        <v>184</v>
      </c>
      <c r="G697" t="s">
        <v>104</v>
      </c>
      <c r="H697" t="s">
        <v>160</v>
      </c>
      <c r="I697" t="s">
        <v>4539</v>
      </c>
      <c r="J697" t="s">
        <v>4481</v>
      </c>
    </row>
    <row r="698" spans="1:10" x14ac:dyDescent="0.25">
      <c r="A698" t="s">
        <v>4164</v>
      </c>
      <c r="B698">
        <v>2024</v>
      </c>
      <c r="C698" s="3">
        <v>3312</v>
      </c>
      <c r="D698" t="s">
        <v>4288</v>
      </c>
      <c r="E698" t="s">
        <v>4256</v>
      </c>
      <c r="F698" t="s">
        <v>4159</v>
      </c>
      <c r="G698" t="s">
        <v>104</v>
      </c>
      <c r="H698" t="s">
        <v>160</v>
      </c>
      <c r="I698" t="s">
        <v>4539</v>
      </c>
      <c r="J698" t="s">
        <v>4481</v>
      </c>
    </row>
    <row r="699" spans="1:10" x14ac:dyDescent="0.25">
      <c r="A699" t="s">
        <v>4168</v>
      </c>
      <c r="B699">
        <v>2021</v>
      </c>
      <c r="C699" s="3">
        <v>3310</v>
      </c>
      <c r="D699" t="s">
        <v>4241</v>
      </c>
      <c r="E699" t="s">
        <v>4149</v>
      </c>
      <c r="F699" t="s">
        <v>4268</v>
      </c>
      <c r="G699" t="s">
        <v>103</v>
      </c>
      <c r="H699" t="s">
        <v>4417</v>
      </c>
      <c r="J699" t="s">
        <v>4481</v>
      </c>
    </row>
    <row r="700" spans="1:10" x14ac:dyDescent="0.25">
      <c r="A700" t="s">
        <v>4152</v>
      </c>
      <c r="B700">
        <v>2022</v>
      </c>
      <c r="C700" s="3">
        <v>3309</v>
      </c>
      <c r="D700" t="s">
        <v>4286</v>
      </c>
      <c r="E700" t="s">
        <v>4181</v>
      </c>
      <c r="F700" t="s">
        <v>4144</v>
      </c>
      <c r="G700" t="s">
        <v>103</v>
      </c>
      <c r="H700" t="s">
        <v>4417</v>
      </c>
      <c r="J700" t="s">
        <v>4481</v>
      </c>
    </row>
    <row r="701" spans="1:10" x14ac:dyDescent="0.25">
      <c r="A701" t="s">
        <v>4179</v>
      </c>
      <c r="B701">
        <v>2010</v>
      </c>
      <c r="C701" s="3">
        <v>3308</v>
      </c>
      <c r="D701" t="s">
        <v>4153</v>
      </c>
      <c r="E701" t="s">
        <v>4290</v>
      </c>
      <c r="F701" t="s">
        <v>4248</v>
      </c>
      <c r="G701" t="s">
        <v>103</v>
      </c>
      <c r="H701" t="s">
        <v>4409</v>
      </c>
      <c r="J701" t="s">
        <v>4481</v>
      </c>
    </row>
    <row r="702" spans="1:10" x14ac:dyDescent="0.25">
      <c r="A702" t="s">
        <v>4175</v>
      </c>
      <c r="B702">
        <v>2008</v>
      </c>
      <c r="C702" s="3">
        <v>3308</v>
      </c>
      <c r="D702" t="s">
        <v>4290</v>
      </c>
      <c r="E702" t="s">
        <v>4202</v>
      </c>
      <c r="F702" t="s">
        <v>184</v>
      </c>
      <c r="G702" t="s">
        <v>104</v>
      </c>
      <c r="H702" t="s">
        <v>160</v>
      </c>
      <c r="I702" t="s">
        <v>4473</v>
      </c>
      <c r="J702" t="s">
        <v>4481</v>
      </c>
    </row>
    <row r="703" spans="1:10" x14ac:dyDescent="0.25">
      <c r="A703" t="s">
        <v>4171</v>
      </c>
      <c r="B703">
        <v>2024</v>
      </c>
      <c r="C703" s="3">
        <v>3307</v>
      </c>
      <c r="D703" t="s">
        <v>4240</v>
      </c>
      <c r="E703" t="s">
        <v>4193</v>
      </c>
      <c r="F703" t="s">
        <v>4397</v>
      </c>
      <c r="G703" t="s">
        <v>104</v>
      </c>
      <c r="H703" t="s">
        <v>160</v>
      </c>
      <c r="I703" t="s">
        <v>4478</v>
      </c>
      <c r="J703" t="s">
        <v>4481</v>
      </c>
    </row>
    <row r="704" spans="1:10" x14ac:dyDescent="0.25">
      <c r="A704" t="s">
        <v>4183</v>
      </c>
      <c r="B704">
        <v>2021</v>
      </c>
      <c r="C704" s="3">
        <v>3305</v>
      </c>
      <c r="D704" t="s">
        <v>4286</v>
      </c>
      <c r="E704" t="s">
        <v>4190</v>
      </c>
      <c r="F704" t="s">
        <v>4258</v>
      </c>
      <c r="G704" t="s">
        <v>103</v>
      </c>
      <c r="H704" t="s">
        <v>4417</v>
      </c>
      <c r="J704" t="s">
        <v>4481</v>
      </c>
    </row>
    <row r="705" spans="1:10" x14ac:dyDescent="0.25">
      <c r="A705" t="s">
        <v>4156</v>
      </c>
      <c r="B705">
        <v>2021</v>
      </c>
      <c r="C705" s="3">
        <v>3304</v>
      </c>
      <c r="D705" t="s">
        <v>4202</v>
      </c>
      <c r="E705" t="s">
        <v>4188</v>
      </c>
      <c r="F705" t="s">
        <v>4166</v>
      </c>
      <c r="G705" t="s">
        <v>103</v>
      </c>
      <c r="H705" t="s">
        <v>4417</v>
      </c>
      <c r="J705" t="s">
        <v>4481</v>
      </c>
    </row>
    <row r="706" spans="1:10" x14ac:dyDescent="0.25">
      <c r="A706" t="s">
        <v>4186</v>
      </c>
      <c r="B706">
        <v>2021</v>
      </c>
      <c r="C706" s="3">
        <v>3303</v>
      </c>
      <c r="D706" t="s">
        <v>4239</v>
      </c>
      <c r="E706" t="s">
        <v>4251</v>
      </c>
      <c r="F706" t="s">
        <v>4257</v>
      </c>
      <c r="G706" t="s">
        <v>103</v>
      </c>
      <c r="H706" t="s">
        <v>4417</v>
      </c>
      <c r="J706" t="s">
        <v>4481</v>
      </c>
    </row>
    <row r="707" spans="1:10" x14ac:dyDescent="0.25">
      <c r="A707" t="s">
        <v>4175</v>
      </c>
      <c r="B707">
        <v>2009</v>
      </c>
      <c r="C707" s="3">
        <v>3301</v>
      </c>
      <c r="D707" t="s">
        <v>4244</v>
      </c>
      <c r="E707" t="s">
        <v>4202</v>
      </c>
      <c r="F707" t="s">
        <v>4192</v>
      </c>
      <c r="G707" t="s">
        <v>103</v>
      </c>
      <c r="H707" t="s">
        <v>4473</v>
      </c>
      <c r="J707" t="s">
        <v>4481</v>
      </c>
    </row>
    <row r="708" spans="1:10" x14ac:dyDescent="0.25">
      <c r="A708" t="s">
        <v>4164</v>
      </c>
      <c r="B708">
        <v>2021</v>
      </c>
      <c r="C708" s="3">
        <v>3300</v>
      </c>
      <c r="D708" t="s">
        <v>4238</v>
      </c>
      <c r="E708" t="s">
        <v>4161</v>
      </c>
      <c r="F708" t="s">
        <v>4178</v>
      </c>
      <c r="G708" t="s">
        <v>103</v>
      </c>
      <c r="H708" t="s">
        <v>4417</v>
      </c>
      <c r="J708" t="s">
        <v>4481</v>
      </c>
    </row>
    <row r="709" spans="1:10" x14ac:dyDescent="0.25">
      <c r="A709" t="s">
        <v>4156</v>
      </c>
      <c r="B709">
        <v>2024</v>
      </c>
      <c r="C709" s="3">
        <v>3300</v>
      </c>
      <c r="D709" t="s">
        <v>4245</v>
      </c>
      <c r="E709" t="s">
        <v>4247</v>
      </c>
      <c r="F709" t="s">
        <v>4324</v>
      </c>
      <c r="G709" t="s">
        <v>104</v>
      </c>
      <c r="H709" t="s">
        <v>160</v>
      </c>
      <c r="I709" t="s">
        <v>4539</v>
      </c>
      <c r="J709" t="s">
        <v>4481</v>
      </c>
    </row>
    <row r="710" spans="1:10" x14ac:dyDescent="0.25">
      <c r="A710" t="s">
        <v>4186</v>
      </c>
      <c r="B710">
        <v>2010</v>
      </c>
      <c r="C710" s="3">
        <v>3298</v>
      </c>
      <c r="D710" t="s">
        <v>4286</v>
      </c>
      <c r="E710" t="s">
        <v>4265</v>
      </c>
      <c r="F710" t="s">
        <v>4294</v>
      </c>
      <c r="G710" t="s">
        <v>103</v>
      </c>
      <c r="H710" t="s">
        <v>4409</v>
      </c>
      <c r="J710" t="s">
        <v>4481</v>
      </c>
    </row>
    <row r="711" spans="1:10" x14ac:dyDescent="0.25">
      <c r="A711" t="s">
        <v>4148</v>
      </c>
      <c r="B711">
        <v>2022</v>
      </c>
      <c r="C711" s="3">
        <v>3295</v>
      </c>
      <c r="D711" t="s">
        <v>4149</v>
      </c>
      <c r="E711" t="s">
        <v>4205</v>
      </c>
      <c r="F711" t="s">
        <v>4162</v>
      </c>
      <c r="G711" t="s">
        <v>103</v>
      </c>
      <c r="H711" t="s">
        <v>4409</v>
      </c>
      <c r="J711" t="s">
        <v>4481</v>
      </c>
    </row>
    <row r="712" spans="1:10" x14ac:dyDescent="0.25">
      <c r="A712" t="s">
        <v>4164</v>
      </c>
      <c r="B712">
        <v>2009</v>
      </c>
      <c r="C712" s="3">
        <v>3295</v>
      </c>
      <c r="D712" t="s">
        <v>4201</v>
      </c>
      <c r="E712" t="s">
        <v>4254</v>
      </c>
      <c r="F712" t="s">
        <v>4286</v>
      </c>
      <c r="G712" t="s">
        <v>103</v>
      </c>
      <c r="H712" t="s">
        <v>4409</v>
      </c>
      <c r="J712" t="s">
        <v>4481</v>
      </c>
    </row>
    <row r="713" spans="1:10" x14ac:dyDescent="0.25">
      <c r="A713" t="s">
        <v>4168</v>
      </c>
      <c r="B713">
        <v>2008</v>
      </c>
      <c r="C713" s="3">
        <v>3295</v>
      </c>
      <c r="D713" t="s">
        <v>4282</v>
      </c>
      <c r="E713" t="s">
        <v>4190</v>
      </c>
      <c r="F713" t="s">
        <v>184</v>
      </c>
      <c r="G713" t="s">
        <v>103</v>
      </c>
      <c r="H713" t="s">
        <v>4409</v>
      </c>
      <c r="J713" t="s">
        <v>4481</v>
      </c>
    </row>
    <row r="714" spans="1:10" x14ac:dyDescent="0.25">
      <c r="A714" t="s">
        <v>4156</v>
      </c>
      <c r="B714">
        <v>2024</v>
      </c>
      <c r="C714" s="3">
        <v>3295</v>
      </c>
      <c r="D714" t="s">
        <v>4176</v>
      </c>
      <c r="E714" t="s">
        <v>4286</v>
      </c>
      <c r="F714" t="s">
        <v>4344</v>
      </c>
      <c r="G714" t="s">
        <v>104</v>
      </c>
      <c r="H714" t="s">
        <v>160</v>
      </c>
      <c r="I714" t="s">
        <v>4478</v>
      </c>
      <c r="J714" t="s">
        <v>4481</v>
      </c>
    </row>
    <row r="715" spans="1:10" x14ac:dyDescent="0.25">
      <c r="A715" t="s">
        <v>4152</v>
      </c>
      <c r="B715">
        <v>2008</v>
      </c>
      <c r="C715" s="3">
        <v>3295</v>
      </c>
      <c r="D715" t="s">
        <v>4192</v>
      </c>
      <c r="E715" t="s">
        <v>184</v>
      </c>
      <c r="F715" t="s">
        <v>184</v>
      </c>
      <c r="G715" t="s">
        <v>104</v>
      </c>
      <c r="H715" t="s">
        <v>160</v>
      </c>
      <c r="I715" t="s">
        <v>4473</v>
      </c>
      <c r="J715" t="s">
        <v>4481</v>
      </c>
    </row>
    <row r="716" spans="1:10" x14ac:dyDescent="0.25">
      <c r="A716" t="s">
        <v>4143</v>
      </c>
      <c r="B716">
        <v>2010</v>
      </c>
      <c r="C716" s="3">
        <v>3293</v>
      </c>
      <c r="D716" t="s">
        <v>4244</v>
      </c>
      <c r="E716" t="s">
        <v>4206</v>
      </c>
      <c r="F716" t="s">
        <v>4222</v>
      </c>
      <c r="G716" t="s">
        <v>103</v>
      </c>
      <c r="H716" t="s">
        <v>4409</v>
      </c>
      <c r="J716" t="s">
        <v>4481</v>
      </c>
    </row>
    <row r="717" spans="1:10" x14ac:dyDescent="0.25">
      <c r="A717" t="s">
        <v>4186</v>
      </c>
      <c r="B717">
        <v>2010</v>
      </c>
      <c r="C717" s="3">
        <v>3292</v>
      </c>
      <c r="D717" t="s">
        <v>4232</v>
      </c>
      <c r="E717" t="s">
        <v>4241</v>
      </c>
      <c r="F717" t="s">
        <v>4270</v>
      </c>
      <c r="G717" t="s">
        <v>103</v>
      </c>
      <c r="H717" t="s">
        <v>4473</v>
      </c>
      <c r="J717" t="s">
        <v>4481</v>
      </c>
    </row>
    <row r="718" spans="1:10" x14ac:dyDescent="0.25">
      <c r="A718" t="s">
        <v>4179</v>
      </c>
      <c r="B718">
        <v>2008</v>
      </c>
      <c r="C718" s="3">
        <v>3292</v>
      </c>
      <c r="D718" t="s">
        <v>4237</v>
      </c>
      <c r="E718" t="s">
        <v>4294</v>
      </c>
      <c r="F718" t="s">
        <v>184</v>
      </c>
      <c r="G718" t="s">
        <v>104</v>
      </c>
      <c r="H718" t="s">
        <v>160</v>
      </c>
      <c r="I718" t="s">
        <v>4473</v>
      </c>
      <c r="J718" t="s">
        <v>4481</v>
      </c>
    </row>
    <row r="719" spans="1:10" x14ac:dyDescent="0.25">
      <c r="A719" t="s">
        <v>4143</v>
      </c>
      <c r="B719">
        <v>2010</v>
      </c>
      <c r="C719" s="3">
        <v>3291</v>
      </c>
      <c r="D719" t="s">
        <v>4290</v>
      </c>
      <c r="E719" t="s">
        <v>4176</v>
      </c>
      <c r="F719" t="s">
        <v>4203</v>
      </c>
      <c r="G719" t="s">
        <v>103</v>
      </c>
      <c r="H719" t="s">
        <v>4473</v>
      </c>
      <c r="J719" t="s">
        <v>4481</v>
      </c>
    </row>
    <row r="720" spans="1:10" x14ac:dyDescent="0.25">
      <c r="A720" t="s">
        <v>4168</v>
      </c>
      <c r="B720">
        <v>2024</v>
      </c>
      <c r="C720" s="3">
        <v>3291</v>
      </c>
      <c r="D720" t="s">
        <v>4153</v>
      </c>
      <c r="E720" t="s">
        <v>4169</v>
      </c>
      <c r="F720" t="s">
        <v>4151</v>
      </c>
      <c r="G720" t="s">
        <v>104</v>
      </c>
      <c r="H720" t="s">
        <v>160</v>
      </c>
      <c r="I720" t="s">
        <v>4478</v>
      </c>
      <c r="J720" t="s">
        <v>4481</v>
      </c>
    </row>
    <row r="721" spans="1:10" x14ac:dyDescent="0.25">
      <c r="A721" t="s">
        <v>4164</v>
      </c>
      <c r="B721">
        <v>2008</v>
      </c>
      <c r="C721" s="3">
        <v>3290</v>
      </c>
      <c r="D721" t="s">
        <v>4223</v>
      </c>
      <c r="E721" t="s">
        <v>4260</v>
      </c>
      <c r="F721" t="s">
        <v>184</v>
      </c>
      <c r="G721" t="s">
        <v>103</v>
      </c>
      <c r="H721" t="s">
        <v>4409</v>
      </c>
      <c r="J721" t="s">
        <v>4481</v>
      </c>
    </row>
    <row r="722" spans="1:10" x14ac:dyDescent="0.25">
      <c r="A722" t="s">
        <v>4160</v>
      </c>
      <c r="B722">
        <v>2021</v>
      </c>
      <c r="C722" s="3">
        <v>3289</v>
      </c>
      <c r="D722" t="s">
        <v>4286</v>
      </c>
      <c r="E722" t="s">
        <v>4241</v>
      </c>
      <c r="F722" t="s">
        <v>4198</v>
      </c>
      <c r="G722" t="s">
        <v>103</v>
      </c>
      <c r="H722" t="s">
        <v>4409</v>
      </c>
      <c r="J722" t="s">
        <v>4481</v>
      </c>
    </row>
    <row r="723" spans="1:10" x14ac:dyDescent="0.25">
      <c r="A723" t="s">
        <v>4160</v>
      </c>
      <c r="B723">
        <v>2010</v>
      </c>
      <c r="C723" s="3">
        <v>3288</v>
      </c>
      <c r="D723" t="s">
        <v>4149</v>
      </c>
      <c r="E723" t="s">
        <v>4260</v>
      </c>
      <c r="F723" t="s">
        <v>4232</v>
      </c>
      <c r="G723" t="s">
        <v>103</v>
      </c>
      <c r="H723" t="s">
        <v>4473</v>
      </c>
      <c r="J723" t="s">
        <v>4481</v>
      </c>
    </row>
    <row r="724" spans="1:10" x14ac:dyDescent="0.25">
      <c r="A724" t="s">
        <v>4164</v>
      </c>
      <c r="B724">
        <v>2021</v>
      </c>
      <c r="C724" s="3">
        <v>3287</v>
      </c>
      <c r="D724" t="s">
        <v>4245</v>
      </c>
      <c r="E724" t="s">
        <v>4245</v>
      </c>
      <c r="F724" t="s">
        <v>4268</v>
      </c>
      <c r="G724" t="s">
        <v>103</v>
      </c>
      <c r="H724" t="s">
        <v>4409</v>
      </c>
      <c r="J724" t="s">
        <v>4481</v>
      </c>
    </row>
    <row r="725" spans="1:10" x14ac:dyDescent="0.25">
      <c r="A725" t="s">
        <v>4160</v>
      </c>
      <c r="B725">
        <v>2009</v>
      </c>
      <c r="C725" s="3">
        <v>3287</v>
      </c>
      <c r="D725" t="s">
        <v>4205</v>
      </c>
      <c r="E725" t="s">
        <v>4176</v>
      </c>
      <c r="F725" t="s">
        <v>4312</v>
      </c>
      <c r="G725" t="s">
        <v>103</v>
      </c>
      <c r="H725" t="s">
        <v>4473</v>
      </c>
      <c r="J725" t="s">
        <v>4481</v>
      </c>
    </row>
    <row r="726" spans="1:10" x14ac:dyDescent="0.25">
      <c r="A726" t="s">
        <v>4164</v>
      </c>
      <c r="B726">
        <v>2008</v>
      </c>
      <c r="C726" s="3">
        <v>3287</v>
      </c>
      <c r="D726" t="s">
        <v>4231</v>
      </c>
      <c r="E726" t="s">
        <v>4282</v>
      </c>
      <c r="F726" t="s">
        <v>184</v>
      </c>
      <c r="G726" t="s">
        <v>104</v>
      </c>
      <c r="H726" t="s">
        <v>160</v>
      </c>
      <c r="I726" t="s">
        <v>4473</v>
      </c>
      <c r="J726" t="s">
        <v>4481</v>
      </c>
    </row>
    <row r="727" spans="1:10" x14ac:dyDescent="0.25">
      <c r="A727" t="s">
        <v>4171</v>
      </c>
      <c r="B727">
        <v>2021</v>
      </c>
      <c r="C727" s="3">
        <v>3284</v>
      </c>
      <c r="D727" t="s">
        <v>4149</v>
      </c>
      <c r="E727" t="s">
        <v>4282</v>
      </c>
      <c r="F727" t="s">
        <v>4268</v>
      </c>
      <c r="G727" t="s">
        <v>103</v>
      </c>
      <c r="H727" t="s">
        <v>4417</v>
      </c>
      <c r="J727" t="s">
        <v>4481</v>
      </c>
    </row>
    <row r="728" spans="1:10" x14ac:dyDescent="0.25">
      <c r="A728" t="s">
        <v>4186</v>
      </c>
      <c r="B728">
        <v>2023</v>
      </c>
      <c r="C728" s="3">
        <v>3284</v>
      </c>
      <c r="D728" t="s">
        <v>4235</v>
      </c>
      <c r="E728" t="s">
        <v>4195</v>
      </c>
      <c r="F728" t="s">
        <v>4289</v>
      </c>
      <c r="G728" t="s">
        <v>104</v>
      </c>
      <c r="H728" t="s">
        <v>160</v>
      </c>
      <c r="I728" t="s">
        <v>4473</v>
      </c>
      <c r="J728" t="s">
        <v>4481</v>
      </c>
    </row>
    <row r="729" spans="1:10" x14ac:dyDescent="0.25">
      <c r="A729" t="s">
        <v>4183</v>
      </c>
      <c r="B729">
        <v>2010</v>
      </c>
      <c r="C729" s="3">
        <v>3280</v>
      </c>
      <c r="D729" t="s">
        <v>4187</v>
      </c>
      <c r="E729" t="s">
        <v>4205</v>
      </c>
      <c r="F729" t="s">
        <v>4236</v>
      </c>
      <c r="G729" t="s">
        <v>103</v>
      </c>
      <c r="H729" t="s">
        <v>4473</v>
      </c>
      <c r="J729" t="s">
        <v>4481</v>
      </c>
    </row>
    <row r="730" spans="1:10" x14ac:dyDescent="0.25">
      <c r="A730" t="s">
        <v>4160</v>
      </c>
      <c r="B730">
        <v>2024</v>
      </c>
      <c r="C730" s="3">
        <v>3280</v>
      </c>
      <c r="D730" t="s">
        <v>4165</v>
      </c>
      <c r="E730" t="s">
        <v>4274</v>
      </c>
      <c r="F730" t="s">
        <v>4439</v>
      </c>
      <c r="G730" t="s">
        <v>104</v>
      </c>
      <c r="H730" t="s">
        <v>160</v>
      </c>
      <c r="I730" t="s">
        <v>4478</v>
      </c>
      <c r="J730" t="s">
        <v>4481</v>
      </c>
    </row>
    <row r="731" spans="1:10" x14ac:dyDescent="0.25">
      <c r="A731" t="s">
        <v>4164</v>
      </c>
      <c r="B731">
        <v>2009</v>
      </c>
      <c r="C731" s="3">
        <v>3279</v>
      </c>
      <c r="D731" t="s">
        <v>4205</v>
      </c>
      <c r="E731" t="s">
        <v>4282</v>
      </c>
      <c r="F731" t="s">
        <v>4348</v>
      </c>
      <c r="G731" t="s">
        <v>103</v>
      </c>
      <c r="H731" t="s">
        <v>4473</v>
      </c>
      <c r="J731" t="s">
        <v>4481</v>
      </c>
    </row>
    <row r="732" spans="1:10" x14ac:dyDescent="0.25">
      <c r="A732" t="s">
        <v>4156</v>
      </c>
      <c r="B732">
        <v>2009</v>
      </c>
      <c r="C732" s="3">
        <v>3277</v>
      </c>
      <c r="D732" t="s">
        <v>4238</v>
      </c>
      <c r="E732" t="s">
        <v>4205</v>
      </c>
      <c r="F732" t="s">
        <v>4270</v>
      </c>
      <c r="G732" t="s">
        <v>103</v>
      </c>
      <c r="H732" t="s">
        <v>4473</v>
      </c>
      <c r="J732" t="s">
        <v>4481</v>
      </c>
    </row>
    <row r="733" spans="1:10" x14ac:dyDescent="0.25">
      <c r="A733" t="s">
        <v>4160</v>
      </c>
      <c r="B733">
        <v>2024</v>
      </c>
      <c r="C733" s="3">
        <v>3276</v>
      </c>
      <c r="D733" t="s">
        <v>4180</v>
      </c>
      <c r="E733" t="s">
        <v>4154</v>
      </c>
      <c r="F733" t="s">
        <v>4400</v>
      </c>
      <c r="G733" t="s">
        <v>104</v>
      </c>
      <c r="H733" t="s">
        <v>160</v>
      </c>
      <c r="I733" t="s">
        <v>4539</v>
      </c>
      <c r="J733" t="s">
        <v>4481</v>
      </c>
    </row>
    <row r="734" spans="1:10" x14ac:dyDescent="0.25">
      <c r="A734" t="s">
        <v>4179</v>
      </c>
      <c r="B734">
        <v>2021</v>
      </c>
      <c r="C734" s="3">
        <v>3275</v>
      </c>
      <c r="D734" t="s">
        <v>4231</v>
      </c>
      <c r="E734" t="s">
        <v>4232</v>
      </c>
      <c r="F734" t="s">
        <v>4262</v>
      </c>
      <c r="G734" t="s">
        <v>103</v>
      </c>
      <c r="H734" t="s">
        <v>4417</v>
      </c>
      <c r="J734" t="s">
        <v>4481</v>
      </c>
    </row>
    <row r="735" spans="1:10" x14ac:dyDescent="0.25">
      <c r="A735" t="s">
        <v>4148</v>
      </c>
      <c r="B735">
        <v>2010</v>
      </c>
      <c r="C735" s="3">
        <v>3275</v>
      </c>
      <c r="D735" t="s">
        <v>4205</v>
      </c>
      <c r="E735" t="s">
        <v>4187</v>
      </c>
      <c r="F735" t="s">
        <v>4201</v>
      </c>
      <c r="G735" t="s">
        <v>103</v>
      </c>
      <c r="H735" t="s">
        <v>4473</v>
      </c>
      <c r="J735" t="s">
        <v>4481</v>
      </c>
    </row>
    <row r="736" spans="1:10" x14ac:dyDescent="0.25">
      <c r="A736" t="s">
        <v>4171</v>
      </c>
      <c r="B736">
        <v>2009</v>
      </c>
      <c r="C736" s="3">
        <v>3275</v>
      </c>
      <c r="D736" t="s">
        <v>4274</v>
      </c>
      <c r="E736" t="s">
        <v>4248</v>
      </c>
      <c r="F736" t="s">
        <v>4242</v>
      </c>
      <c r="G736" t="s">
        <v>103</v>
      </c>
      <c r="H736" t="s">
        <v>4473</v>
      </c>
      <c r="J736" t="s">
        <v>4481</v>
      </c>
    </row>
    <row r="737" spans="1:10" x14ac:dyDescent="0.25">
      <c r="A737" t="s">
        <v>4143</v>
      </c>
      <c r="B737">
        <v>2011</v>
      </c>
      <c r="C737" s="3">
        <v>3274</v>
      </c>
      <c r="D737" t="s">
        <v>4173</v>
      </c>
      <c r="E737" t="s">
        <v>4149</v>
      </c>
      <c r="F737" t="s">
        <v>4282</v>
      </c>
      <c r="G737" t="s">
        <v>103</v>
      </c>
      <c r="H737" t="s">
        <v>4409</v>
      </c>
      <c r="J737" t="s">
        <v>4481</v>
      </c>
    </row>
    <row r="738" spans="1:10" x14ac:dyDescent="0.25">
      <c r="A738" t="s">
        <v>4143</v>
      </c>
      <c r="B738">
        <v>2021</v>
      </c>
      <c r="C738" s="3">
        <v>3273</v>
      </c>
      <c r="D738" t="s">
        <v>4269</v>
      </c>
      <c r="E738" t="s">
        <v>4157</v>
      </c>
      <c r="F738" t="s">
        <v>4258</v>
      </c>
      <c r="G738" t="s">
        <v>103</v>
      </c>
      <c r="H738" t="s">
        <v>4417</v>
      </c>
      <c r="J738" t="s">
        <v>4481</v>
      </c>
    </row>
    <row r="739" spans="1:10" x14ac:dyDescent="0.25">
      <c r="A739" t="s">
        <v>4168</v>
      </c>
      <c r="B739">
        <v>2009</v>
      </c>
      <c r="C739" s="3">
        <v>3272</v>
      </c>
      <c r="D739" t="s">
        <v>4223</v>
      </c>
      <c r="E739" t="s">
        <v>4270</v>
      </c>
      <c r="F739" t="s">
        <v>4254</v>
      </c>
      <c r="G739" t="s">
        <v>103</v>
      </c>
      <c r="H739" t="s">
        <v>4473</v>
      </c>
      <c r="J739" t="s">
        <v>4481</v>
      </c>
    </row>
    <row r="740" spans="1:10" x14ac:dyDescent="0.25">
      <c r="A740" t="s">
        <v>4156</v>
      </c>
      <c r="B740">
        <v>2021</v>
      </c>
      <c r="C740" s="3">
        <v>3271</v>
      </c>
      <c r="D740" t="s">
        <v>4282</v>
      </c>
      <c r="E740" t="s">
        <v>4205</v>
      </c>
      <c r="F740" t="s">
        <v>4178</v>
      </c>
      <c r="G740" t="s">
        <v>103</v>
      </c>
      <c r="H740" t="s">
        <v>4409</v>
      </c>
      <c r="J740" t="s">
        <v>4481</v>
      </c>
    </row>
    <row r="741" spans="1:10" x14ac:dyDescent="0.25">
      <c r="A741" t="s">
        <v>4152</v>
      </c>
      <c r="B741">
        <v>2010</v>
      </c>
      <c r="C741" s="3">
        <v>3269</v>
      </c>
      <c r="D741" t="s">
        <v>4225</v>
      </c>
      <c r="E741" t="s">
        <v>4225</v>
      </c>
      <c r="F741" t="s">
        <v>184</v>
      </c>
      <c r="G741" t="s">
        <v>104</v>
      </c>
      <c r="H741" t="s">
        <v>160</v>
      </c>
      <c r="I741" t="s">
        <v>4539</v>
      </c>
      <c r="J741" t="s">
        <v>4481</v>
      </c>
    </row>
    <row r="742" spans="1:10" x14ac:dyDescent="0.25">
      <c r="A742" t="s">
        <v>4156</v>
      </c>
      <c r="B742">
        <v>2010</v>
      </c>
      <c r="C742" s="3">
        <v>3268</v>
      </c>
      <c r="D742" t="s">
        <v>4282</v>
      </c>
      <c r="E742" t="s">
        <v>4241</v>
      </c>
      <c r="F742" t="s">
        <v>4238</v>
      </c>
      <c r="G742" t="s">
        <v>103</v>
      </c>
      <c r="H742" t="s">
        <v>4473</v>
      </c>
      <c r="J742" t="s">
        <v>4481</v>
      </c>
    </row>
    <row r="743" spans="1:10" x14ac:dyDescent="0.25">
      <c r="A743" t="s">
        <v>4175</v>
      </c>
      <c r="B743">
        <v>2010</v>
      </c>
      <c r="C743" s="3">
        <v>3268</v>
      </c>
      <c r="D743" t="s">
        <v>4286</v>
      </c>
      <c r="E743" t="s">
        <v>4244</v>
      </c>
      <c r="F743" t="s">
        <v>4206</v>
      </c>
      <c r="G743" t="s">
        <v>103</v>
      </c>
      <c r="H743" t="s">
        <v>4473</v>
      </c>
      <c r="J743" t="s">
        <v>4481</v>
      </c>
    </row>
    <row r="744" spans="1:10" x14ac:dyDescent="0.25">
      <c r="A744" t="s">
        <v>4152</v>
      </c>
      <c r="B744">
        <v>2010</v>
      </c>
      <c r="C744" s="3">
        <v>3267</v>
      </c>
      <c r="D744" t="s">
        <v>4238</v>
      </c>
      <c r="E744" t="s">
        <v>4187</v>
      </c>
      <c r="F744" t="s">
        <v>4201</v>
      </c>
      <c r="G744" t="s">
        <v>103</v>
      </c>
      <c r="H744" t="s">
        <v>4473</v>
      </c>
      <c r="J744" t="s">
        <v>4481</v>
      </c>
    </row>
    <row r="745" spans="1:10" x14ac:dyDescent="0.25">
      <c r="A745" t="s">
        <v>4168</v>
      </c>
      <c r="B745">
        <v>2021</v>
      </c>
      <c r="C745" s="3">
        <v>3265</v>
      </c>
      <c r="D745" t="s">
        <v>4232</v>
      </c>
      <c r="E745" t="s">
        <v>4181</v>
      </c>
      <c r="F745" t="s">
        <v>4288</v>
      </c>
      <c r="G745" t="s">
        <v>103</v>
      </c>
      <c r="H745" t="s">
        <v>4409</v>
      </c>
      <c r="J745" t="s">
        <v>4481</v>
      </c>
    </row>
    <row r="746" spans="1:10" x14ac:dyDescent="0.25">
      <c r="A746" t="s">
        <v>4175</v>
      </c>
      <c r="B746">
        <v>2021</v>
      </c>
      <c r="C746" s="3">
        <v>3265</v>
      </c>
      <c r="D746" t="s">
        <v>4176</v>
      </c>
      <c r="E746" t="s">
        <v>4235</v>
      </c>
      <c r="F746" t="s">
        <v>4211</v>
      </c>
      <c r="G746" t="s">
        <v>103</v>
      </c>
      <c r="H746" t="s">
        <v>4409</v>
      </c>
      <c r="J746" t="s">
        <v>4481</v>
      </c>
    </row>
    <row r="747" spans="1:10" x14ac:dyDescent="0.25">
      <c r="A747" t="s">
        <v>4143</v>
      </c>
      <c r="B747">
        <v>2011</v>
      </c>
      <c r="C747" s="3">
        <v>3265</v>
      </c>
      <c r="D747" t="s">
        <v>4290</v>
      </c>
      <c r="E747" t="s">
        <v>4223</v>
      </c>
      <c r="F747" t="s">
        <v>4274</v>
      </c>
      <c r="G747" t="s">
        <v>103</v>
      </c>
      <c r="H747" t="s">
        <v>4473</v>
      </c>
      <c r="J747" t="s">
        <v>4481</v>
      </c>
    </row>
    <row r="748" spans="1:10" x14ac:dyDescent="0.25">
      <c r="A748" t="s">
        <v>4152</v>
      </c>
      <c r="B748">
        <v>2011</v>
      </c>
      <c r="C748" s="3">
        <v>3265</v>
      </c>
      <c r="D748" t="s">
        <v>4223</v>
      </c>
      <c r="E748" t="s">
        <v>4176</v>
      </c>
      <c r="F748" t="s">
        <v>4223</v>
      </c>
      <c r="G748" t="s">
        <v>103</v>
      </c>
      <c r="H748" t="s">
        <v>4473</v>
      </c>
      <c r="J748" t="s">
        <v>4481</v>
      </c>
    </row>
    <row r="749" spans="1:10" x14ac:dyDescent="0.25">
      <c r="A749" t="s">
        <v>4171</v>
      </c>
      <c r="B749">
        <v>2021</v>
      </c>
      <c r="C749" s="3">
        <v>3264</v>
      </c>
      <c r="D749" t="s">
        <v>4232</v>
      </c>
      <c r="E749" t="s">
        <v>4241</v>
      </c>
      <c r="F749" t="s">
        <v>4198</v>
      </c>
      <c r="G749" t="s">
        <v>103</v>
      </c>
      <c r="H749" t="s">
        <v>4409</v>
      </c>
      <c r="J749" t="s">
        <v>4481</v>
      </c>
    </row>
    <row r="750" spans="1:10" x14ac:dyDescent="0.25">
      <c r="A750" t="s">
        <v>4179</v>
      </c>
      <c r="B750">
        <v>2010</v>
      </c>
      <c r="C750" s="3">
        <v>3264</v>
      </c>
      <c r="D750" t="s">
        <v>4153</v>
      </c>
      <c r="E750" t="s">
        <v>4274</v>
      </c>
      <c r="F750" t="s">
        <v>4236</v>
      </c>
      <c r="G750" t="s">
        <v>103</v>
      </c>
      <c r="H750" t="s">
        <v>4473</v>
      </c>
      <c r="J750" t="s">
        <v>4481</v>
      </c>
    </row>
    <row r="751" spans="1:10" x14ac:dyDescent="0.25">
      <c r="A751" t="s">
        <v>4164</v>
      </c>
      <c r="B751">
        <v>2023</v>
      </c>
      <c r="C751" s="3">
        <v>3263</v>
      </c>
      <c r="D751" t="s">
        <v>4290</v>
      </c>
      <c r="E751" t="s">
        <v>4191</v>
      </c>
      <c r="F751" t="s">
        <v>4380</v>
      </c>
      <c r="G751" t="s">
        <v>103</v>
      </c>
      <c r="H751" t="s">
        <v>4415</v>
      </c>
      <c r="J751" t="s">
        <v>4481</v>
      </c>
    </row>
    <row r="752" spans="1:10" x14ac:dyDescent="0.25">
      <c r="A752" t="s">
        <v>4186</v>
      </c>
      <c r="B752">
        <v>2011</v>
      </c>
      <c r="C752" s="3">
        <v>3262</v>
      </c>
      <c r="D752" t="s">
        <v>4187</v>
      </c>
      <c r="E752" t="s">
        <v>4149</v>
      </c>
      <c r="F752" t="s">
        <v>4180</v>
      </c>
      <c r="G752" t="s">
        <v>103</v>
      </c>
      <c r="H752" t="s">
        <v>4409</v>
      </c>
      <c r="J752" t="s">
        <v>4481</v>
      </c>
    </row>
    <row r="753" spans="1:10" x14ac:dyDescent="0.25">
      <c r="A753" t="s">
        <v>4183</v>
      </c>
      <c r="B753">
        <v>2009</v>
      </c>
      <c r="C753" s="3">
        <v>3262</v>
      </c>
      <c r="D753" t="s">
        <v>4176</v>
      </c>
      <c r="E753" t="s">
        <v>4241</v>
      </c>
      <c r="F753" t="s">
        <v>4242</v>
      </c>
      <c r="G753" t="s">
        <v>104</v>
      </c>
      <c r="H753" t="s">
        <v>160</v>
      </c>
      <c r="I753" t="s">
        <v>4473</v>
      </c>
      <c r="J753" t="s">
        <v>4481</v>
      </c>
    </row>
    <row r="754" spans="1:10" x14ac:dyDescent="0.25">
      <c r="A754" t="s">
        <v>4152</v>
      </c>
      <c r="B754">
        <v>2022</v>
      </c>
      <c r="C754" s="3">
        <v>3260</v>
      </c>
      <c r="D754" t="s">
        <v>4238</v>
      </c>
      <c r="E754" t="s">
        <v>4274</v>
      </c>
      <c r="F754" t="s">
        <v>4217</v>
      </c>
      <c r="G754" t="s">
        <v>103</v>
      </c>
      <c r="H754" t="s">
        <v>4409</v>
      </c>
      <c r="J754" t="s">
        <v>4481</v>
      </c>
    </row>
    <row r="755" spans="1:10" x14ac:dyDescent="0.25">
      <c r="A755" t="s">
        <v>4179</v>
      </c>
      <c r="B755">
        <v>2009</v>
      </c>
      <c r="C755" s="3">
        <v>3260</v>
      </c>
      <c r="D755" t="s">
        <v>4223</v>
      </c>
      <c r="E755" t="s">
        <v>4260</v>
      </c>
      <c r="F755" t="s">
        <v>4206</v>
      </c>
      <c r="G755" t="s">
        <v>104</v>
      </c>
      <c r="H755" t="s">
        <v>160</v>
      </c>
      <c r="I755" t="s">
        <v>4473</v>
      </c>
      <c r="J755" t="s">
        <v>4481</v>
      </c>
    </row>
    <row r="756" spans="1:10" x14ac:dyDescent="0.25">
      <c r="A756" t="s">
        <v>4175</v>
      </c>
      <c r="B756">
        <v>2024</v>
      </c>
      <c r="C756" s="3">
        <v>3259</v>
      </c>
      <c r="D756" t="s">
        <v>4225</v>
      </c>
      <c r="E756" t="s">
        <v>4260</v>
      </c>
      <c r="F756" t="s">
        <v>4145</v>
      </c>
      <c r="G756" t="s">
        <v>103</v>
      </c>
      <c r="H756" t="s">
        <v>4415</v>
      </c>
      <c r="J756" t="s">
        <v>4481</v>
      </c>
    </row>
    <row r="757" spans="1:10" x14ac:dyDescent="0.25">
      <c r="A757" t="s">
        <v>4164</v>
      </c>
      <c r="B757">
        <v>2024</v>
      </c>
      <c r="C757" s="3">
        <v>3259</v>
      </c>
      <c r="D757" t="s">
        <v>4206</v>
      </c>
      <c r="E757" t="s">
        <v>4269</v>
      </c>
      <c r="F757" t="s">
        <v>4234</v>
      </c>
      <c r="G757" t="s">
        <v>104</v>
      </c>
      <c r="H757" t="s">
        <v>160</v>
      </c>
      <c r="I757" t="s">
        <v>4478</v>
      </c>
      <c r="J757" t="s">
        <v>4481</v>
      </c>
    </row>
    <row r="758" spans="1:10" x14ac:dyDescent="0.25">
      <c r="A758" t="s">
        <v>4186</v>
      </c>
      <c r="B758">
        <v>2008</v>
      </c>
      <c r="C758" s="3">
        <v>3258</v>
      </c>
      <c r="D758" t="s">
        <v>4294</v>
      </c>
      <c r="E758" t="s">
        <v>4284</v>
      </c>
      <c r="F758" t="s">
        <v>184</v>
      </c>
      <c r="G758" t="s">
        <v>103</v>
      </c>
      <c r="H758" t="s">
        <v>4409</v>
      </c>
      <c r="J758" t="s">
        <v>4481</v>
      </c>
    </row>
    <row r="759" spans="1:10" x14ac:dyDescent="0.25">
      <c r="A759" t="s">
        <v>4179</v>
      </c>
      <c r="B759">
        <v>2021</v>
      </c>
      <c r="C759" s="3">
        <v>3254</v>
      </c>
      <c r="D759" t="s">
        <v>4290</v>
      </c>
      <c r="E759" t="s">
        <v>4261</v>
      </c>
      <c r="F759" t="s">
        <v>4280</v>
      </c>
      <c r="G759" t="s">
        <v>103</v>
      </c>
      <c r="H759" t="s">
        <v>4409</v>
      </c>
      <c r="J759" t="s">
        <v>4481</v>
      </c>
    </row>
    <row r="760" spans="1:10" x14ac:dyDescent="0.25">
      <c r="A760" t="s">
        <v>4152</v>
      </c>
      <c r="B760">
        <v>2025</v>
      </c>
      <c r="C760" s="3">
        <v>3254</v>
      </c>
      <c r="D760" t="s">
        <v>4291</v>
      </c>
      <c r="E760" t="s">
        <v>4188</v>
      </c>
      <c r="F760" t="s">
        <v>4410</v>
      </c>
      <c r="G760" t="s">
        <v>104</v>
      </c>
      <c r="H760" t="s">
        <v>160</v>
      </c>
      <c r="I760" t="s">
        <v>4478</v>
      </c>
      <c r="J760" t="s">
        <v>4481</v>
      </c>
    </row>
    <row r="761" spans="1:10" x14ac:dyDescent="0.25">
      <c r="A761" t="s">
        <v>4164</v>
      </c>
      <c r="B761">
        <v>2010</v>
      </c>
      <c r="C761" s="3">
        <v>3253</v>
      </c>
      <c r="D761" t="s">
        <v>4181</v>
      </c>
      <c r="E761" t="s">
        <v>4187</v>
      </c>
      <c r="F761" t="s">
        <v>4274</v>
      </c>
      <c r="G761" t="s">
        <v>103</v>
      </c>
      <c r="H761" t="s">
        <v>4473</v>
      </c>
      <c r="J761" t="s">
        <v>4481</v>
      </c>
    </row>
    <row r="762" spans="1:10" x14ac:dyDescent="0.25">
      <c r="A762" t="s">
        <v>4179</v>
      </c>
      <c r="B762">
        <v>2011</v>
      </c>
      <c r="C762" s="3">
        <v>3252</v>
      </c>
      <c r="D762" t="s">
        <v>4181</v>
      </c>
      <c r="E762" t="s">
        <v>4244</v>
      </c>
      <c r="F762" t="s">
        <v>4201</v>
      </c>
      <c r="G762" t="s">
        <v>103</v>
      </c>
      <c r="H762" t="s">
        <v>4409</v>
      </c>
      <c r="J762" t="s">
        <v>4481</v>
      </c>
    </row>
    <row r="763" spans="1:10" x14ac:dyDescent="0.25">
      <c r="A763" t="s">
        <v>4186</v>
      </c>
      <c r="B763">
        <v>2009</v>
      </c>
      <c r="C763" s="3">
        <v>3251</v>
      </c>
      <c r="D763" t="s">
        <v>4149</v>
      </c>
      <c r="E763" t="s">
        <v>4290</v>
      </c>
      <c r="F763" t="s">
        <v>4254</v>
      </c>
      <c r="G763" t="s">
        <v>104</v>
      </c>
      <c r="H763" t="s">
        <v>160</v>
      </c>
      <c r="I763" t="s">
        <v>4473</v>
      </c>
      <c r="J763" t="s">
        <v>4481</v>
      </c>
    </row>
    <row r="764" spans="1:10" x14ac:dyDescent="0.25">
      <c r="A764" t="s">
        <v>4175</v>
      </c>
      <c r="B764">
        <v>2021</v>
      </c>
      <c r="C764" s="3">
        <v>3250</v>
      </c>
      <c r="D764" t="s">
        <v>4274</v>
      </c>
      <c r="E764" t="s">
        <v>4270</v>
      </c>
      <c r="F764" t="s">
        <v>4207</v>
      </c>
      <c r="G764" t="s">
        <v>103</v>
      </c>
      <c r="H764" t="s">
        <v>4417</v>
      </c>
      <c r="J764" t="s">
        <v>4481</v>
      </c>
    </row>
    <row r="765" spans="1:10" x14ac:dyDescent="0.25">
      <c r="A765" t="s">
        <v>4148</v>
      </c>
      <c r="B765">
        <v>2011</v>
      </c>
      <c r="C765" s="3">
        <v>3249</v>
      </c>
      <c r="D765" t="s">
        <v>4153</v>
      </c>
      <c r="E765" t="s">
        <v>4291</v>
      </c>
      <c r="F765" t="s">
        <v>4274</v>
      </c>
      <c r="G765" t="s">
        <v>103</v>
      </c>
      <c r="H765" t="s">
        <v>4473</v>
      </c>
      <c r="J765" t="s">
        <v>4481</v>
      </c>
    </row>
    <row r="766" spans="1:10" x14ac:dyDescent="0.25">
      <c r="A766" t="s">
        <v>4168</v>
      </c>
      <c r="B766">
        <v>2023</v>
      </c>
      <c r="C766" s="3">
        <v>3248</v>
      </c>
      <c r="D766" t="s">
        <v>4227</v>
      </c>
      <c r="E766" t="s">
        <v>4154</v>
      </c>
      <c r="F766" t="s">
        <v>4228</v>
      </c>
      <c r="G766" t="s">
        <v>103</v>
      </c>
      <c r="H766" t="s">
        <v>4415</v>
      </c>
      <c r="J766" t="s">
        <v>4481</v>
      </c>
    </row>
    <row r="767" spans="1:10" x14ac:dyDescent="0.25">
      <c r="A767" t="s">
        <v>4186</v>
      </c>
      <c r="B767">
        <v>2011</v>
      </c>
      <c r="C767" s="3">
        <v>3248</v>
      </c>
      <c r="D767" t="s">
        <v>4153</v>
      </c>
      <c r="E767" t="s">
        <v>4153</v>
      </c>
      <c r="F767" t="s">
        <v>4202</v>
      </c>
      <c r="G767" t="s">
        <v>103</v>
      </c>
      <c r="H767" t="s">
        <v>4473</v>
      </c>
      <c r="J767" t="s">
        <v>4481</v>
      </c>
    </row>
    <row r="768" spans="1:10" x14ac:dyDescent="0.25">
      <c r="A768" t="s">
        <v>4143</v>
      </c>
      <c r="B768">
        <v>2018</v>
      </c>
      <c r="C768" s="3">
        <v>3247</v>
      </c>
      <c r="D768" t="s">
        <v>4230</v>
      </c>
      <c r="E768" t="s">
        <v>4380</v>
      </c>
      <c r="F768" t="s">
        <v>4482</v>
      </c>
      <c r="G768" t="s">
        <v>103</v>
      </c>
      <c r="H768" t="s">
        <v>4473</v>
      </c>
      <c r="J768" t="s">
        <v>4481</v>
      </c>
    </row>
    <row r="769" spans="1:10" x14ac:dyDescent="0.25">
      <c r="A769" t="s">
        <v>4156</v>
      </c>
      <c r="B769">
        <v>2008</v>
      </c>
      <c r="C769" s="3">
        <v>3247</v>
      </c>
      <c r="D769" t="s">
        <v>4243</v>
      </c>
      <c r="E769" t="s">
        <v>4192</v>
      </c>
      <c r="F769" t="s">
        <v>4266</v>
      </c>
      <c r="G769" t="s">
        <v>104</v>
      </c>
      <c r="H769" t="s">
        <v>160</v>
      </c>
      <c r="I769" t="s">
        <v>4473</v>
      </c>
      <c r="J769" t="s">
        <v>4481</v>
      </c>
    </row>
    <row r="770" spans="1:10" x14ac:dyDescent="0.25">
      <c r="A770" t="s">
        <v>4175</v>
      </c>
      <c r="B770">
        <v>2008</v>
      </c>
      <c r="C770" s="3">
        <v>3245</v>
      </c>
      <c r="D770" t="s">
        <v>4241</v>
      </c>
      <c r="E770" t="s">
        <v>4187</v>
      </c>
      <c r="F770" t="s">
        <v>184</v>
      </c>
      <c r="G770" t="s">
        <v>103</v>
      </c>
      <c r="H770" t="s">
        <v>4409</v>
      </c>
      <c r="J770" t="s">
        <v>4481</v>
      </c>
    </row>
    <row r="771" spans="1:10" x14ac:dyDescent="0.25">
      <c r="A771" t="s">
        <v>4183</v>
      </c>
      <c r="B771">
        <v>2008</v>
      </c>
      <c r="C771" s="3">
        <v>3244</v>
      </c>
      <c r="D771" t="s">
        <v>4187</v>
      </c>
      <c r="E771" t="s">
        <v>4371</v>
      </c>
      <c r="F771" t="s">
        <v>184</v>
      </c>
      <c r="G771" t="s">
        <v>103</v>
      </c>
      <c r="H771" t="s">
        <v>4409</v>
      </c>
      <c r="J771" t="s">
        <v>4481</v>
      </c>
    </row>
    <row r="772" spans="1:10" x14ac:dyDescent="0.25">
      <c r="A772" t="s">
        <v>4183</v>
      </c>
      <c r="B772">
        <v>2011</v>
      </c>
      <c r="C772" s="3">
        <v>3243</v>
      </c>
      <c r="D772" t="s">
        <v>4282</v>
      </c>
      <c r="E772" t="s">
        <v>4232</v>
      </c>
      <c r="F772" t="s">
        <v>4243</v>
      </c>
      <c r="G772" t="s">
        <v>103</v>
      </c>
      <c r="H772" t="s">
        <v>4409</v>
      </c>
      <c r="J772" t="s">
        <v>4481</v>
      </c>
    </row>
    <row r="773" spans="1:10" x14ac:dyDescent="0.25">
      <c r="A773" t="s">
        <v>4168</v>
      </c>
      <c r="B773">
        <v>2010</v>
      </c>
      <c r="C773" s="3">
        <v>3243</v>
      </c>
      <c r="D773" t="s">
        <v>4232</v>
      </c>
      <c r="E773" t="s">
        <v>4282</v>
      </c>
      <c r="F773" t="s">
        <v>4231</v>
      </c>
      <c r="G773" t="s">
        <v>103</v>
      </c>
      <c r="H773" t="s">
        <v>4473</v>
      </c>
      <c r="J773" t="s">
        <v>4481</v>
      </c>
    </row>
    <row r="774" spans="1:10" x14ac:dyDescent="0.25">
      <c r="A774" t="s">
        <v>4171</v>
      </c>
      <c r="B774">
        <v>2010</v>
      </c>
      <c r="C774" s="3">
        <v>3243</v>
      </c>
      <c r="D774" t="s">
        <v>4274</v>
      </c>
      <c r="E774" t="s">
        <v>4180</v>
      </c>
      <c r="F774" t="s">
        <v>4206</v>
      </c>
      <c r="G774" t="s">
        <v>103</v>
      </c>
      <c r="H774" t="s">
        <v>4473</v>
      </c>
      <c r="J774" t="s">
        <v>4481</v>
      </c>
    </row>
    <row r="775" spans="1:10" x14ac:dyDescent="0.25">
      <c r="A775" t="s">
        <v>4148</v>
      </c>
      <c r="B775">
        <v>2011</v>
      </c>
      <c r="C775" s="3">
        <v>3242</v>
      </c>
      <c r="D775" t="s">
        <v>4290</v>
      </c>
      <c r="E775" t="s">
        <v>4286</v>
      </c>
      <c r="F775" t="s">
        <v>4312</v>
      </c>
      <c r="G775" t="s">
        <v>103</v>
      </c>
      <c r="H775" t="s">
        <v>4409</v>
      </c>
      <c r="J775" t="s">
        <v>4481</v>
      </c>
    </row>
    <row r="776" spans="1:10" x14ac:dyDescent="0.25">
      <c r="A776" t="s">
        <v>4183</v>
      </c>
      <c r="B776">
        <v>2011</v>
      </c>
      <c r="C776" s="3">
        <v>3241</v>
      </c>
      <c r="D776" t="s">
        <v>4188</v>
      </c>
      <c r="E776" t="s">
        <v>4238</v>
      </c>
      <c r="F776" t="s">
        <v>4291</v>
      </c>
      <c r="G776" t="s">
        <v>103</v>
      </c>
      <c r="H776" t="s">
        <v>4473</v>
      </c>
      <c r="J776" t="s">
        <v>4481</v>
      </c>
    </row>
    <row r="777" spans="1:10" x14ac:dyDescent="0.25">
      <c r="A777" t="s">
        <v>4160</v>
      </c>
      <c r="B777">
        <v>2010</v>
      </c>
      <c r="C777" s="3">
        <v>3240</v>
      </c>
      <c r="D777" t="s">
        <v>4245</v>
      </c>
      <c r="E777" t="s">
        <v>4216</v>
      </c>
      <c r="F777" t="s">
        <v>4306</v>
      </c>
      <c r="G777" t="s">
        <v>103</v>
      </c>
      <c r="H777" t="s">
        <v>4409</v>
      </c>
      <c r="J777" t="s">
        <v>4481</v>
      </c>
    </row>
    <row r="778" spans="1:10" x14ac:dyDescent="0.25">
      <c r="A778" t="s">
        <v>4171</v>
      </c>
      <c r="B778">
        <v>2008</v>
      </c>
      <c r="C778" s="3">
        <v>3240</v>
      </c>
      <c r="D778" t="s">
        <v>4237</v>
      </c>
      <c r="E778" t="s">
        <v>4266</v>
      </c>
      <c r="F778" t="s">
        <v>184</v>
      </c>
      <c r="G778" t="s">
        <v>104</v>
      </c>
      <c r="H778" t="s">
        <v>160</v>
      </c>
      <c r="I778" t="s">
        <v>4473</v>
      </c>
      <c r="J778" t="s">
        <v>4481</v>
      </c>
    </row>
    <row r="779" spans="1:10" x14ac:dyDescent="0.25">
      <c r="A779" t="s">
        <v>4183</v>
      </c>
      <c r="B779">
        <v>2021</v>
      </c>
      <c r="C779" s="3">
        <v>3238</v>
      </c>
      <c r="D779" t="s">
        <v>4173</v>
      </c>
      <c r="E779" t="s">
        <v>4227</v>
      </c>
      <c r="F779" t="s">
        <v>4246</v>
      </c>
      <c r="G779" t="s">
        <v>103</v>
      </c>
      <c r="H779" t="s">
        <v>4409</v>
      </c>
      <c r="J779" t="s">
        <v>4481</v>
      </c>
    </row>
    <row r="780" spans="1:10" x14ac:dyDescent="0.25">
      <c r="A780" t="s">
        <v>4156</v>
      </c>
      <c r="B780">
        <v>2010</v>
      </c>
      <c r="C780" s="3">
        <v>3237</v>
      </c>
      <c r="D780" t="s">
        <v>4223</v>
      </c>
      <c r="E780" t="s">
        <v>4216</v>
      </c>
      <c r="F780" t="s">
        <v>4208</v>
      </c>
      <c r="G780" t="s">
        <v>103</v>
      </c>
      <c r="H780" t="s">
        <v>4409</v>
      </c>
      <c r="J780" t="s">
        <v>4481</v>
      </c>
    </row>
    <row r="781" spans="1:10" x14ac:dyDescent="0.25">
      <c r="A781" t="s">
        <v>4152</v>
      </c>
      <c r="B781">
        <v>2024</v>
      </c>
      <c r="C781" s="3">
        <v>3235</v>
      </c>
      <c r="D781" t="s">
        <v>4176</v>
      </c>
      <c r="E781" t="s">
        <v>4231</v>
      </c>
      <c r="F781" t="s">
        <v>4268</v>
      </c>
      <c r="G781" t="s">
        <v>103</v>
      </c>
      <c r="H781" t="s">
        <v>4415</v>
      </c>
      <c r="J781" t="s">
        <v>4481</v>
      </c>
    </row>
    <row r="782" spans="1:10" x14ac:dyDescent="0.25">
      <c r="A782" t="s">
        <v>4148</v>
      </c>
      <c r="B782">
        <v>2009</v>
      </c>
      <c r="C782" s="3">
        <v>3235</v>
      </c>
      <c r="D782" t="s">
        <v>4286</v>
      </c>
      <c r="E782" t="s">
        <v>4263</v>
      </c>
      <c r="F782" t="s">
        <v>4266</v>
      </c>
      <c r="G782" t="s">
        <v>104</v>
      </c>
      <c r="H782" t="s">
        <v>160</v>
      </c>
      <c r="I782" t="s">
        <v>4473</v>
      </c>
      <c r="J782" t="s">
        <v>4481</v>
      </c>
    </row>
    <row r="783" spans="1:10" x14ac:dyDescent="0.25">
      <c r="A783" t="s">
        <v>4152</v>
      </c>
      <c r="B783">
        <v>2009</v>
      </c>
      <c r="C783" s="3">
        <v>3233</v>
      </c>
      <c r="D783" t="s">
        <v>4187</v>
      </c>
      <c r="E783" t="s">
        <v>4201</v>
      </c>
      <c r="F783" t="s">
        <v>4248</v>
      </c>
      <c r="G783" t="s">
        <v>104</v>
      </c>
      <c r="H783" t="s">
        <v>160</v>
      </c>
      <c r="I783" t="s">
        <v>4473</v>
      </c>
      <c r="J783" t="s">
        <v>4481</v>
      </c>
    </row>
    <row r="784" spans="1:10" x14ac:dyDescent="0.25">
      <c r="A784" t="s">
        <v>4148</v>
      </c>
      <c r="B784">
        <v>2021</v>
      </c>
      <c r="C784" s="3">
        <v>3232</v>
      </c>
      <c r="D784" t="s">
        <v>4181</v>
      </c>
      <c r="E784" t="s">
        <v>4261</v>
      </c>
      <c r="F784" t="s">
        <v>4198</v>
      </c>
      <c r="G784" t="s">
        <v>103</v>
      </c>
      <c r="H784" t="s">
        <v>4417</v>
      </c>
      <c r="J784" t="s">
        <v>4481</v>
      </c>
    </row>
    <row r="785" spans="1:10" x14ac:dyDescent="0.25">
      <c r="A785" t="s">
        <v>4152</v>
      </c>
      <c r="B785">
        <v>2011</v>
      </c>
      <c r="C785" s="3">
        <v>3227</v>
      </c>
      <c r="D785" t="s">
        <v>4238</v>
      </c>
      <c r="E785" t="s">
        <v>4181</v>
      </c>
      <c r="F785" t="s">
        <v>4259</v>
      </c>
      <c r="G785" t="s">
        <v>103</v>
      </c>
      <c r="H785" t="s">
        <v>4409</v>
      </c>
      <c r="J785" t="s">
        <v>4481</v>
      </c>
    </row>
    <row r="786" spans="1:10" x14ac:dyDescent="0.25">
      <c r="A786" t="s">
        <v>4179</v>
      </c>
      <c r="B786">
        <v>2011</v>
      </c>
      <c r="C786" s="3">
        <v>3227</v>
      </c>
      <c r="D786" t="s">
        <v>4187</v>
      </c>
      <c r="E786" t="s">
        <v>4291</v>
      </c>
      <c r="F786" t="s">
        <v>4180</v>
      </c>
      <c r="G786" t="s">
        <v>103</v>
      </c>
      <c r="H786" t="s">
        <v>4473</v>
      </c>
      <c r="J786" t="s">
        <v>4481</v>
      </c>
    </row>
    <row r="787" spans="1:10" x14ac:dyDescent="0.25">
      <c r="A787" t="s">
        <v>4143</v>
      </c>
      <c r="B787">
        <v>2023</v>
      </c>
      <c r="C787" s="3">
        <v>3225</v>
      </c>
      <c r="D787" t="s">
        <v>4173</v>
      </c>
      <c r="E787" t="s">
        <v>4181</v>
      </c>
      <c r="F787" t="s">
        <v>4207</v>
      </c>
      <c r="G787" t="s">
        <v>104</v>
      </c>
      <c r="H787" t="s">
        <v>160</v>
      </c>
      <c r="I787" t="s">
        <v>4473</v>
      </c>
      <c r="J787" t="s">
        <v>4481</v>
      </c>
    </row>
    <row r="788" spans="1:10" x14ac:dyDescent="0.25">
      <c r="A788" t="s">
        <v>4152</v>
      </c>
      <c r="B788">
        <v>2021</v>
      </c>
      <c r="C788" s="3">
        <v>3223</v>
      </c>
      <c r="D788" t="s">
        <v>4260</v>
      </c>
      <c r="E788" t="s">
        <v>4261</v>
      </c>
      <c r="F788" t="s">
        <v>4199</v>
      </c>
      <c r="G788" t="s">
        <v>103</v>
      </c>
      <c r="H788" t="s">
        <v>4417</v>
      </c>
      <c r="J788" t="s">
        <v>4481</v>
      </c>
    </row>
    <row r="789" spans="1:10" x14ac:dyDescent="0.25">
      <c r="A789" t="s">
        <v>4156</v>
      </c>
      <c r="B789">
        <v>2023</v>
      </c>
      <c r="C789" s="3">
        <v>3221</v>
      </c>
      <c r="D789" t="s">
        <v>4286</v>
      </c>
      <c r="E789" t="s">
        <v>4274</v>
      </c>
      <c r="F789" t="s">
        <v>4178</v>
      </c>
      <c r="G789" t="s">
        <v>103</v>
      </c>
      <c r="H789" t="s">
        <v>4415</v>
      </c>
      <c r="J789" t="s">
        <v>4481</v>
      </c>
    </row>
    <row r="790" spans="1:10" x14ac:dyDescent="0.25">
      <c r="A790" t="s">
        <v>4179</v>
      </c>
      <c r="B790">
        <v>2008</v>
      </c>
      <c r="C790" s="3">
        <v>3221</v>
      </c>
      <c r="D790" t="s">
        <v>4244</v>
      </c>
      <c r="E790" t="s">
        <v>4306</v>
      </c>
      <c r="F790" t="s">
        <v>184</v>
      </c>
      <c r="G790" t="s">
        <v>103</v>
      </c>
      <c r="H790" t="s">
        <v>4409</v>
      </c>
      <c r="J790" t="s">
        <v>4481</v>
      </c>
    </row>
    <row r="791" spans="1:10" x14ac:dyDescent="0.25">
      <c r="A791" t="s">
        <v>4175</v>
      </c>
      <c r="B791">
        <v>2011</v>
      </c>
      <c r="C791" s="3">
        <v>3219</v>
      </c>
      <c r="D791" t="s">
        <v>4206</v>
      </c>
      <c r="E791" t="s">
        <v>4202</v>
      </c>
      <c r="F791" t="s">
        <v>4177</v>
      </c>
      <c r="G791" t="s">
        <v>103</v>
      </c>
      <c r="H791" t="s">
        <v>4409</v>
      </c>
      <c r="J791" t="s">
        <v>4481</v>
      </c>
    </row>
    <row r="792" spans="1:10" x14ac:dyDescent="0.25">
      <c r="A792" t="s">
        <v>4164</v>
      </c>
      <c r="B792">
        <v>2010</v>
      </c>
      <c r="C792" s="3">
        <v>3217</v>
      </c>
      <c r="D792" t="s">
        <v>4225</v>
      </c>
      <c r="E792" t="s">
        <v>4149</v>
      </c>
      <c r="F792" t="s">
        <v>4243</v>
      </c>
      <c r="G792" t="s">
        <v>103</v>
      </c>
      <c r="H792" t="s">
        <v>4409</v>
      </c>
      <c r="J792" t="s">
        <v>4481</v>
      </c>
    </row>
    <row r="793" spans="1:10" x14ac:dyDescent="0.25">
      <c r="A793" t="s">
        <v>4175</v>
      </c>
      <c r="B793">
        <v>2024</v>
      </c>
      <c r="C793" s="3">
        <v>3217</v>
      </c>
      <c r="D793" t="s">
        <v>4210</v>
      </c>
      <c r="E793" t="s">
        <v>4191</v>
      </c>
      <c r="F793" t="s">
        <v>4318</v>
      </c>
      <c r="G793" t="s">
        <v>104</v>
      </c>
      <c r="H793" t="s">
        <v>160</v>
      </c>
      <c r="I793" t="s">
        <v>4478</v>
      </c>
      <c r="J793" t="s">
        <v>4481</v>
      </c>
    </row>
    <row r="794" spans="1:10" x14ac:dyDescent="0.25">
      <c r="A794" t="s">
        <v>4183</v>
      </c>
      <c r="B794">
        <v>2024</v>
      </c>
      <c r="C794" s="3">
        <v>3216</v>
      </c>
      <c r="D794" t="s">
        <v>4286</v>
      </c>
      <c r="E794" t="s">
        <v>4245</v>
      </c>
      <c r="F794" t="s">
        <v>4247</v>
      </c>
      <c r="G794" t="s">
        <v>103</v>
      </c>
      <c r="H794" t="s">
        <v>4415</v>
      </c>
      <c r="J794" t="s">
        <v>4481</v>
      </c>
    </row>
    <row r="795" spans="1:10" x14ac:dyDescent="0.25">
      <c r="A795" t="s">
        <v>4160</v>
      </c>
      <c r="B795">
        <v>2023</v>
      </c>
      <c r="C795" s="3">
        <v>3216</v>
      </c>
      <c r="D795" t="s">
        <v>4203</v>
      </c>
      <c r="E795" t="s">
        <v>4149</v>
      </c>
      <c r="F795" t="s">
        <v>4213</v>
      </c>
      <c r="G795" t="s">
        <v>103</v>
      </c>
      <c r="H795" t="s">
        <v>4415</v>
      </c>
      <c r="J795" t="s">
        <v>4481</v>
      </c>
    </row>
    <row r="796" spans="1:10" x14ac:dyDescent="0.25">
      <c r="A796" t="s">
        <v>4186</v>
      </c>
      <c r="B796">
        <v>2010</v>
      </c>
      <c r="C796" s="3">
        <v>3216</v>
      </c>
      <c r="D796" t="s">
        <v>4254</v>
      </c>
      <c r="E796" t="s">
        <v>4270</v>
      </c>
      <c r="F796" t="s">
        <v>184</v>
      </c>
      <c r="G796" t="s">
        <v>104</v>
      </c>
      <c r="H796" t="s">
        <v>160</v>
      </c>
      <c r="I796" t="s">
        <v>4539</v>
      </c>
      <c r="J796" t="s">
        <v>4481</v>
      </c>
    </row>
    <row r="797" spans="1:10" x14ac:dyDescent="0.25">
      <c r="A797" t="s">
        <v>4156</v>
      </c>
      <c r="B797">
        <v>2022</v>
      </c>
      <c r="C797" s="3">
        <v>3216</v>
      </c>
      <c r="D797" t="s">
        <v>4286</v>
      </c>
      <c r="E797" t="s">
        <v>4241</v>
      </c>
      <c r="F797" t="s">
        <v>4287</v>
      </c>
      <c r="G797" t="s">
        <v>104</v>
      </c>
      <c r="H797" t="s">
        <v>160</v>
      </c>
      <c r="I797" t="s">
        <v>4473</v>
      </c>
      <c r="J797" t="s">
        <v>4481</v>
      </c>
    </row>
    <row r="798" spans="1:10" x14ac:dyDescent="0.25">
      <c r="A798" t="s">
        <v>4143</v>
      </c>
      <c r="B798">
        <v>2009</v>
      </c>
      <c r="C798" s="3">
        <v>3216</v>
      </c>
      <c r="D798" t="s">
        <v>4282</v>
      </c>
      <c r="E798" t="s">
        <v>4231</v>
      </c>
      <c r="F798" t="s">
        <v>4264</v>
      </c>
      <c r="G798" t="s">
        <v>104</v>
      </c>
      <c r="H798" t="s">
        <v>160</v>
      </c>
      <c r="I798" t="s">
        <v>4473</v>
      </c>
      <c r="J798" t="s">
        <v>4481</v>
      </c>
    </row>
    <row r="799" spans="1:10" x14ac:dyDescent="0.25">
      <c r="A799" t="s">
        <v>4186</v>
      </c>
      <c r="B799">
        <v>2024</v>
      </c>
      <c r="C799" s="3">
        <v>3214</v>
      </c>
      <c r="D799" t="s">
        <v>4290</v>
      </c>
      <c r="E799" t="s">
        <v>4244</v>
      </c>
      <c r="F799" t="s">
        <v>4199</v>
      </c>
      <c r="G799" t="s">
        <v>103</v>
      </c>
      <c r="H799" t="s">
        <v>4415</v>
      </c>
      <c r="J799" t="s">
        <v>4481</v>
      </c>
    </row>
    <row r="800" spans="1:10" x14ac:dyDescent="0.25">
      <c r="A800" t="s">
        <v>4160</v>
      </c>
      <c r="B800">
        <v>2022</v>
      </c>
      <c r="C800" s="3">
        <v>3214</v>
      </c>
      <c r="D800" t="s">
        <v>4205</v>
      </c>
      <c r="E800" t="s">
        <v>4269</v>
      </c>
      <c r="F800" t="s">
        <v>4214</v>
      </c>
      <c r="G800" t="s">
        <v>104</v>
      </c>
      <c r="H800" t="s">
        <v>160</v>
      </c>
      <c r="I800" t="s">
        <v>4473</v>
      </c>
      <c r="J800" t="s">
        <v>4481</v>
      </c>
    </row>
    <row r="801" spans="1:10" x14ac:dyDescent="0.25">
      <c r="A801" t="s">
        <v>4186</v>
      </c>
      <c r="B801">
        <v>2021</v>
      </c>
      <c r="C801" s="3">
        <v>3207</v>
      </c>
      <c r="D801" t="s">
        <v>4245</v>
      </c>
      <c r="E801" t="s">
        <v>4161</v>
      </c>
      <c r="F801" t="s">
        <v>4262</v>
      </c>
      <c r="G801" t="s">
        <v>103</v>
      </c>
      <c r="H801" t="s">
        <v>4409</v>
      </c>
      <c r="J801" t="s">
        <v>4481</v>
      </c>
    </row>
    <row r="802" spans="1:10" x14ac:dyDescent="0.25">
      <c r="A802" t="s">
        <v>4164</v>
      </c>
      <c r="B802">
        <v>2022</v>
      </c>
      <c r="C802" s="3">
        <v>3207</v>
      </c>
      <c r="D802" t="s">
        <v>4290</v>
      </c>
      <c r="E802" t="s">
        <v>4251</v>
      </c>
      <c r="F802" t="s">
        <v>4255</v>
      </c>
      <c r="G802" t="s">
        <v>104</v>
      </c>
      <c r="H802" t="s">
        <v>160</v>
      </c>
      <c r="I802" t="s">
        <v>4473</v>
      </c>
      <c r="J802" t="s">
        <v>4481</v>
      </c>
    </row>
    <row r="803" spans="1:10" x14ac:dyDescent="0.25">
      <c r="A803" t="s">
        <v>4156</v>
      </c>
      <c r="B803">
        <v>2009</v>
      </c>
      <c r="C803" s="3">
        <v>3205</v>
      </c>
      <c r="D803" t="s">
        <v>4211</v>
      </c>
      <c r="E803" t="s">
        <v>4337</v>
      </c>
      <c r="F803" t="s">
        <v>184</v>
      </c>
      <c r="G803" t="s">
        <v>104</v>
      </c>
      <c r="H803" t="s">
        <v>160</v>
      </c>
      <c r="I803" t="s">
        <v>4539</v>
      </c>
      <c r="J803" t="s">
        <v>4481</v>
      </c>
    </row>
    <row r="804" spans="1:10" x14ac:dyDescent="0.25">
      <c r="A804" t="s">
        <v>4164</v>
      </c>
      <c r="B804">
        <v>2009</v>
      </c>
      <c r="C804" s="3">
        <v>3205</v>
      </c>
      <c r="D804" t="s">
        <v>4337</v>
      </c>
      <c r="E804" t="s">
        <v>184</v>
      </c>
      <c r="F804" t="s">
        <v>184</v>
      </c>
      <c r="G804" t="s">
        <v>104</v>
      </c>
      <c r="H804" t="s">
        <v>160</v>
      </c>
      <c r="I804" t="s">
        <v>4539</v>
      </c>
      <c r="J804" t="s">
        <v>4481</v>
      </c>
    </row>
    <row r="805" spans="1:10" x14ac:dyDescent="0.25">
      <c r="A805" t="s">
        <v>4175</v>
      </c>
      <c r="B805">
        <v>2009</v>
      </c>
      <c r="C805" s="3">
        <v>3205</v>
      </c>
      <c r="D805" t="s">
        <v>4201</v>
      </c>
      <c r="E805" t="s">
        <v>4203</v>
      </c>
      <c r="F805" t="s">
        <v>4222</v>
      </c>
      <c r="G805" t="s">
        <v>104</v>
      </c>
      <c r="H805" t="s">
        <v>160</v>
      </c>
      <c r="I805" t="s">
        <v>4473</v>
      </c>
      <c r="J805" t="s">
        <v>4481</v>
      </c>
    </row>
    <row r="806" spans="1:10" x14ac:dyDescent="0.25">
      <c r="A806" t="s">
        <v>4171</v>
      </c>
      <c r="B806">
        <v>2011</v>
      </c>
      <c r="C806" s="3">
        <v>3203</v>
      </c>
      <c r="D806" t="s">
        <v>4153</v>
      </c>
      <c r="E806" t="s">
        <v>4202</v>
      </c>
      <c r="F806" t="s">
        <v>4260</v>
      </c>
      <c r="G806" t="s">
        <v>103</v>
      </c>
      <c r="H806" t="s">
        <v>4409</v>
      </c>
      <c r="J806" t="s">
        <v>4481</v>
      </c>
    </row>
    <row r="807" spans="1:10" x14ac:dyDescent="0.25">
      <c r="A807" t="s">
        <v>4143</v>
      </c>
      <c r="B807">
        <v>2024</v>
      </c>
      <c r="C807" s="3">
        <v>3199</v>
      </c>
      <c r="D807" t="s">
        <v>4205</v>
      </c>
      <c r="E807" t="s">
        <v>4244</v>
      </c>
      <c r="F807" t="s">
        <v>4235</v>
      </c>
      <c r="G807" t="s">
        <v>103</v>
      </c>
      <c r="H807" t="s">
        <v>4415</v>
      </c>
      <c r="J807" t="s">
        <v>4481</v>
      </c>
    </row>
    <row r="808" spans="1:10" x14ac:dyDescent="0.25">
      <c r="A808" t="s">
        <v>4179</v>
      </c>
      <c r="B808">
        <v>2024</v>
      </c>
      <c r="C808" s="3">
        <v>3195</v>
      </c>
      <c r="D808" t="s">
        <v>4244</v>
      </c>
      <c r="E808" t="s">
        <v>4223</v>
      </c>
      <c r="F808" t="s">
        <v>4251</v>
      </c>
      <c r="G808" t="s">
        <v>103</v>
      </c>
      <c r="H808" t="s">
        <v>4415</v>
      </c>
      <c r="J808" t="s">
        <v>4481</v>
      </c>
    </row>
    <row r="809" spans="1:10" x14ac:dyDescent="0.25">
      <c r="A809" t="s">
        <v>4171</v>
      </c>
      <c r="B809">
        <v>2009</v>
      </c>
      <c r="C809" s="3">
        <v>3194</v>
      </c>
      <c r="D809" t="s">
        <v>4238</v>
      </c>
      <c r="E809" t="s">
        <v>4192</v>
      </c>
      <c r="F809" t="s">
        <v>4203</v>
      </c>
      <c r="G809" t="s">
        <v>104</v>
      </c>
      <c r="H809" t="s">
        <v>160</v>
      </c>
      <c r="I809" t="s">
        <v>4473</v>
      </c>
      <c r="J809" t="s">
        <v>4481</v>
      </c>
    </row>
    <row r="810" spans="1:10" x14ac:dyDescent="0.25">
      <c r="A810" t="s">
        <v>4148</v>
      </c>
      <c r="B810">
        <v>2024</v>
      </c>
      <c r="C810" s="3">
        <v>3193</v>
      </c>
      <c r="D810" t="s">
        <v>4202</v>
      </c>
      <c r="E810" t="s">
        <v>4244</v>
      </c>
      <c r="F810" t="s">
        <v>4191</v>
      </c>
      <c r="G810" t="s">
        <v>103</v>
      </c>
      <c r="H810" t="s">
        <v>4415</v>
      </c>
      <c r="J810" t="s">
        <v>4481</v>
      </c>
    </row>
    <row r="811" spans="1:10" x14ac:dyDescent="0.25">
      <c r="A811" t="s">
        <v>4148</v>
      </c>
      <c r="B811">
        <v>2023</v>
      </c>
      <c r="C811" s="3">
        <v>3193</v>
      </c>
      <c r="D811" t="s">
        <v>4176</v>
      </c>
      <c r="E811" t="s">
        <v>4282</v>
      </c>
      <c r="F811" t="s">
        <v>4288</v>
      </c>
      <c r="G811" t="s">
        <v>104</v>
      </c>
      <c r="H811" t="s">
        <v>160</v>
      </c>
      <c r="I811" t="s">
        <v>4473</v>
      </c>
      <c r="J811" t="s">
        <v>4481</v>
      </c>
    </row>
    <row r="812" spans="1:10" x14ac:dyDescent="0.25">
      <c r="A812" t="s">
        <v>4168</v>
      </c>
      <c r="B812">
        <v>2009</v>
      </c>
      <c r="C812" s="3">
        <v>3192</v>
      </c>
      <c r="D812" t="s">
        <v>4232</v>
      </c>
      <c r="E812" t="s">
        <v>4192</v>
      </c>
      <c r="F812" t="s">
        <v>4284</v>
      </c>
      <c r="G812" t="s">
        <v>104</v>
      </c>
      <c r="H812" t="s">
        <v>160</v>
      </c>
      <c r="I812" t="s">
        <v>4473</v>
      </c>
      <c r="J812" t="s">
        <v>4481</v>
      </c>
    </row>
    <row r="813" spans="1:10" x14ac:dyDescent="0.25">
      <c r="A813" t="s">
        <v>4175</v>
      </c>
      <c r="B813">
        <v>2011</v>
      </c>
      <c r="C813" s="3">
        <v>3190</v>
      </c>
      <c r="D813" t="s">
        <v>4180</v>
      </c>
      <c r="E813" t="s">
        <v>4236</v>
      </c>
      <c r="F813" t="s">
        <v>4243</v>
      </c>
      <c r="G813" t="s">
        <v>103</v>
      </c>
      <c r="H813" t="s">
        <v>4473</v>
      </c>
      <c r="J813" t="s">
        <v>4481</v>
      </c>
    </row>
    <row r="814" spans="1:10" x14ac:dyDescent="0.25">
      <c r="A814" t="s">
        <v>4168</v>
      </c>
      <c r="B814">
        <v>2022</v>
      </c>
      <c r="C814" s="3">
        <v>3190</v>
      </c>
      <c r="D814" t="s">
        <v>4290</v>
      </c>
      <c r="E814" t="s">
        <v>4216</v>
      </c>
      <c r="F814" t="s">
        <v>4268</v>
      </c>
      <c r="G814" t="s">
        <v>104</v>
      </c>
      <c r="H814" t="s">
        <v>160</v>
      </c>
      <c r="I814" t="s">
        <v>4473</v>
      </c>
      <c r="J814" t="s">
        <v>4481</v>
      </c>
    </row>
    <row r="815" spans="1:10" x14ac:dyDescent="0.25">
      <c r="A815" t="s">
        <v>4143</v>
      </c>
      <c r="B815">
        <v>2010</v>
      </c>
      <c r="C815" s="3">
        <v>3190</v>
      </c>
      <c r="D815" t="s">
        <v>4144</v>
      </c>
      <c r="E815" t="s">
        <v>4216</v>
      </c>
      <c r="F815" t="s">
        <v>4274</v>
      </c>
      <c r="G815" t="s">
        <v>104</v>
      </c>
      <c r="H815" t="s">
        <v>160</v>
      </c>
      <c r="I815" t="s">
        <v>4473</v>
      </c>
      <c r="J815" t="s">
        <v>4481</v>
      </c>
    </row>
    <row r="816" spans="1:10" x14ac:dyDescent="0.25">
      <c r="A816" t="s">
        <v>4168</v>
      </c>
      <c r="B816">
        <v>2011</v>
      </c>
      <c r="C816" s="3">
        <v>3187</v>
      </c>
      <c r="D816" t="s">
        <v>4153</v>
      </c>
      <c r="E816" t="s">
        <v>4237</v>
      </c>
      <c r="F816" t="s">
        <v>4173</v>
      </c>
      <c r="G816" t="s">
        <v>103</v>
      </c>
      <c r="H816" t="s">
        <v>4409</v>
      </c>
      <c r="J816" t="s">
        <v>4481</v>
      </c>
    </row>
    <row r="817" spans="1:10" x14ac:dyDescent="0.25">
      <c r="A817" t="s">
        <v>4160</v>
      </c>
      <c r="B817">
        <v>2011</v>
      </c>
      <c r="C817" s="3">
        <v>3186</v>
      </c>
      <c r="D817" t="s">
        <v>4181</v>
      </c>
      <c r="E817" t="s">
        <v>4153</v>
      </c>
      <c r="F817" t="s">
        <v>4201</v>
      </c>
      <c r="G817" t="s">
        <v>103</v>
      </c>
      <c r="H817" t="s">
        <v>4409</v>
      </c>
      <c r="J817" t="s">
        <v>4481</v>
      </c>
    </row>
    <row r="818" spans="1:10" x14ac:dyDescent="0.25">
      <c r="A818" t="s">
        <v>4143</v>
      </c>
      <c r="B818">
        <v>2021</v>
      </c>
      <c r="C818" s="3">
        <v>3185</v>
      </c>
      <c r="D818" t="s">
        <v>4176</v>
      </c>
      <c r="E818" t="s">
        <v>4184</v>
      </c>
      <c r="F818" t="s">
        <v>4200</v>
      </c>
      <c r="G818" t="s">
        <v>103</v>
      </c>
      <c r="H818" t="s">
        <v>4409</v>
      </c>
      <c r="J818" t="s">
        <v>4481</v>
      </c>
    </row>
    <row r="819" spans="1:10" x14ac:dyDescent="0.25">
      <c r="A819" t="s">
        <v>4175</v>
      </c>
      <c r="B819">
        <v>2010</v>
      </c>
      <c r="C819" s="3">
        <v>3182</v>
      </c>
      <c r="D819" t="s">
        <v>4250</v>
      </c>
      <c r="E819" t="s">
        <v>4294</v>
      </c>
      <c r="F819" t="s">
        <v>4297</v>
      </c>
      <c r="G819" t="s">
        <v>103</v>
      </c>
      <c r="H819" t="s">
        <v>4409</v>
      </c>
      <c r="J819" t="s">
        <v>4481</v>
      </c>
    </row>
    <row r="820" spans="1:10" x14ac:dyDescent="0.25">
      <c r="A820" t="s">
        <v>4175</v>
      </c>
      <c r="B820">
        <v>2024</v>
      </c>
      <c r="C820" s="3">
        <v>3181</v>
      </c>
      <c r="D820" t="s">
        <v>4176</v>
      </c>
      <c r="E820" t="s">
        <v>4207</v>
      </c>
      <c r="F820" t="s">
        <v>4174</v>
      </c>
      <c r="G820" t="s">
        <v>104</v>
      </c>
      <c r="H820" t="s">
        <v>160</v>
      </c>
      <c r="I820" t="s">
        <v>4539</v>
      </c>
      <c r="J820" t="s">
        <v>4481</v>
      </c>
    </row>
    <row r="821" spans="1:10" x14ac:dyDescent="0.25">
      <c r="A821" t="s">
        <v>4171</v>
      </c>
      <c r="B821">
        <v>2023</v>
      </c>
      <c r="C821" s="3">
        <v>3180</v>
      </c>
      <c r="D821" t="s">
        <v>4239</v>
      </c>
      <c r="E821" t="s">
        <v>4145</v>
      </c>
      <c r="F821" t="s">
        <v>4345</v>
      </c>
      <c r="G821" t="s">
        <v>103</v>
      </c>
      <c r="H821" t="s">
        <v>4415</v>
      </c>
      <c r="J821" t="s">
        <v>4481</v>
      </c>
    </row>
    <row r="822" spans="1:10" x14ac:dyDescent="0.25">
      <c r="A822" t="s">
        <v>4152</v>
      </c>
      <c r="B822">
        <v>2023</v>
      </c>
      <c r="C822" s="3">
        <v>3180</v>
      </c>
      <c r="D822" t="s">
        <v>4180</v>
      </c>
      <c r="E822" t="s">
        <v>4231</v>
      </c>
      <c r="F822" t="s">
        <v>4215</v>
      </c>
      <c r="G822" t="s">
        <v>104</v>
      </c>
      <c r="H822" t="s">
        <v>160</v>
      </c>
      <c r="I822" t="s">
        <v>4473</v>
      </c>
      <c r="J822" t="s">
        <v>4481</v>
      </c>
    </row>
    <row r="823" spans="1:10" x14ac:dyDescent="0.25">
      <c r="A823" t="s">
        <v>4152</v>
      </c>
      <c r="B823">
        <v>2010</v>
      </c>
      <c r="C823" s="3">
        <v>3179</v>
      </c>
      <c r="D823" t="s">
        <v>4261</v>
      </c>
      <c r="E823" t="s">
        <v>4286</v>
      </c>
      <c r="F823" t="s">
        <v>4201</v>
      </c>
      <c r="G823" t="s">
        <v>104</v>
      </c>
      <c r="H823" t="s">
        <v>160</v>
      </c>
      <c r="I823" t="s">
        <v>4473</v>
      </c>
      <c r="J823" t="s">
        <v>4481</v>
      </c>
    </row>
    <row r="824" spans="1:10" x14ac:dyDescent="0.25">
      <c r="A824" t="s">
        <v>4164</v>
      </c>
      <c r="B824">
        <v>2009</v>
      </c>
      <c r="C824" s="3">
        <v>3178</v>
      </c>
      <c r="D824" t="s">
        <v>4153</v>
      </c>
      <c r="E824" t="s">
        <v>4274</v>
      </c>
      <c r="F824" t="s">
        <v>4310</v>
      </c>
      <c r="G824" t="s">
        <v>104</v>
      </c>
      <c r="H824" t="s">
        <v>160</v>
      </c>
      <c r="I824" t="s">
        <v>4473</v>
      </c>
      <c r="J824" t="s">
        <v>4481</v>
      </c>
    </row>
    <row r="825" spans="1:10" x14ac:dyDescent="0.25">
      <c r="A825" t="s">
        <v>4156</v>
      </c>
      <c r="B825">
        <v>2020</v>
      </c>
      <c r="C825" s="3">
        <v>3177</v>
      </c>
      <c r="D825" t="s">
        <v>4290</v>
      </c>
      <c r="E825" t="s">
        <v>4210</v>
      </c>
      <c r="F825" t="s">
        <v>4172</v>
      </c>
      <c r="G825" t="s">
        <v>103</v>
      </c>
      <c r="H825" t="s">
        <v>4417</v>
      </c>
      <c r="J825" t="s">
        <v>4481</v>
      </c>
    </row>
    <row r="826" spans="1:10" x14ac:dyDescent="0.25">
      <c r="A826" t="s">
        <v>4164</v>
      </c>
      <c r="B826">
        <v>2011</v>
      </c>
      <c r="C826" s="3">
        <v>3176</v>
      </c>
      <c r="D826" t="s">
        <v>4238</v>
      </c>
      <c r="E826" t="s">
        <v>4202</v>
      </c>
      <c r="F826" t="s">
        <v>4202</v>
      </c>
      <c r="G826" t="s">
        <v>103</v>
      </c>
      <c r="H826" t="s">
        <v>4409</v>
      </c>
      <c r="J826" t="s">
        <v>4481</v>
      </c>
    </row>
    <row r="827" spans="1:10" x14ac:dyDescent="0.25">
      <c r="A827" t="s">
        <v>4148</v>
      </c>
      <c r="B827">
        <v>2021</v>
      </c>
      <c r="C827" s="3">
        <v>3173</v>
      </c>
      <c r="D827" t="s">
        <v>4290</v>
      </c>
      <c r="E827" t="s">
        <v>4177</v>
      </c>
      <c r="F827" t="s">
        <v>4200</v>
      </c>
      <c r="G827" t="s">
        <v>103</v>
      </c>
      <c r="H827" t="s">
        <v>4409</v>
      </c>
      <c r="J827" t="s">
        <v>4481</v>
      </c>
    </row>
    <row r="828" spans="1:10" x14ac:dyDescent="0.25">
      <c r="A828" t="s">
        <v>4148</v>
      </c>
      <c r="B828">
        <v>2018</v>
      </c>
      <c r="C828" s="3">
        <v>3173</v>
      </c>
      <c r="D828" t="s">
        <v>4240</v>
      </c>
      <c r="E828" t="s">
        <v>4287</v>
      </c>
      <c r="F828" t="s">
        <v>4343</v>
      </c>
      <c r="G828" t="s">
        <v>103</v>
      </c>
      <c r="H828" t="s">
        <v>4473</v>
      </c>
      <c r="J828" t="s">
        <v>4481</v>
      </c>
    </row>
    <row r="829" spans="1:10" x14ac:dyDescent="0.25">
      <c r="A829" t="s">
        <v>4171</v>
      </c>
      <c r="B829">
        <v>2022</v>
      </c>
      <c r="C829" s="3">
        <v>3173</v>
      </c>
      <c r="D829" t="s">
        <v>4260</v>
      </c>
      <c r="E829" t="s">
        <v>4190</v>
      </c>
      <c r="F829" t="s">
        <v>4258</v>
      </c>
      <c r="G829" t="s">
        <v>104</v>
      </c>
      <c r="H829" t="s">
        <v>160</v>
      </c>
      <c r="I829" t="s">
        <v>4473</v>
      </c>
      <c r="J829" t="s">
        <v>4481</v>
      </c>
    </row>
    <row r="830" spans="1:10" x14ac:dyDescent="0.25">
      <c r="A830" t="s">
        <v>4148</v>
      </c>
      <c r="B830">
        <v>2025</v>
      </c>
      <c r="C830" s="3">
        <v>3170</v>
      </c>
      <c r="D830" t="s">
        <v>4218</v>
      </c>
      <c r="E830" t="s">
        <v>4310</v>
      </c>
      <c r="F830" t="s">
        <v>4345</v>
      </c>
      <c r="G830" t="s">
        <v>104</v>
      </c>
      <c r="H830" t="s">
        <v>160</v>
      </c>
      <c r="I830" t="s">
        <v>4478</v>
      </c>
      <c r="J830" t="s">
        <v>4481</v>
      </c>
    </row>
    <row r="831" spans="1:10" x14ac:dyDescent="0.25">
      <c r="A831" t="s">
        <v>4179</v>
      </c>
      <c r="B831">
        <v>2024</v>
      </c>
      <c r="C831" s="3">
        <v>3170</v>
      </c>
      <c r="D831" t="s">
        <v>4172</v>
      </c>
      <c r="E831" t="s">
        <v>4200</v>
      </c>
      <c r="F831" t="s">
        <v>4410</v>
      </c>
      <c r="G831" t="s">
        <v>104</v>
      </c>
      <c r="H831" t="s">
        <v>160</v>
      </c>
      <c r="I831" t="s">
        <v>4478</v>
      </c>
      <c r="J831" t="s">
        <v>4481</v>
      </c>
    </row>
    <row r="832" spans="1:10" x14ac:dyDescent="0.25">
      <c r="A832" t="s">
        <v>4183</v>
      </c>
      <c r="B832">
        <v>2019</v>
      </c>
      <c r="C832" s="3">
        <v>3168</v>
      </c>
      <c r="D832" t="s">
        <v>4149</v>
      </c>
      <c r="E832" t="s">
        <v>4256</v>
      </c>
      <c r="F832" t="s">
        <v>4323</v>
      </c>
      <c r="G832" t="s">
        <v>103</v>
      </c>
      <c r="H832" t="s">
        <v>4417</v>
      </c>
      <c r="J832" t="s">
        <v>4481</v>
      </c>
    </row>
    <row r="833" spans="1:10" x14ac:dyDescent="0.25">
      <c r="A833" t="s">
        <v>4179</v>
      </c>
      <c r="B833">
        <v>2024</v>
      </c>
      <c r="C833" s="3">
        <v>3167</v>
      </c>
      <c r="D833" t="s">
        <v>4245</v>
      </c>
      <c r="E833" t="s">
        <v>4193</v>
      </c>
      <c r="F833" t="s">
        <v>4346</v>
      </c>
      <c r="G833" t="s">
        <v>104</v>
      </c>
      <c r="H833" t="s">
        <v>160</v>
      </c>
      <c r="I833" t="s">
        <v>4539</v>
      </c>
      <c r="J833" t="s">
        <v>4481</v>
      </c>
    </row>
    <row r="834" spans="1:10" x14ac:dyDescent="0.25">
      <c r="A834" t="s">
        <v>4186</v>
      </c>
      <c r="B834">
        <v>2019</v>
      </c>
      <c r="C834" s="3">
        <v>3165</v>
      </c>
      <c r="D834" t="s">
        <v>4184</v>
      </c>
      <c r="E834" t="s">
        <v>4213</v>
      </c>
      <c r="F834" t="s">
        <v>4347</v>
      </c>
      <c r="G834" t="s">
        <v>103</v>
      </c>
      <c r="H834" t="s">
        <v>4409</v>
      </c>
      <c r="J834" t="s">
        <v>4481</v>
      </c>
    </row>
    <row r="835" spans="1:10" x14ac:dyDescent="0.25">
      <c r="A835" t="s">
        <v>4171</v>
      </c>
      <c r="B835">
        <v>2019</v>
      </c>
      <c r="C835" s="3">
        <v>3165</v>
      </c>
      <c r="D835" t="s">
        <v>4149</v>
      </c>
      <c r="E835" t="s">
        <v>4223</v>
      </c>
      <c r="F835" t="s">
        <v>4272</v>
      </c>
      <c r="G835" t="s">
        <v>103</v>
      </c>
      <c r="H835" t="s">
        <v>4417</v>
      </c>
      <c r="J835" t="s">
        <v>4481</v>
      </c>
    </row>
    <row r="836" spans="1:10" x14ac:dyDescent="0.25">
      <c r="A836" t="s">
        <v>4160</v>
      </c>
      <c r="B836">
        <v>2008</v>
      </c>
      <c r="C836" s="3">
        <v>3162</v>
      </c>
      <c r="D836" t="s">
        <v>4162</v>
      </c>
      <c r="E836" t="s">
        <v>4410</v>
      </c>
      <c r="F836" t="s">
        <v>184</v>
      </c>
      <c r="G836" t="s">
        <v>103</v>
      </c>
      <c r="H836" t="s">
        <v>4417</v>
      </c>
      <c r="J836" t="s">
        <v>4481</v>
      </c>
    </row>
    <row r="837" spans="1:10" x14ac:dyDescent="0.25">
      <c r="A837" t="s">
        <v>4160</v>
      </c>
      <c r="B837">
        <v>2020</v>
      </c>
      <c r="C837" s="3">
        <v>3161</v>
      </c>
      <c r="D837" t="s">
        <v>4181</v>
      </c>
      <c r="E837" t="s">
        <v>4235</v>
      </c>
      <c r="F837" t="s">
        <v>4245</v>
      </c>
      <c r="G837" t="s">
        <v>103</v>
      </c>
      <c r="H837" t="s">
        <v>4417</v>
      </c>
      <c r="J837" t="s">
        <v>4481</v>
      </c>
    </row>
    <row r="838" spans="1:10" x14ac:dyDescent="0.25">
      <c r="A838" t="s">
        <v>4183</v>
      </c>
      <c r="B838">
        <v>2019</v>
      </c>
      <c r="C838" s="3">
        <v>3160</v>
      </c>
      <c r="D838" t="s">
        <v>4188</v>
      </c>
      <c r="E838" t="s">
        <v>4217</v>
      </c>
      <c r="F838" t="s">
        <v>4228</v>
      </c>
      <c r="G838" t="s">
        <v>103</v>
      </c>
      <c r="H838" t="s">
        <v>4409</v>
      </c>
      <c r="J838" t="s">
        <v>4481</v>
      </c>
    </row>
    <row r="839" spans="1:10" x14ac:dyDescent="0.25">
      <c r="A839" t="s">
        <v>4179</v>
      </c>
      <c r="B839">
        <v>2019</v>
      </c>
      <c r="C839" s="3">
        <v>3159</v>
      </c>
      <c r="D839" t="s">
        <v>4232</v>
      </c>
      <c r="E839" t="s">
        <v>4172</v>
      </c>
      <c r="F839" t="s">
        <v>4271</v>
      </c>
      <c r="G839" t="s">
        <v>103</v>
      </c>
      <c r="H839" t="s">
        <v>4409</v>
      </c>
      <c r="J839" t="s">
        <v>4481</v>
      </c>
    </row>
    <row r="840" spans="1:10" x14ac:dyDescent="0.25">
      <c r="A840" t="s">
        <v>4171</v>
      </c>
      <c r="B840">
        <v>2010</v>
      </c>
      <c r="C840" s="3">
        <v>3159</v>
      </c>
      <c r="D840" t="s">
        <v>4244</v>
      </c>
      <c r="E840" t="s">
        <v>4356</v>
      </c>
      <c r="F840" t="s">
        <v>4329</v>
      </c>
      <c r="G840" t="s">
        <v>103</v>
      </c>
      <c r="H840" t="s">
        <v>4409</v>
      </c>
      <c r="J840" t="s">
        <v>4481</v>
      </c>
    </row>
    <row r="841" spans="1:10" x14ac:dyDescent="0.25">
      <c r="A841" t="s">
        <v>4156</v>
      </c>
      <c r="B841">
        <v>2010</v>
      </c>
      <c r="C841" s="3">
        <v>3159</v>
      </c>
      <c r="D841" t="s">
        <v>4181</v>
      </c>
      <c r="E841" t="s">
        <v>4269</v>
      </c>
      <c r="F841" t="s">
        <v>4161</v>
      </c>
      <c r="G841" t="s">
        <v>104</v>
      </c>
      <c r="H841" t="s">
        <v>160</v>
      </c>
      <c r="I841" t="s">
        <v>4473</v>
      </c>
      <c r="J841" t="s">
        <v>4481</v>
      </c>
    </row>
    <row r="842" spans="1:10" x14ac:dyDescent="0.25">
      <c r="A842" t="s">
        <v>4152</v>
      </c>
      <c r="B842">
        <v>2021</v>
      </c>
      <c r="C842" s="3">
        <v>3157</v>
      </c>
      <c r="D842" t="s">
        <v>4173</v>
      </c>
      <c r="E842" t="s">
        <v>4161</v>
      </c>
      <c r="F842" t="s">
        <v>4216</v>
      </c>
      <c r="G842" t="s">
        <v>103</v>
      </c>
      <c r="H842" t="s">
        <v>4409</v>
      </c>
      <c r="J842" t="s">
        <v>4481</v>
      </c>
    </row>
    <row r="843" spans="1:10" x14ac:dyDescent="0.25">
      <c r="A843" t="s">
        <v>4183</v>
      </c>
      <c r="B843">
        <v>2010</v>
      </c>
      <c r="C843" s="3">
        <v>3157</v>
      </c>
      <c r="D843" t="s">
        <v>4236</v>
      </c>
      <c r="E843" t="s">
        <v>4172</v>
      </c>
      <c r="F843" t="s">
        <v>184</v>
      </c>
      <c r="G843" t="s">
        <v>104</v>
      </c>
      <c r="H843" t="s">
        <v>160</v>
      </c>
      <c r="I843" t="s">
        <v>4539</v>
      </c>
      <c r="J843" t="s">
        <v>4481</v>
      </c>
    </row>
    <row r="844" spans="1:10" x14ac:dyDescent="0.25">
      <c r="A844" t="s">
        <v>4168</v>
      </c>
      <c r="B844">
        <v>2019</v>
      </c>
      <c r="C844" s="3">
        <v>3155</v>
      </c>
      <c r="D844" t="s">
        <v>4238</v>
      </c>
      <c r="E844" t="s">
        <v>4290</v>
      </c>
      <c r="F844" t="s">
        <v>4226</v>
      </c>
      <c r="G844" t="s">
        <v>103</v>
      </c>
      <c r="H844" t="s">
        <v>4417</v>
      </c>
      <c r="J844" t="s">
        <v>4481</v>
      </c>
    </row>
    <row r="845" spans="1:10" x14ac:dyDescent="0.25">
      <c r="A845" t="s">
        <v>4168</v>
      </c>
      <c r="B845">
        <v>2010</v>
      </c>
      <c r="C845" s="3">
        <v>3154</v>
      </c>
      <c r="D845" t="s">
        <v>4188</v>
      </c>
      <c r="E845" t="s">
        <v>4360</v>
      </c>
      <c r="F845" t="s">
        <v>4357</v>
      </c>
      <c r="G845" t="s">
        <v>103</v>
      </c>
      <c r="H845" t="s">
        <v>4409</v>
      </c>
      <c r="J845" t="s">
        <v>4481</v>
      </c>
    </row>
    <row r="846" spans="1:10" x14ac:dyDescent="0.25">
      <c r="A846" t="s">
        <v>4168</v>
      </c>
      <c r="B846">
        <v>2024</v>
      </c>
      <c r="C846" s="3">
        <v>3154</v>
      </c>
      <c r="D846" t="s">
        <v>4181</v>
      </c>
      <c r="E846" t="s">
        <v>4187</v>
      </c>
      <c r="F846" t="s">
        <v>4226</v>
      </c>
      <c r="G846" t="s">
        <v>104</v>
      </c>
      <c r="H846" t="s">
        <v>160</v>
      </c>
      <c r="I846" t="s">
        <v>4539</v>
      </c>
      <c r="J846" t="s">
        <v>4481</v>
      </c>
    </row>
    <row r="847" spans="1:10" x14ac:dyDescent="0.25">
      <c r="A847" t="s">
        <v>4164</v>
      </c>
      <c r="B847">
        <v>2020</v>
      </c>
      <c r="C847" s="3">
        <v>3153</v>
      </c>
      <c r="D847" t="s">
        <v>4245</v>
      </c>
      <c r="E847" t="s">
        <v>4177</v>
      </c>
      <c r="F847" t="s">
        <v>4286</v>
      </c>
      <c r="G847" t="s">
        <v>103</v>
      </c>
      <c r="H847" t="s">
        <v>4417</v>
      </c>
      <c r="J847" t="s">
        <v>4481</v>
      </c>
    </row>
    <row r="848" spans="1:10" x14ac:dyDescent="0.25">
      <c r="A848" t="s">
        <v>4171</v>
      </c>
      <c r="B848">
        <v>2011</v>
      </c>
      <c r="C848" s="3">
        <v>3153</v>
      </c>
      <c r="D848" t="s">
        <v>4291</v>
      </c>
      <c r="E848" t="s">
        <v>4208</v>
      </c>
      <c r="F848" t="s">
        <v>4263</v>
      </c>
      <c r="G848" t="s">
        <v>103</v>
      </c>
      <c r="H848" t="s">
        <v>4473</v>
      </c>
      <c r="J848" t="s">
        <v>4481</v>
      </c>
    </row>
    <row r="849" spans="1:10" x14ac:dyDescent="0.25">
      <c r="A849" t="s">
        <v>4175</v>
      </c>
      <c r="B849">
        <v>2023</v>
      </c>
      <c r="C849" s="3">
        <v>3152</v>
      </c>
      <c r="D849" t="s">
        <v>4149</v>
      </c>
      <c r="E849" t="s">
        <v>4173</v>
      </c>
      <c r="F849" t="s">
        <v>4281</v>
      </c>
      <c r="G849" t="s">
        <v>103</v>
      </c>
      <c r="H849" t="s">
        <v>4415</v>
      </c>
      <c r="J849" t="s">
        <v>4481</v>
      </c>
    </row>
    <row r="850" spans="1:10" x14ac:dyDescent="0.25">
      <c r="A850" t="s">
        <v>4183</v>
      </c>
      <c r="B850">
        <v>2010</v>
      </c>
      <c r="C850" s="3">
        <v>3152</v>
      </c>
      <c r="D850" t="s">
        <v>4241</v>
      </c>
      <c r="E850" t="s">
        <v>4210</v>
      </c>
      <c r="F850" t="s">
        <v>4371</v>
      </c>
      <c r="G850" t="s">
        <v>104</v>
      </c>
      <c r="H850" t="s">
        <v>160</v>
      </c>
      <c r="I850" t="s">
        <v>4473</v>
      </c>
      <c r="J850" t="s">
        <v>4481</v>
      </c>
    </row>
    <row r="851" spans="1:10" x14ac:dyDescent="0.25">
      <c r="A851" t="s">
        <v>4160</v>
      </c>
      <c r="B851">
        <v>2010</v>
      </c>
      <c r="C851" s="3">
        <v>3151</v>
      </c>
      <c r="D851" t="s">
        <v>4245</v>
      </c>
      <c r="E851" t="s">
        <v>4150</v>
      </c>
      <c r="F851" t="s">
        <v>4245</v>
      </c>
      <c r="G851" t="s">
        <v>104</v>
      </c>
      <c r="H851" t="s">
        <v>160</v>
      </c>
      <c r="I851" t="s">
        <v>4473</v>
      </c>
      <c r="J851" t="s">
        <v>4481</v>
      </c>
    </row>
    <row r="852" spans="1:10" x14ac:dyDescent="0.25">
      <c r="A852" t="s">
        <v>4164</v>
      </c>
      <c r="B852">
        <v>2019</v>
      </c>
      <c r="C852" s="3">
        <v>3149</v>
      </c>
      <c r="D852" t="s">
        <v>4188</v>
      </c>
      <c r="E852" t="s">
        <v>4165</v>
      </c>
      <c r="F852" t="s">
        <v>4285</v>
      </c>
      <c r="G852" t="s">
        <v>103</v>
      </c>
      <c r="H852" t="s">
        <v>4417</v>
      </c>
      <c r="J852" t="s">
        <v>4481</v>
      </c>
    </row>
    <row r="853" spans="1:10" x14ac:dyDescent="0.25">
      <c r="A853" t="s">
        <v>4171</v>
      </c>
      <c r="B853">
        <v>2024</v>
      </c>
      <c r="C853" s="3">
        <v>3145</v>
      </c>
      <c r="D853" t="s">
        <v>4180</v>
      </c>
      <c r="E853" t="s">
        <v>4232</v>
      </c>
      <c r="F853" t="s">
        <v>4196</v>
      </c>
      <c r="G853" t="s">
        <v>104</v>
      </c>
      <c r="H853" t="s">
        <v>160</v>
      </c>
      <c r="I853" t="s">
        <v>4539</v>
      </c>
      <c r="J853" t="s">
        <v>4481</v>
      </c>
    </row>
    <row r="854" spans="1:10" x14ac:dyDescent="0.25">
      <c r="A854" t="s">
        <v>4183</v>
      </c>
      <c r="B854">
        <v>2024</v>
      </c>
      <c r="C854" s="3">
        <v>3145</v>
      </c>
      <c r="D854" t="s">
        <v>4328</v>
      </c>
      <c r="E854" t="s">
        <v>4380</v>
      </c>
      <c r="F854" t="s">
        <v>4346</v>
      </c>
      <c r="G854" t="s">
        <v>104</v>
      </c>
      <c r="H854" t="s">
        <v>160</v>
      </c>
      <c r="I854" t="s">
        <v>4539</v>
      </c>
      <c r="J854" t="s">
        <v>4481</v>
      </c>
    </row>
    <row r="855" spans="1:10" x14ac:dyDescent="0.25">
      <c r="A855" t="s">
        <v>4143</v>
      </c>
      <c r="B855">
        <v>2023</v>
      </c>
      <c r="C855" s="3">
        <v>3141</v>
      </c>
      <c r="D855" t="s">
        <v>4235</v>
      </c>
      <c r="E855" t="s">
        <v>4227</v>
      </c>
      <c r="F855" t="s">
        <v>4342</v>
      </c>
      <c r="G855" t="s">
        <v>103</v>
      </c>
      <c r="H855" t="s">
        <v>4415</v>
      </c>
      <c r="J855" t="s">
        <v>4481</v>
      </c>
    </row>
    <row r="856" spans="1:10" x14ac:dyDescent="0.25">
      <c r="A856" t="s">
        <v>4148</v>
      </c>
      <c r="B856">
        <v>2011</v>
      </c>
      <c r="C856" s="3">
        <v>3141</v>
      </c>
      <c r="D856" t="s">
        <v>4286</v>
      </c>
      <c r="E856" t="s">
        <v>4238</v>
      </c>
      <c r="F856" t="s">
        <v>4177</v>
      </c>
      <c r="G856" t="s">
        <v>104</v>
      </c>
      <c r="H856" t="s">
        <v>160</v>
      </c>
      <c r="I856" t="s">
        <v>4473</v>
      </c>
      <c r="J856" t="s">
        <v>4481</v>
      </c>
    </row>
    <row r="857" spans="1:10" x14ac:dyDescent="0.25">
      <c r="A857" t="s">
        <v>4175</v>
      </c>
      <c r="B857">
        <v>2019</v>
      </c>
      <c r="C857" s="3">
        <v>3140</v>
      </c>
      <c r="D857" t="s">
        <v>4282</v>
      </c>
      <c r="E857" t="s">
        <v>4274</v>
      </c>
      <c r="F857" t="s">
        <v>4292</v>
      </c>
      <c r="G857" t="s">
        <v>103</v>
      </c>
      <c r="H857" t="s">
        <v>4409</v>
      </c>
      <c r="J857" t="s">
        <v>4481</v>
      </c>
    </row>
    <row r="858" spans="1:10" x14ac:dyDescent="0.25">
      <c r="A858" t="s">
        <v>4183</v>
      </c>
      <c r="B858">
        <v>2020</v>
      </c>
      <c r="C858" s="3">
        <v>3140</v>
      </c>
      <c r="D858" t="s">
        <v>4176</v>
      </c>
      <c r="E858" t="s">
        <v>4184</v>
      </c>
      <c r="F858" t="s">
        <v>4231</v>
      </c>
      <c r="G858" t="s">
        <v>103</v>
      </c>
      <c r="H858" t="s">
        <v>4417</v>
      </c>
      <c r="J858" t="s">
        <v>4481</v>
      </c>
    </row>
    <row r="859" spans="1:10" x14ac:dyDescent="0.25">
      <c r="A859" t="s">
        <v>4160</v>
      </c>
      <c r="B859">
        <v>2019</v>
      </c>
      <c r="C859" s="3">
        <v>3138</v>
      </c>
      <c r="D859" t="s">
        <v>4238</v>
      </c>
      <c r="E859" t="s">
        <v>4274</v>
      </c>
      <c r="F859" t="s">
        <v>4213</v>
      </c>
      <c r="G859" t="s">
        <v>103</v>
      </c>
      <c r="H859" t="s">
        <v>4417</v>
      </c>
      <c r="J859" t="s">
        <v>4481</v>
      </c>
    </row>
    <row r="860" spans="1:10" x14ac:dyDescent="0.25">
      <c r="A860" t="s">
        <v>4179</v>
      </c>
      <c r="B860">
        <v>2019</v>
      </c>
      <c r="C860" s="3">
        <v>3138</v>
      </c>
      <c r="D860" t="s">
        <v>4231</v>
      </c>
      <c r="E860" t="s">
        <v>4260</v>
      </c>
      <c r="F860" t="s">
        <v>4272</v>
      </c>
      <c r="G860" t="s">
        <v>103</v>
      </c>
      <c r="H860" t="s">
        <v>4417</v>
      </c>
      <c r="J860" t="s">
        <v>4481</v>
      </c>
    </row>
    <row r="861" spans="1:10" x14ac:dyDescent="0.25">
      <c r="A861" t="s">
        <v>4152</v>
      </c>
      <c r="B861">
        <v>2011</v>
      </c>
      <c r="C861" s="3">
        <v>3137</v>
      </c>
      <c r="D861" t="s">
        <v>4244</v>
      </c>
      <c r="E861" t="s">
        <v>4181</v>
      </c>
      <c r="F861" t="s">
        <v>4202</v>
      </c>
      <c r="G861" t="s">
        <v>104</v>
      </c>
      <c r="H861" t="s">
        <v>160</v>
      </c>
      <c r="I861" t="s">
        <v>4473</v>
      </c>
      <c r="J861" t="s">
        <v>4481</v>
      </c>
    </row>
    <row r="862" spans="1:10" x14ac:dyDescent="0.25">
      <c r="A862" t="s">
        <v>4160</v>
      </c>
      <c r="B862">
        <v>2020</v>
      </c>
      <c r="C862" s="3">
        <v>3136</v>
      </c>
      <c r="D862" t="s">
        <v>4239</v>
      </c>
      <c r="E862" t="s">
        <v>4245</v>
      </c>
      <c r="F862" t="s">
        <v>4161</v>
      </c>
      <c r="G862" t="s">
        <v>103</v>
      </c>
      <c r="H862" t="s">
        <v>4409</v>
      </c>
      <c r="J862" t="s">
        <v>4481</v>
      </c>
    </row>
    <row r="863" spans="1:10" x14ac:dyDescent="0.25">
      <c r="A863" t="s">
        <v>4179</v>
      </c>
      <c r="B863">
        <v>2020</v>
      </c>
      <c r="C863" s="3">
        <v>3136</v>
      </c>
      <c r="D863" t="s">
        <v>4223</v>
      </c>
      <c r="E863" t="s">
        <v>4241</v>
      </c>
      <c r="F863" t="s">
        <v>4223</v>
      </c>
      <c r="G863" t="s">
        <v>103</v>
      </c>
      <c r="H863" t="s">
        <v>4417</v>
      </c>
      <c r="J863" t="s">
        <v>4481</v>
      </c>
    </row>
    <row r="864" spans="1:10" x14ac:dyDescent="0.25">
      <c r="A864" t="s">
        <v>4186</v>
      </c>
      <c r="B864">
        <v>2019</v>
      </c>
      <c r="C864" s="3">
        <v>3135</v>
      </c>
      <c r="D864" t="s">
        <v>4269</v>
      </c>
      <c r="E864" t="s">
        <v>4169</v>
      </c>
      <c r="F864" t="s">
        <v>4197</v>
      </c>
      <c r="G864" t="s">
        <v>103</v>
      </c>
      <c r="H864" t="s">
        <v>4417</v>
      </c>
      <c r="J864" t="s">
        <v>4481</v>
      </c>
    </row>
    <row r="865" spans="1:10" x14ac:dyDescent="0.25">
      <c r="A865" t="s">
        <v>4152</v>
      </c>
      <c r="B865">
        <v>2020</v>
      </c>
      <c r="C865" s="3">
        <v>3132</v>
      </c>
      <c r="D865" t="s">
        <v>4205</v>
      </c>
      <c r="E865" t="s">
        <v>4153</v>
      </c>
      <c r="F865" t="s">
        <v>4150</v>
      </c>
      <c r="G865" t="s">
        <v>103</v>
      </c>
      <c r="H865" t="s">
        <v>4417</v>
      </c>
      <c r="J865" t="s">
        <v>4481</v>
      </c>
    </row>
    <row r="866" spans="1:10" x14ac:dyDescent="0.25">
      <c r="A866" t="s">
        <v>4168</v>
      </c>
      <c r="B866">
        <v>2020</v>
      </c>
      <c r="C866" s="3">
        <v>3131</v>
      </c>
      <c r="D866" t="s">
        <v>4241</v>
      </c>
      <c r="E866" t="s">
        <v>4223</v>
      </c>
      <c r="F866" t="s">
        <v>4274</v>
      </c>
      <c r="G866" t="s">
        <v>103</v>
      </c>
      <c r="H866" t="s">
        <v>4417</v>
      </c>
      <c r="J866" t="s">
        <v>4481</v>
      </c>
    </row>
    <row r="867" spans="1:10" x14ac:dyDescent="0.25">
      <c r="A867" t="s">
        <v>4175</v>
      </c>
      <c r="B867">
        <v>2019</v>
      </c>
      <c r="C867" s="3">
        <v>3131</v>
      </c>
      <c r="D867" t="s">
        <v>4188</v>
      </c>
      <c r="E867" t="s">
        <v>4223</v>
      </c>
      <c r="F867" t="s">
        <v>4272</v>
      </c>
      <c r="G867" t="s">
        <v>103</v>
      </c>
      <c r="H867" t="s">
        <v>4417</v>
      </c>
      <c r="J867" t="s">
        <v>4481</v>
      </c>
    </row>
    <row r="868" spans="1:10" x14ac:dyDescent="0.25">
      <c r="A868" t="s">
        <v>4175</v>
      </c>
      <c r="B868">
        <v>2022</v>
      </c>
      <c r="C868" s="3">
        <v>3130</v>
      </c>
      <c r="D868" t="s">
        <v>4165</v>
      </c>
      <c r="E868" t="s">
        <v>4177</v>
      </c>
      <c r="F868" t="s">
        <v>4200</v>
      </c>
      <c r="G868" t="s">
        <v>104</v>
      </c>
      <c r="H868" t="s">
        <v>160</v>
      </c>
      <c r="I868" t="s">
        <v>4473</v>
      </c>
      <c r="J868" t="s">
        <v>4481</v>
      </c>
    </row>
    <row r="869" spans="1:10" x14ac:dyDescent="0.25">
      <c r="A869" t="s">
        <v>4186</v>
      </c>
      <c r="B869">
        <v>2020</v>
      </c>
      <c r="C869" s="3">
        <v>3129</v>
      </c>
      <c r="D869" t="s">
        <v>4165</v>
      </c>
      <c r="E869" t="s">
        <v>4223</v>
      </c>
      <c r="F869" t="s">
        <v>4188</v>
      </c>
      <c r="G869" t="s">
        <v>103</v>
      </c>
      <c r="H869" t="s">
        <v>4417</v>
      </c>
      <c r="J869" t="s">
        <v>4481</v>
      </c>
    </row>
    <row r="870" spans="1:10" x14ac:dyDescent="0.25">
      <c r="A870" t="s">
        <v>4160</v>
      </c>
      <c r="B870">
        <v>2009</v>
      </c>
      <c r="C870" s="3">
        <v>3129</v>
      </c>
      <c r="D870" t="s">
        <v>4295</v>
      </c>
      <c r="E870" t="s">
        <v>4237</v>
      </c>
      <c r="F870" t="s">
        <v>4308</v>
      </c>
      <c r="G870" t="s">
        <v>104</v>
      </c>
      <c r="H870" t="s">
        <v>160</v>
      </c>
      <c r="I870" t="s">
        <v>4473</v>
      </c>
      <c r="J870" t="s">
        <v>4481</v>
      </c>
    </row>
    <row r="871" spans="1:10" x14ac:dyDescent="0.25">
      <c r="A871" t="s">
        <v>4171</v>
      </c>
      <c r="B871">
        <v>2019</v>
      </c>
      <c r="C871" s="3">
        <v>3128</v>
      </c>
      <c r="D871" t="s">
        <v>4187</v>
      </c>
      <c r="E871" t="s">
        <v>4206</v>
      </c>
      <c r="F871" t="s">
        <v>4289</v>
      </c>
      <c r="G871" t="s">
        <v>103</v>
      </c>
      <c r="H871" t="s">
        <v>4409</v>
      </c>
      <c r="J871" t="s">
        <v>4481</v>
      </c>
    </row>
    <row r="872" spans="1:10" x14ac:dyDescent="0.25">
      <c r="A872" t="s">
        <v>4164</v>
      </c>
      <c r="B872">
        <v>2010</v>
      </c>
      <c r="C872" s="3">
        <v>3128</v>
      </c>
      <c r="D872" t="s">
        <v>4181</v>
      </c>
      <c r="E872" t="s">
        <v>4290</v>
      </c>
      <c r="F872" t="s">
        <v>4270</v>
      </c>
      <c r="G872" t="s">
        <v>104</v>
      </c>
      <c r="H872" t="s">
        <v>160</v>
      </c>
      <c r="I872" t="s">
        <v>4473</v>
      </c>
      <c r="J872" t="s">
        <v>4481</v>
      </c>
    </row>
    <row r="873" spans="1:10" x14ac:dyDescent="0.25">
      <c r="A873" t="s">
        <v>4168</v>
      </c>
      <c r="B873">
        <v>2019</v>
      </c>
      <c r="C873" s="3">
        <v>3126</v>
      </c>
      <c r="D873" t="s">
        <v>4223</v>
      </c>
      <c r="E873" t="s">
        <v>4206</v>
      </c>
      <c r="F873" t="s">
        <v>4178</v>
      </c>
      <c r="G873" t="s">
        <v>103</v>
      </c>
      <c r="H873" t="s">
        <v>4409</v>
      </c>
      <c r="J873" t="s">
        <v>4481</v>
      </c>
    </row>
    <row r="874" spans="1:10" x14ac:dyDescent="0.25">
      <c r="A874" t="s">
        <v>4156</v>
      </c>
      <c r="B874">
        <v>2020</v>
      </c>
      <c r="C874" s="3">
        <v>3125</v>
      </c>
      <c r="D874" t="s">
        <v>4238</v>
      </c>
      <c r="E874" t="s">
        <v>4290</v>
      </c>
      <c r="F874" t="s">
        <v>4235</v>
      </c>
      <c r="G874" t="s">
        <v>103</v>
      </c>
      <c r="H874" t="s">
        <v>4409</v>
      </c>
      <c r="J874" t="s">
        <v>4481</v>
      </c>
    </row>
    <row r="875" spans="1:10" x14ac:dyDescent="0.25">
      <c r="A875" t="s">
        <v>4156</v>
      </c>
      <c r="B875">
        <v>2019</v>
      </c>
      <c r="C875" s="3">
        <v>3125</v>
      </c>
      <c r="D875" t="s">
        <v>4187</v>
      </c>
      <c r="E875" t="s">
        <v>4206</v>
      </c>
      <c r="F875" t="s">
        <v>4169</v>
      </c>
      <c r="G875" t="s">
        <v>103</v>
      </c>
      <c r="H875" t="s">
        <v>4417</v>
      </c>
      <c r="J875" t="s">
        <v>4481</v>
      </c>
    </row>
    <row r="876" spans="1:10" x14ac:dyDescent="0.25">
      <c r="A876" t="s">
        <v>4168</v>
      </c>
      <c r="B876">
        <v>2011</v>
      </c>
      <c r="C876" s="3">
        <v>3125</v>
      </c>
      <c r="D876" t="s">
        <v>4231</v>
      </c>
      <c r="E876" t="s">
        <v>4229</v>
      </c>
      <c r="F876" t="s">
        <v>4266</v>
      </c>
      <c r="G876" t="s">
        <v>103</v>
      </c>
      <c r="H876" t="s">
        <v>4473</v>
      </c>
      <c r="J876" t="s">
        <v>4481</v>
      </c>
    </row>
    <row r="877" spans="1:10" x14ac:dyDescent="0.25">
      <c r="A877" t="s">
        <v>4186</v>
      </c>
      <c r="B877">
        <v>2010</v>
      </c>
      <c r="C877" s="3">
        <v>3125</v>
      </c>
      <c r="D877" t="s">
        <v>4237</v>
      </c>
      <c r="E877" t="s">
        <v>4201</v>
      </c>
      <c r="F877" t="s">
        <v>4204</v>
      </c>
      <c r="G877" t="s">
        <v>104</v>
      </c>
      <c r="H877" t="s">
        <v>160</v>
      </c>
      <c r="I877" t="s">
        <v>4473</v>
      </c>
      <c r="J877" t="s">
        <v>4481</v>
      </c>
    </row>
    <row r="878" spans="1:10" x14ac:dyDescent="0.25">
      <c r="A878" t="s">
        <v>4186</v>
      </c>
      <c r="B878">
        <v>2023</v>
      </c>
      <c r="C878" s="3">
        <v>3122</v>
      </c>
      <c r="D878" t="s">
        <v>4282</v>
      </c>
      <c r="E878" t="s">
        <v>4225</v>
      </c>
      <c r="F878" t="s">
        <v>4182</v>
      </c>
      <c r="G878" t="s">
        <v>103</v>
      </c>
      <c r="H878" t="s">
        <v>4415</v>
      </c>
      <c r="J878" t="s">
        <v>4481</v>
      </c>
    </row>
    <row r="879" spans="1:10" x14ac:dyDescent="0.25">
      <c r="A879" t="s">
        <v>4164</v>
      </c>
      <c r="B879">
        <v>2011</v>
      </c>
      <c r="C879" s="3">
        <v>3121</v>
      </c>
      <c r="D879" t="s">
        <v>4223</v>
      </c>
      <c r="E879" t="s">
        <v>4265</v>
      </c>
      <c r="F879" t="s">
        <v>4273</v>
      </c>
      <c r="G879" t="s">
        <v>103</v>
      </c>
      <c r="H879" t="s">
        <v>4473</v>
      </c>
      <c r="J879" t="s">
        <v>4481</v>
      </c>
    </row>
    <row r="880" spans="1:10" x14ac:dyDescent="0.25">
      <c r="A880" t="s">
        <v>4168</v>
      </c>
      <c r="B880">
        <v>2010</v>
      </c>
      <c r="C880" s="3">
        <v>3120</v>
      </c>
      <c r="D880" t="s">
        <v>4144</v>
      </c>
      <c r="E880" t="s">
        <v>4173</v>
      </c>
      <c r="F880" t="s">
        <v>4312</v>
      </c>
      <c r="G880" t="s">
        <v>104</v>
      </c>
      <c r="H880" t="s">
        <v>160</v>
      </c>
      <c r="I880" t="s">
        <v>4473</v>
      </c>
      <c r="J880" t="s">
        <v>4481</v>
      </c>
    </row>
    <row r="881" spans="1:10" x14ac:dyDescent="0.25">
      <c r="A881" t="s">
        <v>4183</v>
      </c>
      <c r="B881">
        <v>2024</v>
      </c>
      <c r="C881" s="3">
        <v>3118</v>
      </c>
      <c r="D881" t="s">
        <v>4181</v>
      </c>
      <c r="E881" t="s">
        <v>4258</v>
      </c>
      <c r="F881" t="s">
        <v>4375</v>
      </c>
      <c r="G881" t="s">
        <v>104</v>
      </c>
      <c r="H881" t="s">
        <v>160</v>
      </c>
      <c r="I881" t="s">
        <v>4478</v>
      </c>
      <c r="J881" t="s">
        <v>4481</v>
      </c>
    </row>
    <row r="882" spans="1:10" x14ac:dyDescent="0.25">
      <c r="A882" t="s">
        <v>4179</v>
      </c>
      <c r="B882">
        <v>2023</v>
      </c>
      <c r="C882" s="3">
        <v>3116</v>
      </c>
      <c r="D882" t="s">
        <v>4260</v>
      </c>
      <c r="E882" t="s">
        <v>4274</v>
      </c>
      <c r="F882" t="s">
        <v>4219</v>
      </c>
      <c r="G882" t="s">
        <v>103</v>
      </c>
      <c r="H882" t="s">
        <v>4415</v>
      </c>
      <c r="J882" t="s">
        <v>4481</v>
      </c>
    </row>
    <row r="883" spans="1:10" x14ac:dyDescent="0.25">
      <c r="A883" t="s">
        <v>4175</v>
      </c>
      <c r="B883">
        <v>2020</v>
      </c>
      <c r="C883" s="3">
        <v>3116</v>
      </c>
      <c r="D883" t="s">
        <v>4282</v>
      </c>
      <c r="E883" t="s">
        <v>4187</v>
      </c>
      <c r="F883" t="s">
        <v>4153</v>
      </c>
      <c r="G883" t="s">
        <v>103</v>
      </c>
      <c r="H883" t="s">
        <v>4417</v>
      </c>
      <c r="J883" t="s">
        <v>4481</v>
      </c>
    </row>
    <row r="884" spans="1:10" x14ac:dyDescent="0.25">
      <c r="A884" t="s">
        <v>4175</v>
      </c>
      <c r="B884">
        <v>2010</v>
      </c>
      <c r="C884" s="3">
        <v>3113</v>
      </c>
      <c r="D884" t="s">
        <v>4241</v>
      </c>
      <c r="E884" t="s">
        <v>4187</v>
      </c>
      <c r="F884" t="s">
        <v>4242</v>
      </c>
      <c r="G884" t="s">
        <v>104</v>
      </c>
      <c r="H884" t="s">
        <v>160</v>
      </c>
      <c r="I884" t="s">
        <v>4473</v>
      </c>
      <c r="J884" t="s">
        <v>4481</v>
      </c>
    </row>
    <row r="885" spans="1:10" x14ac:dyDescent="0.25">
      <c r="A885" t="s">
        <v>4171</v>
      </c>
      <c r="B885">
        <v>2020</v>
      </c>
      <c r="C885" s="3">
        <v>3112</v>
      </c>
      <c r="D885" t="s">
        <v>4165</v>
      </c>
      <c r="E885" t="s">
        <v>4173</v>
      </c>
      <c r="F885" t="s">
        <v>4153</v>
      </c>
      <c r="G885" t="s">
        <v>103</v>
      </c>
      <c r="H885" t="s">
        <v>4409</v>
      </c>
      <c r="J885" t="s">
        <v>4481</v>
      </c>
    </row>
    <row r="886" spans="1:10" x14ac:dyDescent="0.25">
      <c r="A886" t="s">
        <v>4164</v>
      </c>
      <c r="B886">
        <v>2010</v>
      </c>
      <c r="C886" s="3">
        <v>3111</v>
      </c>
      <c r="D886" t="s">
        <v>4177</v>
      </c>
      <c r="E886" t="s">
        <v>4260</v>
      </c>
      <c r="F886" t="s">
        <v>4242</v>
      </c>
      <c r="G886" t="s">
        <v>104</v>
      </c>
      <c r="H886" t="s">
        <v>160</v>
      </c>
      <c r="I886" t="s">
        <v>4539</v>
      </c>
      <c r="J886" t="s">
        <v>4481</v>
      </c>
    </row>
    <row r="887" spans="1:10" x14ac:dyDescent="0.25">
      <c r="A887" t="s">
        <v>4179</v>
      </c>
      <c r="B887">
        <v>2022</v>
      </c>
      <c r="C887" s="3">
        <v>3111</v>
      </c>
      <c r="D887" t="s">
        <v>4181</v>
      </c>
      <c r="E887" t="s">
        <v>4165</v>
      </c>
      <c r="F887" t="s">
        <v>4145</v>
      </c>
      <c r="G887" t="s">
        <v>104</v>
      </c>
      <c r="H887" t="s">
        <v>160</v>
      </c>
      <c r="I887" t="s">
        <v>4473</v>
      </c>
      <c r="J887" t="s">
        <v>4481</v>
      </c>
    </row>
    <row r="888" spans="1:10" x14ac:dyDescent="0.25">
      <c r="A888" t="s">
        <v>4143</v>
      </c>
      <c r="B888">
        <v>2020</v>
      </c>
      <c r="C888" s="3">
        <v>3110</v>
      </c>
      <c r="D888" t="s">
        <v>4239</v>
      </c>
      <c r="E888" t="s">
        <v>4153</v>
      </c>
      <c r="F888" t="s">
        <v>4290</v>
      </c>
      <c r="G888" t="s">
        <v>103</v>
      </c>
      <c r="H888" t="s">
        <v>4417</v>
      </c>
      <c r="J888" t="s">
        <v>4481</v>
      </c>
    </row>
    <row r="889" spans="1:10" x14ac:dyDescent="0.25">
      <c r="A889" t="s">
        <v>4186</v>
      </c>
      <c r="B889">
        <v>2024</v>
      </c>
      <c r="C889" s="3">
        <v>3110</v>
      </c>
      <c r="D889" t="s">
        <v>4161</v>
      </c>
      <c r="E889" t="s">
        <v>4221</v>
      </c>
      <c r="F889" t="s">
        <v>4277</v>
      </c>
      <c r="G889" t="s">
        <v>104</v>
      </c>
      <c r="H889" t="s">
        <v>160</v>
      </c>
      <c r="I889" t="s">
        <v>4478</v>
      </c>
      <c r="J889" t="s">
        <v>4481</v>
      </c>
    </row>
    <row r="890" spans="1:10" x14ac:dyDescent="0.25">
      <c r="A890" t="s">
        <v>4156</v>
      </c>
      <c r="B890">
        <v>2009</v>
      </c>
      <c r="C890" s="3">
        <v>3110</v>
      </c>
      <c r="D890" t="s">
        <v>4282</v>
      </c>
      <c r="E890" t="s">
        <v>4218</v>
      </c>
      <c r="F890" t="s">
        <v>4311</v>
      </c>
      <c r="G890" t="s">
        <v>104</v>
      </c>
      <c r="H890" t="s">
        <v>160</v>
      </c>
      <c r="I890" t="s">
        <v>4473</v>
      </c>
      <c r="J890" t="s">
        <v>4481</v>
      </c>
    </row>
    <row r="891" spans="1:10" x14ac:dyDescent="0.25">
      <c r="A891" t="s">
        <v>4164</v>
      </c>
      <c r="B891">
        <v>2020</v>
      </c>
      <c r="C891" s="3">
        <v>3109</v>
      </c>
      <c r="D891" t="s">
        <v>4232</v>
      </c>
      <c r="E891" t="s">
        <v>4290</v>
      </c>
      <c r="F891" t="s">
        <v>4176</v>
      </c>
      <c r="G891" t="s">
        <v>103</v>
      </c>
      <c r="H891" t="s">
        <v>4409</v>
      </c>
      <c r="J891" t="s">
        <v>4481</v>
      </c>
    </row>
    <row r="892" spans="1:10" x14ac:dyDescent="0.25">
      <c r="A892" t="s">
        <v>4168</v>
      </c>
      <c r="B892">
        <v>2020</v>
      </c>
      <c r="C892" s="3">
        <v>3109</v>
      </c>
      <c r="D892" t="s">
        <v>4223</v>
      </c>
      <c r="E892" t="s">
        <v>4290</v>
      </c>
      <c r="F892" t="s">
        <v>4153</v>
      </c>
      <c r="G892" t="s">
        <v>103</v>
      </c>
      <c r="H892" t="s">
        <v>4409</v>
      </c>
      <c r="J892" t="s">
        <v>4481</v>
      </c>
    </row>
    <row r="893" spans="1:10" x14ac:dyDescent="0.25">
      <c r="A893" t="s">
        <v>4156</v>
      </c>
      <c r="B893">
        <v>2011</v>
      </c>
      <c r="C893" s="3">
        <v>3108</v>
      </c>
      <c r="D893" t="s">
        <v>4243</v>
      </c>
      <c r="E893" t="s">
        <v>4348</v>
      </c>
      <c r="F893" t="s">
        <v>4283</v>
      </c>
      <c r="G893" t="s">
        <v>103</v>
      </c>
      <c r="H893" t="s">
        <v>4409</v>
      </c>
      <c r="J893" t="s">
        <v>4481</v>
      </c>
    </row>
    <row r="894" spans="1:10" x14ac:dyDescent="0.25">
      <c r="A894" t="s">
        <v>4143</v>
      </c>
      <c r="B894">
        <v>2019</v>
      </c>
      <c r="C894" s="3">
        <v>3107</v>
      </c>
      <c r="D894" t="s">
        <v>4260</v>
      </c>
      <c r="E894" t="s">
        <v>4199</v>
      </c>
      <c r="F894" t="s">
        <v>4196</v>
      </c>
      <c r="G894" t="s">
        <v>103</v>
      </c>
      <c r="H894" t="s">
        <v>4409</v>
      </c>
      <c r="J894" t="s">
        <v>4481</v>
      </c>
    </row>
    <row r="895" spans="1:10" x14ac:dyDescent="0.25">
      <c r="A895" t="s">
        <v>4171</v>
      </c>
      <c r="B895">
        <v>2020</v>
      </c>
      <c r="C895" s="3">
        <v>3106</v>
      </c>
      <c r="D895" t="s">
        <v>4238</v>
      </c>
      <c r="E895" t="s">
        <v>4180</v>
      </c>
      <c r="F895" t="s">
        <v>4248</v>
      </c>
      <c r="G895" t="s">
        <v>103</v>
      </c>
      <c r="H895" t="s">
        <v>4417</v>
      </c>
      <c r="J895" t="s">
        <v>4481</v>
      </c>
    </row>
    <row r="896" spans="1:10" x14ac:dyDescent="0.25">
      <c r="A896" t="s">
        <v>4160</v>
      </c>
      <c r="B896">
        <v>2011</v>
      </c>
      <c r="C896" s="3">
        <v>3105</v>
      </c>
      <c r="D896" t="s">
        <v>4153</v>
      </c>
      <c r="E896" t="s">
        <v>4295</v>
      </c>
      <c r="F896" t="s">
        <v>4336</v>
      </c>
      <c r="G896" t="s">
        <v>103</v>
      </c>
      <c r="H896" t="s">
        <v>4473</v>
      </c>
      <c r="J896" t="s">
        <v>4481</v>
      </c>
    </row>
    <row r="897" spans="1:10" x14ac:dyDescent="0.25">
      <c r="A897" t="s">
        <v>4148</v>
      </c>
      <c r="B897">
        <v>2010</v>
      </c>
      <c r="C897" s="3">
        <v>3105</v>
      </c>
      <c r="D897" t="s">
        <v>4298</v>
      </c>
      <c r="E897" t="s">
        <v>4261</v>
      </c>
      <c r="F897" t="s">
        <v>184</v>
      </c>
      <c r="G897" t="s">
        <v>104</v>
      </c>
      <c r="H897" t="s">
        <v>160</v>
      </c>
      <c r="I897" t="s">
        <v>4539</v>
      </c>
      <c r="J897" t="s">
        <v>4481</v>
      </c>
    </row>
    <row r="898" spans="1:10" x14ac:dyDescent="0.25">
      <c r="A898" t="s">
        <v>4148</v>
      </c>
      <c r="B898">
        <v>2010</v>
      </c>
      <c r="C898" s="3">
        <v>3105</v>
      </c>
      <c r="D898" t="s">
        <v>4312</v>
      </c>
      <c r="E898" t="s">
        <v>4244</v>
      </c>
      <c r="F898" t="s">
        <v>4283</v>
      </c>
      <c r="G898" t="s">
        <v>104</v>
      </c>
      <c r="H898" t="s">
        <v>160</v>
      </c>
      <c r="I898" t="s">
        <v>4473</v>
      </c>
      <c r="J898" t="s">
        <v>4481</v>
      </c>
    </row>
    <row r="899" spans="1:10" x14ac:dyDescent="0.25">
      <c r="A899" t="s">
        <v>4179</v>
      </c>
      <c r="B899">
        <v>2010</v>
      </c>
      <c r="C899" s="3">
        <v>3100</v>
      </c>
      <c r="D899" t="s">
        <v>4236</v>
      </c>
      <c r="E899" t="s">
        <v>4349</v>
      </c>
      <c r="F899" t="s">
        <v>184</v>
      </c>
      <c r="G899" t="s">
        <v>104</v>
      </c>
      <c r="H899" t="s">
        <v>160</v>
      </c>
      <c r="I899" t="s">
        <v>4539</v>
      </c>
      <c r="J899" t="s">
        <v>4481</v>
      </c>
    </row>
    <row r="900" spans="1:10" x14ac:dyDescent="0.25">
      <c r="A900" t="s">
        <v>4183</v>
      </c>
      <c r="B900">
        <v>2022</v>
      </c>
      <c r="C900" s="3">
        <v>3100</v>
      </c>
      <c r="D900" t="s">
        <v>4205</v>
      </c>
      <c r="E900" t="s">
        <v>4184</v>
      </c>
      <c r="F900" t="s">
        <v>4256</v>
      </c>
      <c r="G900" t="s">
        <v>104</v>
      </c>
      <c r="H900" t="s">
        <v>160</v>
      </c>
      <c r="I900" t="s">
        <v>4473</v>
      </c>
      <c r="J900" t="s">
        <v>4481</v>
      </c>
    </row>
    <row r="901" spans="1:10" x14ac:dyDescent="0.25">
      <c r="A901" t="s">
        <v>4186</v>
      </c>
      <c r="B901">
        <v>2011</v>
      </c>
      <c r="C901" s="3">
        <v>3100</v>
      </c>
      <c r="D901" t="s">
        <v>4286</v>
      </c>
      <c r="E901" t="s">
        <v>4291</v>
      </c>
      <c r="F901" t="s">
        <v>4274</v>
      </c>
      <c r="G901" t="s">
        <v>104</v>
      </c>
      <c r="H901" t="s">
        <v>160</v>
      </c>
      <c r="I901" t="s">
        <v>4473</v>
      </c>
      <c r="J901" t="s">
        <v>4481</v>
      </c>
    </row>
    <row r="902" spans="1:10" x14ac:dyDescent="0.25">
      <c r="A902" t="s">
        <v>4164</v>
      </c>
      <c r="B902">
        <v>2019</v>
      </c>
      <c r="C902" s="3">
        <v>3097</v>
      </c>
      <c r="D902" t="s">
        <v>4231</v>
      </c>
      <c r="E902" t="s">
        <v>4203</v>
      </c>
      <c r="F902" t="s">
        <v>4145</v>
      </c>
      <c r="G902" t="s">
        <v>103</v>
      </c>
      <c r="H902" t="s">
        <v>4409</v>
      </c>
      <c r="J902" t="s">
        <v>4481</v>
      </c>
    </row>
    <row r="903" spans="1:10" x14ac:dyDescent="0.25">
      <c r="A903" t="s">
        <v>4143</v>
      </c>
      <c r="B903">
        <v>2011</v>
      </c>
      <c r="C903" s="3">
        <v>3096</v>
      </c>
      <c r="D903" t="s">
        <v>4286</v>
      </c>
      <c r="E903" t="s">
        <v>4286</v>
      </c>
      <c r="F903" t="s">
        <v>4161</v>
      </c>
      <c r="G903" t="s">
        <v>103</v>
      </c>
      <c r="H903" t="s">
        <v>4417</v>
      </c>
      <c r="J903" t="s">
        <v>4481</v>
      </c>
    </row>
    <row r="904" spans="1:10" x14ac:dyDescent="0.25">
      <c r="A904" t="s">
        <v>4143</v>
      </c>
      <c r="B904">
        <v>2011</v>
      </c>
      <c r="C904" s="3">
        <v>3096</v>
      </c>
      <c r="D904" t="s">
        <v>4203</v>
      </c>
      <c r="E904" t="s">
        <v>4237</v>
      </c>
      <c r="F904" t="s">
        <v>4242</v>
      </c>
      <c r="G904" t="s">
        <v>104</v>
      </c>
      <c r="H904" t="s">
        <v>160</v>
      </c>
      <c r="I904" t="s">
        <v>4473</v>
      </c>
      <c r="J904" t="s">
        <v>4481</v>
      </c>
    </row>
    <row r="905" spans="1:10" x14ac:dyDescent="0.25">
      <c r="A905" t="s">
        <v>4143</v>
      </c>
      <c r="B905">
        <v>2019</v>
      </c>
      <c r="C905" s="3">
        <v>3095</v>
      </c>
      <c r="D905" t="s">
        <v>4172</v>
      </c>
      <c r="E905" t="s">
        <v>4240</v>
      </c>
      <c r="F905" t="s">
        <v>4410</v>
      </c>
      <c r="G905" t="s">
        <v>103</v>
      </c>
      <c r="H905" t="s">
        <v>4417</v>
      </c>
      <c r="J905" t="s">
        <v>4481</v>
      </c>
    </row>
    <row r="906" spans="1:10" x14ac:dyDescent="0.25">
      <c r="A906" t="s">
        <v>4175</v>
      </c>
      <c r="B906">
        <v>2020</v>
      </c>
      <c r="C906" s="3">
        <v>3094</v>
      </c>
      <c r="D906" t="s">
        <v>4232</v>
      </c>
      <c r="E906" t="s">
        <v>4245</v>
      </c>
      <c r="F906" t="s">
        <v>4295</v>
      </c>
      <c r="G906" t="s">
        <v>103</v>
      </c>
      <c r="H906" t="s">
        <v>4409</v>
      </c>
      <c r="J906" t="s">
        <v>4481</v>
      </c>
    </row>
    <row r="907" spans="1:10" x14ac:dyDescent="0.25">
      <c r="A907" t="s">
        <v>4179</v>
      </c>
      <c r="B907">
        <v>2020</v>
      </c>
      <c r="C907" s="3">
        <v>3094</v>
      </c>
      <c r="D907" t="s">
        <v>4176</v>
      </c>
      <c r="E907" t="s">
        <v>4165</v>
      </c>
      <c r="F907" t="s">
        <v>4192</v>
      </c>
      <c r="G907" t="s">
        <v>103</v>
      </c>
      <c r="H907" t="s">
        <v>4409</v>
      </c>
      <c r="J907" t="s">
        <v>4481</v>
      </c>
    </row>
    <row r="908" spans="1:10" x14ac:dyDescent="0.25">
      <c r="A908" t="s">
        <v>4186</v>
      </c>
      <c r="B908">
        <v>2022</v>
      </c>
      <c r="C908" s="3">
        <v>3094</v>
      </c>
      <c r="D908" t="s">
        <v>4232</v>
      </c>
      <c r="E908" t="s">
        <v>4225</v>
      </c>
      <c r="F908" t="s">
        <v>4215</v>
      </c>
      <c r="G908" t="s">
        <v>104</v>
      </c>
      <c r="H908" t="s">
        <v>160</v>
      </c>
      <c r="I908" t="s">
        <v>4473</v>
      </c>
      <c r="J908" t="s">
        <v>4481</v>
      </c>
    </row>
    <row r="909" spans="1:10" x14ac:dyDescent="0.25">
      <c r="A909" t="s">
        <v>4156</v>
      </c>
      <c r="B909">
        <v>2010</v>
      </c>
      <c r="C909" s="3">
        <v>3093</v>
      </c>
      <c r="D909" t="s">
        <v>4286</v>
      </c>
      <c r="E909" t="s">
        <v>4166</v>
      </c>
      <c r="F909" t="s">
        <v>4173</v>
      </c>
      <c r="G909" t="s">
        <v>103</v>
      </c>
      <c r="H909" t="s">
        <v>4417</v>
      </c>
      <c r="J909" t="s">
        <v>4481</v>
      </c>
    </row>
    <row r="910" spans="1:10" x14ac:dyDescent="0.25">
      <c r="A910" t="s">
        <v>4143</v>
      </c>
      <c r="B910">
        <v>2022</v>
      </c>
      <c r="C910" s="3">
        <v>3093</v>
      </c>
      <c r="D910" t="s">
        <v>4172</v>
      </c>
      <c r="E910" t="s">
        <v>4225</v>
      </c>
      <c r="F910" t="s">
        <v>4154</v>
      </c>
      <c r="G910" t="s">
        <v>104</v>
      </c>
      <c r="H910" t="s">
        <v>160</v>
      </c>
      <c r="I910" t="s">
        <v>4473</v>
      </c>
      <c r="J910" t="s">
        <v>4481</v>
      </c>
    </row>
    <row r="911" spans="1:10" x14ac:dyDescent="0.25">
      <c r="A911" t="s">
        <v>4148</v>
      </c>
      <c r="B911">
        <v>2011</v>
      </c>
      <c r="C911" s="3">
        <v>3092</v>
      </c>
      <c r="D911" t="s">
        <v>4205</v>
      </c>
      <c r="E911" t="s">
        <v>4232</v>
      </c>
      <c r="F911" t="s">
        <v>4181</v>
      </c>
      <c r="G911" t="s">
        <v>103</v>
      </c>
      <c r="H911" t="s">
        <v>4417</v>
      </c>
      <c r="J911" t="s">
        <v>4481</v>
      </c>
    </row>
    <row r="912" spans="1:10" x14ac:dyDescent="0.25">
      <c r="A912" t="s">
        <v>4160</v>
      </c>
      <c r="B912">
        <v>2010</v>
      </c>
      <c r="C912" s="3">
        <v>3091</v>
      </c>
      <c r="D912" t="s">
        <v>4260</v>
      </c>
      <c r="E912" t="s">
        <v>4247</v>
      </c>
      <c r="F912" t="s">
        <v>4144</v>
      </c>
      <c r="G912" t="s">
        <v>103</v>
      </c>
      <c r="H912" t="s">
        <v>4417</v>
      </c>
      <c r="J912" t="s">
        <v>4481</v>
      </c>
    </row>
    <row r="913" spans="1:10" x14ac:dyDescent="0.25">
      <c r="A913" t="s">
        <v>4183</v>
      </c>
      <c r="B913">
        <v>2011</v>
      </c>
      <c r="C913" s="3">
        <v>3089</v>
      </c>
      <c r="D913" t="s">
        <v>4187</v>
      </c>
      <c r="E913" t="s">
        <v>4201</v>
      </c>
      <c r="F913" t="s">
        <v>4237</v>
      </c>
      <c r="G913" t="s">
        <v>104</v>
      </c>
      <c r="H913" t="s">
        <v>160</v>
      </c>
      <c r="I913" t="s">
        <v>4473</v>
      </c>
      <c r="J913" t="s">
        <v>4481</v>
      </c>
    </row>
    <row r="914" spans="1:10" x14ac:dyDescent="0.25">
      <c r="A914" t="s">
        <v>4179</v>
      </c>
      <c r="B914">
        <v>2010</v>
      </c>
      <c r="C914" s="3">
        <v>3088</v>
      </c>
      <c r="D914" t="s">
        <v>4237</v>
      </c>
      <c r="E914" t="s">
        <v>4229</v>
      </c>
      <c r="F914" t="s">
        <v>4296</v>
      </c>
      <c r="G914" t="s">
        <v>104</v>
      </c>
      <c r="H914" t="s">
        <v>160</v>
      </c>
      <c r="I914" t="s">
        <v>4473</v>
      </c>
      <c r="J914" t="s">
        <v>4481</v>
      </c>
    </row>
    <row r="915" spans="1:10" x14ac:dyDescent="0.25">
      <c r="A915" t="s">
        <v>4152</v>
      </c>
      <c r="B915">
        <v>2011</v>
      </c>
      <c r="C915" s="3">
        <v>3086</v>
      </c>
      <c r="D915" t="s">
        <v>4188</v>
      </c>
      <c r="E915" t="s">
        <v>4177</v>
      </c>
      <c r="F915" t="s">
        <v>4241</v>
      </c>
      <c r="G915" t="s">
        <v>103</v>
      </c>
      <c r="H915" t="s">
        <v>4417</v>
      </c>
      <c r="J915" t="s">
        <v>4481</v>
      </c>
    </row>
    <row r="916" spans="1:10" x14ac:dyDescent="0.25">
      <c r="A916" t="s">
        <v>4152</v>
      </c>
      <c r="B916">
        <v>2018</v>
      </c>
      <c r="C916" s="3">
        <v>3086</v>
      </c>
      <c r="D916" t="s">
        <v>4227</v>
      </c>
      <c r="E916" t="s">
        <v>4200</v>
      </c>
      <c r="F916" t="s">
        <v>4209</v>
      </c>
      <c r="G916" t="s">
        <v>103</v>
      </c>
      <c r="H916" t="s">
        <v>4473</v>
      </c>
      <c r="J916" t="s">
        <v>4481</v>
      </c>
    </row>
    <row r="917" spans="1:10" x14ac:dyDescent="0.25">
      <c r="A917" t="s">
        <v>4148</v>
      </c>
      <c r="B917">
        <v>2023</v>
      </c>
      <c r="C917" s="3">
        <v>3085</v>
      </c>
      <c r="D917" t="s">
        <v>4241</v>
      </c>
      <c r="E917" t="s">
        <v>4205</v>
      </c>
      <c r="F917" t="s">
        <v>4342</v>
      </c>
      <c r="G917" t="s">
        <v>103</v>
      </c>
      <c r="H917" t="s">
        <v>4415</v>
      </c>
      <c r="J917" t="s">
        <v>4481</v>
      </c>
    </row>
    <row r="918" spans="1:10" x14ac:dyDescent="0.25">
      <c r="A918" t="s">
        <v>4160</v>
      </c>
      <c r="B918">
        <v>2019</v>
      </c>
      <c r="C918" s="3">
        <v>3085</v>
      </c>
      <c r="D918" t="s">
        <v>4187</v>
      </c>
      <c r="E918" t="s">
        <v>4203</v>
      </c>
      <c r="F918" t="s">
        <v>4144</v>
      </c>
      <c r="G918" t="s">
        <v>103</v>
      </c>
      <c r="H918" t="s">
        <v>4409</v>
      </c>
      <c r="J918" t="s">
        <v>4481</v>
      </c>
    </row>
    <row r="919" spans="1:10" x14ac:dyDescent="0.25">
      <c r="A919" t="s">
        <v>4160</v>
      </c>
      <c r="B919">
        <v>2010</v>
      </c>
      <c r="C919" s="3">
        <v>3083</v>
      </c>
      <c r="D919" t="s">
        <v>4231</v>
      </c>
      <c r="E919" t="s">
        <v>4245</v>
      </c>
      <c r="F919" t="s">
        <v>4210</v>
      </c>
      <c r="G919" t="s">
        <v>104</v>
      </c>
      <c r="H919" t="s">
        <v>160</v>
      </c>
      <c r="I919" t="s">
        <v>4539</v>
      </c>
      <c r="J919" t="s">
        <v>4481</v>
      </c>
    </row>
    <row r="920" spans="1:10" x14ac:dyDescent="0.25">
      <c r="A920" t="s">
        <v>4183</v>
      </c>
      <c r="B920">
        <v>2020</v>
      </c>
      <c r="C920" s="3">
        <v>3082</v>
      </c>
      <c r="D920" t="s">
        <v>4176</v>
      </c>
      <c r="E920" t="s">
        <v>4165</v>
      </c>
      <c r="F920" t="s">
        <v>4348</v>
      </c>
      <c r="G920" t="s">
        <v>103</v>
      </c>
      <c r="H920" t="s">
        <v>4409</v>
      </c>
      <c r="J920" t="s">
        <v>4481</v>
      </c>
    </row>
    <row r="921" spans="1:10" x14ac:dyDescent="0.25">
      <c r="A921" t="s">
        <v>4148</v>
      </c>
      <c r="B921">
        <v>2020</v>
      </c>
      <c r="C921" s="3">
        <v>3082</v>
      </c>
      <c r="D921" t="s">
        <v>4270</v>
      </c>
      <c r="E921" t="s">
        <v>4236</v>
      </c>
      <c r="F921" t="s">
        <v>4269</v>
      </c>
      <c r="G921" t="s">
        <v>103</v>
      </c>
      <c r="H921" t="s">
        <v>4417</v>
      </c>
      <c r="J921" t="s">
        <v>4481</v>
      </c>
    </row>
    <row r="922" spans="1:10" x14ac:dyDescent="0.25">
      <c r="A922" t="s">
        <v>4148</v>
      </c>
      <c r="B922">
        <v>2010</v>
      </c>
      <c r="C922" s="3">
        <v>3082</v>
      </c>
      <c r="D922" t="s">
        <v>4165</v>
      </c>
      <c r="E922" t="s">
        <v>4230</v>
      </c>
      <c r="F922" t="s">
        <v>4210</v>
      </c>
      <c r="G922" t="s">
        <v>103</v>
      </c>
      <c r="H922" t="s">
        <v>4417</v>
      </c>
      <c r="J922" t="s">
        <v>4481</v>
      </c>
    </row>
    <row r="923" spans="1:10" x14ac:dyDescent="0.25">
      <c r="A923" t="s">
        <v>4156</v>
      </c>
      <c r="B923">
        <v>2011</v>
      </c>
      <c r="C923" s="3">
        <v>3080</v>
      </c>
      <c r="D923" t="s">
        <v>4274</v>
      </c>
      <c r="E923" t="s">
        <v>4295</v>
      </c>
      <c r="F923" t="s">
        <v>4220</v>
      </c>
      <c r="G923" t="s">
        <v>103</v>
      </c>
      <c r="H923" t="s">
        <v>4473</v>
      </c>
      <c r="J923" t="s">
        <v>4481</v>
      </c>
    </row>
    <row r="924" spans="1:10" x14ac:dyDescent="0.25">
      <c r="A924" t="s">
        <v>4160</v>
      </c>
      <c r="B924">
        <v>2022</v>
      </c>
      <c r="C924" s="3">
        <v>3079</v>
      </c>
      <c r="D924" t="s">
        <v>4269</v>
      </c>
      <c r="E924" t="s">
        <v>4150</v>
      </c>
      <c r="F924" t="s">
        <v>4209</v>
      </c>
      <c r="G924" t="s">
        <v>103</v>
      </c>
      <c r="H924" t="s">
        <v>4415</v>
      </c>
      <c r="J924" t="s">
        <v>4481</v>
      </c>
    </row>
    <row r="925" spans="1:10" x14ac:dyDescent="0.25">
      <c r="A925" t="s">
        <v>4156</v>
      </c>
      <c r="B925">
        <v>2022</v>
      </c>
      <c r="C925" s="3">
        <v>3077</v>
      </c>
      <c r="D925" t="s">
        <v>4223</v>
      </c>
      <c r="E925" t="s">
        <v>4240</v>
      </c>
      <c r="F925" t="s">
        <v>4196</v>
      </c>
      <c r="G925" t="s">
        <v>103</v>
      </c>
      <c r="H925" t="s">
        <v>4415</v>
      </c>
      <c r="J925" t="s">
        <v>4481</v>
      </c>
    </row>
    <row r="926" spans="1:10" x14ac:dyDescent="0.25">
      <c r="A926" t="s">
        <v>4186</v>
      </c>
      <c r="B926">
        <v>2010</v>
      </c>
      <c r="C926" s="3">
        <v>3077</v>
      </c>
      <c r="D926" t="s">
        <v>4173</v>
      </c>
      <c r="E926" t="s">
        <v>4290</v>
      </c>
      <c r="F926" t="s">
        <v>4210</v>
      </c>
      <c r="G926" t="s">
        <v>103</v>
      </c>
      <c r="H926" t="s">
        <v>4417</v>
      </c>
      <c r="J926" t="s">
        <v>4481</v>
      </c>
    </row>
    <row r="927" spans="1:10" x14ac:dyDescent="0.25">
      <c r="A927" t="s">
        <v>4143</v>
      </c>
      <c r="B927">
        <v>2020</v>
      </c>
      <c r="C927" s="3">
        <v>3076</v>
      </c>
      <c r="D927" t="s">
        <v>4176</v>
      </c>
      <c r="E927" t="s">
        <v>4205</v>
      </c>
      <c r="F927" t="s">
        <v>4206</v>
      </c>
      <c r="G927" t="s">
        <v>103</v>
      </c>
      <c r="H927" t="s">
        <v>4409</v>
      </c>
      <c r="J927" t="s">
        <v>4481</v>
      </c>
    </row>
    <row r="928" spans="1:10" x14ac:dyDescent="0.25">
      <c r="A928" t="s">
        <v>4152</v>
      </c>
      <c r="B928">
        <v>2020</v>
      </c>
      <c r="C928" s="3">
        <v>3076</v>
      </c>
      <c r="D928" t="s">
        <v>4205</v>
      </c>
      <c r="E928" t="s">
        <v>4244</v>
      </c>
      <c r="F928" t="s">
        <v>4161</v>
      </c>
      <c r="G928" t="s">
        <v>103</v>
      </c>
      <c r="H928" t="s">
        <v>4409</v>
      </c>
      <c r="J928" t="s">
        <v>4481</v>
      </c>
    </row>
    <row r="929" spans="1:10" x14ac:dyDescent="0.25">
      <c r="A929" t="s">
        <v>4168</v>
      </c>
      <c r="B929">
        <v>2010</v>
      </c>
      <c r="C929" s="3">
        <v>3075</v>
      </c>
      <c r="D929" t="s">
        <v>4176</v>
      </c>
      <c r="E929" t="s">
        <v>4274</v>
      </c>
      <c r="F929" t="s">
        <v>4251</v>
      </c>
      <c r="G929" t="s">
        <v>104</v>
      </c>
      <c r="H929" t="s">
        <v>160</v>
      </c>
      <c r="I929" t="s">
        <v>4539</v>
      </c>
      <c r="J929" t="s">
        <v>4481</v>
      </c>
    </row>
    <row r="930" spans="1:10" x14ac:dyDescent="0.25">
      <c r="A930" t="s">
        <v>4183</v>
      </c>
      <c r="B930">
        <v>2023</v>
      </c>
      <c r="C930" s="3">
        <v>3074</v>
      </c>
      <c r="D930" t="s">
        <v>4295</v>
      </c>
      <c r="E930" t="s">
        <v>4187</v>
      </c>
      <c r="F930" t="s">
        <v>4178</v>
      </c>
      <c r="G930" t="s">
        <v>103</v>
      </c>
      <c r="H930" t="s">
        <v>4415</v>
      </c>
      <c r="J930" t="s">
        <v>4481</v>
      </c>
    </row>
    <row r="931" spans="1:10" x14ac:dyDescent="0.25">
      <c r="A931" t="s">
        <v>4152</v>
      </c>
      <c r="B931">
        <v>2012</v>
      </c>
      <c r="C931" s="3">
        <v>3074</v>
      </c>
      <c r="D931" t="s">
        <v>4180</v>
      </c>
      <c r="E931" t="s">
        <v>4229</v>
      </c>
      <c r="F931" t="s">
        <v>4360</v>
      </c>
      <c r="G931" t="s">
        <v>103</v>
      </c>
      <c r="H931" t="s">
        <v>4409</v>
      </c>
      <c r="J931" t="s">
        <v>4481</v>
      </c>
    </row>
    <row r="932" spans="1:10" x14ac:dyDescent="0.25">
      <c r="A932" t="s">
        <v>4186</v>
      </c>
      <c r="B932">
        <v>2020</v>
      </c>
      <c r="C932" s="3">
        <v>3071</v>
      </c>
      <c r="D932" t="s">
        <v>4223</v>
      </c>
      <c r="E932" t="s">
        <v>4188</v>
      </c>
      <c r="F932" t="s">
        <v>4254</v>
      </c>
      <c r="G932" t="s">
        <v>103</v>
      </c>
      <c r="H932" t="s">
        <v>4409</v>
      </c>
      <c r="J932" t="s">
        <v>4481</v>
      </c>
    </row>
    <row r="933" spans="1:10" x14ac:dyDescent="0.25">
      <c r="A933" t="s">
        <v>4156</v>
      </c>
      <c r="B933">
        <v>2019</v>
      </c>
      <c r="C933" s="3">
        <v>3071</v>
      </c>
      <c r="D933" t="s">
        <v>4153</v>
      </c>
      <c r="E933" t="s">
        <v>4236</v>
      </c>
      <c r="F933" t="s">
        <v>4172</v>
      </c>
      <c r="G933" t="s">
        <v>103</v>
      </c>
      <c r="H933" t="s">
        <v>4409</v>
      </c>
      <c r="J933" t="s">
        <v>4481</v>
      </c>
    </row>
    <row r="934" spans="1:10" x14ac:dyDescent="0.25">
      <c r="A934" t="s">
        <v>4179</v>
      </c>
      <c r="B934">
        <v>2011</v>
      </c>
      <c r="C934" s="3">
        <v>3071</v>
      </c>
      <c r="D934" t="s">
        <v>4282</v>
      </c>
      <c r="E934" t="s">
        <v>4274</v>
      </c>
      <c r="F934" t="s">
        <v>4282</v>
      </c>
      <c r="G934" t="s">
        <v>104</v>
      </c>
      <c r="H934" t="s">
        <v>160</v>
      </c>
      <c r="I934" t="s">
        <v>4473</v>
      </c>
      <c r="J934" t="s">
        <v>4481</v>
      </c>
    </row>
    <row r="935" spans="1:10" x14ac:dyDescent="0.25">
      <c r="A935" t="s">
        <v>4152</v>
      </c>
      <c r="B935">
        <v>2012</v>
      </c>
      <c r="C935" s="3">
        <v>3069</v>
      </c>
      <c r="D935" t="s">
        <v>4187</v>
      </c>
      <c r="E935" t="s">
        <v>4201</v>
      </c>
      <c r="F935" t="s">
        <v>4308</v>
      </c>
      <c r="G935" t="s">
        <v>103</v>
      </c>
      <c r="H935" t="s">
        <v>4473</v>
      </c>
      <c r="J935" t="s">
        <v>4481</v>
      </c>
    </row>
    <row r="936" spans="1:10" x14ac:dyDescent="0.25">
      <c r="A936" t="s">
        <v>4175</v>
      </c>
      <c r="B936">
        <v>2010</v>
      </c>
      <c r="C936" s="3">
        <v>3067</v>
      </c>
      <c r="D936" t="s">
        <v>4206</v>
      </c>
      <c r="E936" t="s">
        <v>4306</v>
      </c>
      <c r="F936" t="s">
        <v>184</v>
      </c>
      <c r="G936" t="s">
        <v>104</v>
      </c>
      <c r="H936" t="s">
        <v>160</v>
      </c>
      <c r="I936" t="s">
        <v>4539</v>
      </c>
      <c r="J936" t="s">
        <v>4481</v>
      </c>
    </row>
    <row r="937" spans="1:10" x14ac:dyDescent="0.25">
      <c r="A937" t="s">
        <v>4148</v>
      </c>
      <c r="B937">
        <v>2019</v>
      </c>
      <c r="C937" s="3">
        <v>3063</v>
      </c>
      <c r="D937" t="s">
        <v>4149</v>
      </c>
      <c r="E937" t="s">
        <v>4184</v>
      </c>
      <c r="F937" t="s">
        <v>4317</v>
      </c>
      <c r="G937" t="s">
        <v>103</v>
      </c>
      <c r="H937" t="s">
        <v>4409</v>
      </c>
      <c r="J937" t="s">
        <v>4481</v>
      </c>
    </row>
    <row r="938" spans="1:10" x14ac:dyDescent="0.25">
      <c r="A938" t="s">
        <v>4152</v>
      </c>
      <c r="B938">
        <v>2010</v>
      </c>
      <c r="C938" s="3">
        <v>3063</v>
      </c>
      <c r="D938" t="s">
        <v>4232</v>
      </c>
      <c r="E938" t="s">
        <v>4157</v>
      </c>
      <c r="F938" t="s">
        <v>4260</v>
      </c>
      <c r="G938" t="s">
        <v>103</v>
      </c>
      <c r="H938" t="s">
        <v>4417</v>
      </c>
      <c r="J938" t="s">
        <v>4481</v>
      </c>
    </row>
    <row r="939" spans="1:10" x14ac:dyDescent="0.25">
      <c r="A939" t="s">
        <v>4156</v>
      </c>
      <c r="B939">
        <v>2009</v>
      </c>
      <c r="C939" s="3">
        <v>3063</v>
      </c>
      <c r="D939" t="s">
        <v>4172</v>
      </c>
      <c r="E939" t="s">
        <v>4149</v>
      </c>
      <c r="F939" t="s">
        <v>4286</v>
      </c>
      <c r="G939" t="s">
        <v>103</v>
      </c>
      <c r="H939" t="s">
        <v>4417</v>
      </c>
      <c r="J939" t="s">
        <v>4481</v>
      </c>
    </row>
    <row r="940" spans="1:10" x14ac:dyDescent="0.25">
      <c r="A940" t="s">
        <v>4148</v>
      </c>
      <c r="B940">
        <v>2020</v>
      </c>
      <c r="C940" s="3">
        <v>3062</v>
      </c>
      <c r="D940" t="s">
        <v>4153</v>
      </c>
      <c r="E940" t="s">
        <v>4244</v>
      </c>
      <c r="F940" t="s">
        <v>4232</v>
      </c>
      <c r="G940" t="s">
        <v>103</v>
      </c>
      <c r="H940" t="s">
        <v>4409</v>
      </c>
      <c r="J940" t="s">
        <v>4481</v>
      </c>
    </row>
    <row r="941" spans="1:10" x14ac:dyDescent="0.25">
      <c r="A941" t="s">
        <v>4171</v>
      </c>
      <c r="B941">
        <v>2010</v>
      </c>
      <c r="C941" s="3">
        <v>3062</v>
      </c>
      <c r="D941" t="s">
        <v>4188</v>
      </c>
      <c r="E941" t="s">
        <v>4254</v>
      </c>
      <c r="F941" t="s">
        <v>4241</v>
      </c>
      <c r="G941" t="s">
        <v>104</v>
      </c>
      <c r="H941" t="s">
        <v>160</v>
      </c>
      <c r="I941" t="s">
        <v>4539</v>
      </c>
      <c r="J941" t="s">
        <v>4481</v>
      </c>
    </row>
    <row r="942" spans="1:10" x14ac:dyDescent="0.25">
      <c r="A942" t="s">
        <v>4152</v>
      </c>
      <c r="B942">
        <v>2023</v>
      </c>
      <c r="C942" s="3">
        <v>3061</v>
      </c>
      <c r="D942" t="s">
        <v>4153</v>
      </c>
      <c r="E942" t="s">
        <v>4245</v>
      </c>
      <c r="F942" t="s">
        <v>4214</v>
      </c>
      <c r="G942" t="s">
        <v>103</v>
      </c>
      <c r="H942" t="s">
        <v>4415</v>
      </c>
      <c r="J942" t="s">
        <v>4481</v>
      </c>
    </row>
    <row r="943" spans="1:10" x14ac:dyDescent="0.25">
      <c r="A943" t="s">
        <v>4143</v>
      </c>
      <c r="B943">
        <v>2024</v>
      </c>
      <c r="C943" s="3">
        <v>3061</v>
      </c>
      <c r="D943" t="s">
        <v>4145</v>
      </c>
      <c r="E943" t="s">
        <v>4256</v>
      </c>
      <c r="F943" t="s">
        <v>4474</v>
      </c>
      <c r="G943" t="s">
        <v>104</v>
      </c>
      <c r="H943" t="s">
        <v>160</v>
      </c>
      <c r="I943" t="s">
        <v>4478</v>
      </c>
      <c r="J943" t="s">
        <v>4481</v>
      </c>
    </row>
    <row r="944" spans="1:10" x14ac:dyDescent="0.25">
      <c r="A944" t="s">
        <v>4175</v>
      </c>
      <c r="B944">
        <v>2011</v>
      </c>
      <c r="C944" s="3">
        <v>3060</v>
      </c>
      <c r="D944" t="s">
        <v>4181</v>
      </c>
      <c r="E944" t="s">
        <v>4232</v>
      </c>
      <c r="F944" t="s">
        <v>4261</v>
      </c>
      <c r="G944" t="s">
        <v>103</v>
      </c>
      <c r="H944" t="s">
        <v>4417</v>
      </c>
      <c r="J944" t="s">
        <v>4481</v>
      </c>
    </row>
    <row r="945" spans="1:10" x14ac:dyDescent="0.25">
      <c r="A945" t="s">
        <v>4156</v>
      </c>
      <c r="B945">
        <v>2008</v>
      </c>
      <c r="C945" s="3">
        <v>3060</v>
      </c>
      <c r="D945" t="s">
        <v>4229</v>
      </c>
      <c r="E945" t="s">
        <v>4161</v>
      </c>
      <c r="F945" t="s">
        <v>184</v>
      </c>
      <c r="G945" t="s">
        <v>103</v>
      </c>
      <c r="H945" t="s">
        <v>4417</v>
      </c>
      <c r="J945" t="s">
        <v>4481</v>
      </c>
    </row>
    <row r="946" spans="1:10" x14ac:dyDescent="0.25">
      <c r="A946" t="s">
        <v>4143</v>
      </c>
      <c r="B946">
        <v>2012</v>
      </c>
      <c r="C946" s="3">
        <v>3059</v>
      </c>
      <c r="D946" t="s">
        <v>4205</v>
      </c>
      <c r="E946" t="s">
        <v>4270</v>
      </c>
      <c r="F946" t="s">
        <v>4313</v>
      </c>
      <c r="G946" t="s">
        <v>103</v>
      </c>
      <c r="H946" t="s">
        <v>4409</v>
      </c>
      <c r="J946" t="s">
        <v>4481</v>
      </c>
    </row>
    <row r="947" spans="1:10" x14ac:dyDescent="0.25">
      <c r="A947" t="s">
        <v>4186</v>
      </c>
      <c r="B947">
        <v>2011</v>
      </c>
      <c r="C947" s="3">
        <v>3059</v>
      </c>
      <c r="D947" t="s">
        <v>4291</v>
      </c>
      <c r="E947" t="s">
        <v>4231</v>
      </c>
      <c r="F947" t="s">
        <v>4282</v>
      </c>
      <c r="G947" t="s">
        <v>103</v>
      </c>
      <c r="H947" t="s">
        <v>4417</v>
      </c>
      <c r="J947" t="s">
        <v>4481</v>
      </c>
    </row>
    <row r="948" spans="1:10" x14ac:dyDescent="0.25">
      <c r="A948" t="s">
        <v>4183</v>
      </c>
      <c r="B948">
        <v>2011</v>
      </c>
      <c r="C948" s="3">
        <v>3055</v>
      </c>
      <c r="D948" t="s">
        <v>4223</v>
      </c>
      <c r="E948" t="s">
        <v>4291</v>
      </c>
      <c r="F948" t="s">
        <v>4245</v>
      </c>
      <c r="G948" t="s">
        <v>103</v>
      </c>
      <c r="H948" t="s">
        <v>4417</v>
      </c>
      <c r="J948" t="s">
        <v>4481</v>
      </c>
    </row>
    <row r="949" spans="1:10" x14ac:dyDescent="0.25">
      <c r="A949" t="s">
        <v>4148</v>
      </c>
      <c r="B949">
        <v>2012</v>
      </c>
      <c r="C949" s="3">
        <v>3053</v>
      </c>
      <c r="D949" t="s">
        <v>4244</v>
      </c>
      <c r="E949" t="s">
        <v>4311</v>
      </c>
      <c r="F949" t="s">
        <v>4220</v>
      </c>
      <c r="G949" t="s">
        <v>103</v>
      </c>
      <c r="H949" t="s">
        <v>4409</v>
      </c>
      <c r="J949" t="s">
        <v>4481</v>
      </c>
    </row>
    <row r="950" spans="1:10" x14ac:dyDescent="0.25">
      <c r="A950" t="s">
        <v>4179</v>
      </c>
      <c r="B950">
        <v>2011</v>
      </c>
      <c r="C950" s="3">
        <v>3051</v>
      </c>
      <c r="D950" t="s">
        <v>4223</v>
      </c>
      <c r="E950" t="s">
        <v>4295</v>
      </c>
      <c r="F950" t="s">
        <v>4286</v>
      </c>
      <c r="G950" t="s">
        <v>103</v>
      </c>
      <c r="H950" t="s">
        <v>4417</v>
      </c>
      <c r="J950" t="s">
        <v>4481</v>
      </c>
    </row>
    <row r="951" spans="1:10" x14ac:dyDescent="0.25">
      <c r="A951" t="s">
        <v>4186</v>
      </c>
      <c r="B951">
        <v>2024</v>
      </c>
      <c r="C951" s="3">
        <v>3050</v>
      </c>
      <c r="D951" t="s">
        <v>4261</v>
      </c>
      <c r="E951" t="s">
        <v>4256</v>
      </c>
      <c r="F951" t="s">
        <v>4256</v>
      </c>
      <c r="G951" t="s">
        <v>104</v>
      </c>
      <c r="H951" t="s">
        <v>160</v>
      </c>
      <c r="I951" t="s">
        <v>4539</v>
      </c>
      <c r="J951" t="s">
        <v>4481</v>
      </c>
    </row>
    <row r="952" spans="1:10" x14ac:dyDescent="0.25">
      <c r="A952" t="s">
        <v>4164</v>
      </c>
      <c r="B952">
        <v>2010</v>
      </c>
      <c r="C952" s="3">
        <v>3049</v>
      </c>
      <c r="D952" t="s">
        <v>4251</v>
      </c>
      <c r="E952" t="s">
        <v>4184</v>
      </c>
      <c r="F952" t="s">
        <v>4216</v>
      </c>
      <c r="G952" t="s">
        <v>103</v>
      </c>
      <c r="H952" t="s">
        <v>4417</v>
      </c>
      <c r="J952" t="s">
        <v>4481</v>
      </c>
    </row>
    <row r="953" spans="1:10" x14ac:dyDescent="0.25">
      <c r="A953" t="s">
        <v>4143</v>
      </c>
      <c r="B953">
        <v>2010</v>
      </c>
      <c r="C953" s="3">
        <v>3048</v>
      </c>
      <c r="D953" t="s">
        <v>4180</v>
      </c>
      <c r="E953" t="s">
        <v>4153</v>
      </c>
      <c r="F953" t="s">
        <v>4165</v>
      </c>
      <c r="G953" t="s">
        <v>103</v>
      </c>
      <c r="H953" t="s">
        <v>4417</v>
      </c>
      <c r="J953" t="s">
        <v>4481</v>
      </c>
    </row>
    <row r="954" spans="1:10" x14ac:dyDescent="0.25">
      <c r="A954" t="s">
        <v>4179</v>
      </c>
      <c r="B954">
        <v>2010</v>
      </c>
      <c r="C954" s="3">
        <v>3047</v>
      </c>
      <c r="D954" t="s">
        <v>4176</v>
      </c>
      <c r="E954" t="s">
        <v>4232</v>
      </c>
      <c r="F954" t="s">
        <v>4144</v>
      </c>
      <c r="G954" t="s">
        <v>103</v>
      </c>
      <c r="H954" t="s">
        <v>4417</v>
      </c>
      <c r="J954" t="s">
        <v>4481</v>
      </c>
    </row>
    <row r="955" spans="1:10" x14ac:dyDescent="0.25">
      <c r="A955" t="s">
        <v>4148</v>
      </c>
      <c r="B955">
        <v>2012</v>
      </c>
      <c r="C955" s="3">
        <v>3047</v>
      </c>
      <c r="D955" t="s">
        <v>4244</v>
      </c>
      <c r="E955" t="s">
        <v>4248</v>
      </c>
      <c r="F955" t="s">
        <v>4362</v>
      </c>
      <c r="G955" t="s">
        <v>103</v>
      </c>
      <c r="H955" t="s">
        <v>4473</v>
      </c>
      <c r="J955" t="s">
        <v>4481</v>
      </c>
    </row>
    <row r="956" spans="1:10" x14ac:dyDescent="0.25">
      <c r="A956" t="s">
        <v>4148</v>
      </c>
      <c r="B956">
        <v>2019</v>
      </c>
      <c r="C956" s="3">
        <v>3044</v>
      </c>
      <c r="D956" t="s">
        <v>4241</v>
      </c>
      <c r="E956" t="s">
        <v>4260</v>
      </c>
      <c r="F956" t="s">
        <v>4322</v>
      </c>
      <c r="G956" t="s">
        <v>103</v>
      </c>
      <c r="H956" t="s">
        <v>4417</v>
      </c>
      <c r="J956" t="s">
        <v>4481</v>
      </c>
    </row>
    <row r="957" spans="1:10" x14ac:dyDescent="0.25">
      <c r="A957" t="s">
        <v>4164</v>
      </c>
      <c r="B957">
        <v>2008</v>
      </c>
      <c r="C957" s="3">
        <v>3044</v>
      </c>
      <c r="D957" t="s">
        <v>4173</v>
      </c>
      <c r="E957" t="s">
        <v>4280</v>
      </c>
      <c r="F957" t="s">
        <v>184</v>
      </c>
      <c r="G957" t="s">
        <v>103</v>
      </c>
      <c r="H957" t="s">
        <v>4417</v>
      </c>
      <c r="J957" t="s">
        <v>4481</v>
      </c>
    </row>
    <row r="958" spans="1:10" x14ac:dyDescent="0.25">
      <c r="A958" t="s">
        <v>4186</v>
      </c>
      <c r="B958">
        <v>2020</v>
      </c>
      <c r="C958" s="3">
        <v>3044</v>
      </c>
      <c r="D958" t="s">
        <v>4245</v>
      </c>
      <c r="E958" t="s">
        <v>4286</v>
      </c>
      <c r="F958" t="s">
        <v>4256</v>
      </c>
      <c r="G958" t="s">
        <v>104</v>
      </c>
      <c r="H958" t="s">
        <v>160</v>
      </c>
      <c r="I958" t="s">
        <v>4473</v>
      </c>
      <c r="J958" t="s">
        <v>4481</v>
      </c>
    </row>
    <row r="959" spans="1:10" x14ac:dyDescent="0.25">
      <c r="A959" t="s">
        <v>4164</v>
      </c>
      <c r="B959">
        <v>2011</v>
      </c>
      <c r="C959" s="3">
        <v>3044</v>
      </c>
      <c r="D959" t="s">
        <v>4176</v>
      </c>
      <c r="E959" t="s">
        <v>4232</v>
      </c>
      <c r="F959" t="s">
        <v>4208</v>
      </c>
      <c r="G959" t="s">
        <v>104</v>
      </c>
      <c r="H959" t="s">
        <v>160</v>
      </c>
      <c r="I959" t="s">
        <v>4473</v>
      </c>
      <c r="J959" t="s">
        <v>4481</v>
      </c>
    </row>
    <row r="960" spans="1:10" x14ac:dyDescent="0.25">
      <c r="A960" t="s">
        <v>4175</v>
      </c>
      <c r="B960">
        <v>2011</v>
      </c>
      <c r="C960" s="3">
        <v>3044</v>
      </c>
      <c r="D960" t="s">
        <v>4231</v>
      </c>
      <c r="E960" t="s">
        <v>4236</v>
      </c>
      <c r="F960" t="s">
        <v>4265</v>
      </c>
      <c r="G960" t="s">
        <v>104</v>
      </c>
      <c r="H960" t="s">
        <v>160</v>
      </c>
      <c r="I960" t="s">
        <v>4473</v>
      </c>
      <c r="J960" t="s">
        <v>4481</v>
      </c>
    </row>
    <row r="961" spans="1:10" x14ac:dyDescent="0.25">
      <c r="A961" t="s">
        <v>4148</v>
      </c>
      <c r="B961">
        <v>2022</v>
      </c>
      <c r="C961" s="3">
        <v>3041</v>
      </c>
      <c r="D961" t="s">
        <v>4205</v>
      </c>
      <c r="E961" t="s">
        <v>4172</v>
      </c>
      <c r="F961" t="s">
        <v>4144</v>
      </c>
      <c r="G961" t="s">
        <v>104</v>
      </c>
      <c r="H961" t="s">
        <v>160</v>
      </c>
      <c r="I961" t="s">
        <v>4473</v>
      </c>
      <c r="J961" t="s">
        <v>4481</v>
      </c>
    </row>
    <row r="962" spans="1:10" x14ac:dyDescent="0.25">
      <c r="A962" t="s">
        <v>4179</v>
      </c>
      <c r="B962">
        <v>2020</v>
      </c>
      <c r="C962" s="3">
        <v>3040</v>
      </c>
      <c r="D962" t="s">
        <v>4181</v>
      </c>
      <c r="E962" t="s">
        <v>4165</v>
      </c>
      <c r="F962" t="s">
        <v>4190</v>
      </c>
      <c r="G962" t="s">
        <v>104</v>
      </c>
      <c r="H962" t="s">
        <v>160</v>
      </c>
      <c r="I962" t="s">
        <v>4473</v>
      </c>
      <c r="J962" t="s">
        <v>4481</v>
      </c>
    </row>
    <row r="963" spans="1:10" x14ac:dyDescent="0.25">
      <c r="A963" t="s">
        <v>4148</v>
      </c>
      <c r="B963">
        <v>2020</v>
      </c>
      <c r="C963" s="3">
        <v>3040</v>
      </c>
      <c r="D963" t="s">
        <v>4232</v>
      </c>
      <c r="E963" t="s">
        <v>4286</v>
      </c>
      <c r="F963" t="s">
        <v>4246</v>
      </c>
      <c r="G963" t="s">
        <v>104</v>
      </c>
      <c r="H963" t="s">
        <v>160</v>
      </c>
      <c r="I963" t="s">
        <v>4473</v>
      </c>
      <c r="J963" t="s">
        <v>4481</v>
      </c>
    </row>
    <row r="964" spans="1:10" x14ac:dyDescent="0.25">
      <c r="A964" t="s">
        <v>4152</v>
      </c>
      <c r="B964">
        <v>2020</v>
      </c>
      <c r="C964" s="3">
        <v>3040</v>
      </c>
      <c r="D964" t="s">
        <v>4239</v>
      </c>
      <c r="E964" t="s">
        <v>4290</v>
      </c>
      <c r="F964" t="s">
        <v>4233</v>
      </c>
      <c r="G964" t="s">
        <v>104</v>
      </c>
      <c r="H964" t="s">
        <v>160</v>
      </c>
      <c r="I964" t="s">
        <v>4473</v>
      </c>
      <c r="J964" t="s">
        <v>4481</v>
      </c>
    </row>
    <row r="965" spans="1:10" x14ac:dyDescent="0.25">
      <c r="A965" t="s">
        <v>4164</v>
      </c>
      <c r="B965">
        <v>2022</v>
      </c>
      <c r="C965" s="3">
        <v>3039</v>
      </c>
      <c r="D965" t="s">
        <v>4210</v>
      </c>
      <c r="E965" t="s">
        <v>4145</v>
      </c>
      <c r="F965" t="s">
        <v>4278</v>
      </c>
      <c r="G965" t="s">
        <v>103</v>
      </c>
      <c r="H965" t="s">
        <v>4415</v>
      </c>
      <c r="J965" t="s">
        <v>4481</v>
      </c>
    </row>
    <row r="966" spans="1:10" x14ac:dyDescent="0.25">
      <c r="A966" t="s">
        <v>4160</v>
      </c>
      <c r="B966">
        <v>2009</v>
      </c>
      <c r="C966" s="3">
        <v>3039</v>
      </c>
      <c r="D966" t="s">
        <v>4329</v>
      </c>
      <c r="E966" t="s">
        <v>184</v>
      </c>
      <c r="F966" t="s">
        <v>184</v>
      </c>
      <c r="G966" t="s">
        <v>104</v>
      </c>
      <c r="H966" t="s">
        <v>160</v>
      </c>
      <c r="I966" t="s">
        <v>4539</v>
      </c>
      <c r="J966" t="s">
        <v>4481</v>
      </c>
    </row>
    <row r="967" spans="1:10" x14ac:dyDescent="0.25">
      <c r="A967" t="s">
        <v>4171</v>
      </c>
      <c r="B967">
        <v>2009</v>
      </c>
      <c r="C967" s="3">
        <v>3039</v>
      </c>
      <c r="D967" t="s">
        <v>184</v>
      </c>
      <c r="E967" t="s">
        <v>184</v>
      </c>
      <c r="F967" t="s">
        <v>184</v>
      </c>
      <c r="G967" t="s">
        <v>104</v>
      </c>
      <c r="H967" t="s">
        <v>160</v>
      </c>
      <c r="I967" t="s">
        <v>4539</v>
      </c>
      <c r="J967" t="s">
        <v>4481</v>
      </c>
    </row>
    <row r="968" spans="1:10" x14ac:dyDescent="0.25">
      <c r="A968" t="s">
        <v>4171</v>
      </c>
      <c r="B968">
        <v>2010</v>
      </c>
      <c r="C968" s="3">
        <v>3039</v>
      </c>
      <c r="D968" t="s">
        <v>4243</v>
      </c>
      <c r="E968" t="s">
        <v>4266</v>
      </c>
      <c r="F968" t="s">
        <v>4356</v>
      </c>
      <c r="G968" t="s">
        <v>104</v>
      </c>
      <c r="H968" t="s">
        <v>160</v>
      </c>
      <c r="I968" t="s">
        <v>4473</v>
      </c>
      <c r="J968" t="s">
        <v>4481</v>
      </c>
    </row>
    <row r="969" spans="1:10" x14ac:dyDescent="0.25">
      <c r="A969" t="s">
        <v>4143</v>
      </c>
      <c r="B969">
        <v>2012</v>
      </c>
      <c r="C969" s="3">
        <v>3037</v>
      </c>
      <c r="D969" t="s">
        <v>4238</v>
      </c>
      <c r="E969" t="s">
        <v>4203</v>
      </c>
      <c r="F969" t="s">
        <v>4402</v>
      </c>
      <c r="G969" t="s">
        <v>103</v>
      </c>
      <c r="H969" t="s">
        <v>4473</v>
      </c>
      <c r="J969" t="s">
        <v>4481</v>
      </c>
    </row>
    <row r="970" spans="1:10" x14ac:dyDescent="0.25">
      <c r="A970" t="s">
        <v>4160</v>
      </c>
      <c r="B970">
        <v>2019</v>
      </c>
      <c r="C970" s="3">
        <v>3037</v>
      </c>
      <c r="D970" t="s">
        <v>4290</v>
      </c>
      <c r="E970" t="s">
        <v>4161</v>
      </c>
      <c r="F970" t="s">
        <v>4338</v>
      </c>
      <c r="G970" t="s">
        <v>104</v>
      </c>
      <c r="H970" t="s">
        <v>160</v>
      </c>
      <c r="I970" t="s">
        <v>4473</v>
      </c>
      <c r="J970" t="s">
        <v>4481</v>
      </c>
    </row>
    <row r="971" spans="1:10" x14ac:dyDescent="0.25">
      <c r="A971" t="s">
        <v>4148</v>
      </c>
      <c r="B971">
        <v>2009</v>
      </c>
      <c r="C971" s="3">
        <v>3036</v>
      </c>
      <c r="D971" t="s">
        <v>4290</v>
      </c>
      <c r="E971" t="s">
        <v>4283</v>
      </c>
      <c r="F971" t="s">
        <v>184</v>
      </c>
      <c r="G971" t="s">
        <v>103</v>
      </c>
      <c r="H971" t="s">
        <v>4417</v>
      </c>
      <c r="J971" t="s">
        <v>4481</v>
      </c>
    </row>
    <row r="972" spans="1:10" x14ac:dyDescent="0.25">
      <c r="A972" t="s">
        <v>4152</v>
      </c>
      <c r="B972">
        <v>2011</v>
      </c>
      <c r="C972" s="3">
        <v>3036</v>
      </c>
      <c r="D972" t="s">
        <v>4232</v>
      </c>
      <c r="E972" t="s">
        <v>4243</v>
      </c>
      <c r="F972" t="s">
        <v>4300</v>
      </c>
      <c r="G972" t="s">
        <v>104</v>
      </c>
      <c r="H972" t="s">
        <v>160</v>
      </c>
      <c r="I972" t="s">
        <v>4539</v>
      </c>
      <c r="J972" t="s">
        <v>4481</v>
      </c>
    </row>
    <row r="973" spans="1:10" x14ac:dyDescent="0.25">
      <c r="A973" t="s">
        <v>4156</v>
      </c>
      <c r="B973">
        <v>2010</v>
      </c>
      <c r="C973" s="3">
        <v>3036</v>
      </c>
      <c r="D973" t="s">
        <v>4295</v>
      </c>
      <c r="E973" t="s">
        <v>4202</v>
      </c>
      <c r="F973" t="s">
        <v>4296</v>
      </c>
      <c r="G973" t="s">
        <v>104</v>
      </c>
      <c r="H973" t="s">
        <v>160</v>
      </c>
      <c r="I973" t="s">
        <v>4539</v>
      </c>
      <c r="J973" t="s">
        <v>4481</v>
      </c>
    </row>
    <row r="974" spans="1:10" x14ac:dyDescent="0.25">
      <c r="A974" t="s">
        <v>4152</v>
      </c>
      <c r="B974">
        <v>2022</v>
      </c>
      <c r="C974" s="3">
        <v>3035</v>
      </c>
      <c r="D974" t="s">
        <v>4286</v>
      </c>
      <c r="E974" t="s">
        <v>4173</v>
      </c>
      <c r="F974" t="s">
        <v>4217</v>
      </c>
      <c r="G974" t="s">
        <v>104</v>
      </c>
      <c r="H974" t="s">
        <v>160</v>
      </c>
      <c r="I974" t="s">
        <v>4473</v>
      </c>
      <c r="J974" t="s">
        <v>4481</v>
      </c>
    </row>
    <row r="975" spans="1:10" x14ac:dyDescent="0.25">
      <c r="A975" t="s">
        <v>4183</v>
      </c>
      <c r="B975">
        <v>2010</v>
      </c>
      <c r="C975" s="3">
        <v>3034</v>
      </c>
      <c r="D975" t="s">
        <v>4203</v>
      </c>
      <c r="E975" t="s">
        <v>4295</v>
      </c>
      <c r="F975" t="s">
        <v>4241</v>
      </c>
      <c r="G975" t="s">
        <v>103</v>
      </c>
      <c r="H975" t="s">
        <v>4417</v>
      </c>
      <c r="J975" t="s">
        <v>4481</v>
      </c>
    </row>
    <row r="976" spans="1:10" x14ac:dyDescent="0.25">
      <c r="A976" t="s">
        <v>4156</v>
      </c>
      <c r="B976">
        <v>2021</v>
      </c>
      <c r="C976" s="3">
        <v>3033</v>
      </c>
      <c r="D976" t="s">
        <v>4260</v>
      </c>
      <c r="E976" t="s">
        <v>4290</v>
      </c>
      <c r="F976" t="s">
        <v>4200</v>
      </c>
      <c r="G976" t="s">
        <v>104</v>
      </c>
      <c r="H976" t="s">
        <v>160</v>
      </c>
      <c r="I976" t="s">
        <v>4473</v>
      </c>
      <c r="J976" t="s">
        <v>4481</v>
      </c>
    </row>
    <row r="977" spans="1:10" x14ac:dyDescent="0.25">
      <c r="A977" t="s">
        <v>4186</v>
      </c>
      <c r="B977">
        <v>2009</v>
      </c>
      <c r="C977" s="3">
        <v>3032</v>
      </c>
      <c r="D977" t="s">
        <v>4286</v>
      </c>
      <c r="E977" t="s">
        <v>4176</v>
      </c>
      <c r="F977" t="s">
        <v>4191</v>
      </c>
      <c r="G977" t="s">
        <v>103</v>
      </c>
      <c r="H977" t="s">
        <v>4417</v>
      </c>
      <c r="J977" t="s">
        <v>4481</v>
      </c>
    </row>
    <row r="978" spans="1:10" x14ac:dyDescent="0.25">
      <c r="A978" t="s">
        <v>4168</v>
      </c>
      <c r="B978">
        <v>2009</v>
      </c>
      <c r="C978" s="3">
        <v>3031</v>
      </c>
      <c r="D978" t="s">
        <v>4184</v>
      </c>
      <c r="E978" t="s">
        <v>4261</v>
      </c>
      <c r="F978" t="s">
        <v>4165</v>
      </c>
      <c r="G978" t="s">
        <v>103</v>
      </c>
      <c r="H978" t="s">
        <v>4417</v>
      </c>
      <c r="J978" t="s">
        <v>4481</v>
      </c>
    </row>
    <row r="979" spans="1:10" x14ac:dyDescent="0.25">
      <c r="A979" t="s">
        <v>4183</v>
      </c>
      <c r="B979">
        <v>2020</v>
      </c>
      <c r="C979" s="3">
        <v>3031</v>
      </c>
      <c r="D979" t="s">
        <v>4187</v>
      </c>
      <c r="E979" t="s">
        <v>4238</v>
      </c>
      <c r="F979" t="s">
        <v>4191</v>
      </c>
      <c r="G979" t="s">
        <v>104</v>
      </c>
      <c r="H979" t="s">
        <v>160</v>
      </c>
      <c r="I979" t="s">
        <v>4473</v>
      </c>
      <c r="J979" t="s">
        <v>4481</v>
      </c>
    </row>
    <row r="980" spans="1:10" x14ac:dyDescent="0.25">
      <c r="A980" t="s">
        <v>4168</v>
      </c>
      <c r="B980">
        <v>2011</v>
      </c>
      <c r="C980" s="3">
        <v>3031</v>
      </c>
      <c r="D980" t="s">
        <v>4165</v>
      </c>
      <c r="E980" t="s">
        <v>4202</v>
      </c>
      <c r="F980" t="s">
        <v>4263</v>
      </c>
      <c r="G980" t="s">
        <v>104</v>
      </c>
      <c r="H980" t="s">
        <v>160</v>
      </c>
      <c r="I980" t="s">
        <v>4473</v>
      </c>
      <c r="J980" t="s">
        <v>4481</v>
      </c>
    </row>
    <row r="981" spans="1:10" x14ac:dyDescent="0.25">
      <c r="A981" t="s">
        <v>4152</v>
      </c>
      <c r="B981">
        <v>2019</v>
      </c>
      <c r="C981" s="3">
        <v>3029</v>
      </c>
      <c r="D981" t="s">
        <v>4181</v>
      </c>
      <c r="E981" t="s">
        <v>4149</v>
      </c>
      <c r="F981" t="s">
        <v>4285</v>
      </c>
      <c r="G981" t="s">
        <v>103</v>
      </c>
      <c r="H981" t="s">
        <v>4409</v>
      </c>
      <c r="J981" t="s">
        <v>4481</v>
      </c>
    </row>
    <row r="982" spans="1:10" x14ac:dyDescent="0.25">
      <c r="A982" t="s">
        <v>4143</v>
      </c>
      <c r="B982">
        <v>2009</v>
      </c>
      <c r="C982" s="3">
        <v>3029</v>
      </c>
      <c r="D982" t="s">
        <v>4188</v>
      </c>
      <c r="E982" t="s">
        <v>4206</v>
      </c>
      <c r="F982" t="s">
        <v>4235</v>
      </c>
      <c r="G982" t="s">
        <v>103</v>
      </c>
      <c r="H982" t="s">
        <v>4417</v>
      </c>
      <c r="J982" t="s">
        <v>4481</v>
      </c>
    </row>
    <row r="983" spans="1:10" x14ac:dyDescent="0.25">
      <c r="A983" t="s">
        <v>4143</v>
      </c>
      <c r="B983">
        <v>2011</v>
      </c>
      <c r="C983" s="3">
        <v>3027</v>
      </c>
      <c r="D983" t="s">
        <v>4232</v>
      </c>
      <c r="E983" t="s">
        <v>4238</v>
      </c>
      <c r="F983" t="s">
        <v>4351</v>
      </c>
      <c r="G983" t="s">
        <v>104</v>
      </c>
      <c r="H983" t="s">
        <v>160</v>
      </c>
      <c r="I983" t="s">
        <v>4539</v>
      </c>
      <c r="J983" t="s">
        <v>4481</v>
      </c>
    </row>
    <row r="984" spans="1:10" x14ac:dyDescent="0.25">
      <c r="A984" t="s">
        <v>4148</v>
      </c>
      <c r="B984">
        <v>2011</v>
      </c>
      <c r="C984" s="3">
        <v>3027</v>
      </c>
      <c r="D984" t="s">
        <v>4238</v>
      </c>
      <c r="E984" t="s">
        <v>4236</v>
      </c>
      <c r="F984" t="s">
        <v>4348</v>
      </c>
      <c r="G984" t="s">
        <v>104</v>
      </c>
      <c r="H984" t="s">
        <v>160</v>
      </c>
      <c r="I984" t="s">
        <v>4539</v>
      </c>
      <c r="J984" t="s">
        <v>4481</v>
      </c>
    </row>
    <row r="985" spans="1:10" x14ac:dyDescent="0.25">
      <c r="A985" t="s">
        <v>4164</v>
      </c>
      <c r="B985">
        <v>2019</v>
      </c>
      <c r="C985" s="3">
        <v>3024</v>
      </c>
      <c r="D985" t="s">
        <v>4290</v>
      </c>
      <c r="E985" t="s">
        <v>4210</v>
      </c>
      <c r="F985" t="s">
        <v>4320</v>
      </c>
      <c r="G985" t="s">
        <v>104</v>
      </c>
      <c r="H985" t="s">
        <v>160</v>
      </c>
      <c r="I985" t="s">
        <v>4473</v>
      </c>
      <c r="J985" t="s">
        <v>4481</v>
      </c>
    </row>
    <row r="986" spans="1:10" x14ac:dyDescent="0.25">
      <c r="A986" t="s">
        <v>4156</v>
      </c>
      <c r="B986">
        <v>2017</v>
      </c>
      <c r="C986" s="3">
        <v>3023</v>
      </c>
      <c r="D986" t="s">
        <v>4173</v>
      </c>
      <c r="E986" t="s">
        <v>4144</v>
      </c>
      <c r="F986" t="s">
        <v>4233</v>
      </c>
      <c r="G986" t="s">
        <v>103</v>
      </c>
      <c r="H986" t="s">
        <v>4473</v>
      </c>
      <c r="J986" t="s">
        <v>4481</v>
      </c>
    </row>
    <row r="987" spans="1:10" x14ac:dyDescent="0.25">
      <c r="A987" t="s">
        <v>4175</v>
      </c>
      <c r="B987">
        <v>2021</v>
      </c>
      <c r="C987" s="3">
        <v>3023</v>
      </c>
      <c r="D987" t="s">
        <v>4290</v>
      </c>
      <c r="E987" t="s">
        <v>4230</v>
      </c>
      <c r="F987" t="s">
        <v>4181</v>
      </c>
      <c r="G987" t="s">
        <v>104</v>
      </c>
      <c r="H987" t="s">
        <v>160</v>
      </c>
      <c r="I987" t="s">
        <v>4473</v>
      </c>
      <c r="J987" t="s">
        <v>4481</v>
      </c>
    </row>
    <row r="988" spans="1:10" x14ac:dyDescent="0.25">
      <c r="A988" t="s">
        <v>4143</v>
      </c>
      <c r="B988">
        <v>2020</v>
      </c>
      <c r="C988" s="3">
        <v>3022</v>
      </c>
      <c r="D988" t="s">
        <v>4282</v>
      </c>
      <c r="E988" t="s">
        <v>4181</v>
      </c>
      <c r="F988" t="s">
        <v>4198</v>
      </c>
      <c r="G988" t="s">
        <v>104</v>
      </c>
      <c r="H988" t="s">
        <v>160</v>
      </c>
      <c r="I988" t="s">
        <v>4473</v>
      </c>
      <c r="J988" t="s">
        <v>4481</v>
      </c>
    </row>
    <row r="989" spans="1:10" x14ac:dyDescent="0.25">
      <c r="A989" t="s">
        <v>4152</v>
      </c>
      <c r="B989">
        <v>2019</v>
      </c>
      <c r="C989" s="3">
        <v>3021</v>
      </c>
      <c r="D989" t="s">
        <v>4176</v>
      </c>
      <c r="E989" t="s">
        <v>4216</v>
      </c>
      <c r="F989" t="s">
        <v>4224</v>
      </c>
      <c r="G989" t="s">
        <v>103</v>
      </c>
      <c r="H989" t="s">
        <v>4417</v>
      </c>
      <c r="J989" t="s">
        <v>4481</v>
      </c>
    </row>
    <row r="990" spans="1:10" x14ac:dyDescent="0.25">
      <c r="A990" t="s">
        <v>4152</v>
      </c>
      <c r="B990">
        <v>2009</v>
      </c>
      <c r="C990" s="3">
        <v>3021</v>
      </c>
      <c r="D990" t="s">
        <v>4202</v>
      </c>
      <c r="E990" t="s">
        <v>4274</v>
      </c>
      <c r="F990" t="s">
        <v>184</v>
      </c>
      <c r="G990" t="s">
        <v>103</v>
      </c>
      <c r="H990" t="s">
        <v>4417</v>
      </c>
      <c r="J990" t="s">
        <v>4481</v>
      </c>
    </row>
    <row r="991" spans="1:10" x14ac:dyDescent="0.25">
      <c r="A991" t="s">
        <v>4168</v>
      </c>
      <c r="B991">
        <v>2011</v>
      </c>
      <c r="C991" s="3">
        <v>3020</v>
      </c>
      <c r="D991" t="s">
        <v>4232</v>
      </c>
      <c r="E991" t="s">
        <v>4206</v>
      </c>
      <c r="F991" t="s">
        <v>4210</v>
      </c>
      <c r="G991" t="s">
        <v>103</v>
      </c>
      <c r="H991" t="s">
        <v>4417</v>
      </c>
      <c r="J991" t="s">
        <v>4481</v>
      </c>
    </row>
    <row r="992" spans="1:10" x14ac:dyDescent="0.25">
      <c r="A992" t="s">
        <v>4171</v>
      </c>
      <c r="B992">
        <v>2011</v>
      </c>
      <c r="C992" s="3">
        <v>3020</v>
      </c>
      <c r="D992" t="s">
        <v>4202</v>
      </c>
      <c r="E992" t="s">
        <v>4291</v>
      </c>
      <c r="F992" t="s">
        <v>4261</v>
      </c>
      <c r="G992" t="s">
        <v>103</v>
      </c>
      <c r="H992" t="s">
        <v>4417</v>
      </c>
      <c r="J992" t="s">
        <v>4481</v>
      </c>
    </row>
    <row r="993" spans="1:10" x14ac:dyDescent="0.25">
      <c r="A993" t="s">
        <v>4156</v>
      </c>
      <c r="B993">
        <v>2018</v>
      </c>
      <c r="C993" s="3">
        <v>3019</v>
      </c>
      <c r="D993" t="s">
        <v>4290</v>
      </c>
      <c r="E993" t="s">
        <v>4177</v>
      </c>
      <c r="F993" t="s">
        <v>4292</v>
      </c>
      <c r="G993" t="s">
        <v>103</v>
      </c>
      <c r="H993" t="s">
        <v>4409</v>
      </c>
      <c r="J993" t="s">
        <v>4481</v>
      </c>
    </row>
    <row r="994" spans="1:10" x14ac:dyDescent="0.25">
      <c r="A994" t="s">
        <v>4168</v>
      </c>
      <c r="B994">
        <v>2021</v>
      </c>
      <c r="C994" s="3">
        <v>3018</v>
      </c>
      <c r="D994" t="s">
        <v>4286</v>
      </c>
      <c r="E994" t="s">
        <v>4181</v>
      </c>
      <c r="F994" t="s">
        <v>4269</v>
      </c>
      <c r="G994" t="s">
        <v>104</v>
      </c>
      <c r="H994" t="s">
        <v>160</v>
      </c>
      <c r="I994" t="s">
        <v>4473</v>
      </c>
      <c r="J994" t="s">
        <v>4481</v>
      </c>
    </row>
    <row r="995" spans="1:10" x14ac:dyDescent="0.25">
      <c r="A995" t="s">
        <v>4186</v>
      </c>
      <c r="B995">
        <v>2012</v>
      </c>
      <c r="C995" s="3">
        <v>3017</v>
      </c>
      <c r="D995" t="s">
        <v>4203</v>
      </c>
      <c r="E995" t="s">
        <v>4248</v>
      </c>
      <c r="F995" t="s">
        <v>4350</v>
      </c>
      <c r="G995" t="s">
        <v>103</v>
      </c>
      <c r="H995" t="s">
        <v>4409</v>
      </c>
      <c r="J995" t="s">
        <v>4481</v>
      </c>
    </row>
    <row r="996" spans="1:10" x14ac:dyDescent="0.25">
      <c r="A996" t="s">
        <v>4171</v>
      </c>
      <c r="B996">
        <v>2021</v>
      </c>
      <c r="C996" s="3">
        <v>3014</v>
      </c>
      <c r="D996" t="s">
        <v>4238</v>
      </c>
      <c r="E996" t="s">
        <v>4177</v>
      </c>
      <c r="F996" t="s">
        <v>4149</v>
      </c>
      <c r="G996" t="s">
        <v>104</v>
      </c>
      <c r="H996" t="s">
        <v>160</v>
      </c>
      <c r="I996" t="s">
        <v>4473</v>
      </c>
      <c r="J996" t="s">
        <v>4481</v>
      </c>
    </row>
    <row r="997" spans="1:10" x14ac:dyDescent="0.25">
      <c r="A997" t="s">
        <v>4175</v>
      </c>
      <c r="B997">
        <v>2020</v>
      </c>
      <c r="C997" s="3">
        <v>3014</v>
      </c>
      <c r="D997" t="s">
        <v>4231</v>
      </c>
      <c r="E997" t="s">
        <v>4206</v>
      </c>
      <c r="F997" t="s">
        <v>4177</v>
      </c>
      <c r="G997" t="s">
        <v>104</v>
      </c>
      <c r="H997" t="s">
        <v>160</v>
      </c>
      <c r="I997" t="s">
        <v>4473</v>
      </c>
      <c r="J997" t="s">
        <v>4481</v>
      </c>
    </row>
    <row r="998" spans="1:10" x14ac:dyDescent="0.25">
      <c r="A998" t="s">
        <v>4168</v>
      </c>
      <c r="B998">
        <v>2008</v>
      </c>
      <c r="C998" s="3">
        <v>3013</v>
      </c>
      <c r="D998" t="s">
        <v>4287</v>
      </c>
      <c r="E998" t="s">
        <v>4258</v>
      </c>
      <c r="F998" t="s">
        <v>184</v>
      </c>
      <c r="G998" t="s">
        <v>103</v>
      </c>
      <c r="H998" t="s">
        <v>4417</v>
      </c>
      <c r="J998" t="s">
        <v>4481</v>
      </c>
    </row>
    <row r="999" spans="1:10" x14ac:dyDescent="0.25">
      <c r="A999" t="s">
        <v>4156</v>
      </c>
      <c r="B999">
        <v>2019</v>
      </c>
      <c r="C999" s="3">
        <v>3013</v>
      </c>
      <c r="D999" t="s">
        <v>4274</v>
      </c>
      <c r="E999" t="s">
        <v>4205</v>
      </c>
      <c r="F999" t="s">
        <v>4182</v>
      </c>
      <c r="G999" t="s">
        <v>104</v>
      </c>
      <c r="H999" t="s">
        <v>160</v>
      </c>
      <c r="I999" t="s">
        <v>4473</v>
      </c>
      <c r="J999" t="s">
        <v>4481</v>
      </c>
    </row>
    <row r="1000" spans="1:10" x14ac:dyDescent="0.25">
      <c r="A1000" t="s">
        <v>4171</v>
      </c>
      <c r="B1000">
        <v>2011</v>
      </c>
      <c r="C1000" s="3">
        <v>3012</v>
      </c>
      <c r="D1000" t="s">
        <v>4180</v>
      </c>
      <c r="E1000" t="s">
        <v>4348</v>
      </c>
      <c r="F1000" t="s">
        <v>4231</v>
      </c>
      <c r="G1000" t="s">
        <v>104</v>
      </c>
      <c r="H1000" t="s">
        <v>160</v>
      </c>
      <c r="I1000" t="s">
        <v>4473</v>
      </c>
      <c r="J1000" t="s">
        <v>4481</v>
      </c>
    </row>
    <row r="1001" spans="1:10" x14ac:dyDescent="0.25">
      <c r="A1001" t="s">
        <v>4160</v>
      </c>
      <c r="B1001">
        <v>2009</v>
      </c>
      <c r="C1001" s="3">
        <v>3011</v>
      </c>
      <c r="D1001" t="s">
        <v>4269</v>
      </c>
      <c r="E1001" t="s">
        <v>4177</v>
      </c>
      <c r="F1001" t="s">
        <v>4361</v>
      </c>
      <c r="G1001" t="s">
        <v>103</v>
      </c>
      <c r="H1001" t="s">
        <v>4417</v>
      </c>
      <c r="J1001" t="s">
        <v>4481</v>
      </c>
    </row>
    <row r="1002" spans="1:10" x14ac:dyDescent="0.25">
      <c r="A1002" t="s">
        <v>4160</v>
      </c>
      <c r="B1002">
        <v>2011</v>
      </c>
      <c r="C1002" s="3">
        <v>3011</v>
      </c>
      <c r="D1002" t="s">
        <v>4180</v>
      </c>
      <c r="E1002" t="s">
        <v>4232</v>
      </c>
      <c r="F1002" t="s">
        <v>4307</v>
      </c>
      <c r="G1002" t="s">
        <v>104</v>
      </c>
      <c r="H1002" t="s">
        <v>160</v>
      </c>
      <c r="I1002" t="s">
        <v>4473</v>
      </c>
      <c r="J1002" t="s">
        <v>4481</v>
      </c>
    </row>
    <row r="1003" spans="1:10" x14ac:dyDescent="0.25">
      <c r="A1003" t="s">
        <v>4156</v>
      </c>
      <c r="B1003">
        <v>2018</v>
      </c>
      <c r="C1003" s="3">
        <v>3010</v>
      </c>
      <c r="D1003" t="s">
        <v>4205</v>
      </c>
      <c r="E1003" t="s">
        <v>4195</v>
      </c>
      <c r="F1003" t="s">
        <v>4318</v>
      </c>
      <c r="G1003" t="s">
        <v>103</v>
      </c>
      <c r="H1003" t="s">
        <v>4417</v>
      </c>
      <c r="J1003" t="s">
        <v>4481</v>
      </c>
    </row>
    <row r="1004" spans="1:10" x14ac:dyDescent="0.25">
      <c r="A1004" t="s">
        <v>4183</v>
      </c>
      <c r="B1004">
        <v>2009</v>
      </c>
      <c r="C1004" s="3">
        <v>3008</v>
      </c>
      <c r="D1004" t="s">
        <v>4274</v>
      </c>
      <c r="E1004" t="s">
        <v>4231</v>
      </c>
      <c r="F1004" t="s">
        <v>4227</v>
      </c>
      <c r="G1004" t="s">
        <v>103</v>
      </c>
      <c r="H1004" t="s">
        <v>4417</v>
      </c>
      <c r="J1004" t="s">
        <v>4481</v>
      </c>
    </row>
    <row r="1005" spans="1:10" x14ac:dyDescent="0.25">
      <c r="A1005" t="s">
        <v>4168</v>
      </c>
      <c r="B1005">
        <v>2019</v>
      </c>
      <c r="C1005" s="3">
        <v>3008</v>
      </c>
      <c r="D1005" t="s">
        <v>4165</v>
      </c>
      <c r="E1005" t="s">
        <v>4177</v>
      </c>
      <c r="F1005" t="s">
        <v>4346</v>
      </c>
      <c r="G1005" t="s">
        <v>104</v>
      </c>
      <c r="H1005" t="s">
        <v>160</v>
      </c>
      <c r="I1005" t="s">
        <v>4473</v>
      </c>
      <c r="J1005" t="s">
        <v>4481</v>
      </c>
    </row>
    <row r="1006" spans="1:10" x14ac:dyDescent="0.25">
      <c r="A1006" t="s">
        <v>4179</v>
      </c>
      <c r="B1006">
        <v>2021</v>
      </c>
      <c r="C1006" s="3">
        <v>3007</v>
      </c>
      <c r="D1006" t="s">
        <v>4173</v>
      </c>
      <c r="E1006" t="s">
        <v>4269</v>
      </c>
      <c r="F1006" t="s">
        <v>4180</v>
      </c>
      <c r="G1006" t="s">
        <v>104</v>
      </c>
      <c r="H1006" t="s">
        <v>160</v>
      </c>
      <c r="I1006" t="s">
        <v>4473</v>
      </c>
      <c r="J1006" t="s">
        <v>4481</v>
      </c>
    </row>
    <row r="1007" spans="1:10" x14ac:dyDescent="0.25">
      <c r="A1007" t="s">
        <v>4160</v>
      </c>
      <c r="B1007">
        <v>2018</v>
      </c>
      <c r="C1007" s="3">
        <v>3005</v>
      </c>
      <c r="D1007" t="s">
        <v>4181</v>
      </c>
      <c r="E1007" t="s">
        <v>4227</v>
      </c>
      <c r="F1007" t="s">
        <v>4292</v>
      </c>
      <c r="G1007" t="s">
        <v>103</v>
      </c>
      <c r="H1007" t="s">
        <v>4409</v>
      </c>
      <c r="J1007" t="s">
        <v>4481</v>
      </c>
    </row>
    <row r="1008" spans="1:10" x14ac:dyDescent="0.25">
      <c r="A1008" t="s">
        <v>4164</v>
      </c>
      <c r="B1008">
        <v>2021</v>
      </c>
      <c r="C1008" s="3">
        <v>3005</v>
      </c>
      <c r="D1008" t="s">
        <v>4187</v>
      </c>
      <c r="E1008" t="s">
        <v>4282</v>
      </c>
      <c r="F1008" t="s">
        <v>4161</v>
      </c>
      <c r="G1008" t="s">
        <v>104</v>
      </c>
      <c r="H1008" t="s">
        <v>160</v>
      </c>
      <c r="I1008" t="s">
        <v>4473</v>
      </c>
      <c r="J1008" t="s">
        <v>4481</v>
      </c>
    </row>
    <row r="1009" spans="1:10" x14ac:dyDescent="0.25">
      <c r="A1009" t="s">
        <v>4160</v>
      </c>
      <c r="B1009">
        <v>2018</v>
      </c>
      <c r="C1009" s="3">
        <v>3003</v>
      </c>
      <c r="D1009" t="s">
        <v>4225</v>
      </c>
      <c r="E1009" t="s">
        <v>4256</v>
      </c>
      <c r="F1009" t="s">
        <v>4410</v>
      </c>
      <c r="G1009" t="s">
        <v>103</v>
      </c>
      <c r="H1009" t="s">
        <v>4417</v>
      </c>
      <c r="J1009" t="s">
        <v>4481</v>
      </c>
    </row>
    <row r="1010" spans="1:10" x14ac:dyDescent="0.25">
      <c r="A1010" t="s">
        <v>4164</v>
      </c>
      <c r="B1010">
        <v>2011</v>
      </c>
      <c r="C1010" s="3">
        <v>3002</v>
      </c>
      <c r="D1010" t="s">
        <v>4282</v>
      </c>
      <c r="E1010" t="s">
        <v>4248</v>
      </c>
      <c r="F1010" t="s">
        <v>4295</v>
      </c>
      <c r="G1010" t="s">
        <v>103</v>
      </c>
      <c r="H1010" t="s">
        <v>4417</v>
      </c>
      <c r="J1010" t="s">
        <v>4481</v>
      </c>
    </row>
    <row r="1011" spans="1:10" x14ac:dyDescent="0.25">
      <c r="A1011" t="s">
        <v>4160</v>
      </c>
      <c r="B1011">
        <v>2011</v>
      </c>
      <c r="C1011" s="3">
        <v>3001</v>
      </c>
      <c r="D1011" t="s">
        <v>4223</v>
      </c>
      <c r="E1011" t="s">
        <v>4282</v>
      </c>
      <c r="F1011" t="s">
        <v>4242</v>
      </c>
      <c r="G1011" t="s">
        <v>103</v>
      </c>
      <c r="H1011" t="s">
        <v>4417</v>
      </c>
      <c r="J1011" t="s">
        <v>4481</v>
      </c>
    </row>
    <row r="1012" spans="1:10" x14ac:dyDescent="0.25">
      <c r="A1012" t="s">
        <v>4168</v>
      </c>
      <c r="B1012">
        <v>2009</v>
      </c>
      <c r="C1012" s="3">
        <v>3000</v>
      </c>
      <c r="D1012" t="s">
        <v>4202</v>
      </c>
      <c r="E1012" t="s">
        <v>184</v>
      </c>
      <c r="F1012" t="s">
        <v>184</v>
      </c>
      <c r="G1012" t="s">
        <v>104</v>
      </c>
      <c r="H1012" t="s">
        <v>160</v>
      </c>
      <c r="I1012" t="s">
        <v>4539</v>
      </c>
      <c r="J1012" t="s">
        <v>4481</v>
      </c>
    </row>
    <row r="1013" spans="1:10" x14ac:dyDescent="0.25">
      <c r="A1013" t="s">
        <v>4186</v>
      </c>
      <c r="B1013">
        <v>2012</v>
      </c>
      <c r="C1013" s="3">
        <v>2999</v>
      </c>
      <c r="D1013" t="s">
        <v>4202</v>
      </c>
      <c r="E1013" t="s">
        <v>4312</v>
      </c>
      <c r="F1013" t="s">
        <v>4379</v>
      </c>
      <c r="G1013" t="s">
        <v>103</v>
      </c>
      <c r="H1013" t="s">
        <v>4473</v>
      </c>
      <c r="J1013" t="s">
        <v>4481</v>
      </c>
    </row>
    <row r="1014" spans="1:10" x14ac:dyDescent="0.25">
      <c r="A1014" t="s">
        <v>4164</v>
      </c>
      <c r="B1014">
        <v>2018</v>
      </c>
      <c r="C1014" s="3">
        <v>2996</v>
      </c>
      <c r="D1014" t="s">
        <v>4176</v>
      </c>
      <c r="E1014" t="s">
        <v>4144</v>
      </c>
      <c r="F1014" t="s">
        <v>4196</v>
      </c>
      <c r="G1014" t="s">
        <v>103</v>
      </c>
      <c r="H1014" t="s">
        <v>4409</v>
      </c>
      <c r="J1014" t="s">
        <v>4481</v>
      </c>
    </row>
    <row r="1015" spans="1:10" x14ac:dyDescent="0.25">
      <c r="A1015" t="s">
        <v>4183</v>
      </c>
      <c r="B1015">
        <v>2012</v>
      </c>
      <c r="C1015" s="3">
        <v>2995</v>
      </c>
      <c r="D1015" t="s">
        <v>4244</v>
      </c>
      <c r="E1015" t="s">
        <v>4248</v>
      </c>
      <c r="F1015" t="s">
        <v>4379</v>
      </c>
      <c r="G1015" t="s">
        <v>103</v>
      </c>
      <c r="H1015" t="s">
        <v>4409</v>
      </c>
      <c r="J1015" t="s">
        <v>4481</v>
      </c>
    </row>
    <row r="1016" spans="1:10" x14ac:dyDescent="0.25">
      <c r="A1016" t="s">
        <v>4186</v>
      </c>
      <c r="B1016">
        <v>2011</v>
      </c>
      <c r="C1016" s="3">
        <v>2994</v>
      </c>
      <c r="D1016" t="s">
        <v>4180</v>
      </c>
      <c r="E1016" t="s">
        <v>4203</v>
      </c>
      <c r="F1016" t="s">
        <v>4301</v>
      </c>
      <c r="G1016" t="s">
        <v>104</v>
      </c>
      <c r="H1016" t="s">
        <v>160</v>
      </c>
      <c r="I1016" t="s">
        <v>4539</v>
      </c>
      <c r="J1016" t="s">
        <v>4481</v>
      </c>
    </row>
    <row r="1017" spans="1:10" x14ac:dyDescent="0.25">
      <c r="A1017" t="s">
        <v>4168</v>
      </c>
      <c r="B1017">
        <v>2022</v>
      </c>
      <c r="C1017" s="3">
        <v>2993</v>
      </c>
      <c r="D1017" t="s">
        <v>4241</v>
      </c>
      <c r="E1017" t="s">
        <v>4145</v>
      </c>
      <c r="F1017" t="s">
        <v>4325</v>
      </c>
      <c r="G1017" t="s">
        <v>103</v>
      </c>
      <c r="H1017" t="s">
        <v>4415</v>
      </c>
      <c r="J1017" t="s">
        <v>4481</v>
      </c>
    </row>
    <row r="1018" spans="1:10" x14ac:dyDescent="0.25">
      <c r="A1018" t="s">
        <v>4160</v>
      </c>
      <c r="B1018">
        <v>2017</v>
      </c>
      <c r="C1018" s="3">
        <v>2993</v>
      </c>
      <c r="D1018" t="s">
        <v>4290</v>
      </c>
      <c r="E1018" t="s">
        <v>4240</v>
      </c>
      <c r="F1018" t="s">
        <v>4221</v>
      </c>
      <c r="G1018" t="s">
        <v>103</v>
      </c>
      <c r="H1018" t="s">
        <v>4473</v>
      </c>
      <c r="J1018" t="s">
        <v>4481</v>
      </c>
    </row>
    <row r="1019" spans="1:10" x14ac:dyDescent="0.25">
      <c r="A1019" t="s">
        <v>4175</v>
      </c>
      <c r="B1019">
        <v>2010</v>
      </c>
      <c r="C1019" s="3">
        <v>2992</v>
      </c>
      <c r="D1019" t="s">
        <v>4236</v>
      </c>
      <c r="E1019" t="s">
        <v>4208</v>
      </c>
      <c r="F1019" t="s">
        <v>4172</v>
      </c>
      <c r="G1019" t="s">
        <v>103</v>
      </c>
      <c r="H1019" t="s">
        <v>4417</v>
      </c>
      <c r="J1019" t="s">
        <v>4481</v>
      </c>
    </row>
    <row r="1020" spans="1:10" x14ac:dyDescent="0.25">
      <c r="A1020" t="s">
        <v>4160</v>
      </c>
      <c r="B1020">
        <v>2021</v>
      </c>
      <c r="C1020" s="3">
        <v>2990</v>
      </c>
      <c r="D1020" t="s">
        <v>4153</v>
      </c>
      <c r="E1020" t="s">
        <v>4274</v>
      </c>
      <c r="F1020" t="s">
        <v>4184</v>
      </c>
      <c r="G1020" t="s">
        <v>104</v>
      </c>
      <c r="H1020" t="s">
        <v>160</v>
      </c>
      <c r="I1020" t="s">
        <v>4473</v>
      </c>
      <c r="J1020" t="s">
        <v>4481</v>
      </c>
    </row>
    <row r="1021" spans="1:10" x14ac:dyDescent="0.25">
      <c r="A1021" t="s">
        <v>4171</v>
      </c>
      <c r="B1021">
        <v>2019</v>
      </c>
      <c r="C1021" s="3">
        <v>2990</v>
      </c>
      <c r="D1021" t="s">
        <v>4176</v>
      </c>
      <c r="E1021" t="s">
        <v>4227</v>
      </c>
      <c r="F1021" t="s">
        <v>4189</v>
      </c>
      <c r="G1021" t="s">
        <v>104</v>
      </c>
      <c r="H1021" t="s">
        <v>160</v>
      </c>
      <c r="I1021" t="s">
        <v>4473</v>
      </c>
      <c r="J1021" t="s">
        <v>4481</v>
      </c>
    </row>
    <row r="1022" spans="1:10" x14ac:dyDescent="0.25">
      <c r="A1022" t="s">
        <v>4183</v>
      </c>
      <c r="B1022">
        <v>2012</v>
      </c>
      <c r="C1022" s="3">
        <v>2988</v>
      </c>
      <c r="D1022" t="s">
        <v>4187</v>
      </c>
      <c r="E1022" t="s">
        <v>4248</v>
      </c>
      <c r="F1022" t="s">
        <v>4446</v>
      </c>
      <c r="G1022" t="s">
        <v>103</v>
      </c>
      <c r="H1022" t="s">
        <v>4473</v>
      </c>
      <c r="J1022" t="s">
        <v>4481</v>
      </c>
    </row>
    <row r="1023" spans="1:10" x14ac:dyDescent="0.25">
      <c r="A1023" t="s">
        <v>4168</v>
      </c>
      <c r="B1023">
        <v>2018</v>
      </c>
      <c r="C1023" s="3">
        <v>2985</v>
      </c>
      <c r="D1023" t="s">
        <v>4260</v>
      </c>
      <c r="E1023" t="s">
        <v>4225</v>
      </c>
      <c r="F1023" t="s">
        <v>4380</v>
      </c>
      <c r="G1023" t="s">
        <v>103</v>
      </c>
      <c r="H1023" t="s">
        <v>4409</v>
      </c>
      <c r="J1023" t="s">
        <v>4481</v>
      </c>
    </row>
    <row r="1024" spans="1:10" x14ac:dyDescent="0.25">
      <c r="A1024" t="s">
        <v>4143</v>
      </c>
      <c r="B1024">
        <v>2024</v>
      </c>
      <c r="C1024" s="3">
        <v>2984</v>
      </c>
      <c r="D1024" t="s">
        <v>4184</v>
      </c>
      <c r="E1024" t="s">
        <v>4235</v>
      </c>
      <c r="F1024" t="s">
        <v>4184</v>
      </c>
      <c r="G1024" t="s">
        <v>104</v>
      </c>
      <c r="H1024" t="s">
        <v>160</v>
      </c>
      <c r="I1024" t="s">
        <v>4539</v>
      </c>
      <c r="J1024" t="s">
        <v>4481</v>
      </c>
    </row>
    <row r="1025" spans="1:10" x14ac:dyDescent="0.25">
      <c r="A1025" t="s">
        <v>4171</v>
      </c>
      <c r="B1025">
        <v>2020</v>
      </c>
      <c r="C1025" s="3">
        <v>2982</v>
      </c>
      <c r="D1025" t="s">
        <v>4180</v>
      </c>
      <c r="E1025" t="s">
        <v>4270</v>
      </c>
      <c r="F1025" t="s">
        <v>4238</v>
      </c>
      <c r="G1025" t="s">
        <v>104</v>
      </c>
      <c r="H1025" t="s">
        <v>160</v>
      </c>
      <c r="I1025" t="s">
        <v>4473</v>
      </c>
      <c r="J1025" t="s">
        <v>4481</v>
      </c>
    </row>
    <row r="1026" spans="1:10" x14ac:dyDescent="0.25">
      <c r="A1026" t="s">
        <v>4183</v>
      </c>
      <c r="B1026">
        <v>2021</v>
      </c>
      <c r="C1026" s="3">
        <v>2979</v>
      </c>
      <c r="D1026" t="s">
        <v>4239</v>
      </c>
      <c r="E1026" t="s">
        <v>4165</v>
      </c>
      <c r="F1026" t="s">
        <v>4201</v>
      </c>
      <c r="G1026" t="s">
        <v>104</v>
      </c>
      <c r="H1026" t="s">
        <v>160</v>
      </c>
      <c r="I1026" t="s">
        <v>4473</v>
      </c>
      <c r="J1026" t="s">
        <v>4481</v>
      </c>
    </row>
    <row r="1027" spans="1:10" x14ac:dyDescent="0.25">
      <c r="A1027" t="s">
        <v>4164</v>
      </c>
      <c r="B1027">
        <v>2017</v>
      </c>
      <c r="C1027" s="3">
        <v>2978</v>
      </c>
      <c r="D1027" t="s">
        <v>4177</v>
      </c>
      <c r="E1027" t="s">
        <v>4328</v>
      </c>
      <c r="F1027" t="s">
        <v>4287</v>
      </c>
      <c r="G1027" t="s">
        <v>103</v>
      </c>
      <c r="H1027" t="s">
        <v>4473</v>
      </c>
      <c r="J1027" t="s">
        <v>4481</v>
      </c>
    </row>
    <row r="1028" spans="1:10" x14ac:dyDescent="0.25">
      <c r="A1028" t="s">
        <v>4168</v>
      </c>
      <c r="B1028">
        <v>2020</v>
      </c>
      <c r="C1028" s="3">
        <v>2978</v>
      </c>
      <c r="D1028" t="s">
        <v>4223</v>
      </c>
      <c r="E1028" t="s">
        <v>4237</v>
      </c>
      <c r="F1028" t="s">
        <v>4206</v>
      </c>
      <c r="G1028" t="s">
        <v>104</v>
      </c>
      <c r="H1028" t="s">
        <v>160</v>
      </c>
      <c r="I1028" t="s">
        <v>4473</v>
      </c>
      <c r="J1028" t="s">
        <v>4481</v>
      </c>
    </row>
    <row r="1029" spans="1:10" x14ac:dyDescent="0.25">
      <c r="A1029" t="s">
        <v>4175</v>
      </c>
      <c r="B1029">
        <v>2019</v>
      </c>
      <c r="C1029" s="3">
        <v>2978</v>
      </c>
      <c r="D1029" t="s">
        <v>4205</v>
      </c>
      <c r="E1029" t="s">
        <v>4235</v>
      </c>
      <c r="F1029" t="s">
        <v>4272</v>
      </c>
      <c r="G1029" t="s">
        <v>104</v>
      </c>
      <c r="H1029" t="s">
        <v>160</v>
      </c>
      <c r="I1029" t="s">
        <v>4473</v>
      </c>
      <c r="J1029" t="s">
        <v>4481</v>
      </c>
    </row>
    <row r="1030" spans="1:10" x14ac:dyDescent="0.25">
      <c r="A1030" t="s">
        <v>4171</v>
      </c>
      <c r="B1030">
        <v>2009</v>
      </c>
      <c r="C1030" s="3">
        <v>2976</v>
      </c>
      <c r="D1030" t="s">
        <v>4177</v>
      </c>
      <c r="E1030" t="s">
        <v>4180</v>
      </c>
      <c r="F1030" t="s">
        <v>4178</v>
      </c>
      <c r="G1030" t="s">
        <v>103</v>
      </c>
      <c r="H1030" t="s">
        <v>4417</v>
      </c>
      <c r="J1030" t="s">
        <v>4481</v>
      </c>
    </row>
    <row r="1031" spans="1:10" x14ac:dyDescent="0.25">
      <c r="A1031" t="s">
        <v>4143</v>
      </c>
      <c r="B1031">
        <v>2008</v>
      </c>
      <c r="C1031" s="3">
        <v>2975</v>
      </c>
      <c r="D1031" t="s">
        <v>184</v>
      </c>
      <c r="E1031" t="s">
        <v>184</v>
      </c>
      <c r="F1031" t="s">
        <v>184</v>
      </c>
      <c r="G1031" t="s">
        <v>103</v>
      </c>
      <c r="H1031" t="s">
        <v>4417</v>
      </c>
      <c r="J1031" t="s">
        <v>4481</v>
      </c>
    </row>
    <row r="1032" spans="1:10" x14ac:dyDescent="0.25">
      <c r="A1032" t="s">
        <v>4156</v>
      </c>
      <c r="B1032">
        <v>2011</v>
      </c>
      <c r="C1032" s="3">
        <v>2974</v>
      </c>
      <c r="D1032" t="s">
        <v>4231</v>
      </c>
      <c r="E1032" t="s">
        <v>4295</v>
      </c>
      <c r="F1032" t="s">
        <v>4204</v>
      </c>
      <c r="G1032" t="s">
        <v>103</v>
      </c>
      <c r="H1032" t="s">
        <v>4417</v>
      </c>
      <c r="J1032" t="s">
        <v>4481</v>
      </c>
    </row>
    <row r="1033" spans="1:10" x14ac:dyDescent="0.25">
      <c r="A1033" t="s">
        <v>4168</v>
      </c>
      <c r="B1033">
        <v>2010</v>
      </c>
      <c r="C1033" s="3">
        <v>2974</v>
      </c>
      <c r="D1033" t="s">
        <v>4245</v>
      </c>
      <c r="E1033" t="s">
        <v>4243</v>
      </c>
      <c r="F1033" t="s">
        <v>4248</v>
      </c>
      <c r="G1033" t="s">
        <v>103</v>
      </c>
      <c r="H1033" t="s">
        <v>4417</v>
      </c>
      <c r="J1033" t="s">
        <v>4481</v>
      </c>
    </row>
    <row r="1034" spans="1:10" x14ac:dyDescent="0.25">
      <c r="A1034" t="s">
        <v>4164</v>
      </c>
      <c r="B1034">
        <v>2009</v>
      </c>
      <c r="C1034" s="3">
        <v>2973</v>
      </c>
      <c r="D1034" t="s">
        <v>4248</v>
      </c>
      <c r="E1034" t="s">
        <v>4149</v>
      </c>
      <c r="F1034" t="s">
        <v>4312</v>
      </c>
      <c r="G1034" t="s">
        <v>103</v>
      </c>
      <c r="H1034" t="s">
        <v>4417</v>
      </c>
      <c r="J1034" t="s">
        <v>4481</v>
      </c>
    </row>
    <row r="1035" spans="1:10" x14ac:dyDescent="0.25">
      <c r="A1035" t="s">
        <v>4179</v>
      </c>
      <c r="B1035">
        <v>2019</v>
      </c>
      <c r="C1035" s="3">
        <v>2972</v>
      </c>
      <c r="D1035" t="s">
        <v>4210</v>
      </c>
      <c r="E1035" t="s">
        <v>4217</v>
      </c>
      <c r="F1035" t="s">
        <v>4339</v>
      </c>
      <c r="G1035" t="s">
        <v>104</v>
      </c>
      <c r="H1035" t="s">
        <v>160</v>
      </c>
      <c r="I1035" t="s">
        <v>4473</v>
      </c>
      <c r="J1035" t="s">
        <v>4481</v>
      </c>
    </row>
    <row r="1036" spans="1:10" x14ac:dyDescent="0.25">
      <c r="A1036" t="s">
        <v>4171</v>
      </c>
      <c r="B1036">
        <v>2022</v>
      </c>
      <c r="C1036" s="3">
        <v>2969</v>
      </c>
      <c r="D1036" t="s">
        <v>4173</v>
      </c>
      <c r="E1036" t="s">
        <v>4149</v>
      </c>
      <c r="F1036" t="s">
        <v>4340</v>
      </c>
      <c r="G1036" t="s">
        <v>103</v>
      </c>
      <c r="H1036" t="s">
        <v>4415</v>
      </c>
      <c r="J1036" t="s">
        <v>4481</v>
      </c>
    </row>
    <row r="1037" spans="1:10" x14ac:dyDescent="0.25">
      <c r="A1037" t="s">
        <v>4143</v>
      </c>
      <c r="B1037">
        <v>2021</v>
      </c>
      <c r="C1037" s="3">
        <v>2969</v>
      </c>
      <c r="D1037" t="s">
        <v>4205</v>
      </c>
      <c r="E1037" t="s">
        <v>4210</v>
      </c>
      <c r="F1037" t="s">
        <v>4201</v>
      </c>
      <c r="G1037" t="s">
        <v>104</v>
      </c>
      <c r="H1037" t="s">
        <v>160</v>
      </c>
      <c r="I1037" t="s">
        <v>4473</v>
      </c>
      <c r="J1037" t="s">
        <v>4481</v>
      </c>
    </row>
    <row r="1038" spans="1:10" x14ac:dyDescent="0.25">
      <c r="A1038" t="s">
        <v>4179</v>
      </c>
      <c r="B1038">
        <v>2009</v>
      </c>
      <c r="C1038" s="3">
        <v>2966</v>
      </c>
      <c r="D1038" t="s">
        <v>4203</v>
      </c>
      <c r="E1038" t="s">
        <v>4192</v>
      </c>
      <c r="F1038" t="s">
        <v>4150</v>
      </c>
      <c r="G1038" t="s">
        <v>103</v>
      </c>
      <c r="H1038" t="s">
        <v>4417</v>
      </c>
      <c r="J1038" t="s">
        <v>4481</v>
      </c>
    </row>
    <row r="1039" spans="1:10" x14ac:dyDescent="0.25">
      <c r="A1039" t="s">
        <v>4179</v>
      </c>
      <c r="B1039">
        <v>2012</v>
      </c>
      <c r="C1039" s="3">
        <v>2963</v>
      </c>
      <c r="D1039" t="s">
        <v>4274</v>
      </c>
      <c r="E1039" t="s">
        <v>4243</v>
      </c>
      <c r="F1039" t="s">
        <v>4386</v>
      </c>
      <c r="G1039" t="s">
        <v>103</v>
      </c>
      <c r="H1039" t="s">
        <v>4473</v>
      </c>
      <c r="J1039" t="s">
        <v>4481</v>
      </c>
    </row>
    <row r="1040" spans="1:10" x14ac:dyDescent="0.25">
      <c r="A1040" t="s">
        <v>4148</v>
      </c>
      <c r="B1040">
        <v>2021</v>
      </c>
      <c r="C1040" s="3">
        <v>2962</v>
      </c>
      <c r="D1040" t="s">
        <v>4245</v>
      </c>
      <c r="E1040" t="s">
        <v>4239</v>
      </c>
      <c r="F1040" t="s">
        <v>4218</v>
      </c>
      <c r="G1040" t="s">
        <v>104</v>
      </c>
      <c r="H1040" t="s">
        <v>160</v>
      </c>
      <c r="I1040" t="s">
        <v>4473</v>
      </c>
      <c r="J1040" t="s">
        <v>4481</v>
      </c>
    </row>
    <row r="1041" spans="1:10" x14ac:dyDescent="0.25">
      <c r="A1041" t="s">
        <v>4148</v>
      </c>
      <c r="B1041">
        <v>2024</v>
      </c>
      <c r="C1041" s="3">
        <v>2960</v>
      </c>
      <c r="D1041" t="s">
        <v>4149</v>
      </c>
      <c r="E1041" t="s">
        <v>4172</v>
      </c>
      <c r="F1041" t="s">
        <v>4375</v>
      </c>
      <c r="G1041" t="s">
        <v>104</v>
      </c>
      <c r="H1041" t="s">
        <v>160</v>
      </c>
      <c r="I1041" t="s">
        <v>4478</v>
      </c>
      <c r="J1041" t="s">
        <v>4481</v>
      </c>
    </row>
    <row r="1042" spans="1:10" x14ac:dyDescent="0.25">
      <c r="A1042" t="s">
        <v>4164</v>
      </c>
      <c r="B1042">
        <v>2020</v>
      </c>
      <c r="C1042" s="3">
        <v>2958</v>
      </c>
      <c r="D1042" t="s">
        <v>4244</v>
      </c>
      <c r="E1042" t="s">
        <v>4236</v>
      </c>
      <c r="F1042" t="s">
        <v>4265</v>
      </c>
      <c r="G1042" t="s">
        <v>104</v>
      </c>
      <c r="H1042" t="s">
        <v>160</v>
      </c>
      <c r="I1042" t="s">
        <v>4473</v>
      </c>
      <c r="J1042" t="s">
        <v>4481</v>
      </c>
    </row>
    <row r="1043" spans="1:10" x14ac:dyDescent="0.25">
      <c r="A1043" t="s">
        <v>4179</v>
      </c>
      <c r="B1043">
        <v>2012</v>
      </c>
      <c r="C1043" s="3">
        <v>2957</v>
      </c>
      <c r="D1043" t="s">
        <v>4202</v>
      </c>
      <c r="E1043" t="s">
        <v>4310</v>
      </c>
      <c r="F1043" t="s">
        <v>4355</v>
      </c>
      <c r="G1043" t="s">
        <v>103</v>
      </c>
      <c r="H1043" t="s">
        <v>4409</v>
      </c>
      <c r="J1043" t="s">
        <v>4481</v>
      </c>
    </row>
    <row r="1044" spans="1:10" x14ac:dyDescent="0.25">
      <c r="A1044" t="s">
        <v>4171</v>
      </c>
      <c r="B1044">
        <v>2010</v>
      </c>
      <c r="C1044" s="3">
        <v>2954</v>
      </c>
      <c r="D1044" t="s">
        <v>4202</v>
      </c>
      <c r="E1044" t="s">
        <v>4218</v>
      </c>
      <c r="F1044" t="s">
        <v>4244</v>
      </c>
      <c r="G1044" t="s">
        <v>103</v>
      </c>
      <c r="H1044" t="s">
        <v>4417</v>
      </c>
      <c r="J1044" t="s">
        <v>4481</v>
      </c>
    </row>
    <row r="1045" spans="1:10" x14ac:dyDescent="0.25">
      <c r="A1045" t="s">
        <v>4186</v>
      </c>
      <c r="B1045">
        <v>2021</v>
      </c>
      <c r="C1045" s="3">
        <v>2952</v>
      </c>
      <c r="D1045" t="s">
        <v>4282</v>
      </c>
      <c r="E1045" t="s">
        <v>4176</v>
      </c>
      <c r="F1045" t="s">
        <v>4254</v>
      </c>
      <c r="G1045" t="s">
        <v>104</v>
      </c>
      <c r="H1045" t="s">
        <v>160</v>
      </c>
      <c r="I1045" t="s">
        <v>4473</v>
      </c>
      <c r="J1045" t="s">
        <v>4481</v>
      </c>
    </row>
    <row r="1046" spans="1:10" x14ac:dyDescent="0.25">
      <c r="A1046" t="s">
        <v>4186</v>
      </c>
      <c r="B1046">
        <v>2022</v>
      </c>
      <c r="C1046" s="3">
        <v>2951</v>
      </c>
      <c r="D1046" t="s">
        <v>4241</v>
      </c>
      <c r="E1046" t="s">
        <v>4200</v>
      </c>
      <c r="F1046" t="s">
        <v>4322</v>
      </c>
      <c r="G1046" t="s">
        <v>103</v>
      </c>
      <c r="H1046" t="s">
        <v>4415</v>
      </c>
      <c r="J1046" t="s">
        <v>4481</v>
      </c>
    </row>
    <row r="1047" spans="1:10" x14ac:dyDescent="0.25">
      <c r="A1047" t="s">
        <v>4152</v>
      </c>
      <c r="B1047">
        <v>2012</v>
      </c>
      <c r="C1047" s="3">
        <v>2946</v>
      </c>
      <c r="D1047" t="s">
        <v>4231</v>
      </c>
      <c r="E1047" t="s">
        <v>4248</v>
      </c>
      <c r="F1047" t="s">
        <v>4307</v>
      </c>
      <c r="G1047" t="s">
        <v>103</v>
      </c>
      <c r="H1047" t="s">
        <v>4417</v>
      </c>
      <c r="J1047" t="s">
        <v>4481</v>
      </c>
    </row>
    <row r="1048" spans="1:10" x14ac:dyDescent="0.25">
      <c r="A1048" t="s">
        <v>4183</v>
      </c>
      <c r="B1048">
        <v>2008</v>
      </c>
      <c r="C1048" s="3">
        <v>2946</v>
      </c>
      <c r="D1048" t="s">
        <v>4165</v>
      </c>
      <c r="E1048" t="s">
        <v>184</v>
      </c>
      <c r="F1048" t="s">
        <v>184</v>
      </c>
      <c r="G1048" t="s">
        <v>103</v>
      </c>
      <c r="H1048" t="s">
        <v>4417</v>
      </c>
      <c r="J1048" t="s">
        <v>4481</v>
      </c>
    </row>
    <row r="1049" spans="1:10" x14ac:dyDescent="0.25">
      <c r="A1049" t="s">
        <v>4171</v>
      </c>
      <c r="B1049">
        <v>2018</v>
      </c>
      <c r="C1049" s="3">
        <v>2944</v>
      </c>
      <c r="D1049" t="s">
        <v>4173</v>
      </c>
      <c r="E1049" t="s">
        <v>4149</v>
      </c>
      <c r="F1049" t="s">
        <v>4285</v>
      </c>
      <c r="G1049" t="s">
        <v>103</v>
      </c>
      <c r="H1049" t="s">
        <v>4409</v>
      </c>
      <c r="J1049" t="s">
        <v>4481</v>
      </c>
    </row>
    <row r="1050" spans="1:10" x14ac:dyDescent="0.25">
      <c r="A1050" t="s">
        <v>4164</v>
      </c>
      <c r="B1050">
        <v>2018</v>
      </c>
      <c r="C1050" s="3">
        <v>2944</v>
      </c>
      <c r="D1050" t="s">
        <v>4173</v>
      </c>
      <c r="E1050" t="s">
        <v>4217</v>
      </c>
      <c r="F1050" t="s">
        <v>4339</v>
      </c>
      <c r="G1050" t="s">
        <v>103</v>
      </c>
      <c r="H1050" t="s">
        <v>4417</v>
      </c>
      <c r="J1050" t="s">
        <v>4481</v>
      </c>
    </row>
    <row r="1051" spans="1:10" x14ac:dyDescent="0.25">
      <c r="A1051" t="s">
        <v>4168</v>
      </c>
      <c r="B1051">
        <v>2017</v>
      </c>
      <c r="C1051" s="3">
        <v>2943</v>
      </c>
      <c r="D1051" t="s">
        <v>4149</v>
      </c>
      <c r="E1051" t="s">
        <v>4195</v>
      </c>
      <c r="F1051" t="s">
        <v>4280</v>
      </c>
      <c r="G1051" t="s">
        <v>103</v>
      </c>
      <c r="H1051" t="s">
        <v>4473</v>
      </c>
      <c r="J1051" t="s">
        <v>4481</v>
      </c>
    </row>
    <row r="1052" spans="1:10" x14ac:dyDescent="0.25">
      <c r="A1052" t="s">
        <v>4156</v>
      </c>
      <c r="B1052">
        <v>2023</v>
      </c>
      <c r="C1052" s="3">
        <v>2942</v>
      </c>
      <c r="D1052" t="s">
        <v>4149</v>
      </c>
      <c r="E1052" t="s">
        <v>4149</v>
      </c>
      <c r="F1052" t="s">
        <v>4209</v>
      </c>
      <c r="G1052" t="s">
        <v>104</v>
      </c>
      <c r="H1052" t="s">
        <v>160</v>
      </c>
      <c r="I1052" t="s">
        <v>4478</v>
      </c>
      <c r="J1052" t="s">
        <v>4481</v>
      </c>
    </row>
    <row r="1053" spans="1:10" x14ac:dyDescent="0.25">
      <c r="A1053" t="s">
        <v>4175</v>
      </c>
      <c r="B1053">
        <v>2009</v>
      </c>
      <c r="C1053" s="3">
        <v>2941</v>
      </c>
      <c r="D1053" t="s">
        <v>4274</v>
      </c>
      <c r="E1053" t="s">
        <v>4254</v>
      </c>
      <c r="F1053" t="s">
        <v>4161</v>
      </c>
      <c r="G1053" t="s">
        <v>103</v>
      </c>
      <c r="H1053" t="s">
        <v>4417</v>
      </c>
      <c r="J1053" t="s">
        <v>4481</v>
      </c>
    </row>
    <row r="1054" spans="1:10" x14ac:dyDescent="0.25">
      <c r="A1054" t="s">
        <v>4152</v>
      </c>
      <c r="B1054">
        <v>2021</v>
      </c>
      <c r="C1054" s="3">
        <v>2941</v>
      </c>
      <c r="D1054" t="s">
        <v>4290</v>
      </c>
      <c r="E1054" t="s">
        <v>4282</v>
      </c>
      <c r="F1054" t="s">
        <v>4229</v>
      </c>
      <c r="G1054" t="s">
        <v>104</v>
      </c>
      <c r="H1054" t="s">
        <v>160</v>
      </c>
      <c r="I1054" t="s">
        <v>4473</v>
      </c>
      <c r="J1054" t="s">
        <v>4481</v>
      </c>
    </row>
    <row r="1055" spans="1:10" x14ac:dyDescent="0.25">
      <c r="A1055" t="s">
        <v>4175</v>
      </c>
      <c r="B1055">
        <v>2022</v>
      </c>
      <c r="C1055" s="3">
        <v>2939</v>
      </c>
      <c r="D1055" t="s">
        <v>4210</v>
      </c>
      <c r="E1055" t="s">
        <v>4187</v>
      </c>
      <c r="F1055" t="s">
        <v>4327</v>
      </c>
      <c r="G1055" t="s">
        <v>103</v>
      </c>
      <c r="H1055" t="s">
        <v>4415</v>
      </c>
      <c r="J1055" t="s">
        <v>4481</v>
      </c>
    </row>
    <row r="1056" spans="1:10" x14ac:dyDescent="0.25">
      <c r="A1056" t="s">
        <v>4175</v>
      </c>
      <c r="B1056">
        <v>2012</v>
      </c>
      <c r="C1056" s="3">
        <v>2939</v>
      </c>
      <c r="D1056" t="s">
        <v>4282</v>
      </c>
      <c r="E1056" t="s">
        <v>4218</v>
      </c>
      <c r="F1056" t="s">
        <v>4351</v>
      </c>
      <c r="G1056" t="s">
        <v>103</v>
      </c>
      <c r="H1056" t="s">
        <v>4409</v>
      </c>
      <c r="J1056" t="s">
        <v>4481</v>
      </c>
    </row>
    <row r="1057" spans="1:10" x14ac:dyDescent="0.25">
      <c r="A1057" t="s">
        <v>4183</v>
      </c>
      <c r="B1057">
        <v>2011</v>
      </c>
      <c r="C1057" s="3">
        <v>2938</v>
      </c>
      <c r="D1057" t="s">
        <v>4236</v>
      </c>
      <c r="E1057" t="s">
        <v>4242</v>
      </c>
      <c r="F1057" t="s">
        <v>4301</v>
      </c>
      <c r="G1057" t="s">
        <v>104</v>
      </c>
      <c r="H1057" t="s">
        <v>160</v>
      </c>
      <c r="I1057" t="s">
        <v>4539</v>
      </c>
      <c r="J1057" t="s">
        <v>4481</v>
      </c>
    </row>
    <row r="1058" spans="1:10" x14ac:dyDescent="0.25">
      <c r="A1058" t="s">
        <v>4183</v>
      </c>
      <c r="B1058">
        <v>2022</v>
      </c>
      <c r="C1058" s="3">
        <v>2936</v>
      </c>
      <c r="D1058" t="s">
        <v>4153</v>
      </c>
      <c r="E1058" t="s">
        <v>4227</v>
      </c>
      <c r="F1058" t="s">
        <v>4370</v>
      </c>
      <c r="G1058" t="s">
        <v>103</v>
      </c>
      <c r="H1058" t="s">
        <v>4415</v>
      </c>
      <c r="J1058" t="s">
        <v>4481</v>
      </c>
    </row>
    <row r="1059" spans="1:10" x14ac:dyDescent="0.25">
      <c r="A1059" t="s">
        <v>4160</v>
      </c>
      <c r="B1059">
        <v>2020</v>
      </c>
      <c r="C1059" s="3">
        <v>2936</v>
      </c>
      <c r="D1059" t="s">
        <v>4244</v>
      </c>
      <c r="E1059" t="s">
        <v>4295</v>
      </c>
      <c r="F1059" t="s">
        <v>4310</v>
      </c>
      <c r="G1059" t="s">
        <v>104</v>
      </c>
      <c r="H1059" t="s">
        <v>160</v>
      </c>
      <c r="I1059" t="s">
        <v>4473</v>
      </c>
      <c r="J1059" t="s">
        <v>4481</v>
      </c>
    </row>
    <row r="1060" spans="1:10" x14ac:dyDescent="0.25">
      <c r="A1060" t="s">
        <v>4156</v>
      </c>
      <c r="B1060">
        <v>2023</v>
      </c>
      <c r="C1060" s="3">
        <v>2931</v>
      </c>
      <c r="D1060" t="s">
        <v>4232</v>
      </c>
      <c r="E1060" t="s">
        <v>4245</v>
      </c>
      <c r="F1060" t="s">
        <v>4251</v>
      </c>
      <c r="G1060" t="s">
        <v>104</v>
      </c>
      <c r="H1060" t="s">
        <v>160</v>
      </c>
      <c r="I1060" t="s">
        <v>4539</v>
      </c>
      <c r="J1060" t="s">
        <v>4481</v>
      </c>
    </row>
    <row r="1061" spans="1:10" x14ac:dyDescent="0.25">
      <c r="A1061" t="s">
        <v>4160</v>
      </c>
      <c r="B1061">
        <v>2023</v>
      </c>
      <c r="C1061" s="3">
        <v>2931</v>
      </c>
      <c r="D1061" t="s">
        <v>4245</v>
      </c>
      <c r="E1061" t="s">
        <v>4290</v>
      </c>
      <c r="F1061" t="s">
        <v>4235</v>
      </c>
      <c r="G1061" t="s">
        <v>104</v>
      </c>
      <c r="H1061" t="s">
        <v>160</v>
      </c>
      <c r="I1061" t="s">
        <v>4539</v>
      </c>
      <c r="J1061" t="s">
        <v>4481</v>
      </c>
    </row>
    <row r="1062" spans="1:10" x14ac:dyDescent="0.25">
      <c r="A1062" t="s">
        <v>4156</v>
      </c>
      <c r="B1062">
        <v>2011</v>
      </c>
      <c r="C1062" s="3">
        <v>2930</v>
      </c>
      <c r="D1062" t="s">
        <v>4208</v>
      </c>
      <c r="E1062" t="s">
        <v>4310</v>
      </c>
      <c r="F1062" t="s">
        <v>4302</v>
      </c>
      <c r="G1062" t="s">
        <v>104</v>
      </c>
      <c r="H1062" t="s">
        <v>160</v>
      </c>
      <c r="I1062" t="s">
        <v>4473</v>
      </c>
      <c r="J1062" t="s">
        <v>4481</v>
      </c>
    </row>
    <row r="1063" spans="1:10" x14ac:dyDescent="0.25">
      <c r="A1063" t="s">
        <v>4186</v>
      </c>
      <c r="B1063">
        <v>2008</v>
      </c>
      <c r="C1063" s="3">
        <v>2929</v>
      </c>
      <c r="D1063" t="s">
        <v>4270</v>
      </c>
      <c r="E1063" t="s">
        <v>184</v>
      </c>
      <c r="F1063" t="s">
        <v>184</v>
      </c>
      <c r="G1063" t="s">
        <v>103</v>
      </c>
      <c r="H1063" t="s">
        <v>4417</v>
      </c>
      <c r="J1063" t="s">
        <v>4481</v>
      </c>
    </row>
    <row r="1064" spans="1:10" x14ac:dyDescent="0.25">
      <c r="A1064" t="s">
        <v>4164</v>
      </c>
      <c r="B1064">
        <v>2023</v>
      </c>
      <c r="C1064" s="3">
        <v>2929</v>
      </c>
      <c r="D1064" t="s">
        <v>4245</v>
      </c>
      <c r="E1064" t="s">
        <v>4181</v>
      </c>
      <c r="F1064" t="s">
        <v>4257</v>
      </c>
      <c r="G1064" t="s">
        <v>104</v>
      </c>
      <c r="H1064" t="s">
        <v>160</v>
      </c>
      <c r="I1064" t="s">
        <v>4478</v>
      </c>
      <c r="J1064" t="s">
        <v>4481</v>
      </c>
    </row>
    <row r="1065" spans="1:10" x14ac:dyDescent="0.25">
      <c r="A1065" t="s">
        <v>4152</v>
      </c>
      <c r="B1065">
        <v>2024</v>
      </c>
      <c r="C1065" s="3">
        <v>2929</v>
      </c>
      <c r="D1065" t="s">
        <v>4223</v>
      </c>
      <c r="E1065" t="s">
        <v>4165</v>
      </c>
      <c r="F1065" t="s">
        <v>4230</v>
      </c>
      <c r="G1065" t="s">
        <v>104</v>
      </c>
      <c r="H1065" t="s">
        <v>160</v>
      </c>
      <c r="I1065" t="s">
        <v>4539</v>
      </c>
      <c r="J1065" t="s">
        <v>4481</v>
      </c>
    </row>
    <row r="1066" spans="1:10" x14ac:dyDescent="0.25">
      <c r="A1066" t="s">
        <v>4143</v>
      </c>
      <c r="B1066">
        <v>2023</v>
      </c>
      <c r="C1066" s="3">
        <v>2929</v>
      </c>
      <c r="D1066" t="s">
        <v>4177</v>
      </c>
      <c r="E1066" t="s">
        <v>4230</v>
      </c>
      <c r="F1066" t="s">
        <v>4166</v>
      </c>
      <c r="G1066" t="s">
        <v>104</v>
      </c>
      <c r="H1066" t="s">
        <v>160</v>
      </c>
      <c r="I1066" t="s">
        <v>4539</v>
      </c>
      <c r="J1066" t="s">
        <v>4481</v>
      </c>
    </row>
    <row r="1067" spans="1:10" x14ac:dyDescent="0.25">
      <c r="A1067" t="s">
        <v>4183</v>
      </c>
      <c r="B1067">
        <v>2019</v>
      </c>
      <c r="C1067" s="3">
        <v>2929</v>
      </c>
      <c r="D1067" t="s">
        <v>4286</v>
      </c>
      <c r="E1067" t="s">
        <v>4269</v>
      </c>
      <c r="F1067" t="s">
        <v>4253</v>
      </c>
      <c r="G1067" t="s">
        <v>104</v>
      </c>
      <c r="H1067" t="s">
        <v>160</v>
      </c>
      <c r="I1067" t="s">
        <v>4473</v>
      </c>
      <c r="J1067" t="s">
        <v>4481</v>
      </c>
    </row>
    <row r="1068" spans="1:10" x14ac:dyDescent="0.25">
      <c r="A1068" t="s">
        <v>4148</v>
      </c>
      <c r="B1068">
        <v>2024</v>
      </c>
      <c r="C1068" s="3">
        <v>2928</v>
      </c>
      <c r="D1068" t="s">
        <v>4232</v>
      </c>
      <c r="E1068" t="s">
        <v>4223</v>
      </c>
      <c r="F1068" t="s">
        <v>4177</v>
      </c>
      <c r="G1068" t="s">
        <v>104</v>
      </c>
      <c r="H1068" t="s">
        <v>160</v>
      </c>
      <c r="I1068" t="s">
        <v>4539</v>
      </c>
      <c r="J1068" t="s">
        <v>4481</v>
      </c>
    </row>
    <row r="1069" spans="1:10" x14ac:dyDescent="0.25">
      <c r="A1069" t="s">
        <v>4186</v>
      </c>
      <c r="B1069">
        <v>2023</v>
      </c>
      <c r="C1069" s="3">
        <v>2928</v>
      </c>
      <c r="D1069" t="s">
        <v>4232</v>
      </c>
      <c r="E1069" t="s">
        <v>4230</v>
      </c>
      <c r="F1069" t="s">
        <v>4178</v>
      </c>
      <c r="G1069" t="s">
        <v>104</v>
      </c>
      <c r="H1069" t="s">
        <v>160</v>
      </c>
      <c r="I1069" t="s">
        <v>4539</v>
      </c>
      <c r="J1069" t="s">
        <v>4481</v>
      </c>
    </row>
    <row r="1070" spans="1:10" x14ac:dyDescent="0.25">
      <c r="A1070" t="s">
        <v>4143</v>
      </c>
      <c r="B1070">
        <v>2022</v>
      </c>
      <c r="C1070" s="3">
        <v>2927</v>
      </c>
      <c r="D1070" t="s">
        <v>4172</v>
      </c>
      <c r="E1070" t="s">
        <v>4251</v>
      </c>
      <c r="F1070" t="s">
        <v>4327</v>
      </c>
      <c r="G1070" t="s">
        <v>103</v>
      </c>
      <c r="H1070" t="s">
        <v>4415</v>
      </c>
      <c r="J1070" t="s">
        <v>4481</v>
      </c>
    </row>
    <row r="1071" spans="1:10" x14ac:dyDescent="0.25">
      <c r="A1071" t="s">
        <v>4175</v>
      </c>
      <c r="B1071">
        <v>2012</v>
      </c>
      <c r="C1071" s="3">
        <v>2926</v>
      </c>
      <c r="D1071" t="s">
        <v>4202</v>
      </c>
      <c r="E1071" t="s">
        <v>4243</v>
      </c>
      <c r="F1071" t="s">
        <v>4445</v>
      </c>
      <c r="G1071" t="s">
        <v>103</v>
      </c>
      <c r="H1071" t="s">
        <v>4473</v>
      </c>
      <c r="J1071" t="s">
        <v>4481</v>
      </c>
    </row>
    <row r="1072" spans="1:10" x14ac:dyDescent="0.25">
      <c r="A1072" t="s">
        <v>4152</v>
      </c>
      <c r="B1072">
        <v>2024</v>
      </c>
      <c r="C1072" s="3">
        <v>2926</v>
      </c>
      <c r="D1072" t="s">
        <v>4153</v>
      </c>
      <c r="E1072" t="s">
        <v>4223</v>
      </c>
      <c r="F1072" t="s">
        <v>4197</v>
      </c>
      <c r="G1072" t="s">
        <v>104</v>
      </c>
      <c r="H1072" t="s">
        <v>160</v>
      </c>
      <c r="I1072" t="s">
        <v>4478</v>
      </c>
      <c r="J1072" t="s">
        <v>4481</v>
      </c>
    </row>
    <row r="1073" spans="1:10" x14ac:dyDescent="0.25">
      <c r="A1073" t="s">
        <v>4179</v>
      </c>
      <c r="B1073">
        <v>2011</v>
      </c>
      <c r="C1073" s="3">
        <v>2926</v>
      </c>
      <c r="D1073" t="s">
        <v>4187</v>
      </c>
      <c r="E1073" t="s">
        <v>4310</v>
      </c>
      <c r="F1073" t="s">
        <v>4315</v>
      </c>
      <c r="G1073" t="s">
        <v>104</v>
      </c>
      <c r="H1073" t="s">
        <v>160</v>
      </c>
      <c r="I1073" t="s">
        <v>4539</v>
      </c>
      <c r="J1073" t="s">
        <v>4481</v>
      </c>
    </row>
    <row r="1074" spans="1:10" x14ac:dyDescent="0.25">
      <c r="A1074" t="s">
        <v>4156</v>
      </c>
      <c r="B1074">
        <v>2020</v>
      </c>
      <c r="C1074" s="3">
        <v>2926</v>
      </c>
      <c r="D1074" t="s">
        <v>4238</v>
      </c>
      <c r="E1074" t="s">
        <v>4201</v>
      </c>
      <c r="F1074" t="s">
        <v>4242</v>
      </c>
      <c r="G1074" t="s">
        <v>104</v>
      </c>
      <c r="H1074" t="s">
        <v>160</v>
      </c>
      <c r="I1074" t="s">
        <v>4473</v>
      </c>
      <c r="J1074" t="s">
        <v>4481</v>
      </c>
    </row>
    <row r="1075" spans="1:10" x14ac:dyDescent="0.25">
      <c r="A1075" t="s">
        <v>4179</v>
      </c>
      <c r="B1075">
        <v>2018</v>
      </c>
      <c r="C1075" s="3">
        <v>2925</v>
      </c>
      <c r="D1075" t="s">
        <v>4290</v>
      </c>
      <c r="E1075" t="s">
        <v>4210</v>
      </c>
      <c r="F1075" t="s">
        <v>4219</v>
      </c>
      <c r="G1075" t="s">
        <v>103</v>
      </c>
      <c r="H1075" t="s">
        <v>4409</v>
      </c>
      <c r="J1075" t="s">
        <v>4481</v>
      </c>
    </row>
    <row r="1076" spans="1:10" x14ac:dyDescent="0.25">
      <c r="A1076" t="s">
        <v>4186</v>
      </c>
      <c r="B1076">
        <v>2019</v>
      </c>
      <c r="C1076" s="3">
        <v>2925</v>
      </c>
      <c r="D1076" t="s">
        <v>4210</v>
      </c>
      <c r="E1076" t="s">
        <v>4230</v>
      </c>
      <c r="F1076" t="s">
        <v>4376</v>
      </c>
      <c r="G1076" t="s">
        <v>104</v>
      </c>
      <c r="H1076" t="s">
        <v>160</v>
      </c>
      <c r="I1076" t="s">
        <v>4473</v>
      </c>
      <c r="J1076" t="s">
        <v>4481</v>
      </c>
    </row>
    <row r="1077" spans="1:10" x14ac:dyDescent="0.25">
      <c r="A1077" t="s">
        <v>4143</v>
      </c>
      <c r="B1077">
        <v>2012</v>
      </c>
      <c r="C1077" s="3">
        <v>2925</v>
      </c>
      <c r="D1077" t="s">
        <v>4232</v>
      </c>
      <c r="E1077" t="s">
        <v>4188</v>
      </c>
      <c r="F1077" t="s">
        <v>4336</v>
      </c>
      <c r="G1077" t="s">
        <v>104</v>
      </c>
      <c r="H1077" t="s">
        <v>160</v>
      </c>
      <c r="I1077" t="s">
        <v>4473</v>
      </c>
      <c r="J1077" t="s">
        <v>4481</v>
      </c>
    </row>
    <row r="1078" spans="1:10" x14ac:dyDescent="0.25">
      <c r="A1078" t="s">
        <v>4148</v>
      </c>
      <c r="B1078">
        <v>2012</v>
      </c>
      <c r="C1078" s="3">
        <v>2925</v>
      </c>
      <c r="D1078" t="s">
        <v>4181</v>
      </c>
      <c r="E1078" t="s">
        <v>4242</v>
      </c>
      <c r="F1078" t="s">
        <v>4301</v>
      </c>
      <c r="G1078" t="s">
        <v>104</v>
      </c>
      <c r="H1078" t="s">
        <v>160</v>
      </c>
      <c r="I1078" t="s">
        <v>4473</v>
      </c>
      <c r="J1078" t="s">
        <v>4481</v>
      </c>
    </row>
    <row r="1079" spans="1:10" x14ac:dyDescent="0.25">
      <c r="A1079" t="s">
        <v>4171</v>
      </c>
      <c r="B1079">
        <v>2023</v>
      </c>
      <c r="C1079" s="3">
        <v>2922</v>
      </c>
      <c r="D1079" t="s">
        <v>4286</v>
      </c>
      <c r="E1079" t="s">
        <v>4246</v>
      </c>
      <c r="F1079" t="s">
        <v>4380</v>
      </c>
      <c r="G1079" t="s">
        <v>104</v>
      </c>
      <c r="H1079" t="s">
        <v>160</v>
      </c>
      <c r="I1079" t="s">
        <v>4478</v>
      </c>
      <c r="J1079" t="s">
        <v>4481</v>
      </c>
    </row>
    <row r="1080" spans="1:10" x14ac:dyDescent="0.25">
      <c r="A1080" t="s">
        <v>4148</v>
      </c>
      <c r="B1080">
        <v>2012</v>
      </c>
      <c r="C1080" s="3">
        <v>2921</v>
      </c>
      <c r="D1080" t="s">
        <v>4231</v>
      </c>
      <c r="E1080" t="s">
        <v>4208</v>
      </c>
      <c r="F1080" t="s">
        <v>4336</v>
      </c>
      <c r="G1080" t="s">
        <v>103</v>
      </c>
      <c r="H1080" t="s">
        <v>4417</v>
      </c>
      <c r="J1080" t="s">
        <v>4481</v>
      </c>
    </row>
    <row r="1081" spans="1:10" x14ac:dyDescent="0.25">
      <c r="A1081" t="s">
        <v>4179</v>
      </c>
      <c r="B1081">
        <v>2023</v>
      </c>
      <c r="C1081" s="3">
        <v>2921</v>
      </c>
      <c r="D1081" t="s">
        <v>4165</v>
      </c>
      <c r="E1081" t="s">
        <v>4188</v>
      </c>
      <c r="F1081" t="s">
        <v>4169</v>
      </c>
      <c r="G1081" t="s">
        <v>104</v>
      </c>
      <c r="H1081" t="s">
        <v>160</v>
      </c>
      <c r="I1081" t="s">
        <v>4539</v>
      </c>
      <c r="J1081" t="s">
        <v>4481</v>
      </c>
    </row>
    <row r="1082" spans="1:10" x14ac:dyDescent="0.25">
      <c r="A1082" t="s">
        <v>4175</v>
      </c>
      <c r="B1082">
        <v>2023</v>
      </c>
      <c r="C1082" s="3">
        <v>2920</v>
      </c>
      <c r="D1082" t="s">
        <v>4251</v>
      </c>
      <c r="E1082" t="s">
        <v>4226</v>
      </c>
      <c r="F1082" t="s">
        <v>4196</v>
      </c>
      <c r="G1082" t="s">
        <v>104</v>
      </c>
      <c r="H1082" t="s">
        <v>160</v>
      </c>
      <c r="I1082" t="s">
        <v>4478</v>
      </c>
      <c r="J1082" t="s">
        <v>4481</v>
      </c>
    </row>
    <row r="1083" spans="1:10" x14ac:dyDescent="0.25">
      <c r="A1083" t="s">
        <v>4164</v>
      </c>
      <c r="B1083">
        <v>2007</v>
      </c>
      <c r="C1083" s="3">
        <v>2919</v>
      </c>
      <c r="D1083" t="s">
        <v>184</v>
      </c>
      <c r="E1083" t="s">
        <v>184</v>
      </c>
      <c r="F1083" t="s">
        <v>184</v>
      </c>
      <c r="G1083" t="s">
        <v>103</v>
      </c>
      <c r="H1083" t="s">
        <v>4415</v>
      </c>
      <c r="J1083" t="s">
        <v>4481</v>
      </c>
    </row>
    <row r="1084" spans="1:10" x14ac:dyDescent="0.25">
      <c r="A1084" t="s">
        <v>4171</v>
      </c>
      <c r="B1084">
        <v>2023</v>
      </c>
      <c r="C1084" s="3">
        <v>2917</v>
      </c>
      <c r="D1084" t="s">
        <v>4181</v>
      </c>
      <c r="E1084" t="s">
        <v>4290</v>
      </c>
      <c r="F1084" t="s">
        <v>4290</v>
      </c>
      <c r="G1084" t="s">
        <v>104</v>
      </c>
      <c r="H1084" t="s">
        <v>160</v>
      </c>
      <c r="I1084" t="s">
        <v>4539</v>
      </c>
      <c r="J1084" t="s">
        <v>4481</v>
      </c>
    </row>
    <row r="1085" spans="1:10" x14ac:dyDescent="0.25">
      <c r="A1085" t="s">
        <v>4152</v>
      </c>
      <c r="B1085">
        <v>2012</v>
      </c>
      <c r="C1085" s="3">
        <v>2917</v>
      </c>
      <c r="D1085" t="s">
        <v>4153</v>
      </c>
      <c r="E1085" t="s">
        <v>4311</v>
      </c>
      <c r="F1085" t="s">
        <v>4402</v>
      </c>
      <c r="G1085" t="s">
        <v>104</v>
      </c>
      <c r="H1085" t="s">
        <v>160</v>
      </c>
      <c r="I1085" t="s">
        <v>4473</v>
      </c>
      <c r="J1085" t="s">
        <v>4481</v>
      </c>
    </row>
    <row r="1086" spans="1:10" x14ac:dyDescent="0.25">
      <c r="A1086" t="s">
        <v>4175</v>
      </c>
      <c r="B1086">
        <v>2018</v>
      </c>
      <c r="C1086" s="3">
        <v>2916</v>
      </c>
      <c r="D1086" t="s">
        <v>4238</v>
      </c>
      <c r="E1086" t="s">
        <v>4173</v>
      </c>
      <c r="F1086" t="s">
        <v>4289</v>
      </c>
      <c r="G1086" t="s">
        <v>103</v>
      </c>
      <c r="H1086" t="s">
        <v>4409</v>
      </c>
      <c r="J1086" t="s">
        <v>4481</v>
      </c>
    </row>
    <row r="1087" spans="1:10" x14ac:dyDescent="0.25">
      <c r="A1087" t="s">
        <v>4168</v>
      </c>
      <c r="B1087">
        <v>2018</v>
      </c>
      <c r="C1087" s="3">
        <v>2914</v>
      </c>
      <c r="D1087" t="s">
        <v>4149</v>
      </c>
      <c r="E1087" t="s">
        <v>4184</v>
      </c>
      <c r="F1087" t="s">
        <v>4272</v>
      </c>
      <c r="G1087" t="s">
        <v>103</v>
      </c>
      <c r="H1087" t="s">
        <v>4417</v>
      </c>
      <c r="J1087" t="s">
        <v>4481</v>
      </c>
    </row>
    <row r="1088" spans="1:10" x14ac:dyDescent="0.25">
      <c r="A1088" t="s">
        <v>4143</v>
      </c>
      <c r="B1088">
        <v>2012</v>
      </c>
      <c r="C1088" s="3">
        <v>2913</v>
      </c>
      <c r="D1088" t="s">
        <v>4238</v>
      </c>
      <c r="E1088" t="s">
        <v>4237</v>
      </c>
      <c r="F1088" t="s">
        <v>4357</v>
      </c>
      <c r="G1088" t="s">
        <v>103</v>
      </c>
      <c r="H1088" t="s">
        <v>4417</v>
      </c>
      <c r="J1088" t="s">
        <v>4481</v>
      </c>
    </row>
    <row r="1089" spans="1:10" x14ac:dyDescent="0.25">
      <c r="A1089" t="s">
        <v>4164</v>
      </c>
      <c r="B1089">
        <v>2023</v>
      </c>
      <c r="C1089" s="3">
        <v>2912</v>
      </c>
      <c r="D1089" t="s">
        <v>4232</v>
      </c>
      <c r="E1089" t="s">
        <v>4286</v>
      </c>
      <c r="F1089" t="s">
        <v>4176</v>
      </c>
      <c r="G1089" t="s">
        <v>104</v>
      </c>
      <c r="H1089" t="s">
        <v>160</v>
      </c>
      <c r="I1089" t="s">
        <v>4539</v>
      </c>
      <c r="J1089" t="s">
        <v>4481</v>
      </c>
    </row>
    <row r="1090" spans="1:10" x14ac:dyDescent="0.25">
      <c r="A1090" t="s">
        <v>4183</v>
      </c>
      <c r="B1090">
        <v>2018</v>
      </c>
      <c r="C1090" s="3">
        <v>2911</v>
      </c>
      <c r="D1090" t="s">
        <v>4241</v>
      </c>
      <c r="E1090" t="s">
        <v>4177</v>
      </c>
      <c r="F1090" t="s">
        <v>4292</v>
      </c>
      <c r="G1090" t="s">
        <v>103</v>
      </c>
      <c r="H1090" t="s">
        <v>4409</v>
      </c>
      <c r="J1090" t="s">
        <v>4481</v>
      </c>
    </row>
    <row r="1091" spans="1:10" x14ac:dyDescent="0.25">
      <c r="A1091" t="s">
        <v>4171</v>
      </c>
      <c r="B1091">
        <v>2012</v>
      </c>
      <c r="C1091" s="3">
        <v>2911</v>
      </c>
      <c r="D1091" t="s">
        <v>4206</v>
      </c>
      <c r="E1091" t="s">
        <v>4263</v>
      </c>
      <c r="F1091" t="s">
        <v>4355</v>
      </c>
      <c r="G1091" t="s">
        <v>103</v>
      </c>
      <c r="H1091" t="s">
        <v>4409</v>
      </c>
      <c r="J1091" t="s">
        <v>4481</v>
      </c>
    </row>
    <row r="1092" spans="1:10" x14ac:dyDescent="0.25">
      <c r="A1092" t="s">
        <v>4168</v>
      </c>
      <c r="B1092">
        <v>2023</v>
      </c>
      <c r="C1092" s="3">
        <v>2911</v>
      </c>
      <c r="D1092" t="s">
        <v>4188</v>
      </c>
      <c r="E1092" t="s">
        <v>4238</v>
      </c>
      <c r="F1092" t="s">
        <v>4286</v>
      </c>
      <c r="G1092" t="s">
        <v>104</v>
      </c>
      <c r="H1092" t="s">
        <v>160</v>
      </c>
      <c r="I1092" t="s">
        <v>4539</v>
      </c>
      <c r="J1092" t="s">
        <v>4481</v>
      </c>
    </row>
    <row r="1093" spans="1:10" x14ac:dyDescent="0.25">
      <c r="A1093" t="s">
        <v>4171</v>
      </c>
      <c r="B1093">
        <v>2017</v>
      </c>
      <c r="C1093" s="3">
        <v>2910</v>
      </c>
      <c r="D1093" t="s">
        <v>4245</v>
      </c>
      <c r="E1093" t="s">
        <v>4240</v>
      </c>
      <c r="F1093" t="s">
        <v>4262</v>
      </c>
      <c r="G1093" t="s">
        <v>103</v>
      </c>
      <c r="H1093" t="s">
        <v>4473</v>
      </c>
      <c r="J1093" t="s">
        <v>4481</v>
      </c>
    </row>
    <row r="1094" spans="1:10" x14ac:dyDescent="0.25">
      <c r="A1094" t="s">
        <v>4160</v>
      </c>
      <c r="B1094">
        <v>2023</v>
      </c>
      <c r="C1094" s="3">
        <v>2910</v>
      </c>
      <c r="D1094" t="s">
        <v>4244</v>
      </c>
      <c r="E1094" t="s">
        <v>4187</v>
      </c>
      <c r="F1094" t="s">
        <v>4276</v>
      </c>
      <c r="G1094" t="s">
        <v>104</v>
      </c>
      <c r="H1094" t="s">
        <v>160</v>
      </c>
      <c r="I1094" t="s">
        <v>4478</v>
      </c>
      <c r="J1094" t="s">
        <v>4481</v>
      </c>
    </row>
    <row r="1095" spans="1:10" x14ac:dyDescent="0.25">
      <c r="A1095" t="s">
        <v>4168</v>
      </c>
      <c r="B1095">
        <v>2023</v>
      </c>
      <c r="C1095" s="3">
        <v>2909</v>
      </c>
      <c r="D1095" t="s">
        <v>4153</v>
      </c>
      <c r="E1095" t="s">
        <v>4227</v>
      </c>
      <c r="F1095" t="s">
        <v>4211</v>
      </c>
      <c r="G1095" t="s">
        <v>104</v>
      </c>
      <c r="H1095" t="s">
        <v>160</v>
      </c>
      <c r="I1095" t="s">
        <v>4478</v>
      </c>
      <c r="J1095" t="s">
        <v>4481</v>
      </c>
    </row>
    <row r="1096" spans="1:10" x14ac:dyDescent="0.25">
      <c r="A1096" t="s">
        <v>4175</v>
      </c>
      <c r="B1096">
        <v>2023</v>
      </c>
      <c r="C1096" s="3">
        <v>2908</v>
      </c>
      <c r="D1096" t="s">
        <v>4153</v>
      </c>
      <c r="E1096" t="s">
        <v>4244</v>
      </c>
      <c r="F1096" t="s">
        <v>4269</v>
      </c>
      <c r="G1096" t="s">
        <v>104</v>
      </c>
      <c r="H1096" t="s">
        <v>160</v>
      </c>
      <c r="I1096" t="s">
        <v>4539</v>
      </c>
      <c r="J1096" t="s">
        <v>4481</v>
      </c>
    </row>
    <row r="1097" spans="1:10" x14ac:dyDescent="0.25">
      <c r="A1097" t="s">
        <v>4168</v>
      </c>
      <c r="B1097">
        <v>2022</v>
      </c>
      <c r="C1097" s="3">
        <v>2908</v>
      </c>
      <c r="D1097" t="s">
        <v>4205</v>
      </c>
      <c r="E1097" t="s">
        <v>4195</v>
      </c>
      <c r="F1097" t="s">
        <v>4342</v>
      </c>
      <c r="G1097" t="s">
        <v>104</v>
      </c>
      <c r="H1097" t="s">
        <v>160</v>
      </c>
      <c r="I1097" t="s">
        <v>4539</v>
      </c>
      <c r="J1097" t="s">
        <v>4481</v>
      </c>
    </row>
    <row r="1098" spans="1:10" x14ac:dyDescent="0.25">
      <c r="A1098" t="s">
        <v>4175</v>
      </c>
      <c r="B1098">
        <v>2011</v>
      </c>
      <c r="C1098" s="3">
        <v>2907</v>
      </c>
      <c r="D1098" t="s">
        <v>4244</v>
      </c>
      <c r="E1098" t="s">
        <v>4242</v>
      </c>
      <c r="F1098" t="s">
        <v>4329</v>
      </c>
      <c r="G1098" t="s">
        <v>104</v>
      </c>
      <c r="H1098" t="s">
        <v>160</v>
      </c>
      <c r="I1098" t="s">
        <v>4539</v>
      </c>
      <c r="J1098" t="s">
        <v>4481</v>
      </c>
    </row>
    <row r="1099" spans="1:10" x14ac:dyDescent="0.25">
      <c r="A1099" t="s">
        <v>4171</v>
      </c>
      <c r="B1099">
        <v>2022</v>
      </c>
      <c r="C1099" s="3">
        <v>2903</v>
      </c>
      <c r="D1099" t="s">
        <v>4177</v>
      </c>
      <c r="E1099" t="s">
        <v>4225</v>
      </c>
      <c r="F1099" t="s">
        <v>4292</v>
      </c>
      <c r="G1099" t="s">
        <v>104</v>
      </c>
      <c r="H1099" t="s">
        <v>160</v>
      </c>
      <c r="I1099" t="s">
        <v>4539</v>
      </c>
      <c r="J1099" t="s">
        <v>4481</v>
      </c>
    </row>
    <row r="1100" spans="1:10" x14ac:dyDescent="0.25">
      <c r="A1100" t="s">
        <v>4186</v>
      </c>
      <c r="B1100">
        <v>2012</v>
      </c>
      <c r="C1100" s="3">
        <v>2902</v>
      </c>
      <c r="D1100" t="s">
        <v>4187</v>
      </c>
      <c r="E1100" t="s">
        <v>4295</v>
      </c>
      <c r="F1100" t="s">
        <v>4309</v>
      </c>
      <c r="G1100" t="s">
        <v>103</v>
      </c>
      <c r="H1100" t="s">
        <v>4417</v>
      </c>
      <c r="J1100" t="s">
        <v>4481</v>
      </c>
    </row>
    <row r="1101" spans="1:10" x14ac:dyDescent="0.25">
      <c r="A1101" t="s">
        <v>4183</v>
      </c>
      <c r="B1101">
        <v>2023</v>
      </c>
      <c r="C1101" s="3">
        <v>2902</v>
      </c>
      <c r="D1101" t="s">
        <v>4231</v>
      </c>
      <c r="E1101" t="s">
        <v>4181</v>
      </c>
      <c r="F1101" t="s">
        <v>4225</v>
      </c>
      <c r="G1101" t="s">
        <v>104</v>
      </c>
      <c r="H1101" t="s">
        <v>160</v>
      </c>
      <c r="I1101" t="s">
        <v>4539</v>
      </c>
      <c r="J1101" t="s">
        <v>4481</v>
      </c>
    </row>
    <row r="1102" spans="1:10" x14ac:dyDescent="0.25">
      <c r="A1102" t="s">
        <v>4164</v>
      </c>
      <c r="B1102">
        <v>2022</v>
      </c>
      <c r="C1102" s="3">
        <v>2900</v>
      </c>
      <c r="D1102" t="s">
        <v>4238</v>
      </c>
      <c r="E1102" t="s">
        <v>4173</v>
      </c>
      <c r="F1102" t="s">
        <v>4337</v>
      </c>
      <c r="G1102" t="s">
        <v>104</v>
      </c>
      <c r="H1102" t="s">
        <v>160</v>
      </c>
      <c r="I1102" t="s">
        <v>4539</v>
      </c>
      <c r="J1102" t="s">
        <v>4481</v>
      </c>
    </row>
    <row r="1103" spans="1:10" x14ac:dyDescent="0.25">
      <c r="A1103" t="s">
        <v>4179</v>
      </c>
      <c r="B1103">
        <v>2022</v>
      </c>
      <c r="C1103" s="3">
        <v>2896</v>
      </c>
      <c r="D1103" t="s">
        <v>4202</v>
      </c>
      <c r="E1103" t="s">
        <v>4206</v>
      </c>
      <c r="F1103" t="s">
        <v>4255</v>
      </c>
      <c r="G1103" t="s">
        <v>103</v>
      </c>
      <c r="H1103" t="s">
        <v>4415</v>
      </c>
      <c r="J1103" t="s">
        <v>4481</v>
      </c>
    </row>
    <row r="1104" spans="1:10" x14ac:dyDescent="0.25">
      <c r="A1104" t="s">
        <v>4175</v>
      </c>
      <c r="B1104">
        <v>2008</v>
      </c>
      <c r="C1104" s="3">
        <v>2895</v>
      </c>
      <c r="D1104" t="s">
        <v>4177</v>
      </c>
      <c r="E1104" t="s">
        <v>4291</v>
      </c>
      <c r="F1104" t="s">
        <v>184</v>
      </c>
      <c r="G1104" t="s">
        <v>103</v>
      </c>
      <c r="H1104" t="s">
        <v>4417</v>
      </c>
      <c r="J1104" t="s">
        <v>4481</v>
      </c>
    </row>
    <row r="1105" spans="1:10" x14ac:dyDescent="0.25">
      <c r="A1105" t="s">
        <v>4148</v>
      </c>
      <c r="B1105">
        <v>2023</v>
      </c>
      <c r="C1105" s="3">
        <v>2894</v>
      </c>
      <c r="D1105" t="s">
        <v>4177</v>
      </c>
      <c r="E1105" t="s">
        <v>4290</v>
      </c>
      <c r="F1105" t="s">
        <v>4328</v>
      </c>
      <c r="G1105" t="s">
        <v>104</v>
      </c>
      <c r="H1105" t="s">
        <v>160</v>
      </c>
      <c r="I1105" t="s">
        <v>4539</v>
      </c>
      <c r="J1105" t="s">
        <v>4481</v>
      </c>
    </row>
    <row r="1106" spans="1:10" x14ac:dyDescent="0.25">
      <c r="A1106" t="s">
        <v>4175</v>
      </c>
      <c r="B1106">
        <v>2008</v>
      </c>
      <c r="C1106" s="3">
        <v>2892</v>
      </c>
      <c r="D1106" t="s">
        <v>4199</v>
      </c>
      <c r="E1106" t="s">
        <v>4154</v>
      </c>
      <c r="F1106" t="s">
        <v>184</v>
      </c>
      <c r="G1106" t="s">
        <v>103</v>
      </c>
      <c r="H1106" t="s">
        <v>4415</v>
      </c>
      <c r="J1106" t="s">
        <v>4481</v>
      </c>
    </row>
    <row r="1107" spans="1:10" x14ac:dyDescent="0.25">
      <c r="A1107" t="s">
        <v>4148</v>
      </c>
      <c r="B1107">
        <v>2019</v>
      </c>
      <c r="C1107" s="3">
        <v>2892</v>
      </c>
      <c r="D1107" t="s">
        <v>4177</v>
      </c>
      <c r="E1107" t="s">
        <v>4235</v>
      </c>
      <c r="F1107" t="s">
        <v>4376</v>
      </c>
      <c r="G1107" t="s">
        <v>104</v>
      </c>
      <c r="H1107" t="s">
        <v>160</v>
      </c>
      <c r="I1107" t="s">
        <v>4473</v>
      </c>
      <c r="J1107" t="s">
        <v>4481</v>
      </c>
    </row>
    <row r="1108" spans="1:10" x14ac:dyDescent="0.25">
      <c r="A1108" t="s">
        <v>4171</v>
      </c>
      <c r="B1108">
        <v>2012</v>
      </c>
      <c r="C1108" s="3">
        <v>2891</v>
      </c>
      <c r="D1108" t="s">
        <v>4291</v>
      </c>
      <c r="E1108" t="s">
        <v>4229</v>
      </c>
      <c r="F1108" t="s">
        <v>4445</v>
      </c>
      <c r="G1108" t="s">
        <v>103</v>
      </c>
      <c r="H1108" t="s">
        <v>4473</v>
      </c>
      <c r="J1108" t="s">
        <v>4481</v>
      </c>
    </row>
    <row r="1109" spans="1:10" x14ac:dyDescent="0.25">
      <c r="A1109" t="s">
        <v>4183</v>
      </c>
      <c r="B1109">
        <v>2012</v>
      </c>
      <c r="C1109" s="3">
        <v>2890</v>
      </c>
      <c r="D1109" t="s">
        <v>4187</v>
      </c>
      <c r="E1109" t="s">
        <v>4206</v>
      </c>
      <c r="F1109" t="s">
        <v>4249</v>
      </c>
      <c r="G1109" t="s">
        <v>103</v>
      </c>
      <c r="H1109" t="s">
        <v>4417</v>
      </c>
      <c r="J1109" t="s">
        <v>4481</v>
      </c>
    </row>
    <row r="1110" spans="1:10" x14ac:dyDescent="0.25">
      <c r="A1110" t="s">
        <v>4175</v>
      </c>
      <c r="B1110">
        <v>2017</v>
      </c>
      <c r="C1110" s="3">
        <v>2890</v>
      </c>
      <c r="D1110" t="s">
        <v>4260</v>
      </c>
      <c r="E1110" t="s">
        <v>4144</v>
      </c>
      <c r="F1110" t="s">
        <v>4162</v>
      </c>
      <c r="G1110" t="s">
        <v>103</v>
      </c>
      <c r="H1110" t="s">
        <v>4473</v>
      </c>
      <c r="J1110" t="s">
        <v>4481</v>
      </c>
    </row>
    <row r="1111" spans="1:10" x14ac:dyDescent="0.25">
      <c r="A1111" t="s">
        <v>4171</v>
      </c>
      <c r="B1111">
        <v>2008</v>
      </c>
      <c r="C1111" s="3">
        <v>2889</v>
      </c>
      <c r="D1111" t="s">
        <v>4223</v>
      </c>
      <c r="E1111" t="s">
        <v>4207</v>
      </c>
      <c r="F1111" t="s">
        <v>184</v>
      </c>
      <c r="G1111" t="s">
        <v>103</v>
      </c>
      <c r="H1111" t="s">
        <v>4415</v>
      </c>
      <c r="J1111" t="s">
        <v>4481</v>
      </c>
    </row>
    <row r="1112" spans="1:10" x14ac:dyDescent="0.25">
      <c r="A1112" t="s">
        <v>4164</v>
      </c>
      <c r="B1112">
        <v>2011</v>
      </c>
      <c r="C1112" s="3">
        <v>2889</v>
      </c>
      <c r="D1112" t="s">
        <v>4210</v>
      </c>
      <c r="E1112" t="s">
        <v>4282</v>
      </c>
      <c r="F1112" t="s">
        <v>4300</v>
      </c>
      <c r="G1112" t="s">
        <v>104</v>
      </c>
      <c r="H1112" t="s">
        <v>160</v>
      </c>
      <c r="I1112" t="s">
        <v>4539</v>
      </c>
      <c r="J1112" t="s">
        <v>4481</v>
      </c>
    </row>
    <row r="1113" spans="1:10" x14ac:dyDescent="0.25">
      <c r="A1113" t="s">
        <v>4186</v>
      </c>
      <c r="B1113">
        <v>2018</v>
      </c>
      <c r="C1113" s="3">
        <v>2887</v>
      </c>
      <c r="D1113" t="s">
        <v>4205</v>
      </c>
      <c r="E1113" t="s">
        <v>4225</v>
      </c>
      <c r="F1113" t="s">
        <v>4281</v>
      </c>
      <c r="G1113" t="s">
        <v>103</v>
      </c>
      <c r="H1113" t="s">
        <v>4409</v>
      </c>
      <c r="J1113" t="s">
        <v>4481</v>
      </c>
    </row>
    <row r="1114" spans="1:10" x14ac:dyDescent="0.25">
      <c r="A1114" t="s">
        <v>4171</v>
      </c>
      <c r="B1114">
        <v>2018</v>
      </c>
      <c r="C1114" s="3">
        <v>2884</v>
      </c>
      <c r="D1114" t="s">
        <v>4149</v>
      </c>
      <c r="E1114" t="s">
        <v>4290</v>
      </c>
      <c r="F1114" t="s">
        <v>4327</v>
      </c>
      <c r="G1114" t="s">
        <v>103</v>
      </c>
      <c r="H1114" t="s">
        <v>4417</v>
      </c>
      <c r="J1114" t="s">
        <v>4481</v>
      </c>
    </row>
    <row r="1115" spans="1:10" x14ac:dyDescent="0.25">
      <c r="A1115" t="s">
        <v>4143</v>
      </c>
      <c r="B1115">
        <v>2018</v>
      </c>
      <c r="C1115" s="3">
        <v>2882</v>
      </c>
      <c r="D1115" t="s">
        <v>4205</v>
      </c>
      <c r="E1115" t="s">
        <v>4240</v>
      </c>
      <c r="F1115" t="s">
        <v>4337</v>
      </c>
      <c r="G1115" t="s">
        <v>103</v>
      </c>
      <c r="H1115" t="s">
        <v>4409</v>
      </c>
      <c r="J1115" t="s">
        <v>4481</v>
      </c>
    </row>
    <row r="1116" spans="1:10" x14ac:dyDescent="0.25">
      <c r="A1116" t="s">
        <v>4186</v>
      </c>
      <c r="B1116">
        <v>2012</v>
      </c>
      <c r="C1116" s="3">
        <v>2882</v>
      </c>
      <c r="D1116" t="s">
        <v>4203</v>
      </c>
      <c r="E1116" t="s">
        <v>4291</v>
      </c>
      <c r="F1116" t="s">
        <v>4402</v>
      </c>
      <c r="G1116" t="s">
        <v>104</v>
      </c>
      <c r="H1116" t="s">
        <v>160</v>
      </c>
      <c r="I1116" t="s">
        <v>4473</v>
      </c>
      <c r="J1116" t="s">
        <v>4481</v>
      </c>
    </row>
    <row r="1117" spans="1:10" x14ac:dyDescent="0.25">
      <c r="A1117" t="s">
        <v>4143</v>
      </c>
      <c r="B1117">
        <v>2019</v>
      </c>
      <c r="C1117" s="3">
        <v>2881</v>
      </c>
      <c r="D1117" t="s">
        <v>4187</v>
      </c>
      <c r="E1117" t="s">
        <v>4149</v>
      </c>
      <c r="F1117" t="s">
        <v>4278</v>
      </c>
      <c r="G1117" t="s">
        <v>104</v>
      </c>
      <c r="H1117" t="s">
        <v>160</v>
      </c>
      <c r="I1117" t="s">
        <v>4473</v>
      </c>
      <c r="J1117" t="s">
        <v>4481</v>
      </c>
    </row>
    <row r="1118" spans="1:10" x14ac:dyDescent="0.25">
      <c r="A1118" t="s">
        <v>4160</v>
      </c>
      <c r="B1118">
        <v>2022</v>
      </c>
      <c r="C1118" s="3">
        <v>2879</v>
      </c>
      <c r="D1118" t="s">
        <v>4244</v>
      </c>
      <c r="E1118" t="s">
        <v>4274</v>
      </c>
      <c r="F1118" t="s">
        <v>4287</v>
      </c>
      <c r="G1118" t="s">
        <v>104</v>
      </c>
      <c r="H1118" t="s">
        <v>160</v>
      </c>
      <c r="I1118" t="s">
        <v>4539</v>
      </c>
      <c r="J1118" t="s">
        <v>4481</v>
      </c>
    </row>
    <row r="1119" spans="1:10" x14ac:dyDescent="0.25">
      <c r="A1119" t="s">
        <v>4160</v>
      </c>
      <c r="B1119">
        <v>2007</v>
      </c>
      <c r="C1119" s="3">
        <v>2878</v>
      </c>
      <c r="D1119" t="s">
        <v>4203</v>
      </c>
      <c r="E1119" t="s">
        <v>184</v>
      </c>
      <c r="F1119" t="s">
        <v>184</v>
      </c>
      <c r="G1119" t="s">
        <v>103</v>
      </c>
      <c r="H1119" t="s">
        <v>4415</v>
      </c>
      <c r="J1119" t="s">
        <v>4481</v>
      </c>
    </row>
    <row r="1120" spans="1:10" x14ac:dyDescent="0.25">
      <c r="A1120" t="s">
        <v>4164</v>
      </c>
      <c r="B1120">
        <v>2012</v>
      </c>
      <c r="C1120" s="3">
        <v>2878</v>
      </c>
      <c r="D1120" t="s">
        <v>4232</v>
      </c>
      <c r="E1120" t="s">
        <v>4192</v>
      </c>
      <c r="F1120" t="s">
        <v>4499</v>
      </c>
      <c r="G1120" t="s">
        <v>103</v>
      </c>
      <c r="H1120" t="s">
        <v>4409</v>
      </c>
      <c r="J1120" t="s">
        <v>4481</v>
      </c>
    </row>
    <row r="1121" spans="1:10" x14ac:dyDescent="0.25">
      <c r="A1121" t="s">
        <v>4168</v>
      </c>
      <c r="B1121">
        <v>2012</v>
      </c>
      <c r="C1121" s="3">
        <v>2878</v>
      </c>
      <c r="D1121" t="s">
        <v>4180</v>
      </c>
      <c r="E1121" t="s">
        <v>4208</v>
      </c>
      <c r="F1121" t="s">
        <v>4414</v>
      </c>
      <c r="G1121" t="s">
        <v>103</v>
      </c>
      <c r="H1121" t="s">
        <v>4409</v>
      </c>
      <c r="J1121" t="s">
        <v>4481</v>
      </c>
    </row>
    <row r="1122" spans="1:10" x14ac:dyDescent="0.25">
      <c r="A1122" t="s">
        <v>4148</v>
      </c>
      <c r="B1122">
        <v>2022</v>
      </c>
      <c r="C1122" s="3">
        <v>2876</v>
      </c>
      <c r="D1122" t="s">
        <v>4173</v>
      </c>
      <c r="E1122" t="s">
        <v>4161</v>
      </c>
      <c r="F1122" t="s">
        <v>4228</v>
      </c>
      <c r="G1122" t="s">
        <v>103</v>
      </c>
      <c r="H1122" t="s">
        <v>4415</v>
      </c>
      <c r="J1122" t="s">
        <v>4481</v>
      </c>
    </row>
    <row r="1123" spans="1:10" x14ac:dyDescent="0.25">
      <c r="A1123" t="s">
        <v>4148</v>
      </c>
      <c r="B1123">
        <v>2018</v>
      </c>
      <c r="C1123" s="3">
        <v>2876</v>
      </c>
      <c r="D1123" t="s">
        <v>4161</v>
      </c>
      <c r="E1123" t="s">
        <v>4328</v>
      </c>
      <c r="F1123" t="s">
        <v>4337</v>
      </c>
      <c r="G1123" t="s">
        <v>103</v>
      </c>
      <c r="H1123" t="s">
        <v>4409</v>
      </c>
      <c r="J1123" t="s">
        <v>4481</v>
      </c>
    </row>
    <row r="1124" spans="1:10" x14ac:dyDescent="0.25">
      <c r="A1124" t="s">
        <v>4183</v>
      </c>
      <c r="B1124">
        <v>2018</v>
      </c>
      <c r="C1124" s="3">
        <v>2870</v>
      </c>
      <c r="D1124" t="s">
        <v>4149</v>
      </c>
      <c r="E1124" t="s">
        <v>4150</v>
      </c>
      <c r="F1124" t="s">
        <v>4170</v>
      </c>
      <c r="G1124" t="s">
        <v>103</v>
      </c>
      <c r="H1124" t="s">
        <v>4417</v>
      </c>
      <c r="J1124" t="s">
        <v>4481</v>
      </c>
    </row>
    <row r="1125" spans="1:10" x14ac:dyDescent="0.25">
      <c r="A1125" t="s">
        <v>4175</v>
      </c>
      <c r="B1125">
        <v>2022</v>
      </c>
      <c r="C1125" s="3">
        <v>2870</v>
      </c>
      <c r="D1125" t="s">
        <v>4184</v>
      </c>
      <c r="E1125" t="s">
        <v>4144</v>
      </c>
      <c r="F1125" t="s">
        <v>4219</v>
      </c>
      <c r="G1125" t="s">
        <v>104</v>
      </c>
      <c r="H1125" t="s">
        <v>160</v>
      </c>
      <c r="I1125" t="s">
        <v>4539</v>
      </c>
      <c r="J1125" t="s">
        <v>4481</v>
      </c>
    </row>
    <row r="1126" spans="1:10" x14ac:dyDescent="0.25">
      <c r="A1126" t="s">
        <v>4183</v>
      </c>
      <c r="B1126">
        <v>2012</v>
      </c>
      <c r="C1126" s="3">
        <v>2869</v>
      </c>
      <c r="D1126" t="s">
        <v>4153</v>
      </c>
      <c r="E1126" t="s">
        <v>4248</v>
      </c>
      <c r="F1126" t="s">
        <v>4300</v>
      </c>
      <c r="G1126" t="s">
        <v>104</v>
      </c>
      <c r="H1126" t="s">
        <v>160</v>
      </c>
      <c r="I1126" t="s">
        <v>4473</v>
      </c>
      <c r="J1126" t="s">
        <v>4481</v>
      </c>
    </row>
    <row r="1127" spans="1:10" x14ac:dyDescent="0.25">
      <c r="A1127" t="s">
        <v>4179</v>
      </c>
      <c r="B1127">
        <v>2012</v>
      </c>
      <c r="C1127" s="3">
        <v>2866</v>
      </c>
      <c r="D1127" t="s">
        <v>4223</v>
      </c>
      <c r="E1127" t="s">
        <v>4237</v>
      </c>
      <c r="F1127" t="s">
        <v>4305</v>
      </c>
      <c r="G1127" t="s">
        <v>104</v>
      </c>
      <c r="H1127" t="s">
        <v>160</v>
      </c>
      <c r="I1127" t="s">
        <v>4473</v>
      </c>
      <c r="J1127" t="s">
        <v>4481</v>
      </c>
    </row>
    <row r="1128" spans="1:10" x14ac:dyDescent="0.25">
      <c r="A1128" t="s">
        <v>4179</v>
      </c>
      <c r="B1128">
        <v>2018</v>
      </c>
      <c r="C1128" s="3">
        <v>2861</v>
      </c>
      <c r="D1128" t="s">
        <v>4238</v>
      </c>
      <c r="E1128" t="s">
        <v>4240</v>
      </c>
      <c r="F1128" t="s">
        <v>4322</v>
      </c>
      <c r="G1128" t="s">
        <v>103</v>
      </c>
      <c r="H1128" t="s">
        <v>4417</v>
      </c>
      <c r="J1128" t="s">
        <v>4481</v>
      </c>
    </row>
    <row r="1129" spans="1:10" x14ac:dyDescent="0.25">
      <c r="A1129" t="s">
        <v>4179</v>
      </c>
      <c r="B1129">
        <v>2008</v>
      </c>
      <c r="C1129" s="3">
        <v>2861</v>
      </c>
      <c r="D1129" t="s">
        <v>4242</v>
      </c>
      <c r="E1129" t="s">
        <v>4204</v>
      </c>
      <c r="F1129" t="s">
        <v>184</v>
      </c>
      <c r="G1129" t="s">
        <v>103</v>
      </c>
      <c r="H1129" t="s">
        <v>4417</v>
      </c>
      <c r="J1129" t="s">
        <v>4481</v>
      </c>
    </row>
    <row r="1130" spans="1:10" x14ac:dyDescent="0.25">
      <c r="A1130" t="s">
        <v>4152</v>
      </c>
      <c r="B1130">
        <v>2023</v>
      </c>
      <c r="C1130" s="3">
        <v>2861</v>
      </c>
      <c r="D1130" t="s">
        <v>4232</v>
      </c>
      <c r="E1130" t="s">
        <v>4202</v>
      </c>
      <c r="F1130" t="s">
        <v>4216</v>
      </c>
      <c r="G1130" t="s">
        <v>104</v>
      </c>
      <c r="H1130" t="s">
        <v>160</v>
      </c>
      <c r="I1130" t="s">
        <v>4539</v>
      </c>
      <c r="J1130" t="s">
        <v>4481</v>
      </c>
    </row>
    <row r="1131" spans="1:10" x14ac:dyDescent="0.25">
      <c r="A1131" t="s">
        <v>4156</v>
      </c>
      <c r="B1131">
        <v>2022</v>
      </c>
      <c r="C1131" s="3">
        <v>2860</v>
      </c>
      <c r="D1131" t="s">
        <v>4244</v>
      </c>
      <c r="E1131" t="s">
        <v>4201</v>
      </c>
      <c r="F1131" t="s">
        <v>4157</v>
      </c>
      <c r="G1131" t="s">
        <v>104</v>
      </c>
      <c r="H1131" t="s">
        <v>160</v>
      </c>
      <c r="I1131" t="s">
        <v>4539</v>
      </c>
      <c r="J1131" t="s">
        <v>4481</v>
      </c>
    </row>
    <row r="1132" spans="1:10" x14ac:dyDescent="0.25">
      <c r="A1132" t="s">
        <v>4160</v>
      </c>
      <c r="B1132">
        <v>2012</v>
      </c>
      <c r="C1132" s="3">
        <v>2859</v>
      </c>
      <c r="D1132" t="s">
        <v>4244</v>
      </c>
      <c r="E1132" t="s">
        <v>4236</v>
      </c>
      <c r="F1132" t="s">
        <v>4427</v>
      </c>
      <c r="G1132" t="s">
        <v>103</v>
      </c>
      <c r="H1132" t="s">
        <v>4409</v>
      </c>
      <c r="J1132" t="s">
        <v>4481</v>
      </c>
    </row>
    <row r="1133" spans="1:10" x14ac:dyDescent="0.25">
      <c r="A1133" t="s">
        <v>4168</v>
      </c>
      <c r="B1133">
        <v>2012</v>
      </c>
      <c r="C1133" s="3">
        <v>2859</v>
      </c>
      <c r="D1133" t="s">
        <v>4180</v>
      </c>
      <c r="E1133" t="s">
        <v>4294</v>
      </c>
      <c r="F1133" t="s">
        <v>4330</v>
      </c>
      <c r="G1133" t="s">
        <v>103</v>
      </c>
      <c r="H1133" t="s">
        <v>4473</v>
      </c>
      <c r="J1133" t="s">
        <v>4481</v>
      </c>
    </row>
    <row r="1134" spans="1:10" x14ac:dyDescent="0.25">
      <c r="A1134" t="s">
        <v>4171</v>
      </c>
      <c r="B1134">
        <v>2011</v>
      </c>
      <c r="C1134" s="3">
        <v>2859</v>
      </c>
      <c r="D1134" t="s">
        <v>4270</v>
      </c>
      <c r="E1134" t="s">
        <v>4208</v>
      </c>
      <c r="F1134" t="s">
        <v>4313</v>
      </c>
      <c r="G1134" t="s">
        <v>104</v>
      </c>
      <c r="H1134" t="s">
        <v>160</v>
      </c>
      <c r="I1134" t="s">
        <v>4539</v>
      </c>
      <c r="J1134" t="s">
        <v>4481</v>
      </c>
    </row>
    <row r="1135" spans="1:10" x14ac:dyDescent="0.25">
      <c r="A1135" t="s">
        <v>4152</v>
      </c>
      <c r="B1135">
        <v>2019</v>
      </c>
      <c r="C1135" s="3">
        <v>2857</v>
      </c>
      <c r="D1135" t="s">
        <v>4181</v>
      </c>
      <c r="E1135" t="s">
        <v>4225</v>
      </c>
      <c r="F1135" t="s">
        <v>4387</v>
      </c>
      <c r="G1135" t="s">
        <v>104</v>
      </c>
      <c r="H1135" t="s">
        <v>160</v>
      </c>
      <c r="I1135" t="s">
        <v>4473</v>
      </c>
      <c r="J1135" t="s">
        <v>4481</v>
      </c>
    </row>
    <row r="1136" spans="1:10" x14ac:dyDescent="0.25">
      <c r="A1136" t="s">
        <v>4156</v>
      </c>
      <c r="B1136">
        <v>2021</v>
      </c>
      <c r="C1136" s="3">
        <v>2854</v>
      </c>
      <c r="D1136" t="s">
        <v>4241</v>
      </c>
      <c r="E1136" t="s">
        <v>4211</v>
      </c>
      <c r="F1136" t="s">
        <v>4155</v>
      </c>
      <c r="G1136" t="s">
        <v>103</v>
      </c>
      <c r="H1136" t="s">
        <v>4415</v>
      </c>
      <c r="J1136" t="s">
        <v>4481</v>
      </c>
    </row>
    <row r="1137" spans="1:10" x14ac:dyDescent="0.25">
      <c r="A1137" t="s">
        <v>4175</v>
      </c>
      <c r="B1137">
        <v>2018</v>
      </c>
      <c r="C1137" s="3">
        <v>2853</v>
      </c>
      <c r="D1137" t="s">
        <v>4238</v>
      </c>
      <c r="E1137" t="s">
        <v>4290</v>
      </c>
      <c r="F1137" t="s">
        <v>4340</v>
      </c>
      <c r="G1137" t="s">
        <v>103</v>
      </c>
      <c r="H1137" t="s">
        <v>4417</v>
      </c>
      <c r="J1137" t="s">
        <v>4481</v>
      </c>
    </row>
    <row r="1138" spans="1:10" x14ac:dyDescent="0.25">
      <c r="A1138" t="s">
        <v>4179</v>
      </c>
      <c r="B1138">
        <v>2012</v>
      </c>
      <c r="C1138" s="3">
        <v>2852</v>
      </c>
      <c r="D1138" t="s">
        <v>4202</v>
      </c>
      <c r="E1138" t="s">
        <v>4192</v>
      </c>
      <c r="F1138" t="s">
        <v>4349</v>
      </c>
      <c r="G1138" t="s">
        <v>103</v>
      </c>
      <c r="H1138" t="s">
        <v>4417</v>
      </c>
      <c r="J1138" t="s">
        <v>4481</v>
      </c>
    </row>
    <row r="1139" spans="1:10" x14ac:dyDescent="0.25">
      <c r="A1139" t="s">
        <v>4179</v>
      </c>
      <c r="B1139">
        <v>2017</v>
      </c>
      <c r="C1139" s="3">
        <v>2850</v>
      </c>
      <c r="D1139" t="s">
        <v>4245</v>
      </c>
      <c r="E1139" t="s">
        <v>4245</v>
      </c>
      <c r="F1139" t="s">
        <v>4240</v>
      </c>
      <c r="G1139" t="s">
        <v>103</v>
      </c>
      <c r="H1139" t="s">
        <v>4473</v>
      </c>
      <c r="J1139" t="s">
        <v>4481</v>
      </c>
    </row>
    <row r="1140" spans="1:10" x14ac:dyDescent="0.25">
      <c r="A1140" t="s">
        <v>4179</v>
      </c>
      <c r="B1140">
        <v>2023</v>
      </c>
      <c r="C1140" s="3">
        <v>2850</v>
      </c>
      <c r="D1140" t="s">
        <v>4251</v>
      </c>
      <c r="E1140" t="s">
        <v>4346</v>
      </c>
      <c r="F1140" t="s">
        <v>4258</v>
      </c>
      <c r="G1140" t="s">
        <v>104</v>
      </c>
      <c r="H1140" t="s">
        <v>160</v>
      </c>
      <c r="I1140" t="s">
        <v>4478</v>
      </c>
      <c r="J1140" t="s">
        <v>4481</v>
      </c>
    </row>
    <row r="1141" spans="1:10" x14ac:dyDescent="0.25">
      <c r="A1141" t="s">
        <v>4156</v>
      </c>
      <c r="B1141">
        <v>2018</v>
      </c>
      <c r="C1141" s="3">
        <v>2849</v>
      </c>
      <c r="D1141" t="s">
        <v>4181</v>
      </c>
      <c r="E1141" t="s">
        <v>4144</v>
      </c>
      <c r="F1141" t="s">
        <v>4325</v>
      </c>
      <c r="G1141" t="s">
        <v>104</v>
      </c>
      <c r="H1141" t="s">
        <v>160</v>
      </c>
      <c r="I1141" t="s">
        <v>4473</v>
      </c>
      <c r="J1141" t="s">
        <v>4481</v>
      </c>
    </row>
    <row r="1142" spans="1:10" x14ac:dyDescent="0.25">
      <c r="A1142" t="s">
        <v>4152</v>
      </c>
      <c r="B1142">
        <v>2022</v>
      </c>
      <c r="C1142" s="3">
        <v>2848</v>
      </c>
      <c r="D1142" t="s">
        <v>4188</v>
      </c>
      <c r="E1142" t="s">
        <v>4199</v>
      </c>
      <c r="F1142" t="s">
        <v>4212</v>
      </c>
      <c r="G1142" t="s">
        <v>103</v>
      </c>
      <c r="H1142" t="s">
        <v>4415</v>
      </c>
      <c r="J1142" t="s">
        <v>4481</v>
      </c>
    </row>
    <row r="1143" spans="1:10" x14ac:dyDescent="0.25">
      <c r="A1143" t="s">
        <v>4160</v>
      </c>
      <c r="B1143">
        <v>2011</v>
      </c>
      <c r="C1143" s="3">
        <v>2848</v>
      </c>
      <c r="D1143" t="s">
        <v>4203</v>
      </c>
      <c r="E1143" t="s">
        <v>4187</v>
      </c>
      <c r="F1143" t="s">
        <v>4304</v>
      </c>
      <c r="G1143" t="s">
        <v>104</v>
      </c>
      <c r="H1143" t="s">
        <v>160</v>
      </c>
      <c r="I1143" t="s">
        <v>4539</v>
      </c>
      <c r="J1143" t="s">
        <v>4481</v>
      </c>
    </row>
    <row r="1144" spans="1:10" x14ac:dyDescent="0.25">
      <c r="A1144" t="s">
        <v>4168</v>
      </c>
      <c r="B1144">
        <v>2011</v>
      </c>
      <c r="C1144" s="3">
        <v>2847</v>
      </c>
      <c r="D1144" t="s">
        <v>4187</v>
      </c>
      <c r="E1144" t="s">
        <v>4208</v>
      </c>
      <c r="F1144" t="s">
        <v>4408</v>
      </c>
      <c r="G1144" t="s">
        <v>104</v>
      </c>
      <c r="H1144" t="s">
        <v>160</v>
      </c>
      <c r="I1144" t="s">
        <v>4539</v>
      </c>
      <c r="J1144" t="s">
        <v>4481</v>
      </c>
    </row>
    <row r="1145" spans="1:10" x14ac:dyDescent="0.25">
      <c r="A1145" t="s">
        <v>4183</v>
      </c>
      <c r="B1145">
        <v>2022</v>
      </c>
      <c r="C1145" s="3">
        <v>2846</v>
      </c>
      <c r="D1145" t="s">
        <v>4235</v>
      </c>
      <c r="E1145" t="s">
        <v>4269</v>
      </c>
      <c r="F1145" t="s">
        <v>4317</v>
      </c>
      <c r="G1145" t="s">
        <v>104</v>
      </c>
      <c r="H1145" t="s">
        <v>160</v>
      </c>
      <c r="I1145" t="s">
        <v>4539</v>
      </c>
      <c r="J1145" t="s">
        <v>4481</v>
      </c>
    </row>
    <row r="1146" spans="1:10" x14ac:dyDescent="0.25">
      <c r="A1146" t="s">
        <v>4171</v>
      </c>
      <c r="B1146">
        <v>2008</v>
      </c>
      <c r="C1146" s="3">
        <v>2843</v>
      </c>
      <c r="D1146" t="s">
        <v>4236</v>
      </c>
      <c r="E1146" t="s">
        <v>4294</v>
      </c>
      <c r="F1146" t="s">
        <v>184</v>
      </c>
      <c r="G1146" t="s">
        <v>103</v>
      </c>
      <c r="H1146" t="s">
        <v>4417</v>
      </c>
      <c r="J1146" t="s">
        <v>4481</v>
      </c>
    </row>
    <row r="1147" spans="1:10" x14ac:dyDescent="0.25">
      <c r="A1147" t="s">
        <v>4148</v>
      </c>
      <c r="B1147">
        <v>2017</v>
      </c>
      <c r="C1147" s="3">
        <v>2842</v>
      </c>
      <c r="D1147" t="s">
        <v>4286</v>
      </c>
      <c r="E1147" t="s">
        <v>4239</v>
      </c>
      <c r="F1147" t="s">
        <v>4162</v>
      </c>
      <c r="G1147" t="s">
        <v>103</v>
      </c>
      <c r="H1147" t="s">
        <v>4473</v>
      </c>
      <c r="J1147" t="s">
        <v>4481</v>
      </c>
    </row>
    <row r="1148" spans="1:10" x14ac:dyDescent="0.25">
      <c r="A1148" t="s">
        <v>4160</v>
      </c>
      <c r="B1148">
        <v>2018</v>
      </c>
      <c r="C1148" s="3">
        <v>2842</v>
      </c>
      <c r="D1148" t="s">
        <v>4260</v>
      </c>
      <c r="E1148" t="s">
        <v>4150</v>
      </c>
      <c r="F1148" t="s">
        <v>4411</v>
      </c>
      <c r="G1148" t="s">
        <v>104</v>
      </c>
      <c r="H1148" t="s">
        <v>160</v>
      </c>
      <c r="I1148" t="s">
        <v>4473</v>
      </c>
      <c r="J1148" t="s">
        <v>4481</v>
      </c>
    </row>
    <row r="1149" spans="1:10" x14ac:dyDescent="0.25">
      <c r="A1149" t="s">
        <v>4156</v>
      </c>
      <c r="B1149">
        <v>2016</v>
      </c>
      <c r="C1149" s="3">
        <v>2840</v>
      </c>
      <c r="D1149" t="s">
        <v>4239</v>
      </c>
      <c r="E1149" t="s">
        <v>4210</v>
      </c>
      <c r="F1149" t="s">
        <v>4162</v>
      </c>
      <c r="G1149" t="s">
        <v>103</v>
      </c>
      <c r="H1149" t="s">
        <v>4473</v>
      </c>
      <c r="J1149" t="s">
        <v>4481</v>
      </c>
    </row>
    <row r="1150" spans="1:10" x14ac:dyDescent="0.25">
      <c r="A1150" t="s">
        <v>4164</v>
      </c>
      <c r="B1150">
        <v>2012</v>
      </c>
      <c r="C1150" s="3">
        <v>2840</v>
      </c>
      <c r="D1150" t="s">
        <v>4244</v>
      </c>
      <c r="E1150" t="s">
        <v>4242</v>
      </c>
      <c r="F1150" t="s">
        <v>4450</v>
      </c>
      <c r="G1150" t="s">
        <v>103</v>
      </c>
      <c r="H1150" t="s">
        <v>4473</v>
      </c>
      <c r="J1150" t="s">
        <v>4481</v>
      </c>
    </row>
    <row r="1151" spans="1:10" x14ac:dyDescent="0.25">
      <c r="A1151" t="s">
        <v>4152</v>
      </c>
      <c r="B1151">
        <v>2017</v>
      </c>
      <c r="C1151" s="3">
        <v>2839</v>
      </c>
      <c r="D1151" t="s">
        <v>4223</v>
      </c>
      <c r="E1151" t="s">
        <v>4149</v>
      </c>
      <c r="F1151" t="s">
        <v>4169</v>
      </c>
      <c r="G1151" t="s">
        <v>103</v>
      </c>
      <c r="H1151" t="s">
        <v>4473</v>
      </c>
      <c r="J1151" t="s">
        <v>4481</v>
      </c>
    </row>
    <row r="1152" spans="1:10" x14ac:dyDescent="0.25">
      <c r="A1152" t="s">
        <v>4186</v>
      </c>
      <c r="B1152">
        <v>2018</v>
      </c>
      <c r="C1152" s="3">
        <v>2837</v>
      </c>
      <c r="D1152" t="s">
        <v>4184</v>
      </c>
      <c r="E1152" t="s">
        <v>4166</v>
      </c>
      <c r="F1152" t="s">
        <v>4170</v>
      </c>
      <c r="G1152" t="s">
        <v>103</v>
      </c>
      <c r="H1152" t="s">
        <v>4417</v>
      </c>
      <c r="J1152" t="s">
        <v>4481</v>
      </c>
    </row>
    <row r="1153" spans="1:10" x14ac:dyDescent="0.25">
      <c r="A1153" t="s">
        <v>4160</v>
      </c>
      <c r="B1153">
        <v>2021</v>
      </c>
      <c r="C1153" s="3">
        <v>2832</v>
      </c>
      <c r="D1153" t="s">
        <v>4190</v>
      </c>
      <c r="E1153" t="s">
        <v>4166</v>
      </c>
      <c r="F1153" t="s">
        <v>4212</v>
      </c>
      <c r="G1153" t="s">
        <v>103</v>
      </c>
      <c r="H1153" t="s">
        <v>4415</v>
      </c>
      <c r="J1153" t="s">
        <v>4481</v>
      </c>
    </row>
    <row r="1154" spans="1:10" x14ac:dyDescent="0.25">
      <c r="A1154" t="s">
        <v>4152</v>
      </c>
      <c r="B1154">
        <v>2018</v>
      </c>
      <c r="C1154" s="3">
        <v>2831</v>
      </c>
      <c r="D1154" t="s">
        <v>4173</v>
      </c>
      <c r="E1154" t="s">
        <v>4235</v>
      </c>
      <c r="F1154" t="s">
        <v>4262</v>
      </c>
      <c r="G1154" t="s">
        <v>103</v>
      </c>
      <c r="H1154" t="s">
        <v>4409</v>
      </c>
      <c r="J1154" t="s">
        <v>4481</v>
      </c>
    </row>
    <row r="1155" spans="1:10" x14ac:dyDescent="0.25">
      <c r="A1155" t="s">
        <v>4156</v>
      </c>
      <c r="B1155">
        <v>2012</v>
      </c>
      <c r="C1155" s="3">
        <v>2830</v>
      </c>
      <c r="D1155" t="s">
        <v>4206</v>
      </c>
      <c r="E1155" t="s">
        <v>4201</v>
      </c>
      <c r="F1155" t="s">
        <v>4450</v>
      </c>
      <c r="G1155" t="s">
        <v>103</v>
      </c>
      <c r="H1155" t="s">
        <v>4409</v>
      </c>
      <c r="J1155" t="s">
        <v>4481</v>
      </c>
    </row>
    <row r="1156" spans="1:10" x14ac:dyDescent="0.25">
      <c r="A1156" t="s">
        <v>4175</v>
      </c>
      <c r="B1156">
        <v>2012</v>
      </c>
      <c r="C1156" s="3">
        <v>2830</v>
      </c>
      <c r="D1156" t="s">
        <v>4274</v>
      </c>
      <c r="E1156" t="s">
        <v>4348</v>
      </c>
      <c r="F1156" t="s">
        <v>4350</v>
      </c>
      <c r="G1156" t="s">
        <v>103</v>
      </c>
      <c r="H1156" t="s">
        <v>4417</v>
      </c>
      <c r="J1156" t="s">
        <v>4481</v>
      </c>
    </row>
    <row r="1157" spans="1:10" x14ac:dyDescent="0.25">
      <c r="A1157" t="s">
        <v>4183</v>
      </c>
      <c r="B1157">
        <v>2017</v>
      </c>
      <c r="C1157" s="3">
        <v>2830</v>
      </c>
      <c r="D1157" t="s">
        <v>4165</v>
      </c>
      <c r="E1157" t="s">
        <v>4187</v>
      </c>
      <c r="F1157" t="s">
        <v>4144</v>
      </c>
      <c r="G1157" t="s">
        <v>103</v>
      </c>
      <c r="H1157" t="s">
        <v>4473</v>
      </c>
      <c r="J1157" t="s">
        <v>4481</v>
      </c>
    </row>
    <row r="1158" spans="1:10" x14ac:dyDescent="0.25">
      <c r="A1158" t="s">
        <v>4143</v>
      </c>
      <c r="B1158">
        <v>2017</v>
      </c>
      <c r="C1158" s="3">
        <v>2829</v>
      </c>
      <c r="D1158" t="s">
        <v>4153</v>
      </c>
      <c r="E1158" t="s">
        <v>4187</v>
      </c>
      <c r="F1158" t="s">
        <v>4199</v>
      </c>
      <c r="G1158" t="s">
        <v>103</v>
      </c>
      <c r="H1158" t="s">
        <v>4473</v>
      </c>
      <c r="J1158" t="s">
        <v>4481</v>
      </c>
    </row>
    <row r="1159" spans="1:10" x14ac:dyDescent="0.25">
      <c r="A1159" t="s">
        <v>4183</v>
      </c>
      <c r="B1159">
        <v>2010</v>
      </c>
      <c r="C1159" s="3">
        <v>2828</v>
      </c>
      <c r="D1159" t="s">
        <v>4191</v>
      </c>
      <c r="E1159" t="s">
        <v>4261</v>
      </c>
      <c r="F1159" t="s">
        <v>184</v>
      </c>
      <c r="G1159" t="s">
        <v>104</v>
      </c>
      <c r="H1159" t="s">
        <v>160</v>
      </c>
      <c r="I1159" t="s">
        <v>4478</v>
      </c>
      <c r="J1159" t="s">
        <v>4481</v>
      </c>
    </row>
    <row r="1160" spans="1:10" x14ac:dyDescent="0.25">
      <c r="A1160" t="s">
        <v>4143</v>
      </c>
      <c r="B1160">
        <v>2009</v>
      </c>
      <c r="C1160" s="3">
        <v>2826</v>
      </c>
      <c r="D1160" t="s">
        <v>4210</v>
      </c>
      <c r="E1160" t="s">
        <v>4176</v>
      </c>
      <c r="F1160" t="s">
        <v>4210</v>
      </c>
      <c r="G1160" t="s">
        <v>103</v>
      </c>
      <c r="H1160" t="s">
        <v>4415</v>
      </c>
      <c r="J1160" t="s">
        <v>4481</v>
      </c>
    </row>
    <row r="1161" spans="1:10" x14ac:dyDescent="0.25">
      <c r="A1161" t="s">
        <v>4168</v>
      </c>
      <c r="B1161">
        <v>2008</v>
      </c>
      <c r="C1161" s="3">
        <v>2826</v>
      </c>
      <c r="D1161" t="s">
        <v>4265</v>
      </c>
      <c r="E1161" t="s">
        <v>4290</v>
      </c>
      <c r="F1161" t="s">
        <v>184</v>
      </c>
      <c r="G1161" t="s">
        <v>103</v>
      </c>
      <c r="H1161" t="s">
        <v>4415</v>
      </c>
      <c r="J1161" t="s">
        <v>4481</v>
      </c>
    </row>
    <row r="1162" spans="1:10" x14ac:dyDescent="0.25">
      <c r="A1162" t="s">
        <v>4160</v>
      </c>
      <c r="B1162">
        <v>2010</v>
      </c>
      <c r="C1162" s="3">
        <v>2826</v>
      </c>
      <c r="D1162" t="s">
        <v>4173</v>
      </c>
      <c r="E1162" t="s">
        <v>4245</v>
      </c>
      <c r="F1162" t="s">
        <v>184</v>
      </c>
      <c r="G1162" t="s">
        <v>104</v>
      </c>
      <c r="H1162" t="s">
        <v>160</v>
      </c>
      <c r="I1162" t="s">
        <v>4478</v>
      </c>
      <c r="J1162" t="s">
        <v>4481</v>
      </c>
    </row>
    <row r="1163" spans="1:10" x14ac:dyDescent="0.25">
      <c r="A1163" t="s">
        <v>4168</v>
      </c>
      <c r="B1163">
        <v>2010</v>
      </c>
      <c r="C1163" s="3">
        <v>2826</v>
      </c>
      <c r="D1163" t="s">
        <v>4245</v>
      </c>
      <c r="E1163" t="s">
        <v>4210</v>
      </c>
      <c r="F1163" t="s">
        <v>184</v>
      </c>
      <c r="G1163" t="s">
        <v>104</v>
      </c>
      <c r="H1163" t="s">
        <v>160</v>
      </c>
      <c r="I1163" t="s">
        <v>4478</v>
      </c>
      <c r="J1163" t="s">
        <v>4481</v>
      </c>
    </row>
    <row r="1164" spans="1:10" x14ac:dyDescent="0.25">
      <c r="A1164" t="s">
        <v>4175</v>
      </c>
      <c r="B1164">
        <v>2012</v>
      </c>
      <c r="C1164" s="3">
        <v>2821</v>
      </c>
      <c r="D1164" t="s">
        <v>4270</v>
      </c>
      <c r="E1164" t="s">
        <v>4192</v>
      </c>
      <c r="F1164" t="s">
        <v>4335</v>
      </c>
      <c r="G1164" t="s">
        <v>104</v>
      </c>
      <c r="H1164" t="s">
        <v>160</v>
      </c>
      <c r="I1164" t="s">
        <v>4473</v>
      </c>
      <c r="J1164" t="s">
        <v>4481</v>
      </c>
    </row>
    <row r="1165" spans="1:10" x14ac:dyDescent="0.25">
      <c r="A1165" t="s">
        <v>4152</v>
      </c>
      <c r="B1165">
        <v>2008</v>
      </c>
      <c r="C1165" s="3">
        <v>2817</v>
      </c>
      <c r="D1165" t="s">
        <v>4217</v>
      </c>
      <c r="E1165" t="s">
        <v>4294</v>
      </c>
      <c r="F1165" t="s">
        <v>184</v>
      </c>
      <c r="G1165" t="s">
        <v>103</v>
      </c>
      <c r="H1165" t="s">
        <v>4415</v>
      </c>
      <c r="J1165" t="s">
        <v>4481</v>
      </c>
    </row>
    <row r="1166" spans="1:10" x14ac:dyDescent="0.25">
      <c r="A1166" t="s">
        <v>4143</v>
      </c>
      <c r="B1166">
        <v>2022</v>
      </c>
      <c r="C1166" s="3">
        <v>2817</v>
      </c>
      <c r="D1166" t="s">
        <v>4181</v>
      </c>
      <c r="E1166" t="s">
        <v>4210</v>
      </c>
      <c r="F1166" t="s">
        <v>4221</v>
      </c>
      <c r="G1166" t="s">
        <v>104</v>
      </c>
      <c r="H1166" t="s">
        <v>160</v>
      </c>
      <c r="I1166" t="s">
        <v>4539</v>
      </c>
      <c r="J1166" t="s">
        <v>4481</v>
      </c>
    </row>
    <row r="1167" spans="1:10" x14ac:dyDescent="0.25">
      <c r="A1167" t="s">
        <v>4160</v>
      </c>
      <c r="B1167">
        <v>2016</v>
      </c>
      <c r="C1167" s="3">
        <v>2816</v>
      </c>
      <c r="D1167" t="s">
        <v>4181</v>
      </c>
      <c r="E1167" t="s">
        <v>4149</v>
      </c>
      <c r="F1167" t="s">
        <v>4240</v>
      </c>
      <c r="G1167" t="s">
        <v>103</v>
      </c>
      <c r="H1167" t="s">
        <v>4473</v>
      </c>
      <c r="J1167" t="s">
        <v>4481</v>
      </c>
    </row>
    <row r="1168" spans="1:10" x14ac:dyDescent="0.25">
      <c r="A1168" t="s">
        <v>4179</v>
      </c>
      <c r="B1168">
        <v>2022</v>
      </c>
      <c r="C1168" s="3">
        <v>2816</v>
      </c>
      <c r="D1168" t="s">
        <v>4180</v>
      </c>
      <c r="E1168" t="s">
        <v>4223</v>
      </c>
      <c r="F1168" t="s">
        <v>4288</v>
      </c>
      <c r="G1168" t="s">
        <v>104</v>
      </c>
      <c r="H1168" t="s">
        <v>160</v>
      </c>
      <c r="I1168" t="s">
        <v>4539</v>
      </c>
      <c r="J1168" t="s">
        <v>4481</v>
      </c>
    </row>
    <row r="1169" spans="1:10" x14ac:dyDescent="0.25">
      <c r="A1169" t="s">
        <v>4156</v>
      </c>
      <c r="B1169">
        <v>2008</v>
      </c>
      <c r="C1169" s="3">
        <v>2815</v>
      </c>
      <c r="D1169" t="s">
        <v>4205</v>
      </c>
      <c r="E1169" t="s">
        <v>4187</v>
      </c>
      <c r="F1169" t="s">
        <v>4328</v>
      </c>
      <c r="G1169" t="s">
        <v>103</v>
      </c>
      <c r="H1169" t="s">
        <v>4415</v>
      </c>
      <c r="J1169" t="s">
        <v>4481</v>
      </c>
    </row>
    <row r="1170" spans="1:10" x14ac:dyDescent="0.25">
      <c r="A1170" t="s">
        <v>4186</v>
      </c>
      <c r="B1170">
        <v>2017</v>
      </c>
      <c r="C1170" s="3">
        <v>2814</v>
      </c>
      <c r="D1170" t="s">
        <v>4153</v>
      </c>
      <c r="E1170" t="s">
        <v>4231</v>
      </c>
      <c r="F1170" t="s">
        <v>4251</v>
      </c>
      <c r="G1170" t="s">
        <v>103</v>
      </c>
      <c r="H1170" t="s">
        <v>4473</v>
      </c>
      <c r="J1170" t="s">
        <v>4481</v>
      </c>
    </row>
    <row r="1171" spans="1:10" x14ac:dyDescent="0.25">
      <c r="A1171" t="s">
        <v>4156</v>
      </c>
      <c r="B1171">
        <v>2010</v>
      </c>
      <c r="C1171" s="3">
        <v>2813</v>
      </c>
      <c r="D1171" t="s">
        <v>4153</v>
      </c>
      <c r="E1171" t="s">
        <v>4153</v>
      </c>
      <c r="F1171" t="s">
        <v>4227</v>
      </c>
      <c r="G1171" t="s">
        <v>104</v>
      </c>
      <c r="H1171" t="s">
        <v>160</v>
      </c>
      <c r="I1171" t="s">
        <v>4478</v>
      </c>
      <c r="J1171" t="s">
        <v>4481</v>
      </c>
    </row>
    <row r="1172" spans="1:10" x14ac:dyDescent="0.25">
      <c r="A1172" t="s">
        <v>4160</v>
      </c>
      <c r="B1172">
        <v>2008</v>
      </c>
      <c r="C1172" s="3">
        <v>2811</v>
      </c>
      <c r="D1172" t="s">
        <v>4247</v>
      </c>
      <c r="E1172" t="s">
        <v>4208</v>
      </c>
      <c r="F1172" t="s">
        <v>4312</v>
      </c>
      <c r="G1172" t="s">
        <v>103</v>
      </c>
      <c r="H1172" t="s">
        <v>4415</v>
      </c>
      <c r="J1172" t="s">
        <v>4481</v>
      </c>
    </row>
    <row r="1173" spans="1:10" x14ac:dyDescent="0.25">
      <c r="A1173" t="s">
        <v>4179</v>
      </c>
      <c r="B1173">
        <v>2008</v>
      </c>
      <c r="C1173" s="3">
        <v>2811</v>
      </c>
      <c r="D1173" t="s">
        <v>4210</v>
      </c>
      <c r="E1173" t="s">
        <v>4239</v>
      </c>
      <c r="F1173" t="s">
        <v>184</v>
      </c>
      <c r="G1173" t="s">
        <v>103</v>
      </c>
      <c r="H1173" t="s">
        <v>4415</v>
      </c>
      <c r="J1173" t="s">
        <v>4481</v>
      </c>
    </row>
    <row r="1174" spans="1:10" x14ac:dyDescent="0.25">
      <c r="A1174" t="s">
        <v>4152</v>
      </c>
      <c r="B1174">
        <v>2011</v>
      </c>
      <c r="C1174" s="3">
        <v>2810</v>
      </c>
      <c r="D1174" t="s">
        <v>4223</v>
      </c>
      <c r="E1174" t="s">
        <v>4176</v>
      </c>
      <c r="F1174" t="s">
        <v>4161</v>
      </c>
      <c r="G1174" t="s">
        <v>104</v>
      </c>
      <c r="H1174" t="s">
        <v>160</v>
      </c>
      <c r="I1174" t="s">
        <v>4478</v>
      </c>
      <c r="J1174" t="s">
        <v>4481</v>
      </c>
    </row>
    <row r="1175" spans="1:10" x14ac:dyDescent="0.25">
      <c r="A1175" t="s">
        <v>4164</v>
      </c>
      <c r="B1175">
        <v>2016</v>
      </c>
      <c r="C1175" s="3">
        <v>2809</v>
      </c>
      <c r="D1175" t="s">
        <v>4176</v>
      </c>
      <c r="E1175" t="s">
        <v>4173</v>
      </c>
      <c r="F1175" t="s">
        <v>4251</v>
      </c>
      <c r="G1175" t="s">
        <v>103</v>
      </c>
      <c r="H1175" t="s">
        <v>4473</v>
      </c>
      <c r="J1175" t="s">
        <v>4481</v>
      </c>
    </row>
    <row r="1176" spans="1:10" x14ac:dyDescent="0.25">
      <c r="A1176" t="s">
        <v>4148</v>
      </c>
      <c r="B1176">
        <v>2022</v>
      </c>
      <c r="C1176" s="3">
        <v>2809</v>
      </c>
      <c r="D1176" t="s">
        <v>4241</v>
      </c>
      <c r="E1176" t="s">
        <v>4191</v>
      </c>
      <c r="F1176" t="s">
        <v>4193</v>
      </c>
      <c r="G1176" t="s">
        <v>104</v>
      </c>
      <c r="H1176" t="s">
        <v>160</v>
      </c>
      <c r="I1176" t="s">
        <v>4539</v>
      </c>
      <c r="J1176" t="s">
        <v>4481</v>
      </c>
    </row>
    <row r="1177" spans="1:10" x14ac:dyDescent="0.25">
      <c r="A1177" t="s">
        <v>4156</v>
      </c>
      <c r="B1177">
        <v>2011</v>
      </c>
      <c r="C1177" s="3">
        <v>2809</v>
      </c>
      <c r="D1177" t="s">
        <v>4203</v>
      </c>
      <c r="E1177" t="s">
        <v>4202</v>
      </c>
      <c r="F1177" t="s">
        <v>4350</v>
      </c>
      <c r="G1177" t="s">
        <v>104</v>
      </c>
      <c r="H1177" t="s">
        <v>160</v>
      </c>
      <c r="I1177" t="s">
        <v>4539</v>
      </c>
      <c r="J1177" t="s">
        <v>4481</v>
      </c>
    </row>
    <row r="1178" spans="1:10" x14ac:dyDescent="0.25">
      <c r="A1178" t="s">
        <v>4171</v>
      </c>
      <c r="B1178">
        <v>2010</v>
      </c>
      <c r="C1178" s="3">
        <v>2806</v>
      </c>
      <c r="D1178" t="s">
        <v>4176</v>
      </c>
      <c r="E1178" t="s">
        <v>4274</v>
      </c>
      <c r="F1178" t="s">
        <v>184</v>
      </c>
      <c r="G1178" t="s">
        <v>104</v>
      </c>
      <c r="H1178" t="s">
        <v>160</v>
      </c>
      <c r="I1178" t="s">
        <v>4478</v>
      </c>
      <c r="J1178" t="s">
        <v>4481</v>
      </c>
    </row>
    <row r="1179" spans="1:10" x14ac:dyDescent="0.25">
      <c r="A1179" t="s">
        <v>4156</v>
      </c>
      <c r="B1179">
        <v>2017</v>
      </c>
      <c r="C1179" s="3">
        <v>2803</v>
      </c>
      <c r="D1179" t="s">
        <v>4290</v>
      </c>
      <c r="E1179" t="s">
        <v>4239</v>
      </c>
      <c r="F1179" t="s">
        <v>4154</v>
      </c>
      <c r="G1179" t="s">
        <v>103</v>
      </c>
      <c r="H1179" t="s">
        <v>4409</v>
      </c>
      <c r="J1179" t="s">
        <v>4481</v>
      </c>
    </row>
    <row r="1180" spans="1:10" x14ac:dyDescent="0.25">
      <c r="A1180" t="s">
        <v>4160</v>
      </c>
      <c r="B1180">
        <v>2012</v>
      </c>
      <c r="C1180" s="3">
        <v>2803</v>
      </c>
      <c r="D1180" t="s">
        <v>4202</v>
      </c>
      <c r="E1180" t="s">
        <v>4254</v>
      </c>
      <c r="F1180" t="s">
        <v>4414</v>
      </c>
      <c r="G1180" t="s">
        <v>103</v>
      </c>
      <c r="H1180" t="s">
        <v>4473</v>
      </c>
      <c r="J1180" t="s">
        <v>4481</v>
      </c>
    </row>
    <row r="1181" spans="1:10" x14ac:dyDescent="0.25">
      <c r="A1181" t="s">
        <v>4148</v>
      </c>
      <c r="B1181">
        <v>2011</v>
      </c>
      <c r="C1181" s="3">
        <v>2803</v>
      </c>
      <c r="D1181" t="s">
        <v>4188</v>
      </c>
      <c r="E1181" t="s">
        <v>4274</v>
      </c>
      <c r="F1181" t="s">
        <v>4269</v>
      </c>
      <c r="G1181" t="s">
        <v>104</v>
      </c>
      <c r="H1181" t="s">
        <v>160</v>
      </c>
      <c r="I1181" t="s">
        <v>4478</v>
      </c>
      <c r="J1181" t="s">
        <v>4481</v>
      </c>
    </row>
    <row r="1182" spans="1:10" x14ac:dyDescent="0.25">
      <c r="A1182" t="s">
        <v>4164</v>
      </c>
      <c r="B1182">
        <v>2018</v>
      </c>
      <c r="C1182" s="3">
        <v>2802</v>
      </c>
      <c r="D1182" t="s">
        <v>4173</v>
      </c>
      <c r="E1182" t="s">
        <v>4195</v>
      </c>
      <c r="F1182" t="s">
        <v>4272</v>
      </c>
      <c r="G1182" t="s">
        <v>104</v>
      </c>
      <c r="H1182" t="s">
        <v>160</v>
      </c>
      <c r="I1182" t="s">
        <v>4473</v>
      </c>
      <c r="J1182" t="s">
        <v>4481</v>
      </c>
    </row>
    <row r="1183" spans="1:10" x14ac:dyDescent="0.25">
      <c r="A1183" t="s">
        <v>4152</v>
      </c>
      <c r="B1183">
        <v>2013</v>
      </c>
      <c r="C1183" s="3">
        <v>2799</v>
      </c>
      <c r="D1183" t="s">
        <v>4180</v>
      </c>
      <c r="E1183" t="s">
        <v>4208</v>
      </c>
      <c r="F1183" t="s">
        <v>4500</v>
      </c>
      <c r="G1183" t="s">
        <v>103</v>
      </c>
      <c r="H1183" t="s">
        <v>4409</v>
      </c>
      <c r="J1183" t="s">
        <v>4481</v>
      </c>
    </row>
    <row r="1184" spans="1:10" x14ac:dyDescent="0.25">
      <c r="A1184" t="s">
        <v>4164</v>
      </c>
      <c r="B1184">
        <v>2010</v>
      </c>
      <c r="C1184" s="3">
        <v>2798</v>
      </c>
      <c r="D1184" t="s">
        <v>4206</v>
      </c>
      <c r="E1184" t="s">
        <v>4286</v>
      </c>
      <c r="F1184" t="s">
        <v>184</v>
      </c>
      <c r="G1184" t="s">
        <v>104</v>
      </c>
      <c r="H1184" t="s">
        <v>160</v>
      </c>
      <c r="I1184" t="s">
        <v>4478</v>
      </c>
      <c r="J1184" t="s">
        <v>4481</v>
      </c>
    </row>
    <row r="1185" spans="1:10" x14ac:dyDescent="0.25">
      <c r="A1185" t="s">
        <v>4168</v>
      </c>
      <c r="B1185">
        <v>2016</v>
      </c>
      <c r="C1185" s="3">
        <v>2797</v>
      </c>
      <c r="D1185" t="s">
        <v>4176</v>
      </c>
      <c r="E1185" t="s">
        <v>4239</v>
      </c>
      <c r="F1185" t="s">
        <v>4251</v>
      </c>
      <c r="G1185" t="s">
        <v>103</v>
      </c>
      <c r="H1185" t="s">
        <v>4473</v>
      </c>
      <c r="J1185" t="s">
        <v>4481</v>
      </c>
    </row>
    <row r="1186" spans="1:10" x14ac:dyDescent="0.25">
      <c r="A1186" t="s">
        <v>4186</v>
      </c>
      <c r="B1186">
        <v>2022</v>
      </c>
      <c r="C1186" s="3">
        <v>2796</v>
      </c>
      <c r="D1186" t="s">
        <v>4274</v>
      </c>
      <c r="E1186" t="s">
        <v>4181</v>
      </c>
      <c r="F1186" t="s">
        <v>4288</v>
      </c>
      <c r="G1186" t="s">
        <v>104</v>
      </c>
      <c r="H1186" t="s">
        <v>160</v>
      </c>
      <c r="I1186" t="s">
        <v>4539</v>
      </c>
      <c r="J1186" t="s">
        <v>4481</v>
      </c>
    </row>
    <row r="1187" spans="1:10" x14ac:dyDescent="0.25">
      <c r="A1187" t="s">
        <v>4171</v>
      </c>
      <c r="B1187">
        <v>2012</v>
      </c>
      <c r="C1187" s="3">
        <v>2795</v>
      </c>
      <c r="D1187" t="s">
        <v>4291</v>
      </c>
      <c r="E1187" t="s">
        <v>4310</v>
      </c>
      <c r="F1187" t="s">
        <v>4408</v>
      </c>
      <c r="G1187" t="s">
        <v>103</v>
      </c>
      <c r="H1187" t="s">
        <v>4417</v>
      </c>
      <c r="J1187" t="s">
        <v>4481</v>
      </c>
    </row>
    <row r="1188" spans="1:10" x14ac:dyDescent="0.25">
      <c r="A1188" t="s">
        <v>4175</v>
      </c>
      <c r="B1188">
        <v>2010</v>
      </c>
      <c r="C1188" s="3">
        <v>2795</v>
      </c>
      <c r="D1188" t="s">
        <v>4176</v>
      </c>
      <c r="E1188" t="s">
        <v>4190</v>
      </c>
      <c r="F1188" t="s">
        <v>184</v>
      </c>
      <c r="G1188" t="s">
        <v>104</v>
      </c>
      <c r="H1188" t="s">
        <v>160</v>
      </c>
      <c r="I1188" t="s">
        <v>4478</v>
      </c>
      <c r="J1188" t="s">
        <v>4481</v>
      </c>
    </row>
    <row r="1189" spans="1:10" x14ac:dyDescent="0.25">
      <c r="A1189" t="s">
        <v>4160</v>
      </c>
      <c r="B1189">
        <v>2017</v>
      </c>
      <c r="C1189" s="3">
        <v>2790</v>
      </c>
      <c r="D1189" t="s">
        <v>4176</v>
      </c>
      <c r="E1189" t="s">
        <v>4260</v>
      </c>
      <c r="F1189" t="s">
        <v>4154</v>
      </c>
      <c r="G1189" t="s">
        <v>103</v>
      </c>
      <c r="H1189" t="s">
        <v>4409</v>
      </c>
      <c r="J1189" t="s">
        <v>4481</v>
      </c>
    </row>
    <row r="1190" spans="1:10" x14ac:dyDescent="0.25">
      <c r="A1190" t="s">
        <v>4148</v>
      </c>
      <c r="B1190">
        <v>2013</v>
      </c>
      <c r="C1190" s="3">
        <v>2789</v>
      </c>
      <c r="D1190" t="s">
        <v>4187</v>
      </c>
      <c r="E1190" t="s">
        <v>4243</v>
      </c>
      <c r="F1190" t="s">
        <v>4368</v>
      </c>
      <c r="G1190" t="s">
        <v>103</v>
      </c>
      <c r="H1190" t="s">
        <v>4409</v>
      </c>
      <c r="J1190" t="s">
        <v>4481</v>
      </c>
    </row>
    <row r="1191" spans="1:10" x14ac:dyDescent="0.25">
      <c r="A1191" t="s">
        <v>4148</v>
      </c>
      <c r="B1191">
        <v>2008</v>
      </c>
      <c r="C1191" s="3">
        <v>2787</v>
      </c>
      <c r="D1191" t="s">
        <v>4180</v>
      </c>
      <c r="E1191" t="s">
        <v>4229</v>
      </c>
      <c r="F1191" t="s">
        <v>184</v>
      </c>
      <c r="G1191" t="s">
        <v>103</v>
      </c>
      <c r="H1191" t="s">
        <v>4415</v>
      </c>
      <c r="J1191" t="s">
        <v>4481</v>
      </c>
    </row>
    <row r="1192" spans="1:10" x14ac:dyDescent="0.25">
      <c r="A1192" t="s">
        <v>4171</v>
      </c>
      <c r="B1192">
        <v>2016</v>
      </c>
      <c r="C1192" s="3">
        <v>2787</v>
      </c>
      <c r="D1192" t="s">
        <v>4205</v>
      </c>
      <c r="E1192" t="s">
        <v>4149</v>
      </c>
      <c r="F1192" t="s">
        <v>4144</v>
      </c>
      <c r="G1192" t="s">
        <v>103</v>
      </c>
      <c r="H1192" t="s">
        <v>4473</v>
      </c>
      <c r="J1192" t="s">
        <v>4481</v>
      </c>
    </row>
    <row r="1193" spans="1:10" x14ac:dyDescent="0.25">
      <c r="A1193" t="s">
        <v>4152</v>
      </c>
      <c r="B1193">
        <v>2022</v>
      </c>
      <c r="C1193" s="3">
        <v>2787</v>
      </c>
      <c r="D1193" t="s">
        <v>4176</v>
      </c>
      <c r="E1193" t="s">
        <v>4144</v>
      </c>
      <c r="F1193" t="s">
        <v>4280</v>
      </c>
      <c r="G1193" t="s">
        <v>104</v>
      </c>
      <c r="H1193" t="s">
        <v>160</v>
      </c>
      <c r="I1193" t="s">
        <v>4539</v>
      </c>
      <c r="J1193" t="s">
        <v>4481</v>
      </c>
    </row>
    <row r="1194" spans="1:10" x14ac:dyDescent="0.25">
      <c r="A1194" t="s">
        <v>4143</v>
      </c>
      <c r="B1194">
        <v>2008</v>
      </c>
      <c r="C1194" s="3">
        <v>2785</v>
      </c>
      <c r="D1194" t="s">
        <v>4223</v>
      </c>
      <c r="E1194" t="s">
        <v>4225</v>
      </c>
      <c r="F1194" t="s">
        <v>184</v>
      </c>
      <c r="G1194" t="s">
        <v>103</v>
      </c>
      <c r="H1194" t="s">
        <v>4415</v>
      </c>
      <c r="J1194" t="s">
        <v>4481</v>
      </c>
    </row>
    <row r="1195" spans="1:10" x14ac:dyDescent="0.25">
      <c r="A1195" t="s">
        <v>4143</v>
      </c>
      <c r="B1195">
        <v>2011</v>
      </c>
      <c r="C1195" s="3">
        <v>2785</v>
      </c>
      <c r="D1195" t="s">
        <v>4282</v>
      </c>
      <c r="E1195" t="s">
        <v>4206</v>
      </c>
      <c r="F1195" t="s">
        <v>4166</v>
      </c>
      <c r="G1195" t="s">
        <v>104</v>
      </c>
      <c r="H1195" t="s">
        <v>160</v>
      </c>
      <c r="I1195" t="s">
        <v>4478</v>
      </c>
      <c r="J1195" t="s">
        <v>4481</v>
      </c>
    </row>
    <row r="1196" spans="1:10" x14ac:dyDescent="0.25">
      <c r="A1196" t="s">
        <v>4148</v>
      </c>
      <c r="B1196">
        <v>2009</v>
      </c>
      <c r="C1196" s="3">
        <v>2784</v>
      </c>
      <c r="D1196" t="s">
        <v>4245</v>
      </c>
      <c r="E1196" t="s">
        <v>4206</v>
      </c>
      <c r="F1196" t="s">
        <v>4223</v>
      </c>
      <c r="G1196" t="s">
        <v>103</v>
      </c>
      <c r="H1196" t="s">
        <v>4415</v>
      </c>
      <c r="J1196" t="s">
        <v>4481</v>
      </c>
    </row>
    <row r="1197" spans="1:10" x14ac:dyDescent="0.25">
      <c r="A1197" t="s">
        <v>4143</v>
      </c>
      <c r="B1197">
        <v>2018</v>
      </c>
      <c r="C1197" s="3">
        <v>2784</v>
      </c>
      <c r="D1197" t="s">
        <v>4165</v>
      </c>
      <c r="E1197" t="s">
        <v>4225</v>
      </c>
      <c r="F1197" t="s">
        <v>4189</v>
      </c>
      <c r="G1197" t="s">
        <v>103</v>
      </c>
      <c r="H1197" t="s">
        <v>4417</v>
      </c>
      <c r="J1197" t="s">
        <v>4481</v>
      </c>
    </row>
    <row r="1198" spans="1:10" x14ac:dyDescent="0.25">
      <c r="A1198" t="s">
        <v>4179</v>
      </c>
      <c r="B1198">
        <v>2010</v>
      </c>
      <c r="C1198" s="3">
        <v>2784</v>
      </c>
      <c r="D1198" t="s">
        <v>4295</v>
      </c>
      <c r="E1198" t="s">
        <v>4162</v>
      </c>
      <c r="F1198" t="s">
        <v>184</v>
      </c>
      <c r="G1198" t="s">
        <v>104</v>
      </c>
      <c r="H1198" t="s">
        <v>160</v>
      </c>
      <c r="I1198" t="s">
        <v>4478</v>
      </c>
      <c r="J1198" t="s">
        <v>4481</v>
      </c>
    </row>
    <row r="1199" spans="1:10" x14ac:dyDescent="0.25">
      <c r="A1199" t="s">
        <v>4183</v>
      </c>
      <c r="B1199">
        <v>2009</v>
      </c>
      <c r="C1199" s="3">
        <v>2781</v>
      </c>
      <c r="D1199" t="s">
        <v>4232</v>
      </c>
      <c r="E1199" t="s">
        <v>4223</v>
      </c>
      <c r="F1199" t="s">
        <v>4176</v>
      </c>
      <c r="G1199" t="s">
        <v>103</v>
      </c>
      <c r="H1199" t="s">
        <v>4415</v>
      </c>
      <c r="J1199" t="s">
        <v>4481</v>
      </c>
    </row>
    <row r="1200" spans="1:10" x14ac:dyDescent="0.25">
      <c r="A1200" t="s">
        <v>4168</v>
      </c>
      <c r="B1200">
        <v>2012</v>
      </c>
      <c r="C1200" s="3">
        <v>2781</v>
      </c>
      <c r="D1200" t="s">
        <v>4153</v>
      </c>
      <c r="E1200" t="s">
        <v>4348</v>
      </c>
      <c r="F1200" t="s">
        <v>4447</v>
      </c>
      <c r="G1200" t="s">
        <v>103</v>
      </c>
      <c r="H1200" t="s">
        <v>4417</v>
      </c>
      <c r="J1200" t="s">
        <v>4481</v>
      </c>
    </row>
    <row r="1201" spans="1:10" x14ac:dyDescent="0.25">
      <c r="A1201" t="s">
        <v>4175</v>
      </c>
      <c r="B1201">
        <v>2016</v>
      </c>
      <c r="C1201" s="3">
        <v>2781</v>
      </c>
      <c r="D1201" t="s">
        <v>4181</v>
      </c>
      <c r="E1201" t="s">
        <v>4269</v>
      </c>
      <c r="F1201" t="s">
        <v>4235</v>
      </c>
      <c r="G1201" t="s">
        <v>103</v>
      </c>
      <c r="H1201" t="s">
        <v>4473</v>
      </c>
      <c r="J1201" t="s">
        <v>4481</v>
      </c>
    </row>
    <row r="1202" spans="1:10" x14ac:dyDescent="0.25">
      <c r="A1202" t="s">
        <v>4186</v>
      </c>
      <c r="B1202">
        <v>2009</v>
      </c>
      <c r="C1202" s="3">
        <v>2780</v>
      </c>
      <c r="D1202" t="s">
        <v>4270</v>
      </c>
      <c r="E1202" t="s">
        <v>4290</v>
      </c>
      <c r="F1202" t="s">
        <v>4205</v>
      </c>
      <c r="G1202" t="s">
        <v>103</v>
      </c>
      <c r="H1202" t="s">
        <v>4415</v>
      </c>
      <c r="J1202" t="s">
        <v>4481</v>
      </c>
    </row>
    <row r="1203" spans="1:10" x14ac:dyDescent="0.25">
      <c r="A1203" t="s">
        <v>4164</v>
      </c>
      <c r="B1203">
        <v>2017</v>
      </c>
      <c r="C1203" s="3">
        <v>2780</v>
      </c>
      <c r="D1203" t="s">
        <v>4286</v>
      </c>
      <c r="E1203" t="s">
        <v>4269</v>
      </c>
      <c r="F1203" t="s">
        <v>4207</v>
      </c>
      <c r="G1203" t="s">
        <v>103</v>
      </c>
      <c r="H1203" t="s">
        <v>4409</v>
      </c>
      <c r="J1203" t="s">
        <v>4481</v>
      </c>
    </row>
    <row r="1204" spans="1:10" x14ac:dyDescent="0.25">
      <c r="A1204" t="s">
        <v>4183</v>
      </c>
      <c r="B1204">
        <v>2023</v>
      </c>
      <c r="C1204" s="3">
        <v>2780</v>
      </c>
      <c r="D1204" t="s">
        <v>4157</v>
      </c>
      <c r="E1204" t="s">
        <v>4258</v>
      </c>
      <c r="F1204" t="s">
        <v>4251</v>
      </c>
      <c r="G1204" t="s">
        <v>104</v>
      </c>
      <c r="H1204" t="s">
        <v>160</v>
      </c>
      <c r="I1204" t="s">
        <v>4478</v>
      </c>
      <c r="J1204" t="s">
        <v>4481</v>
      </c>
    </row>
    <row r="1205" spans="1:10" x14ac:dyDescent="0.25">
      <c r="A1205" t="s">
        <v>4168</v>
      </c>
      <c r="B1205">
        <v>2017</v>
      </c>
      <c r="C1205" s="3">
        <v>2778</v>
      </c>
      <c r="D1205" t="s">
        <v>4173</v>
      </c>
      <c r="E1205" t="s">
        <v>4261</v>
      </c>
      <c r="F1205" t="s">
        <v>4150</v>
      </c>
      <c r="G1205" t="s">
        <v>103</v>
      </c>
      <c r="H1205" t="s">
        <v>4409</v>
      </c>
      <c r="J1205" t="s">
        <v>4481</v>
      </c>
    </row>
    <row r="1206" spans="1:10" x14ac:dyDescent="0.25">
      <c r="A1206" t="s">
        <v>4186</v>
      </c>
      <c r="B1206">
        <v>2008</v>
      </c>
      <c r="C1206" s="3">
        <v>2776</v>
      </c>
      <c r="D1206" t="s">
        <v>4238</v>
      </c>
      <c r="E1206" t="s">
        <v>4295</v>
      </c>
      <c r="F1206" t="s">
        <v>184</v>
      </c>
      <c r="G1206" t="s">
        <v>103</v>
      </c>
      <c r="H1206" t="s">
        <v>4415</v>
      </c>
      <c r="J1206" t="s">
        <v>4481</v>
      </c>
    </row>
    <row r="1207" spans="1:10" x14ac:dyDescent="0.25">
      <c r="A1207" t="s">
        <v>4156</v>
      </c>
      <c r="B1207">
        <v>2021</v>
      </c>
      <c r="C1207" s="3">
        <v>2776</v>
      </c>
      <c r="D1207" t="s">
        <v>4261</v>
      </c>
      <c r="E1207" t="s">
        <v>4230</v>
      </c>
      <c r="F1207" t="s">
        <v>4280</v>
      </c>
      <c r="G1207" t="s">
        <v>104</v>
      </c>
      <c r="H1207" t="s">
        <v>160</v>
      </c>
      <c r="I1207" t="s">
        <v>4539</v>
      </c>
      <c r="J1207" t="s">
        <v>4481</v>
      </c>
    </row>
    <row r="1208" spans="1:10" x14ac:dyDescent="0.25">
      <c r="A1208" t="s">
        <v>4168</v>
      </c>
      <c r="B1208">
        <v>2018</v>
      </c>
      <c r="C1208" s="3">
        <v>2775</v>
      </c>
      <c r="D1208" t="s">
        <v>4177</v>
      </c>
      <c r="E1208" t="s">
        <v>4145</v>
      </c>
      <c r="F1208" t="s">
        <v>4369</v>
      </c>
      <c r="G1208" t="s">
        <v>104</v>
      </c>
      <c r="H1208" t="s">
        <v>160</v>
      </c>
      <c r="I1208" t="s">
        <v>4473</v>
      </c>
      <c r="J1208" t="s">
        <v>4481</v>
      </c>
    </row>
    <row r="1209" spans="1:10" x14ac:dyDescent="0.25">
      <c r="A1209" t="s">
        <v>4164</v>
      </c>
      <c r="B1209">
        <v>2022</v>
      </c>
      <c r="C1209" s="3">
        <v>2774</v>
      </c>
      <c r="D1209" t="s">
        <v>4165</v>
      </c>
      <c r="E1209" t="s">
        <v>4230</v>
      </c>
      <c r="F1209" t="s">
        <v>4213</v>
      </c>
      <c r="G1209" t="s">
        <v>104</v>
      </c>
      <c r="H1209" t="s">
        <v>160</v>
      </c>
      <c r="I1209" t="s">
        <v>4478</v>
      </c>
      <c r="J1209" t="s">
        <v>4481</v>
      </c>
    </row>
    <row r="1210" spans="1:10" x14ac:dyDescent="0.25">
      <c r="A1210" t="s">
        <v>4179</v>
      </c>
      <c r="B1210">
        <v>2016</v>
      </c>
      <c r="C1210" s="3">
        <v>2773</v>
      </c>
      <c r="D1210" t="s">
        <v>4165</v>
      </c>
      <c r="E1210" t="s">
        <v>4239</v>
      </c>
      <c r="F1210" t="s">
        <v>4173</v>
      </c>
      <c r="G1210" t="s">
        <v>103</v>
      </c>
      <c r="H1210" t="s">
        <v>4473</v>
      </c>
      <c r="J1210" t="s">
        <v>4481</v>
      </c>
    </row>
    <row r="1211" spans="1:10" x14ac:dyDescent="0.25">
      <c r="A1211" t="s">
        <v>4156</v>
      </c>
      <c r="B1211">
        <v>2012</v>
      </c>
      <c r="C1211" s="3">
        <v>2772</v>
      </c>
      <c r="D1211" t="s">
        <v>4180</v>
      </c>
      <c r="E1211" t="s">
        <v>4254</v>
      </c>
      <c r="F1211" t="s">
        <v>4352</v>
      </c>
      <c r="G1211" t="s">
        <v>103</v>
      </c>
      <c r="H1211" t="s">
        <v>4473</v>
      </c>
      <c r="J1211" t="s">
        <v>4481</v>
      </c>
    </row>
    <row r="1212" spans="1:10" x14ac:dyDescent="0.25">
      <c r="A1212" t="s">
        <v>4183</v>
      </c>
      <c r="B1212">
        <v>2008</v>
      </c>
      <c r="C1212" s="3">
        <v>2770</v>
      </c>
      <c r="D1212" t="s">
        <v>4188</v>
      </c>
      <c r="E1212" t="s">
        <v>4282</v>
      </c>
      <c r="F1212" t="s">
        <v>184</v>
      </c>
      <c r="G1212" t="s">
        <v>103</v>
      </c>
      <c r="H1212" t="s">
        <v>4415</v>
      </c>
      <c r="J1212" t="s">
        <v>4481</v>
      </c>
    </row>
    <row r="1213" spans="1:10" x14ac:dyDescent="0.25">
      <c r="A1213" t="s">
        <v>4148</v>
      </c>
      <c r="B1213">
        <v>2018</v>
      </c>
      <c r="C1213" s="3">
        <v>2769</v>
      </c>
      <c r="D1213" t="s">
        <v>4210</v>
      </c>
      <c r="E1213" t="s">
        <v>4251</v>
      </c>
      <c r="F1213" t="s">
        <v>4189</v>
      </c>
      <c r="G1213" t="s">
        <v>103</v>
      </c>
      <c r="H1213" t="s">
        <v>4417</v>
      </c>
      <c r="J1213" t="s">
        <v>4481</v>
      </c>
    </row>
    <row r="1214" spans="1:10" x14ac:dyDescent="0.25">
      <c r="A1214" t="s">
        <v>4164</v>
      </c>
      <c r="B1214">
        <v>2021</v>
      </c>
      <c r="C1214" s="3">
        <v>2768</v>
      </c>
      <c r="D1214" t="s">
        <v>4190</v>
      </c>
      <c r="E1214" t="s">
        <v>4240</v>
      </c>
      <c r="F1214" t="s">
        <v>4271</v>
      </c>
      <c r="G1214" t="s">
        <v>103</v>
      </c>
      <c r="H1214" t="s">
        <v>4415</v>
      </c>
      <c r="J1214" t="s">
        <v>4481</v>
      </c>
    </row>
    <row r="1215" spans="1:10" x14ac:dyDescent="0.25">
      <c r="A1215" t="s">
        <v>4148</v>
      </c>
      <c r="B1215">
        <v>2010</v>
      </c>
      <c r="C1215" s="3">
        <v>2767</v>
      </c>
      <c r="D1215" t="s">
        <v>4232</v>
      </c>
      <c r="E1215" t="s">
        <v>184</v>
      </c>
      <c r="F1215" t="s">
        <v>184</v>
      </c>
      <c r="G1215" t="s">
        <v>104</v>
      </c>
      <c r="H1215" t="s">
        <v>160</v>
      </c>
      <c r="I1215" t="s">
        <v>4478</v>
      </c>
      <c r="J1215" t="s">
        <v>4481</v>
      </c>
    </row>
    <row r="1216" spans="1:10" x14ac:dyDescent="0.25">
      <c r="A1216" t="s">
        <v>4143</v>
      </c>
      <c r="B1216">
        <v>2013</v>
      </c>
      <c r="C1216" s="3">
        <v>2766</v>
      </c>
      <c r="D1216" t="s">
        <v>4274</v>
      </c>
      <c r="E1216" t="s">
        <v>4312</v>
      </c>
      <c r="F1216" t="s">
        <v>4405</v>
      </c>
      <c r="G1216" t="s">
        <v>103</v>
      </c>
      <c r="H1216" t="s">
        <v>4409</v>
      </c>
      <c r="J1216" t="s">
        <v>4481</v>
      </c>
    </row>
    <row r="1217" spans="1:10" x14ac:dyDescent="0.25">
      <c r="A1217" t="s">
        <v>4152</v>
      </c>
      <c r="B1217">
        <v>2010</v>
      </c>
      <c r="C1217" s="3">
        <v>2766</v>
      </c>
      <c r="D1217" t="s">
        <v>4176</v>
      </c>
      <c r="E1217" t="s">
        <v>184</v>
      </c>
      <c r="F1217" t="s">
        <v>184</v>
      </c>
      <c r="G1217" t="s">
        <v>104</v>
      </c>
      <c r="H1217" t="s">
        <v>160</v>
      </c>
      <c r="I1217" t="s">
        <v>4478</v>
      </c>
      <c r="J1217" t="s">
        <v>4481</v>
      </c>
    </row>
    <row r="1218" spans="1:10" x14ac:dyDescent="0.25">
      <c r="A1218" t="s">
        <v>4152</v>
      </c>
      <c r="B1218">
        <v>2009</v>
      </c>
      <c r="C1218" s="3">
        <v>2765</v>
      </c>
      <c r="D1218" t="s">
        <v>4236</v>
      </c>
      <c r="E1218" t="s">
        <v>4199</v>
      </c>
      <c r="F1218" t="s">
        <v>4236</v>
      </c>
      <c r="G1218" t="s">
        <v>103</v>
      </c>
      <c r="H1218" t="s">
        <v>4415</v>
      </c>
      <c r="J1218" t="s">
        <v>4481</v>
      </c>
    </row>
    <row r="1219" spans="1:10" x14ac:dyDescent="0.25">
      <c r="A1219" t="s">
        <v>4168</v>
      </c>
      <c r="B1219">
        <v>2022</v>
      </c>
      <c r="C1219" s="3">
        <v>2758</v>
      </c>
      <c r="D1219" t="s">
        <v>4260</v>
      </c>
      <c r="E1219" t="s">
        <v>4184</v>
      </c>
      <c r="F1219" t="s">
        <v>4157</v>
      </c>
      <c r="G1219" t="s">
        <v>104</v>
      </c>
      <c r="H1219" t="s">
        <v>160</v>
      </c>
      <c r="I1219" t="s">
        <v>4478</v>
      </c>
      <c r="J1219" t="s">
        <v>4481</v>
      </c>
    </row>
    <row r="1220" spans="1:10" x14ac:dyDescent="0.25">
      <c r="A1220" t="s">
        <v>4186</v>
      </c>
      <c r="B1220">
        <v>2013</v>
      </c>
      <c r="C1220" s="3">
        <v>2757</v>
      </c>
      <c r="D1220" t="s">
        <v>4238</v>
      </c>
      <c r="E1220" t="s">
        <v>4295</v>
      </c>
      <c r="F1220" t="s">
        <v>4368</v>
      </c>
      <c r="G1220" t="s">
        <v>103</v>
      </c>
      <c r="H1220" t="s">
        <v>4409</v>
      </c>
      <c r="J1220" t="s">
        <v>4481</v>
      </c>
    </row>
    <row r="1221" spans="1:10" x14ac:dyDescent="0.25">
      <c r="A1221" t="s">
        <v>4183</v>
      </c>
      <c r="B1221">
        <v>2016</v>
      </c>
      <c r="C1221" s="3">
        <v>2756</v>
      </c>
      <c r="D1221" t="s">
        <v>4176</v>
      </c>
      <c r="E1221" t="s">
        <v>4241</v>
      </c>
      <c r="F1221" t="s">
        <v>4177</v>
      </c>
      <c r="G1221" t="s">
        <v>103</v>
      </c>
      <c r="H1221" t="s">
        <v>4473</v>
      </c>
      <c r="J1221" t="s">
        <v>4481</v>
      </c>
    </row>
    <row r="1222" spans="1:10" x14ac:dyDescent="0.25">
      <c r="A1222" t="s">
        <v>4171</v>
      </c>
      <c r="B1222">
        <v>2012</v>
      </c>
      <c r="C1222" s="3">
        <v>2756</v>
      </c>
      <c r="D1222" t="s">
        <v>4312</v>
      </c>
      <c r="E1222" t="s">
        <v>4204</v>
      </c>
      <c r="F1222" t="s">
        <v>4330</v>
      </c>
      <c r="G1222" t="s">
        <v>104</v>
      </c>
      <c r="H1222" t="s">
        <v>160</v>
      </c>
      <c r="I1222" t="s">
        <v>4473</v>
      </c>
      <c r="J1222" t="s">
        <v>4481</v>
      </c>
    </row>
    <row r="1223" spans="1:10" x14ac:dyDescent="0.25">
      <c r="A1223" t="s">
        <v>4143</v>
      </c>
      <c r="B1223">
        <v>2012</v>
      </c>
      <c r="C1223" s="3">
        <v>2755</v>
      </c>
      <c r="D1223" t="s">
        <v>4241</v>
      </c>
      <c r="E1223" t="s">
        <v>4248</v>
      </c>
      <c r="F1223" t="s">
        <v>4450</v>
      </c>
      <c r="G1223" t="s">
        <v>104</v>
      </c>
      <c r="H1223" t="s">
        <v>160</v>
      </c>
      <c r="I1223" t="s">
        <v>4539</v>
      </c>
      <c r="J1223" t="s">
        <v>4481</v>
      </c>
    </row>
    <row r="1224" spans="1:10" x14ac:dyDescent="0.25">
      <c r="A1224" t="s">
        <v>4143</v>
      </c>
      <c r="B1224">
        <v>2013</v>
      </c>
      <c r="C1224" s="3">
        <v>2754</v>
      </c>
      <c r="D1224" t="s">
        <v>4165</v>
      </c>
      <c r="E1224" t="s">
        <v>4244</v>
      </c>
      <c r="F1224" t="s">
        <v>4404</v>
      </c>
      <c r="G1224" t="s">
        <v>103</v>
      </c>
      <c r="H1224" t="s">
        <v>4473</v>
      </c>
      <c r="J1224" t="s">
        <v>4481</v>
      </c>
    </row>
    <row r="1225" spans="1:10" x14ac:dyDescent="0.25">
      <c r="A1225" t="s">
        <v>4156</v>
      </c>
      <c r="B1225">
        <v>2009</v>
      </c>
      <c r="C1225" s="3">
        <v>2754</v>
      </c>
      <c r="D1225" t="s">
        <v>184</v>
      </c>
      <c r="E1225" t="s">
        <v>184</v>
      </c>
      <c r="F1225" t="s">
        <v>184</v>
      </c>
      <c r="G1225" t="s">
        <v>104</v>
      </c>
      <c r="H1225" t="s">
        <v>160</v>
      </c>
      <c r="I1225" t="s">
        <v>4478</v>
      </c>
      <c r="J1225" t="s">
        <v>4481</v>
      </c>
    </row>
    <row r="1226" spans="1:10" x14ac:dyDescent="0.25">
      <c r="A1226" t="s">
        <v>4183</v>
      </c>
      <c r="B1226">
        <v>2013</v>
      </c>
      <c r="C1226" s="3">
        <v>2752</v>
      </c>
      <c r="D1226" t="s">
        <v>4205</v>
      </c>
      <c r="E1226" t="s">
        <v>4165</v>
      </c>
      <c r="F1226" t="s">
        <v>4447</v>
      </c>
      <c r="G1226" t="s">
        <v>103</v>
      </c>
      <c r="H1226" t="s">
        <v>4473</v>
      </c>
      <c r="J1226" t="s">
        <v>4481</v>
      </c>
    </row>
    <row r="1227" spans="1:10" x14ac:dyDescent="0.25">
      <c r="A1227" t="s">
        <v>4171</v>
      </c>
      <c r="B1227">
        <v>2017</v>
      </c>
      <c r="C1227" s="3">
        <v>2751</v>
      </c>
      <c r="D1227" t="s">
        <v>4205</v>
      </c>
      <c r="E1227" t="s">
        <v>4235</v>
      </c>
      <c r="F1227" t="s">
        <v>4261</v>
      </c>
      <c r="G1227" t="s">
        <v>103</v>
      </c>
      <c r="H1227" t="s">
        <v>4409</v>
      </c>
      <c r="J1227" t="s">
        <v>4481</v>
      </c>
    </row>
    <row r="1228" spans="1:10" x14ac:dyDescent="0.25">
      <c r="A1228" t="s">
        <v>4143</v>
      </c>
      <c r="B1228">
        <v>2016</v>
      </c>
      <c r="C1228" s="3">
        <v>2749</v>
      </c>
      <c r="D1228" t="s">
        <v>4290</v>
      </c>
      <c r="E1228" t="s">
        <v>4290</v>
      </c>
      <c r="F1228" t="s">
        <v>4225</v>
      </c>
      <c r="G1228" t="s">
        <v>103</v>
      </c>
      <c r="H1228" t="s">
        <v>4473</v>
      </c>
      <c r="J1228" t="s">
        <v>4481</v>
      </c>
    </row>
    <row r="1229" spans="1:10" x14ac:dyDescent="0.25">
      <c r="A1229" t="s">
        <v>4164</v>
      </c>
      <c r="B1229">
        <v>2012</v>
      </c>
      <c r="C1229" s="3">
        <v>2748</v>
      </c>
      <c r="D1229" t="s">
        <v>4291</v>
      </c>
      <c r="E1229" t="s">
        <v>4242</v>
      </c>
      <c r="F1229" t="s">
        <v>4330</v>
      </c>
      <c r="G1229" t="s">
        <v>103</v>
      </c>
      <c r="H1229" t="s">
        <v>4417</v>
      </c>
      <c r="J1229" t="s">
        <v>4481</v>
      </c>
    </row>
    <row r="1230" spans="1:10" x14ac:dyDescent="0.25">
      <c r="A1230" t="s">
        <v>4186</v>
      </c>
      <c r="B1230">
        <v>2013</v>
      </c>
      <c r="C1230" s="3">
        <v>2747</v>
      </c>
      <c r="D1230" t="s">
        <v>4188</v>
      </c>
      <c r="E1230" t="s">
        <v>4181</v>
      </c>
      <c r="F1230" t="s">
        <v>4396</v>
      </c>
      <c r="G1230" t="s">
        <v>103</v>
      </c>
      <c r="H1230" t="s">
        <v>4473</v>
      </c>
      <c r="J1230" t="s">
        <v>4481</v>
      </c>
    </row>
    <row r="1231" spans="1:10" x14ac:dyDescent="0.25">
      <c r="A1231" t="s">
        <v>4186</v>
      </c>
      <c r="B1231">
        <v>2016</v>
      </c>
      <c r="C1231" s="3">
        <v>2746</v>
      </c>
      <c r="D1231" t="s">
        <v>4223</v>
      </c>
      <c r="E1231" t="s">
        <v>4176</v>
      </c>
      <c r="F1231" t="s">
        <v>4269</v>
      </c>
      <c r="G1231" t="s">
        <v>103</v>
      </c>
      <c r="H1231" t="s">
        <v>4473</v>
      </c>
      <c r="J1231" t="s">
        <v>4481</v>
      </c>
    </row>
    <row r="1232" spans="1:10" x14ac:dyDescent="0.25">
      <c r="A1232" t="s">
        <v>4168</v>
      </c>
      <c r="B1232">
        <v>2012</v>
      </c>
      <c r="C1232" s="3">
        <v>2746</v>
      </c>
      <c r="D1232" t="s">
        <v>4187</v>
      </c>
      <c r="E1232" t="s">
        <v>4311</v>
      </c>
      <c r="F1232" t="s">
        <v>4499</v>
      </c>
      <c r="G1232" t="s">
        <v>104</v>
      </c>
      <c r="H1232" t="s">
        <v>160</v>
      </c>
      <c r="I1232" t="s">
        <v>4473</v>
      </c>
      <c r="J1232" t="s">
        <v>4481</v>
      </c>
    </row>
    <row r="1233" spans="1:10" x14ac:dyDescent="0.25">
      <c r="A1233" t="s">
        <v>4175</v>
      </c>
      <c r="B1233">
        <v>2017</v>
      </c>
      <c r="C1233" s="3">
        <v>2744</v>
      </c>
      <c r="D1233" t="s">
        <v>4239</v>
      </c>
      <c r="E1233" t="s">
        <v>4184</v>
      </c>
      <c r="F1233" t="s">
        <v>4190</v>
      </c>
      <c r="G1233" t="s">
        <v>103</v>
      </c>
      <c r="H1233" t="s">
        <v>4409</v>
      </c>
      <c r="J1233" t="s">
        <v>4481</v>
      </c>
    </row>
    <row r="1234" spans="1:10" x14ac:dyDescent="0.25">
      <c r="A1234" t="s">
        <v>4179</v>
      </c>
      <c r="B1234">
        <v>2015</v>
      </c>
      <c r="C1234" s="3">
        <v>2744</v>
      </c>
      <c r="D1234" t="s">
        <v>4245</v>
      </c>
      <c r="E1234" t="s">
        <v>4235</v>
      </c>
      <c r="F1234" t="s">
        <v>4227</v>
      </c>
      <c r="G1234" t="s">
        <v>103</v>
      </c>
      <c r="H1234" t="s">
        <v>4473</v>
      </c>
      <c r="J1234" t="s">
        <v>4481</v>
      </c>
    </row>
    <row r="1235" spans="1:10" x14ac:dyDescent="0.25">
      <c r="A1235" t="s">
        <v>4186</v>
      </c>
      <c r="B1235">
        <v>2011</v>
      </c>
      <c r="C1235" s="3">
        <v>2744</v>
      </c>
      <c r="D1235" t="s">
        <v>4295</v>
      </c>
      <c r="E1235" t="s">
        <v>4312</v>
      </c>
      <c r="F1235" t="s">
        <v>4290</v>
      </c>
      <c r="G1235" t="s">
        <v>104</v>
      </c>
      <c r="H1235" t="s">
        <v>160</v>
      </c>
      <c r="I1235" t="s">
        <v>4478</v>
      </c>
      <c r="J1235" t="s">
        <v>4481</v>
      </c>
    </row>
    <row r="1236" spans="1:10" x14ac:dyDescent="0.25">
      <c r="A1236" t="s">
        <v>4171</v>
      </c>
      <c r="B1236">
        <v>2018</v>
      </c>
      <c r="C1236" s="3">
        <v>2741</v>
      </c>
      <c r="D1236" t="s">
        <v>4173</v>
      </c>
      <c r="E1236" t="s">
        <v>4199</v>
      </c>
      <c r="F1236" t="s">
        <v>4345</v>
      </c>
      <c r="G1236" t="s">
        <v>104</v>
      </c>
      <c r="H1236" t="s">
        <v>160</v>
      </c>
      <c r="I1236" t="s">
        <v>4473</v>
      </c>
      <c r="J1236" t="s">
        <v>4481</v>
      </c>
    </row>
    <row r="1237" spans="1:10" x14ac:dyDescent="0.25">
      <c r="A1237" t="s">
        <v>4160</v>
      </c>
      <c r="B1237">
        <v>2015</v>
      </c>
      <c r="C1237" s="3">
        <v>2740</v>
      </c>
      <c r="D1237" t="s">
        <v>4232</v>
      </c>
      <c r="E1237" t="s">
        <v>4239</v>
      </c>
      <c r="F1237" t="s">
        <v>4227</v>
      </c>
      <c r="G1237" t="s">
        <v>103</v>
      </c>
      <c r="H1237" t="s">
        <v>4473</v>
      </c>
      <c r="J1237" t="s">
        <v>4481</v>
      </c>
    </row>
    <row r="1238" spans="1:10" x14ac:dyDescent="0.25">
      <c r="A1238" t="s">
        <v>4164</v>
      </c>
      <c r="B1238">
        <v>2015</v>
      </c>
      <c r="C1238" s="3">
        <v>2740</v>
      </c>
      <c r="D1238" t="s">
        <v>4290</v>
      </c>
      <c r="E1238" t="s">
        <v>4176</v>
      </c>
      <c r="F1238" t="s">
        <v>4216</v>
      </c>
      <c r="G1238" t="s">
        <v>103</v>
      </c>
      <c r="H1238" t="s">
        <v>4473</v>
      </c>
      <c r="J1238" t="s">
        <v>4481</v>
      </c>
    </row>
    <row r="1239" spans="1:10" x14ac:dyDescent="0.25">
      <c r="A1239" t="s">
        <v>4152</v>
      </c>
      <c r="B1239">
        <v>2013</v>
      </c>
      <c r="C1239" s="3">
        <v>2740</v>
      </c>
      <c r="D1239" t="s">
        <v>4291</v>
      </c>
      <c r="E1239" t="s">
        <v>4294</v>
      </c>
      <c r="F1239" t="s">
        <v>4514</v>
      </c>
      <c r="G1239" t="s">
        <v>103</v>
      </c>
      <c r="H1239" t="s">
        <v>4473</v>
      </c>
      <c r="J1239" t="s">
        <v>4481</v>
      </c>
    </row>
    <row r="1240" spans="1:10" x14ac:dyDescent="0.25">
      <c r="A1240" t="s">
        <v>4152</v>
      </c>
      <c r="B1240">
        <v>2014</v>
      </c>
      <c r="C1240" s="3">
        <v>2737</v>
      </c>
      <c r="D1240" t="s">
        <v>4181</v>
      </c>
      <c r="E1240" t="s">
        <v>4290</v>
      </c>
      <c r="F1240" t="s">
        <v>4223</v>
      </c>
      <c r="G1240" t="s">
        <v>103</v>
      </c>
      <c r="H1240" t="s">
        <v>4473</v>
      </c>
      <c r="J1240" t="s">
        <v>4481</v>
      </c>
    </row>
    <row r="1241" spans="1:10" x14ac:dyDescent="0.25">
      <c r="A1241" t="s">
        <v>4148</v>
      </c>
      <c r="B1241">
        <v>2013</v>
      </c>
      <c r="C1241" s="3">
        <v>2737</v>
      </c>
      <c r="D1241" t="s">
        <v>4223</v>
      </c>
      <c r="E1241" t="s">
        <v>4243</v>
      </c>
      <c r="F1241" t="s">
        <v>4332</v>
      </c>
      <c r="G1241" t="s">
        <v>103</v>
      </c>
      <c r="H1241" t="s">
        <v>4473</v>
      </c>
      <c r="J1241" t="s">
        <v>4481</v>
      </c>
    </row>
    <row r="1242" spans="1:10" x14ac:dyDescent="0.25">
      <c r="A1242" t="s">
        <v>4148</v>
      </c>
      <c r="B1242">
        <v>2016</v>
      </c>
      <c r="C1242" s="3">
        <v>2735</v>
      </c>
      <c r="D1242" t="s">
        <v>4232</v>
      </c>
      <c r="E1242" t="s">
        <v>4188</v>
      </c>
      <c r="F1242" t="s">
        <v>4184</v>
      </c>
      <c r="G1242" t="s">
        <v>103</v>
      </c>
      <c r="H1242" t="s">
        <v>4473</v>
      </c>
      <c r="J1242" t="s">
        <v>4481</v>
      </c>
    </row>
    <row r="1243" spans="1:10" x14ac:dyDescent="0.25">
      <c r="A1243" t="s">
        <v>4152</v>
      </c>
      <c r="B1243">
        <v>2016</v>
      </c>
      <c r="C1243" s="3">
        <v>2735</v>
      </c>
      <c r="D1243" t="s">
        <v>4232</v>
      </c>
      <c r="E1243" t="s">
        <v>4188</v>
      </c>
      <c r="F1243" t="s">
        <v>4172</v>
      </c>
      <c r="G1243" t="s">
        <v>103</v>
      </c>
      <c r="H1243" t="s">
        <v>4473</v>
      </c>
      <c r="J1243" t="s">
        <v>4481</v>
      </c>
    </row>
    <row r="1244" spans="1:10" x14ac:dyDescent="0.25">
      <c r="A1244" t="s">
        <v>4156</v>
      </c>
      <c r="B1244">
        <v>2015</v>
      </c>
      <c r="C1244" s="3">
        <v>2735</v>
      </c>
      <c r="D1244" t="s">
        <v>4188</v>
      </c>
      <c r="E1244" t="s">
        <v>4181</v>
      </c>
      <c r="F1244" t="s">
        <v>4225</v>
      </c>
      <c r="G1244" t="s">
        <v>103</v>
      </c>
      <c r="H1244" t="s">
        <v>4473</v>
      </c>
      <c r="J1244" t="s">
        <v>4481</v>
      </c>
    </row>
    <row r="1245" spans="1:10" x14ac:dyDescent="0.25">
      <c r="A1245" t="s">
        <v>4148</v>
      </c>
      <c r="B1245">
        <v>2012</v>
      </c>
      <c r="C1245" s="3">
        <v>2734</v>
      </c>
      <c r="D1245" t="s">
        <v>4232</v>
      </c>
      <c r="E1245" t="s">
        <v>4283</v>
      </c>
      <c r="F1245" t="s">
        <v>4414</v>
      </c>
      <c r="G1245" t="s">
        <v>104</v>
      </c>
      <c r="H1245" t="s">
        <v>160</v>
      </c>
      <c r="I1245" t="s">
        <v>4539</v>
      </c>
      <c r="J1245" t="s">
        <v>4481</v>
      </c>
    </row>
    <row r="1246" spans="1:10" x14ac:dyDescent="0.25">
      <c r="A1246" t="s">
        <v>4152</v>
      </c>
      <c r="B1246">
        <v>2012</v>
      </c>
      <c r="C1246" s="3">
        <v>2734</v>
      </c>
      <c r="D1246" t="s">
        <v>4208</v>
      </c>
      <c r="E1246" t="s">
        <v>4249</v>
      </c>
      <c r="F1246" t="s">
        <v>4353</v>
      </c>
      <c r="G1246" t="s">
        <v>104</v>
      </c>
      <c r="H1246" t="s">
        <v>160</v>
      </c>
      <c r="I1246" t="s">
        <v>4539</v>
      </c>
      <c r="J1246" t="s">
        <v>4481</v>
      </c>
    </row>
    <row r="1247" spans="1:10" x14ac:dyDescent="0.25">
      <c r="A1247" t="s">
        <v>4183</v>
      </c>
      <c r="B1247">
        <v>2013</v>
      </c>
      <c r="C1247" s="3">
        <v>2733</v>
      </c>
      <c r="D1247" t="s">
        <v>4231</v>
      </c>
      <c r="E1247" t="s">
        <v>4237</v>
      </c>
      <c r="F1247" t="s">
        <v>4430</v>
      </c>
      <c r="G1247" t="s">
        <v>103</v>
      </c>
      <c r="H1247" t="s">
        <v>4409</v>
      </c>
      <c r="J1247" t="s">
        <v>4481</v>
      </c>
    </row>
    <row r="1248" spans="1:10" x14ac:dyDescent="0.25">
      <c r="A1248" t="s">
        <v>4175</v>
      </c>
      <c r="B1248">
        <v>2015</v>
      </c>
      <c r="C1248" s="3">
        <v>2731</v>
      </c>
      <c r="D1248" t="s">
        <v>4153</v>
      </c>
      <c r="E1248" t="s">
        <v>4245</v>
      </c>
      <c r="F1248" t="s">
        <v>4161</v>
      </c>
      <c r="G1248" t="s">
        <v>103</v>
      </c>
      <c r="H1248" t="s">
        <v>4473</v>
      </c>
      <c r="J1248" t="s">
        <v>4481</v>
      </c>
    </row>
    <row r="1249" spans="1:10" x14ac:dyDescent="0.25">
      <c r="A1249" t="s">
        <v>4160</v>
      </c>
      <c r="B1249">
        <v>2022</v>
      </c>
      <c r="C1249" s="3">
        <v>2731</v>
      </c>
      <c r="D1249" t="s">
        <v>4270</v>
      </c>
      <c r="E1249" t="s">
        <v>4176</v>
      </c>
      <c r="F1249" t="s">
        <v>4199</v>
      </c>
      <c r="G1249" t="s">
        <v>104</v>
      </c>
      <c r="H1249" t="s">
        <v>160</v>
      </c>
      <c r="I1249" t="s">
        <v>4478</v>
      </c>
      <c r="J1249" t="s">
        <v>4481</v>
      </c>
    </row>
    <row r="1250" spans="1:10" x14ac:dyDescent="0.25">
      <c r="A1250" t="s">
        <v>4186</v>
      </c>
      <c r="B1250">
        <v>2010</v>
      </c>
      <c r="C1250" s="3">
        <v>2731</v>
      </c>
      <c r="D1250" t="s">
        <v>4184</v>
      </c>
      <c r="E1250" t="s">
        <v>4202</v>
      </c>
      <c r="F1250" t="s">
        <v>184</v>
      </c>
      <c r="G1250" t="s">
        <v>104</v>
      </c>
      <c r="H1250" t="s">
        <v>160</v>
      </c>
      <c r="I1250" t="s">
        <v>4478</v>
      </c>
      <c r="J1250" t="s">
        <v>4481</v>
      </c>
    </row>
    <row r="1251" spans="1:10" x14ac:dyDescent="0.25">
      <c r="A1251" t="s">
        <v>4156</v>
      </c>
      <c r="B1251">
        <v>2007</v>
      </c>
      <c r="C1251" s="3">
        <v>2730</v>
      </c>
      <c r="D1251" t="s">
        <v>4309</v>
      </c>
      <c r="E1251" t="s">
        <v>184</v>
      </c>
      <c r="F1251" t="s">
        <v>184</v>
      </c>
      <c r="G1251" t="s">
        <v>103</v>
      </c>
      <c r="H1251" t="s">
        <v>4415</v>
      </c>
      <c r="J1251" t="s">
        <v>4481</v>
      </c>
    </row>
    <row r="1252" spans="1:10" x14ac:dyDescent="0.25">
      <c r="A1252" t="s">
        <v>4156</v>
      </c>
      <c r="B1252">
        <v>2017</v>
      </c>
      <c r="C1252" s="3">
        <v>2730</v>
      </c>
      <c r="D1252" t="s">
        <v>4149</v>
      </c>
      <c r="E1252" t="s">
        <v>4240</v>
      </c>
      <c r="F1252" t="s">
        <v>4221</v>
      </c>
      <c r="G1252" t="s">
        <v>103</v>
      </c>
      <c r="H1252" t="s">
        <v>4417</v>
      </c>
      <c r="J1252" t="s">
        <v>4481</v>
      </c>
    </row>
    <row r="1253" spans="1:10" x14ac:dyDescent="0.25">
      <c r="A1253" t="s">
        <v>4160</v>
      </c>
      <c r="B1253">
        <v>2012</v>
      </c>
      <c r="C1253" s="3">
        <v>2730</v>
      </c>
      <c r="D1253" t="s">
        <v>4232</v>
      </c>
      <c r="E1253" t="s">
        <v>4231</v>
      </c>
      <c r="F1253" t="s">
        <v>4404</v>
      </c>
      <c r="G1253" t="s">
        <v>104</v>
      </c>
      <c r="H1253" t="s">
        <v>160</v>
      </c>
      <c r="I1253" t="s">
        <v>4473</v>
      </c>
      <c r="J1253" t="s">
        <v>4481</v>
      </c>
    </row>
    <row r="1254" spans="1:10" x14ac:dyDescent="0.25">
      <c r="A1254" t="s">
        <v>4164</v>
      </c>
      <c r="B1254">
        <v>2012</v>
      </c>
      <c r="C1254" s="3">
        <v>2730</v>
      </c>
      <c r="D1254" t="s">
        <v>4282</v>
      </c>
      <c r="E1254" t="s">
        <v>4229</v>
      </c>
      <c r="F1254" t="s">
        <v>4427</v>
      </c>
      <c r="G1254" t="s">
        <v>104</v>
      </c>
      <c r="H1254" t="s">
        <v>160</v>
      </c>
      <c r="I1254" t="s">
        <v>4473</v>
      </c>
      <c r="J1254" t="s">
        <v>4481</v>
      </c>
    </row>
    <row r="1255" spans="1:10" x14ac:dyDescent="0.25">
      <c r="A1255" t="s">
        <v>4152</v>
      </c>
      <c r="B1255">
        <v>2018</v>
      </c>
      <c r="C1255" s="3">
        <v>2728</v>
      </c>
      <c r="D1255" t="s">
        <v>4223</v>
      </c>
      <c r="E1255" t="s">
        <v>4144</v>
      </c>
      <c r="F1255" t="s">
        <v>4285</v>
      </c>
      <c r="G1255" t="s">
        <v>103</v>
      </c>
      <c r="H1255" t="s">
        <v>4417</v>
      </c>
      <c r="J1255" t="s">
        <v>4481</v>
      </c>
    </row>
    <row r="1256" spans="1:10" x14ac:dyDescent="0.25">
      <c r="A1256" t="s">
        <v>4168</v>
      </c>
      <c r="B1256">
        <v>2015</v>
      </c>
      <c r="C1256" s="3">
        <v>2728</v>
      </c>
      <c r="D1256" t="s">
        <v>4290</v>
      </c>
      <c r="E1256" t="s">
        <v>4282</v>
      </c>
      <c r="F1256" t="s">
        <v>4261</v>
      </c>
      <c r="G1256" t="s">
        <v>103</v>
      </c>
      <c r="H1256" t="s">
        <v>4473</v>
      </c>
      <c r="J1256" t="s">
        <v>4481</v>
      </c>
    </row>
    <row r="1257" spans="1:10" x14ac:dyDescent="0.25">
      <c r="A1257" t="s">
        <v>4156</v>
      </c>
      <c r="B1257">
        <v>2013</v>
      </c>
      <c r="C1257" s="3">
        <v>2728</v>
      </c>
      <c r="D1257" t="s">
        <v>4286</v>
      </c>
      <c r="E1257" t="s">
        <v>4286</v>
      </c>
      <c r="F1257" t="s">
        <v>4270</v>
      </c>
      <c r="G1257" t="s">
        <v>103</v>
      </c>
      <c r="H1257" t="s">
        <v>4473</v>
      </c>
      <c r="J1257" t="s">
        <v>4481</v>
      </c>
    </row>
    <row r="1258" spans="1:10" x14ac:dyDescent="0.25">
      <c r="A1258" t="s">
        <v>4179</v>
      </c>
      <c r="B1258">
        <v>2013</v>
      </c>
      <c r="C1258" s="3">
        <v>2727</v>
      </c>
      <c r="D1258" t="s">
        <v>4188</v>
      </c>
      <c r="E1258" t="s">
        <v>4203</v>
      </c>
      <c r="F1258" t="s">
        <v>4446</v>
      </c>
      <c r="G1258" t="s">
        <v>103</v>
      </c>
      <c r="H1258" t="s">
        <v>4409</v>
      </c>
      <c r="J1258" t="s">
        <v>4481</v>
      </c>
    </row>
    <row r="1259" spans="1:10" x14ac:dyDescent="0.25">
      <c r="A1259" t="s">
        <v>4148</v>
      </c>
      <c r="B1259">
        <v>2014</v>
      </c>
      <c r="C1259" s="3">
        <v>2727</v>
      </c>
      <c r="D1259" t="s">
        <v>4187</v>
      </c>
      <c r="E1259" t="s">
        <v>4232</v>
      </c>
      <c r="F1259" t="s">
        <v>4187</v>
      </c>
      <c r="G1259" t="s">
        <v>103</v>
      </c>
      <c r="H1259" t="s">
        <v>4473</v>
      </c>
      <c r="J1259" t="s">
        <v>4481</v>
      </c>
    </row>
    <row r="1260" spans="1:10" x14ac:dyDescent="0.25">
      <c r="A1260" t="s">
        <v>4160</v>
      </c>
      <c r="B1260">
        <v>2013</v>
      </c>
      <c r="C1260" s="3">
        <v>2726</v>
      </c>
      <c r="D1260" t="s">
        <v>4286</v>
      </c>
      <c r="E1260" t="s">
        <v>4181</v>
      </c>
      <c r="F1260" t="s">
        <v>4263</v>
      </c>
      <c r="G1260" t="s">
        <v>103</v>
      </c>
      <c r="H1260" t="s">
        <v>4473</v>
      </c>
      <c r="J1260" t="s">
        <v>4481</v>
      </c>
    </row>
    <row r="1261" spans="1:10" x14ac:dyDescent="0.25">
      <c r="A1261" t="s">
        <v>4168</v>
      </c>
      <c r="B1261">
        <v>2013</v>
      </c>
      <c r="C1261" s="3">
        <v>2725</v>
      </c>
      <c r="D1261" t="s">
        <v>4181</v>
      </c>
      <c r="E1261" t="s">
        <v>4286</v>
      </c>
      <c r="F1261" t="s">
        <v>4360</v>
      </c>
      <c r="G1261" t="s">
        <v>103</v>
      </c>
      <c r="H1261" t="s">
        <v>4473</v>
      </c>
      <c r="J1261" t="s">
        <v>4481</v>
      </c>
    </row>
    <row r="1262" spans="1:10" x14ac:dyDescent="0.25">
      <c r="A1262" t="s">
        <v>4143</v>
      </c>
      <c r="B1262">
        <v>2022</v>
      </c>
      <c r="C1262" s="3">
        <v>2725</v>
      </c>
      <c r="D1262" t="s">
        <v>4227</v>
      </c>
      <c r="E1262" t="s">
        <v>4161</v>
      </c>
      <c r="F1262" t="s">
        <v>4318</v>
      </c>
      <c r="G1262" t="s">
        <v>104</v>
      </c>
      <c r="H1262" t="s">
        <v>160</v>
      </c>
      <c r="I1262" t="s">
        <v>4478</v>
      </c>
      <c r="J1262" t="s">
        <v>4481</v>
      </c>
    </row>
    <row r="1263" spans="1:10" x14ac:dyDescent="0.25">
      <c r="A1263" t="s">
        <v>4183</v>
      </c>
      <c r="B1263">
        <v>2015</v>
      </c>
      <c r="C1263" s="3">
        <v>2724</v>
      </c>
      <c r="D1263" t="s">
        <v>4290</v>
      </c>
      <c r="E1263" t="s">
        <v>4210</v>
      </c>
      <c r="F1263" t="s">
        <v>4225</v>
      </c>
      <c r="G1263" t="s">
        <v>103</v>
      </c>
      <c r="H1263" t="s">
        <v>4473</v>
      </c>
      <c r="J1263" t="s">
        <v>4481</v>
      </c>
    </row>
    <row r="1264" spans="1:10" x14ac:dyDescent="0.25">
      <c r="A1264" t="s">
        <v>4171</v>
      </c>
      <c r="B1264">
        <v>2021</v>
      </c>
      <c r="C1264" s="3">
        <v>2723</v>
      </c>
      <c r="D1264" t="s">
        <v>4149</v>
      </c>
      <c r="E1264" t="s">
        <v>4173</v>
      </c>
      <c r="F1264" t="s">
        <v>4346</v>
      </c>
      <c r="G1264" t="s">
        <v>103</v>
      </c>
      <c r="H1264" t="s">
        <v>4415</v>
      </c>
      <c r="J1264" t="s">
        <v>4481</v>
      </c>
    </row>
    <row r="1265" spans="1:10" x14ac:dyDescent="0.25">
      <c r="A1265" t="s">
        <v>4160</v>
      </c>
      <c r="B1265">
        <v>2012</v>
      </c>
      <c r="C1265" s="3">
        <v>2723</v>
      </c>
      <c r="D1265" t="s">
        <v>4231</v>
      </c>
      <c r="E1265" t="s">
        <v>4218</v>
      </c>
      <c r="F1265" t="s">
        <v>4404</v>
      </c>
      <c r="G1265" t="s">
        <v>103</v>
      </c>
      <c r="H1265" t="s">
        <v>4417</v>
      </c>
      <c r="J1265" t="s">
        <v>4481</v>
      </c>
    </row>
    <row r="1266" spans="1:10" x14ac:dyDescent="0.25">
      <c r="A1266" t="s">
        <v>4164</v>
      </c>
      <c r="B1266">
        <v>2013</v>
      </c>
      <c r="C1266" s="3">
        <v>2723</v>
      </c>
      <c r="D1266" t="s">
        <v>4223</v>
      </c>
      <c r="E1266" t="s">
        <v>4205</v>
      </c>
      <c r="F1266" t="s">
        <v>4273</v>
      </c>
      <c r="G1266" t="s">
        <v>103</v>
      </c>
      <c r="H1266" t="s">
        <v>4473</v>
      </c>
      <c r="J1266" t="s">
        <v>4481</v>
      </c>
    </row>
    <row r="1267" spans="1:10" x14ac:dyDescent="0.25">
      <c r="A1267" t="s">
        <v>4179</v>
      </c>
      <c r="B1267">
        <v>2013</v>
      </c>
      <c r="C1267" s="3">
        <v>2721</v>
      </c>
      <c r="D1267" t="s">
        <v>4180</v>
      </c>
      <c r="E1267" t="s">
        <v>4291</v>
      </c>
      <c r="F1267" t="s">
        <v>4386</v>
      </c>
      <c r="G1267" t="s">
        <v>103</v>
      </c>
      <c r="H1267" t="s">
        <v>4473</v>
      </c>
      <c r="J1267" t="s">
        <v>4481</v>
      </c>
    </row>
    <row r="1268" spans="1:10" x14ac:dyDescent="0.25">
      <c r="A1268" t="s">
        <v>4171</v>
      </c>
      <c r="B1268">
        <v>2022</v>
      </c>
      <c r="C1268" s="3">
        <v>2721</v>
      </c>
      <c r="D1268" t="s">
        <v>4290</v>
      </c>
      <c r="E1268" t="s">
        <v>4176</v>
      </c>
      <c r="F1268" t="s">
        <v>4227</v>
      </c>
      <c r="G1268" t="s">
        <v>104</v>
      </c>
      <c r="H1268" t="s">
        <v>160</v>
      </c>
      <c r="I1268" t="s">
        <v>4478</v>
      </c>
      <c r="J1268" t="s">
        <v>4481</v>
      </c>
    </row>
    <row r="1269" spans="1:10" x14ac:dyDescent="0.25">
      <c r="A1269" t="s">
        <v>4179</v>
      </c>
      <c r="B1269">
        <v>2017</v>
      </c>
      <c r="C1269" s="3">
        <v>2720</v>
      </c>
      <c r="D1269" t="s">
        <v>4245</v>
      </c>
      <c r="E1269" t="s">
        <v>4241</v>
      </c>
      <c r="F1269" t="s">
        <v>4172</v>
      </c>
      <c r="G1269" t="s">
        <v>103</v>
      </c>
      <c r="H1269" t="s">
        <v>4409</v>
      </c>
      <c r="J1269" t="s">
        <v>4481</v>
      </c>
    </row>
    <row r="1270" spans="1:10" x14ac:dyDescent="0.25">
      <c r="A1270" t="s">
        <v>4175</v>
      </c>
      <c r="B1270">
        <v>2013</v>
      </c>
      <c r="C1270" s="3">
        <v>2720</v>
      </c>
      <c r="D1270" t="s">
        <v>4188</v>
      </c>
      <c r="E1270" t="s">
        <v>4202</v>
      </c>
      <c r="F1270" t="s">
        <v>4408</v>
      </c>
      <c r="G1270" t="s">
        <v>103</v>
      </c>
      <c r="H1270" t="s">
        <v>4409</v>
      </c>
      <c r="J1270" t="s">
        <v>4481</v>
      </c>
    </row>
    <row r="1271" spans="1:10" x14ac:dyDescent="0.25">
      <c r="A1271" t="s">
        <v>4175</v>
      </c>
      <c r="B1271">
        <v>2013</v>
      </c>
      <c r="C1271" s="3">
        <v>2718</v>
      </c>
      <c r="D1271" t="s">
        <v>4223</v>
      </c>
      <c r="E1271" t="s">
        <v>4180</v>
      </c>
      <c r="F1271" t="s">
        <v>4300</v>
      </c>
      <c r="G1271" t="s">
        <v>103</v>
      </c>
      <c r="H1271" t="s">
        <v>4473</v>
      </c>
      <c r="J1271" t="s">
        <v>4481</v>
      </c>
    </row>
    <row r="1272" spans="1:10" x14ac:dyDescent="0.25">
      <c r="A1272" t="s">
        <v>4164</v>
      </c>
      <c r="B1272">
        <v>2009</v>
      </c>
      <c r="C1272" s="3">
        <v>2717</v>
      </c>
      <c r="D1272" t="s">
        <v>4286</v>
      </c>
      <c r="E1272" t="s">
        <v>4239</v>
      </c>
      <c r="F1272" t="s">
        <v>4149</v>
      </c>
      <c r="G1272" t="s">
        <v>103</v>
      </c>
      <c r="H1272" t="s">
        <v>4415</v>
      </c>
      <c r="J1272" t="s">
        <v>4481</v>
      </c>
    </row>
    <row r="1273" spans="1:10" x14ac:dyDescent="0.25">
      <c r="A1273" t="s">
        <v>4171</v>
      </c>
      <c r="B1273">
        <v>2013</v>
      </c>
      <c r="C1273" s="3">
        <v>2717</v>
      </c>
      <c r="D1273" t="s">
        <v>4232</v>
      </c>
      <c r="E1273" t="s">
        <v>4202</v>
      </c>
      <c r="F1273" t="s">
        <v>4308</v>
      </c>
      <c r="G1273" t="s">
        <v>103</v>
      </c>
      <c r="H1273" t="s">
        <v>4473</v>
      </c>
      <c r="J1273" t="s">
        <v>4481</v>
      </c>
    </row>
    <row r="1274" spans="1:10" x14ac:dyDescent="0.25">
      <c r="A1274" t="s">
        <v>4179</v>
      </c>
      <c r="B1274">
        <v>2021</v>
      </c>
      <c r="C1274" s="3">
        <v>2715</v>
      </c>
      <c r="D1274" t="s">
        <v>4245</v>
      </c>
      <c r="E1274" t="s">
        <v>4269</v>
      </c>
      <c r="F1274" t="s">
        <v>4375</v>
      </c>
      <c r="G1274" t="s">
        <v>103</v>
      </c>
      <c r="H1274" t="s">
        <v>4415</v>
      </c>
      <c r="J1274" t="s">
        <v>4481</v>
      </c>
    </row>
    <row r="1275" spans="1:10" x14ac:dyDescent="0.25">
      <c r="A1275" t="s">
        <v>4171</v>
      </c>
      <c r="B1275">
        <v>2015</v>
      </c>
      <c r="C1275" s="3">
        <v>2715</v>
      </c>
      <c r="D1275" t="s">
        <v>4282</v>
      </c>
      <c r="E1275" t="s">
        <v>4238</v>
      </c>
      <c r="F1275" t="s">
        <v>4225</v>
      </c>
      <c r="G1275" t="s">
        <v>103</v>
      </c>
      <c r="H1275" t="s">
        <v>4473</v>
      </c>
      <c r="J1275" t="s">
        <v>4481</v>
      </c>
    </row>
    <row r="1276" spans="1:10" x14ac:dyDescent="0.25">
      <c r="A1276" t="s">
        <v>4160</v>
      </c>
      <c r="B1276">
        <v>2021</v>
      </c>
      <c r="C1276" s="3">
        <v>2715</v>
      </c>
      <c r="D1276" t="s">
        <v>4232</v>
      </c>
      <c r="E1276" t="s">
        <v>4245</v>
      </c>
      <c r="F1276" t="s">
        <v>4227</v>
      </c>
      <c r="G1276" t="s">
        <v>104</v>
      </c>
      <c r="H1276" t="s">
        <v>160</v>
      </c>
      <c r="I1276" t="s">
        <v>4539</v>
      </c>
      <c r="J1276" t="s">
        <v>4481</v>
      </c>
    </row>
    <row r="1277" spans="1:10" x14ac:dyDescent="0.25">
      <c r="A1277" t="s">
        <v>4164</v>
      </c>
      <c r="B1277">
        <v>2021</v>
      </c>
      <c r="C1277" s="3">
        <v>2715</v>
      </c>
      <c r="D1277" t="s">
        <v>4205</v>
      </c>
      <c r="E1277" t="s">
        <v>4172</v>
      </c>
      <c r="F1277" t="s">
        <v>4225</v>
      </c>
      <c r="G1277" t="s">
        <v>104</v>
      </c>
      <c r="H1277" t="s">
        <v>160</v>
      </c>
      <c r="I1277" t="s">
        <v>4539</v>
      </c>
      <c r="J1277" t="s">
        <v>4481</v>
      </c>
    </row>
    <row r="1278" spans="1:10" x14ac:dyDescent="0.25">
      <c r="A1278" t="s">
        <v>4168</v>
      </c>
      <c r="B1278">
        <v>2009</v>
      </c>
      <c r="C1278" s="3">
        <v>2714</v>
      </c>
      <c r="D1278" t="s">
        <v>4269</v>
      </c>
      <c r="E1278" t="s">
        <v>4165</v>
      </c>
      <c r="F1278" t="s">
        <v>4283</v>
      </c>
      <c r="G1278" t="s">
        <v>103</v>
      </c>
      <c r="H1278" t="s">
        <v>4415</v>
      </c>
      <c r="J1278" t="s">
        <v>4481</v>
      </c>
    </row>
    <row r="1279" spans="1:10" x14ac:dyDescent="0.25">
      <c r="A1279" t="s">
        <v>4186</v>
      </c>
      <c r="B1279">
        <v>2022</v>
      </c>
      <c r="C1279" s="3">
        <v>2714</v>
      </c>
      <c r="D1279" t="s">
        <v>4187</v>
      </c>
      <c r="E1279" t="s">
        <v>4161</v>
      </c>
      <c r="F1279" t="s">
        <v>4174</v>
      </c>
      <c r="G1279" t="s">
        <v>104</v>
      </c>
      <c r="H1279" t="s">
        <v>160</v>
      </c>
      <c r="I1279" t="s">
        <v>4478</v>
      </c>
      <c r="J1279" t="s">
        <v>4481</v>
      </c>
    </row>
    <row r="1280" spans="1:10" x14ac:dyDescent="0.25">
      <c r="A1280" t="s">
        <v>4175</v>
      </c>
      <c r="B1280">
        <v>2018</v>
      </c>
      <c r="C1280" s="3">
        <v>2714</v>
      </c>
      <c r="D1280" t="s">
        <v>4177</v>
      </c>
      <c r="E1280" t="s">
        <v>4240</v>
      </c>
      <c r="F1280" t="s">
        <v>4221</v>
      </c>
      <c r="G1280" t="s">
        <v>104</v>
      </c>
      <c r="H1280" t="s">
        <v>160</v>
      </c>
      <c r="I1280" t="s">
        <v>4473</v>
      </c>
      <c r="J1280" t="s">
        <v>4481</v>
      </c>
    </row>
    <row r="1281" spans="1:10" x14ac:dyDescent="0.25">
      <c r="A1281" t="s">
        <v>4152</v>
      </c>
      <c r="B1281">
        <v>2017</v>
      </c>
      <c r="C1281" s="3">
        <v>2712</v>
      </c>
      <c r="D1281" t="s">
        <v>4241</v>
      </c>
      <c r="E1281" t="s">
        <v>4235</v>
      </c>
      <c r="F1281" t="s">
        <v>4210</v>
      </c>
      <c r="G1281" t="s">
        <v>103</v>
      </c>
      <c r="H1281" t="s">
        <v>4409</v>
      </c>
      <c r="J1281" t="s">
        <v>4481</v>
      </c>
    </row>
    <row r="1282" spans="1:10" x14ac:dyDescent="0.25">
      <c r="A1282" t="s">
        <v>4186</v>
      </c>
      <c r="B1282">
        <v>2015</v>
      </c>
      <c r="C1282" s="3">
        <v>2711</v>
      </c>
      <c r="D1282" t="s">
        <v>4165</v>
      </c>
      <c r="E1282" t="s">
        <v>4241</v>
      </c>
      <c r="F1282" t="s">
        <v>4161</v>
      </c>
      <c r="G1282" t="s">
        <v>103</v>
      </c>
      <c r="H1282" t="s">
        <v>4473</v>
      </c>
      <c r="J1282" t="s">
        <v>4481</v>
      </c>
    </row>
    <row r="1283" spans="1:10" x14ac:dyDescent="0.25">
      <c r="A1283" t="s">
        <v>4183</v>
      </c>
      <c r="B1283">
        <v>2022</v>
      </c>
      <c r="C1283" s="3">
        <v>2711</v>
      </c>
      <c r="D1283" t="s">
        <v>4223</v>
      </c>
      <c r="E1283" t="s">
        <v>4161</v>
      </c>
      <c r="F1283" t="s">
        <v>4292</v>
      </c>
      <c r="G1283" t="s">
        <v>104</v>
      </c>
      <c r="H1283" t="s">
        <v>160</v>
      </c>
      <c r="I1283" t="s">
        <v>4478</v>
      </c>
      <c r="J1283" t="s">
        <v>4481</v>
      </c>
    </row>
    <row r="1284" spans="1:10" x14ac:dyDescent="0.25">
      <c r="A1284" t="s">
        <v>4168</v>
      </c>
      <c r="B1284">
        <v>2021</v>
      </c>
      <c r="C1284" s="3">
        <v>2710</v>
      </c>
      <c r="D1284" t="s">
        <v>4290</v>
      </c>
      <c r="E1284" t="s">
        <v>4149</v>
      </c>
      <c r="F1284" t="s">
        <v>4235</v>
      </c>
      <c r="G1284" t="s">
        <v>104</v>
      </c>
      <c r="H1284" t="s">
        <v>160</v>
      </c>
      <c r="I1284" t="s">
        <v>4539</v>
      </c>
      <c r="J1284" t="s">
        <v>4481</v>
      </c>
    </row>
    <row r="1285" spans="1:10" x14ac:dyDescent="0.25">
      <c r="A1285" t="s">
        <v>4183</v>
      </c>
      <c r="B1285">
        <v>2020</v>
      </c>
      <c r="C1285" s="3">
        <v>2709</v>
      </c>
      <c r="D1285" t="s">
        <v>4227</v>
      </c>
      <c r="E1285" t="s">
        <v>4207</v>
      </c>
      <c r="F1285" t="s">
        <v>4189</v>
      </c>
      <c r="G1285" t="s">
        <v>104</v>
      </c>
      <c r="H1285" t="s">
        <v>160</v>
      </c>
      <c r="I1285" t="s">
        <v>4478</v>
      </c>
      <c r="J1285" t="s">
        <v>4481</v>
      </c>
    </row>
    <row r="1286" spans="1:10" x14ac:dyDescent="0.25">
      <c r="A1286" t="s">
        <v>4175</v>
      </c>
      <c r="B1286">
        <v>2022</v>
      </c>
      <c r="C1286" s="3">
        <v>2708</v>
      </c>
      <c r="D1286" t="s">
        <v>4286</v>
      </c>
      <c r="E1286" t="s">
        <v>4188</v>
      </c>
      <c r="F1286" t="s">
        <v>4227</v>
      </c>
      <c r="G1286" t="s">
        <v>104</v>
      </c>
      <c r="H1286" t="s">
        <v>160</v>
      </c>
      <c r="I1286" t="s">
        <v>4478</v>
      </c>
      <c r="J1286" t="s">
        <v>4481</v>
      </c>
    </row>
    <row r="1287" spans="1:10" x14ac:dyDescent="0.25">
      <c r="A1287" t="s">
        <v>4156</v>
      </c>
      <c r="B1287">
        <v>2022</v>
      </c>
      <c r="C1287" s="3">
        <v>2707</v>
      </c>
      <c r="D1287" t="s">
        <v>4231</v>
      </c>
      <c r="E1287" t="s">
        <v>4236</v>
      </c>
      <c r="F1287" t="s">
        <v>4173</v>
      </c>
      <c r="G1287" t="s">
        <v>104</v>
      </c>
      <c r="H1287" t="s">
        <v>160</v>
      </c>
      <c r="I1287" t="s">
        <v>4478</v>
      </c>
      <c r="J1287" t="s">
        <v>4481</v>
      </c>
    </row>
    <row r="1288" spans="1:10" x14ac:dyDescent="0.25">
      <c r="A1288" t="s">
        <v>4168</v>
      </c>
      <c r="B1288">
        <v>2021</v>
      </c>
      <c r="C1288" s="3">
        <v>2706</v>
      </c>
      <c r="D1288" t="s">
        <v>4282</v>
      </c>
      <c r="E1288" t="s">
        <v>4187</v>
      </c>
      <c r="F1288" t="s">
        <v>4285</v>
      </c>
      <c r="G1288" t="s">
        <v>103</v>
      </c>
      <c r="H1288" t="s">
        <v>4415</v>
      </c>
      <c r="J1288" t="s">
        <v>4481</v>
      </c>
    </row>
    <row r="1289" spans="1:10" x14ac:dyDescent="0.25">
      <c r="A1289" t="s">
        <v>4179</v>
      </c>
      <c r="B1289">
        <v>2022</v>
      </c>
      <c r="C1289" s="3">
        <v>2705</v>
      </c>
      <c r="D1289" t="s">
        <v>4188</v>
      </c>
      <c r="E1289" t="s">
        <v>4244</v>
      </c>
      <c r="F1289" t="s">
        <v>4207</v>
      </c>
      <c r="G1289" t="s">
        <v>104</v>
      </c>
      <c r="H1289" t="s">
        <v>160</v>
      </c>
      <c r="I1289" t="s">
        <v>4478</v>
      </c>
      <c r="J1289" t="s">
        <v>4481</v>
      </c>
    </row>
    <row r="1290" spans="1:10" x14ac:dyDescent="0.25">
      <c r="A1290" t="s">
        <v>4171</v>
      </c>
      <c r="B1290">
        <v>2013</v>
      </c>
      <c r="C1290" s="3">
        <v>2704</v>
      </c>
      <c r="D1290" t="s">
        <v>4282</v>
      </c>
      <c r="E1290" t="s">
        <v>4180</v>
      </c>
      <c r="F1290" t="s">
        <v>4300</v>
      </c>
      <c r="G1290" t="s">
        <v>103</v>
      </c>
      <c r="H1290" t="s">
        <v>4409</v>
      </c>
      <c r="J1290" t="s">
        <v>4481</v>
      </c>
    </row>
    <row r="1291" spans="1:10" x14ac:dyDescent="0.25">
      <c r="A1291" t="s">
        <v>4156</v>
      </c>
      <c r="B1291">
        <v>2012</v>
      </c>
      <c r="C1291" s="3">
        <v>2703</v>
      </c>
      <c r="D1291" t="s">
        <v>4244</v>
      </c>
      <c r="E1291" t="s">
        <v>4263</v>
      </c>
      <c r="F1291" t="s">
        <v>4355</v>
      </c>
      <c r="G1291" t="s">
        <v>103</v>
      </c>
      <c r="H1291" t="s">
        <v>4417</v>
      </c>
      <c r="J1291" t="s">
        <v>4481</v>
      </c>
    </row>
    <row r="1292" spans="1:10" x14ac:dyDescent="0.25">
      <c r="A1292" t="s">
        <v>4183</v>
      </c>
      <c r="B1292">
        <v>2017</v>
      </c>
      <c r="C1292" s="3">
        <v>2702</v>
      </c>
      <c r="D1292" t="s">
        <v>4181</v>
      </c>
      <c r="E1292" t="s">
        <v>4181</v>
      </c>
      <c r="F1292" t="s">
        <v>4172</v>
      </c>
      <c r="G1292" t="s">
        <v>103</v>
      </c>
      <c r="H1292" t="s">
        <v>4409</v>
      </c>
      <c r="J1292" t="s">
        <v>4481</v>
      </c>
    </row>
    <row r="1293" spans="1:10" x14ac:dyDescent="0.25">
      <c r="A1293" t="s">
        <v>4183</v>
      </c>
      <c r="B1293">
        <v>2011</v>
      </c>
      <c r="C1293" s="3">
        <v>2702</v>
      </c>
      <c r="D1293" t="s">
        <v>4295</v>
      </c>
      <c r="E1293" t="s">
        <v>4266</v>
      </c>
      <c r="F1293" t="s">
        <v>4307</v>
      </c>
      <c r="G1293" t="s">
        <v>104</v>
      </c>
      <c r="H1293" t="s">
        <v>160</v>
      </c>
      <c r="I1293" t="s">
        <v>4478</v>
      </c>
      <c r="J1293" t="s">
        <v>4481</v>
      </c>
    </row>
    <row r="1294" spans="1:10" x14ac:dyDescent="0.25">
      <c r="A1294" t="s">
        <v>4160</v>
      </c>
      <c r="B1294">
        <v>2017</v>
      </c>
      <c r="C1294" s="3">
        <v>2701</v>
      </c>
      <c r="D1294" t="s">
        <v>4172</v>
      </c>
      <c r="E1294" t="s">
        <v>4190</v>
      </c>
      <c r="F1294" t="s">
        <v>4256</v>
      </c>
      <c r="G1294" t="s">
        <v>103</v>
      </c>
      <c r="H1294" t="s">
        <v>4417</v>
      </c>
      <c r="J1294" t="s">
        <v>4481</v>
      </c>
    </row>
    <row r="1295" spans="1:10" x14ac:dyDescent="0.25">
      <c r="A1295" t="s">
        <v>4143</v>
      </c>
      <c r="B1295">
        <v>2014</v>
      </c>
      <c r="C1295" s="3">
        <v>2700</v>
      </c>
      <c r="D1295" t="s">
        <v>4206</v>
      </c>
      <c r="E1295" t="s">
        <v>4206</v>
      </c>
      <c r="F1295" t="s">
        <v>4248</v>
      </c>
      <c r="G1295" t="s">
        <v>103</v>
      </c>
      <c r="H1295" t="s">
        <v>4473</v>
      </c>
      <c r="J1295" t="s">
        <v>4481</v>
      </c>
    </row>
    <row r="1296" spans="1:10" x14ac:dyDescent="0.25">
      <c r="A1296" t="s">
        <v>4143</v>
      </c>
      <c r="B1296">
        <v>2017</v>
      </c>
      <c r="C1296" s="3">
        <v>2699</v>
      </c>
      <c r="D1296" t="s">
        <v>4205</v>
      </c>
      <c r="E1296" t="s">
        <v>4181</v>
      </c>
      <c r="F1296" t="s">
        <v>4172</v>
      </c>
      <c r="G1296" t="s">
        <v>103</v>
      </c>
      <c r="H1296" t="s">
        <v>4409</v>
      </c>
      <c r="J1296" t="s">
        <v>4481</v>
      </c>
    </row>
    <row r="1297" spans="1:10" x14ac:dyDescent="0.25">
      <c r="A1297" t="s">
        <v>4175</v>
      </c>
      <c r="B1297">
        <v>2014</v>
      </c>
      <c r="C1297" s="3">
        <v>2699</v>
      </c>
      <c r="D1297" t="s">
        <v>4205</v>
      </c>
      <c r="E1297" t="s">
        <v>4165</v>
      </c>
      <c r="F1297" t="s">
        <v>4274</v>
      </c>
      <c r="G1297" t="s">
        <v>103</v>
      </c>
      <c r="H1297" t="s">
        <v>4409</v>
      </c>
      <c r="J1297" t="s">
        <v>4481</v>
      </c>
    </row>
    <row r="1298" spans="1:10" x14ac:dyDescent="0.25">
      <c r="A1298" t="s">
        <v>4186</v>
      </c>
      <c r="B1298">
        <v>2023</v>
      </c>
      <c r="C1298" s="3">
        <v>2698</v>
      </c>
      <c r="D1298" t="s">
        <v>4216</v>
      </c>
      <c r="E1298" t="s">
        <v>4184</v>
      </c>
      <c r="F1298" t="s">
        <v>4282</v>
      </c>
      <c r="G1298" t="s">
        <v>104</v>
      </c>
      <c r="H1298" t="s">
        <v>160</v>
      </c>
      <c r="I1298" t="s">
        <v>4478</v>
      </c>
      <c r="J1298" t="s">
        <v>4481</v>
      </c>
    </row>
    <row r="1299" spans="1:10" x14ac:dyDescent="0.25">
      <c r="A1299" t="s">
        <v>4179</v>
      </c>
      <c r="B1299">
        <v>2009</v>
      </c>
      <c r="C1299" s="3">
        <v>2697</v>
      </c>
      <c r="D1299" t="s">
        <v>4254</v>
      </c>
      <c r="E1299" t="s">
        <v>4306</v>
      </c>
      <c r="F1299" t="s">
        <v>4273</v>
      </c>
      <c r="G1299" t="s">
        <v>103</v>
      </c>
      <c r="H1299" t="s">
        <v>4415</v>
      </c>
      <c r="J1299" t="s">
        <v>4481</v>
      </c>
    </row>
    <row r="1300" spans="1:10" x14ac:dyDescent="0.25">
      <c r="A1300" t="s">
        <v>4164</v>
      </c>
      <c r="B1300">
        <v>2013</v>
      </c>
      <c r="C1300" s="3">
        <v>2697</v>
      </c>
      <c r="D1300" t="s">
        <v>4232</v>
      </c>
      <c r="E1300" t="s">
        <v>4274</v>
      </c>
      <c r="F1300" t="s">
        <v>4297</v>
      </c>
      <c r="G1300" t="s">
        <v>103</v>
      </c>
      <c r="H1300" t="s">
        <v>4409</v>
      </c>
      <c r="J1300" t="s">
        <v>4481</v>
      </c>
    </row>
    <row r="1301" spans="1:10" x14ac:dyDescent="0.25">
      <c r="A1301" t="s">
        <v>4168</v>
      </c>
      <c r="B1301">
        <v>2013</v>
      </c>
      <c r="C1301" s="3">
        <v>2697</v>
      </c>
      <c r="D1301" t="s">
        <v>4188</v>
      </c>
      <c r="E1301" t="s">
        <v>4180</v>
      </c>
      <c r="F1301" t="s">
        <v>4297</v>
      </c>
      <c r="G1301" t="s">
        <v>103</v>
      </c>
      <c r="H1301" t="s">
        <v>4409</v>
      </c>
      <c r="J1301" t="s">
        <v>4481</v>
      </c>
    </row>
    <row r="1302" spans="1:10" x14ac:dyDescent="0.25">
      <c r="A1302" t="s">
        <v>4171</v>
      </c>
      <c r="B1302">
        <v>2021</v>
      </c>
      <c r="C1302" s="3">
        <v>2696</v>
      </c>
      <c r="D1302" t="s">
        <v>4173</v>
      </c>
      <c r="E1302" t="s">
        <v>4239</v>
      </c>
      <c r="F1302" t="s">
        <v>4245</v>
      </c>
      <c r="G1302" t="s">
        <v>104</v>
      </c>
      <c r="H1302" t="s">
        <v>160</v>
      </c>
      <c r="I1302" t="s">
        <v>4539</v>
      </c>
      <c r="J1302" t="s">
        <v>4481</v>
      </c>
    </row>
    <row r="1303" spans="1:10" x14ac:dyDescent="0.25">
      <c r="A1303" t="s">
        <v>4183</v>
      </c>
      <c r="B1303">
        <v>2021</v>
      </c>
      <c r="C1303" s="3">
        <v>2695</v>
      </c>
      <c r="D1303" t="s">
        <v>4181</v>
      </c>
      <c r="E1303" t="s">
        <v>4172</v>
      </c>
      <c r="F1303" t="s">
        <v>4374</v>
      </c>
      <c r="G1303" t="s">
        <v>103</v>
      </c>
      <c r="H1303" t="s">
        <v>4415</v>
      </c>
      <c r="J1303" t="s">
        <v>4481</v>
      </c>
    </row>
    <row r="1304" spans="1:10" x14ac:dyDescent="0.25">
      <c r="A1304" t="s">
        <v>4148</v>
      </c>
      <c r="B1304">
        <v>2017</v>
      </c>
      <c r="C1304" s="3">
        <v>2694</v>
      </c>
      <c r="D1304" t="s">
        <v>4244</v>
      </c>
      <c r="E1304" t="s">
        <v>4165</v>
      </c>
      <c r="F1304" t="s">
        <v>4260</v>
      </c>
      <c r="G1304" t="s">
        <v>103</v>
      </c>
      <c r="H1304" t="s">
        <v>4409</v>
      </c>
      <c r="J1304" t="s">
        <v>4481</v>
      </c>
    </row>
    <row r="1305" spans="1:10" x14ac:dyDescent="0.25">
      <c r="A1305" t="s">
        <v>4152</v>
      </c>
      <c r="B1305">
        <v>2014</v>
      </c>
      <c r="C1305" s="3">
        <v>2694</v>
      </c>
      <c r="D1305" t="s">
        <v>4245</v>
      </c>
      <c r="E1305" t="s">
        <v>4223</v>
      </c>
      <c r="F1305" t="s">
        <v>4250</v>
      </c>
      <c r="G1305" t="s">
        <v>103</v>
      </c>
      <c r="H1305" t="s">
        <v>4409</v>
      </c>
      <c r="J1305" t="s">
        <v>4481</v>
      </c>
    </row>
    <row r="1306" spans="1:10" x14ac:dyDescent="0.25">
      <c r="A1306" t="s">
        <v>4143</v>
      </c>
      <c r="B1306">
        <v>2015</v>
      </c>
      <c r="C1306" s="3">
        <v>2694</v>
      </c>
      <c r="D1306" t="s">
        <v>4176</v>
      </c>
      <c r="E1306" t="s">
        <v>4290</v>
      </c>
      <c r="F1306" t="s">
        <v>4188</v>
      </c>
      <c r="G1306" t="s">
        <v>103</v>
      </c>
      <c r="H1306" t="s">
        <v>4473</v>
      </c>
      <c r="J1306" t="s">
        <v>4481</v>
      </c>
    </row>
    <row r="1307" spans="1:10" x14ac:dyDescent="0.25">
      <c r="A1307" t="s">
        <v>4175</v>
      </c>
      <c r="B1307">
        <v>2009</v>
      </c>
      <c r="C1307" s="3">
        <v>2693</v>
      </c>
      <c r="D1307" t="s">
        <v>4223</v>
      </c>
      <c r="E1307" t="s">
        <v>4222</v>
      </c>
      <c r="F1307" t="s">
        <v>4301</v>
      </c>
      <c r="G1307" t="s">
        <v>103</v>
      </c>
      <c r="H1307" t="s">
        <v>4415</v>
      </c>
      <c r="J1307" t="s">
        <v>4481</v>
      </c>
    </row>
    <row r="1308" spans="1:10" x14ac:dyDescent="0.25">
      <c r="A1308" t="s">
        <v>4179</v>
      </c>
      <c r="B1308">
        <v>2014</v>
      </c>
      <c r="C1308" s="3">
        <v>2693</v>
      </c>
      <c r="D1308" t="s">
        <v>4245</v>
      </c>
      <c r="E1308" t="s">
        <v>4245</v>
      </c>
      <c r="F1308" t="s">
        <v>4291</v>
      </c>
      <c r="G1308" t="s">
        <v>103</v>
      </c>
      <c r="H1308" t="s">
        <v>4409</v>
      </c>
      <c r="J1308" t="s">
        <v>4481</v>
      </c>
    </row>
    <row r="1309" spans="1:10" x14ac:dyDescent="0.25">
      <c r="A1309" t="s">
        <v>4175</v>
      </c>
      <c r="B1309">
        <v>2021</v>
      </c>
      <c r="C1309" s="3">
        <v>2692</v>
      </c>
      <c r="D1309" t="s">
        <v>4231</v>
      </c>
      <c r="E1309" t="s">
        <v>4205</v>
      </c>
      <c r="F1309" t="s">
        <v>4189</v>
      </c>
      <c r="G1309" t="s">
        <v>103</v>
      </c>
      <c r="H1309" t="s">
        <v>4415</v>
      </c>
      <c r="J1309" t="s">
        <v>4481</v>
      </c>
    </row>
    <row r="1310" spans="1:10" x14ac:dyDescent="0.25">
      <c r="A1310" t="s">
        <v>4186</v>
      </c>
      <c r="B1310">
        <v>2017</v>
      </c>
      <c r="C1310" s="3">
        <v>2692</v>
      </c>
      <c r="D1310" t="s">
        <v>4238</v>
      </c>
      <c r="E1310" t="s">
        <v>4244</v>
      </c>
      <c r="F1310" t="s">
        <v>4260</v>
      </c>
      <c r="G1310" t="s">
        <v>103</v>
      </c>
      <c r="H1310" t="s">
        <v>4409</v>
      </c>
      <c r="J1310" t="s">
        <v>4481</v>
      </c>
    </row>
    <row r="1311" spans="1:10" x14ac:dyDescent="0.25">
      <c r="A1311" t="s">
        <v>4171</v>
      </c>
      <c r="B1311">
        <v>2016</v>
      </c>
      <c r="C1311" s="3">
        <v>2692</v>
      </c>
      <c r="D1311" t="s">
        <v>4181</v>
      </c>
      <c r="E1311" t="s">
        <v>4269</v>
      </c>
      <c r="F1311" t="s">
        <v>4172</v>
      </c>
      <c r="G1311" t="s">
        <v>103</v>
      </c>
      <c r="H1311" t="s">
        <v>4409</v>
      </c>
      <c r="J1311" t="s">
        <v>4481</v>
      </c>
    </row>
    <row r="1312" spans="1:10" x14ac:dyDescent="0.25">
      <c r="A1312" t="s">
        <v>4156</v>
      </c>
      <c r="B1312">
        <v>2016</v>
      </c>
      <c r="C1312" s="3">
        <v>2691</v>
      </c>
      <c r="D1312" t="s">
        <v>4290</v>
      </c>
      <c r="E1312" t="s">
        <v>4176</v>
      </c>
      <c r="F1312" t="s">
        <v>4269</v>
      </c>
      <c r="G1312" t="s">
        <v>103</v>
      </c>
      <c r="H1312" t="s">
        <v>4409</v>
      </c>
      <c r="J1312" t="s">
        <v>4481</v>
      </c>
    </row>
    <row r="1313" spans="1:10" x14ac:dyDescent="0.25">
      <c r="A1313" t="s">
        <v>4148</v>
      </c>
      <c r="B1313">
        <v>2014</v>
      </c>
      <c r="C1313" s="3">
        <v>2691</v>
      </c>
      <c r="D1313" t="s">
        <v>4223</v>
      </c>
      <c r="E1313" t="s">
        <v>4286</v>
      </c>
      <c r="F1313" t="s">
        <v>4294</v>
      </c>
      <c r="G1313" t="s">
        <v>103</v>
      </c>
      <c r="H1313" t="s">
        <v>4409</v>
      </c>
      <c r="J1313" t="s">
        <v>4481</v>
      </c>
    </row>
    <row r="1314" spans="1:10" x14ac:dyDescent="0.25">
      <c r="A1314" t="s">
        <v>4152</v>
      </c>
      <c r="B1314">
        <v>2015</v>
      </c>
      <c r="C1314" s="3">
        <v>2691</v>
      </c>
      <c r="D1314" t="s">
        <v>4181</v>
      </c>
      <c r="E1314" t="s">
        <v>4245</v>
      </c>
      <c r="F1314" t="s">
        <v>4201</v>
      </c>
      <c r="G1314" t="s">
        <v>103</v>
      </c>
      <c r="H1314" t="s">
        <v>4473</v>
      </c>
      <c r="J1314" t="s">
        <v>4481</v>
      </c>
    </row>
    <row r="1315" spans="1:10" x14ac:dyDescent="0.25">
      <c r="A1315" t="s">
        <v>4160</v>
      </c>
      <c r="B1315">
        <v>2013</v>
      </c>
      <c r="C1315" s="3">
        <v>2689</v>
      </c>
      <c r="D1315" t="s">
        <v>4238</v>
      </c>
      <c r="E1315" t="s">
        <v>4153</v>
      </c>
      <c r="F1315" t="s">
        <v>4357</v>
      </c>
      <c r="G1315" t="s">
        <v>103</v>
      </c>
      <c r="H1315" t="s">
        <v>4409</v>
      </c>
      <c r="J1315" t="s">
        <v>4481</v>
      </c>
    </row>
    <row r="1316" spans="1:10" x14ac:dyDescent="0.25">
      <c r="A1316" t="s">
        <v>4164</v>
      </c>
      <c r="B1316">
        <v>2008</v>
      </c>
      <c r="C1316" s="3">
        <v>2688</v>
      </c>
      <c r="D1316" t="s">
        <v>4356</v>
      </c>
      <c r="E1316" t="s">
        <v>4300</v>
      </c>
      <c r="F1316" t="s">
        <v>4447</v>
      </c>
      <c r="G1316" t="s">
        <v>103</v>
      </c>
      <c r="H1316" t="s">
        <v>4415</v>
      </c>
      <c r="J1316" t="s">
        <v>4481</v>
      </c>
    </row>
    <row r="1317" spans="1:10" x14ac:dyDescent="0.25">
      <c r="A1317" t="s">
        <v>4179</v>
      </c>
      <c r="B1317">
        <v>2014</v>
      </c>
      <c r="C1317" s="3">
        <v>2687</v>
      </c>
      <c r="D1317" t="s">
        <v>4165</v>
      </c>
      <c r="E1317" t="s">
        <v>4153</v>
      </c>
      <c r="F1317" t="s">
        <v>4291</v>
      </c>
      <c r="G1317" t="s">
        <v>103</v>
      </c>
      <c r="H1317" t="s">
        <v>4473</v>
      </c>
      <c r="J1317" t="s">
        <v>4481</v>
      </c>
    </row>
    <row r="1318" spans="1:10" x14ac:dyDescent="0.25">
      <c r="A1318" t="s">
        <v>4186</v>
      </c>
      <c r="B1318">
        <v>2021</v>
      </c>
      <c r="C1318" s="3">
        <v>2686</v>
      </c>
      <c r="D1318" t="s">
        <v>4205</v>
      </c>
      <c r="E1318" t="s">
        <v>4157</v>
      </c>
      <c r="F1318" t="s">
        <v>4323</v>
      </c>
      <c r="G1318" t="s">
        <v>103</v>
      </c>
      <c r="H1318" t="s">
        <v>4415</v>
      </c>
      <c r="J1318" t="s">
        <v>4481</v>
      </c>
    </row>
    <row r="1319" spans="1:10" x14ac:dyDescent="0.25">
      <c r="A1319" t="s">
        <v>4175</v>
      </c>
      <c r="B1319">
        <v>2014</v>
      </c>
      <c r="C1319" s="3">
        <v>2686</v>
      </c>
      <c r="D1319" t="s">
        <v>4232</v>
      </c>
      <c r="E1319" t="s">
        <v>4165</v>
      </c>
      <c r="F1319" t="s">
        <v>4291</v>
      </c>
      <c r="G1319" t="s">
        <v>103</v>
      </c>
      <c r="H1319" t="s">
        <v>4473</v>
      </c>
      <c r="J1319" t="s">
        <v>4481</v>
      </c>
    </row>
    <row r="1320" spans="1:10" x14ac:dyDescent="0.25">
      <c r="A1320" t="s">
        <v>4183</v>
      </c>
      <c r="B1320">
        <v>2010</v>
      </c>
      <c r="C1320" s="3">
        <v>2685</v>
      </c>
      <c r="D1320" t="s">
        <v>4190</v>
      </c>
      <c r="E1320" t="s">
        <v>4184</v>
      </c>
      <c r="F1320" t="s">
        <v>4371</v>
      </c>
      <c r="G1320" t="s">
        <v>103</v>
      </c>
      <c r="H1320" t="s">
        <v>4415</v>
      </c>
      <c r="J1320" t="s">
        <v>4481</v>
      </c>
    </row>
    <row r="1321" spans="1:10" x14ac:dyDescent="0.25">
      <c r="A1321" t="s">
        <v>4175</v>
      </c>
      <c r="B1321">
        <v>2016</v>
      </c>
      <c r="C1321" s="3">
        <v>2684</v>
      </c>
      <c r="D1321" t="s">
        <v>4176</v>
      </c>
      <c r="E1321" t="s">
        <v>4173</v>
      </c>
      <c r="F1321" t="s">
        <v>4177</v>
      </c>
      <c r="G1321" t="s">
        <v>103</v>
      </c>
      <c r="H1321" t="s">
        <v>4409</v>
      </c>
      <c r="J1321" t="s">
        <v>4481</v>
      </c>
    </row>
    <row r="1322" spans="1:10" x14ac:dyDescent="0.25">
      <c r="A1322" t="s">
        <v>4148</v>
      </c>
      <c r="B1322">
        <v>2015</v>
      </c>
      <c r="C1322" s="3">
        <v>2684</v>
      </c>
      <c r="D1322" t="s">
        <v>4238</v>
      </c>
      <c r="E1322" t="s">
        <v>4232</v>
      </c>
      <c r="F1322" t="s">
        <v>4270</v>
      </c>
      <c r="G1322" t="s">
        <v>103</v>
      </c>
      <c r="H1322" t="s">
        <v>4473</v>
      </c>
      <c r="J1322" t="s">
        <v>4481</v>
      </c>
    </row>
    <row r="1323" spans="1:10" x14ac:dyDescent="0.25">
      <c r="A1323" t="s">
        <v>4186</v>
      </c>
      <c r="B1323">
        <v>2012</v>
      </c>
      <c r="C1323" s="3">
        <v>2684</v>
      </c>
      <c r="D1323" t="s">
        <v>4218</v>
      </c>
      <c r="E1323" t="s">
        <v>4236</v>
      </c>
      <c r="F1323" t="s">
        <v>4427</v>
      </c>
      <c r="G1323" t="s">
        <v>104</v>
      </c>
      <c r="H1323" t="s">
        <v>160</v>
      </c>
      <c r="I1323" t="s">
        <v>4539</v>
      </c>
      <c r="J1323" t="s">
        <v>4481</v>
      </c>
    </row>
    <row r="1324" spans="1:10" x14ac:dyDescent="0.25">
      <c r="A1324" t="s">
        <v>4186</v>
      </c>
      <c r="B1324">
        <v>2014</v>
      </c>
      <c r="C1324" s="3">
        <v>2683</v>
      </c>
      <c r="D1324" t="s">
        <v>4181</v>
      </c>
      <c r="E1324" t="s">
        <v>4187</v>
      </c>
      <c r="F1324" t="s">
        <v>4208</v>
      </c>
      <c r="G1324" t="s">
        <v>103</v>
      </c>
      <c r="H1324" t="s">
        <v>4409</v>
      </c>
      <c r="J1324" t="s">
        <v>4481</v>
      </c>
    </row>
    <row r="1325" spans="1:10" x14ac:dyDescent="0.25">
      <c r="A1325" t="s">
        <v>4160</v>
      </c>
      <c r="B1325">
        <v>2014</v>
      </c>
      <c r="C1325" s="3">
        <v>2683</v>
      </c>
      <c r="D1325" t="s">
        <v>4290</v>
      </c>
      <c r="E1325" t="s">
        <v>4241</v>
      </c>
      <c r="F1325" t="s">
        <v>4270</v>
      </c>
      <c r="G1325" t="s">
        <v>103</v>
      </c>
      <c r="H1325" t="s">
        <v>4473</v>
      </c>
      <c r="J1325" t="s">
        <v>4481</v>
      </c>
    </row>
    <row r="1326" spans="1:10" x14ac:dyDescent="0.25">
      <c r="A1326" t="s">
        <v>4160</v>
      </c>
      <c r="B1326">
        <v>2009</v>
      </c>
      <c r="C1326" s="3">
        <v>2682</v>
      </c>
      <c r="D1326" t="s">
        <v>4202</v>
      </c>
      <c r="E1326" t="s">
        <v>4286</v>
      </c>
      <c r="F1326" t="s">
        <v>4306</v>
      </c>
      <c r="G1326" t="s">
        <v>103</v>
      </c>
      <c r="H1326" t="s">
        <v>4415</v>
      </c>
      <c r="J1326" t="s">
        <v>4481</v>
      </c>
    </row>
    <row r="1327" spans="1:10" x14ac:dyDescent="0.25">
      <c r="A1327" t="s">
        <v>4171</v>
      </c>
      <c r="B1327">
        <v>2014</v>
      </c>
      <c r="C1327" s="3">
        <v>2682</v>
      </c>
      <c r="D1327" t="s">
        <v>4282</v>
      </c>
      <c r="E1327" t="s">
        <v>4205</v>
      </c>
      <c r="F1327" t="s">
        <v>4274</v>
      </c>
      <c r="G1327" t="s">
        <v>103</v>
      </c>
      <c r="H1327" t="s">
        <v>4409</v>
      </c>
      <c r="J1327" t="s">
        <v>4481</v>
      </c>
    </row>
    <row r="1328" spans="1:10" x14ac:dyDescent="0.25">
      <c r="A1328" t="s">
        <v>4179</v>
      </c>
      <c r="B1328">
        <v>2021</v>
      </c>
      <c r="C1328" s="3">
        <v>2682</v>
      </c>
      <c r="D1328" t="s">
        <v>4181</v>
      </c>
      <c r="E1328" t="s">
        <v>4177</v>
      </c>
      <c r="F1328" t="s">
        <v>4176</v>
      </c>
      <c r="G1328" t="s">
        <v>104</v>
      </c>
      <c r="H1328" t="s">
        <v>160</v>
      </c>
      <c r="I1328" t="s">
        <v>4539</v>
      </c>
      <c r="J1328" t="s">
        <v>4481</v>
      </c>
    </row>
    <row r="1329" spans="1:10" x14ac:dyDescent="0.25">
      <c r="A1329" t="s">
        <v>4175</v>
      </c>
      <c r="B1329">
        <v>2020</v>
      </c>
      <c r="C1329" s="3">
        <v>2682</v>
      </c>
      <c r="D1329" t="s">
        <v>4176</v>
      </c>
      <c r="E1329" t="s">
        <v>4149</v>
      </c>
      <c r="F1329" t="s">
        <v>4200</v>
      </c>
      <c r="G1329" t="s">
        <v>104</v>
      </c>
      <c r="H1329" t="s">
        <v>160</v>
      </c>
      <c r="I1329" t="s">
        <v>4539</v>
      </c>
      <c r="J1329" t="s">
        <v>4481</v>
      </c>
    </row>
    <row r="1330" spans="1:10" x14ac:dyDescent="0.25">
      <c r="A1330" t="s">
        <v>4179</v>
      </c>
      <c r="B1330">
        <v>2018</v>
      </c>
      <c r="C1330" s="3">
        <v>2682</v>
      </c>
      <c r="D1330" t="s">
        <v>4245</v>
      </c>
      <c r="E1330" t="s">
        <v>4261</v>
      </c>
      <c r="F1330" t="s">
        <v>4182</v>
      </c>
      <c r="G1330" t="s">
        <v>104</v>
      </c>
      <c r="H1330" t="s">
        <v>160</v>
      </c>
      <c r="I1330" t="s">
        <v>4473</v>
      </c>
      <c r="J1330" t="s">
        <v>4481</v>
      </c>
    </row>
    <row r="1331" spans="1:10" x14ac:dyDescent="0.25">
      <c r="A1331" t="s">
        <v>4156</v>
      </c>
      <c r="B1331">
        <v>2014</v>
      </c>
      <c r="C1331" s="3">
        <v>2681</v>
      </c>
      <c r="D1331" t="s">
        <v>4223</v>
      </c>
      <c r="E1331" t="s">
        <v>4176</v>
      </c>
      <c r="F1331" t="s">
        <v>4201</v>
      </c>
      <c r="G1331" t="s">
        <v>103</v>
      </c>
      <c r="H1331" t="s">
        <v>4473</v>
      </c>
      <c r="J1331" t="s">
        <v>4481</v>
      </c>
    </row>
    <row r="1332" spans="1:10" x14ac:dyDescent="0.25">
      <c r="A1332" t="s">
        <v>4156</v>
      </c>
      <c r="B1332">
        <v>2021</v>
      </c>
      <c r="C1332" s="3">
        <v>2681</v>
      </c>
      <c r="D1332" t="s">
        <v>4149</v>
      </c>
      <c r="E1332" t="s">
        <v>4286</v>
      </c>
      <c r="F1332" t="s">
        <v>4369</v>
      </c>
      <c r="G1332" t="s">
        <v>104</v>
      </c>
      <c r="H1332" t="s">
        <v>160</v>
      </c>
      <c r="I1332" t="s">
        <v>4478</v>
      </c>
      <c r="J1332" t="s">
        <v>4481</v>
      </c>
    </row>
    <row r="1333" spans="1:10" x14ac:dyDescent="0.25">
      <c r="A1333" t="s">
        <v>4143</v>
      </c>
      <c r="B1333">
        <v>2021</v>
      </c>
      <c r="C1333" s="3">
        <v>2680</v>
      </c>
      <c r="D1333" t="s">
        <v>4149</v>
      </c>
      <c r="E1333" t="s">
        <v>4240</v>
      </c>
      <c r="F1333" t="s">
        <v>4316</v>
      </c>
      <c r="G1333" t="s">
        <v>103</v>
      </c>
      <c r="H1333" t="s">
        <v>4415</v>
      </c>
      <c r="J1333" t="s">
        <v>4481</v>
      </c>
    </row>
    <row r="1334" spans="1:10" x14ac:dyDescent="0.25">
      <c r="A1334" t="s">
        <v>4168</v>
      </c>
      <c r="B1334">
        <v>2016</v>
      </c>
      <c r="C1334" s="3">
        <v>2680</v>
      </c>
      <c r="D1334" t="s">
        <v>4187</v>
      </c>
      <c r="E1334" t="s">
        <v>4205</v>
      </c>
      <c r="F1334" t="s">
        <v>4241</v>
      </c>
      <c r="G1334" t="s">
        <v>103</v>
      </c>
      <c r="H1334" t="s">
        <v>4409</v>
      </c>
      <c r="J1334" t="s">
        <v>4481</v>
      </c>
    </row>
    <row r="1335" spans="1:10" x14ac:dyDescent="0.25">
      <c r="A1335" t="s">
        <v>4171</v>
      </c>
      <c r="B1335">
        <v>2009</v>
      </c>
      <c r="C1335" s="3">
        <v>2679</v>
      </c>
      <c r="D1335" t="s">
        <v>4153</v>
      </c>
      <c r="E1335" t="s">
        <v>4266</v>
      </c>
      <c r="F1335" t="s">
        <v>4335</v>
      </c>
      <c r="G1335" t="s">
        <v>103</v>
      </c>
      <c r="H1335" t="s">
        <v>4415</v>
      </c>
      <c r="J1335" t="s">
        <v>4481</v>
      </c>
    </row>
    <row r="1336" spans="1:10" x14ac:dyDescent="0.25">
      <c r="A1336" t="s">
        <v>4143</v>
      </c>
      <c r="B1336">
        <v>2010</v>
      </c>
      <c r="C1336" s="3">
        <v>2679</v>
      </c>
      <c r="D1336" t="s">
        <v>4229</v>
      </c>
      <c r="E1336" t="s">
        <v>4208</v>
      </c>
      <c r="F1336" t="s">
        <v>184</v>
      </c>
      <c r="G1336" t="s">
        <v>104</v>
      </c>
      <c r="H1336" t="s">
        <v>160</v>
      </c>
      <c r="I1336" t="s">
        <v>4478</v>
      </c>
      <c r="J1336" t="s">
        <v>4481</v>
      </c>
    </row>
    <row r="1337" spans="1:10" x14ac:dyDescent="0.25">
      <c r="A1337" t="s">
        <v>4164</v>
      </c>
      <c r="B1337">
        <v>2014</v>
      </c>
      <c r="C1337" s="3">
        <v>2678</v>
      </c>
      <c r="D1337" t="s">
        <v>4286</v>
      </c>
      <c r="E1337" t="s">
        <v>4274</v>
      </c>
      <c r="F1337" t="s">
        <v>4244</v>
      </c>
      <c r="G1337" t="s">
        <v>103</v>
      </c>
      <c r="H1337" t="s">
        <v>4409</v>
      </c>
      <c r="J1337" t="s">
        <v>4481</v>
      </c>
    </row>
    <row r="1338" spans="1:10" x14ac:dyDescent="0.25">
      <c r="A1338" t="s">
        <v>4168</v>
      </c>
      <c r="B1338">
        <v>2021</v>
      </c>
      <c r="C1338" s="3">
        <v>2678</v>
      </c>
      <c r="D1338" t="s">
        <v>4290</v>
      </c>
      <c r="E1338" t="s">
        <v>4195</v>
      </c>
      <c r="F1338" t="s">
        <v>4189</v>
      </c>
      <c r="G1338" t="s">
        <v>104</v>
      </c>
      <c r="H1338" t="s">
        <v>160</v>
      </c>
      <c r="I1338" t="s">
        <v>4478</v>
      </c>
      <c r="J1338" t="s">
        <v>4481</v>
      </c>
    </row>
    <row r="1339" spans="1:10" x14ac:dyDescent="0.25">
      <c r="A1339" t="s">
        <v>4171</v>
      </c>
      <c r="B1339">
        <v>2020</v>
      </c>
      <c r="C1339" s="3">
        <v>2678</v>
      </c>
      <c r="D1339" t="s">
        <v>4188</v>
      </c>
      <c r="E1339" t="s">
        <v>4176</v>
      </c>
      <c r="F1339" t="s">
        <v>4217</v>
      </c>
      <c r="G1339" t="s">
        <v>104</v>
      </c>
      <c r="H1339" t="s">
        <v>160</v>
      </c>
      <c r="I1339" t="s">
        <v>4539</v>
      </c>
      <c r="J1339" t="s">
        <v>4481</v>
      </c>
    </row>
    <row r="1340" spans="1:10" x14ac:dyDescent="0.25">
      <c r="A1340" t="s">
        <v>4160</v>
      </c>
      <c r="B1340">
        <v>2016</v>
      </c>
      <c r="C1340" s="3">
        <v>2677</v>
      </c>
      <c r="D1340" t="s">
        <v>4176</v>
      </c>
      <c r="E1340" t="s">
        <v>4282</v>
      </c>
      <c r="F1340" t="s">
        <v>4176</v>
      </c>
      <c r="G1340" t="s">
        <v>103</v>
      </c>
      <c r="H1340" t="s">
        <v>4409</v>
      </c>
      <c r="J1340" t="s">
        <v>4481</v>
      </c>
    </row>
    <row r="1341" spans="1:10" x14ac:dyDescent="0.25">
      <c r="A1341" t="s">
        <v>4168</v>
      </c>
      <c r="B1341">
        <v>2014</v>
      </c>
      <c r="C1341" s="3">
        <v>2676</v>
      </c>
      <c r="D1341" t="s">
        <v>4188</v>
      </c>
      <c r="E1341" t="s">
        <v>4282</v>
      </c>
      <c r="F1341" t="s">
        <v>4274</v>
      </c>
      <c r="G1341" t="s">
        <v>103</v>
      </c>
      <c r="H1341" t="s">
        <v>4409</v>
      </c>
      <c r="J1341" t="s">
        <v>4481</v>
      </c>
    </row>
    <row r="1342" spans="1:10" x14ac:dyDescent="0.25">
      <c r="A1342" t="s">
        <v>4160</v>
      </c>
      <c r="B1342">
        <v>2014</v>
      </c>
      <c r="C1342" s="3">
        <v>2675</v>
      </c>
      <c r="D1342" t="s">
        <v>4223</v>
      </c>
      <c r="E1342" t="s">
        <v>4188</v>
      </c>
      <c r="F1342" t="s">
        <v>4153</v>
      </c>
      <c r="G1342" t="s">
        <v>103</v>
      </c>
      <c r="H1342" t="s">
        <v>4409</v>
      </c>
      <c r="J1342" t="s">
        <v>4481</v>
      </c>
    </row>
    <row r="1343" spans="1:10" x14ac:dyDescent="0.25">
      <c r="A1343" t="s">
        <v>4183</v>
      </c>
      <c r="B1343">
        <v>2014</v>
      </c>
      <c r="C1343" s="3">
        <v>2675</v>
      </c>
      <c r="D1343" t="s">
        <v>4238</v>
      </c>
      <c r="E1343" t="s">
        <v>4282</v>
      </c>
      <c r="F1343" t="s">
        <v>4192</v>
      </c>
      <c r="G1343" t="s">
        <v>103</v>
      </c>
      <c r="H1343" t="s">
        <v>4409</v>
      </c>
      <c r="J1343" t="s">
        <v>4481</v>
      </c>
    </row>
    <row r="1344" spans="1:10" x14ac:dyDescent="0.25">
      <c r="A1344" t="s">
        <v>4156</v>
      </c>
      <c r="B1344">
        <v>2013</v>
      </c>
      <c r="C1344" s="3">
        <v>2675</v>
      </c>
      <c r="D1344" t="s">
        <v>4153</v>
      </c>
      <c r="E1344" t="s">
        <v>4274</v>
      </c>
      <c r="F1344" t="s">
        <v>4336</v>
      </c>
      <c r="G1344" t="s">
        <v>103</v>
      </c>
      <c r="H1344" t="s">
        <v>4409</v>
      </c>
      <c r="J1344" t="s">
        <v>4481</v>
      </c>
    </row>
    <row r="1345" spans="1:10" x14ac:dyDescent="0.25">
      <c r="A1345" t="s">
        <v>4179</v>
      </c>
      <c r="B1345">
        <v>2016</v>
      </c>
      <c r="C1345" s="3">
        <v>2674</v>
      </c>
      <c r="D1345" t="s">
        <v>4245</v>
      </c>
      <c r="E1345" t="s">
        <v>4241</v>
      </c>
      <c r="F1345" t="s">
        <v>4165</v>
      </c>
      <c r="G1345" t="s">
        <v>103</v>
      </c>
      <c r="H1345" t="s">
        <v>4409</v>
      </c>
      <c r="J1345" t="s">
        <v>4481</v>
      </c>
    </row>
    <row r="1346" spans="1:10" x14ac:dyDescent="0.25">
      <c r="A1346" t="s">
        <v>4143</v>
      </c>
      <c r="B1346">
        <v>2014</v>
      </c>
      <c r="C1346" s="3">
        <v>2674</v>
      </c>
      <c r="D1346" t="s">
        <v>4282</v>
      </c>
      <c r="E1346" t="s">
        <v>4232</v>
      </c>
      <c r="F1346" t="s">
        <v>4310</v>
      </c>
      <c r="G1346" t="s">
        <v>103</v>
      </c>
      <c r="H1346" t="s">
        <v>4409</v>
      </c>
      <c r="J1346" t="s">
        <v>4481</v>
      </c>
    </row>
    <row r="1347" spans="1:10" x14ac:dyDescent="0.25">
      <c r="A1347" t="s">
        <v>4183</v>
      </c>
      <c r="B1347">
        <v>2021</v>
      </c>
      <c r="C1347" s="3">
        <v>2673</v>
      </c>
      <c r="D1347" t="s">
        <v>4176</v>
      </c>
      <c r="E1347" t="s">
        <v>4173</v>
      </c>
      <c r="F1347" t="s">
        <v>4205</v>
      </c>
      <c r="G1347" t="s">
        <v>104</v>
      </c>
      <c r="H1347" t="s">
        <v>160</v>
      </c>
      <c r="I1347" t="s">
        <v>4539</v>
      </c>
      <c r="J1347" t="s">
        <v>4481</v>
      </c>
    </row>
    <row r="1348" spans="1:10" x14ac:dyDescent="0.25">
      <c r="A1348" t="s">
        <v>4152</v>
      </c>
      <c r="B1348">
        <v>2022</v>
      </c>
      <c r="C1348" s="3">
        <v>2672</v>
      </c>
      <c r="D1348" t="s">
        <v>4238</v>
      </c>
      <c r="E1348" t="s">
        <v>4245</v>
      </c>
      <c r="F1348" t="s">
        <v>4285</v>
      </c>
      <c r="G1348" t="s">
        <v>104</v>
      </c>
      <c r="H1348" t="s">
        <v>160</v>
      </c>
      <c r="I1348" t="s">
        <v>4478</v>
      </c>
      <c r="J1348" t="s">
        <v>4481</v>
      </c>
    </row>
    <row r="1349" spans="1:10" x14ac:dyDescent="0.25">
      <c r="A1349" t="s">
        <v>4179</v>
      </c>
      <c r="B1349">
        <v>2020</v>
      </c>
      <c r="C1349" s="3">
        <v>2672</v>
      </c>
      <c r="D1349" t="s">
        <v>4205</v>
      </c>
      <c r="E1349" t="s">
        <v>4245</v>
      </c>
      <c r="F1349" t="s">
        <v>4257</v>
      </c>
      <c r="G1349" t="s">
        <v>104</v>
      </c>
      <c r="H1349" t="s">
        <v>160</v>
      </c>
      <c r="I1349" t="s">
        <v>4539</v>
      </c>
      <c r="J1349" t="s">
        <v>4481</v>
      </c>
    </row>
    <row r="1350" spans="1:10" x14ac:dyDescent="0.25">
      <c r="A1350" t="s">
        <v>4152</v>
      </c>
      <c r="B1350">
        <v>2016</v>
      </c>
      <c r="C1350" s="3">
        <v>2671</v>
      </c>
      <c r="D1350" t="s">
        <v>4290</v>
      </c>
      <c r="E1350" t="s">
        <v>4176</v>
      </c>
      <c r="F1350" t="s">
        <v>4269</v>
      </c>
      <c r="G1350" t="s">
        <v>103</v>
      </c>
      <c r="H1350" t="s">
        <v>4409</v>
      </c>
      <c r="J1350" t="s">
        <v>4481</v>
      </c>
    </row>
    <row r="1351" spans="1:10" x14ac:dyDescent="0.25">
      <c r="A1351" t="s">
        <v>4164</v>
      </c>
      <c r="B1351">
        <v>2014</v>
      </c>
      <c r="C1351" s="3">
        <v>2671</v>
      </c>
      <c r="D1351" t="s">
        <v>4232</v>
      </c>
      <c r="E1351" t="s">
        <v>4282</v>
      </c>
      <c r="F1351" t="s">
        <v>4248</v>
      </c>
      <c r="G1351" t="s">
        <v>103</v>
      </c>
      <c r="H1351" t="s">
        <v>4473</v>
      </c>
      <c r="J1351" t="s">
        <v>4481</v>
      </c>
    </row>
    <row r="1352" spans="1:10" x14ac:dyDescent="0.25">
      <c r="A1352" t="s">
        <v>4168</v>
      </c>
      <c r="B1352">
        <v>2014</v>
      </c>
      <c r="C1352" s="3">
        <v>2670</v>
      </c>
      <c r="D1352" t="s">
        <v>4181</v>
      </c>
      <c r="E1352" t="s">
        <v>4244</v>
      </c>
      <c r="F1352" t="s">
        <v>4237</v>
      </c>
      <c r="G1352" t="s">
        <v>103</v>
      </c>
      <c r="H1352" t="s">
        <v>4473</v>
      </c>
      <c r="J1352" t="s">
        <v>4481</v>
      </c>
    </row>
    <row r="1353" spans="1:10" x14ac:dyDescent="0.25">
      <c r="A1353" t="s">
        <v>4183</v>
      </c>
      <c r="B1353">
        <v>2014</v>
      </c>
      <c r="C1353" s="3">
        <v>2670</v>
      </c>
      <c r="D1353" t="s">
        <v>4232</v>
      </c>
      <c r="E1353" t="s">
        <v>4192</v>
      </c>
      <c r="F1353" t="s">
        <v>4254</v>
      </c>
      <c r="G1353" t="s">
        <v>103</v>
      </c>
      <c r="H1353" t="s">
        <v>4473</v>
      </c>
      <c r="J1353" t="s">
        <v>4481</v>
      </c>
    </row>
    <row r="1354" spans="1:10" x14ac:dyDescent="0.25">
      <c r="A1354" t="s">
        <v>4186</v>
      </c>
      <c r="B1354">
        <v>2014</v>
      </c>
      <c r="C1354" s="3">
        <v>2670</v>
      </c>
      <c r="D1354" t="s">
        <v>4180</v>
      </c>
      <c r="E1354" t="s">
        <v>4348</v>
      </c>
      <c r="F1354" t="s">
        <v>4263</v>
      </c>
      <c r="G1354" t="s">
        <v>103</v>
      </c>
      <c r="H1354" t="s">
        <v>4473</v>
      </c>
      <c r="J1354" t="s">
        <v>4481</v>
      </c>
    </row>
    <row r="1355" spans="1:10" x14ac:dyDescent="0.25">
      <c r="A1355" t="s">
        <v>4168</v>
      </c>
      <c r="B1355">
        <v>2010</v>
      </c>
      <c r="C1355" s="3">
        <v>2669</v>
      </c>
      <c r="D1355" t="s">
        <v>4286</v>
      </c>
      <c r="E1355" t="s">
        <v>4176</v>
      </c>
      <c r="F1355" t="s">
        <v>4201</v>
      </c>
      <c r="G1355" t="s">
        <v>103</v>
      </c>
      <c r="H1355" t="s">
        <v>4415</v>
      </c>
      <c r="J1355" t="s">
        <v>4481</v>
      </c>
    </row>
    <row r="1356" spans="1:10" x14ac:dyDescent="0.25">
      <c r="A1356" t="s">
        <v>4148</v>
      </c>
      <c r="B1356">
        <v>2022</v>
      </c>
      <c r="C1356" s="3">
        <v>2669</v>
      </c>
      <c r="D1356" t="s">
        <v>4223</v>
      </c>
      <c r="E1356" t="s">
        <v>4165</v>
      </c>
      <c r="F1356" t="s">
        <v>4214</v>
      </c>
      <c r="G1356" t="s">
        <v>104</v>
      </c>
      <c r="H1356" t="s">
        <v>160</v>
      </c>
      <c r="I1356" t="s">
        <v>4478</v>
      </c>
      <c r="J1356" t="s">
        <v>4481</v>
      </c>
    </row>
    <row r="1357" spans="1:10" x14ac:dyDescent="0.25">
      <c r="A1357" t="s">
        <v>4175</v>
      </c>
      <c r="B1357">
        <v>2021</v>
      </c>
      <c r="C1357" s="3">
        <v>2668</v>
      </c>
      <c r="D1357" t="s">
        <v>4153</v>
      </c>
      <c r="E1357" t="s">
        <v>4205</v>
      </c>
      <c r="F1357" t="s">
        <v>4153</v>
      </c>
      <c r="G1357" t="s">
        <v>104</v>
      </c>
      <c r="H1357" t="s">
        <v>160</v>
      </c>
      <c r="I1357" t="s">
        <v>4539</v>
      </c>
      <c r="J1357" t="s">
        <v>4481</v>
      </c>
    </row>
    <row r="1358" spans="1:10" x14ac:dyDescent="0.25">
      <c r="A1358" t="s">
        <v>4160</v>
      </c>
      <c r="B1358">
        <v>2015</v>
      </c>
      <c r="C1358" s="3">
        <v>2667</v>
      </c>
      <c r="D1358" t="s">
        <v>4205</v>
      </c>
      <c r="E1358" t="s">
        <v>4245</v>
      </c>
      <c r="F1358" t="s">
        <v>4238</v>
      </c>
      <c r="G1358" t="s">
        <v>103</v>
      </c>
      <c r="H1358" t="s">
        <v>4409</v>
      </c>
      <c r="J1358" t="s">
        <v>4481</v>
      </c>
    </row>
    <row r="1359" spans="1:10" x14ac:dyDescent="0.25">
      <c r="A1359" t="s">
        <v>4152</v>
      </c>
      <c r="B1359">
        <v>2013</v>
      </c>
      <c r="C1359" s="3">
        <v>2667</v>
      </c>
      <c r="D1359" t="s">
        <v>4202</v>
      </c>
      <c r="E1359" t="s">
        <v>4254</v>
      </c>
      <c r="F1359" t="s">
        <v>4359</v>
      </c>
      <c r="G1359" t="s">
        <v>103</v>
      </c>
      <c r="H1359" t="s">
        <v>4417</v>
      </c>
      <c r="J1359" t="s">
        <v>4481</v>
      </c>
    </row>
    <row r="1360" spans="1:10" x14ac:dyDescent="0.25">
      <c r="A1360" t="s">
        <v>4183</v>
      </c>
      <c r="B1360">
        <v>2020</v>
      </c>
      <c r="C1360" s="3">
        <v>2667</v>
      </c>
      <c r="D1360" t="s">
        <v>4165</v>
      </c>
      <c r="E1360" t="s">
        <v>4239</v>
      </c>
      <c r="F1360" t="s">
        <v>4280</v>
      </c>
      <c r="G1360" t="s">
        <v>104</v>
      </c>
      <c r="H1360" t="s">
        <v>160</v>
      </c>
      <c r="I1360" t="s">
        <v>4539</v>
      </c>
      <c r="J1360" t="s">
        <v>4481</v>
      </c>
    </row>
    <row r="1361" spans="1:10" x14ac:dyDescent="0.25">
      <c r="A1361" t="s">
        <v>4171</v>
      </c>
      <c r="B1361">
        <v>2010</v>
      </c>
      <c r="C1361" s="3">
        <v>2666</v>
      </c>
      <c r="D1361" t="s">
        <v>4245</v>
      </c>
      <c r="E1361" t="s">
        <v>4244</v>
      </c>
      <c r="F1361" t="s">
        <v>4153</v>
      </c>
      <c r="G1361" t="s">
        <v>103</v>
      </c>
      <c r="H1361" t="s">
        <v>4415</v>
      </c>
      <c r="J1361" t="s">
        <v>4481</v>
      </c>
    </row>
    <row r="1362" spans="1:10" x14ac:dyDescent="0.25">
      <c r="A1362" t="s">
        <v>4164</v>
      </c>
      <c r="B1362">
        <v>2016</v>
      </c>
      <c r="C1362" s="3">
        <v>2665</v>
      </c>
      <c r="D1362" t="s">
        <v>4282</v>
      </c>
      <c r="E1362" t="s">
        <v>4244</v>
      </c>
      <c r="F1362" t="s">
        <v>4205</v>
      </c>
      <c r="G1362" t="s">
        <v>103</v>
      </c>
      <c r="H1362" t="s">
        <v>4409</v>
      </c>
      <c r="J1362" t="s">
        <v>4481</v>
      </c>
    </row>
    <row r="1363" spans="1:10" x14ac:dyDescent="0.25">
      <c r="A1363" t="s">
        <v>4183</v>
      </c>
      <c r="B1363">
        <v>2015</v>
      </c>
      <c r="C1363" s="3">
        <v>2664</v>
      </c>
      <c r="D1363" t="s">
        <v>4239</v>
      </c>
      <c r="E1363" t="s">
        <v>4149</v>
      </c>
      <c r="F1363" t="s">
        <v>4187</v>
      </c>
      <c r="G1363" t="s">
        <v>103</v>
      </c>
      <c r="H1363" t="s">
        <v>4409</v>
      </c>
      <c r="J1363" t="s">
        <v>4481</v>
      </c>
    </row>
    <row r="1364" spans="1:10" x14ac:dyDescent="0.25">
      <c r="A1364" t="s">
        <v>4171</v>
      </c>
      <c r="B1364">
        <v>2021</v>
      </c>
      <c r="C1364" s="3">
        <v>2664</v>
      </c>
      <c r="D1364" t="s">
        <v>4176</v>
      </c>
      <c r="E1364" t="s">
        <v>4182</v>
      </c>
      <c r="F1364" t="s">
        <v>4258</v>
      </c>
      <c r="G1364" t="s">
        <v>104</v>
      </c>
      <c r="H1364" t="s">
        <v>160</v>
      </c>
      <c r="I1364" t="s">
        <v>4478</v>
      </c>
      <c r="J1364" t="s">
        <v>4481</v>
      </c>
    </row>
    <row r="1365" spans="1:10" x14ac:dyDescent="0.25">
      <c r="A1365" t="s">
        <v>4186</v>
      </c>
      <c r="B1365">
        <v>2021</v>
      </c>
      <c r="C1365" s="3">
        <v>2663</v>
      </c>
      <c r="D1365" t="s">
        <v>4290</v>
      </c>
      <c r="E1365" t="s">
        <v>4290</v>
      </c>
      <c r="F1365" t="s">
        <v>4176</v>
      </c>
      <c r="G1365" t="s">
        <v>104</v>
      </c>
      <c r="H1365" t="s">
        <v>160</v>
      </c>
      <c r="I1365" t="s">
        <v>4539</v>
      </c>
      <c r="J1365" t="s">
        <v>4481</v>
      </c>
    </row>
    <row r="1366" spans="1:10" x14ac:dyDescent="0.25">
      <c r="A1366" t="s">
        <v>4183</v>
      </c>
      <c r="B1366">
        <v>2018</v>
      </c>
      <c r="C1366" s="3">
        <v>2663</v>
      </c>
      <c r="D1366" t="s">
        <v>4239</v>
      </c>
      <c r="E1366" t="s">
        <v>4261</v>
      </c>
      <c r="F1366" t="s">
        <v>4257</v>
      </c>
      <c r="G1366" t="s">
        <v>104</v>
      </c>
      <c r="H1366" t="s">
        <v>160</v>
      </c>
      <c r="I1366" t="s">
        <v>4473</v>
      </c>
      <c r="J1366" t="s">
        <v>4481</v>
      </c>
    </row>
    <row r="1367" spans="1:10" x14ac:dyDescent="0.25">
      <c r="A1367" t="s">
        <v>4179</v>
      </c>
      <c r="B1367">
        <v>2020</v>
      </c>
      <c r="C1367" s="3">
        <v>2662</v>
      </c>
      <c r="D1367" t="s">
        <v>4201</v>
      </c>
      <c r="E1367" t="s">
        <v>4172</v>
      </c>
      <c r="F1367" t="s">
        <v>4255</v>
      </c>
      <c r="G1367" t="s">
        <v>104</v>
      </c>
      <c r="H1367" t="s">
        <v>160</v>
      </c>
      <c r="I1367" t="s">
        <v>4478</v>
      </c>
      <c r="J1367" t="s">
        <v>4481</v>
      </c>
    </row>
    <row r="1368" spans="1:10" x14ac:dyDescent="0.25">
      <c r="A1368" t="s">
        <v>4164</v>
      </c>
      <c r="B1368">
        <v>2015</v>
      </c>
      <c r="C1368" s="3">
        <v>2661</v>
      </c>
      <c r="D1368" t="s">
        <v>4286</v>
      </c>
      <c r="E1368" t="s">
        <v>4181</v>
      </c>
      <c r="F1368" t="s">
        <v>4282</v>
      </c>
      <c r="G1368" t="s">
        <v>103</v>
      </c>
      <c r="H1368" t="s">
        <v>4409</v>
      </c>
      <c r="J1368" t="s">
        <v>4481</v>
      </c>
    </row>
    <row r="1369" spans="1:10" x14ac:dyDescent="0.25">
      <c r="A1369" t="s">
        <v>4171</v>
      </c>
      <c r="B1369">
        <v>2014</v>
      </c>
      <c r="C1369" s="3">
        <v>2661</v>
      </c>
      <c r="D1369" t="s">
        <v>4231</v>
      </c>
      <c r="E1369" t="s">
        <v>4238</v>
      </c>
      <c r="F1369" t="s">
        <v>4192</v>
      </c>
      <c r="G1369" t="s">
        <v>103</v>
      </c>
      <c r="H1369" t="s">
        <v>4473</v>
      </c>
      <c r="J1369" t="s">
        <v>4481</v>
      </c>
    </row>
    <row r="1370" spans="1:10" x14ac:dyDescent="0.25">
      <c r="A1370" t="s">
        <v>4164</v>
      </c>
      <c r="B1370">
        <v>2020</v>
      </c>
      <c r="C1370" s="3">
        <v>2661</v>
      </c>
      <c r="D1370" t="s">
        <v>4232</v>
      </c>
      <c r="E1370" t="s">
        <v>4274</v>
      </c>
      <c r="F1370" t="s">
        <v>4227</v>
      </c>
      <c r="G1370" t="s">
        <v>104</v>
      </c>
      <c r="H1370" t="s">
        <v>160</v>
      </c>
      <c r="I1370" t="s">
        <v>4539</v>
      </c>
      <c r="J1370" t="s">
        <v>4481</v>
      </c>
    </row>
    <row r="1371" spans="1:10" x14ac:dyDescent="0.25">
      <c r="A1371" t="s">
        <v>4168</v>
      </c>
      <c r="B1371">
        <v>2020</v>
      </c>
      <c r="C1371" s="3">
        <v>2661</v>
      </c>
      <c r="D1371" t="s">
        <v>4282</v>
      </c>
      <c r="E1371" t="s">
        <v>4187</v>
      </c>
      <c r="F1371" t="s">
        <v>4230</v>
      </c>
      <c r="G1371" t="s">
        <v>104</v>
      </c>
      <c r="H1371" t="s">
        <v>160</v>
      </c>
      <c r="I1371" t="s">
        <v>4539</v>
      </c>
      <c r="J1371" t="s">
        <v>4481</v>
      </c>
    </row>
    <row r="1372" spans="1:10" x14ac:dyDescent="0.25">
      <c r="A1372" t="s">
        <v>4148</v>
      </c>
      <c r="B1372">
        <v>2013</v>
      </c>
      <c r="C1372" s="3">
        <v>2660</v>
      </c>
      <c r="D1372" t="s">
        <v>4238</v>
      </c>
      <c r="E1372" t="s">
        <v>4312</v>
      </c>
      <c r="F1372" t="s">
        <v>4500</v>
      </c>
      <c r="G1372" t="s">
        <v>103</v>
      </c>
      <c r="H1372" t="s">
        <v>4417</v>
      </c>
      <c r="J1372" t="s">
        <v>4481</v>
      </c>
    </row>
    <row r="1373" spans="1:10" x14ac:dyDescent="0.25">
      <c r="A1373" t="s">
        <v>4179</v>
      </c>
      <c r="B1373">
        <v>2015</v>
      </c>
      <c r="C1373" s="3">
        <v>2659</v>
      </c>
      <c r="D1373" t="s">
        <v>4188</v>
      </c>
      <c r="E1373" t="s">
        <v>4149</v>
      </c>
      <c r="F1373" t="s">
        <v>4202</v>
      </c>
      <c r="G1373" t="s">
        <v>103</v>
      </c>
      <c r="H1373" t="s">
        <v>4409</v>
      </c>
      <c r="J1373" t="s">
        <v>4481</v>
      </c>
    </row>
    <row r="1374" spans="1:10" x14ac:dyDescent="0.25">
      <c r="A1374" t="s">
        <v>4156</v>
      </c>
      <c r="B1374">
        <v>2014</v>
      </c>
      <c r="C1374" s="3">
        <v>2659</v>
      </c>
      <c r="D1374" t="s">
        <v>4282</v>
      </c>
      <c r="E1374" t="s">
        <v>4282</v>
      </c>
      <c r="F1374" t="s">
        <v>4282</v>
      </c>
      <c r="G1374" t="s">
        <v>103</v>
      </c>
      <c r="H1374" t="s">
        <v>4409</v>
      </c>
      <c r="J1374" t="s">
        <v>4481</v>
      </c>
    </row>
    <row r="1375" spans="1:10" x14ac:dyDescent="0.25">
      <c r="A1375" t="s">
        <v>4168</v>
      </c>
      <c r="B1375">
        <v>2015</v>
      </c>
      <c r="C1375" s="3">
        <v>2658</v>
      </c>
      <c r="D1375" t="s">
        <v>4176</v>
      </c>
      <c r="E1375" t="s">
        <v>4232</v>
      </c>
      <c r="F1375" t="s">
        <v>4244</v>
      </c>
      <c r="G1375" t="s">
        <v>103</v>
      </c>
      <c r="H1375" t="s">
        <v>4409</v>
      </c>
      <c r="J1375" t="s">
        <v>4481</v>
      </c>
    </row>
    <row r="1376" spans="1:10" x14ac:dyDescent="0.25">
      <c r="A1376" t="s">
        <v>4160</v>
      </c>
      <c r="B1376">
        <v>2020</v>
      </c>
      <c r="C1376" s="3">
        <v>2658</v>
      </c>
      <c r="D1376" t="s">
        <v>4223</v>
      </c>
      <c r="E1376" t="s">
        <v>4244</v>
      </c>
      <c r="F1376" t="s">
        <v>4260</v>
      </c>
      <c r="G1376" t="s">
        <v>104</v>
      </c>
      <c r="H1376" t="s">
        <v>160</v>
      </c>
      <c r="I1376" t="s">
        <v>4539</v>
      </c>
      <c r="J1376" t="s">
        <v>4481</v>
      </c>
    </row>
    <row r="1377" spans="1:10" x14ac:dyDescent="0.25">
      <c r="A1377" t="s">
        <v>4179</v>
      </c>
      <c r="B1377">
        <v>2010</v>
      </c>
      <c r="C1377" s="3">
        <v>2657</v>
      </c>
      <c r="D1377" t="s">
        <v>4206</v>
      </c>
      <c r="E1377" t="s">
        <v>4177</v>
      </c>
      <c r="F1377" t="s">
        <v>4295</v>
      </c>
      <c r="G1377" t="s">
        <v>103</v>
      </c>
      <c r="H1377" t="s">
        <v>4415</v>
      </c>
      <c r="J1377" t="s">
        <v>4481</v>
      </c>
    </row>
    <row r="1378" spans="1:10" x14ac:dyDescent="0.25">
      <c r="A1378" t="s">
        <v>4156</v>
      </c>
      <c r="B1378">
        <v>2015</v>
      </c>
      <c r="C1378" s="3">
        <v>2657</v>
      </c>
      <c r="D1378" t="s">
        <v>4187</v>
      </c>
      <c r="E1378" t="s">
        <v>4232</v>
      </c>
      <c r="F1378" t="s">
        <v>4223</v>
      </c>
      <c r="G1378" t="s">
        <v>103</v>
      </c>
      <c r="H1378" t="s">
        <v>4409</v>
      </c>
      <c r="J1378" t="s">
        <v>4481</v>
      </c>
    </row>
    <row r="1379" spans="1:10" x14ac:dyDescent="0.25">
      <c r="A1379" t="s">
        <v>4183</v>
      </c>
      <c r="B1379">
        <v>2016</v>
      </c>
      <c r="C1379" s="3">
        <v>2656</v>
      </c>
      <c r="D1379" t="s">
        <v>4232</v>
      </c>
      <c r="E1379" t="s">
        <v>4232</v>
      </c>
      <c r="F1379" t="s">
        <v>4238</v>
      </c>
      <c r="G1379" t="s">
        <v>103</v>
      </c>
      <c r="H1379" t="s">
        <v>4409</v>
      </c>
      <c r="J1379" t="s">
        <v>4481</v>
      </c>
    </row>
    <row r="1380" spans="1:10" x14ac:dyDescent="0.25">
      <c r="A1380" t="s">
        <v>4186</v>
      </c>
      <c r="B1380">
        <v>2016</v>
      </c>
      <c r="C1380" s="3">
        <v>2656</v>
      </c>
      <c r="D1380" t="s">
        <v>4286</v>
      </c>
      <c r="E1380" t="s">
        <v>4282</v>
      </c>
      <c r="F1380" t="s">
        <v>4165</v>
      </c>
      <c r="G1380" t="s">
        <v>103</v>
      </c>
      <c r="H1380" t="s">
        <v>4409</v>
      </c>
      <c r="J1380" t="s">
        <v>4481</v>
      </c>
    </row>
    <row r="1381" spans="1:10" x14ac:dyDescent="0.25">
      <c r="A1381" t="s">
        <v>4164</v>
      </c>
      <c r="B1381">
        <v>2017</v>
      </c>
      <c r="C1381" s="3">
        <v>2656</v>
      </c>
      <c r="D1381" t="s">
        <v>4232</v>
      </c>
      <c r="E1381" t="s">
        <v>4260</v>
      </c>
      <c r="F1381" t="s">
        <v>4328</v>
      </c>
      <c r="G1381" t="s">
        <v>103</v>
      </c>
      <c r="H1381" t="s">
        <v>4417</v>
      </c>
      <c r="J1381" t="s">
        <v>4481</v>
      </c>
    </row>
    <row r="1382" spans="1:10" x14ac:dyDescent="0.25">
      <c r="A1382" t="s">
        <v>4168</v>
      </c>
      <c r="B1382">
        <v>2017</v>
      </c>
      <c r="C1382" s="3">
        <v>2656</v>
      </c>
      <c r="D1382" t="s">
        <v>4165</v>
      </c>
      <c r="E1382" t="s">
        <v>4227</v>
      </c>
      <c r="F1382" t="s">
        <v>4211</v>
      </c>
      <c r="G1382" t="s">
        <v>103</v>
      </c>
      <c r="H1382" t="s">
        <v>4417</v>
      </c>
      <c r="J1382" t="s">
        <v>4481</v>
      </c>
    </row>
    <row r="1383" spans="1:10" x14ac:dyDescent="0.25">
      <c r="A1383" t="s">
        <v>4148</v>
      </c>
      <c r="B1383">
        <v>2016</v>
      </c>
      <c r="C1383" s="3">
        <v>2655</v>
      </c>
      <c r="D1383" t="s">
        <v>4282</v>
      </c>
      <c r="E1383" t="s">
        <v>4187</v>
      </c>
      <c r="F1383" t="s">
        <v>4241</v>
      </c>
      <c r="G1383" t="s">
        <v>103</v>
      </c>
      <c r="H1383" t="s">
        <v>4409</v>
      </c>
      <c r="J1383" t="s">
        <v>4481</v>
      </c>
    </row>
    <row r="1384" spans="1:10" x14ac:dyDescent="0.25">
      <c r="A1384" t="s">
        <v>4164</v>
      </c>
      <c r="B1384">
        <v>2021</v>
      </c>
      <c r="C1384" s="3">
        <v>2654</v>
      </c>
      <c r="D1384" t="s">
        <v>4231</v>
      </c>
      <c r="E1384" t="s">
        <v>4286</v>
      </c>
      <c r="F1384" t="s">
        <v>4320</v>
      </c>
      <c r="G1384" t="s">
        <v>104</v>
      </c>
      <c r="H1384" t="s">
        <v>160</v>
      </c>
      <c r="I1384" t="s">
        <v>4478</v>
      </c>
      <c r="J1384" t="s">
        <v>4481</v>
      </c>
    </row>
    <row r="1385" spans="1:10" x14ac:dyDescent="0.25">
      <c r="A1385" t="s">
        <v>4143</v>
      </c>
      <c r="B1385">
        <v>2020</v>
      </c>
      <c r="C1385" s="3">
        <v>2654</v>
      </c>
      <c r="D1385" t="s">
        <v>4176</v>
      </c>
      <c r="E1385" t="s">
        <v>4184</v>
      </c>
      <c r="F1385" t="s">
        <v>4240</v>
      </c>
      <c r="G1385" t="s">
        <v>104</v>
      </c>
      <c r="H1385" t="s">
        <v>160</v>
      </c>
      <c r="I1385" t="s">
        <v>4539</v>
      </c>
      <c r="J1385" t="s">
        <v>4481</v>
      </c>
    </row>
    <row r="1386" spans="1:10" x14ac:dyDescent="0.25">
      <c r="A1386" t="s">
        <v>4143</v>
      </c>
      <c r="B1386">
        <v>2016</v>
      </c>
      <c r="C1386" s="3">
        <v>2653</v>
      </c>
      <c r="D1386" t="s">
        <v>4223</v>
      </c>
      <c r="E1386" t="s">
        <v>4188</v>
      </c>
      <c r="F1386" t="s">
        <v>4239</v>
      </c>
      <c r="G1386" t="s">
        <v>103</v>
      </c>
      <c r="H1386" t="s">
        <v>4409</v>
      </c>
      <c r="J1386" t="s">
        <v>4481</v>
      </c>
    </row>
    <row r="1387" spans="1:10" x14ac:dyDescent="0.25">
      <c r="A1387" t="s">
        <v>4175</v>
      </c>
      <c r="B1387">
        <v>2015</v>
      </c>
      <c r="C1387" s="3">
        <v>2653</v>
      </c>
      <c r="D1387" t="s">
        <v>4188</v>
      </c>
      <c r="E1387" t="s">
        <v>4290</v>
      </c>
      <c r="F1387" t="s">
        <v>4201</v>
      </c>
      <c r="G1387" t="s">
        <v>103</v>
      </c>
      <c r="H1387" t="s">
        <v>4409</v>
      </c>
      <c r="J1387" t="s">
        <v>4481</v>
      </c>
    </row>
    <row r="1388" spans="1:10" x14ac:dyDescent="0.25">
      <c r="A1388" t="s">
        <v>4160</v>
      </c>
      <c r="B1388">
        <v>2021</v>
      </c>
      <c r="C1388" s="3">
        <v>2653</v>
      </c>
      <c r="D1388" t="s">
        <v>4232</v>
      </c>
      <c r="E1388" t="s">
        <v>4187</v>
      </c>
      <c r="F1388" t="s">
        <v>4346</v>
      </c>
      <c r="G1388" t="s">
        <v>104</v>
      </c>
      <c r="H1388" t="s">
        <v>160</v>
      </c>
      <c r="I1388" t="s">
        <v>4478</v>
      </c>
      <c r="J1388" t="s">
        <v>4481</v>
      </c>
    </row>
    <row r="1389" spans="1:10" x14ac:dyDescent="0.25">
      <c r="A1389" t="s">
        <v>4186</v>
      </c>
      <c r="B1389">
        <v>2020</v>
      </c>
      <c r="C1389" s="3">
        <v>2653</v>
      </c>
      <c r="D1389" t="s">
        <v>4260</v>
      </c>
      <c r="E1389" t="s">
        <v>4169</v>
      </c>
      <c r="F1389" t="s">
        <v>4258</v>
      </c>
      <c r="G1389" t="s">
        <v>104</v>
      </c>
      <c r="H1389" t="s">
        <v>160</v>
      </c>
      <c r="I1389" t="s">
        <v>4478</v>
      </c>
      <c r="J1389" t="s">
        <v>4481</v>
      </c>
    </row>
    <row r="1390" spans="1:10" x14ac:dyDescent="0.25">
      <c r="A1390" t="s">
        <v>4152</v>
      </c>
      <c r="B1390">
        <v>2010</v>
      </c>
      <c r="C1390" s="3">
        <v>2652</v>
      </c>
      <c r="D1390" t="s">
        <v>4290</v>
      </c>
      <c r="E1390" t="s">
        <v>4243</v>
      </c>
      <c r="F1390" t="s">
        <v>4273</v>
      </c>
      <c r="G1390" t="s">
        <v>103</v>
      </c>
      <c r="H1390" t="s">
        <v>4415</v>
      </c>
      <c r="J1390" t="s">
        <v>4481</v>
      </c>
    </row>
    <row r="1391" spans="1:10" x14ac:dyDescent="0.25">
      <c r="A1391" t="s">
        <v>4175</v>
      </c>
      <c r="B1391">
        <v>2021</v>
      </c>
      <c r="C1391" s="3">
        <v>2652</v>
      </c>
      <c r="D1391" t="s">
        <v>4261</v>
      </c>
      <c r="E1391" t="s">
        <v>4338</v>
      </c>
      <c r="F1391" t="s">
        <v>4190</v>
      </c>
      <c r="G1391" t="s">
        <v>104</v>
      </c>
      <c r="H1391" t="s">
        <v>160</v>
      </c>
      <c r="I1391" t="s">
        <v>4478</v>
      </c>
      <c r="J1391" t="s">
        <v>4481</v>
      </c>
    </row>
    <row r="1392" spans="1:10" x14ac:dyDescent="0.25">
      <c r="A1392" t="s">
        <v>4186</v>
      </c>
      <c r="B1392">
        <v>2020</v>
      </c>
      <c r="C1392" s="3">
        <v>2652</v>
      </c>
      <c r="D1392" t="s">
        <v>4223</v>
      </c>
      <c r="E1392" t="s">
        <v>4260</v>
      </c>
      <c r="F1392" t="s">
        <v>4256</v>
      </c>
      <c r="G1392" t="s">
        <v>104</v>
      </c>
      <c r="H1392" t="s">
        <v>160</v>
      </c>
      <c r="I1392" t="s">
        <v>4539</v>
      </c>
      <c r="J1392" t="s">
        <v>4481</v>
      </c>
    </row>
    <row r="1393" spans="1:10" x14ac:dyDescent="0.25">
      <c r="A1393" t="s">
        <v>4148</v>
      </c>
      <c r="B1393">
        <v>2021</v>
      </c>
      <c r="C1393" s="3">
        <v>2650</v>
      </c>
      <c r="D1393" t="s">
        <v>4172</v>
      </c>
      <c r="E1393" t="s">
        <v>4190</v>
      </c>
      <c r="F1393" t="s">
        <v>4281</v>
      </c>
      <c r="G1393" t="s">
        <v>103</v>
      </c>
      <c r="H1393" t="s">
        <v>4415</v>
      </c>
      <c r="J1393" t="s">
        <v>4481</v>
      </c>
    </row>
    <row r="1394" spans="1:10" x14ac:dyDescent="0.25">
      <c r="A1394" t="s">
        <v>4143</v>
      </c>
      <c r="B1394">
        <v>2021</v>
      </c>
      <c r="C1394" s="3">
        <v>2650</v>
      </c>
      <c r="D1394" t="s">
        <v>4286</v>
      </c>
      <c r="E1394" t="s">
        <v>4176</v>
      </c>
      <c r="F1394" t="s">
        <v>4188</v>
      </c>
      <c r="G1394" t="s">
        <v>104</v>
      </c>
      <c r="H1394" t="s">
        <v>160</v>
      </c>
      <c r="I1394" t="s">
        <v>4539</v>
      </c>
      <c r="J1394" t="s">
        <v>4481</v>
      </c>
    </row>
    <row r="1395" spans="1:10" x14ac:dyDescent="0.25">
      <c r="A1395" t="s">
        <v>4152</v>
      </c>
      <c r="B1395">
        <v>2021</v>
      </c>
      <c r="C1395" s="3">
        <v>2649</v>
      </c>
      <c r="D1395" t="s">
        <v>4176</v>
      </c>
      <c r="E1395" t="s">
        <v>4153</v>
      </c>
      <c r="F1395" t="s">
        <v>4269</v>
      </c>
      <c r="G1395" t="s">
        <v>104</v>
      </c>
      <c r="H1395" t="s">
        <v>160</v>
      </c>
      <c r="I1395" t="s">
        <v>4539</v>
      </c>
      <c r="J1395" t="s">
        <v>4481</v>
      </c>
    </row>
    <row r="1396" spans="1:10" x14ac:dyDescent="0.25">
      <c r="A1396" t="s">
        <v>4171</v>
      </c>
      <c r="B1396">
        <v>2015</v>
      </c>
      <c r="C1396" s="3">
        <v>2648</v>
      </c>
      <c r="D1396" t="s">
        <v>4188</v>
      </c>
      <c r="E1396" t="s">
        <v>4282</v>
      </c>
      <c r="F1396" t="s">
        <v>4202</v>
      </c>
      <c r="G1396" t="s">
        <v>103</v>
      </c>
      <c r="H1396" t="s">
        <v>4409</v>
      </c>
      <c r="J1396" t="s">
        <v>4481</v>
      </c>
    </row>
    <row r="1397" spans="1:10" x14ac:dyDescent="0.25">
      <c r="A1397" t="s">
        <v>4152</v>
      </c>
      <c r="B1397">
        <v>2023</v>
      </c>
      <c r="C1397" s="3">
        <v>2648</v>
      </c>
      <c r="D1397" t="s">
        <v>4265</v>
      </c>
      <c r="E1397" t="s">
        <v>4306</v>
      </c>
      <c r="F1397" t="s">
        <v>4231</v>
      </c>
      <c r="G1397" t="s">
        <v>104</v>
      </c>
      <c r="H1397" t="s">
        <v>160</v>
      </c>
      <c r="I1397" t="s">
        <v>4478</v>
      </c>
      <c r="J1397" t="s">
        <v>4481</v>
      </c>
    </row>
    <row r="1398" spans="1:10" x14ac:dyDescent="0.25">
      <c r="A1398" t="s">
        <v>4148</v>
      </c>
      <c r="B1398">
        <v>2021</v>
      </c>
      <c r="C1398" s="3">
        <v>2648</v>
      </c>
      <c r="D1398" t="s">
        <v>4232</v>
      </c>
      <c r="E1398" t="s">
        <v>4187</v>
      </c>
      <c r="F1398" t="s">
        <v>4205</v>
      </c>
      <c r="G1398" t="s">
        <v>104</v>
      </c>
      <c r="H1398" t="s">
        <v>160</v>
      </c>
      <c r="I1398" t="s">
        <v>4539</v>
      </c>
      <c r="J1398" t="s">
        <v>4481</v>
      </c>
    </row>
    <row r="1399" spans="1:10" x14ac:dyDescent="0.25">
      <c r="A1399" t="s">
        <v>4164</v>
      </c>
      <c r="B1399">
        <v>2010</v>
      </c>
      <c r="C1399" s="3">
        <v>2647</v>
      </c>
      <c r="D1399" t="s">
        <v>4274</v>
      </c>
      <c r="E1399" t="s">
        <v>4232</v>
      </c>
      <c r="F1399" t="s">
        <v>4218</v>
      </c>
      <c r="G1399" t="s">
        <v>103</v>
      </c>
      <c r="H1399" t="s">
        <v>4415</v>
      </c>
      <c r="J1399" t="s">
        <v>4481</v>
      </c>
    </row>
    <row r="1400" spans="1:10" x14ac:dyDescent="0.25">
      <c r="A1400" t="s">
        <v>4175</v>
      </c>
      <c r="B1400">
        <v>2010</v>
      </c>
      <c r="C1400" s="3">
        <v>2647</v>
      </c>
      <c r="D1400" t="s">
        <v>4187</v>
      </c>
      <c r="E1400" t="s">
        <v>4239</v>
      </c>
      <c r="F1400" t="s">
        <v>4201</v>
      </c>
      <c r="G1400" t="s">
        <v>103</v>
      </c>
      <c r="H1400" t="s">
        <v>4415</v>
      </c>
      <c r="J1400" t="s">
        <v>4481</v>
      </c>
    </row>
    <row r="1401" spans="1:10" x14ac:dyDescent="0.25">
      <c r="A1401" t="s">
        <v>4143</v>
      </c>
      <c r="B1401">
        <v>2013</v>
      </c>
      <c r="C1401" s="3">
        <v>2644</v>
      </c>
      <c r="D1401" t="s">
        <v>4282</v>
      </c>
      <c r="E1401" t="s">
        <v>4265</v>
      </c>
      <c r="F1401" t="s">
        <v>4421</v>
      </c>
      <c r="G1401" t="s">
        <v>103</v>
      </c>
      <c r="H1401" t="s">
        <v>4417</v>
      </c>
      <c r="J1401" t="s">
        <v>4481</v>
      </c>
    </row>
    <row r="1402" spans="1:10" x14ac:dyDescent="0.25">
      <c r="A1402" t="s">
        <v>4179</v>
      </c>
      <c r="B1402">
        <v>2011</v>
      </c>
      <c r="C1402" s="3">
        <v>2644</v>
      </c>
      <c r="D1402" t="s">
        <v>4265</v>
      </c>
      <c r="E1402" t="s">
        <v>4309</v>
      </c>
      <c r="F1402" t="s">
        <v>4309</v>
      </c>
      <c r="G1402" t="s">
        <v>104</v>
      </c>
      <c r="H1402" t="s">
        <v>160</v>
      </c>
      <c r="I1402" t="s">
        <v>4478</v>
      </c>
      <c r="J1402" t="s">
        <v>4481</v>
      </c>
    </row>
    <row r="1403" spans="1:10" x14ac:dyDescent="0.25">
      <c r="A1403" t="s">
        <v>4183</v>
      </c>
      <c r="B1403">
        <v>2012</v>
      </c>
      <c r="C1403" s="3">
        <v>2644</v>
      </c>
      <c r="D1403" t="s">
        <v>4295</v>
      </c>
      <c r="E1403" t="s">
        <v>4310</v>
      </c>
      <c r="F1403" t="s">
        <v>4352</v>
      </c>
      <c r="G1403" t="s">
        <v>104</v>
      </c>
      <c r="H1403" t="s">
        <v>160</v>
      </c>
      <c r="I1403" t="s">
        <v>4539</v>
      </c>
      <c r="J1403" t="s">
        <v>4481</v>
      </c>
    </row>
    <row r="1404" spans="1:10" x14ac:dyDescent="0.25">
      <c r="A1404" t="s">
        <v>4148</v>
      </c>
      <c r="B1404">
        <v>2020</v>
      </c>
      <c r="C1404" s="3">
        <v>2643</v>
      </c>
      <c r="D1404" t="s">
        <v>4149</v>
      </c>
      <c r="E1404" t="s">
        <v>4239</v>
      </c>
      <c r="F1404" t="s">
        <v>4154</v>
      </c>
      <c r="G1404" t="s">
        <v>104</v>
      </c>
      <c r="H1404" t="s">
        <v>160</v>
      </c>
      <c r="I1404" t="s">
        <v>4539</v>
      </c>
      <c r="J1404" t="s">
        <v>4481</v>
      </c>
    </row>
    <row r="1405" spans="1:10" x14ac:dyDescent="0.25">
      <c r="A1405" t="s">
        <v>4186</v>
      </c>
      <c r="B1405">
        <v>2015</v>
      </c>
      <c r="C1405" s="3">
        <v>2641</v>
      </c>
      <c r="D1405" t="s">
        <v>4176</v>
      </c>
      <c r="E1405" t="s">
        <v>4286</v>
      </c>
      <c r="F1405" t="s">
        <v>4270</v>
      </c>
      <c r="G1405" t="s">
        <v>103</v>
      </c>
      <c r="H1405" t="s">
        <v>4409</v>
      </c>
      <c r="J1405" t="s">
        <v>4481</v>
      </c>
    </row>
    <row r="1406" spans="1:10" x14ac:dyDescent="0.25">
      <c r="A1406" t="s">
        <v>4171</v>
      </c>
      <c r="B1406">
        <v>2017</v>
      </c>
      <c r="C1406" s="3">
        <v>2640</v>
      </c>
      <c r="D1406" t="s">
        <v>4239</v>
      </c>
      <c r="E1406" t="s">
        <v>4227</v>
      </c>
      <c r="F1406" t="s">
        <v>4338</v>
      </c>
      <c r="G1406" t="s">
        <v>103</v>
      </c>
      <c r="H1406" t="s">
        <v>4417</v>
      </c>
      <c r="J1406" t="s">
        <v>4481</v>
      </c>
    </row>
    <row r="1407" spans="1:10" x14ac:dyDescent="0.25">
      <c r="A1407" t="s">
        <v>4156</v>
      </c>
      <c r="B1407">
        <v>2012</v>
      </c>
      <c r="C1407" s="3">
        <v>2640</v>
      </c>
      <c r="D1407" t="s">
        <v>4310</v>
      </c>
      <c r="E1407" t="s">
        <v>4204</v>
      </c>
      <c r="F1407" t="s">
        <v>4353</v>
      </c>
      <c r="G1407" t="s">
        <v>104</v>
      </c>
      <c r="H1407" t="s">
        <v>160</v>
      </c>
      <c r="I1407" t="s">
        <v>4473</v>
      </c>
      <c r="J1407" t="s">
        <v>4481</v>
      </c>
    </row>
    <row r="1408" spans="1:10" x14ac:dyDescent="0.25">
      <c r="A1408" t="s">
        <v>4156</v>
      </c>
      <c r="B1408">
        <v>2009</v>
      </c>
      <c r="C1408" s="3">
        <v>2639</v>
      </c>
      <c r="D1408" t="s">
        <v>4270</v>
      </c>
      <c r="E1408" t="s">
        <v>4263</v>
      </c>
      <c r="F1408" t="s">
        <v>4297</v>
      </c>
      <c r="G1408" t="s">
        <v>103</v>
      </c>
      <c r="H1408" t="s">
        <v>4415</v>
      </c>
      <c r="J1408" t="s">
        <v>4481</v>
      </c>
    </row>
    <row r="1409" spans="1:10" x14ac:dyDescent="0.25">
      <c r="A1409" t="s">
        <v>4148</v>
      </c>
      <c r="B1409">
        <v>2023</v>
      </c>
      <c r="C1409" s="3">
        <v>2639</v>
      </c>
      <c r="D1409" t="s">
        <v>4238</v>
      </c>
      <c r="E1409" t="s">
        <v>4371</v>
      </c>
      <c r="F1409" t="s">
        <v>4180</v>
      </c>
      <c r="G1409" t="s">
        <v>104</v>
      </c>
      <c r="H1409" t="s">
        <v>160</v>
      </c>
      <c r="I1409" t="s">
        <v>4478</v>
      </c>
      <c r="J1409" t="s">
        <v>4481</v>
      </c>
    </row>
    <row r="1410" spans="1:10" x14ac:dyDescent="0.25">
      <c r="A1410" t="s">
        <v>4156</v>
      </c>
      <c r="B1410">
        <v>2020</v>
      </c>
      <c r="C1410" s="3">
        <v>2638</v>
      </c>
      <c r="D1410" t="s">
        <v>4244</v>
      </c>
      <c r="E1410" t="s">
        <v>4231</v>
      </c>
      <c r="F1410" t="s">
        <v>4269</v>
      </c>
      <c r="G1410" t="s">
        <v>104</v>
      </c>
      <c r="H1410" t="s">
        <v>160</v>
      </c>
      <c r="I1410" t="s">
        <v>4539</v>
      </c>
      <c r="J1410" t="s">
        <v>4481</v>
      </c>
    </row>
    <row r="1411" spans="1:10" x14ac:dyDescent="0.25">
      <c r="A1411" t="s">
        <v>4186</v>
      </c>
      <c r="B1411">
        <v>2018</v>
      </c>
      <c r="C1411" s="3">
        <v>2638</v>
      </c>
      <c r="D1411" t="s">
        <v>4290</v>
      </c>
      <c r="E1411" t="s">
        <v>4235</v>
      </c>
      <c r="F1411" t="s">
        <v>4257</v>
      </c>
      <c r="G1411" t="s">
        <v>104</v>
      </c>
      <c r="H1411" t="s">
        <v>160</v>
      </c>
      <c r="I1411" t="s">
        <v>4473</v>
      </c>
      <c r="J1411" t="s">
        <v>4481</v>
      </c>
    </row>
    <row r="1412" spans="1:10" x14ac:dyDescent="0.25">
      <c r="A1412" t="s">
        <v>4152</v>
      </c>
      <c r="B1412">
        <v>2015</v>
      </c>
      <c r="C1412" s="3">
        <v>2637</v>
      </c>
      <c r="D1412" t="s">
        <v>4274</v>
      </c>
      <c r="E1412" t="s">
        <v>4295</v>
      </c>
      <c r="F1412" t="s">
        <v>4192</v>
      </c>
      <c r="G1412" t="s">
        <v>103</v>
      </c>
      <c r="H1412" t="s">
        <v>4409</v>
      </c>
      <c r="J1412" t="s">
        <v>4481</v>
      </c>
    </row>
    <row r="1413" spans="1:10" x14ac:dyDescent="0.25">
      <c r="A1413" t="s">
        <v>4148</v>
      </c>
      <c r="B1413">
        <v>2010</v>
      </c>
      <c r="C1413" s="3">
        <v>2636</v>
      </c>
      <c r="D1413" t="s">
        <v>4282</v>
      </c>
      <c r="E1413" t="s">
        <v>4201</v>
      </c>
      <c r="F1413" t="s">
        <v>4296</v>
      </c>
      <c r="G1413" t="s">
        <v>103</v>
      </c>
      <c r="H1413" t="s">
        <v>4415</v>
      </c>
      <c r="J1413" t="s">
        <v>4481</v>
      </c>
    </row>
    <row r="1414" spans="1:10" x14ac:dyDescent="0.25">
      <c r="A1414" t="s">
        <v>4148</v>
      </c>
      <c r="B1414">
        <v>2015</v>
      </c>
      <c r="C1414" s="3">
        <v>2635</v>
      </c>
      <c r="D1414" t="s">
        <v>4223</v>
      </c>
      <c r="E1414" t="s">
        <v>4295</v>
      </c>
      <c r="F1414" t="s">
        <v>4192</v>
      </c>
      <c r="G1414" t="s">
        <v>103</v>
      </c>
      <c r="H1414" t="s">
        <v>4409</v>
      </c>
      <c r="J1414" t="s">
        <v>4481</v>
      </c>
    </row>
    <row r="1415" spans="1:10" x14ac:dyDescent="0.25">
      <c r="A1415" t="s">
        <v>4186</v>
      </c>
      <c r="B1415">
        <v>2013</v>
      </c>
      <c r="C1415" s="3">
        <v>2634</v>
      </c>
      <c r="D1415" t="s">
        <v>4187</v>
      </c>
      <c r="E1415" t="s">
        <v>4291</v>
      </c>
      <c r="F1415" t="s">
        <v>4421</v>
      </c>
      <c r="G1415" t="s">
        <v>103</v>
      </c>
      <c r="H1415" t="s">
        <v>4417</v>
      </c>
      <c r="J1415" t="s">
        <v>4481</v>
      </c>
    </row>
    <row r="1416" spans="1:10" x14ac:dyDescent="0.25">
      <c r="A1416" t="s">
        <v>4160</v>
      </c>
      <c r="B1416">
        <v>2010</v>
      </c>
      <c r="C1416" s="3">
        <v>2631</v>
      </c>
      <c r="D1416" t="s">
        <v>4282</v>
      </c>
      <c r="E1416" t="s">
        <v>4202</v>
      </c>
      <c r="F1416" t="s">
        <v>4248</v>
      </c>
      <c r="G1416" t="s">
        <v>103</v>
      </c>
      <c r="H1416" t="s">
        <v>4415</v>
      </c>
      <c r="J1416" t="s">
        <v>4481</v>
      </c>
    </row>
    <row r="1417" spans="1:10" x14ac:dyDescent="0.25">
      <c r="A1417" t="s">
        <v>4143</v>
      </c>
      <c r="B1417">
        <v>2015</v>
      </c>
      <c r="C1417" s="3">
        <v>2630</v>
      </c>
      <c r="D1417" t="s">
        <v>4188</v>
      </c>
      <c r="E1417" t="s">
        <v>4180</v>
      </c>
      <c r="F1417" t="s">
        <v>4270</v>
      </c>
      <c r="G1417" t="s">
        <v>103</v>
      </c>
      <c r="H1417" t="s">
        <v>4409</v>
      </c>
      <c r="J1417" t="s">
        <v>4481</v>
      </c>
    </row>
    <row r="1418" spans="1:10" x14ac:dyDescent="0.25">
      <c r="A1418" t="s">
        <v>4186</v>
      </c>
      <c r="B1418">
        <v>2019</v>
      </c>
      <c r="C1418" s="3">
        <v>2629</v>
      </c>
      <c r="D1418" t="s">
        <v>4258</v>
      </c>
      <c r="E1418" t="s">
        <v>4271</v>
      </c>
      <c r="F1418" t="s">
        <v>4524</v>
      </c>
      <c r="G1418" t="s">
        <v>103</v>
      </c>
      <c r="H1418" t="s">
        <v>4415</v>
      </c>
      <c r="J1418" t="s">
        <v>4481</v>
      </c>
    </row>
    <row r="1419" spans="1:10" x14ac:dyDescent="0.25">
      <c r="A1419" t="s">
        <v>4143</v>
      </c>
      <c r="B1419">
        <v>2023</v>
      </c>
      <c r="C1419" s="3">
        <v>2629</v>
      </c>
      <c r="D1419" t="s">
        <v>4187</v>
      </c>
      <c r="E1419" t="s">
        <v>4242</v>
      </c>
      <c r="F1419" t="s">
        <v>4294</v>
      </c>
      <c r="G1419" t="s">
        <v>104</v>
      </c>
      <c r="H1419" t="s">
        <v>160</v>
      </c>
      <c r="I1419" t="s">
        <v>4478</v>
      </c>
      <c r="J1419" t="s">
        <v>4481</v>
      </c>
    </row>
    <row r="1420" spans="1:10" x14ac:dyDescent="0.25">
      <c r="A1420" t="s">
        <v>4143</v>
      </c>
      <c r="B1420">
        <v>2010</v>
      </c>
      <c r="C1420" s="3">
        <v>2627</v>
      </c>
      <c r="D1420" t="s">
        <v>4238</v>
      </c>
      <c r="E1420" t="s">
        <v>4153</v>
      </c>
      <c r="F1420" t="s">
        <v>4402</v>
      </c>
      <c r="G1420" t="s">
        <v>103</v>
      </c>
      <c r="H1420" t="s">
        <v>4415</v>
      </c>
      <c r="J1420" t="s">
        <v>4481</v>
      </c>
    </row>
    <row r="1421" spans="1:10" x14ac:dyDescent="0.25">
      <c r="A1421" t="s">
        <v>4143</v>
      </c>
      <c r="B1421">
        <v>2018</v>
      </c>
      <c r="C1421" s="3">
        <v>2625</v>
      </c>
      <c r="D1421" t="s">
        <v>4245</v>
      </c>
      <c r="E1421" t="s">
        <v>4184</v>
      </c>
      <c r="F1421" t="s">
        <v>4182</v>
      </c>
      <c r="G1421" t="s">
        <v>104</v>
      </c>
      <c r="H1421" t="s">
        <v>160</v>
      </c>
      <c r="I1421" t="s">
        <v>4473</v>
      </c>
      <c r="J1421" t="s">
        <v>4481</v>
      </c>
    </row>
    <row r="1422" spans="1:10" x14ac:dyDescent="0.25">
      <c r="A1422" t="s">
        <v>4186</v>
      </c>
      <c r="B1422">
        <v>2010</v>
      </c>
      <c r="C1422" s="3">
        <v>2624</v>
      </c>
      <c r="D1422" t="s">
        <v>4223</v>
      </c>
      <c r="E1422" t="s">
        <v>4180</v>
      </c>
      <c r="F1422" t="s">
        <v>4315</v>
      </c>
      <c r="G1422" t="s">
        <v>103</v>
      </c>
      <c r="H1422" t="s">
        <v>4415</v>
      </c>
      <c r="J1422" t="s">
        <v>4481</v>
      </c>
    </row>
    <row r="1423" spans="1:10" x14ac:dyDescent="0.25">
      <c r="A1423" t="s">
        <v>4160</v>
      </c>
      <c r="B1423">
        <v>2019</v>
      </c>
      <c r="C1423" s="3">
        <v>2621</v>
      </c>
      <c r="D1423" t="s">
        <v>4165</v>
      </c>
      <c r="E1423" t="s">
        <v>4173</v>
      </c>
      <c r="F1423" t="s">
        <v>4285</v>
      </c>
      <c r="G1423" t="s">
        <v>104</v>
      </c>
      <c r="H1423" t="s">
        <v>160</v>
      </c>
      <c r="I1423" t="s">
        <v>4539</v>
      </c>
      <c r="J1423" t="s">
        <v>4481</v>
      </c>
    </row>
    <row r="1424" spans="1:10" x14ac:dyDescent="0.25">
      <c r="A1424" t="s">
        <v>4175</v>
      </c>
      <c r="B1424">
        <v>2017</v>
      </c>
      <c r="C1424" s="3">
        <v>2618</v>
      </c>
      <c r="D1424" t="s">
        <v>4165</v>
      </c>
      <c r="E1424" t="s">
        <v>4230</v>
      </c>
      <c r="F1424" t="s">
        <v>4233</v>
      </c>
      <c r="G1424" t="s">
        <v>103</v>
      </c>
      <c r="H1424" t="s">
        <v>4417</v>
      </c>
      <c r="J1424" t="s">
        <v>4481</v>
      </c>
    </row>
    <row r="1425" spans="1:10" x14ac:dyDescent="0.25">
      <c r="A1425" t="s">
        <v>4183</v>
      </c>
      <c r="B1425">
        <v>2013</v>
      </c>
      <c r="C1425" s="3">
        <v>2618</v>
      </c>
      <c r="D1425" t="s">
        <v>4282</v>
      </c>
      <c r="E1425" t="s">
        <v>4270</v>
      </c>
      <c r="F1425" t="s">
        <v>4499</v>
      </c>
      <c r="G1425" t="s">
        <v>103</v>
      </c>
      <c r="H1425" t="s">
        <v>4417</v>
      </c>
      <c r="J1425" t="s">
        <v>4481</v>
      </c>
    </row>
    <row r="1426" spans="1:10" x14ac:dyDescent="0.25">
      <c r="A1426" t="s">
        <v>4143</v>
      </c>
      <c r="B1426">
        <v>2020</v>
      </c>
      <c r="C1426" s="3">
        <v>2617</v>
      </c>
      <c r="D1426" t="s">
        <v>4241</v>
      </c>
      <c r="E1426" t="s">
        <v>4178</v>
      </c>
      <c r="F1426" t="s">
        <v>4215</v>
      </c>
      <c r="G1426" t="s">
        <v>104</v>
      </c>
      <c r="H1426" t="s">
        <v>160</v>
      </c>
      <c r="I1426" t="s">
        <v>4478</v>
      </c>
      <c r="J1426" t="s">
        <v>4481</v>
      </c>
    </row>
    <row r="1427" spans="1:10" x14ac:dyDescent="0.25">
      <c r="A1427" t="s">
        <v>4179</v>
      </c>
      <c r="B1427">
        <v>2012</v>
      </c>
      <c r="C1427" s="3">
        <v>2617</v>
      </c>
      <c r="D1427" t="s">
        <v>4206</v>
      </c>
      <c r="E1427" t="s">
        <v>4298</v>
      </c>
      <c r="F1427" t="s">
        <v>4331</v>
      </c>
      <c r="G1427" t="s">
        <v>104</v>
      </c>
      <c r="H1427" t="s">
        <v>160</v>
      </c>
      <c r="I1427" t="s">
        <v>4539</v>
      </c>
      <c r="J1427" t="s">
        <v>4481</v>
      </c>
    </row>
    <row r="1428" spans="1:10" x14ac:dyDescent="0.25">
      <c r="A1428" t="s">
        <v>4152</v>
      </c>
      <c r="B1428">
        <v>2020</v>
      </c>
      <c r="C1428" s="3">
        <v>2615</v>
      </c>
      <c r="D1428" t="s">
        <v>4176</v>
      </c>
      <c r="E1428" t="s">
        <v>4176</v>
      </c>
      <c r="F1428" t="s">
        <v>4215</v>
      </c>
      <c r="G1428" t="s">
        <v>104</v>
      </c>
      <c r="H1428" t="s">
        <v>160</v>
      </c>
      <c r="I1428" t="s">
        <v>4539</v>
      </c>
      <c r="J1428" t="s">
        <v>4481</v>
      </c>
    </row>
    <row r="1429" spans="1:10" x14ac:dyDescent="0.25">
      <c r="A1429" t="s">
        <v>4186</v>
      </c>
      <c r="B1429">
        <v>2011</v>
      </c>
      <c r="C1429" s="3">
        <v>2613</v>
      </c>
      <c r="D1429" t="s">
        <v>4205</v>
      </c>
      <c r="E1429" t="s">
        <v>4286</v>
      </c>
      <c r="F1429" t="s">
        <v>4187</v>
      </c>
      <c r="G1429" t="s">
        <v>103</v>
      </c>
      <c r="H1429" t="s">
        <v>4415</v>
      </c>
      <c r="J1429" t="s">
        <v>4481</v>
      </c>
    </row>
    <row r="1430" spans="1:10" x14ac:dyDescent="0.25">
      <c r="A1430" t="s">
        <v>4183</v>
      </c>
      <c r="B1430">
        <v>2019</v>
      </c>
      <c r="C1430" s="3">
        <v>2609</v>
      </c>
      <c r="D1430" t="s">
        <v>4274</v>
      </c>
      <c r="E1430" t="s">
        <v>4276</v>
      </c>
      <c r="F1430" t="s">
        <v>4456</v>
      </c>
      <c r="G1430" t="s">
        <v>103</v>
      </c>
      <c r="H1430" t="s">
        <v>4415</v>
      </c>
      <c r="J1430" t="s">
        <v>4481</v>
      </c>
    </row>
    <row r="1431" spans="1:10" x14ac:dyDescent="0.25">
      <c r="A1431" t="s">
        <v>4152</v>
      </c>
      <c r="B1431">
        <v>2011</v>
      </c>
      <c r="C1431" s="3">
        <v>2609</v>
      </c>
      <c r="D1431" t="s">
        <v>4286</v>
      </c>
      <c r="E1431" t="s">
        <v>4203</v>
      </c>
      <c r="F1431" t="s">
        <v>4270</v>
      </c>
      <c r="G1431" t="s">
        <v>103</v>
      </c>
      <c r="H1431" t="s">
        <v>4415</v>
      </c>
      <c r="J1431" t="s">
        <v>4481</v>
      </c>
    </row>
    <row r="1432" spans="1:10" x14ac:dyDescent="0.25">
      <c r="A1432" t="s">
        <v>4152</v>
      </c>
      <c r="B1432">
        <v>2021</v>
      </c>
      <c r="C1432" s="3">
        <v>2607</v>
      </c>
      <c r="D1432" t="s">
        <v>4232</v>
      </c>
      <c r="E1432" t="s">
        <v>4172</v>
      </c>
      <c r="F1432" t="s">
        <v>4198</v>
      </c>
      <c r="G1432" t="s">
        <v>103</v>
      </c>
      <c r="H1432" t="s">
        <v>4415</v>
      </c>
      <c r="J1432" t="s">
        <v>4481</v>
      </c>
    </row>
    <row r="1433" spans="1:10" x14ac:dyDescent="0.25">
      <c r="A1433" t="s">
        <v>4148</v>
      </c>
      <c r="B1433">
        <v>2011</v>
      </c>
      <c r="C1433" s="3">
        <v>2607</v>
      </c>
      <c r="D1433" t="s">
        <v>4223</v>
      </c>
      <c r="E1433" t="s">
        <v>4231</v>
      </c>
      <c r="F1433" t="s">
        <v>4180</v>
      </c>
      <c r="G1433" t="s">
        <v>103</v>
      </c>
      <c r="H1433" t="s">
        <v>4415</v>
      </c>
      <c r="J1433" t="s">
        <v>4481</v>
      </c>
    </row>
    <row r="1434" spans="1:10" x14ac:dyDescent="0.25">
      <c r="A1434" t="s">
        <v>4156</v>
      </c>
      <c r="B1434">
        <v>2010</v>
      </c>
      <c r="C1434" s="3">
        <v>2607</v>
      </c>
      <c r="D1434" t="s">
        <v>4231</v>
      </c>
      <c r="E1434" t="s">
        <v>4312</v>
      </c>
      <c r="F1434" t="s">
        <v>4291</v>
      </c>
      <c r="G1434" t="s">
        <v>103</v>
      </c>
      <c r="H1434" t="s">
        <v>4415</v>
      </c>
      <c r="J1434" t="s">
        <v>4481</v>
      </c>
    </row>
    <row r="1435" spans="1:10" x14ac:dyDescent="0.25">
      <c r="A1435" t="s">
        <v>4175</v>
      </c>
      <c r="B1435">
        <v>2011</v>
      </c>
      <c r="C1435" s="3">
        <v>2607</v>
      </c>
      <c r="D1435" t="s">
        <v>4203</v>
      </c>
      <c r="E1435" t="s">
        <v>4298</v>
      </c>
      <c r="F1435" t="s">
        <v>4305</v>
      </c>
      <c r="G1435" t="s">
        <v>104</v>
      </c>
      <c r="H1435" t="s">
        <v>160</v>
      </c>
      <c r="I1435" t="s">
        <v>4478</v>
      </c>
      <c r="J1435" t="s">
        <v>4481</v>
      </c>
    </row>
    <row r="1436" spans="1:10" x14ac:dyDescent="0.25">
      <c r="A1436" t="s">
        <v>4148</v>
      </c>
      <c r="B1436">
        <v>2018</v>
      </c>
      <c r="C1436" s="3">
        <v>2607</v>
      </c>
      <c r="D1436" t="s">
        <v>4165</v>
      </c>
      <c r="E1436" t="s">
        <v>4190</v>
      </c>
      <c r="F1436" t="s">
        <v>4158</v>
      </c>
      <c r="G1436" t="s">
        <v>104</v>
      </c>
      <c r="H1436" t="s">
        <v>160</v>
      </c>
      <c r="I1436" t="s">
        <v>4473</v>
      </c>
      <c r="J1436" t="s">
        <v>4481</v>
      </c>
    </row>
    <row r="1437" spans="1:10" x14ac:dyDescent="0.25">
      <c r="A1437" t="s">
        <v>4156</v>
      </c>
      <c r="B1437">
        <v>2020</v>
      </c>
      <c r="C1437" s="3">
        <v>2606</v>
      </c>
      <c r="D1437" t="s">
        <v>4165</v>
      </c>
      <c r="E1437" t="s">
        <v>4328</v>
      </c>
      <c r="F1437" t="s">
        <v>4157</v>
      </c>
      <c r="G1437" t="s">
        <v>103</v>
      </c>
      <c r="H1437" t="s">
        <v>4415</v>
      </c>
      <c r="J1437" t="s">
        <v>4481</v>
      </c>
    </row>
    <row r="1438" spans="1:10" x14ac:dyDescent="0.25">
      <c r="A1438" t="s">
        <v>4143</v>
      </c>
      <c r="B1438">
        <v>2011</v>
      </c>
      <c r="C1438" s="3">
        <v>2606</v>
      </c>
      <c r="D1438" t="s">
        <v>4232</v>
      </c>
      <c r="E1438" t="s">
        <v>4232</v>
      </c>
      <c r="F1438" t="s">
        <v>4274</v>
      </c>
      <c r="G1438" t="s">
        <v>103</v>
      </c>
      <c r="H1438" t="s">
        <v>4415</v>
      </c>
      <c r="J1438" t="s">
        <v>4481</v>
      </c>
    </row>
    <row r="1439" spans="1:10" x14ac:dyDescent="0.25">
      <c r="A1439" t="s">
        <v>4164</v>
      </c>
      <c r="B1439">
        <v>2019</v>
      </c>
      <c r="C1439" s="3">
        <v>2606</v>
      </c>
      <c r="D1439" t="s">
        <v>4181</v>
      </c>
      <c r="E1439" t="s">
        <v>4165</v>
      </c>
      <c r="F1439" t="s">
        <v>4337</v>
      </c>
      <c r="G1439" t="s">
        <v>104</v>
      </c>
      <c r="H1439" t="s">
        <v>160</v>
      </c>
      <c r="I1439" t="s">
        <v>4539</v>
      </c>
      <c r="J1439" t="s">
        <v>4481</v>
      </c>
    </row>
    <row r="1440" spans="1:10" x14ac:dyDescent="0.25">
      <c r="A1440" t="s">
        <v>4156</v>
      </c>
      <c r="B1440">
        <v>2019</v>
      </c>
      <c r="C1440" s="3">
        <v>2605</v>
      </c>
      <c r="D1440" t="s">
        <v>4282</v>
      </c>
      <c r="E1440" t="s">
        <v>4181</v>
      </c>
      <c r="F1440" t="s">
        <v>4257</v>
      </c>
      <c r="G1440" t="s">
        <v>104</v>
      </c>
      <c r="H1440" t="s">
        <v>160</v>
      </c>
      <c r="I1440" t="s">
        <v>4539</v>
      </c>
      <c r="J1440" t="s">
        <v>4481</v>
      </c>
    </row>
    <row r="1441" spans="1:10" x14ac:dyDescent="0.25">
      <c r="A1441" t="s">
        <v>4175</v>
      </c>
      <c r="B1441">
        <v>2012</v>
      </c>
      <c r="C1441" s="3">
        <v>2603</v>
      </c>
      <c r="D1441" t="s">
        <v>4282</v>
      </c>
      <c r="E1441" t="s">
        <v>4254</v>
      </c>
      <c r="F1441" t="s">
        <v>4331</v>
      </c>
      <c r="G1441" t="s">
        <v>104</v>
      </c>
      <c r="H1441" t="s">
        <v>160</v>
      </c>
      <c r="I1441" t="s">
        <v>4539</v>
      </c>
      <c r="J1441" t="s">
        <v>4481</v>
      </c>
    </row>
    <row r="1442" spans="1:10" x14ac:dyDescent="0.25">
      <c r="A1442" t="s">
        <v>4152</v>
      </c>
      <c r="B1442">
        <v>2013</v>
      </c>
      <c r="C1442" s="3">
        <v>2603</v>
      </c>
      <c r="D1442" t="s">
        <v>4203</v>
      </c>
      <c r="E1442" t="s">
        <v>4360</v>
      </c>
      <c r="F1442" t="s">
        <v>4448</v>
      </c>
      <c r="G1442" t="s">
        <v>104</v>
      </c>
      <c r="H1442" t="s">
        <v>160</v>
      </c>
      <c r="I1442" t="s">
        <v>4473</v>
      </c>
      <c r="J1442" t="s">
        <v>4481</v>
      </c>
    </row>
    <row r="1443" spans="1:10" x14ac:dyDescent="0.25">
      <c r="A1443" t="s">
        <v>4179</v>
      </c>
      <c r="B1443">
        <v>2017</v>
      </c>
      <c r="C1443" s="3">
        <v>2602</v>
      </c>
      <c r="D1443" t="s">
        <v>4165</v>
      </c>
      <c r="E1443" t="s">
        <v>4225</v>
      </c>
      <c r="F1443" t="s">
        <v>4198</v>
      </c>
      <c r="G1443" t="s">
        <v>103</v>
      </c>
      <c r="H1443" t="s">
        <v>4417</v>
      </c>
      <c r="J1443" t="s">
        <v>4481</v>
      </c>
    </row>
    <row r="1444" spans="1:10" x14ac:dyDescent="0.25">
      <c r="A1444" t="s">
        <v>4179</v>
      </c>
      <c r="B1444">
        <v>2013</v>
      </c>
      <c r="C1444" s="3">
        <v>2601</v>
      </c>
      <c r="D1444" t="s">
        <v>4244</v>
      </c>
      <c r="E1444" t="s">
        <v>4270</v>
      </c>
      <c r="F1444" t="s">
        <v>4430</v>
      </c>
      <c r="G1444" t="s">
        <v>103</v>
      </c>
      <c r="H1444" t="s">
        <v>4417</v>
      </c>
      <c r="J1444" t="s">
        <v>4481</v>
      </c>
    </row>
    <row r="1445" spans="1:10" x14ac:dyDescent="0.25">
      <c r="A1445" t="s">
        <v>4168</v>
      </c>
      <c r="B1445">
        <v>2019</v>
      </c>
      <c r="C1445" s="3">
        <v>2598</v>
      </c>
      <c r="D1445" t="s">
        <v>4286</v>
      </c>
      <c r="E1445" t="s">
        <v>4144</v>
      </c>
      <c r="F1445" t="s">
        <v>4337</v>
      </c>
      <c r="G1445" t="s">
        <v>104</v>
      </c>
      <c r="H1445" t="s">
        <v>160</v>
      </c>
      <c r="I1445" t="s">
        <v>4539</v>
      </c>
      <c r="J1445" t="s">
        <v>4481</v>
      </c>
    </row>
    <row r="1446" spans="1:10" x14ac:dyDescent="0.25">
      <c r="A1446" t="s">
        <v>4183</v>
      </c>
      <c r="B1446">
        <v>2011</v>
      </c>
      <c r="C1446" s="3">
        <v>2597</v>
      </c>
      <c r="D1446" t="s">
        <v>4282</v>
      </c>
      <c r="E1446" t="s">
        <v>4187</v>
      </c>
      <c r="F1446" t="s">
        <v>4310</v>
      </c>
      <c r="G1446" t="s">
        <v>103</v>
      </c>
      <c r="H1446" t="s">
        <v>4415</v>
      </c>
      <c r="J1446" t="s">
        <v>4481</v>
      </c>
    </row>
    <row r="1447" spans="1:10" x14ac:dyDescent="0.25">
      <c r="A1447" t="s">
        <v>4148</v>
      </c>
      <c r="B1447">
        <v>2020</v>
      </c>
      <c r="C1447" s="3">
        <v>2596</v>
      </c>
      <c r="D1447" t="s">
        <v>4161</v>
      </c>
      <c r="E1447" t="s">
        <v>4213</v>
      </c>
      <c r="F1447" t="s">
        <v>4169</v>
      </c>
      <c r="G1447" t="s">
        <v>104</v>
      </c>
      <c r="H1447" t="s">
        <v>160</v>
      </c>
      <c r="I1447" t="s">
        <v>4478</v>
      </c>
      <c r="J1447" t="s">
        <v>4481</v>
      </c>
    </row>
    <row r="1448" spans="1:10" x14ac:dyDescent="0.25">
      <c r="A1448" t="s">
        <v>4171</v>
      </c>
      <c r="B1448">
        <v>2019</v>
      </c>
      <c r="C1448" s="3">
        <v>2596</v>
      </c>
      <c r="D1448" t="s">
        <v>4205</v>
      </c>
      <c r="E1448" t="s">
        <v>4190</v>
      </c>
      <c r="F1448" t="s">
        <v>4276</v>
      </c>
      <c r="G1448" t="s">
        <v>104</v>
      </c>
      <c r="H1448" t="s">
        <v>160</v>
      </c>
      <c r="I1448" t="s">
        <v>4539</v>
      </c>
      <c r="J1448" t="s">
        <v>4481</v>
      </c>
    </row>
    <row r="1449" spans="1:10" x14ac:dyDescent="0.25">
      <c r="A1449" t="s">
        <v>4160</v>
      </c>
      <c r="B1449">
        <v>2016</v>
      </c>
      <c r="C1449" s="3">
        <v>2595</v>
      </c>
      <c r="D1449" t="s">
        <v>4241</v>
      </c>
      <c r="E1449" t="s">
        <v>4288</v>
      </c>
      <c r="F1449" t="s">
        <v>4178</v>
      </c>
      <c r="G1449" t="s">
        <v>103</v>
      </c>
      <c r="H1449" t="s">
        <v>4417</v>
      </c>
      <c r="J1449" t="s">
        <v>4481</v>
      </c>
    </row>
    <row r="1450" spans="1:10" x14ac:dyDescent="0.25">
      <c r="A1450" t="s">
        <v>4179</v>
      </c>
      <c r="B1450">
        <v>2021</v>
      </c>
      <c r="C1450" s="3">
        <v>2594</v>
      </c>
      <c r="D1450" t="s">
        <v>4157</v>
      </c>
      <c r="E1450" t="s">
        <v>4198</v>
      </c>
      <c r="F1450" t="s">
        <v>4218</v>
      </c>
      <c r="G1450" t="s">
        <v>104</v>
      </c>
      <c r="H1450" t="s">
        <v>160</v>
      </c>
      <c r="I1450" t="s">
        <v>4478</v>
      </c>
      <c r="J1450" t="s">
        <v>4481</v>
      </c>
    </row>
    <row r="1451" spans="1:10" x14ac:dyDescent="0.25">
      <c r="A1451" t="s">
        <v>4171</v>
      </c>
      <c r="B1451">
        <v>2011</v>
      </c>
      <c r="C1451" s="3">
        <v>2592</v>
      </c>
      <c r="D1451" t="s">
        <v>4282</v>
      </c>
      <c r="E1451" t="s">
        <v>4273</v>
      </c>
      <c r="F1451" t="s">
        <v>4304</v>
      </c>
      <c r="G1451" t="s">
        <v>104</v>
      </c>
      <c r="H1451" t="s">
        <v>160</v>
      </c>
      <c r="I1451" t="s">
        <v>4478</v>
      </c>
      <c r="J1451" t="s">
        <v>4481</v>
      </c>
    </row>
    <row r="1452" spans="1:10" x14ac:dyDescent="0.25">
      <c r="A1452" t="s">
        <v>4175</v>
      </c>
      <c r="B1452">
        <v>2013</v>
      </c>
      <c r="C1452" s="3">
        <v>2591</v>
      </c>
      <c r="D1452" t="s">
        <v>4187</v>
      </c>
      <c r="E1452" t="s">
        <v>4201</v>
      </c>
      <c r="F1452" t="s">
        <v>4330</v>
      </c>
      <c r="G1452" t="s">
        <v>103</v>
      </c>
      <c r="H1452" t="s">
        <v>4417</v>
      </c>
      <c r="J1452" t="s">
        <v>4481</v>
      </c>
    </row>
    <row r="1453" spans="1:10" x14ac:dyDescent="0.25">
      <c r="A1453" t="s">
        <v>4175</v>
      </c>
      <c r="B1453">
        <v>2020</v>
      </c>
      <c r="C1453" s="3">
        <v>2591</v>
      </c>
      <c r="D1453" t="s">
        <v>4208</v>
      </c>
      <c r="E1453" t="s">
        <v>4312</v>
      </c>
      <c r="F1453" t="s">
        <v>4150</v>
      </c>
      <c r="G1453" t="s">
        <v>104</v>
      </c>
      <c r="H1453" t="s">
        <v>160</v>
      </c>
      <c r="I1453" t="s">
        <v>4478</v>
      </c>
      <c r="J1453" t="s">
        <v>4481</v>
      </c>
    </row>
    <row r="1454" spans="1:10" x14ac:dyDescent="0.25">
      <c r="A1454" t="s">
        <v>4152</v>
      </c>
      <c r="B1454">
        <v>2018</v>
      </c>
      <c r="C1454" s="3">
        <v>2591</v>
      </c>
      <c r="D1454" t="s">
        <v>4290</v>
      </c>
      <c r="E1454" t="s">
        <v>4260</v>
      </c>
      <c r="F1454" t="s">
        <v>4178</v>
      </c>
      <c r="G1454" t="s">
        <v>104</v>
      </c>
      <c r="H1454" t="s">
        <v>160</v>
      </c>
      <c r="I1454" t="s">
        <v>4473</v>
      </c>
      <c r="J1454" t="s">
        <v>4481</v>
      </c>
    </row>
    <row r="1455" spans="1:10" x14ac:dyDescent="0.25">
      <c r="A1455" t="s">
        <v>4160</v>
      </c>
      <c r="B1455">
        <v>2020</v>
      </c>
      <c r="C1455" s="3">
        <v>2590</v>
      </c>
      <c r="D1455" t="s">
        <v>4173</v>
      </c>
      <c r="E1455" t="s">
        <v>4328</v>
      </c>
      <c r="F1455" t="s">
        <v>4227</v>
      </c>
      <c r="G1455" t="s">
        <v>103</v>
      </c>
      <c r="H1455" t="s">
        <v>4415</v>
      </c>
      <c r="J1455" t="s">
        <v>4481</v>
      </c>
    </row>
    <row r="1456" spans="1:10" x14ac:dyDescent="0.25">
      <c r="A1456" t="s">
        <v>4175</v>
      </c>
      <c r="B1456">
        <v>2019</v>
      </c>
      <c r="C1456" s="3">
        <v>2589</v>
      </c>
      <c r="D1456" t="s">
        <v>4230</v>
      </c>
      <c r="E1456" t="s">
        <v>4161</v>
      </c>
      <c r="F1456" t="s">
        <v>4233</v>
      </c>
      <c r="G1456" t="s">
        <v>104</v>
      </c>
      <c r="H1456" t="s">
        <v>160</v>
      </c>
      <c r="I1456" t="s">
        <v>4539</v>
      </c>
      <c r="J1456" t="s">
        <v>4481</v>
      </c>
    </row>
    <row r="1457" spans="1:10" x14ac:dyDescent="0.25">
      <c r="A1457" t="s">
        <v>4183</v>
      </c>
      <c r="B1457">
        <v>2017</v>
      </c>
      <c r="C1457" s="3">
        <v>2586</v>
      </c>
      <c r="D1457" t="s">
        <v>4177</v>
      </c>
      <c r="E1457" t="s">
        <v>4184</v>
      </c>
      <c r="F1457" t="s">
        <v>4207</v>
      </c>
      <c r="G1457" t="s">
        <v>103</v>
      </c>
      <c r="H1457" t="s">
        <v>4417</v>
      </c>
      <c r="J1457" t="s">
        <v>4481</v>
      </c>
    </row>
    <row r="1458" spans="1:10" x14ac:dyDescent="0.25">
      <c r="A1458" t="s">
        <v>4164</v>
      </c>
      <c r="B1458">
        <v>2011</v>
      </c>
      <c r="C1458" s="3">
        <v>2584</v>
      </c>
      <c r="D1458" t="s">
        <v>4232</v>
      </c>
      <c r="E1458" t="s">
        <v>4231</v>
      </c>
      <c r="F1458" t="s">
        <v>4379</v>
      </c>
      <c r="G1458" t="s">
        <v>104</v>
      </c>
      <c r="H1458" t="s">
        <v>160</v>
      </c>
      <c r="I1458" t="s">
        <v>4478</v>
      </c>
      <c r="J1458" t="s">
        <v>4481</v>
      </c>
    </row>
    <row r="1459" spans="1:10" x14ac:dyDescent="0.25">
      <c r="A1459" t="s">
        <v>4168</v>
      </c>
      <c r="B1459">
        <v>2011</v>
      </c>
      <c r="C1459" s="3">
        <v>2583</v>
      </c>
      <c r="D1459" t="s">
        <v>4238</v>
      </c>
      <c r="E1459" t="s">
        <v>4312</v>
      </c>
      <c r="F1459" t="s">
        <v>4368</v>
      </c>
      <c r="G1459" t="s">
        <v>104</v>
      </c>
      <c r="H1459" t="s">
        <v>160</v>
      </c>
      <c r="I1459" t="s">
        <v>4478</v>
      </c>
      <c r="J1459" t="s">
        <v>4481</v>
      </c>
    </row>
    <row r="1460" spans="1:10" x14ac:dyDescent="0.25">
      <c r="A1460" t="s">
        <v>4143</v>
      </c>
      <c r="B1460">
        <v>2019</v>
      </c>
      <c r="C1460" s="3">
        <v>2581</v>
      </c>
      <c r="D1460" t="s">
        <v>4235</v>
      </c>
      <c r="E1460" t="s">
        <v>4178</v>
      </c>
      <c r="F1460" t="s">
        <v>4411</v>
      </c>
      <c r="G1460" t="s">
        <v>104</v>
      </c>
      <c r="H1460" t="s">
        <v>160</v>
      </c>
      <c r="I1460" t="s">
        <v>4539</v>
      </c>
      <c r="J1460" t="s">
        <v>4481</v>
      </c>
    </row>
    <row r="1461" spans="1:10" x14ac:dyDescent="0.25">
      <c r="A1461" t="s">
        <v>4179</v>
      </c>
      <c r="B1461">
        <v>2011</v>
      </c>
      <c r="C1461" s="3">
        <v>2578</v>
      </c>
      <c r="D1461" t="s">
        <v>4244</v>
      </c>
      <c r="E1461" t="s">
        <v>4180</v>
      </c>
      <c r="F1461" t="s">
        <v>4254</v>
      </c>
      <c r="G1461" t="s">
        <v>103</v>
      </c>
      <c r="H1461" t="s">
        <v>4415</v>
      </c>
      <c r="J1461" t="s">
        <v>4481</v>
      </c>
    </row>
    <row r="1462" spans="1:10" x14ac:dyDescent="0.25">
      <c r="A1462" t="s">
        <v>4156</v>
      </c>
      <c r="B1462">
        <v>2017</v>
      </c>
      <c r="C1462" s="3">
        <v>2577</v>
      </c>
      <c r="D1462" t="s">
        <v>4149</v>
      </c>
      <c r="E1462" t="s">
        <v>4290</v>
      </c>
      <c r="F1462" t="s">
        <v>4256</v>
      </c>
      <c r="G1462" t="s">
        <v>104</v>
      </c>
      <c r="H1462" t="s">
        <v>160</v>
      </c>
      <c r="I1462" t="s">
        <v>4473</v>
      </c>
      <c r="J1462" t="s">
        <v>4481</v>
      </c>
    </row>
    <row r="1463" spans="1:10" x14ac:dyDescent="0.25">
      <c r="A1463" t="s">
        <v>4164</v>
      </c>
      <c r="B1463">
        <v>2016</v>
      </c>
      <c r="C1463" s="3">
        <v>2576</v>
      </c>
      <c r="D1463" t="s">
        <v>4190</v>
      </c>
      <c r="E1463" t="s">
        <v>4178</v>
      </c>
      <c r="F1463" t="s">
        <v>4256</v>
      </c>
      <c r="G1463" t="s">
        <v>103</v>
      </c>
      <c r="H1463" t="s">
        <v>4417</v>
      </c>
      <c r="J1463" t="s">
        <v>4481</v>
      </c>
    </row>
    <row r="1464" spans="1:10" x14ac:dyDescent="0.25">
      <c r="A1464" t="s">
        <v>4168</v>
      </c>
      <c r="B1464">
        <v>2013</v>
      </c>
      <c r="C1464" s="3">
        <v>2576</v>
      </c>
      <c r="D1464" t="s">
        <v>4177</v>
      </c>
      <c r="E1464" t="s">
        <v>4231</v>
      </c>
      <c r="F1464" t="s">
        <v>4408</v>
      </c>
      <c r="G1464" t="s">
        <v>103</v>
      </c>
      <c r="H1464" t="s">
        <v>4417</v>
      </c>
      <c r="J1464" t="s">
        <v>4481</v>
      </c>
    </row>
    <row r="1465" spans="1:10" x14ac:dyDescent="0.25">
      <c r="A1465" t="s">
        <v>4175</v>
      </c>
      <c r="B1465">
        <v>2011</v>
      </c>
      <c r="C1465" s="3">
        <v>2567</v>
      </c>
      <c r="D1465" t="s">
        <v>4187</v>
      </c>
      <c r="E1465" t="s">
        <v>4201</v>
      </c>
      <c r="F1465" t="s">
        <v>4254</v>
      </c>
      <c r="G1465" t="s">
        <v>103</v>
      </c>
      <c r="H1465" t="s">
        <v>4415</v>
      </c>
      <c r="J1465" t="s">
        <v>4481</v>
      </c>
    </row>
    <row r="1466" spans="1:10" x14ac:dyDescent="0.25">
      <c r="A1466" t="s">
        <v>4156</v>
      </c>
      <c r="B1466">
        <v>2016</v>
      </c>
      <c r="C1466" s="3">
        <v>2567</v>
      </c>
      <c r="D1466" t="s">
        <v>4180</v>
      </c>
      <c r="E1466" t="s">
        <v>4225</v>
      </c>
      <c r="F1466" t="s">
        <v>4191</v>
      </c>
      <c r="G1466" t="s">
        <v>103</v>
      </c>
      <c r="H1466" t="s">
        <v>4417</v>
      </c>
      <c r="J1466" t="s">
        <v>4481</v>
      </c>
    </row>
    <row r="1467" spans="1:10" x14ac:dyDescent="0.25">
      <c r="A1467" t="s">
        <v>4168</v>
      </c>
      <c r="B1467">
        <v>2017</v>
      </c>
      <c r="C1467" s="3">
        <v>2565</v>
      </c>
      <c r="D1467" t="s">
        <v>4205</v>
      </c>
      <c r="E1467" t="s">
        <v>4149</v>
      </c>
      <c r="F1467" t="s">
        <v>4191</v>
      </c>
      <c r="G1467" t="s">
        <v>104</v>
      </c>
      <c r="H1467" t="s">
        <v>160</v>
      </c>
      <c r="I1467" t="s">
        <v>4473</v>
      </c>
      <c r="J1467" t="s">
        <v>4481</v>
      </c>
    </row>
    <row r="1468" spans="1:10" x14ac:dyDescent="0.25">
      <c r="A1468" t="s">
        <v>4164</v>
      </c>
      <c r="B1468">
        <v>2020</v>
      </c>
      <c r="C1468" s="3">
        <v>2563</v>
      </c>
      <c r="D1468" t="s">
        <v>4260</v>
      </c>
      <c r="E1468" t="s">
        <v>4162</v>
      </c>
      <c r="F1468" t="s">
        <v>4225</v>
      </c>
      <c r="G1468" t="s">
        <v>103</v>
      </c>
      <c r="H1468" t="s">
        <v>4415</v>
      </c>
      <c r="J1468" t="s">
        <v>4481</v>
      </c>
    </row>
    <row r="1469" spans="1:10" x14ac:dyDescent="0.25">
      <c r="A1469" t="s">
        <v>4148</v>
      </c>
      <c r="B1469">
        <v>2013</v>
      </c>
      <c r="C1469" s="3">
        <v>2563</v>
      </c>
      <c r="D1469" t="s">
        <v>4295</v>
      </c>
      <c r="E1469" t="s">
        <v>4299</v>
      </c>
      <c r="F1469" t="s">
        <v>4468</v>
      </c>
      <c r="G1469" t="s">
        <v>104</v>
      </c>
      <c r="H1469" t="s">
        <v>160</v>
      </c>
      <c r="I1469" t="s">
        <v>4473</v>
      </c>
      <c r="J1469" t="s">
        <v>4481</v>
      </c>
    </row>
    <row r="1470" spans="1:10" x14ac:dyDescent="0.25">
      <c r="A1470" t="s">
        <v>4160</v>
      </c>
      <c r="B1470">
        <v>2012</v>
      </c>
      <c r="C1470" s="3">
        <v>2559</v>
      </c>
      <c r="D1470" t="s">
        <v>4205</v>
      </c>
      <c r="E1470" t="s">
        <v>4286</v>
      </c>
      <c r="F1470" t="s">
        <v>4354</v>
      </c>
      <c r="G1470" t="s">
        <v>104</v>
      </c>
      <c r="H1470" t="s">
        <v>160</v>
      </c>
      <c r="I1470" t="s">
        <v>4539</v>
      </c>
      <c r="J1470" t="s">
        <v>4481</v>
      </c>
    </row>
    <row r="1471" spans="1:10" x14ac:dyDescent="0.25">
      <c r="A1471" t="s">
        <v>4171</v>
      </c>
      <c r="B1471">
        <v>2017</v>
      </c>
      <c r="C1471" s="3">
        <v>2559</v>
      </c>
      <c r="D1471" t="s">
        <v>4181</v>
      </c>
      <c r="E1471" t="s">
        <v>4210</v>
      </c>
      <c r="F1471" t="s">
        <v>4162</v>
      </c>
      <c r="G1471" t="s">
        <v>104</v>
      </c>
      <c r="H1471" t="s">
        <v>160</v>
      </c>
      <c r="I1471" t="s">
        <v>4473</v>
      </c>
      <c r="J1471" t="s">
        <v>4481</v>
      </c>
    </row>
    <row r="1472" spans="1:10" x14ac:dyDescent="0.25">
      <c r="A1472" t="s">
        <v>4186</v>
      </c>
      <c r="B1472">
        <v>2017</v>
      </c>
      <c r="C1472" s="3">
        <v>2556</v>
      </c>
      <c r="D1472" t="s">
        <v>4286</v>
      </c>
      <c r="E1472" t="s">
        <v>4181</v>
      </c>
      <c r="F1472" t="s">
        <v>4217</v>
      </c>
      <c r="G1472" t="s">
        <v>103</v>
      </c>
      <c r="H1472" t="s">
        <v>4417</v>
      </c>
      <c r="J1472" t="s">
        <v>4481</v>
      </c>
    </row>
    <row r="1473" spans="1:10" x14ac:dyDescent="0.25">
      <c r="A1473" t="s">
        <v>4168</v>
      </c>
      <c r="B1473">
        <v>2012</v>
      </c>
      <c r="C1473" s="3">
        <v>2556</v>
      </c>
      <c r="D1473" t="s">
        <v>4232</v>
      </c>
      <c r="E1473" t="s">
        <v>4243</v>
      </c>
      <c r="F1473" t="s">
        <v>4332</v>
      </c>
      <c r="G1473" t="s">
        <v>104</v>
      </c>
      <c r="H1473" t="s">
        <v>160</v>
      </c>
      <c r="I1473" t="s">
        <v>4539</v>
      </c>
      <c r="J1473" t="s">
        <v>4481</v>
      </c>
    </row>
    <row r="1474" spans="1:10" x14ac:dyDescent="0.25">
      <c r="A1474" t="s">
        <v>4171</v>
      </c>
      <c r="B1474">
        <v>2012</v>
      </c>
      <c r="C1474" s="3">
        <v>2556</v>
      </c>
      <c r="D1474" t="s">
        <v>4236</v>
      </c>
      <c r="E1474" t="s">
        <v>4310</v>
      </c>
      <c r="F1474" t="s">
        <v>4423</v>
      </c>
      <c r="G1474" t="s">
        <v>104</v>
      </c>
      <c r="H1474" t="s">
        <v>160</v>
      </c>
      <c r="I1474" t="s">
        <v>4539</v>
      </c>
      <c r="J1474" t="s">
        <v>4481</v>
      </c>
    </row>
    <row r="1475" spans="1:10" x14ac:dyDescent="0.25">
      <c r="A1475" t="s">
        <v>4152</v>
      </c>
      <c r="B1475">
        <v>2020</v>
      </c>
      <c r="C1475" s="3">
        <v>2555</v>
      </c>
      <c r="D1475" t="s">
        <v>4261</v>
      </c>
      <c r="E1475" t="s">
        <v>4261</v>
      </c>
      <c r="F1475" t="s">
        <v>4217</v>
      </c>
      <c r="G1475" t="s">
        <v>104</v>
      </c>
      <c r="H1475" t="s">
        <v>160</v>
      </c>
      <c r="I1475" t="s">
        <v>4478</v>
      </c>
      <c r="J1475" t="s">
        <v>4481</v>
      </c>
    </row>
    <row r="1476" spans="1:10" x14ac:dyDescent="0.25">
      <c r="A1476" t="s">
        <v>4164</v>
      </c>
      <c r="B1476">
        <v>2017</v>
      </c>
      <c r="C1476" s="3">
        <v>2554</v>
      </c>
      <c r="D1476" t="s">
        <v>4187</v>
      </c>
      <c r="E1476" t="s">
        <v>4232</v>
      </c>
      <c r="F1476" t="s">
        <v>4199</v>
      </c>
      <c r="G1476" t="s">
        <v>104</v>
      </c>
      <c r="H1476" t="s">
        <v>160</v>
      </c>
      <c r="I1476" t="s">
        <v>4473</v>
      </c>
      <c r="J1476" t="s">
        <v>4481</v>
      </c>
    </row>
    <row r="1477" spans="1:10" x14ac:dyDescent="0.25">
      <c r="A1477" t="s">
        <v>4164</v>
      </c>
      <c r="B1477">
        <v>2012</v>
      </c>
      <c r="C1477" s="3">
        <v>2553</v>
      </c>
      <c r="D1477" t="s">
        <v>4223</v>
      </c>
      <c r="E1477" t="s">
        <v>4248</v>
      </c>
      <c r="F1477" t="s">
        <v>4382</v>
      </c>
      <c r="G1477" t="s">
        <v>104</v>
      </c>
      <c r="H1477" t="s">
        <v>160</v>
      </c>
      <c r="I1477" t="s">
        <v>4539</v>
      </c>
      <c r="J1477" t="s">
        <v>4481</v>
      </c>
    </row>
    <row r="1478" spans="1:10" x14ac:dyDescent="0.25">
      <c r="A1478" t="s">
        <v>4175</v>
      </c>
      <c r="B1478">
        <v>2017</v>
      </c>
      <c r="C1478" s="3">
        <v>2553</v>
      </c>
      <c r="D1478" t="s">
        <v>4245</v>
      </c>
      <c r="E1478" t="s">
        <v>4261</v>
      </c>
      <c r="F1478" t="s">
        <v>4195</v>
      </c>
      <c r="G1478" t="s">
        <v>104</v>
      </c>
      <c r="H1478" t="s">
        <v>160</v>
      </c>
      <c r="I1478" t="s">
        <v>4473</v>
      </c>
      <c r="J1478" t="s">
        <v>4481</v>
      </c>
    </row>
    <row r="1479" spans="1:10" x14ac:dyDescent="0.25">
      <c r="A1479" t="s">
        <v>4171</v>
      </c>
      <c r="B1479">
        <v>2011</v>
      </c>
      <c r="C1479" s="3">
        <v>2552</v>
      </c>
      <c r="D1479" t="s">
        <v>4282</v>
      </c>
      <c r="E1479" t="s">
        <v>4236</v>
      </c>
      <c r="F1479" t="s">
        <v>4259</v>
      </c>
      <c r="G1479" t="s">
        <v>103</v>
      </c>
      <c r="H1479" t="s">
        <v>4415</v>
      </c>
      <c r="J1479" t="s">
        <v>4481</v>
      </c>
    </row>
    <row r="1480" spans="1:10" x14ac:dyDescent="0.25">
      <c r="A1480" t="s">
        <v>4143</v>
      </c>
      <c r="B1480">
        <v>2017</v>
      </c>
      <c r="C1480" s="3">
        <v>2552</v>
      </c>
      <c r="D1480" t="s">
        <v>4165</v>
      </c>
      <c r="E1480" t="s">
        <v>4282</v>
      </c>
      <c r="F1480" t="s">
        <v>4166</v>
      </c>
      <c r="G1480" t="s">
        <v>103</v>
      </c>
      <c r="H1480" t="s">
        <v>4417</v>
      </c>
      <c r="J1480" t="s">
        <v>4481</v>
      </c>
    </row>
    <row r="1481" spans="1:10" x14ac:dyDescent="0.25">
      <c r="A1481" t="s">
        <v>4143</v>
      </c>
      <c r="B1481">
        <v>2013</v>
      </c>
      <c r="C1481" s="3">
        <v>2552</v>
      </c>
      <c r="D1481" t="s">
        <v>4187</v>
      </c>
      <c r="E1481" t="s">
        <v>4371</v>
      </c>
      <c r="F1481" t="s">
        <v>4422</v>
      </c>
      <c r="G1481" t="s">
        <v>104</v>
      </c>
      <c r="H1481" t="s">
        <v>160</v>
      </c>
      <c r="I1481" t="s">
        <v>4473</v>
      </c>
      <c r="J1481" t="s">
        <v>4481</v>
      </c>
    </row>
    <row r="1482" spans="1:10" x14ac:dyDescent="0.25">
      <c r="A1482" t="s">
        <v>4164</v>
      </c>
      <c r="B1482">
        <v>2013</v>
      </c>
      <c r="C1482" s="3">
        <v>2550</v>
      </c>
      <c r="D1482" t="s">
        <v>4206</v>
      </c>
      <c r="E1482" t="s">
        <v>4270</v>
      </c>
      <c r="F1482" t="s">
        <v>4302</v>
      </c>
      <c r="G1482" t="s">
        <v>103</v>
      </c>
      <c r="H1482" t="s">
        <v>4417</v>
      </c>
      <c r="J1482" t="s">
        <v>4481</v>
      </c>
    </row>
    <row r="1483" spans="1:10" x14ac:dyDescent="0.25">
      <c r="A1483" t="s">
        <v>4152</v>
      </c>
      <c r="B1483">
        <v>2017</v>
      </c>
      <c r="C1483" s="3">
        <v>2549</v>
      </c>
      <c r="D1483" t="s">
        <v>4244</v>
      </c>
      <c r="E1483" t="s">
        <v>4206</v>
      </c>
      <c r="F1483" t="s">
        <v>4145</v>
      </c>
      <c r="G1483" t="s">
        <v>103</v>
      </c>
      <c r="H1483" t="s">
        <v>4417</v>
      </c>
      <c r="J1483" t="s">
        <v>4481</v>
      </c>
    </row>
    <row r="1484" spans="1:10" x14ac:dyDescent="0.25">
      <c r="A1484" t="s">
        <v>4160</v>
      </c>
      <c r="B1484">
        <v>2017</v>
      </c>
      <c r="C1484" s="3">
        <v>2548</v>
      </c>
      <c r="D1484" t="s">
        <v>4188</v>
      </c>
      <c r="E1484" t="s">
        <v>4187</v>
      </c>
      <c r="F1484" t="s">
        <v>4195</v>
      </c>
      <c r="G1484" t="s">
        <v>104</v>
      </c>
      <c r="H1484" t="s">
        <v>160</v>
      </c>
      <c r="I1484" t="s">
        <v>4473</v>
      </c>
      <c r="J1484" t="s">
        <v>4481</v>
      </c>
    </row>
    <row r="1485" spans="1:10" x14ac:dyDescent="0.25">
      <c r="A1485" t="s">
        <v>4186</v>
      </c>
      <c r="B1485">
        <v>2019</v>
      </c>
      <c r="C1485" s="3">
        <v>2547</v>
      </c>
      <c r="D1485" t="s">
        <v>4202</v>
      </c>
      <c r="E1485" t="s">
        <v>4227</v>
      </c>
      <c r="F1485" t="s">
        <v>4347</v>
      </c>
      <c r="G1485" t="s">
        <v>104</v>
      </c>
      <c r="H1485" t="s">
        <v>160</v>
      </c>
      <c r="I1485" t="s">
        <v>4539</v>
      </c>
      <c r="J1485" t="s">
        <v>4481</v>
      </c>
    </row>
    <row r="1486" spans="1:10" x14ac:dyDescent="0.25">
      <c r="A1486" t="s">
        <v>4171</v>
      </c>
      <c r="B1486">
        <v>2013</v>
      </c>
      <c r="C1486" s="3">
        <v>2545</v>
      </c>
      <c r="D1486" t="s">
        <v>4201</v>
      </c>
      <c r="E1486" t="s">
        <v>4263</v>
      </c>
      <c r="F1486" t="s">
        <v>4500</v>
      </c>
      <c r="G1486" t="s">
        <v>103</v>
      </c>
      <c r="H1486" t="s">
        <v>4417</v>
      </c>
      <c r="J1486" t="s">
        <v>4481</v>
      </c>
    </row>
    <row r="1487" spans="1:10" x14ac:dyDescent="0.25">
      <c r="A1487" t="s">
        <v>4168</v>
      </c>
      <c r="B1487">
        <v>2011</v>
      </c>
      <c r="C1487" s="3">
        <v>2544</v>
      </c>
      <c r="D1487" t="s">
        <v>4238</v>
      </c>
      <c r="E1487" t="s">
        <v>4202</v>
      </c>
      <c r="F1487" t="s">
        <v>4360</v>
      </c>
      <c r="G1487" t="s">
        <v>103</v>
      </c>
      <c r="H1487" t="s">
        <v>4415</v>
      </c>
      <c r="J1487" t="s">
        <v>4481</v>
      </c>
    </row>
    <row r="1488" spans="1:10" x14ac:dyDescent="0.25">
      <c r="A1488" t="s">
        <v>4160</v>
      </c>
      <c r="B1488">
        <v>2013</v>
      </c>
      <c r="C1488" s="3">
        <v>2544</v>
      </c>
      <c r="D1488" t="s">
        <v>4188</v>
      </c>
      <c r="E1488" t="s">
        <v>4223</v>
      </c>
      <c r="F1488" t="s">
        <v>4313</v>
      </c>
      <c r="G1488" t="s">
        <v>103</v>
      </c>
      <c r="H1488" t="s">
        <v>4417</v>
      </c>
      <c r="J1488" t="s">
        <v>4481</v>
      </c>
    </row>
    <row r="1489" spans="1:10" x14ac:dyDescent="0.25">
      <c r="A1489" t="s">
        <v>4183</v>
      </c>
      <c r="B1489">
        <v>2015</v>
      </c>
      <c r="C1489" s="3">
        <v>2542</v>
      </c>
      <c r="D1489" t="s">
        <v>4176</v>
      </c>
      <c r="E1489" t="s">
        <v>4239</v>
      </c>
      <c r="F1489" t="s">
        <v>4210</v>
      </c>
      <c r="G1489" t="s">
        <v>103</v>
      </c>
      <c r="H1489" t="s">
        <v>4417</v>
      </c>
      <c r="J1489" t="s">
        <v>4481</v>
      </c>
    </row>
    <row r="1490" spans="1:10" x14ac:dyDescent="0.25">
      <c r="A1490" t="s">
        <v>4152</v>
      </c>
      <c r="B1490">
        <v>2014</v>
      </c>
      <c r="C1490" s="3">
        <v>2540</v>
      </c>
      <c r="D1490" t="s">
        <v>4286</v>
      </c>
      <c r="E1490" t="s">
        <v>4187</v>
      </c>
      <c r="F1490" t="s">
        <v>4361</v>
      </c>
      <c r="G1490" t="s">
        <v>103</v>
      </c>
      <c r="H1490" t="s">
        <v>4417</v>
      </c>
      <c r="J1490" t="s">
        <v>4481</v>
      </c>
    </row>
    <row r="1491" spans="1:10" x14ac:dyDescent="0.25">
      <c r="A1491" t="s">
        <v>4183</v>
      </c>
      <c r="B1491">
        <v>2013</v>
      </c>
      <c r="C1491" s="3">
        <v>2539</v>
      </c>
      <c r="D1491" t="s">
        <v>4286</v>
      </c>
      <c r="E1491" t="s">
        <v>4231</v>
      </c>
      <c r="F1491" t="s">
        <v>4383</v>
      </c>
      <c r="G1491" t="s">
        <v>104</v>
      </c>
      <c r="H1491" t="s">
        <v>160</v>
      </c>
      <c r="I1491" t="s">
        <v>4473</v>
      </c>
      <c r="J1491" t="s">
        <v>4481</v>
      </c>
    </row>
    <row r="1492" spans="1:10" x14ac:dyDescent="0.25">
      <c r="A1492" t="s">
        <v>4148</v>
      </c>
      <c r="B1492">
        <v>2017</v>
      </c>
      <c r="C1492" s="3">
        <v>2538</v>
      </c>
      <c r="D1492" t="s">
        <v>4187</v>
      </c>
      <c r="E1492" t="s">
        <v>4265</v>
      </c>
      <c r="F1492" t="s">
        <v>4199</v>
      </c>
      <c r="G1492" t="s">
        <v>103</v>
      </c>
      <c r="H1492" t="s">
        <v>4417</v>
      </c>
      <c r="J1492" t="s">
        <v>4481</v>
      </c>
    </row>
    <row r="1493" spans="1:10" x14ac:dyDescent="0.25">
      <c r="A1493" t="s">
        <v>4156</v>
      </c>
      <c r="B1493">
        <v>2013</v>
      </c>
      <c r="C1493" s="3">
        <v>2538</v>
      </c>
      <c r="D1493" t="s">
        <v>4238</v>
      </c>
      <c r="E1493" t="s">
        <v>4295</v>
      </c>
      <c r="F1493" t="s">
        <v>4299</v>
      </c>
      <c r="G1493" t="s">
        <v>103</v>
      </c>
      <c r="H1493" t="s">
        <v>4417</v>
      </c>
      <c r="J1493" t="s">
        <v>4481</v>
      </c>
    </row>
    <row r="1494" spans="1:10" x14ac:dyDescent="0.25">
      <c r="A1494" t="s">
        <v>4160</v>
      </c>
      <c r="B1494">
        <v>2019</v>
      </c>
      <c r="C1494" s="3">
        <v>2537</v>
      </c>
      <c r="D1494" t="s">
        <v>4173</v>
      </c>
      <c r="E1494" t="s">
        <v>4165</v>
      </c>
      <c r="F1494" t="s">
        <v>4256</v>
      </c>
      <c r="G1494" t="s">
        <v>103</v>
      </c>
      <c r="H1494" t="s">
        <v>4415</v>
      </c>
      <c r="J1494" t="s">
        <v>4481</v>
      </c>
    </row>
    <row r="1495" spans="1:10" x14ac:dyDescent="0.25">
      <c r="A1495" t="s">
        <v>4164</v>
      </c>
      <c r="B1495">
        <v>2014</v>
      </c>
      <c r="C1495" s="3">
        <v>2536</v>
      </c>
      <c r="D1495" t="s">
        <v>4176</v>
      </c>
      <c r="E1495" t="s">
        <v>4241</v>
      </c>
      <c r="F1495" t="s">
        <v>4282</v>
      </c>
      <c r="G1495" t="s">
        <v>103</v>
      </c>
      <c r="H1495" t="s">
        <v>4417</v>
      </c>
      <c r="J1495" t="s">
        <v>4481</v>
      </c>
    </row>
    <row r="1496" spans="1:10" x14ac:dyDescent="0.25">
      <c r="A1496" t="s">
        <v>4183</v>
      </c>
      <c r="B1496">
        <v>2019</v>
      </c>
      <c r="C1496" s="3">
        <v>2536</v>
      </c>
      <c r="D1496" t="s">
        <v>4187</v>
      </c>
      <c r="E1496" t="s">
        <v>4232</v>
      </c>
      <c r="F1496" t="s">
        <v>4226</v>
      </c>
      <c r="G1496" t="s">
        <v>104</v>
      </c>
      <c r="H1496" t="s">
        <v>160</v>
      </c>
      <c r="I1496" t="s">
        <v>4539</v>
      </c>
      <c r="J1496" t="s">
        <v>4481</v>
      </c>
    </row>
    <row r="1497" spans="1:10" x14ac:dyDescent="0.25">
      <c r="A1497" t="s">
        <v>4148</v>
      </c>
      <c r="B1497">
        <v>2019</v>
      </c>
      <c r="C1497" s="3">
        <v>2536</v>
      </c>
      <c r="D1497" t="s">
        <v>4161</v>
      </c>
      <c r="E1497" t="s">
        <v>4191</v>
      </c>
      <c r="F1497" t="s">
        <v>4325</v>
      </c>
      <c r="G1497" t="s">
        <v>104</v>
      </c>
      <c r="H1497" t="s">
        <v>160</v>
      </c>
      <c r="I1497" t="s">
        <v>4539</v>
      </c>
      <c r="J1497" t="s">
        <v>4481</v>
      </c>
    </row>
    <row r="1498" spans="1:10" x14ac:dyDescent="0.25">
      <c r="A1498" t="s">
        <v>4179</v>
      </c>
      <c r="B1498">
        <v>2017</v>
      </c>
      <c r="C1498" s="3">
        <v>2536</v>
      </c>
      <c r="D1498" t="s">
        <v>4165</v>
      </c>
      <c r="E1498" t="s">
        <v>4261</v>
      </c>
      <c r="F1498" t="s">
        <v>4157</v>
      </c>
      <c r="G1498" t="s">
        <v>104</v>
      </c>
      <c r="H1498" t="s">
        <v>160</v>
      </c>
      <c r="I1498" t="s">
        <v>4473</v>
      </c>
      <c r="J1498" t="s">
        <v>4481</v>
      </c>
    </row>
    <row r="1499" spans="1:10" x14ac:dyDescent="0.25">
      <c r="A1499" t="s">
        <v>4186</v>
      </c>
      <c r="B1499">
        <v>2013</v>
      </c>
      <c r="C1499" s="3">
        <v>2536</v>
      </c>
      <c r="D1499" t="s">
        <v>4282</v>
      </c>
      <c r="E1499" t="s">
        <v>4348</v>
      </c>
      <c r="F1499" t="s">
        <v>4535</v>
      </c>
      <c r="G1499" t="s">
        <v>104</v>
      </c>
      <c r="H1499" t="s">
        <v>160</v>
      </c>
      <c r="I1499" t="s">
        <v>4473</v>
      </c>
      <c r="J1499" t="s">
        <v>4481</v>
      </c>
    </row>
    <row r="1500" spans="1:10" x14ac:dyDescent="0.25">
      <c r="A1500" t="s">
        <v>4160</v>
      </c>
      <c r="B1500">
        <v>2014</v>
      </c>
      <c r="C1500" s="3">
        <v>2534</v>
      </c>
      <c r="D1500" t="s">
        <v>4223</v>
      </c>
      <c r="E1500" t="s">
        <v>4241</v>
      </c>
      <c r="F1500" t="s">
        <v>4187</v>
      </c>
      <c r="G1500" t="s">
        <v>103</v>
      </c>
      <c r="H1500" t="s">
        <v>4417</v>
      </c>
      <c r="J1500" t="s">
        <v>4481</v>
      </c>
    </row>
    <row r="1501" spans="1:10" x14ac:dyDescent="0.25">
      <c r="A1501" t="s">
        <v>4186</v>
      </c>
      <c r="B1501">
        <v>2015</v>
      </c>
      <c r="C1501" s="3">
        <v>2532</v>
      </c>
      <c r="D1501" t="s">
        <v>4176</v>
      </c>
      <c r="E1501" t="s">
        <v>4177</v>
      </c>
      <c r="F1501" t="s">
        <v>4235</v>
      </c>
      <c r="G1501" t="s">
        <v>103</v>
      </c>
      <c r="H1501" t="s">
        <v>4417</v>
      </c>
      <c r="J1501" t="s">
        <v>4481</v>
      </c>
    </row>
    <row r="1502" spans="1:10" x14ac:dyDescent="0.25">
      <c r="A1502" t="s">
        <v>4156</v>
      </c>
      <c r="B1502">
        <v>2019</v>
      </c>
      <c r="C1502" s="3">
        <v>2529</v>
      </c>
      <c r="D1502" t="s">
        <v>4238</v>
      </c>
      <c r="E1502" t="s">
        <v>4149</v>
      </c>
      <c r="F1502" t="s">
        <v>4145</v>
      </c>
      <c r="G1502" t="s">
        <v>103</v>
      </c>
      <c r="H1502" t="s">
        <v>4415</v>
      </c>
      <c r="J1502" t="s">
        <v>4481</v>
      </c>
    </row>
    <row r="1503" spans="1:10" x14ac:dyDescent="0.25">
      <c r="A1503" t="s">
        <v>4171</v>
      </c>
      <c r="B1503">
        <v>2020</v>
      </c>
      <c r="C1503" s="3">
        <v>2529</v>
      </c>
      <c r="D1503" t="s">
        <v>4243</v>
      </c>
      <c r="E1503" t="s">
        <v>4313</v>
      </c>
      <c r="F1503" t="s">
        <v>4290</v>
      </c>
      <c r="G1503" t="s">
        <v>104</v>
      </c>
      <c r="H1503" t="s">
        <v>160</v>
      </c>
      <c r="I1503" t="s">
        <v>4478</v>
      </c>
      <c r="J1503" t="s">
        <v>4481</v>
      </c>
    </row>
    <row r="1504" spans="1:10" x14ac:dyDescent="0.25">
      <c r="A1504" t="s">
        <v>4179</v>
      </c>
      <c r="B1504">
        <v>2019</v>
      </c>
      <c r="C1504" s="3">
        <v>2529</v>
      </c>
      <c r="D1504" t="s">
        <v>4238</v>
      </c>
      <c r="E1504" t="s">
        <v>4237</v>
      </c>
      <c r="F1504" t="s">
        <v>4338</v>
      </c>
      <c r="G1504" t="s">
        <v>104</v>
      </c>
      <c r="H1504" t="s">
        <v>160</v>
      </c>
      <c r="I1504" t="s">
        <v>4539</v>
      </c>
      <c r="J1504" t="s">
        <v>4481</v>
      </c>
    </row>
    <row r="1505" spans="1:10" x14ac:dyDescent="0.25">
      <c r="A1505" t="s">
        <v>4168</v>
      </c>
      <c r="B1505">
        <v>2020</v>
      </c>
      <c r="C1505" s="3">
        <v>2528</v>
      </c>
      <c r="D1505" t="s">
        <v>4165</v>
      </c>
      <c r="E1505" t="s">
        <v>4262</v>
      </c>
      <c r="F1505" t="s">
        <v>4149</v>
      </c>
      <c r="G1505" t="s">
        <v>103</v>
      </c>
      <c r="H1505" t="s">
        <v>4415</v>
      </c>
      <c r="J1505" t="s">
        <v>4481</v>
      </c>
    </row>
    <row r="1506" spans="1:10" x14ac:dyDescent="0.25">
      <c r="A1506" t="s">
        <v>4160</v>
      </c>
      <c r="B1506">
        <v>2011</v>
      </c>
      <c r="C1506" s="3">
        <v>2527</v>
      </c>
      <c r="D1506" t="s">
        <v>4286</v>
      </c>
      <c r="E1506" t="s">
        <v>4206</v>
      </c>
      <c r="F1506" t="s">
        <v>4204</v>
      </c>
      <c r="G1506" t="s">
        <v>103</v>
      </c>
      <c r="H1506" t="s">
        <v>4415</v>
      </c>
      <c r="J1506" t="s">
        <v>4481</v>
      </c>
    </row>
    <row r="1507" spans="1:10" x14ac:dyDescent="0.25">
      <c r="A1507" t="s">
        <v>4164</v>
      </c>
      <c r="B1507">
        <v>2011</v>
      </c>
      <c r="C1507" s="3">
        <v>2525</v>
      </c>
      <c r="D1507" t="s">
        <v>4244</v>
      </c>
      <c r="E1507" t="s">
        <v>4270</v>
      </c>
      <c r="F1507" t="s">
        <v>4306</v>
      </c>
      <c r="G1507" t="s">
        <v>103</v>
      </c>
      <c r="H1507" t="s">
        <v>4415</v>
      </c>
      <c r="J1507" t="s">
        <v>4481</v>
      </c>
    </row>
    <row r="1508" spans="1:10" x14ac:dyDescent="0.25">
      <c r="A1508" t="s">
        <v>4168</v>
      </c>
      <c r="B1508">
        <v>2014</v>
      </c>
      <c r="C1508" s="3">
        <v>2525</v>
      </c>
      <c r="D1508" t="s">
        <v>4290</v>
      </c>
      <c r="E1508" t="s">
        <v>4176</v>
      </c>
      <c r="F1508" t="s">
        <v>4237</v>
      </c>
      <c r="G1508" t="s">
        <v>103</v>
      </c>
      <c r="H1508" t="s">
        <v>4417</v>
      </c>
      <c r="J1508" t="s">
        <v>4481</v>
      </c>
    </row>
    <row r="1509" spans="1:10" x14ac:dyDescent="0.25">
      <c r="A1509" t="s">
        <v>4171</v>
      </c>
      <c r="B1509">
        <v>2019</v>
      </c>
      <c r="C1509" s="3">
        <v>2522</v>
      </c>
      <c r="D1509" t="s">
        <v>4290</v>
      </c>
      <c r="E1509" t="s">
        <v>4310</v>
      </c>
      <c r="F1509" t="s">
        <v>4322</v>
      </c>
      <c r="G1509" t="s">
        <v>103</v>
      </c>
      <c r="H1509" t="s">
        <v>4415</v>
      </c>
      <c r="J1509" t="s">
        <v>4481</v>
      </c>
    </row>
    <row r="1510" spans="1:10" x14ac:dyDescent="0.25">
      <c r="A1510" t="s">
        <v>4179</v>
      </c>
      <c r="B1510">
        <v>2015</v>
      </c>
      <c r="C1510" s="3">
        <v>2522</v>
      </c>
      <c r="D1510" t="s">
        <v>4274</v>
      </c>
      <c r="E1510" t="s">
        <v>4232</v>
      </c>
      <c r="F1510" t="s">
        <v>4181</v>
      </c>
      <c r="G1510" t="s">
        <v>103</v>
      </c>
      <c r="H1510" t="s">
        <v>4417</v>
      </c>
      <c r="J1510" t="s">
        <v>4481</v>
      </c>
    </row>
    <row r="1511" spans="1:10" x14ac:dyDescent="0.25">
      <c r="A1511" t="s">
        <v>4183</v>
      </c>
      <c r="B1511">
        <v>2017</v>
      </c>
      <c r="C1511" s="3">
        <v>2522</v>
      </c>
      <c r="D1511" t="s">
        <v>4239</v>
      </c>
      <c r="E1511" t="s">
        <v>4225</v>
      </c>
      <c r="F1511" t="s">
        <v>4328</v>
      </c>
      <c r="G1511" t="s">
        <v>104</v>
      </c>
      <c r="H1511" t="s">
        <v>160</v>
      </c>
      <c r="I1511" t="s">
        <v>4473</v>
      </c>
      <c r="J1511" t="s">
        <v>4481</v>
      </c>
    </row>
    <row r="1512" spans="1:10" x14ac:dyDescent="0.25">
      <c r="A1512" t="s">
        <v>4143</v>
      </c>
      <c r="B1512">
        <v>2015</v>
      </c>
      <c r="C1512" s="3">
        <v>2521</v>
      </c>
      <c r="D1512" t="s">
        <v>4286</v>
      </c>
      <c r="E1512" t="s">
        <v>4181</v>
      </c>
      <c r="F1512" t="s">
        <v>4205</v>
      </c>
      <c r="G1512" t="s">
        <v>103</v>
      </c>
      <c r="H1512" t="s">
        <v>4417</v>
      </c>
      <c r="J1512" t="s">
        <v>4481</v>
      </c>
    </row>
    <row r="1513" spans="1:10" x14ac:dyDescent="0.25">
      <c r="A1513" t="s">
        <v>4186</v>
      </c>
      <c r="B1513">
        <v>2019</v>
      </c>
      <c r="C1513" s="3">
        <v>2520</v>
      </c>
      <c r="D1513" t="s">
        <v>4239</v>
      </c>
      <c r="E1513" t="s">
        <v>4235</v>
      </c>
      <c r="F1513" t="s">
        <v>4346</v>
      </c>
      <c r="G1513" t="s">
        <v>104</v>
      </c>
      <c r="H1513" t="s">
        <v>160</v>
      </c>
      <c r="I1513" t="s">
        <v>4478</v>
      </c>
      <c r="J1513" t="s">
        <v>4481</v>
      </c>
    </row>
    <row r="1514" spans="1:10" x14ac:dyDescent="0.25">
      <c r="A1514" t="s">
        <v>4179</v>
      </c>
      <c r="B1514">
        <v>2013</v>
      </c>
      <c r="C1514" s="3">
        <v>2520</v>
      </c>
      <c r="D1514" t="s">
        <v>4244</v>
      </c>
      <c r="E1514" t="s">
        <v>4291</v>
      </c>
      <c r="F1514" t="s">
        <v>4431</v>
      </c>
      <c r="G1514" t="s">
        <v>104</v>
      </c>
      <c r="H1514" t="s">
        <v>160</v>
      </c>
      <c r="I1514" t="s">
        <v>4473</v>
      </c>
      <c r="J1514" t="s">
        <v>4481</v>
      </c>
    </row>
    <row r="1515" spans="1:10" x14ac:dyDescent="0.25">
      <c r="A1515" t="s">
        <v>4148</v>
      </c>
      <c r="B1515">
        <v>2015</v>
      </c>
      <c r="C1515" s="3">
        <v>2519</v>
      </c>
      <c r="D1515" t="s">
        <v>4245</v>
      </c>
      <c r="E1515" t="s">
        <v>4282</v>
      </c>
      <c r="F1515" t="s">
        <v>4286</v>
      </c>
      <c r="G1515" t="s">
        <v>103</v>
      </c>
      <c r="H1515" t="s">
        <v>4417</v>
      </c>
      <c r="J1515" t="s">
        <v>4481</v>
      </c>
    </row>
    <row r="1516" spans="1:10" x14ac:dyDescent="0.25">
      <c r="A1516" t="s">
        <v>4168</v>
      </c>
      <c r="B1516">
        <v>2016</v>
      </c>
      <c r="C1516" s="3">
        <v>2518</v>
      </c>
      <c r="D1516" t="s">
        <v>4184</v>
      </c>
      <c r="E1516" t="s">
        <v>4210</v>
      </c>
      <c r="F1516" t="s">
        <v>4235</v>
      </c>
      <c r="G1516" t="s">
        <v>103</v>
      </c>
      <c r="H1516" t="s">
        <v>4417</v>
      </c>
      <c r="J1516" t="s">
        <v>4481</v>
      </c>
    </row>
    <row r="1517" spans="1:10" x14ac:dyDescent="0.25">
      <c r="A1517" t="s">
        <v>4148</v>
      </c>
      <c r="B1517">
        <v>2014</v>
      </c>
      <c r="C1517" s="3">
        <v>2518</v>
      </c>
      <c r="D1517" t="s">
        <v>4231</v>
      </c>
      <c r="E1517" t="s">
        <v>4206</v>
      </c>
      <c r="F1517" t="s">
        <v>4249</v>
      </c>
      <c r="G1517" t="s">
        <v>103</v>
      </c>
      <c r="H1517" t="s">
        <v>4417</v>
      </c>
      <c r="J1517" t="s">
        <v>4481</v>
      </c>
    </row>
    <row r="1518" spans="1:10" x14ac:dyDescent="0.25">
      <c r="A1518" t="s">
        <v>4171</v>
      </c>
      <c r="B1518">
        <v>2019</v>
      </c>
      <c r="C1518" s="3">
        <v>2518</v>
      </c>
      <c r="D1518" t="s">
        <v>4241</v>
      </c>
      <c r="E1518" t="s">
        <v>4260</v>
      </c>
      <c r="F1518" t="s">
        <v>4154</v>
      </c>
      <c r="G1518" t="s">
        <v>104</v>
      </c>
      <c r="H1518" t="s">
        <v>160</v>
      </c>
      <c r="I1518" t="s">
        <v>4478</v>
      </c>
      <c r="J1518" t="s">
        <v>4481</v>
      </c>
    </row>
    <row r="1519" spans="1:10" x14ac:dyDescent="0.25">
      <c r="A1519" t="s">
        <v>4156</v>
      </c>
      <c r="B1519">
        <v>2012</v>
      </c>
      <c r="C1519" s="3">
        <v>2518</v>
      </c>
      <c r="D1519" t="s">
        <v>4270</v>
      </c>
      <c r="E1519" t="s">
        <v>4295</v>
      </c>
      <c r="F1519" t="s">
        <v>4460</v>
      </c>
      <c r="G1519" t="s">
        <v>104</v>
      </c>
      <c r="H1519" t="s">
        <v>160</v>
      </c>
      <c r="I1519" t="s">
        <v>4539</v>
      </c>
      <c r="J1519" t="s">
        <v>4481</v>
      </c>
    </row>
    <row r="1520" spans="1:10" x14ac:dyDescent="0.25">
      <c r="A1520" t="s">
        <v>4183</v>
      </c>
      <c r="B1520">
        <v>2021</v>
      </c>
      <c r="C1520" s="3">
        <v>2517</v>
      </c>
      <c r="D1520" t="s">
        <v>4210</v>
      </c>
      <c r="E1520" t="s">
        <v>4260</v>
      </c>
      <c r="F1520" t="s">
        <v>4300</v>
      </c>
      <c r="G1520" t="s">
        <v>104</v>
      </c>
      <c r="H1520" t="s">
        <v>160</v>
      </c>
      <c r="I1520" t="s">
        <v>4478</v>
      </c>
      <c r="J1520" t="s">
        <v>4481</v>
      </c>
    </row>
    <row r="1521" spans="1:10" x14ac:dyDescent="0.25">
      <c r="A1521" t="s">
        <v>4175</v>
      </c>
      <c r="B1521">
        <v>2014</v>
      </c>
      <c r="C1521" s="3">
        <v>2516</v>
      </c>
      <c r="D1521" t="s">
        <v>4232</v>
      </c>
      <c r="E1521" t="s">
        <v>4149</v>
      </c>
      <c r="F1521" t="s">
        <v>4242</v>
      </c>
      <c r="G1521" t="s">
        <v>103</v>
      </c>
      <c r="H1521" t="s">
        <v>4417</v>
      </c>
      <c r="J1521" t="s">
        <v>4481</v>
      </c>
    </row>
    <row r="1522" spans="1:10" x14ac:dyDescent="0.25">
      <c r="A1522" t="s">
        <v>4143</v>
      </c>
      <c r="B1522">
        <v>2014</v>
      </c>
      <c r="C1522" s="3">
        <v>2516</v>
      </c>
      <c r="D1522" t="s">
        <v>4232</v>
      </c>
      <c r="E1522" t="s">
        <v>4274</v>
      </c>
      <c r="F1522" t="s">
        <v>4361</v>
      </c>
      <c r="G1522" t="s">
        <v>103</v>
      </c>
      <c r="H1522" t="s">
        <v>4417</v>
      </c>
      <c r="J1522" t="s">
        <v>4481</v>
      </c>
    </row>
    <row r="1523" spans="1:10" x14ac:dyDescent="0.25">
      <c r="A1523" t="s">
        <v>4179</v>
      </c>
      <c r="B1523">
        <v>2014</v>
      </c>
      <c r="C1523" s="3">
        <v>2515</v>
      </c>
      <c r="D1523" t="s">
        <v>4176</v>
      </c>
      <c r="E1523" t="s">
        <v>4223</v>
      </c>
      <c r="F1523" t="s">
        <v>4310</v>
      </c>
      <c r="G1523" t="s">
        <v>103</v>
      </c>
      <c r="H1523" t="s">
        <v>4417</v>
      </c>
      <c r="J1523" t="s">
        <v>4481</v>
      </c>
    </row>
    <row r="1524" spans="1:10" x14ac:dyDescent="0.25">
      <c r="A1524" t="s">
        <v>4164</v>
      </c>
      <c r="B1524">
        <v>2019</v>
      </c>
      <c r="C1524" s="3">
        <v>2513</v>
      </c>
      <c r="D1524" t="s">
        <v>4290</v>
      </c>
      <c r="E1524" t="s">
        <v>4286</v>
      </c>
      <c r="F1524" t="s">
        <v>4246</v>
      </c>
      <c r="G1524" t="s">
        <v>103</v>
      </c>
      <c r="H1524" t="s">
        <v>4415</v>
      </c>
      <c r="J1524" t="s">
        <v>4481</v>
      </c>
    </row>
    <row r="1525" spans="1:10" x14ac:dyDescent="0.25">
      <c r="A1525" t="s">
        <v>4156</v>
      </c>
      <c r="B1525">
        <v>2014</v>
      </c>
      <c r="C1525" s="3">
        <v>2513</v>
      </c>
      <c r="D1525" t="s">
        <v>4274</v>
      </c>
      <c r="E1525" t="s">
        <v>4153</v>
      </c>
      <c r="F1525" t="s">
        <v>4206</v>
      </c>
      <c r="G1525" t="s">
        <v>103</v>
      </c>
      <c r="H1525" t="s">
        <v>4417</v>
      </c>
      <c r="J1525" t="s">
        <v>4481</v>
      </c>
    </row>
    <row r="1526" spans="1:10" x14ac:dyDescent="0.25">
      <c r="A1526" t="s">
        <v>4171</v>
      </c>
      <c r="B1526">
        <v>2014</v>
      </c>
      <c r="C1526" s="3">
        <v>2513</v>
      </c>
      <c r="D1526" t="s">
        <v>4223</v>
      </c>
      <c r="E1526" t="s">
        <v>4176</v>
      </c>
      <c r="F1526" t="s">
        <v>4202</v>
      </c>
      <c r="G1526" t="s">
        <v>103</v>
      </c>
      <c r="H1526" t="s">
        <v>4417</v>
      </c>
      <c r="J1526" t="s">
        <v>4481</v>
      </c>
    </row>
    <row r="1527" spans="1:10" x14ac:dyDescent="0.25">
      <c r="A1527" t="s">
        <v>4171</v>
      </c>
      <c r="B1527">
        <v>2020</v>
      </c>
      <c r="C1527" s="3">
        <v>2512</v>
      </c>
      <c r="D1527" t="s">
        <v>4235</v>
      </c>
      <c r="E1527" t="s">
        <v>4169</v>
      </c>
      <c r="F1527" t="s">
        <v>4187</v>
      </c>
      <c r="G1527" t="s">
        <v>103</v>
      </c>
      <c r="H1527" t="s">
        <v>4415</v>
      </c>
      <c r="J1527" t="s">
        <v>4481</v>
      </c>
    </row>
    <row r="1528" spans="1:10" x14ac:dyDescent="0.25">
      <c r="A1528" t="s">
        <v>4160</v>
      </c>
      <c r="B1528">
        <v>2011</v>
      </c>
      <c r="C1528" s="3">
        <v>2510</v>
      </c>
      <c r="D1528" t="s">
        <v>4263</v>
      </c>
      <c r="E1528" t="s">
        <v>4229</v>
      </c>
      <c r="F1528" t="s">
        <v>4333</v>
      </c>
      <c r="G1528" t="s">
        <v>104</v>
      </c>
      <c r="H1528" t="s">
        <v>160</v>
      </c>
      <c r="I1528" t="s">
        <v>4478</v>
      </c>
      <c r="J1528" t="s">
        <v>4481</v>
      </c>
    </row>
    <row r="1529" spans="1:10" x14ac:dyDescent="0.25">
      <c r="A1529" t="s">
        <v>4175</v>
      </c>
      <c r="B1529">
        <v>2019</v>
      </c>
      <c r="C1529" s="3">
        <v>2509</v>
      </c>
      <c r="D1529" t="s">
        <v>4286</v>
      </c>
      <c r="E1529" t="s">
        <v>4307</v>
      </c>
      <c r="F1529" t="s">
        <v>4155</v>
      </c>
      <c r="G1529" t="s">
        <v>103</v>
      </c>
      <c r="H1529" t="s">
        <v>4415</v>
      </c>
      <c r="J1529" t="s">
        <v>4481</v>
      </c>
    </row>
    <row r="1530" spans="1:10" x14ac:dyDescent="0.25">
      <c r="A1530" t="s">
        <v>4179</v>
      </c>
      <c r="B1530">
        <v>2019</v>
      </c>
      <c r="C1530" s="3">
        <v>2507</v>
      </c>
      <c r="D1530" t="s">
        <v>4204</v>
      </c>
      <c r="E1530" t="s">
        <v>4290</v>
      </c>
      <c r="F1530" t="s">
        <v>4194</v>
      </c>
      <c r="G1530" t="s">
        <v>103</v>
      </c>
      <c r="H1530" t="s">
        <v>4415</v>
      </c>
      <c r="J1530" t="s">
        <v>4481</v>
      </c>
    </row>
    <row r="1531" spans="1:10" x14ac:dyDescent="0.25">
      <c r="A1531" t="s">
        <v>4156</v>
      </c>
      <c r="B1531">
        <v>2011</v>
      </c>
      <c r="C1531" s="3">
        <v>2506</v>
      </c>
      <c r="D1531" t="s">
        <v>4188</v>
      </c>
      <c r="E1531" t="s">
        <v>4254</v>
      </c>
      <c r="F1531" t="s">
        <v>4429</v>
      </c>
      <c r="G1531" t="s">
        <v>104</v>
      </c>
      <c r="H1531" t="s">
        <v>160</v>
      </c>
      <c r="I1531" t="s">
        <v>4478</v>
      </c>
      <c r="J1531" t="s">
        <v>4481</v>
      </c>
    </row>
    <row r="1532" spans="1:10" x14ac:dyDescent="0.25">
      <c r="A1532" t="s">
        <v>4183</v>
      </c>
      <c r="B1532">
        <v>2014</v>
      </c>
      <c r="C1532" s="3">
        <v>2504</v>
      </c>
      <c r="D1532" t="s">
        <v>4165</v>
      </c>
      <c r="E1532" t="s">
        <v>4153</v>
      </c>
      <c r="F1532" t="s">
        <v>4293</v>
      </c>
      <c r="G1532" t="s">
        <v>103</v>
      </c>
      <c r="H1532" t="s">
        <v>4417</v>
      </c>
      <c r="J1532" t="s">
        <v>4481</v>
      </c>
    </row>
    <row r="1533" spans="1:10" x14ac:dyDescent="0.25">
      <c r="A1533" t="s">
        <v>4152</v>
      </c>
      <c r="B1533">
        <v>2015</v>
      </c>
      <c r="C1533" s="3">
        <v>2502</v>
      </c>
      <c r="D1533" t="s">
        <v>4187</v>
      </c>
      <c r="E1533" t="s">
        <v>4202</v>
      </c>
      <c r="F1533" t="s">
        <v>4295</v>
      </c>
      <c r="G1533" t="s">
        <v>103</v>
      </c>
      <c r="H1533" t="s">
        <v>4417</v>
      </c>
      <c r="J1533" t="s">
        <v>4481</v>
      </c>
    </row>
    <row r="1534" spans="1:10" x14ac:dyDescent="0.25">
      <c r="A1534" t="s">
        <v>4168</v>
      </c>
      <c r="B1534">
        <v>2019</v>
      </c>
      <c r="C1534" s="3">
        <v>2501</v>
      </c>
      <c r="D1534" t="s">
        <v>4274</v>
      </c>
      <c r="E1534" t="s">
        <v>4188</v>
      </c>
      <c r="F1534" t="s">
        <v>4196</v>
      </c>
      <c r="G1534" t="s">
        <v>103</v>
      </c>
      <c r="H1534" t="s">
        <v>4415</v>
      </c>
      <c r="J1534" t="s">
        <v>4481</v>
      </c>
    </row>
    <row r="1535" spans="1:10" x14ac:dyDescent="0.25">
      <c r="A1535" t="s">
        <v>4148</v>
      </c>
      <c r="B1535">
        <v>2019</v>
      </c>
      <c r="C1535" s="3">
        <v>2501</v>
      </c>
      <c r="D1535" t="s">
        <v>4149</v>
      </c>
      <c r="E1535" t="s">
        <v>4286</v>
      </c>
      <c r="F1535" t="s">
        <v>4343</v>
      </c>
      <c r="G1535" t="s">
        <v>104</v>
      </c>
      <c r="H1535" t="s">
        <v>160</v>
      </c>
      <c r="I1535" t="s">
        <v>4478</v>
      </c>
      <c r="J1535" t="s">
        <v>4481</v>
      </c>
    </row>
    <row r="1536" spans="1:10" x14ac:dyDescent="0.25">
      <c r="A1536" t="s">
        <v>4156</v>
      </c>
      <c r="B1536">
        <v>2019</v>
      </c>
      <c r="C1536" s="3">
        <v>2500</v>
      </c>
      <c r="D1536" t="s">
        <v>4165</v>
      </c>
      <c r="E1536" t="s">
        <v>184</v>
      </c>
      <c r="F1536" t="s">
        <v>4232</v>
      </c>
      <c r="G1536" t="s">
        <v>104</v>
      </c>
      <c r="H1536" t="s">
        <v>160</v>
      </c>
      <c r="I1536" t="s">
        <v>4478</v>
      </c>
      <c r="J1536" t="s">
        <v>4481</v>
      </c>
    </row>
    <row r="1537" spans="1:10" x14ac:dyDescent="0.25">
      <c r="A1537" t="s">
        <v>4164</v>
      </c>
      <c r="B1537">
        <v>2019</v>
      </c>
      <c r="C1537" s="3">
        <v>2500</v>
      </c>
      <c r="D1537" t="s">
        <v>184</v>
      </c>
      <c r="E1537" t="s">
        <v>4286</v>
      </c>
      <c r="F1537" t="s">
        <v>4241</v>
      </c>
      <c r="G1537" t="s">
        <v>104</v>
      </c>
      <c r="H1537" t="s">
        <v>160</v>
      </c>
      <c r="I1537" t="s">
        <v>4478</v>
      </c>
      <c r="J1537" t="s">
        <v>4481</v>
      </c>
    </row>
    <row r="1538" spans="1:10" x14ac:dyDescent="0.25">
      <c r="A1538" t="s">
        <v>4168</v>
      </c>
      <c r="B1538">
        <v>2019</v>
      </c>
      <c r="C1538" s="3">
        <v>2500</v>
      </c>
      <c r="D1538" t="s">
        <v>4244</v>
      </c>
      <c r="E1538" t="s">
        <v>4205</v>
      </c>
      <c r="F1538" t="s">
        <v>4261</v>
      </c>
      <c r="G1538" t="s">
        <v>104</v>
      </c>
      <c r="H1538" t="s">
        <v>160</v>
      </c>
      <c r="I1538" t="s">
        <v>4478</v>
      </c>
      <c r="J1538" t="s">
        <v>4481</v>
      </c>
    </row>
    <row r="1539" spans="1:10" x14ac:dyDescent="0.25">
      <c r="A1539" t="s">
        <v>4156</v>
      </c>
      <c r="B1539">
        <v>2018</v>
      </c>
      <c r="C1539" s="3">
        <v>2500</v>
      </c>
      <c r="D1539" t="s">
        <v>4286</v>
      </c>
      <c r="E1539" t="s">
        <v>4261</v>
      </c>
      <c r="F1539" t="s">
        <v>4420</v>
      </c>
      <c r="G1539" t="s">
        <v>104</v>
      </c>
      <c r="H1539" t="s">
        <v>160</v>
      </c>
      <c r="I1539" t="s">
        <v>4478</v>
      </c>
      <c r="J1539" t="s">
        <v>4481</v>
      </c>
    </row>
    <row r="1540" spans="1:10" x14ac:dyDescent="0.25">
      <c r="A1540" t="s">
        <v>4186</v>
      </c>
      <c r="B1540">
        <v>2017</v>
      </c>
      <c r="C1540" s="3">
        <v>2499</v>
      </c>
      <c r="D1540" t="s">
        <v>4245</v>
      </c>
      <c r="E1540" t="s">
        <v>4239</v>
      </c>
      <c r="F1540" t="s">
        <v>4144</v>
      </c>
      <c r="G1540" t="s">
        <v>104</v>
      </c>
      <c r="H1540" t="s">
        <v>160</v>
      </c>
      <c r="I1540" t="s">
        <v>4473</v>
      </c>
      <c r="J1540" t="s">
        <v>4481</v>
      </c>
    </row>
    <row r="1541" spans="1:10" x14ac:dyDescent="0.25">
      <c r="A1541" t="s">
        <v>4152</v>
      </c>
      <c r="B1541">
        <v>2021</v>
      </c>
      <c r="C1541" s="3">
        <v>2498</v>
      </c>
      <c r="D1541" t="s">
        <v>4241</v>
      </c>
      <c r="E1541" t="s">
        <v>4210</v>
      </c>
      <c r="F1541" t="s">
        <v>4265</v>
      </c>
      <c r="G1541" t="s">
        <v>104</v>
      </c>
      <c r="H1541" t="s">
        <v>160</v>
      </c>
      <c r="I1541" t="s">
        <v>4478</v>
      </c>
      <c r="J1541" t="s">
        <v>4481</v>
      </c>
    </row>
    <row r="1542" spans="1:10" x14ac:dyDescent="0.25">
      <c r="A1542" t="s">
        <v>4175</v>
      </c>
      <c r="B1542">
        <v>2019</v>
      </c>
      <c r="C1542" s="3">
        <v>2498</v>
      </c>
      <c r="D1542" t="s">
        <v>4286</v>
      </c>
      <c r="E1542" t="s">
        <v>4231</v>
      </c>
      <c r="F1542" t="s">
        <v>4169</v>
      </c>
      <c r="G1542" t="s">
        <v>104</v>
      </c>
      <c r="H1542" t="s">
        <v>160</v>
      </c>
      <c r="I1542" t="s">
        <v>4478</v>
      </c>
      <c r="J1542" t="s">
        <v>4481</v>
      </c>
    </row>
    <row r="1543" spans="1:10" x14ac:dyDescent="0.25">
      <c r="A1543" t="s">
        <v>4160</v>
      </c>
      <c r="B1543">
        <v>2018</v>
      </c>
      <c r="C1543" s="3">
        <v>2498</v>
      </c>
      <c r="D1543" t="s">
        <v>4245</v>
      </c>
      <c r="E1543" t="s">
        <v>4145</v>
      </c>
      <c r="F1543" t="s">
        <v>4437</v>
      </c>
      <c r="G1543" t="s">
        <v>104</v>
      </c>
      <c r="H1543" t="s">
        <v>160</v>
      </c>
      <c r="I1543" t="s">
        <v>4478</v>
      </c>
      <c r="J1543" t="s">
        <v>4481</v>
      </c>
    </row>
    <row r="1544" spans="1:10" x14ac:dyDescent="0.25">
      <c r="A1544" t="s">
        <v>4143</v>
      </c>
      <c r="B1544">
        <v>2019</v>
      </c>
      <c r="C1544" s="3">
        <v>2497</v>
      </c>
      <c r="D1544" t="s">
        <v>4188</v>
      </c>
      <c r="E1544" t="s">
        <v>4223</v>
      </c>
      <c r="F1544" t="s">
        <v>4278</v>
      </c>
      <c r="G1544" t="s">
        <v>104</v>
      </c>
      <c r="H1544" t="s">
        <v>160</v>
      </c>
      <c r="I1544" t="s">
        <v>4478</v>
      </c>
      <c r="J1544" t="s">
        <v>4481</v>
      </c>
    </row>
    <row r="1545" spans="1:10" x14ac:dyDescent="0.25">
      <c r="A1545" t="s">
        <v>4143</v>
      </c>
      <c r="B1545">
        <v>2019</v>
      </c>
      <c r="C1545" s="3">
        <v>2496</v>
      </c>
      <c r="D1545" t="s">
        <v>4225</v>
      </c>
      <c r="E1545" t="s">
        <v>4225</v>
      </c>
      <c r="F1545" t="s">
        <v>4482</v>
      </c>
      <c r="G1545" t="s">
        <v>103</v>
      </c>
      <c r="H1545" t="s">
        <v>4415</v>
      </c>
      <c r="J1545" t="s">
        <v>4481</v>
      </c>
    </row>
    <row r="1546" spans="1:10" x14ac:dyDescent="0.25">
      <c r="A1546" t="s">
        <v>4148</v>
      </c>
      <c r="B1546">
        <v>2012</v>
      </c>
      <c r="C1546" s="3">
        <v>2496</v>
      </c>
      <c r="D1546" t="s">
        <v>4176</v>
      </c>
      <c r="E1546" t="s">
        <v>4153</v>
      </c>
      <c r="F1546" t="s">
        <v>4384</v>
      </c>
      <c r="G1546" t="s">
        <v>104</v>
      </c>
      <c r="H1546" t="s">
        <v>160</v>
      </c>
      <c r="I1546" t="s">
        <v>4478</v>
      </c>
      <c r="J1546" t="s">
        <v>4481</v>
      </c>
    </row>
    <row r="1547" spans="1:10" x14ac:dyDescent="0.25">
      <c r="A1547" t="s">
        <v>4152</v>
      </c>
      <c r="B1547">
        <v>2019</v>
      </c>
      <c r="C1547" s="3">
        <v>2496</v>
      </c>
      <c r="D1547" t="s">
        <v>4177</v>
      </c>
      <c r="E1547" t="s">
        <v>4190</v>
      </c>
      <c r="F1547" t="s">
        <v>4197</v>
      </c>
      <c r="G1547" t="s">
        <v>104</v>
      </c>
      <c r="H1547" t="s">
        <v>160</v>
      </c>
      <c r="I1547" t="s">
        <v>4539</v>
      </c>
      <c r="J1547" t="s">
        <v>4481</v>
      </c>
    </row>
    <row r="1548" spans="1:10" x14ac:dyDescent="0.25">
      <c r="A1548" t="s">
        <v>4179</v>
      </c>
      <c r="B1548">
        <v>2019</v>
      </c>
      <c r="C1548" s="3">
        <v>2495</v>
      </c>
      <c r="D1548" t="s">
        <v>4176</v>
      </c>
      <c r="E1548" t="s">
        <v>4223</v>
      </c>
      <c r="F1548" t="s">
        <v>4257</v>
      </c>
      <c r="G1548" t="s">
        <v>104</v>
      </c>
      <c r="H1548" t="s">
        <v>160</v>
      </c>
      <c r="I1548" t="s">
        <v>4478</v>
      </c>
      <c r="J1548" t="s">
        <v>4481</v>
      </c>
    </row>
    <row r="1549" spans="1:10" x14ac:dyDescent="0.25">
      <c r="A1549" t="s">
        <v>4156</v>
      </c>
      <c r="B1549">
        <v>2011</v>
      </c>
      <c r="C1549" s="3">
        <v>2494</v>
      </c>
      <c r="D1549" t="s">
        <v>4202</v>
      </c>
      <c r="E1549" t="s">
        <v>4237</v>
      </c>
      <c r="F1549" t="s">
        <v>4259</v>
      </c>
      <c r="G1549" t="s">
        <v>103</v>
      </c>
      <c r="H1549" t="s">
        <v>4415</v>
      </c>
      <c r="J1549" t="s">
        <v>4481</v>
      </c>
    </row>
    <row r="1550" spans="1:10" x14ac:dyDescent="0.25">
      <c r="A1550" t="s">
        <v>4152</v>
      </c>
      <c r="B1550">
        <v>2012</v>
      </c>
      <c r="C1550" s="3">
        <v>2489</v>
      </c>
      <c r="D1550" t="s">
        <v>4188</v>
      </c>
      <c r="E1550" t="s">
        <v>4203</v>
      </c>
      <c r="F1550" t="s">
        <v>4306</v>
      </c>
      <c r="G1550" t="s">
        <v>103</v>
      </c>
      <c r="H1550" t="s">
        <v>4415</v>
      </c>
      <c r="J1550" t="s">
        <v>4481</v>
      </c>
    </row>
    <row r="1551" spans="1:10" x14ac:dyDescent="0.25">
      <c r="A1551" t="s">
        <v>4168</v>
      </c>
      <c r="B1551">
        <v>2013</v>
      </c>
      <c r="C1551" s="3">
        <v>2489</v>
      </c>
      <c r="D1551" t="s">
        <v>4176</v>
      </c>
      <c r="E1551" t="s">
        <v>4202</v>
      </c>
      <c r="F1551" t="s">
        <v>4499</v>
      </c>
      <c r="G1551" t="s">
        <v>104</v>
      </c>
      <c r="H1551" t="s">
        <v>160</v>
      </c>
      <c r="I1551" t="s">
        <v>4473</v>
      </c>
      <c r="J1551" t="s">
        <v>4481</v>
      </c>
    </row>
    <row r="1552" spans="1:10" x14ac:dyDescent="0.25">
      <c r="A1552" t="s">
        <v>4186</v>
      </c>
      <c r="B1552">
        <v>2014</v>
      </c>
      <c r="C1552" s="3">
        <v>2488</v>
      </c>
      <c r="D1552" t="s">
        <v>4180</v>
      </c>
      <c r="E1552" t="s">
        <v>4237</v>
      </c>
      <c r="F1552" t="s">
        <v>4315</v>
      </c>
      <c r="G1552" t="s">
        <v>103</v>
      </c>
      <c r="H1552" t="s">
        <v>4417</v>
      </c>
      <c r="J1552" t="s">
        <v>4481</v>
      </c>
    </row>
    <row r="1553" spans="1:10" x14ac:dyDescent="0.25">
      <c r="A1553" t="s">
        <v>4152</v>
      </c>
      <c r="B1553">
        <v>2012</v>
      </c>
      <c r="C1553" s="3">
        <v>2487</v>
      </c>
      <c r="D1553" t="s">
        <v>4274</v>
      </c>
      <c r="E1553" t="s">
        <v>4284</v>
      </c>
      <c r="F1553" t="s">
        <v>4383</v>
      </c>
      <c r="G1553" t="s">
        <v>104</v>
      </c>
      <c r="H1553" t="s">
        <v>160</v>
      </c>
      <c r="I1553" t="s">
        <v>4478</v>
      </c>
      <c r="J1553" t="s">
        <v>4481</v>
      </c>
    </row>
    <row r="1554" spans="1:10" x14ac:dyDescent="0.25">
      <c r="A1554" t="s">
        <v>4152</v>
      </c>
      <c r="B1554">
        <v>2020</v>
      </c>
      <c r="C1554" s="3">
        <v>2486</v>
      </c>
      <c r="D1554" t="s">
        <v>4201</v>
      </c>
      <c r="E1554" t="s">
        <v>4180</v>
      </c>
      <c r="F1554" t="s">
        <v>4227</v>
      </c>
      <c r="G1554" t="s">
        <v>103</v>
      </c>
      <c r="H1554" t="s">
        <v>4415</v>
      </c>
      <c r="J1554" t="s">
        <v>4481</v>
      </c>
    </row>
    <row r="1555" spans="1:10" x14ac:dyDescent="0.25">
      <c r="A1555" t="s">
        <v>4164</v>
      </c>
      <c r="B1555">
        <v>2013</v>
      </c>
      <c r="C1555" s="3">
        <v>2486</v>
      </c>
      <c r="D1555" t="s">
        <v>4223</v>
      </c>
      <c r="E1555" t="s">
        <v>4286</v>
      </c>
      <c r="F1555" t="s">
        <v>4500</v>
      </c>
      <c r="G1555" t="s">
        <v>104</v>
      </c>
      <c r="H1555" t="s">
        <v>160</v>
      </c>
      <c r="I1555" t="s">
        <v>4473</v>
      </c>
      <c r="J1555" t="s">
        <v>4481</v>
      </c>
    </row>
    <row r="1556" spans="1:10" x14ac:dyDescent="0.25">
      <c r="A1556" t="s">
        <v>4160</v>
      </c>
      <c r="B1556">
        <v>2019</v>
      </c>
      <c r="C1556" s="3">
        <v>2485</v>
      </c>
      <c r="D1556" t="s">
        <v>4282</v>
      </c>
      <c r="E1556" t="s">
        <v>4202</v>
      </c>
      <c r="F1556" t="s">
        <v>4153</v>
      </c>
      <c r="G1556" t="s">
        <v>104</v>
      </c>
      <c r="H1556" t="s">
        <v>160</v>
      </c>
      <c r="I1556" t="s">
        <v>4478</v>
      </c>
      <c r="J1556" t="s">
        <v>4481</v>
      </c>
    </row>
    <row r="1557" spans="1:10" x14ac:dyDescent="0.25">
      <c r="A1557" t="s">
        <v>4175</v>
      </c>
      <c r="B1557">
        <v>2013</v>
      </c>
      <c r="C1557" s="3">
        <v>2485</v>
      </c>
      <c r="D1557" t="s">
        <v>4203</v>
      </c>
      <c r="E1557" t="s">
        <v>4237</v>
      </c>
      <c r="F1557" t="s">
        <v>4507</v>
      </c>
      <c r="G1557" t="s">
        <v>104</v>
      </c>
      <c r="H1557" t="s">
        <v>160</v>
      </c>
      <c r="I1557" t="s">
        <v>4473</v>
      </c>
      <c r="J1557" t="s">
        <v>4481</v>
      </c>
    </row>
    <row r="1558" spans="1:10" x14ac:dyDescent="0.25">
      <c r="A1558" t="s">
        <v>4183</v>
      </c>
      <c r="B1558">
        <v>2019</v>
      </c>
      <c r="C1558" s="3">
        <v>2484</v>
      </c>
      <c r="D1558" t="s">
        <v>4203</v>
      </c>
      <c r="E1558" t="s">
        <v>4244</v>
      </c>
      <c r="F1558" t="s">
        <v>4267</v>
      </c>
      <c r="G1558" t="s">
        <v>104</v>
      </c>
      <c r="H1558" t="s">
        <v>160</v>
      </c>
      <c r="I1558" t="s">
        <v>4478</v>
      </c>
      <c r="J1558" t="s">
        <v>4481</v>
      </c>
    </row>
    <row r="1559" spans="1:10" x14ac:dyDescent="0.25">
      <c r="A1559" t="s">
        <v>4164</v>
      </c>
      <c r="B1559">
        <v>2016</v>
      </c>
      <c r="C1559" s="3">
        <v>2483</v>
      </c>
      <c r="D1559" t="s">
        <v>4205</v>
      </c>
      <c r="E1559" t="s">
        <v>4176</v>
      </c>
      <c r="F1559" t="s">
        <v>4328</v>
      </c>
      <c r="G1559" t="s">
        <v>104</v>
      </c>
      <c r="H1559" t="s">
        <v>160</v>
      </c>
      <c r="I1559" t="s">
        <v>4473</v>
      </c>
      <c r="J1559" t="s">
        <v>4481</v>
      </c>
    </row>
    <row r="1560" spans="1:10" x14ac:dyDescent="0.25">
      <c r="A1560" t="s">
        <v>4156</v>
      </c>
      <c r="B1560">
        <v>2015</v>
      </c>
      <c r="C1560" s="3">
        <v>2482</v>
      </c>
      <c r="D1560" t="s">
        <v>4205</v>
      </c>
      <c r="E1560" t="s">
        <v>4181</v>
      </c>
      <c r="F1560" t="s">
        <v>4291</v>
      </c>
      <c r="G1560" t="s">
        <v>103</v>
      </c>
      <c r="H1560" t="s">
        <v>4417</v>
      </c>
      <c r="J1560" t="s">
        <v>4481</v>
      </c>
    </row>
    <row r="1561" spans="1:10" x14ac:dyDescent="0.25">
      <c r="A1561" t="s">
        <v>4148</v>
      </c>
      <c r="B1561">
        <v>2021</v>
      </c>
      <c r="C1561" s="3">
        <v>2482</v>
      </c>
      <c r="D1561" t="s">
        <v>4282</v>
      </c>
      <c r="E1561" t="s">
        <v>4260</v>
      </c>
      <c r="F1561" t="s">
        <v>4293</v>
      </c>
      <c r="G1561" t="s">
        <v>104</v>
      </c>
      <c r="H1561" t="s">
        <v>160</v>
      </c>
      <c r="I1561" t="s">
        <v>4478</v>
      </c>
      <c r="J1561" t="s">
        <v>4481</v>
      </c>
    </row>
    <row r="1562" spans="1:10" x14ac:dyDescent="0.25">
      <c r="A1562" t="s">
        <v>4143</v>
      </c>
      <c r="B1562">
        <v>2017</v>
      </c>
      <c r="C1562" s="3">
        <v>2482</v>
      </c>
      <c r="D1562" t="s">
        <v>4176</v>
      </c>
      <c r="E1562" t="s">
        <v>4181</v>
      </c>
      <c r="F1562" t="s">
        <v>4190</v>
      </c>
      <c r="G1562" t="s">
        <v>104</v>
      </c>
      <c r="H1562" t="s">
        <v>160</v>
      </c>
      <c r="I1562" t="s">
        <v>4473</v>
      </c>
      <c r="J1562" t="s">
        <v>4481</v>
      </c>
    </row>
    <row r="1563" spans="1:10" x14ac:dyDescent="0.25">
      <c r="A1563" t="s">
        <v>4148</v>
      </c>
      <c r="B1563">
        <v>2012</v>
      </c>
      <c r="C1563" s="3">
        <v>2481</v>
      </c>
      <c r="D1563" t="s">
        <v>4238</v>
      </c>
      <c r="E1563" t="s">
        <v>4236</v>
      </c>
      <c r="F1563" t="s">
        <v>4361</v>
      </c>
      <c r="G1563" t="s">
        <v>103</v>
      </c>
      <c r="H1563" t="s">
        <v>4415</v>
      </c>
      <c r="J1563" t="s">
        <v>4481</v>
      </c>
    </row>
    <row r="1564" spans="1:10" x14ac:dyDescent="0.25">
      <c r="A1564" t="s">
        <v>4179</v>
      </c>
      <c r="B1564">
        <v>2016</v>
      </c>
      <c r="C1564" s="3">
        <v>2481</v>
      </c>
      <c r="D1564" t="s">
        <v>4232</v>
      </c>
      <c r="E1564" t="s">
        <v>4173</v>
      </c>
      <c r="F1564" t="s">
        <v>4270</v>
      </c>
      <c r="G1564" t="s">
        <v>103</v>
      </c>
      <c r="H1564" t="s">
        <v>4417</v>
      </c>
      <c r="J1564" t="s">
        <v>4481</v>
      </c>
    </row>
    <row r="1565" spans="1:10" x14ac:dyDescent="0.25">
      <c r="A1565" t="s">
        <v>4186</v>
      </c>
      <c r="B1565">
        <v>2021</v>
      </c>
      <c r="C1565" s="3">
        <v>2481</v>
      </c>
      <c r="D1565" t="s">
        <v>4181</v>
      </c>
      <c r="E1565" t="s">
        <v>4244</v>
      </c>
      <c r="F1565" t="s">
        <v>4349</v>
      </c>
      <c r="G1565" t="s">
        <v>104</v>
      </c>
      <c r="H1565" t="s">
        <v>160</v>
      </c>
      <c r="I1565" t="s">
        <v>4478</v>
      </c>
      <c r="J1565" t="s">
        <v>4481</v>
      </c>
    </row>
    <row r="1566" spans="1:10" x14ac:dyDescent="0.25">
      <c r="A1566" t="s">
        <v>4183</v>
      </c>
      <c r="B1566">
        <v>2016</v>
      </c>
      <c r="C1566" s="3">
        <v>2480</v>
      </c>
      <c r="D1566" t="s">
        <v>4205</v>
      </c>
      <c r="E1566" t="s">
        <v>4165</v>
      </c>
      <c r="F1566" t="s">
        <v>4243</v>
      </c>
      <c r="G1566" t="s">
        <v>103</v>
      </c>
      <c r="H1566" t="s">
        <v>4417</v>
      </c>
      <c r="J1566" t="s">
        <v>4481</v>
      </c>
    </row>
    <row r="1567" spans="1:10" x14ac:dyDescent="0.25">
      <c r="A1567" t="s">
        <v>4164</v>
      </c>
      <c r="B1567">
        <v>2018</v>
      </c>
      <c r="C1567" s="3">
        <v>2480</v>
      </c>
      <c r="D1567" t="s">
        <v>4269</v>
      </c>
      <c r="E1567" t="s">
        <v>4157</v>
      </c>
      <c r="F1567" t="s">
        <v>4341</v>
      </c>
      <c r="G1567" t="s">
        <v>104</v>
      </c>
      <c r="H1567" t="s">
        <v>160</v>
      </c>
      <c r="I1567" t="s">
        <v>4478</v>
      </c>
      <c r="J1567" t="s">
        <v>4481</v>
      </c>
    </row>
    <row r="1568" spans="1:10" x14ac:dyDescent="0.25">
      <c r="A1568" t="s">
        <v>4171</v>
      </c>
      <c r="B1568">
        <v>2013</v>
      </c>
      <c r="C1568" s="3">
        <v>2479</v>
      </c>
      <c r="D1568" t="s">
        <v>4188</v>
      </c>
      <c r="E1568" t="s">
        <v>4243</v>
      </c>
      <c r="F1568" t="s">
        <v>4352</v>
      </c>
      <c r="G1568" t="s">
        <v>104</v>
      </c>
      <c r="H1568" t="s">
        <v>160</v>
      </c>
      <c r="I1568" t="s">
        <v>4473</v>
      </c>
      <c r="J1568" t="s">
        <v>4481</v>
      </c>
    </row>
    <row r="1569" spans="1:10" x14ac:dyDescent="0.25">
      <c r="A1569" t="s">
        <v>4160</v>
      </c>
      <c r="B1569">
        <v>2015</v>
      </c>
      <c r="C1569" s="3">
        <v>2478</v>
      </c>
      <c r="D1569" t="s">
        <v>4286</v>
      </c>
      <c r="E1569" t="s">
        <v>4232</v>
      </c>
      <c r="F1569" t="s">
        <v>4265</v>
      </c>
      <c r="G1569" t="s">
        <v>103</v>
      </c>
      <c r="H1569" t="s">
        <v>4417</v>
      </c>
      <c r="J1569" t="s">
        <v>4481</v>
      </c>
    </row>
    <row r="1570" spans="1:10" x14ac:dyDescent="0.25">
      <c r="A1570" t="s">
        <v>4156</v>
      </c>
      <c r="B1570">
        <v>2020</v>
      </c>
      <c r="C1570" s="3">
        <v>2478</v>
      </c>
      <c r="D1570" t="s">
        <v>4177</v>
      </c>
      <c r="E1570" t="s">
        <v>4173</v>
      </c>
      <c r="F1570" t="s">
        <v>4231</v>
      </c>
      <c r="G1570" t="s">
        <v>104</v>
      </c>
      <c r="H1570" t="s">
        <v>160</v>
      </c>
      <c r="I1570" t="s">
        <v>4478</v>
      </c>
      <c r="J1570" t="s">
        <v>4481</v>
      </c>
    </row>
    <row r="1571" spans="1:10" x14ac:dyDescent="0.25">
      <c r="A1571" t="s">
        <v>4168</v>
      </c>
      <c r="B1571">
        <v>2016</v>
      </c>
      <c r="C1571" s="3">
        <v>2478</v>
      </c>
      <c r="D1571" t="s">
        <v>4165</v>
      </c>
      <c r="E1571" t="s">
        <v>4165</v>
      </c>
      <c r="F1571" t="s">
        <v>4145</v>
      </c>
      <c r="G1571" t="s">
        <v>104</v>
      </c>
      <c r="H1571" t="s">
        <v>160</v>
      </c>
      <c r="I1571" t="s">
        <v>4473</v>
      </c>
      <c r="J1571" t="s">
        <v>4481</v>
      </c>
    </row>
    <row r="1572" spans="1:10" x14ac:dyDescent="0.25">
      <c r="A1572" t="s">
        <v>4171</v>
      </c>
      <c r="B1572">
        <v>2015</v>
      </c>
      <c r="C1572" s="3">
        <v>2477</v>
      </c>
      <c r="D1572" t="s">
        <v>4205</v>
      </c>
      <c r="E1572" t="s">
        <v>4218</v>
      </c>
      <c r="F1572" t="s">
        <v>4203</v>
      </c>
      <c r="G1572" t="s">
        <v>103</v>
      </c>
      <c r="H1572" t="s">
        <v>4417</v>
      </c>
      <c r="J1572" t="s">
        <v>4481</v>
      </c>
    </row>
    <row r="1573" spans="1:10" x14ac:dyDescent="0.25">
      <c r="A1573" t="s">
        <v>4186</v>
      </c>
      <c r="B1573">
        <v>2016</v>
      </c>
      <c r="C1573" s="3">
        <v>2476</v>
      </c>
      <c r="D1573" t="s">
        <v>4239</v>
      </c>
      <c r="E1573" t="s">
        <v>4290</v>
      </c>
      <c r="F1573" t="s">
        <v>4265</v>
      </c>
      <c r="G1573" t="s">
        <v>103</v>
      </c>
      <c r="H1573" t="s">
        <v>4417</v>
      </c>
      <c r="J1573" t="s">
        <v>4481</v>
      </c>
    </row>
    <row r="1574" spans="1:10" x14ac:dyDescent="0.25">
      <c r="A1574" t="s">
        <v>4152</v>
      </c>
      <c r="B1574">
        <v>2017</v>
      </c>
      <c r="C1574" s="3">
        <v>2476</v>
      </c>
      <c r="D1574" t="s">
        <v>4232</v>
      </c>
      <c r="E1574" t="s">
        <v>4238</v>
      </c>
      <c r="F1574" t="s">
        <v>4235</v>
      </c>
      <c r="G1574" t="s">
        <v>104</v>
      </c>
      <c r="H1574" t="s">
        <v>160</v>
      </c>
      <c r="I1574" t="s">
        <v>4473</v>
      </c>
      <c r="J1574" t="s">
        <v>4481</v>
      </c>
    </row>
    <row r="1575" spans="1:10" x14ac:dyDescent="0.25">
      <c r="A1575" t="s">
        <v>4156</v>
      </c>
      <c r="B1575">
        <v>2016</v>
      </c>
      <c r="C1575" s="3">
        <v>2476</v>
      </c>
      <c r="D1575" t="s">
        <v>4176</v>
      </c>
      <c r="E1575" t="s">
        <v>4223</v>
      </c>
      <c r="F1575" t="s">
        <v>4225</v>
      </c>
      <c r="G1575" t="s">
        <v>104</v>
      </c>
      <c r="H1575" t="s">
        <v>160</v>
      </c>
      <c r="I1575" t="s">
        <v>4473</v>
      </c>
      <c r="J1575" t="s">
        <v>4481</v>
      </c>
    </row>
    <row r="1576" spans="1:10" x14ac:dyDescent="0.25">
      <c r="A1576" t="s">
        <v>4164</v>
      </c>
      <c r="B1576">
        <v>2015</v>
      </c>
      <c r="C1576" s="3">
        <v>2475</v>
      </c>
      <c r="D1576" t="s">
        <v>4286</v>
      </c>
      <c r="E1576" t="s">
        <v>4286</v>
      </c>
      <c r="F1576" t="s">
        <v>4243</v>
      </c>
      <c r="G1576" t="s">
        <v>103</v>
      </c>
      <c r="H1576" t="s">
        <v>4417</v>
      </c>
      <c r="J1576" t="s">
        <v>4481</v>
      </c>
    </row>
    <row r="1577" spans="1:10" x14ac:dyDescent="0.25">
      <c r="A1577" t="s">
        <v>4152</v>
      </c>
      <c r="B1577">
        <v>2019</v>
      </c>
      <c r="C1577" s="3">
        <v>2475</v>
      </c>
      <c r="D1577" t="s">
        <v>4206</v>
      </c>
      <c r="E1577" t="s">
        <v>4188</v>
      </c>
      <c r="F1577" t="s">
        <v>4170</v>
      </c>
      <c r="G1577" t="s">
        <v>104</v>
      </c>
      <c r="H1577" t="s">
        <v>160</v>
      </c>
      <c r="I1577" t="s">
        <v>4478</v>
      </c>
      <c r="J1577" t="s">
        <v>4481</v>
      </c>
    </row>
    <row r="1578" spans="1:10" x14ac:dyDescent="0.25">
      <c r="A1578" t="s">
        <v>4168</v>
      </c>
      <c r="B1578">
        <v>2015</v>
      </c>
      <c r="C1578" s="3">
        <v>2473</v>
      </c>
      <c r="D1578" t="s">
        <v>4188</v>
      </c>
      <c r="E1578" t="s">
        <v>4248</v>
      </c>
      <c r="F1578" t="s">
        <v>4192</v>
      </c>
      <c r="G1578" t="s">
        <v>103</v>
      </c>
      <c r="H1578" t="s">
        <v>4417</v>
      </c>
      <c r="J1578" t="s">
        <v>4481</v>
      </c>
    </row>
    <row r="1579" spans="1:10" x14ac:dyDescent="0.25">
      <c r="A1579" t="s">
        <v>4148</v>
      </c>
      <c r="B1579">
        <v>2017</v>
      </c>
      <c r="C1579" s="3">
        <v>2473</v>
      </c>
      <c r="D1579" t="s">
        <v>4223</v>
      </c>
      <c r="E1579" t="s">
        <v>4181</v>
      </c>
      <c r="F1579" t="s">
        <v>4172</v>
      </c>
      <c r="G1579" t="s">
        <v>104</v>
      </c>
      <c r="H1579" t="s">
        <v>160</v>
      </c>
      <c r="I1579" t="s">
        <v>4473</v>
      </c>
      <c r="J1579" t="s">
        <v>4481</v>
      </c>
    </row>
    <row r="1580" spans="1:10" x14ac:dyDescent="0.25">
      <c r="A1580" t="s">
        <v>4148</v>
      </c>
      <c r="B1580">
        <v>2020</v>
      </c>
      <c r="C1580" s="3">
        <v>2472</v>
      </c>
      <c r="D1580" t="s">
        <v>4282</v>
      </c>
      <c r="E1580" t="s">
        <v>4218</v>
      </c>
      <c r="F1580" t="s">
        <v>4173</v>
      </c>
      <c r="G1580" t="s">
        <v>103</v>
      </c>
      <c r="H1580" t="s">
        <v>4415</v>
      </c>
      <c r="J1580" t="s">
        <v>4481</v>
      </c>
    </row>
    <row r="1581" spans="1:10" x14ac:dyDescent="0.25">
      <c r="A1581" t="s">
        <v>4175</v>
      </c>
      <c r="B1581">
        <v>2015</v>
      </c>
      <c r="C1581" s="3">
        <v>2472</v>
      </c>
      <c r="D1581" t="s">
        <v>4237</v>
      </c>
      <c r="E1581" t="s">
        <v>4243</v>
      </c>
      <c r="F1581" t="s">
        <v>4201</v>
      </c>
      <c r="G1581" t="s">
        <v>103</v>
      </c>
      <c r="H1581" t="s">
        <v>4417</v>
      </c>
      <c r="J1581" t="s">
        <v>4481</v>
      </c>
    </row>
    <row r="1582" spans="1:10" x14ac:dyDescent="0.25">
      <c r="A1582" t="s">
        <v>4143</v>
      </c>
      <c r="B1582">
        <v>2021</v>
      </c>
      <c r="C1582" s="3">
        <v>2472</v>
      </c>
      <c r="D1582" t="s">
        <v>4187</v>
      </c>
      <c r="E1582" t="s">
        <v>4188</v>
      </c>
      <c r="F1582" t="s">
        <v>4336</v>
      </c>
      <c r="G1582" t="s">
        <v>104</v>
      </c>
      <c r="H1582" t="s">
        <v>160</v>
      </c>
      <c r="I1582" t="s">
        <v>4478</v>
      </c>
      <c r="J1582" t="s">
        <v>4481</v>
      </c>
    </row>
    <row r="1583" spans="1:10" x14ac:dyDescent="0.25">
      <c r="A1583" t="s">
        <v>4175</v>
      </c>
      <c r="B1583">
        <v>2016</v>
      </c>
      <c r="C1583" s="3">
        <v>2472</v>
      </c>
      <c r="D1583" t="s">
        <v>4176</v>
      </c>
      <c r="E1583" t="s">
        <v>4161</v>
      </c>
      <c r="F1583" t="s">
        <v>4150</v>
      </c>
      <c r="G1583" t="s">
        <v>104</v>
      </c>
      <c r="H1583" t="s">
        <v>160</v>
      </c>
      <c r="I1583" t="s">
        <v>4473</v>
      </c>
      <c r="J1583" t="s">
        <v>4481</v>
      </c>
    </row>
    <row r="1584" spans="1:10" x14ac:dyDescent="0.25">
      <c r="A1584" t="s">
        <v>4171</v>
      </c>
      <c r="B1584">
        <v>2016</v>
      </c>
      <c r="C1584" s="3">
        <v>2471</v>
      </c>
      <c r="D1584" t="s">
        <v>4176</v>
      </c>
      <c r="E1584" t="s">
        <v>4187</v>
      </c>
      <c r="F1584" t="s">
        <v>4238</v>
      </c>
      <c r="G1584" t="s">
        <v>103</v>
      </c>
      <c r="H1584" t="s">
        <v>4417</v>
      </c>
      <c r="J1584" t="s">
        <v>4481</v>
      </c>
    </row>
    <row r="1585" spans="1:10" x14ac:dyDescent="0.25">
      <c r="A1585" t="s">
        <v>4175</v>
      </c>
      <c r="B1585">
        <v>2020</v>
      </c>
      <c r="C1585" s="3">
        <v>2467</v>
      </c>
      <c r="D1585" t="s">
        <v>4184</v>
      </c>
      <c r="E1585" t="s">
        <v>4260</v>
      </c>
      <c r="F1585" t="s">
        <v>4201</v>
      </c>
      <c r="G1585" t="s">
        <v>103</v>
      </c>
      <c r="H1585" t="s">
        <v>4415</v>
      </c>
      <c r="J1585" t="s">
        <v>4481</v>
      </c>
    </row>
    <row r="1586" spans="1:10" x14ac:dyDescent="0.25">
      <c r="A1586" t="s">
        <v>4156</v>
      </c>
      <c r="B1586">
        <v>2018</v>
      </c>
      <c r="C1586" s="3">
        <v>2466</v>
      </c>
      <c r="D1586" t="s">
        <v>4245</v>
      </c>
      <c r="E1586" t="s">
        <v>4260</v>
      </c>
      <c r="F1586" t="s">
        <v>4253</v>
      </c>
      <c r="G1586" t="s">
        <v>104</v>
      </c>
      <c r="H1586" t="s">
        <v>160</v>
      </c>
      <c r="I1586" t="s">
        <v>4539</v>
      </c>
      <c r="J1586" t="s">
        <v>4481</v>
      </c>
    </row>
    <row r="1587" spans="1:10" x14ac:dyDescent="0.25">
      <c r="A1587" t="s">
        <v>4160</v>
      </c>
      <c r="B1587">
        <v>2016</v>
      </c>
      <c r="C1587" s="3">
        <v>2466</v>
      </c>
      <c r="D1587" t="s">
        <v>4244</v>
      </c>
      <c r="E1587" t="s">
        <v>4286</v>
      </c>
      <c r="F1587" t="s">
        <v>4184</v>
      </c>
      <c r="G1587" t="s">
        <v>104</v>
      </c>
      <c r="H1587" t="s">
        <v>160</v>
      </c>
      <c r="I1587" t="s">
        <v>4473</v>
      </c>
      <c r="J1587" t="s">
        <v>4481</v>
      </c>
    </row>
    <row r="1588" spans="1:10" x14ac:dyDescent="0.25">
      <c r="A1588" t="s">
        <v>4148</v>
      </c>
      <c r="B1588">
        <v>2016</v>
      </c>
      <c r="C1588" s="3">
        <v>2465</v>
      </c>
      <c r="D1588" t="s">
        <v>4232</v>
      </c>
      <c r="E1588" t="s">
        <v>4153</v>
      </c>
      <c r="F1588" t="s">
        <v>4192</v>
      </c>
      <c r="G1588" t="s">
        <v>103</v>
      </c>
      <c r="H1588" t="s">
        <v>4417</v>
      </c>
      <c r="J1588" t="s">
        <v>4481</v>
      </c>
    </row>
    <row r="1589" spans="1:10" x14ac:dyDescent="0.25">
      <c r="A1589" t="s">
        <v>4143</v>
      </c>
      <c r="B1589">
        <v>2020</v>
      </c>
      <c r="C1589" s="3">
        <v>2464</v>
      </c>
      <c r="D1589" t="s">
        <v>4238</v>
      </c>
      <c r="E1589" t="s">
        <v>4218</v>
      </c>
      <c r="F1589" t="s">
        <v>4202</v>
      </c>
      <c r="G1589" t="s">
        <v>103</v>
      </c>
      <c r="H1589" t="s">
        <v>4415</v>
      </c>
      <c r="J1589" t="s">
        <v>4481</v>
      </c>
    </row>
    <row r="1590" spans="1:10" x14ac:dyDescent="0.25">
      <c r="A1590" t="s">
        <v>4152</v>
      </c>
      <c r="B1590">
        <v>2016</v>
      </c>
      <c r="C1590" s="3">
        <v>2464</v>
      </c>
      <c r="D1590" t="s">
        <v>4244</v>
      </c>
      <c r="E1590" t="s">
        <v>4187</v>
      </c>
      <c r="F1590" t="s">
        <v>4295</v>
      </c>
      <c r="G1590" t="s">
        <v>103</v>
      </c>
      <c r="H1590" t="s">
        <v>4417</v>
      </c>
      <c r="J1590" t="s">
        <v>4481</v>
      </c>
    </row>
    <row r="1591" spans="1:10" x14ac:dyDescent="0.25">
      <c r="A1591" t="s">
        <v>4171</v>
      </c>
      <c r="B1591">
        <v>2016</v>
      </c>
      <c r="C1591" s="3">
        <v>2464</v>
      </c>
      <c r="D1591" t="s">
        <v>4238</v>
      </c>
      <c r="E1591" t="s">
        <v>4241</v>
      </c>
      <c r="F1591" t="s">
        <v>4169</v>
      </c>
      <c r="G1591" t="s">
        <v>104</v>
      </c>
      <c r="H1591" t="s">
        <v>160</v>
      </c>
      <c r="I1591" t="s">
        <v>4473</v>
      </c>
      <c r="J1591" t="s">
        <v>4481</v>
      </c>
    </row>
    <row r="1592" spans="1:10" x14ac:dyDescent="0.25">
      <c r="A1592" t="s">
        <v>4143</v>
      </c>
      <c r="B1592">
        <v>2012</v>
      </c>
      <c r="C1592" s="3">
        <v>2462</v>
      </c>
      <c r="D1592" t="s">
        <v>4274</v>
      </c>
      <c r="E1592" t="s">
        <v>4202</v>
      </c>
      <c r="F1592" t="s">
        <v>4336</v>
      </c>
      <c r="G1592" t="s">
        <v>103</v>
      </c>
      <c r="H1592" t="s">
        <v>4415</v>
      </c>
      <c r="J1592" t="s">
        <v>4481</v>
      </c>
    </row>
    <row r="1593" spans="1:10" x14ac:dyDescent="0.25">
      <c r="A1593" t="s">
        <v>4179</v>
      </c>
      <c r="B1593">
        <v>2016</v>
      </c>
      <c r="C1593" s="3">
        <v>2462</v>
      </c>
      <c r="D1593" t="s">
        <v>4245</v>
      </c>
      <c r="E1593" t="s">
        <v>4210</v>
      </c>
      <c r="F1593" t="s">
        <v>4217</v>
      </c>
      <c r="G1593" t="s">
        <v>104</v>
      </c>
      <c r="H1593" t="s">
        <v>160</v>
      </c>
      <c r="I1593" t="s">
        <v>4473</v>
      </c>
      <c r="J1593" t="s">
        <v>4481</v>
      </c>
    </row>
    <row r="1594" spans="1:10" x14ac:dyDescent="0.25">
      <c r="A1594" t="s">
        <v>4175</v>
      </c>
      <c r="B1594">
        <v>2016</v>
      </c>
      <c r="C1594" s="3">
        <v>2460</v>
      </c>
      <c r="D1594" t="s">
        <v>4274</v>
      </c>
      <c r="E1594" t="s">
        <v>4282</v>
      </c>
      <c r="F1594" t="s">
        <v>4153</v>
      </c>
      <c r="G1594" t="s">
        <v>103</v>
      </c>
      <c r="H1594" t="s">
        <v>4417</v>
      </c>
      <c r="J1594" t="s">
        <v>4481</v>
      </c>
    </row>
    <row r="1595" spans="1:10" x14ac:dyDescent="0.25">
      <c r="A1595" t="s">
        <v>4164</v>
      </c>
      <c r="B1595">
        <v>2020</v>
      </c>
      <c r="C1595" s="3">
        <v>2460</v>
      </c>
      <c r="D1595" t="s">
        <v>4181</v>
      </c>
      <c r="E1595" t="s">
        <v>4309</v>
      </c>
      <c r="F1595" t="s">
        <v>4270</v>
      </c>
      <c r="G1595" t="s">
        <v>104</v>
      </c>
      <c r="H1595" t="s">
        <v>160</v>
      </c>
      <c r="I1595" t="s">
        <v>4478</v>
      </c>
      <c r="J1595" t="s">
        <v>4481</v>
      </c>
    </row>
    <row r="1596" spans="1:10" x14ac:dyDescent="0.25">
      <c r="A1596" t="s">
        <v>4143</v>
      </c>
      <c r="B1596">
        <v>2016</v>
      </c>
      <c r="C1596" s="3">
        <v>2455</v>
      </c>
      <c r="D1596" t="s">
        <v>4187</v>
      </c>
      <c r="E1596" t="s">
        <v>4180</v>
      </c>
      <c r="F1596" t="s">
        <v>4218</v>
      </c>
      <c r="G1596" t="s">
        <v>103</v>
      </c>
      <c r="H1596" t="s">
        <v>4417</v>
      </c>
      <c r="J1596" t="s">
        <v>4481</v>
      </c>
    </row>
    <row r="1597" spans="1:10" x14ac:dyDescent="0.25">
      <c r="A1597" t="s">
        <v>4168</v>
      </c>
      <c r="B1597">
        <v>2020</v>
      </c>
      <c r="C1597" s="3">
        <v>2454</v>
      </c>
      <c r="D1597" t="s">
        <v>4254</v>
      </c>
      <c r="E1597" t="s">
        <v>4446</v>
      </c>
      <c r="F1597" t="s">
        <v>4236</v>
      </c>
      <c r="G1597" t="s">
        <v>104</v>
      </c>
      <c r="H1597" t="s">
        <v>160</v>
      </c>
      <c r="I1597" t="s">
        <v>4478</v>
      </c>
      <c r="J1597" t="s">
        <v>4481</v>
      </c>
    </row>
    <row r="1598" spans="1:10" x14ac:dyDescent="0.25">
      <c r="A1598" t="s">
        <v>4160</v>
      </c>
      <c r="B1598">
        <v>2018</v>
      </c>
      <c r="C1598" s="3">
        <v>2449</v>
      </c>
      <c r="D1598" t="s">
        <v>4176</v>
      </c>
      <c r="E1598" t="s">
        <v>4165</v>
      </c>
      <c r="F1598" t="s">
        <v>4253</v>
      </c>
      <c r="G1598" t="s">
        <v>104</v>
      </c>
      <c r="H1598" t="s">
        <v>160</v>
      </c>
      <c r="I1598" t="s">
        <v>4539</v>
      </c>
      <c r="J1598" t="s">
        <v>4481</v>
      </c>
    </row>
    <row r="1599" spans="1:10" x14ac:dyDescent="0.25">
      <c r="A1599" t="s">
        <v>4148</v>
      </c>
      <c r="B1599">
        <v>2019</v>
      </c>
      <c r="C1599" s="3">
        <v>2448</v>
      </c>
      <c r="D1599" t="s">
        <v>4165</v>
      </c>
      <c r="E1599" t="s">
        <v>4290</v>
      </c>
      <c r="F1599" t="s">
        <v>4437</v>
      </c>
      <c r="G1599" t="s">
        <v>103</v>
      </c>
      <c r="H1599" t="s">
        <v>4415</v>
      </c>
      <c r="J1599" t="s">
        <v>4481</v>
      </c>
    </row>
    <row r="1600" spans="1:10" x14ac:dyDescent="0.25">
      <c r="A1600" t="s">
        <v>4160</v>
      </c>
      <c r="B1600">
        <v>2020</v>
      </c>
      <c r="C1600" s="3">
        <v>2448</v>
      </c>
      <c r="D1600" t="s">
        <v>4153</v>
      </c>
      <c r="E1600" t="s">
        <v>4229</v>
      </c>
      <c r="F1600" t="s">
        <v>4295</v>
      </c>
      <c r="G1600" t="s">
        <v>104</v>
      </c>
      <c r="H1600" t="s">
        <v>160</v>
      </c>
      <c r="I1600" t="s">
        <v>4478</v>
      </c>
      <c r="J1600" t="s">
        <v>4481</v>
      </c>
    </row>
    <row r="1601" spans="1:10" x14ac:dyDescent="0.25">
      <c r="A1601" t="s">
        <v>4156</v>
      </c>
      <c r="B1601">
        <v>2018</v>
      </c>
      <c r="C1601" s="3">
        <v>2447</v>
      </c>
      <c r="D1601" t="s">
        <v>4176</v>
      </c>
      <c r="E1601" t="s">
        <v>4158</v>
      </c>
      <c r="F1601" t="s">
        <v>4167</v>
      </c>
      <c r="G1601" t="s">
        <v>103</v>
      </c>
      <c r="H1601" t="s">
        <v>4415</v>
      </c>
      <c r="J1601" t="s">
        <v>4481</v>
      </c>
    </row>
    <row r="1602" spans="1:10" x14ac:dyDescent="0.25">
      <c r="A1602" t="s">
        <v>4168</v>
      </c>
      <c r="B1602">
        <v>2018</v>
      </c>
      <c r="C1602" s="3">
        <v>2447</v>
      </c>
      <c r="D1602" t="s">
        <v>4269</v>
      </c>
      <c r="E1602" t="s">
        <v>4200</v>
      </c>
      <c r="F1602" t="s">
        <v>4151</v>
      </c>
      <c r="G1602" t="s">
        <v>104</v>
      </c>
      <c r="H1602" t="s">
        <v>160</v>
      </c>
      <c r="I1602" t="s">
        <v>4478</v>
      </c>
      <c r="J1602" t="s">
        <v>4481</v>
      </c>
    </row>
    <row r="1603" spans="1:10" x14ac:dyDescent="0.25">
      <c r="A1603" t="s">
        <v>4183</v>
      </c>
      <c r="B1603">
        <v>2016</v>
      </c>
      <c r="C1603" s="3">
        <v>2445</v>
      </c>
      <c r="D1603" t="s">
        <v>4290</v>
      </c>
      <c r="E1603" t="s">
        <v>4290</v>
      </c>
      <c r="F1603" t="s">
        <v>4261</v>
      </c>
      <c r="G1603" t="s">
        <v>104</v>
      </c>
      <c r="H1603" t="s">
        <v>160</v>
      </c>
      <c r="I1603" t="s">
        <v>4473</v>
      </c>
      <c r="J1603" t="s">
        <v>4481</v>
      </c>
    </row>
    <row r="1604" spans="1:10" x14ac:dyDescent="0.25">
      <c r="A1604" t="s">
        <v>4152</v>
      </c>
      <c r="B1604">
        <v>2013</v>
      </c>
      <c r="C1604" s="3">
        <v>2443</v>
      </c>
      <c r="D1604" t="s">
        <v>4254</v>
      </c>
      <c r="E1604" t="s">
        <v>4259</v>
      </c>
      <c r="F1604" t="s">
        <v>4514</v>
      </c>
      <c r="G1604" t="s">
        <v>104</v>
      </c>
      <c r="H1604" t="s">
        <v>160</v>
      </c>
      <c r="I1604" t="s">
        <v>4539</v>
      </c>
      <c r="J1604" t="s">
        <v>4481</v>
      </c>
    </row>
    <row r="1605" spans="1:10" x14ac:dyDescent="0.25">
      <c r="A1605" t="s">
        <v>4143</v>
      </c>
      <c r="B1605">
        <v>2012</v>
      </c>
      <c r="C1605" s="3">
        <v>2440</v>
      </c>
      <c r="D1605" t="s">
        <v>4312</v>
      </c>
      <c r="E1605" t="s">
        <v>4218</v>
      </c>
      <c r="F1605" t="s">
        <v>4468</v>
      </c>
      <c r="G1605" t="s">
        <v>104</v>
      </c>
      <c r="H1605" t="s">
        <v>160</v>
      </c>
      <c r="I1605" t="s">
        <v>4478</v>
      </c>
      <c r="J1605" t="s">
        <v>4481</v>
      </c>
    </row>
    <row r="1606" spans="1:10" x14ac:dyDescent="0.25">
      <c r="A1606" t="s">
        <v>4164</v>
      </c>
      <c r="B1606">
        <v>2018</v>
      </c>
      <c r="C1606" s="3">
        <v>2440</v>
      </c>
      <c r="D1606" t="s">
        <v>4181</v>
      </c>
      <c r="E1606" t="s">
        <v>4181</v>
      </c>
      <c r="F1606" t="s">
        <v>4347</v>
      </c>
      <c r="G1606" t="s">
        <v>104</v>
      </c>
      <c r="H1606" t="s">
        <v>160</v>
      </c>
      <c r="I1606" t="s">
        <v>4539</v>
      </c>
      <c r="J1606" t="s">
        <v>4481</v>
      </c>
    </row>
    <row r="1607" spans="1:10" x14ac:dyDescent="0.25">
      <c r="A1607" t="s">
        <v>4160</v>
      </c>
      <c r="B1607">
        <v>2018</v>
      </c>
      <c r="C1607" s="3">
        <v>2436</v>
      </c>
      <c r="D1607" t="s">
        <v>4184</v>
      </c>
      <c r="E1607" t="s">
        <v>4289</v>
      </c>
      <c r="F1607" t="s">
        <v>4439</v>
      </c>
      <c r="G1607" t="s">
        <v>103</v>
      </c>
      <c r="H1607" t="s">
        <v>4415</v>
      </c>
      <c r="J1607" t="s">
        <v>4481</v>
      </c>
    </row>
    <row r="1608" spans="1:10" x14ac:dyDescent="0.25">
      <c r="A1608" t="s">
        <v>4171</v>
      </c>
      <c r="B1608">
        <v>2018</v>
      </c>
      <c r="C1608" s="3">
        <v>2435</v>
      </c>
      <c r="D1608" t="s">
        <v>4286</v>
      </c>
      <c r="E1608" t="s">
        <v>4166</v>
      </c>
      <c r="F1608" t="s">
        <v>4253</v>
      </c>
      <c r="G1608" t="s">
        <v>104</v>
      </c>
      <c r="H1608" t="s">
        <v>160</v>
      </c>
      <c r="I1608" t="s">
        <v>4539</v>
      </c>
      <c r="J1608" t="s">
        <v>4481</v>
      </c>
    </row>
    <row r="1609" spans="1:10" x14ac:dyDescent="0.25">
      <c r="A1609" t="s">
        <v>4186</v>
      </c>
      <c r="B1609">
        <v>2020</v>
      </c>
      <c r="C1609" s="3">
        <v>2434</v>
      </c>
      <c r="D1609" t="s">
        <v>4291</v>
      </c>
      <c r="E1609" t="s">
        <v>4192</v>
      </c>
      <c r="F1609" t="s">
        <v>4408</v>
      </c>
      <c r="G1609" t="s">
        <v>103</v>
      </c>
      <c r="H1609" t="s">
        <v>4415</v>
      </c>
      <c r="J1609" t="s">
        <v>4481</v>
      </c>
    </row>
    <row r="1610" spans="1:10" x14ac:dyDescent="0.25">
      <c r="A1610" t="s">
        <v>4152</v>
      </c>
      <c r="B1610">
        <v>2019</v>
      </c>
      <c r="C1610" s="3">
        <v>2434</v>
      </c>
      <c r="D1610" t="s">
        <v>4153</v>
      </c>
      <c r="E1610" t="s">
        <v>4235</v>
      </c>
      <c r="F1610" t="s">
        <v>4388</v>
      </c>
      <c r="G1610" t="s">
        <v>103</v>
      </c>
      <c r="H1610" t="s">
        <v>4415</v>
      </c>
      <c r="J1610" t="s">
        <v>4481</v>
      </c>
    </row>
    <row r="1611" spans="1:10" x14ac:dyDescent="0.25">
      <c r="A1611" t="s">
        <v>4186</v>
      </c>
      <c r="B1611">
        <v>2012</v>
      </c>
      <c r="C1611" s="3">
        <v>2434</v>
      </c>
      <c r="D1611" t="s">
        <v>4180</v>
      </c>
      <c r="E1611" t="s">
        <v>4265</v>
      </c>
      <c r="F1611" t="s">
        <v>4314</v>
      </c>
      <c r="G1611" t="s">
        <v>103</v>
      </c>
      <c r="H1611" t="s">
        <v>4415</v>
      </c>
      <c r="J1611" t="s">
        <v>4481</v>
      </c>
    </row>
    <row r="1612" spans="1:10" x14ac:dyDescent="0.25">
      <c r="A1612" t="s">
        <v>4175</v>
      </c>
      <c r="B1612">
        <v>2018</v>
      </c>
      <c r="C1612" s="3">
        <v>2433</v>
      </c>
      <c r="D1612" t="s">
        <v>4199</v>
      </c>
      <c r="E1612" t="s">
        <v>4178</v>
      </c>
      <c r="F1612" t="s">
        <v>4185</v>
      </c>
      <c r="G1612" t="s">
        <v>104</v>
      </c>
      <c r="H1612" t="s">
        <v>160</v>
      </c>
      <c r="I1612" t="s">
        <v>4539</v>
      </c>
      <c r="J1612" t="s">
        <v>4481</v>
      </c>
    </row>
    <row r="1613" spans="1:10" x14ac:dyDescent="0.25">
      <c r="A1613" t="s">
        <v>4186</v>
      </c>
      <c r="B1613">
        <v>2016</v>
      </c>
      <c r="C1613" s="3">
        <v>2433</v>
      </c>
      <c r="D1613" t="s">
        <v>4181</v>
      </c>
      <c r="E1613" t="s">
        <v>4232</v>
      </c>
      <c r="F1613" t="s">
        <v>4184</v>
      </c>
      <c r="G1613" t="s">
        <v>104</v>
      </c>
      <c r="H1613" t="s">
        <v>160</v>
      </c>
      <c r="I1613" t="s">
        <v>4473</v>
      </c>
      <c r="J1613" t="s">
        <v>4481</v>
      </c>
    </row>
    <row r="1614" spans="1:10" x14ac:dyDescent="0.25">
      <c r="A1614" t="s">
        <v>4148</v>
      </c>
      <c r="B1614">
        <v>2016</v>
      </c>
      <c r="C1614" s="3">
        <v>2432</v>
      </c>
      <c r="D1614" t="s">
        <v>4232</v>
      </c>
      <c r="E1614" t="s">
        <v>4290</v>
      </c>
      <c r="F1614" t="s">
        <v>4210</v>
      </c>
      <c r="G1614" t="s">
        <v>104</v>
      </c>
      <c r="H1614" t="s">
        <v>160</v>
      </c>
      <c r="I1614" t="s">
        <v>4473</v>
      </c>
      <c r="J1614" t="s">
        <v>4481</v>
      </c>
    </row>
    <row r="1615" spans="1:10" x14ac:dyDescent="0.25">
      <c r="A1615" t="s">
        <v>4152</v>
      </c>
      <c r="B1615">
        <v>2016</v>
      </c>
      <c r="C1615" s="3">
        <v>2432</v>
      </c>
      <c r="D1615" t="s">
        <v>4205</v>
      </c>
      <c r="E1615" t="s">
        <v>4173</v>
      </c>
      <c r="F1615" t="s">
        <v>4190</v>
      </c>
      <c r="G1615" t="s">
        <v>104</v>
      </c>
      <c r="H1615" t="s">
        <v>160</v>
      </c>
      <c r="I1615" t="s">
        <v>4473</v>
      </c>
      <c r="J1615" t="s">
        <v>4481</v>
      </c>
    </row>
    <row r="1616" spans="1:10" x14ac:dyDescent="0.25">
      <c r="A1616" t="s">
        <v>4168</v>
      </c>
      <c r="B1616">
        <v>2018</v>
      </c>
      <c r="C1616" s="3">
        <v>2431</v>
      </c>
      <c r="D1616" t="s">
        <v>4188</v>
      </c>
      <c r="E1616" t="s">
        <v>4240</v>
      </c>
      <c r="F1616" t="s">
        <v>4278</v>
      </c>
      <c r="G1616" t="s">
        <v>104</v>
      </c>
      <c r="H1616" t="s">
        <v>160</v>
      </c>
      <c r="I1616" t="s">
        <v>4539</v>
      </c>
      <c r="J1616" t="s">
        <v>4481</v>
      </c>
    </row>
    <row r="1617" spans="1:10" x14ac:dyDescent="0.25">
      <c r="A1617" t="s">
        <v>4160</v>
      </c>
      <c r="B1617">
        <v>2013</v>
      </c>
      <c r="C1617" s="3">
        <v>2429</v>
      </c>
      <c r="D1617" t="s">
        <v>4312</v>
      </c>
      <c r="E1617" t="s">
        <v>4237</v>
      </c>
      <c r="F1617" t="s">
        <v>4384</v>
      </c>
      <c r="G1617" t="s">
        <v>104</v>
      </c>
      <c r="H1617" t="s">
        <v>160</v>
      </c>
      <c r="I1617" t="s">
        <v>4473</v>
      </c>
      <c r="J1617" t="s">
        <v>4481</v>
      </c>
    </row>
    <row r="1618" spans="1:10" x14ac:dyDescent="0.25">
      <c r="A1618" t="s">
        <v>4156</v>
      </c>
      <c r="B1618">
        <v>2015</v>
      </c>
      <c r="C1618" s="3">
        <v>2427</v>
      </c>
      <c r="D1618" t="s">
        <v>4181</v>
      </c>
      <c r="E1618" t="s">
        <v>4269</v>
      </c>
      <c r="F1618" t="s">
        <v>4227</v>
      </c>
      <c r="G1618" t="s">
        <v>104</v>
      </c>
      <c r="H1618" t="s">
        <v>160</v>
      </c>
      <c r="I1618" t="s">
        <v>4473</v>
      </c>
      <c r="J1618" t="s">
        <v>4481</v>
      </c>
    </row>
    <row r="1619" spans="1:10" x14ac:dyDescent="0.25">
      <c r="A1619" t="s">
        <v>4143</v>
      </c>
      <c r="B1619">
        <v>2016</v>
      </c>
      <c r="C1619" s="3">
        <v>2426</v>
      </c>
      <c r="D1619" t="s">
        <v>4238</v>
      </c>
      <c r="E1619" t="s">
        <v>4232</v>
      </c>
      <c r="F1619" t="s">
        <v>4184</v>
      </c>
      <c r="G1619" t="s">
        <v>104</v>
      </c>
      <c r="H1619" t="s">
        <v>160</v>
      </c>
      <c r="I1619" t="s">
        <v>4473</v>
      </c>
      <c r="J1619" t="s">
        <v>4481</v>
      </c>
    </row>
    <row r="1620" spans="1:10" x14ac:dyDescent="0.25">
      <c r="A1620" t="s">
        <v>4179</v>
      </c>
      <c r="B1620">
        <v>2020</v>
      </c>
      <c r="C1620" s="3">
        <v>2421</v>
      </c>
      <c r="D1620" t="s">
        <v>4286</v>
      </c>
      <c r="E1620" t="s">
        <v>4201</v>
      </c>
      <c r="F1620" t="s">
        <v>4371</v>
      </c>
      <c r="G1620" t="s">
        <v>103</v>
      </c>
      <c r="H1620" t="s">
        <v>4415</v>
      </c>
      <c r="J1620" t="s">
        <v>4481</v>
      </c>
    </row>
    <row r="1621" spans="1:10" x14ac:dyDescent="0.25">
      <c r="A1621" t="s">
        <v>4183</v>
      </c>
      <c r="B1621">
        <v>2020</v>
      </c>
      <c r="C1621" s="3">
        <v>2419</v>
      </c>
      <c r="D1621" t="s">
        <v>4282</v>
      </c>
      <c r="E1621" t="s">
        <v>4192</v>
      </c>
      <c r="F1621" t="s">
        <v>4335</v>
      </c>
      <c r="G1621" t="s">
        <v>103</v>
      </c>
      <c r="H1621" t="s">
        <v>4415</v>
      </c>
      <c r="J1621" t="s">
        <v>4481</v>
      </c>
    </row>
    <row r="1622" spans="1:10" x14ac:dyDescent="0.25">
      <c r="A1622" t="s">
        <v>4160</v>
      </c>
      <c r="B1622">
        <v>2015</v>
      </c>
      <c r="C1622" s="3">
        <v>2419</v>
      </c>
      <c r="D1622" t="s">
        <v>4290</v>
      </c>
      <c r="E1622" t="s">
        <v>4184</v>
      </c>
      <c r="F1622" t="s">
        <v>4172</v>
      </c>
      <c r="G1622" t="s">
        <v>104</v>
      </c>
      <c r="H1622" t="s">
        <v>160</v>
      </c>
      <c r="I1622" t="s">
        <v>4473</v>
      </c>
      <c r="J1622" t="s">
        <v>4481</v>
      </c>
    </row>
    <row r="1623" spans="1:10" x14ac:dyDescent="0.25">
      <c r="A1623" t="s">
        <v>4171</v>
      </c>
      <c r="B1623">
        <v>2018</v>
      </c>
      <c r="C1623" s="3">
        <v>2417</v>
      </c>
      <c r="D1623" t="s">
        <v>4176</v>
      </c>
      <c r="E1623" t="s">
        <v>4157</v>
      </c>
      <c r="F1623" t="s">
        <v>4420</v>
      </c>
      <c r="G1623" t="s">
        <v>104</v>
      </c>
      <c r="H1623" t="s">
        <v>160</v>
      </c>
      <c r="I1623" t="s">
        <v>4478</v>
      </c>
      <c r="J1623" t="s">
        <v>4481</v>
      </c>
    </row>
    <row r="1624" spans="1:10" x14ac:dyDescent="0.25">
      <c r="A1624" t="s">
        <v>4175</v>
      </c>
      <c r="B1624">
        <v>2018</v>
      </c>
      <c r="C1624" s="3">
        <v>2407</v>
      </c>
      <c r="D1624" t="s">
        <v>4235</v>
      </c>
      <c r="E1624" t="s">
        <v>4191</v>
      </c>
      <c r="F1624" t="s">
        <v>4440</v>
      </c>
      <c r="G1624" t="s">
        <v>104</v>
      </c>
      <c r="H1624" t="s">
        <v>160</v>
      </c>
      <c r="I1624" t="s">
        <v>4478</v>
      </c>
      <c r="J1624" t="s">
        <v>4481</v>
      </c>
    </row>
    <row r="1625" spans="1:10" x14ac:dyDescent="0.25">
      <c r="A1625" t="s">
        <v>4164</v>
      </c>
      <c r="B1625">
        <v>2015</v>
      </c>
      <c r="C1625" s="3">
        <v>2407</v>
      </c>
      <c r="D1625" t="s">
        <v>4290</v>
      </c>
      <c r="E1625" t="s">
        <v>4173</v>
      </c>
      <c r="F1625" t="s">
        <v>4269</v>
      </c>
      <c r="G1625" t="s">
        <v>104</v>
      </c>
      <c r="H1625" t="s">
        <v>160</v>
      </c>
      <c r="I1625" t="s">
        <v>4473</v>
      </c>
      <c r="J1625" t="s">
        <v>4481</v>
      </c>
    </row>
    <row r="1626" spans="1:10" x14ac:dyDescent="0.25">
      <c r="A1626" t="s">
        <v>4183</v>
      </c>
      <c r="B1626">
        <v>2012</v>
      </c>
      <c r="C1626" s="3">
        <v>2405</v>
      </c>
      <c r="D1626" t="s">
        <v>4291</v>
      </c>
      <c r="E1626" t="s">
        <v>4222</v>
      </c>
      <c r="F1626" t="s">
        <v>4408</v>
      </c>
      <c r="G1626" t="s">
        <v>103</v>
      </c>
      <c r="H1626" t="s">
        <v>4415</v>
      </c>
      <c r="J1626" t="s">
        <v>4481</v>
      </c>
    </row>
    <row r="1627" spans="1:10" x14ac:dyDescent="0.25">
      <c r="A1627" t="s">
        <v>4156</v>
      </c>
      <c r="B1627">
        <v>2013</v>
      </c>
      <c r="C1627" s="3">
        <v>2403</v>
      </c>
      <c r="D1627" t="s">
        <v>4180</v>
      </c>
      <c r="E1627" t="s">
        <v>4294</v>
      </c>
      <c r="F1627" t="s">
        <v>4450</v>
      </c>
      <c r="G1627" t="s">
        <v>104</v>
      </c>
      <c r="H1627" t="s">
        <v>160</v>
      </c>
      <c r="I1627" t="s">
        <v>4473</v>
      </c>
      <c r="J1627" t="s">
        <v>4481</v>
      </c>
    </row>
    <row r="1628" spans="1:10" x14ac:dyDescent="0.25">
      <c r="A1628" t="s">
        <v>4168</v>
      </c>
      <c r="B1628">
        <v>2015</v>
      </c>
      <c r="C1628" s="3">
        <v>2396</v>
      </c>
      <c r="D1628" t="s">
        <v>4239</v>
      </c>
      <c r="E1628" t="s">
        <v>4176</v>
      </c>
      <c r="F1628" t="s">
        <v>4260</v>
      </c>
      <c r="G1628" t="s">
        <v>104</v>
      </c>
      <c r="H1628" t="s">
        <v>160</v>
      </c>
      <c r="I1628" t="s">
        <v>4473</v>
      </c>
      <c r="J1628" t="s">
        <v>4481</v>
      </c>
    </row>
    <row r="1629" spans="1:10" x14ac:dyDescent="0.25">
      <c r="A1629" t="s">
        <v>4148</v>
      </c>
      <c r="B1629">
        <v>2015</v>
      </c>
      <c r="C1629" s="3">
        <v>2396</v>
      </c>
      <c r="D1629" t="s">
        <v>4241</v>
      </c>
      <c r="E1629" t="s">
        <v>4245</v>
      </c>
      <c r="F1629" t="s">
        <v>4245</v>
      </c>
      <c r="G1629" t="s">
        <v>104</v>
      </c>
      <c r="H1629" t="s">
        <v>160</v>
      </c>
      <c r="I1629" t="s">
        <v>4473</v>
      </c>
      <c r="J1629" t="s">
        <v>4481</v>
      </c>
    </row>
    <row r="1630" spans="1:10" x14ac:dyDescent="0.25">
      <c r="A1630" t="s">
        <v>4183</v>
      </c>
      <c r="B1630">
        <v>2015</v>
      </c>
      <c r="C1630" s="3">
        <v>2393</v>
      </c>
      <c r="D1630" t="s">
        <v>4205</v>
      </c>
      <c r="E1630" t="s">
        <v>4223</v>
      </c>
      <c r="F1630" t="s">
        <v>4210</v>
      </c>
      <c r="G1630" t="s">
        <v>104</v>
      </c>
      <c r="H1630" t="s">
        <v>160</v>
      </c>
      <c r="I1630" t="s">
        <v>4473</v>
      </c>
      <c r="J1630" t="s">
        <v>4481</v>
      </c>
    </row>
    <row r="1631" spans="1:10" x14ac:dyDescent="0.25">
      <c r="A1631" t="s">
        <v>4164</v>
      </c>
      <c r="B1631">
        <v>2018</v>
      </c>
      <c r="C1631" s="3">
        <v>2391</v>
      </c>
      <c r="D1631" t="s">
        <v>4157</v>
      </c>
      <c r="E1631" t="s">
        <v>4207</v>
      </c>
      <c r="F1631" t="s">
        <v>4343</v>
      </c>
      <c r="G1631" t="s">
        <v>103</v>
      </c>
      <c r="H1631" t="s">
        <v>4415</v>
      </c>
      <c r="J1631" t="s">
        <v>4481</v>
      </c>
    </row>
    <row r="1632" spans="1:10" x14ac:dyDescent="0.25">
      <c r="A1632" t="s">
        <v>4186</v>
      </c>
      <c r="B1632">
        <v>2015</v>
      </c>
      <c r="C1632" s="3">
        <v>2388</v>
      </c>
      <c r="D1632" t="s">
        <v>4181</v>
      </c>
      <c r="E1632" t="s">
        <v>4176</v>
      </c>
      <c r="F1632" t="s">
        <v>4149</v>
      </c>
      <c r="G1632" t="s">
        <v>104</v>
      </c>
      <c r="H1632" t="s">
        <v>160</v>
      </c>
      <c r="I1632" t="s">
        <v>4473</v>
      </c>
      <c r="J1632" t="s">
        <v>4481</v>
      </c>
    </row>
    <row r="1633" spans="1:10" x14ac:dyDescent="0.25">
      <c r="A1633" t="s">
        <v>4179</v>
      </c>
      <c r="B1633">
        <v>2012</v>
      </c>
      <c r="C1633" s="3">
        <v>2387</v>
      </c>
      <c r="D1633" t="s">
        <v>4244</v>
      </c>
      <c r="E1633" t="s">
        <v>4254</v>
      </c>
      <c r="F1633" t="s">
        <v>4408</v>
      </c>
      <c r="G1633" t="s">
        <v>103</v>
      </c>
      <c r="H1633" t="s">
        <v>4415</v>
      </c>
      <c r="J1633" t="s">
        <v>4481</v>
      </c>
    </row>
    <row r="1634" spans="1:10" x14ac:dyDescent="0.25">
      <c r="A1634" t="s">
        <v>4179</v>
      </c>
      <c r="B1634">
        <v>2015</v>
      </c>
      <c r="C1634" s="3">
        <v>2387</v>
      </c>
      <c r="D1634" t="s">
        <v>4238</v>
      </c>
      <c r="E1634" t="s">
        <v>4181</v>
      </c>
      <c r="F1634" t="s">
        <v>4172</v>
      </c>
      <c r="G1634" t="s">
        <v>104</v>
      </c>
      <c r="H1634" t="s">
        <v>160</v>
      </c>
      <c r="I1634" t="s">
        <v>4473</v>
      </c>
      <c r="J1634" t="s">
        <v>4481</v>
      </c>
    </row>
    <row r="1635" spans="1:10" x14ac:dyDescent="0.25">
      <c r="A1635" t="s">
        <v>4152</v>
      </c>
      <c r="B1635">
        <v>2014</v>
      </c>
      <c r="C1635" s="3">
        <v>2387</v>
      </c>
      <c r="D1635" t="s">
        <v>4244</v>
      </c>
      <c r="E1635" t="s">
        <v>4283</v>
      </c>
      <c r="F1635" t="s">
        <v>4445</v>
      </c>
      <c r="G1635" t="s">
        <v>104</v>
      </c>
      <c r="H1635" t="s">
        <v>160</v>
      </c>
      <c r="I1635" t="s">
        <v>4473</v>
      </c>
      <c r="J1635" t="s">
        <v>4481</v>
      </c>
    </row>
    <row r="1636" spans="1:10" x14ac:dyDescent="0.25">
      <c r="A1636" t="s">
        <v>4175</v>
      </c>
      <c r="B1636">
        <v>2015</v>
      </c>
      <c r="C1636" s="3">
        <v>2383</v>
      </c>
      <c r="D1636" t="s">
        <v>4188</v>
      </c>
      <c r="E1636" t="s">
        <v>4188</v>
      </c>
      <c r="F1636" t="s">
        <v>4177</v>
      </c>
      <c r="G1636" t="s">
        <v>104</v>
      </c>
      <c r="H1636" t="s">
        <v>160</v>
      </c>
      <c r="I1636" t="s">
        <v>4473</v>
      </c>
      <c r="J1636" t="s">
        <v>4481</v>
      </c>
    </row>
    <row r="1637" spans="1:10" x14ac:dyDescent="0.25">
      <c r="A1637" t="s">
        <v>4143</v>
      </c>
      <c r="B1637">
        <v>2015</v>
      </c>
      <c r="C1637" s="3">
        <v>2380</v>
      </c>
      <c r="D1637" t="s">
        <v>4244</v>
      </c>
      <c r="E1637" t="s">
        <v>4286</v>
      </c>
      <c r="F1637" t="s">
        <v>4286</v>
      </c>
      <c r="G1637" t="s">
        <v>104</v>
      </c>
      <c r="H1637" t="s">
        <v>160</v>
      </c>
      <c r="I1637" t="s">
        <v>4473</v>
      </c>
      <c r="J1637" t="s">
        <v>4481</v>
      </c>
    </row>
    <row r="1638" spans="1:10" x14ac:dyDescent="0.25">
      <c r="A1638" t="s">
        <v>4160</v>
      </c>
      <c r="B1638">
        <v>2014</v>
      </c>
      <c r="C1638" s="3">
        <v>2379</v>
      </c>
      <c r="D1638" t="s">
        <v>4286</v>
      </c>
      <c r="E1638" t="s">
        <v>4269</v>
      </c>
      <c r="F1638" t="s">
        <v>4237</v>
      </c>
      <c r="G1638" t="s">
        <v>104</v>
      </c>
      <c r="H1638" t="s">
        <v>160</v>
      </c>
      <c r="I1638" t="s">
        <v>4473</v>
      </c>
      <c r="J1638" t="s">
        <v>4481</v>
      </c>
    </row>
    <row r="1639" spans="1:10" x14ac:dyDescent="0.25">
      <c r="A1639" t="s">
        <v>4148</v>
      </c>
      <c r="B1639">
        <v>2014</v>
      </c>
      <c r="C1639" s="3">
        <v>2379</v>
      </c>
      <c r="D1639" t="s">
        <v>4238</v>
      </c>
      <c r="E1639" t="s">
        <v>4237</v>
      </c>
      <c r="F1639" t="s">
        <v>4302</v>
      </c>
      <c r="G1639" t="s">
        <v>104</v>
      </c>
      <c r="H1639" t="s">
        <v>160</v>
      </c>
      <c r="I1639" t="s">
        <v>4473</v>
      </c>
      <c r="J1639" t="s">
        <v>4481</v>
      </c>
    </row>
    <row r="1640" spans="1:10" x14ac:dyDescent="0.25">
      <c r="A1640" t="s">
        <v>4152</v>
      </c>
      <c r="B1640">
        <v>2015</v>
      </c>
      <c r="C1640" s="3">
        <v>2378</v>
      </c>
      <c r="D1640" t="s">
        <v>4232</v>
      </c>
      <c r="E1640" t="s">
        <v>4286</v>
      </c>
      <c r="F1640" t="s">
        <v>4187</v>
      </c>
      <c r="G1640" t="s">
        <v>104</v>
      </c>
      <c r="H1640" t="s">
        <v>160</v>
      </c>
      <c r="I1640" t="s">
        <v>4473</v>
      </c>
      <c r="J1640" t="s">
        <v>4481</v>
      </c>
    </row>
    <row r="1641" spans="1:10" x14ac:dyDescent="0.25">
      <c r="A1641" t="s">
        <v>4143</v>
      </c>
      <c r="B1641">
        <v>2014</v>
      </c>
      <c r="C1641" s="3">
        <v>2378</v>
      </c>
      <c r="D1641" t="s">
        <v>4232</v>
      </c>
      <c r="E1641" t="s">
        <v>4206</v>
      </c>
      <c r="F1641" t="s">
        <v>4314</v>
      </c>
      <c r="G1641" t="s">
        <v>104</v>
      </c>
      <c r="H1641" t="s">
        <v>160</v>
      </c>
      <c r="I1641" t="s">
        <v>4473</v>
      </c>
      <c r="J1641" t="s">
        <v>4481</v>
      </c>
    </row>
    <row r="1642" spans="1:10" x14ac:dyDescent="0.25">
      <c r="A1642" t="s">
        <v>4156</v>
      </c>
      <c r="B1642">
        <v>2014</v>
      </c>
      <c r="C1642" s="3">
        <v>2377</v>
      </c>
      <c r="D1642" t="s">
        <v>4223</v>
      </c>
      <c r="E1642" t="s">
        <v>4165</v>
      </c>
      <c r="F1642" t="s">
        <v>4180</v>
      </c>
      <c r="G1642" t="s">
        <v>104</v>
      </c>
      <c r="H1642" t="s">
        <v>160</v>
      </c>
      <c r="I1642" t="s">
        <v>4473</v>
      </c>
      <c r="J1642" t="s">
        <v>4481</v>
      </c>
    </row>
    <row r="1643" spans="1:10" x14ac:dyDescent="0.25">
      <c r="A1643" t="s">
        <v>4164</v>
      </c>
      <c r="B1643">
        <v>2014</v>
      </c>
      <c r="C1643" s="3">
        <v>2376</v>
      </c>
      <c r="D1643" t="s">
        <v>4165</v>
      </c>
      <c r="E1643" t="s">
        <v>4239</v>
      </c>
      <c r="F1643" t="s">
        <v>4293</v>
      </c>
      <c r="G1643" t="s">
        <v>104</v>
      </c>
      <c r="H1643" t="s">
        <v>160</v>
      </c>
      <c r="I1643" t="s">
        <v>4473</v>
      </c>
      <c r="J1643" t="s">
        <v>4481</v>
      </c>
    </row>
    <row r="1644" spans="1:10" x14ac:dyDescent="0.25">
      <c r="A1644" t="s">
        <v>4171</v>
      </c>
      <c r="B1644">
        <v>2015</v>
      </c>
      <c r="C1644" s="3">
        <v>2375</v>
      </c>
      <c r="D1644" t="s">
        <v>4238</v>
      </c>
      <c r="E1644" t="s">
        <v>4274</v>
      </c>
      <c r="F1644" t="s">
        <v>4149</v>
      </c>
      <c r="G1644" t="s">
        <v>104</v>
      </c>
      <c r="H1644" t="s">
        <v>160</v>
      </c>
      <c r="I1644" t="s">
        <v>4473</v>
      </c>
      <c r="J1644" t="s">
        <v>4481</v>
      </c>
    </row>
    <row r="1645" spans="1:10" x14ac:dyDescent="0.25">
      <c r="A1645" t="s">
        <v>4148</v>
      </c>
      <c r="B1645">
        <v>2013</v>
      </c>
      <c r="C1645" s="3">
        <v>2373</v>
      </c>
      <c r="D1645" t="s">
        <v>4242</v>
      </c>
      <c r="E1645" t="s">
        <v>4335</v>
      </c>
      <c r="F1645" t="s">
        <v>4511</v>
      </c>
      <c r="G1645" t="s">
        <v>104</v>
      </c>
      <c r="H1645" t="s">
        <v>160</v>
      </c>
      <c r="I1645" t="s">
        <v>4539</v>
      </c>
      <c r="J1645" t="s">
        <v>4481</v>
      </c>
    </row>
    <row r="1646" spans="1:10" x14ac:dyDescent="0.25">
      <c r="A1646" t="s">
        <v>4179</v>
      </c>
      <c r="B1646">
        <v>2018</v>
      </c>
      <c r="C1646" s="3">
        <v>2366</v>
      </c>
      <c r="D1646" t="s">
        <v>4173</v>
      </c>
      <c r="E1646" t="s">
        <v>4261</v>
      </c>
      <c r="F1646" t="s">
        <v>4281</v>
      </c>
      <c r="G1646" t="s">
        <v>104</v>
      </c>
      <c r="H1646" t="s">
        <v>160</v>
      </c>
      <c r="I1646" t="s">
        <v>4539</v>
      </c>
      <c r="J1646" t="s">
        <v>4481</v>
      </c>
    </row>
    <row r="1647" spans="1:10" x14ac:dyDescent="0.25">
      <c r="A1647" t="s">
        <v>4175</v>
      </c>
      <c r="B1647">
        <v>2012</v>
      </c>
      <c r="C1647" s="3">
        <v>2365</v>
      </c>
      <c r="D1647" t="s">
        <v>4231</v>
      </c>
      <c r="E1647" t="s">
        <v>4263</v>
      </c>
      <c r="F1647" t="s">
        <v>4447</v>
      </c>
      <c r="G1647" t="s">
        <v>103</v>
      </c>
      <c r="H1647" t="s">
        <v>4415</v>
      </c>
      <c r="J1647" t="s">
        <v>4481</v>
      </c>
    </row>
    <row r="1648" spans="1:10" x14ac:dyDescent="0.25">
      <c r="A1648" t="s">
        <v>4179</v>
      </c>
      <c r="B1648">
        <v>2018</v>
      </c>
      <c r="C1648" s="3">
        <v>2363</v>
      </c>
      <c r="D1648" t="s">
        <v>4245</v>
      </c>
      <c r="E1648" t="s">
        <v>4162</v>
      </c>
      <c r="F1648" t="s">
        <v>4439</v>
      </c>
      <c r="G1648" t="s">
        <v>104</v>
      </c>
      <c r="H1648" t="s">
        <v>160</v>
      </c>
      <c r="I1648" t="s">
        <v>4478</v>
      </c>
      <c r="J1648" t="s">
        <v>4481</v>
      </c>
    </row>
    <row r="1649" spans="1:10" x14ac:dyDescent="0.25">
      <c r="A1649" t="s">
        <v>4186</v>
      </c>
      <c r="B1649">
        <v>2014</v>
      </c>
      <c r="C1649" s="3">
        <v>2363</v>
      </c>
      <c r="D1649" t="s">
        <v>4282</v>
      </c>
      <c r="E1649" t="s">
        <v>4206</v>
      </c>
      <c r="F1649" t="s">
        <v>4314</v>
      </c>
      <c r="G1649" t="s">
        <v>104</v>
      </c>
      <c r="H1649" t="s">
        <v>160</v>
      </c>
      <c r="I1649" t="s">
        <v>4473</v>
      </c>
      <c r="J1649" t="s">
        <v>4481</v>
      </c>
    </row>
    <row r="1650" spans="1:10" x14ac:dyDescent="0.25">
      <c r="A1650" t="s">
        <v>4168</v>
      </c>
      <c r="B1650">
        <v>2014</v>
      </c>
      <c r="C1650" s="3">
        <v>2362</v>
      </c>
      <c r="D1650" t="s">
        <v>4290</v>
      </c>
      <c r="E1650" t="s">
        <v>4165</v>
      </c>
      <c r="F1650" t="s">
        <v>4309</v>
      </c>
      <c r="G1650" t="s">
        <v>104</v>
      </c>
      <c r="H1650" t="s">
        <v>160</v>
      </c>
      <c r="I1650" t="s">
        <v>4473</v>
      </c>
      <c r="J1650" t="s">
        <v>4481</v>
      </c>
    </row>
    <row r="1651" spans="1:10" x14ac:dyDescent="0.25">
      <c r="A1651" t="s">
        <v>4186</v>
      </c>
      <c r="B1651">
        <v>2012</v>
      </c>
      <c r="C1651" s="3">
        <v>2359</v>
      </c>
      <c r="D1651" t="s">
        <v>4310</v>
      </c>
      <c r="E1651" t="s">
        <v>4309</v>
      </c>
      <c r="F1651" t="s">
        <v>4537</v>
      </c>
      <c r="G1651" t="s">
        <v>104</v>
      </c>
      <c r="H1651" t="s">
        <v>160</v>
      </c>
      <c r="I1651" t="s">
        <v>4478</v>
      </c>
      <c r="J1651" t="s">
        <v>4481</v>
      </c>
    </row>
    <row r="1652" spans="1:10" x14ac:dyDescent="0.25">
      <c r="A1652" t="s">
        <v>4183</v>
      </c>
      <c r="B1652">
        <v>2014</v>
      </c>
      <c r="C1652" s="3">
        <v>2359</v>
      </c>
      <c r="D1652" t="s">
        <v>4188</v>
      </c>
      <c r="E1652" t="s">
        <v>4231</v>
      </c>
      <c r="F1652" t="s">
        <v>4300</v>
      </c>
      <c r="G1652" t="s">
        <v>104</v>
      </c>
      <c r="H1652" t="s">
        <v>160</v>
      </c>
      <c r="I1652" t="s">
        <v>4473</v>
      </c>
      <c r="J1652" t="s">
        <v>4481</v>
      </c>
    </row>
    <row r="1653" spans="1:10" x14ac:dyDescent="0.25">
      <c r="A1653" t="s">
        <v>4143</v>
      </c>
      <c r="B1653">
        <v>2013</v>
      </c>
      <c r="C1653" s="3">
        <v>2356</v>
      </c>
      <c r="D1653" t="s">
        <v>4244</v>
      </c>
      <c r="E1653" t="s">
        <v>4303</v>
      </c>
      <c r="F1653" t="s">
        <v>4502</v>
      </c>
      <c r="G1653" t="s">
        <v>104</v>
      </c>
      <c r="H1653" t="s">
        <v>160</v>
      </c>
      <c r="I1653" t="s">
        <v>4539</v>
      </c>
      <c r="J1653" t="s">
        <v>4481</v>
      </c>
    </row>
    <row r="1654" spans="1:10" x14ac:dyDescent="0.25">
      <c r="A1654" t="s">
        <v>4183</v>
      </c>
      <c r="B1654">
        <v>2012</v>
      </c>
      <c r="C1654" s="3">
        <v>2355</v>
      </c>
      <c r="D1654" t="s">
        <v>4223</v>
      </c>
      <c r="E1654" t="s">
        <v>4315</v>
      </c>
      <c r="F1654" t="s">
        <v>4403</v>
      </c>
      <c r="G1654" t="s">
        <v>104</v>
      </c>
      <c r="H1654" t="s">
        <v>160</v>
      </c>
      <c r="I1654" t="s">
        <v>4478</v>
      </c>
      <c r="J1654" t="s">
        <v>4481</v>
      </c>
    </row>
    <row r="1655" spans="1:10" x14ac:dyDescent="0.25">
      <c r="A1655" t="s">
        <v>4175</v>
      </c>
      <c r="B1655">
        <v>2014</v>
      </c>
      <c r="C1655" s="3">
        <v>2354</v>
      </c>
      <c r="D1655" t="s">
        <v>4181</v>
      </c>
      <c r="E1655" t="s">
        <v>4187</v>
      </c>
      <c r="F1655" t="s">
        <v>4296</v>
      </c>
      <c r="G1655" t="s">
        <v>104</v>
      </c>
      <c r="H1655" t="s">
        <v>160</v>
      </c>
      <c r="I1655" t="s">
        <v>4473</v>
      </c>
      <c r="J1655" t="s">
        <v>4481</v>
      </c>
    </row>
    <row r="1656" spans="1:10" x14ac:dyDescent="0.25">
      <c r="A1656" t="s">
        <v>4171</v>
      </c>
      <c r="B1656">
        <v>2014</v>
      </c>
      <c r="C1656" s="3">
        <v>2349</v>
      </c>
      <c r="D1656" t="s">
        <v>4188</v>
      </c>
      <c r="E1656" t="s">
        <v>4187</v>
      </c>
      <c r="F1656" t="s">
        <v>4296</v>
      </c>
      <c r="G1656" t="s">
        <v>104</v>
      </c>
      <c r="H1656" t="s">
        <v>160</v>
      </c>
      <c r="I1656" t="s">
        <v>4473</v>
      </c>
      <c r="J1656" t="s">
        <v>4481</v>
      </c>
    </row>
    <row r="1657" spans="1:10" x14ac:dyDescent="0.25">
      <c r="A1657" t="s">
        <v>4179</v>
      </c>
      <c r="B1657">
        <v>2014</v>
      </c>
      <c r="C1657" s="3">
        <v>2348</v>
      </c>
      <c r="D1657" t="s">
        <v>4153</v>
      </c>
      <c r="E1657" t="s">
        <v>4202</v>
      </c>
      <c r="F1657" t="s">
        <v>4301</v>
      </c>
      <c r="G1657" t="s">
        <v>104</v>
      </c>
      <c r="H1657" t="s">
        <v>160</v>
      </c>
      <c r="I1657" t="s">
        <v>4473</v>
      </c>
      <c r="J1657" t="s">
        <v>4481</v>
      </c>
    </row>
    <row r="1658" spans="1:10" x14ac:dyDescent="0.25">
      <c r="A1658" t="s">
        <v>4183</v>
      </c>
      <c r="B1658">
        <v>2018</v>
      </c>
      <c r="C1658" s="3">
        <v>2347</v>
      </c>
      <c r="D1658" t="s">
        <v>4173</v>
      </c>
      <c r="E1658" t="s">
        <v>4178</v>
      </c>
      <c r="F1658" t="s">
        <v>4398</v>
      </c>
      <c r="G1658" t="s">
        <v>104</v>
      </c>
      <c r="H1658" t="s">
        <v>160</v>
      </c>
      <c r="I1658" t="s">
        <v>4478</v>
      </c>
      <c r="J1658" t="s">
        <v>4481</v>
      </c>
    </row>
    <row r="1659" spans="1:10" x14ac:dyDescent="0.25">
      <c r="A1659" t="s">
        <v>4183</v>
      </c>
      <c r="B1659">
        <v>2018</v>
      </c>
      <c r="C1659" s="3">
        <v>2342</v>
      </c>
      <c r="D1659" t="s">
        <v>4241</v>
      </c>
      <c r="E1659" t="s">
        <v>4227</v>
      </c>
      <c r="F1659" t="s">
        <v>4193</v>
      </c>
      <c r="G1659" t="s">
        <v>104</v>
      </c>
      <c r="H1659" t="s">
        <v>160</v>
      </c>
      <c r="I1659" t="s">
        <v>4539</v>
      </c>
      <c r="J1659" t="s">
        <v>4481</v>
      </c>
    </row>
    <row r="1660" spans="1:10" x14ac:dyDescent="0.25">
      <c r="A1660" t="s">
        <v>4171</v>
      </c>
      <c r="B1660">
        <v>2012</v>
      </c>
      <c r="C1660" s="3">
        <v>2324</v>
      </c>
      <c r="D1660" t="s">
        <v>4201</v>
      </c>
      <c r="E1660" t="s">
        <v>4371</v>
      </c>
      <c r="F1660" t="s">
        <v>4500</v>
      </c>
      <c r="G1660" t="s">
        <v>103</v>
      </c>
      <c r="H1660" t="s">
        <v>4415</v>
      </c>
      <c r="J1660" t="s">
        <v>4481</v>
      </c>
    </row>
    <row r="1661" spans="1:10" x14ac:dyDescent="0.25">
      <c r="A1661" t="s">
        <v>4186</v>
      </c>
      <c r="B1661">
        <v>2018</v>
      </c>
      <c r="C1661" s="3">
        <v>2324</v>
      </c>
      <c r="D1661" t="s">
        <v>4261</v>
      </c>
      <c r="E1661" t="s">
        <v>4207</v>
      </c>
      <c r="F1661" t="s">
        <v>4395</v>
      </c>
      <c r="G1661" t="s">
        <v>104</v>
      </c>
      <c r="H1661" t="s">
        <v>160</v>
      </c>
      <c r="I1661" t="s">
        <v>4478</v>
      </c>
      <c r="J1661" t="s">
        <v>4481</v>
      </c>
    </row>
    <row r="1662" spans="1:10" x14ac:dyDescent="0.25">
      <c r="A1662" t="s">
        <v>4186</v>
      </c>
      <c r="B1662">
        <v>2018</v>
      </c>
      <c r="C1662" s="3">
        <v>2324</v>
      </c>
      <c r="D1662" t="s">
        <v>4176</v>
      </c>
      <c r="E1662" t="s">
        <v>4199</v>
      </c>
      <c r="F1662" t="s">
        <v>4287</v>
      </c>
      <c r="G1662" t="s">
        <v>104</v>
      </c>
      <c r="H1662" t="s">
        <v>160</v>
      </c>
      <c r="I1662" t="s">
        <v>4539</v>
      </c>
      <c r="J1662" t="s">
        <v>4481</v>
      </c>
    </row>
    <row r="1663" spans="1:10" x14ac:dyDescent="0.25">
      <c r="A1663" t="s">
        <v>4168</v>
      </c>
      <c r="B1663">
        <v>2018</v>
      </c>
      <c r="C1663" s="3">
        <v>2321</v>
      </c>
      <c r="D1663" t="s">
        <v>4177</v>
      </c>
      <c r="E1663" t="s">
        <v>4199</v>
      </c>
      <c r="F1663" t="s">
        <v>4189</v>
      </c>
      <c r="G1663" t="s">
        <v>103</v>
      </c>
      <c r="H1663" t="s">
        <v>4415</v>
      </c>
      <c r="J1663" t="s">
        <v>4481</v>
      </c>
    </row>
    <row r="1664" spans="1:10" x14ac:dyDescent="0.25">
      <c r="A1664" t="s">
        <v>4186</v>
      </c>
      <c r="B1664">
        <v>2013</v>
      </c>
      <c r="C1664" s="3">
        <v>2317</v>
      </c>
      <c r="D1664" t="s">
        <v>4201</v>
      </c>
      <c r="E1664" t="s">
        <v>4329</v>
      </c>
      <c r="F1664" t="s">
        <v>4483</v>
      </c>
      <c r="G1664" t="s">
        <v>104</v>
      </c>
      <c r="H1664" t="s">
        <v>160</v>
      </c>
      <c r="I1664" t="s">
        <v>4539</v>
      </c>
      <c r="J1664" t="s">
        <v>4481</v>
      </c>
    </row>
    <row r="1665" spans="1:10" x14ac:dyDescent="0.25">
      <c r="A1665" t="s">
        <v>4143</v>
      </c>
      <c r="B1665">
        <v>2018</v>
      </c>
      <c r="C1665" s="3">
        <v>2316</v>
      </c>
      <c r="D1665" t="s">
        <v>4173</v>
      </c>
      <c r="E1665" t="s">
        <v>4195</v>
      </c>
      <c r="F1665" t="s">
        <v>4182</v>
      </c>
      <c r="G1665" t="s">
        <v>104</v>
      </c>
      <c r="H1665" t="s">
        <v>160</v>
      </c>
      <c r="I1665" t="s">
        <v>4539</v>
      </c>
      <c r="J1665" t="s">
        <v>4481</v>
      </c>
    </row>
    <row r="1666" spans="1:10" x14ac:dyDescent="0.25">
      <c r="A1666" t="s">
        <v>4175</v>
      </c>
      <c r="B1666">
        <v>2012</v>
      </c>
      <c r="C1666" s="3">
        <v>2301</v>
      </c>
      <c r="D1666" t="s">
        <v>4205</v>
      </c>
      <c r="E1666" t="s">
        <v>4243</v>
      </c>
      <c r="F1666" t="s">
        <v>4385</v>
      </c>
      <c r="G1666" t="s">
        <v>104</v>
      </c>
      <c r="H1666" t="s">
        <v>160</v>
      </c>
      <c r="I1666" t="s">
        <v>4478</v>
      </c>
      <c r="J1666" t="s">
        <v>4481</v>
      </c>
    </row>
    <row r="1667" spans="1:10" x14ac:dyDescent="0.25">
      <c r="A1667" t="s">
        <v>4183</v>
      </c>
      <c r="B1667">
        <v>2013</v>
      </c>
      <c r="C1667" s="3">
        <v>2298</v>
      </c>
      <c r="D1667" t="s">
        <v>4274</v>
      </c>
      <c r="E1667" t="s">
        <v>4229</v>
      </c>
      <c r="F1667" t="s">
        <v>4517</v>
      </c>
      <c r="G1667" t="s">
        <v>104</v>
      </c>
      <c r="H1667" t="s">
        <v>160</v>
      </c>
      <c r="I1667" t="s">
        <v>4539</v>
      </c>
      <c r="J1667" t="s">
        <v>4481</v>
      </c>
    </row>
    <row r="1668" spans="1:10" x14ac:dyDescent="0.25">
      <c r="A1668" t="s">
        <v>4179</v>
      </c>
      <c r="B1668">
        <v>2012</v>
      </c>
      <c r="C1668" s="3">
        <v>2297</v>
      </c>
      <c r="D1668" t="s">
        <v>4348</v>
      </c>
      <c r="E1668" t="s">
        <v>4357</v>
      </c>
      <c r="F1668" t="s">
        <v>4517</v>
      </c>
      <c r="G1668" t="s">
        <v>104</v>
      </c>
      <c r="H1668" t="s">
        <v>160</v>
      </c>
      <c r="I1668" t="s">
        <v>4478</v>
      </c>
      <c r="J1668" t="s">
        <v>4481</v>
      </c>
    </row>
    <row r="1669" spans="1:10" x14ac:dyDescent="0.25">
      <c r="A1669" t="s">
        <v>4168</v>
      </c>
      <c r="B1669">
        <v>2012</v>
      </c>
      <c r="C1669" s="3">
        <v>2295</v>
      </c>
      <c r="D1669" t="s">
        <v>4291</v>
      </c>
      <c r="E1669" t="s">
        <v>4204</v>
      </c>
      <c r="F1669" t="s">
        <v>4381</v>
      </c>
      <c r="G1669" t="s">
        <v>103</v>
      </c>
      <c r="H1669" t="s">
        <v>4415</v>
      </c>
      <c r="J1669" t="s">
        <v>4481</v>
      </c>
    </row>
    <row r="1670" spans="1:10" x14ac:dyDescent="0.25">
      <c r="A1670" t="s">
        <v>4171</v>
      </c>
      <c r="B1670">
        <v>2018</v>
      </c>
      <c r="C1670" s="3">
        <v>2294</v>
      </c>
      <c r="D1670" t="s">
        <v>4286</v>
      </c>
      <c r="E1670" t="s">
        <v>4191</v>
      </c>
      <c r="F1670" t="s">
        <v>4342</v>
      </c>
      <c r="G1670" t="s">
        <v>103</v>
      </c>
      <c r="H1670" t="s">
        <v>4415</v>
      </c>
      <c r="J1670" t="s">
        <v>4481</v>
      </c>
    </row>
    <row r="1671" spans="1:10" x14ac:dyDescent="0.25">
      <c r="A1671" t="s">
        <v>4148</v>
      </c>
      <c r="B1671">
        <v>2018</v>
      </c>
      <c r="C1671" s="3">
        <v>2293</v>
      </c>
      <c r="D1671" t="s">
        <v>4210</v>
      </c>
      <c r="E1671" t="s">
        <v>4157</v>
      </c>
      <c r="F1671" t="s">
        <v>4288</v>
      </c>
      <c r="G1671" t="s">
        <v>104</v>
      </c>
      <c r="H1671" t="s">
        <v>160</v>
      </c>
      <c r="I1671" t="s">
        <v>4539</v>
      </c>
      <c r="J1671" t="s">
        <v>4481</v>
      </c>
    </row>
    <row r="1672" spans="1:10" x14ac:dyDescent="0.25">
      <c r="A1672" t="s">
        <v>4175</v>
      </c>
      <c r="B1672">
        <v>2018</v>
      </c>
      <c r="C1672" s="3">
        <v>2291</v>
      </c>
      <c r="D1672" t="s">
        <v>4161</v>
      </c>
      <c r="E1672" t="s">
        <v>4246</v>
      </c>
      <c r="F1672" t="s">
        <v>4321</v>
      </c>
      <c r="G1672" t="s">
        <v>103</v>
      </c>
      <c r="H1672" t="s">
        <v>4415</v>
      </c>
      <c r="J1672" t="s">
        <v>4481</v>
      </c>
    </row>
    <row r="1673" spans="1:10" x14ac:dyDescent="0.25">
      <c r="A1673" t="s">
        <v>4179</v>
      </c>
      <c r="B1673">
        <v>2013</v>
      </c>
      <c r="C1673" s="3">
        <v>2288</v>
      </c>
      <c r="D1673" t="s">
        <v>4187</v>
      </c>
      <c r="E1673" t="s">
        <v>4242</v>
      </c>
      <c r="F1673" t="s">
        <v>4495</v>
      </c>
      <c r="G1673" t="s">
        <v>104</v>
      </c>
      <c r="H1673" t="s">
        <v>160</v>
      </c>
      <c r="I1673" t="s">
        <v>4539</v>
      </c>
      <c r="J1673" t="s">
        <v>4481</v>
      </c>
    </row>
    <row r="1674" spans="1:10" x14ac:dyDescent="0.25">
      <c r="A1674" t="s">
        <v>4164</v>
      </c>
      <c r="B1674">
        <v>2012</v>
      </c>
      <c r="C1674" s="3">
        <v>2284</v>
      </c>
      <c r="D1674" t="s">
        <v>4153</v>
      </c>
      <c r="E1674" t="s">
        <v>4371</v>
      </c>
      <c r="F1674" t="s">
        <v>4359</v>
      </c>
      <c r="G1674" t="s">
        <v>103</v>
      </c>
      <c r="H1674" t="s">
        <v>4415</v>
      </c>
      <c r="J1674" t="s">
        <v>4481</v>
      </c>
    </row>
    <row r="1675" spans="1:10" x14ac:dyDescent="0.25">
      <c r="A1675" t="s">
        <v>4171</v>
      </c>
      <c r="B1675">
        <v>2012</v>
      </c>
      <c r="C1675" s="3">
        <v>2284</v>
      </c>
      <c r="D1675" t="s">
        <v>4244</v>
      </c>
      <c r="E1675" t="s">
        <v>4254</v>
      </c>
      <c r="F1675" t="s">
        <v>4507</v>
      </c>
      <c r="G1675" t="s">
        <v>104</v>
      </c>
      <c r="H1675" t="s">
        <v>160</v>
      </c>
      <c r="I1675" t="s">
        <v>4478</v>
      </c>
      <c r="J1675" t="s">
        <v>4481</v>
      </c>
    </row>
    <row r="1676" spans="1:10" x14ac:dyDescent="0.25">
      <c r="A1676" t="s">
        <v>4143</v>
      </c>
      <c r="B1676">
        <v>2018</v>
      </c>
      <c r="C1676" s="3">
        <v>2274</v>
      </c>
      <c r="D1676" t="s">
        <v>4210</v>
      </c>
      <c r="E1676" t="s">
        <v>4191</v>
      </c>
      <c r="F1676" t="s">
        <v>4325</v>
      </c>
      <c r="G1676" t="s">
        <v>104</v>
      </c>
      <c r="H1676" t="s">
        <v>160</v>
      </c>
      <c r="I1676" t="s">
        <v>4478</v>
      </c>
      <c r="J1676" t="s">
        <v>4481</v>
      </c>
    </row>
    <row r="1677" spans="1:10" x14ac:dyDescent="0.25">
      <c r="A1677" t="s">
        <v>4160</v>
      </c>
      <c r="B1677">
        <v>2012</v>
      </c>
      <c r="C1677" s="3">
        <v>2269</v>
      </c>
      <c r="D1677" t="s">
        <v>4282</v>
      </c>
      <c r="E1677" t="s">
        <v>4312</v>
      </c>
      <c r="F1677" t="s">
        <v>4332</v>
      </c>
      <c r="G1677" t="s">
        <v>103</v>
      </c>
      <c r="H1677" t="s">
        <v>4415</v>
      </c>
      <c r="J1677" t="s">
        <v>4481</v>
      </c>
    </row>
    <row r="1678" spans="1:10" x14ac:dyDescent="0.25">
      <c r="A1678" t="s">
        <v>4152</v>
      </c>
      <c r="B1678">
        <v>2018</v>
      </c>
      <c r="C1678" s="3">
        <v>2259</v>
      </c>
      <c r="D1678" t="s">
        <v>4241</v>
      </c>
      <c r="E1678" t="s">
        <v>4210</v>
      </c>
      <c r="F1678" t="s">
        <v>4262</v>
      </c>
      <c r="G1678" t="s">
        <v>104</v>
      </c>
      <c r="H1678" t="s">
        <v>160</v>
      </c>
      <c r="I1678" t="s">
        <v>4539</v>
      </c>
      <c r="J1678" t="s">
        <v>4481</v>
      </c>
    </row>
    <row r="1679" spans="1:10" x14ac:dyDescent="0.25">
      <c r="A1679" t="s">
        <v>4179</v>
      </c>
      <c r="B1679">
        <v>2018</v>
      </c>
      <c r="C1679" s="3">
        <v>2256</v>
      </c>
      <c r="D1679" t="s">
        <v>4172</v>
      </c>
      <c r="E1679" t="s">
        <v>4169</v>
      </c>
      <c r="F1679" t="s">
        <v>4338</v>
      </c>
      <c r="G1679" t="s">
        <v>103</v>
      </c>
      <c r="H1679" t="s">
        <v>4415</v>
      </c>
      <c r="J1679" t="s">
        <v>4481</v>
      </c>
    </row>
    <row r="1680" spans="1:10" x14ac:dyDescent="0.25">
      <c r="A1680" t="s">
        <v>4156</v>
      </c>
      <c r="B1680">
        <v>2012</v>
      </c>
      <c r="C1680" s="3">
        <v>2255</v>
      </c>
      <c r="D1680" t="s">
        <v>4282</v>
      </c>
      <c r="E1680" t="s">
        <v>4201</v>
      </c>
      <c r="F1680" t="s">
        <v>4405</v>
      </c>
      <c r="G1680" t="s">
        <v>103</v>
      </c>
      <c r="H1680" t="s">
        <v>4415</v>
      </c>
      <c r="J1680" t="s">
        <v>4481</v>
      </c>
    </row>
    <row r="1681" spans="1:10" x14ac:dyDescent="0.25">
      <c r="A1681" t="s">
        <v>4168</v>
      </c>
      <c r="B1681">
        <v>2012</v>
      </c>
      <c r="C1681" s="3">
        <v>2246</v>
      </c>
      <c r="D1681" t="s">
        <v>4201</v>
      </c>
      <c r="E1681" t="s">
        <v>4265</v>
      </c>
      <c r="F1681" t="s">
        <v>4517</v>
      </c>
      <c r="G1681" t="s">
        <v>104</v>
      </c>
      <c r="H1681" t="s">
        <v>160</v>
      </c>
      <c r="I1681" t="s">
        <v>4478</v>
      </c>
      <c r="J1681" t="s">
        <v>4481</v>
      </c>
    </row>
    <row r="1682" spans="1:10" x14ac:dyDescent="0.25">
      <c r="A1682" t="s">
        <v>4175</v>
      </c>
      <c r="B1682">
        <v>2013</v>
      </c>
      <c r="C1682" s="3">
        <v>2245</v>
      </c>
      <c r="D1682" t="s">
        <v>4248</v>
      </c>
      <c r="E1682" t="s">
        <v>4222</v>
      </c>
      <c r="F1682" t="s">
        <v>4483</v>
      </c>
      <c r="G1682" t="s">
        <v>104</v>
      </c>
      <c r="H1682" t="s">
        <v>160</v>
      </c>
      <c r="I1682" t="s">
        <v>4539</v>
      </c>
      <c r="J1682" t="s">
        <v>4481</v>
      </c>
    </row>
    <row r="1683" spans="1:10" x14ac:dyDescent="0.25">
      <c r="A1683" t="s">
        <v>4156</v>
      </c>
      <c r="B1683">
        <v>2017</v>
      </c>
      <c r="C1683" s="3">
        <v>2243</v>
      </c>
      <c r="D1683" t="s">
        <v>4245</v>
      </c>
      <c r="E1683" t="s">
        <v>4177</v>
      </c>
      <c r="F1683" t="s">
        <v>4169</v>
      </c>
      <c r="G1683" t="s">
        <v>104</v>
      </c>
      <c r="H1683" t="s">
        <v>160</v>
      </c>
      <c r="I1683" t="s">
        <v>4539</v>
      </c>
      <c r="J1683" t="s">
        <v>4481</v>
      </c>
    </row>
    <row r="1684" spans="1:10" x14ac:dyDescent="0.25">
      <c r="A1684" t="s">
        <v>4148</v>
      </c>
      <c r="B1684">
        <v>2018</v>
      </c>
      <c r="C1684" s="3">
        <v>2241</v>
      </c>
      <c r="D1684" t="s">
        <v>4165</v>
      </c>
      <c r="E1684" t="s">
        <v>4261</v>
      </c>
      <c r="F1684" t="s">
        <v>4340</v>
      </c>
      <c r="G1684" t="s">
        <v>104</v>
      </c>
      <c r="H1684" t="s">
        <v>160</v>
      </c>
      <c r="I1684" t="s">
        <v>4478</v>
      </c>
      <c r="J1684" t="s">
        <v>4481</v>
      </c>
    </row>
    <row r="1685" spans="1:10" x14ac:dyDescent="0.25">
      <c r="A1685" t="s">
        <v>4164</v>
      </c>
      <c r="B1685">
        <v>2013</v>
      </c>
      <c r="C1685" s="3">
        <v>2236</v>
      </c>
      <c r="D1685" t="s">
        <v>4181</v>
      </c>
      <c r="E1685" t="s">
        <v>4187</v>
      </c>
      <c r="F1685" t="s">
        <v>4468</v>
      </c>
      <c r="G1685" t="s">
        <v>104</v>
      </c>
      <c r="H1685" t="s">
        <v>160</v>
      </c>
      <c r="I1685" t="s">
        <v>4539</v>
      </c>
      <c r="J1685" t="s">
        <v>4481</v>
      </c>
    </row>
    <row r="1686" spans="1:10" x14ac:dyDescent="0.25">
      <c r="A1686" t="s">
        <v>4164</v>
      </c>
      <c r="B1686">
        <v>2012</v>
      </c>
      <c r="C1686" s="3">
        <v>2235</v>
      </c>
      <c r="D1686" t="s">
        <v>4153</v>
      </c>
      <c r="E1686" t="s">
        <v>4242</v>
      </c>
      <c r="F1686" t="s">
        <v>4536</v>
      </c>
      <c r="G1686" t="s">
        <v>104</v>
      </c>
      <c r="H1686" t="s">
        <v>160</v>
      </c>
      <c r="I1686" t="s">
        <v>4478</v>
      </c>
      <c r="J1686" t="s">
        <v>4481</v>
      </c>
    </row>
    <row r="1687" spans="1:10" x14ac:dyDescent="0.25">
      <c r="A1687" t="s">
        <v>4168</v>
      </c>
      <c r="B1687">
        <v>2013</v>
      </c>
      <c r="C1687" s="3">
        <v>2230</v>
      </c>
      <c r="D1687" t="s">
        <v>4165</v>
      </c>
      <c r="E1687" t="s">
        <v>4348</v>
      </c>
      <c r="F1687" t="s">
        <v>4422</v>
      </c>
      <c r="G1687" t="s">
        <v>104</v>
      </c>
      <c r="H1687" t="s">
        <v>160</v>
      </c>
      <c r="I1687" t="s">
        <v>4539</v>
      </c>
      <c r="J1687" t="s">
        <v>4481</v>
      </c>
    </row>
    <row r="1688" spans="1:10" x14ac:dyDescent="0.25">
      <c r="A1688" t="s">
        <v>4152</v>
      </c>
      <c r="B1688">
        <v>2018</v>
      </c>
      <c r="C1688" s="3">
        <v>2229</v>
      </c>
      <c r="D1688" t="s">
        <v>4210</v>
      </c>
      <c r="E1688" t="s">
        <v>4260</v>
      </c>
      <c r="F1688" t="s">
        <v>4271</v>
      </c>
      <c r="G1688" t="s">
        <v>104</v>
      </c>
      <c r="H1688" t="s">
        <v>160</v>
      </c>
      <c r="I1688" t="s">
        <v>4478</v>
      </c>
      <c r="J1688" t="s">
        <v>4481</v>
      </c>
    </row>
    <row r="1689" spans="1:10" x14ac:dyDescent="0.25">
      <c r="A1689" t="s">
        <v>4160</v>
      </c>
      <c r="B1689">
        <v>2017</v>
      </c>
      <c r="C1689" s="3">
        <v>2227</v>
      </c>
      <c r="D1689" t="s">
        <v>4232</v>
      </c>
      <c r="E1689" t="s">
        <v>4290</v>
      </c>
      <c r="F1689" t="s">
        <v>4199</v>
      </c>
      <c r="G1689" t="s">
        <v>104</v>
      </c>
      <c r="H1689" t="s">
        <v>160</v>
      </c>
      <c r="I1689" t="s">
        <v>4539</v>
      </c>
      <c r="J1689" t="s">
        <v>4481</v>
      </c>
    </row>
    <row r="1690" spans="1:10" x14ac:dyDescent="0.25">
      <c r="A1690" t="s">
        <v>4164</v>
      </c>
      <c r="B1690">
        <v>2017</v>
      </c>
      <c r="C1690" s="3">
        <v>2226</v>
      </c>
      <c r="D1690" t="s">
        <v>4290</v>
      </c>
      <c r="E1690" t="s">
        <v>4241</v>
      </c>
      <c r="F1690" t="s">
        <v>4145</v>
      </c>
      <c r="G1690" t="s">
        <v>104</v>
      </c>
      <c r="H1690" t="s">
        <v>160</v>
      </c>
      <c r="I1690" t="s">
        <v>4539</v>
      </c>
      <c r="J1690" t="s">
        <v>4481</v>
      </c>
    </row>
    <row r="1691" spans="1:10" x14ac:dyDescent="0.25">
      <c r="A1691" t="s">
        <v>4152</v>
      </c>
      <c r="B1691">
        <v>2013</v>
      </c>
      <c r="C1691" s="3">
        <v>2221</v>
      </c>
      <c r="D1691" t="s">
        <v>4295</v>
      </c>
      <c r="E1691" t="s">
        <v>4208</v>
      </c>
      <c r="F1691" t="s">
        <v>4448</v>
      </c>
      <c r="G1691" t="s">
        <v>103</v>
      </c>
      <c r="H1691" t="s">
        <v>4415</v>
      </c>
      <c r="J1691" t="s">
        <v>4481</v>
      </c>
    </row>
    <row r="1692" spans="1:10" x14ac:dyDescent="0.25">
      <c r="A1692" t="s">
        <v>4160</v>
      </c>
      <c r="B1692">
        <v>2013</v>
      </c>
      <c r="C1692" s="3">
        <v>2218</v>
      </c>
      <c r="D1692" t="s">
        <v>4274</v>
      </c>
      <c r="E1692" t="s">
        <v>4232</v>
      </c>
      <c r="F1692" t="s">
        <v>4485</v>
      </c>
      <c r="G1692" t="s">
        <v>104</v>
      </c>
      <c r="H1692" t="s">
        <v>160</v>
      </c>
      <c r="I1692" t="s">
        <v>4539</v>
      </c>
      <c r="J1692" t="s">
        <v>4481</v>
      </c>
    </row>
    <row r="1693" spans="1:10" x14ac:dyDescent="0.25">
      <c r="A1693" t="s">
        <v>4183</v>
      </c>
      <c r="B1693">
        <v>2018</v>
      </c>
      <c r="C1693" s="3">
        <v>2217</v>
      </c>
      <c r="D1693" t="s">
        <v>4235</v>
      </c>
      <c r="E1693" t="s">
        <v>4328</v>
      </c>
      <c r="F1693" t="s">
        <v>4255</v>
      </c>
      <c r="G1693" t="s">
        <v>103</v>
      </c>
      <c r="H1693" t="s">
        <v>4415</v>
      </c>
      <c r="J1693" t="s">
        <v>4481</v>
      </c>
    </row>
    <row r="1694" spans="1:10" x14ac:dyDescent="0.25">
      <c r="A1694" t="s">
        <v>4171</v>
      </c>
      <c r="B1694">
        <v>2013</v>
      </c>
      <c r="C1694" s="3">
        <v>2217</v>
      </c>
      <c r="D1694" t="s">
        <v>4291</v>
      </c>
      <c r="E1694" t="s">
        <v>4294</v>
      </c>
      <c r="F1694" t="s">
        <v>4511</v>
      </c>
      <c r="G1694" t="s">
        <v>104</v>
      </c>
      <c r="H1694" t="s">
        <v>160</v>
      </c>
      <c r="I1694" t="s">
        <v>4539</v>
      </c>
      <c r="J1694" t="s">
        <v>4481</v>
      </c>
    </row>
    <row r="1695" spans="1:10" x14ac:dyDescent="0.25">
      <c r="A1695" t="s">
        <v>4168</v>
      </c>
      <c r="B1695">
        <v>2017</v>
      </c>
      <c r="C1695" s="3">
        <v>2215</v>
      </c>
      <c r="D1695" t="s">
        <v>4232</v>
      </c>
      <c r="E1695" t="s">
        <v>4181</v>
      </c>
      <c r="F1695" t="s">
        <v>4217</v>
      </c>
      <c r="G1695" t="s">
        <v>104</v>
      </c>
      <c r="H1695" t="s">
        <v>160</v>
      </c>
      <c r="I1695" t="s">
        <v>4539</v>
      </c>
      <c r="J1695" t="s">
        <v>4481</v>
      </c>
    </row>
    <row r="1696" spans="1:10" x14ac:dyDescent="0.25">
      <c r="A1696" t="s">
        <v>4171</v>
      </c>
      <c r="B1696">
        <v>2017</v>
      </c>
      <c r="C1696" s="3">
        <v>2215</v>
      </c>
      <c r="D1696" t="s">
        <v>4205</v>
      </c>
      <c r="E1696" t="s">
        <v>4176</v>
      </c>
      <c r="F1696" t="s">
        <v>4191</v>
      </c>
      <c r="G1696" t="s">
        <v>104</v>
      </c>
      <c r="H1696" t="s">
        <v>160</v>
      </c>
      <c r="I1696" t="s">
        <v>4539</v>
      </c>
      <c r="J1696" t="s">
        <v>4481</v>
      </c>
    </row>
    <row r="1697" spans="1:10" x14ac:dyDescent="0.25">
      <c r="A1697" t="s">
        <v>4160</v>
      </c>
      <c r="B1697">
        <v>2012</v>
      </c>
      <c r="C1697" s="3">
        <v>2210</v>
      </c>
      <c r="D1697" t="s">
        <v>4291</v>
      </c>
      <c r="E1697" t="s">
        <v>4310</v>
      </c>
      <c r="F1697" t="s">
        <v>4535</v>
      </c>
      <c r="G1697" t="s">
        <v>104</v>
      </c>
      <c r="H1697" t="s">
        <v>160</v>
      </c>
      <c r="I1697" t="s">
        <v>4478</v>
      </c>
      <c r="J1697" t="s">
        <v>4481</v>
      </c>
    </row>
    <row r="1698" spans="1:10" x14ac:dyDescent="0.25">
      <c r="A1698" t="s">
        <v>4175</v>
      </c>
      <c r="B1698">
        <v>2017</v>
      </c>
      <c r="C1698" s="3">
        <v>2210</v>
      </c>
      <c r="D1698" t="s">
        <v>4286</v>
      </c>
      <c r="E1698" t="s">
        <v>4241</v>
      </c>
      <c r="F1698" t="s">
        <v>4144</v>
      </c>
      <c r="G1698" t="s">
        <v>104</v>
      </c>
      <c r="H1698" t="s">
        <v>160</v>
      </c>
      <c r="I1698" t="s">
        <v>4539</v>
      </c>
      <c r="J1698" t="s">
        <v>4481</v>
      </c>
    </row>
    <row r="1699" spans="1:10" x14ac:dyDescent="0.25">
      <c r="A1699" t="s">
        <v>4179</v>
      </c>
      <c r="B1699">
        <v>2017</v>
      </c>
      <c r="C1699" s="3">
        <v>2208</v>
      </c>
      <c r="D1699" t="s">
        <v>4232</v>
      </c>
      <c r="E1699" t="s">
        <v>4239</v>
      </c>
      <c r="F1699" t="s">
        <v>4328</v>
      </c>
      <c r="G1699" t="s">
        <v>104</v>
      </c>
      <c r="H1699" t="s">
        <v>160</v>
      </c>
      <c r="I1699" t="s">
        <v>4539</v>
      </c>
      <c r="J1699" t="s">
        <v>4481</v>
      </c>
    </row>
    <row r="1700" spans="1:10" x14ac:dyDescent="0.25">
      <c r="A1700" t="s">
        <v>4183</v>
      </c>
      <c r="B1700">
        <v>2017</v>
      </c>
      <c r="C1700" s="3">
        <v>2207</v>
      </c>
      <c r="D1700" t="s">
        <v>4165</v>
      </c>
      <c r="E1700" t="s">
        <v>4149</v>
      </c>
      <c r="F1700" t="s">
        <v>4191</v>
      </c>
      <c r="G1700" t="s">
        <v>104</v>
      </c>
      <c r="H1700" t="s">
        <v>160</v>
      </c>
      <c r="I1700" t="s">
        <v>4539</v>
      </c>
      <c r="J1700" t="s">
        <v>4481</v>
      </c>
    </row>
    <row r="1701" spans="1:10" x14ac:dyDescent="0.25">
      <c r="A1701" t="s">
        <v>4164</v>
      </c>
      <c r="B1701">
        <v>2017</v>
      </c>
      <c r="C1701" s="3">
        <v>2199</v>
      </c>
      <c r="D1701" t="s">
        <v>4161</v>
      </c>
      <c r="E1701" t="s">
        <v>4288</v>
      </c>
      <c r="F1701" t="s">
        <v>4209</v>
      </c>
      <c r="G1701" t="s">
        <v>104</v>
      </c>
      <c r="H1701" t="s">
        <v>160</v>
      </c>
      <c r="I1701" t="s">
        <v>4478</v>
      </c>
      <c r="J1701" t="s">
        <v>4481</v>
      </c>
    </row>
    <row r="1702" spans="1:10" x14ac:dyDescent="0.25">
      <c r="A1702" t="s">
        <v>4156</v>
      </c>
      <c r="B1702">
        <v>2017</v>
      </c>
      <c r="C1702" s="3">
        <v>2197</v>
      </c>
      <c r="D1702" t="s">
        <v>4205</v>
      </c>
      <c r="E1702" t="s">
        <v>4210</v>
      </c>
      <c r="F1702" t="s">
        <v>4287</v>
      </c>
      <c r="G1702" t="s">
        <v>104</v>
      </c>
      <c r="H1702" t="s">
        <v>160</v>
      </c>
      <c r="I1702" t="s">
        <v>4478</v>
      </c>
      <c r="J1702" t="s">
        <v>4481</v>
      </c>
    </row>
    <row r="1703" spans="1:10" x14ac:dyDescent="0.25">
      <c r="A1703" t="s">
        <v>4156</v>
      </c>
      <c r="B1703">
        <v>2013</v>
      </c>
      <c r="C1703" s="3">
        <v>2197</v>
      </c>
      <c r="D1703" t="s">
        <v>4231</v>
      </c>
      <c r="E1703" t="s">
        <v>4295</v>
      </c>
      <c r="F1703" t="s">
        <v>4422</v>
      </c>
      <c r="G1703" t="s">
        <v>104</v>
      </c>
      <c r="H1703" t="s">
        <v>160</v>
      </c>
      <c r="I1703" t="s">
        <v>4539</v>
      </c>
      <c r="J1703" t="s">
        <v>4481</v>
      </c>
    </row>
    <row r="1704" spans="1:10" x14ac:dyDescent="0.25">
      <c r="A1704" t="s">
        <v>4148</v>
      </c>
      <c r="B1704">
        <v>2013</v>
      </c>
      <c r="C1704" s="3">
        <v>2194</v>
      </c>
      <c r="D1704" t="s">
        <v>4291</v>
      </c>
      <c r="E1704" t="s">
        <v>4310</v>
      </c>
      <c r="F1704" t="s">
        <v>4382</v>
      </c>
      <c r="G1704" t="s">
        <v>103</v>
      </c>
      <c r="H1704" t="s">
        <v>4415</v>
      </c>
      <c r="J1704" t="s">
        <v>4481</v>
      </c>
    </row>
    <row r="1705" spans="1:10" x14ac:dyDescent="0.25">
      <c r="A1705" t="s">
        <v>4160</v>
      </c>
      <c r="B1705">
        <v>2017</v>
      </c>
      <c r="C1705" s="3">
        <v>2193</v>
      </c>
      <c r="D1705" t="s">
        <v>4238</v>
      </c>
      <c r="E1705" t="s">
        <v>4195</v>
      </c>
      <c r="F1705" t="s">
        <v>4337</v>
      </c>
      <c r="G1705" t="s">
        <v>104</v>
      </c>
      <c r="H1705" t="s">
        <v>160</v>
      </c>
      <c r="I1705" t="s">
        <v>4478</v>
      </c>
      <c r="J1705" t="s">
        <v>4481</v>
      </c>
    </row>
    <row r="1706" spans="1:10" x14ac:dyDescent="0.25">
      <c r="A1706" t="s">
        <v>4186</v>
      </c>
      <c r="B1706">
        <v>2017</v>
      </c>
      <c r="C1706" s="3">
        <v>2193</v>
      </c>
      <c r="D1706" t="s">
        <v>4205</v>
      </c>
      <c r="E1706" t="s">
        <v>4260</v>
      </c>
      <c r="F1706" t="s">
        <v>4217</v>
      </c>
      <c r="G1706" t="s">
        <v>104</v>
      </c>
      <c r="H1706" t="s">
        <v>160</v>
      </c>
      <c r="I1706" t="s">
        <v>4539</v>
      </c>
      <c r="J1706" t="s">
        <v>4481</v>
      </c>
    </row>
    <row r="1707" spans="1:10" x14ac:dyDescent="0.25">
      <c r="A1707" t="s">
        <v>4143</v>
      </c>
      <c r="B1707">
        <v>2017</v>
      </c>
      <c r="C1707" s="3">
        <v>2188</v>
      </c>
      <c r="D1707" t="s">
        <v>4205</v>
      </c>
      <c r="E1707" t="s">
        <v>4269</v>
      </c>
      <c r="F1707" t="s">
        <v>4150</v>
      </c>
      <c r="G1707" t="s">
        <v>104</v>
      </c>
      <c r="H1707" t="s">
        <v>160</v>
      </c>
      <c r="I1707" t="s">
        <v>4539</v>
      </c>
      <c r="J1707" t="s">
        <v>4481</v>
      </c>
    </row>
    <row r="1708" spans="1:10" x14ac:dyDescent="0.25">
      <c r="A1708" t="s">
        <v>4186</v>
      </c>
      <c r="B1708">
        <v>2013</v>
      </c>
      <c r="C1708" s="3">
        <v>2187</v>
      </c>
      <c r="D1708" t="s">
        <v>4165</v>
      </c>
      <c r="E1708" t="s">
        <v>4295</v>
      </c>
      <c r="F1708" t="s">
        <v>4354</v>
      </c>
      <c r="G1708" t="s">
        <v>103</v>
      </c>
      <c r="H1708" t="s">
        <v>4415</v>
      </c>
      <c r="J1708" t="s">
        <v>4481</v>
      </c>
    </row>
    <row r="1709" spans="1:10" x14ac:dyDescent="0.25">
      <c r="A1709" t="s">
        <v>4148</v>
      </c>
      <c r="B1709">
        <v>2017</v>
      </c>
      <c r="C1709" s="3">
        <v>2183</v>
      </c>
      <c r="D1709" t="s">
        <v>4239</v>
      </c>
      <c r="E1709" t="s">
        <v>4239</v>
      </c>
      <c r="F1709" t="s">
        <v>4169</v>
      </c>
      <c r="G1709" t="s">
        <v>104</v>
      </c>
      <c r="H1709" t="s">
        <v>160</v>
      </c>
      <c r="I1709" t="s">
        <v>4539</v>
      </c>
      <c r="J1709" t="s">
        <v>4481</v>
      </c>
    </row>
    <row r="1710" spans="1:10" x14ac:dyDescent="0.25">
      <c r="A1710" t="s">
        <v>4186</v>
      </c>
      <c r="B1710">
        <v>2018</v>
      </c>
      <c r="C1710" s="3">
        <v>2179</v>
      </c>
      <c r="D1710" t="s">
        <v>4181</v>
      </c>
      <c r="E1710" t="s">
        <v>4210</v>
      </c>
      <c r="F1710" t="s">
        <v>4200</v>
      </c>
      <c r="G1710" t="s">
        <v>103</v>
      </c>
      <c r="H1710" t="s">
        <v>4415</v>
      </c>
      <c r="J1710" t="s">
        <v>4481</v>
      </c>
    </row>
    <row r="1711" spans="1:10" x14ac:dyDescent="0.25">
      <c r="A1711" t="s">
        <v>4143</v>
      </c>
      <c r="B1711">
        <v>2018</v>
      </c>
      <c r="C1711" s="3">
        <v>2174</v>
      </c>
      <c r="D1711" t="s">
        <v>4149</v>
      </c>
      <c r="E1711" t="s">
        <v>4165</v>
      </c>
      <c r="F1711" t="s">
        <v>4328</v>
      </c>
      <c r="G1711" t="s">
        <v>103</v>
      </c>
      <c r="H1711" t="s">
        <v>4415</v>
      </c>
      <c r="J1711" t="s">
        <v>4481</v>
      </c>
    </row>
    <row r="1712" spans="1:10" x14ac:dyDescent="0.25">
      <c r="A1712" t="s">
        <v>4143</v>
      </c>
      <c r="B1712">
        <v>2013</v>
      </c>
      <c r="C1712" s="3">
        <v>2174</v>
      </c>
      <c r="D1712" t="s">
        <v>4231</v>
      </c>
      <c r="E1712" t="s">
        <v>4266</v>
      </c>
      <c r="F1712" t="s">
        <v>4385</v>
      </c>
      <c r="G1712" t="s">
        <v>103</v>
      </c>
      <c r="H1712" t="s">
        <v>4415</v>
      </c>
      <c r="J1712" t="s">
        <v>4481</v>
      </c>
    </row>
    <row r="1713" spans="1:10" x14ac:dyDescent="0.25">
      <c r="A1713" t="s">
        <v>4156</v>
      </c>
      <c r="B1713">
        <v>2012</v>
      </c>
      <c r="C1713" s="3">
        <v>2174</v>
      </c>
      <c r="D1713" t="s">
        <v>4270</v>
      </c>
      <c r="E1713" t="s">
        <v>4229</v>
      </c>
      <c r="F1713" t="s">
        <v>4511</v>
      </c>
      <c r="G1713" t="s">
        <v>104</v>
      </c>
      <c r="H1713" t="s">
        <v>160</v>
      </c>
      <c r="I1713" t="s">
        <v>4478</v>
      </c>
      <c r="J1713" t="s">
        <v>4481</v>
      </c>
    </row>
    <row r="1714" spans="1:10" x14ac:dyDescent="0.25">
      <c r="A1714" t="s">
        <v>4183</v>
      </c>
      <c r="B1714">
        <v>2013</v>
      </c>
      <c r="C1714" s="3">
        <v>2173</v>
      </c>
      <c r="D1714" t="s">
        <v>4244</v>
      </c>
      <c r="E1714" t="s">
        <v>4206</v>
      </c>
      <c r="F1714" t="s">
        <v>4414</v>
      </c>
      <c r="G1714" t="s">
        <v>103</v>
      </c>
      <c r="H1714" t="s">
        <v>4415</v>
      </c>
      <c r="J1714" t="s">
        <v>4481</v>
      </c>
    </row>
    <row r="1715" spans="1:10" x14ac:dyDescent="0.25">
      <c r="A1715" t="s">
        <v>4168</v>
      </c>
      <c r="B1715">
        <v>2017</v>
      </c>
      <c r="C1715" s="3">
        <v>2164</v>
      </c>
      <c r="D1715" t="s">
        <v>4184</v>
      </c>
      <c r="E1715" t="s">
        <v>4217</v>
      </c>
      <c r="F1715" t="s">
        <v>4342</v>
      </c>
      <c r="G1715" t="s">
        <v>104</v>
      </c>
      <c r="H1715" t="s">
        <v>160</v>
      </c>
      <c r="I1715" t="s">
        <v>4478</v>
      </c>
      <c r="J1715" t="s">
        <v>4481</v>
      </c>
    </row>
    <row r="1716" spans="1:10" x14ac:dyDescent="0.25">
      <c r="A1716" t="s">
        <v>4160</v>
      </c>
      <c r="B1716">
        <v>2016</v>
      </c>
      <c r="C1716" s="3">
        <v>2164</v>
      </c>
      <c r="D1716" t="s">
        <v>4290</v>
      </c>
      <c r="E1716" t="s">
        <v>4149</v>
      </c>
      <c r="F1716" t="s">
        <v>4162</v>
      </c>
      <c r="G1716" t="s">
        <v>104</v>
      </c>
      <c r="H1716" t="s">
        <v>160</v>
      </c>
      <c r="I1716" t="s">
        <v>4539</v>
      </c>
      <c r="J1716" t="s">
        <v>4481</v>
      </c>
    </row>
    <row r="1717" spans="1:10" x14ac:dyDescent="0.25">
      <c r="A1717" t="s">
        <v>4152</v>
      </c>
      <c r="B1717">
        <v>2014</v>
      </c>
      <c r="C1717" s="3">
        <v>2164</v>
      </c>
      <c r="D1717" t="s">
        <v>4295</v>
      </c>
      <c r="E1717" t="s">
        <v>4229</v>
      </c>
      <c r="F1717" t="s">
        <v>4413</v>
      </c>
      <c r="G1717" t="s">
        <v>104</v>
      </c>
      <c r="H1717" t="s">
        <v>160</v>
      </c>
      <c r="I1717" t="s">
        <v>4539</v>
      </c>
      <c r="J1717" t="s">
        <v>4481</v>
      </c>
    </row>
    <row r="1718" spans="1:10" x14ac:dyDescent="0.25">
      <c r="A1718" t="s">
        <v>4160</v>
      </c>
      <c r="B1718">
        <v>2017</v>
      </c>
      <c r="C1718" s="3">
        <v>2163</v>
      </c>
      <c r="D1718" t="s">
        <v>4239</v>
      </c>
      <c r="E1718" t="s">
        <v>4149</v>
      </c>
      <c r="F1718" t="s">
        <v>4161</v>
      </c>
      <c r="G1718" t="s">
        <v>103</v>
      </c>
      <c r="H1718" t="s">
        <v>4415</v>
      </c>
      <c r="J1718" t="s">
        <v>4481</v>
      </c>
    </row>
    <row r="1719" spans="1:10" x14ac:dyDescent="0.25">
      <c r="A1719" t="s">
        <v>4152</v>
      </c>
      <c r="B1719">
        <v>2017</v>
      </c>
      <c r="C1719" s="3">
        <v>2163</v>
      </c>
      <c r="D1719" t="s">
        <v>4205</v>
      </c>
      <c r="E1719" t="s">
        <v>4290</v>
      </c>
      <c r="F1719" t="s">
        <v>4150</v>
      </c>
      <c r="G1719" t="s">
        <v>104</v>
      </c>
      <c r="H1719" t="s">
        <v>160</v>
      </c>
      <c r="I1719" t="s">
        <v>4539</v>
      </c>
      <c r="J1719" t="s">
        <v>4481</v>
      </c>
    </row>
    <row r="1720" spans="1:10" x14ac:dyDescent="0.25">
      <c r="A1720" t="s">
        <v>4156</v>
      </c>
      <c r="B1720">
        <v>2017</v>
      </c>
      <c r="C1720" s="3">
        <v>2160</v>
      </c>
      <c r="D1720" t="s">
        <v>4223</v>
      </c>
      <c r="E1720" t="s">
        <v>4210</v>
      </c>
      <c r="F1720" t="s">
        <v>4269</v>
      </c>
      <c r="G1720" t="s">
        <v>103</v>
      </c>
      <c r="H1720" t="s">
        <v>4415</v>
      </c>
      <c r="J1720" t="s">
        <v>4481</v>
      </c>
    </row>
    <row r="1721" spans="1:10" x14ac:dyDescent="0.25">
      <c r="A1721" t="s">
        <v>4156</v>
      </c>
      <c r="B1721">
        <v>2016</v>
      </c>
      <c r="C1721" s="3">
        <v>2160</v>
      </c>
      <c r="D1721" t="s">
        <v>4188</v>
      </c>
      <c r="E1721" t="s">
        <v>4165</v>
      </c>
      <c r="F1721" t="s">
        <v>4191</v>
      </c>
      <c r="G1721" t="s">
        <v>104</v>
      </c>
      <c r="H1721" t="s">
        <v>160</v>
      </c>
      <c r="I1721" t="s">
        <v>4539</v>
      </c>
      <c r="J1721" t="s">
        <v>4481</v>
      </c>
    </row>
    <row r="1722" spans="1:10" x14ac:dyDescent="0.25">
      <c r="A1722" t="s">
        <v>4179</v>
      </c>
      <c r="B1722">
        <v>2013</v>
      </c>
      <c r="C1722" s="3">
        <v>2157</v>
      </c>
      <c r="D1722" t="s">
        <v>4244</v>
      </c>
      <c r="E1722" t="s">
        <v>4274</v>
      </c>
      <c r="F1722" t="s">
        <v>4405</v>
      </c>
      <c r="G1722" t="s">
        <v>103</v>
      </c>
      <c r="H1722" t="s">
        <v>4415</v>
      </c>
      <c r="J1722" t="s">
        <v>4481</v>
      </c>
    </row>
    <row r="1723" spans="1:10" x14ac:dyDescent="0.25">
      <c r="A1723" t="s">
        <v>4164</v>
      </c>
      <c r="B1723">
        <v>2016</v>
      </c>
      <c r="C1723" s="3">
        <v>2154</v>
      </c>
      <c r="D1723" t="s">
        <v>4181</v>
      </c>
      <c r="E1723" t="s">
        <v>4286</v>
      </c>
      <c r="F1723" t="s">
        <v>4145</v>
      </c>
      <c r="G1723" t="s">
        <v>104</v>
      </c>
      <c r="H1723" t="s">
        <v>160</v>
      </c>
      <c r="I1723" t="s">
        <v>4539</v>
      </c>
      <c r="J1723" t="s">
        <v>4481</v>
      </c>
    </row>
    <row r="1724" spans="1:10" x14ac:dyDescent="0.25">
      <c r="A1724" t="s">
        <v>4175</v>
      </c>
      <c r="B1724">
        <v>2016</v>
      </c>
      <c r="C1724" s="3">
        <v>2151</v>
      </c>
      <c r="D1724" t="s">
        <v>4290</v>
      </c>
      <c r="E1724" t="s">
        <v>4177</v>
      </c>
      <c r="F1724" t="s">
        <v>4217</v>
      </c>
      <c r="G1724" t="s">
        <v>104</v>
      </c>
      <c r="H1724" t="s">
        <v>160</v>
      </c>
      <c r="I1724" t="s">
        <v>4539</v>
      </c>
      <c r="J1724" t="s">
        <v>4481</v>
      </c>
    </row>
    <row r="1725" spans="1:10" x14ac:dyDescent="0.25">
      <c r="A1725" t="s">
        <v>4148</v>
      </c>
      <c r="B1725">
        <v>2018</v>
      </c>
      <c r="C1725" s="3">
        <v>2150</v>
      </c>
      <c r="D1725" t="s">
        <v>4286</v>
      </c>
      <c r="E1725" t="s">
        <v>4282</v>
      </c>
      <c r="F1725" t="s">
        <v>4184</v>
      </c>
      <c r="G1725" t="s">
        <v>103</v>
      </c>
      <c r="H1725" t="s">
        <v>4415</v>
      </c>
      <c r="J1725" t="s">
        <v>4481</v>
      </c>
    </row>
    <row r="1726" spans="1:10" x14ac:dyDescent="0.25">
      <c r="A1726" t="s">
        <v>4152</v>
      </c>
      <c r="B1726">
        <v>2018</v>
      </c>
      <c r="C1726" s="3">
        <v>2147</v>
      </c>
      <c r="D1726" t="s">
        <v>4282</v>
      </c>
      <c r="E1726" t="s">
        <v>4205</v>
      </c>
      <c r="F1726" t="s">
        <v>4149</v>
      </c>
      <c r="G1726" t="s">
        <v>103</v>
      </c>
      <c r="H1726" t="s">
        <v>4415</v>
      </c>
      <c r="J1726" t="s">
        <v>4481</v>
      </c>
    </row>
    <row r="1727" spans="1:10" x14ac:dyDescent="0.25">
      <c r="A1727" t="s">
        <v>4183</v>
      </c>
      <c r="B1727">
        <v>2016</v>
      </c>
      <c r="C1727" s="3">
        <v>2147</v>
      </c>
      <c r="D1727" t="s">
        <v>4177</v>
      </c>
      <c r="E1727" t="s">
        <v>4230</v>
      </c>
      <c r="F1727" t="s">
        <v>4328</v>
      </c>
      <c r="G1727" t="s">
        <v>103</v>
      </c>
      <c r="H1727" t="s">
        <v>4415</v>
      </c>
      <c r="J1727" t="s">
        <v>4481</v>
      </c>
    </row>
    <row r="1728" spans="1:10" x14ac:dyDescent="0.25">
      <c r="A1728" t="s">
        <v>4175</v>
      </c>
      <c r="B1728">
        <v>2013</v>
      </c>
      <c r="C1728" s="3">
        <v>2147</v>
      </c>
      <c r="D1728" t="s">
        <v>4153</v>
      </c>
      <c r="E1728" t="s">
        <v>4236</v>
      </c>
      <c r="F1728" t="s">
        <v>4421</v>
      </c>
      <c r="G1728" t="s">
        <v>103</v>
      </c>
      <c r="H1728" t="s">
        <v>4415</v>
      </c>
      <c r="J1728" t="s">
        <v>4481</v>
      </c>
    </row>
    <row r="1729" spans="1:10" x14ac:dyDescent="0.25">
      <c r="A1729" t="s">
        <v>4168</v>
      </c>
      <c r="B1729">
        <v>2016</v>
      </c>
      <c r="C1729" s="3">
        <v>2147</v>
      </c>
      <c r="D1729" t="s">
        <v>4181</v>
      </c>
      <c r="E1729" t="s">
        <v>4181</v>
      </c>
      <c r="F1729" t="s">
        <v>4195</v>
      </c>
      <c r="G1729" t="s">
        <v>104</v>
      </c>
      <c r="H1729" t="s">
        <v>160</v>
      </c>
      <c r="I1729" t="s">
        <v>4539</v>
      </c>
      <c r="J1729" t="s">
        <v>4481</v>
      </c>
    </row>
    <row r="1730" spans="1:10" x14ac:dyDescent="0.25">
      <c r="A1730" t="s">
        <v>4164</v>
      </c>
      <c r="B1730">
        <v>2017</v>
      </c>
      <c r="C1730" s="3">
        <v>2142</v>
      </c>
      <c r="D1730" t="s">
        <v>4245</v>
      </c>
      <c r="E1730" t="s">
        <v>4210</v>
      </c>
      <c r="F1730" t="s">
        <v>4239</v>
      </c>
      <c r="G1730" t="s">
        <v>103</v>
      </c>
      <c r="H1730" t="s">
        <v>4415</v>
      </c>
      <c r="J1730" t="s">
        <v>4481</v>
      </c>
    </row>
    <row r="1731" spans="1:10" x14ac:dyDescent="0.25">
      <c r="A1731" t="s">
        <v>4179</v>
      </c>
      <c r="B1731">
        <v>2016</v>
      </c>
      <c r="C1731" s="3">
        <v>2142</v>
      </c>
      <c r="D1731" t="s">
        <v>4188</v>
      </c>
      <c r="E1731" t="s">
        <v>4172</v>
      </c>
      <c r="F1731" t="s">
        <v>4261</v>
      </c>
      <c r="G1731" t="s">
        <v>103</v>
      </c>
      <c r="H1731" t="s">
        <v>4415</v>
      </c>
      <c r="J1731" t="s">
        <v>4481</v>
      </c>
    </row>
    <row r="1732" spans="1:10" x14ac:dyDescent="0.25">
      <c r="A1732" t="s">
        <v>4171</v>
      </c>
      <c r="B1732">
        <v>2016</v>
      </c>
      <c r="C1732" s="3">
        <v>2141</v>
      </c>
      <c r="D1732" t="s">
        <v>4153</v>
      </c>
      <c r="E1732" t="s">
        <v>4176</v>
      </c>
      <c r="F1732" t="s">
        <v>4199</v>
      </c>
      <c r="G1732" t="s">
        <v>104</v>
      </c>
      <c r="H1732" t="s">
        <v>160</v>
      </c>
      <c r="I1732" t="s">
        <v>4539</v>
      </c>
      <c r="J1732" t="s">
        <v>4481</v>
      </c>
    </row>
    <row r="1733" spans="1:10" x14ac:dyDescent="0.25">
      <c r="A1733" t="s">
        <v>4179</v>
      </c>
      <c r="B1733">
        <v>2016</v>
      </c>
      <c r="C1733" s="3">
        <v>2141</v>
      </c>
      <c r="D1733" t="s">
        <v>4176</v>
      </c>
      <c r="E1733" t="s">
        <v>4210</v>
      </c>
      <c r="F1733" t="s">
        <v>4261</v>
      </c>
      <c r="G1733" t="s">
        <v>104</v>
      </c>
      <c r="H1733" t="s">
        <v>160</v>
      </c>
      <c r="I1733" t="s">
        <v>4539</v>
      </c>
      <c r="J1733" t="s">
        <v>4481</v>
      </c>
    </row>
    <row r="1734" spans="1:10" x14ac:dyDescent="0.25">
      <c r="A1734" t="s">
        <v>4168</v>
      </c>
      <c r="B1734">
        <v>2013</v>
      </c>
      <c r="C1734" s="3">
        <v>2140</v>
      </c>
      <c r="D1734" t="s">
        <v>4205</v>
      </c>
      <c r="E1734" t="s">
        <v>4274</v>
      </c>
      <c r="F1734" t="s">
        <v>4305</v>
      </c>
      <c r="G1734" t="s">
        <v>103</v>
      </c>
      <c r="H1734" t="s">
        <v>4415</v>
      </c>
      <c r="J1734" t="s">
        <v>4481</v>
      </c>
    </row>
    <row r="1735" spans="1:10" x14ac:dyDescent="0.25">
      <c r="A1735" t="s">
        <v>4171</v>
      </c>
      <c r="B1735">
        <v>2017</v>
      </c>
      <c r="C1735" s="3">
        <v>2138</v>
      </c>
      <c r="D1735" t="s">
        <v>4269</v>
      </c>
      <c r="E1735" t="s">
        <v>4199</v>
      </c>
      <c r="F1735" t="s">
        <v>4235</v>
      </c>
      <c r="G1735" t="s">
        <v>103</v>
      </c>
      <c r="H1735" t="s">
        <v>4415</v>
      </c>
      <c r="J1735" t="s">
        <v>4481</v>
      </c>
    </row>
    <row r="1736" spans="1:10" x14ac:dyDescent="0.25">
      <c r="A1736" t="s">
        <v>4171</v>
      </c>
      <c r="B1736">
        <v>2013</v>
      </c>
      <c r="C1736" s="3">
        <v>2135</v>
      </c>
      <c r="D1736" t="s">
        <v>4282</v>
      </c>
      <c r="E1736" t="s">
        <v>4201</v>
      </c>
      <c r="F1736" t="s">
        <v>4358</v>
      </c>
      <c r="G1736" t="s">
        <v>103</v>
      </c>
      <c r="H1736" t="s">
        <v>4415</v>
      </c>
      <c r="J1736" t="s">
        <v>4481</v>
      </c>
    </row>
    <row r="1737" spans="1:10" x14ac:dyDescent="0.25">
      <c r="A1737" t="s">
        <v>4143</v>
      </c>
      <c r="B1737">
        <v>2014</v>
      </c>
      <c r="C1737" s="3">
        <v>2134</v>
      </c>
      <c r="D1737" t="s">
        <v>4205</v>
      </c>
      <c r="E1737" t="s">
        <v>4242</v>
      </c>
      <c r="F1737" t="s">
        <v>4499</v>
      </c>
      <c r="G1737" t="s">
        <v>104</v>
      </c>
      <c r="H1737" t="s">
        <v>160</v>
      </c>
      <c r="I1737" t="s">
        <v>4539</v>
      </c>
      <c r="J1737" t="s">
        <v>4481</v>
      </c>
    </row>
    <row r="1738" spans="1:10" x14ac:dyDescent="0.25">
      <c r="A1738" t="s">
        <v>4183</v>
      </c>
      <c r="B1738">
        <v>2016</v>
      </c>
      <c r="C1738" s="3">
        <v>2133</v>
      </c>
      <c r="D1738" t="s">
        <v>4181</v>
      </c>
      <c r="E1738" t="s">
        <v>4260</v>
      </c>
      <c r="F1738" t="s">
        <v>4217</v>
      </c>
      <c r="G1738" t="s">
        <v>104</v>
      </c>
      <c r="H1738" t="s">
        <v>160</v>
      </c>
      <c r="I1738" t="s">
        <v>4539</v>
      </c>
      <c r="J1738" t="s">
        <v>4481</v>
      </c>
    </row>
    <row r="1739" spans="1:10" x14ac:dyDescent="0.25">
      <c r="A1739" t="s">
        <v>4156</v>
      </c>
      <c r="B1739">
        <v>2016</v>
      </c>
      <c r="C1739" s="3">
        <v>2132</v>
      </c>
      <c r="D1739" t="s">
        <v>4205</v>
      </c>
      <c r="E1739" t="s">
        <v>4177</v>
      </c>
      <c r="F1739" t="s">
        <v>4251</v>
      </c>
      <c r="G1739" t="s">
        <v>103</v>
      </c>
      <c r="H1739" t="s">
        <v>4415</v>
      </c>
      <c r="J1739" t="s">
        <v>4481</v>
      </c>
    </row>
    <row r="1740" spans="1:10" x14ac:dyDescent="0.25">
      <c r="A1740" t="s">
        <v>4148</v>
      </c>
      <c r="B1740">
        <v>2014</v>
      </c>
      <c r="C1740" s="3">
        <v>2130</v>
      </c>
      <c r="D1740" t="s">
        <v>4270</v>
      </c>
      <c r="E1740" t="s">
        <v>4283</v>
      </c>
      <c r="F1740" t="s">
        <v>4332</v>
      </c>
      <c r="G1740" t="s">
        <v>104</v>
      </c>
      <c r="H1740" t="s">
        <v>160</v>
      </c>
      <c r="I1740" t="s">
        <v>4539</v>
      </c>
      <c r="J1740" t="s">
        <v>4481</v>
      </c>
    </row>
    <row r="1741" spans="1:10" x14ac:dyDescent="0.25">
      <c r="A1741" t="s">
        <v>4160</v>
      </c>
      <c r="B1741">
        <v>2016</v>
      </c>
      <c r="C1741" s="3">
        <v>2128</v>
      </c>
      <c r="D1741" t="s">
        <v>4181</v>
      </c>
      <c r="E1741" t="s">
        <v>4260</v>
      </c>
      <c r="F1741" t="s">
        <v>4190</v>
      </c>
      <c r="G1741" t="s">
        <v>103</v>
      </c>
      <c r="H1741" t="s">
        <v>4415</v>
      </c>
      <c r="J1741" t="s">
        <v>4481</v>
      </c>
    </row>
    <row r="1742" spans="1:10" x14ac:dyDescent="0.25">
      <c r="A1742" t="s">
        <v>4160</v>
      </c>
      <c r="B1742">
        <v>2013</v>
      </c>
      <c r="C1742" s="3">
        <v>2128</v>
      </c>
      <c r="D1742" t="s">
        <v>4176</v>
      </c>
      <c r="E1742" t="s">
        <v>4238</v>
      </c>
      <c r="F1742" t="s">
        <v>4362</v>
      </c>
      <c r="G1742" t="s">
        <v>103</v>
      </c>
      <c r="H1742" t="s">
        <v>4415</v>
      </c>
      <c r="J1742" t="s">
        <v>4481</v>
      </c>
    </row>
    <row r="1743" spans="1:10" x14ac:dyDescent="0.25">
      <c r="A1743" t="s">
        <v>4168</v>
      </c>
      <c r="B1743">
        <v>2017</v>
      </c>
      <c r="C1743" s="3">
        <v>2127</v>
      </c>
      <c r="D1743" t="s">
        <v>4153</v>
      </c>
      <c r="E1743" t="s">
        <v>4241</v>
      </c>
      <c r="F1743" t="s">
        <v>4173</v>
      </c>
      <c r="G1743" t="s">
        <v>103</v>
      </c>
      <c r="H1743" t="s">
        <v>4415</v>
      </c>
      <c r="J1743" t="s">
        <v>4481</v>
      </c>
    </row>
    <row r="1744" spans="1:10" x14ac:dyDescent="0.25">
      <c r="A1744" t="s">
        <v>4175</v>
      </c>
      <c r="B1744">
        <v>2016</v>
      </c>
      <c r="C1744" s="3">
        <v>2126</v>
      </c>
      <c r="D1744" t="s">
        <v>4274</v>
      </c>
      <c r="E1744" t="s">
        <v>4205</v>
      </c>
      <c r="F1744" t="s">
        <v>4235</v>
      </c>
      <c r="G1744" t="s">
        <v>103</v>
      </c>
      <c r="H1744" t="s">
        <v>4415</v>
      </c>
      <c r="J1744" t="s">
        <v>4481</v>
      </c>
    </row>
    <row r="1745" spans="1:10" x14ac:dyDescent="0.25">
      <c r="A1745" t="s">
        <v>4186</v>
      </c>
      <c r="B1745">
        <v>2016</v>
      </c>
      <c r="C1745" s="3">
        <v>2125</v>
      </c>
      <c r="D1745" t="s">
        <v>4245</v>
      </c>
      <c r="E1745" t="s">
        <v>4235</v>
      </c>
      <c r="F1745" t="s">
        <v>4190</v>
      </c>
      <c r="G1745" t="s">
        <v>104</v>
      </c>
      <c r="H1745" t="s">
        <v>160</v>
      </c>
      <c r="I1745" t="s">
        <v>4539</v>
      </c>
      <c r="J1745" t="s">
        <v>4481</v>
      </c>
    </row>
    <row r="1746" spans="1:10" x14ac:dyDescent="0.25">
      <c r="A1746" t="s">
        <v>4152</v>
      </c>
      <c r="B1746">
        <v>2017</v>
      </c>
      <c r="C1746" s="3">
        <v>2123</v>
      </c>
      <c r="D1746" t="s">
        <v>4187</v>
      </c>
      <c r="E1746" t="s">
        <v>4232</v>
      </c>
      <c r="F1746" t="s">
        <v>4161</v>
      </c>
      <c r="G1746" t="s">
        <v>103</v>
      </c>
      <c r="H1746" t="s">
        <v>4415</v>
      </c>
      <c r="J1746" t="s">
        <v>4481</v>
      </c>
    </row>
    <row r="1747" spans="1:10" x14ac:dyDescent="0.25">
      <c r="A1747" t="s">
        <v>4164</v>
      </c>
      <c r="B1747">
        <v>2016</v>
      </c>
      <c r="C1747" s="3">
        <v>2123</v>
      </c>
      <c r="D1747" t="s">
        <v>4241</v>
      </c>
      <c r="E1747" t="s">
        <v>4188</v>
      </c>
      <c r="F1747" t="s">
        <v>4225</v>
      </c>
      <c r="G1747" t="s">
        <v>103</v>
      </c>
      <c r="H1747" t="s">
        <v>4415</v>
      </c>
      <c r="J1747" t="s">
        <v>4481</v>
      </c>
    </row>
    <row r="1748" spans="1:10" x14ac:dyDescent="0.25">
      <c r="A1748" t="s">
        <v>4171</v>
      </c>
      <c r="B1748">
        <v>2017</v>
      </c>
      <c r="C1748" s="3">
        <v>2123</v>
      </c>
      <c r="D1748" t="s">
        <v>4260</v>
      </c>
      <c r="E1748" t="s">
        <v>4328</v>
      </c>
      <c r="F1748" t="s">
        <v>4345</v>
      </c>
      <c r="G1748" t="s">
        <v>104</v>
      </c>
      <c r="H1748" t="s">
        <v>160</v>
      </c>
      <c r="I1748" t="s">
        <v>4478</v>
      </c>
      <c r="J1748" t="s">
        <v>4481</v>
      </c>
    </row>
    <row r="1749" spans="1:10" x14ac:dyDescent="0.25">
      <c r="A1749" t="s">
        <v>4186</v>
      </c>
      <c r="B1749">
        <v>2016</v>
      </c>
      <c r="C1749" s="3">
        <v>2121</v>
      </c>
      <c r="D1749" t="s">
        <v>4165</v>
      </c>
      <c r="E1749" t="s">
        <v>4210</v>
      </c>
      <c r="F1749" t="s">
        <v>4190</v>
      </c>
      <c r="G1749" t="s">
        <v>103</v>
      </c>
      <c r="H1749" t="s">
        <v>4415</v>
      </c>
      <c r="J1749" t="s">
        <v>4481</v>
      </c>
    </row>
    <row r="1750" spans="1:10" x14ac:dyDescent="0.25">
      <c r="A1750" t="s">
        <v>4164</v>
      </c>
      <c r="B1750">
        <v>2013</v>
      </c>
      <c r="C1750" s="3">
        <v>2119</v>
      </c>
      <c r="D1750" t="s">
        <v>4206</v>
      </c>
      <c r="E1750" t="s">
        <v>4202</v>
      </c>
      <c r="F1750" t="s">
        <v>4302</v>
      </c>
      <c r="G1750" t="s">
        <v>103</v>
      </c>
      <c r="H1750" t="s">
        <v>4415</v>
      </c>
      <c r="J1750" t="s">
        <v>4481</v>
      </c>
    </row>
    <row r="1751" spans="1:10" x14ac:dyDescent="0.25">
      <c r="A1751" t="s">
        <v>4152</v>
      </c>
      <c r="B1751">
        <v>2013</v>
      </c>
      <c r="C1751" s="3">
        <v>2116</v>
      </c>
      <c r="D1751" t="s">
        <v>4208</v>
      </c>
      <c r="E1751" t="s">
        <v>4296</v>
      </c>
      <c r="F1751" t="s">
        <v>4472</v>
      </c>
      <c r="G1751" t="s">
        <v>104</v>
      </c>
      <c r="H1751" t="s">
        <v>160</v>
      </c>
      <c r="I1751" t="s">
        <v>4478</v>
      </c>
      <c r="J1751" t="s">
        <v>4481</v>
      </c>
    </row>
    <row r="1752" spans="1:10" x14ac:dyDescent="0.25">
      <c r="A1752" t="s">
        <v>4186</v>
      </c>
      <c r="B1752">
        <v>2014</v>
      </c>
      <c r="C1752" s="3">
        <v>2114</v>
      </c>
      <c r="D1752" t="s">
        <v>4231</v>
      </c>
      <c r="E1752" t="s">
        <v>4312</v>
      </c>
      <c r="F1752" t="s">
        <v>4351</v>
      </c>
      <c r="G1752" t="s">
        <v>104</v>
      </c>
      <c r="H1752" t="s">
        <v>160</v>
      </c>
      <c r="I1752" t="s">
        <v>4539</v>
      </c>
      <c r="J1752" t="s">
        <v>4481</v>
      </c>
    </row>
    <row r="1753" spans="1:10" x14ac:dyDescent="0.25">
      <c r="A1753" t="s">
        <v>4175</v>
      </c>
      <c r="B1753">
        <v>2017</v>
      </c>
      <c r="C1753" s="3">
        <v>2110</v>
      </c>
      <c r="D1753" t="s">
        <v>4232</v>
      </c>
      <c r="E1753" t="s">
        <v>4181</v>
      </c>
      <c r="F1753" t="s">
        <v>4244</v>
      </c>
      <c r="G1753" t="s">
        <v>103</v>
      </c>
      <c r="H1753" t="s">
        <v>4415</v>
      </c>
      <c r="J1753" t="s">
        <v>4481</v>
      </c>
    </row>
    <row r="1754" spans="1:10" x14ac:dyDescent="0.25">
      <c r="A1754" t="s">
        <v>4179</v>
      </c>
      <c r="B1754">
        <v>2017</v>
      </c>
      <c r="C1754" s="3">
        <v>2110</v>
      </c>
      <c r="D1754" t="s">
        <v>4210</v>
      </c>
      <c r="E1754" t="s">
        <v>4286</v>
      </c>
      <c r="F1754" t="s">
        <v>4295</v>
      </c>
      <c r="G1754" t="s">
        <v>103</v>
      </c>
      <c r="H1754" t="s">
        <v>4415</v>
      </c>
      <c r="J1754" t="s">
        <v>4481</v>
      </c>
    </row>
    <row r="1755" spans="1:10" x14ac:dyDescent="0.25">
      <c r="A1755" t="s">
        <v>4143</v>
      </c>
      <c r="B1755">
        <v>2016</v>
      </c>
      <c r="C1755" s="3">
        <v>2110</v>
      </c>
      <c r="D1755" t="s">
        <v>4181</v>
      </c>
      <c r="E1755" t="s">
        <v>4149</v>
      </c>
      <c r="F1755" t="s">
        <v>4210</v>
      </c>
      <c r="G1755" t="s">
        <v>104</v>
      </c>
      <c r="H1755" t="s">
        <v>160</v>
      </c>
      <c r="I1755" t="s">
        <v>4539</v>
      </c>
      <c r="J1755" t="s">
        <v>4481</v>
      </c>
    </row>
    <row r="1756" spans="1:10" x14ac:dyDescent="0.25">
      <c r="A1756" t="s">
        <v>4148</v>
      </c>
      <c r="B1756">
        <v>2017</v>
      </c>
      <c r="C1756" s="3">
        <v>2109</v>
      </c>
      <c r="D1756" t="s">
        <v>4282</v>
      </c>
      <c r="E1756" t="s">
        <v>4231</v>
      </c>
      <c r="F1756" t="s">
        <v>4165</v>
      </c>
      <c r="G1756" t="s">
        <v>103</v>
      </c>
      <c r="H1756" t="s">
        <v>4415</v>
      </c>
      <c r="J1756" t="s">
        <v>4481</v>
      </c>
    </row>
    <row r="1757" spans="1:10" x14ac:dyDescent="0.25">
      <c r="A1757" t="s">
        <v>4143</v>
      </c>
      <c r="B1757">
        <v>2017</v>
      </c>
      <c r="C1757" s="3">
        <v>2107</v>
      </c>
      <c r="D1757" t="s">
        <v>4223</v>
      </c>
      <c r="E1757" t="s">
        <v>4291</v>
      </c>
      <c r="F1757" t="s">
        <v>4232</v>
      </c>
      <c r="G1757" t="s">
        <v>103</v>
      </c>
      <c r="H1757" t="s">
        <v>4415</v>
      </c>
      <c r="J1757" t="s">
        <v>4481</v>
      </c>
    </row>
    <row r="1758" spans="1:10" x14ac:dyDescent="0.25">
      <c r="A1758" t="s">
        <v>4143</v>
      </c>
      <c r="B1758">
        <v>2016</v>
      </c>
      <c r="C1758" s="3">
        <v>2107</v>
      </c>
      <c r="D1758" t="s">
        <v>4290</v>
      </c>
      <c r="E1758" t="s">
        <v>4269</v>
      </c>
      <c r="F1758" t="s">
        <v>4161</v>
      </c>
      <c r="G1758" t="s">
        <v>103</v>
      </c>
      <c r="H1758" t="s">
        <v>4415</v>
      </c>
      <c r="J1758" t="s">
        <v>4481</v>
      </c>
    </row>
    <row r="1759" spans="1:10" x14ac:dyDescent="0.25">
      <c r="A1759" t="s">
        <v>4156</v>
      </c>
      <c r="B1759">
        <v>2013</v>
      </c>
      <c r="C1759" s="3">
        <v>2107</v>
      </c>
      <c r="D1759" t="s">
        <v>4206</v>
      </c>
      <c r="E1759" t="s">
        <v>4295</v>
      </c>
      <c r="F1759" t="s">
        <v>4313</v>
      </c>
      <c r="G1759" t="s">
        <v>103</v>
      </c>
      <c r="H1759" t="s">
        <v>4415</v>
      </c>
      <c r="J1759" t="s">
        <v>4481</v>
      </c>
    </row>
    <row r="1760" spans="1:10" x14ac:dyDescent="0.25">
      <c r="A1760" t="s">
        <v>4168</v>
      </c>
      <c r="B1760">
        <v>2016</v>
      </c>
      <c r="C1760" s="3">
        <v>2106</v>
      </c>
      <c r="D1760" t="s">
        <v>4181</v>
      </c>
      <c r="E1760" t="s">
        <v>4201</v>
      </c>
      <c r="F1760" t="s">
        <v>4245</v>
      </c>
      <c r="G1760" t="s">
        <v>103</v>
      </c>
      <c r="H1760" t="s">
        <v>4415</v>
      </c>
      <c r="J1760" t="s">
        <v>4481</v>
      </c>
    </row>
    <row r="1761" spans="1:10" x14ac:dyDescent="0.25">
      <c r="A1761" t="s">
        <v>4183</v>
      </c>
      <c r="B1761">
        <v>2014</v>
      </c>
      <c r="C1761" s="3">
        <v>2105</v>
      </c>
      <c r="D1761" t="s">
        <v>4187</v>
      </c>
      <c r="E1761" t="s">
        <v>4291</v>
      </c>
      <c r="F1761" t="s">
        <v>4396</v>
      </c>
      <c r="G1761" t="s">
        <v>104</v>
      </c>
      <c r="H1761" t="s">
        <v>160</v>
      </c>
      <c r="I1761" t="s">
        <v>4539</v>
      </c>
      <c r="J1761" t="s">
        <v>4481</v>
      </c>
    </row>
    <row r="1762" spans="1:10" x14ac:dyDescent="0.25">
      <c r="A1762" t="s">
        <v>4186</v>
      </c>
      <c r="B1762">
        <v>2017</v>
      </c>
      <c r="C1762" s="3">
        <v>2104</v>
      </c>
      <c r="D1762" t="s">
        <v>4188</v>
      </c>
      <c r="E1762" t="s">
        <v>4231</v>
      </c>
      <c r="F1762" t="s">
        <v>4274</v>
      </c>
      <c r="G1762" t="s">
        <v>103</v>
      </c>
      <c r="H1762" t="s">
        <v>4415</v>
      </c>
      <c r="J1762" t="s">
        <v>4481</v>
      </c>
    </row>
    <row r="1763" spans="1:10" x14ac:dyDescent="0.25">
      <c r="A1763" t="s">
        <v>4148</v>
      </c>
      <c r="B1763">
        <v>2016</v>
      </c>
      <c r="C1763" s="3">
        <v>2104</v>
      </c>
      <c r="D1763" t="s">
        <v>4241</v>
      </c>
      <c r="E1763" t="s">
        <v>4173</v>
      </c>
      <c r="F1763" t="s">
        <v>4245</v>
      </c>
      <c r="G1763" t="s">
        <v>104</v>
      </c>
      <c r="H1763" t="s">
        <v>160</v>
      </c>
      <c r="I1763" t="s">
        <v>4539</v>
      </c>
      <c r="J1763" t="s">
        <v>4481</v>
      </c>
    </row>
    <row r="1764" spans="1:10" x14ac:dyDescent="0.25">
      <c r="A1764" t="s">
        <v>4171</v>
      </c>
      <c r="B1764">
        <v>2016</v>
      </c>
      <c r="C1764" s="3">
        <v>2100</v>
      </c>
      <c r="D1764" t="s">
        <v>4291</v>
      </c>
      <c r="E1764" t="s">
        <v>4265</v>
      </c>
      <c r="F1764" t="s">
        <v>4290</v>
      </c>
      <c r="G1764" t="s">
        <v>103</v>
      </c>
      <c r="H1764" t="s">
        <v>4415</v>
      </c>
      <c r="J1764" t="s">
        <v>4481</v>
      </c>
    </row>
    <row r="1765" spans="1:10" x14ac:dyDescent="0.25">
      <c r="A1765" t="s">
        <v>4148</v>
      </c>
      <c r="B1765">
        <v>2014</v>
      </c>
      <c r="C1765" s="3">
        <v>2100</v>
      </c>
      <c r="D1765" t="s">
        <v>4176</v>
      </c>
      <c r="E1765" t="s">
        <v>4202</v>
      </c>
      <c r="F1765" t="s">
        <v>4259</v>
      </c>
      <c r="G1765" t="s">
        <v>103</v>
      </c>
      <c r="H1765" t="s">
        <v>4415</v>
      </c>
      <c r="J1765" t="s">
        <v>4481</v>
      </c>
    </row>
    <row r="1766" spans="1:10" x14ac:dyDescent="0.25">
      <c r="A1766" t="s">
        <v>4179</v>
      </c>
      <c r="B1766">
        <v>2017</v>
      </c>
      <c r="C1766" s="3">
        <v>2097</v>
      </c>
      <c r="D1766" t="s">
        <v>4235</v>
      </c>
      <c r="E1766" t="s">
        <v>4225</v>
      </c>
      <c r="F1766" t="s">
        <v>4320</v>
      </c>
      <c r="G1766" t="s">
        <v>104</v>
      </c>
      <c r="H1766" t="s">
        <v>160</v>
      </c>
      <c r="I1766" t="s">
        <v>4478</v>
      </c>
      <c r="J1766" t="s">
        <v>4481</v>
      </c>
    </row>
    <row r="1767" spans="1:10" x14ac:dyDescent="0.25">
      <c r="A1767" t="s">
        <v>4148</v>
      </c>
      <c r="B1767">
        <v>2016</v>
      </c>
      <c r="C1767" s="3">
        <v>2096</v>
      </c>
      <c r="D1767" t="s">
        <v>4181</v>
      </c>
      <c r="E1767" t="s">
        <v>4245</v>
      </c>
      <c r="F1767" t="s">
        <v>4177</v>
      </c>
      <c r="G1767" t="s">
        <v>103</v>
      </c>
      <c r="H1767" t="s">
        <v>4415</v>
      </c>
      <c r="J1767" t="s">
        <v>4481</v>
      </c>
    </row>
    <row r="1768" spans="1:10" x14ac:dyDescent="0.25">
      <c r="A1768" t="s">
        <v>4179</v>
      </c>
      <c r="B1768">
        <v>2015</v>
      </c>
      <c r="C1768" s="3">
        <v>2096</v>
      </c>
      <c r="D1768" t="s">
        <v>4245</v>
      </c>
      <c r="E1768" t="s">
        <v>4173</v>
      </c>
      <c r="F1768" t="s">
        <v>4290</v>
      </c>
      <c r="G1768" t="s">
        <v>103</v>
      </c>
      <c r="H1768" t="s">
        <v>4415</v>
      </c>
      <c r="J1768" t="s">
        <v>4481</v>
      </c>
    </row>
    <row r="1769" spans="1:10" x14ac:dyDescent="0.25">
      <c r="A1769" t="s">
        <v>4175</v>
      </c>
      <c r="B1769">
        <v>2017</v>
      </c>
      <c r="C1769" s="3">
        <v>2095</v>
      </c>
      <c r="D1769" t="s">
        <v>4223</v>
      </c>
      <c r="E1769" t="s">
        <v>4235</v>
      </c>
      <c r="F1769" t="s">
        <v>4221</v>
      </c>
      <c r="G1769" t="s">
        <v>104</v>
      </c>
      <c r="H1769" t="s">
        <v>160</v>
      </c>
      <c r="I1769" t="s">
        <v>4478</v>
      </c>
      <c r="J1769" t="s">
        <v>4481</v>
      </c>
    </row>
    <row r="1770" spans="1:10" x14ac:dyDescent="0.25">
      <c r="A1770" t="s">
        <v>4179</v>
      </c>
      <c r="B1770">
        <v>2015</v>
      </c>
      <c r="C1770" s="3">
        <v>2095</v>
      </c>
      <c r="D1770" t="s">
        <v>4269</v>
      </c>
      <c r="E1770" t="s">
        <v>4245</v>
      </c>
      <c r="F1770" t="s">
        <v>4286</v>
      </c>
      <c r="G1770" t="s">
        <v>104</v>
      </c>
      <c r="H1770" t="s">
        <v>160</v>
      </c>
      <c r="I1770" t="s">
        <v>4539</v>
      </c>
      <c r="J1770" t="s">
        <v>4481</v>
      </c>
    </row>
    <row r="1771" spans="1:10" x14ac:dyDescent="0.25">
      <c r="A1771" t="s">
        <v>4168</v>
      </c>
      <c r="B1771">
        <v>2014</v>
      </c>
      <c r="C1771" s="3">
        <v>2094</v>
      </c>
      <c r="D1771" t="s">
        <v>4290</v>
      </c>
      <c r="E1771" t="s">
        <v>4232</v>
      </c>
      <c r="F1771" t="s">
        <v>4299</v>
      </c>
      <c r="G1771" t="s">
        <v>104</v>
      </c>
      <c r="H1771" t="s">
        <v>160</v>
      </c>
      <c r="I1771" t="s">
        <v>4539</v>
      </c>
      <c r="J1771" t="s">
        <v>4481</v>
      </c>
    </row>
    <row r="1772" spans="1:10" x14ac:dyDescent="0.25">
      <c r="A1772" t="s">
        <v>4179</v>
      </c>
      <c r="B1772">
        <v>2014</v>
      </c>
      <c r="C1772" s="3">
        <v>2093</v>
      </c>
      <c r="D1772" t="s">
        <v>4282</v>
      </c>
      <c r="E1772" t="s">
        <v>4248</v>
      </c>
      <c r="F1772" t="s">
        <v>4330</v>
      </c>
      <c r="G1772" t="s">
        <v>104</v>
      </c>
      <c r="H1772" t="s">
        <v>160</v>
      </c>
      <c r="I1772" t="s">
        <v>4539</v>
      </c>
      <c r="J1772" t="s">
        <v>4481</v>
      </c>
    </row>
    <row r="1773" spans="1:10" x14ac:dyDescent="0.25">
      <c r="A1773" t="s">
        <v>4168</v>
      </c>
      <c r="B1773">
        <v>2015</v>
      </c>
      <c r="C1773" s="3">
        <v>2092</v>
      </c>
      <c r="D1773" t="s">
        <v>4286</v>
      </c>
      <c r="E1773" t="s">
        <v>4188</v>
      </c>
      <c r="F1773" t="s">
        <v>4149</v>
      </c>
      <c r="G1773" t="s">
        <v>103</v>
      </c>
      <c r="H1773" t="s">
        <v>4415</v>
      </c>
      <c r="J1773" t="s">
        <v>4481</v>
      </c>
    </row>
    <row r="1774" spans="1:10" x14ac:dyDescent="0.25">
      <c r="A1774" t="s">
        <v>4152</v>
      </c>
      <c r="B1774">
        <v>2014</v>
      </c>
      <c r="C1774" s="3">
        <v>2091</v>
      </c>
      <c r="D1774" t="s">
        <v>4274</v>
      </c>
      <c r="E1774" t="s">
        <v>4202</v>
      </c>
      <c r="F1774" t="s">
        <v>4357</v>
      </c>
      <c r="G1774" t="s">
        <v>103</v>
      </c>
      <c r="H1774" t="s">
        <v>4415</v>
      </c>
      <c r="J1774" t="s">
        <v>4481</v>
      </c>
    </row>
    <row r="1775" spans="1:10" x14ac:dyDescent="0.25">
      <c r="A1775" t="s">
        <v>4152</v>
      </c>
      <c r="B1775">
        <v>2016</v>
      </c>
      <c r="C1775" s="3">
        <v>2090</v>
      </c>
      <c r="D1775" t="s">
        <v>4290</v>
      </c>
      <c r="E1775" t="s">
        <v>4290</v>
      </c>
      <c r="F1775" t="s">
        <v>4184</v>
      </c>
      <c r="G1775" t="s">
        <v>103</v>
      </c>
      <c r="H1775" t="s">
        <v>4415</v>
      </c>
      <c r="J1775" t="s">
        <v>4481</v>
      </c>
    </row>
    <row r="1776" spans="1:10" x14ac:dyDescent="0.25">
      <c r="A1776" t="s">
        <v>4183</v>
      </c>
      <c r="B1776">
        <v>2013</v>
      </c>
      <c r="C1776" s="3">
        <v>2090</v>
      </c>
      <c r="D1776" t="s">
        <v>4210</v>
      </c>
      <c r="E1776" t="s">
        <v>4184</v>
      </c>
      <c r="F1776" t="s">
        <v>4334</v>
      </c>
      <c r="G1776" t="s">
        <v>104</v>
      </c>
      <c r="H1776" t="s">
        <v>160</v>
      </c>
      <c r="I1776" t="s">
        <v>4478</v>
      </c>
      <c r="J1776" t="s">
        <v>4481</v>
      </c>
    </row>
    <row r="1777" spans="1:10" x14ac:dyDescent="0.25">
      <c r="A1777" t="s">
        <v>4171</v>
      </c>
      <c r="B1777">
        <v>2015</v>
      </c>
      <c r="C1777" s="3">
        <v>2089</v>
      </c>
      <c r="D1777" t="s">
        <v>4232</v>
      </c>
      <c r="E1777" t="s">
        <v>4176</v>
      </c>
      <c r="F1777" t="s">
        <v>4239</v>
      </c>
      <c r="G1777" t="s">
        <v>103</v>
      </c>
      <c r="H1777" t="s">
        <v>4415</v>
      </c>
      <c r="J1777" t="s">
        <v>4481</v>
      </c>
    </row>
    <row r="1778" spans="1:10" x14ac:dyDescent="0.25">
      <c r="A1778" t="s">
        <v>4175</v>
      </c>
      <c r="B1778">
        <v>2015</v>
      </c>
      <c r="C1778" s="3">
        <v>2089</v>
      </c>
      <c r="D1778" t="s">
        <v>4238</v>
      </c>
      <c r="E1778" t="s">
        <v>4245</v>
      </c>
      <c r="F1778" t="s">
        <v>4290</v>
      </c>
      <c r="G1778" t="s">
        <v>103</v>
      </c>
      <c r="H1778" t="s">
        <v>4415</v>
      </c>
      <c r="J1778" t="s">
        <v>4481</v>
      </c>
    </row>
    <row r="1779" spans="1:10" x14ac:dyDescent="0.25">
      <c r="A1779" t="s">
        <v>4156</v>
      </c>
      <c r="B1779">
        <v>2015</v>
      </c>
      <c r="C1779" s="3">
        <v>2088</v>
      </c>
      <c r="D1779" t="s">
        <v>4205</v>
      </c>
      <c r="E1779" t="s">
        <v>4176</v>
      </c>
      <c r="F1779" t="s">
        <v>4290</v>
      </c>
      <c r="G1779" t="s">
        <v>104</v>
      </c>
      <c r="H1779" t="s">
        <v>160</v>
      </c>
      <c r="I1779" t="s">
        <v>4539</v>
      </c>
      <c r="J1779" t="s">
        <v>4481</v>
      </c>
    </row>
    <row r="1780" spans="1:10" x14ac:dyDescent="0.25">
      <c r="A1780" t="s">
        <v>4148</v>
      </c>
      <c r="B1780">
        <v>2015</v>
      </c>
      <c r="C1780" s="3">
        <v>2088</v>
      </c>
      <c r="D1780" t="s">
        <v>4181</v>
      </c>
      <c r="E1780" t="s">
        <v>4149</v>
      </c>
      <c r="F1780" t="s">
        <v>4237</v>
      </c>
      <c r="G1780" t="s">
        <v>104</v>
      </c>
      <c r="H1780" t="s">
        <v>160</v>
      </c>
      <c r="I1780" t="s">
        <v>4539</v>
      </c>
      <c r="J1780" t="s">
        <v>4481</v>
      </c>
    </row>
    <row r="1781" spans="1:10" x14ac:dyDescent="0.25">
      <c r="A1781" t="s">
        <v>4152</v>
      </c>
      <c r="B1781">
        <v>2016</v>
      </c>
      <c r="C1781" s="3">
        <v>2087</v>
      </c>
      <c r="D1781" t="s">
        <v>4232</v>
      </c>
      <c r="E1781" t="s">
        <v>4205</v>
      </c>
      <c r="F1781" t="s">
        <v>4181</v>
      </c>
      <c r="G1781" t="s">
        <v>104</v>
      </c>
      <c r="H1781" t="s">
        <v>160</v>
      </c>
      <c r="I1781" t="s">
        <v>4539</v>
      </c>
      <c r="J1781" t="s">
        <v>4481</v>
      </c>
    </row>
    <row r="1782" spans="1:10" x14ac:dyDescent="0.25">
      <c r="A1782" t="s">
        <v>4179</v>
      </c>
      <c r="B1782">
        <v>2014</v>
      </c>
      <c r="C1782" s="3">
        <v>2085</v>
      </c>
      <c r="D1782" t="s">
        <v>4176</v>
      </c>
      <c r="E1782" t="s">
        <v>4232</v>
      </c>
      <c r="F1782" t="s">
        <v>4371</v>
      </c>
      <c r="G1782" t="s">
        <v>103</v>
      </c>
      <c r="H1782" t="s">
        <v>4415</v>
      </c>
      <c r="J1782" t="s">
        <v>4481</v>
      </c>
    </row>
    <row r="1783" spans="1:10" x14ac:dyDescent="0.25">
      <c r="A1783" t="s">
        <v>4143</v>
      </c>
      <c r="B1783">
        <v>2014</v>
      </c>
      <c r="C1783" s="3">
        <v>2085</v>
      </c>
      <c r="D1783" t="s">
        <v>4244</v>
      </c>
      <c r="E1783" t="s">
        <v>4206</v>
      </c>
      <c r="F1783" t="s">
        <v>4273</v>
      </c>
      <c r="G1783" t="s">
        <v>103</v>
      </c>
      <c r="H1783" t="s">
        <v>4415</v>
      </c>
      <c r="J1783" t="s">
        <v>4481</v>
      </c>
    </row>
    <row r="1784" spans="1:10" x14ac:dyDescent="0.25">
      <c r="A1784" t="s">
        <v>4175</v>
      </c>
      <c r="B1784">
        <v>2015</v>
      </c>
      <c r="C1784" s="3">
        <v>2085</v>
      </c>
      <c r="D1784" t="s">
        <v>4153</v>
      </c>
      <c r="E1784" t="s">
        <v>4181</v>
      </c>
      <c r="F1784" t="s">
        <v>4176</v>
      </c>
      <c r="G1784" t="s">
        <v>104</v>
      </c>
      <c r="H1784" t="s">
        <v>160</v>
      </c>
      <c r="I1784" t="s">
        <v>4539</v>
      </c>
      <c r="J1784" t="s">
        <v>4481</v>
      </c>
    </row>
    <row r="1785" spans="1:10" x14ac:dyDescent="0.25">
      <c r="A1785" t="s">
        <v>4171</v>
      </c>
      <c r="B1785">
        <v>2014</v>
      </c>
      <c r="C1785" s="3">
        <v>2085</v>
      </c>
      <c r="D1785" t="s">
        <v>4176</v>
      </c>
      <c r="E1785" t="s">
        <v>4206</v>
      </c>
      <c r="F1785" t="s">
        <v>4308</v>
      </c>
      <c r="G1785" t="s">
        <v>104</v>
      </c>
      <c r="H1785" t="s">
        <v>160</v>
      </c>
      <c r="I1785" t="s">
        <v>4539</v>
      </c>
      <c r="J1785" t="s">
        <v>4481</v>
      </c>
    </row>
    <row r="1786" spans="1:10" x14ac:dyDescent="0.25">
      <c r="A1786" t="s">
        <v>4179</v>
      </c>
      <c r="B1786">
        <v>2013</v>
      </c>
      <c r="C1786" s="3">
        <v>2084</v>
      </c>
      <c r="D1786" t="s">
        <v>4238</v>
      </c>
      <c r="E1786" t="s">
        <v>4150</v>
      </c>
      <c r="F1786" t="s">
        <v>4404</v>
      </c>
      <c r="G1786" t="s">
        <v>104</v>
      </c>
      <c r="H1786" t="s">
        <v>160</v>
      </c>
      <c r="I1786" t="s">
        <v>4478</v>
      </c>
      <c r="J1786" t="s">
        <v>4481</v>
      </c>
    </row>
    <row r="1787" spans="1:10" x14ac:dyDescent="0.25">
      <c r="A1787" t="s">
        <v>4164</v>
      </c>
      <c r="B1787">
        <v>2015</v>
      </c>
      <c r="C1787" s="3">
        <v>2084</v>
      </c>
      <c r="D1787" t="s">
        <v>4181</v>
      </c>
      <c r="E1787" t="s">
        <v>4223</v>
      </c>
      <c r="F1787" t="s">
        <v>4181</v>
      </c>
      <c r="G1787" t="s">
        <v>104</v>
      </c>
      <c r="H1787" t="s">
        <v>160</v>
      </c>
      <c r="I1787" t="s">
        <v>4539</v>
      </c>
      <c r="J1787" t="s">
        <v>4481</v>
      </c>
    </row>
    <row r="1788" spans="1:10" x14ac:dyDescent="0.25">
      <c r="A1788" t="s">
        <v>4160</v>
      </c>
      <c r="B1788">
        <v>2015</v>
      </c>
      <c r="C1788" s="3">
        <v>2083</v>
      </c>
      <c r="D1788" t="s">
        <v>4232</v>
      </c>
      <c r="E1788" t="s">
        <v>4286</v>
      </c>
      <c r="F1788" t="s">
        <v>4239</v>
      </c>
      <c r="G1788" t="s">
        <v>104</v>
      </c>
      <c r="H1788" t="s">
        <v>160</v>
      </c>
      <c r="I1788" t="s">
        <v>4539</v>
      </c>
      <c r="J1788" t="s">
        <v>4481</v>
      </c>
    </row>
    <row r="1789" spans="1:10" x14ac:dyDescent="0.25">
      <c r="A1789" t="s">
        <v>4183</v>
      </c>
      <c r="B1789">
        <v>2015</v>
      </c>
      <c r="C1789" s="3">
        <v>2082</v>
      </c>
      <c r="D1789" t="s">
        <v>4176</v>
      </c>
      <c r="E1789" t="s">
        <v>4290</v>
      </c>
      <c r="F1789" t="s">
        <v>4181</v>
      </c>
      <c r="G1789" t="s">
        <v>103</v>
      </c>
      <c r="H1789" t="s">
        <v>4415</v>
      </c>
      <c r="J1789" t="s">
        <v>4481</v>
      </c>
    </row>
    <row r="1790" spans="1:10" x14ac:dyDescent="0.25">
      <c r="A1790" t="s">
        <v>4152</v>
      </c>
      <c r="B1790">
        <v>2015</v>
      </c>
      <c r="C1790" s="3">
        <v>2082</v>
      </c>
      <c r="D1790" t="s">
        <v>4205</v>
      </c>
      <c r="E1790" t="s">
        <v>4205</v>
      </c>
      <c r="F1790" t="s">
        <v>4250</v>
      </c>
      <c r="G1790" t="s">
        <v>104</v>
      </c>
      <c r="H1790" t="s">
        <v>160</v>
      </c>
      <c r="I1790" t="s">
        <v>4539</v>
      </c>
      <c r="J1790" t="s">
        <v>4481</v>
      </c>
    </row>
    <row r="1791" spans="1:10" x14ac:dyDescent="0.25">
      <c r="A1791" t="s">
        <v>4160</v>
      </c>
      <c r="B1791">
        <v>2015</v>
      </c>
      <c r="C1791" s="3">
        <v>2081</v>
      </c>
      <c r="D1791" t="s">
        <v>4232</v>
      </c>
      <c r="E1791" t="s">
        <v>4187</v>
      </c>
      <c r="F1791" t="s">
        <v>4149</v>
      </c>
      <c r="G1791" t="s">
        <v>103</v>
      </c>
      <c r="H1791" t="s">
        <v>4415</v>
      </c>
      <c r="J1791" t="s">
        <v>4481</v>
      </c>
    </row>
    <row r="1792" spans="1:10" x14ac:dyDescent="0.25">
      <c r="A1792" t="s">
        <v>4164</v>
      </c>
      <c r="B1792">
        <v>2015</v>
      </c>
      <c r="C1792" s="3">
        <v>2081</v>
      </c>
      <c r="D1792" t="s">
        <v>4153</v>
      </c>
      <c r="E1792" t="s">
        <v>4187</v>
      </c>
      <c r="F1792" t="s">
        <v>4181</v>
      </c>
      <c r="G1792" t="s">
        <v>103</v>
      </c>
      <c r="H1792" t="s">
        <v>4415</v>
      </c>
      <c r="J1792" t="s">
        <v>4481</v>
      </c>
    </row>
    <row r="1793" spans="1:10" x14ac:dyDescent="0.25">
      <c r="A1793" t="s">
        <v>4156</v>
      </c>
      <c r="B1793">
        <v>2015</v>
      </c>
      <c r="C1793" s="3">
        <v>2080</v>
      </c>
      <c r="D1793" t="s">
        <v>4232</v>
      </c>
      <c r="E1793" t="s">
        <v>4153</v>
      </c>
      <c r="F1793" t="s">
        <v>4239</v>
      </c>
      <c r="G1793" t="s">
        <v>103</v>
      </c>
      <c r="H1793" t="s">
        <v>4415</v>
      </c>
      <c r="J1793" t="s">
        <v>4481</v>
      </c>
    </row>
    <row r="1794" spans="1:10" x14ac:dyDescent="0.25">
      <c r="A1794" t="s">
        <v>4175</v>
      </c>
      <c r="B1794">
        <v>2014</v>
      </c>
      <c r="C1794" s="3">
        <v>2080</v>
      </c>
      <c r="D1794" t="s">
        <v>4188</v>
      </c>
      <c r="E1794" t="s">
        <v>4290</v>
      </c>
      <c r="F1794" t="s">
        <v>4229</v>
      </c>
      <c r="G1794" t="s">
        <v>103</v>
      </c>
      <c r="H1794" t="s">
        <v>4415</v>
      </c>
      <c r="J1794" t="s">
        <v>4481</v>
      </c>
    </row>
    <row r="1795" spans="1:10" x14ac:dyDescent="0.25">
      <c r="A1795" t="s">
        <v>4171</v>
      </c>
      <c r="B1795">
        <v>2015</v>
      </c>
      <c r="C1795" s="3">
        <v>2080</v>
      </c>
      <c r="D1795" t="s">
        <v>4188</v>
      </c>
      <c r="E1795" t="s">
        <v>4165</v>
      </c>
      <c r="F1795" t="s">
        <v>4188</v>
      </c>
      <c r="G1795" t="s">
        <v>104</v>
      </c>
      <c r="H1795" t="s">
        <v>160</v>
      </c>
      <c r="I1795" t="s">
        <v>4539</v>
      </c>
      <c r="J1795" t="s">
        <v>4481</v>
      </c>
    </row>
    <row r="1796" spans="1:10" x14ac:dyDescent="0.25">
      <c r="A1796" t="s">
        <v>4143</v>
      </c>
      <c r="B1796">
        <v>2015</v>
      </c>
      <c r="C1796" s="3">
        <v>2079</v>
      </c>
      <c r="D1796" t="s">
        <v>4187</v>
      </c>
      <c r="E1796" t="s">
        <v>4286</v>
      </c>
      <c r="F1796" t="s">
        <v>4218</v>
      </c>
      <c r="G1796" t="s">
        <v>104</v>
      </c>
      <c r="H1796" t="s">
        <v>160</v>
      </c>
      <c r="I1796" t="s">
        <v>4539</v>
      </c>
      <c r="J1796" t="s">
        <v>4481</v>
      </c>
    </row>
    <row r="1797" spans="1:10" x14ac:dyDescent="0.25">
      <c r="A1797" t="s">
        <v>4183</v>
      </c>
      <c r="B1797">
        <v>2017</v>
      </c>
      <c r="C1797" s="3">
        <v>2078</v>
      </c>
      <c r="D1797" t="s">
        <v>4291</v>
      </c>
      <c r="E1797" t="s">
        <v>4295</v>
      </c>
      <c r="F1797" t="s">
        <v>4229</v>
      </c>
      <c r="G1797" t="s">
        <v>103</v>
      </c>
      <c r="H1797" t="s">
        <v>4415</v>
      </c>
      <c r="J1797" t="s">
        <v>4481</v>
      </c>
    </row>
    <row r="1798" spans="1:10" x14ac:dyDescent="0.25">
      <c r="A1798" t="s">
        <v>4168</v>
      </c>
      <c r="B1798">
        <v>2015</v>
      </c>
      <c r="C1798" s="3">
        <v>2078</v>
      </c>
      <c r="D1798" t="s">
        <v>4223</v>
      </c>
      <c r="E1798" t="s">
        <v>4274</v>
      </c>
      <c r="F1798" t="s">
        <v>4244</v>
      </c>
      <c r="G1798" t="s">
        <v>104</v>
      </c>
      <c r="H1798" t="s">
        <v>160</v>
      </c>
      <c r="I1798" t="s">
        <v>4539</v>
      </c>
      <c r="J1798" t="s">
        <v>4481</v>
      </c>
    </row>
    <row r="1799" spans="1:10" x14ac:dyDescent="0.25">
      <c r="A1799" t="s">
        <v>4186</v>
      </c>
      <c r="B1799">
        <v>2015</v>
      </c>
      <c r="C1799" s="3">
        <v>2078</v>
      </c>
      <c r="D1799" t="s">
        <v>4223</v>
      </c>
      <c r="E1799" t="s">
        <v>4188</v>
      </c>
      <c r="F1799" t="s">
        <v>4201</v>
      </c>
      <c r="G1799" t="s">
        <v>104</v>
      </c>
      <c r="H1799" t="s">
        <v>160</v>
      </c>
      <c r="I1799" t="s">
        <v>4539</v>
      </c>
      <c r="J1799" t="s">
        <v>4481</v>
      </c>
    </row>
    <row r="1800" spans="1:10" x14ac:dyDescent="0.25">
      <c r="A1800" t="s">
        <v>4164</v>
      </c>
      <c r="B1800">
        <v>2014</v>
      </c>
      <c r="C1800" s="3">
        <v>2078</v>
      </c>
      <c r="D1800" t="s">
        <v>4244</v>
      </c>
      <c r="E1800" t="s">
        <v>4286</v>
      </c>
      <c r="F1800" t="s">
        <v>4402</v>
      </c>
      <c r="G1800" t="s">
        <v>104</v>
      </c>
      <c r="H1800" t="s">
        <v>160</v>
      </c>
      <c r="I1800" t="s">
        <v>4539</v>
      </c>
      <c r="J1800" t="s">
        <v>4481</v>
      </c>
    </row>
    <row r="1801" spans="1:10" x14ac:dyDescent="0.25">
      <c r="A1801" t="s">
        <v>4156</v>
      </c>
      <c r="B1801">
        <v>2014</v>
      </c>
      <c r="C1801" s="3">
        <v>2077</v>
      </c>
      <c r="D1801" t="s">
        <v>4165</v>
      </c>
      <c r="E1801" t="s">
        <v>4274</v>
      </c>
      <c r="F1801" t="s">
        <v>4336</v>
      </c>
      <c r="G1801" t="s">
        <v>104</v>
      </c>
      <c r="H1801" t="s">
        <v>160</v>
      </c>
      <c r="I1801" t="s">
        <v>4539</v>
      </c>
      <c r="J1801" t="s">
        <v>4481</v>
      </c>
    </row>
    <row r="1802" spans="1:10" x14ac:dyDescent="0.25">
      <c r="A1802" t="s">
        <v>4175</v>
      </c>
      <c r="B1802">
        <v>2014</v>
      </c>
      <c r="C1802" s="3">
        <v>2077</v>
      </c>
      <c r="D1802" t="s">
        <v>4274</v>
      </c>
      <c r="E1802" t="s">
        <v>4236</v>
      </c>
      <c r="F1802" t="s">
        <v>4350</v>
      </c>
      <c r="G1802" t="s">
        <v>104</v>
      </c>
      <c r="H1802" t="s">
        <v>160</v>
      </c>
      <c r="I1802" t="s">
        <v>4539</v>
      </c>
      <c r="J1802" t="s">
        <v>4481</v>
      </c>
    </row>
    <row r="1803" spans="1:10" x14ac:dyDescent="0.25">
      <c r="A1803" t="s">
        <v>4183</v>
      </c>
      <c r="B1803">
        <v>2014</v>
      </c>
      <c r="C1803" s="3">
        <v>2076</v>
      </c>
      <c r="D1803" t="s">
        <v>4181</v>
      </c>
      <c r="E1803" t="s">
        <v>4180</v>
      </c>
      <c r="F1803" t="s">
        <v>4293</v>
      </c>
      <c r="G1803" t="s">
        <v>103</v>
      </c>
      <c r="H1803" t="s">
        <v>4415</v>
      </c>
      <c r="J1803" t="s">
        <v>4481</v>
      </c>
    </row>
    <row r="1804" spans="1:10" x14ac:dyDescent="0.25">
      <c r="A1804" t="s">
        <v>4164</v>
      </c>
      <c r="B1804">
        <v>2014</v>
      </c>
      <c r="C1804" s="3">
        <v>2075</v>
      </c>
      <c r="D1804" t="s">
        <v>4181</v>
      </c>
      <c r="E1804" t="s">
        <v>4188</v>
      </c>
      <c r="F1804" t="s">
        <v>4192</v>
      </c>
      <c r="G1804" t="s">
        <v>103</v>
      </c>
      <c r="H1804" t="s">
        <v>4415</v>
      </c>
      <c r="J1804" t="s">
        <v>4481</v>
      </c>
    </row>
    <row r="1805" spans="1:10" x14ac:dyDescent="0.25">
      <c r="A1805" t="s">
        <v>4186</v>
      </c>
      <c r="B1805">
        <v>2015</v>
      </c>
      <c r="C1805" s="3">
        <v>2074</v>
      </c>
      <c r="D1805" t="s">
        <v>4232</v>
      </c>
      <c r="E1805" t="s">
        <v>4149</v>
      </c>
      <c r="F1805" t="s">
        <v>4205</v>
      </c>
      <c r="G1805" t="s">
        <v>103</v>
      </c>
      <c r="H1805" t="s">
        <v>4415</v>
      </c>
      <c r="J1805" t="s">
        <v>4481</v>
      </c>
    </row>
    <row r="1806" spans="1:10" x14ac:dyDescent="0.25">
      <c r="A1806" t="s">
        <v>4143</v>
      </c>
      <c r="B1806">
        <v>2015</v>
      </c>
      <c r="C1806" s="3">
        <v>2074</v>
      </c>
      <c r="D1806" t="s">
        <v>4286</v>
      </c>
      <c r="E1806" t="s">
        <v>4165</v>
      </c>
      <c r="F1806" t="s">
        <v>4153</v>
      </c>
      <c r="G1806" t="s">
        <v>103</v>
      </c>
      <c r="H1806" t="s">
        <v>4415</v>
      </c>
      <c r="J1806" t="s">
        <v>4481</v>
      </c>
    </row>
    <row r="1807" spans="1:10" x14ac:dyDescent="0.25">
      <c r="A1807" t="s">
        <v>4156</v>
      </c>
      <c r="B1807">
        <v>2016</v>
      </c>
      <c r="C1807" s="3">
        <v>2072</v>
      </c>
      <c r="D1807" t="s">
        <v>4239</v>
      </c>
      <c r="E1807" t="s">
        <v>4144</v>
      </c>
      <c r="F1807" t="s">
        <v>4193</v>
      </c>
      <c r="G1807" t="s">
        <v>104</v>
      </c>
      <c r="H1807" t="s">
        <v>160</v>
      </c>
      <c r="I1807" t="s">
        <v>4478</v>
      </c>
      <c r="J1807" t="s">
        <v>4481</v>
      </c>
    </row>
    <row r="1808" spans="1:10" x14ac:dyDescent="0.25">
      <c r="A1808" t="s">
        <v>4148</v>
      </c>
      <c r="B1808">
        <v>2015</v>
      </c>
      <c r="C1808" s="3">
        <v>2071</v>
      </c>
      <c r="D1808" t="s">
        <v>4173</v>
      </c>
      <c r="E1808" t="s">
        <v>4165</v>
      </c>
      <c r="F1808" t="s">
        <v>4203</v>
      </c>
      <c r="G1808" t="s">
        <v>103</v>
      </c>
      <c r="H1808" t="s">
        <v>4415</v>
      </c>
      <c r="J1808" t="s">
        <v>4481</v>
      </c>
    </row>
    <row r="1809" spans="1:10" x14ac:dyDescent="0.25">
      <c r="A1809" t="s">
        <v>4171</v>
      </c>
      <c r="B1809">
        <v>2014</v>
      </c>
      <c r="C1809" s="3">
        <v>2071</v>
      </c>
      <c r="D1809" t="s">
        <v>4187</v>
      </c>
      <c r="E1809" t="s">
        <v>4238</v>
      </c>
      <c r="F1809" t="s">
        <v>4254</v>
      </c>
      <c r="G1809" t="s">
        <v>103</v>
      </c>
      <c r="H1809" t="s">
        <v>4415</v>
      </c>
      <c r="J1809" t="s">
        <v>4481</v>
      </c>
    </row>
    <row r="1810" spans="1:10" x14ac:dyDescent="0.25">
      <c r="A1810" t="s">
        <v>4168</v>
      </c>
      <c r="B1810">
        <v>2014</v>
      </c>
      <c r="C1810" s="3">
        <v>2070</v>
      </c>
      <c r="D1810" t="s">
        <v>4232</v>
      </c>
      <c r="E1810" t="s">
        <v>4244</v>
      </c>
      <c r="F1810" t="s">
        <v>4310</v>
      </c>
      <c r="G1810" t="s">
        <v>103</v>
      </c>
      <c r="H1810" t="s">
        <v>4415</v>
      </c>
      <c r="J1810" t="s">
        <v>4481</v>
      </c>
    </row>
    <row r="1811" spans="1:10" x14ac:dyDescent="0.25">
      <c r="A1811" t="s">
        <v>4186</v>
      </c>
      <c r="B1811">
        <v>2014</v>
      </c>
      <c r="C1811" s="3">
        <v>2070</v>
      </c>
      <c r="D1811" t="s">
        <v>4244</v>
      </c>
      <c r="E1811" t="s">
        <v>4206</v>
      </c>
      <c r="F1811" t="s">
        <v>4296</v>
      </c>
      <c r="G1811" t="s">
        <v>103</v>
      </c>
      <c r="H1811" t="s">
        <v>4415</v>
      </c>
      <c r="J1811" t="s">
        <v>4481</v>
      </c>
    </row>
    <row r="1812" spans="1:10" x14ac:dyDescent="0.25">
      <c r="A1812" t="s">
        <v>4183</v>
      </c>
      <c r="B1812">
        <v>2015</v>
      </c>
      <c r="C1812" s="3">
        <v>2067</v>
      </c>
      <c r="D1812" t="s">
        <v>4153</v>
      </c>
      <c r="E1812" t="s">
        <v>4206</v>
      </c>
      <c r="F1812" t="s">
        <v>4236</v>
      </c>
      <c r="G1812" t="s">
        <v>104</v>
      </c>
      <c r="H1812" t="s">
        <v>160</v>
      </c>
      <c r="I1812" t="s">
        <v>4539</v>
      </c>
      <c r="J1812" t="s">
        <v>4481</v>
      </c>
    </row>
    <row r="1813" spans="1:10" x14ac:dyDescent="0.25">
      <c r="A1813" t="s">
        <v>4152</v>
      </c>
      <c r="B1813">
        <v>2017</v>
      </c>
      <c r="C1813" s="3">
        <v>2065</v>
      </c>
      <c r="D1813" t="s">
        <v>4238</v>
      </c>
      <c r="E1813" t="s">
        <v>4225</v>
      </c>
      <c r="F1813" t="s">
        <v>4316</v>
      </c>
      <c r="G1813" t="s">
        <v>104</v>
      </c>
      <c r="H1813" t="s">
        <v>160</v>
      </c>
      <c r="I1813" t="s">
        <v>4478</v>
      </c>
      <c r="J1813" t="s">
        <v>4481</v>
      </c>
    </row>
    <row r="1814" spans="1:10" x14ac:dyDescent="0.25">
      <c r="A1814" t="s">
        <v>4160</v>
      </c>
      <c r="B1814">
        <v>2014</v>
      </c>
      <c r="C1814" s="3">
        <v>2065</v>
      </c>
      <c r="D1814" t="s">
        <v>4282</v>
      </c>
      <c r="E1814" t="s">
        <v>4231</v>
      </c>
      <c r="F1814" t="s">
        <v>4301</v>
      </c>
      <c r="G1814" t="s">
        <v>104</v>
      </c>
      <c r="H1814" t="s">
        <v>160</v>
      </c>
      <c r="I1814" t="s">
        <v>4539</v>
      </c>
      <c r="J1814" t="s">
        <v>4481</v>
      </c>
    </row>
    <row r="1815" spans="1:10" x14ac:dyDescent="0.25">
      <c r="A1815" t="s">
        <v>4156</v>
      </c>
      <c r="B1815">
        <v>2014</v>
      </c>
      <c r="C1815" s="3">
        <v>2062</v>
      </c>
      <c r="D1815" t="s">
        <v>4205</v>
      </c>
      <c r="E1815" t="s">
        <v>4187</v>
      </c>
      <c r="F1815" t="s">
        <v>4192</v>
      </c>
      <c r="G1815" t="s">
        <v>103</v>
      </c>
      <c r="H1815" t="s">
        <v>4415</v>
      </c>
      <c r="J1815" t="s">
        <v>4481</v>
      </c>
    </row>
    <row r="1816" spans="1:10" x14ac:dyDescent="0.25">
      <c r="A1816" t="s">
        <v>4160</v>
      </c>
      <c r="B1816">
        <v>2014</v>
      </c>
      <c r="C1816" s="3">
        <v>2059</v>
      </c>
      <c r="D1816" t="s">
        <v>4274</v>
      </c>
      <c r="E1816" t="s">
        <v>4282</v>
      </c>
      <c r="F1816" t="s">
        <v>4310</v>
      </c>
      <c r="G1816" t="s">
        <v>103</v>
      </c>
      <c r="H1816" t="s">
        <v>4415</v>
      </c>
      <c r="J1816" t="s">
        <v>4481</v>
      </c>
    </row>
    <row r="1817" spans="1:10" x14ac:dyDescent="0.25">
      <c r="A1817" t="s">
        <v>4183</v>
      </c>
      <c r="B1817">
        <v>2017</v>
      </c>
      <c r="C1817" s="3">
        <v>2059</v>
      </c>
      <c r="D1817" t="s">
        <v>4286</v>
      </c>
      <c r="E1817" t="s">
        <v>4205</v>
      </c>
      <c r="F1817" t="s">
        <v>4342</v>
      </c>
      <c r="G1817" t="s">
        <v>104</v>
      </c>
      <c r="H1817" t="s">
        <v>160</v>
      </c>
      <c r="I1817" t="s">
        <v>4478</v>
      </c>
      <c r="J1817" t="s">
        <v>4481</v>
      </c>
    </row>
    <row r="1818" spans="1:10" x14ac:dyDescent="0.25">
      <c r="A1818" t="s">
        <v>4186</v>
      </c>
      <c r="B1818">
        <v>2013</v>
      </c>
      <c r="C1818" s="3">
        <v>2059</v>
      </c>
      <c r="D1818" t="s">
        <v>4251</v>
      </c>
      <c r="E1818" t="s">
        <v>4208</v>
      </c>
      <c r="F1818" t="s">
        <v>4422</v>
      </c>
      <c r="G1818" t="s">
        <v>104</v>
      </c>
      <c r="H1818" t="s">
        <v>160</v>
      </c>
      <c r="I1818" t="s">
        <v>4478</v>
      </c>
      <c r="J1818" t="s">
        <v>4481</v>
      </c>
    </row>
    <row r="1819" spans="1:10" x14ac:dyDescent="0.25">
      <c r="A1819" t="s">
        <v>4186</v>
      </c>
      <c r="B1819">
        <v>2017</v>
      </c>
      <c r="C1819" s="3">
        <v>2057</v>
      </c>
      <c r="D1819" t="s">
        <v>4286</v>
      </c>
      <c r="E1819" t="s">
        <v>4187</v>
      </c>
      <c r="F1819" t="s">
        <v>4342</v>
      </c>
      <c r="G1819" t="s">
        <v>104</v>
      </c>
      <c r="H1819" t="s">
        <v>160</v>
      </c>
      <c r="I1819" t="s">
        <v>4478</v>
      </c>
      <c r="J1819" t="s">
        <v>4481</v>
      </c>
    </row>
    <row r="1820" spans="1:10" x14ac:dyDescent="0.25">
      <c r="A1820" t="s">
        <v>4143</v>
      </c>
      <c r="B1820">
        <v>2017</v>
      </c>
      <c r="C1820" s="3">
        <v>2055</v>
      </c>
      <c r="D1820" t="s">
        <v>4232</v>
      </c>
      <c r="E1820" t="s">
        <v>4274</v>
      </c>
      <c r="F1820" t="s">
        <v>4196</v>
      </c>
      <c r="G1820" t="s">
        <v>104</v>
      </c>
      <c r="H1820" t="s">
        <v>160</v>
      </c>
      <c r="I1820" t="s">
        <v>4478</v>
      </c>
      <c r="J1820" t="s">
        <v>4481</v>
      </c>
    </row>
    <row r="1821" spans="1:10" x14ac:dyDescent="0.25">
      <c r="A1821" t="s">
        <v>4148</v>
      </c>
      <c r="B1821">
        <v>2017</v>
      </c>
      <c r="C1821" s="3">
        <v>2055</v>
      </c>
      <c r="D1821" t="s">
        <v>4187</v>
      </c>
      <c r="E1821" t="s">
        <v>4286</v>
      </c>
      <c r="F1821" t="s">
        <v>4271</v>
      </c>
      <c r="G1821" t="s">
        <v>104</v>
      </c>
      <c r="H1821" t="s">
        <v>160</v>
      </c>
      <c r="I1821" t="s">
        <v>4478</v>
      </c>
      <c r="J1821" t="s">
        <v>4481</v>
      </c>
    </row>
    <row r="1822" spans="1:10" x14ac:dyDescent="0.25">
      <c r="A1822" t="s">
        <v>4160</v>
      </c>
      <c r="B1822">
        <v>2016</v>
      </c>
      <c r="C1822" s="3">
        <v>2052</v>
      </c>
      <c r="D1822" t="s">
        <v>4260</v>
      </c>
      <c r="E1822" t="s">
        <v>4191</v>
      </c>
      <c r="F1822" t="s">
        <v>4262</v>
      </c>
      <c r="G1822" t="s">
        <v>104</v>
      </c>
      <c r="H1822" t="s">
        <v>160</v>
      </c>
      <c r="I1822" t="s">
        <v>4478</v>
      </c>
      <c r="J1822" t="s">
        <v>4481</v>
      </c>
    </row>
    <row r="1823" spans="1:10" x14ac:dyDescent="0.25">
      <c r="A1823" t="s">
        <v>4152</v>
      </c>
      <c r="B1823">
        <v>2015</v>
      </c>
      <c r="C1823" s="3">
        <v>2051</v>
      </c>
      <c r="D1823" t="s">
        <v>4153</v>
      </c>
      <c r="E1823" t="s">
        <v>4180</v>
      </c>
      <c r="F1823" t="s">
        <v>4248</v>
      </c>
      <c r="G1823" t="s">
        <v>103</v>
      </c>
      <c r="H1823" t="s">
        <v>4415</v>
      </c>
      <c r="J1823" t="s">
        <v>4481</v>
      </c>
    </row>
    <row r="1824" spans="1:10" x14ac:dyDescent="0.25">
      <c r="A1824" t="s">
        <v>4175</v>
      </c>
      <c r="B1824">
        <v>2013</v>
      </c>
      <c r="C1824" s="3">
        <v>2051</v>
      </c>
      <c r="D1824" t="s">
        <v>4270</v>
      </c>
      <c r="E1824" t="s">
        <v>4187</v>
      </c>
      <c r="F1824" t="s">
        <v>4429</v>
      </c>
      <c r="G1824" t="s">
        <v>104</v>
      </c>
      <c r="H1824" t="s">
        <v>160</v>
      </c>
      <c r="I1824" t="s">
        <v>4478</v>
      </c>
      <c r="J1824" t="s">
        <v>4481</v>
      </c>
    </row>
    <row r="1825" spans="1:10" x14ac:dyDescent="0.25">
      <c r="A1825" t="s">
        <v>4148</v>
      </c>
      <c r="B1825">
        <v>2013</v>
      </c>
      <c r="C1825" s="3">
        <v>2051</v>
      </c>
      <c r="D1825" t="s">
        <v>4222</v>
      </c>
      <c r="E1825" t="s">
        <v>4302</v>
      </c>
      <c r="F1825" t="s">
        <v>4512</v>
      </c>
      <c r="G1825" t="s">
        <v>104</v>
      </c>
      <c r="H1825" t="s">
        <v>160</v>
      </c>
      <c r="I1825" t="s">
        <v>4478</v>
      </c>
      <c r="J1825" t="s">
        <v>4481</v>
      </c>
    </row>
    <row r="1826" spans="1:10" x14ac:dyDescent="0.25">
      <c r="A1826" t="s">
        <v>4164</v>
      </c>
      <c r="B1826">
        <v>2016</v>
      </c>
      <c r="C1826" s="3">
        <v>2023</v>
      </c>
      <c r="D1826" t="s">
        <v>4181</v>
      </c>
      <c r="E1826" t="s">
        <v>4144</v>
      </c>
      <c r="F1826" t="s">
        <v>4198</v>
      </c>
      <c r="G1826" t="s">
        <v>104</v>
      </c>
      <c r="H1826" t="s">
        <v>160</v>
      </c>
      <c r="I1826" t="s">
        <v>4478</v>
      </c>
      <c r="J1826" t="s">
        <v>4481</v>
      </c>
    </row>
    <row r="1827" spans="1:10" x14ac:dyDescent="0.25">
      <c r="A1827" t="s">
        <v>4168</v>
      </c>
      <c r="B1827">
        <v>2016</v>
      </c>
      <c r="C1827" s="3">
        <v>2017</v>
      </c>
      <c r="D1827" t="s">
        <v>4235</v>
      </c>
      <c r="E1827" t="s">
        <v>4169</v>
      </c>
      <c r="F1827" t="s">
        <v>4215</v>
      </c>
      <c r="G1827" t="s">
        <v>104</v>
      </c>
      <c r="H1827" t="s">
        <v>160</v>
      </c>
      <c r="I1827" t="s">
        <v>4478</v>
      </c>
      <c r="J1827" t="s">
        <v>4481</v>
      </c>
    </row>
    <row r="1828" spans="1:10" x14ac:dyDescent="0.25">
      <c r="A1828" t="s">
        <v>4164</v>
      </c>
      <c r="B1828">
        <v>2024</v>
      </c>
      <c r="C1828" s="3">
        <v>2015</v>
      </c>
      <c r="D1828" t="s">
        <v>4245</v>
      </c>
      <c r="E1828" t="s">
        <v>4144</v>
      </c>
      <c r="F1828" t="s">
        <v>4253</v>
      </c>
      <c r="G1828" t="s">
        <v>104</v>
      </c>
      <c r="H1828" t="s">
        <v>4147</v>
      </c>
      <c r="J1828" t="s">
        <v>4481</v>
      </c>
    </row>
    <row r="1829" spans="1:10" x14ac:dyDescent="0.25">
      <c r="A1829" t="s">
        <v>4143</v>
      </c>
      <c r="B1829">
        <v>2013</v>
      </c>
      <c r="C1829" s="3">
        <v>2010</v>
      </c>
      <c r="D1829" t="s">
        <v>4237</v>
      </c>
      <c r="E1829" t="s">
        <v>4304</v>
      </c>
      <c r="F1829" t="s">
        <v>4515</v>
      </c>
      <c r="G1829" t="s">
        <v>104</v>
      </c>
      <c r="H1829" t="s">
        <v>160</v>
      </c>
      <c r="I1829" t="s">
        <v>4478</v>
      </c>
      <c r="J1829" t="s">
        <v>4481</v>
      </c>
    </row>
    <row r="1830" spans="1:10" x14ac:dyDescent="0.25">
      <c r="A1830" t="s">
        <v>4160</v>
      </c>
      <c r="B1830">
        <v>2024</v>
      </c>
      <c r="C1830" s="3">
        <v>2006</v>
      </c>
      <c r="D1830" t="s">
        <v>4187</v>
      </c>
      <c r="E1830" t="s">
        <v>4235</v>
      </c>
      <c r="F1830" t="s">
        <v>4321</v>
      </c>
      <c r="G1830" t="s">
        <v>104</v>
      </c>
      <c r="H1830" t="s">
        <v>4147</v>
      </c>
      <c r="J1830" t="s">
        <v>4481</v>
      </c>
    </row>
    <row r="1831" spans="1:10" x14ac:dyDescent="0.25">
      <c r="A1831" t="s">
        <v>4168</v>
      </c>
      <c r="B1831">
        <v>2024</v>
      </c>
      <c r="C1831" s="3">
        <v>2002</v>
      </c>
      <c r="D1831" t="s">
        <v>4161</v>
      </c>
      <c r="E1831" t="s">
        <v>4199</v>
      </c>
      <c r="F1831" t="s">
        <v>4370</v>
      </c>
      <c r="G1831" t="s">
        <v>104</v>
      </c>
      <c r="H1831" t="s">
        <v>4147</v>
      </c>
      <c r="J1831" t="s">
        <v>4481</v>
      </c>
    </row>
    <row r="1832" spans="1:10" x14ac:dyDescent="0.25">
      <c r="A1832" t="s">
        <v>4164</v>
      </c>
      <c r="B1832">
        <v>2013</v>
      </c>
      <c r="C1832" s="3">
        <v>1999</v>
      </c>
      <c r="D1832" t="s">
        <v>4205</v>
      </c>
      <c r="E1832" t="s">
        <v>4348</v>
      </c>
      <c r="F1832" t="s">
        <v>4423</v>
      </c>
      <c r="G1832" t="s">
        <v>104</v>
      </c>
      <c r="H1832" t="s">
        <v>160</v>
      </c>
      <c r="I1832" t="s">
        <v>4478</v>
      </c>
      <c r="J1832" t="s">
        <v>4481</v>
      </c>
    </row>
    <row r="1833" spans="1:10" x14ac:dyDescent="0.25">
      <c r="A1833" t="s">
        <v>4168</v>
      </c>
      <c r="B1833">
        <v>2013</v>
      </c>
      <c r="C1833" s="3">
        <v>1995</v>
      </c>
      <c r="D1833" t="s">
        <v>4232</v>
      </c>
      <c r="E1833" t="s">
        <v>4259</v>
      </c>
      <c r="F1833" t="s">
        <v>4333</v>
      </c>
      <c r="G1833" t="s">
        <v>104</v>
      </c>
      <c r="H1833" t="s">
        <v>160</v>
      </c>
      <c r="I1833" t="s">
        <v>4478</v>
      </c>
      <c r="J1833" t="s">
        <v>4481</v>
      </c>
    </row>
    <row r="1834" spans="1:10" x14ac:dyDescent="0.25">
      <c r="A1834" t="s">
        <v>4171</v>
      </c>
      <c r="B1834">
        <v>2013</v>
      </c>
      <c r="C1834" s="3">
        <v>1995</v>
      </c>
      <c r="D1834" t="s">
        <v>4208</v>
      </c>
      <c r="E1834" t="s">
        <v>4307</v>
      </c>
      <c r="F1834" t="s">
        <v>4422</v>
      </c>
      <c r="G1834" t="s">
        <v>104</v>
      </c>
      <c r="H1834" t="s">
        <v>160</v>
      </c>
      <c r="I1834" t="s">
        <v>4478</v>
      </c>
      <c r="J1834" t="s">
        <v>4481</v>
      </c>
    </row>
    <row r="1835" spans="1:10" x14ac:dyDescent="0.25">
      <c r="A1835" t="s">
        <v>4156</v>
      </c>
      <c r="B1835">
        <v>2024</v>
      </c>
      <c r="C1835" s="3">
        <v>1987</v>
      </c>
      <c r="D1835" t="s">
        <v>4231</v>
      </c>
      <c r="E1835" t="s">
        <v>4244</v>
      </c>
      <c r="F1835" t="s">
        <v>4285</v>
      </c>
      <c r="G1835" t="s">
        <v>104</v>
      </c>
      <c r="H1835" t="s">
        <v>4147</v>
      </c>
      <c r="J1835" t="s">
        <v>4481</v>
      </c>
    </row>
    <row r="1836" spans="1:10" x14ac:dyDescent="0.25">
      <c r="A1836" t="s">
        <v>4171</v>
      </c>
      <c r="B1836">
        <v>2016</v>
      </c>
      <c r="C1836" s="3">
        <v>1983</v>
      </c>
      <c r="D1836" t="s">
        <v>4165</v>
      </c>
      <c r="E1836" t="s">
        <v>4195</v>
      </c>
      <c r="F1836" t="s">
        <v>4172</v>
      </c>
      <c r="G1836" t="s">
        <v>104</v>
      </c>
      <c r="H1836" t="s">
        <v>160</v>
      </c>
      <c r="I1836" t="s">
        <v>4478</v>
      </c>
      <c r="J1836" t="s">
        <v>4481</v>
      </c>
    </row>
    <row r="1837" spans="1:10" x14ac:dyDescent="0.25">
      <c r="A1837" t="s">
        <v>4183</v>
      </c>
      <c r="B1837">
        <v>2015</v>
      </c>
      <c r="C1837" s="3">
        <v>1981</v>
      </c>
      <c r="D1837" t="s">
        <v>4260</v>
      </c>
      <c r="E1837" t="s">
        <v>4286</v>
      </c>
      <c r="F1837" t="s">
        <v>4169</v>
      </c>
      <c r="G1837" t="s">
        <v>104</v>
      </c>
      <c r="H1837" t="s">
        <v>160</v>
      </c>
      <c r="I1837" t="s">
        <v>4478</v>
      </c>
      <c r="J1837" t="s">
        <v>4481</v>
      </c>
    </row>
    <row r="1838" spans="1:10" x14ac:dyDescent="0.25">
      <c r="A1838" t="s">
        <v>4148</v>
      </c>
      <c r="B1838">
        <v>2015</v>
      </c>
      <c r="C1838" s="3">
        <v>1980</v>
      </c>
      <c r="D1838" t="s">
        <v>4241</v>
      </c>
      <c r="E1838" t="s">
        <v>4173</v>
      </c>
      <c r="F1838" t="s">
        <v>4161</v>
      </c>
      <c r="G1838" t="s">
        <v>104</v>
      </c>
      <c r="H1838" t="s">
        <v>160</v>
      </c>
      <c r="I1838" t="s">
        <v>4478</v>
      </c>
      <c r="J1838" t="s">
        <v>4481</v>
      </c>
    </row>
    <row r="1839" spans="1:10" x14ac:dyDescent="0.25">
      <c r="A1839" t="s">
        <v>4179</v>
      </c>
      <c r="B1839">
        <v>2015</v>
      </c>
      <c r="C1839" s="3">
        <v>1977</v>
      </c>
      <c r="D1839" t="s">
        <v>4188</v>
      </c>
      <c r="E1839" t="s">
        <v>4149</v>
      </c>
      <c r="F1839" t="s">
        <v>4251</v>
      </c>
      <c r="G1839" t="s">
        <v>104</v>
      </c>
      <c r="H1839" t="s">
        <v>160</v>
      </c>
      <c r="I1839" t="s">
        <v>4478</v>
      </c>
      <c r="J1839" t="s">
        <v>4481</v>
      </c>
    </row>
    <row r="1840" spans="1:10" x14ac:dyDescent="0.25">
      <c r="A1840" t="s">
        <v>4171</v>
      </c>
      <c r="B1840">
        <v>2024</v>
      </c>
      <c r="C1840" s="3">
        <v>1971</v>
      </c>
      <c r="D1840" t="s">
        <v>4290</v>
      </c>
      <c r="E1840" t="s">
        <v>4172</v>
      </c>
      <c r="F1840" t="s">
        <v>4262</v>
      </c>
      <c r="G1840" t="s">
        <v>104</v>
      </c>
      <c r="H1840" t="s">
        <v>4147</v>
      </c>
      <c r="J1840" t="s">
        <v>4481</v>
      </c>
    </row>
    <row r="1841" spans="1:10" x14ac:dyDescent="0.25">
      <c r="A1841" t="s">
        <v>4175</v>
      </c>
      <c r="B1841">
        <v>2016</v>
      </c>
      <c r="C1841" s="3">
        <v>1970</v>
      </c>
      <c r="D1841" t="s">
        <v>4260</v>
      </c>
      <c r="E1841" t="s">
        <v>4144</v>
      </c>
      <c r="F1841" t="s">
        <v>4245</v>
      </c>
      <c r="G1841" t="s">
        <v>104</v>
      </c>
      <c r="H1841" t="s">
        <v>160</v>
      </c>
      <c r="I1841" t="s">
        <v>4478</v>
      </c>
      <c r="J1841" t="s">
        <v>4481</v>
      </c>
    </row>
    <row r="1842" spans="1:10" x14ac:dyDescent="0.25">
      <c r="A1842" t="s">
        <v>4160</v>
      </c>
      <c r="B1842">
        <v>2015</v>
      </c>
      <c r="C1842" s="3">
        <v>1965</v>
      </c>
      <c r="D1842" t="s">
        <v>4184</v>
      </c>
      <c r="E1842" t="s">
        <v>4241</v>
      </c>
      <c r="F1842" t="s">
        <v>4205</v>
      </c>
      <c r="G1842" t="s">
        <v>104</v>
      </c>
      <c r="H1842" t="s">
        <v>160</v>
      </c>
      <c r="I1842" t="s">
        <v>4478</v>
      </c>
      <c r="J1842" t="s">
        <v>4481</v>
      </c>
    </row>
    <row r="1843" spans="1:10" x14ac:dyDescent="0.25">
      <c r="A1843" t="s">
        <v>4152</v>
      </c>
      <c r="B1843">
        <v>2015</v>
      </c>
      <c r="C1843" s="3">
        <v>1963</v>
      </c>
      <c r="D1843" t="s">
        <v>4173</v>
      </c>
      <c r="E1843" t="s">
        <v>4165</v>
      </c>
      <c r="F1843" t="s">
        <v>4240</v>
      </c>
      <c r="G1843" t="s">
        <v>104</v>
      </c>
      <c r="H1843" t="s">
        <v>160</v>
      </c>
      <c r="I1843" t="s">
        <v>4478</v>
      </c>
      <c r="J1843" t="s">
        <v>4481</v>
      </c>
    </row>
    <row r="1844" spans="1:10" x14ac:dyDescent="0.25">
      <c r="A1844" t="s">
        <v>4175</v>
      </c>
      <c r="B1844">
        <v>2024</v>
      </c>
      <c r="C1844" s="3">
        <v>1962</v>
      </c>
      <c r="D1844" t="s">
        <v>4239</v>
      </c>
      <c r="E1844" t="s">
        <v>4210</v>
      </c>
      <c r="F1844" t="s">
        <v>4145</v>
      </c>
      <c r="G1844" t="s">
        <v>104</v>
      </c>
      <c r="H1844" t="s">
        <v>4147</v>
      </c>
      <c r="J1844" t="s">
        <v>4481</v>
      </c>
    </row>
    <row r="1845" spans="1:10" x14ac:dyDescent="0.25">
      <c r="A1845" t="s">
        <v>4160</v>
      </c>
      <c r="B1845">
        <v>2014</v>
      </c>
      <c r="C1845" s="3">
        <v>1961</v>
      </c>
      <c r="D1845" t="s">
        <v>4290</v>
      </c>
      <c r="E1845" t="s">
        <v>4145</v>
      </c>
      <c r="F1845" t="s">
        <v>4269</v>
      </c>
      <c r="G1845" t="s">
        <v>104</v>
      </c>
      <c r="H1845" t="s">
        <v>160</v>
      </c>
      <c r="I1845" t="s">
        <v>4478</v>
      </c>
      <c r="J1845" t="s">
        <v>4481</v>
      </c>
    </row>
    <row r="1846" spans="1:10" x14ac:dyDescent="0.25">
      <c r="A1846" t="s">
        <v>4175</v>
      </c>
      <c r="B1846">
        <v>2015</v>
      </c>
      <c r="C1846" s="3">
        <v>1957</v>
      </c>
      <c r="D1846" t="s">
        <v>4206</v>
      </c>
      <c r="E1846" t="s">
        <v>4286</v>
      </c>
      <c r="F1846" t="s">
        <v>4240</v>
      </c>
      <c r="G1846" t="s">
        <v>104</v>
      </c>
      <c r="H1846" t="s">
        <v>160</v>
      </c>
      <c r="I1846" t="s">
        <v>4478</v>
      </c>
      <c r="J1846" t="s">
        <v>4481</v>
      </c>
    </row>
    <row r="1847" spans="1:10" x14ac:dyDescent="0.25">
      <c r="A1847" t="s">
        <v>4186</v>
      </c>
      <c r="B1847">
        <v>2015</v>
      </c>
      <c r="C1847" s="3">
        <v>1954</v>
      </c>
      <c r="D1847" t="s">
        <v>4232</v>
      </c>
      <c r="E1847" t="s">
        <v>4153</v>
      </c>
      <c r="F1847" t="s">
        <v>4216</v>
      </c>
      <c r="G1847" t="s">
        <v>104</v>
      </c>
      <c r="H1847" t="s">
        <v>160</v>
      </c>
      <c r="I1847" t="s">
        <v>4478</v>
      </c>
      <c r="J1847" t="s">
        <v>4481</v>
      </c>
    </row>
    <row r="1848" spans="1:10" x14ac:dyDescent="0.25">
      <c r="A1848" t="s">
        <v>4143</v>
      </c>
      <c r="B1848">
        <v>2015</v>
      </c>
      <c r="C1848" s="3">
        <v>1954</v>
      </c>
      <c r="D1848" t="s">
        <v>4202</v>
      </c>
      <c r="E1848" t="s">
        <v>4165</v>
      </c>
      <c r="F1848" t="s">
        <v>4184</v>
      </c>
      <c r="G1848" t="s">
        <v>104</v>
      </c>
      <c r="H1848" t="s">
        <v>160</v>
      </c>
      <c r="I1848" t="s">
        <v>4478</v>
      </c>
      <c r="J1848" t="s">
        <v>4481</v>
      </c>
    </row>
    <row r="1849" spans="1:10" x14ac:dyDescent="0.25">
      <c r="A1849" t="s">
        <v>4156</v>
      </c>
      <c r="B1849">
        <v>2015</v>
      </c>
      <c r="C1849" s="3">
        <v>1953</v>
      </c>
      <c r="D1849" t="s">
        <v>4282</v>
      </c>
      <c r="E1849" t="s">
        <v>4210</v>
      </c>
      <c r="F1849" t="s">
        <v>4290</v>
      </c>
      <c r="G1849" t="s">
        <v>104</v>
      </c>
      <c r="H1849" t="s">
        <v>160</v>
      </c>
      <c r="I1849" t="s">
        <v>4478</v>
      </c>
      <c r="J1849" t="s">
        <v>4481</v>
      </c>
    </row>
    <row r="1850" spans="1:10" x14ac:dyDescent="0.25">
      <c r="A1850" t="s">
        <v>4164</v>
      </c>
      <c r="B1850">
        <v>2014</v>
      </c>
      <c r="C1850" s="3">
        <v>1951</v>
      </c>
      <c r="D1850" t="s">
        <v>4177</v>
      </c>
      <c r="E1850" t="s">
        <v>4251</v>
      </c>
      <c r="F1850" t="s">
        <v>4243</v>
      </c>
      <c r="G1850" t="s">
        <v>104</v>
      </c>
      <c r="H1850" t="s">
        <v>160</v>
      </c>
      <c r="I1850" t="s">
        <v>4478</v>
      </c>
      <c r="J1850" t="s">
        <v>4481</v>
      </c>
    </row>
    <row r="1851" spans="1:10" x14ac:dyDescent="0.25">
      <c r="A1851" t="s">
        <v>4171</v>
      </c>
      <c r="B1851">
        <v>2015</v>
      </c>
      <c r="C1851" s="3">
        <v>1949</v>
      </c>
      <c r="D1851" t="s">
        <v>4187</v>
      </c>
      <c r="E1851" t="s">
        <v>4270</v>
      </c>
      <c r="F1851" t="s">
        <v>4240</v>
      </c>
      <c r="G1851" t="s">
        <v>104</v>
      </c>
      <c r="H1851" t="s">
        <v>160</v>
      </c>
      <c r="I1851" t="s">
        <v>4478</v>
      </c>
      <c r="J1851" t="s">
        <v>4481</v>
      </c>
    </row>
    <row r="1852" spans="1:10" x14ac:dyDescent="0.25">
      <c r="A1852" t="s">
        <v>4148</v>
      </c>
      <c r="B1852">
        <v>2014</v>
      </c>
      <c r="C1852" s="3">
        <v>1948</v>
      </c>
      <c r="D1852" t="s">
        <v>4225</v>
      </c>
      <c r="E1852" t="s">
        <v>4245</v>
      </c>
      <c r="F1852" t="s">
        <v>4298</v>
      </c>
      <c r="G1852" t="s">
        <v>104</v>
      </c>
      <c r="H1852" t="s">
        <v>160</v>
      </c>
      <c r="I1852" t="s">
        <v>4478</v>
      </c>
      <c r="J1852" t="s">
        <v>4481</v>
      </c>
    </row>
    <row r="1853" spans="1:10" x14ac:dyDescent="0.25">
      <c r="A1853" t="s">
        <v>4179</v>
      </c>
      <c r="B1853">
        <v>2024</v>
      </c>
      <c r="C1853" s="3">
        <v>1945</v>
      </c>
      <c r="D1853" t="s">
        <v>4176</v>
      </c>
      <c r="E1853" t="s">
        <v>4269</v>
      </c>
      <c r="F1853" t="s">
        <v>4246</v>
      </c>
      <c r="G1853" t="s">
        <v>104</v>
      </c>
      <c r="H1853" t="s">
        <v>4147</v>
      </c>
      <c r="J1853" t="s">
        <v>4481</v>
      </c>
    </row>
    <row r="1854" spans="1:10" x14ac:dyDescent="0.25">
      <c r="A1854" t="s">
        <v>4179</v>
      </c>
      <c r="B1854">
        <v>2016</v>
      </c>
      <c r="C1854" s="3">
        <v>1943</v>
      </c>
      <c r="D1854" t="s">
        <v>4269</v>
      </c>
      <c r="E1854" t="s">
        <v>4184</v>
      </c>
      <c r="F1854" t="s">
        <v>4201</v>
      </c>
      <c r="G1854" t="s">
        <v>104</v>
      </c>
      <c r="H1854" t="s">
        <v>160</v>
      </c>
      <c r="I1854" t="s">
        <v>4478</v>
      </c>
      <c r="J1854" t="s">
        <v>4481</v>
      </c>
    </row>
    <row r="1855" spans="1:10" x14ac:dyDescent="0.25">
      <c r="A1855" t="s">
        <v>4156</v>
      </c>
      <c r="B1855">
        <v>2014</v>
      </c>
      <c r="C1855" s="3">
        <v>1943</v>
      </c>
      <c r="D1855" t="s">
        <v>4231</v>
      </c>
      <c r="E1855" t="s">
        <v>4239</v>
      </c>
      <c r="F1855" t="s">
        <v>4216</v>
      </c>
      <c r="G1855" t="s">
        <v>104</v>
      </c>
      <c r="H1855" t="s">
        <v>160</v>
      </c>
      <c r="I1855" t="s">
        <v>4478</v>
      </c>
      <c r="J1855" t="s">
        <v>4481</v>
      </c>
    </row>
    <row r="1856" spans="1:10" x14ac:dyDescent="0.25">
      <c r="A1856" t="s">
        <v>4183</v>
      </c>
      <c r="B1856">
        <v>2024</v>
      </c>
      <c r="C1856" s="3">
        <v>1938</v>
      </c>
      <c r="D1856" t="s">
        <v>4205</v>
      </c>
      <c r="E1856" t="s">
        <v>4181</v>
      </c>
      <c r="F1856" t="s">
        <v>4226</v>
      </c>
      <c r="G1856" t="s">
        <v>104</v>
      </c>
      <c r="H1856" t="s">
        <v>4147</v>
      </c>
      <c r="J1856" t="s">
        <v>4481</v>
      </c>
    </row>
    <row r="1857" spans="1:10" x14ac:dyDescent="0.25">
      <c r="A1857" t="s">
        <v>4160</v>
      </c>
      <c r="B1857">
        <v>2013</v>
      </c>
      <c r="C1857" s="3">
        <v>1935</v>
      </c>
      <c r="D1857" t="s">
        <v>4229</v>
      </c>
      <c r="E1857" t="s">
        <v>4254</v>
      </c>
      <c r="F1857" t="s">
        <v>4468</v>
      </c>
      <c r="G1857" t="s">
        <v>104</v>
      </c>
      <c r="H1857" t="s">
        <v>160</v>
      </c>
      <c r="I1857" t="s">
        <v>4478</v>
      </c>
      <c r="J1857" t="s">
        <v>4481</v>
      </c>
    </row>
    <row r="1858" spans="1:10" x14ac:dyDescent="0.25">
      <c r="A1858" t="s">
        <v>4186</v>
      </c>
      <c r="B1858">
        <v>2024</v>
      </c>
      <c r="C1858" s="3">
        <v>1934</v>
      </c>
      <c r="D1858" t="s">
        <v>4241</v>
      </c>
      <c r="E1858" t="s">
        <v>4162</v>
      </c>
      <c r="F1858" t="s">
        <v>4401</v>
      </c>
      <c r="G1858" t="s">
        <v>104</v>
      </c>
      <c r="H1858" t="s">
        <v>4147</v>
      </c>
      <c r="J1858" t="s">
        <v>4481</v>
      </c>
    </row>
    <row r="1859" spans="1:10" x14ac:dyDescent="0.25">
      <c r="A1859" t="s">
        <v>4148</v>
      </c>
      <c r="B1859">
        <v>2024</v>
      </c>
      <c r="C1859" s="3">
        <v>1932</v>
      </c>
      <c r="D1859" t="s">
        <v>4169</v>
      </c>
      <c r="E1859" t="s">
        <v>4213</v>
      </c>
      <c r="F1859" t="s">
        <v>4343</v>
      </c>
      <c r="G1859" t="s">
        <v>104</v>
      </c>
      <c r="H1859" t="s">
        <v>4147</v>
      </c>
      <c r="J1859" t="s">
        <v>4481</v>
      </c>
    </row>
    <row r="1860" spans="1:10" x14ac:dyDescent="0.25">
      <c r="A1860" t="s">
        <v>4164</v>
      </c>
      <c r="B1860">
        <v>2015</v>
      </c>
      <c r="C1860" s="3">
        <v>1929</v>
      </c>
      <c r="D1860" t="s">
        <v>4205</v>
      </c>
      <c r="E1860" t="s">
        <v>4203</v>
      </c>
      <c r="F1860" t="s">
        <v>4180</v>
      </c>
      <c r="G1860" t="s">
        <v>104</v>
      </c>
      <c r="H1860" t="s">
        <v>160</v>
      </c>
      <c r="I1860" t="s">
        <v>4478</v>
      </c>
      <c r="J1860" t="s">
        <v>4481</v>
      </c>
    </row>
    <row r="1861" spans="1:10" x14ac:dyDescent="0.25">
      <c r="A1861" t="s">
        <v>4179</v>
      </c>
      <c r="B1861">
        <v>2014</v>
      </c>
      <c r="C1861" s="3">
        <v>1929</v>
      </c>
      <c r="D1861" t="s">
        <v>4149</v>
      </c>
      <c r="E1861" t="s">
        <v>4165</v>
      </c>
      <c r="F1861" t="s">
        <v>4408</v>
      </c>
      <c r="G1861" t="s">
        <v>104</v>
      </c>
      <c r="H1861" t="s">
        <v>160</v>
      </c>
      <c r="I1861" t="s">
        <v>4478</v>
      </c>
      <c r="J1861" t="s">
        <v>4481</v>
      </c>
    </row>
    <row r="1862" spans="1:10" x14ac:dyDescent="0.25">
      <c r="A1862" t="s">
        <v>4168</v>
      </c>
      <c r="B1862">
        <v>2014</v>
      </c>
      <c r="C1862" s="3">
        <v>1927</v>
      </c>
      <c r="D1862" t="s">
        <v>4161</v>
      </c>
      <c r="E1862" t="s">
        <v>4223</v>
      </c>
      <c r="F1862" t="s">
        <v>4371</v>
      </c>
      <c r="G1862" t="s">
        <v>104</v>
      </c>
      <c r="H1862" t="s">
        <v>160</v>
      </c>
      <c r="I1862" t="s">
        <v>4478</v>
      </c>
      <c r="J1862" t="s">
        <v>4481</v>
      </c>
    </row>
    <row r="1863" spans="1:10" x14ac:dyDescent="0.25">
      <c r="A1863" t="s">
        <v>4168</v>
      </c>
      <c r="B1863">
        <v>2015</v>
      </c>
      <c r="C1863" s="3">
        <v>1925</v>
      </c>
      <c r="D1863" t="s">
        <v>4291</v>
      </c>
      <c r="E1863" t="s">
        <v>4218</v>
      </c>
      <c r="F1863" t="s">
        <v>4223</v>
      </c>
      <c r="G1863" t="s">
        <v>104</v>
      </c>
      <c r="H1863" t="s">
        <v>160</v>
      </c>
      <c r="I1863" t="s">
        <v>4478</v>
      </c>
      <c r="J1863" t="s">
        <v>4481</v>
      </c>
    </row>
    <row r="1864" spans="1:10" x14ac:dyDescent="0.25">
      <c r="A1864" t="s">
        <v>4143</v>
      </c>
      <c r="B1864">
        <v>2024</v>
      </c>
      <c r="C1864" s="3">
        <v>1919</v>
      </c>
      <c r="D1864" t="s">
        <v>4282</v>
      </c>
      <c r="E1864" t="s">
        <v>4195</v>
      </c>
      <c r="F1864" t="s">
        <v>4170</v>
      </c>
      <c r="G1864" t="s">
        <v>104</v>
      </c>
      <c r="H1864" t="s">
        <v>4147</v>
      </c>
      <c r="J1864" t="s">
        <v>4481</v>
      </c>
    </row>
    <row r="1865" spans="1:10" x14ac:dyDescent="0.25">
      <c r="A1865" t="s">
        <v>4183</v>
      </c>
      <c r="B1865">
        <v>2016</v>
      </c>
      <c r="C1865" s="3">
        <v>1918</v>
      </c>
      <c r="D1865" t="s">
        <v>4232</v>
      </c>
      <c r="E1865" t="s">
        <v>4241</v>
      </c>
      <c r="F1865" t="s">
        <v>4229</v>
      </c>
      <c r="G1865" t="s">
        <v>104</v>
      </c>
      <c r="H1865" t="s">
        <v>160</v>
      </c>
      <c r="I1865" t="s">
        <v>4478</v>
      </c>
      <c r="J1865" t="s">
        <v>4481</v>
      </c>
    </row>
    <row r="1866" spans="1:10" x14ac:dyDescent="0.25">
      <c r="A1866" t="s">
        <v>4186</v>
      </c>
      <c r="B1866">
        <v>2016</v>
      </c>
      <c r="C1866" s="3">
        <v>1918</v>
      </c>
      <c r="D1866" t="s">
        <v>4165</v>
      </c>
      <c r="E1866" t="s">
        <v>4173</v>
      </c>
      <c r="F1866" t="s">
        <v>4236</v>
      </c>
      <c r="G1866" t="s">
        <v>104</v>
      </c>
      <c r="H1866" t="s">
        <v>160</v>
      </c>
      <c r="I1866" t="s">
        <v>4478</v>
      </c>
      <c r="J1866" t="s">
        <v>4481</v>
      </c>
    </row>
    <row r="1867" spans="1:10" x14ac:dyDescent="0.25">
      <c r="A1867" t="s">
        <v>4143</v>
      </c>
      <c r="B1867">
        <v>2014</v>
      </c>
      <c r="C1867" s="3">
        <v>1918</v>
      </c>
      <c r="D1867" t="s">
        <v>4295</v>
      </c>
      <c r="E1867" t="s">
        <v>4177</v>
      </c>
      <c r="F1867" t="s">
        <v>4306</v>
      </c>
      <c r="G1867" t="s">
        <v>104</v>
      </c>
      <c r="H1867" t="s">
        <v>160</v>
      </c>
      <c r="I1867" t="s">
        <v>4478</v>
      </c>
      <c r="J1867" t="s">
        <v>4481</v>
      </c>
    </row>
    <row r="1868" spans="1:10" x14ac:dyDescent="0.25">
      <c r="A1868" t="s">
        <v>4152</v>
      </c>
      <c r="B1868">
        <v>2014</v>
      </c>
      <c r="C1868" s="3">
        <v>1909</v>
      </c>
      <c r="D1868" t="s">
        <v>4241</v>
      </c>
      <c r="E1868" t="s">
        <v>4307</v>
      </c>
      <c r="F1868" t="s">
        <v>4381</v>
      </c>
      <c r="G1868" t="s">
        <v>104</v>
      </c>
      <c r="H1868" t="s">
        <v>160</v>
      </c>
      <c r="I1868" t="s">
        <v>4478</v>
      </c>
      <c r="J1868" t="s">
        <v>4481</v>
      </c>
    </row>
    <row r="1869" spans="1:10" x14ac:dyDescent="0.25">
      <c r="A1869" t="s">
        <v>4183</v>
      </c>
      <c r="B1869">
        <v>2014</v>
      </c>
      <c r="C1869" s="3">
        <v>1908</v>
      </c>
      <c r="D1869" t="s">
        <v>4205</v>
      </c>
      <c r="E1869" t="s">
        <v>4237</v>
      </c>
      <c r="F1869" t="s">
        <v>4351</v>
      </c>
      <c r="G1869" t="s">
        <v>104</v>
      </c>
      <c r="H1869" t="s">
        <v>160</v>
      </c>
      <c r="I1869" t="s">
        <v>4478</v>
      </c>
      <c r="J1869" t="s">
        <v>4481</v>
      </c>
    </row>
    <row r="1870" spans="1:10" x14ac:dyDescent="0.25">
      <c r="A1870" t="s">
        <v>4143</v>
      </c>
      <c r="B1870">
        <v>2016</v>
      </c>
      <c r="C1870" s="3">
        <v>1907</v>
      </c>
      <c r="D1870" t="s">
        <v>4205</v>
      </c>
      <c r="E1870" t="s">
        <v>4243</v>
      </c>
      <c r="F1870" t="s">
        <v>4243</v>
      </c>
      <c r="G1870" t="s">
        <v>104</v>
      </c>
      <c r="H1870" t="s">
        <v>160</v>
      </c>
      <c r="I1870" t="s">
        <v>4478</v>
      </c>
      <c r="J1870" t="s">
        <v>4481</v>
      </c>
    </row>
    <row r="1871" spans="1:10" x14ac:dyDescent="0.25">
      <c r="A1871" t="s">
        <v>4186</v>
      </c>
      <c r="B1871">
        <v>2014</v>
      </c>
      <c r="C1871" s="3">
        <v>1904</v>
      </c>
      <c r="D1871" t="s">
        <v>4244</v>
      </c>
      <c r="E1871" t="s">
        <v>4238</v>
      </c>
      <c r="F1871" t="s">
        <v>4350</v>
      </c>
      <c r="G1871" t="s">
        <v>104</v>
      </c>
      <c r="H1871" t="s">
        <v>160</v>
      </c>
      <c r="I1871" t="s">
        <v>4478</v>
      </c>
      <c r="J1871" t="s">
        <v>4481</v>
      </c>
    </row>
    <row r="1872" spans="1:10" x14ac:dyDescent="0.25">
      <c r="A1872" t="s">
        <v>4175</v>
      </c>
      <c r="B1872">
        <v>2014</v>
      </c>
      <c r="C1872" s="3">
        <v>1903</v>
      </c>
      <c r="D1872" t="s">
        <v>4202</v>
      </c>
      <c r="E1872" t="s">
        <v>4232</v>
      </c>
      <c r="F1872" t="s">
        <v>4302</v>
      </c>
      <c r="G1872" t="s">
        <v>104</v>
      </c>
      <c r="H1872" t="s">
        <v>160</v>
      </c>
      <c r="I1872" t="s">
        <v>4478</v>
      </c>
      <c r="J1872" t="s">
        <v>4481</v>
      </c>
    </row>
    <row r="1873" spans="1:10" x14ac:dyDescent="0.25">
      <c r="A1873" t="s">
        <v>4148</v>
      </c>
      <c r="B1873">
        <v>2016</v>
      </c>
      <c r="C1873" s="3">
        <v>1902</v>
      </c>
      <c r="D1873" t="s">
        <v>4205</v>
      </c>
      <c r="E1873" t="s">
        <v>4229</v>
      </c>
      <c r="F1873" t="s">
        <v>4204</v>
      </c>
      <c r="G1873" t="s">
        <v>104</v>
      </c>
      <c r="H1873" t="s">
        <v>160</v>
      </c>
      <c r="I1873" t="s">
        <v>4478</v>
      </c>
      <c r="J1873" t="s">
        <v>4481</v>
      </c>
    </row>
    <row r="1874" spans="1:10" x14ac:dyDescent="0.25">
      <c r="A1874" t="s">
        <v>4175</v>
      </c>
      <c r="B1874">
        <v>2023</v>
      </c>
      <c r="C1874" s="3">
        <v>1898</v>
      </c>
      <c r="D1874" t="s">
        <v>4216</v>
      </c>
      <c r="E1874" t="s">
        <v>4323</v>
      </c>
      <c r="F1874" t="s">
        <v>4461</v>
      </c>
      <c r="G1874" t="s">
        <v>104</v>
      </c>
      <c r="H1874" t="s">
        <v>4147</v>
      </c>
      <c r="J1874" t="s">
        <v>4481</v>
      </c>
    </row>
    <row r="1875" spans="1:10" x14ac:dyDescent="0.25">
      <c r="A1875" t="s">
        <v>4152</v>
      </c>
      <c r="B1875">
        <v>2016</v>
      </c>
      <c r="C1875" s="3">
        <v>1898</v>
      </c>
      <c r="D1875" t="s">
        <v>4263</v>
      </c>
      <c r="E1875" t="s">
        <v>4270</v>
      </c>
      <c r="F1875" t="s">
        <v>4310</v>
      </c>
      <c r="G1875" t="s">
        <v>104</v>
      </c>
      <c r="H1875" t="s">
        <v>160</v>
      </c>
      <c r="I1875" t="s">
        <v>4478</v>
      </c>
      <c r="J1875" t="s">
        <v>4481</v>
      </c>
    </row>
    <row r="1876" spans="1:10" x14ac:dyDescent="0.25">
      <c r="A1876" t="s">
        <v>4171</v>
      </c>
      <c r="B1876">
        <v>2014</v>
      </c>
      <c r="C1876" s="3">
        <v>1896</v>
      </c>
      <c r="D1876" t="s">
        <v>4187</v>
      </c>
      <c r="E1876" t="s">
        <v>4282</v>
      </c>
      <c r="F1876" t="s">
        <v>4356</v>
      </c>
      <c r="G1876" t="s">
        <v>104</v>
      </c>
      <c r="H1876" t="s">
        <v>160</v>
      </c>
      <c r="I1876" t="s">
        <v>4478</v>
      </c>
      <c r="J1876" t="s">
        <v>4481</v>
      </c>
    </row>
    <row r="1877" spans="1:10" x14ac:dyDescent="0.25">
      <c r="A1877" t="s">
        <v>4156</v>
      </c>
      <c r="B1877">
        <v>2013</v>
      </c>
      <c r="C1877" s="3">
        <v>1894</v>
      </c>
      <c r="D1877" t="s">
        <v>4192</v>
      </c>
      <c r="E1877" t="s">
        <v>4298</v>
      </c>
      <c r="F1877" t="s">
        <v>4484</v>
      </c>
      <c r="G1877" t="s">
        <v>104</v>
      </c>
      <c r="H1877" t="s">
        <v>160</v>
      </c>
      <c r="I1877" t="s">
        <v>4478</v>
      </c>
      <c r="J1877" t="s">
        <v>4481</v>
      </c>
    </row>
    <row r="1878" spans="1:10" x14ac:dyDescent="0.25">
      <c r="A1878" t="s">
        <v>4171</v>
      </c>
      <c r="B1878">
        <v>2023</v>
      </c>
      <c r="C1878" s="3">
        <v>1888</v>
      </c>
      <c r="D1878" t="s">
        <v>4153</v>
      </c>
      <c r="E1878" t="s">
        <v>4211</v>
      </c>
      <c r="F1878" t="s">
        <v>4163</v>
      </c>
      <c r="G1878" t="s">
        <v>104</v>
      </c>
      <c r="H1878" t="s">
        <v>4147</v>
      </c>
      <c r="J1878" t="s">
        <v>4481</v>
      </c>
    </row>
    <row r="1879" spans="1:10" x14ac:dyDescent="0.25">
      <c r="A1879" t="s">
        <v>4152</v>
      </c>
      <c r="B1879">
        <v>2025</v>
      </c>
      <c r="C1879" s="3">
        <v>1871</v>
      </c>
      <c r="D1879" t="s">
        <v>4357</v>
      </c>
      <c r="E1879" t="s">
        <v>4300</v>
      </c>
      <c r="F1879" t="s">
        <v>4290</v>
      </c>
      <c r="G1879" t="s">
        <v>104</v>
      </c>
      <c r="H1879" t="s">
        <v>4147</v>
      </c>
      <c r="J1879" t="s">
        <v>4481</v>
      </c>
    </row>
    <row r="1880" spans="1:10" x14ac:dyDescent="0.25">
      <c r="A1880" t="s">
        <v>4152</v>
      </c>
      <c r="B1880">
        <v>2024</v>
      </c>
      <c r="C1880" s="3">
        <v>1861</v>
      </c>
      <c r="D1880" t="s">
        <v>4205</v>
      </c>
      <c r="E1880" t="s">
        <v>4161</v>
      </c>
      <c r="F1880" t="s">
        <v>4193</v>
      </c>
      <c r="G1880" t="s">
        <v>104</v>
      </c>
      <c r="H1880" t="s">
        <v>4147</v>
      </c>
      <c r="J1880" t="s">
        <v>4481</v>
      </c>
    </row>
    <row r="1881" spans="1:10" x14ac:dyDescent="0.25">
      <c r="A1881" t="s">
        <v>4156</v>
      </c>
      <c r="B1881">
        <v>2023</v>
      </c>
      <c r="C1881" s="3">
        <v>1857</v>
      </c>
      <c r="D1881" t="s">
        <v>4290</v>
      </c>
      <c r="E1881" t="s">
        <v>4149</v>
      </c>
      <c r="F1881" t="s">
        <v>4182</v>
      </c>
      <c r="G1881" t="s">
        <v>104</v>
      </c>
      <c r="H1881" t="s">
        <v>4147</v>
      </c>
      <c r="J1881" t="s">
        <v>4481</v>
      </c>
    </row>
    <row r="1882" spans="1:10" x14ac:dyDescent="0.25">
      <c r="A1882" t="s">
        <v>4179</v>
      </c>
      <c r="B1882">
        <v>2023</v>
      </c>
      <c r="C1882" s="3">
        <v>1850</v>
      </c>
      <c r="D1882" t="s">
        <v>4195</v>
      </c>
      <c r="E1882" t="s">
        <v>4338</v>
      </c>
      <c r="F1882" t="s">
        <v>4170</v>
      </c>
      <c r="G1882" t="s">
        <v>104</v>
      </c>
      <c r="H1882" t="s">
        <v>4147</v>
      </c>
      <c r="J1882" t="s">
        <v>4481</v>
      </c>
    </row>
    <row r="1883" spans="1:10" x14ac:dyDescent="0.25">
      <c r="A1883" t="s">
        <v>4160</v>
      </c>
      <c r="B1883">
        <v>2023</v>
      </c>
      <c r="C1883" s="3">
        <v>1848</v>
      </c>
      <c r="D1883" t="s">
        <v>4239</v>
      </c>
      <c r="E1883" t="s">
        <v>4192</v>
      </c>
      <c r="F1883" t="s">
        <v>4380</v>
      </c>
      <c r="G1883" t="s">
        <v>104</v>
      </c>
      <c r="H1883" t="s">
        <v>4147</v>
      </c>
      <c r="J1883" t="s">
        <v>4481</v>
      </c>
    </row>
    <row r="1884" spans="1:10" x14ac:dyDescent="0.25">
      <c r="A1884" t="s">
        <v>4148</v>
      </c>
      <c r="B1884">
        <v>2025</v>
      </c>
      <c r="C1884" s="3">
        <v>1844</v>
      </c>
      <c r="D1884" t="s">
        <v>4295</v>
      </c>
      <c r="E1884" t="s">
        <v>4358</v>
      </c>
      <c r="F1884" t="s">
        <v>4307</v>
      </c>
      <c r="G1884" t="s">
        <v>104</v>
      </c>
      <c r="H1884" t="s">
        <v>4147</v>
      </c>
      <c r="J1884" t="s">
        <v>4481</v>
      </c>
    </row>
    <row r="1885" spans="1:10" x14ac:dyDescent="0.25">
      <c r="A1885" t="s">
        <v>4179</v>
      </c>
      <c r="B1885">
        <v>2009</v>
      </c>
      <c r="C1885" s="3">
        <v>1840</v>
      </c>
      <c r="D1885" t="s">
        <v>4172</v>
      </c>
      <c r="E1885" t="s">
        <v>4155</v>
      </c>
      <c r="F1885" t="s">
        <v>184</v>
      </c>
      <c r="G1885" t="s">
        <v>104</v>
      </c>
      <c r="H1885" t="s">
        <v>4147</v>
      </c>
      <c r="J1885" t="s">
        <v>4481</v>
      </c>
    </row>
    <row r="1886" spans="1:10" x14ac:dyDescent="0.25">
      <c r="A1886" t="s">
        <v>4168</v>
      </c>
      <c r="B1886">
        <v>2023</v>
      </c>
      <c r="C1886" s="3">
        <v>1838</v>
      </c>
      <c r="D1886" t="s">
        <v>4208</v>
      </c>
      <c r="E1886" t="s">
        <v>4244</v>
      </c>
      <c r="F1886" t="s">
        <v>4411</v>
      </c>
      <c r="G1886" t="s">
        <v>104</v>
      </c>
      <c r="H1886" t="s">
        <v>4147</v>
      </c>
      <c r="J1886" t="s">
        <v>4481</v>
      </c>
    </row>
    <row r="1887" spans="1:10" x14ac:dyDescent="0.25">
      <c r="A1887" t="s">
        <v>4164</v>
      </c>
      <c r="B1887">
        <v>2023</v>
      </c>
      <c r="C1887" s="3">
        <v>1832</v>
      </c>
      <c r="D1887" t="s">
        <v>4238</v>
      </c>
      <c r="E1887" t="s">
        <v>4294</v>
      </c>
      <c r="F1887" t="s">
        <v>4233</v>
      </c>
      <c r="G1887" t="s">
        <v>104</v>
      </c>
      <c r="H1887" t="s">
        <v>4147</v>
      </c>
      <c r="J1887" t="s">
        <v>4481</v>
      </c>
    </row>
    <row r="1888" spans="1:10" x14ac:dyDescent="0.25">
      <c r="A1888" t="s">
        <v>4168</v>
      </c>
      <c r="B1888">
        <v>2009</v>
      </c>
      <c r="C1888" s="3">
        <v>1822</v>
      </c>
      <c r="D1888" t="s">
        <v>4165</v>
      </c>
      <c r="E1888" t="s">
        <v>4206</v>
      </c>
      <c r="F1888" t="s">
        <v>184</v>
      </c>
      <c r="G1888" t="s">
        <v>104</v>
      </c>
      <c r="H1888" t="s">
        <v>4147</v>
      </c>
      <c r="J1888" t="s">
        <v>4481</v>
      </c>
    </row>
    <row r="1889" spans="1:10" x14ac:dyDescent="0.25">
      <c r="A1889" t="s">
        <v>4179</v>
      </c>
      <c r="B1889">
        <v>2010</v>
      </c>
      <c r="C1889" s="3">
        <v>1820</v>
      </c>
      <c r="D1889" t="s">
        <v>4290</v>
      </c>
      <c r="E1889" t="s">
        <v>4173</v>
      </c>
      <c r="F1889" t="s">
        <v>4180</v>
      </c>
      <c r="G1889" t="s">
        <v>104</v>
      </c>
      <c r="H1889" t="s">
        <v>4147</v>
      </c>
      <c r="J1889" t="s">
        <v>4481</v>
      </c>
    </row>
    <row r="1890" spans="1:10" x14ac:dyDescent="0.25">
      <c r="A1890" t="s">
        <v>4160</v>
      </c>
      <c r="B1890">
        <v>2009</v>
      </c>
      <c r="C1890" s="3">
        <v>1815</v>
      </c>
      <c r="D1890" t="s">
        <v>4230</v>
      </c>
      <c r="E1890" t="s">
        <v>4181</v>
      </c>
      <c r="F1890" t="s">
        <v>4198</v>
      </c>
      <c r="G1890" t="s">
        <v>104</v>
      </c>
      <c r="H1890" t="s">
        <v>4147</v>
      </c>
      <c r="J1890" t="s">
        <v>4481</v>
      </c>
    </row>
    <row r="1891" spans="1:10" x14ac:dyDescent="0.25">
      <c r="A1891" t="s">
        <v>4175</v>
      </c>
      <c r="B1891">
        <v>2009</v>
      </c>
      <c r="C1891" s="3">
        <v>1814</v>
      </c>
      <c r="D1891" t="s">
        <v>4203</v>
      </c>
      <c r="E1891" t="s">
        <v>4196</v>
      </c>
      <c r="F1891" t="s">
        <v>184</v>
      </c>
      <c r="G1891" t="s">
        <v>104</v>
      </c>
      <c r="H1891" t="s">
        <v>4147</v>
      </c>
      <c r="J1891" t="s">
        <v>4481</v>
      </c>
    </row>
    <row r="1892" spans="1:10" x14ac:dyDescent="0.25">
      <c r="A1892" t="s">
        <v>4183</v>
      </c>
      <c r="B1892">
        <v>2010</v>
      </c>
      <c r="C1892" s="3">
        <v>1812</v>
      </c>
      <c r="D1892" t="s">
        <v>4210</v>
      </c>
      <c r="E1892" t="s">
        <v>4210</v>
      </c>
      <c r="F1892" t="s">
        <v>4205</v>
      </c>
      <c r="G1892" t="s">
        <v>104</v>
      </c>
      <c r="H1892" t="s">
        <v>4147</v>
      </c>
      <c r="J1892" t="s">
        <v>4481</v>
      </c>
    </row>
    <row r="1893" spans="1:10" x14ac:dyDescent="0.25">
      <c r="A1893" t="s">
        <v>4171</v>
      </c>
      <c r="B1893">
        <v>2009</v>
      </c>
      <c r="C1893" s="3">
        <v>1811</v>
      </c>
      <c r="D1893" t="s">
        <v>4188</v>
      </c>
      <c r="E1893" t="s">
        <v>4286</v>
      </c>
      <c r="F1893" t="s">
        <v>184</v>
      </c>
      <c r="G1893" t="s">
        <v>104</v>
      </c>
      <c r="H1893" t="s">
        <v>4147</v>
      </c>
      <c r="J1893" t="s">
        <v>4481</v>
      </c>
    </row>
    <row r="1894" spans="1:10" x14ac:dyDescent="0.25">
      <c r="A1894" t="s">
        <v>4183</v>
      </c>
      <c r="B1894">
        <v>2009</v>
      </c>
      <c r="C1894" s="3">
        <v>1809</v>
      </c>
      <c r="D1894" t="s">
        <v>4214</v>
      </c>
      <c r="E1894" t="s">
        <v>4158</v>
      </c>
      <c r="F1894" t="s">
        <v>184</v>
      </c>
      <c r="G1894" t="s">
        <v>104</v>
      </c>
      <c r="H1894" t="s">
        <v>4147</v>
      </c>
      <c r="J1894" t="s">
        <v>4481</v>
      </c>
    </row>
    <row r="1895" spans="1:10" x14ac:dyDescent="0.25">
      <c r="A1895" t="s">
        <v>4156</v>
      </c>
      <c r="B1895">
        <v>2009</v>
      </c>
      <c r="C1895" s="3">
        <v>1806</v>
      </c>
      <c r="D1895" t="s">
        <v>4153</v>
      </c>
      <c r="E1895" t="s">
        <v>4231</v>
      </c>
      <c r="F1895" t="s">
        <v>4193</v>
      </c>
      <c r="G1895" t="s">
        <v>104</v>
      </c>
      <c r="H1895" t="s">
        <v>4147</v>
      </c>
      <c r="J1895" t="s">
        <v>4481</v>
      </c>
    </row>
    <row r="1896" spans="1:10" x14ac:dyDescent="0.25">
      <c r="A1896" t="s">
        <v>4143</v>
      </c>
      <c r="B1896">
        <v>2010</v>
      </c>
      <c r="C1896" s="3">
        <v>1802</v>
      </c>
      <c r="D1896" t="s">
        <v>4239</v>
      </c>
      <c r="E1896" t="s">
        <v>4188</v>
      </c>
      <c r="F1896" t="s">
        <v>4342</v>
      </c>
      <c r="G1896" t="s">
        <v>104</v>
      </c>
      <c r="H1896" t="s">
        <v>4147</v>
      </c>
      <c r="J1896" t="s">
        <v>4481</v>
      </c>
    </row>
    <row r="1897" spans="1:10" x14ac:dyDescent="0.25">
      <c r="A1897" t="s">
        <v>4175</v>
      </c>
      <c r="B1897">
        <v>2010</v>
      </c>
      <c r="C1897" s="3">
        <v>1800</v>
      </c>
      <c r="D1897" t="s">
        <v>4180</v>
      </c>
      <c r="E1897" t="s">
        <v>4241</v>
      </c>
      <c r="F1897" t="s">
        <v>4274</v>
      </c>
      <c r="G1897" t="s">
        <v>104</v>
      </c>
      <c r="H1897" t="s">
        <v>4147</v>
      </c>
      <c r="J1897" t="s">
        <v>4481</v>
      </c>
    </row>
    <row r="1898" spans="1:10" x14ac:dyDescent="0.25">
      <c r="A1898" t="s">
        <v>4168</v>
      </c>
      <c r="B1898">
        <v>2010</v>
      </c>
      <c r="C1898" s="3">
        <v>1794</v>
      </c>
      <c r="D1898" t="s">
        <v>4245</v>
      </c>
      <c r="E1898" t="s">
        <v>4203</v>
      </c>
      <c r="F1898" t="s">
        <v>4295</v>
      </c>
      <c r="G1898" t="s">
        <v>104</v>
      </c>
      <c r="H1898" t="s">
        <v>4147</v>
      </c>
      <c r="J1898" t="s">
        <v>4481</v>
      </c>
    </row>
    <row r="1899" spans="1:10" x14ac:dyDescent="0.25">
      <c r="A1899" t="s">
        <v>4152</v>
      </c>
      <c r="B1899">
        <v>2010</v>
      </c>
      <c r="C1899" s="3">
        <v>1792</v>
      </c>
      <c r="D1899" t="s">
        <v>4244</v>
      </c>
      <c r="E1899" t="s">
        <v>4149</v>
      </c>
      <c r="F1899" t="s">
        <v>4150</v>
      </c>
      <c r="G1899" t="s">
        <v>104</v>
      </c>
      <c r="H1899" t="s">
        <v>4147</v>
      </c>
      <c r="J1899" t="s">
        <v>4481</v>
      </c>
    </row>
    <row r="1900" spans="1:10" x14ac:dyDescent="0.25">
      <c r="A1900" t="s">
        <v>4183</v>
      </c>
      <c r="B1900">
        <v>2023</v>
      </c>
      <c r="C1900" s="3">
        <v>1790</v>
      </c>
      <c r="D1900" t="s">
        <v>4256</v>
      </c>
      <c r="E1900" t="s">
        <v>4145</v>
      </c>
      <c r="F1900" t="s">
        <v>4316</v>
      </c>
      <c r="G1900" t="s">
        <v>104</v>
      </c>
      <c r="H1900" t="s">
        <v>4147</v>
      </c>
      <c r="J1900" t="s">
        <v>4481</v>
      </c>
    </row>
    <row r="1901" spans="1:10" x14ac:dyDescent="0.25">
      <c r="A1901" t="s">
        <v>4186</v>
      </c>
      <c r="B1901">
        <v>2010</v>
      </c>
      <c r="C1901" s="3">
        <v>1786</v>
      </c>
      <c r="D1901" t="s">
        <v>4231</v>
      </c>
      <c r="E1901" t="s">
        <v>4187</v>
      </c>
      <c r="F1901" t="s">
        <v>4193</v>
      </c>
      <c r="G1901" t="s">
        <v>104</v>
      </c>
      <c r="H1901" t="s">
        <v>4147</v>
      </c>
      <c r="J1901" t="s">
        <v>4481</v>
      </c>
    </row>
    <row r="1902" spans="1:10" x14ac:dyDescent="0.25">
      <c r="A1902" t="s">
        <v>4148</v>
      </c>
      <c r="B1902">
        <v>2010</v>
      </c>
      <c r="C1902" s="3">
        <v>1786</v>
      </c>
      <c r="D1902" t="s">
        <v>4187</v>
      </c>
      <c r="E1902" t="s">
        <v>4270</v>
      </c>
      <c r="F1902" t="s">
        <v>4166</v>
      </c>
      <c r="G1902" t="s">
        <v>104</v>
      </c>
      <c r="H1902" t="s">
        <v>4147</v>
      </c>
      <c r="J1902" t="s">
        <v>4481</v>
      </c>
    </row>
    <row r="1903" spans="1:10" x14ac:dyDescent="0.25">
      <c r="A1903" t="s">
        <v>4171</v>
      </c>
      <c r="B1903">
        <v>2010</v>
      </c>
      <c r="C1903" s="3">
        <v>1782</v>
      </c>
      <c r="D1903" t="s">
        <v>4206</v>
      </c>
      <c r="E1903" t="s">
        <v>4270</v>
      </c>
      <c r="F1903" t="s">
        <v>4270</v>
      </c>
      <c r="G1903" t="s">
        <v>104</v>
      </c>
      <c r="H1903" t="s">
        <v>4147</v>
      </c>
      <c r="J1903" t="s">
        <v>4481</v>
      </c>
    </row>
    <row r="1904" spans="1:10" x14ac:dyDescent="0.25">
      <c r="A1904" t="s">
        <v>4164</v>
      </c>
      <c r="B1904">
        <v>2010</v>
      </c>
      <c r="C1904" s="3">
        <v>1780</v>
      </c>
      <c r="D1904" t="s">
        <v>4274</v>
      </c>
      <c r="E1904" t="s">
        <v>4180</v>
      </c>
      <c r="F1904" t="s">
        <v>4176</v>
      </c>
      <c r="G1904" t="s">
        <v>104</v>
      </c>
      <c r="H1904" t="s">
        <v>4147</v>
      </c>
      <c r="J1904" t="s">
        <v>4481</v>
      </c>
    </row>
    <row r="1905" spans="1:10" x14ac:dyDescent="0.25">
      <c r="A1905" t="s">
        <v>4164</v>
      </c>
      <c r="B1905">
        <v>2009</v>
      </c>
      <c r="C1905" s="3">
        <v>1774</v>
      </c>
      <c r="D1905" t="s">
        <v>4208</v>
      </c>
      <c r="E1905" t="s">
        <v>4265</v>
      </c>
      <c r="F1905" t="s">
        <v>4198</v>
      </c>
      <c r="G1905" t="s">
        <v>104</v>
      </c>
      <c r="H1905" t="s">
        <v>4147</v>
      </c>
      <c r="J1905" t="s">
        <v>4481</v>
      </c>
    </row>
    <row r="1906" spans="1:10" x14ac:dyDescent="0.25">
      <c r="A1906" t="s">
        <v>4148</v>
      </c>
      <c r="B1906">
        <v>2011</v>
      </c>
      <c r="C1906" s="3">
        <v>1764</v>
      </c>
      <c r="D1906" t="s">
        <v>4216</v>
      </c>
      <c r="E1906" t="s">
        <v>4245</v>
      </c>
      <c r="F1906" t="s">
        <v>4291</v>
      </c>
      <c r="G1906" t="s">
        <v>104</v>
      </c>
      <c r="H1906" t="s">
        <v>4147</v>
      </c>
      <c r="J1906" t="s">
        <v>4481</v>
      </c>
    </row>
    <row r="1907" spans="1:10" x14ac:dyDescent="0.25">
      <c r="A1907" t="s">
        <v>4156</v>
      </c>
      <c r="B1907">
        <v>2022</v>
      </c>
      <c r="C1907" s="3">
        <v>1756</v>
      </c>
      <c r="D1907" t="s">
        <v>4227</v>
      </c>
      <c r="E1907" t="s">
        <v>4317</v>
      </c>
      <c r="F1907" t="s">
        <v>4461</v>
      </c>
      <c r="G1907" t="s">
        <v>104</v>
      </c>
      <c r="H1907" t="s">
        <v>4147</v>
      </c>
      <c r="J1907" t="s">
        <v>4481</v>
      </c>
    </row>
    <row r="1908" spans="1:10" x14ac:dyDescent="0.25">
      <c r="A1908" t="s">
        <v>4152</v>
      </c>
      <c r="B1908">
        <v>2023</v>
      </c>
      <c r="C1908" s="3">
        <v>1755</v>
      </c>
      <c r="D1908" t="s">
        <v>4223</v>
      </c>
      <c r="E1908" t="s">
        <v>4184</v>
      </c>
      <c r="F1908" t="s">
        <v>4324</v>
      </c>
      <c r="G1908" t="s">
        <v>104</v>
      </c>
      <c r="H1908" t="s">
        <v>4147</v>
      </c>
      <c r="J1908" t="s">
        <v>4481</v>
      </c>
    </row>
    <row r="1909" spans="1:10" x14ac:dyDescent="0.25">
      <c r="A1909" t="s">
        <v>4186</v>
      </c>
      <c r="B1909">
        <v>2011</v>
      </c>
      <c r="C1909" s="3">
        <v>1755</v>
      </c>
      <c r="D1909" t="s">
        <v>4290</v>
      </c>
      <c r="E1909" t="s">
        <v>4225</v>
      </c>
      <c r="F1909" t="s">
        <v>4201</v>
      </c>
      <c r="G1909" t="s">
        <v>104</v>
      </c>
      <c r="H1909" t="s">
        <v>4147</v>
      </c>
      <c r="J1909" t="s">
        <v>4481</v>
      </c>
    </row>
    <row r="1910" spans="1:10" x14ac:dyDescent="0.25">
      <c r="A1910" t="s">
        <v>4160</v>
      </c>
      <c r="B1910">
        <v>2010</v>
      </c>
      <c r="C1910" s="3">
        <v>1752</v>
      </c>
      <c r="D1910" t="s">
        <v>4270</v>
      </c>
      <c r="E1910" t="s">
        <v>4201</v>
      </c>
      <c r="F1910" t="s">
        <v>4294</v>
      </c>
      <c r="G1910" t="s">
        <v>104</v>
      </c>
      <c r="H1910" t="s">
        <v>4147</v>
      </c>
      <c r="J1910" t="s">
        <v>4481</v>
      </c>
    </row>
    <row r="1911" spans="1:10" x14ac:dyDescent="0.25">
      <c r="A1911" t="s">
        <v>4179</v>
      </c>
      <c r="B1911">
        <v>2011</v>
      </c>
      <c r="C1911" s="3">
        <v>1749</v>
      </c>
      <c r="D1911" t="s">
        <v>4181</v>
      </c>
      <c r="E1911" t="s">
        <v>4286</v>
      </c>
      <c r="F1911" t="s">
        <v>4204</v>
      </c>
      <c r="G1911" t="s">
        <v>104</v>
      </c>
      <c r="H1911" t="s">
        <v>4147</v>
      </c>
      <c r="J1911" t="s">
        <v>4481</v>
      </c>
    </row>
    <row r="1912" spans="1:10" x14ac:dyDescent="0.25">
      <c r="A1912" t="s">
        <v>4143</v>
      </c>
      <c r="B1912">
        <v>2011</v>
      </c>
      <c r="C1912" s="3">
        <v>1747</v>
      </c>
      <c r="D1912" t="s">
        <v>4206</v>
      </c>
      <c r="E1912" t="s">
        <v>4173</v>
      </c>
      <c r="F1912" t="s">
        <v>4222</v>
      </c>
      <c r="G1912" t="s">
        <v>104</v>
      </c>
      <c r="H1912" t="s">
        <v>4147</v>
      </c>
      <c r="J1912" t="s">
        <v>4481</v>
      </c>
    </row>
    <row r="1913" spans="1:10" x14ac:dyDescent="0.25">
      <c r="A1913" t="s">
        <v>4175</v>
      </c>
      <c r="B1913">
        <v>2011</v>
      </c>
      <c r="C1913" s="3">
        <v>1745</v>
      </c>
      <c r="D1913" t="s">
        <v>4188</v>
      </c>
      <c r="E1913" t="s">
        <v>4282</v>
      </c>
      <c r="F1913" t="s">
        <v>4254</v>
      </c>
      <c r="G1913" t="s">
        <v>104</v>
      </c>
      <c r="H1913" t="s">
        <v>4147</v>
      </c>
      <c r="J1913" t="s">
        <v>4481</v>
      </c>
    </row>
    <row r="1914" spans="1:10" x14ac:dyDescent="0.25">
      <c r="A1914" t="s">
        <v>4183</v>
      </c>
      <c r="B1914">
        <v>2011</v>
      </c>
      <c r="C1914" s="3">
        <v>1743</v>
      </c>
      <c r="D1914" t="s">
        <v>4244</v>
      </c>
      <c r="E1914" t="s">
        <v>4291</v>
      </c>
      <c r="F1914" t="s">
        <v>4250</v>
      </c>
      <c r="G1914" t="s">
        <v>104</v>
      </c>
      <c r="H1914" t="s">
        <v>4147</v>
      </c>
      <c r="J1914" t="s">
        <v>4481</v>
      </c>
    </row>
    <row r="1915" spans="1:10" x14ac:dyDescent="0.25">
      <c r="A1915" t="s">
        <v>4148</v>
      </c>
      <c r="B1915">
        <v>2023</v>
      </c>
      <c r="C1915" s="3">
        <v>1731</v>
      </c>
      <c r="D1915" t="s">
        <v>4203</v>
      </c>
      <c r="E1915" t="s">
        <v>4165</v>
      </c>
      <c r="F1915" t="s">
        <v>4189</v>
      </c>
      <c r="G1915" t="s">
        <v>104</v>
      </c>
      <c r="H1915" t="s">
        <v>4147</v>
      </c>
      <c r="J1915" t="s">
        <v>4481</v>
      </c>
    </row>
    <row r="1916" spans="1:10" x14ac:dyDescent="0.25">
      <c r="A1916" t="s">
        <v>4143</v>
      </c>
      <c r="B1916">
        <v>2023</v>
      </c>
      <c r="C1916" s="3">
        <v>1730</v>
      </c>
      <c r="D1916" t="s">
        <v>4223</v>
      </c>
      <c r="E1916" t="s">
        <v>4295</v>
      </c>
      <c r="F1916" t="s">
        <v>4317</v>
      </c>
      <c r="G1916" t="s">
        <v>104</v>
      </c>
      <c r="H1916" t="s">
        <v>4147</v>
      </c>
      <c r="J1916" t="s">
        <v>4481</v>
      </c>
    </row>
    <row r="1917" spans="1:10" x14ac:dyDescent="0.25">
      <c r="A1917" t="s">
        <v>4156</v>
      </c>
      <c r="B1917">
        <v>2010</v>
      </c>
      <c r="C1917" s="3">
        <v>1730</v>
      </c>
      <c r="D1917" t="s">
        <v>4202</v>
      </c>
      <c r="E1917" t="s">
        <v>4266</v>
      </c>
      <c r="F1917" t="s">
        <v>4311</v>
      </c>
      <c r="G1917" t="s">
        <v>104</v>
      </c>
      <c r="H1917" t="s">
        <v>4147</v>
      </c>
      <c r="J1917" t="s">
        <v>4481</v>
      </c>
    </row>
    <row r="1918" spans="1:10" x14ac:dyDescent="0.25">
      <c r="A1918" t="s">
        <v>4160</v>
      </c>
      <c r="B1918">
        <v>2008</v>
      </c>
      <c r="C1918" s="3">
        <v>1730</v>
      </c>
      <c r="D1918" t="s">
        <v>4230</v>
      </c>
      <c r="E1918" t="s">
        <v>184</v>
      </c>
      <c r="F1918" t="s">
        <v>184</v>
      </c>
      <c r="G1918" t="s">
        <v>104</v>
      </c>
      <c r="H1918" t="s">
        <v>4147</v>
      </c>
      <c r="J1918" t="s">
        <v>4481</v>
      </c>
    </row>
    <row r="1919" spans="1:10" x14ac:dyDescent="0.25">
      <c r="A1919" t="s">
        <v>4152</v>
      </c>
      <c r="B1919">
        <v>2009</v>
      </c>
      <c r="C1919" s="3">
        <v>1728</v>
      </c>
      <c r="D1919" t="s">
        <v>4210</v>
      </c>
      <c r="E1919" t="s">
        <v>4261</v>
      </c>
      <c r="F1919" t="s">
        <v>184</v>
      </c>
      <c r="G1919" t="s">
        <v>104</v>
      </c>
      <c r="H1919" t="s">
        <v>4147</v>
      </c>
      <c r="J1919" t="s">
        <v>4481</v>
      </c>
    </row>
    <row r="1920" spans="1:10" x14ac:dyDescent="0.25">
      <c r="A1920" t="s">
        <v>4168</v>
      </c>
      <c r="B1920">
        <v>2011</v>
      </c>
      <c r="C1920" s="3">
        <v>1723</v>
      </c>
      <c r="D1920" t="s">
        <v>4286</v>
      </c>
      <c r="E1920" t="s">
        <v>4295</v>
      </c>
      <c r="F1920" t="s">
        <v>4283</v>
      </c>
      <c r="G1920" t="s">
        <v>104</v>
      </c>
      <c r="H1920" t="s">
        <v>4147</v>
      </c>
      <c r="J1920" t="s">
        <v>4481</v>
      </c>
    </row>
    <row r="1921" spans="1:10" x14ac:dyDescent="0.25">
      <c r="A1921" t="s">
        <v>4164</v>
      </c>
      <c r="B1921">
        <v>2022</v>
      </c>
      <c r="C1921" s="3">
        <v>1722</v>
      </c>
      <c r="D1921" t="s">
        <v>4213</v>
      </c>
      <c r="E1921" t="s">
        <v>4213</v>
      </c>
      <c r="F1921" t="s">
        <v>4366</v>
      </c>
      <c r="G1921" t="s">
        <v>104</v>
      </c>
      <c r="H1921" t="s">
        <v>4147</v>
      </c>
      <c r="J1921" t="s">
        <v>4481</v>
      </c>
    </row>
    <row r="1922" spans="1:10" x14ac:dyDescent="0.25">
      <c r="A1922" t="s">
        <v>4171</v>
      </c>
      <c r="B1922">
        <v>2011</v>
      </c>
      <c r="C1922" s="3">
        <v>1721</v>
      </c>
      <c r="D1922" t="s">
        <v>4203</v>
      </c>
      <c r="E1922" t="s">
        <v>4291</v>
      </c>
      <c r="F1922" t="s">
        <v>4371</v>
      </c>
      <c r="G1922" t="s">
        <v>104</v>
      </c>
      <c r="H1922" t="s">
        <v>4147</v>
      </c>
      <c r="J1922" t="s">
        <v>4481</v>
      </c>
    </row>
    <row r="1923" spans="1:10" x14ac:dyDescent="0.25">
      <c r="A1923" t="s">
        <v>4186</v>
      </c>
      <c r="B1923">
        <v>2023</v>
      </c>
      <c r="C1923" s="3">
        <v>1720</v>
      </c>
      <c r="D1923" t="s">
        <v>4282</v>
      </c>
      <c r="E1923" t="s">
        <v>4237</v>
      </c>
      <c r="F1923" t="s">
        <v>4233</v>
      </c>
      <c r="G1923" t="s">
        <v>104</v>
      </c>
      <c r="H1923" t="s">
        <v>4147</v>
      </c>
      <c r="J1923" t="s">
        <v>4481</v>
      </c>
    </row>
    <row r="1924" spans="1:10" x14ac:dyDescent="0.25">
      <c r="A1924" t="s">
        <v>4160</v>
      </c>
      <c r="B1924">
        <v>2022</v>
      </c>
      <c r="C1924" s="3">
        <v>1720</v>
      </c>
      <c r="D1924" t="s">
        <v>4223</v>
      </c>
      <c r="E1924" t="s">
        <v>4158</v>
      </c>
      <c r="F1924" t="s">
        <v>4397</v>
      </c>
      <c r="G1924" t="s">
        <v>104</v>
      </c>
      <c r="H1924" t="s">
        <v>4147</v>
      </c>
      <c r="J1924" t="s">
        <v>4481</v>
      </c>
    </row>
    <row r="1925" spans="1:10" x14ac:dyDescent="0.25">
      <c r="A1925" t="s">
        <v>4152</v>
      </c>
      <c r="B1925">
        <v>2011</v>
      </c>
      <c r="C1925" s="3">
        <v>1720</v>
      </c>
      <c r="D1925" t="s">
        <v>4282</v>
      </c>
      <c r="E1925" t="s">
        <v>4310</v>
      </c>
      <c r="F1925" t="s">
        <v>4283</v>
      </c>
      <c r="G1925" t="s">
        <v>104</v>
      </c>
      <c r="H1925" t="s">
        <v>4147</v>
      </c>
      <c r="J1925" t="s">
        <v>4481</v>
      </c>
    </row>
    <row r="1926" spans="1:10" x14ac:dyDescent="0.25">
      <c r="A1926" t="s">
        <v>4148</v>
      </c>
      <c r="B1926">
        <v>2009</v>
      </c>
      <c r="C1926" s="3">
        <v>1717</v>
      </c>
      <c r="D1926" t="s">
        <v>4282</v>
      </c>
      <c r="E1926" t="s">
        <v>4274</v>
      </c>
      <c r="F1926" t="s">
        <v>184</v>
      </c>
      <c r="G1926" t="s">
        <v>104</v>
      </c>
      <c r="H1926" t="s">
        <v>4147</v>
      </c>
      <c r="J1926" t="s">
        <v>4481</v>
      </c>
    </row>
    <row r="1927" spans="1:10" x14ac:dyDescent="0.25">
      <c r="A1927" t="s">
        <v>4152</v>
      </c>
      <c r="B1927">
        <v>2009</v>
      </c>
      <c r="C1927" s="3">
        <v>1712</v>
      </c>
      <c r="D1927" t="s">
        <v>4176</v>
      </c>
      <c r="E1927" t="s">
        <v>4267</v>
      </c>
      <c r="F1927" t="s">
        <v>184</v>
      </c>
      <c r="G1927" t="s">
        <v>104</v>
      </c>
      <c r="H1927" t="s">
        <v>4425</v>
      </c>
      <c r="J1927" t="s">
        <v>4481</v>
      </c>
    </row>
    <row r="1928" spans="1:10" x14ac:dyDescent="0.25">
      <c r="A1928" t="s">
        <v>4160</v>
      </c>
      <c r="B1928">
        <v>2008</v>
      </c>
      <c r="C1928" s="3">
        <v>1708</v>
      </c>
      <c r="D1928" t="s">
        <v>4268</v>
      </c>
      <c r="E1928" t="s">
        <v>4239</v>
      </c>
      <c r="F1928" t="s">
        <v>184</v>
      </c>
      <c r="G1928" t="s">
        <v>104</v>
      </c>
      <c r="H1928" t="s">
        <v>4425</v>
      </c>
      <c r="J1928" t="s">
        <v>4481</v>
      </c>
    </row>
    <row r="1929" spans="1:10" x14ac:dyDescent="0.25">
      <c r="A1929" t="s">
        <v>4156</v>
      </c>
      <c r="B1929">
        <v>2008</v>
      </c>
      <c r="C1929" s="3">
        <v>1706</v>
      </c>
      <c r="D1929" t="s">
        <v>4188</v>
      </c>
      <c r="E1929" t="s">
        <v>4216</v>
      </c>
      <c r="F1929" t="s">
        <v>184</v>
      </c>
      <c r="G1929" t="s">
        <v>104</v>
      </c>
      <c r="H1929" t="s">
        <v>4425</v>
      </c>
      <c r="J1929" t="s">
        <v>4481</v>
      </c>
    </row>
    <row r="1930" spans="1:10" x14ac:dyDescent="0.25">
      <c r="A1930" t="s">
        <v>4160</v>
      </c>
      <c r="B1930">
        <v>2011</v>
      </c>
      <c r="C1930" s="3">
        <v>1703</v>
      </c>
      <c r="D1930" t="s">
        <v>4205</v>
      </c>
      <c r="E1930" t="s">
        <v>4180</v>
      </c>
      <c r="F1930" t="s">
        <v>4263</v>
      </c>
      <c r="G1930" t="s">
        <v>104</v>
      </c>
      <c r="H1930" t="s">
        <v>4147</v>
      </c>
      <c r="J1930" t="s">
        <v>4481</v>
      </c>
    </row>
    <row r="1931" spans="1:10" x14ac:dyDescent="0.25">
      <c r="A1931" t="s">
        <v>4156</v>
      </c>
      <c r="B1931">
        <v>2008</v>
      </c>
      <c r="C1931" s="3">
        <v>1702</v>
      </c>
      <c r="D1931" t="s">
        <v>4270</v>
      </c>
      <c r="E1931" t="s">
        <v>184</v>
      </c>
      <c r="F1931" t="s">
        <v>184</v>
      </c>
      <c r="G1931" t="s">
        <v>104</v>
      </c>
      <c r="H1931" t="s">
        <v>4147</v>
      </c>
      <c r="J1931" t="s">
        <v>4481</v>
      </c>
    </row>
    <row r="1932" spans="1:10" x14ac:dyDescent="0.25">
      <c r="A1932" t="s">
        <v>4164</v>
      </c>
      <c r="B1932">
        <v>2011</v>
      </c>
      <c r="C1932" s="3">
        <v>1699</v>
      </c>
      <c r="D1932" t="s">
        <v>4203</v>
      </c>
      <c r="E1932" t="s">
        <v>4218</v>
      </c>
      <c r="F1932" t="s">
        <v>4307</v>
      </c>
      <c r="G1932" t="s">
        <v>104</v>
      </c>
      <c r="H1932" t="s">
        <v>4147</v>
      </c>
      <c r="J1932" t="s">
        <v>4481</v>
      </c>
    </row>
    <row r="1933" spans="1:10" x14ac:dyDescent="0.25">
      <c r="A1933" t="s">
        <v>4171</v>
      </c>
      <c r="B1933">
        <v>2008</v>
      </c>
      <c r="C1933" s="3">
        <v>1694</v>
      </c>
      <c r="D1933" t="s">
        <v>184</v>
      </c>
      <c r="E1933" t="s">
        <v>184</v>
      </c>
      <c r="F1933" t="s">
        <v>184</v>
      </c>
      <c r="G1933" t="s">
        <v>104</v>
      </c>
      <c r="H1933" t="s">
        <v>4425</v>
      </c>
      <c r="J1933" t="s">
        <v>4481</v>
      </c>
    </row>
    <row r="1934" spans="1:10" x14ac:dyDescent="0.25">
      <c r="A1934" t="s">
        <v>4164</v>
      </c>
      <c r="B1934">
        <v>2008</v>
      </c>
      <c r="C1934" s="3">
        <v>1690</v>
      </c>
      <c r="D1934" t="s">
        <v>184</v>
      </c>
      <c r="E1934" t="s">
        <v>184</v>
      </c>
      <c r="F1934" t="s">
        <v>184</v>
      </c>
      <c r="G1934" t="s">
        <v>104</v>
      </c>
      <c r="H1934" t="s">
        <v>4147</v>
      </c>
      <c r="J1934" t="s">
        <v>4481</v>
      </c>
    </row>
    <row r="1935" spans="1:10" x14ac:dyDescent="0.25">
      <c r="A1935" t="s">
        <v>4156</v>
      </c>
      <c r="B1935">
        <v>2011</v>
      </c>
      <c r="C1935" s="3">
        <v>1688</v>
      </c>
      <c r="D1935" t="s">
        <v>4231</v>
      </c>
      <c r="E1935" t="s">
        <v>4237</v>
      </c>
      <c r="F1935" t="s">
        <v>4243</v>
      </c>
      <c r="G1935" t="s">
        <v>104</v>
      </c>
      <c r="H1935" t="s">
        <v>4147</v>
      </c>
      <c r="J1935" t="s">
        <v>4481</v>
      </c>
    </row>
    <row r="1936" spans="1:10" x14ac:dyDescent="0.25">
      <c r="A1936" t="s">
        <v>4148</v>
      </c>
      <c r="B1936">
        <v>2009</v>
      </c>
      <c r="C1936" s="3">
        <v>1684</v>
      </c>
      <c r="D1936" t="s">
        <v>4270</v>
      </c>
      <c r="E1936" t="s">
        <v>4203</v>
      </c>
      <c r="F1936" t="s">
        <v>184</v>
      </c>
      <c r="G1936" t="s">
        <v>104</v>
      </c>
      <c r="H1936" t="s">
        <v>4425</v>
      </c>
      <c r="J1936" t="s">
        <v>4481</v>
      </c>
    </row>
    <row r="1937" spans="1:10" x14ac:dyDescent="0.25">
      <c r="A1937" t="s">
        <v>4186</v>
      </c>
      <c r="B1937">
        <v>2009</v>
      </c>
      <c r="C1937" s="3">
        <v>1683</v>
      </c>
      <c r="D1937" t="s">
        <v>4205</v>
      </c>
      <c r="E1937" t="s">
        <v>4218</v>
      </c>
      <c r="F1937" t="s">
        <v>184</v>
      </c>
      <c r="G1937" t="s">
        <v>104</v>
      </c>
      <c r="H1937" t="s">
        <v>4147</v>
      </c>
      <c r="J1937" t="s">
        <v>4481</v>
      </c>
    </row>
    <row r="1938" spans="1:10" x14ac:dyDescent="0.25">
      <c r="A1938" t="s">
        <v>4143</v>
      </c>
      <c r="B1938">
        <v>2009</v>
      </c>
      <c r="C1938" s="3">
        <v>1680</v>
      </c>
      <c r="D1938" t="s">
        <v>4265</v>
      </c>
      <c r="E1938" t="s">
        <v>4202</v>
      </c>
      <c r="F1938" t="s">
        <v>184</v>
      </c>
      <c r="G1938" t="s">
        <v>104</v>
      </c>
      <c r="H1938" t="s">
        <v>4147</v>
      </c>
      <c r="J1938" t="s">
        <v>4481</v>
      </c>
    </row>
    <row r="1939" spans="1:10" x14ac:dyDescent="0.25">
      <c r="A1939" t="s">
        <v>4152</v>
      </c>
      <c r="B1939">
        <v>2012</v>
      </c>
      <c r="C1939" s="3">
        <v>1676</v>
      </c>
      <c r="D1939" t="s">
        <v>4244</v>
      </c>
      <c r="E1939" t="s">
        <v>4202</v>
      </c>
      <c r="F1939" t="s">
        <v>4218</v>
      </c>
      <c r="G1939" t="s">
        <v>104</v>
      </c>
      <c r="H1939" t="s">
        <v>4147</v>
      </c>
      <c r="J1939" t="s">
        <v>4481</v>
      </c>
    </row>
    <row r="1940" spans="1:10" x14ac:dyDescent="0.25">
      <c r="A1940" t="s">
        <v>4179</v>
      </c>
      <c r="B1940">
        <v>2009</v>
      </c>
      <c r="C1940" s="3">
        <v>1675</v>
      </c>
      <c r="D1940" t="s">
        <v>4172</v>
      </c>
      <c r="E1940" t="s">
        <v>4173</v>
      </c>
      <c r="F1940" t="s">
        <v>184</v>
      </c>
      <c r="G1940" t="s">
        <v>104</v>
      </c>
      <c r="H1940" t="s">
        <v>4425</v>
      </c>
      <c r="J1940" t="s">
        <v>4481</v>
      </c>
    </row>
    <row r="1941" spans="1:10" x14ac:dyDescent="0.25">
      <c r="A1941" t="s">
        <v>4179</v>
      </c>
      <c r="B1941">
        <v>2022</v>
      </c>
      <c r="C1941" s="3">
        <v>1666</v>
      </c>
      <c r="D1941" t="s">
        <v>4269</v>
      </c>
      <c r="E1941" t="s">
        <v>4216</v>
      </c>
      <c r="F1941" t="s">
        <v>4226</v>
      </c>
      <c r="G1941" t="s">
        <v>104</v>
      </c>
      <c r="H1941" t="s">
        <v>4147</v>
      </c>
      <c r="J1941" t="s">
        <v>4481</v>
      </c>
    </row>
    <row r="1942" spans="1:10" x14ac:dyDescent="0.25">
      <c r="A1942" t="s">
        <v>4160</v>
      </c>
      <c r="B1942">
        <v>2009</v>
      </c>
      <c r="C1942" s="3">
        <v>1665</v>
      </c>
      <c r="D1942" t="s">
        <v>4261</v>
      </c>
      <c r="E1942" t="s">
        <v>4292</v>
      </c>
      <c r="F1942" t="s">
        <v>4218</v>
      </c>
      <c r="G1942" t="s">
        <v>104</v>
      </c>
      <c r="H1942" t="s">
        <v>4425</v>
      </c>
      <c r="J1942" t="s">
        <v>4481</v>
      </c>
    </row>
    <row r="1943" spans="1:10" x14ac:dyDescent="0.25">
      <c r="A1943" t="s">
        <v>4168</v>
      </c>
      <c r="B1943">
        <v>2008</v>
      </c>
      <c r="C1943" s="3">
        <v>1663</v>
      </c>
      <c r="D1943" t="s">
        <v>4236</v>
      </c>
      <c r="E1943" t="s">
        <v>184</v>
      </c>
      <c r="F1943" t="s">
        <v>184</v>
      </c>
      <c r="G1943" t="s">
        <v>104</v>
      </c>
      <c r="H1943" t="s">
        <v>4425</v>
      </c>
      <c r="J1943" t="s">
        <v>4481</v>
      </c>
    </row>
    <row r="1944" spans="1:10" x14ac:dyDescent="0.25">
      <c r="A1944" t="s">
        <v>4143</v>
      </c>
      <c r="B1944">
        <v>2009</v>
      </c>
      <c r="C1944" s="3">
        <v>1659</v>
      </c>
      <c r="D1944" t="s">
        <v>4295</v>
      </c>
      <c r="E1944" t="s">
        <v>4208</v>
      </c>
      <c r="F1944" t="s">
        <v>184</v>
      </c>
      <c r="G1944" t="s">
        <v>104</v>
      </c>
      <c r="H1944" t="s">
        <v>4425</v>
      </c>
      <c r="J1944" t="s">
        <v>4481</v>
      </c>
    </row>
    <row r="1945" spans="1:10" x14ac:dyDescent="0.25">
      <c r="A1945" t="s">
        <v>4148</v>
      </c>
      <c r="B1945">
        <v>2012</v>
      </c>
      <c r="C1945" s="3">
        <v>1655</v>
      </c>
      <c r="D1945" t="s">
        <v>4291</v>
      </c>
      <c r="E1945" t="s">
        <v>4263</v>
      </c>
      <c r="F1945" t="s">
        <v>4362</v>
      </c>
      <c r="G1945" t="s">
        <v>104</v>
      </c>
      <c r="H1945" t="s">
        <v>4147</v>
      </c>
      <c r="J1945" t="s">
        <v>4481</v>
      </c>
    </row>
    <row r="1946" spans="1:10" x14ac:dyDescent="0.25">
      <c r="A1946" t="s">
        <v>4186</v>
      </c>
      <c r="B1946">
        <v>2009</v>
      </c>
      <c r="C1946" s="3">
        <v>1651</v>
      </c>
      <c r="D1946" t="s">
        <v>4153</v>
      </c>
      <c r="E1946" t="s">
        <v>4294</v>
      </c>
      <c r="F1946" t="s">
        <v>184</v>
      </c>
      <c r="G1946" t="s">
        <v>104</v>
      </c>
      <c r="H1946" t="s">
        <v>4425</v>
      </c>
      <c r="J1946" t="s">
        <v>4481</v>
      </c>
    </row>
    <row r="1947" spans="1:10" x14ac:dyDescent="0.25">
      <c r="A1947" t="s">
        <v>4168</v>
      </c>
      <c r="B1947">
        <v>2022</v>
      </c>
      <c r="C1947" s="3">
        <v>1648</v>
      </c>
      <c r="D1947" t="s">
        <v>4173</v>
      </c>
      <c r="E1947" t="s">
        <v>4180</v>
      </c>
      <c r="F1947" t="s">
        <v>4247</v>
      </c>
      <c r="G1947" t="s">
        <v>104</v>
      </c>
      <c r="H1947" t="s">
        <v>4147</v>
      </c>
      <c r="J1947" t="s">
        <v>4481</v>
      </c>
    </row>
    <row r="1948" spans="1:10" x14ac:dyDescent="0.25">
      <c r="A1948" t="s">
        <v>4175</v>
      </c>
      <c r="B1948">
        <v>2022</v>
      </c>
      <c r="C1948" s="3">
        <v>1648</v>
      </c>
      <c r="D1948" t="s">
        <v>4180</v>
      </c>
      <c r="E1948" t="s">
        <v>4225</v>
      </c>
      <c r="F1948" t="s">
        <v>4182</v>
      </c>
      <c r="G1948" t="s">
        <v>104</v>
      </c>
      <c r="H1948" t="s">
        <v>4147</v>
      </c>
      <c r="J1948" t="s">
        <v>4481</v>
      </c>
    </row>
    <row r="1949" spans="1:10" x14ac:dyDescent="0.25">
      <c r="A1949" t="s">
        <v>4183</v>
      </c>
      <c r="B1949">
        <v>2009</v>
      </c>
      <c r="C1949" s="3">
        <v>1647</v>
      </c>
      <c r="D1949" t="s">
        <v>4238</v>
      </c>
      <c r="E1949" t="s">
        <v>4265</v>
      </c>
      <c r="F1949" t="s">
        <v>184</v>
      </c>
      <c r="G1949" t="s">
        <v>104</v>
      </c>
      <c r="H1949" t="s">
        <v>4425</v>
      </c>
      <c r="J1949" t="s">
        <v>4481</v>
      </c>
    </row>
    <row r="1950" spans="1:10" x14ac:dyDescent="0.25">
      <c r="A1950" t="s">
        <v>4183</v>
      </c>
      <c r="B1950">
        <v>2022</v>
      </c>
      <c r="C1950" s="3">
        <v>1645</v>
      </c>
      <c r="D1950" t="s">
        <v>4235</v>
      </c>
      <c r="E1950" t="s">
        <v>4150</v>
      </c>
      <c r="F1950" t="s">
        <v>4158</v>
      </c>
      <c r="G1950" t="s">
        <v>104</v>
      </c>
      <c r="H1950" t="s">
        <v>4147</v>
      </c>
      <c r="J1950" t="s">
        <v>4481</v>
      </c>
    </row>
    <row r="1951" spans="1:10" x14ac:dyDescent="0.25">
      <c r="A1951" t="s">
        <v>4171</v>
      </c>
      <c r="B1951">
        <v>2022</v>
      </c>
      <c r="C1951" s="3">
        <v>1632</v>
      </c>
      <c r="D1951" t="s">
        <v>4231</v>
      </c>
      <c r="E1951" t="s">
        <v>4274</v>
      </c>
      <c r="F1951" t="s">
        <v>4195</v>
      </c>
      <c r="G1951" t="s">
        <v>104</v>
      </c>
      <c r="H1951" t="s">
        <v>4147</v>
      </c>
      <c r="J1951" t="s">
        <v>4481</v>
      </c>
    </row>
    <row r="1952" spans="1:10" x14ac:dyDescent="0.25">
      <c r="A1952" t="s">
        <v>4164</v>
      </c>
      <c r="B1952">
        <v>2009</v>
      </c>
      <c r="C1952" s="3">
        <v>1629</v>
      </c>
      <c r="D1952" t="s">
        <v>4166</v>
      </c>
      <c r="E1952" t="s">
        <v>4290</v>
      </c>
      <c r="F1952" t="s">
        <v>4241</v>
      </c>
      <c r="G1952" t="s">
        <v>104</v>
      </c>
      <c r="H1952" t="s">
        <v>4425</v>
      </c>
      <c r="J1952" t="s">
        <v>4481</v>
      </c>
    </row>
    <row r="1953" spans="1:10" x14ac:dyDescent="0.25">
      <c r="A1953" t="s">
        <v>4143</v>
      </c>
      <c r="B1953">
        <v>2012</v>
      </c>
      <c r="C1953" s="3">
        <v>1627</v>
      </c>
      <c r="D1953" t="s">
        <v>4201</v>
      </c>
      <c r="E1953" t="s">
        <v>4284</v>
      </c>
      <c r="F1953" t="s">
        <v>4301</v>
      </c>
      <c r="G1953" t="s">
        <v>104</v>
      </c>
      <c r="H1953" t="s">
        <v>4147</v>
      </c>
      <c r="J1953" t="s">
        <v>4481</v>
      </c>
    </row>
    <row r="1954" spans="1:10" x14ac:dyDescent="0.25">
      <c r="A1954" t="s">
        <v>4143</v>
      </c>
      <c r="B1954">
        <v>2022</v>
      </c>
      <c r="C1954" s="3">
        <v>1624</v>
      </c>
      <c r="D1954" t="s">
        <v>4190</v>
      </c>
      <c r="E1954" t="s">
        <v>4276</v>
      </c>
      <c r="F1954" t="s">
        <v>4166</v>
      </c>
      <c r="G1954" t="s">
        <v>104</v>
      </c>
      <c r="H1954" t="s">
        <v>4147</v>
      </c>
      <c r="J1954" t="s">
        <v>4481</v>
      </c>
    </row>
    <row r="1955" spans="1:10" x14ac:dyDescent="0.25">
      <c r="A1955" t="s">
        <v>4175</v>
      </c>
      <c r="B1955">
        <v>2009</v>
      </c>
      <c r="C1955" s="3">
        <v>1622</v>
      </c>
      <c r="D1955" t="s">
        <v>4229</v>
      </c>
      <c r="E1955" t="s">
        <v>4236</v>
      </c>
      <c r="F1955" t="s">
        <v>184</v>
      </c>
      <c r="G1955" t="s">
        <v>104</v>
      </c>
      <c r="H1955" t="s">
        <v>4425</v>
      </c>
      <c r="J1955" t="s">
        <v>4481</v>
      </c>
    </row>
    <row r="1956" spans="1:10" x14ac:dyDescent="0.25">
      <c r="A1956" t="s">
        <v>4164</v>
      </c>
      <c r="B1956">
        <v>2008</v>
      </c>
      <c r="C1956" s="3">
        <v>1617</v>
      </c>
      <c r="D1956" t="s">
        <v>4263</v>
      </c>
      <c r="E1956" t="s">
        <v>184</v>
      </c>
      <c r="F1956" t="s">
        <v>184</v>
      </c>
      <c r="G1956" t="s">
        <v>104</v>
      </c>
      <c r="H1956" t="s">
        <v>4425</v>
      </c>
      <c r="J1956" t="s">
        <v>4481</v>
      </c>
    </row>
    <row r="1957" spans="1:10" x14ac:dyDescent="0.25">
      <c r="A1957" t="s">
        <v>4186</v>
      </c>
      <c r="B1957">
        <v>2022</v>
      </c>
      <c r="C1957" s="3">
        <v>1616</v>
      </c>
      <c r="D1957" t="s">
        <v>4153</v>
      </c>
      <c r="E1957" t="s">
        <v>4150</v>
      </c>
      <c r="F1957" t="s">
        <v>4157</v>
      </c>
      <c r="G1957" t="s">
        <v>104</v>
      </c>
      <c r="H1957" t="s">
        <v>4147</v>
      </c>
      <c r="J1957" t="s">
        <v>4481</v>
      </c>
    </row>
    <row r="1958" spans="1:10" x14ac:dyDescent="0.25">
      <c r="A1958" t="s">
        <v>4186</v>
      </c>
      <c r="B1958">
        <v>2012</v>
      </c>
      <c r="C1958" s="3">
        <v>1615</v>
      </c>
      <c r="D1958" t="s">
        <v>4244</v>
      </c>
      <c r="E1958" t="s">
        <v>4284</v>
      </c>
      <c r="F1958" t="s">
        <v>4367</v>
      </c>
      <c r="G1958" t="s">
        <v>104</v>
      </c>
      <c r="H1958" t="s">
        <v>4147</v>
      </c>
      <c r="J1958" t="s">
        <v>4481</v>
      </c>
    </row>
    <row r="1959" spans="1:10" x14ac:dyDescent="0.25">
      <c r="A1959" t="s">
        <v>4164</v>
      </c>
      <c r="B1959">
        <v>2019</v>
      </c>
      <c r="C1959" s="3">
        <v>1609</v>
      </c>
      <c r="D1959" t="s">
        <v>4269</v>
      </c>
      <c r="E1959" t="s">
        <v>4217</v>
      </c>
      <c r="F1959" t="s">
        <v>4317</v>
      </c>
      <c r="G1959" t="s">
        <v>104</v>
      </c>
      <c r="H1959" t="s">
        <v>4147</v>
      </c>
      <c r="J1959" t="s">
        <v>4481</v>
      </c>
    </row>
    <row r="1960" spans="1:10" x14ac:dyDescent="0.25">
      <c r="A1960" t="s">
        <v>4143</v>
      </c>
      <c r="B1960">
        <v>2010</v>
      </c>
      <c r="C1960" s="3">
        <v>1608</v>
      </c>
      <c r="D1960" t="s">
        <v>4210</v>
      </c>
      <c r="E1960" t="s">
        <v>4181</v>
      </c>
      <c r="F1960" t="s">
        <v>4222</v>
      </c>
      <c r="G1960" t="s">
        <v>104</v>
      </c>
      <c r="H1960" t="s">
        <v>4425</v>
      </c>
      <c r="J1960" t="s">
        <v>4481</v>
      </c>
    </row>
    <row r="1961" spans="1:10" x14ac:dyDescent="0.25">
      <c r="A1961" t="s">
        <v>4156</v>
      </c>
      <c r="B1961">
        <v>2009</v>
      </c>
      <c r="C1961" s="3">
        <v>1604</v>
      </c>
      <c r="D1961" t="s">
        <v>4284</v>
      </c>
      <c r="E1961" t="s">
        <v>4190</v>
      </c>
      <c r="F1961" t="s">
        <v>4308</v>
      </c>
      <c r="G1961" t="s">
        <v>104</v>
      </c>
      <c r="H1961" t="s">
        <v>4425</v>
      </c>
      <c r="J1961" t="s">
        <v>4481</v>
      </c>
    </row>
    <row r="1962" spans="1:10" x14ac:dyDescent="0.25">
      <c r="A1962" t="s">
        <v>4143</v>
      </c>
      <c r="B1962">
        <v>2011</v>
      </c>
      <c r="C1962" s="3">
        <v>1598</v>
      </c>
      <c r="D1962" t="s">
        <v>4190</v>
      </c>
      <c r="E1962" t="s">
        <v>4199</v>
      </c>
      <c r="F1962" t="s">
        <v>184</v>
      </c>
      <c r="G1962" t="s">
        <v>102</v>
      </c>
      <c r="H1962" t="s">
        <v>4432</v>
      </c>
      <c r="J1962" t="s">
        <v>4481</v>
      </c>
    </row>
    <row r="1963" spans="1:10" x14ac:dyDescent="0.25">
      <c r="A1963" t="s">
        <v>4152</v>
      </c>
      <c r="B1963">
        <v>2010</v>
      </c>
      <c r="C1963" s="3">
        <v>1598</v>
      </c>
      <c r="D1963" t="s">
        <v>4187</v>
      </c>
      <c r="E1963" t="s">
        <v>4248</v>
      </c>
      <c r="F1963" t="s">
        <v>4305</v>
      </c>
      <c r="G1963" t="s">
        <v>104</v>
      </c>
      <c r="H1963" t="s">
        <v>4425</v>
      </c>
      <c r="J1963" t="s">
        <v>4481</v>
      </c>
    </row>
    <row r="1964" spans="1:10" x14ac:dyDescent="0.25">
      <c r="A1964" t="s">
        <v>4175</v>
      </c>
      <c r="B1964">
        <v>2010</v>
      </c>
      <c r="C1964" s="3">
        <v>1596</v>
      </c>
      <c r="D1964" t="s">
        <v>4268</v>
      </c>
      <c r="E1964" t="s">
        <v>184</v>
      </c>
      <c r="F1964" t="s">
        <v>184</v>
      </c>
      <c r="G1964" t="s">
        <v>102</v>
      </c>
      <c r="H1964" t="s">
        <v>4432</v>
      </c>
      <c r="J1964" t="s">
        <v>4481</v>
      </c>
    </row>
    <row r="1965" spans="1:10" x14ac:dyDescent="0.25">
      <c r="A1965" t="s">
        <v>4160</v>
      </c>
      <c r="B1965">
        <v>2019</v>
      </c>
      <c r="C1965" s="3">
        <v>1596</v>
      </c>
      <c r="D1965" t="s">
        <v>4274</v>
      </c>
      <c r="E1965" t="s">
        <v>4227</v>
      </c>
      <c r="F1965" t="s">
        <v>4246</v>
      </c>
      <c r="G1965" t="s">
        <v>104</v>
      </c>
      <c r="H1965" t="s">
        <v>4147</v>
      </c>
      <c r="J1965" t="s">
        <v>4481</v>
      </c>
    </row>
    <row r="1966" spans="1:10" x14ac:dyDescent="0.25">
      <c r="A1966" t="s">
        <v>4168</v>
      </c>
      <c r="B1966">
        <v>2019</v>
      </c>
      <c r="C1966" s="3">
        <v>1589</v>
      </c>
      <c r="D1966" t="s">
        <v>4161</v>
      </c>
      <c r="E1966" t="s">
        <v>4199</v>
      </c>
      <c r="F1966" t="s">
        <v>4246</v>
      </c>
      <c r="G1966" t="s">
        <v>104</v>
      </c>
      <c r="H1966" t="s">
        <v>4147</v>
      </c>
      <c r="J1966" t="s">
        <v>4481</v>
      </c>
    </row>
    <row r="1967" spans="1:10" x14ac:dyDescent="0.25">
      <c r="A1967" t="s">
        <v>4186</v>
      </c>
      <c r="B1967">
        <v>2010</v>
      </c>
      <c r="C1967" s="3">
        <v>1589</v>
      </c>
      <c r="D1967" t="s">
        <v>4180</v>
      </c>
      <c r="E1967" t="s">
        <v>4153</v>
      </c>
      <c r="F1967" t="s">
        <v>4284</v>
      </c>
      <c r="G1967" t="s">
        <v>104</v>
      </c>
      <c r="H1967" t="s">
        <v>4425</v>
      </c>
      <c r="J1967" t="s">
        <v>4481</v>
      </c>
    </row>
    <row r="1968" spans="1:10" x14ac:dyDescent="0.25">
      <c r="A1968" t="s">
        <v>4152</v>
      </c>
      <c r="B1968">
        <v>2020</v>
      </c>
      <c r="C1968" s="3">
        <v>1588</v>
      </c>
      <c r="D1968" t="s">
        <v>4269</v>
      </c>
      <c r="E1968" t="s">
        <v>4202</v>
      </c>
      <c r="F1968" t="s">
        <v>4169</v>
      </c>
      <c r="G1968" t="s">
        <v>104</v>
      </c>
      <c r="H1968" t="s">
        <v>4147</v>
      </c>
      <c r="J1968" t="s">
        <v>4481</v>
      </c>
    </row>
    <row r="1969" spans="1:10" x14ac:dyDescent="0.25">
      <c r="A1969" t="s">
        <v>4148</v>
      </c>
      <c r="B1969">
        <v>2022</v>
      </c>
      <c r="C1969" s="3">
        <v>1587</v>
      </c>
      <c r="D1969" t="s">
        <v>4235</v>
      </c>
      <c r="E1969" t="s">
        <v>4262</v>
      </c>
      <c r="F1969" t="s">
        <v>4235</v>
      </c>
      <c r="G1969" t="s">
        <v>104</v>
      </c>
      <c r="H1969" t="s">
        <v>4147</v>
      </c>
      <c r="J1969" t="s">
        <v>4481</v>
      </c>
    </row>
    <row r="1970" spans="1:10" x14ac:dyDescent="0.25">
      <c r="A1970" t="s">
        <v>4148</v>
      </c>
      <c r="B1970">
        <v>2010</v>
      </c>
      <c r="C1970" s="3">
        <v>1584</v>
      </c>
      <c r="D1970" t="s">
        <v>4274</v>
      </c>
      <c r="E1970" t="s">
        <v>4361</v>
      </c>
      <c r="F1970" t="s">
        <v>4357</v>
      </c>
      <c r="G1970" t="s">
        <v>104</v>
      </c>
      <c r="H1970" t="s">
        <v>4425</v>
      </c>
      <c r="J1970" t="s">
        <v>4481</v>
      </c>
    </row>
    <row r="1971" spans="1:10" x14ac:dyDescent="0.25">
      <c r="A1971" t="s">
        <v>4171</v>
      </c>
      <c r="B1971">
        <v>2021</v>
      </c>
      <c r="C1971" s="3">
        <v>1580</v>
      </c>
      <c r="D1971" t="s">
        <v>4260</v>
      </c>
      <c r="E1971" t="s">
        <v>4177</v>
      </c>
      <c r="F1971" t="s">
        <v>4154</v>
      </c>
      <c r="G1971" t="s">
        <v>104</v>
      </c>
      <c r="H1971" t="s">
        <v>4147</v>
      </c>
      <c r="J1971" t="s">
        <v>4481</v>
      </c>
    </row>
    <row r="1972" spans="1:10" x14ac:dyDescent="0.25">
      <c r="A1972" t="s">
        <v>4152</v>
      </c>
      <c r="B1972">
        <v>2011</v>
      </c>
      <c r="C1972" s="3">
        <v>1578</v>
      </c>
      <c r="D1972" t="s">
        <v>4161</v>
      </c>
      <c r="E1972" t="s">
        <v>4154</v>
      </c>
      <c r="F1972" t="s">
        <v>184</v>
      </c>
      <c r="G1972" t="s">
        <v>102</v>
      </c>
      <c r="H1972" t="s">
        <v>4432</v>
      </c>
      <c r="J1972" t="s">
        <v>4481</v>
      </c>
    </row>
    <row r="1973" spans="1:10" x14ac:dyDescent="0.25">
      <c r="A1973" t="s">
        <v>4168</v>
      </c>
      <c r="B1973">
        <v>2021</v>
      </c>
      <c r="C1973" s="3">
        <v>1576</v>
      </c>
      <c r="D1973" t="s">
        <v>4238</v>
      </c>
      <c r="E1973" t="s">
        <v>4190</v>
      </c>
      <c r="F1973" t="s">
        <v>4207</v>
      </c>
      <c r="G1973" t="s">
        <v>104</v>
      </c>
      <c r="H1973" t="s">
        <v>4147</v>
      </c>
      <c r="J1973" t="s">
        <v>4481</v>
      </c>
    </row>
    <row r="1974" spans="1:10" x14ac:dyDescent="0.25">
      <c r="A1974" t="s">
        <v>4186</v>
      </c>
      <c r="B1974">
        <v>2021</v>
      </c>
      <c r="C1974" s="3">
        <v>1569</v>
      </c>
      <c r="D1974" t="s">
        <v>4290</v>
      </c>
      <c r="E1974" t="s">
        <v>4235</v>
      </c>
      <c r="F1974" t="s">
        <v>4150</v>
      </c>
      <c r="G1974" t="s">
        <v>104</v>
      </c>
      <c r="H1974" t="s">
        <v>4147</v>
      </c>
      <c r="J1974" t="s">
        <v>4481</v>
      </c>
    </row>
    <row r="1975" spans="1:10" x14ac:dyDescent="0.25">
      <c r="A1975" t="s">
        <v>4156</v>
      </c>
      <c r="B1975">
        <v>2019</v>
      </c>
      <c r="C1975" s="3">
        <v>1568</v>
      </c>
      <c r="D1975" t="s">
        <v>4201</v>
      </c>
      <c r="E1975" t="s">
        <v>4202</v>
      </c>
      <c r="F1975" t="s">
        <v>4328</v>
      </c>
      <c r="G1975" t="s">
        <v>104</v>
      </c>
      <c r="H1975" t="s">
        <v>4147</v>
      </c>
      <c r="J1975" t="s">
        <v>4481</v>
      </c>
    </row>
    <row r="1976" spans="1:10" x14ac:dyDescent="0.25">
      <c r="A1976" t="s">
        <v>4168</v>
      </c>
      <c r="B1976">
        <v>2009</v>
      </c>
      <c r="C1976" s="3">
        <v>1567</v>
      </c>
      <c r="D1976" t="s">
        <v>4260</v>
      </c>
      <c r="E1976" t="s">
        <v>4303</v>
      </c>
      <c r="F1976" t="s">
        <v>4264</v>
      </c>
      <c r="G1976" t="s">
        <v>104</v>
      </c>
      <c r="H1976" t="s">
        <v>4425</v>
      </c>
      <c r="J1976" t="s">
        <v>4481</v>
      </c>
    </row>
    <row r="1977" spans="1:10" x14ac:dyDescent="0.25">
      <c r="A1977" t="s">
        <v>4183</v>
      </c>
      <c r="B1977">
        <v>2012</v>
      </c>
      <c r="C1977" s="3">
        <v>1566</v>
      </c>
      <c r="D1977" t="s">
        <v>4254</v>
      </c>
      <c r="E1977" t="s">
        <v>4249</v>
      </c>
      <c r="F1977" t="s">
        <v>4354</v>
      </c>
      <c r="G1977" t="s">
        <v>104</v>
      </c>
      <c r="H1977" t="s">
        <v>4147</v>
      </c>
      <c r="J1977" t="s">
        <v>4481</v>
      </c>
    </row>
    <row r="1978" spans="1:10" x14ac:dyDescent="0.25">
      <c r="A1978" t="s">
        <v>4171</v>
      </c>
      <c r="B1978">
        <v>2019</v>
      </c>
      <c r="C1978" s="3">
        <v>1563</v>
      </c>
      <c r="D1978" t="s">
        <v>4181</v>
      </c>
      <c r="E1978" t="s">
        <v>4165</v>
      </c>
      <c r="F1978" t="s">
        <v>4217</v>
      </c>
      <c r="G1978" t="s">
        <v>104</v>
      </c>
      <c r="H1978" t="s">
        <v>4147</v>
      </c>
      <c r="J1978" t="s">
        <v>4481</v>
      </c>
    </row>
    <row r="1979" spans="1:10" x14ac:dyDescent="0.25">
      <c r="A1979" t="s">
        <v>4186</v>
      </c>
      <c r="B1979">
        <v>2011</v>
      </c>
      <c r="C1979" s="3">
        <v>1562</v>
      </c>
      <c r="D1979" t="s">
        <v>4265</v>
      </c>
      <c r="E1979" t="s">
        <v>4206</v>
      </c>
      <c r="F1979" t="s">
        <v>184</v>
      </c>
      <c r="G1979" t="s">
        <v>102</v>
      </c>
      <c r="H1979" t="s">
        <v>4432</v>
      </c>
      <c r="J1979" t="s">
        <v>4481</v>
      </c>
    </row>
    <row r="1980" spans="1:10" x14ac:dyDescent="0.25">
      <c r="A1980" t="s">
        <v>4148</v>
      </c>
      <c r="B1980">
        <v>2011</v>
      </c>
      <c r="C1980" s="3">
        <v>1562</v>
      </c>
      <c r="D1980" t="s">
        <v>4206</v>
      </c>
      <c r="E1980" t="s">
        <v>4261</v>
      </c>
      <c r="F1980" t="s">
        <v>184</v>
      </c>
      <c r="G1980" t="s">
        <v>102</v>
      </c>
      <c r="H1980" t="s">
        <v>4432</v>
      </c>
      <c r="J1980" t="s">
        <v>4481</v>
      </c>
    </row>
    <row r="1981" spans="1:10" x14ac:dyDescent="0.25">
      <c r="A1981" t="s">
        <v>4143</v>
      </c>
      <c r="B1981">
        <v>2021</v>
      </c>
      <c r="C1981" s="3">
        <v>1562</v>
      </c>
      <c r="D1981" t="s">
        <v>4205</v>
      </c>
      <c r="E1981" t="s">
        <v>4230</v>
      </c>
      <c r="F1981" t="s">
        <v>4165</v>
      </c>
      <c r="G1981" t="s">
        <v>104</v>
      </c>
      <c r="H1981" t="s">
        <v>4147</v>
      </c>
      <c r="J1981" t="s">
        <v>4481</v>
      </c>
    </row>
    <row r="1982" spans="1:10" x14ac:dyDescent="0.25">
      <c r="A1982" t="s">
        <v>4183</v>
      </c>
      <c r="B1982">
        <v>2021</v>
      </c>
      <c r="C1982" s="3">
        <v>1561</v>
      </c>
      <c r="D1982" t="s">
        <v>4153</v>
      </c>
      <c r="E1982" t="s">
        <v>4205</v>
      </c>
      <c r="F1982" t="s">
        <v>4269</v>
      </c>
      <c r="G1982" t="s">
        <v>104</v>
      </c>
      <c r="H1982" t="s">
        <v>4147</v>
      </c>
      <c r="J1982" t="s">
        <v>4481</v>
      </c>
    </row>
    <row r="1983" spans="1:10" x14ac:dyDescent="0.25">
      <c r="A1983" t="s">
        <v>4148</v>
      </c>
      <c r="B1983">
        <v>2020</v>
      </c>
      <c r="C1983" s="3">
        <v>1561</v>
      </c>
      <c r="D1983" t="s">
        <v>4270</v>
      </c>
      <c r="E1983" t="s">
        <v>4192</v>
      </c>
      <c r="F1983" t="s">
        <v>4230</v>
      </c>
      <c r="G1983" t="s">
        <v>104</v>
      </c>
      <c r="H1983" t="s">
        <v>4147</v>
      </c>
      <c r="J1983" t="s">
        <v>4481</v>
      </c>
    </row>
    <row r="1984" spans="1:10" x14ac:dyDescent="0.25">
      <c r="A1984" t="s">
        <v>4143</v>
      </c>
      <c r="B1984">
        <v>2019</v>
      </c>
      <c r="C1984" s="3">
        <v>1561</v>
      </c>
      <c r="D1984" t="s">
        <v>4230</v>
      </c>
      <c r="E1984" t="s">
        <v>4216</v>
      </c>
      <c r="F1984" t="s">
        <v>4370</v>
      </c>
      <c r="G1984" t="s">
        <v>104</v>
      </c>
      <c r="H1984" t="s">
        <v>4147</v>
      </c>
      <c r="J1984" t="s">
        <v>4481</v>
      </c>
    </row>
    <row r="1985" spans="1:10" x14ac:dyDescent="0.25">
      <c r="A1985" t="s">
        <v>4148</v>
      </c>
      <c r="B1985">
        <v>2021</v>
      </c>
      <c r="C1985" s="3">
        <v>1559</v>
      </c>
      <c r="D1985" t="s">
        <v>4149</v>
      </c>
      <c r="E1985" t="s">
        <v>4240</v>
      </c>
      <c r="F1985" t="s">
        <v>4188</v>
      </c>
      <c r="G1985" t="s">
        <v>104</v>
      </c>
      <c r="H1985" t="s">
        <v>4147</v>
      </c>
      <c r="J1985" t="s">
        <v>4481</v>
      </c>
    </row>
    <row r="1986" spans="1:10" x14ac:dyDescent="0.25">
      <c r="A1986" t="s">
        <v>4175</v>
      </c>
      <c r="B1986">
        <v>2019</v>
      </c>
      <c r="C1986" s="3">
        <v>1559</v>
      </c>
      <c r="D1986" t="s">
        <v>4173</v>
      </c>
      <c r="E1986" t="s">
        <v>4149</v>
      </c>
      <c r="F1986" t="s">
        <v>4172</v>
      </c>
      <c r="G1986" t="s">
        <v>104</v>
      </c>
      <c r="H1986" t="s">
        <v>4147</v>
      </c>
      <c r="J1986" t="s">
        <v>4481</v>
      </c>
    </row>
    <row r="1987" spans="1:10" x14ac:dyDescent="0.25">
      <c r="A1987" t="s">
        <v>4152</v>
      </c>
      <c r="B1987">
        <v>2022</v>
      </c>
      <c r="C1987" s="3">
        <v>1558</v>
      </c>
      <c r="D1987" t="s">
        <v>4261</v>
      </c>
      <c r="E1987" t="s">
        <v>4235</v>
      </c>
      <c r="F1987" t="s">
        <v>4149</v>
      </c>
      <c r="G1987" t="s">
        <v>104</v>
      </c>
      <c r="H1987" t="s">
        <v>4147</v>
      </c>
      <c r="J1987" t="s">
        <v>4481</v>
      </c>
    </row>
    <row r="1988" spans="1:10" x14ac:dyDescent="0.25">
      <c r="A1988" t="s">
        <v>4175</v>
      </c>
      <c r="B1988">
        <v>2021</v>
      </c>
      <c r="C1988" s="3">
        <v>1558</v>
      </c>
      <c r="D1988" t="s">
        <v>4177</v>
      </c>
      <c r="E1988" t="s">
        <v>4244</v>
      </c>
      <c r="F1988" t="s">
        <v>4245</v>
      </c>
      <c r="G1988" t="s">
        <v>104</v>
      </c>
      <c r="H1988" t="s">
        <v>4147</v>
      </c>
      <c r="J1988" t="s">
        <v>4481</v>
      </c>
    </row>
    <row r="1989" spans="1:10" x14ac:dyDescent="0.25">
      <c r="A1989" t="s">
        <v>4168</v>
      </c>
      <c r="B1989">
        <v>2010</v>
      </c>
      <c r="C1989" s="3">
        <v>1557</v>
      </c>
      <c r="D1989" t="s">
        <v>4232</v>
      </c>
      <c r="E1989" t="s">
        <v>4217</v>
      </c>
      <c r="F1989" t="s">
        <v>184</v>
      </c>
      <c r="G1989" t="s">
        <v>102</v>
      </c>
      <c r="H1989" t="s">
        <v>4432</v>
      </c>
      <c r="J1989" t="s">
        <v>4481</v>
      </c>
    </row>
    <row r="1990" spans="1:10" x14ac:dyDescent="0.25">
      <c r="A1990" t="s">
        <v>4171</v>
      </c>
      <c r="B1990">
        <v>2010</v>
      </c>
      <c r="C1990" s="3">
        <v>1557</v>
      </c>
      <c r="D1990" t="s">
        <v>4243</v>
      </c>
      <c r="E1990" t="s">
        <v>184</v>
      </c>
      <c r="F1990" t="s">
        <v>184</v>
      </c>
      <c r="G1990" t="s">
        <v>102</v>
      </c>
      <c r="H1990" t="s">
        <v>4432</v>
      </c>
      <c r="J1990" t="s">
        <v>4481</v>
      </c>
    </row>
    <row r="1991" spans="1:10" x14ac:dyDescent="0.25">
      <c r="A1991" t="s">
        <v>4156</v>
      </c>
      <c r="B1991">
        <v>2010</v>
      </c>
      <c r="C1991" s="3">
        <v>1553</v>
      </c>
      <c r="D1991" t="s">
        <v>4161</v>
      </c>
      <c r="E1991" t="s">
        <v>4188</v>
      </c>
      <c r="F1991" t="s">
        <v>184</v>
      </c>
      <c r="G1991" t="s">
        <v>102</v>
      </c>
      <c r="H1991" t="s">
        <v>4432</v>
      </c>
      <c r="J1991" t="s">
        <v>4481</v>
      </c>
    </row>
    <row r="1992" spans="1:10" x14ac:dyDescent="0.25">
      <c r="A1992" t="s">
        <v>4143</v>
      </c>
      <c r="B1992">
        <v>2020</v>
      </c>
      <c r="C1992" s="3">
        <v>1553</v>
      </c>
      <c r="D1992" t="s">
        <v>4153</v>
      </c>
      <c r="E1992" t="s">
        <v>4231</v>
      </c>
      <c r="F1992" t="s">
        <v>4153</v>
      </c>
      <c r="G1992" t="s">
        <v>104</v>
      </c>
      <c r="H1992" t="s">
        <v>4147</v>
      </c>
      <c r="J1992" t="s">
        <v>4481</v>
      </c>
    </row>
    <row r="1993" spans="1:10" x14ac:dyDescent="0.25">
      <c r="A1993" t="s">
        <v>4183</v>
      </c>
      <c r="B1993">
        <v>2019</v>
      </c>
      <c r="C1993" s="3">
        <v>1553</v>
      </c>
      <c r="D1993" t="s">
        <v>4245</v>
      </c>
      <c r="E1993" t="s">
        <v>4184</v>
      </c>
      <c r="F1993" t="s">
        <v>4217</v>
      </c>
      <c r="G1993" t="s">
        <v>104</v>
      </c>
      <c r="H1993" t="s">
        <v>4147</v>
      </c>
      <c r="J1993" t="s">
        <v>4481</v>
      </c>
    </row>
    <row r="1994" spans="1:10" x14ac:dyDescent="0.25">
      <c r="A1994" t="s">
        <v>4183</v>
      </c>
      <c r="B1994">
        <v>2011</v>
      </c>
      <c r="C1994" s="3">
        <v>1547</v>
      </c>
      <c r="D1994" t="s">
        <v>4206</v>
      </c>
      <c r="E1994" t="s">
        <v>4206</v>
      </c>
      <c r="F1994" t="s">
        <v>184</v>
      </c>
      <c r="G1994" t="s">
        <v>102</v>
      </c>
      <c r="H1994" t="s">
        <v>4432</v>
      </c>
      <c r="J1994" t="s">
        <v>4481</v>
      </c>
    </row>
    <row r="1995" spans="1:10" x14ac:dyDescent="0.25">
      <c r="A1995" t="s">
        <v>4175</v>
      </c>
      <c r="B1995">
        <v>2020</v>
      </c>
      <c r="C1995" s="3">
        <v>1546</v>
      </c>
      <c r="D1995" t="s">
        <v>4210</v>
      </c>
      <c r="E1995" t="s">
        <v>4261</v>
      </c>
      <c r="F1995" t="s">
        <v>4274</v>
      </c>
      <c r="G1995" t="s">
        <v>104</v>
      </c>
      <c r="H1995" t="s">
        <v>4147</v>
      </c>
      <c r="J1995" t="s">
        <v>4481</v>
      </c>
    </row>
    <row r="1996" spans="1:10" x14ac:dyDescent="0.25">
      <c r="A1996" t="s">
        <v>4171</v>
      </c>
      <c r="B1996">
        <v>2009</v>
      </c>
      <c r="C1996" s="3">
        <v>1546</v>
      </c>
      <c r="D1996" t="s">
        <v>4360</v>
      </c>
      <c r="E1996" t="s">
        <v>4362</v>
      </c>
      <c r="F1996" t="s">
        <v>4351</v>
      </c>
      <c r="G1996" t="s">
        <v>104</v>
      </c>
      <c r="H1996" t="s">
        <v>4425</v>
      </c>
      <c r="J1996" t="s">
        <v>4481</v>
      </c>
    </row>
    <row r="1997" spans="1:10" x14ac:dyDescent="0.25">
      <c r="A1997" t="s">
        <v>4179</v>
      </c>
      <c r="B1997">
        <v>2019</v>
      </c>
      <c r="C1997" s="3">
        <v>1544</v>
      </c>
      <c r="D1997" t="s">
        <v>4282</v>
      </c>
      <c r="E1997" t="s">
        <v>4180</v>
      </c>
      <c r="F1997" t="s">
        <v>4245</v>
      </c>
      <c r="G1997" t="s">
        <v>104</v>
      </c>
      <c r="H1997" t="s">
        <v>4147</v>
      </c>
      <c r="J1997" t="s">
        <v>4481</v>
      </c>
    </row>
    <row r="1998" spans="1:10" x14ac:dyDescent="0.25">
      <c r="A1998" t="s">
        <v>4183</v>
      </c>
      <c r="B1998">
        <v>2020</v>
      </c>
      <c r="C1998" s="3">
        <v>1542</v>
      </c>
      <c r="D1998" t="s">
        <v>4184</v>
      </c>
      <c r="E1998" t="s">
        <v>4202</v>
      </c>
      <c r="F1998" t="s">
        <v>4244</v>
      </c>
      <c r="G1998" t="s">
        <v>104</v>
      </c>
      <c r="H1998" t="s">
        <v>4147</v>
      </c>
      <c r="J1998" t="s">
        <v>4481</v>
      </c>
    </row>
    <row r="1999" spans="1:10" x14ac:dyDescent="0.25">
      <c r="A1999" t="s">
        <v>4186</v>
      </c>
      <c r="B1999">
        <v>2019</v>
      </c>
      <c r="C1999" s="3">
        <v>1542</v>
      </c>
      <c r="D1999" t="s">
        <v>4291</v>
      </c>
      <c r="E1999" t="s">
        <v>4241</v>
      </c>
      <c r="F1999" t="s">
        <v>4247</v>
      </c>
      <c r="G1999" t="s">
        <v>104</v>
      </c>
      <c r="H1999" t="s">
        <v>4147</v>
      </c>
      <c r="J1999" t="s">
        <v>4481</v>
      </c>
    </row>
    <row r="2000" spans="1:10" x14ac:dyDescent="0.25">
      <c r="A2000" t="s">
        <v>4183</v>
      </c>
      <c r="B2000">
        <v>2010</v>
      </c>
      <c r="C2000" s="3">
        <v>1542</v>
      </c>
      <c r="D2000" t="s">
        <v>4254</v>
      </c>
      <c r="E2000" t="s">
        <v>4208</v>
      </c>
      <c r="F2000" t="s">
        <v>4303</v>
      </c>
      <c r="G2000" t="s">
        <v>104</v>
      </c>
      <c r="H2000" t="s">
        <v>4425</v>
      </c>
      <c r="J2000" t="s">
        <v>4481</v>
      </c>
    </row>
    <row r="2001" spans="1:10" x14ac:dyDescent="0.25">
      <c r="A2001" t="s">
        <v>4152</v>
      </c>
      <c r="B2001">
        <v>2021</v>
      </c>
      <c r="C2001" s="3">
        <v>1541</v>
      </c>
      <c r="D2001" t="s">
        <v>4149</v>
      </c>
      <c r="E2001" t="s">
        <v>4161</v>
      </c>
      <c r="F2001" t="s">
        <v>4242</v>
      </c>
      <c r="G2001" t="s">
        <v>104</v>
      </c>
      <c r="H2001" t="s">
        <v>4147</v>
      </c>
      <c r="J2001" t="s">
        <v>4481</v>
      </c>
    </row>
    <row r="2002" spans="1:10" x14ac:dyDescent="0.25">
      <c r="A2002" t="s">
        <v>4179</v>
      </c>
      <c r="B2002">
        <v>2021</v>
      </c>
      <c r="C2002" s="3">
        <v>1539</v>
      </c>
      <c r="D2002" t="s">
        <v>4203</v>
      </c>
      <c r="E2002" t="s">
        <v>4203</v>
      </c>
      <c r="F2002" t="s">
        <v>4149</v>
      </c>
      <c r="G2002" t="s">
        <v>104</v>
      </c>
      <c r="H2002" t="s">
        <v>4147</v>
      </c>
      <c r="J2002" t="s">
        <v>4481</v>
      </c>
    </row>
    <row r="2003" spans="1:10" x14ac:dyDescent="0.25">
      <c r="A2003" t="s">
        <v>4175</v>
      </c>
      <c r="B2003">
        <v>2018</v>
      </c>
      <c r="C2003" s="3">
        <v>1533</v>
      </c>
      <c r="D2003" t="s">
        <v>4232</v>
      </c>
      <c r="E2003" t="s">
        <v>4166</v>
      </c>
      <c r="F2003" t="s">
        <v>4376</v>
      </c>
      <c r="G2003" t="s">
        <v>104</v>
      </c>
      <c r="H2003" t="s">
        <v>4147</v>
      </c>
      <c r="J2003" t="s">
        <v>4481</v>
      </c>
    </row>
    <row r="2004" spans="1:10" x14ac:dyDescent="0.25">
      <c r="A2004" t="s">
        <v>4179</v>
      </c>
      <c r="B2004">
        <v>2018</v>
      </c>
      <c r="C2004" s="3">
        <v>1533</v>
      </c>
      <c r="D2004" t="s">
        <v>4184</v>
      </c>
      <c r="E2004" t="s">
        <v>4338</v>
      </c>
      <c r="F2004" t="s">
        <v>4365</v>
      </c>
      <c r="G2004" t="s">
        <v>104</v>
      </c>
      <c r="H2004" t="s">
        <v>4147</v>
      </c>
      <c r="J2004" t="s">
        <v>4481</v>
      </c>
    </row>
    <row r="2005" spans="1:10" x14ac:dyDescent="0.25">
      <c r="A2005" t="s">
        <v>4179</v>
      </c>
      <c r="B2005">
        <v>2012</v>
      </c>
      <c r="C2005" s="3">
        <v>1533</v>
      </c>
      <c r="D2005" t="s">
        <v>4192</v>
      </c>
      <c r="E2005" t="s">
        <v>4220</v>
      </c>
      <c r="F2005" t="s">
        <v>4519</v>
      </c>
      <c r="G2005" t="s">
        <v>104</v>
      </c>
      <c r="H2005" t="s">
        <v>4147</v>
      </c>
      <c r="J2005" t="s">
        <v>4481</v>
      </c>
    </row>
    <row r="2006" spans="1:10" x14ac:dyDescent="0.25">
      <c r="A2006" t="s">
        <v>4164</v>
      </c>
      <c r="B2006">
        <v>2021</v>
      </c>
      <c r="C2006" s="3">
        <v>1531</v>
      </c>
      <c r="D2006" t="s">
        <v>4263</v>
      </c>
      <c r="E2006" t="s">
        <v>4201</v>
      </c>
      <c r="F2006" t="s">
        <v>4239</v>
      </c>
      <c r="G2006" t="s">
        <v>104</v>
      </c>
      <c r="H2006" t="s">
        <v>4147</v>
      </c>
      <c r="J2006" t="s">
        <v>4481</v>
      </c>
    </row>
    <row r="2007" spans="1:10" x14ac:dyDescent="0.25">
      <c r="A2007" t="s">
        <v>4160</v>
      </c>
      <c r="B2007">
        <v>2010</v>
      </c>
      <c r="C2007" s="3">
        <v>1529</v>
      </c>
      <c r="D2007" t="s">
        <v>4173</v>
      </c>
      <c r="E2007" t="s">
        <v>4236</v>
      </c>
      <c r="F2007" t="s">
        <v>184</v>
      </c>
      <c r="G2007" t="s">
        <v>102</v>
      </c>
      <c r="H2007" t="s">
        <v>4432</v>
      </c>
      <c r="J2007" t="s">
        <v>4481</v>
      </c>
    </row>
    <row r="2008" spans="1:10" x14ac:dyDescent="0.25">
      <c r="A2008" t="s">
        <v>4152</v>
      </c>
      <c r="B2008">
        <v>2019</v>
      </c>
      <c r="C2008" s="3">
        <v>1529</v>
      </c>
      <c r="D2008" t="s">
        <v>4290</v>
      </c>
      <c r="E2008" t="s">
        <v>4177</v>
      </c>
      <c r="F2008" t="s">
        <v>4278</v>
      </c>
      <c r="G2008" t="s">
        <v>104</v>
      </c>
      <c r="H2008" t="s">
        <v>4147</v>
      </c>
      <c r="J2008" t="s">
        <v>4481</v>
      </c>
    </row>
    <row r="2009" spans="1:10" x14ac:dyDescent="0.25">
      <c r="A2009" t="s">
        <v>4160</v>
      </c>
      <c r="B2009">
        <v>2024</v>
      </c>
      <c r="C2009" s="3">
        <v>1528</v>
      </c>
      <c r="D2009" t="s">
        <v>4172</v>
      </c>
      <c r="E2009" t="s">
        <v>4149</v>
      </c>
      <c r="F2009" t="s">
        <v>4347</v>
      </c>
      <c r="G2009" t="s">
        <v>104</v>
      </c>
      <c r="H2009" t="s">
        <v>4425</v>
      </c>
      <c r="J2009" t="s">
        <v>4481</v>
      </c>
    </row>
    <row r="2010" spans="1:10" x14ac:dyDescent="0.25">
      <c r="A2010" t="s">
        <v>4164</v>
      </c>
      <c r="B2010">
        <v>2011</v>
      </c>
      <c r="C2010" s="3">
        <v>1527</v>
      </c>
      <c r="D2010" t="s">
        <v>4239</v>
      </c>
      <c r="E2010" t="s">
        <v>4217</v>
      </c>
      <c r="F2010" t="s">
        <v>4241</v>
      </c>
      <c r="G2010" t="s">
        <v>102</v>
      </c>
      <c r="H2010" t="s">
        <v>4432</v>
      </c>
      <c r="J2010" t="s">
        <v>4481</v>
      </c>
    </row>
    <row r="2011" spans="1:10" x14ac:dyDescent="0.25">
      <c r="A2011" t="s">
        <v>4175</v>
      </c>
      <c r="B2011">
        <v>2012</v>
      </c>
      <c r="C2011" s="3">
        <v>1527</v>
      </c>
      <c r="D2011" t="s">
        <v>4187</v>
      </c>
      <c r="E2011" t="s">
        <v>4249</v>
      </c>
      <c r="F2011" t="s">
        <v>4436</v>
      </c>
      <c r="G2011" t="s">
        <v>104</v>
      </c>
      <c r="H2011" t="s">
        <v>4147</v>
      </c>
      <c r="J2011" t="s">
        <v>4481</v>
      </c>
    </row>
    <row r="2012" spans="1:10" x14ac:dyDescent="0.25">
      <c r="A2012" t="s">
        <v>4168</v>
      </c>
      <c r="B2012">
        <v>2024</v>
      </c>
      <c r="C2012" s="3">
        <v>1527</v>
      </c>
      <c r="D2012" t="s">
        <v>4149</v>
      </c>
      <c r="E2012" t="s">
        <v>4256</v>
      </c>
      <c r="F2012" t="s">
        <v>4411</v>
      </c>
      <c r="G2012" t="s">
        <v>104</v>
      </c>
      <c r="H2012" t="s">
        <v>4425</v>
      </c>
      <c r="J2012" t="s">
        <v>4481</v>
      </c>
    </row>
    <row r="2013" spans="1:10" x14ac:dyDescent="0.25">
      <c r="A2013" t="s">
        <v>4156</v>
      </c>
      <c r="B2013">
        <v>2020</v>
      </c>
      <c r="C2013" s="3">
        <v>1525</v>
      </c>
      <c r="D2013" t="s">
        <v>4165</v>
      </c>
      <c r="E2013" t="s">
        <v>4239</v>
      </c>
      <c r="F2013" t="s">
        <v>4263</v>
      </c>
      <c r="G2013" t="s">
        <v>104</v>
      </c>
      <c r="H2013" t="s">
        <v>4147</v>
      </c>
      <c r="J2013" t="s">
        <v>4481</v>
      </c>
    </row>
    <row r="2014" spans="1:10" x14ac:dyDescent="0.25">
      <c r="A2014" t="s">
        <v>4160</v>
      </c>
      <c r="B2014">
        <v>2010</v>
      </c>
      <c r="C2014" s="3">
        <v>1525</v>
      </c>
      <c r="D2014" t="s">
        <v>4149</v>
      </c>
      <c r="E2014" t="s">
        <v>4260</v>
      </c>
      <c r="F2014" t="s">
        <v>4396</v>
      </c>
      <c r="G2014" t="s">
        <v>104</v>
      </c>
      <c r="H2014" t="s">
        <v>4425</v>
      </c>
      <c r="J2014" t="s">
        <v>4481</v>
      </c>
    </row>
    <row r="2015" spans="1:10" x14ac:dyDescent="0.25">
      <c r="A2015" t="s">
        <v>4156</v>
      </c>
      <c r="B2015">
        <v>2021</v>
      </c>
      <c r="C2015" s="3">
        <v>1524</v>
      </c>
      <c r="D2015" t="s">
        <v>4181</v>
      </c>
      <c r="E2015" t="s">
        <v>4310</v>
      </c>
      <c r="F2015" t="s">
        <v>4232</v>
      </c>
      <c r="G2015" t="s">
        <v>104</v>
      </c>
      <c r="H2015" t="s">
        <v>4147</v>
      </c>
      <c r="J2015" t="s">
        <v>4481</v>
      </c>
    </row>
    <row r="2016" spans="1:10" x14ac:dyDescent="0.25">
      <c r="A2016" t="s">
        <v>4148</v>
      </c>
      <c r="B2016">
        <v>2019</v>
      </c>
      <c r="C2016" s="3">
        <v>1524</v>
      </c>
      <c r="D2016" t="s">
        <v>4238</v>
      </c>
      <c r="E2016" t="s">
        <v>4176</v>
      </c>
      <c r="F2016" t="s">
        <v>4252</v>
      </c>
      <c r="G2016" t="s">
        <v>104</v>
      </c>
      <c r="H2016" t="s">
        <v>4147</v>
      </c>
      <c r="J2016" t="s">
        <v>4481</v>
      </c>
    </row>
    <row r="2017" spans="1:10" x14ac:dyDescent="0.25">
      <c r="A2017" t="s">
        <v>4156</v>
      </c>
      <c r="B2017">
        <v>2024</v>
      </c>
      <c r="C2017" s="3">
        <v>1524</v>
      </c>
      <c r="D2017" t="s">
        <v>4238</v>
      </c>
      <c r="E2017" t="s">
        <v>4188</v>
      </c>
      <c r="F2017" t="s">
        <v>4370</v>
      </c>
      <c r="G2017" t="s">
        <v>104</v>
      </c>
      <c r="H2017" t="s">
        <v>4425</v>
      </c>
      <c r="J2017" t="s">
        <v>4481</v>
      </c>
    </row>
    <row r="2018" spans="1:10" x14ac:dyDescent="0.25">
      <c r="A2018" t="s">
        <v>4179</v>
      </c>
      <c r="B2018">
        <v>2020</v>
      </c>
      <c r="C2018" s="3">
        <v>1523</v>
      </c>
      <c r="D2018" t="s">
        <v>4291</v>
      </c>
      <c r="E2018" t="s">
        <v>4237</v>
      </c>
      <c r="F2018" t="s">
        <v>4203</v>
      </c>
      <c r="G2018" t="s">
        <v>104</v>
      </c>
      <c r="H2018" t="s">
        <v>4147</v>
      </c>
      <c r="J2018" t="s">
        <v>4481</v>
      </c>
    </row>
    <row r="2019" spans="1:10" x14ac:dyDescent="0.25">
      <c r="A2019" t="s">
        <v>4156</v>
      </c>
      <c r="B2019">
        <v>2018</v>
      </c>
      <c r="C2019" s="3">
        <v>1521</v>
      </c>
      <c r="D2019" t="s">
        <v>4205</v>
      </c>
      <c r="E2019" t="s">
        <v>4165</v>
      </c>
      <c r="F2019" t="s">
        <v>4253</v>
      </c>
      <c r="G2019" t="s">
        <v>104</v>
      </c>
      <c r="H2019" t="s">
        <v>4147</v>
      </c>
      <c r="J2019" t="s">
        <v>4481</v>
      </c>
    </row>
    <row r="2020" spans="1:10" x14ac:dyDescent="0.25">
      <c r="A2020" t="s">
        <v>4160</v>
      </c>
      <c r="B2020">
        <v>2021</v>
      </c>
      <c r="C2020" s="3">
        <v>1520</v>
      </c>
      <c r="D2020" t="s">
        <v>4244</v>
      </c>
      <c r="E2020" t="s">
        <v>4250</v>
      </c>
      <c r="F2020" t="s">
        <v>4205</v>
      </c>
      <c r="G2020" t="s">
        <v>104</v>
      </c>
      <c r="H2020" t="s">
        <v>4147</v>
      </c>
      <c r="J2020" t="s">
        <v>4481</v>
      </c>
    </row>
    <row r="2021" spans="1:10" x14ac:dyDescent="0.25">
      <c r="A2021" t="s">
        <v>4183</v>
      </c>
      <c r="B2021">
        <v>2011</v>
      </c>
      <c r="C2021" s="3">
        <v>1519</v>
      </c>
      <c r="D2021" t="s">
        <v>4165</v>
      </c>
      <c r="E2021" t="s">
        <v>4216</v>
      </c>
      <c r="F2021" t="s">
        <v>4295</v>
      </c>
      <c r="G2021" t="s">
        <v>104</v>
      </c>
      <c r="H2021" t="s">
        <v>4425</v>
      </c>
      <c r="J2021" t="s">
        <v>4481</v>
      </c>
    </row>
    <row r="2022" spans="1:10" x14ac:dyDescent="0.25">
      <c r="A2022" t="s">
        <v>4156</v>
      </c>
      <c r="B2022">
        <v>2010</v>
      </c>
      <c r="C2022" s="3">
        <v>1519</v>
      </c>
      <c r="D2022" t="s">
        <v>4187</v>
      </c>
      <c r="E2022" t="s">
        <v>4245</v>
      </c>
      <c r="F2022" t="s">
        <v>4296</v>
      </c>
      <c r="G2022" t="s">
        <v>104</v>
      </c>
      <c r="H2022" t="s">
        <v>4425</v>
      </c>
      <c r="J2022" t="s">
        <v>4481</v>
      </c>
    </row>
    <row r="2023" spans="1:10" x14ac:dyDescent="0.25">
      <c r="A2023" t="s">
        <v>4160</v>
      </c>
      <c r="B2023">
        <v>2018</v>
      </c>
      <c r="C2023" s="3">
        <v>1518</v>
      </c>
      <c r="D2023" t="s">
        <v>4290</v>
      </c>
      <c r="E2023" t="s">
        <v>4205</v>
      </c>
      <c r="F2023" t="s">
        <v>4155</v>
      </c>
      <c r="G2023" t="s">
        <v>104</v>
      </c>
      <c r="H2023" t="s">
        <v>4147</v>
      </c>
      <c r="J2023" t="s">
        <v>4481</v>
      </c>
    </row>
    <row r="2024" spans="1:10" x14ac:dyDescent="0.25">
      <c r="A2024" t="s">
        <v>4143</v>
      </c>
      <c r="B2024">
        <v>2011</v>
      </c>
      <c r="C2024" s="3">
        <v>1518</v>
      </c>
      <c r="D2024" t="s">
        <v>4216</v>
      </c>
      <c r="E2024" t="s">
        <v>4223</v>
      </c>
      <c r="F2024" t="s">
        <v>4315</v>
      </c>
      <c r="G2024" t="s">
        <v>104</v>
      </c>
      <c r="H2024" t="s">
        <v>4425</v>
      </c>
      <c r="J2024" t="s">
        <v>4481</v>
      </c>
    </row>
    <row r="2025" spans="1:10" x14ac:dyDescent="0.25">
      <c r="A2025" t="s">
        <v>4164</v>
      </c>
      <c r="B2025">
        <v>2020</v>
      </c>
      <c r="C2025" s="3">
        <v>1517</v>
      </c>
      <c r="D2025" t="s">
        <v>4176</v>
      </c>
      <c r="E2025" t="s">
        <v>4248</v>
      </c>
      <c r="F2025" t="s">
        <v>4264</v>
      </c>
      <c r="G2025" t="s">
        <v>104</v>
      </c>
      <c r="H2025" t="s">
        <v>4147</v>
      </c>
      <c r="J2025" t="s">
        <v>4481</v>
      </c>
    </row>
    <row r="2026" spans="1:10" x14ac:dyDescent="0.25">
      <c r="A2026" t="s">
        <v>4179</v>
      </c>
      <c r="B2026">
        <v>2011</v>
      </c>
      <c r="C2026" s="3">
        <v>1517</v>
      </c>
      <c r="D2026" t="s">
        <v>4223</v>
      </c>
      <c r="E2026" t="s">
        <v>4223</v>
      </c>
      <c r="F2026" t="s">
        <v>4205</v>
      </c>
      <c r="G2026" t="s">
        <v>104</v>
      </c>
      <c r="H2026" t="s">
        <v>4425</v>
      </c>
      <c r="J2026" t="s">
        <v>4481</v>
      </c>
    </row>
    <row r="2027" spans="1:10" x14ac:dyDescent="0.25">
      <c r="A2027" t="s">
        <v>4160</v>
      </c>
      <c r="B2027">
        <v>2020</v>
      </c>
      <c r="C2027" s="3">
        <v>1516</v>
      </c>
      <c r="D2027" t="s">
        <v>4223</v>
      </c>
      <c r="E2027" t="s">
        <v>4232</v>
      </c>
      <c r="F2027" t="s">
        <v>4298</v>
      </c>
      <c r="G2027" t="s">
        <v>104</v>
      </c>
      <c r="H2027" t="s">
        <v>4147</v>
      </c>
      <c r="J2027" t="s">
        <v>4481</v>
      </c>
    </row>
    <row r="2028" spans="1:10" x14ac:dyDescent="0.25">
      <c r="A2028" t="s">
        <v>4171</v>
      </c>
      <c r="B2028">
        <v>2020</v>
      </c>
      <c r="C2028" s="3">
        <v>1516</v>
      </c>
      <c r="D2028" t="s">
        <v>4248</v>
      </c>
      <c r="E2028" t="s">
        <v>4201</v>
      </c>
      <c r="F2028" t="s">
        <v>4254</v>
      </c>
      <c r="G2028" t="s">
        <v>104</v>
      </c>
      <c r="H2028" t="s">
        <v>4147</v>
      </c>
      <c r="J2028" t="s">
        <v>4481</v>
      </c>
    </row>
    <row r="2029" spans="1:10" x14ac:dyDescent="0.25">
      <c r="A2029" t="s">
        <v>4171</v>
      </c>
      <c r="B2029">
        <v>2018</v>
      </c>
      <c r="C2029" s="3">
        <v>1515</v>
      </c>
      <c r="D2029" t="s">
        <v>4291</v>
      </c>
      <c r="E2029" t="s">
        <v>4245</v>
      </c>
      <c r="F2029" t="s">
        <v>4278</v>
      </c>
      <c r="G2029" t="s">
        <v>104</v>
      </c>
      <c r="H2029" t="s">
        <v>4147</v>
      </c>
      <c r="J2029" t="s">
        <v>4481</v>
      </c>
    </row>
    <row r="2030" spans="1:10" x14ac:dyDescent="0.25">
      <c r="A2030" t="s">
        <v>4171</v>
      </c>
      <c r="B2030">
        <v>2011</v>
      </c>
      <c r="C2030" s="3">
        <v>1515</v>
      </c>
      <c r="D2030" t="s">
        <v>4184</v>
      </c>
      <c r="E2030" t="s">
        <v>4238</v>
      </c>
      <c r="F2030" t="s">
        <v>4245</v>
      </c>
      <c r="G2030" t="s">
        <v>104</v>
      </c>
      <c r="H2030" t="s">
        <v>4425</v>
      </c>
      <c r="J2030" t="s">
        <v>4481</v>
      </c>
    </row>
    <row r="2031" spans="1:10" x14ac:dyDescent="0.25">
      <c r="A2031" t="s">
        <v>4168</v>
      </c>
      <c r="B2031">
        <v>2011</v>
      </c>
      <c r="C2031" s="3">
        <v>1514</v>
      </c>
      <c r="D2031" t="s">
        <v>4149</v>
      </c>
      <c r="E2031" t="s">
        <v>4269</v>
      </c>
      <c r="F2031" t="s">
        <v>4263</v>
      </c>
      <c r="G2031" t="s">
        <v>102</v>
      </c>
      <c r="H2031" t="s">
        <v>4432</v>
      </c>
      <c r="J2031" t="s">
        <v>4481</v>
      </c>
    </row>
    <row r="2032" spans="1:10" x14ac:dyDescent="0.25">
      <c r="A2032" t="s">
        <v>4164</v>
      </c>
      <c r="B2032">
        <v>2010</v>
      </c>
      <c r="C2032" s="3">
        <v>1514</v>
      </c>
      <c r="D2032" t="s">
        <v>4208</v>
      </c>
      <c r="E2032" t="s">
        <v>4309</v>
      </c>
      <c r="F2032" t="s">
        <v>184</v>
      </c>
      <c r="G2032" t="s">
        <v>102</v>
      </c>
      <c r="H2032" t="s">
        <v>4432</v>
      </c>
      <c r="J2032" t="s">
        <v>4481</v>
      </c>
    </row>
    <row r="2033" spans="1:10" x14ac:dyDescent="0.25">
      <c r="A2033" t="s">
        <v>4179</v>
      </c>
      <c r="B2033">
        <v>2010</v>
      </c>
      <c r="C2033" s="3">
        <v>1513</v>
      </c>
      <c r="D2033" t="s">
        <v>4248</v>
      </c>
      <c r="E2033" t="s">
        <v>4357</v>
      </c>
      <c r="F2033" t="s">
        <v>4414</v>
      </c>
      <c r="G2033" t="s">
        <v>104</v>
      </c>
      <c r="H2033" t="s">
        <v>4425</v>
      </c>
      <c r="J2033" t="s">
        <v>4481</v>
      </c>
    </row>
    <row r="2034" spans="1:10" x14ac:dyDescent="0.25">
      <c r="A2034" t="s">
        <v>4186</v>
      </c>
      <c r="B2034">
        <v>2020</v>
      </c>
      <c r="C2034" s="3">
        <v>1512</v>
      </c>
      <c r="D2034" t="s">
        <v>4218</v>
      </c>
      <c r="E2034" t="s">
        <v>4360</v>
      </c>
      <c r="F2034" t="s">
        <v>4248</v>
      </c>
      <c r="G2034" t="s">
        <v>104</v>
      </c>
      <c r="H2034" t="s">
        <v>4147</v>
      </c>
      <c r="J2034" t="s">
        <v>4481</v>
      </c>
    </row>
    <row r="2035" spans="1:10" x14ac:dyDescent="0.25">
      <c r="A2035" t="s">
        <v>4168</v>
      </c>
      <c r="B2035">
        <v>2018</v>
      </c>
      <c r="C2035" s="3">
        <v>1512</v>
      </c>
      <c r="D2035" t="s">
        <v>4188</v>
      </c>
      <c r="E2035" t="s">
        <v>4203</v>
      </c>
      <c r="F2035" t="s">
        <v>4347</v>
      </c>
      <c r="G2035" t="s">
        <v>104</v>
      </c>
      <c r="H2035" t="s">
        <v>4147</v>
      </c>
      <c r="J2035" t="s">
        <v>4481</v>
      </c>
    </row>
    <row r="2036" spans="1:10" x14ac:dyDescent="0.25">
      <c r="A2036" t="s">
        <v>4152</v>
      </c>
      <c r="B2036">
        <v>2011</v>
      </c>
      <c r="C2036" s="3">
        <v>1512</v>
      </c>
      <c r="D2036" t="s">
        <v>4153</v>
      </c>
      <c r="E2036" t="s">
        <v>4205</v>
      </c>
      <c r="F2036" t="s">
        <v>4249</v>
      </c>
      <c r="G2036" t="s">
        <v>104</v>
      </c>
      <c r="H2036" t="s">
        <v>4425</v>
      </c>
      <c r="J2036" t="s">
        <v>4481</v>
      </c>
    </row>
    <row r="2037" spans="1:10" x14ac:dyDescent="0.25">
      <c r="A2037" t="s">
        <v>4168</v>
      </c>
      <c r="B2037">
        <v>2020</v>
      </c>
      <c r="C2037" s="3">
        <v>1511</v>
      </c>
      <c r="D2037" t="s">
        <v>4238</v>
      </c>
      <c r="E2037" t="s">
        <v>4274</v>
      </c>
      <c r="F2037" t="s">
        <v>4356</v>
      </c>
      <c r="G2037" t="s">
        <v>104</v>
      </c>
      <c r="H2037" t="s">
        <v>4147</v>
      </c>
      <c r="J2037" t="s">
        <v>4481</v>
      </c>
    </row>
    <row r="2038" spans="1:10" x14ac:dyDescent="0.25">
      <c r="A2038" t="s">
        <v>4164</v>
      </c>
      <c r="B2038">
        <v>2018</v>
      </c>
      <c r="C2038" s="3">
        <v>1511</v>
      </c>
      <c r="D2038" t="s">
        <v>4223</v>
      </c>
      <c r="E2038" t="s">
        <v>4203</v>
      </c>
      <c r="F2038" t="s">
        <v>4189</v>
      </c>
      <c r="G2038" t="s">
        <v>104</v>
      </c>
      <c r="H2038" t="s">
        <v>4147</v>
      </c>
      <c r="J2038" t="s">
        <v>4481</v>
      </c>
    </row>
    <row r="2039" spans="1:10" x14ac:dyDescent="0.25">
      <c r="A2039" t="s">
        <v>4168</v>
      </c>
      <c r="B2039">
        <v>2012</v>
      </c>
      <c r="C2039" s="3">
        <v>1511</v>
      </c>
      <c r="D2039" t="s">
        <v>4286</v>
      </c>
      <c r="E2039" t="s">
        <v>4203</v>
      </c>
      <c r="F2039" t="s">
        <v>4519</v>
      </c>
      <c r="G2039" t="s">
        <v>104</v>
      </c>
      <c r="H2039" t="s">
        <v>4147</v>
      </c>
      <c r="J2039" t="s">
        <v>4481</v>
      </c>
    </row>
    <row r="2040" spans="1:10" x14ac:dyDescent="0.25">
      <c r="A2040" t="s">
        <v>4171</v>
      </c>
      <c r="B2040">
        <v>2024</v>
      </c>
      <c r="C2040" s="3">
        <v>1511</v>
      </c>
      <c r="D2040" t="s">
        <v>4161</v>
      </c>
      <c r="E2040" t="s">
        <v>4150</v>
      </c>
      <c r="F2040" t="s">
        <v>4155</v>
      </c>
      <c r="G2040" t="s">
        <v>104</v>
      </c>
      <c r="H2040" t="s">
        <v>4425</v>
      </c>
      <c r="J2040" t="s">
        <v>4481</v>
      </c>
    </row>
    <row r="2041" spans="1:10" x14ac:dyDescent="0.25">
      <c r="A2041" t="s">
        <v>4175</v>
      </c>
      <c r="B2041">
        <v>2010</v>
      </c>
      <c r="C2041" s="3">
        <v>1511</v>
      </c>
      <c r="D2041" t="s">
        <v>4223</v>
      </c>
      <c r="E2041" t="s">
        <v>4356</v>
      </c>
      <c r="F2041" t="s">
        <v>4314</v>
      </c>
      <c r="G2041" t="s">
        <v>104</v>
      </c>
      <c r="H2041" t="s">
        <v>4425</v>
      </c>
      <c r="J2041" t="s">
        <v>4481</v>
      </c>
    </row>
    <row r="2042" spans="1:10" x14ac:dyDescent="0.25">
      <c r="A2042" t="s">
        <v>4171</v>
      </c>
      <c r="B2042">
        <v>2012</v>
      </c>
      <c r="C2042" s="3">
        <v>1510</v>
      </c>
      <c r="D2042" t="s">
        <v>4180</v>
      </c>
      <c r="E2042" t="s">
        <v>4266</v>
      </c>
      <c r="F2042" t="s">
        <v>4519</v>
      </c>
      <c r="G2042" t="s">
        <v>104</v>
      </c>
      <c r="H2042" t="s">
        <v>4147</v>
      </c>
      <c r="J2042" t="s">
        <v>4481</v>
      </c>
    </row>
    <row r="2043" spans="1:10" x14ac:dyDescent="0.25">
      <c r="A2043" t="s">
        <v>4186</v>
      </c>
      <c r="B2043">
        <v>2011</v>
      </c>
      <c r="C2043" s="3">
        <v>1510</v>
      </c>
      <c r="D2043" t="s">
        <v>4282</v>
      </c>
      <c r="E2043" t="s">
        <v>4188</v>
      </c>
      <c r="F2043" t="s">
        <v>4298</v>
      </c>
      <c r="G2043" t="s">
        <v>104</v>
      </c>
      <c r="H2043" t="s">
        <v>4425</v>
      </c>
      <c r="J2043" t="s">
        <v>4481</v>
      </c>
    </row>
    <row r="2044" spans="1:10" x14ac:dyDescent="0.25">
      <c r="A2044" t="s">
        <v>4179</v>
      </c>
      <c r="B2044">
        <v>2010</v>
      </c>
      <c r="C2044" s="3">
        <v>1509</v>
      </c>
      <c r="D2044" t="s">
        <v>184</v>
      </c>
      <c r="E2044" t="s">
        <v>184</v>
      </c>
      <c r="F2044" t="s">
        <v>184</v>
      </c>
      <c r="G2044" t="s">
        <v>102</v>
      </c>
      <c r="H2044" t="s">
        <v>4432</v>
      </c>
      <c r="J2044" t="s">
        <v>4481</v>
      </c>
    </row>
    <row r="2045" spans="1:10" x14ac:dyDescent="0.25">
      <c r="A2045" t="s">
        <v>4164</v>
      </c>
      <c r="B2045">
        <v>2011</v>
      </c>
      <c r="C2045" s="3">
        <v>1509</v>
      </c>
      <c r="D2045" t="s">
        <v>4205</v>
      </c>
      <c r="E2045" t="s">
        <v>4161</v>
      </c>
      <c r="F2045" t="s">
        <v>4232</v>
      </c>
      <c r="G2045" t="s">
        <v>104</v>
      </c>
      <c r="H2045" t="s">
        <v>4425</v>
      </c>
      <c r="J2045" t="s">
        <v>4481</v>
      </c>
    </row>
    <row r="2046" spans="1:10" x14ac:dyDescent="0.25">
      <c r="A2046" t="s">
        <v>4164</v>
      </c>
      <c r="B2046">
        <v>2010</v>
      </c>
      <c r="C2046" s="3">
        <v>1509</v>
      </c>
      <c r="D2046" t="s">
        <v>4232</v>
      </c>
      <c r="E2046" t="s">
        <v>4223</v>
      </c>
      <c r="F2046" t="s">
        <v>4408</v>
      </c>
      <c r="G2046" t="s">
        <v>104</v>
      </c>
      <c r="H2046" t="s">
        <v>4425</v>
      </c>
      <c r="J2046" t="s">
        <v>4481</v>
      </c>
    </row>
    <row r="2047" spans="1:10" x14ac:dyDescent="0.25">
      <c r="A2047" t="s">
        <v>4168</v>
      </c>
      <c r="B2047">
        <v>2010</v>
      </c>
      <c r="C2047" s="3">
        <v>1509</v>
      </c>
      <c r="D2047" t="s">
        <v>4181</v>
      </c>
      <c r="E2047" t="s">
        <v>4238</v>
      </c>
      <c r="F2047" t="s">
        <v>4284</v>
      </c>
      <c r="G2047" t="s">
        <v>104</v>
      </c>
      <c r="H2047" t="s">
        <v>4425</v>
      </c>
      <c r="J2047" t="s">
        <v>4481</v>
      </c>
    </row>
    <row r="2048" spans="1:10" x14ac:dyDescent="0.25">
      <c r="A2048" t="s">
        <v>4168</v>
      </c>
      <c r="B2048">
        <v>2011</v>
      </c>
      <c r="C2048" s="3">
        <v>1506</v>
      </c>
      <c r="D2048" t="s">
        <v>4282</v>
      </c>
      <c r="E2048" t="s">
        <v>4244</v>
      </c>
      <c r="F2048" t="s">
        <v>4188</v>
      </c>
      <c r="G2048" t="s">
        <v>104</v>
      </c>
      <c r="H2048" t="s">
        <v>4425</v>
      </c>
      <c r="J2048" t="s">
        <v>4481</v>
      </c>
    </row>
    <row r="2049" spans="1:10" x14ac:dyDescent="0.25">
      <c r="A2049" t="s">
        <v>4183</v>
      </c>
      <c r="B2049">
        <v>2018</v>
      </c>
      <c r="C2049" s="3">
        <v>1505</v>
      </c>
      <c r="D2049" t="s">
        <v>4227</v>
      </c>
      <c r="E2049" t="s">
        <v>4255</v>
      </c>
      <c r="F2049" t="s">
        <v>4370</v>
      </c>
      <c r="G2049" t="s">
        <v>104</v>
      </c>
      <c r="H2049" t="s">
        <v>4147</v>
      </c>
      <c r="J2049" t="s">
        <v>4481</v>
      </c>
    </row>
    <row r="2050" spans="1:10" x14ac:dyDescent="0.25">
      <c r="A2050" t="s">
        <v>4171</v>
      </c>
      <c r="B2050">
        <v>2010</v>
      </c>
      <c r="C2050" s="3">
        <v>1504</v>
      </c>
      <c r="D2050" t="s">
        <v>4187</v>
      </c>
      <c r="E2050" t="s">
        <v>4243</v>
      </c>
      <c r="F2050" t="s">
        <v>4208</v>
      </c>
      <c r="G2050" t="s">
        <v>104</v>
      </c>
      <c r="H2050" t="s">
        <v>4425</v>
      </c>
      <c r="J2050" t="s">
        <v>4481</v>
      </c>
    </row>
    <row r="2051" spans="1:10" x14ac:dyDescent="0.25">
      <c r="A2051" t="s">
        <v>4164</v>
      </c>
      <c r="B2051">
        <v>2024</v>
      </c>
      <c r="C2051" s="3">
        <v>1502</v>
      </c>
      <c r="D2051" t="s">
        <v>4270</v>
      </c>
      <c r="E2051" t="s">
        <v>4173</v>
      </c>
      <c r="F2051" t="s">
        <v>4209</v>
      </c>
      <c r="G2051" t="s">
        <v>104</v>
      </c>
      <c r="H2051" t="s">
        <v>4425</v>
      </c>
      <c r="J2051" t="s">
        <v>4481</v>
      </c>
    </row>
    <row r="2052" spans="1:10" x14ac:dyDescent="0.25">
      <c r="A2052" t="s">
        <v>4171</v>
      </c>
      <c r="B2052">
        <v>2011</v>
      </c>
      <c r="C2052" s="3">
        <v>1497</v>
      </c>
      <c r="D2052" t="s">
        <v>4177</v>
      </c>
      <c r="E2052" t="s">
        <v>4229</v>
      </c>
      <c r="F2052" t="s">
        <v>4250</v>
      </c>
      <c r="G2052" t="s">
        <v>102</v>
      </c>
      <c r="H2052" t="s">
        <v>4432</v>
      </c>
      <c r="J2052" t="s">
        <v>4481</v>
      </c>
    </row>
    <row r="2053" spans="1:10" x14ac:dyDescent="0.25">
      <c r="A2053" t="s">
        <v>4160</v>
      </c>
      <c r="B2053">
        <v>2011</v>
      </c>
      <c r="C2053" s="3">
        <v>1497</v>
      </c>
      <c r="D2053" t="s">
        <v>4274</v>
      </c>
      <c r="E2053" t="s">
        <v>4291</v>
      </c>
      <c r="F2053" t="s">
        <v>4236</v>
      </c>
      <c r="G2053" t="s">
        <v>104</v>
      </c>
      <c r="H2053" t="s">
        <v>4425</v>
      </c>
      <c r="J2053" t="s">
        <v>4481</v>
      </c>
    </row>
    <row r="2054" spans="1:10" x14ac:dyDescent="0.25">
      <c r="A2054" t="s">
        <v>4179</v>
      </c>
      <c r="B2054">
        <v>2011</v>
      </c>
      <c r="C2054" s="3">
        <v>1494</v>
      </c>
      <c r="D2054" t="s">
        <v>4371</v>
      </c>
      <c r="E2054" t="s">
        <v>4349</v>
      </c>
      <c r="F2054" t="s">
        <v>4206</v>
      </c>
      <c r="G2054" t="s">
        <v>102</v>
      </c>
      <c r="H2054" t="s">
        <v>4432</v>
      </c>
      <c r="J2054" t="s">
        <v>4481</v>
      </c>
    </row>
    <row r="2055" spans="1:10" x14ac:dyDescent="0.25">
      <c r="A2055" t="s">
        <v>4183</v>
      </c>
      <c r="B2055">
        <v>2010</v>
      </c>
      <c r="C2055" s="3">
        <v>1492</v>
      </c>
      <c r="D2055" t="s">
        <v>4286</v>
      </c>
      <c r="E2055" t="s">
        <v>184</v>
      </c>
      <c r="F2055" t="s">
        <v>184</v>
      </c>
      <c r="G2055" t="s">
        <v>104</v>
      </c>
      <c r="H2055" t="s">
        <v>4540</v>
      </c>
      <c r="J2055" t="s">
        <v>4481</v>
      </c>
    </row>
    <row r="2056" spans="1:10" x14ac:dyDescent="0.25">
      <c r="A2056" t="s">
        <v>4186</v>
      </c>
      <c r="B2056">
        <v>2010</v>
      </c>
      <c r="C2056" s="3">
        <v>1492</v>
      </c>
      <c r="D2056" t="s">
        <v>4173</v>
      </c>
      <c r="E2056" t="s">
        <v>184</v>
      </c>
      <c r="F2056" t="s">
        <v>184</v>
      </c>
      <c r="G2056" t="s">
        <v>104</v>
      </c>
      <c r="H2056" t="s">
        <v>4540</v>
      </c>
      <c r="J2056" t="s">
        <v>4481</v>
      </c>
    </row>
    <row r="2057" spans="1:10" x14ac:dyDescent="0.25">
      <c r="A2057" t="s">
        <v>4164</v>
      </c>
      <c r="B2057">
        <v>2012</v>
      </c>
      <c r="C2057" s="3">
        <v>1490</v>
      </c>
      <c r="D2057" t="s">
        <v>4203</v>
      </c>
      <c r="E2057" t="s">
        <v>4243</v>
      </c>
      <c r="F2057" t="s">
        <v>4519</v>
      </c>
      <c r="G2057" t="s">
        <v>104</v>
      </c>
      <c r="H2057" t="s">
        <v>4147</v>
      </c>
      <c r="J2057" t="s">
        <v>4481</v>
      </c>
    </row>
    <row r="2058" spans="1:10" x14ac:dyDescent="0.25">
      <c r="A2058" t="s">
        <v>4175</v>
      </c>
      <c r="B2058">
        <v>2024</v>
      </c>
      <c r="C2058" s="3">
        <v>1488</v>
      </c>
      <c r="D2058" t="s">
        <v>4210</v>
      </c>
      <c r="E2058" t="s">
        <v>4328</v>
      </c>
      <c r="F2058" t="s">
        <v>4321</v>
      </c>
      <c r="G2058" t="s">
        <v>104</v>
      </c>
      <c r="H2058" t="s">
        <v>4425</v>
      </c>
      <c r="J2058" t="s">
        <v>4481</v>
      </c>
    </row>
    <row r="2059" spans="1:10" x14ac:dyDescent="0.25">
      <c r="A2059" t="s">
        <v>4175</v>
      </c>
      <c r="B2059">
        <v>2011</v>
      </c>
      <c r="C2059" s="3">
        <v>1486</v>
      </c>
      <c r="D2059" t="s">
        <v>4237</v>
      </c>
      <c r="E2059" t="s">
        <v>4270</v>
      </c>
      <c r="F2059" t="s">
        <v>4201</v>
      </c>
      <c r="G2059" t="s">
        <v>104</v>
      </c>
      <c r="H2059" t="s">
        <v>4425</v>
      </c>
      <c r="J2059" t="s">
        <v>4481</v>
      </c>
    </row>
    <row r="2060" spans="1:10" x14ac:dyDescent="0.25">
      <c r="A2060" t="s">
        <v>4160</v>
      </c>
      <c r="B2060">
        <v>2011</v>
      </c>
      <c r="C2060" s="3">
        <v>1485</v>
      </c>
      <c r="D2060" t="s">
        <v>4263</v>
      </c>
      <c r="E2060" t="s">
        <v>4274</v>
      </c>
      <c r="F2060" t="s">
        <v>4242</v>
      </c>
      <c r="G2060" t="s">
        <v>102</v>
      </c>
      <c r="H2060" t="s">
        <v>4432</v>
      </c>
      <c r="J2060" t="s">
        <v>4481</v>
      </c>
    </row>
    <row r="2061" spans="1:10" x14ac:dyDescent="0.25">
      <c r="A2061" t="s">
        <v>4148</v>
      </c>
      <c r="B2061">
        <v>2025</v>
      </c>
      <c r="C2061" s="3">
        <v>1481</v>
      </c>
      <c r="D2061" t="s">
        <v>4227</v>
      </c>
      <c r="E2061" t="s">
        <v>4222</v>
      </c>
      <c r="F2061" t="s">
        <v>4178</v>
      </c>
      <c r="G2061" t="s">
        <v>104</v>
      </c>
      <c r="H2061" t="s">
        <v>4425</v>
      </c>
      <c r="J2061" t="s">
        <v>4481</v>
      </c>
    </row>
    <row r="2062" spans="1:10" x14ac:dyDescent="0.25">
      <c r="A2062" t="s">
        <v>4175</v>
      </c>
      <c r="B2062">
        <v>2011</v>
      </c>
      <c r="C2062" s="3">
        <v>1480</v>
      </c>
      <c r="D2062" t="s">
        <v>4231</v>
      </c>
      <c r="E2062" t="s">
        <v>4296</v>
      </c>
      <c r="F2062" t="s">
        <v>4335</v>
      </c>
      <c r="G2062" t="s">
        <v>102</v>
      </c>
      <c r="H2062" t="s">
        <v>4432</v>
      </c>
      <c r="J2062" t="s">
        <v>4481</v>
      </c>
    </row>
    <row r="2063" spans="1:10" x14ac:dyDescent="0.25">
      <c r="A2063" t="s">
        <v>4148</v>
      </c>
      <c r="B2063">
        <v>2011</v>
      </c>
      <c r="C2063" s="3">
        <v>1480</v>
      </c>
      <c r="D2063" t="s">
        <v>4192</v>
      </c>
      <c r="E2063" t="s">
        <v>4242</v>
      </c>
      <c r="F2063" t="s">
        <v>4313</v>
      </c>
      <c r="G2063" t="s">
        <v>104</v>
      </c>
      <c r="H2063" t="s">
        <v>4425</v>
      </c>
      <c r="J2063" t="s">
        <v>4481</v>
      </c>
    </row>
    <row r="2064" spans="1:10" x14ac:dyDescent="0.25">
      <c r="A2064" t="s">
        <v>4156</v>
      </c>
      <c r="B2064">
        <v>2011</v>
      </c>
      <c r="C2064" s="3">
        <v>1479</v>
      </c>
      <c r="D2064" t="s">
        <v>4291</v>
      </c>
      <c r="E2064" t="s">
        <v>4236</v>
      </c>
      <c r="F2064" t="s">
        <v>4218</v>
      </c>
      <c r="G2064" t="s">
        <v>104</v>
      </c>
      <c r="H2064" t="s">
        <v>4425</v>
      </c>
      <c r="J2064" t="s">
        <v>4481</v>
      </c>
    </row>
    <row r="2065" spans="1:10" x14ac:dyDescent="0.25">
      <c r="A2065" t="s">
        <v>4171</v>
      </c>
      <c r="B2065">
        <v>2010</v>
      </c>
      <c r="C2065" s="3">
        <v>1479</v>
      </c>
      <c r="D2065" t="s">
        <v>4198</v>
      </c>
      <c r="E2065" t="s">
        <v>4231</v>
      </c>
      <c r="F2065" t="s">
        <v>184</v>
      </c>
      <c r="G2065" t="s">
        <v>104</v>
      </c>
      <c r="H2065" t="s">
        <v>4540</v>
      </c>
      <c r="J2065" t="s">
        <v>4481</v>
      </c>
    </row>
    <row r="2066" spans="1:10" x14ac:dyDescent="0.25">
      <c r="A2066" t="s">
        <v>4175</v>
      </c>
      <c r="B2066">
        <v>2024</v>
      </c>
      <c r="C2066" s="3">
        <v>1478</v>
      </c>
      <c r="D2066" t="s">
        <v>4195</v>
      </c>
      <c r="E2066" t="s">
        <v>4241</v>
      </c>
      <c r="F2066" t="s">
        <v>4280</v>
      </c>
      <c r="G2066" t="s">
        <v>102</v>
      </c>
      <c r="H2066" t="s">
        <v>4432</v>
      </c>
      <c r="J2066" t="s">
        <v>4481</v>
      </c>
    </row>
    <row r="2067" spans="1:10" x14ac:dyDescent="0.25">
      <c r="A2067" t="s">
        <v>4143</v>
      </c>
      <c r="B2067">
        <v>2010</v>
      </c>
      <c r="C2067" s="3">
        <v>1477</v>
      </c>
      <c r="D2067" t="s">
        <v>184</v>
      </c>
      <c r="E2067" t="s">
        <v>184</v>
      </c>
      <c r="F2067" t="s">
        <v>184</v>
      </c>
      <c r="G2067" t="s">
        <v>104</v>
      </c>
      <c r="H2067" t="s">
        <v>4540</v>
      </c>
      <c r="J2067" t="s">
        <v>4481</v>
      </c>
    </row>
    <row r="2068" spans="1:10" x14ac:dyDescent="0.25">
      <c r="A2068" t="s">
        <v>4186</v>
      </c>
      <c r="B2068">
        <v>2018</v>
      </c>
      <c r="C2068" s="3">
        <v>1473</v>
      </c>
      <c r="D2068" t="s">
        <v>4240</v>
      </c>
      <c r="E2068" t="s">
        <v>4182</v>
      </c>
      <c r="F2068" t="s">
        <v>4272</v>
      </c>
      <c r="G2068" t="s">
        <v>104</v>
      </c>
      <c r="H2068" t="s">
        <v>4147</v>
      </c>
      <c r="J2068" t="s">
        <v>4481</v>
      </c>
    </row>
    <row r="2069" spans="1:10" x14ac:dyDescent="0.25">
      <c r="A2069" t="s">
        <v>4143</v>
      </c>
      <c r="B2069">
        <v>2024</v>
      </c>
      <c r="C2069" s="3">
        <v>1472</v>
      </c>
      <c r="D2069" t="s">
        <v>4245</v>
      </c>
      <c r="E2069" t="s">
        <v>4217</v>
      </c>
      <c r="F2069" t="s">
        <v>4280</v>
      </c>
      <c r="G2069" t="s">
        <v>102</v>
      </c>
      <c r="H2069" t="s">
        <v>4432</v>
      </c>
      <c r="J2069" t="s">
        <v>4481</v>
      </c>
    </row>
    <row r="2070" spans="1:10" x14ac:dyDescent="0.25">
      <c r="A2070" t="s">
        <v>4179</v>
      </c>
      <c r="B2070">
        <v>2024</v>
      </c>
      <c r="C2070" s="3">
        <v>1467</v>
      </c>
      <c r="D2070" t="s">
        <v>4165</v>
      </c>
      <c r="E2070" t="s">
        <v>4190</v>
      </c>
      <c r="F2070" t="s">
        <v>4281</v>
      </c>
      <c r="G2070" t="s">
        <v>104</v>
      </c>
      <c r="H2070" t="s">
        <v>4425</v>
      </c>
      <c r="J2070" t="s">
        <v>4481</v>
      </c>
    </row>
    <row r="2071" spans="1:10" x14ac:dyDescent="0.25">
      <c r="A2071" t="s">
        <v>4186</v>
      </c>
      <c r="B2071">
        <v>2024</v>
      </c>
      <c r="C2071" s="3">
        <v>1466</v>
      </c>
      <c r="D2071" t="s">
        <v>4187</v>
      </c>
      <c r="E2071" t="s">
        <v>4145</v>
      </c>
      <c r="F2071" t="s">
        <v>4251</v>
      </c>
      <c r="G2071" t="s">
        <v>102</v>
      </c>
      <c r="H2071" t="s">
        <v>4432</v>
      </c>
      <c r="J2071" t="s">
        <v>4481</v>
      </c>
    </row>
    <row r="2072" spans="1:10" x14ac:dyDescent="0.25">
      <c r="A2072" t="s">
        <v>4152</v>
      </c>
      <c r="B2072">
        <v>2012</v>
      </c>
      <c r="C2072" s="3">
        <v>1465</v>
      </c>
      <c r="D2072" t="s">
        <v>4206</v>
      </c>
      <c r="E2072" t="s">
        <v>4254</v>
      </c>
      <c r="F2072" t="s">
        <v>4222</v>
      </c>
      <c r="G2072" t="s">
        <v>104</v>
      </c>
      <c r="H2072" t="s">
        <v>4425</v>
      </c>
      <c r="J2072" t="s">
        <v>4481</v>
      </c>
    </row>
    <row r="2073" spans="1:10" x14ac:dyDescent="0.25">
      <c r="A2073" t="s">
        <v>4148</v>
      </c>
      <c r="B2073">
        <v>2012</v>
      </c>
      <c r="C2073" s="3">
        <v>1464</v>
      </c>
      <c r="D2073" t="s">
        <v>4223</v>
      </c>
      <c r="E2073" t="s">
        <v>4265</v>
      </c>
      <c r="F2073" t="s">
        <v>4180</v>
      </c>
      <c r="G2073" t="s">
        <v>104</v>
      </c>
      <c r="H2073" t="s">
        <v>4425</v>
      </c>
      <c r="J2073" t="s">
        <v>4481</v>
      </c>
    </row>
    <row r="2074" spans="1:10" x14ac:dyDescent="0.25">
      <c r="A2074" t="s">
        <v>4168</v>
      </c>
      <c r="B2074">
        <v>2023</v>
      </c>
      <c r="C2074" s="3">
        <v>1463</v>
      </c>
      <c r="D2074" t="s">
        <v>4328</v>
      </c>
      <c r="E2074" t="s">
        <v>4235</v>
      </c>
      <c r="F2074" t="s">
        <v>4214</v>
      </c>
      <c r="G2074" t="s">
        <v>102</v>
      </c>
      <c r="H2074" t="s">
        <v>4432</v>
      </c>
      <c r="J2074" t="s">
        <v>4481</v>
      </c>
    </row>
    <row r="2075" spans="1:10" x14ac:dyDescent="0.25">
      <c r="A2075" t="s">
        <v>4148</v>
      </c>
      <c r="B2075">
        <v>2024</v>
      </c>
      <c r="C2075" s="3">
        <v>1461</v>
      </c>
      <c r="D2075" t="s">
        <v>4328</v>
      </c>
      <c r="E2075" t="s">
        <v>4216</v>
      </c>
      <c r="F2075" t="s">
        <v>4289</v>
      </c>
      <c r="G2075" t="s">
        <v>102</v>
      </c>
      <c r="H2075" t="s">
        <v>4432</v>
      </c>
      <c r="J2075" t="s">
        <v>4481</v>
      </c>
    </row>
    <row r="2076" spans="1:10" x14ac:dyDescent="0.25">
      <c r="A2076" t="s">
        <v>4183</v>
      </c>
      <c r="B2076">
        <v>2024</v>
      </c>
      <c r="C2076" s="3">
        <v>1458</v>
      </c>
      <c r="D2076" t="s">
        <v>4173</v>
      </c>
      <c r="E2076" t="s">
        <v>4328</v>
      </c>
      <c r="F2076" t="s">
        <v>4271</v>
      </c>
      <c r="G2076" t="s">
        <v>104</v>
      </c>
      <c r="H2076" t="s">
        <v>4425</v>
      </c>
      <c r="J2076" t="s">
        <v>4481</v>
      </c>
    </row>
    <row r="2077" spans="1:10" x14ac:dyDescent="0.25">
      <c r="A2077" t="s">
        <v>4160</v>
      </c>
      <c r="B2077">
        <v>2012</v>
      </c>
      <c r="C2077" s="3">
        <v>1454</v>
      </c>
      <c r="D2077" t="s">
        <v>4243</v>
      </c>
      <c r="E2077" t="s">
        <v>4284</v>
      </c>
      <c r="F2077" t="s">
        <v>4497</v>
      </c>
      <c r="G2077" t="s">
        <v>104</v>
      </c>
      <c r="H2077" t="s">
        <v>4147</v>
      </c>
      <c r="J2077" t="s">
        <v>4481</v>
      </c>
    </row>
    <row r="2078" spans="1:10" x14ac:dyDescent="0.25">
      <c r="A2078" t="s">
        <v>4156</v>
      </c>
      <c r="B2078">
        <v>2011</v>
      </c>
      <c r="C2078" s="3">
        <v>1453</v>
      </c>
      <c r="D2078" t="s">
        <v>4265</v>
      </c>
      <c r="E2078" t="s">
        <v>4283</v>
      </c>
      <c r="F2078" t="s">
        <v>4349</v>
      </c>
      <c r="G2078" t="s">
        <v>102</v>
      </c>
      <c r="H2078" t="s">
        <v>4432</v>
      </c>
      <c r="J2078" t="s">
        <v>4481</v>
      </c>
    </row>
    <row r="2079" spans="1:10" x14ac:dyDescent="0.25">
      <c r="A2079" t="s">
        <v>4152</v>
      </c>
      <c r="B2079">
        <v>2025</v>
      </c>
      <c r="C2079" s="3">
        <v>1451</v>
      </c>
      <c r="D2079" t="s">
        <v>4361</v>
      </c>
      <c r="E2079" t="s">
        <v>4371</v>
      </c>
      <c r="F2079" t="s">
        <v>4199</v>
      </c>
      <c r="G2079" t="s">
        <v>104</v>
      </c>
      <c r="H2079" t="s">
        <v>4425</v>
      </c>
      <c r="J2079" t="s">
        <v>4481</v>
      </c>
    </row>
    <row r="2080" spans="1:10" x14ac:dyDescent="0.25">
      <c r="A2080" t="s">
        <v>4143</v>
      </c>
      <c r="B2080">
        <v>2012</v>
      </c>
      <c r="C2080" s="3">
        <v>1449</v>
      </c>
      <c r="D2080" t="s">
        <v>4206</v>
      </c>
      <c r="E2080" t="s">
        <v>4237</v>
      </c>
      <c r="F2080" t="s">
        <v>4307</v>
      </c>
      <c r="G2080" t="s">
        <v>104</v>
      </c>
      <c r="H2080" t="s">
        <v>4425</v>
      </c>
      <c r="J2080" t="s">
        <v>4481</v>
      </c>
    </row>
    <row r="2081" spans="1:10" x14ac:dyDescent="0.25">
      <c r="A2081" t="s">
        <v>4171</v>
      </c>
      <c r="B2081">
        <v>2024</v>
      </c>
      <c r="C2081" s="3">
        <v>1448</v>
      </c>
      <c r="D2081" t="s">
        <v>4192</v>
      </c>
      <c r="E2081" t="s">
        <v>4286</v>
      </c>
      <c r="F2081" t="s">
        <v>4227</v>
      </c>
      <c r="G2081" t="s">
        <v>102</v>
      </c>
      <c r="H2081" t="s">
        <v>4432</v>
      </c>
      <c r="J2081" t="s">
        <v>4481</v>
      </c>
    </row>
    <row r="2082" spans="1:10" x14ac:dyDescent="0.25">
      <c r="A2082" t="s">
        <v>4183</v>
      </c>
      <c r="B2082">
        <v>2024</v>
      </c>
      <c r="C2082" s="3">
        <v>1446</v>
      </c>
      <c r="D2082" t="s">
        <v>4203</v>
      </c>
      <c r="E2082" t="s">
        <v>4206</v>
      </c>
      <c r="F2082" t="s">
        <v>4176</v>
      </c>
      <c r="G2082" t="s">
        <v>102</v>
      </c>
      <c r="H2082" t="s">
        <v>4432</v>
      </c>
      <c r="J2082" t="s">
        <v>4481</v>
      </c>
    </row>
    <row r="2083" spans="1:10" x14ac:dyDescent="0.25">
      <c r="A2083" t="s">
        <v>4186</v>
      </c>
      <c r="B2083">
        <v>2024</v>
      </c>
      <c r="C2083" s="3">
        <v>1443</v>
      </c>
      <c r="D2083" t="s">
        <v>4245</v>
      </c>
      <c r="E2083" t="s">
        <v>4230</v>
      </c>
      <c r="F2083" t="s">
        <v>4316</v>
      </c>
      <c r="G2083" t="s">
        <v>104</v>
      </c>
      <c r="H2083" t="s">
        <v>4425</v>
      </c>
      <c r="J2083" t="s">
        <v>4481</v>
      </c>
    </row>
    <row r="2084" spans="1:10" x14ac:dyDescent="0.25">
      <c r="A2084" t="s">
        <v>4160</v>
      </c>
      <c r="B2084">
        <v>2024</v>
      </c>
      <c r="C2084" s="3">
        <v>1442</v>
      </c>
      <c r="D2084" t="s">
        <v>4190</v>
      </c>
      <c r="E2084" t="s">
        <v>4187</v>
      </c>
      <c r="F2084" t="s">
        <v>4177</v>
      </c>
      <c r="G2084" t="s">
        <v>102</v>
      </c>
      <c r="H2084" t="s">
        <v>4432</v>
      </c>
      <c r="J2084" t="s">
        <v>4481</v>
      </c>
    </row>
    <row r="2085" spans="1:10" x14ac:dyDescent="0.25">
      <c r="A2085" t="s">
        <v>4168</v>
      </c>
      <c r="B2085">
        <v>2010</v>
      </c>
      <c r="C2085" s="3">
        <v>1441</v>
      </c>
      <c r="D2085" t="s">
        <v>4149</v>
      </c>
      <c r="E2085" t="s">
        <v>4217</v>
      </c>
      <c r="F2085" t="s">
        <v>4165</v>
      </c>
      <c r="G2085" t="s">
        <v>102</v>
      </c>
      <c r="H2085" t="s">
        <v>4438</v>
      </c>
      <c r="J2085" t="s">
        <v>4481</v>
      </c>
    </row>
    <row r="2086" spans="1:10" x14ac:dyDescent="0.25">
      <c r="A2086" t="s">
        <v>4183</v>
      </c>
      <c r="B2086">
        <v>2023</v>
      </c>
      <c r="C2086" s="3">
        <v>1441</v>
      </c>
      <c r="D2086" t="s">
        <v>4245</v>
      </c>
      <c r="E2086" t="s">
        <v>4178</v>
      </c>
      <c r="F2086" t="s">
        <v>4292</v>
      </c>
      <c r="G2086" t="s">
        <v>102</v>
      </c>
      <c r="H2086" t="s">
        <v>4432</v>
      </c>
      <c r="J2086" t="s">
        <v>4481</v>
      </c>
    </row>
    <row r="2087" spans="1:10" x14ac:dyDescent="0.25">
      <c r="A2087" t="s">
        <v>4152</v>
      </c>
      <c r="B2087">
        <v>2012</v>
      </c>
      <c r="C2087" s="3">
        <v>1441</v>
      </c>
      <c r="D2087" t="s">
        <v>4274</v>
      </c>
      <c r="E2087" t="s">
        <v>4264</v>
      </c>
      <c r="F2087" t="s">
        <v>4351</v>
      </c>
      <c r="G2087" t="s">
        <v>102</v>
      </c>
      <c r="H2087" t="s">
        <v>4432</v>
      </c>
      <c r="J2087" t="s">
        <v>4481</v>
      </c>
    </row>
    <row r="2088" spans="1:10" x14ac:dyDescent="0.25">
      <c r="A2088" t="s">
        <v>4179</v>
      </c>
      <c r="B2088">
        <v>2010</v>
      </c>
      <c r="C2088" s="3">
        <v>1439</v>
      </c>
      <c r="D2088" t="s">
        <v>4266</v>
      </c>
      <c r="E2088" t="s">
        <v>4218</v>
      </c>
      <c r="F2088" t="s">
        <v>184</v>
      </c>
      <c r="G2088" t="s">
        <v>104</v>
      </c>
      <c r="H2088" t="s">
        <v>4540</v>
      </c>
      <c r="J2088" t="s">
        <v>4481</v>
      </c>
    </row>
    <row r="2089" spans="1:10" x14ac:dyDescent="0.25">
      <c r="A2089" t="s">
        <v>4179</v>
      </c>
      <c r="B2089">
        <v>2023</v>
      </c>
      <c r="C2089" s="3">
        <v>1437</v>
      </c>
      <c r="D2089" t="s">
        <v>4238</v>
      </c>
      <c r="E2089" t="s">
        <v>4144</v>
      </c>
      <c r="F2089" t="s">
        <v>4380</v>
      </c>
      <c r="G2089" t="s">
        <v>102</v>
      </c>
      <c r="H2089" t="s">
        <v>4432</v>
      </c>
      <c r="J2089" t="s">
        <v>4481</v>
      </c>
    </row>
    <row r="2090" spans="1:10" x14ac:dyDescent="0.25">
      <c r="A2090" t="s">
        <v>4179</v>
      </c>
      <c r="B2090">
        <v>2012</v>
      </c>
      <c r="C2090" s="3">
        <v>1435</v>
      </c>
      <c r="D2090" t="s">
        <v>4260</v>
      </c>
      <c r="E2090" t="s">
        <v>4206</v>
      </c>
      <c r="F2090" t="s">
        <v>4249</v>
      </c>
      <c r="G2090" t="s">
        <v>104</v>
      </c>
      <c r="H2090" t="s">
        <v>4425</v>
      </c>
      <c r="J2090" t="s">
        <v>4481</v>
      </c>
    </row>
    <row r="2091" spans="1:10" x14ac:dyDescent="0.25">
      <c r="A2091" t="s">
        <v>4164</v>
      </c>
      <c r="B2091">
        <v>2023</v>
      </c>
      <c r="C2091" s="3">
        <v>1434</v>
      </c>
      <c r="D2091" t="s">
        <v>4248</v>
      </c>
      <c r="E2091" t="s">
        <v>4227</v>
      </c>
      <c r="F2091" t="s">
        <v>4158</v>
      </c>
      <c r="G2091" t="s">
        <v>102</v>
      </c>
      <c r="H2091" t="s">
        <v>4432</v>
      </c>
      <c r="J2091" t="s">
        <v>4481</v>
      </c>
    </row>
    <row r="2092" spans="1:10" x14ac:dyDescent="0.25">
      <c r="A2092" t="s">
        <v>4143</v>
      </c>
      <c r="B2092">
        <v>2018</v>
      </c>
      <c r="C2092" s="3">
        <v>1434</v>
      </c>
      <c r="D2092" t="s">
        <v>4172</v>
      </c>
      <c r="E2092" t="s">
        <v>4150</v>
      </c>
      <c r="F2092" t="s">
        <v>4317</v>
      </c>
      <c r="G2092" t="s">
        <v>104</v>
      </c>
      <c r="H2092" t="s">
        <v>4147</v>
      </c>
      <c r="J2092" t="s">
        <v>4481</v>
      </c>
    </row>
    <row r="2093" spans="1:10" x14ac:dyDescent="0.25">
      <c r="A2093" t="s">
        <v>4143</v>
      </c>
      <c r="B2093">
        <v>2024</v>
      </c>
      <c r="C2093" s="3">
        <v>1434</v>
      </c>
      <c r="D2093" t="s">
        <v>4260</v>
      </c>
      <c r="E2093" t="s">
        <v>4251</v>
      </c>
      <c r="F2093" t="s">
        <v>4221</v>
      </c>
      <c r="G2093" t="s">
        <v>104</v>
      </c>
      <c r="H2093" t="s">
        <v>4425</v>
      </c>
      <c r="J2093" t="s">
        <v>4481</v>
      </c>
    </row>
    <row r="2094" spans="1:10" x14ac:dyDescent="0.25">
      <c r="A2094" t="s">
        <v>4186</v>
      </c>
      <c r="B2094">
        <v>2012</v>
      </c>
      <c r="C2094" s="3">
        <v>1434</v>
      </c>
      <c r="D2094" t="s">
        <v>4180</v>
      </c>
      <c r="E2094" t="s">
        <v>4192</v>
      </c>
      <c r="F2094" t="s">
        <v>4298</v>
      </c>
      <c r="G2094" t="s">
        <v>104</v>
      </c>
      <c r="H2094" t="s">
        <v>4425</v>
      </c>
      <c r="J2094" t="s">
        <v>4481</v>
      </c>
    </row>
    <row r="2095" spans="1:10" x14ac:dyDescent="0.25">
      <c r="A2095" t="s">
        <v>4156</v>
      </c>
      <c r="B2095">
        <v>2010</v>
      </c>
      <c r="C2095" s="3">
        <v>1433</v>
      </c>
      <c r="D2095" t="s">
        <v>4190</v>
      </c>
      <c r="E2095" t="s">
        <v>4157</v>
      </c>
      <c r="F2095" t="s">
        <v>184</v>
      </c>
      <c r="G2095" t="s">
        <v>104</v>
      </c>
      <c r="H2095" t="s">
        <v>4540</v>
      </c>
      <c r="J2095" t="s">
        <v>4481</v>
      </c>
    </row>
    <row r="2096" spans="1:10" x14ac:dyDescent="0.25">
      <c r="A2096" t="s">
        <v>4168</v>
      </c>
      <c r="B2096">
        <v>2009</v>
      </c>
      <c r="C2096" s="3">
        <v>1432</v>
      </c>
      <c r="D2096" t="s">
        <v>4410</v>
      </c>
      <c r="E2096" t="s">
        <v>184</v>
      </c>
      <c r="F2096" t="s">
        <v>184</v>
      </c>
      <c r="G2096" t="s">
        <v>102</v>
      </c>
      <c r="H2096" t="s">
        <v>4438</v>
      </c>
      <c r="J2096" t="s">
        <v>4481</v>
      </c>
    </row>
    <row r="2097" spans="1:10" x14ac:dyDescent="0.25">
      <c r="A2097" t="s">
        <v>4179</v>
      </c>
      <c r="B2097">
        <v>2024</v>
      </c>
      <c r="C2097" s="3">
        <v>1432</v>
      </c>
      <c r="D2097" t="s">
        <v>4206</v>
      </c>
      <c r="E2097" t="s">
        <v>4208</v>
      </c>
      <c r="F2097" t="s">
        <v>4187</v>
      </c>
      <c r="G2097" t="s">
        <v>102</v>
      </c>
      <c r="H2097" t="s">
        <v>4432</v>
      </c>
      <c r="J2097" t="s">
        <v>4481</v>
      </c>
    </row>
    <row r="2098" spans="1:10" x14ac:dyDescent="0.25">
      <c r="A2098" t="s">
        <v>4160</v>
      </c>
      <c r="B2098">
        <v>2010</v>
      </c>
      <c r="C2098" s="3">
        <v>1431</v>
      </c>
      <c r="D2098" t="s">
        <v>4176</v>
      </c>
      <c r="E2098" t="s">
        <v>4176</v>
      </c>
      <c r="F2098" t="s">
        <v>4240</v>
      </c>
      <c r="G2098" t="s">
        <v>102</v>
      </c>
      <c r="H2098" t="s">
        <v>4438</v>
      </c>
      <c r="J2098" t="s">
        <v>4481</v>
      </c>
    </row>
    <row r="2099" spans="1:10" x14ac:dyDescent="0.25">
      <c r="A2099" t="s">
        <v>4164</v>
      </c>
      <c r="B2099">
        <v>2009</v>
      </c>
      <c r="C2099" s="3">
        <v>1431</v>
      </c>
      <c r="D2099" t="s">
        <v>4223</v>
      </c>
      <c r="E2099" t="s">
        <v>4212</v>
      </c>
      <c r="F2099" t="s">
        <v>184</v>
      </c>
      <c r="G2099" t="s">
        <v>102</v>
      </c>
      <c r="H2099" t="s">
        <v>4438</v>
      </c>
      <c r="J2099" t="s">
        <v>4481</v>
      </c>
    </row>
    <row r="2100" spans="1:10" x14ac:dyDescent="0.25">
      <c r="A2100" t="s">
        <v>4186</v>
      </c>
      <c r="B2100">
        <v>2023</v>
      </c>
      <c r="C2100" s="3">
        <v>1431</v>
      </c>
      <c r="D2100" t="s">
        <v>4261</v>
      </c>
      <c r="E2100" t="s">
        <v>4221</v>
      </c>
      <c r="F2100" t="s">
        <v>4337</v>
      </c>
      <c r="G2100" t="s">
        <v>102</v>
      </c>
      <c r="H2100" t="s">
        <v>4432</v>
      </c>
      <c r="J2100" t="s">
        <v>4481</v>
      </c>
    </row>
    <row r="2101" spans="1:10" x14ac:dyDescent="0.25">
      <c r="A2101" t="s">
        <v>4186</v>
      </c>
      <c r="B2101">
        <v>2011</v>
      </c>
      <c r="C2101" s="3">
        <v>1429</v>
      </c>
      <c r="D2101" t="s">
        <v>4149</v>
      </c>
      <c r="E2101" t="s">
        <v>4190</v>
      </c>
      <c r="F2101" t="s">
        <v>4311</v>
      </c>
      <c r="G2101" t="s">
        <v>104</v>
      </c>
      <c r="H2101" t="s">
        <v>4540</v>
      </c>
      <c r="J2101" t="s">
        <v>4481</v>
      </c>
    </row>
    <row r="2102" spans="1:10" x14ac:dyDescent="0.25">
      <c r="A2102" t="s">
        <v>4175</v>
      </c>
      <c r="B2102">
        <v>2012</v>
      </c>
      <c r="C2102" s="3">
        <v>1427</v>
      </c>
      <c r="D2102" t="s">
        <v>4153</v>
      </c>
      <c r="E2102" t="s">
        <v>4153</v>
      </c>
      <c r="F2102" t="s">
        <v>4204</v>
      </c>
      <c r="G2102" t="s">
        <v>104</v>
      </c>
      <c r="H2102" t="s">
        <v>4425</v>
      </c>
      <c r="J2102" t="s">
        <v>4481</v>
      </c>
    </row>
    <row r="2103" spans="1:10" x14ac:dyDescent="0.25">
      <c r="A2103" t="s">
        <v>4168</v>
      </c>
      <c r="B2103">
        <v>2024</v>
      </c>
      <c r="C2103" s="3">
        <v>1426</v>
      </c>
      <c r="D2103" t="s">
        <v>4295</v>
      </c>
      <c r="E2103" t="s">
        <v>4187</v>
      </c>
      <c r="F2103" t="s">
        <v>4348</v>
      </c>
      <c r="G2103" t="s">
        <v>102</v>
      </c>
      <c r="H2103" t="s">
        <v>4432</v>
      </c>
      <c r="J2103" t="s">
        <v>4481</v>
      </c>
    </row>
    <row r="2104" spans="1:10" x14ac:dyDescent="0.25">
      <c r="A2104" t="s">
        <v>4156</v>
      </c>
      <c r="B2104">
        <v>2023</v>
      </c>
      <c r="C2104" s="3">
        <v>1426</v>
      </c>
      <c r="D2104" t="s">
        <v>4286</v>
      </c>
      <c r="E2104" t="s">
        <v>4348</v>
      </c>
      <c r="F2104" t="s">
        <v>4169</v>
      </c>
      <c r="G2104" t="s">
        <v>102</v>
      </c>
      <c r="H2104" t="s">
        <v>4432</v>
      </c>
      <c r="J2104" t="s">
        <v>4481</v>
      </c>
    </row>
    <row r="2105" spans="1:10" x14ac:dyDescent="0.25">
      <c r="A2105" t="s">
        <v>4179</v>
      </c>
      <c r="B2105">
        <v>2011</v>
      </c>
      <c r="C2105" s="3">
        <v>1426</v>
      </c>
      <c r="D2105" t="s">
        <v>4286</v>
      </c>
      <c r="E2105" t="s">
        <v>4239</v>
      </c>
      <c r="F2105" t="s">
        <v>4231</v>
      </c>
      <c r="G2105" t="s">
        <v>104</v>
      </c>
      <c r="H2105" t="s">
        <v>4540</v>
      </c>
      <c r="J2105" t="s">
        <v>4481</v>
      </c>
    </row>
    <row r="2106" spans="1:10" x14ac:dyDescent="0.25">
      <c r="A2106" t="s">
        <v>4164</v>
      </c>
      <c r="B2106">
        <v>2010</v>
      </c>
      <c r="C2106" s="3">
        <v>1425</v>
      </c>
      <c r="D2106" t="s">
        <v>4180</v>
      </c>
      <c r="E2106" t="s">
        <v>4227</v>
      </c>
      <c r="F2106" t="s">
        <v>4153</v>
      </c>
      <c r="G2106" t="s">
        <v>102</v>
      </c>
      <c r="H2106" t="s">
        <v>4438</v>
      </c>
      <c r="J2106" t="s">
        <v>4481</v>
      </c>
    </row>
    <row r="2107" spans="1:10" x14ac:dyDescent="0.25">
      <c r="A2107" t="s">
        <v>4171</v>
      </c>
      <c r="B2107">
        <v>2010</v>
      </c>
      <c r="C2107" s="3">
        <v>1425</v>
      </c>
      <c r="D2107" t="s">
        <v>4227</v>
      </c>
      <c r="E2107" t="s">
        <v>4227</v>
      </c>
      <c r="F2107" t="s">
        <v>4325</v>
      </c>
      <c r="G2107" t="s">
        <v>102</v>
      </c>
      <c r="H2107" t="s">
        <v>4438</v>
      </c>
      <c r="J2107" t="s">
        <v>4481</v>
      </c>
    </row>
    <row r="2108" spans="1:10" x14ac:dyDescent="0.25">
      <c r="A2108" t="s">
        <v>4160</v>
      </c>
      <c r="B2108">
        <v>2023</v>
      </c>
      <c r="C2108" s="3">
        <v>1425</v>
      </c>
      <c r="D2108" t="s">
        <v>4244</v>
      </c>
      <c r="E2108" t="s">
        <v>4176</v>
      </c>
      <c r="F2108" t="s">
        <v>4145</v>
      </c>
      <c r="G2108" t="s">
        <v>102</v>
      </c>
      <c r="H2108" t="s">
        <v>4432</v>
      </c>
      <c r="J2108" t="s">
        <v>4481</v>
      </c>
    </row>
    <row r="2109" spans="1:10" x14ac:dyDescent="0.25">
      <c r="A2109" t="s">
        <v>4183</v>
      </c>
      <c r="B2109">
        <v>2011</v>
      </c>
      <c r="C2109" s="3">
        <v>1425</v>
      </c>
      <c r="D2109" t="s">
        <v>4238</v>
      </c>
      <c r="E2109" t="s">
        <v>4157</v>
      </c>
      <c r="F2109" t="s">
        <v>4307</v>
      </c>
      <c r="G2109" t="s">
        <v>104</v>
      </c>
      <c r="H2109" t="s">
        <v>4540</v>
      </c>
      <c r="J2109" t="s">
        <v>4481</v>
      </c>
    </row>
    <row r="2110" spans="1:10" x14ac:dyDescent="0.25">
      <c r="A2110" t="s">
        <v>4164</v>
      </c>
      <c r="B2110">
        <v>2010</v>
      </c>
      <c r="C2110" s="3">
        <v>1423</v>
      </c>
      <c r="D2110" t="s">
        <v>4261</v>
      </c>
      <c r="E2110" t="s">
        <v>4239</v>
      </c>
      <c r="F2110" t="s">
        <v>184</v>
      </c>
      <c r="G2110" t="s">
        <v>104</v>
      </c>
      <c r="H2110" t="s">
        <v>4540</v>
      </c>
      <c r="J2110" t="s">
        <v>4481</v>
      </c>
    </row>
    <row r="2111" spans="1:10" x14ac:dyDescent="0.25">
      <c r="A2111" t="s">
        <v>4152</v>
      </c>
      <c r="B2111">
        <v>2010</v>
      </c>
      <c r="C2111" s="3">
        <v>1418</v>
      </c>
      <c r="D2111" t="s">
        <v>4235</v>
      </c>
      <c r="E2111" t="s">
        <v>4231</v>
      </c>
      <c r="F2111" t="s">
        <v>184</v>
      </c>
      <c r="G2111" t="s">
        <v>102</v>
      </c>
      <c r="H2111" t="s">
        <v>4438</v>
      </c>
      <c r="J2111" t="s">
        <v>4481</v>
      </c>
    </row>
    <row r="2112" spans="1:10" x14ac:dyDescent="0.25">
      <c r="A2112" t="s">
        <v>4152</v>
      </c>
      <c r="B2112">
        <v>2024</v>
      </c>
      <c r="C2112" s="3">
        <v>1418</v>
      </c>
      <c r="D2112" t="s">
        <v>4282</v>
      </c>
      <c r="E2112" t="s">
        <v>4291</v>
      </c>
      <c r="F2112" t="s">
        <v>4258</v>
      </c>
      <c r="G2112" t="s">
        <v>102</v>
      </c>
      <c r="H2112" t="s">
        <v>4432</v>
      </c>
      <c r="J2112" t="s">
        <v>4481</v>
      </c>
    </row>
    <row r="2113" spans="1:10" x14ac:dyDescent="0.25">
      <c r="A2113" t="s">
        <v>4171</v>
      </c>
      <c r="B2113">
        <v>2023</v>
      </c>
      <c r="C2113" s="3">
        <v>1418</v>
      </c>
      <c r="D2113" t="s">
        <v>4239</v>
      </c>
      <c r="E2113" t="s">
        <v>4270</v>
      </c>
      <c r="F2113" t="s">
        <v>4246</v>
      </c>
      <c r="G2113" t="s">
        <v>102</v>
      </c>
      <c r="H2113" t="s">
        <v>4432</v>
      </c>
      <c r="J2113" t="s">
        <v>4481</v>
      </c>
    </row>
    <row r="2114" spans="1:10" x14ac:dyDescent="0.25">
      <c r="A2114" t="s">
        <v>4148</v>
      </c>
      <c r="B2114">
        <v>2012</v>
      </c>
      <c r="C2114" s="3">
        <v>1415</v>
      </c>
      <c r="D2114" t="s">
        <v>4236</v>
      </c>
      <c r="E2114" t="s">
        <v>4360</v>
      </c>
      <c r="F2114" t="s">
        <v>4499</v>
      </c>
      <c r="G2114" t="s">
        <v>102</v>
      </c>
      <c r="H2114" t="s">
        <v>4432</v>
      </c>
      <c r="J2114" t="s">
        <v>4481</v>
      </c>
    </row>
    <row r="2115" spans="1:10" x14ac:dyDescent="0.25">
      <c r="A2115" t="s">
        <v>4183</v>
      </c>
      <c r="B2115">
        <v>2012</v>
      </c>
      <c r="C2115" s="3">
        <v>1415</v>
      </c>
      <c r="D2115" t="s">
        <v>4202</v>
      </c>
      <c r="E2115" t="s">
        <v>4310</v>
      </c>
      <c r="F2115" t="s">
        <v>4314</v>
      </c>
      <c r="G2115" t="s">
        <v>104</v>
      </c>
      <c r="H2115" t="s">
        <v>4425</v>
      </c>
      <c r="J2115" t="s">
        <v>4481</v>
      </c>
    </row>
    <row r="2116" spans="1:10" x14ac:dyDescent="0.25">
      <c r="A2116" t="s">
        <v>4148</v>
      </c>
      <c r="B2116">
        <v>2024</v>
      </c>
      <c r="C2116" s="3">
        <v>1414</v>
      </c>
      <c r="D2116" t="s">
        <v>4181</v>
      </c>
      <c r="E2116" t="s">
        <v>4210</v>
      </c>
      <c r="F2116" t="s">
        <v>4182</v>
      </c>
      <c r="G2116" t="s">
        <v>104</v>
      </c>
      <c r="H2116" t="s">
        <v>4425</v>
      </c>
      <c r="J2116" t="s">
        <v>4481</v>
      </c>
    </row>
    <row r="2117" spans="1:10" x14ac:dyDescent="0.25">
      <c r="A2117" t="s">
        <v>4143</v>
      </c>
      <c r="B2117">
        <v>2011</v>
      </c>
      <c r="C2117" s="3">
        <v>1413</v>
      </c>
      <c r="D2117" t="s">
        <v>4227</v>
      </c>
      <c r="E2117" t="s">
        <v>4203</v>
      </c>
      <c r="F2117" t="s">
        <v>4259</v>
      </c>
      <c r="G2117" t="s">
        <v>104</v>
      </c>
      <c r="H2117" t="s">
        <v>4540</v>
      </c>
      <c r="J2117" t="s">
        <v>4481</v>
      </c>
    </row>
    <row r="2118" spans="1:10" x14ac:dyDescent="0.25">
      <c r="A2118" t="s">
        <v>4164</v>
      </c>
      <c r="B2118">
        <v>2024</v>
      </c>
      <c r="C2118" s="3">
        <v>1410</v>
      </c>
      <c r="D2118" t="s">
        <v>4291</v>
      </c>
      <c r="E2118" t="s">
        <v>4306</v>
      </c>
      <c r="F2118" t="s">
        <v>4201</v>
      </c>
      <c r="G2118" t="s">
        <v>102</v>
      </c>
      <c r="H2118" t="s">
        <v>4432</v>
      </c>
      <c r="J2118" t="s">
        <v>4481</v>
      </c>
    </row>
    <row r="2119" spans="1:10" x14ac:dyDescent="0.25">
      <c r="A2119" t="s">
        <v>4148</v>
      </c>
      <c r="B2119">
        <v>2018</v>
      </c>
      <c r="C2119" s="3">
        <v>1410</v>
      </c>
      <c r="D2119" t="s">
        <v>4177</v>
      </c>
      <c r="E2119" t="s">
        <v>4172</v>
      </c>
      <c r="F2119" t="s">
        <v>4288</v>
      </c>
      <c r="G2119" t="s">
        <v>104</v>
      </c>
      <c r="H2119" t="s">
        <v>4147</v>
      </c>
      <c r="J2119" t="s">
        <v>4481</v>
      </c>
    </row>
    <row r="2120" spans="1:10" x14ac:dyDescent="0.25">
      <c r="A2120" t="s">
        <v>4156</v>
      </c>
      <c r="B2120">
        <v>2012</v>
      </c>
      <c r="C2120" s="3">
        <v>1410</v>
      </c>
      <c r="D2120" t="s">
        <v>4254</v>
      </c>
      <c r="E2120" t="s">
        <v>4305</v>
      </c>
      <c r="F2120" t="s">
        <v>4488</v>
      </c>
      <c r="G2120" t="s">
        <v>104</v>
      </c>
      <c r="H2120" t="s">
        <v>4147</v>
      </c>
      <c r="J2120" t="s">
        <v>4481</v>
      </c>
    </row>
    <row r="2121" spans="1:10" x14ac:dyDescent="0.25">
      <c r="A2121" t="s">
        <v>4175</v>
      </c>
      <c r="B2121">
        <v>2010</v>
      </c>
      <c r="C2121" s="3">
        <v>1410</v>
      </c>
      <c r="D2121" t="s">
        <v>4237</v>
      </c>
      <c r="E2121" t="s">
        <v>4336</v>
      </c>
      <c r="F2121" t="s">
        <v>184</v>
      </c>
      <c r="G2121" t="s">
        <v>104</v>
      </c>
      <c r="H2121" t="s">
        <v>4540</v>
      </c>
      <c r="J2121" t="s">
        <v>4481</v>
      </c>
    </row>
    <row r="2122" spans="1:10" x14ac:dyDescent="0.25">
      <c r="A2122" t="s">
        <v>4152</v>
      </c>
      <c r="B2122">
        <v>2024</v>
      </c>
      <c r="C2122" s="3">
        <v>1409</v>
      </c>
      <c r="D2122" t="s">
        <v>4245</v>
      </c>
      <c r="E2122" t="s">
        <v>4225</v>
      </c>
      <c r="F2122" t="s">
        <v>4289</v>
      </c>
      <c r="G2122" t="s">
        <v>104</v>
      </c>
      <c r="H2122" t="s">
        <v>4425</v>
      </c>
      <c r="J2122" t="s">
        <v>4481</v>
      </c>
    </row>
    <row r="2123" spans="1:10" x14ac:dyDescent="0.25">
      <c r="A2123" t="s">
        <v>4143</v>
      </c>
      <c r="B2123">
        <v>2011</v>
      </c>
      <c r="C2123" s="3">
        <v>1405</v>
      </c>
      <c r="D2123" t="s">
        <v>4173</v>
      </c>
      <c r="E2123" t="s">
        <v>4165</v>
      </c>
      <c r="F2123" t="s">
        <v>4269</v>
      </c>
      <c r="G2123" t="s">
        <v>102</v>
      </c>
      <c r="H2123" t="s">
        <v>4438</v>
      </c>
      <c r="J2123" t="s">
        <v>4481</v>
      </c>
    </row>
    <row r="2124" spans="1:10" x14ac:dyDescent="0.25">
      <c r="A2124" t="s">
        <v>4160</v>
      </c>
      <c r="B2124">
        <v>2010</v>
      </c>
      <c r="C2124" s="3">
        <v>1405</v>
      </c>
      <c r="D2124" t="s">
        <v>4169</v>
      </c>
      <c r="E2124" t="s">
        <v>4200</v>
      </c>
      <c r="F2124" t="s">
        <v>184</v>
      </c>
      <c r="G2124" t="s">
        <v>102</v>
      </c>
      <c r="H2124" t="s">
        <v>4462</v>
      </c>
      <c r="J2124" t="s">
        <v>4481</v>
      </c>
    </row>
    <row r="2125" spans="1:10" x14ac:dyDescent="0.25">
      <c r="A2125" t="s">
        <v>4175</v>
      </c>
      <c r="B2125">
        <v>2023</v>
      </c>
      <c r="C2125" s="3">
        <v>1405</v>
      </c>
      <c r="D2125" t="s">
        <v>4265</v>
      </c>
      <c r="E2125" t="s">
        <v>4236</v>
      </c>
      <c r="F2125" t="s">
        <v>4178</v>
      </c>
      <c r="G2125" t="s">
        <v>102</v>
      </c>
      <c r="H2125" t="s">
        <v>4432</v>
      </c>
      <c r="J2125" t="s">
        <v>4481</v>
      </c>
    </row>
    <row r="2126" spans="1:10" x14ac:dyDescent="0.25">
      <c r="A2126" t="s">
        <v>4164</v>
      </c>
      <c r="B2126">
        <v>2011</v>
      </c>
      <c r="C2126" s="3">
        <v>1405</v>
      </c>
      <c r="D2126" t="s">
        <v>4172</v>
      </c>
      <c r="E2126" t="s">
        <v>4217</v>
      </c>
      <c r="F2126" t="s">
        <v>4291</v>
      </c>
      <c r="G2126" t="s">
        <v>104</v>
      </c>
      <c r="H2126" t="s">
        <v>4540</v>
      </c>
      <c r="J2126" t="s">
        <v>4481</v>
      </c>
    </row>
    <row r="2127" spans="1:10" x14ac:dyDescent="0.25">
      <c r="A2127" t="s">
        <v>4152</v>
      </c>
      <c r="B2127">
        <v>2013</v>
      </c>
      <c r="C2127" s="3">
        <v>1402</v>
      </c>
      <c r="D2127" t="s">
        <v>4282</v>
      </c>
      <c r="E2127" t="s">
        <v>4357</v>
      </c>
      <c r="F2127" t="s">
        <v>4510</v>
      </c>
      <c r="G2127" t="s">
        <v>104</v>
      </c>
      <c r="H2127" t="s">
        <v>4147</v>
      </c>
      <c r="J2127" t="s">
        <v>4481</v>
      </c>
    </row>
    <row r="2128" spans="1:10" x14ac:dyDescent="0.25">
      <c r="A2128" t="s">
        <v>4143</v>
      </c>
      <c r="B2128">
        <v>2013</v>
      </c>
      <c r="C2128" s="3">
        <v>1401</v>
      </c>
      <c r="D2128" t="s">
        <v>4239</v>
      </c>
      <c r="E2128" t="s">
        <v>4282</v>
      </c>
      <c r="F2128" t="s">
        <v>4518</v>
      </c>
      <c r="G2128" t="s">
        <v>104</v>
      </c>
      <c r="H2128" t="s">
        <v>4147</v>
      </c>
      <c r="J2128" t="s">
        <v>4481</v>
      </c>
    </row>
    <row r="2129" spans="1:10" x14ac:dyDescent="0.25">
      <c r="A2129" t="s">
        <v>4171</v>
      </c>
      <c r="B2129">
        <v>2012</v>
      </c>
      <c r="C2129" s="3">
        <v>1401</v>
      </c>
      <c r="D2129" t="s">
        <v>4236</v>
      </c>
      <c r="E2129" t="s">
        <v>4206</v>
      </c>
      <c r="F2129" t="s">
        <v>4350</v>
      </c>
      <c r="G2129" t="s">
        <v>104</v>
      </c>
      <c r="H2129" t="s">
        <v>4425</v>
      </c>
      <c r="J2129" t="s">
        <v>4481</v>
      </c>
    </row>
    <row r="2130" spans="1:10" x14ac:dyDescent="0.25">
      <c r="A2130" t="s">
        <v>4160</v>
      </c>
      <c r="B2130">
        <v>2010</v>
      </c>
      <c r="C2130" s="3">
        <v>1401</v>
      </c>
      <c r="D2130" t="s">
        <v>4295</v>
      </c>
      <c r="E2130" t="s">
        <v>4329</v>
      </c>
      <c r="F2130" t="s">
        <v>184</v>
      </c>
      <c r="G2130" t="s">
        <v>104</v>
      </c>
      <c r="H2130" t="s">
        <v>4540</v>
      </c>
      <c r="J2130" t="s">
        <v>4481</v>
      </c>
    </row>
    <row r="2131" spans="1:10" x14ac:dyDescent="0.25">
      <c r="A2131" t="s">
        <v>4143</v>
      </c>
      <c r="B2131">
        <v>2023</v>
      </c>
      <c r="C2131" s="3">
        <v>1399</v>
      </c>
      <c r="D2131" t="s">
        <v>4172</v>
      </c>
      <c r="E2131" t="s">
        <v>4184</v>
      </c>
      <c r="F2131" t="s">
        <v>4154</v>
      </c>
      <c r="G2131" t="s">
        <v>102</v>
      </c>
      <c r="H2131" t="s">
        <v>4432</v>
      </c>
      <c r="J2131" t="s">
        <v>4481</v>
      </c>
    </row>
    <row r="2132" spans="1:10" x14ac:dyDescent="0.25">
      <c r="A2132" t="s">
        <v>4156</v>
      </c>
      <c r="B2132">
        <v>2023</v>
      </c>
      <c r="C2132" s="3">
        <v>1399</v>
      </c>
      <c r="D2132" t="s">
        <v>4176</v>
      </c>
      <c r="E2132" t="s">
        <v>4261</v>
      </c>
      <c r="F2132" t="s">
        <v>4289</v>
      </c>
      <c r="G2132" t="s">
        <v>104</v>
      </c>
      <c r="H2132" t="s">
        <v>4425</v>
      </c>
      <c r="J2132" t="s">
        <v>4481</v>
      </c>
    </row>
    <row r="2133" spans="1:10" x14ac:dyDescent="0.25">
      <c r="A2133" t="s">
        <v>4156</v>
      </c>
      <c r="B2133">
        <v>2010</v>
      </c>
      <c r="C2133" s="3">
        <v>1397</v>
      </c>
      <c r="D2133" t="s">
        <v>4312</v>
      </c>
      <c r="E2133" t="s">
        <v>4254</v>
      </c>
      <c r="F2133" t="s">
        <v>4176</v>
      </c>
      <c r="G2133" t="s">
        <v>102</v>
      </c>
      <c r="H2133" t="s">
        <v>4438</v>
      </c>
      <c r="J2133" t="s">
        <v>4481</v>
      </c>
    </row>
    <row r="2134" spans="1:10" x14ac:dyDescent="0.25">
      <c r="A2134" t="s">
        <v>4152</v>
      </c>
      <c r="B2134">
        <v>2011</v>
      </c>
      <c r="C2134" s="3">
        <v>1397</v>
      </c>
      <c r="D2134" t="s">
        <v>4348</v>
      </c>
      <c r="E2134" t="s">
        <v>4236</v>
      </c>
      <c r="F2134" t="s">
        <v>184</v>
      </c>
      <c r="G2134" t="s">
        <v>104</v>
      </c>
      <c r="H2134" t="s">
        <v>4540</v>
      </c>
      <c r="J2134" t="s">
        <v>4481</v>
      </c>
    </row>
    <row r="2135" spans="1:10" x14ac:dyDescent="0.25">
      <c r="A2135" t="s">
        <v>4175</v>
      </c>
      <c r="B2135">
        <v>2010</v>
      </c>
      <c r="C2135" s="3">
        <v>1396</v>
      </c>
      <c r="D2135" t="s">
        <v>4232</v>
      </c>
      <c r="E2135" t="s">
        <v>4239</v>
      </c>
      <c r="F2135" t="s">
        <v>4276</v>
      </c>
      <c r="G2135" t="s">
        <v>102</v>
      </c>
      <c r="H2135" t="s">
        <v>4438</v>
      </c>
      <c r="J2135" t="s">
        <v>4481</v>
      </c>
    </row>
    <row r="2136" spans="1:10" x14ac:dyDescent="0.25">
      <c r="A2136" t="s">
        <v>4179</v>
      </c>
      <c r="B2136">
        <v>2010</v>
      </c>
      <c r="C2136" s="3">
        <v>1396</v>
      </c>
      <c r="D2136" t="s">
        <v>4232</v>
      </c>
      <c r="E2136" t="s">
        <v>4165</v>
      </c>
      <c r="F2136" t="s">
        <v>184</v>
      </c>
      <c r="G2136" t="s">
        <v>102</v>
      </c>
      <c r="H2136" t="s">
        <v>4438</v>
      </c>
      <c r="J2136" t="s">
        <v>4481</v>
      </c>
    </row>
    <row r="2137" spans="1:10" x14ac:dyDescent="0.25">
      <c r="A2137" t="s">
        <v>4183</v>
      </c>
      <c r="B2137">
        <v>2010</v>
      </c>
      <c r="C2137" s="3">
        <v>1396</v>
      </c>
      <c r="D2137" t="s">
        <v>4239</v>
      </c>
      <c r="E2137" t="s">
        <v>4176</v>
      </c>
      <c r="F2137" t="s">
        <v>184</v>
      </c>
      <c r="G2137" t="s">
        <v>102</v>
      </c>
      <c r="H2137" t="s">
        <v>4438</v>
      </c>
      <c r="J2137" t="s">
        <v>4481</v>
      </c>
    </row>
    <row r="2138" spans="1:10" x14ac:dyDescent="0.25">
      <c r="A2138" t="s">
        <v>4156</v>
      </c>
      <c r="B2138">
        <v>2024</v>
      </c>
      <c r="C2138" s="3">
        <v>1395</v>
      </c>
      <c r="D2138" t="s">
        <v>4229</v>
      </c>
      <c r="E2138" t="s">
        <v>4265</v>
      </c>
      <c r="F2138" t="s">
        <v>4192</v>
      </c>
      <c r="G2138" t="s">
        <v>102</v>
      </c>
      <c r="H2138" t="s">
        <v>4432</v>
      </c>
      <c r="J2138" t="s">
        <v>4481</v>
      </c>
    </row>
    <row r="2139" spans="1:10" x14ac:dyDescent="0.25">
      <c r="A2139" t="s">
        <v>4148</v>
      </c>
      <c r="B2139">
        <v>2011</v>
      </c>
      <c r="C2139" s="3">
        <v>1394</v>
      </c>
      <c r="D2139" t="s">
        <v>4145</v>
      </c>
      <c r="E2139" t="s">
        <v>4274</v>
      </c>
      <c r="F2139" t="s">
        <v>184</v>
      </c>
      <c r="G2139" t="s">
        <v>102</v>
      </c>
      <c r="H2139" t="s">
        <v>4462</v>
      </c>
      <c r="J2139" t="s">
        <v>4481</v>
      </c>
    </row>
    <row r="2140" spans="1:10" x14ac:dyDescent="0.25">
      <c r="A2140" t="s">
        <v>4152</v>
      </c>
      <c r="B2140">
        <v>2018</v>
      </c>
      <c r="C2140" s="3">
        <v>1393</v>
      </c>
      <c r="D2140" t="s">
        <v>4241</v>
      </c>
      <c r="E2140" t="s">
        <v>4165</v>
      </c>
      <c r="F2140" t="s">
        <v>4145</v>
      </c>
      <c r="G2140" t="s">
        <v>104</v>
      </c>
      <c r="H2140" t="s">
        <v>4147</v>
      </c>
      <c r="J2140" t="s">
        <v>4481</v>
      </c>
    </row>
    <row r="2141" spans="1:10" x14ac:dyDescent="0.25">
      <c r="A2141" t="s">
        <v>4160</v>
      </c>
      <c r="B2141">
        <v>2023</v>
      </c>
      <c r="C2141" s="3">
        <v>1393</v>
      </c>
      <c r="D2141" t="s">
        <v>4241</v>
      </c>
      <c r="E2141" t="s">
        <v>4173</v>
      </c>
      <c r="F2141" t="s">
        <v>4196</v>
      </c>
      <c r="G2141" t="s">
        <v>104</v>
      </c>
      <c r="H2141" t="s">
        <v>4425</v>
      </c>
      <c r="J2141" t="s">
        <v>4481</v>
      </c>
    </row>
    <row r="2142" spans="1:10" x14ac:dyDescent="0.25">
      <c r="A2142" t="s">
        <v>4186</v>
      </c>
      <c r="B2142">
        <v>2011</v>
      </c>
      <c r="C2142" s="3">
        <v>1392</v>
      </c>
      <c r="D2142" t="s">
        <v>4231</v>
      </c>
      <c r="E2142" t="s">
        <v>4241</v>
      </c>
      <c r="F2142" t="s">
        <v>4165</v>
      </c>
      <c r="G2142" t="s">
        <v>102</v>
      </c>
      <c r="H2142" t="s">
        <v>4438</v>
      </c>
      <c r="J2142" t="s">
        <v>4481</v>
      </c>
    </row>
    <row r="2143" spans="1:10" x14ac:dyDescent="0.25">
      <c r="A2143" t="s">
        <v>4156</v>
      </c>
      <c r="B2143">
        <v>2009</v>
      </c>
      <c r="C2143" s="3">
        <v>1392</v>
      </c>
      <c r="D2143" t="s">
        <v>4232</v>
      </c>
      <c r="E2143" t="s">
        <v>4263</v>
      </c>
      <c r="F2143" t="s">
        <v>184</v>
      </c>
      <c r="G2143" t="s">
        <v>102</v>
      </c>
      <c r="H2143" t="s">
        <v>4438</v>
      </c>
      <c r="J2143" t="s">
        <v>4481</v>
      </c>
    </row>
    <row r="2144" spans="1:10" x14ac:dyDescent="0.25">
      <c r="A2144" t="s">
        <v>4160</v>
      </c>
      <c r="B2144">
        <v>2009</v>
      </c>
      <c r="C2144" s="3">
        <v>1392</v>
      </c>
      <c r="D2144" t="s">
        <v>4208</v>
      </c>
      <c r="E2144" t="s">
        <v>4252</v>
      </c>
      <c r="F2144" t="s">
        <v>184</v>
      </c>
      <c r="G2144" t="s">
        <v>102</v>
      </c>
      <c r="H2144" t="s">
        <v>4438</v>
      </c>
      <c r="J2144" t="s">
        <v>4481</v>
      </c>
    </row>
    <row r="2145" spans="1:10" x14ac:dyDescent="0.25">
      <c r="A2145" t="s">
        <v>4168</v>
      </c>
      <c r="B2145">
        <v>2010</v>
      </c>
      <c r="C2145" s="3">
        <v>1392</v>
      </c>
      <c r="D2145" t="s">
        <v>4357</v>
      </c>
      <c r="E2145" t="s">
        <v>4310</v>
      </c>
      <c r="F2145" t="s">
        <v>184</v>
      </c>
      <c r="G2145" t="s">
        <v>104</v>
      </c>
      <c r="H2145" t="s">
        <v>4540</v>
      </c>
      <c r="J2145" t="s">
        <v>4481</v>
      </c>
    </row>
    <row r="2146" spans="1:10" x14ac:dyDescent="0.25">
      <c r="A2146" t="s">
        <v>4148</v>
      </c>
      <c r="B2146">
        <v>2011</v>
      </c>
      <c r="C2146" s="3">
        <v>1391</v>
      </c>
      <c r="D2146" t="s">
        <v>4245</v>
      </c>
      <c r="E2146" t="s">
        <v>4263</v>
      </c>
      <c r="F2146" t="s">
        <v>4286</v>
      </c>
      <c r="G2146" t="s">
        <v>102</v>
      </c>
      <c r="H2146" t="s">
        <v>4438</v>
      </c>
      <c r="J2146" t="s">
        <v>4481</v>
      </c>
    </row>
    <row r="2147" spans="1:10" x14ac:dyDescent="0.25">
      <c r="A2147" t="s">
        <v>4148</v>
      </c>
      <c r="B2147">
        <v>2010</v>
      </c>
      <c r="C2147" s="3">
        <v>1390</v>
      </c>
      <c r="D2147" t="s">
        <v>4237</v>
      </c>
      <c r="E2147" t="s">
        <v>4188</v>
      </c>
      <c r="F2147" t="s">
        <v>184</v>
      </c>
      <c r="G2147" t="s">
        <v>102</v>
      </c>
      <c r="H2147" t="s">
        <v>4438</v>
      </c>
      <c r="J2147" t="s">
        <v>4481</v>
      </c>
    </row>
    <row r="2148" spans="1:10" x14ac:dyDescent="0.25">
      <c r="A2148" t="s">
        <v>4160</v>
      </c>
      <c r="B2148">
        <v>2011</v>
      </c>
      <c r="C2148" s="3">
        <v>1390</v>
      </c>
      <c r="D2148" t="s">
        <v>4180</v>
      </c>
      <c r="E2148" t="s">
        <v>4227</v>
      </c>
      <c r="F2148" t="s">
        <v>4274</v>
      </c>
      <c r="G2148" t="s">
        <v>104</v>
      </c>
      <c r="H2148" t="s">
        <v>4540</v>
      </c>
      <c r="J2148" t="s">
        <v>4481</v>
      </c>
    </row>
    <row r="2149" spans="1:10" x14ac:dyDescent="0.25">
      <c r="A2149" t="s">
        <v>4148</v>
      </c>
      <c r="B2149">
        <v>2013</v>
      </c>
      <c r="C2149" s="3">
        <v>1389</v>
      </c>
      <c r="D2149" t="s">
        <v>4231</v>
      </c>
      <c r="E2149" t="s">
        <v>4293</v>
      </c>
      <c r="F2149" t="s">
        <v>4534</v>
      </c>
      <c r="G2149" t="s">
        <v>104</v>
      </c>
      <c r="H2149" t="s">
        <v>4147</v>
      </c>
      <c r="J2149" t="s">
        <v>4481</v>
      </c>
    </row>
    <row r="2150" spans="1:10" x14ac:dyDescent="0.25">
      <c r="A2150" t="s">
        <v>4143</v>
      </c>
      <c r="B2150">
        <v>2010</v>
      </c>
      <c r="C2150" s="3">
        <v>1387</v>
      </c>
      <c r="D2150" t="s">
        <v>4188</v>
      </c>
      <c r="E2150" t="s">
        <v>4187</v>
      </c>
      <c r="F2150" t="s">
        <v>184</v>
      </c>
      <c r="G2150" t="s">
        <v>102</v>
      </c>
      <c r="H2150" t="s">
        <v>4438</v>
      </c>
      <c r="J2150" t="s">
        <v>4481</v>
      </c>
    </row>
    <row r="2151" spans="1:10" x14ac:dyDescent="0.25">
      <c r="A2151" t="s">
        <v>4160</v>
      </c>
      <c r="B2151">
        <v>2017</v>
      </c>
      <c r="C2151" s="3">
        <v>1387</v>
      </c>
      <c r="D2151" t="s">
        <v>4286</v>
      </c>
      <c r="E2151" t="s">
        <v>4290</v>
      </c>
      <c r="F2151" t="s">
        <v>4211</v>
      </c>
      <c r="G2151" t="s">
        <v>104</v>
      </c>
      <c r="H2151" t="s">
        <v>4147</v>
      </c>
      <c r="J2151" t="s">
        <v>4481</v>
      </c>
    </row>
    <row r="2152" spans="1:10" x14ac:dyDescent="0.25">
      <c r="A2152" t="s">
        <v>4164</v>
      </c>
      <c r="B2152">
        <v>2017</v>
      </c>
      <c r="C2152" s="3">
        <v>1385</v>
      </c>
      <c r="D2152" t="s">
        <v>4176</v>
      </c>
      <c r="E2152" t="s">
        <v>4205</v>
      </c>
      <c r="F2152" t="s">
        <v>4288</v>
      </c>
      <c r="G2152" t="s">
        <v>104</v>
      </c>
      <c r="H2152" t="s">
        <v>4147</v>
      </c>
      <c r="J2152" t="s">
        <v>4481</v>
      </c>
    </row>
    <row r="2153" spans="1:10" x14ac:dyDescent="0.25">
      <c r="A2153" t="s">
        <v>4186</v>
      </c>
      <c r="B2153">
        <v>2010</v>
      </c>
      <c r="C2153" s="3">
        <v>1384</v>
      </c>
      <c r="D2153" t="s">
        <v>4188</v>
      </c>
      <c r="E2153" t="s">
        <v>4243</v>
      </c>
      <c r="F2153" t="s">
        <v>184</v>
      </c>
      <c r="G2153" t="s">
        <v>102</v>
      </c>
      <c r="H2153" t="s">
        <v>4438</v>
      </c>
      <c r="J2153" t="s">
        <v>4481</v>
      </c>
    </row>
    <row r="2154" spans="1:10" x14ac:dyDescent="0.25">
      <c r="A2154" t="s">
        <v>4148</v>
      </c>
      <c r="B2154">
        <v>2011</v>
      </c>
      <c r="C2154" s="3">
        <v>1384</v>
      </c>
      <c r="D2154" t="s">
        <v>4231</v>
      </c>
      <c r="E2154" t="s">
        <v>4291</v>
      </c>
      <c r="F2154" t="s">
        <v>184</v>
      </c>
      <c r="G2154" t="s">
        <v>104</v>
      </c>
      <c r="H2154" t="s">
        <v>4540</v>
      </c>
      <c r="J2154" t="s">
        <v>4481</v>
      </c>
    </row>
    <row r="2155" spans="1:10" x14ac:dyDescent="0.25">
      <c r="A2155" t="s">
        <v>4156</v>
      </c>
      <c r="B2155">
        <v>2017</v>
      </c>
      <c r="C2155" s="3">
        <v>1383</v>
      </c>
      <c r="D2155" t="s">
        <v>4238</v>
      </c>
      <c r="E2155" t="s">
        <v>4205</v>
      </c>
      <c r="F2155" t="s">
        <v>4200</v>
      </c>
      <c r="G2155" t="s">
        <v>104</v>
      </c>
      <c r="H2155" t="s">
        <v>4147</v>
      </c>
      <c r="J2155" t="s">
        <v>4481</v>
      </c>
    </row>
    <row r="2156" spans="1:10" x14ac:dyDescent="0.25">
      <c r="A2156" t="s">
        <v>4186</v>
      </c>
      <c r="B2156">
        <v>2013</v>
      </c>
      <c r="C2156" s="3">
        <v>1383</v>
      </c>
      <c r="D2156" t="s">
        <v>4202</v>
      </c>
      <c r="E2156" t="s">
        <v>4202</v>
      </c>
      <c r="F2156" t="s">
        <v>4471</v>
      </c>
      <c r="G2156" t="s">
        <v>104</v>
      </c>
      <c r="H2156" t="s">
        <v>4147</v>
      </c>
      <c r="J2156" t="s">
        <v>4481</v>
      </c>
    </row>
    <row r="2157" spans="1:10" x14ac:dyDescent="0.25">
      <c r="A2157" t="s">
        <v>4175</v>
      </c>
      <c r="B2157">
        <v>2017</v>
      </c>
      <c r="C2157" s="3">
        <v>1382</v>
      </c>
      <c r="D2157" t="s">
        <v>4241</v>
      </c>
      <c r="E2157" t="s">
        <v>4199</v>
      </c>
      <c r="F2157" t="s">
        <v>4193</v>
      </c>
      <c r="G2157" t="s">
        <v>104</v>
      </c>
      <c r="H2157" t="s">
        <v>4147</v>
      </c>
      <c r="J2157" t="s">
        <v>4481</v>
      </c>
    </row>
    <row r="2158" spans="1:10" x14ac:dyDescent="0.25">
      <c r="A2158" t="s">
        <v>4164</v>
      </c>
      <c r="B2158">
        <v>2023</v>
      </c>
      <c r="C2158" s="3">
        <v>1382</v>
      </c>
      <c r="D2158" t="s">
        <v>4239</v>
      </c>
      <c r="E2158" t="s">
        <v>4239</v>
      </c>
      <c r="F2158" t="s">
        <v>4340</v>
      </c>
      <c r="G2158" t="s">
        <v>104</v>
      </c>
      <c r="H2158" t="s">
        <v>4425</v>
      </c>
      <c r="J2158" t="s">
        <v>4481</v>
      </c>
    </row>
    <row r="2159" spans="1:10" x14ac:dyDescent="0.25">
      <c r="A2159" t="s">
        <v>4152</v>
      </c>
      <c r="B2159">
        <v>2011</v>
      </c>
      <c r="C2159" s="3">
        <v>1381</v>
      </c>
      <c r="D2159" t="s">
        <v>4291</v>
      </c>
      <c r="E2159" t="s">
        <v>4222</v>
      </c>
      <c r="F2159" t="s">
        <v>4218</v>
      </c>
      <c r="G2159" t="s">
        <v>102</v>
      </c>
      <c r="H2159" t="s">
        <v>4438</v>
      </c>
      <c r="J2159" t="s">
        <v>4481</v>
      </c>
    </row>
    <row r="2160" spans="1:10" x14ac:dyDescent="0.25">
      <c r="A2160" t="s">
        <v>4183</v>
      </c>
      <c r="B2160">
        <v>2017</v>
      </c>
      <c r="C2160" s="3">
        <v>1381</v>
      </c>
      <c r="D2160" t="s">
        <v>4240</v>
      </c>
      <c r="E2160" t="s">
        <v>4199</v>
      </c>
      <c r="F2160" t="s">
        <v>4267</v>
      </c>
      <c r="G2160" t="s">
        <v>104</v>
      </c>
      <c r="H2160" t="s">
        <v>4147</v>
      </c>
      <c r="J2160" t="s">
        <v>4481</v>
      </c>
    </row>
    <row r="2161" spans="1:10" x14ac:dyDescent="0.25">
      <c r="A2161" t="s">
        <v>4168</v>
      </c>
      <c r="B2161">
        <v>2011</v>
      </c>
      <c r="C2161" s="3">
        <v>1381</v>
      </c>
      <c r="D2161" t="s">
        <v>4210</v>
      </c>
      <c r="E2161" t="s">
        <v>4229</v>
      </c>
      <c r="F2161" t="s">
        <v>4274</v>
      </c>
      <c r="G2161" t="s">
        <v>104</v>
      </c>
      <c r="H2161" t="s">
        <v>4540</v>
      </c>
      <c r="J2161" t="s">
        <v>4481</v>
      </c>
    </row>
    <row r="2162" spans="1:10" x14ac:dyDescent="0.25">
      <c r="A2162" t="s">
        <v>4168</v>
      </c>
      <c r="B2162">
        <v>2017</v>
      </c>
      <c r="C2162" s="3">
        <v>1380</v>
      </c>
      <c r="D2162" t="s">
        <v>4232</v>
      </c>
      <c r="E2162" t="s">
        <v>4245</v>
      </c>
      <c r="F2162" t="s">
        <v>4268</v>
      </c>
      <c r="G2162" t="s">
        <v>104</v>
      </c>
      <c r="H2162" t="s">
        <v>4147</v>
      </c>
      <c r="J2162" t="s">
        <v>4481</v>
      </c>
    </row>
    <row r="2163" spans="1:10" x14ac:dyDescent="0.25">
      <c r="A2163" t="s">
        <v>4171</v>
      </c>
      <c r="B2163">
        <v>2023</v>
      </c>
      <c r="C2163" s="3">
        <v>1380</v>
      </c>
      <c r="D2163" t="s">
        <v>4245</v>
      </c>
      <c r="E2163" t="s">
        <v>4261</v>
      </c>
      <c r="F2163" t="s">
        <v>4209</v>
      </c>
      <c r="G2163" t="s">
        <v>104</v>
      </c>
      <c r="H2163" t="s">
        <v>4425</v>
      </c>
      <c r="J2163" t="s">
        <v>4481</v>
      </c>
    </row>
    <row r="2164" spans="1:10" x14ac:dyDescent="0.25">
      <c r="A2164" t="s">
        <v>4171</v>
      </c>
      <c r="B2164">
        <v>2017</v>
      </c>
      <c r="C2164" s="3">
        <v>1379</v>
      </c>
      <c r="D2164" t="s">
        <v>4188</v>
      </c>
      <c r="E2164" t="s">
        <v>4223</v>
      </c>
      <c r="F2164" t="s">
        <v>4182</v>
      </c>
      <c r="G2164" t="s">
        <v>104</v>
      </c>
      <c r="H2164" t="s">
        <v>4147</v>
      </c>
      <c r="J2164" t="s">
        <v>4481</v>
      </c>
    </row>
    <row r="2165" spans="1:10" x14ac:dyDescent="0.25">
      <c r="A2165" t="s">
        <v>4148</v>
      </c>
      <c r="B2165">
        <v>2012</v>
      </c>
      <c r="C2165" s="3">
        <v>1378</v>
      </c>
      <c r="D2165" t="s">
        <v>4261</v>
      </c>
      <c r="E2165" t="s">
        <v>4274</v>
      </c>
      <c r="F2165" t="s">
        <v>4187</v>
      </c>
      <c r="G2165" t="s">
        <v>104</v>
      </c>
      <c r="H2165" t="s">
        <v>4540</v>
      </c>
      <c r="J2165" t="s">
        <v>4481</v>
      </c>
    </row>
    <row r="2166" spans="1:10" x14ac:dyDescent="0.25">
      <c r="A2166" t="s">
        <v>4143</v>
      </c>
      <c r="B2166">
        <v>2011</v>
      </c>
      <c r="C2166" s="3">
        <v>1377</v>
      </c>
      <c r="D2166" t="s">
        <v>4291</v>
      </c>
      <c r="E2166" t="s">
        <v>4286</v>
      </c>
      <c r="F2166" t="s">
        <v>184</v>
      </c>
      <c r="G2166" t="s">
        <v>102</v>
      </c>
      <c r="H2166" t="s">
        <v>4462</v>
      </c>
      <c r="J2166" t="s">
        <v>4481</v>
      </c>
    </row>
    <row r="2167" spans="1:10" x14ac:dyDescent="0.25">
      <c r="A2167" t="s">
        <v>4160</v>
      </c>
      <c r="B2167">
        <v>2022</v>
      </c>
      <c r="C2167" s="3">
        <v>1377</v>
      </c>
      <c r="D2167" t="s">
        <v>4177</v>
      </c>
      <c r="E2167" t="s">
        <v>4227</v>
      </c>
      <c r="F2167" t="s">
        <v>4285</v>
      </c>
      <c r="G2167" t="s">
        <v>102</v>
      </c>
      <c r="H2167" t="s">
        <v>4432</v>
      </c>
      <c r="J2167" t="s">
        <v>4481</v>
      </c>
    </row>
    <row r="2168" spans="1:10" x14ac:dyDescent="0.25">
      <c r="A2168" t="s">
        <v>4148</v>
      </c>
      <c r="B2168">
        <v>2023</v>
      </c>
      <c r="C2168" s="3">
        <v>1376</v>
      </c>
      <c r="D2168" t="s">
        <v>4261</v>
      </c>
      <c r="E2168" t="s">
        <v>4223</v>
      </c>
      <c r="F2168" t="s">
        <v>4157</v>
      </c>
      <c r="G2168" t="s">
        <v>102</v>
      </c>
      <c r="H2168" t="s">
        <v>4432</v>
      </c>
      <c r="J2168" t="s">
        <v>4481</v>
      </c>
    </row>
    <row r="2169" spans="1:10" x14ac:dyDescent="0.25">
      <c r="A2169" t="s">
        <v>4183</v>
      </c>
      <c r="B2169">
        <v>2011</v>
      </c>
      <c r="C2169" s="3">
        <v>1375</v>
      </c>
      <c r="D2169" t="s">
        <v>4202</v>
      </c>
      <c r="E2169" t="s">
        <v>4291</v>
      </c>
      <c r="F2169" t="s">
        <v>4295</v>
      </c>
      <c r="G2169" t="s">
        <v>102</v>
      </c>
      <c r="H2169" t="s">
        <v>4438</v>
      </c>
      <c r="J2169" t="s">
        <v>4481</v>
      </c>
    </row>
    <row r="2170" spans="1:10" x14ac:dyDescent="0.25">
      <c r="A2170" t="s">
        <v>4156</v>
      </c>
      <c r="B2170">
        <v>2010</v>
      </c>
      <c r="C2170" s="3">
        <v>1375</v>
      </c>
      <c r="D2170" t="s">
        <v>4192</v>
      </c>
      <c r="E2170" t="s">
        <v>4176</v>
      </c>
      <c r="F2170" t="s">
        <v>184</v>
      </c>
      <c r="G2170" t="s">
        <v>102</v>
      </c>
      <c r="H2170" t="s">
        <v>4462</v>
      </c>
      <c r="J2170" t="s">
        <v>4481</v>
      </c>
    </row>
    <row r="2171" spans="1:10" x14ac:dyDescent="0.25">
      <c r="A2171" t="s">
        <v>4179</v>
      </c>
      <c r="B2171">
        <v>2014</v>
      </c>
      <c r="C2171" s="3">
        <v>1375</v>
      </c>
      <c r="D2171" t="s">
        <v>4181</v>
      </c>
      <c r="E2171" t="s">
        <v>4370</v>
      </c>
      <c r="F2171" t="s">
        <v>4145</v>
      </c>
      <c r="G2171" t="s">
        <v>102</v>
      </c>
      <c r="H2171" t="s">
        <v>4432</v>
      </c>
      <c r="J2171" t="s">
        <v>4481</v>
      </c>
    </row>
    <row r="2172" spans="1:10" x14ac:dyDescent="0.25">
      <c r="A2172" t="s">
        <v>4156</v>
      </c>
      <c r="B2172">
        <v>2022</v>
      </c>
      <c r="C2172" s="3">
        <v>1374</v>
      </c>
      <c r="D2172" t="s">
        <v>4188</v>
      </c>
      <c r="E2172" t="s">
        <v>4173</v>
      </c>
      <c r="F2172" t="s">
        <v>4182</v>
      </c>
      <c r="G2172" t="s">
        <v>102</v>
      </c>
      <c r="H2172" t="s">
        <v>4432</v>
      </c>
      <c r="J2172" t="s">
        <v>4481</v>
      </c>
    </row>
    <row r="2173" spans="1:10" x14ac:dyDescent="0.25">
      <c r="A2173" t="s">
        <v>4168</v>
      </c>
      <c r="B2173">
        <v>2010</v>
      </c>
      <c r="C2173" s="3">
        <v>1370</v>
      </c>
      <c r="D2173" t="s">
        <v>4173</v>
      </c>
      <c r="E2173" t="s">
        <v>184</v>
      </c>
      <c r="F2173" t="s">
        <v>184</v>
      </c>
      <c r="G2173" t="s">
        <v>102</v>
      </c>
      <c r="H2173" t="s">
        <v>4462</v>
      </c>
      <c r="J2173" t="s">
        <v>4481</v>
      </c>
    </row>
    <row r="2174" spans="1:10" x14ac:dyDescent="0.25">
      <c r="A2174" t="s">
        <v>4183</v>
      </c>
      <c r="B2174">
        <v>2014</v>
      </c>
      <c r="C2174" s="3">
        <v>1370</v>
      </c>
      <c r="D2174" t="s">
        <v>4154</v>
      </c>
      <c r="E2174" t="s">
        <v>4257</v>
      </c>
      <c r="F2174" t="s">
        <v>4150</v>
      </c>
      <c r="G2174" t="s">
        <v>102</v>
      </c>
      <c r="H2174" t="s">
        <v>4432</v>
      </c>
      <c r="J2174" t="s">
        <v>4481</v>
      </c>
    </row>
    <row r="2175" spans="1:10" x14ac:dyDescent="0.25">
      <c r="A2175" t="s">
        <v>4179</v>
      </c>
      <c r="B2175">
        <v>2017</v>
      </c>
      <c r="C2175" s="3">
        <v>1370</v>
      </c>
      <c r="D2175" t="s">
        <v>4274</v>
      </c>
      <c r="E2175" t="s">
        <v>4235</v>
      </c>
      <c r="F2175" t="s">
        <v>4182</v>
      </c>
      <c r="G2175" t="s">
        <v>104</v>
      </c>
      <c r="H2175" t="s">
        <v>4147</v>
      </c>
      <c r="J2175" t="s">
        <v>4481</v>
      </c>
    </row>
    <row r="2176" spans="1:10" x14ac:dyDescent="0.25">
      <c r="A2176" t="s">
        <v>4175</v>
      </c>
      <c r="B2176">
        <v>2023</v>
      </c>
      <c r="C2176" s="3">
        <v>1370</v>
      </c>
      <c r="D2176" t="s">
        <v>4205</v>
      </c>
      <c r="E2176" t="s">
        <v>4195</v>
      </c>
      <c r="F2176" t="s">
        <v>4196</v>
      </c>
      <c r="G2176" t="s">
        <v>104</v>
      </c>
      <c r="H2176" t="s">
        <v>4425</v>
      </c>
      <c r="J2176" t="s">
        <v>4481</v>
      </c>
    </row>
    <row r="2177" spans="1:10" x14ac:dyDescent="0.25">
      <c r="A2177" t="s">
        <v>4168</v>
      </c>
      <c r="B2177">
        <v>2012</v>
      </c>
      <c r="C2177" s="3">
        <v>1370</v>
      </c>
      <c r="D2177" t="s">
        <v>4265</v>
      </c>
      <c r="E2177" t="s">
        <v>4307</v>
      </c>
      <c r="F2177" t="s">
        <v>4450</v>
      </c>
      <c r="G2177" t="s">
        <v>104</v>
      </c>
      <c r="H2177" t="s">
        <v>4425</v>
      </c>
      <c r="J2177" t="s">
        <v>4481</v>
      </c>
    </row>
    <row r="2178" spans="1:10" x14ac:dyDescent="0.25">
      <c r="A2178" t="s">
        <v>4156</v>
      </c>
      <c r="B2178">
        <v>2011</v>
      </c>
      <c r="C2178" s="3">
        <v>1370</v>
      </c>
      <c r="D2178" t="s">
        <v>4295</v>
      </c>
      <c r="E2178" t="s">
        <v>4274</v>
      </c>
      <c r="F2178" t="s">
        <v>4293</v>
      </c>
      <c r="G2178" t="s">
        <v>104</v>
      </c>
      <c r="H2178" t="s">
        <v>4540</v>
      </c>
      <c r="J2178" t="s">
        <v>4481</v>
      </c>
    </row>
    <row r="2179" spans="1:10" x14ac:dyDescent="0.25">
      <c r="A2179" t="s">
        <v>4168</v>
      </c>
      <c r="B2179">
        <v>2023</v>
      </c>
      <c r="C2179" s="3">
        <v>1369</v>
      </c>
      <c r="D2179" t="s">
        <v>4274</v>
      </c>
      <c r="E2179" t="s">
        <v>4286</v>
      </c>
      <c r="F2179" t="s">
        <v>4292</v>
      </c>
      <c r="G2179" t="s">
        <v>104</v>
      </c>
      <c r="H2179" t="s">
        <v>4425</v>
      </c>
      <c r="J2179" t="s">
        <v>4481</v>
      </c>
    </row>
    <row r="2180" spans="1:10" x14ac:dyDescent="0.25">
      <c r="A2180" t="s">
        <v>4183</v>
      </c>
      <c r="B2180">
        <v>2013</v>
      </c>
      <c r="C2180" s="3">
        <v>1368</v>
      </c>
      <c r="D2180" t="s">
        <v>4180</v>
      </c>
      <c r="E2180" t="s">
        <v>4295</v>
      </c>
      <c r="F2180" t="s">
        <v>4422</v>
      </c>
      <c r="G2180" t="s">
        <v>104</v>
      </c>
      <c r="H2180" t="s">
        <v>4147</v>
      </c>
      <c r="J2180" t="s">
        <v>4481</v>
      </c>
    </row>
    <row r="2181" spans="1:10" x14ac:dyDescent="0.25">
      <c r="A2181" t="s">
        <v>4179</v>
      </c>
      <c r="B2181">
        <v>2023</v>
      </c>
      <c r="C2181" s="3">
        <v>1368</v>
      </c>
      <c r="D2181" t="s">
        <v>4269</v>
      </c>
      <c r="E2181" t="s">
        <v>4260</v>
      </c>
      <c r="F2181" t="s">
        <v>4320</v>
      </c>
      <c r="G2181" t="s">
        <v>104</v>
      </c>
      <c r="H2181" t="s">
        <v>4425</v>
      </c>
      <c r="J2181" t="s">
        <v>4481</v>
      </c>
    </row>
    <row r="2182" spans="1:10" x14ac:dyDescent="0.25">
      <c r="A2182" t="s">
        <v>4143</v>
      </c>
      <c r="B2182">
        <v>2012</v>
      </c>
      <c r="C2182" s="3">
        <v>1368</v>
      </c>
      <c r="D2182" t="s">
        <v>4274</v>
      </c>
      <c r="E2182" t="s">
        <v>4223</v>
      </c>
      <c r="F2182" t="s">
        <v>4229</v>
      </c>
      <c r="G2182" t="s">
        <v>104</v>
      </c>
      <c r="H2182" t="s">
        <v>4540</v>
      </c>
      <c r="J2182" t="s">
        <v>4481</v>
      </c>
    </row>
    <row r="2183" spans="1:10" x14ac:dyDescent="0.25">
      <c r="A2183" t="s">
        <v>4179</v>
      </c>
      <c r="B2183">
        <v>2013</v>
      </c>
      <c r="C2183" s="3">
        <v>1365</v>
      </c>
      <c r="D2183" t="s">
        <v>4188</v>
      </c>
      <c r="E2183" t="s">
        <v>4218</v>
      </c>
      <c r="F2183" t="s">
        <v>4384</v>
      </c>
      <c r="G2183" t="s">
        <v>104</v>
      </c>
      <c r="H2183" t="s">
        <v>4147</v>
      </c>
      <c r="J2183" t="s">
        <v>4481</v>
      </c>
    </row>
    <row r="2184" spans="1:10" x14ac:dyDescent="0.25">
      <c r="A2184" t="s">
        <v>4156</v>
      </c>
      <c r="B2184">
        <v>2012</v>
      </c>
      <c r="C2184" s="3">
        <v>1363</v>
      </c>
      <c r="D2184" t="s">
        <v>4190</v>
      </c>
      <c r="E2184" t="s">
        <v>4153</v>
      </c>
      <c r="F2184" t="s">
        <v>4446</v>
      </c>
      <c r="G2184" t="s">
        <v>104</v>
      </c>
      <c r="H2184" t="s">
        <v>4425</v>
      </c>
      <c r="J2184" t="s">
        <v>4481</v>
      </c>
    </row>
    <row r="2185" spans="1:10" x14ac:dyDescent="0.25">
      <c r="A2185" t="s">
        <v>4164</v>
      </c>
      <c r="B2185">
        <v>2022</v>
      </c>
      <c r="C2185" s="3">
        <v>1362</v>
      </c>
      <c r="D2185" t="s">
        <v>4232</v>
      </c>
      <c r="E2185" t="s">
        <v>4210</v>
      </c>
      <c r="F2185" t="s">
        <v>4287</v>
      </c>
      <c r="G2185" t="s">
        <v>102</v>
      </c>
      <c r="H2185" t="s">
        <v>4432</v>
      </c>
      <c r="J2185" t="s">
        <v>4481</v>
      </c>
    </row>
    <row r="2186" spans="1:10" x14ac:dyDescent="0.25">
      <c r="A2186" t="s">
        <v>4143</v>
      </c>
      <c r="B2186">
        <v>2012</v>
      </c>
      <c r="C2186" s="3">
        <v>1362</v>
      </c>
      <c r="D2186" t="s">
        <v>4284</v>
      </c>
      <c r="E2186" t="s">
        <v>4362</v>
      </c>
      <c r="F2186" t="s">
        <v>4509</v>
      </c>
      <c r="G2186" t="s">
        <v>102</v>
      </c>
      <c r="H2186" t="s">
        <v>4432</v>
      </c>
      <c r="J2186" t="s">
        <v>4481</v>
      </c>
    </row>
    <row r="2187" spans="1:10" x14ac:dyDescent="0.25">
      <c r="A2187" t="s">
        <v>4152</v>
      </c>
      <c r="B2187">
        <v>2014</v>
      </c>
      <c r="C2187" s="3">
        <v>1362</v>
      </c>
      <c r="D2187" t="s">
        <v>4245</v>
      </c>
      <c r="E2187" t="s">
        <v>4235</v>
      </c>
      <c r="F2187" t="s">
        <v>4242</v>
      </c>
      <c r="G2187" t="s">
        <v>104</v>
      </c>
      <c r="H2187" t="s">
        <v>4147</v>
      </c>
      <c r="J2187" t="s">
        <v>4481</v>
      </c>
    </row>
    <row r="2188" spans="1:10" x14ac:dyDescent="0.25">
      <c r="A2188" t="s">
        <v>4168</v>
      </c>
      <c r="B2188">
        <v>2022</v>
      </c>
      <c r="C2188" s="3">
        <v>1361</v>
      </c>
      <c r="D2188" t="s">
        <v>4239</v>
      </c>
      <c r="E2188" t="s">
        <v>4172</v>
      </c>
      <c r="F2188" t="s">
        <v>4247</v>
      </c>
      <c r="G2188" t="s">
        <v>102</v>
      </c>
      <c r="H2188" t="s">
        <v>4432</v>
      </c>
      <c r="J2188" t="s">
        <v>4481</v>
      </c>
    </row>
    <row r="2189" spans="1:10" x14ac:dyDescent="0.25">
      <c r="A2189" t="s">
        <v>4171</v>
      </c>
      <c r="B2189">
        <v>2011</v>
      </c>
      <c r="C2189" s="3">
        <v>1361</v>
      </c>
      <c r="D2189" t="s">
        <v>4232</v>
      </c>
      <c r="E2189" t="s">
        <v>4307</v>
      </c>
      <c r="F2189" t="s">
        <v>4447</v>
      </c>
      <c r="G2189" t="s">
        <v>104</v>
      </c>
      <c r="H2189" t="s">
        <v>4540</v>
      </c>
      <c r="J2189" t="s">
        <v>4481</v>
      </c>
    </row>
    <row r="2190" spans="1:10" x14ac:dyDescent="0.25">
      <c r="A2190" t="s">
        <v>4175</v>
      </c>
      <c r="B2190">
        <v>2011</v>
      </c>
      <c r="C2190" s="3">
        <v>1361</v>
      </c>
      <c r="D2190" t="s">
        <v>4306</v>
      </c>
      <c r="E2190" t="s">
        <v>4361</v>
      </c>
      <c r="F2190" t="s">
        <v>4294</v>
      </c>
      <c r="G2190" t="s">
        <v>104</v>
      </c>
      <c r="H2190" t="s">
        <v>4540</v>
      </c>
      <c r="J2190" t="s">
        <v>4481</v>
      </c>
    </row>
    <row r="2191" spans="1:10" x14ac:dyDescent="0.25">
      <c r="A2191" t="s">
        <v>4148</v>
      </c>
      <c r="B2191">
        <v>2025</v>
      </c>
      <c r="C2191" s="3">
        <v>1358</v>
      </c>
      <c r="D2191" t="s">
        <v>4176</v>
      </c>
      <c r="E2191" t="s">
        <v>4220</v>
      </c>
      <c r="F2191" t="s">
        <v>4300</v>
      </c>
      <c r="G2191" t="s">
        <v>102</v>
      </c>
      <c r="H2191" t="s">
        <v>4432</v>
      </c>
      <c r="J2191" t="s">
        <v>4481</v>
      </c>
    </row>
    <row r="2192" spans="1:10" x14ac:dyDescent="0.25">
      <c r="A2192" t="s">
        <v>4171</v>
      </c>
      <c r="B2192">
        <v>2010</v>
      </c>
      <c r="C2192" s="3">
        <v>1357</v>
      </c>
      <c r="D2192" t="s">
        <v>184</v>
      </c>
      <c r="E2192" t="s">
        <v>184</v>
      </c>
      <c r="F2192" t="s">
        <v>184</v>
      </c>
      <c r="G2192" t="s">
        <v>102</v>
      </c>
      <c r="H2192" t="s">
        <v>4462</v>
      </c>
      <c r="J2192" t="s">
        <v>4481</v>
      </c>
    </row>
    <row r="2193" spans="1:10" x14ac:dyDescent="0.25">
      <c r="A2193" t="s">
        <v>4156</v>
      </c>
      <c r="B2193">
        <v>2014</v>
      </c>
      <c r="C2193" s="3">
        <v>1357</v>
      </c>
      <c r="D2193" t="s">
        <v>4261</v>
      </c>
      <c r="E2193" t="s">
        <v>4184</v>
      </c>
      <c r="F2193" t="s">
        <v>4157</v>
      </c>
      <c r="G2193" t="s">
        <v>102</v>
      </c>
      <c r="H2193" t="s">
        <v>4432</v>
      </c>
      <c r="J2193" t="s">
        <v>4481</v>
      </c>
    </row>
    <row r="2194" spans="1:10" x14ac:dyDescent="0.25">
      <c r="A2194" t="s">
        <v>4175</v>
      </c>
      <c r="B2194">
        <v>2011</v>
      </c>
      <c r="C2194" s="3">
        <v>1355</v>
      </c>
      <c r="D2194" t="s">
        <v>4290</v>
      </c>
      <c r="E2194" t="s">
        <v>4218</v>
      </c>
      <c r="F2194" t="s">
        <v>4242</v>
      </c>
      <c r="G2194" t="s">
        <v>102</v>
      </c>
      <c r="H2194" t="s">
        <v>4438</v>
      </c>
      <c r="J2194" t="s">
        <v>4481</v>
      </c>
    </row>
    <row r="2195" spans="1:10" x14ac:dyDescent="0.25">
      <c r="A2195" t="s">
        <v>4164</v>
      </c>
      <c r="B2195">
        <v>2010</v>
      </c>
      <c r="C2195" s="3">
        <v>1354</v>
      </c>
      <c r="D2195" t="s">
        <v>4291</v>
      </c>
      <c r="E2195" t="s">
        <v>184</v>
      </c>
      <c r="F2195" t="s">
        <v>184</v>
      </c>
      <c r="G2195" t="s">
        <v>102</v>
      </c>
      <c r="H2195" t="s">
        <v>4462</v>
      </c>
      <c r="J2195" t="s">
        <v>4481</v>
      </c>
    </row>
    <row r="2196" spans="1:10" x14ac:dyDescent="0.25">
      <c r="A2196" t="s">
        <v>4152</v>
      </c>
      <c r="B2196">
        <v>2013</v>
      </c>
      <c r="C2196" s="3">
        <v>1354</v>
      </c>
      <c r="D2196" t="s">
        <v>4244</v>
      </c>
      <c r="E2196" t="s">
        <v>4240</v>
      </c>
      <c r="F2196" t="s">
        <v>4304</v>
      </c>
      <c r="G2196" t="s">
        <v>104</v>
      </c>
      <c r="H2196" t="s">
        <v>4425</v>
      </c>
      <c r="J2196" t="s">
        <v>4481</v>
      </c>
    </row>
    <row r="2197" spans="1:10" x14ac:dyDescent="0.25">
      <c r="A2197" t="s">
        <v>4168</v>
      </c>
      <c r="B2197">
        <v>2011</v>
      </c>
      <c r="C2197" s="3">
        <v>1353</v>
      </c>
      <c r="D2197" t="s">
        <v>4173</v>
      </c>
      <c r="E2197" t="s">
        <v>4181</v>
      </c>
      <c r="F2197" t="s">
        <v>4299</v>
      </c>
      <c r="G2197" t="s">
        <v>102</v>
      </c>
      <c r="H2197" t="s">
        <v>4438</v>
      </c>
      <c r="J2197" t="s">
        <v>4481</v>
      </c>
    </row>
    <row r="2198" spans="1:10" x14ac:dyDescent="0.25">
      <c r="A2198" t="s">
        <v>4152</v>
      </c>
      <c r="B2198">
        <v>2025</v>
      </c>
      <c r="C2198" s="3">
        <v>1353</v>
      </c>
      <c r="D2198" t="s">
        <v>4254</v>
      </c>
      <c r="E2198" t="s">
        <v>4283</v>
      </c>
      <c r="F2198" t="s">
        <v>4306</v>
      </c>
      <c r="G2198" t="s">
        <v>102</v>
      </c>
      <c r="H2198" t="s">
        <v>4432</v>
      </c>
      <c r="J2198" t="s">
        <v>4481</v>
      </c>
    </row>
    <row r="2199" spans="1:10" x14ac:dyDescent="0.25">
      <c r="A2199" t="s">
        <v>4156</v>
      </c>
      <c r="B2199">
        <v>2013</v>
      </c>
      <c r="C2199" s="3">
        <v>1352</v>
      </c>
      <c r="D2199" t="s">
        <v>4176</v>
      </c>
      <c r="E2199" t="s">
        <v>4149</v>
      </c>
      <c r="F2199" t="s">
        <v>4273</v>
      </c>
      <c r="G2199" t="s">
        <v>104</v>
      </c>
      <c r="H2199" t="s">
        <v>4147</v>
      </c>
      <c r="J2199" t="s">
        <v>4481</v>
      </c>
    </row>
    <row r="2200" spans="1:10" x14ac:dyDescent="0.25">
      <c r="A2200" t="s">
        <v>4164</v>
      </c>
      <c r="B2200">
        <v>2011</v>
      </c>
      <c r="C2200" s="3">
        <v>1350</v>
      </c>
      <c r="D2200" t="s">
        <v>4188</v>
      </c>
      <c r="E2200" t="s">
        <v>4187</v>
      </c>
      <c r="F2200" t="s">
        <v>4329</v>
      </c>
      <c r="G2200" t="s">
        <v>102</v>
      </c>
      <c r="H2200" t="s">
        <v>4438</v>
      </c>
      <c r="J2200" t="s">
        <v>4481</v>
      </c>
    </row>
    <row r="2201" spans="1:10" x14ac:dyDescent="0.25">
      <c r="A2201" t="s">
        <v>4183</v>
      </c>
      <c r="B2201">
        <v>2023</v>
      </c>
      <c r="C2201" s="3">
        <v>1350</v>
      </c>
      <c r="D2201" t="s">
        <v>4235</v>
      </c>
      <c r="E2201" t="s">
        <v>4173</v>
      </c>
      <c r="F2201" t="s">
        <v>4276</v>
      </c>
      <c r="G2201" t="s">
        <v>104</v>
      </c>
      <c r="H2201" t="s">
        <v>4425</v>
      </c>
      <c r="J2201" t="s">
        <v>4481</v>
      </c>
    </row>
    <row r="2202" spans="1:10" x14ac:dyDescent="0.25">
      <c r="A2202" t="s">
        <v>4160</v>
      </c>
      <c r="B2202">
        <v>2011</v>
      </c>
      <c r="C2202" s="3">
        <v>1349</v>
      </c>
      <c r="D2202" t="s">
        <v>4223</v>
      </c>
      <c r="E2202" t="s">
        <v>4241</v>
      </c>
      <c r="F2202" t="s">
        <v>4264</v>
      </c>
      <c r="G2202" t="s">
        <v>102</v>
      </c>
      <c r="H2202" t="s">
        <v>4438</v>
      </c>
      <c r="J2202" t="s">
        <v>4481</v>
      </c>
    </row>
    <row r="2203" spans="1:10" x14ac:dyDescent="0.25">
      <c r="A2203" t="s">
        <v>4179</v>
      </c>
      <c r="B2203">
        <v>2011</v>
      </c>
      <c r="C2203" s="3">
        <v>1349</v>
      </c>
      <c r="D2203" t="s">
        <v>4248</v>
      </c>
      <c r="E2203" t="s">
        <v>4283</v>
      </c>
      <c r="F2203" t="s">
        <v>4371</v>
      </c>
      <c r="G2203" t="s">
        <v>102</v>
      </c>
      <c r="H2203" t="s">
        <v>4438</v>
      </c>
      <c r="J2203" t="s">
        <v>4481</v>
      </c>
    </row>
    <row r="2204" spans="1:10" x14ac:dyDescent="0.25">
      <c r="A2204" t="s">
        <v>4171</v>
      </c>
      <c r="B2204">
        <v>2022</v>
      </c>
      <c r="C2204" s="3">
        <v>1349</v>
      </c>
      <c r="D2204" t="s">
        <v>4165</v>
      </c>
      <c r="E2204" t="s">
        <v>4241</v>
      </c>
      <c r="F2204" t="s">
        <v>4246</v>
      </c>
      <c r="G2204" t="s">
        <v>102</v>
      </c>
      <c r="H2204" t="s">
        <v>4432</v>
      </c>
      <c r="J2204" t="s">
        <v>4481</v>
      </c>
    </row>
    <row r="2205" spans="1:10" x14ac:dyDescent="0.25">
      <c r="A2205" t="s">
        <v>4143</v>
      </c>
      <c r="B2205">
        <v>2023</v>
      </c>
      <c r="C2205" s="3">
        <v>1349</v>
      </c>
      <c r="D2205" t="s">
        <v>4239</v>
      </c>
      <c r="E2205" t="s">
        <v>4230</v>
      </c>
      <c r="F2205" t="s">
        <v>4292</v>
      </c>
      <c r="G2205" t="s">
        <v>104</v>
      </c>
      <c r="H2205" t="s">
        <v>4425</v>
      </c>
      <c r="J2205" t="s">
        <v>4481</v>
      </c>
    </row>
    <row r="2206" spans="1:10" x14ac:dyDescent="0.25">
      <c r="A2206" t="s">
        <v>4152</v>
      </c>
      <c r="B2206">
        <v>2011</v>
      </c>
      <c r="C2206" s="3">
        <v>1348</v>
      </c>
      <c r="D2206" t="s">
        <v>4237</v>
      </c>
      <c r="E2206" t="s">
        <v>4153</v>
      </c>
      <c r="F2206" t="s">
        <v>184</v>
      </c>
      <c r="G2206" t="s">
        <v>102</v>
      </c>
      <c r="H2206" t="s">
        <v>4462</v>
      </c>
      <c r="J2206" t="s">
        <v>4481</v>
      </c>
    </row>
    <row r="2207" spans="1:10" x14ac:dyDescent="0.25">
      <c r="A2207" t="s">
        <v>4186</v>
      </c>
      <c r="B2207">
        <v>2012</v>
      </c>
      <c r="C2207" s="3">
        <v>1348</v>
      </c>
      <c r="D2207" t="s">
        <v>4180</v>
      </c>
      <c r="E2207" t="s">
        <v>4349</v>
      </c>
      <c r="F2207" t="s">
        <v>4483</v>
      </c>
      <c r="G2207" t="s">
        <v>102</v>
      </c>
      <c r="H2207" t="s">
        <v>4432</v>
      </c>
      <c r="J2207" t="s">
        <v>4481</v>
      </c>
    </row>
    <row r="2208" spans="1:10" x14ac:dyDescent="0.25">
      <c r="A2208" t="s">
        <v>4152</v>
      </c>
      <c r="B2208">
        <v>2012</v>
      </c>
      <c r="C2208" s="3">
        <v>1348</v>
      </c>
      <c r="D2208" t="s">
        <v>4295</v>
      </c>
      <c r="E2208" t="s">
        <v>4283</v>
      </c>
      <c r="F2208" t="s">
        <v>4294</v>
      </c>
      <c r="G2208" t="s">
        <v>104</v>
      </c>
      <c r="H2208" t="s">
        <v>4540</v>
      </c>
      <c r="J2208" t="s">
        <v>4481</v>
      </c>
    </row>
    <row r="2209" spans="1:10" x14ac:dyDescent="0.25">
      <c r="A2209" t="s">
        <v>4152</v>
      </c>
      <c r="B2209">
        <v>2023</v>
      </c>
      <c r="C2209" s="3">
        <v>1347</v>
      </c>
      <c r="D2209" t="s">
        <v>4237</v>
      </c>
      <c r="E2209" t="s">
        <v>4180</v>
      </c>
      <c r="F2209" t="s">
        <v>4235</v>
      </c>
      <c r="G2209" t="s">
        <v>102</v>
      </c>
      <c r="H2209" t="s">
        <v>4432</v>
      </c>
      <c r="J2209" t="s">
        <v>4481</v>
      </c>
    </row>
    <row r="2210" spans="1:10" x14ac:dyDescent="0.25">
      <c r="A2210" t="s">
        <v>4171</v>
      </c>
      <c r="B2210">
        <v>2014</v>
      </c>
      <c r="C2210" s="3">
        <v>1347</v>
      </c>
      <c r="D2210" t="s">
        <v>4241</v>
      </c>
      <c r="E2210" t="s">
        <v>4201</v>
      </c>
      <c r="F2210" t="s">
        <v>4290</v>
      </c>
      <c r="G2210" t="s">
        <v>102</v>
      </c>
      <c r="H2210" t="s">
        <v>4432</v>
      </c>
      <c r="J2210" t="s">
        <v>4481</v>
      </c>
    </row>
    <row r="2211" spans="1:10" x14ac:dyDescent="0.25">
      <c r="A2211" t="s">
        <v>4152</v>
      </c>
      <c r="B2211">
        <v>2017</v>
      </c>
      <c r="C2211" s="3">
        <v>1347</v>
      </c>
      <c r="D2211" t="s">
        <v>4173</v>
      </c>
      <c r="E2211" t="s">
        <v>4227</v>
      </c>
      <c r="F2211" t="s">
        <v>4200</v>
      </c>
      <c r="G2211" t="s">
        <v>104</v>
      </c>
      <c r="H2211" t="s">
        <v>4147</v>
      </c>
      <c r="J2211" t="s">
        <v>4481</v>
      </c>
    </row>
    <row r="2212" spans="1:10" x14ac:dyDescent="0.25">
      <c r="A2212" t="s">
        <v>4160</v>
      </c>
      <c r="B2212">
        <v>2013</v>
      </c>
      <c r="C2212" s="3">
        <v>1347</v>
      </c>
      <c r="D2212" t="s">
        <v>4245</v>
      </c>
      <c r="E2212" t="s">
        <v>4290</v>
      </c>
      <c r="F2212" t="s">
        <v>4408</v>
      </c>
      <c r="G2212" t="s">
        <v>104</v>
      </c>
      <c r="H2212" t="s">
        <v>4147</v>
      </c>
      <c r="J2212" t="s">
        <v>4481</v>
      </c>
    </row>
    <row r="2213" spans="1:10" x14ac:dyDescent="0.25">
      <c r="A2213" t="s">
        <v>4168</v>
      </c>
      <c r="B2213">
        <v>2013</v>
      </c>
      <c r="C2213" s="3">
        <v>1346</v>
      </c>
      <c r="D2213" t="s">
        <v>4176</v>
      </c>
      <c r="E2213" t="s">
        <v>4177</v>
      </c>
      <c r="F2213" t="s">
        <v>4195</v>
      </c>
      <c r="G2213" t="s">
        <v>102</v>
      </c>
      <c r="H2213" t="s">
        <v>4432</v>
      </c>
      <c r="J2213" t="s">
        <v>4481</v>
      </c>
    </row>
    <row r="2214" spans="1:10" x14ac:dyDescent="0.25">
      <c r="A2214" t="s">
        <v>4143</v>
      </c>
      <c r="B2214">
        <v>2017</v>
      </c>
      <c r="C2214" s="3">
        <v>1346</v>
      </c>
      <c r="D2214" t="s">
        <v>4181</v>
      </c>
      <c r="E2214" t="s">
        <v>4239</v>
      </c>
      <c r="F2214" t="s">
        <v>4191</v>
      </c>
      <c r="G2214" t="s">
        <v>104</v>
      </c>
      <c r="H2214" t="s">
        <v>4147</v>
      </c>
      <c r="J2214" t="s">
        <v>4481</v>
      </c>
    </row>
    <row r="2215" spans="1:10" x14ac:dyDescent="0.25">
      <c r="A2215" t="s">
        <v>4183</v>
      </c>
      <c r="B2215">
        <v>2011</v>
      </c>
      <c r="C2215" s="3">
        <v>1345</v>
      </c>
      <c r="D2215" t="s">
        <v>4290</v>
      </c>
      <c r="E2215" t="s">
        <v>4294</v>
      </c>
      <c r="F2215" t="s">
        <v>184</v>
      </c>
      <c r="G2215" t="s">
        <v>102</v>
      </c>
      <c r="H2215" t="s">
        <v>4462</v>
      </c>
      <c r="J2215" t="s">
        <v>4481</v>
      </c>
    </row>
    <row r="2216" spans="1:10" x14ac:dyDescent="0.25">
      <c r="A2216" t="s">
        <v>4175</v>
      </c>
      <c r="B2216">
        <v>2013</v>
      </c>
      <c r="C2216" s="3">
        <v>1345</v>
      </c>
      <c r="D2216" t="s">
        <v>4203</v>
      </c>
      <c r="E2216" t="s">
        <v>4208</v>
      </c>
      <c r="F2216" t="s">
        <v>4507</v>
      </c>
      <c r="G2216" t="s">
        <v>104</v>
      </c>
      <c r="H2216" t="s">
        <v>4147</v>
      </c>
      <c r="J2216" t="s">
        <v>4481</v>
      </c>
    </row>
    <row r="2217" spans="1:10" x14ac:dyDescent="0.25">
      <c r="A2217" t="s">
        <v>4186</v>
      </c>
      <c r="B2217">
        <v>2012</v>
      </c>
      <c r="C2217" s="3">
        <v>1345</v>
      </c>
      <c r="D2217" t="s">
        <v>4270</v>
      </c>
      <c r="E2217" t="s">
        <v>4188</v>
      </c>
      <c r="F2217" t="s">
        <v>4357</v>
      </c>
      <c r="G2217" t="s">
        <v>104</v>
      </c>
      <c r="H2217" t="s">
        <v>4540</v>
      </c>
      <c r="J2217" t="s">
        <v>4481</v>
      </c>
    </row>
    <row r="2218" spans="1:10" x14ac:dyDescent="0.25">
      <c r="A2218" t="s">
        <v>4152</v>
      </c>
      <c r="B2218">
        <v>2014</v>
      </c>
      <c r="C2218" s="3">
        <v>1344</v>
      </c>
      <c r="D2218" t="s">
        <v>4225</v>
      </c>
      <c r="E2218" t="s">
        <v>4165</v>
      </c>
      <c r="F2218" t="s">
        <v>4232</v>
      </c>
      <c r="G2218" t="s">
        <v>102</v>
      </c>
      <c r="H2218" t="s">
        <v>4432</v>
      </c>
      <c r="J2218" t="s">
        <v>4481</v>
      </c>
    </row>
    <row r="2219" spans="1:10" x14ac:dyDescent="0.25">
      <c r="A2219" t="s">
        <v>4152</v>
      </c>
      <c r="B2219">
        <v>2013</v>
      </c>
      <c r="C2219" s="3">
        <v>1344</v>
      </c>
      <c r="D2219" t="s">
        <v>4157</v>
      </c>
      <c r="E2219" t="s">
        <v>4269</v>
      </c>
      <c r="F2219" t="s">
        <v>4305</v>
      </c>
      <c r="G2219" t="s">
        <v>102</v>
      </c>
      <c r="H2219" t="s">
        <v>4432</v>
      </c>
      <c r="J2219" t="s">
        <v>4481</v>
      </c>
    </row>
    <row r="2220" spans="1:10" x14ac:dyDescent="0.25">
      <c r="A2220" t="s">
        <v>4143</v>
      </c>
      <c r="B2220">
        <v>2022</v>
      </c>
      <c r="C2220" s="3">
        <v>1343</v>
      </c>
      <c r="D2220" t="s">
        <v>4290</v>
      </c>
      <c r="E2220" t="s">
        <v>4191</v>
      </c>
      <c r="F2220" t="s">
        <v>4182</v>
      </c>
      <c r="G2220" t="s">
        <v>102</v>
      </c>
      <c r="H2220" t="s">
        <v>4432</v>
      </c>
      <c r="J2220" t="s">
        <v>4481</v>
      </c>
    </row>
    <row r="2221" spans="1:10" x14ac:dyDescent="0.25">
      <c r="A2221" t="s">
        <v>4186</v>
      </c>
      <c r="B2221">
        <v>2017</v>
      </c>
      <c r="C2221" s="3">
        <v>1343</v>
      </c>
      <c r="D2221" t="s">
        <v>4188</v>
      </c>
      <c r="E2221" t="s">
        <v>4238</v>
      </c>
      <c r="F2221" t="s">
        <v>4207</v>
      </c>
      <c r="G2221" t="s">
        <v>104</v>
      </c>
      <c r="H2221" t="s">
        <v>4147</v>
      </c>
      <c r="J2221" t="s">
        <v>4481</v>
      </c>
    </row>
    <row r="2222" spans="1:10" x14ac:dyDescent="0.25">
      <c r="A2222" t="s">
        <v>4175</v>
      </c>
      <c r="B2222">
        <v>2022</v>
      </c>
      <c r="C2222" s="3">
        <v>1342</v>
      </c>
      <c r="D2222" t="s">
        <v>4181</v>
      </c>
      <c r="E2222" t="s">
        <v>4286</v>
      </c>
      <c r="F2222" t="s">
        <v>4216</v>
      </c>
      <c r="G2222" t="s">
        <v>102</v>
      </c>
      <c r="H2222" t="s">
        <v>4432</v>
      </c>
      <c r="J2222" t="s">
        <v>4481</v>
      </c>
    </row>
    <row r="2223" spans="1:10" x14ac:dyDescent="0.25">
      <c r="A2223" t="s">
        <v>4148</v>
      </c>
      <c r="B2223">
        <v>2017</v>
      </c>
      <c r="C2223" s="3">
        <v>1342</v>
      </c>
      <c r="D2223" t="s">
        <v>4187</v>
      </c>
      <c r="E2223" t="s">
        <v>4227</v>
      </c>
      <c r="F2223" t="s">
        <v>4162</v>
      </c>
      <c r="G2223" t="s">
        <v>104</v>
      </c>
      <c r="H2223" t="s">
        <v>4147</v>
      </c>
      <c r="J2223" t="s">
        <v>4481</v>
      </c>
    </row>
    <row r="2224" spans="1:10" x14ac:dyDescent="0.25">
      <c r="A2224" t="s">
        <v>4148</v>
      </c>
      <c r="B2224">
        <v>2013</v>
      </c>
      <c r="C2224" s="3">
        <v>1341</v>
      </c>
      <c r="D2224" t="s">
        <v>4206</v>
      </c>
      <c r="E2224" t="s">
        <v>4245</v>
      </c>
      <c r="F2224" t="s">
        <v>4396</v>
      </c>
      <c r="G2224" t="s">
        <v>104</v>
      </c>
      <c r="H2224" t="s">
        <v>4425</v>
      </c>
      <c r="J2224" t="s">
        <v>4481</v>
      </c>
    </row>
    <row r="2225" spans="1:10" x14ac:dyDescent="0.25">
      <c r="A2225" t="s">
        <v>4152</v>
      </c>
      <c r="B2225">
        <v>2012</v>
      </c>
      <c r="C2225" s="3">
        <v>1340</v>
      </c>
      <c r="D2225" t="s">
        <v>4290</v>
      </c>
      <c r="E2225" t="s">
        <v>4274</v>
      </c>
      <c r="F2225" t="s">
        <v>4254</v>
      </c>
      <c r="G2225" t="s">
        <v>102</v>
      </c>
      <c r="H2225" t="s">
        <v>4438</v>
      </c>
      <c r="J2225" t="s">
        <v>4481</v>
      </c>
    </row>
    <row r="2226" spans="1:10" x14ac:dyDescent="0.25">
      <c r="A2226" t="s">
        <v>4186</v>
      </c>
      <c r="B2226">
        <v>2022</v>
      </c>
      <c r="C2226" s="3">
        <v>1340</v>
      </c>
      <c r="D2226" t="s">
        <v>4238</v>
      </c>
      <c r="E2226" t="s">
        <v>4269</v>
      </c>
      <c r="F2226" t="s">
        <v>4317</v>
      </c>
      <c r="G2226" t="s">
        <v>102</v>
      </c>
      <c r="H2226" t="s">
        <v>4432</v>
      </c>
      <c r="J2226" t="s">
        <v>4481</v>
      </c>
    </row>
    <row r="2227" spans="1:10" x14ac:dyDescent="0.25">
      <c r="A2227" t="s">
        <v>4171</v>
      </c>
      <c r="B2227">
        <v>2013</v>
      </c>
      <c r="C2227" s="3">
        <v>1340</v>
      </c>
      <c r="D2227" t="s">
        <v>4149</v>
      </c>
      <c r="E2227" t="s">
        <v>4210</v>
      </c>
      <c r="F2227" t="s">
        <v>4199</v>
      </c>
      <c r="G2227" t="s">
        <v>102</v>
      </c>
      <c r="H2227" t="s">
        <v>4432</v>
      </c>
      <c r="J2227" t="s">
        <v>4481</v>
      </c>
    </row>
    <row r="2228" spans="1:10" x14ac:dyDescent="0.25">
      <c r="A2228" t="s">
        <v>4171</v>
      </c>
      <c r="B2228">
        <v>2013</v>
      </c>
      <c r="C2228" s="3">
        <v>1340</v>
      </c>
      <c r="D2228" t="s">
        <v>4187</v>
      </c>
      <c r="E2228" t="s">
        <v>4192</v>
      </c>
      <c r="F2228" t="s">
        <v>4334</v>
      </c>
      <c r="G2228" t="s">
        <v>104</v>
      </c>
      <c r="H2228" t="s">
        <v>4147</v>
      </c>
      <c r="J2228" t="s">
        <v>4481</v>
      </c>
    </row>
    <row r="2229" spans="1:10" x14ac:dyDescent="0.25">
      <c r="A2229" t="s">
        <v>4171</v>
      </c>
      <c r="B2229">
        <v>2011</v>
      </c>
      <c r="C2229" s="3">
        <v>1339</v>
      </c>
      <c r="D2229" t="s">
        <v>4291</v>
      </c>
      <c r="E2229" t="s">
        <v>4218</v>
      </c>
      <c r="F2229" t="s">
        <v>4308</v>
      </c>
      <c r="G2229" t="s">
        <v>102</v>
      </c>
      <c r="H2229" t="s">
        <v>4438</v>
      </c>
      <c r="J2229" t="s">
        <v>4481</v>
      </c>
    </row>
    <row r="2230" spans="1:10" x14ac:dyDescent="0.25">
      <c r="A2230" t="s">
        <v>4152</v>
      </c>
      <c r="B2230">
        <v>2015</v>
      </c>
      <c r="C2230" s="3">
        <v>1339</v>
      </c>
      <c r="D2230" t="s">
        <v>4202</v>
      </c>
      <c r="E2230" t="s">
        <v>4173</v>
      </c>
      <c r="F2230" t="s">
        <v>4187</v>
      </c>
      <c r="G2230" t="s">
        <v>102</v>
      </c>
      <c r="H2230" t="s">
        <v>4432</v>
      </c>
      <c r="J2230" t="s">
        <v>4481</v>
      </c>
    </row>
    <row r="2231" spans="1:10" x14ac:dyDescent="0.25">
      <c r="A2231" t="s">
        <v>4186</v>
      </c>
      <c r="B2231">
        <v>2013</v>
      </c>
      <c r="C2231" s="3">
        <v>1339</v>
      </c>
      <c r="D2231" t="s">
        <v>4241</v>
      </c>
      <c r="E2231" t="s">
        <v>4187</v>
      </c>
      <c r="F2231" t="s">
        <v>4282</v>
      </c>
      <c r="G2231" t="s">
        <v>102</v>
      </c>
      <c r="H2231" t="s">
        <v>4432</v>
      </c>
      <c r="J2231" t="s">
        <v>4481</v>
      </c>
    </row>
    <row r="2232" spans="1:10" x14ac:dyDescent="0.25">
      <c r="A2232" t="s">
        <v>4186</v>
      </c>
      <c r="B2232">
        <v>2011</v>
      </c>
      <c r="C2232" s="3">
        <v>1338</v>
      </c>
      <c r="D2232" t="s">
        <v>4263</v>
      </c>
      <c r="E2232" t="s">
        <v>4274</v>
      </c>
      <c r="F2232" t="s">
        <v>184</v>
      </c>
      <c r="G2232" t="s">
        <v>102</v>
      </c>
      <c r="H2232" t="s">
        <v>4462</v>
      </c>
      <c r="J2232" t="s">
        <v>4481</v>
      </c>
    </row>
    <row r="2233" spans="1:10" x14ac:dyDescent="0.25">
      <c r="A2233" t="s">
        <v>4179</v>
      </c>
      <c r="B2233">
        <v>2022</v>
      </c>
      <c r="C2233" s="3">
        <v>1338</v>
      </c>
      <c r="D2233" t="s">
        <v>4232</v>
      </c>
      <c r="E2233" t="s">
        <v>4187</v>
      </c>
      <c r="F2233" t="s">
        <v>4257</v>
      </c>
      <c r="G2233" t="s">
        <v>102</v>
      </c>
      <c r="H2233" t="s">
        <v>4432</v>
      </c>
      <c r="J2233" t="s">
        <v>4481</v>
      </c>
    </row>
    <row r="2234" spans="1:10" x14ac:dyDescent="0.25">
      <c r="A2234" t="s">
        <v>4183</v>
      </c>
      <c r="B2234">
        <v>2022</v>
      </c>
      <c r="C2234" s="3">
        <v>1338</v>
      </c>
      <c r="D2234" t="s">
        <v>4188</v>
      </c>
      <c r="E2234" t="s">
        <v>4286</v>
      </c>
      <c r="F2234" t="s">
        <v>4255</v>
      </c>
      <c r="G2234" t="s">
        <v>102</v>
      </c>
      <c r="H2234" t="s">
        <v>4432</v>
      </c>
      <c r="J2234" t="s">
        <v>4481</v>
      </c>
    </row>
    <row r="2235" spans="1:10" x14ac:dyDescent="0.25">
      <c r="A2235" t="s">
        <v>4164</v>
      </c>
      <c r="B2235">
        <v>2013</v>
      </c>
      <c r="C2235" s="3">
        <v>1337</v>
      </c>
      <c r="D2235" t="s">
        <v>4232</v>
      </c>
      <c r="E2235" t="s">
        <v>4282</v>
      </c>
      <c r="F2235" t="s">
        <v>4332</v>
      </c>
      <c r="G2235" t="s">
        <v>104</v>
      </c>
      <c r="H2235" t="s">
        <v>4147</v>
      </c>
      <c r="J2235" t="s">
        <v>4481</v>
      </c>
    </row>
    <row r="2236" spans="1:10" x14ac:dyDescent="0.25">
      <c r="A2236" t="s">
        <v>4168</v>
      </c>
      <c r="B2236">
        <v>2013</v>
      </c>
      <c r="C2236" s="3">
        <v>1337</v>
      </c>
      <c r="D2236" t="s">
        <v>4188</v>
      </c>
      <c r="E2236" t="s">
        <v>4237</v>
      </c>
      <c r="F2236" t="s">
        <v>4383</v>
      </c>
      <c r="G2236" t="s">
        <v>104</v>
      </c>
      <c r="H2236" t="s">
        <v>4147</v>
      </c>
      <c r="J2236" t="s">
        <v>4481</v>
      </c>
    </row>
    <row r="2237" spans="1:10" x14ac:dyDescent="0.25">
      <c r="A2237" t="s">
        <v>4148</v>
      </c>
      <c r="B2237">
        <v>2023</v>
      </c>
      <c r="C2237" s="3">
        <v>1337</v>
      </c>
      <c r="D2237" t="s">
        <v>4245</v>
      </c>
      <c r="E2237" t="s">
        <v>4145</v>
      </c>
      <c r="F2237" t="s">
        <v>4271</v>
      </c>
      <c r="G2237" t="s">
        <v>104</v>
      </c>
      <c r="H2237" t="s">
        <v>4425</v>
      </c>
      <c r="J2237" t="s">
        <v>4481</v>
      </c>
    </row>
    <row r="2238" spans="1:10" x14ac:dyDescent="0.25">
      <c r="A2238" t="s">
        <v>4148</v>
      </c>
      <c r="B2238">
        <v>2022</v>
      </c>
      <c r="C2238" s="3">
        <v>1336</v>
      </c>
      <c r="D2238" t="s">
        <v>4173</v>
      </c>
      <c r="E2238" t="s">
        <v>4169</v>
      </c>
      <c r="F2238" t="s">
        <v>4267</v>
      </c>
      <c r="G2238" t="s">
        <v>102</v>
      </c>
      <c r="H2238" t="s">
        <v>4432</v>
      </c>
      <c r="J2238" t="s">
        <v>4481</v>
      </c>
    </row>
    <row r="2239" spans="1:10" x14ac:dyDescent="0.25">
      <c r="A2239" t="s">
        <v>4175</v>
      </c>
      <c r="B2239">
        <v>2014</v>
      </c>
      <c r="C2239" s="3">
        <v>1336</v>
      </c>
      <c r="D2239" t="s">
        <v>4263</v>
      </c>
      <c r="E2239" t="s">
        <v>4161</v>
      </c>
      <c r="F2239" t="s">
        <v>4241</v>
      </c>
      <c r="G2239" t="s">
        <v>102</v>
      </c>
      <c r="H2239" t="s">
        <v>4432</v>
      </c>
      <c r="J2239" t="s">
        <v>4481</v>
      </c>
    </row>
    <row r="2240" spans="1:10" x14ac:dyDescent="0.25">
      <c r="A2240" t="s">
        <v>4164</v>
      </c>
      <c r="B2240">
        <v>2013</v>
      </c>
      <c r="C2240" s="3">
        <v>1336</v>
      </c>
      <c r="D2240" t="s">
        <v>4244</v>
      </c>
      <c r="E2240" t="s">
        <v>4241</v>
      </c>
      <c r="F2240" t="s">
        <v>4241</v>
      </c>
      <c r="G2240" t="s">
        <v>102</v>
      </c>
      <c r="H2240" t="s">
        <v>4432</v>
      </c>
      <c r="J2240" t="s">
        <v>4481</v>
      </c>
    </row>
    <row r="2241" spans="1:10" x14ac:dyDescent="0.25">
      <c r="A2241" t="s">
        <v>4179</v>
      </c>
      <c r="B2241">
        <v>2011</v>
      </c>
      <c r="C2241" s="3">
        <v>1334</v>
      </c>
      <c r="D2241" t="s">
        <v>4231</v>
      </c>
      <c r="E2241" t="s">
        <v>4222</v>
      </c>
      <c r="F2241" t="s">
        <v>184</v>
      </c>
      <c r="G2241" t="s">
        <v>102</v>
      </c>
      <c r="H2241" t="s">
        <v>4462</v>
      </c>
      <c r="J2241" t="s">
        <v>4481</v>
      </c>
    </row>
    <row r="2242" spans="1:10" x14ac:dyDescent="0.25">
      <c r="A2242" t="s">
        <v>4156</v>
      </c>
      <c r="B2242">
        <v>2016</v>
      </c>
      <c r="C2242" s="3">
        <v>1334</v>
      </c>
      <c r="D2242" t="s">
        <v>4210</v>
      </c>
      <c r="E2242" t="s">
        <v>4261</v>
      </c>
      <c r="F2242" t="s">
        <v>4217</v>
      </c>
      <c r="G2242" t="s">
        <v>104</v>
      </c>
      <c r="H2242" t="s">
        <v>4147</v>
      </c>
      <c r="J2242" t="s">
        <v>4481</v>
      </c>
    </row>
    <row r="2243" spans="1:10" x14ac:dyDescent="0.25">
      <c r="A2243" t="s">
        <v>4148</v>
      </c>
      <c r="B2243">
        <v>2012</v>
      </c>
      <c r="C2243" s="3">
        <v>1333</v>
      </c>
      <c r="D2243" t="s">
        <v>4153</v>
      </c>
      <c r="E2243" t="s">
        <v>4291</v>
      </c>
      <c r="F2243" t="s">
        <v>4311</v>
      </c>
      <c r="G2243" t="s">
        <v>102</v>
      </c>
      <c r="H2243" t="s">
        <v>4438</v>
      </c>
      <c r="J2243" t="s">
        <v>4481</v>
      </c>
    </row>
    <row r="2244" spans="1:10" x14ac:dyDescent="0.25">
      <c r="A2244" t="s">
        <v>4156</v>
      </c>
      <c r="B2244">
        <v>2011</v>
      </c>
      <c r="C2244" s="3">
        <v>1333</v>
      </c>
      <c r="D2244" t="s">
        <v>4291</v>
      </c>
      <c r="E2244" t="s">
        <v>4203</v>
      </c>
      <c r="F2244" t="s">
        <v>4306</v>
      </c>
      <c r="G2244" t="s">
        <v>102</v>
      </c>
      <c r="H2244" t="s">
        <v>4438</v>
      </c>
      <c r="J2244" t="s">
        <v>4481</v>
      </c>
    </row>
    <row r="2245" spans="1:10" x14ac:dyDescent="0.25">
      <c r="A2245" t="s">
        <v>4175</v>
      </c>
      <c r="B2245">
        <v>2011</v>
      </c>
      <c r="C2245" s="3">
        <v>1333</v>
      </c>
      <c r="D2245" t="s">
        <v>4232</v>
      </c>
      <c r="E2245" t="s">
        <v>4238</v>
      </c>
      <c r="F2245" t="s">
        <v>184</v>
      </c>
      <c r="G2245" t="s">
        <v>102</v>
      </c>
      <c r="H2245" t="s">
        <v>4462</v>
      </c>
      <c r="J2245" t="s">
        <v>4481</v>
      </c>
    </row>
    <row r="2246" spans="1:10" x14ac:dyDescent="0.25">
      <c r="A2246" t="s">
        <v>4175</v>
      </c>
      <c r="B2246">
        <v>2019</v>
      </c>
      <c r="C2246" s="3">
        <v>1333</v>
      </c>
      <c r="D2246" t="s">
        <v>4205</v>
      </c>
      <c r="E2246" t="s">
        <v>4235</v>
      </c>
      <c r="F2246" t="s">
        <v>4240</v>
      </c>
      <c r="G2246" t="s">
        <v>102</v>
      </c>
      <c r="H2246" t="s">
        <v>4432</v>
      </c>
      <c r="J2246" t="s">
        <v>4481</v>
      </c>
    </row>
    <row r="2247" spans="1:10" x14ac:dyDescent="0.25">
      <c r="A2247" t="s">
        <v>4186</v>
      </c>
      <c r="B2247">
        <v>2014</v>
      </c>
      <c r="C2247" s="3">
        <v>1333</v>
      </c>
      <c r="D2247" t="s">
        <v>4241</v>
      </c>
      <c r="E2247" t="s">
        <v>4192</v>
      </c>
      <c r="F2247" t="s">
        <v>4266</v>
      </c>
      <c r="G2247" t="s">
        <v>104</v>
      </c>
      <c r="H2247" t="s">
        <v>4147</v>
      </c>
      <c r="J2247" t="s">
        <v>4481</v>
      </c>
    </row>
    <row r="2248" spans="1:10" x14ac:dyDescent="0.25">
      <c r="A2248" t="s">
        <v>4160</v>
      </c>
      <c r="B2248">
        <v>2012</v>
      </c>
      <c r="C2248" s="3">
        <v>1332</v>
      </c>
      <c r="D2248" t="s">
        <v>4149</v>
      </c>
      <c r="E2248" t="s">
        <v>4356</v>
      </c>
      <c r="F2248" t="s">
        <v>4384</v>
      </c>
      <c r="G2248" t="s">
        <v>104</v>
      </c>
      <c r="H2248" t="s">
        <v>4425</v>
      </c>
      <c r="J2248" t="s">
        <v>4481</v>
      </c>
    </row>
    <row r="2249" spans="1:10" x14ac:dyDescent="0.25">
      <c r="A2249" t="s">
        <v>4168</v>
      </c>
      <c r="B2249">
        <v>2014</v>
      </c>
      <c r="C2249" s="3">
        <v>1331</v>
      </c>
      <c r="D2249" t="s">
        <v>4291</v>
      </c>
      <c r="E2249" t="s">
        <v>4229</v>
      </c>
      <c r="F2249" t="s">
        <v>4180</v>
      </c>
      <c r="G2249" t="s">
        <v>102</v>
      </c>
      <c r="H2249" t="s">
        <v>4432</v>
      </c>
      <c r="J2249" t="s">
        <v>4481</v>
      </c>
    </row>
    <row r="2250" spans="1:10" x14ac:dyDescent="0.25">
      <c r="A2250" t="s">
        <v>4179</v>
      </c>
      <c r="B2250">
        <v>2019</v>
      </c>
      <c r="C2250" s="3">
        <v>1330</v>
      </c>
      <c r="D2250" t="s">
        <v>4225</v>
      </c>
      <c r="E2250" t="s">
        <v>4257</v>
      </c>
      <c r="F2250" t="s">
        <v>4227</v>
      </c>
      <c r="G2250" t="s">
        <v>102</v>
      </c>
      <c r="H2250" t="s">
        <v>4432</v>
      </c>
      <c r="J2250" t="s">
        <v>4481</v>
      </c>
    </row>
    <row r="2251" spans="1:10" x14ac:dyDescent="0.25">
      <c r="A2251" t="s">
        <v>4179</v>
      </c>
      <c r="B2251">
        <v>2013</v>
      </c>
      <c r="C2251" s="3">
        <v>1330</v>
      </c>
      <c r="D2251" t="s">
        <v>4165</v>
      </c>
      <c r="E2251" t="s">
        <v>4286</v>
      </c>
      <c r="F2251" t="s">
        <v>4210</v>
      </c>
      <c r="G2251" t="s">
        <v>102</v>
      </c>
      <c r="H2251" t="s">
        <v>4432</v>
      </c>
      <c r="J2251" t="s">
        <v>4481</v>
      </c>
    </row>
    <row r="2252" spans="1:10" x14ac:dyDescent="0.25">
      <c r="A2252" t="s">
        <v>4160</v>
      </c>
      <c r="B2252">
        <v>2013</v>
      </c>
      <c r="C2252" s="3">
        <v>1329</v>
      </c>
      <c r="D2252" t="s">
        <v>4153</v>
      </c>
      <c r="E2252" t="s">
        <v>4274</v>
      </c>
      <c r="F2252" t="s">
        <v>4176</v>
      </c>
      <c r="G2252" t="s">
        <v>102</v>
      </c>
      <c r="H2252" t="s">
        <v>4432</v>
      </c>
      <c r="J2252" t="s">
        <v>4481</v>
      </c>
    </row>
    <row r="2253" spans="1:10" x14ac:dyDescent="0.25">
      <c r="A2253" t="s">
        <v>4160</v>
      </c>
      <c r="B2253">
        <v>2014</v>
      </c>
      <c r="C2253" s="3">
        <v>1328</v>
      </c>
      <c r="D2253" t="s">
        <v>4205</v>
      </c>
      <c r="E2253" t="s">
        <v>4203</v>
      </c>
      <c r="F2253" t="s">
        <v>4223</v>
      </c>
      <c r="G2253" t="s">
        <v>102</v>
      </c>
      <c r="H2253" t="s">
        <v>4432</v>
      </c>
      <c r="J2253" t="s">
        <v>4481</v>
      </c>
    </row>
    <row r="2254" spans="1:10" x14ac:dyDescent="0.25">
      <c r="A2254" t="s">
        <v>4143</v>
      </c>
      <c r="B2254">
        <v>2013</v>
      </c>
      <c r="C2254" s="3">
        <v>1328</v>
      </c>
      <c r="D2254" t="s">
        <v>4161</v>
      </c>
      <c r="E2254" t="s">
        <v>4235</v>
      </c>
      <c r="F2254" t="s">
        <v>4348</v>
      </c>
      <c r="G2254" t="s">
        <v>102</v>
      </c>
      <c r="H2254" t="s">
        <v>4432</v>
      </c>
      <c r="J2254" t="s">
        <v>4481</v>
      </c>
    </row>
    <row r="2255" spans="1:10" x14ac:dyDescent="0.25">
      <c r="A2255" t="s">
        <v>4148</v>
      </c>
      <c r="B2255">
        <v>2014</v>
      </c>
      <c r="C2255" s="3">
        <v>1328</v>
      </c>
      <c r="D2255" t="s">
        <v>4348</v>
      </c>
      <c r="E2255" t="s">
        <v>4203</v>
      </c>
      <c r="F2255" t="s">
        <v>4293</v>
      </c>
      <c r="G2255" t="s">
        <v>104</v>
      </c>
      <c r="H2255" t="s">
        <v>4147</v>
      </c>
      <c r="J2255" t="s">
        <v>4481</v>
      </c>
    </row>
    <row r="2256" spans="1:10" x14ac:dyDescent="0.25">
      <c r="A2256" t="s">
        <v>4152</v>
      </c>
      <c r="B2256">
        <v>2023</v>
      </c>
      <c r="C2256" s="3">
        <v>1328</v>
      </c>
      <c r="D2256" t="s">
        <v>4241</v>
      </c>
      <c r="E2256" t="s">
        <v>4247</v>
      </c>
      <c r="F2256" t="s">
        <v>4380</v>
      </c>
      <c r="G2256" t="s">
        <v>104</v>
      </c>
      <c r="H2256" t="s">
        <v>4425</v>
      </c>
      <c r="J2256" t="s">
        <v>4481</v>
      </c>
    </row>
    <row r="2257" spans="1:10" x14ac:dyDescent="0.25">
      <c r="A2257" t="s">
        <v>4175</v>
      </c>
      <c r="B2257">
        <v>2013</v>
      </c>
      <c r="C2257" s="3">
        <v>1326</v>
      </c>
      <c r="D2257" t="s">
        <v>4238</v>
      </c>
      <c r="E2257" t="s">
        <v>4206</v>
      </c>
      <c r="F2257" t="s">
        <v>4173</v>
      </c>
      <c r="G2257" t="s">
        <v>102</v>
      </c>
      <c r="H2257" t="s">
        <v>4432</v>
      </c>
      <c r="J2257" t="s">
        <v>4481</v>
      </c>
    </row>
    <row r="2258" spans="1:10" x14ac:dyDescent="0.25">
      <c r="A2258" t="s">
        <v>4164</v>
      </c>
      <c r="B2258">
        <v>2012</v>
      </c>
      <c r="C2258" s="3">
        <v>1326</v>
      </c>
      <c r="D2258" t="s">
        <v>4235</v>
      </c>
      <c r="E2258" t="s">
        <v>4149</v>
      </c>
      <c r="F2258" t="s">
        <v>4517</v>
      </c>
      <c r="G2258" t="s">
        <v>102</v>
      </c>
      <c r="H2258" t="s">
        <v>4432</v>
      </c>
      <c r="J2258" t="s">
        <v>4481</v>
      </c>
    </row>
    <row r="2259" spans="1:10" x14ac:dyDescent="0.25">
      <c r="A2259" t="s">
        <v>4183</v>
      </c>
      <c r="B2259">
        <v>2012</v>
      </c>
      <c r="C2259" s="3">
        <v>1326</v>
      </c>
      <c r="D2259" t="s">
        <v>4270</v>
      </c>
      <c r="E2259" t="s">
        <v>4297</v>
      </c>
      <c r="F2259" t="s">
        <v>4471</v>
      </c>
      <c r="G2259" t="s">
        <v>102</v>
      </c>
      <c r="H2259" t="s">
        <v>4432</v>
      </c>
      <c r="J2259" t="s">
        <v>4481</v>
      </c>
    </row>
    <row r="2260" spans="1:10" x14ac:dyDescent="0.25">
      <c r="A2260" t="s">
        <v>4186</v>
      </c>
      <c r="B2260">
        <v>2023</v>
      </c>
      <c r="C2260" s="3">
        <v>1326</v>
      </c>
      <c r="D2260" t="s">
        <v>4201</v>
      </c>
      <c r="E2260" t="s">
        <v>4223</v>
      </c>
      <c r="F2260" t="s">
        <v>4289</v>
      </c>
      <c r="G2260" t="s">
        <v>104</v>
      </c>
      <c r="H2260" t="s">
        <v>4425</v>
      </c>
      <c r="J2260" t="s">
        <v>4481</v>
      </c>
    </row>
    <row r="2261" spans="1:10" x14ac:dyDescent="0.25">
      <c r="A2261" t="s">
        <v>4164</v>
      </c>
      <c r="B2261">
        <v>2014</v>
      </c>
      <c r="C2261" s="3">
        <v>1325</v>
      </c>
      <c r="D2261" t="s">
        <v>4153</v>
      </c>
      <c r="E2261" t="s">
        <v>4231</v>
      </c>
      <c r="F2261" t="s">
        <v>4231</v>
      </c>
      <c r="G2261" t="s">
        <v>102</v>
      </c>
      <c r="H2261" t="s">
        <v>4432</v>
      </c>
      <c r="J2261" t="s">
        <v>4481</v>
      </c>
    </row>
    <row r="2262" spans="1:10" x14ac:dyDescent="0.25">
      <c r="A2262" t="s">
        <v>4160</v>
      </c>
      <c r="B2262">
        <v>2012</v>
      </c>
      <c r="C2262" s="3">
        <v>1324</v>
      </c>
      <c r="D2262" t="s">
        <v>4188</v>
      </c>
      <c r="E2262" t="s">
        <v>4161</v>
      </c>
      <c r="F2262" t="s">
        <v>4429</v>
      </c>
      <c r="G2262" t="s">
        <v>102</v>
      </c>
      <c r="H2262" t="s">
        <v>4432</v>
      </c>
      <c r="J2262" t="s">
        <v>4481</v>
      </c>
    </row>
    <row r="2263" spans="1:10" x14ac:dyDescent="0.25">
      <c r="A2263" t="s">
        <v>4152</v>
      </c>
      <c r="B2263">
        <v>2022</v>
      </c>
      <c r="C2263" s="3">
        <v>1323</v>
      </c>
      <c r="D2263" t="s">
        <v>4184</v>
      </c>
      <c r="E2263" t="s">
        <v>4157</v>
      </c>
      <c r="F2263" t="s">
        <v>4233</v>
      </c>
      <c r="G2263" t="s">
        <v>102</v>
      </c>
      <c r="H2263" t="s">
        <v>4432</v>
      </c>
      <c r="J2263" t="s">
        <v>4481</v>
      </c>
    </row>
    <row r="2264" spans="1:10" x14ac:dyDescent="0.25">
      <c r="A2264" t="s">
        <v>4171</v>
      </c>
      <c r="B2264">
        <v>2019</v>
      </c>
      <c r="C2264" s="3">
        <v>1323</v>
      </c>
      <c r="D2264" t="s">
        <v>4274</v>
      </c>
      <c r="E2264" t="s">
        <v>4260</v>
      </c>
      <c r="F2264" t="s">
        <v>4288</v>
      </c>
      <c r="G2264" t="s">
        <v>102</v>
      </c>
      <c r="H2264" t="s">
        <v>4432</v>
      </c>
      <c r="J2264" t="s">
        <v>4481</v>
      </c>
    </row>
    <row r="2265" spans="1:10" x14ac:dyDescent="0.25">
      <c r="A2265" t="s">
        <v>4143</v>
      </c>
      <c r="B2265">
        <v>2014</v>
      </c>
      <c r="C2265" s="3">
        <v>1323</v>
      </c>
      <c r="D2265" t="s">
        <v>4187</v>
      </c>
      <c r="E2265" t="s">
        <v>4265</v>
      </c>
      <c r="F2265" t="s">
        <v>4315</v>
      </c>
      <c r="G2265" t="s">
        <v>104</v>
      </c>
      <c r="H2265" t="s">
        <v>4147</v>
      </c>
      <c r="J2265" t="s">
        <v>4481</v>
      </c>
    </row>
    <row r="2266" spans="1:10" x14ac:dyDescent="0.25">
      <c r="A2266" t="s">
        <v>4148</v>
      </c>
      <c r="B2266">
        <v>2016</v>
      </c>
      <c r="C2266" s="3">
        <v>1321</v>
      </c>
      <c r="D2266" t="s">
        <v>4241</v>
      </c>
      <c r="E2266" t="s">
        <v>4190</v>
      </c>
      <c r="F2266" t="s">
        <v>4177</v>
      </c>
      <c r="G2266" t="s">
        <v>102</v>
      </c>
      <c r="H2266" t="s">
        <v>4432</v>
      </c>
      <c r="J2266" t="s">
        <v>4481</v>
      </c>
    </row>
    <row r="2267" spans="1:10" x14ac:dyDescent="0.25">
      <c r="A2267" t="s">
        <v>4183</v>
      </c>
      <c r="B2267">
        <v>2013</v>
      </c>
      <c r="C2267" s="3">
        <v>1321</v>
      </c>
      <c r="D2267" t="s">
        <v>4202</v>
      </c>
      <c r="E2267" t="s">
        <v>4149</v>
      </c>
      <c r="F2267" t="s">
        <v>4238</v>
      </c>
      <c r="G2267" t="s">
        <v>102</v>
      </c>
      <c r="H2267" t="s">
        <v>4432</v>
      </c>
      <c r="J2267" t="s">
        <v>4481</v>
      </c>
    </row>
    <row r="2268" spans="1:10" x14ac:dyDescent="0.25">
      <c r="A2268" t="s">
        <v>4164</v>
      </c>
      <c r="B2268">
        <v>2016</v>
      </c>
      <c r="C2268" s="3">
        <v>1319</v>
      </c>
      <c r="D2268" t="s">
        <v>4149</v>
      </c>
      <c r="E2268" t="s">
        <v>4269</v>
      </c>
      <c r="F2268" t="s">
        <v>4240</v>
      </c>
      <c r="G2268" t="s">
        <v>104</v>
      </c>
      <c r="H2268" t="s">
        <v>4147</v>
      </c>
      <c r="J2268" t="s">
        <v>4481</v>
      </c>
    </row>
    <row r="2269" spans="1:10" x14ac:dyDescent="0.25">
      <c r="A2269" t="s">
        <v>4156</v>
      </c>
      <c r="B2269">
        <v>2013</v>
      </c>
      <c r="C2269" s="3">
        <v>1318</v>
      </c>
      <c r="D2269" t="s">
        <v>4231</v>
      </c>
      <c r="E2269" t="s">
        <v>4192</v>
      </c>
      <c r="F2269" t="s">
        <v>4173</v>
      </c>
      <c r="G2269" t="s">
        <v>102</v>
      </c>
      <c r="H2269" t="s">
        <v>4432</v>
      </c>
      <c r="J2269" t="s">
        <v>4481</v>
      </c>
    </row>
    <row r="2270" spans="1:10" x14ac:dyDescent="0.25">
      <c r="A2270" t="s">
        <v>4156</v>
      </c>
      <c r="B2270">
        <v>2022</v>
      </c>
      <c r="C2270" s="3">
        <v>1318</v>
      </c>
      <c r="D2270" t="s">
        <v>4184</v>
      </c>
      <c r="E2270" t="s">
        <v>4200</v>
      </c>
      <c r="F2270" t="s">
        <v>4267</v>
      </c>
      <c r="G2270" t="s">
        <v>104</v>
      </c>
      <c r="H2270" t="s">
        <v>4425</v>
      </c>
      <c r="J2270" t="s">
        <v>4481</v>
      </c>
    </row>
    <row r="2271" spans="1:10" x14ac:dyDescent="0.25">
      <c r="A2271" t="s">
        <v>4164</v>
      </c>
      <c r="B2271">
        <v>2012</v>
      </c>
      <c r="C2271" s="3">
        <v>1318</v>
      </c>
      <c r="D2271" t="s">
        <v>4204</v>
      </c>
      <c r="E2271" t="s">
        <v>4379</v>
      </c>
      <c r="F2271" t="s">
        <v>4422</v>
      </c>
      <c r="G2271" t="s">
        <v>104</v>
      </c>
      <c r="H2271" t="s">
        <v>4425</v>
      </c>
      <c r="J2271" t="s">
        <v>4481</v>
      </c>
    </row>
    <row r="2272" spans="1:10" x14ac:dyDescent="0.25">
      <c r="A2272" t="s">
        <v>4186</v>
      </c>
      <c r="B2272">
        <v>2014</v>
      </c>
      <c r="C2272" s="3">
        <v>1315</v>
      </c>
      <c r="D2272" t="s">
        <v>4256</v>
      </c>
      <c r="E2272" t="s">
        <v>4192</v>
      </c>
      <c r="F2272" t="s">
        <v>4236</v>
      </c>
      <c r="G2272" t="s">
        <v>102</v>
      </c>
      <c r="H2272" t="s">
        <v>4432</v>
      </c>
      <c r="J2272" t="s">
        <v>4481</v>
      </c>
    </row>
    <row r="2273" spans="1:10" x14ac:dyDescent="0.25">
      <c r="A2273" t="s">
        <v>4171</v>
      </c>
      <c r="B2273">
        <v>2011</v>
      </c>
      <c r="C2273" s="3">
        <v>1314</v>
      </c>
      <c r="D2273" t="s">
        <v>4295</v>
      </c>
      <c r="E2273" t="s">
        <v>4312</v>
      </c>
      <c r="F2273" t="s">
        <v>4229</v>
      </c>
      <c r="G2273" t="s">
        <v>102</v>
      </c>
      <c r="H2273" t="s">
        <v>4462</v>
      </c>
      <c r="J2273" t="s">
        <v>4481</v>
      </c>
    </row>
    <row r="2274" spans="1:10" x14ac:dyDescent="0.25">
      <c r="A2274" t="s">
        <v>4160</v>
      </c>
      <c r="B2274">
        <v>2016</v>
      </c>
      <c r="C2274" s="3">
        <v>1314</v>
      </c>
      <c r="D2274" t="s">
        <v>4187</v>
      </c>
      <c r="E2274" t="s">
        <v>4241</v>
      </c>
      <c r="F2274" t="s">
        <v>4210</v>
      </c>
      <c r="G2274" t="s">
        <v>104</v>
      </c>
      <c r="H2274" t="s">
        <v>4147</v>
      </c>
      <c r="J2274" t="s">
        <v>4481</v>
      </c>
    </row>
    <row r="2275" spans="1:10" x14ac:dyDescent="0.25">
      <c r="A2275" t="s">
        <v>4175</v>
      </c>
      <c r="B2275">
        <v>2012</v>
      </c>
      <c r="C2275" s="3">
        <v>1312</v>
      </c>
      <c r="D2275" t="s">
        <v>4205</v>
      </c>
      <c r="E2275" t="s">
        <v>4218</v>
      </c>
      <c r="F2275" t="s">
        <v>4334</v>
      </c>
      <c r="G2275" t="s">
        <v>102</v>
      </c>
      <c r="H2275" t="s">
        <v>4432</v>
      </c>
      <c r="J2275" t="s">
        <v>4481</v>
      </c>
    </row>
    <row r="2276" spans="1:10" x14ac:dyDescent="0.25">
      <c r="A2276" t="s">
        <v>4143</v>
      </c>
      <c r="B2276">
        <v>2016</v>
      </c>
      <c r="C2276" s="3">
        <v>1311</v>
      </c>
      <c r="D2276" t="s">
        <v>4244</v>
      </c>
      <c r="E2276" t="s">
        <v>4184</v>
      </c>
      <c r="F2276" t="s">
        <v>4149</v>
      </c>
      <c r="G2276" t="s">
        <v>102</v>
      </c>
      <c r="H2276" t="s">
        <v>4432</v>
      </c>
      <c r="J2276" t="s">
        <v>4481</v>
      </c>
    </row>
    <row r="2277" spans="1:10" x14ac:dyDescent="0.25">
      <c r="A2277" t="s">
        <v>4175</v>
      </c>
      <c r="B2277">
        <v>2009</v>
      </c>
      <c r="C2277" s="3">
        <v>1310</v>
      </c>
      <c r="D2277" t="s">
        <v>184</v>
      </c>
      <c r="E2277" t="s">
        <v>184</v>
      </c>
      <c r="F2277" t="s">
        <v>184</v>
      </c>
      <c r="G2277" t="s">
        <v>102</v>
      </c>
      <c r="H2277" t="s">
        <v>4438</v>
      </c>
      <c r="J2277" t="s">
        <v>4481</v>
      </c>
    </row>
    <row r="2278" spans="1:10" x14ac:dyDescent="0.25">
      <c r="A2278" t="s">
        <v>4186</v>
      </c>
      <c r="B2278">
        <v>2019</v>
      </c>
      <c r="C2278" s="3">
        <v>1310</v>
      </c>
      <c r="D2278" t="s">
        <v>4166</v>
      </c>
      <c r="E2278" t="s">
        <v>4205</v>
      </c>
      <c r="F2278" t="s">
        <v>4217</v>
      </c>
      <c r="G2278" t="s">
        <v>102</v>
      </c>
      <c r="H2278" t="s">
        <v>4432</v>
      </c>
      <c r="J2278" t="s">
        <v>4481</v>
      </c>
    </row>
    <row r="2279" spans="1:10" x14ac:dyDescent="0.25">
      <c r="A2279" t="s">
        <v>4152</v>
      </c>
      <c r="B2279">
        <v>2016</v>
      </c>
      <c r="C2279" s="3">
        <v>1310</v>
      </c>
      <c r="D2279" t="s">
        <v>4184</v>
      </c>
      <c r="E2279" t="s">
        <v>4216</v>
      </c>
      <c r="F2279" t="s">
        <v>4192</v>
      </c>
      <c r="G2279" t="s">
        <v>102</v>
      </c>
      <c r="H2279" t="s">
        <v>4432</v>
      </c>
      <c r="J2279" t="s">
        <v>4481</v>
      </c>
    </row>
    <row r="2280" spans="1:10" x14ac:dyDescent="0.25">
      <c r="A2280" t="s">
        <v>4179</v>
      </c>
      <c r="B2280">
        <v>2012</v>
      </c>
      <c r="C2280" s="3">
        <v>1310</v>
      </c>
      <c r="D2280" t="s">
        <v>4291</v>
      </c>
      <c r="E2280" t="s">
        <v>4204</v>
      </c>
      <c r="F2280" t="s">
        <v>4519</v>
      </c>
      <c r="G2280" t="s">
        <v>102</v>
      </c>
      <c r="H2280" t="s">
        <v>4432</v>
      </c>
      <c r="J2280" t="s">
        <v>4481</v>
      </c>
    </row>
    <row r="2281" spans="1:10" x14ac:dyDescent="0.25">
      <c r="A2281" t="s">
        <v>4168</v>
      </c>
      <c r="B2281">
        <v>2019</v>
      </c>
      <c r="C2281" s="3">
        <v>1308</v>
      </c>
      <c r="D2281" t="s">
        <v>4180</v>
      </c>
      <c r="E2281" t="s">
        <v>4201</v>
      </c>
      <c r="F2281" t="s">
        <v>4256</v>
      </c>
      <c r="G2281" t="s">
        <v>102</v>
      </c>
      <c r="H2281" t="s">
        <v>4432</v>
      </c>
      <c r="J2281" t="s">
        <v>4481</v>
      </c>
    </row>
    <row r="2282" spans="1:10" x14ac:dyDescent="0.25">
      <c r="A2282" t="s">
        <v>4152</v>
      </c>
      <c r="B2282">
        <v>2019</v>
      </c>
      <c r="C2282" s="3">
        <v>1308</v>
      </c>
      <c r="D2282" t="s">
        <v>4216</v>
      </c>
      <c r="E2282" t="s">
        <v>4191</v>
      </c>
      <c r="F2282" t="s">
        <v>4214</v>
      </c>
      <c r="G2282" t="s">
        <v>102</v>
      </c>
      <c r="H2282" t="s">
        <v>4432</v>
      </c>
      <c r="J2282" t="s">
        <v>4481</v>
      </c>
    </row>
    <row r="2283" spans="1:10" x14ac:dyDescent="0.25">
      <c r="A2283" t="s">
        <v>4152</v>
      </c>
      <c r="B2283">
        <v>2025</v>
      </c>
      <c r="C2283" s="3">
        <v>1307</v>
      </c>
      <c r="D2283" t="s">
        <v>4216</v>
      </c>
      <c r="E2283" t="s">
        <v>4240</v>
      </c>
      <c r="F2283" t="s">
        <v>4275</v>
      </c>
      <c r="G2283" t="s">
        <v>102</v>
      </c>
      <c r="H2283" t="s">
        <v>4438</v>
      </c>
      <c r="J2283" t="s">
        <v>4481</v>
      </c>
    </row>
    <row r="2284" spans="1:10" x14ac:dyDescent="0.25">
      <c r="A2284" t="s">
        <v>4160</v>
      </c>
      <c r="B2284">
        <v>2011</v>
      </c>
      <c r="C2284" s="3">
        <v>1307</v>
      </c>
      <c r="D2284" t="s">
        <v>4184</v>
      </c>
      <c r="E2284" t="s">
        <v>4282</v>
      </c>
      <c r="F2284" t="s">
        <v>4402</v>
      </c>
      <c r="G2284" t="s">
        <v>102</v>
      </c>
      <c r="H2284" t="s">
        <v>4462</v>
      </c>
      <c r="J2284" t="s">
        <v>4481</v>
      </c>
    </row>
    <row r="2285" spans="1:10" x14ac:dyDescent="0.25">
      <c r="A2285" t="s">
        <v>4175</v>
      </c>
      <c r="B2285">
        <v>2021</v>
      </c>
      <c r="C2285" s="3">
        <v>1307</v>
      </c>
      <c r="D2285" t="s">
        <v>4217</v>
      </c>
      <c r="E2285" t="s">
        <v>4162</v>
      </c>
      <c r="F2285" t="s">
        <v>4262</v>
      </c>
      <c r="G2285" t="s">
        <v>102</v>
      </c>
      <c r="H2285" t="s">
        <v>4432</v>
      </c>
      <c r="J2285" t="s">
        <v>4481</v>
      </c>
    </row>
    <row r="2286" spans="1:10" x14ac:dyDescent="0.25">
      <c r="A2286" t="s">
        <v>4148</v>
      </c>
      <c r="B2286">
        <v>2013</v>
      </c>
      <c r="C2286" s="3">
        <v>1307</v>
      </c>
      <c r="D2286" t="s">
        <v>4263</v>
      </c>
      <c r="E2286" t="s">
        <v>4202</v>
      </c>
      <c r="F2286" t="s">
        <v>4304</v>
      </c>
      <c r="G2286" t="s">
        <v>102</v>
      </c>
      <c r="H2286" t="s">
        <v>4432</v>
      </c>
      <c r="J2286" t="s">
        <v>4481</v>
      </c>
    </row>
    <row r="2287" spans="1:10" x14ac:dyDescent="0.25">
      <c r="A2287" t="s">
        <v>4183</v>
      </c>
      <c r="B2287">
        <v>2012</v>
      </c>
      <c r="C2287" s="3">
        <v>1306</v>
      </c>
      <c r="D2287" t="s">
        <v>4242</v>
      </c>
      <c r="E2287" t="s">
        <v>4329</v>
      </c>
      <c r="F2287" t="s">
        <v>4445</v>
      </c>
      <c r="G2287" t="s">
        <v>104</v>
      </c>
      <c r="H2287" t="s">
        <v>4540</v>
      </c>
      <c r="J2287" t="s">
        <v>4481</v>
      </c>
    </row>
    <row r="2288" spans="1:10" x14ac:dyDescent="0.25">
      <c r="A2288" t="s">
        <v>4148</v>
      </c>
      <c r="B2288">
        <v>2015</v>
      </c>
      <c r="C2288" s="3">
        <v>1305</v>
      </c>
      <c r="D2288" t="s">
        <v>4218</v>
      </c>
      <c r="E2288" t="s">
        <v>4236</v>
      </c>
      <c r="F2288" t="s">
        <v>4290</v>
      </c>
      <c r="G2288" t="s">
        <v>102</v>
      </c>
      <c r="H2288" t="s">
        <v>4432</v>
      </c>
      <c r="J2288" t="s">
        <v>4481</v>
      </c>
    </row>
    <row r="2289" spans="1:10" x14ac:dyDescent="0.25">
      <c r="A2289" t="s">
        <v>4156</v>
      </c>
      <c r="B2289">
        <v>2012</v>
      </c>
      <c r="C2289" s="3">
        <v>1305</v>
      </c>
      <c r="D2289" t="s">
        <v>4203</v>
      </c>
      <c r="E2289" t="s">
        <v>4286</v>
      </c>
      <c r="F2289" t="s">
        <v>4332</v>
      </c>
      <c r="G2289" t="s">
        <v>102</v>
      </c>
      <c r="H2289" t="s">
        <v>4432</v>
      </c>
      <c r="J2289" t="s">
        <v>4481</v>
      </c>
    </row>
    <row r="2290" spans="1:10" x14ac:dyDescent="0.25">
      <c r="A2290" t="s">
        <v>4168</v>
      </c>
      <c r="B2290">
        <v>2016</v>
      </c>
      <c r="C2290" s="3">
        <v>1305</v>
      </c>
      <c r="D2290" t="s">
        <v>4286</v>
      </c>
      <c r="E2290" t="s">
        <v>4245</v>
      </c>
      <c r="F2290" t="s">
        <v>4161</v>
      </c>
      <c r="G2290" t="s">
        <v>104</v>
      </c>
      <c r="H2290" t="s">
        <v>4147</v>
      </c>
      <c r="J2290" t="s">
        <v>4481</v>
      </c>
    </row>
    <row r="2291" spans="1:10" x14ac:dyDescent="0.25">
      <c r="A2291" t="s">
        <v>4183</v>
      </c>
      <c r="B2291">
        <v>2016</v>
      </c>
      <c r="C2291" s="3">
        <v>1305</v>
      </c>
      <c r="D2291" t="s">
        <v>4269</v>
      </c>
      <c r="E2291" t="s">
        <v>4173</v>
      </c>
      <c r="F2291" t="s">
        <v>4245</v>
      </c>
      <c r="G2291" t="s">
        <v>104</v>
      </c>
      <c r="H2291" t="s">
        <v>4147</v>
      </c>
      <c r="J2291" t="s">
        <v>4481</v>
      </c>
    </row>
    <row r="2292" spans="1:10" x14ac:dyDescent="0.25">
      <c r="A2292" t="s">
        <v>4168</v>
      </c>
      <c r="B2292">
        <v>2011</v>
      </c>
      <c r="C2292" s="3">
        <v>1304</v>
      </c>
      <c r="D2292" t="s">
        <v>4244</v>
      </c>
      <c r="E2292" t="s">
        <v>4265</v>
      </c>
      <c r="F2292" t="s">
        <v>4361</v>
      </c>
      <c r="G2292" t="s">
        <v>102</v>
      </c>
      <c r="H2292" t="s">
        <v>4462</v>
      </c>
      <c r="J2292" t="s">
        <v>4481</v>
      </c>
    </row>
    <row r="2293" spans="1:10" x14ac:dyDescent="0.25">
      <c r="A2293" t="s">
        <v>4183</v>
      </c>
      <c r="B2293">
        <v>2019</v>
      </c>
      <c r="C2293" s="3">
        <v>1304</v>
      </c>
      <c r="D2293" t="s">
        <v>4153</v>
      </c>
      <c r="E2293" t="s">
        <v>4154</v>
      </c>
      <c r="F2293" t="s">
        <v>4210</v>
      </c>
      <c r="G2293" t="s">
        <v>102</v>
      </c>
      <c r="H2293" t="s">
        <v>4432</v>
      </c>
      <c r="J2293" t="s">
        <v>4481</v>
      </c>
    </row>
    <row r="2294" spans="1:10" x14ac:dyDescent="0.25">
      <c r="A2294" t="s">
        <v>4179</v>
      </c>
      <c r="B2294">
        <v>2018</v>
      </c>
      <c r="C2294" s="3">
        <v>1304</v>
      </c>
      <c r="D2294" t="s">
        <v>4260</v>
      </c>
      <c r="E2294" t="s">
        <v>4216</v>
      </c>
      <c r="F2294" t="s">
        <v>4342</v>
      </c>
      <c r="G2294" t="s">
        <v>102</v>
      </c>
      <c r="H2294" t="s">
        <v>4432</v>
      </c>
      <c r="J2294" t="s">
        <v>4481</v>
      </c>
    </row>
    <row r="2295" spans="1:10" x14ac:dyDescent="0.25">
      <c r="A2295" t="s">
        <v>4171</v>
      </c>
      <c r="B2295">
        <v>2016</v>
      </c>
      <c r="C2295" s="3">
        <v>1304</v>
      </c>
      <c r="D2295" t="s">
        <v>4286</v>
      </c>
      <c r="E2295" t="s">
        <v>4232</v>
      </c>
      <c r="F2295" t="s">
        <v>4269</v>
      </c>
      <c r="G2295" t="s">
        <v>104</v>
      </c>
      <c r="H2295" t="s">
        <v>4147</v>
      </c>
      <c r="J2295" t="s">
        <v>4481</v>
      </c>
    </row>
    <row r="2296" spans="1:10" x14ac:dyDescent="0.25">
      <c r="A2296" t="s">
        <v>4168</v>
      </c>
      <c r="B2296">
        <v>2012</v>
      </c>
      <c r="C2296" s="3">
        <v>1303</v>
      </c>
      <c r="D2296" t="s">
        <v>4232</v>
      </c>
      <c r="E2296" t="s">
        <v>4153</v>
      </c>
      <c r="F2296" t="s">
        <v>4518</v>
      </c>
      <c r="G2296" t="s">
        <v>102</v>
      </c>
      <c r="H2296" t="s">
        <v>4432</v>
      </c>
      <c r="J2296" t="s">
        <v>4481</v>
      </c>
    </row>
    <row r="2297" spans="1:10" x14ac:dyDescent="0.25">
      <c r="A2297" t="s">
        <v>4171</v>
      </c>
      <c r="B2297">
        <v>2012</v>
      </c>
      <c r="C2297" s="3">
        <v>1303</v>
      </c>
      <c r="D2297" t="s">
        <v>4244</v>
      </c>
      <c r="E2297" t="s">
        <v>4201</v>
      </c>
      <c r="F2297" t="s">
        <v>4493</v>
      </c>
      <c r="G2297" t="s">
        <v>102</v>
      </c>
      <c r="H2297" t="s">
        <v>4432</v>
      </c>
      <c r="J2297" t="s">
        <v>4481</v>
      </c>
    </row>
    <row r="2298" spans="1:10" x14ac:dyDescent="0.25">
      <c r="A2298" t="s">
        <v>4183</v>
      </c>
      <c r="B2298">
        <v>2014</v>
      </c>
      <c r="C2298" s="3">
        <v>1303</v>
      </c>
      <c r="D2298" t="s">
        <v>4312</v>
      </c>
      <c r="E2298" t="s">
        <v>4248</v>
      </c>
      <c r="F2298" t="s">
        <v>4360</v>
      </c>
      <c r="G2298" t="s">
        <v>104</v>
      </c>
      <c r="H2298" t="s">
        <v>4147</v>
      </c>
      <c r="J2298" t="s">
        <v>4481</v>
      </c>
    </row>
    <row r="2299" spans="1:10" x14ac:dyDescent="0.25">
      <c r="A2299" t="s">
        <v>4175</v>
      </c>
      <c r="B2299">
        <v>2016</v>
      </c>
      <c r="C2299" s="3">
        <v>1302</v>
      </c>
      <c r="D2299" t="s">
        <v>4290</v>
      </c>
      <c r="E2299" t="s">
        <v>4149</v>
      </c>
      <c r="F2299" t="s">
        <v>4260</v>
      </c>
      <c r="G2299" t="s">
        <v>104</v>
      </c>
      <c r="H2299" t="s">
        <v>4147</v>
      </c>
      <c r="J2299" t="s">
        <v>4481</v>
      </c>
    </row>
    <row r="2300" spans="1:10" x14ac:dyDescent="0.25">
      <c r="A2300" t="s">
        <v>4168</v>
      </c>
      <c r="B2300">
        <v>2021</v>
      </c>
      <c r="C2300" s="3">
        <v>1301</v>
      </c>
      <c r="D2300" t="s">
        <v>4269</v>
      </c>
      <c r="E2300" t="s">
        <v>4144</v>
      </c>
      <c r="F2300" t="s">
        <v>4166</v>
      </c>
      <c r="G2300" t="s">
        <v>102</v>
      </c>
      <c r="H2300" t="s">
        <v>4432</v>
      </c>
      <c r="J2300" t="s">
        <v>4481</v>
      </c>
    </row>
    <row r="2301" spans="1:10" x14ac:dyDescent="0.25">
      <c r="A2301" t="s">
        <v>4143</v>
      </c>
      <c r="B2301">
        <v>2016</v>
      </c>
      <c r="C2301" s="3">
        <v>1301</v>
      </c>
      <c r="D2301" t="s">
        <v>4241</v>
      </c>
      <c r="E2301" t="s">
        <v>4245</v>
      </c>
      <c r="F2301" t="s">
        <v>4290</v>
      </c>
      <c r="G2301" t="s">
        <v>104</v>
      </c>
      <c r="H2301" t="s">
        <v>4147</v>
      </c>
      <c r="J2301" t="s">
        <v>4481</v>
      </c>
    </row>
    <row r="2302" spans="1:10" x14ac:dyDescent="0.25">
      <c r="A2302" t="s">
        <v>4152</v>
      </c>
      <c r="B2302">
        <v>2016</v>
      </c>
      <c r="C2302" s="3">
        <v>1300</v>
      </c>
      <c r="D2302" t="s">
        <v>4165</v>
      </c>
      <c r="E2302" t="s">
        <v>4260</v>
      </c>
      <c r="F2302" t="s">
        <v>4245</v>
      </c>
      <c r="G2302" t="s">
        <v>104</v>
      </c>
      <c r="H2302" t="s">
        <v>4147</v>
      </c>
      <c r="J2302" t="s">
        <v>4481</v>
      </c>
    </row>
    <row r="2303" spans="1:10" x14ac:dyDescent="0.25">
      <c r="A2303" t="s">
        <v>4175</v>
      </c>
      <c r="B2303">
        <v>2014</v>
      </c>
      <c r="C2303" s="3">
        <v>1299</v>
      </c>
      <c r="D2303" t="s">
        <v>4286</v>
      </c>
      <c r="E2303" t="s">
        <v>4218</v>
      </c>
      <c r="F2303" t="s">
        <v>4294</v>
      </c>
      <c r="G2303" t="s">
        <v>104</v>
      </c>
      <c r="H2303" t="s">
        <v>4147</v>
      </c>
      <c r="J2303" t="s">
        <v>4481</v>
      </c>
    </row>
    <row r="2304" spans="1:10" x14ac:dyDescent="0.25">
      <c r="A2304" t="s">
        <v>4156</v>
      </c>
      <c r="B2304">
        <v>2021</v>
      </c>
      <c r="C2304" s="3">
        <v>1298</v>
      </c>
      <c r="D2304" t="s">
        <v>4239</v>
      </c>
      <c r="E2304" t="s">
        <v>4188</v>
      </c>
      <c r="F2304" t="s">
        <v>4240</v>
      </c>
      <c r="G2304" t="s">
        <v>102</v>
      </c>
      <c r="H2304" t="s">
        <v>4432</v>
      </c>
      <c r="J2304" t="s">
        <v>4481</v>
      </c>
    </row>
    <row r="2305" spans="1:10" x14ac:dyDescent="0.25">
      <c r="A2305" t="s">
        <v>4148</v>
      </c>
      <c r="B2305">
        <v>2014</v>
      </c>
      <c r="C2305" s="3">
        <v>1298</v>
      </c>
      <c r="D2305" t="s">
        <v>4371</v>
      </c>
      <c r="E2305" t="s">
        <v>4312</v>
      </c>
      <c r="F2305" t="s">
        <v>4244</v>
      </c>
      <c r="G2305" t="s">
        <v>102</v>
      </c>
      <c r="H2305" t="s">
        <v>4432</v>
      </c>
      <c r="J2305" t="s">
        <v>4481</v>
      </c>
    </row>
    <row r="2306" spans="1:10" x14ac:dyDescent="0.25">
      <c r="A2306" t="s">
        <v>4143</v>
      </c>
      <c r="B2306">
        <v>2013</v>
      </c>
      <c r="C2306" s="3">
        <v>1298</v>
      </c>
      <c r="D2306" t="s">
        <v>4229</v>
      </c>
      <c r="E2306" t="s">
        <v>4361</v>
      </c>
      <c r="F2306" t="s">
        <v>4460</v>
      </c>
      <c r="G2306" t="s">
        <v>104</v>
      </c>
      <c r="H2306" t="s">
        <v>4425</v>
      </c>
      <c r="J2306" t="s">
        <v>4481</v>
      </c>
    </row>
    <row r="2307" spans="1:10" x14ac:dyDescent="0.25">
      <c r="A2307" t="s">
        <v>4179</v>
      </c>
      <c r="B2307">
        <v>2014</v>
      </c>
      <c r="C2307" s="3">
        <v>1297</v>
      </c>
      <c r="D2307" t="s">
        <v>4153</v>
      </c>
      <c r="E2307" t="s">
        <v>4248</v>
      </c>
      <c r="F2307" t="s">
        <v>4298</v>
      </c>
      <c r="G2307" t="s">
        <v>104</v>
      </c>
      <c r="H2307" t="s">
        <v>4147</v>
      </c>
      <c r="J2307" t="s">
        <v>4481</v>
      </c>
    </row>
    <row r="2308" spans="1:10" x14ac:dyDescent="0.25">
      <c r="A2308" t="s">
        <v>4143</v>
      </c>
      <c r="B2308">
        <v>2012</v>
      </c>
      <c r="C2308" s="3">
        <v>1296</v>
      </c>
      <c r="D2308" t="s">
        <v>4263</v>
      </c>
      <c r="E2308" t="s">
        <v>4263</v>
      </c>
      <c r="F2308" t="s">
        <v>4446</v>
      </c>
      <c r="G2308" t="s">
        <v>102</v>
      </c>
      <c r="H2308" t="s">
        <v>4438</v>
      </c>
      <c r="J2308" t="s">
        <v>4481</v>
      </c>
    </row>
    <row r="2309" spans="1:10" x14ac:dyDescent="0.25">
      <c r="A2309" t="s">
        <v>4175</v>
      </c>
      <c r="B2309">
        <v>2018</v>
      </c>
      <c r="C2309" s="3">
        <v>1296</v>
      </c>
      <c r="D2309" t="s">
        <v>4153</v>
      </c>
      <c r="E2309" t="s">
        <v>4227</v>
      </c>
      <c r="F2309" t="s">
        <v>4380</v>
      </c>
      <c r="G2309" t="s">
        <v>102</v>
      </c>
      <c r="H2309" t="s">
        <v>4432</v>
      </c>
      <c r="J2309" t="s">
        <v>4481</v>
      </c>
    </row>
    <row r="2310" spans="1:10" x14ac:dyDescent="0.25">
      <c r="A2310" t="s">
        <v>4143</v>
      </c>
      <c r="B2310">
        <v>2015</v>
      </c>
      <c r="C2310" s="3">
        <v>1296</v>
      </c>
      <c r="D2310" t="s">
        <v>4282</v>
      </c>
      <c r="E2310" t="s">
        <v>4307</v>
      </c>
      <c r="F2310" t="s">
        <v>4216</v>
      </c>
      <c r="G2310" t="s">
        <v>102</v>
      </c>
      <c r="H2310" t="s">
        <v>4432</v>
      </c>
      <c r="J2310" t="s">
        <v>4481</v>
      </c>
    </row>
    <row r="2311" spans="1:10" x14ac:dyDescent="0.25">
      <c r="A2311" t="s">
        <v>4179</v>
      </c>
      <c r="B2311">
        <v>2016</v>
      </c>
      <c r="C2311" s="3">
        <v>1296</v>
      </c>
      <c r="D2311" t="s">
        <v>4244</v>
      </c>
      <c r="E2311" t="s">
        <v>4187</v>
      </c>
      <c r="F2311" t="s">
        <v>4239</v>
      </c>
      <c r="G2311" t="s">
        <v>104</v>
      </c>
      <c r="H2311" t="s">
        <v>4147</v>
      </c>
      <c r="J2311" t="s">
        <v>4481</v>
      </c>
    </row>
    <row r="2312" spans="1:10" x14ac:dyDescent="0.25">
      <c r="A2312" t="s">
        <v>4160</v>
      </c>
      <c r="B2312">
        <v>2010</v>
      </c>
      <c r="C2312" s="3">
        <v>1295</v>
      </c>
      <c r="D2312" t="s">
        <v>4173</v>
      </c>
      <c r="E2312" t="s">
        <v>4322</v>
      </c>
      <c r="F2312" t="s">
        <v>184</v>
      </c>
      <c r="G2312" t="s">
        <v>102</v>
      </c>
      <c r="H2312" t="s">
        <v>4449</v>
      </c>
      <c r="J2312" t="s">
        <v>4481</v>
      </c>
    </row>
    <row r="2313" spans="1:10" x14ac:dyDescent="0.25">
      <c r="A2313" t="s">
        <v>4183</v>
      </c>
      <c r="B2313">
        <v>2015</v>
      </c>
      <c r="C2313" s="3">
        <v>1295</v>
      </c>
      <c r="D2313" t="s">
        <v>4176</v>
      </c>
      <c r="E2313" t="s">
        <v>4286</v>
      </c>
      <c r="F2313" t="s">
        <v>4282</v>
      </c>
      <c r="G2313" t="s">
        <v>104</v>
      </c>
      <c r="H2313" t="s">
        <v>4147</v>
      </c>
      <c r="J2313" t="s">
        <v>4481</v>
      </c>
    </row>
    <row r="2314" spans="1:10" x14ac:dyDescent="0.25">
      <c r="A2314" t="s">
        <v>4143</v>
      </c>
      <c r="B2314">
        <v>2015</v>
      </c>
      <c r="C2314" s="3">
        <v>1295</v>
      </c>
      <c r="D2314" t="s">
        <v>4286</v>
      </c>
      <c r="E2314" t="s">
        <v>4181</v>
      </c>
      <c r="F2314" t="s">
        <v>4192</v>
      </c>
      <c r="G2314" t="s">
        <v>104</v>
      </c>
      <c r="H2314" t="s">
        <v>4147</v>
      </c>
      <c r="J2314" t="s">
        <v>4481</v>
      </c>
    </row>
    <row r="2315" spans="1:10" x14ac:dyDescent="0.25">
      <c r="A2315" t="s">
        <v>4160</v>
      </c>
      <c r="B2315">
        <v>2015</v>
      </c>
      <c r="C2315" s="3">
        <v>1294</v>
      </c>
      <c r="D2315" t="s">
        <v>4239</v>
      </c>
      <c r="E2315" t="s">
        <v>4290</v>
      </c>
      <c r="F2315" t="s">
        <v>4177</v>
      </c>
      <c r="G2315" t="s">
        <v>104</v>
      </c>
      <c r="H2315" t="s">
        <v>4147</v>
      </c>
      <c r="J2315" t="s">
        <v>4481</v>
      </c>
    </row>
    <row r="2316" spans="1:10" x14ac:dyDescent="0.25">
      <c r="A2316" t="s">
        <v>4148</v>
      </c>
      <c r="B2316">
        <v>2015</v>
      </c>
      <c r="C2316" s="3">
        <v>1294</v>
      </c>
      <c r="D2316" t="s">
        <v>4205</v>
      </c>
      <c r="E2316" t="s">
        <v>4177</v>
      </c>
      <c r="F2316" t="s">
        <v>4218</v>
      </c>
      <c r="G2316" t="s">
        <v>104</v>
      </c>
      <c r="H2316" t="s">
        <v>4147</v>
      </c>
      <c r="J2316" t="s">
        <v>4481</v>
      </c>
    </row>
    <row r="2317" spans="1:10" x14ac:dyDescent="0.25">
      <c r="A2317" t="s">
        <v>4171</v>
      </c>
      <c r="B2317">
        <v>2014</v>
      </c>
      <c r="C2317" s="3">
        <v>1294</v>
      </c>
      <c r="D2317" t="s">
        <v>4238</v>
      </c>
      <c r="E2317" t="s">
        <v>4244</v>
      </c>
      <c r="F2317" t="s">
        <v>4371</v>
      </c>
      <c r="G2317" t="s">
        <v>104</v>
      </c>
      <c r="H2317" t="s">
        <v>4147</v>
      </c>
      <c r="J2317" t="s">
        <v>4481</v>
      </c>
    </row>
    <row r="2318" spans="1:10" x14ac:dyDescent="0.25">
      <c r="A2318" t="s">
        <v>4160</v>
      </c>
      <c r="B2318">
        <v>2022</v>
      </c>
      <c r="C2318" s="3">
        <v>1293</v>
      </c>
      <c r="D2318" t="s">
        <v>4184</v>
      </c>
      <c r="E2318" t="s">
        <v>4235</v>
      </c>
      <c r="F2318" t="s">
        <v>4195</v>
      </c>
      <c r="G2318" t="s">
        <v>104</v>
      </c>
      <c r="H2318" t="s">
        <v>4425</v>
      </c>
      <c r="J2318" t="s">
        <v>4481</v>
      </c>
    </row>
    <row r="2319" spans="1:10" x14ac:dyDescent="0.25">
      <c r="A2319" t="s">
        <v>4183</v>
      </c>
      <c r="B2319">
        <v>2013</v>
      </c>
      <c r="C2319" s="3">
        <v>1293</v>
      </c>
      <c r="D2319" t="s">
        <v>4290</v>
      </c>
      <c r="E2319" t="s">
        <v>4266</v>
      </c>
      <c r="F2319" t="s">
        <v>4368</v>
      </c>
      <c r="G2319" t="s">
        <v>104</v>
      </c>
      <c r="H2319" t="s">
        <v>4425</v>
      </c>
      <c r="J2319" t="s">
        <v>4481</v>
      </c>
    </row>
    <row r="2320" spans="1:10" x14ac:dyDescent="0.25">
      <c r="A2320" t="s">
        <v>4168</v>
      </c>
      <c r="B2320">
        <v>2012</v>
      </c>
      <c r="C2320" s="3">
        <v>1293</v>
      </c>
      <c r="D2320" t="s">
        <v>4232</v>
      </c>
      <c r="E2320" t="s">
        <v>4172</v>
      </c>
      <c r="F2320" t="s">
        <v>4303</v>
      </c>
      <c r="G2320" t="s">
        <v>104</v>
      </c>
      <c r="H2320" t="s">
        <v>4540</v>
      </c>
      <c r="J2320" t="s">
        <v>4481</v>
      </c>
    </row>
    <row r="2321" spans="1:10" x14ac:dyDescent="0.25">
      <c r="A2321" t="s">
        <v>4171</v>
      </c>
      <c r="B2321">
        <v>2012</v>
      </c>
      <c r="C2321" s="3">
        <v>1293</v>
      </c>
      <c r="D2321" t="s">
        <v>4165</v>
      </c>
      <c r="E2321" t="s">
        <v>4206</v>
      </c>
      <c r="F2321" t="s">
        <v>4298</v>
      </c>
      <c r="G2321" t="s">
        <v>104</v>
      </c>
      <c r="H2321" t="s">
        <v>4540</v>
      </c>
      <c r="J2321" t="s">
        <v>4481</v>
      </c>
    </row>
    <row r="2322" spans="1:10" x14ac:dyDescent="0.25">
      <c r="A2322" t="s">
        <v>4186</v>
      </c>
      <c r="B2322">
        <v>2020</v>
      </c>
      <c r="C2322" s="3">
        <v>1292</v>
      </c>
      <c r="D2322" t="s">
        <v>4239</v>
      </c>
      <c r="E2322" t="s">
        <v>4200</v>
      </c>
      <c r="F2322" t="s">
        <v>4203</v>
      </c>
      <c r="G2322" t="s">
        <v>102</v>
      </c>
      <c r="H2322" t="s">
        <v>4432</v>
      </c>
      <c r="J2322" t="s">
        <v>4481</v>
      </c>
    </row>
    <row r="2323" spans="1:10" x14ac:dyDescent="0.25">
      <c r="A2323" t="s">
        <v>4160</v>
      </c>
      <c r="B2323">
        <v>2015</v>
      </c>
      <c r="C2323" s="3">
        <v>1292</v>
      </c>
      <c r="D2323" t="s">
        <v>4149</v>
      </c>
      <c r="E2323" t="s">
        <v>4182</v>
      </c>
      <c r="F2323" t="s">
        <v>4208</v>
      </c>
      <c r="G2323" t="s">
        <v>102</v>
      </c>
      <c r="H2323" t="s">
        <v>4432</v>
      </c>
      <c r="J2323" t="s">
        <v>4481</v>
      </c>
    </row>
    <row r="2324" spans="1:10" x14ac:dyDescent="0.25">
      <c r="A2324" t="s">
        <v>4156</v>
      </c>
      <c r="B2324">
        <v>2015</v>
      </c>
      <c r="C2324" s="3">
        <v>1292</v>
      </c>
      <c r="D2324" t="s">
        <v>4188</v>
      </c>
      <c r="E2324" t="s">
        <v>4165</v>
      </c>
      <c r="F2324" t="s">
        <v>4205</v>
      </c>
      <c r="G2324" t="s">
        <v>104</v>
      </c>
      <c r="H2324" t="s">
        <v>4147</v>
      </c>
      <c r="J2324" t="s">
        <v>4481</v>
      </c>
    </row>
    <row r="2325" spans="1:10" x14ac:dyDescent="0.25">
      <c r="A2325" t="s">
        <v>4152</v>
      </c>
      <c r="B2325">
        <v>2015</v>
      </c>
      <c r="C2325" s="3">
        <v>1292</v>
      </c>
      <c r="D2325" t="s">
        <v>4286</v>
      </c>
      <c r="E2325" t="s">
        <v>4235</v>
      </c>
      <c r="F2325" t="s">
        <v>4329</v>
      </c>
      <c r="G2325" t="s">
        <v>104</v>
      </c>
      <c r="H2325" t="s">
        <v>4147</v>
      </c>
      <c r="J2325" t="s">
        <v>4481</v>
      </c>
    </row>
    <row r="2326" spans="1:10" x14ac:dyDescent="0.25">
      <c r="A2326" t="s">
        <v>4148</v>
      </c>
      <c r="B2326">
        <v>2016</v>
      </c>
      <c r="C2326" s="3">
        <v>1291</v>
      </c>
      <c r="D2326" t="s">
        <v>4244</v>
      </c>
      <c r="E2326" t="s">
        <v>4188</v>
      </c>
      <c r="F2326" t="s">
        <v>4188</v>
      </c>
      <c r="G2326" t="s">
        <v>104</v>
      </c>
      <c r="H2326" t="s">
        <v>4147</v>
      </c>
      <c r="J2326" t="s">
        <v>4481</v>
      </c>
    </row>
    <row r="2327" spans="1:10" x14ac:dyDescent="0.25">
      <c r="A2327" t="s">
        <v>4186</v>
      </c>
      <c r="B2327">
        <v>2015</v>
      </c>
      <c r="C2327" s="3">
        <v>1290</v>
      </c>
      <c r="D2327" t="s">
        <v>4238</v>
      </c>
      <c r="E2327" t="s">
        <v>4223</v>
      </c>
      <c r="F2327" t="s">
        <v>4229</v>
      </c>
      <c r="G2327" t="s">
        <v>104</v>
      </c>
      <c r="H2327" t="s">
        <v>4147</v>
      </c>
      <c r="J2327" t="s">
        <v>4481</v>
      </c>
    </row>
    <row r="2328" spans="1:10" x14ac:dyDescent="0.25">
      <c r="A2328" t="s">
        <v>4156</v>
      </c>
      <c r="B2328">
        <v>2014</v>
      </c>
      <c r="C2328" s="3">
        <v>1290</v>
      </c>
      <c r="D2328" t="s">
        <v>4239</v>
      </c>
      <c r="E2328" t="s">
        <v>4239</v>
      </c>
      <c r="F2328" t="s">
        <v>4306</v>
      </c>
      <c r="G2328" t="s">
        <v>104</v>
      </c>
      <c r="H2328" t="s">
        <v>4147</v>
      </c>
      <c r="J2328" t="s">
        <v>4481</v>
      </c>
    </row>
    <row r="2329" spans="1:10" x14ac:dyDescent="0.25">
      <c r="A2329" t="s">
        <v>4183</v>
      </c>
      <c r="B2329">
        <v>2020</v>
      </c>
      <c r="C2329" s="3">
        <v>1289</v>
      </c>
      <c r="D2329" t="s">
        <v>4238</v>
      </c>
      <c r="E2329" t="s">
        <v>4260</v>
      </c>
      <c r="F2329" t="s">
        <v>4291</v>
      </c>
      <c r="G2329" t="s">
        <v>102</v>
      </c>
      <c r="H2329" t="s">
        <v>4432</v>
      </c>
      <c r="J2329" t="s">
        <v>4481</v>
      </c>
    </row>
    <row r="2330" spans="1:10" x14ac:dyDescent="0.25">
      <c r="A2330" t="s">
        <v>4171</v>
      </c>
      <c r="B2330">
        <v>2009</v>
      </c>
      <c r="C2330" s="3">
        <v>1288</v>
      </c>
      <c r="D2330" t="s">
        <v>4201</v>
      </c>
      <c r="E2330" t="s">
        <v>184</v>
      </c>
      <c r="F2330" t="s">
        <v>184</v>
      </c>
      <c r="G2330" t="s">
        <v>102</v>
      </c>
      <c r="H2330" t="s">
        <v>4438</v>
      </c>
      <c r="J2330" t="s">
        <v>4481</v>
      </c>
    </row>
    <row r="2331" spans="1:10" x14ac:dyDescent="0.25">
      <c r="A2331" t="s">
        <v>4186</v>
      </c>
      <c r="B2331">
        <v>2016</v>
      </c>
      <c r="C2331" s="3">
        <v>1288</v>
      </c>
      <c r="D2331" t="s">
        <v>4206</v>
      </c>
      <c r="E2331" t="s">
        <v>4231</v>
      </c>
      <c r="F2331" t="s">
        <v>4223</v>
      </c>
      <c r="G2331" t="s">
        <v>104</v>
      </c>
      <c r="H2331" t="s">
        <v>4147</v>
      </c>
      <c r="J2331" t="s">
        <v>4481</v>
      </c>
    </row>
    <row r="2332" spans="1:10" x14ac:dyDescent="0.25">
      <c r="A2332" t="s">
        <v>4171</v>
      </c>
      <c r="B2332">
        <v>2015</v>
      </c>
      <c r="C2332" s="3">
        <v>1288</v>
      </c>
      <c r="D2332" t="s">
        <v>4181</v>
      </c>
      <c r="E2332" t="s">
        <v>4282</v>
      </c>
      <c r="F2332" t="s">
        <v>4153</v>
      </c>
      <c r="G2332" t="s">
        <v>104</v>
      </c>
      <c r="H2332" t="s">
        <v>4147</v>
      </c>
      <c r="J2332" t="s">
        <v>4481</v>
      </c>
    </row>
    <row r="2333" spans="1:10" x14ac:dyDescent="0.25">
      <c r="A2333" t="s">
        <v>4160</v>
      </c>
      <c r="B2333">
        <v>2021</v>
      </c>
      <c r="C2333" s="3">
        <v>1287</v>
      </c>
      <c r="D2333" t="s">
        <v>4205</v>
      </c>
      <c r="E2333" t="s">
        <v>4205</v>
      </c>
      <c r="F2333" t="s">
        <v>4235</v>
      </c>
      <c r="G2333" t="s">
        <v>102</v>
      </c>
      <c r="H2333" t="s">
        <v>4432</v>
      </c>
      <c r="J2333" t="s">
        <v>4481</v>
      </c>
    </row>
    <row r="2334" spans="1:10" x14ac:dyDescent="0.25">
      <c r="A2334" t="s">
        <v>4164</v>
      </c>
      <c r="B2334">
        <v>2019</v>
      </c>
      <c r="C2334" s="3">
        <v>1287</v>
      </c>
      <c r="D2334" t="s">
        <v>4270</v>
      </c>
      <c r="E2334" t="s">
        <v>4294</v>
      </c>
      <c r="F2334" t="s">
        <v>4235</v>
      </c>
      <c r="G2334" t="s">
        <v>102</v>
      </c>
      <c r="H2334" t="s">
        <v>4432</v>
      </c>
      <c r="J2334" t="s">
        <v>4481</v>
      </c>
    </row>
    <row r="2335" spans="1:10" x14ac:dyDescent="0.25">
      <c r="A2335" t="s">
        <v>4156</v>
      </c>
      <c r="B2335">
        <v>2015</v>
      </c>
      <c r="C2335" s="3">
        <v>1286</v>
      </c>
      <c r="D2335" t="s">
        <v>4187</v>
      </c>
      <c r="E2335" t="s">
        <v>4225</v>
      </c>
      <c r="F2335" t="s">
        <v>4329</v>
      </c>
      <c r="G2335" t="s">
        <v>102</v>
      </c>
      <c r="H2335" t="s">
        <v>4432</v>
      </c>
      <c r="J2335" t="s">
        <v>4481</v>
      </c>
    </row>
    <row r="2336" spans="1:10" x14ac:dyDescent="0.25">
      <c r="A2336" t="s">
        <v>4186</v>
      </c>
      <c r="B2336">
        <v>2013</v>
      </c>
      <c r="C2336" s="3">
        <v>1286</v>
      </c>
      <c r="D2336" t="s">
        <v>4231</v>
      </c>
      <c r="E2336" t="s">
        <v>4298</v>
      </c>
      <c r="F2336" t="s">
        <v>4427</v>
      </c>
      <c r="G2336" t="s">
        <v>104</v>
      </c>
      <c r="H2336" t="s">
        <v>4425</v>
      </c>
      <c r="J2336" t="s">
        <v>4481</v>
      </c>
    </row>
    <row r="2337" spans="1:10" x14ac:dyDescent="0.25">
      <c r="A2337" t="s">
        <v>4183</v>
      </c>
      <c r="B2337">
        <v>2018</v>
      </c>
      <c r="C2337" s="3">
        <v>1285</v>
      </c>
      <c r="D2337" t="s">
        <v>4177</v>
      </c>
      <c r="E2337" t="s">
        <v>4240</v>
      </c>
      <c r="F2337" t="s">
        <v>4338</v>
      </c>
      <c r="G2337" t="s">
        <v>102</v>
      </c>
      <c r="H2337" t="s">
        <v>4432</v>
      </c>
      <c r="J2337" t="s">
        <v>4481</v>
      </c>
    </row>
    <row r="2338" spans="1:10" x14ac:dyDescent="0.25">
      <c r="A2338" t="s">
        <v>4175</v>
      </c>
      <c r="B2338">
        <v>2012</v>
      </c>
      <c r="C2338" s="3">
        <v>1285</v>
      </c>
      <c r="D2338" t="s">
        <v>4149</v>
      </c>
      <c r="E2338" t="s">
        <v>4307</v>
      </c>
      <c r="F2338" t="s">
        <v>4315</v>
      </c>
      <c r="G2338" t="s">
        <v>104</v>
      </c>
      <c r="H2338" t="s">
        <v>4540</v>
      </c>
      <c r="J2338" t="s">
        <v>4481</v>
      </c>
    </row>
    <row r="2339" spans="1:10" x14ac:dyDescent="0.25">
      <c r="A2339" t="s">
        <v>4164</v>
      </c>
      <c r="B2339">
        <v>2021</v>
      </c>
      <c r="C2339" s="3">
        <v>1284</v>
      </c>
      <c r="D2339" t="s">
        <v>4202</v>
      </c>
      <c r="E2339" t="s">
        <v>4201</v>
      </c>
      <c r="F2339" t="s">
        <v>4245</v>
      </c>
      <c r="G2339" t="s">
        <v>102</v>
      </c>
      <c r="H2339" t="s">
        <v>4432</v>
      </c>
      <c r="J2339" t="s">
        <v>4481</v>
      </c>
    </row>
    <row r="2340" spans="1:10" x14ac:dyDescent="0.25">
      <c r="A2340" t="s">
        <v>4171</v>
      </c>
      <c r="B2340">
        <v>2021</v>
      </c>
      <c r="C2340" s="3">
        <v>1284</v>
      </c>
      <c r="D2340" t="s">
        <v>4236</v>
      </c>
      <c r="E2340" t="s">
        <v>4230</v>
      </c>
      <c r="F2340" t="s">
        <v>4247</v>
      </c>
      <c r="G2340" t="s">
        <v>102</v>
      </c>
      <c r="H2340" t="s">
        <v>4432</v>
      </c>
      <c r="J2340" t="s">
        <v>4481</v>
      </c>
    </row>
    <row r="2341" spans="1:10" x14ac:dyDescent="0.25">
      <c r="A2341" t="s">
        <v>4168</v>
      </c>
      <c r="B2341">
        <v>2015</v>
      </c>
      <c r="C2341" s="3">
        <v>1284</v>
      </c>
      <c r="D2341" t="s">
        <v>4238</v>
      </c>
      <c r="E2341" t="s">
        <v>4232</v>
      </c>
      <c r="F2341" t="s">
        <v>4176</v>
      </c>
      <c r="G2341" t="s">
        <v>104</v>
      </c>
      <c r="H2341" t="s">
        <v>4147</v>
      </c>
      <c r="J2341" t="s">
        <v>4481</v>
      </c>
    </row>
    <row r="2342" spans="1:10" x14ac:dyDescent="0.25">
      <c r="A2342" t="s">
        <v>4175</v>
      </c>
      <c r="B2342">
        <v>2015</v>
      </c>
      <c r="C2342" s="3">
        <v>1284</v>
      </c>
      <c r="D2342" t="s">
        <v>4232</v>
      </c>
      <c r="E2342" t="s">
        <v>4153</v>
      </c>
      <c r="F2342" t="s">
        <v>4180</v>
      </c>
      <c r="G2342" t="s">
        <v>104</v>
      </c>
      <c r="H2342" t="s">
        <v>4147</v>
      </c>
      <c r="J2342" t="s">
        <v>4481</v>
      </c>
    </row>
    <row r="2343" spans="1:10" x14ac:dyDescent="0.25">
      <c r="A2343" t="s">
        <v>4179</v>
      </c>
      <c r="B2343">
        <v>2015</v>
      </c>
      <c r="C2343" s="3">
        <v>1284</v>
      </c>
      <c r="D2343" t="s">
        <v>4231</v>
      </c>
      <c r="E2343" t="s">
        <v>4274</v>
      </c>
      <c r="F2343" t="s">
        <v>4206</v>
      </c>
      <c r="G2343" t="s">
        <v>104</v>
      </c>
      <c r="H2343" t="s">
        <v>4147</v>
      </c>
      <c r="J2343" t="s">
        <v>4481</v>
      </c>
    </row>
    <row r="2344" spans="1:10" x14ac:dyDescent="0.25">
      <c r="A2344" t="s">
        <v>4164</v>
      </c>
      <c r="B2344">
        <v>2015</v>
      </c>
      <c r="C2344" s="3">
        <v>1283</v>
      </c>
      <c r="D2344" t="s">
        <v>4223</v>
      </c>
      <c r="E2344" t="s">
        <v>4223</v>
      </c>
      <c r="F2344" t="s">
        <v>4149</v>
      </c>
      <c r="G2344" t="s">
        <v>104</v>
      </c>
      <c r="H2344" t="s">
        <v>4147</v>
      </c>
      <c r="J2344" t="s">
        <v>4481</v>
      </c>
    </row>
    <row r="2345" spans="1:10" x14ac:dyDescent="0.25">
      <c r="A2345" t="s">
        <v>4179</v>
      </c>
      <c r="B2345">
        <v>2013</v>
      </c>
      <c r="C2345" s="3">
        <v>1283</v>
      </c>
      <c r="D2345" t="s">
        <v>4274</v>
      </c>
      <c r="E2345" t="s">
        <v>4291</v>
      </c>
      <c r="F2345" t="s">
        <v>4423</v>
      </c>
      <c r="G2345" t="s">
        <v>104</v>
      </c>
      <c r="H2345" t="s">
        <v>4425</v>
      </c>
      <c r="J2345" t="s">
        <v>4481</v>
      </c>
    </row>
    <row r="2346" spans="1:10" x14ac:dyDescent="0.25">
      <c r="A2346" t="s">
        <v>4164</v>
      </c>
      <c r="B2346">
        <v>2010</v>
      </c>
      <c r="C2346" s="3">
        <v>1282</v>
      </c>
      <c r="D2346" t="s">
        <v>4226</v>
      </c>
      <c r="E2346" t="s">
        <v>184</v>
      </c>
      <c r="F2346" t="s">
        <v>184</v>
      </c>
      <c r="G2346" t="s">
        <v>102</v>
      </c>
      <c r="H2346" t="s">
        <v>4449</v>
      </c>
      <c r="J2346" t="s">
        <v>4481</v>
      </c>
    </row>
    <row r="2347" spans="1:10" x14ac:dyDescent="0.25">
      <c r="A2347" t="s">
        <v>4164</v>
      </c>
      <c r="B2347">
        <v>2011</v>
      </c>
      <c r="C2347" s="3">
        <v>1282</v>
      </c>
      <c r="D2347" t="s">
        <v>4201</v>
      </c>
      <c r="E2347" t="s">
        <v>4250</v>
      </c>
      <c r="F2347" t="s">
        <v>4296</v>
      </c>
      <c r="G2347" t="s">
        <v>102</v>
      </c>
      <c r="H2347" t="s">
        <v>4462</v>
      </c>
      <c r="J2347" t="s">
        <v>4481</v>
      </c>
    </row>
    <row r="2348" spans="1:10" x14ac:dyDescent="0.25">
      <c r="A2348" t="s">
        <v>4186</v>
      </c>
      <c r="B2348">
        <v>2012</v>
      </c>
      <c r="C2348" s="3">
        <v>1281</v>
      </c>
      <c r="D2348" t="s">
        <v>4291</v>
      </c>
      <c r="E2348" t="s">
        <v>4293</v>
      </c>
      <c r="F2348" t="s">
        <v>4367</v>
      </c>
      <c r="G2348" t="s">
        <v>102</v>
      </c>
      <c r="H2348" t="s">
        <v>4438</v>
      </c>
      <c r="J2348" t="s">
        <v>4481</v>
      </c>
    </row>
    <row r="2349" spans="1:10" x14ac:dyDescent="0.25">
      <c r="A2349" t="s">
        <v>4143</v>
      </c>
      <c r="B2349">
        <v>2020</v>
      </c>
      <c r="C2349" s="3">
        <v>1280</v>
      </c>
      <c r="D2349" t="s">
        <v>4245</v>
      </c>
      <c r="E2349" t="s">
        <v>4241</v>
      </c>
      <c r="F2349" t="s">
        <v>4161</v>
      </c>
      <c r="G2349" t="s">
        <v>102</v>
      </c>
      <c r="H2349" t="s">
        <v>4432</v>
      </c>
      <c r="J2349" t="s">
        <v>4481</v>
      </c>
    </row>
    <row r="2350" spans="1:10" x14ac:dyDescent="0.25">
      <c r="A2350" t="s">
        <v>4160</v>
      </c>
      <c r="B2350">
        <v>2018</v>
      </c>
      <c r="C2350" s="3">
        <v>1280</v>
      </c>
      <c r="D2350" t="s">
        <v>4269</v>
      </c>
      <c r="E2350" t="s">
        <v>4161</v>
      </c>
      <c r="F2350" t="s">
        <v>4195</v>
      </c>
      <c r="G2350" t="s">
        <v>102</v>
      </c>
      <c r="H2350" t="s">
        <v>4432</v>
      </c>
      <c r="J2350" t="s">
        <v>4481</v>
      </c>
    </row>
    <row r="2351" spans="1:10" x14ac:dyDescent="0.25">
      <c r="A2351" t="s">
        <v>4183</v>
      </c>
      <c r="B2351">
        <v>2015</v>
      </c>
      <c r="C2351" s="3">
        <v>1280</v>
      </c>
      <c r="D2351" t="s">
        <v>4181</v>
      </c>
      <c r="E2351" t="s">
        <v>4248</v>
      </c>
      <c r="F2351" t="s">
        <v>4313</v>
      </c>
      <c r="G2351" t="s">
        <v>102</v>
      </c>
      <c r="H2351" t="s">
        <v>4432</v>
      </c>
      <c r="J2351" t="s">
        <v>4481</v>
      </c>
    </row>
    <row r="2352" spans="1:10" x14ac:dyDescent="0.25">
      <c r="A2352" t="s">
        <v>4179</v>
      </c>
      <c r="B2352">
        <v>2012</v>
      </c>
      <c r="C2352" s="3">
        <v>1279</v>
      </c>
      <c r="D2352" t="s">
        <v>4176</v>
      </c>
      <c r="E2352" t="s">
        <v>4202</v>
      </c>
      <c r="F2352" t="s">
        <v>4329</v>
      </c>
      <c r="G2352" t="s">
        <v>102</v>
      </c>
      <c r="H2352" t="s">
        <v>4438</v>
      </c>
      <c r="J2352" t="s">
        <v>4481</v>
      </c>
    </row>
    <row r="2353" spans="1:10" x14ac:dyDescent="0.25">
      <c r="A2353" t="s">
        <v>4160</v>
      </c>
      <c r="B2353">
        <v>2014</v>
      </c>
      <c r="C2353" s="3">
        <v>1279</v>
      </c>
      <c r="D2353" t="s">
        <v>4241</v>
      </c>
      <c r="E2353" t="s">
        <v>4291</v>
      </c>
      <c r="F2353" t="s">
        <v>4309</v>
      </c>
      <c r="G2353" t="s">
        <v>104</v>
      </c>
      <c r="H2353" t="s">
        <v>4147</v>
      </c>
      <c r="J2353" t="s">
        <v>4481</v>
      </c>
    </row>
    <row r="2354" spans="1:10" x14ac:dyDescent="0.25">
      <c r="A2354" t="s">
        <v>4168</v>
      </c>
      <c r="B2354">
        <v>2014</v>
      </c>
      <c r="C2354" s="3">
        <v>1279</v>
      </c>
      <c r="D2354" t="s">
        <v>4291</v>
      </c>
      <c r="E2354" t="s">
        <v>4203</v>
      </c>
      <c r="F2354" t="s">
        <v>4259</v>
      </c>
      <c r="G2354" t="s">
        <v>104</v>
      </c>
      <c r="H2354" t="s">
        <v>4147</v>
      </c>
      <c r="J2354" t="s">
        <v>4481</v>
      </c>
    </row>
    <row r="2355" spans="1:10" x14ac:dyDescent="0.25">
      <c r="A2355" t="s">
        <v>4179</v>
      </c>
      <c r="B2355">
        <v>2020</v>
      </c>
      <c r="C2355" s="3">
        <v>1278</v>
      </c>
      <c r="D2355" t="s">
        <v>4274</v>
      </c>
      <c r="E2355" t="s">
        <v>4223</v>
      </c>
      <c r="F2355" t="s">
        <v>4204</v>
      </c>
      <c r="G2355" t="s">
        <v>102</v>
      </c>
      <c r="H2355" t="s">
        <v>4432</v>
      </c>
      <c r="J2355" t="s">
        <v>4481</v>
      </c>
    </row>
    <row r="2356" spans="1:10" x14ac:dyDescent="0.25">
      <c r="A2356" t="s">
        <v>4164</v>
      </c>
      <c r="B2356">
        <v>2015</v>
      </c>
      <c r="C2356" s="3">
        <v>1277</v>
      </c>
      <c r="D2356" t="s">
        <v>4269</v>
      </c>
      <c r="E2356" t="s">
        <v>4247</v>
      </c>
      <c r="F2356" t="s">
        <v>4266</v>
      </c>
      <c r="G2356" t="s">
        <v>102</v>
      </c>
      <c r="H2356" t="s">
        <v>4432</v>
      </c>
      <c r="J2356" t="s">
        <v>4481</v>
      </c>
    </row>
    <row r="2357" spans="1:10" x14ac:dyDescent="0.25">
      <c r="A2357" t="s">
        <v>4186</v>
      </c>
      <c r="B2357">
        <v>2015</v>
      </c>
      <c r="C2357" s="3">
        <v>1276</v>
      </c>
      <c r="D2357" t="s">
        <v>4270</v>
      </c>
      <c r="E2357" t="s">
        <v>4360</v>
      </c>
      <c r="F2357" t="s">
        <v>4254</v>
      </c>
      <c r="G2357" t="s">
        <v>102</v>
      </c>
      <c r="H2357" t="s">
        <v>4432</v>
      </c>
      <c r="J2357" t="s">
        <v>4481</v>
      </c>
    </row>
    <row r="2358" spans="1:10" x14ac:dyDescent="0.25">
      <c r="A2358" t="s">
        <v>4164</v>
      </c>
      <c r="B2358">
        <v>2020</v>
      </c>
      <c r="C2358" s="3">
        <v>1275</v>
      </c>
      <c r="D2358" t="s">
        <v>4184</v>
      </c>
      <c r="E2358" t="s">
        <v>4184</v>
      </c>
      <c r="F2358" t="s">
        <v>4231</v>
      </c>
      <c r="G2358" t="s">
        <v>102</v>
      </c>
      <c r="H2358" t="s">
        <v>4432</v>
      </c>
      <c r="J2358" t="s">
        <v>4481</v>
      </c>
    </row>
    <row r="2359" spans="1:10" x14ac:dyDescent="0.25">
      <c r="A2359" t="s">
        <v>4156</v>
      </c>
      <c r="B2359">
        <v>2018</v>
      </c>
      <c r="C2359" s="3">
        <v>1275</v>
      </c>
      <c r="D2359" t="s">
        <v>4187</v>
      </c>
      <c r="E2359" t="s">
        <v>4210</v>
      </c>
      <c r="F2359" t="s">
        <v>4207</v>
      </c>
      <c r="G2359" t="s">
        <v>102</v>
      </c>
      <c r="H2359" t="s">
        <v>4432</v>
      </c>
      <c r="J2359" t="s">
        <v>4481</v>
      </c>
    </row>
    <row r="2360" spans="1:10" x14ac:dyDescent="0.25">
      <c r="A2360" t="s">
        <v>4156</v>
      </c>
      <c r="B2360">
        <v>2024</v>
      </c>
      <c r="C2360" s="3">
        <v>1274</v>
      </c>
      <c r="D2360" t="s">
        <v>4173</v>
      </c>
      <c r="E2360" t="s">
        <v>4286</v>
      </c>
      <c r="F2360" t="s">
        <v>4344</v>
      </c>
      <c r="G2360" t="s">
        <v>102</v>
      </c>
      <c r="H2360" t="s">
        <v>4438</v>
      </c>
      <c r="J2360" t="s">
        <v>4481</v>
      </c>
    </row>
    <row r="2361" spans="1:10" x14ac:dyDescent="0.25">
      <c r="A2361" t="s">
        <v>4183</v>
      </c>
      <c r="B2361">
        <v>2012</v>
      </c>
      <c r="C2361" s="3">
        <v>1274</v>
      </c>
      <c r="D2361" t="s">
        <v>4153</v>
      </c>
      <c r="E2361" t="s">
        <v>4293</v>
      </c>
      <c r="F2361" t="s">
        <v>4335</v>
      </c>
      <c r="G2361" t="s">
        <v>102</v>
      </c>
      <c r="H2361" t="s">
        <v>4438</v>
      </c>
      <c r="J2361" t="s">
        <v>4481</v>
      </c>
    </row>
    <row r="2362" spans="1:10" x14ac:dyDescent="0.25">
      <c r="A2362" t="s">
        <v>4160</v>
      </c>
      <c r="B2362">
        <v>2019</v>
      </c>
      <c r="C2362" s="3">
        <v>1274</v>
      </c>
      <c r="D2362" t="s">
        <v>4206</v>
      </c>
      <c r="E2362" t="s">
        <v>4284</v>
      </c>
      <c r="F2362" t="s">
        <v>4153</v>
      </c>
      <c r="G2362" t="s">
        <v>102</v>
      </c>
      <c r="H2362" t="s">
        <v>4432</v>
      </c>
      <c r="J2362" t="s">
        <v>4481</v>
      </c>
    </row>
    <row r="2363" spans="1:10" x14ac:dyDescent="0.25">
      <c r="A2363" t="s">
        <v>4164</v>
      </c>
      <c r="B2363">
        <v>2012</v>
      </c>
      <c r="C2363" s="3">
        <v>1274</v>
      </c>
      <c r="D2363" t="s">
        <v>4203</v>
      </c>
      <c r="E2363" t="s">
        <v>4274</v>
      </c>
      <c r="F2363" t="s">
        <v>4404</v>
      </c>
      <c r="G2363" t="s">
        <v>104</v>
      </c>
      <c r="H2363" t="s">
        <v>4540</v>
      </c>
      <c r="J2363" t="s">
        <v>4481</v>
      </c>
    </row>
    <row r="2364" spans="1:10" x14ac:dyDescent="0.25">
      <c r="A2364" t="s">
        <v>4164</v>
      </c>
      <c r="B2364">
        <v>2024</v>
      </c>
      <c r="C2364" s="3">
        <v>1272</v>
      </c>
      <c r="D2364" t="s">
        <v>4232</v>
      </c>
      <c r="E2364" t="s">
        <v>4225</v>
      </c>
      <c r="F2364" t="s">
        <v>4325</v>
      </c>
      <c r="G2364" t="s">
        <v>102</v>
      </c>
      <c r="H2364" t="s">
        <v>4438</v>
      </c>
      <c r="J2364" t="s">
        <v>4481</v>
      </c>
    </row>
    <row r="2365" spans="1:10" x14ac:dyDescent="0.25">
      <c r="A2365" t="s">
        <v>4168</v>
      </c>
      <c r="B2365">
        <v>2024</v>
      </c>
      <c r="C2365" s="3">
        <v>1272</v>
      </c>
      <c r="D2365" t="s">
        <v>4251</v>
      </c>
      <c r="E2365" t="s">
        <v>4235</v>
      </c>
      <c r="F2365" t="s">
        <v>4482</v>
      </c>
      <c r="G2365" t="s">
        <v>102</v>
      </c>
      <c r="H2365" t="s">
        <v>4438</v>
      </c>
      <c r="J2365" t="s">
        <v>4481</v>
      </c>
    </row>
    <row r="2366" spans="1:10" x14ac:dyDescent="0.25">
      <c r="A2366" t="s">
        <v>4168</v>
      </c>
      <c r="B2366">
        <v>2022</v>
      </c>
      <c r="C2366" s="3">
        <v>1272</v>
      </c>
      <c r="D2366" t="s">
        <v>4205</v>
      </c>
      <c r="E2366" t="s">
        <v>4181</v>
      </c>
      <c r="F2366" t="s">
        <v>4262</v>
      </c>
      <c r="G2366" t="s">
        <v>104</v>
      </c>
      <c r="H2366" t="s">
        <v>4425</v>
      </c>
      <c r="J2366" t="s">
        <v>4481</v>
      </c>
    </row>
    <row r="2367" spans="1:10" x14ac:dyDescent="0.25">
      <c r="A2367" t="s">
        <v>4175</v>
      </c>
      <c r="B2367">
        <v>2022</v>
      </c>
      <c r="C2367" s="3">
        <v>1272</v>
      </c>
      <c r="D2367" t="s">
        <v>4181</v>
      </c>
      <c r="E2367" t="s">
        <v>4235</v>
      </c>
      <c r="F2367" t="s">
        <v>4150</v>
      </c>
      <c r="G2367" t="s">
        <v>104</v>
      </c>
      <c r="H2367" t="s">
        <v>4425</v>
      </c>
      <c r="J2367" t="s">
        <v>4481</v>
      </c>
    </row>
    <row r="2368" spans="1:10" x14ac:dyDescent="0.25">
      <c r="A2368" t="s">
        <v>4148</v>
      </c>
      <c r="B2368">
        <v>2020</v>
      </c>
      <c r="C2368" s="3">
        <v>1271</v>
      </c>
      <c r="D2368" t="s">
        <v>4184</v>
      </c>
      <c r="E2368" t="s">
        <v>4188</v>
      </c>
      <c r="F2368" t="s">
        <v>4161</v>
      </c>
      <c r="G2368" t="s">
        <v>102</v>
      </c>
      <c r="H2368" t="s">
        <v>4432</v>
      </c>
      <c r="J2368" t="s">
        <v>4481</v>
      </c>
    </row>
    <row r="2369" spans="1:10" x14ac:dyDescent="0.25">
      <c r="A2369" t="s">
        <v>4156</v>
      </c>
      <c r="B2369">
        <v>2019</v>
      </c>
      <c r="C2369" s="3">
        <v>1271</v>
      </c>
      <c r="D2369" t="s">
        <v>4188</v>
      </c>
      <c r="E2369" t="s">
        <v>4263</v>
      </c>
      <c r="F2369" t="s">
        <v>4238</v>
      </c>
      <c r="G2369" t="s">
        <v>102</v>
      </c>
      <c r="H2369" t="s">
        <v>4432</v>
      </c>
      <c r="J2369" t="s">
        <v>4481</v>
      </c>
    </row>
    <row r="2370" spans="1:10" x14ac:dyDescent="0.25">
      <c r="A2370" t="s">
        <v>4179</v>
      </c>
      <c r="B2370">
        <v>2012</v>
      </c>
      <c r="C2370" s="3">
        <v>1271</v>
      </c>
      <c r="D2370" t="s">
        <v>4208</v>
      </c>
      <c r="E2370" t="s">
        <v>4300</v>
      </c>
      <c r="F2370" t="s">
        <v>4429</v>
      </c>
      <c r="G2370" t="s">
        <v>104</v>
      </c>
      <c r="H2370" t="s">
        <v>4540</v>
      </c>
      <c r="J2370" t="s">
        <v>4481</v>
      </c>
    </row>
    <row r="2371" spans="1:10" x14ac:dyDescent="0.25">
      <c r="A2371" t="s">
        <v>4156</v>
      </c>
      <c r="B2371">
        <v>2011</v>
      </c>
      <c r="C2371" s="3">
        <v>1270</v>
      </c>
      <c r="D2371" t="s">
        <v>4263</v>
      </c>
      <c r="E2371" t="s">
        <v>4218</v>
      </c>
      <c r="F2371" t="s">
        <v>4304</v>
      </c>
      <c r="G2371" t="s">
        <v>102</v>
      </c>
      <c r="H2371" t="s">
        <v>4462</v>
      </c>
      <c r="J2371" t="s">
        <v>4481</v>
      </c>
    </row>
    <row r="2372" spans="1:10" x14ac:dyDescent="0.25">
      <c r="A2372" t="s">
        <v>4143</v>
      </c>
      <c r="B2372">
        <v>2021</v>
      </c>
      <c r="C2372" s="3">
        <v>1270</v>
      </c>
      <c r="D2372" t="s">
        <v>4165</v>
      </c>
      <c r="E2372" t="s">
        <v>4165</v>
      </c>
      <c r="F2372" t="s">
        <v>4274</v>
      </c>
      <c r="G2372" t="s">
        <v>102</v>
      </c>
      <c r="H2372" t="s">
        <v>4432</v>
      </c>
      <c r="J2372" t="s">
        <v>4481</v>
      </c>
    </row>
    <row r="2373" spans="1:10" x14ac:dyDescent="0.25">
      <c r="A2373" t="s">
        <v>4186</v>
      </c>
      <c r="B2373">
        <v>2018</v>
      </c>
      <c r="C2373" s="3">
        <v>1270</v>
      </c>
      <c r="D2373" t="s">
        <v>4232</v>
      </c>
      <c r="E2373" t="s">
        <v>4262</v>
      </c>
      <c r="F2373" t="s">
        <v>4247</v>
      </c>
      <c r="G2373" t="s">
        <v>102</v>
      </c>
      <c r="H2373" t="s">
        <v>4432</v>
      </c>
      <c r="J2373" t="s">
        <v>4481</v>
      </c>
    </row>
    <row r="2374" spans="1:10" x14ac:dyDescent="0.25">
      <c r="A2374" t="s">
        <v>4143</v>
      </c>
      <c r="B2374">
        <v>2018</v>
      </c>
      <c r="C2374" s="3">
        <v>1270</v>
      </c>
      <c r="D2374" t="s">
        <v>4161</v>
      </c>
      <c r="E2374" t="s">
        <v>4162</v>
      </c>
      <c r="F2374" t="s">
        <v>4199</v>
      </c>
      <c r="G2374" t="s">
        <v>102</v>
      </c>
      <c r="H2374" t="s">
        <v>4432</v>
      </c>
      <c r="J2374" t="s">
        <v>4481</v>
      </c>
    </row>
    <row r="2375" spans="1:10" x14ac:dyDescent="0.25">
      <c r="A2375" t="s">
        <v>4171</v>
      </c>
      <c r="B2375">
        <v>2022</v>
      </c>
      <c r="C2375" s="3">
        <v>1270</v>
      </c>
      <c r="D2375" t="s">
        <v>4223</v>
      </c>
      <c r="E2375" t="s">
        <v>4205</v>
      </c>
      <c r="F2375" t="s">
        <v>4191</v>
      </c>
      <c r="G2375" t="s">
        <v>104</v>
      </c>
      <c r="H2375" t="s">
        <v>4425</v>
      </c>
      <c r="J2375" t="s">
        <v>4481</v>
      </c>
    </row>
    <row r="2376" spans="1:10" x14ac:dyDescent="0.25">
      <c r="A2376" t="s">
        <v>4164</v>
      </c>
      <c r="B2376">
        <v>2022</v>
      </c>
      <c r="C2376" s="3">
        <v>1269</v>
      </c>
      <c r="D2376" t="s">
        <v>4188</v>
      </c>
      <c r="E2376" t="s">
        <v>4188</v>
      </c>
      <c r="F2376" t="s">
        <v>4230</v>
      </c>
      <c r="G2376" t="s">
        <v>104</v>
      </c>
      <c r="H2376" t="s">
        <v>4425</v>
      </c>
      <c r="J2376" t="s">
        <v>4481</v>
      </c>
    </row>
    <row r="2377" spans="1:10" x14ac:dyDescent="0.25">
      <c r="A2377" t="s">
        <v>4186</v>
      </c>
      <c r="B2377">
        <v>2016</v>
      </c>
      <c r="C2377" s="3">
        <v>1268</v>
      </c>
      <c r="D2377" t="s">
        <v>4310</v>
      </c>
      <c r="E2377" t="s">
        <v>4310</v>
      </c>
      <c r="F2377" t="s">
        <v>4282</v>
      </c>
      <c r="G2377" t="s">
        <v>102</v>
      </c>
      <c r="H2377" t="s">
        <v>4432</v>
      </c>
      <c r="J2377" t="s">
        <v>4481</v>
      </c>
    </row>
    <row r="2378" spans="1:10" x14ac:dyDescent="0.25">
      <c r="A2378" t="s">
        <v>4164</v>
      </c>
      <c r="B2378">
        <v>2014</v>
      </c>
      <c r="C2378" s="3">
        <v>1268</v>
      </c>
      <c r="D2378" t="s">
        <v>4274</v>
      </c>
      <c r="E2378" t="s">
        <v>4312</v>
      </c>
      <c r="F2378" t="s">
        <v>4329</v>
      </c>
      <c r="G2378" t="s">
        <v>104</v>
      </c>
      <c r="H2378" t="s">
        <v>4147</v>
      </c>
      <c r="J2378" t="s">
        <v>4481</v>
      </c>
    </row>
    <row r="2379" spans="1:10" x14ac:dyDescent="0.25">
      <c r="A2379" t="s">
        <v>4179</v>
      </c>
      <c r="B2379">
        <v>2022</v>
      </c>
      <c r="C2379" s="3">
        <v>1268</v>
      </c>
      <c r="D2379" t="s">
        <v>4286</v>
      </c>
      <c r="E2379" t="s">
        <v>4269</v>
      </c>
      <c r="F2379" t="s">
        <v>4211</v>
      </c>
      <c r="G2379" t="s">
        <v>104</v>
      </c>
      <c r="H2379" t="s">
        <v>4425</v>
      </c>
      <c r="J2379" t="s">
        <v>4481</v>
      </c>
    </row>
    <row r="2380" spans="1:10" x14ac:dyDescent="0.25">
      <c r="A2380" t="s">
        <v>4179</v>
      </c>
      <c r="B2380">
        <v>2021</v>
      </c>
      <c r="C2380" s="3">
        <v>1267</v>
      </c>
      <c r="D2380" t="s">
        <v>4149</v>
      </c>
      <c r="E2380" t="s">
        <v>4238</v>
      </c>
      <c r="F2380" t="s">
        <v>4231</v>
      </c>
      <c r="G2380" t="s">
        <v>102</v>
      </c>
      <c r="H2380" t="s">
        <v>4432</v>
      </c>
      <c r="J2380" t="s">
        <v>4481</v>
      </c>
    </row>
    <row r="2381" spans="1:10" x14ac:dyDescent="0.25">
      <c r="A2381" t="s">
        <v>4183</v>
      </c>
      <c r="B2381">
        <v>2022</v>
      </c>
      <c r="C2381" s="3">
        <v>1267</v>
      </c>
      <c r="D2381" t="s">
        <v>4210</v>
      </c>
      <c r="E2381" t="s">
        <v>4230</v>
      </c>
      <c r="F2381" t="s">
        <v>4211</v>
      </c>
      <c r="G2381" t="s">
        <v>104</v>
      </c>
      <c r="H2381" t="s">
        <v>4425</v>
      </c>
      <c r="J2381" t="s">
        <v>4481</v>
      </c>
    </row>
    <row r="2382" spans="1:10" x14ac:dyDescent="0.25">
      <c r="A2382" t="s">
        <v>4160</v>
      </c>
      <c r="B2382">
        <v>2020</v>
      </c>
      <c r="C2382" s="3">
        <v>1265</v>
      </c>
      <c r="D2382" t="s">
        <v>4274</v>
      </c>
      <c r="E2382" t="s">
        <v>4157</v>
      </c>
      <c r="F2382" t="s">
        <v>4244</v>
      </c>
      <c r="G2382" t="s">
        <v>102</v>
      </c>
      <c r="H2382" t="s">
        <v>4432</v>
      </c>
      <c r="J2382" t="s">
        <v>4481</v>
      </c>
    </row>
    <row r="2383" spans="1:10" x14ac:dyDescent="0.25">
      <c r="A2383" t="s">
        <v>4148</v>
      </c>
      <c r="B2383">
        <v>2025</v>
      </c>
      <c r="C2383" s="3">
        <v>1264</v>
      </c>
      <c r="D2383" t="s">
        <v>4310</v>
      </c>
      <c r="E2383" t="s">
        <v>4181</v>
      </c>
      <c r="F2383" t="s">
        <v>4370</v>
      </c>
      <c r="G2383" t="s">
        <v>102</v>
      </c>
      <c r="H2383" t="s">
        <v>4438</v>
      </c>
      <c r="J2383" t="s">
        <v>4481</v>
      </c>
    </row>
    <row r="2384" spans="1:10" x14ac:dyDescent="0.25">
      <c r="A2384" t="s">
        <v>4164</v>
      </c>
      <c r="B2384">
        <v>2018</v>
      </c>
      <c r="C2384" s="3">
        <v>1264</v>
      </c>
      <c r="D2384" t="s">
        <v>4165</v>
      </c>
      <c r="E2384" t="s">
        <v>4348</v>
      </c>
      <c r="F2384" t="s">
        <v>4157</v>
      </c>
      <c r="G2384" t="s">
        <v>102</v>
      </c>
      <c r="H2384" t="s">
        <v>4432</v>
      </c>
      <c r="J2384" t="s">
        <v>4481</v>
      </c>
    </row>
    <row r="2385" spans="1:10" x14ac:dyDescent="0.25">
      <c r="A2385" t="s">
        <v>4156</v>
      </c>
      <c r="B2385">
        <v>2020</v>
      </c>
      <c r="C2385" s="3">
        <v>1263</v>
      </c>
      <c r="D2385" t="s">
        <v>4188</v>
      </c>
      <c r="E2385" t="s">
        <v>4239</v>
      </c>
      <c r="F2385" t="s">
        <v>4282</v>
      </c>
      <c r="G2385" t="s">
        <v>102</v>
      </c>
      <c r="H2385" t="s">
        <v>4432</v>
      </c>
      <c r="J2385" t="s">
        <v>4481</v>
      </c>
    </row>
    <row r="2386" spans="1:10" x14ac:dyDescent="0.25">
      <c r="A2386" t="s">
        <v>4143</v>
      </c>
      <c r="B2386">
        <v>2014</v>
      </c>
      <c r="C2386" s="3">
        <v>1263</v>
      </c>
      <c r="D2386" t="s">
        <v>4208</v>
      </c>
      <c r="E2386" t="s">
        <v>4311</v>
      </c>
      <c r="F2386" t="s">
        <v>4356</v>
      </c>
      <c r="G2386" t="s">
        <v>102</v>
      </c>
      <c r="H2386" t="s">
        <v>4432</v>
      </c>
      <c r="J2386" t="s">
        <v>4481</v>
      </c>
    </row>
    <row r="2387" spans="1:10" x14ac:dyDescent="0.25">
      <c r="A2387" t="s">
        <v>4160</v>
      </c>
      <c r="B2387">
        <v>2012</v>
      </c>
      <c r="C2387" s="3">
        <v>1263</v>
      </c>
      <c r="D2387" t="s">
        <v>4231</v>
      </c>
      <c r="E2387" t="s">
        <v>4312</v>
      </c>
      <c r="F2387" t="s">
        <v>4355</v>
      </c>
      <c r="G2387" t="s">
        <v>104</v>
      </c>
      <c r="H2387" t="s">
        <v>4540</v>
      </c>
      <c r="J2387" t="s">
        <v>4481</v>
      </c>
    </row>
    <row r="2388" spans="1:10" x14ac:dyDescent="0.25">
      <c r="A2388" t="s">
        <v>4148</v>
      </c>
      <c r="B2388">
        <v>2021</v>
      </c>
      <c r="C2388" s="3">
        <v>1262</v>
      </c>
      <c r="D2388" t="s">
        <v>4210</v>
      </c>
      <c r="E2388" t="s">
        <v>4188</v>
      </c>
      <c r="F2388" t="s">
        <v>4244</v>
      </c>
      <c r="G2388" t="s">
        <v>102</v>
      </c>
      <c r="H2388" t="s">
        <v>4432</v>
      </c>
      <c r="J2388" t="s">
        <v>4481</v>
      </c>
    </row>
    <row r="2389" spans="1:10" x14ac:dyDescent="0.25">
      <c r="A2389" t="s">
        <v>4175</v>
      </c>
      <c r="B2389">
        <v>2016</v>
      </c>
      <c r="C2389" s="3">
        <v>1262</v>
      </c>
      <c r="D2389" t="s">
        <v>4245</v>
      </c>
      <c r="E2389" t="s">
        <v>4187</v>
      </c>
      <c r="F2389" t="s">
        <v>4195</v>
      </c>
      <c r="G2389" t="s">
        <v>102</v>
      </c>
      <c r="H2389" t="s">
        <v>4432</v>
      </c>
      <c r="J2389" t="s">
        <v>4481</v>
      </c>
    </row>
    <row r="2390" spans="1:10" x14ac:dyDescent="0.25">
      <c r="A2390" t="s">
        <v>4160</v>
      </c>
      <c r="B2390">
        <v>2024</v>
      </c>
      <c r="C2390" s="3">
        <v>1261</v>
      </c>
      <c r="D2390" t="s">
        <v>4231</v>
      </c>
      <c r="E2390" t="s">
        <v>4161</v>
      </c>
      <c r="F2390" t="s">
        <v>4376</v>
      </c>
      <c r="G2390" t="s">
        <v>102</v>
      </c>
      <c r="H2390" t="s">
        <v>4438</v>
      </c>
      <c r="J2390" t="s">
        <v>4481</v>
      </c>
    </row>
    <row r="2391" spans="1:10" x14ac:dyDescent="0.25">
      <c r="A2391" t="s">
        <v>4183</v>
      </c>
      <c r="B2391">
        <v>2024</v>
      </c>
      <c r="C2391" s="3">
        <v>1261</v>
      </c>
      <c r="D2391" t="s">
        <v>4166</v>
      </c>
      <c r="E2391" t="s">
        <v>4209</v>
      </c>
      <c r="F2391" t="s">
        <v>4322</v>
      </c>
      <c r="G2391" t="s">
        <v>102</v>
      </c>
      <c r="H2391" t="s">
        <v>4438</v>
      </c>
      <c r="J2391" t="s">
        <v>4481</v>
      </c>
    </row>
    <row r="2392" spans="1:10" x14ac:dyDescent="0.25">
      <c r="A2392" t="s">
        <v>4179</v>
      </c>
      <c r="B2392">
        <v>2015</v>
      </c>
      <c r="C2392" s="3">
        <v>1261</v>
      </c>
      <c r="D2392" t="s">
        <v>4295</v>
      </c>
      <c r="E2392" t="s">
        <v>4208</v>
      </c>
      <c r="F2392" t="s">
        <v>4445</v>
      </c>
      <c r="G2392" t="s">
        <v>102</v>
      </c>
      <c r="H2392" t="s">
        <v>4432</v>
      </c>
      <c r="J2392" t="s">
        <v>4481</v>
      </c>
    </row>
    <row r="2393" spans="1:10" x14ac:dyDescent="0.25">
      <c r="A2393" t="s">
        <v>4143</v>
      </c>
      <c r="B2393">
        <v>2019</v>
      </c>
      <c r="C2393" s="3">
        <v>1260</v>
      </c>
      <c r="D2393" t="s">
        <v>4245</v>
      </c>
      <c r="E2393" t="s">
        <v>4291</v>
      </c>
      <c r="F2393" t="s">
        <v>4274</v>
      </c>
      <c r="G2393" t="s">
        <v>102</v>
      </c>
      <c r="H2393" t="s">
        <v>4432</v>
      </c>
      <c r="J2393" t="s">
        <v>4481</v>
      </c>
    </row>
    <row r="2394" spans="1:10" x14ac:dyDescent="0.25">
      <c r="A2394" t="s">
        <v>4171</v>
      </c>
      <c r="B2394">
        <v>2018</v>
      </c>
      <c r="C2394" s="3">
        <v>1260</v>
      </c>
      <c r="D2394" t="s">
        <v>4263</v>
      </c>
      <c r="E2394" t="s">
        <v>4237</v>
      </c>
      <c r="F2394" t="s">
        <v>4317</v>
      </c>
      <c r="G2394" t="s">
        <v>102</v>
      </c>
      <c r="H2394" t="s">
        <v>4432</v>
      </c>
      <c r="J2394" t="s">
        <v>4481</v>
      </c>
    </row>
    <row r="2395" spans="1:10" x14ac:dyDescent="0.25">
      <c r="A2395" t="s">
        <v>4168</v>
      </c>
      <c r="B2395">
        <v>2015</v>
      </c>
      <c r="C2395" s="3">
        <v>1260</v>
      </c>
      <c r="D2395" t="s">
        <v>4217</v>
      </c>
      <c r="E2395" t="s">
        <v>4232</v>
      </c>
      <c r="F2395" t="s">
        <v>4296</v>
      </c>
      <c r="G2395" t="s">
        <v>102</v>
      </c>
      <c r="H2395" t="s">
        <v>4432</v>
      </c>
      <c r="J2395" t="s">
        <v>4481</v>
      </c>
    </row>
    <row r="2396" spans="1:10" x14ac:dyDescent="0.25">
      <c r="A2396" t="s">
        <v>4156</v>
      </c>
      <c r="B2396">
        <v>2012</v>
      </c>
      <c r="C2396" s="3">
        <v>1259</v>
      </c>
      <c r="D2396" t="s">
        <v>4187</v>
      </c>
      <c r="E2396" t="s">
        <v>4208</v>
      </c>
      <c r="F2396" t="s">
        <v>4358</v>
      </c>
      <c r="G2396" t="s">
        <v>104</v>
      </c>
      <c r="H2396" t="s">
        <v>4540</v>
      </c>
      <c r="J2396" t="s">
        <v>4481</v>
      </c>
    </row>
    <row r="2397" spans="1:10" x14ac:dyDescent="0.25">
      <c r="A2397" t="s">
        <v>4186</v>
      </c>
      <c r="B2397">
        <v>2021</v>
      </c>
      <c r="C2397" s="3">
        <v>1258</v>
      </c>
      <c r="D2397" t="s">
        <v>4231</v>
      </c>
      <c r="E2397" t="s">
        <v>4177</v>
      </c>
      <c r="F2397" t="s">
        <v>4218</v>
      </c>
      <c r="G2397" t="s">
        <v>102</v>
      </c>
      <c r="H2397" t="s">
        <v>4432</v>
      </c>
      <c r="J2397" t="s">
        <v>4481</v>
      </c>
    </row>
    <row r="2398" spans="1:10" x14ac:dyDescent="0.25">
      <c r="A2398" t="s">
        <v>4168</v>
      </c>
      <c r="B2398">
        <v>2018</v>
      </c>
      <c r="C2398" s="3">
        <v>1256</v>
      </c>
      <c r="D2398" t="s">
        <v>4238</v>
      </c>
      <c r="E2398" t="s">
        <v>4266</v>
      </c>
      <c r="F2398" t="s">
        <v>4166</v>
      </c>
      <c r="G2398" t="s">
        <v>102</v>
      </c>
      <c r="H2398" t="s">
        <v>4432</v>
      </c>
      <c r="J2398" t="s">
        <v>4481</v>
      </c>
    </row>
    <row r="2399" spans="1:10" x14ac:dyDescent="0.25">
      <c r="A2399" t="s">
        <v>4179</v>
      </c>
      <c r="B2399">
        <v>2016</v>
      </c>
      <c r="C2399" s="3">
        <v>1254</v>
      </c>
      <c r="D2399" t="s">
        <v>4191</v>
      </c>
      <c r="E2399" t="s">
        <v>4293</v>
      </c>
      <c r="F2399" t="s">
        <v>4282</v>
      </c>
      <c r="G2399" t="s">
        <v>102</v>
      </c>
      <c r="H2399" t="s">
        <v>4432</v>
      </c>
      <c r="J2399" t="s">
        <v>4481</v>
      </c>
    </row>
    <row r="2400" spans="1:10" x14ac:dyDescent="0.25">
      <c r="A2400" t="s">
        <v>4183</v>
      </c>
      <c r="B2400">
        <v>2021</v>
      </c>
      <c r="C2400" s="3">
        <v>1253</v>
      </c>
      <c r="D2400" t="s">
        <v>4187</v>
      </c>
      <c r="E2400" t="s">
        <v>4244</v>
      </c>
      <c r="F2400" t="s">
        <v>4208</v>
      </c>
      <c r="G2400" t="s">
        <v>102</v>
      </c>
      <c r="H2400" t="s">
        <v>4432</v>
      </c>
      <c r="J2400" t="s">
        <v>4481</v>
      </c>
    </row>
    <row r="2401" spans="1:10" x14ac:dyDescent="0.25">
      <c r="A2401" t="s">
        <v>4148</v>
      </c>
      <c r="B2401">
        <v>2019</v>
      </c>
      <c r="C2401" s="3">
        <v>1252</v>
      </c>
      <c r="D2401" t="s">
        <v>4259</v>
      </c>
      <c r="E2401" t="s">
        <v>4265</v>
      </c>
      <c r="F2401" t="s">
        <v>4286</v>
      </c>
      <c r="G2401" t="s">
        <v>102</v>
      </c>
      <c r="H2401" t="s">
        <v>4432</v>
      </c>
      <c r="J2401" t="s">
        <v>4481</v>
      </c>
    </row>
    <row r="2402" spans="1:10" x14ac:dyDescent="0.25">
      <c r="A2402" t="s">
        <v>4143</v>
      </c>
      <c r="B2402">
        <v>2022</v>
      </c>
      <c r="C2402" s="3">
        <v>1252</v>
      </c>
      <c r="D2402" t="s">
        <v>4149</v>
      </c>
      <c r="E2402" t="s">
        <v>4245</v>
      </c>
      <c r="F2402" t="s">
        <v>4276</v>
      </c>
      <c r="G2402" t="s">
        <v>104</v>
      </c>
      <c r="H2402" t="s">
        <v>4425</v>
      </c>
      <c r="J2402" t="s">
        <v>4481</v>
      </c>
    </row>
    <row r="2403" spans="1:10" x14ac:dyDescent="0.25">
      <c r="A2403" t="s">
        <v>4160</v>
      </c>
      <c r="B2403">
        <v>2021</v>
      </c>
      <c r="C2403" s="3">
        <v>1252</v>
      </c>
      <c r="D2403" t="s">
        <v>4149</v>
      </c>
      <c r="E2403" t="s">
        <v>4225</v>
      </c>
      <c r="F2403" t="s">
        <v>4256</v>
      </c>
      <c r="G2403" t="s">
        <v>104</v>
      </c>
      <c r="H2403" t="s">
        <v>4425</v>
      </c>
      <c r="J2403" t="s">
        <v>4481</v>
      </c>
    </row>
    <row r="2404" spans="1:10" x14ac:dyDescent="0.25">
      <c r="A2404" t="s">
        <v>4168</v>
      </c>
      <c r="B2404">
        <v>2020</v>
      </c>
      <c r="C2404" s="3">
        <v>1251</v>
      </c>
      <c r="D2404" t="s">
        <v>4184</v>
      </c>
      <c r="E2404" t="s">
        <v>4192</v>
      </c>
      <c r="F2404" t="s">
        <v>4259</v>
      </c>
      <c r="G2404" t="s">
        <v>102</v>
      </c>
      <c r="H2404" t="s">
        <v>4432</v>
      </c>
      <c r="J2404" t="s">
        <v>4481</v>
      </c>
    </row>
    <row r="2405" spans="1:10" x14ac:dyDescent="0.25">
      <c r="A2405" t="s">
        <v>4175</v>
      </c>
      <c r="B2405">
        <v>2020</v>
      </c>
      <c r="C2405" s="3">
        <v>1251</v>
      </c>
      <c r="D2405" t="s">
        <v>4192</v>
      </c>
      <c r="E2405" t="s">
        <v>4229</v>
      </c>
      <c r="F2405" t="s">
        <v>4299</v>
      </c>
      <c r="G2405" t="s">
        <v>102</v>
      </c>
      <c r="H2405" t="s">
        <v>4432</v>
      </c>
      <c r="J2405" t="s">
        <v>4481</v>
      </c>
    </row>
    <row r="2406" spans="1:10" x14ac:dyDescent="0.25">
      <c r="A2406" t="s">
        <v>4148</v>
      </c>
      <c r="B2406">
        <v>2018</v>
      </c>
      <c r="C2406" s="3">
        <v>1250</v>
      </c>
      <c r="D2406" t="s">
        <v>4240</v>
      </c>
      <c r="E2406" t="s">
        <v>4239</v>
      </c>
      <c r="F2406" t="s">
        <v>4235</v>
      </c>
      <c r="G2406" t="s">
        <v>102</v>
      </c>
      <c r="H2406" t="s">
        <v>4432</v>
      </c>
      <c r="J2406" t="s">
        <v>4481</v>
      </c>
    </row>
    <row r="2407" spans="1:10" x14ac:dyDescent="0.25">
      <c r="A2407" t="s">
        <v>4179</v>
      </c>
      <c r="B2407">
        <v>2024</v>
      </c>
      <c r="C2407" s="3">
        <v>1249</v>
      </c>
      <c r="D2407" t="s">
        <v>4231</v>
      </c>
      <c r="E2407" t="s">
        <v>4276</v>
      </c>
      <c r="F2407" t="s">
        <v>4253</v>
      </c>
      <c r="G2407" t="s">
        <v>102</v>
      </c>
      <c r="H2407" t="s">
        <v>4438</v>
      </c>
      <c r="J2407" t="s">
        <v>4481</v>
      </c>
    </row>
    <row r="2408" spans="1:10" x14ac:dyDescent="0.25">
      <c r="A2408" t="s">
        <v>4186</v>
      </c>
      <c r="B2408">
        <v>2022</v>
      </c>
      <c r="C2408" s="3">
        <v>1249</v>
      </c>
      <c r="D2408" t="s">
        <v>4188</v>
      </c>
      <c r="E2408" t="s">
        <v>4149</v>
      </c>
      <c r="F2408" t="s">
        <v>4211</v>
      </c>
      <c r="G2408" t="s">
        <v>104</v>
      </c>
      <c r="H2408" t="s">
        <v>4425</v>
      </c>
      <c r="J2408" t="s">
        <v>4481</v>
      </c>
    </row>
    <row r="2409" spans="1:10" x14ac:dyDescent="0.25">
      <c r="A2409" t="s">
        <v>4175</v>
      </c>
      <c r="B2409">
        <v>2012</v>
      </c>
      <c r="C2409" s="3">
        <v>1248</v>
      </c>
      <c r="D2409" t="s">
        <v>4243</v>
      </c>
      <c r="E2409" t="s">
        <v>4218</v>
      </c>
      <c r="F2409" t="s">
        <v>4447</v>
      </c>
      <c r="G2409" t="s">
        <v>102</v>
      </c>
      <c r="H2409" t="s">
        <v>4438</v>
      </c>
      <c r="J2409" t="s">
        <v>4481</v>
      </c>
    </row>
    <row r="2410" spans="1:10" x14ac:dyDescent="0.25">
      <c r="A2410" t="s">
        <v>4175</v>
      </c>
      <c r="B2410">
        <v>2024</v>
      </c>
      <c r="C2410" s="3">
        <v>1247</v>
      </c>
      <c r="D2410" t="s">
        <v>4188</v>
      </c>
      <c r="E2410" t="s">
        <v>4240</v>
      </c>
      <c r="F2410" t="s">
        <v>4374</v>
      </c>
      <c r="G2410" t="s">
        <v>102</v>
      </c>
      <c r="H2410" t="s">
        <v>4438</v>
      </c>
      <c r="J2410" t="s">
        <v>4481</v>
      </c>
    </row>
    <row r="2411" spans="1:10" x14ac:dyDescent="0.25">
      <c r="A2411" t="s">
        <v>4152</v>
      </c>
      <c r="B2411">
        <v>2020</v>
      </c>
      <c r="C2411" s="3">
        <v>1247</v>
      </c>
      <c r="D2411" t="s">
        <v>4236</v>
      </c>
      <c r="E2411" t="s">
        <v>4222</v>
      </c>
      <c r="F2411" t="s">
        <v>4306</v>
      </c>
      <c r="G2411" t="s">
        <v>102</v>
      </c>
      <c r="H2411" t="s">
        <v>4432</v>
      </c>
      <c r="J2411" t="s">
        <v>4481</v>
      </c>
    </row>
    <row r="2412" spans="1:10" x14ac:dyDescent="0.25">
      <c r="A2412" t="s">
        <v>4175</v>
      </c>
      <c r="B2412">
        <v>2013</v>
      </c>
      <c r="C2412" s="3">
        <v>1246</v>
      </c>
      <c r="D2412" t="s">
        <v>4242</v>
      </c>
      <c r="E2412" t="s">
        <v>4222</v>
      </c>
      <c r="F2412" t="s">
        <v>4422</v>
      </c>
      <c r="G2412" t="s">
        <v>104</v>
      </c>
      <c r="H2412" t="s">
        <v>4425</v>
      </c>
      <c r="J2412" t="s">
        <v>4481</v>
      </c>
    </row>
    <row r="2413" spans="1:10" x14ac:dyDescent="0.25">
      <c r="A2413" t="s">
        <v>4156</v>
      </c>
      <c r="B2413">
        <v>2021</v>
      </c>
      <c r="C2413" s="3">
        <v>1244</v>
      </c>
      <c r="D2413" t="s">
        <v>4244</v>
      </c>
      <c r="E2413" t="s">
        <v>4227</v>
      </c>
      <c r="F2413" t="s">
        <v>4262</v>
      </c>
      <c r="G2413" t="s">
        <v>104</v>
      </c>
      <c r="H2413" t="s">
        <v>4425</v>
      </c>
      <c r="J2413" t="s">
        <v>4481</v>
      </c>
    </row>
    <row r="2414" spans="1:10" x14ac:dyDescent="0.25">
      <c r="A2414" t="s">
        <v>4152</v>
      </c>
      <c r="B2414">
        <v>2021</v>
      </c>
      <c r="C2414" s="3">
        <v>1243</v>
      </c>
      <c r="D2414" t="s">
        <v>4270</v>
      </c>
      <c r="E2414" t="s">
        <v>4348</v>
      </c>
      <c r="F2414" t="s">
        <v>4238</v>
      </c>
      <c r="G2414" t="s">
        <v>102</v>
      </c>
      <c r="H2414" t="s">
        <v>4432</v>
      </c>
      <c r="J2414" t="s">
        <v>4481</v>
      </c>
    </row>
    <row r="2415" spans="1:10" x14ac:dyDescent="0.25">
      <c r="A2415" t="s">
        <v>4171</v>
      </c>
      <c r="B2415">
        <v>2024</v>
      </c>
      <c r="C2415" s="3">
        <v>1241</v>
      </c>
      <c r="D2415" t="s">
        <v>4153</v>
      </c>
      <c r="E2415" t="s">
        <v>4270</v>
      </c>
      <c r="F2415" t="s">
        <v>4325</v>
      </c>
      <c r="G2415" t="s">
        <v>102</v>
      </c>
      <c r="H2415" t="s">
        <v>4438</v>
      </c>
      <c r="J2415" t="s">
        <v>4481</v>
      </c>
    </row>
    <row r="2416" spans="1:10" x14ac:dyDescent="0.25">
      <c r="A2416" t="s">
        <v>4160</v>
      </c>
      <c r="B2416">
        <v>2017</v>
      </c>
      <c r="C2416" s="3">
        <v>1239</v>
      </c>
      <c r="D2416" t="s">
        <v>4173</v>
      </c>
      <c r="E2416" t="s">
        <v>4215</v>
      </c>
      <c r="F2416" t="s">
        <v>4169</v>
      </c>
      <c r="G2416" t="s">
        <v>102</v>
      </c>
      <c r="H2416" t="s">
        <v>4432</v>
      </c>
      <c r="J2416" t="s">
        <v>4481</v>
      </c>
    </row>
    <row r="2417" spans="1:10" x14ac:dyDescent="0.25">
      <c r="A2417" t="s">
        <v>4164</v>
      </c>
      <c r="B2417">
        <v>2021</v>
      </c>
      <c r="C2417" s="3">
        <v>1239</v>
      </c>
      <c r="D2417" t="s">
        <v>4172</v>
      </c>
      <c r="E2417" t="s">
        <v>4173</v>
      </c>
      <c r="F2417" t="s">
        <v>4240</v>
      </c>
      <c r="G2417" t="s">
        <v>104</v>
      </c>
      <c r="H2417" t="s">
        <v>4425</v>
      </c>
      <c r="J2417" t="s">
        <v>4481</v>
      </c>
    </row>
    <row r="2418" spans="1:10" x14ac:dyDescent="0.25">
      <c r="A2418" t="s">
        <v>4148</v>
      </c>
      <c r="B2418">
        <v>2022</v>
      </c>
      <c r="C2418" s="3">
        <v>1238</v>
      </c>
      <c r="D2418" t="s">
        <v>4205</v>
      </c>
      <c r="E2418" t="s">
        <v>4180</v>
      </c>
      <c r="F2418" t="s">
        <v>4207</v>
      </c>
      <c r="G2418" t="s">
        <v>104</v>
      </c>
      <c r="H2418" t="s">
        <v>4425</v>
      </c>
      <c r="J2418" t="s">
        <v>4481</v>
      </c>
    </row>
    <row r="2419" spans="1:10" x14ac:dyDescent="0.25">
      <c r="A2419" t="s">
        <v>4152</v>
      </c>
      <c r="B2419">
        <v>2022</v>
      </c>
      <c r="C2419" s="3">
        <v>1236</v>
      </c>
      <c r="D2419" t="s">
        <v>4282</v>
      </c>
      <c r="E2419" t="s">
        <v>4188</v>
      </c>
      <c r="F2419" t="s">
        <v>4200</v>
      </c>
      <c r="G2419" t="s">
        <v>104</v>
      </c>
      <c r="H2419" t="s">
        <v>4425</v>
      </c>
      <c r="J2419" t="s">
        <v>4481</v>
      </c>
    </row>
    <row r="2420" spans="1:10" x14ac:dyDescent="0.25">
      <c r="A2420" t="s">
        <v>4152</v>
      </c>
      <c r="B2420">
        <v>2012</v>
      </c>
      <c r="C2420" s="3">
        <v>1234</v>
      </c>
      <c r="D2420" t="s">
        <v>4263</v>
      </c>
      <c r="E2420" t="s">
        <v>4250</v>
      </c>
      <c r="F2420" t="s">
        <v>4396</v>
      </c>
      <c r="G2420" t="s">
        <v>102</v>
      </c>
      <c r="H2420" t="s">
        <v>4462</v>
      </c>
      <c r="J2420" t="s">
        <v>4481</v>
      </c>
    </row>
    <row r="2421" spans="1:10" x14ac:dyDescent="0.25">
      <c r="A2421" t="s">
        <v>4143</v>
      </c>
      <c r="B2421">
        <v>2017</v>
      </c>
      <c r="C2421" s="3">
        <v>1234</v>
      </c>
      <c r="D2421" t="s">
        <v>4290</v>
      </c>
      <c r="E2421" t="s">
        <v>4199</v>
      </c>
      <c r="F2421" t="s">
        <v>4220</v>
      </c>
      <c r="G2421" t="s">
        <v>102</v>
      </c>
      <c r="H2421" t="s">
        <v>4432</v>
      </c>
      <c r="J2421" t="s">
        <v>4481</v>
      </c>
    </row>
    <row r="2422" spans="1:10" x14ac:dyDescent="0.25">
      <c r="A2422" t="s">
        <v>4156</v>
      </c>
      <c r="B2422">
        <v>2010</v>
      </c>
      <c r="C2422" s="3">
        <v>1232</v>
      </c>
      <c r="D2422" t="s">
        <v>4356</v>
      </c>
      <c r="E2422" t="s">
        <v>4256</v>
      </c>
      <c r="F2422" t="s">
        <v>184</v>
      </c>
      <c r="G2422" t="s">
        <v>102</v>
      </c>
      <c r="H2422" t="s">
        <v>4449</v>
      </c>
      <c r="J2422" t="s">
        <v>4481</v>
      </c>
    </row>
    <row r="2423" spans="1:10" x14ac:dyDescent="0.25">
      <c r="A2423" t="s">
        <v>4171</v>
      </c>
      <c r="B2423">
        <v>2020</v>
      </c>
      <c r="C2423" s="3">
        <v>1228</v>
      </c>
      <c r="D2423" t="s">
        <v>4248</v>
      </c>
      <c r="E2423" t="s">
        <v>4360</v>
      </c>
      <c r="F2423" t="s">
        <v>4302</v>
      </c>
      <c r="G2423" t="s">
        <v>102</v>
      </c>
      <c r="H2423" t="s">
        <v>4432</v>
      </c>
      <c r="J2423" t="s">
        <v>4481</v>
      </c>
    </row>
    <row r="2424" spans="1:10" x14ac:dyDescent="0.25">
      <c r="A2424" t="s">
        <v>4148</v>
      </c>
      <c r="B2424">
        <v>2017</v>
      </c>
      <c r="C2424" s="3">
        <v>1228</v>
      </c>
      <c r="D2424" t="s">
        <v>4241</v>
      </c>
      <c r="E2424" t="s">
        <v>4199</v>
      </c>
      <c r="F2424" t="s">
        <v>4402</v>
      </c>
      <c r="G2424" t="s">
        <v>102</v>
      </c>
      <c r="H2424" t="s">
        <v>4432</v>
      </c>
      <c r="J2424" t="s">
        <v>4481</v>
      </c>
    </row>
    <row r="2425" spans="1:10" x14ac:dyDescent="0.25">
      <c r="A2425" t="s">
        <v>4168</v>
      </c>
      <c r="B2425">
        <v>2020</v>
      </c>
      <c r="C2425" s="3">
        <v>1228</v>
      </c>
      <c r="D2425" t="s">
        <v>4173</v>
      </c>
      <c r="E2425" t="s">
        <v>4230</v>
      </c>
      <c r="F2425" t="s">
        <v>4182</v>
      </c>
      <c r="G2425" t="s">
        <v>104</v>
      </c>
      <c r="H2425" t="s">
        <v>4425</v>
      </c>
      <c r="J2425" t="s">
        <v>4481</v>
      </c>
    </row>
    <row r="2426" spans="1:10" x14ac:dyDescent="0.25">
      <c r="A2426" t="s">
        <v>4164</v>
      </c>
      <c r="B2426">
        <v>2017</v>
      </c>
      <c r="C2426" s="3">
        <v>1227</v>
      </c>
      <c r="D2426" t="s">
        <v>4161</v>
      </c>
      <c r="E2426" t="s">
        <v>4161</v>
      </c>
      <c r="F2426" t="s">
        <v>4162</v>
      </c>
      <c r="G2426" t="s">
        <v>102</v>
      </c>
      <c r="H2426" t="s">
        <v>4432</v>
      </c>
      <c r="J2426" t="s">
        <v>4481</v>
      </c>
    </row>
    <row r="2427" spans="1:10" x14ac:dyDescent="0.25">
      <c r="A2427" t="s">
        <v>4171</v>
      </c>
      <c r="B2427">
        <v>2021</v>
      </c>
      <c r="C2427" s="3">
        <v>1227</v>
      </c>
      <c r="D2427" t="s">
        <v>4286</v>
      </c>
      <c r="E2427" t="s">
        <v>4261</v>
      </c>
      <c r="F2427" t="s">
        <v>4239</v>
      </c>
      <c r="G2427" t="s">
        <v>104</v>
      </c>
      <c r="H2427" t="s">
        <v>4425</v>
      </c>
      <c r="J2427" t="s">
        <v>4481</v>
      </c>
    </row>
    <row r="2428" spans="1:10" x14ac:dyDescent="0.25">
      <c r="A2428" t="s">
        <v>4175</v>
      </c>
      <c r="B2428">
        <v>2021</v>
      </c>
      <c r="C2428" s="3">
        <v>1226</v>
      </c>
      <c r="D2428" t="s">
        <v>4227</v>
      </c>
      <c r="E2428" t="s">
        <v>4200</v>
      </c>
      <c r="F2428" t="s">
        <v>4241</v>
      </c>
      <c r="G2428" t="s">
        <v>104</v>
      </c>
      <c r="H2428" t="s">
        <v>4425</v>
      </c>
      <c r="J2428" t="s">
        <v>4481</v>
      </c>
    </row>
    <row r="2429" spans="1:10" x14ac:dyDescent="0.25">
      <c r="A2429" t="s">
        <v>4164</v>
      </c>
      <c r="B2429">
        <v>2013</v>
      </c>
      <c r="C2429" s="3">
        <v>1225</v>
      </c>
      <c r="D2429" t="s">
        <v>4286</v>
      </c>
      <c r="E2429" t="s">
        <v>4201</v>
      </c>
      <c r="F2429" t="s">
        <v>4402</v>
      </c>
      <c r="G2429" t="s">
        <v>104</v>
      </c>
      <c r="H2429" t="s">
        <v>4425</v>
      </c>
      <c r="J2429" t="s">
        <v>4481</v>
      </c>
    </row>
    <row r="2430" spans="1:10" x14ac:dyDescent="0.25">
      <c r="A2430" t="s">
        <v>4156</v>
      </c>
      <c r="B2430">
        <v>2017</v>
      </c>
      <c r="C2430" s="3">
        <v>1223</v>
      </c>
      <c r="D2430" t="s">
        <v>4202</v>
      </c>
      <c r="E2430" t="s">
        <v>4269</v>
      </c>
      <c r="F2430" t="s">
        <v>4184</v>
      </c>
      <c r="G2430" t="s">
        <v>102</v>
      </c>
      <c r="H2430" t="s">
        <v>4432</v>
      </c>
      <c r="J2430" t="s">
        <v>4481</v>
      </c>
    </row>
    <row r="2431" spans="1:10" x14ac:dyDescent="0.25">
      <c r="A2431" t="s">
        <v>4168</v>
      </c>
      <c r="B2431">
        <v>2013</v>
      </c>
      <c r="C2431" s="3">
        <v>1223</v>
      </c>
      <c r="D2431" t="s">
        <v>184</v>
      </c>
      <c r="E2431" t="s">
        <v>4360</v>
      </c>
      <c r="F2431" t="s">
        <v>4514</v>
      </c>
      <c r="G2431" t="s">
        <v>104</v>
      </c>
      <c r="H2431" t="s">
        <v>4425</v>
      </c>
      <c r="J2431" t="s">
        <v>4481</v>
      </c>
    </row>
    <row r="2432" spans="1:10" x14ac:dyDescent="0.25">
      <c r="A2432" t="s">
        <v>4171</v>
      </c>
      <c r="B2432">
        <v>2013</v>
      </c>
      <c r="C2432" s="3">
        <v>1223</v>
      </c>
      <c r="D2432" t="s">
        <v>4236</v>
      </c>
      <c r="E2432" t="s">
        <v>4249</v>
      </c>
      <c r="F2432" t="s">
        <v>4422</v>
      </c>
      <c r="G2432" t="s">
        <v>104</v>
      </c>
      <c r="H2432" t="s">
        <v>4425</v>
      </c>
      <c r="J2432" t="s">
        <v>4481</v>
      </c>
    </row>
    <row r="2433" spans="1:10" x14ac:dyDescent="0.25">
      <c r="A2433" t="s">
        <v>4171</v>
      </c>
      <c r="B2433">
        <v>2015</v>
      </c>
      <c r="C2433" s="3">
        <v>1221</v>
      </c>
      <c r="D2433" t="s">
        <v>4232</v>
      </c>
      <c r="E2433" t="s">
        <v>4306</v>
      </c>
      <c r="F2433" t="s">
        <v>4404</v>
      </c>
      <c r="G2433" t="s">
        <v>102</v>
      </c>
      <c r="H2433" t="s">
        <v>4432</v>
      </c>
      <c r="J2433" t="s">
        <v>4481</v>
      </c>
    </row>
    <row r="2434" spans="1:10" x14ac:dyDescent="0.25">
      <c r="A2434" t="s">
        <v>4175</v>
      </c>
      <c r="B2434">
        <v>2015</v>
      </c>
      <c r="C2434" s="3">
        <v>1221</v>
      </c>
      <c r="D2434" t="s">
        <v>4222</v>
      </c>
      <c r="E2434" t="s">
        <v>4259</v>
      </c>
      <c r="F2434" t="s">
        <v>4368</v>
      </c>
      <c r="G2434" t="s">
        <v>102</v>
      </c>
      <c r="H2434" t="s">
        <v>4432</v>
      </c>
      <c r="J2434" t="s">
        <v>4481</v>
      </c>
    </row>
    <row r="2435" spans="1:10" x14ac:dyDescent="0.25">
      <c r="A2435" t="s">
        <v>4148</v>
      </c>
      <c r="B2435">
        <v>2013</v>
      </c>
      <c r="C2435" s="3">
        <v>1219</v>
      </c>
      <c r="D2435" t="s">
        <v>4232</v>
      </c>
      <c r="E2435" t="s">
        <v>4261</v>
      </c>
      <c r="F2435" t="s">
        <v>4368</v>
      </c>
      <c r="G2435" t="s">
        <v>102</v>
      </c>
      <c r="H2435" t="s">
        <v>4438</v>
      </c>
      <c r="J2435" t="s">
        <v>4481</v>
      </c>
    </row>
    <row r="2436" spans="1:10" x14ac:dyDescent="0.25">
      <c r="A2436" t="s">
        <v>4143</v>
      </c>
      <c r="B2436">
        <v>2013</v>
      </c>
      <c r="C2436" s="3">
        <v>1218</v>
      </c>
      <c r="D2436" t="s">
        <v>4232</v>
      </c>
      <c r="E2436" t="s">
        <v>4173</v>
      </c>
      <c r="F2436" t="s">
        <v>4308</v>
      </c>
      <c r="G2436" t="s">
        <v>102</v>
      </c>
      <c r="H2436" t="s">
        <v>4438</v>
      </c>
      <c r="J2436" t="s">
        <v>4481</v>
      </c>
    </row>
    <row r="2437" spans="1:10" x14ac:dyDescent="0.25">
      <c r="A2437" t="s">
        <v>4152</v>
      </c>
      <c r="B2437">
        <v>2013</v>
      </c>
      <c r="C2437" s="3">
        <v>1218</v>
      </c>
      <c r="D2437" t="s">
        <v>4173</v>
      </c>
      <c r="E2437" t="s">
        <v>4177</v>
      </c>
      <c r="F2437" t="s">
        <v>4355</v>
      </c>
      <c r="G2437" t="s">
        <v>102</v>
      </c>
      <c r="H2437" t="s">
        <v>4438</v>
      </c>
      <c r="J2437" t="s">
        <v>4481</v>
      </c>
    </row>
    <row r="2438" spans="1:10" x14ac:dyDescent="0.25">
      <c r="A2438" t="s">
        <v>4152</v>
      </c>
      <c r="B2438">
        <v>2017</v>
      </c>
      <c r="C2438" s="3">
        <v>1218</v>
      </c>
      <c r="D2438" t="s">
        <v>4161</v>
      </c>
      <c r="E2438" t="s">
        <v>4328</v>
      </c>
      <c r="F2438" t="s">
        <v>4402</v>
      </c>
      <c r="G2438" t="s">
        <v>102</v>
      </c>
      <c r="H2438" t="s">
        <v>4432</v>
      </c>
      <c r="J2438" t="s">
        <v>4481</v>
      </c>
    </row>
    <row r="2439" spans="1:10" x14ac:dyDescent="0.25">
      <c r="A2439" t="s">
        <v>4168</v>
      </c>
      <c r="B2439">
        <v>2021</v>
      </c>
      <c r="C2439" s="3">
        <v>1218</v>
      </c>
      <c r="D2439" t="s">
        <v>4274</v>
      </c>
      <c r="E2439" t="s">
        <v>4260</v>
      </c>
      <c r="F2439" t="s">
        <v>4274</v>
      </c>
      <c r="G2439" t="s">
        <v>104</v>
      </c>
      <c r="H2439" t="s">
        <v>4425</v>
      </c>
      <c r="J2439" t="s">
        <v>4481</v>
      </c>
    </row>
    <row r="2440" spans="1:10" x14ac:dyDescent="0.25">
      <c r="A2440" t="s">
        <v>4152</v>
      </c>
      <c r="B2440">
        <v>2018</v>
      </c>
      <c r="C2440" s="3">
        <v>1216</v>
      </c>
      <c r="D2440" t="s">
        <v>4153</v>
      </c>
      <c r="E2440" t="s">
        <v>4231</v>
      </c>
      <c r="F2440" t="s">
        <v>4188</v>
      </c>
      <c r="G2440" t="s">
        <v>102</v>
      </c>
      <c r="H2440" t="s">
        <v>4432</v>
      </c>
      <c r="J2440" t="s">
        <v>4481</v>
      </c>
    </row>
    <row r="2441" spans="1:10" x14ac:dyDescent="0.25">
      <c r="A2441" t="s">
        <v>4171</v>
      </c>
      <c r="B2441">
        <v>2020</v>
      </c>
      <c r="C2441" s="3">
        <v>1216</v>
      </c>
      <c r="D2441" t="s">
        <v>4232</v>
      </c>
      <c r="E2441" t="s">
        <v>4210</v>
      </c>
      <c r="F2441" t="s">
        <v>4213</v>
      </c>
      <c r="G2441" t="s">
        <v>104</v>
      </c>
      <c r="H2441" t="s">
        <v>4425</v>
      </c>
      <c r="J2441" t="s">
        <v>4481</v>
      </c>
    </row>
    <row r="2442" spans="1:10" x14ac:dyDescent="0.25">
      <c r="A2442" t="s">
        <v>4175</v>
      </c>
      <c r="B2442">
        <v>2020</v>
      </c>
      <c r="C2442" s="3">
        <v>1216</v>
      </c>
      <c r="D2442" t="s">
        <v>4260</v>
      </c>
      <c r="E2442" t="s">
        <v>4173</v>
      </c>
      <c r="F2442" t="s">
        <v>4169</v>
      </c>
      <c r="G2442" t="s">
        <v>104</v>
      </c>
      <c r="H2442" t="s">
        <v>4425</v>
      </c>
      <c r="J2442" t="s">
        <v>4481</v>
      </c>
    </row>
    <row r="2443" spans="1:10" x14ac:dyDescent="0.25">
      <c r="A2443" t="s">
        <v>4171</v>
      </c>
      <c r="B2443">
        <v>2012</v>
      </c>
      <c r="C2443" s="3">
        <v>1215</v>
      </c>
      <c r="D2443" t="s">
        <v>4218</v>
      </c>
      <c r="E2443" t="s">
        <v>4360</v>
      </c>
      <c r="F2443" t="s">
        <v>4404</v>
      </c>
      <c r="G2443" t="s">
        <v>102</v>
      </c>
      <c r="H2443" t="s">
        <v>4438</v>
      </c>
      <c r="J2443" t="s">
        <v>4481</v>
      </c>
    </row>
    <row r="2444" spans="1:10" x14ac:dyDescent="0.25">
      <c r="A2444" t="s">
        <v>4179</v>
      </c>
      <c r="B2444">
        <v>2017</v>
      </c>
      <c r="C2444" s="3">
        <v>1215</v>
      </c>
      <c r="D2444" t="s">
        <v>4149</v>
      </c>
      <c r="E2444" t="s">
        <v>4270</v>
      </c>
      <c r="F2444" t="s">
        <v>4222</v>
      </c>
      <c r="G2444" t="s">
        <v>102</v>
      </c>
      <c r="H2444" t="s">
        <v>4432</v>
      </c>
      <c r="J2444" t="s">
        <v>4481</v>
      </c>
    </row>
    <row r="2445" spans="1:10" x14ac:dyDescent="0.25">
      <c r="A2445" t="s">
        <v>4186</v>
      </c>
      <c r="B2445">
        <v>2017</v>
      </c>
      <c r="C2445" s="3">
        <v>1214</v>
      </c>
      <c r="D2445" t="s">
        <v>4270</v>
      </c>
      <c r="E2445" t="s">
        <v>4238</v>
      </c>
      <c r="F2445" t="s">
        <v>4311</v>
      </c>
      <c r="G2445" t="s">
        <v>102</v>
      </c>
      <c r="H2445" t="s">
        <v>4432</v>
      </c>
      <c r="J2445" t="s">
        <v>4481</v>
      </c>
    </row>
    <row r="2446" spans="1:10" x14ac:dyDescent="0.25">
      <c r="A2446" t="s">
        <v>4186</v>
      </c>
      <c r="B2446">
        <v>2024</v>
      </c>
      <c r="C2446" s="3">
        <v>1213</v>
      </c>
      <c r="D2446" t="s">
        <v>4191</v>
      </c>
      <c r="E2446" t="s">
        <v>4182</v>
      </c>
      <c r="F2446" t="s">
        <v>4317</v>
      </c>
      <c r="G2446" t="s">
        <v>102</v>
      </c>
      <c r="H2446" t="s">
        <v>4438</v>
      </c>
      <c r="J2446" t="s">
        <v>4481</v>
      </c>
    </row>
    <row r="2447" spans="1:10" x14ac:dyDescent="0.25">
      <c r="A2447" t="s">
        <v>4183</v>
      </c>
      <c r="B2447">
        <v>2016</v>
      </c>
      <c r="C2447" s="3">
        <v>1211</v>
      </c>
      <c r="D2447" t="s">
        <v>4293</v>
      </c>
      <c r="E2447" t="s">
        <v>4445</v>
      </c>
      <c r="F2447" t="s">
        <v>4296</v>
      </c>
      <c r="G2447" t="s">
        <v>102</v>
      </c>
      <c r="H2447" t="s">
        <v>4432</v>
      </c>
      <c r="J2447" t="s">
        <v>4481</v>
      </c>
    </row>
    <row r="2448" spans="1:10" x14ac:dyDescent="0.25">
      <c r="A2448" t="s">
        <v>4160</v>
      </c>
      <c r="B2448">
        <v>2013</v>
      </c>
      <c r="C2448" s="3">
        <v>1210</v>
      </c>
      <c r="D2448" t="s">
        <v>4291</v>
      </c>
      <c r="E2448" t="s">
        <v>4206</v>
      </c>
      <c r="F2448" t="s">
        <v>4355</v>
      </c>
      <c r="G2448" t="s">
        <v>104</v>
      </c>
      <c r="H2448" t="s">
        <v>4425</v>
      </c>
      <c r="J2448" t="s">
        <v>4481</v>
      </c>
    </row>
    <row r="2449" spans="1:10" x14ac:dyDescent="0.25">
      <c r="A2449" t="s">
        <v>4168</v>
      </c>
      <c r="B2449">
        <v>2017</v>
      </c>
      <c r="C2449" s="3">
        <v>1208</v>
      </c>
      <c r="D2449" t="s">
        <v>4227</v>
      </c>
      <c r="E2449" t="s">
        <v>4282</v>
      </c>
      <c r="F2449" t="s">
        <v>4210</v>
      </c>
      <c r="G2449" t="s">
        <v>102</v>
      </c>
      <c r="H2449" t="s">
        <v>4432</v>
      </c>
      <c r="J2449" t="s">
        <v>4481</v>
      </c>
    </row>
    <row r="2450" spans="1:10" x14ac:dyDescent="0.25">
      <c r="A2450" t="s">
        <v>4175</v>
      </c>
      <c r="B2450">
        <v>2017</v>
      </c>
      <c r="C2450" s="3">
        <v>1208</v>
      </c>
      <c r="D2450" t="s">
        <v>4282</v>
      </c>
      <c r="E2450" t="s">
        <v>4282</v>
      </c>
      <c r="F2450" t="s">
        <v>4259</v>
      </c>
      <c r="G2450" t="s">
        <v>102</v>
      </c>
      <c r="H2450" t="s">
        <v>4432</v>
      </c>
      <c r="J2450" t="s">
        <v>4481</v>
      </c>
    </row>
    <row r="2451" spans="1:10" x14ac:dyDescent="0.25">
      <c r="A2451" t="s">
        <v>4148</v>
      </c>
      <c r="B2451">
        <v>2025</v>
      </c>
      <c r="C2451" s="3">
        <v>1208</v>
      </c>
      <c r="D2451" t="s">
        <v>4288</v>
      </c>
      <c r="E2451" t="s">
        <v>4256</v>
      </c>
      <c r="F2451" t="s">
        <v>4261</v>
      </c>
      <c r="G2451" t="s">
        <v>104</v>
      </c>
      <c r="H2451" t="s">
        <v>4540</v>
      </c>
      <c r="J2451" t="s">
        <v>4481</v>
      </c>
    </row>
    <row r="2452" spans="1:10" x14ac:dyDescent="0.25">
      <c r="A2452" t="s">
        <v>4171</v>
      </c>
      <c r="B2452">
        <v>2016</v>
      </c>
      <c r="C2452" s="3">
        <v>1207</v>
      </c>
      <c r="D2452" t="s">
        <v>4293</v>
      </c>
      <c r="E2452" t="s">
        <v>4187</v>
      </c>
      <c r="F2452" t="s">
        <v>4291</v>
      </c>
      <c r="G2452" t="s">
        <v>102</v>
      </c>
      <c r="H2452" t="s">
        <v>4432</v>
      </c>
      <c r="J2452" t="s">
        <v>4481</v>
      </c>
    </row>
    <row r="2453" spans="1:10" x14ac:dyDescent="0.25">
      <c r="A2453" t="s">
        <v>4156</v>
      </c>
      <c r="B2453">
        <v>2012</v>
      </c>
      <c r="C2453" s="3">
        <v>1206</v>
      </c>
      <c r="D2453" t="s">
        <v>4177</v>
      </c>
      <c r="E2453" t="s">
        <v>4181</v>
      </c>
      <c r="F2453" t="s">
        <v>4359</v>
      </c>
      <c r="G2453" t="s">
        <v>102</v>
      </c>
      <c r="H2453" t="s">
        <v>4438</v>
      </c>
      <c r="J2453" t="s">
        <v>4481</v>
      </c>
    </row>
    <row r="2454" spans="1:10" x14ac:dyDescent="0.25">
      <c r="A2454" t="s">
        <v>4164</v>
      </c>
      <c r="B2454">
        <v>2020</v>
      </c>
      <c r="C2454" s="3">
        <v>1205</v>
      </c>
      <c r="D2454" t="s">
        <v>4236</v>
      </c>
      <c r="E2454" t="s">
        <v>4231</v>
      </c>
      <c r="F2454" t="s">
        <v>4217</v>
      </c>
      <c r="G2454" t="s">
        <v>104</v>
      </c>
      <c r="H2454" t="s">
        <v>4425</v>
      </c>
      <c r="J2454" t="s">
        <v>4481</v>
      </c>
    </row>
    <row r="2455" spans="1:10" x14ac:dyDescent="0.25">
      <c r="A2455" t="s">
        <v>4164</v>
      </c>
      <c r="B2455">
        <v>2012</v>
      </c>
      <c r="C2455" s="3">
        <v>1204</v>
      </c>
      <c r="D2455" t="s">
        <v>4286</v>
      </c>
      <c r="E2455" t="s">
        <v>4294</v>
      </c>
      <c r="F2455" t="s">
        <v>4448</v>
      </c>
      <c r="G2455" t="s">
        <v>102</v>
      </c>
      <c r="H2455" t="s">
        <v>4438</v>
      </c>
      <c r="J2455" t="s">
        <v>4481</v>
      </c>
    </row>
    <row r="2456" spans="1:10" x14ac:dyDescent="0.25">
      <c r="A2456" t="s">
        <v>4143</v>
      </c>
      <c r="B2456">
        <v>2020</v>
      </c>
      <c r="C2456" s="3">
        <v>1204</v>
      </c>
      <c r="D2456" t="s">
        <v>4165</v>
      </c>
      <c r="E2456" t="s">
        <v>4328</v>
      </c>
      <c r="F2456" t="s">
        <v>4230</v>
      </c>
      <c r="G2456" t="s">
        <v>104</v>
      </c>
      <c r="H2456" t="s">
        <v>4425</v>
      </c>
      <c r="J2456" t="s">
        <v>4481</v>
      </c>
    </row>
    <row r="2457" spans="1:10" x14ac:dyDescent="0.25">
      <c r="A2457" t="s">
        <v>4168</v>
      </c>
      <c r="B2457">
        <v>2012</v>
      </c>
      <c r="C2457" s="3">
        <v>1203</v>
      </c>
      <c r="D2457" t="s">
        <v>4206</v>
      </c>
      <c r="E2457" t="s">
        <v>4308</v>
      </c>
      <c r="F2457" t="s">
        <v>4384</v>
      </c>
      <c r="G2457" t="s">
        <v>102</v>
      </c>
      <c r="H2457" t="s">
        <v>4438</v>
      </c>
      <c r="J2457" t="s">
        <v>4481</v>
      </c>
    </row>
    <row r="2458" spans="1:10" x14ac:dyDescent="0.25">
      <c r="A2458" t="s">
        <v>4186</v>
      </c>
      <c r="B2458">
        <v>2020</v>
      </c>
      <c r="C2458" s="3">
        <v>1203</v>
      </c>
      <c r="D2458" t="s">
        <v>4232</v>
      </c>
      <c r="E2458" t="s">
        <v>4251</v>
      </c>
      <c r="F2458" t="s">
        <v>4157</v>
      </c>
      <c r="G2458" t="s">
        <v>104</v>
      </c>
      <c r="H2458" t="s">
        <v>4425</v>
      </c>
      <c r="J2458" t="s">
        <v>4481</v>
      </c>
    </row>
    <row r="2459" spans="1:10" x14ac:dyDescent="0.25">
      <c r="A2459" t="s">
        <v>4183</v>
      </c>
      <c r="B2459">
        <v>2017</v>
      </c>
      <c r="C2459" s="3">
        <v>1202</v>
      </c>
      <c r="D2459" t="s">
        <v>4206</v>
      </c>
      <c r="E2459" t="s">
        <v>4192</v>
      </c>
      <c r="F2459" t="s">
        <v>4274</v>
      </c>
      <c r="G2459" t="s">
        <v>102</v>
      </c>
      <c r="H2459" t="s">
        <v>4432</v>
      </c>
      <c r="J2459" t="s">
        <v>4481</v>
      </c>
    </row>
    <row r="2460" spans="1:10" x14ac:dyDescent="0.25">
      <c r="A2460" t="s">
        <v>4160</v>
      </c>
      <c r="B2460">
        <v>2020</v>
      </c>
      <c r="C2460" s="3">
        <v>1202</v>
      </c>
      <c r="D2460" t="s">
        <v>4238</v>
      </c>
      <c r="E2460" t="s">
        <v>4180</v>
      </c>
      <c r="F2460" t="s">
        <v>4251</v>
      </c>
      <c r="G2460" t="s">
        <v>104</v>
      </c>
      <c r="H2460" t="s">
        <v>4425</v>
      </c>
      <c r="J2460" t="s">
        <v>4481</v>
      </c>
    </row>
    <row r="2461" spans="1:10" x14ac:dyDescent="0.25">
      <c r="A2461" t="s">
        <v>4179</v>
      </c>
      <c r="B2461">
        <v>2021</v>
      </c>
      <c r="C2461" s="3">
        <v>1201</v>
      </c>
      <c r="D2461" t="s">
        <v>4286</v>
      </c>
      <c r="E2461" t="s">
        <v>4190</v>
      </c>
      <c r="F2461" t="s">
        <v>4205</v>
      </c>
      <c r="G2461" t="s">
        <v>104</v>
      </c>
      <c r="H2461" t="s">
        <v>4425</v>
      </c>
      <c r="J2461" t="s">
        <v>4481</v>
      </c>
    </row>
    <row r="2462" spans="1:10" x14ac:dyDescent="0.25">
      <c r="A2462" t="s">
        <v>4183</v>
      </c>
      <c r="B2462">
        <v>2021</v>
      </c>
      <c r="C2462" s="3">
        <v>1201</v>
      </c>
      <c r="D2462" t="s">
        <v>4260</v>
      </c>
      <c r="E2462" t="s">
        <v>4177</v>
      </c>
      <c r="F2462" t="s">
        <v>4181</v>
      </c>
      <c r="G2462" t="s">
        <v>104</v>
      </c>
      <c r="H2462" t="s">
        <v>4425</v>
      </c>
      <c r="J2462" t="s">
        <v>4481</v>
      </c>
    </row>
    <row r="2463" spans="1:10" x14ac:dyDescent="0.25">
      <c r="A2463" t="s">
        <v>4156</v>
      </c>
      <c r="B2463">
        <v>2016</v>
      </c>
      <c r="C2463" s="3">
        <v>1199</v>
      </c>
      <c r="D2463" t="s">
        <v>4290</v>
      </c>
      <c r="E2463" t="s">
        <v>4241</v>
      </c>
      <c r="F2463" t="s">
        <v>4305</v>
      </c>
      <c r="G2463" t="s">
        <v>102</v>
      </c>
      <c r="H2463" t="s">
        <v>4432</v>
      </c>
      <c r="J2463" t="s">
        <v>4481</v>
      </c>
    </row>
    <row r="2464" spans="1:10" x14ac:dyDescent="0.25">
      <c r="A2464" t="s">
        <v>4179</v>
      </c>
      <c r="B2464">
        <v>2020</v>
      </c>
      <c r="C2464" s="3">
        <v>1199</v>
      </c>
      <c r="D2464" t="s">
        <v>4286</v>
      </c>
      <c r="E2464" t="s">
        <v>4187</v>
      </c>
      <c r="F2464" t="s">
        <v>4144</v>
      </c>
      <c r="G2464" t="s">
        <v>104</v>
      </c>
      <c r="H2464" t="s">
        <v>4425</v>
      </c>
      <c r="J2464" t="s">
        <v>4481</v>
      </c>
    </row>
    <row r="2465" spans="1:10" x14ac:dyDescent="0.25">
      <c r="A2465" t="s">
        <v>4183</v>
      </c>
      <c r="B2465">
        <v>2020</v>
      </c>
      <c r="C2465" s="3">
        <v>1197</v>
      </c>
      <c r="D2465" t="s">
        <v>4153</v>
      </c>
      <c r="E2465" t="s">
        <v>4232</v>
      </c>
      <c r="F2465" t="s">
        <v>4251</v>
      </c>
      <c r="G2465" t="s">
        <v>104</v>
      </c>
      <c r="H2465" t="s">
        <v>4425</v>
      </c>
      <c r="J2465" t="s">
        <v>4481</v>
      </c>
    </row>
    <row r="2466" spans="1:10" x14ac:dyDescent="0.25">
      <c r="A2466" t="s">
        <v>4148</v>
      </c>
      <c r="B2466">
        <v>2020</v>
      </c>
      <c r="C2466" s="3">
        <v>1197</v>
      </c>
      <c r="D2466" t="s">
        <v>4225</v>
      </c>
      <c r="E2466" t="s">
        <v>4227</v>
      </c>
      <c r="F2466" t="s">
        <v>4225</v>
      </c>
      <c r="G2466" t="s">
        <v>104</v>
      </c>
      <c r="H2466" t="s">
        <v>4425</v>
      </c>
      <c r="J2466" t="s">
        <v>4481</v>
      </c>
    </row>
    <row r="2467" spans="1:10" x14ac:dyDescent="0.25">
      <c r="A2467" t="s">
        <v>4183</v>
      </c>
      <c r="B2467">
        <v>2014</v>
      </c>
      <c r="C2467" s="3">
        <v>1197</v>
      </c>
      <c r="D2467" t="s">
        <v>4200</v>
      </c>
      <c r="E2467" t="s">
        <v>4227</v>
      </c>
      <c r="F2467" t="s">
        <v>4408</v>
      </c>
      <c r="G2467" t="s">
        <v>104</v>
      </c>
      <c r="H2467" t="s">
        <v>4425</v>
      </c>
      <c r="J2467" t="s">
        <v>4481</v>
      </c>
    </row>
    <row r="2468" spans="1:10" x14ac:dyDescent="0.25">
      <c r="A2468" t="s">
        <v>4186</v>
      </c>
      <c r="B2468">
        <v>2013</v>
      </c>
      <c r="C2468" s="3">
        <v>1195</v>
      </c>
      <c r="D2468" t="s">
        <v>4248</v>
      </c>
      <c r="E2468" t="s">
        <v>4248</v>
      </c>
      <c r="F2468" t="s">
        <v>4305</v>
      </c>
      <c r="G2468" t="s">
        <v>102</v>
      </c>
      <c r="H2468" t="s">
        <v>4438</v>
      </c>
      <c r="J2468" t="s">
        <v>4481</v>
      </c>
    </row>
    <row r="2469" spans="1:10" x14ac:dyDescent="0.25">
      <c r="A2469" t="s">
        <v>4160</v>
      </c>
      <c r="B2469">
        <v>2016</v>
      </c>
      <c r="C2469" s="3">
        <v>1194</v>
      </c>
      <c r="D2469" t="s">
        <v>4173</v>
      </c>
      <c r="E2469" t="s">
        <v>4180</v>
      </c>
      <c r="F2469" t="s">
        <v>4304</v>
      </c>
      <c r="G2469" t="s">
        <v>102</v>
      </c>
      <c r="H2469" t="s">
        <v>4432</v>
      </c>
      <c r="J2469" t="s">
        <v>4481</v>
      </c>
    </row>
    <row r="2470" spans="1:10" x14ac:dyDescent="0.25">
      <c r="A2470" t="s">
        <v>4152</v>
      </c>
      <c r="B2470">
        <v>2021</v>
      </c>
      <c r="C2470" s="3">
        <v>1193</v>
      </c>
      <c r="D2470" t="s">
        <v>4205</v>
      </c>
      <c r="E2470" t="s">
        <v>4206</v>
      </c>
      <c r="F2470" t="s">
        <v>4161</v>
      </c>
      <c r="G2470" t="s">
        <v>104</v>
      </c>
      <c r="H2470" t="s">
        <v>4425</v>
      </c>
      <c r="J2470" t="s">
        <v>4481</v>
      </c>
    </row>
    <row r="2471" spans="1:10" x14ac:dyDescent="0.25">
      <c r="A2471" t="s">
        <v>4156</v>
      </c>
      <c r="B2471">
        <v>2013</v>
      </c>
      <c r="C2471" s="3">
        <v>1193</v>
      </c>
      <c r="D2471" t="s">
        <v>4203</v>
      </c>
      <c r="E2471" t="s">
        <v>4243</v>
      </c>
      <c r="F2471" t="s">
        <v>4436</v>
      </c>
      <c r="G2471" t="s">
        <v>104</v>
      </c>
      <c r="H2471" t="s">
        <v>4425</v>
      </c>
      <c r="J2471" t="s">
        <v>4481</v>
      </c>
    </row>
    <row r="2472" spans="1:10" x14ac:dyDescent="0.25">
      <c r="A2472" t="s">
        <v>4152</v>
      </c>
      <c r="B2472">
        <v>2013</v>
      </c>
      <c r="C2472" s="3">
        <v>1193</v>
      </c>
      <c r="D2472" t="s">
        <v>4329</v>
      </c>
      <c r="E2472" t="s">
        <v>4303</v>
      </c>
      <c r="F2472" t="s">
        <v>4383</v>
      </c>
      <c r="G2472" t="s">
        <v>104</v>
      </c>
      <c r="H2472" t="s">
        <v>4540</v>
      </c>
      <c r="J2472" t="s">
        <v>4481</v>
      </c>
    </row>
    <row r="2473" spans="1:10" x14ac:dyDescent="0.25">
      <c r="A2473" t="s">
        <v>4160</v>
      </c>
      <c r="B2473">
        <v>2012</v>
      </c>
      <c r="C2473" s="3">
        <v>1192</v>
      </c>
      <c r="D2473" t="s">
        <v>4206</v>
      </c>
      <c r="E2473" t="s">
        <v>4248</v>
      </c>
      <c r="F2473" t="s">
        <v>4385</v>
      </c>
      <c r="G2473" t="s">
        <v>102</v>
      </c>
      <c r="H2473" t="s">
        <v>4438</v>
      </c>
      <c r="J2473" t="s">
        <v>4481</v>
      </c>
    </row>
    <row r="2474" spans="1:10" x14ac:dyDescent="0.25">
      <c r="A2474" t="s">
        <v>4156</v>
      </c>
      <c r="B2474">
        <v>2020</v>
      </c>
      <c r="C2474" s="3">
        <v>1191</v>
      </c>
      <c r="D2474" t="s">
        <v>4231</v>
      </c>
      <c r="E2474" t="s">
        <v>4254</v>
      </c>
      <c r="F2474" t="s">
        <v>4225</v>
      </c>
      <c r="G2474" t="s">
        <v>104</v>
      </c>
      <c r="H2474" t="s">
        <v>4425</v>
      </c>
      <c r="J2474" t="s">
        <v>4481</v>
      </c>
    </row>
    <row r="2475" spans="1:10" x14ac:dyDescent="0.25">
      <c r="A2475" t="s">
        <v>4168</v>
      </c>
      <c r="B2475">
        <v>2016</v>
      </c>
      <c r="C2475" s="3">
        <v>1190</v>
      </c>
      <c r="D2475" t="s">
        <v>4203</v>
      </c>
      <c r="E2475" t="s">
        <v>4309</v>
      </c>
      <c r="F2475" t="s">
        <v>4315</v>
      </c>
      <c r="G2475" t="s">
        <v>102</v>
      </c>
      <c r="H2475" t="s">
        <v>4432</v>
      </c>
      <c r="J2475" t="s">
        <v>4481</v>
      </c>
    </row>
    <row r="2476" spans="1:10" x14ac:dyDescent="0.25">
      <c r="A2476" t="s">
        <v>4183</v>
      </c>
      <c r="B2476">
        <v>2013</v>
      </c>
      <c r="C2476" s="3">
        <v>1189</v>
      </c>
      <c r="D2476" t="s">
        <v>4153</v>
      </c>
      <c r="E2476" t="s">
        <v>4243</v>
      </c>
      <c r="F2476" t="s">
        <v>4305</v>
      </c>
      <c r="G2476" t="s">
        <v>102</v>
      </c>
      <c r="H2476" t="s">
        <v>4438</v>
      </c>
      <c r="J2476" t="s">
        <v>4481</v>
      </c>
    </row>
    <row r="2477" spans="1:10" x14ac:dyDescent="0.25">
      <c r="A2477" t="s">
        <v>4148</v>
      </c>
      <c r="B2477">
        <v>2021</v>
      </c>
      <c r="C2477" s="3">
        <v>1187</v>
      </c>
      <c r="D2477" t="s">
        <v>4153</v>
      </c>
      <c r="E2477" t="s">
        <v>4202</v>
      </c>
      <c r="F2477" t="s">
        <v>4231</v>
      </c>
      <c r="G2477" t="s">
        <v>104</v>
      </c>
      <c r="H2477" t="s">
        <v>4425</v>
      </c>
      <c r="J2477" t="s">
        <v>4481</v>
      </c>
    </row>
    <row r="2478" spans="1:10" x14ac:dyDescent="0.25">
      <c r="A2478" t="s">
        <v>4179</v>
      </c>
      <c r="B2478">
        <v>2014</v>
      </c>
      <c r="C2478" s="3">
        <v>1185</v>
      </c>
      <c r="D2478" t="s">
        <v>4206</v>
      </c>
      <c r="E2478" t="s">
        <v>4328</v>
      </c>
      <c r="F2478" t="s">
        <v>4304</v>
      </c>
      <c r="G2478" t="s">
        <v>104</v>
      </c>
      <c r="H2478" t="s">
        <v>4425</v>
      </c>
      <c r="J2478" t="s">
        <v>4481</v>
      </c>
    </row>
    <row r="2479" spans="1:10" x14ac:dyDescent="0.25">
      <c r="A2479" t="s">
        <v>4168</v>
      </c>
      <c r="B2479">
        <v>2010</v>
      </c>
      <c r="C2479" s="3">
        <v>1184</v>
      </c>
      <c r="D2479" t="s">
        <v>4176</v>
      </c>
      <c r="E2479" t="s">
        <v>184</v>
      </c>
      <c r="F2479" t="s">
        <v>184</v>
      </c>
      <c r="G2479" t="s">
        <v>102</v>
      </c>
      <c r="H2479" t="s">
        <v>4449</v>
      </c>
      <c r="J2479" t="s">
        <v>4481</v>
      </c>
    </row>
    <row r="2480" spans="1:10" x14ac:dyDescent="0.25">
      <c r="A2480" t="s">
        <v>4186</v>
      </c>
      <c r="B2480">
        <v>2021</v>
      </c>
      <c r="C2480" s="3">
        <v>1184</v>
      </c>
      <c r="D2480" t="s">
        <v>4241</v>
      </c>
      <c r="E2480" t="s">
        <v>4274</v>
      </c>
      <c r="F2480" t="s">
        <v>4201</v>
      </c>
      <c r="G2480" t="s">
        <v>104</v>
      </c>
      <c r="H2480" t="s">
        <v>4425</v>
      </c>
      <c r="J2480" t="s">
        <v>4481</v>
      </c>
    </row>
    <row r="2481" spans="1:10" x14ac:dyDescent="0.25">
      <c r="A2481" t="s">
        <v>4152</v>
      </c>
      <c r="B2481">
        <v>2014</v>
      </c>
      <c r="C2481" s="3">
        <v>1184</v>
      </c>
      <c r="D2481" t="s">
        <v>4274</v>
      </c>
      <c r="E2481" t="s">
        <v>4371</v>
      </c>
      <c r="F2481" t="s">
        <v>4495</v>
      </c>
      <c r="G2481" t="s">
        <v>104</v>
      </c>
      <c r="H2481" t="s">
        <v>4425</v>
      </c>
      <c r="J2481" t="s">
        <v>4481</v>
      </c>
    </row>
    <row r="2482" spans="1:10" x14ac:dyDescent="0.25">
      <c r="A2482" t="s">
        <v>4175</v>
      </c>
      <c r="B2482">
        <v>2024</v>
      </c>
      <c r="C2482" s="3">
        <v>1184</v>
      </c>
      <c r="D2482" t="s">
        <v>4214</v>
      </c>
      <c r="E2482" t="s">
        <v>4251</v>
      </c>
      <c r="F2482" t="s">
        <v>4325</v>
      </c>
      <c r="G2482" t="s">
        <v>104</v>
      </c>
      <c r="H2482" t="s">
        <v>4540</v>
      </c>
      <c r="J2482" t="s">
        <v>4481</v>
      </c>
    </row>
    <row r="2483" spans="1:10" x14ac:dyDescent="0.25">
      <c r="A2483" t="s">
        <v>4171</v>
      </c>
      <c r="B2483">
        <v>2017</v>
      </c>
      <c r="C2483" s="3">
        <v>1183</v>
      </c>
      <c r="D2483" t="s">
        <v>4192</v>
      </c>
      <c r="E2483" t="s">
        <v>4270</v>
      </c>
      <c r="F2483" t="s">
        <v>4237</v>
      </c>
      <c r="G2483" t="s">
        <v>102</v>
      </c>
      <c r="H2483" t="s">
        <v>4432</v>
      </c>
      <c r="J2483" t="s">
        <v>4481</v>
      </c>
    </row>
    <row r="2484" spans="1:10" x14ac:dyDescent="0.25">
      <c r="A2484" t="s">
        <v>4148</v>
      </c>
      <c r="B2484">
        <v>2024</v>
      </c>
      <c r="C2484" s="3">
        <v>1182</v>
      </c>
      <c r="D2484" t="s">
        <v>4173</v>
      </c>
      <c r="E2484" t="s">
        <v>4158</v>
      </c>
      <c r="F2484" t="s">
        <v>4344</v>
      </c>
      <c r="G2484" t="s">
        <v>104</v>
      </c>
      <c r="H2484" t="s">
        <v>4540</v>
      </c>
      <c r="J2484" t="s">
        <v>4481</v>
      </c>
    </row>
    <row r="2485" spans="1:10" x14ac:dyDescent="0.25">
      <c r="A2485" t="s">
        <v>4171</v>
      </c>
      <c r="B2485">
        <v>2015</v>
      </c>
      <c r="C2485" s="3">
        <v>1182</v>
      </c>
      <c r="D2485" t="s">
        <v>4227</v>
      </c>
      <c r="E2485" t="s">
        <v>4146</v>
      </c>
      <c r="F2485" t="s">
        <v>4474</v>
      </c>
      <c r="G2485" t="s">
        <v>104</v>
      </c>
      <c r="H2485" t="s">
        <v>4540</v>
      </c>
      <c r="J2485" t="s">
        <v>4481</v>
      </c>
    </row>
    <row r="2486" spans="1:10" x14ac:dyDescent="0.25">
      <c r="A2486" t="s">
        <v>4164</v>
      </c>
      <c r="B2486">
        <v>2016</v>
      </c>
      <c r="C2486" s="3">
        <v>1181</v>
      </c>
      <c r="D2486" t="s">
        <v>4244</v>
      </c>
      <c r="E2486" t="s">
        <v>4303</v>
      </c>
      <c r="F2486" t="s">
        <v>4350</v>
      </c>
      <c r="G2486" t="s">
        <v>102</v>
      </c>
      <c r="H2486" t="s">
        <v>4432</v>
      </c>
      <c r="J2486" t="s">
        <v>4481</v>
      </c>
    </row>
    <row r="2487" spans="1:10" x14ac:dyDescent="0.25">
      <c r="A2487" t="s">
        <v>4186</v>
      </c>
      <c r="B2487">
        <v>2016</v>
      </c>
      <c r="C2487" s="3">
        <v>1180</v>
      </c>
      <c r="D2487" t="s">
        <v>4145</v>
      </c>
      <c r="E2487" t="s">
        <v>4176</v>
      </c>
      <c r="F2487" t="s">
        <v>4389</v>
      </c>
      <c r="G2487" t="s">
        <v>104</v>
      </c>
      <c r="H2487" t="s">
        <v>4540</v>
      </c>
      <c r="J2487" t="s">
        <v>4481</v>
      </c>
    </row>
    <row r="2488" spans="1:10" x14ac:dyDescent="0.25">
      <c r="A2488" t="s">
        <v>4171</v>
      </c>
      <c r="B2488">
        <v>2010</v>
      </c>
      <c r="C2488" s="3">
        <v>1179</v>
      </c>
      <c r="D2488" t="s">
        <v>184</v>
      </c>
      <c r="E2488" t="s">
        <v>184</v>
      </c>
      <c r="F2488" t="s">
        <v>184</v>
      </c>
      <c r="G2488" t="s">
        <v>102</v>
      </c>
      <c r="H2488" t="s">
        <v>4449</v>
      </c>
      <c r="J2488" t="s">
        <v>4481</v>
      </c>
    </row>
    <row r="2489" spans="1:10" x14ac:dyDescent="0.25">
      <c r="A2489" t="s">
        <v>4152</v>
      </c>
      <c r="B2489">
        <v>2025</v>
      </c>
      <c r="C2489" s="3">
        <v>1178</v>
      </c>
      <c r="D2489" t="s">
        <v>4190</v>
      </c>
      <c r="E2489" t="s">
        <v>4245</v>
      </c>
      <c r="F2489" t="s">
        <v>4279</v>
      </c>
      <c r="G2489" t="s">
        <v>102</v>
      </c>
      <c r="H2489" t="s">
        <v>4462</v>
      </c>
      <c r="J2489" t="s">
        <v>4481</v>
      </c>
    </row>
    <row r="2490" spans="1:10" x14ac:dyDescent="0.25">
      <c r="A2490" t="s">
        <v>4160</v>
      </c>
      <c r="B2490">
        <v>2024</v>
      </c>
      <c r="C2490" s="3">
        <v>1177</v>
      </c>
      <c r="D2490" t="s">
        <v>4165</v>
      </c>
      <c r="E2490" t="s">
        <v>4145</v>
      </c>
      <c r="F2490" t="s">
        <v>4163</v>
      </c>
      <c r="G2490" t="s">
        <v>102</v>
      </c>
      <c r="H2490" t="s">
        <v>4462</v>
      </c>
      <c r="J2490" t="s">
        <v>4481</v>
      </c>
    </row>
    <row r="2491" spans="1:10" x14ac:dyDescent="0.25">
      <c r="A2491" t="s">
        <v>4148</v>
      </c>
      <c r="B2491">
        <v>2025</v>
      </c>
      <c r="C2491" s="3">
        <v>1176</v>
      </c>
      <c r="D2491" t="s">
        <v>4188</v>
      </c>
      <c r="E2491" t="s">
        <v>4223</v>
      </c>
      <c r="F2491" t="s">
        <v>4506</v>
      </c>
      <c r="G2491" t="s">
        <v>102</v>
      </c>
      <c r="H2491" t="s">
        <v>4462</v>
      </c>
      <c r="J2491" t="s">
        <v>4481</v>
      </c>
    </row>
    <row r="2492" spans="1:10" x14ac:dyDescent="0.25">
      <c r="A2492" t="s">
        <v>4143</v>
      </c>
      <c r="B2492">
        <v>2019</v>
      </c>
      <c r="C2492" s="3">
        <v>1176</v>
      </c>
      <c r="D2492" t="s">
        <v>4205</v>
      </c>
      <c r="E2492" t="s">
        <v>4195</v>
      </c>
      <c r="F2492" t="s">
        <v>4200</v>
      </c>
      <c r="G2492" t="s">
        <v>104</v>
      </c>
      <c r="H2492" t="s">
        <v>4425</v>
      </c>
      <c r="J2492" t="s">
        <v>4481</v>
      </c>
    </row>
    <row r="2493" spans="1:10" x14ac:dyDescent="0.25">
      <c r="A2493" t="s">
        <v>4164</v>
      </c>
      <c r="B2493">
        <v>2024</v>
      </c>
      <c r="C2493" s="3">
        <v>1176</v>
      </c>
      <c r="D2493" t="s">
        <v>4144</v>
      </c>
      <c r="E2493" t="s">
        <v>4244</v>
      </c>
      <c r="F2493" t="s">
        <v>4191</v>
      </c>
      <c r="G2493" t="s">
        <v>104</v>
      </c>
      <c r="H2493" t="s">
        <v>4540</v>
      </c>
      <c r="J2493" t="s">
        <v>4481</v>
      </c>
    </row>
    <row r="2494" spans="1:10" x14ac:dyDescent="0.25">
      <c r="A2494" t="s">
        <v>4152</v>
      </c>
      <c r="B2494">
        <v>2016</v>
      </c>
      <c r="C2494" s="3">
        <v>1175</v>
      </c>
      <c r="D2494" t="s">
        <v>4150</v>
      </c>
      <c r="E2494" t="s">
        <v>4190</v>
      </c>
      <c r="F2494" t="s">
        <v>4533</v>
      </c>
      <c r="G2494" t="s">
        <v>104</v>
      </c>
      <c r="H2494" t="s">
        <v>4540</v>
      </c>
      <c r="J2494" t="s">
        <v>4481</v>
      </c>
    </row>
    <row r="2495" spans="1:10" x14ac:dyDescent="0.25">
      <c r="A2495" t="s">
        <v>4143</v>
      </c>
      <c r="B2495">
        <v>2021</v>
      </c>
      <c r="C2495" s="3">
        <v>1174</v>
      </c>
      <c r="D2495" t="s">
        <v>4180</v>
      </c>
      <c r="E2495" t="s">
        <v>4203</v>
      </c>
      <c r="F2495" t="s">
        <v>4348</v>
      </c>
      <c r="G2495" t="s">
        <v>104</v>
      </c>
      <c r="H2495" t="s">
        <v>4425</v>
      </c>
      <c r="J2495" t="s">
        <v>4481</v>
      </c>
    </row>
    <row r="2496" spans="1:10" x14ac:dyDescent="0.25">
      <c r="A2496" t="s">
        <v>4152</v>
      </c>
      <c r="B2496">
        <v>2020</v>
      </c>
      <c r="C2496" s="3">
        <v>1174</v>
      </c>
      <c r="D2496" t="s">
        <v>4165</v>
      </c>
      <c r="E2496" t="s">
        <v>4290</v>
      </c>
      <c r="F2496" t="s">
        <v>4173</v>
      </c>
      <c r="G2496" t="s">
        <v>104</v>
      </c>
      <c r="H2496" t="s">
        <v>4425</v>
      </c>
      <c r="J2496" t="s">
        <v>4481</v>
      </c>
    </row>
    <row r="2497" spans="1:10" x14ac:dyDescent="0.25">
      <c r="A2497" t="s">
        <v>4148</v>
      </c>
      <c r="B2497">
        <v>2019</v>
      </c>
      <c r="C2497" s="3">
        <v>1174</v>
      </c>
      <c r="D2497" t="s">
        <v>4239</v>
      </c>
      <c r="E2497" t="s">
        <v>4240</v>
      </c>
      <c r="F2497" t="s">
        <v>4200</v>
      </c>
      <c r="G2497" t="s">
        <v>104</v>
      </c>
      <c r="H2497" t="s">
        <v>4425</v>
      </c>
      <c r="J2497" t="s">
        <v>4481</v>
      </c>
    </row>
    <row r="2498" spans="1:10" x14ac:dyDescent="0.25">
      <c r="A2498" t="s">
        <v>4148</v>
      </c>
      <c r="B2498">
        <v>2014</v>
      </c>
      <c r="C2498" s="3">
        <v>1173</v>
      </c>
      <c r="D2498" t="s">
        <v>4231</v>
      </c>
      <c r="E2498" t="s">
        <v>4222</v>
      </c>
      <c r="F2498" t="s">
        <v>4436</v>
      </c>
      <c r="G2498" t="s">
        <v>104</v>
      </c>
      <c r="H2498" t="s">
        <v>4425</v>
      </c>
      <c r="J2498" t="s">
        <v>4481</v>
      </c>
    </row>
    <row r="2499" spans="1:10" x14ac:dyDescent="0.25">
      <c r="A2499" t="s">
        <v>4148</v>
      </c>
      <c r="B2499">
        <v>2013</v>
      </c>
      <c r="C2499" s="3">
        <v>1173</v>
      </c>
      <c r="D2499" t="s">
        <v>4270</v>
      </c>
      <c r="E2499" t="s">
        <v>4300</v>
      </c>
      <c r="F2499" t="s">
        <v>4472</v>
      </c>
      <c r="G2499" t="s">
        <v>104</v>
      </c>
      <c r="H2499" t="s">
        <v>4540</v>
      </c>
      <c r="J2499" t="s">
        <v>4481</v>
      </c>
    </row>
    <row r="2500" spans="1:10" x14ac:dyDescent="0.25">
      <c r="A2500" t="s">
        <v>4143</v>
      </c>
      <c r="B2500">
        <v>2024</v>
      </c>
      <c r="C2500" s="3">
        <v>1172</v>
      </c>
      <c r="D2500" t="s">
        <v>4173</v>
      </c>
      <c r="E2500" t="s">
        <v>4157</v>
      </c>
      <c r="F2500" t="s">
        <v>4317</v>
      </c>
      <c r="G2500" t="s">
        <v>102</v>
      </c>
      <c r="H2500" t="s">
        <v>4438</v>
      </c>
      <c r="J2500" t="s">
        <v>4481</v>
      </c>
    </row>
    <row r="2501" spans="1:10" x14ac:dyDescent="0.25">
      <c r="A2501" t="s">
        <v>4160</v>
      </c>
      <c r="B2501">
        <v>2019</v>
      </c>
      <c r="C2501" s="3">
        <v>1172</v>
      </c>
      <c r="D2501" t="s">
        <v>4181</v>
      </c>
      <c r="E2501" t="s">
        <v>4245</v>
      </c>
      <c r="F2501" t="s">
        <v>4144</v>
      </c>
      <c r="G2501" t="s">
        <v>104</v>
      </c>
      <c r="H2501" t="s">
        <v>4425</v>
      </c>
      <c r="J2501" t="s">
        <v>4481</v>
      </c>
    </row>
    <row r="2502" spans="1:10" x14ac:dyDescent="0.25">
      <c r="A2502" t="s">
        <v>4175</v>
      </c>
      <c r="B2502">
        <v>2019</v>
      </c>
      <c r="C2502" s="3">
        <v>1172</v>
      </c>
      <c r="D2502" t="s">
        <v>4176</v>
      </c>
      <c r="E2502" t="s">
        <v>4181</v>
      </c>
      <c r="F2502" t="s">
        <v>4169</v>
      </c>
      <c r="G2502" t="s">
        <v>104</v>
      </c>
      <c r="H2502" t="s">
        <v>4425</v>
      </c>
      <c r="J2502" t="s">
        <v>4481</v>
      </c>
    </row>
    <row r="2503" spans="1:10" x14ac:dyDescent="0.25">
      <c r="A2503" t="s">
        <v>4164</v>
      </c>
      <c r="B2503">
        <v>2024</v>
      </c>
      <c r="C2503" s="3">
        <v>1171</v>
      </c>
      <c r="D2503" t="s">
        <v>4177</v>
      </c>
      <c r="E2503" t="s">
        <v>4182</v>
      </c>
      <c r="F2503" t="s">
        <v>4439</v>
      </c>
      <c r="G2503" t="s">
        <v>102</v>
      </c>
      <c r="H2503" t="s">
        <v>4462</v>
      </c>
      <c r="J2503" t="s">
        <v>4481</v>
      </c>
    </row>
    <row r="2504" spans="1:10" x14ac:dyDescent="0.25">
      <c r="A2504" t="s">
        <v>4152</v>
      </c>
      <c r="B2504">
        <v>2024</v>
      </c>
      <c r="C2504" s="3">
        <v>1171</v>
      </c>
      <c r="D2504" t="s">
        <v>4230</v>
      </c>
      <c r="E2504" t="s">
        <v>4328</v>
      </c>
      <c r="F2504" t="s">
        <v>4224</v>
      </c>
      <c r="G2504" t="s">
        <v>104</v>
      </c>
      <c r="H2504" t="s">
        <v>4540</v>
      </c>
      <c r="J2504" t="s">
        <v>4481</v>
      </c>
    </row>
    <row r="2505" spans="1:10" x14ac:dyDescent="0.25">
      <c r="A2505" t="s">
        <v>4183</v>
      </c>
      <c r="B2505">
        <v>2019</v>
      </c>
      <c r="C2505" s="3">
        <v>1169</v>
      </c>
      <c r="D2505" t="s">
        <v>4286</v>
      </c>
      <c r="E2505" t="s">
        <v>4187</v>
      </c>
      <c r="F2505" t="s">
        <v>4191</v>
      </c>
      <c r="G2505" t="s">
        <v>104</v>
      </c>
      <c r="H2505" t="s">
        <v>4425</v>
      </c>
      <c r="J2505" t="s">
        <v>4481</v>
      </c>
    </row>
    <row r="2506" spans="1:10" x14ac:dyDescent="0.25">
      <c r="A2506" t="s">
        <v>4156</v>
      </c>
      <c r="B2506">
        <v>2019</v>
      </c>
      <c r="C2506" s="3">
        <v>1168</v>
      </c>
      <c r="D2506" t="s">
        <v>4187</v>
      </c>
      <c r="E2506" t="s">
        <v>4165</v>
      </c>
      <c r="F2506" t="s">
        <v>4216</v>
      </c>
      <c r="G2506" t="s">
        <v>104</v>
      </c>
      <c r="H2506" t="s">
        <v>4425</v>
      </c>
      <c r="J2506" t="s">
        <v>4481</v>
      </c>
    </row>
    <row r="2507" spans="1:10" x14ac:dyDescent="0.25">
      <c r="A2507" t="s">
        <v>4164</v>
      </c>
      <c r="B2507">
        <v>2019</v>
      </c>
      <c r="C2507" s="3">
        <v>1168</v>
      </c>
      <c r="D2507" t="s">
        <v>4165</v>
      </c>
      <c r="E2507" t="s">
        <v>4238</v>
      </c>
      <c r="F2507" t="s">
        <v>4251</v>
      </c>
      <c r="G2507" t="s">
        <v>104</v>
      </c>
      <c r="H2507" t="s">
        <v>4425</v>
      </c>
      <c r="J2507" t="s">
        <v>4481</v>
      </c>
    </row>
    <row r="2508" spans="1:10" x14ac:dyDescent="0.25">
      <c r="A2508" t="s">
        <v>4186</v>
      </c>
      <c r="B2508">
        <v>2019</v>
      </c>
      <c r="C2508" s="3">
        <v>1168</v>
      </c>
      <c r="D2508" t="s">
        <v>4244</v>
      </c>
      <c r="E2508" t="s">
        <v>4176</v>
      </c>
      <c r="F2508" t="s">
        <v>4144</v>
      </c>
      <c r="G2508" t="s">
        <v>104</v>
      </c>
      <c r="H2508" t="s">
        <v>4425</v>
      </c>
      <c r="J2508" t="s">
        <v>4481</v>
      </c>
    </row>
    <row r="2509" spans="1:10" x14ac:dyDescent="0.25">
      <c r="A2509" t="s">
        <v>4156</v>
      </c>
      <c r="B2509">
        <v>2014</v>
      </c>
      <c r="C2509" s="3">
        <v>1168</v>
      </c>
      <c r="D2509" t="s">
        <v>4245</v>
      </c>
      <c r="E2509" t="s">
        <v>4210</v>
      </c>
      <c r="F2509" t="s">
        <v>4192</v>
      </c>
      <c r="G2509" t="s">
        <v>104</v>
      </c>
      <c r="H2509" t="s">
        <v>4425</v>
      </c>
      <c r="J2509" t="s">
        <v>4481</v>
      </c>
    </row>
    <row r="2510" spans="1:10" x14ac:dyDescent="0.25">
      <c r="A2510" t="s">
        <v>4179</v>
      </c>
      <c r="B2510">
        <v>2019</v>
      </c>
      <c r="C2510" s="3">
        <v>1167</v>
      </c>
      <c r="D2510" t="s">
        <v>4223</v>
      </c>
      <c r="E2510" t="s">
        <v>4274</v>
      </c>
      <c r="F2510" t="s">
        <v>4230</v>
      </c>
      <c r="G2510" t="s">
        <v>104</v>
      </c>
      <c r="H2510" t="s">
        <v>4425</v>
      </c>
      <c r="J2510" t="s">
        <v>4481</v>
      </c>
    </row>
    <row r="2511" spans="1:10" x14ac:dyDescent="0.25">
      <c r="A2511" t="s">
        <v>4183</v>
      </c>
      <c r="B2511">
        <v>2016</v>
      </c>
      <c r="C2511" s="3">
        <v>1166</v>
      </c>
      <c r="D2511" t="s">
        <v>4291</v>
      </c>
      <c r="E2511" t="s">
        <v>4328</v>
      </c>
      <c r="F2511" t="s">
        <v>4365</v>
      </c>
      <c r="G2511" t="s">
        <v>104</v>
      </c>
      <c r="H2511" t="s">
        <v>4540</v>
      </c>
      <c r="J2511" t="s">
        <v>4481</v>
      </c>
    </row>
    <row r="2512" spans="1:10" x14ac:dyDescent="0.25">
      <c r="A2512" t="s">
        <v>4171</v>
      </c>
      <c r="B2512">
        <v>2019</v>
      </c>
      <c r="C2512" s="3">
        <v>1164</v>
      </c>
      <c r="D2512" t="s">
        <v>4244</v>
      </c>
      <c r="E2512" t="s">
        <v>4187</v>
      </c>
      <c r="F2512" t="s">
        <v>4199</v>
      </c>
      <c r="G2512" t="s">
        <v>104</v>
      </c>
      <c r="H2512" t="s">
        <v>4425</v>
      </c>
      <c r="J2512" t="s">
        <v>4481</v>
      </c>
    </row>
    <row r="2513" spans="1:10" x14ac:dyDescent="0.25">
      <c r="A2513" t="s">
        <v>4152</v>
      </c>
      <c r="B2513">
        <v>2019</v>
      </c>
      <c r="C2513" s="3">
        <v>1163</v>
      </c>
      <c r="D2513" t="s">
        <v>4227</v>
      </c>
      <c r="E2513" t="s">
        <v>4225</v>
      </c>
      <c r="F2513" t="s">
        <v>4227</v>
      </c>
      <c r="G2513" t="s">
        <v>104</v>
      </c>
      <c r="H2513" t="s">
        <v>4425</v>
      </c>
      <c r="J2513" t="s">
        <v>4481</v>
      </c>
    </row>
    <row r="2514" spans="1:10" x14ac:dyDescent="0.25">
      <c r="A2514" t="s">
        <v>4156</v>
      </c>
      <c r="B2514">
        <v>2024</v>
      </c>
      <c r="C2514" s="3">
        <v>1162</v>
      </c>
      <c r="D2514" t="s">
        <v>4205</v>
      </c>
      <c r="E2514" t="s">
        <v>4210</v>
      </c>
      <c r="F2514" t="s">
        <v>4161</v>
      </c>
      <c r="G2514" t="s">
        <v>104</v>
      </c>
      <c r="H2514" t="s">
        <v>4540</v>
      </c>
      <c r="J2514" t="s">
        <v>4481</v>
      </c>
    </row>
    <row r="2515" spans="1:10" x14ac:dyDescent="0.25">
      <c r="A2515" t="s">
        <v>4168</v>
      </c>
      <c r="B2515">
        <v>2015</v>
      </c>
      <c r="C2515" s="3">
        <v>1162</v>
      </c>
      <c r="D2515" t="s">
        <v>4201</v>
      </c>
      <c r="E2515" t="s">
        <v>4437</v>
      </c>
      <c r="F2515" t="s">
        <v>4491</v>
      </c>
      <c r="G2515" t="s">
        <v>104</v>
      </c>
      <c r="H2515" t="s">
        <v>4540</v>
      </c>
      <c r="J2515" t="s">
        <v>4481</v>
      </c>
    </row>
    <row r="2516" spans="1:10" x14ac:dyDescent="0.25">
      <c r="A2516" t="s">
        <v>4168</v>
      </c>
      <c r="B2516">
        <v>2019</v>
      </c>
      <c r="C2516" s="3">
        <v>1161</v>
      </c>
      <c r="D2516" t="s">
        <v>4188</v>
      </c>
      <c r="E2516" t="s">
        <v>4153</v>
      </c>
      <c r="F2516" t="s">
        <v>4172</v>
      </c>
      <c r="G2516" t="s">
        <v>104</v>
      </c>
      <c r="H2516" t="s">
        <v>4425</v>
      </c>
      <c r="J2516" t="s">
        <v>4481</v>
      </c>
    </row>
    <row r="2517" spans="1:10" x14ac:dyDescent="0.25">
      <c r="A2517" t="s">
        <v>4148</v>
      </c>
      <c r="B2517">
        <v>2024</v>
      </c>
      <c r="C2517" s="3">
        <v>1160</v>
      </c>
      <c r="D2517" t="s">
        <v>4269</v>
      </c>
      <c r="E2517" t="s">
        <v>4227</v>
      </c>
      <c r="F2517" t="s">
        <v>4268</v>
      </c>
      <c r="G2517" t="s">
        <v>102</v>
      </c>
      <c r="H2517" t="s">
        <v>4438</v>
      </c>
      <c r="J2517" t="s">
        <v>4481</v>
      </c>
    </row>
    <row r="2518" spans="1:10" x14ac:dyDescent="0.25">
      <c r="A2518" t="s">
        <v>4160</v>
      </c>
      <c r="B2518">
        <v>2014</v>
      </c>
      <c r="C2518" s="3">
        <v>1160</v>
      </c>
      <c r="D2518" t="s">
        <v>4290</v>
      </c>
      <c r="E2518" t="s">
        <v>4232</v>
      </c>
      <c r="F2518" t="s">
        <v>4311</v>
      </c>
      <c r="G2518" t="s">
        <v>104</v>
      </c>
      <c r="H2518" t="s">
        <v>4425</v>
      </c>
      <c r="J2518" t="s">
        <v>4481</v>
      </c>
    </row>
    <row r="2519" spans="1:10" x14ac:dyDescent="0.25">
      <c r="A2519" t="s">
        <v>4171</v>
      </c>
      <c r="B2519">
        <v>2014</v>
      </c>
      <c r="C2519" s="3">
        <v>1160</v>
      </c>
      <c r="D2519" t="s">
        <v>4239</v>
      </c>
      <c r="E2519" t="s">
        <v>4222</v>
      </c>
      <c r="F2519" t="s">
        <v>4329</v>
      </c>
      <c r="G2519" t="s">
        <v>104</v>
      </c>
      <c r="H2519" t="s">
        <v>4425</v>
      </c>
      <c r="J2519" t="s">
        <v>4481</v>
      </c>
    </row>
    <row r="2520" spans="1:10" x14ac:dyDescent="0.25">
      <c r="A2520" t="s">
        <v>4160</v>
      </c>
      <c r="B2520">
        <v>2024</v>
      </c>
      <c r="C2520" s="3">
        <v>1160</v>
      </c>
      <c r="D2520" t="s">
        <v>4203</v>
      </c>
      <c r="E2520" t="s">
        <v>4216</v>
      </c>
      <c r="F2520" t="s">
        <v>4145</v>
      </c>
      <c r="G2520" t="s">
        <v>104</v>
      </c>
      <c r="H2520" t="s">
        <v>4540</v>
      </c>
      <c r="J2520" t="s">
        <v>4481</v>
      </c>
    </row>
    <row r="2521" spans="1:10" x14ac:dyDescent="0.25">
      <c r="A2521" t="s">
        <v>4143</v>
      </c>
      <c r="B2521">
        <v>2013</v>
      </c>
      <c r="C2521" s="3">
        <v>1158</v>
      </c>
      <c r="D2521" t="s">
        <v>4162</v>
      </c>
      <c r="E2521" t="s">
        <v>4205</v>
      </c>
      <c r="F2521" t="s">
        <v>4227</v>
      </c>
      <c r="G2521" t="s">
        <v>102</v>
      </c>
      <c r="H2521" t="s">
        <v>4462</v>
      </c>
      <c r="J2521" t="s">
        <v>4481</v>
      </c>
    </row>
    <row r="2522" spans="1:10" x14ac:dyDescent="0.25">
      <c r="A2522" t="s">
        <v>4175</v>
      </c>
      <c r="B2522">
        <v>2015</v>
      </c>
      <c r="C2522" s="3">
        <v>1158</v>
      </c>
      <c r="D2522" t="s">
        <v>4388</v>
      </c>
      <c r="E2522" t="s">
        <v>4146</v>
      </c>
      <c r="F2522" t="s">
        <v>4151</v>
      </c>
      <c r="G2522" t="s">
        <v>104</v>
      </c>
      <c r="H2522" t="s">
        <v>4540</v>
      </c>
      <c r="J2522" t="s">
        <v>4481</v>
      </c>
    </row>
    <row r="2523" spans="1:10" x14ac:dyDescent="0.25">
      <c r="A2523" t="s">
        <v>4168</v>
      </c>
      <c r="B2523">
        <v>2024</v>
      </c>
      <c r="C2523" s="3">
        <v>1156</v>
      </c>
      <c r="D2523" t="s">
        <v>4210</v>
      </c>
      <c r="E2523" t="s">
        <v>4261</v>
      </c>
      <c r="F2523" t="s">
        <v>4395</v>
      </c>
      <c r="G2523" t="s">
        <v>102</v>
      </c>
      <c r="H2523" t="s">
        <v>4462</v>
      </c>
      <c r="J2523" t="s">
        <v>4481</v>
      </c>
    </row>
    <row r="2524" spans="1:10" x14ac:dyDescent="0.25">
      <c r="A2524" t="s">
        <v>4156</v>
      </c>
      <c r="B2524">
        <v>2012</v>
      </c>
      <c r="C2524" s="3">
        <v>1156</v>
      </c>
      <c r="D2524" t="s">
        <v>4184</v>
      </c>
      <c r="E2524" t="s">
        <v>4241</v>
      </c>
      <c r="F2524" t="s">
        <v>4450</v>
      </c>
      <c r="G2524" t="s">
        <v>102</v>
      </c>
      <c r="H2524" t="s">
        <v>4462</v>
      </c>
      <c r="J2524" t="s">
        <v>4481</v>
      </c>
    </row>
    <row r="2525" spans="1:10" x14ac:dyDescent="0.25">
      <c r="A2525" t="s">
        <v>4186</v>
      </c>
      <c r="B2525">
        <v>2014</v>
      </c>
      <c r="C2525" s="3">
        <v>1156</v>
      </c>
      <c r="D2525" t="s">
        <v>4165</v>
      </c>
      <c r="E2525" t="s">
        <v>4243</v>
      </c>
      <c r="F2525" t="s">
        <v>4354</v>
      </c>
      <c r="G2525" t="s">
        <v>104</v>
      </c>
      <c r="H2525" t="s">
        <v>4425</v>
      </c>
      <c r="J2525" t="s">
        <v>4481</v>
      </c>
    </row>
    <row r="2526" spans="1:10" x14ac:dyDescent="0.25">
      <c r="A2526" t="s">
        <v>4148</v>
      </c>
      <c r="B2526">
        <v>2012</v>
      </c>
      <c r="C2526" s="3">
        <v>1155</v>
      </c>
      <c r="D2526" t="s">
        <v>4303</v>
      </c>
      <c r="E2526" t="s">
        <v>4382</v>
      </c>
      <c r="F2526" t="s">
        <v>4516</v>
      </c>
      <c r="G2526" t="s">
        <v>102</v>
      </c>
      <c r="H2526" t="s">
        <v>4462</v>
      </c>
      <c r="J2526" t="s">
        <v>4481</v>
      </c>
    </row>
    <row r="2527" spans="1:10" x14ac:dyDescent="0.25">
      <c r="A2527" t="s">
        <v>4148</v>
      </c>
      <c r="B2527">
        <v>2015</v>
      </c>
      <c r="C2527" s="3">
        <v>1155</v>
      </c>
      <c r="D2527" t="s">
        <v>4181</v>
      </c>
      <c r="E2527" t="s">
        <v>4187</v>
      </c>
      <c r="F2527" t="s">
        <v>4295</v>
      </c>
      <c r="G2527" t="s">
        <v>104</v>
      </c>
      <c r="H2527" t="s">
        <v>4425</v>
      </c>
      <c r="J2527" t="s">
        <v>4481</v>
      </c>
    </row>
    <row r="2528" spans="1:10" x14ac:dyDescent="0.25">
      <c r="A2528" t="s">
        <v>4186</v>
      </c>
      <c r="B2528">
        <v>2024</v>
      </c>
      <c r="C2528" s="3">
        <v>1155</v>
      </c>
      <c r="D2528" t="s">
        <v>4286</v>
      </c>
      <c r="E2528" t="s">
        <v>4202</v>
      </c>
      <c r="F2528" t="s">
        <v>4376</v>
      </c>
      <c r="G2528" t="s">
        <v>104</v>
      </c>
      <c r="H2528" t="s">
        <v>4540</v>
      </c>
      <c r="J2528" t="s">
        <v>4481</v>
      </c>
    </row>
    <row r="2529" spans="1:10" x14ac:dyDescent="0.25">
      <c r="A2529" t="s">
        <v>4164</v>
      </c>
      <c r="B2529">
        <v>2014</v>
      </c>
      <c r="C2529" s="3">
        <v>1154</v>
      </c>
      <c r="D2529" t="s">
        <v>4181</v>
      </c>
      <c r="E2529" t="s">
        <v>4176</v>
      </c>
      <c r="F2529" t="s">
        <v>4220</v>
      </c>
      <c r="G2529" t="s">
        <v>104</v>
      </c>
      <c r="H2529" t="s">
        <v>4425</v>
      </c>
      <c r="J2529" t="s">
        <v>4481</v>
      </c>
    </row>
    <row r="2530" spans="1:10" x14ac:dyDescent="0.25">
      <c r="A2530" t="s">
        <v>4143</v>
      </c>
      <c r="B2530">
        <v>2024</v>
      </c>
      <c r="C2530" s="3">
        <v>1154</v>
      </c>
      <c r="D2530" t="s">
        <v>4312</v>
      </c>
      <c r="E2530" t="s">
        <v>4173</v>
      </c>
      <c r="F2530" t="s">
        <v>4374</v>
      </c>
      <c r="G2530" t="s">
        <v>104</v>
      </c>
      <c r="H2530" t="s">
        <v>4540</v>
      </c>
      <c r="J2530" t="s">
        <v>4481</v>
      </c>
    </row>
    <row r="2531" spans="1:10" x14ac:dyDescent="0.25">
      <c r="A2531" t="s">
        <v>4186</v>
      </c>
      <c r="B2531">
        <v>2013</v>
      </c>
      <c r="C2531" s="3">
        <v>1153</v>
      </c>
      <c r="D2531" t="s">
        <v>4153</v>
      </c>
      <c r="E2531" t="s">
        <v>4157</v>
      </c>
      <c r="F2531" t="s">
        <v>4150</v>
      </c>
      <c r="G2531" t="s">
        <v>102</v>
      </c>
      <c r="H2531" t="s">
        <v>4462</v>
      </c>
      <c r="J2531" t="s">
        <v>4481</v>
      </c>
    </row>
    <row r="2532" spans="1:10" x14ac:dyDescent="0.25">
      <c r="A2532" t="s">
        <v>4156</v>
      </c>
      <c r="B2532">
        <v>2024</v>
      </c>
      <c r="C2532" s="3">
        <v>1151</v>
      </c>
      <c r="D2532" t="s">
        <v>4265</v>
      </c>
      <c r="E2532" t="s">
        <v>4187</v>
      </c>
      <c r="F2532" t="s">
        <v>4440</v>
      </c>
      <c r="G2532" t="s">
        <v>102</v>
      </c>
      <c r="H2532" t="s">
        <v>4462</v>
      </c>
      <c r="J2532" t="s">
        <v>4481</v>
      </c>
    </row>
    <row r="2533" spans="1:10" x14ac:dyDescent="0.25">
      <c r="A2533" t="s">
        <v>4152</v>
      </c>
      <c r="B2533">
        <v>2015</v>
      </c>
      <c r="C2533" s="3">
        <v>1151</v>
      </c>
      <c r="D2533" t="s">
        <v>4203</v>
      </c>
      <c r="E2533" t="s">
        <v>4188</v>
      </c>
      <c r="F2533" t="s">
        <v>4208</v>
      </c>
      <c r="G2533" t="s">
        <v>104</v>
      </c>
      <c r="H2533" t="s">
        <v>4425</v>
      </c>
      <c r="J2533" t="s">
        <v>4481</v>
      </c>
    </row>
    <row r="2534" spans="1:10" x14ac:dyDescent="0.25">
      <c r="A2534" t="s">
        <v>4168</v>
      </c>
      <c r="B2534">
        <v>2014</v>
      </c>
      <c r="C2534" s="3">
        <v>1151</v>
      </c>
      <c r="D2534" t="s">
        <v>4274</v>
      </c>
      <c r="E2534" t="s">
        <v>4242</v>
      </c>
      <c r="F2534" t="s">
        <v>4357</v>
      </c>
      <c r="G2534" t="s">
        <v>104</v>
      </c>
      <c r="H2534" t="s">
        <v>4425</v>
      </c>
      <c r="J2534" t="s">
        <v>4481</v>
      </c>
    </row>
    <row r="2535" spans="1:10" x14ac:dyDescent="0.25">
      <c r="A2535" t="s">
        <v>4164</v>
      </c>
      <c r="B2535">
        <v>2023</v>
      </c>
      <c r="C2535" s="3">
        <v>1150</v>
      </c>
      <c r="D2535" t="s">
        <v>4169</v>
      </c>
      <c r="E2535" t="s">
        <v>4240</v>
      </c>
      <c r="F2535" t="s">
        <v>4342</v>
      </c>
      <c r="G2535" t="s">
        <v>102</v>
      </c>
      <c r="H2535" t="s">
        <v>4438</v>
      </c>
      <c r="J2535" t="s">
        <v>4481</v>
      </c>
    </row>
    <row r="2536" spans="1:10" x14ac:dyDescent="0.25">
      <c r="A2536" t="s">
        <v>4171</v>
      </c>
      <c r="B2536">
        <v>2017</v>
      </c>
      <c r="C2536" s="3">
        <v>1150</v>
      </c>
      <c r="D2536" t="s">
        <v>4269</v>
      </c>
      <c r="E2536" t="s">
        <v>4269</v>
      </c>
      <c r="F2536" t="s">
        <v>4262</v>
      </c>
      <c r="G2536" t="s">
        <v>104</v>
      </c>
      <c r="H2536" t="s">
        <v>4425</v>
      </c>
      <c r="J2536" t="s">
        <v>4481</v>
      </c>
    </row>
    <row r="2537" spans="1:10" x14ac:dyDescent="0.25">
      <c r="A2537" t="s">
        <v>4152</v>
      </c>
      <c r="B2537">
        <v>2025</v>
      </c>
      <c r="C2537" s="3">
        <v>1150</v>
      </c>
      <c r="D2537" t="s">
        <v>4206</v>
      </c>
      <c r="E2537" t="s">
        <v>4265</v>
      </c>
      <c r="F2537" t="s">
        <v>4236</v>
      </c>
      <c r="G2537" t="s">
        <v>104</v>
      </c>
      <c r="H2537" t="s">
        <v>4540</v>
      </c>
      <c r="J2537" t="s">
        <v>4481</v>
      </c>
    </row>
    <row r="2538" spans="1:10" x14ac:dyDescent="0.25">
      <c r="A2538" t="s">
        <v>4179</v>
      </c>
      <c r="B2538">
        <v>2012</v>
      </c>
      <c r="C2538" s="3">
        <v>1149</v>
      </c>
      <c r="D2538" t="s">
        <v>4162</v>
      </c>
      <c r="E2538" t="s">
        <v>4269</v>
      </c>
      <c r="F2538" t="s">
        <v>4492</v>
      </c>
      <c r="G2538" t="s">
        <v>102</v>
      </c>
      <c r="H2538" t="s">
        <v>4462</v>
      </c>
      <c r="J2538" t="s">
        <v>4481</v>
      </c>
    </row>
    <row r="2539" spans="1:10" x14ac:dyDescent="0.25">
      <c r="A2539" t="s">
        <v>4175</v>
      </c>
      <c r="B2539">
        <v>2014</v>
      </c>
      <c r="C2539" s="3">
        <v>1149</v>
      </c>
      <c r="D2539" t="s">
        <v>4254</v>
      </c>
      <c r="E2539" t="s">
        <v>4282</v>
      </c>
      <c r="F2539" t="s">
        <v>4446</v>
      </c>
      <c r="G2539" t="s">
        <v>104</v>
      </c>
      <c r="H2539" t="s">
        <v>4425</v>
      </c>
      <c r="J2539" t="s">
        <v>4481</v>
      </c>
    </row>
    <row r="2540" spans="1:10" x14ac:dyDescent="0.25">
      <c r="A2540" t="s">
        <v>4143</v>
      </c>
      <c r="B2540">
        <v>2014</v>
      </c>
      <c r="C2540" s="3">
        <v>1149</v>
      </c>
      <c r="D2540" t="s">
        <v>4237</v>
      </c>
      <c r="E2540" t="s">
        <v>4284</v>
      </c>
      <c r="F2540" t="s">
        <v>4383</v>
      </c>
      <c r="G2540" t="s">
        <v>104</v>
      </c>
      <c r="H2540" t="s">
        <v>4425</v>
      </c>
      <c r="J2540" t="s">
        <v>4481</v>
      </c>
    </row>
    <row r="2541" spans="1:10" x14ac:dyDescent="0.25">
      <c r="A2541" t="s">
        <v>4164</v>
      </c>
      <c r="B2541">
        <v>2015</v>
      </c>
      <c r="C2541" s="3">
        <v>1149</v>
      </c>
      <c r="D2541" t="s">
        <v>4180</v>
      </c>
      <c r="E2541" t="s">
        <v>4274</v>
      </c>
      <c r="F2541" t="s">
        <v>4533</v>
      </c>
      <c r="G2541" t="s">
        <v>104</v>
      </c>
      <c r="H2541" t="s">
        <v>4540</v>
      </c>
      <c r="J2541" t="s">
        <v>4481</v>
      </c>
    </row>
    <row r="2542" spans="1:10" x14ac:dyDescent="0.25">
      <c r="A2542" t="s">
        <v>4156</v>
      </c>
      <c r="B2542">
        <v>2015</v>
      </c>
      <c r="C2542" s="3">
        <v>1148</v>
      </c>
      <c r="D2542" t="s">
        <v>4181</v>
      </c>
      <c r="E2542" t="s">
        <v>4149</v>
      </c>
      <c r="F2542" t="s">
        <v>4201</v>
      </c>
      <c r="G2542" t="s">
        <v>104</v>
      </c>
      <c r="H2542" t="s">
        <v>4425</v>
      </c>
      <c r="J2542" t="s">
        <v>4481</v>
      </c>
    </row>
    <row r="2543" spans="1:10" x14ac:dyDescent="0.25">
      <c r="A2543" t="s">
        <v>4183</v>
      </c>
      <c r="B2543">
        <v>2023</v>
      </c>
      <c r="C2543" s="3">
        <v>1147</v>
      </c>
      <c r="D2543" t="s">
        <v>4245</v>
      </c>
      <c r="E2543" t="s">
        <v>4213</v>
      </c>
      <c r="F2543" t="s">
        <v>4288</v>
      </c>
      <c r="G2543" t="s">
        <v>102</v>
      </c>
      <c r="H2543" t="s">
        <v>4438</v>
      </c>
      <c r="J2543" t="s">
        <v>4481</v>
      </c>
    </row>
    <row r="2544" spans="1:10" x14ac:dyDescent="0.25">
      <c r="A2544" t="s">
        <v>4152</v>
      </c>
      <c r="B2544">
        <v>2011</v>
      </c>
      <c r="C2544" s="3">
        <v>1147</v>
      </c>
      <c r="D2544" t="s">
        <v>4301</v>
      </c>
      <c r="E2544" t="s">
        <v>4331</v>
      </c>
      <c r="F2544" t="s">
        <v>184</v>
      </c>
      <c r="G2544" t="s">
        <v>102</v>
      </c>
      <c r="H2544" t="s">
        <v>4449</v>
      </c>
      <c r="J2544" t="s">
        <v>4481</v>
      </c>
    </row>
    <row r="2545" spans="1:10" x14ac:dyDescent="0.25">
      <c r="A2545" t="s">
        <v>4168</v>
      </c>
      <c r="B2545">
        <v>2012</v>
      </c>
      <c r="C2545" s="3">
        <v>1147</v>
      </c>
      <c r="D2545" t="s">
        <v>4165</v>
      </c>
      <c r="E2545" t="s">
        <v>4188</v>
      </c>
      <c r="F2545" t="s">
        <v>4431</v>
      </c>
      <c r="G2545" t="s">
        <v>102</v>
      </c>
      <c r="H2545" t="s">
        <v>4462</v>
      </c>
      <c r="J2545" t="s">
        <v>4481</v>
      </c>
    </row>
    <row r="2546" spans="1:10" x14ac:dyDescent="0.25">
      <c r="A2546" t="s">
        <v>4168</v>
      </c>
      <c r="B2546">
        <v>2017</v>
      </c>
      <c r="C2546" s="3">
        <v>1147</v>
      </c>
      <c r="D2546" t="s">
        <v>4188</v>
      </c>
      <c r="E2546" t="s">
        <v>4260</v>
      </c>
      <c r="F2546" t="s">
        <v>4227</v>
      </c>
      <c r="G2546" t="s">
        <v>104</v>
      </c>
      <c r="H2546" t="s">
        <v>4425</v>
      </c>
      <c r="J2546" t="s">
        <v>4481</v>
      </c>
    </row>
    <row r="2547" spans="1:10" x14ac:dyDescent="0.25">
      <c r="A2547" t="s">
        <v>4143</v>
      </c>
      <c r="B2547">
        <v>2015</v>
      </c>
      <c r="C2547" s="3">
        <v>1147</v>
      </c>
      <c r="D2547" t="s">
        <v>4244</v>
      </c>
      <c r="E2547" t="s">
        <v>4236</v>
      </c>
      <c r="F2547" t="s">
        <v>4188</v>
      </c>
      <c r="G2547" t="s">
        <v>104</v>
      </c>
      <c r="H2547" t="s">
        <v>4425</v>
      </c>
      <c r="J2547" t="s">
        <v>4481</v>
      </c>
    </row>
    <row r="2548" spans="1:10" x14ac:dyDescent="0.25">
      <c r="A2548" t="s">
        <v>4152</v>
      </c>
      <c r="B2548">
        <v>2024</v>
      </c>
      <c r="C2548" s="3">
        <v>1146</v>
      </c>
      <c r="D2548" t="s">
        <v>4241</v>
      </c>
      <c r="E2548" t="s">
        <v>4238</v>
      </c>
      <c r="F2548" t="s">
        <v>4196</v>
      </c>
      <c r="G2548" t="s">
        <v>102</v>
      </c>
      <c r="H2548" t="s">
        <v>4438</v>
      </c>
      <c r="J2548" t="s">
        <v>4481</v>
      </c>
    </row>
    <row r="2549" spans="1:10" x14ac:dyDescent="0.25">
      <c r="A2549" t="s">
        <v>4168</v>
      </c>
      <c r="B2549">
        <v>2023</v>
      </c>
      <c r="C2549" s="3">
        <v>1146</v>
      </c>
      <c r="D2549" t="s">
        <v>4162</v>
      </c>
      <c r="E2549" t="s">
        <v>4345</v>
      </c>
      <c r="F2549" t="s">
        <v>4226</v>
      </c>
      <c r="G2549" t="s">
        <v>104</v>
      </c>
      <c r="H2549" t="s">
        <v>4540</v>
      </c>
      <c r="J2549" t="s">
        <v>4481</v>
      </c>
    </row>
    <row r="2550" spans="1:10" x14ac:dyDescent="0.25">
      <c r="A2550" t="s">
        <v>4156</v>
      </c>
      <c r="B2550">
        <v>2017</v>
      </c>
      <c r="C2550" s="3">
        <v>1145</v>
      </c>
      <c r="D2550" t="s">
        <v>4245</v>
      </c>
      <c r="E2550" t="s">
        <v>4188</v>
      </c>
      <c r="F2550" t="s">
        <v>4245</v>
      </c>
      <c r="G2550" t="s">
        <v>104</v>
      </c>
      <c r="H2550" t="s">
        <v>4425</v>
      </c>
      <c r="J2550" t="s">
        <v>4481</v>
      </c>
    </row>
    <row r="2551" spans="1:10" x14ac:dyDescent="0.25">
      <c r="A2551" t="s">
        <v>4160</v>
      </c>
      <c r="B2551">
        <v>2015</v>
      </c>
      <c r="C2551" s="3">
        <v>1145</v>
      </c>
      <c r="D2551" t="s">
        <v>4232</v>
      </c>
      <c r="E2551" t="s">
        <v>4245</v>
      </c>
      <c r="F2551" t="s">
        <v>4202</v>
      </c>
      <c r="G2551" t="s">
        <v>104</v>
      </c>
      <c r="H2551" t="s">
        <v>4425</v>
      </c>
      <c r="J2551" t="s">
        <v>4481</v>
      </c>
    </row>
    <row r="2552" spans="1:10" x14ac:dyDescent="0.25">
      <c r="A2552" t="s">
        <v>4168</v>
      </c>
      <c r="B2552">
        <v>2024</v>
      </c>
      <c r="C2552" s="3">
        <v>1145</v>
      </c>
      <c r="D2552" t="s">
        <v>4269</v>
      </c>
      <c r="E2552" t="s">
        <v>4166</v>
      </c>
      <c r="F2552" t="s">
        <v>4223</v>
      </c>
      <c r="G2552" t="s">
        <v>104</v>
      </c>
      <c r="H2552" t="s">
        <v>4540</v>
      </c>
      <c r="J2552" t="s">
        <v>4481</v>
      </c>
    </row>
    <row r="2553" spans="1:10" x14ac:dyDescent="0.25">
      <c r="A2553" t="s">
        <v>4164</v>
      </c>
      <c r="B2553">
        <v>2015</v>
      </c>
      <c r="C2553" s="3">
        <v>1144</v>
      </c>
      <c r="D2553" t="s">
        <v>4241</v>
      </c>
      <c r="E2553" t="s">
        <v>4290</v>
      </c>
      <c r="F2553" t="s">
        <v>4274</v>
      </c>
      <c r="G2553" t="s">
        <v>104</v>
      </c>
      <c r="H2553" t="s">
        <v>4425</v>
      </c>
      <c r="J2553" t="s">
        <v>4481</v>
      </c>
    </row>
    <row r="2554" spans="1:10" x14ac:dyDescent="0.25">
      <c r="A2554" t="s">
        <v>4143</v>
      </c>
      <c r="B2554">
        <v>2011</v>
      </c>
      <c r="C2554" s="3">
        <v>1143</v>
      </c>
      <c r="D2554" t="s">
        <v>4328</v>
      </c>
      <c r="E2554" t="s">
        <v>4302</v>
      </c>
      <c r="F2554" t="s">
        <v>184</v>
      </c>
      <c r="G2554" t="s">
        <v>102</v>
      </c>
      <c r="H2554" t="s">
        <v>4449</v>
      </c>
      <c r="J2554" t="s">
        <v>4481</v>
      </c>
    </row>
    <row r="2555" spans="1:10" x14ac:dyDescent="0.25">
      <c r="A2555" t="s">
        <v>4164</v>
      </c>
      <c r="B2555">
        <v>2012</v>
      </c>
      <c r="C2555" s="3">
        <v>1143</v>
      </c>
      <c r="D2555" t="s">
        <v>4187</v>
      </c>
      <c r="E2555" t="s">
        <v>4239</v>
      </c>
      <c r="F2555" t="s">
        <v>4429</v>
      </c>
      <c r="G2555" t="s">
        <v>102</v>
      </c>
      <c r="H2555" t="s">
        <v>4462</v>
      </c>
      <c r="J2555" t="s">
        <v>4481</v>
      </c>
    </row>
    <row r="2556" spans="1:10" x14ac:dyDescent="0.25">
      <c r="A2556" t="s">
        <v>4156</v>
      </c>
      <c r="B2556">
        <v>2023</v>
      </c>
      <c r="C2556" s="3">
        <v>1143</v>
      </c>
      <c r="D2556" t="s">
        <v>4184</v>
      </c>
      <c r="E2556" t="s">
        <v>4238</v>
      </c>
      <c r="F2556" t="s">
        <v>4369</v>
      </c>
      <c r="G2556" t="s">
        <v>104</v>
      </c>
      <c r="H2556" t="s">
        <v>4540</v>
      </c>
      <c r="J2556" t="s">
        <v>4481</v>
      </c>
    </row>
    <row r="2557" spans="1:10" x14ac:dyDescent="0.25">
      <c r="A2557" t="s">
        <v>4160</v>
      </c>
      <c r="B2557">
        <v>2018</v>
      </c>
      <c r="C2557" s="3">
        <v>1142</v>
      </c>
      <c r="D2557" t="s">
        <v>4205</v>
      </c>
      <c r="E2557" t="s">
        <v>4239</v>
      </c>
      <c r="F2557" t="s">
        <v>4176</v>
      </c>
      <c r="G2557" t="s">
        <v>104</v>
      </c>
      <c r="H2557" t="s">
        <v>4425</v>
      </c>
      <c r="J2557" t="s">
        <v>4481</v>
      </c>
    </row>
    <row r="2558" spans="1:10" x14ac:dyDescent="0.25">
      <c r="A2558" t="s">
        <v>4168</v>
      </c>
      <c r="B2558">
        <v>2018</v>
      </c>
      <c r="C2558" s="3">
        <v>1141</v>
      </c>
      <c r="D2558" t="s">
        <v>4239</v>
      </c>
      <c r="E2558" t="s">
        <v>4286</v>
      </c>
      <c r="F2558" t="s">
        <v>4153</v>
      </c>
      <c r="G2558" t="s">
        <v>104</v>
      </c>
      <c r="H2558" t="s">
        <v>4425</v>
      </c>
      <c r="J2558" t="s">
        <v>4481</v>
      </c>
    </row>
    <row r="2559" spans="1:10" x14ac:dyDescent="0.25">
      <c r="A2559" t="s">
        <v>4143</v>
      </c>
      <c r="B2559">
        <v>2016</v>
      </c>
      <c r="C2559" s="3">
        <v>1141</v>
      </c>
      <c r="D2559" t="s">
        <v>4239</v>
      </c>
      <c r="E2559" t="s">
        <v>4245</v>
      </c>
      <c r="F2559" t="s">
        <v>4326</v>
      </c>
      <c r="G2559" t="s">
        <v>104</v>
      </c>
      <c r="H2559" t="s">
        <v>4540</v>
      </c>
      <c r="J2559" t="s">
        <v>4481</v>
      </c>
    </row>
    <row r="2560" spans="1:10" x14ac:dyDescent="0.25">
      <c r="A2560" t="s">
        <v>4171</v>
      </c>
      <c r="B2560">
        <v>2012</v>
      </c>
      <c r="C2560" s="3">
        <v>1140</v>
      </c>
      <c r="D2560" t="s">
        <v>4245</v>
      </c>
      <c r="E2560" t="s">
        <v>4328</v>
      </c>
      <c r="F2560" t="s">
        <v>4511</v>
      </c>
      <c r="G2560" t="s">
        <v>102</v>
      </c>
      <c r="H2560" t="s">
        <v>4462</v>
      </c>
      <c r="J2560" t="s">
        <v>4481</v>
      </c>
    </row>
    <row r="2561" spans="1:10" x14ac:dyDescent="0.25">
      <c r="A2561" t="s">
        <v>4164</v>
      </c>
      <c r="B2561">
        <v>2018</v>
      </c>
      <c r="C2561" s="3">
        <v>1140</v>
      </c>
      <c r="D2561" t="s">
        <v>4188</v>
      </c>
      <c r="E2561" t="s">
        <v>4239</v>
      </c>
      <c r="F2561" t="s">
        <v>4286</v>
      </c>
      <c r="G2561" t="s">
        <v>104</v>
      </c>
      <c r="H2561" t="s">
        <v>4425</v>
      </c>
      <c r="J2561" t="s">
        <v>4481</v>
      </c>
    </row>
    <row r="2562" spans="1:10" x14ac:dyDescent="0.25">
      <c r="A2562" t="s">
        <v>4179</v>
      </c>
      <c r="B2562">
        <v>2018</v>
      </c>
      <c r="C2562" s="3">
        <v>1140</v>
      </c>
      <c r="D2562" t="s">
        <v>4173</v>
      </c>
      <c r="E2562" t="s">
        <v>4176</v>
      </c>
      <c r="F2562" t="s">
        <v>4241</v>
      </c>
      <c r="G2562" t="s">
        <v>104</v>
      </c>
      <c r="H2562" t="s">
        <v>4425</v>
      </c>
      <c r="J2562" t="s">
        <v>4481</v>
      </c>
    </row>
    <row r="2563" spans="1:10" x14ac:dyDescent="0.25">
      <c r="A2563" t="s">
        <v>4186</v>
      </c>
      <c r="B2563">
        <v>2017</v>
      </c>
      <c r="C2563" s="3">
        <v>1140</v>
      </c>
      <c r="D2563" t="s">
        <v>4239</v>
      </c>
      <c r="E2563" t="s">
        <v>4161</v>
      </c>
      <c r="F2563" t="s">
        <v>4157</v>
      </c>
      <c r="G2563" t="s">
        <v>104</v>
      </c>
      <c r="H2563" t="s">
        <v>4425</v>
      </c>
      <c r="J2563" t="s">
        <v>4481</v>
      </c>
    </row>
    <row r="2564" spans="1:10" x14ac:dyDescent="0.25">
      <c r="A2564" t="s">
        <v>4186</v>
      </c>
      <c r="B2564">
        <v>2023</v>
      </c>
      <c r="C2564" s="3">
        <v>1139</v>
      </c>
      <c r="D2564" t="s">
        <v>4200</v>
      </c>
      <c r="E2564" t="s">
        <v>4281</v>
      </c>
      <c r="F2564" t="s">
        <v>4342</v>
      </c>
      <c r="G2564" t="s">
        <v>102</v>
      </c>
      <c r="H2564" t="s">
        <v>4438</v>
      </c>
      <c r="J2564" t="s">
        <v>4481</v>
      </c>
    </row>
    <row r="2565" spans="1:10" x14ac:dyDescent="0.25">
      <c r="A2565" t="s">
        <v>4171</v>
      </c>
      <c r="B2565">
        <v>2013</v>
      </c>
      <c r="C2565" s="3">
        <v>1139</v>
      </c>
      <c r="D2565" t="s">
        <v>4176</v>
      </c>
      <c r="E2565" t="s">
        <v>4311</v>
      </c>
      <c r="F2565" t="s">
        <v>4362</v>
      </c>
      <c r="G2565" t="s">
        <v>102</v>
      </c>
      <c r="H2565" t="s">
        <v>4438</v>
      </c>
      <c r="J2565" t="s">
        <v>4481</v>
      </c>
    </row>
    <row r="2566" spans="1:10" x14ac:dyDescent="0.25">
      <c r="A2566" t="s">
        <v>4171</v>
      </c>
      <c r="B2566">
        <v>2024</v>
      </c>
      <c r="C2566" s="3">
        <v>1139</v>
      </c>
      <c r="D2566" t="s">
        <v>4157</v>
      </c>
      <c r="E2566" t="s">
        <v>4157</v>
      </c>
      <c r="F2566" t="s">
        <v>4411</v>
      </c>
      <c r="G2566" t="s">
        <v>102</v>
      </c>
      <c r="H2566" t="s">
        <v>4462</v>
      </c>
      <c r="J2566" t="s">
        <v>4481</v>
      </c>
    </row>
    <row r="2567" spans="1:10" x14ac:dyDescent="0.25">
      <c r="A2567" t="s">
        <v>4156</v>
      </c>
      <c r="B2567">
        <v>2018</v>
      </c>
      <c r="C2567" s="3">
        <v>1139</v>
      </c>
      <c r="D2567" t="s">
        <v>4238</v>
      </c>
      <c r="E2567" t="s">
        <v>4238</v>
      </c>
      <c r="F2567" t="s">
        <v>4153</v>
      </c>
      <c r="G2567" t="s">
        <v>104</v>
      </c>
      <c r="H2567" t="s">
        <v>4425</v>
      </c>
      <c r="J2567" t="s">
        <v>4481</v>
      </c>
    </row>
    <row r="2568" spans="1:10" x14ac:dyDescent="0.25">
      <c r="A2568" t="s">
        <v>4152</v>
      </c>
      <c r="B2568">
        <v>2018</v>
      </c>
      <c r="C2568" s="3">
        <v>1139</v>
      </c>
      <c r="D2568" t="s">
        <v>4153</v>
      </c>
      <c r="E2568" t="s">
        <v>4232</v>
      </c>
      <c r="F2568" t="s">
        <v>4210</v>
      </c>
      <c r="G2568" t="s">
        <v>104</v>
      </c>
      <c r="H2568" t="s">
        <v>4425</v>
      </c>
      <c r="J2568" t="s">
        <v>4481</v>
      </c>
    </row>
    <row r="2569" spans="1:10" x14ac:dyDescent="0.25">
      <c r="A2569" t="s">
        <v>4175</v>
      </c>
      <c r="B2569">
        <v>2015</v>
      </c>
      <c r="C2569" s="3">
        <v>1139</v>
      </c>
      <c r="D2569" t="s">
        <v>4290</v>
      </c>
      <c r="E2569" t="s">
        <v>4165</v>
      </c>
      <c r="F2569" t="s">
        <v>4231</v>
      </c>
      <c r="G2569" t="s">
        <v>104</v>
      </c>
      <c r="H2569" t="s">
        <v>4425</v>
      </c>
      <c r="J2569" t="s">
        <v>4481</v>
      </c>
    </row>
    <row r="2570" spans="1:10" x14ac:dyDescent="0.25">
      <c r="A2570" t="s">
        <v>4183</v>
      </c>
      <c r="B2570">
        <v>2015</v>
      </c>
      <c r="C2570" s="3">
        <v>1139</v>
      </c>
      <c r="D2570" t="s">
        <v>4165</v>
      </c>
      <c r="E2570" t="s">
        <v>4203</v>
      </c>
      <c r="F2570" t="s">
        <v>4356</v>
      </c>
      <c r="G2570" t="s">
        <v>104</v>
      </c>
      <c r="H2570" t="s">
        <v>4425</v>
      </c>
      <c r="J2570" t="s">
        <v>4481</v>
      </c>
    </row>
    <row r="2571" spans="1:10" x14ac:dyDescent="0.25">
      <c r="A2571" t="s">
        <v>4186</v>
      </c>
      <c r="B2571">
        <v>2018</v>
      </c>
      <c r="C2571" s="3">
        <v>1138</v>
      </c>
      <c r="D2571" t="s">
        <v>4205</v>
      </c>
      <c r="E2571" t="s">
        <v>4223</v>
      </c>
      <c r="F2571" t="s">
        <v>4188</v>
      </c>
      <c r="G2571" t="s">
        <v>104</v>
      </c>
      <c r="H2571" t="s">
        <v>4425</v>
      </c>
      <c r="J2571" t="s">
        <v>4481</v>
      </c>
    </row>
    <row r="2572" spans="1:10" x14ac:dyDescent="0.25">
      <c r="A2572" t="s">
        <v>4164</v>
      </c>
      <c r="B2572">
        <v>2017</v>
      </c>
      <c r="C2572" s="3">
        <v>1138</v>
      </c>
      <c r="D2572" t="s">
        <v>4274</v>
      </c>
      <c r="E2572" t="s">
        <v>4181</v>
      </c>
      <c r="F2572" t="s">
        <v>4177</v>
      </c>
      <c r="G2572" t="s">
        <v>104</v>
      </c>
      <c r="H2572" t="s">
        <v>4425</v>
      </c>
      <c r="J2572" t="s">
        <v>4481</v>
      </c>
    </row>
    <row r="2573" spans="1:10" x14ac:dyDescent="0.25">
      <c r="A2573" t="s">
        <v>4156</v>
      </c>
      <c r="B2573">
        <v>2023</v>
      </c>
      <c r="C2573" s="3">
        <v>1137</v>
      </c>
      <c r="D2573" t="s">
        <v>4286</v>
      </c>
      <c r="E2573" t="s">
        <v>4216</v>
      </c>
      <c r="F2573" t="s">
        <v>4271</v>
      </c>
      <c r="G2573" t="s">
        <v>102</v>
      </c>
      <c r="H2573" t="s">
        <v>4438</v>
      </c>
      <c r="J2573" t="s">
        <v>4481</v>
      </c>
    </row>
    <row r="2574" spans="1:10" x14ac:dyDescent="0.25">
      <c r="A2574" t="s">
        <v>4160</v>
      </c>
      <c r="B2574">
        <v>2023</v>
      </c>
      <c r="C2574" s="3">
        <v>1137</v>
      </c>
      <c r="D2574" t="s">
        <v>4180</v>
      </c>
      <c r="E2574" t="s">
        <v>4269</v>
      </c>
      <c r="F2574" t="s">
        <v>4320</v>
      </c>
      <c r="G2574" t="s">
        <v>102</v>
      </c>
      <c r="H2574" t="s">
        <v>4438</v>
      </c>
      <c r="J2574" t="s">
        <v>4481</v>
      </c>
    </row>
    <row r="2575" spans="1:10" x14ac:dyDescent="0.25">
      <c r="A2575" t="s">
        <v>4160</v>
      </c>
      <c r="B2575">
        <v>2017</v>
      </c>
      <c r="C2575" s="3">
        <v>1137</v>
      </c>
      <c r="D2575" t="s">
        <v>4223</v>
      </c>
      <c r="E2575" t="s">
        <v>4180</v>
      </c>
      <c r="F2575" t="s">
        <v>4239</v>
      </c>
      <c r="G2575" t="s">
        <v>104</v>
      </c>
      <c r="H2575" t="s">
        <v>4425</v>
      </c>
      <c r="J2575" t="s">
        <v>4481</v>
      </c>
    </row>
    <row r="2576" spans="1:10" x14ac:dyDescent="0.25">
      <c r="A2576" t="s">
        <v>4156</v>
      </c>
      <c r="B2576">
        <v>2016</v>
      </c>
      <c r="C2576" s="3">
        <v>1137</v>
      </c>
      <c r="D2576" t="s">
        <v>4241</v>
      </c>
      <c r="E2576" t="s">
        <v>4177</v>
      </c>
      <c r="F2576" t="s">
        <v>4206</v>
      </c>
      <c r="G2576" t="s">
        <v>104</v>
      </c>
      <c r="H2576" t="s">
        <v>4425</v>
      </c>
      <c r="J2576" t="s">
        <v>4481</v>
      </c>
    </row>
    <row r="2577" spans="1:10" x14ac:dyDescent="0.25">
      <c r="A2577" t="s">
        <v>4179</v>
      </c>
      <c r="B2577">
        <v>2023</v>
      </c>
      <c r="C2577" s="3">
        <v>1136</v>
      </c>
      <c r="D2577" t="s">
        <v>4231</v>
      </c>
      <c r="E2577" t="s">
        <v>4195</v>
      </c>
      <c r="F2577" t="s">
        <v>4262</v>
      </c>
      <c r="G2577" t="s">
        <v>102</v>
      </c>
      <c r="H2577" t="s">
        <v>4438</v>
      </c>
      <c r="J2577" t="s">
        <v>4481</v>
      </c>
    </row>
    <row r="2578" spans="1:10" x14ac:dyDescent="0.25">
      <c r="A2578" t="s">
        <v>4168</v>
      </c>
      <c r="B2578">
        <v>2013</v>
      </c>
      <c r="C2578" s="3">
        <v>1136</v>
      </c>
      <c r="D2578" t="s">
        <v>4238</v>
      </c>
      <c r="E2578" t="s">
        <v>4232</v>
      </c>
      <c r="F2578" t="s">
        <v>4315</v>
      </c>
      <c r="G2578" t="s">
        <v>102</v>
      </c>
      <c r="H2578" t="s">
        <v>4438</v>
      </c>
      <c r="J2578" t="s">
        <v>4481</v>
      </c>
    </row>
    <row r="2579" spans="1:10" x14ac:dyDescent="0.25">
      <c r="A2579" t="s">
        <v>4179</v>
      </c>
      <c r="B2579">
        <v>2013</v>
      </c>
      <c r="C2579" s="3">
        <v>1136</v>
      </c>
      <c r="D2579" t="s">
        <v>4307</v>
      </c>
      <c r="E2579" t="s">
        <v>4314</v>
      </c>
      <c r="F2579" t="s">
        <v>4333</v>
      </c>
      <c r="G2579" t="s">
        <v>102</v>
      </c>
      <c r="H2579" t="s">
        <v>4438</v>
      </c>
      <c r="J2579" t="s">
        <v>4481</v>
      </c>
    </row>
    <row r="2580" spans="1:10" x14ac:dyDescent="0.25">
      <c r="A2580" t="s">
        <v>4171</v>
      </c>
      <c r="B2580">
        <v>2015</v>
      </c>
      <c r="C2580" s="3">
        <v>1136</v>
      </c>
      <c r="D2580" t="s">
        <v>4188</v>
      </c>
      <c r="E2580" t="s">
        <v>4188</v>
      </c>
      <c r="F2580" t="s">
        <v>4237</v>
      </c>
      <c r="G2580" t="s">
        <v>104</v>
      </c>
      <c r="H2580" t="s">
        <v>4425</v>
      </c>
      <c r="J2580" t="s">
        <v>4481</v>
      </c>
    </row>
    <row r="2581" spans="1:10" x14ac:dyDescent="0.25">
      <c r="A2581" t="s">
        <v>4164</v>
      </c>
      <c r="B2581">
        <v>2023</v>
      </c>
      <c r="C2581" s="3">
        <v>1136</v>
      </c>
      <c r="D2581" t="s">
        <v>4231</v>
      </c>
      <c r="E2581" t="s">
        <v>4193</v>
      </c>
      <c r="F2581" t="s">
        <v>4211</v>
      </c>
      <c r="G2581" t="s">
        <v>104</v>
      </c>
      <c r="H2581" t="s">
        <v>4540</v>
      </c>
      <c r="J2581" t="s">
        <v>4481</v>
      </c>
    </row>
    <row r="2582" spans="1:10" x14ac:dyDescent="0.25">
      <c r="A2582" t="s">
        <v>4186</v>
      </c>
      <c r="B2582">
        <v>2011</v>
      </c>
      <c r="C2582" s="3">
        <v>1135</v>
      </c>
      <c r="D2582" t="s">
        <v>4244</v>
      </c>
      <c r="E2582" t="s">
        <v>4180</v>
      </c>
      <c r="F2582" t="s">
        <v>184</v>
      </c>
      <c r="G2582" t="s">
        <v>102</v>
      </c>
      <c r="H2582" t="s">
        <v>4449</v>
      </c>
      <c r="J2582" t="s">
        <v>4481</v>
      </c>
    </row>
    <row r="2583" spans="1:10" x14ac:dyDescent="0.25">
      <c r="A2583" t="s">
        <v>4183</v>
      </c>
      <c r="B2583">
        <v>2013</v>
      </c>
      <c r="C2583" s="3">
        <v>1135</v>
      </c>
      <c r="D2583" t="s">
        <v>4270</v>
      </c>
      <c r="E2583" t="s">
        <v>4172</v>
      </c>
      <c r="F2583" t="s">
        <v>4216</v>
      </c>
      <c r="G2583" t="s">
        <v>102</v>
      </c>
      <c r="H2583" t="s">
        <v>4462</v>
      </c>
      <c r="J2583" t="s">
        <v>4481</v>
      </c>
    </row>
    <row r="2584" spans="1:10" x14ac:dyDescent="0.25">
      <c r="A2584" t="s">
        <v>4160</v>
      </c>
      <c r="B2584">
        <v>2012</v>
      </c>
      <c r="C2584" s="3">
        <v>1135</v>
      </c>
      <c r="D2584" t="s">
        <v>4244</v>
      </c>
      <c r="E2584" t="s">
        <v>4153</v>
      </c>
      <c r="F2584" t="s">
        <v>4511</v>
      </c>
      <c r="G2584" t="s">
        <v>102</v>
      </c>
      <c r="H2584" t="s">
        <v>4462</v>
      </c>
      <c r="J2584" t="s">
        <v>4481</v>
      </c>
    </row>
    <row r="2585" spans="1:10" x14ac:dyDescent="0.25">
      <c r="A2585" t="s">
        <v>4143</v>
      </c>
      <c r="B2585">
        <v>2012</v>
      </c>
      <c r="C2585" s="3">
        <v>1135</v>
      </c>
      <c r="D2585" t="s">
        <v>4236</v>
      </c>
      <c r="E2585" t="s">
        <v>4514</v>
      </c>
      <c r="F2585" t="s">
        <v>4515</v>
      </c>
      <c r="G2585" t="s">
        <v>102</v>
      </c>
      <c r="H2585" t="s">
        <v>4462</v>
      </c>
      <c r="J2585" t="s">
        <v>4481</v>
      </c>
    </row>
    <row r="2586" spans="1:10" x14ac:dyDescent="0.25">
      <c r="A2586" t="s">
        <v>4143</v>
      </c>
      <c r="B2586">
        <v>2018</v>
      </c>
      <c r="C2586" s="3">
        <v>1135</v>
      </c>
      <c r="D2586" t="s">
        <v>4205</v>
      </c>
      <c r="E2586" t="s">
        <v>4274</v>
      </c>
      <c r="F2586" t="s">
        <v>4290</v>
      </c>
      <c r="G2586" t="s">
        <v>104</v>
      </c>
      <c r="H2586" t="s">
        <v>4425</v>
      </c>
      <c r="J2586" t="s">
        <v>4481</v>
      </c>
    </row>
    <row r="2587" spans="1:10" x14ac:dyDescent="0.25">
      <c r="A2587" t="s">
        <v>4175</v>
      </c>
      <c r="B2587">
        <v>2017</v>
      </c>
      <c r="C2587" s="3">
        <v>1135</v>
      </c>
      <c r="D2587" t="s">
        <v>4181</v>
      </c>
      <c r="E2587" t="s">
        <v>4153</v>
      </c>
      <c r="F2587" t="s">
        <v>4157</v>
      </c>
      <c r="G2587" t="s">
        <v>104</v>
      </c>
      <c r="H2587" t="s">
        <v>4425</v>
      </c>
      <c r="J2587" t="s">
        <v>4481</v>
      </c>
    </row>
    <row r="2588" spans="1:10" x14ac:dyDescent="0.25">
      <c r="A2588" t="s">
        <v>4183</v>
      </c>
      <c r="B2588">
        <v>2017</v>
      </c>
      <c r="C2588" s="3">
        <v>1135</v>
      </c>
      <c r="D2588" t="s">
        <v>4153</v>
      </c>
      <c r="E2588" t="s">
        <v>4239</v>
      </c>
      <c r="F2588" t="s">
        <v>4230</v>
      </c>
      <c r="G2588" t="s">
        <v>104</v>
      </c>
      <c r="H2588" t="s">
        <v>4425</v>
      </c>
      <c r="J2588" t="s">
        <v>4481</v>
      </c>
    </row>
    <row r="2589" spans="1:10" x14ac:dyDescent="0.25">
      <c r="A2589" t="s">
        <v>4168</v>
      </c>
      <c r="B2589">
        <v>2015</v>
      </c>
      <c r="C2589" s="3">
        <v>1135</v>
      </c>
      <c r="D2589" t="s">
        <v>4223</v>
      </c>
      <c r="E2589" t="s">
        <v>4205</v>
      </c>
      <c r="F2589" t="s">
        <v>4202</v>
      </c>
      <c r="G2589" t="s">
        <v>104</v>
      </c>
      <c r="H2589" t="s">
        <v>4425</v>
      </c>
      <c r="J2589" t="s">
        <v>4481</v>
      </c>
    </row>
    <row r="2590" spans="1:10" x14ac:dyDescent="0.25">
      <c r="A2590" t="s">
        <v>4175</v>
      </c>
      <c r="B2590">
        <v>2013</v>
      </c>
      <c r="C2590" s="3">
        <v>1134</v>
      </c>
      <c r="D2590" t="s">
        <v>4223</v>
      </c>
      <c r="E2590" t="s">
        <v>4298</v>
      </c>
      <c r="F2590" t="s">
        <v>4355</v>
      </c>
      <c r="G2590" t="s">
        <v>102</v>
      </c>
      <c r="H2590" t="s">
        <v>4438</v>
      </c>
      <c r="J2590" t="s">
        <v>4481</v>
      </c>
    </row>
    <row r="2591" spans="1:10" x14ac:dyDescent="0.25">
      <c r="A2591" t="s">
        <v>4183</v>
      </c>
      <c r="B2591">
        <v>2011</v>
      </c>
      <c r="C2591" s="3">
        <v>1134</v>
      </c>
      <c r="D2591" t="s">
        <v>4223</v>
      </c>
      <c r="E2591" t="s">
        <v>4190</v>
      </c>
      <c r="F2591" t="s">
        <v>184</v>
      </c>
      <c r="G2591" t="s">
        <v>102</v>
      </c>
      <c r="H2591" t="s">
        <v>4449</v>
      </c>
      <c r="J2591" t="s">
        <v>4481</v>
      </c>
    </row>
    <row r="2592" spans="1:10" x14ac:dyDescent="0.25">
      <c r="A2592" t="s">
        <v>4152</v>
      </c>
      <c r="B2592">
        <v>2016</v>
      </c>
      <c r="C2592" s="3">
        <v>1134</v>
      </c>
      <c r="D2592" t="s">
        <v>4291</v>
      </c>
      <c r="E2592" t="s">
        <v>4231</v>
      </c>
      <c r="F2592" t="s">
        <v>4295</v>
      </c>
      <c r="G2592" t="s">
        <v>104</v>
      </c>
      <c r="H2592" t="s">
        <v>4425</v>
      </c>
      <c r="J2592" t="s">
        <v>4481</v>
      </c>
    </row>
    <row r="2593" spans="1:10" x14ac:dyDescent="0.25">
      <c r="A2593" t="s">
        <v>4143</v>
      </c>
      <c r="B2593">
        <v>2013</v>
      </c>
      <c r="C2593" s="3">
        <v>1134</v>
      </c>
      <c r="D2593" t="s">
        <v>4371</v>
      </c>
      <c r="E2593" t="s">
        <v>4353</v>
      </c>
      <c r="F2593" t="s">
        <v>4516</v>
      </c>
      <c r="G2593" t="s">
        <v>104</v>
      </c>
      <c r="H2593" t="s">
        <v>4540</v>
      </c>
      <c r="J2593" t="s">
        <v>4481</v>
      </c>
    </row>
    <row r="2594" spans="1:10" x14ac:dyDescent="0.25">
      <c r="A2594" t="s">
        <v>4175</v>
      </c>
      <c r="B2594">
        <v>2012</v>
      </c>
      <c r="C2594" s="3">
        <v>1133</v>
      </c>
      <c r="D2594" t="s">
        <v>4203</v>
      </c>
      <c r="E2594" t="s">
        <v>4184</v>
      </c>
      <c r="F2594" t="s">
        <v>4487</v>
      </c>
      <c r="G2594" t="s">
        <v>102</v>
      </c>
      <c r="H2594" t="s">
        <v>4462</v>
      </c>
      <c r="J2594" t="s">
        <v>4481</v>
      </c>
    </row>
    <row r="2595" spans="1:10" x14ac:dyDescent="0.25">
      <c r="A2595" t="s">
        <v>4148</v>
      </c>
      <c r="B2595">
        <v>2018</v>
      </c>
      <c r="C2595" s="3">
        <v>1133</v>
      </c>
      <c r="D2595" t="s">
        <v>4153</v>
      </c>
      <c r="E2595" t="s">
        <v>4187</v>
      </c>
      <c r="F2595" t="s">
        <v>4245</v>
      </c>
      <c r="G2595" t="s">
        <v>104</v>
      </c>
      <c r="H2595" t="s">
        <v>4425</v>
      </c>
      <c r="J2595" t="s">
        <v>4481</v>
      </c>
    </row>
    <row r="2596" spans="1:10" x14ac:dyDescent="0.25">
      <c r="A2596" t="s">
        <v>4179</v>
      </c>
      <c r="B2596">
        <v>2015</v>
      </c>
      <c r="C2596" s="3">
        <v>1133</v>
      </c>
      <c r="D2596" t="s">
        <v>4153</v>
      </c>
      <c r="E2596" t="s">
        <v>4291</v>
      </c>
      <c r="F2596" t="s">
        <v>4293</v>
      </c>
      <c r="G2596" t="s">
        <v>104</v>
      </c>
      <c r="H2596" t="s">
        <v>4425</v>
      </c>
      <c r="J2596" t="s">
        <v>4481</v>
      </c>
    </row>
    <row r="2597" spans="1:10" x14ac:dyDescent="0.25">
      <c r="A2597" t="s">
        <v>4156</v>
      </c>
      <c r="B2597">
        <v>2015</v>
      </c>
      <c r="C2597" s="3">
        <v>1133</v>
      </c>
      <c r="D2597" t="s">
        <v>4290</v>
      </c>
      <c r="E2597" t="s">
        <v>4348</v>
      </c>
      <c r="F2597" t="s">
        <v>4375</v>
      </c>
      <c r="G2597" t="s">
        <v>104</v>
      </c>
      <c r="H2597" t="s">
        <v>4540</v>
      </c>
      <c r="J2597" t="s">
        <v>4481</v>
      </c>
    </row>
    <row r="2598" spans="1:10" x14ac:dyDescent="0.25">
      <c r="A2598" t="s">
        <v>4179</v>
      </c>
      <c r="B2598">
        <v>2024</v>
      </c>
      <c r="C2598" s="3">
        <v>1132</v>
      </c>
      <c r="D2598" t="s">
        <v>4230</v>
      </c>
      <c r="E2598" t="s">
        <v>4320</v>
      </c>
      <c r="F2598" t="s">
        <v>4346</v>
      </c>
      <c r="G2598" t="s">
        <v>102</v>
      </c>
      <c r="H2598" t="s">
        <v>4462</v>
      </c>
      <c r="J2598" t="s">
        <v>4481</v>
      </c>
    </row>
    <row r="2599" spans="1:10" x14ac:dyDescent="0.25">
      <c r="A2599" t="s">
        <v>4186</v>
      </c>
      <c r="B2599">
        <v>2015</v>
      </c>
      <c r="C2599" s="3">
        <v>1132</v>
      </c>
      <c r="D2599" t="s">
        <v>4202</v>
      </c>
      <c r="E2599" t="s">
        <v>4270</v>
      </c>
      <c r="F2599" t="s">
        <v>4237</v>
      </c>
      <c r="G2599" t="s">
        <v>104</v>
      </c>
      <c r="H2599" t="s">
        <v>4425</v>
      </c>
      <c r="J2599" t="s">
        <v>4481</v>
      </c>
    </row>
    <row r="2600" spans="1:10" x14ac:dyDescent="0.25">
      <c r="A2600" t="s">
        <v>4171</v>
      </c>
      <c r="B2600">
        <v>2018</v>
      </c>
      <c r="C2600" s="3">
        <v>1131</v>
      </c>
      <c r="D2600" t="s">
        <v>4205</v>
      </c>
      <c r="E2600" t="s">
        <v>4205</v>
      </c>
      <c r="F2600" t="s">
        <v>4270</v>
      </c>
      <c r="G2600" t="s">
        <v>104</v>
      </c>
      <c r="H2600" t="s">
        <v>4425</v>
      </c>
      <c r="J2600" t="s">
        <v>4481</v>
      </c>
    </row>
    <row r="2601" spans="1:10" x14ac:dyDescent="0.25">
      <c r="A2601" t="s">
        <v>4179</v>
      </c>
      <c r="B2601">
        <v>2017</v>
      </c>
      <c r="C2601" s="3">
        <v>1131</v>
      </c>
      <c r="D2601" t="s">
        <v>4238</v>
      </c>
      <c r="E2601" t="s">
        <v>4286</v>
      </c>
      <c r="F2601" t="s">
        <v>4161</v>
      </c>
      <c r="G2601" t="s">
        <v>104</v>
      </c>
      <c r="H2601" t="s">
        <v>4425</v>
      </c>
      <c r="J2601" t="s">
        <v>4481</v>
      </c>
    </row>
    <row r="2602" spans="1:10" x14ac:dyDescent="0.25">
      <c r="A2602" t="s">
        <v>4148</v>
      </c>
      <c r="B2602">
        <v>2016</v>
      </c>
      <c r="C2602" s="3">
        <v>1131</v>
      </c>
      <c r="D2602" t="s">
        <v>4284</v>
      </c>
      <c r="E2602" t="s">
        <v>4176</v>
      </c>
      <c r="F2602" t="s">
        <v>4324</v>
      </c>
      <c r="G2602" t="s">
        <v>104</v>
      </c>
      <c r="H2602" t="s">
        <v>4540</v>
      </c>
      <c r="J2602" t="s">
        <v>4481</v>
      </c>
    </row>
    <row r="2603" spans="1:10" x14ac:dyDescent="0.25">
      <c r="A2603" t="s">
        <v>4186</v>
      </c>
      <c r="B2603">
        <v>2013</v>
      </c>
      <c r="C2603" s="3">
        <v>1131</v>
      </c>
      <c r="D2603" t="s">
        <v>4238</v>
      </c>
      <c r="E2603" t="s">
        <v>4329</v>
      </c>
      <c r="F2603" t="s">
        <v>4406</v>
      </c>
      <c r="G2603" t="s">
        <v>104</v>
      </c>
      <c r="H2603" t="s">
        <v>4540</v>
      </c>
      <c r="J2603" t="s">
        <v>4481</v>
      </c>
    </row>
    <row r="2604" spans="1:10" x14ac:dyDescent="0.25">
      <c r="A2604" t="s">
        <v>4143</v>
      </c>
      <c r="B2604">
        <v>2017</v>
      </c>
      <c r="C2604" s="3">
        <v>1130</v>
      </c>
      <c r="D2604" t="s">
        <v>4290</v>
      </c>
      <c r="E2604" t="s">
        <v>4282</v>
      </c>
      <c r="F2604" t="s">
        <v>4269</v>
      </c>
      <c r="G2604" t="s">
        <v>104</v>
      </c>
      <c r="H2604" t="s">
        <v>4425</v>
      </c>
      <c r="J2604" t="s">
        <v>4481</v>
      </c>
    </row>
    <row r="2605" spans="1:10" x14ac:dyDescent="0.25">
      <c r="A2605" t="s">
        <v>4171</v>
      </c>
      <c r="B2605">
        <v>2024</v>
      </c>
      <c r="C2605" s="3">
        <v>1130</v>
      </c>
      <c r="D2605" t="s">
        <v>4306</v>
      </c>
      <c r="E2605" t="s">
        <v>4261</v>
      </c>
      <c r="F2605" t="s">
        <v>4230</v>
      </c>
      <c r="G2605" t="s">
        <v>104</v>
      </c>
      <c r="H2605" t="s">
        <v>4540</v>
      </c>
      <c r="J2605" t="s">
        <v>4481</v>
      </c>
    </row>
    <row r="2606" spans="1:10" x14ac:dyDescent="0.25">
      <c r="A2606" t="s">
        <v>4175</v>
      </c>
      <c r="B2606">
        <v>2018</v>
      </c>
      <c r="C2606" s="3">
        <v>1129</v>
      </c>
      <c r="D2606" t="s">
        <v>4206</v>
      </c>
      <c r="E2606" t="s">
        <v>4244</v>
      </c>
      <c r="F2606" t="s">
        <v>4153</v>
      </c>
      <c r="G2606" t="s">
        <v>104</v>
      </c>
      <c r="H2606" t="s">
        <v>4425</v>
      </c>
      <c r="J2606" t="s">
        <v>4481</v>
      </c>
    </row>
    <row r="2607" spans="1:10" x14ac:dyDescent="0.25">
      <c r="A2607" t="s">
        <v>4183</v>
      </c>
      <c r="B2607">
        <v>2018</v>
      </c>
      <c r="C2607" s="3">
        <v>1129</v>
      </c>
      <c r="D2607" t="s">
        <v>4244</v>
      </c>
      <c r="E2607" t="s">
        <v>4238</v>
      </c>
      <c r="F2607" t="s">
        <v>4153</v>
      </c>
      <c r="G2607" t="s">
        <v>104</v>
      </c>
      <c r="H2607" t="s">
        <v>4425</v>
      </c>
      <c r="J2607" t="s">
        <v>4481</v>
      </c>
    </row>
    <row r="2608" spans="1:10" x14ac:dyDescent="0.25">
      <c r="A2608" t="s">
        <v>4160</v>
      </c>
      <c r="B2608">
        <v>2016</v>
      </c>
      <c r="C2608" s="3">
        <v>1128</v>
      </c>
      <c r="D2608" t="s">
        <v>4181</v>
      </c>
      <c r="E2608" t="s">
        <v>4230</v>
      </c>
      <c r="F2608" t="s">
        <v>4295</v>
      </c>
      <c r="G2608" t="s">
        <v>104</v>
      </c>
      <c r="H2608" t="s">
        <v>4425</v>
      </c>
      <c r="J2608" t="s">
        <v>4481</v>
      </c>
    </row>
    <row r="2609" spans="1:10" x14ac:dyDescent="0.25">
      <c r="A2609" t="s">
        <v>4160</v>
      </c>
      <c r="B2609">
        <v>2015</v>
      </c>
      <c r="C2609" s="3">
        <v>1127</v>
      </c>
      <c r="D2609" t="s">
        <v>4248</v>
      </c>
      <c r="E2609" t="s">
        <v>4360</v>
      </c>
      <c r="F2609" t="s">
        <v>4437</v>
      </c>
      <c r="G2609" t="s">
        <v>104</v>
      </c>
      <c r="H2609" t="s">
        <v>4540</v>
      </c>
      <c r="J2609" t="s">
        <v>4481</v>
      </c>
    </row>
    <row r="2610" spans="1:10" x14ac:dyDescent="0.25">
      <c r="A2610" t="s">
        <v>4148</v>
      </c>
      <c r="B2610">
        <v>2017</v>
      </c>
      <c r="C2610" s="3">
        <v>1125</v>
      </c>
      <c r="D2610" t="s">
        <v>4205</v>
      </c>
      <c r="E2610" t="s">
        <v>4238</v>
      </c>
      <c r="F2610" t="s">
        <v>4232</v>
      </c>
      <c r="G2610" t="s">
        <v>104</v>
      </c>
      <c r="H2610" t="s">
        <v>4425</v>
      </c>
      <c r="J2610" t="s">
        <v>4481</v>
      </c>
    </row>
    <row r="2611" spans="1:10" x14ac:dyDescent="0.25">
      <c r="A2611" t="s">
        <v>4164</v>
      </c>
      <c r="B2611">
        <v>2016</v>
      </c>
      <c r="C2611" s="3">
        <v>1124</v>
      </c>
      <c r="D2611" t="s">
        <v>4232</v>
      </c>
      <c r="E2611" t="s">
        <v>4225</v>
      </c>
      <c r="F2611" t="s">
        <v>4236</v>
      </c>
      <c r="G2611" t="s">
        <v>104</v>
      </c>
      <c r="H2611" t="s">
        <v>4425</v>
      </c>
      <c r="J2611" t="s">
        <v>4481</v>
      </c>
    </row>
    <row r="2612" spans="1:10" x14ac:dyDescent="0.25">
      <c r="A2612" t="s">
        <v>4168</v>
      </c>
      <c r="B2612">
        <v>2016</v>
      </c>
      <c r="C2612" s="3">
        <v>1124</v>
      </c>
      <c r="D2612" t="s">
        <v>4227</v>
      </c>
      <c r="E2612" t="s">
        <v>4239</v>
      </c>
      <c r="F2612" t="s">
        <v>4206</v>
      </c>
      <c r="G2612" t="s">
        <v>104</v>
      </c>
      <c r="H2612" t="s">
        <v>4425</v>
      </c>
      <c r="J2612" t="s">
        <v>4481</v>
      </c>
    </row>
    <row r="2613" spans="1:10" x14ac:dyDescent="0.25">
      <c r="A2613" t="s">
        <v>4148</v>
      </c>
      <c r="B2613">
        <v>2016</v>
      </c>
      <c r="C2613" s="3">
        <v>1124</v>
      </c>
      <c r="D2613" t="s">
        <v>4231</v>
      </c>
      <c r="E2613" t="s">
        <v>4236</v>
      </c>
      <c r="F2613" t="s">
        <v>4208</v>
      </c>
      <c r="G2613" t="s">
        <v>104</v>
      </c>
      <c r="H2613" t="s">
        <v>4425</v>
      </c>
      <c r="J2613" t="s">
        <v>4481</v>
      </c>
    </row>
    <row r="2614" spans="1:10" x14ac:dyDescent="0.25">
      <c r="A2614" t="s">
        <v>4179</v>
      </c>
      <c r="B2614">
        <v>2013</v>
      </c>
      <c r="C2614" s="3">
        <v>1124</v>
      </c>
      <c r="D2614" t="s">
        <v>4181</v>
      </c>
      <c r="E2614" t="s">
        <v>4274</v>
      </c>
      <c r="F2614" t="s">
        <v>4383</v>
      </c>
      <c r="G2614" t="s">
        <v>104</v>
      </c>
      <c r="H2614" t="s">
        <v>4540</v>
      </c>
      <c r="J2614" t="s">
        <v>4481</v>
      </c>
    </row>
    <row r="2615" spans="1:10" x14ac:dyDescent="0.25">
      <c r="A2615" t="s">
        <v>4171</v>
      </c>
      <c r="B2615">
        <v>2023</v>
      </c>
      <c r="C2615" s="3">
        <v>1122</v>
      </c>
      <c r="D2615" t="s">
        <v>4181</v>
      </c>
      <c r="E2615" t="s">
        <v>4265</v>
      </c>
      <c r="F2615" t="s">
        <v>4205</v>
      </c>
      <c r="G2615" t="s">
        <v>102</v>
      </c>
      <c r="H2615" t="s">
        <v>4438</v>
      </c>
      <c r="J2615" t="s">
        <v>4481</v>
      </c>
    </row>
    <row r="2616" spans="1:10" x14ac:dyDescent="0.25">
      <c r="A2616" t="s">
        <v>4152</v>
      </c>
      <c r="B2616">
        <v>2017</v>
      </c>
      <c r="C2616" s="3">
        <v>1122</v>
      </c>
      <c r="D2616" t="s">
        <v>4202</v>
      </c>
      <c r="E2616" t="s">
        <v>4188</v>
      </c>
      <c r="F2616" t="s">
        <v>4180</v>
      </c>
      <c r="G2616" t="s">
        <v>104</v>
      </c>
      <c r="H2616" t="s">
        <v>4425</v>
      </c>
      <c r="J2616" t="s">
        <v>4481</v>
      </c>
    </row>
    <row r="2617" spans="1:10" x14ac:dyDescent="0.25">
      <c r="A2617" t="s">
        <v>4168</v>
      </c>
      <c r="B2617">
        <v>2022</v>
      </c>
      <c r="C2617" s="3">
        <v>1121</v>
      </c>
      <c r="D2617" t="s">
        <v>4286</v>
      </c>
      <c r="E2617" t="s">
        <v>4199</v>
      </c>
      <c r="F2617" t="s">
        <v>4219</v>
      </c>
      <c r="G2617" t="s">
        <v>102</v>
      </c>
      <c r="H2617" t="s">
        <v>4438</v>
      </c>
      <c r="J2617" t="s">
        <v>4481</v>
      </c>
    </row>
    <row r="2618" spans="1:10" x14ac:dyDescent="0.25">
      <c r="A2618" t="s">
        <v>4160</v>
      </c>
      <c r="B2618">
        <v>2023</v>
      </c>
      <c r="C2618" s="3">
        <v>1121</v>
      </c>
      <c r="D2618" t="s">
        <v>4291</v>
      </c>
      <c r="E2618" t="s">
        <v>4172</v>
      </c>
      <c r="F2618" t="s">
        <v>4262</v>
      </c>
      <c r="G2618" t="s">
        <v>104</v>
      </c>
      <c r="H2618" t="s">
        <v>4540</v>
      </c>
      <c r="J2618" t="s">
        <v>4481</v>
      </c>
    </row>
    <row r="2619" spans="1:10" x14ac:dyDescent="0.25">
      <c r="A2619" t="s">
        <v>4183</v>
      </c>
      <c r="B2619">
        <v>2013</v>
      </c>
      <c r="C2619" s="3">
        <v>1121</v>
      </c>
      <c r="D2619" t="s">
        <v>4231</v>
      </c>
      <c r="E2619" t="s">
        <v>4307</v>
      </c>
      <c r="F2619" t="s">
        <v>4424</v>
      </c>
      <c r="G2619" t="s">
        <v>104</v>
      </c>
      <c r="H2619" t="s">
        <v>4540</v>
      </c>
      <c r="J2619" t="s">
        <v>4481</v>
      </c>
    </row>
    <row r="2620" spans="1:10" x14ac:dyDescent="0.25">
      <c r="A2620" t="s">
        <v>4171</v>
      </c>
      <c r="B2620">
        <v>2022</v>
      </c>
      <c r="C2620" s="3">
        <v>1120</v>
      </c>
      <c r="D2620" t="s">
        <v>4216</v>
      </c>
      <c r="E2620" t="s">
        <v>4251</v>
      </c>
      <c r="F2620" t="s">
        <v>4214</v>
      </c>
      <c r="G2620" t="s">
        <v>102</v>
      </c>
      <c r="H2620" t="s">
        <v>4438</v>
      </c>
      <c r="J2620" t="s">
        <v>4481</v>
      </c>
    </row>
    <row r="2621" spans="1:10" x14ac:dyDescent="0.25">
      <c r="A2621" t="s">
        <v>4175</v>
      </c>
      <c r="B2621">
        <v>2023</v>
      </c>
      <c r="C2621" s="3">
        <v>1119</v>
      </c>
      <c r="D2621" t="s">
        <v>4295</v>
      </c>
      <c r="E2621" t="s">
        <v>4236</v>
      </c>
      <c r="F2621" t="s">
        <v>4251</v>
      </c>
      <c r="G2621" t="s">
        <v>102</v>
      </c>
      <c r="H2621" t="s">
        <v>4438</v>
      </c>
      <c r="J2621" t="s">
        <v>4481</v>
      </c>
    </row>
    <row r="2622" spans="1:10" x14ac:dyDescent="0.25">
      <c r="A2622" t="s">
        <v>4152</v>
      </c>
      <c r="B2622">
        <v>2013</v>
      </c>
      <c r="C2622" s="3">
        <v>1119</v>
      </c>
      <c r="D2622" t="s">
        <v>4229</v>
      </c>
      <c r="E2622" t="s">
        <v>4192</v>
      </c>
      <c r="F2622" t="s">
        <v>4404</v>
      </c>
      <c r="G2622" t="s">
        <v>102</v>
      </c>
      <c r="H2622" t="s">
        <v>4462</v>
      </c>
      <c r="J2622" t="s">
        <v>4481</v>
      </c>
    </row>
    <row r="2623" spans="1:10" x14ac:dyDescent="0.25">
      <c r="A2623" t="s">
        <v>4148</v>
      </c>
      <c r="B2623">
        <v>2013</v>
      </c>
      <c r="C2623" s="3">
        <v>1115</v>
      </c>
      <c r="D2623" t="s">
        <v>4238</v>
      </c>
      <c r="E2623" t="s">
        <v>4201</v>
      </c>
      <c r="F2623" t="s">
        <v>4294</v>
      </c>
      <c r="G2623" t="s">
        <v>102</v>
      </c>
      <c r="H2623" t="s">
        <v>4462</v>
      </c>
      <c r="J2623" t="s">
        <v>4481</v>
      </c>
    </row>
    <row r="2624" spans="1:10" x14ac:dyDescent="0.25">
      <c r="A2624" t="s">
        <v>4143</v>
      </c>
      <c r="B2624">
        <v>2016</v>
      </c>
      <c r="C2624" s="3">
        <v>1115</v>
      </c>
      <c r="D2624" t="s">
        <v>4274</v>
      </c>
      <c r="E2624" t="s">
        <v>4242</v>
      </c>
      <c r="F2624" t="s">
        <v>4263</v>
      </c>
      <c r="G2624" t="s">
        <v>104</v>
      </c>
      <c r="H2624" t="s">
        <v>4425</v>
      </c>
      <c r="J2624" t="s">
        <v>4481</v>
      </c>
    </row>
    <row r="2625" spans="1:10" x14ac:dyDescent="0.25">
      <c r="A2625" t="s">
        <v>4179</v>
      </c>
      <c r="B2625">
        <v>2011</v>
      </c>
      <c r="C2625" s="3">
        <v>1114</v>
      </c>
      <c r="D2625" t="s">
        <v>4236</v>
      </c>
      <c r="E2625" t="s">
        <v>4348</v>
      </c>
      <c r="F2625" t="s">
        <v>184</v>
      </c>
      <c r="G2625" t="s">
        <v>102</v>
      </c>
      <c r="H2625" t="s">
        <v>4449</v>
      </c>
      <c r="J2625" t="s">
        <v>4481</v>
      </c>
    </row>
    <row r="2626" spans="1:10" x14ac:dyDescent="0.25">
      <c r="A2626" t="s">
        <v>4175</v>
      </c>
      <c r="B2626">
        <v>2013</v>
      </c>
      <c r="C2626" s="3">
        <v>1114</v>
      </c>
      <c r="D2626" t="s">
        <v>4231</v>
      </c>
      <c r="E2626" t="s">
        <v>4295</v>
      </c>
      <c r="F2626" t="s">
        <v>4485</v>
      </c>
      <c r="G2626" t="s">
        <v>104</v>
      </c>
      <c r="H2626" t="s">
        <v>4540</v>
      </c>
      <c r="J2626" t="s">
        <v>4481</v>
      </c>
    </row>
    <row r="2627" spans="1:10" x14ac:dyDescent="0.25">
      <c r="A2627" t="s">
        <v>4179</v>
      </c>
      <c r="B2627">
        <v>2016</v>
      </c>
      <c r="C2627" s="3">
        <v>1113</v>
      </c>
      <c r="D2627" t="s">
        <v>4176</v>
      </c>
      <c r="E2627" t="s">
        <v>4223</v>
      </c>
      <c r="F2627" t="s">
        <v>4201</v>
      </c>
      <c r="G2627" t="s">
        <v>104</v>
      </c>
      <c r="H2627" t="s">
        <v>4425</v>
      </c>
      <c r="J2627" t="s">
        <v>4481</v>
      </c>
    </row>
    <row r="2628" spans="1:10" x14ac:dyDescent="0.25">
      <c r="A2628" t="s">
        <v>4164</v>
      </c>
      <c r="B2628">
        <v>2013</v>
      </c>
      <c r="C2628" s="3">
        <v>1112</v>
      </c>
      <c r="D2628" t="s">
        <v>4192</v>
      </c>
      <c r="E2628" t="s">
        <v>4248</v>
      </c>
      <c r="F2628" t="s">
        <v>4304</v>
      </c>
      <c r="G2628" t="s">
        <v>102</v>
      </c>
      <c r="H2628" t="s">
        <v>4438</v>
      </c>
      <c r="J2628" t="s">
        <v>4481</v>
      </c>
    </row>
    <row r="2629" spans="1:10" x14ac:dyDescent="0.25">
      <c r="A2629" t="s">
        <v>4186</v>
      </c>
      <c r="B2629">
        <v>2012</v>
      </c>
      <c r="C2629" s="3">
        <v>1112</v>
      </c>
      <c r="D2629" t="s">
        <v>4237</v>
      </c>
      <c r="E2629" t="s">
        <v>4353</v>
      </c>
      <c r="F2629" t="s">
        <v>4513</v>
      </c>
      <c r="G2629" t="s">
        <v>102</v>
      </c>
      <c r="H2629" t="s">
        <v>4462</v>
      </c>
      <c r="J2629" t="s">
        <v>4481</v>
      </c>
    </row>
    <row r="2630" spans="1:10" x14ac:dyDescent="0.25">
      <c r="A2630" t="s">
        <v>4148</v>
      </c>
      <c r="B2630">
        <v>2011</v>
      </c>
      <c r="C2630" s="3">
        <v>1109</v>
      </c>
      <c r="D2630" t="s">
        <v>4310</v>
      </c>
      <c r="E2630" t="s">
        <v>4505</v>
      </c>
      <c r="F2630" t="s">
        <v>184</v>
      </c>
      <c r="G2630" t="s">
        <v>102</v>
      </c>
      <c r="H2630" t="s">
        <v>4449</v>
      </c>
      <c r="J2630" t="s">
        <v>4481</v>
      </c>
    </row>
    <row r="2631" spans="1:10" x14ac:dyDescent="0.25">
      <c r="A2631" t="s">
        <v>4183</v>
      </c>
      <c r="B2631">
        <v>2016</v>
      </c>
      <c r="C2631" s="3">
        <v>1109</v>
      </c>
      <c r="D2631" t="s">
        <v>4205</v>
      </c>
      <c r="E2631" t="s">
        <v>4203</v>
      </c>
      <c r="F2631" t="s">
        <v>4218</v>
      </c>
      <c r="G2631" t="s">
        <v>104</v>
      </c>
      <c r="H2631" t="s">
        <v>4425</v>
      </c>
      <c r="J2631" t="s">
        <v>4481</v>
      </c>
    </row>
    <row r="2632" spans="1:10" x14ac:dyDescent="0.25">
      <c r="A2632" t="s">
        <v>4168</v>
      </c>
      <c r="B2632">
        <v>2023</v>
      </c>
      <c r="C2632" s="3">
        <v>1108</v>
      </c>
      <c r="D2632" t="s">
        <v>4291</v>
      </c>
      <c r="E2632" t="s">
        <v>4348</v>
      </c>
      <c r="F2632" t="s">
        <v>4180</v>
      </c>
      <c r="G2632" t="s">
        <v>102</v>
      </c>
      <c r="H2632" t="s">
        <v>4438</v>
      </c>
      <c r="J2632" t="s">
        <v>4481</v>
      </c>
    </row>
    <row r="2633" spans="1:10" x14ac:dyDescent="0.25">
      <c r="A2633" t="s">
        <v>4186</v>
      </c>
      <c r="B2633">
        <v>2016</v>
      </c>
      <c r="C2633" s="3">
        <v>1107</v>
      </c>
      <c r="D2633" t="s">
        <v>4244</v>
      </c>
      <c r="E2633" t="s">
        <v>4348</v>
      </c>
      <c r="F2633" t="s">
        <v>4312</v>
      </c>
      <c r="G2633" t="s">
        <v>104</v>
      </c>
      <c r="H2633" t="s">
        <v>4425</v>
      </c>
      <c r="J2633" t="s">
        <v>4481</v>
      </c>
    </row>
    <row r="2634" spans="1:10" x14ac:dyDescent="0.25">
      <c r="A2634" t="s">
        <v>4175</v>
      </c>
      <c r="B2634">
        <v>2024</v>
      </c>
      <c r="C2634" s="3">
        <v>1106</v>
      </c>
      <c r="D2634" t="s">
        <v>4312</v>
      </c>
      <c r="E2634" t="s">
        <v>4145</v>
      </c>
      <c r="F2634" t="s">
        <v>4380</v>
      </c>
      <c r="G2634" t="s">
        <v>102</v>
      </c>
      <c r="H2634" t="s">
        <v>4462</v>
      </c>
      <c r="J2634" t="s">
        <v>4481</v>
      </c>
    </row>
    <row r="2635" spans="1:10" x14ac:dyDescent="0.25">
      <c r="A2635" t="s">
        <v>4183</v>
      </c>
      <c r="B2635">
        <v>2024</v>
      </c>
      <c r="C2635" s="3">
        <v>1106</v>
      </c>
      <c r="D2635" t="s">
        <v>4195</v>
      </c>
      <c r="E2635" t="s">
        <v>4289</v>
      </c>
      <c r="F2635" t="s">
        <v>4233</v>
      </c>
      <c r="G2635" t="s">
        <v>102</v>
      </c>
      <c r="H2635" t="s">
        <v>4462</v>
      </c>
      <c r="J2635" t="s">
        <v>4481</v>
      </c>
    </row>
    <row r="2636" spans="1:10" x14ac:dyDescent="0.25">
      <c r="A2636" t="s">
        <v>4183</v>
      </c>
      <c r="B2636">
        <v>2012</v>
      </c>
      <c r="C2636" s="3">
        <v>1106</v>
      </c>
      <c r="D2636" t="s">
        <v>4282</v>
      </c>
      <c r="E2636" t="s">
        <v>4259</v>
      </c>
      <c r="F2636" t="s">
        <v>4512</v>
      </c>
      <c r="G2636" t="s">
        <v>102</v>
      </c>
      <c r="H2636" t="s">
        <v>4462</v>
      </c>
      <c r="J2636" t="s">
        <v>4481</v>
      </c>
    </row>
    <row r="2637" spans="1:10" x14ac:dyDescent="0.25">
      <c r="A2637" t="s">
        <v>4183</v>
      </c>
      <c r="B2637">
        <v>2024</v>
      </c>
      <c r="C2637" s="3">
        <v>1106</v>
      </c>
      <c r="D2637" t="s">
        <v>4311</v>
      </c>
      <c r="E2637" t="s">
        <v>4303</v>
      </c>
      <c r="F2637" t="s">
        <v>4191</v>
      </c>
      <c r="G2637" t="s">
        <v>104</v>
      </c>
      <c r="H2637" t="s">
        <v>4540</v>
      </c>
      <c r="J2637" t="s">
        <v>4481</v>
      </c>
    </row>
    <row r="2638" spans="1:10" x14ac:dyDescent="0.25">
      <c r="A2638" t="s">
        <v>4164</v>
      </c>
      <c r="B2638">
        <v>2013</v>
      </c>
      <c r="C2638" s="3">
        <v>1104</v>
      </c>
      <c r="D2638" t="s">
        <v>4328</v>
      </c>
      <c r="E2638" t="s">
        <v>4231</v>
      </c>
      <c r="F2638" t="s">
        <v>4544</v>
      </c>
      <c r="G2638" t="s">
        <v>104</v>
      </c>
      <c r="H2638" t="s">
        <v>4540</v>
      </c>
      <c r="J2638" t="s">
        <v>4481</v>
      </c>
    </row>
    <row r="2639" spans="1:10" x14ac:dyDescent="0.25">
      <c r="A2639" t="s">
        <v>4175</v>
      </c>
      <c r="B2639">
        <v>2011</v>
      </c>
      <c r="C2639" s="3">
        <v>1103</v>
      </c>
      <c r="D2639" t="s">
        <v>4206</v>
      </c>
      <c r="E2639" t="s">
        <v>4263</v>
      </c>
      <c r="F2639" t="s">
        <v>184</v>
      </c>
      <c r="G2639" t="s">
        <v>102</v>
      </c>
      <c r="H2639" t="s">
        <v>4449</v>
      </c>
      <c r="J2639" t="s">
        <v>4481</v>
      </c>
    </row>
    <row r="2640" spans="1:10" x14ac:dyDescent="0.25">
      <c r="A2640" t="s">
        <v>4171</v>
      </c>
      <c r="B2640">
        <v>2023</v>
      </c>
      <c r="C2640" s="3">
        <v>1103</v>
      </c>
      <c r="D2640" t="s">
        <v>4328</v>
      </c>
      <c r="E2640" t="s">
        <v>4217</v>
      </c>
      <c r="F2640" t="s">
        <v>4285</v>
      </c>
      <c r="G2640" t="s">
        <v>104</v>
      </c>
      <c r="H2640" t="s">
        <v>4540</v>
      </c>
      <c r="J2640" t="s">
        <v>4481</v>
      </c>
    </row>
    <row r="2641" spans="1:10" x14ac:dyDescent="0.25">
      <c r="A2641" t="s">
        <v>4175</v>
      </c>
      <c r="B2641">
        <v>2016</v>
      </c>
      <c r="C2641" s="3">
        <v>1102</v>
      </c>
      <c r="D2641" t="s">
        <v>4180</v>
      </c>
      <c r="E2641" t="s">
        <v>4187</v>
      </c>
      <c r="F2641" t="s">
        <v>4310</v>
      </c>
      <c r="G2641" t="s">
        <v>104</v>
      </c>
      <c r="H2641" t="s">
        <v>4425</v>
      </c>
      <c r="J2641" t="s">
        <v>4481</v>
      </c>
    </row>
    <row r="2642" spans="1:10" x14ac:dyDescent="0.25">
      <c r="A2642" t="s">
        <v>4171</v>
      </c>
      <c r="B2642">
        <v>2011</v>
      </c>
      <c r="C2642" s="3">
        <v>1101</v>
      </c>
      <c r="D2642" t="s">
        <v>4223</v>
      </c>
      <c r="E2642" t="s">
        <v>4242</v>
      </c>
      <c r="F2642" t="s">
        <v>4313</v>
      </c>
      <c r="G2642" t="s">
        <v>102</v>
      </c>
      <c r="H2642" t="s">
        <v>4449</v>
      </c>
      <c r="J2642" t="s">
        <v>4481</v>
      </c>
    </row>
    <row r="2643" spans="1:10" x14ac:dyDescent="0.25">
      <c r="A2643" t="s">
        <v>4171</v>
      </c>
      <c r="B2643">
        <v>2016</v>
      </c>
      <c r="C2643" s="3">
        <v>1101</v>
      </c>
      <c r="D2643" t="s">
        <v>4232</v>
      </c>
      <c r="E2643" t="s">
        <v>4244</v>
      </c>
      <c r="F2643" t="s">
        <v>4222</v>
      </c>
      <c r="G2643" t="s">
        <v>104</v>
      </c>
      <c r="H2643" t="s">
        <v>4425</v>
      </c>
      <c r="J2643" t="s">
        <v>4481</v>
      </c>
    </row>
    <row r="2644" spans="1:10" x14ac:dyDescent="0.25">
      <c r="A2644" t="s">
        <v>4179</v>
      </c>
      <c r="B2644">
        <v>2024</v>
      </c>
      <c r="C2644" s="3">
        <v>1101</v>
      </c>
      <c r="D2644" t="s">
        <v>4187</v>
      </c>
      <c r="E2644" t="s">
        <v>4306</v>
      </c>
      <c r="F2644" t="s">
        <v>4199</v>
      </c>
      <c r="G2644" t="s">
        <v>104</v>
      </c>
      <c r="H2644" t="s">
        <v>4540</v>
      </c>
      <c r="J2644" t="s">
        <v>4481</v>
      </c>
    </row>
    <row r="2645" spans="1:10" x14ac:dyDescent="0.25">
      <c r="A2645" t="s">
        <v>4143</v>
      </c>
      <c r="B2645">
        <v>2023</v>
      </c>
      <c r="C2645" s="3">
        <v>1100</v>
      </c>
      <c r="D2645" t="s">
        <v>4205</v>
      </c>
      <c r="E2645" t="s">
        <v>4262</v>
      </c>
      <c r="F2645" t="s">
        <v>4150</v>
      </c>
      <c r="G2645" t="s">
        <v>102</v>
      </c>
      <c r="H2645" t="s">
        <v>4438</v>
      </c>
      <c r="J2645" t="s">
        <v>4481</v>
      </c>
    </row>
    <row r="2646" spans="1:10" x14ac:dyDescent="0.25">
      <c r="A2646" t="s">
        <v>4160</v>
      </c>
      <c r="B2646">
        <v>2013</v>
      </c>
      <c r="C2646" s="3">
        <v>1098</v>
      </c>
      <c r="D2646" t="s">
        <v>4153</v>
      </c>
      <c r="E2646" t="s">
        <v>4176</v>
      </c>
      <c r="F2646" t="s">
        <v>4517</v>
      </c>
      <c r="G2646" t="s">
        <v>104</v>
      </c>
      <c r="H2646" t="s">
        <v>4540</v>
      </c>
      <c r="J2646" t="s">
        <v>4481</v>
      </c>
    </row>
    <row r="2647" spans="1:10" x14ac:dyDescent="0.25">
      <c r="A2647" t="s">
        <v>4148</v>
      </c>
      <c r="B2647">
        <v>2023</v>
      </c>
      <c r="C2647" s="3">
        <v>1097</v>
      </c>
      <c r="D2647" t="s">
        <v>4217</v>
      </c>
      <c r="E2647" t="s">
        <v>4154</v>
      </c>
      <c r="F2647" t="s">
        <v>4262</v>
      </c>
      <c r="G2647" t="s">
        <v>102</v>
      </c>
      <c r="H2647" t="s">
        <v>4438</v>
      </c>
      <c r="J2647" t="s">
        <v>4481</v>
      </c>
    </row>
    <row r="2648" spans="1:10" x14ac:dyDescent="0.25">
      <c r="A2648" t="s">
        <v>4171</v>
      </c>
      <c r="B2648">
        <v>2013</v>
      </c>
      <c r="C2648" s="3">
        <v>1094</v>
      </c>
      <c r="D2648" t="s">
        <v>4236</v>
      </c>
      <c r="E2648" t="s">
        <v>4243</v>
      </c>
      <c r="F2648" t="s">
        <v>4545</v>
      </c>
      <c r="G2648" t="s">
        <v>104</v>
      </c>
      <c r="H2648" t="s">
        <v>4540</v>
      </c>
      <c r="J2648" t="s">
        <v>4481</v>
      </c>
    </row>
    <row r="2649" spans="1:10" x14ac:dyDescent="0.25">
      <c r="A2649" t="s">
        <v>4175</v>
      </c>
      <c r="B2649">
        <v>2022</v>
      </c>
      <c r="C2649" s="3">
        <v>1092</v>
      </c>
      <c r="D2649" t="s">
        <v>4181</v>
      </c>
      <c r="E2649" t="s">
        <v>4240</v>
      </c>
      <c r="F2649" t="s">
        <v>4215</v>
      </c>
      <c r="G2649" t="s">
        <v>102</v>
      </c>
      <c r="H2649" t="s">
        <v>4438</v>
      </c>
      <c r="J2649" t="s">
        <v>4481</v>
      </c>
    </row>
    <row r="2650" spans="1:10" x14ac:dyDescent="0.25">
      <c r="A2650" t="s">
        <v>4183</v>
      </c>
      <c r="B2650">
        <v>2022</v>
      </c>
      <c r="C2650" s="3">
        <v>1092</v>
      </c>
      <c r="D2650" t="s">
        <v>4240</v>
      </c>
      <c r="E2650" t="s">
        <v>4162</v>
      </c>
      <c r="F2650" t="s">
        <v>4233</v>
      </c>
      <c r="G2650" t="s">
        <v>102</v>
      </c>
      <c r="H2650" t="s">
        <v>4438</v>
      </c>
      <c r="J2650" t="s">
        <v>4481</v>
      </c>
    </row>
    <row r="2651" spans="1:10" x14ac:dyDescent="0.25">
      <c r="A2651" t="s">
        <v>4179</v>
      </c>
      <c r="B2651">
        <v>2022</v>
      </c>
      <c r="C2651" s="3">
        <v>1089</v>
      </c>
      <c r="D2651" t="s">
        <v>4238</v>
      </c>
      <c r="E2651" t="s">
        <v>4144</v>
      </c>
      <c r="F2651" t="s">
        <v>4258</v>
      </c>
      <c r="G2651" t="s">
        <v>102</v>
      </c>
      <c r="H2651" t="s">
        <v>4438</v>
      </c>
      <c r="J2651" t="s">
        <v>4481</v>
      </c>
    </row>
    <row r="2652" spans="1:10" x14ac:dyDescent="0.25">
      <c r="A2652" t="s">
        <v>4168</v>
      </c>
      <c r="B2652">
        <v>2011</v>
      </c>
      <c r="C2652" s="3">
        <v>1089</v>
      </c>
      <c r="D2652" t="s">
        <v>4180</v>
      </c>
      <c r="E2652" t="s">
        <v>4265</v>
      </c>
      <c r="F2652" t="s">
        <v>4367</v>
      </c>
      <c r="G2652" t="s">
        <v>102</v>
      </c>
      <c r="H2652" t="s">
        <v>4449</v>
      </c>
      <c r="J2652" t="s">
        <v>4481</v>
      </c>
    </row>
    <row r="2653" spans="1:10" x14ac:dyDescent="0.25">
      <c r="A2653" t="s">
        <v>4152</v>
      </c>
      <c r="B2653">
        <v>2014</v>
      </c>
      <c r="C2653" s="3">
        <v>1087</v>
      </c>
      <c r="D2653" t="s">
        <v>4232</v>
      </c>
      <c r="E2653" t="s">
        <v>4312</v>
      </c>
      <c r="F2653" t="s">
        <v>4448</v>
      </c>
      <c r="G2653" t="s">
        <v>102</v>
      </c>
      <c r="H2653" t="s">
        <v>4438</v>
      </c>
      <c r="J2653" t="s">
        <v>4481</v>
      </c>
    </row>
    <row r="2654" spans="1:10" x14ac:dyDescent="0.25">
      <c r="A2654" t="s">
        <v>4156</v>
      </c>
      <c r="B2654">
        <v>2013</v>
      </c>
      <c r="C2654" s="3">
        <v>1087</v>
      </c>
      <c r="D2654" t="s">
        <v>4216</v>
      </c>
      <c r="E2654" t="s">
        <v>4259</v>
      </c>
      <c r="F2654" t="s">
        <v>4353</v>
      </c>
      <c r="G2654" t="s">
        <v>102</v>
      </c>
      <c r="H2654" t="s">
        <v>4438</v>
      </c>
      <c r="J2654" t="s">
        <v>4481</v>
      </c>
    </row>
    <row r="2655" spans="1:10" x14ac:dyDescent="0.25">
      <c r="A2655" t="s">
        <v>4164</v>
      </c>
      <c r="B2655">
        <v>2022</v>
      </c>
      <c r="C2655" s="3">
        <v>1076</v>
      </c>
      <c r="D2655" t="s">
        <v>4172</v>
      </c>
      <c r="E2655" t="s">
        <v>4162</v>
      </c>
      <c r="F2655" t="s">
        <v>4322</v>
      </c>
      <c r="G2655" t="s">
        <v>104</v>
      </c>
      <c r="H2655" t="s">
        <v>4540</v>
      </c>
      <c r="J2655" t="s">
        <v>4481</v>
      </c>
    </row>
    <row r="2656" spans="1:10" x14ac:dyDescent="0.25">
      <c r="A2656" t="s">
        <v>4160</v>
      </c>
      <c r="B2656">
        <v>2022</v>
      </c>
      <c r="C2656" s="3">
        <v>1074</v>
      </c>
      <c r="D2656" t="s">
        <v>4188</v>
      </c>
      <c r="E2656" t="s">
        <v>4154</v>
      </c>
      <c r="F2656" t="s">
        <v>4271</v>
      </c>
      <c r="G2656" t="s">
        <v>104</v>
      </c>
      <c r="H2656" t="s">
        <v>4540</v>
      </c>
      <c r="J2656" t="s">
        <v>4481</v>
      </c>
    </row>
    <row r="2657" spans="1:10" x14ac:dyDescent="0.25">
      <c r="A2657" t="s">
        <v>4164</v>
      </c>
      <c r="B2657">
        <v>2022</v>
      </c>
      <c r="C2657" s="3">
        <v>1071</v>
      </c>
      <c r="D2657" t="s">
        <v>4293</v>
      </c>
      <c r="E2657" t="s">
        <v>4248</v>
      </c>
      <c r="F2657" t="s">
        <v>4210</v>
      </c>
      <c r="G2657" t="s">
        <v>102</v>
      </c>
      <c r="H2657" t="s">
        <v>4438</v>
      </c>
      <c r="J2657" t="s">
        <v>4481</v>
      </c>
    </row>
    <row r="2658" spans="1:10" x14ac:dyDescent="0.25">
      <c r="A2658" t="s">
        <v>4148</v>
      </c>
      <c r="B2658">
        <v>2014</v>
      </c>
      <c r="C2658" s="3">
        <v>1071</v>
      </c>
      <c r="D2658" t="s">
        <v>4233</v>
      </c>
      <c r="E2658" t="s">
        <v>4348</v>
      </c>
      <c r="F2658" t="s">
        <v>4351</v>
      </c>
      <c r="G2658" t="s">
        <v>104</v>
      </c>
      <c r="H2658" t="s">
        <v>4540</v>
      </c>
      <c r="J2658" t="s">
        <v>4481</v>
      </c>
    </row>
    <row r="2659" spans="1:10" x14ac:dyDescent="0.25">
      <c r="A2659" t="s">
        <v>4186</v>
      </c>
      <c r="B2659">
        <v>2024</v>
      </c>
      <c r="C2659" s="3">
        <v>1070</v>
      </c>
      <c r="D2659" t="s">
        <v>4225</v>
      </c>
      <c r="E2659" t="s">
        <v>4235</v>
      </c>
      <c r="F2659" t="s">
        <v>4207</v>
      </c>
      <c r="G2659" t="s">
        <v>102</v>
      </c>
      <c r="H2659" t="s">
        <v>4462</v>
      </c>
      <c r="J2659" t="s">
        <v>4481</v>
      </c>
    </row>
    <row r="2660" spans="1:10" x14ac:dyDescent="0.25">
      <c r="A2660" t="s">
        <v>4175</v>
      </c>
      <c r="B2660">
        <v>2023</v>
      </c>
      <c r="C2660" s="3">
        <v>1070</v>
      </c>
      <c r="D2660" t="s">
        <v>4232</v>
      </c>
      <c r="E2660" t="s">
        <v>4144</v>
      </c>
      <c r="F2660" t="s">
        <v>4195</v>
      </c>
      <c r="G2660" t="s">
        <v>104</v>
      </c>
      <c r="H2660" t="s">
        <v>4540</v>
      </c>
      <c r="J2660" t="s">
        <v>4481</v>
      </c>
    </row>
    <row r="2661" spans="1:10" x14ac:dyDescent="0.25">
      <c r="A2661" t="s">
        <v>4179</v>
      </c>
      <c r="B2661">
        <v>2023</v>
      </c>
      <c r="C2661" s="3">
        <v>1070</v>
      </c>
      <c r="D2661" t="s">
        <v>4205</v>
      </c>
      <c r="E2661" t="s">
        <v>4195</v>
      </c>
      <c r="F2661" t="s">
        <v>4258</v>
      </c>
      <c r="G2661" t="s">
        <v>104</v>
      </c>
      <c r="H2661" t="s">
        <v>4540</v>
      </c>
      <c r="J2661" t="s">
        <v>4481</v>
      </c>
    </row>
    <row r="2662" spans="1:10" x14ac:dyDescent="0.25">
      <c r="A2662" t="s">
        <v>4168</v>
      </c>
      <c r="B2662">
        <v>2013</v>
      </c>
      <c r="C2662" s="3">
        <v>1070</v>
      </c>
      <c r="D2662" t="s">
        <v>4192</v>
      </c>
      <c r="E2662" t="s">
        <v>4361</v>
      </c>
      <c r="F2662" t="s">
        <v>4504</v>
      </c>
      <c r="G2662" t="s">
        <v>104</v>
      </c>
      <c r="H2662" t="s">
        <v>4540</v>
      </c>
      <c r="J2662" t="s">
        <v>4481</v>
      </c>
    </row>
    <row r="2663" spans="1:10" x14ac:dyDescent="0.25">
      <c r="A2663" t="s">
        <v>4183</v>
      </c>
      <c r="B2663">
        <v>2023</v>
      </c>
      <c r="C2663" s="3">
        <v>1069</v>
      </c>
      <c r="D2663" t="s">
        <v>4216</v>
      </c>
      <c r="E2663" t="s">
        <v>4269</v>
      </c>
      <c r="F2663" t="s">
        <v>4317</v>
      </c>
      <c r="G2663" t="s">
        <v>104</v>
      </c>
      <c r="H2663" t="s">
        <v>4540</v>
      </c>
      <c r="J2663" t="s">
        <v>4481</v>
      </c>
    </row>
    <row r="2664" spans="1:10" x14ac:dyDescent="0.25">
      <c r="A2664" t="s">
        <v>4152</v>
      </c>
      <c r="B2664">
        <v>2023</v>
      </c>
      <c r="C2664" s="3">
        <v>1063</v>
      </c>
      <c r="D2664" t="s">
        <v>4239</v>
      </c>
      <c r="E2664" t="s">
        <v>4274</v>
      </c>
      <c r="F2664" t="s">
        <v>4161</v>
      </c>
      <c r="G2664" t="s">
        <v>102</v>
      </c>
      <c r="H2664" t="s">
        <v>4438</v>
      </c>
      <c r="J2664" t="s">
        <v>4481</v>
      </c>
    </row>
    <row r="2665" spans="1:10" x14ac:dyDescent="0.25">
      <c r="A2665" t="s">
        <v>4168</v>
      </c>
      <c r="B2665">
        <v>2013</v>
      </c>
      <c r="C2665" s="3">
        <v>1063</v>
      </c>
      <c r="D2665" t="s">
        <v>4286</v>
      </c>
      <c r="E2665" t="s">
        <v>4286</v>
      </c>
      <c r="F2665" t="s">
        <v>4335</v>
      </c>
      <c r="G2665" t="s">
        <v>102</v>
      </c>
      <c r="H2665" t="s">
        <v>4462</v>
      </c>
      <c r="J2665" t="s">
        <v>4481</v>
      </c>
    </row>
    <row r="2666" spans="1:10" x14ac:dyDescent="0.25">
      <c r="A2666" t="s">
        <v>4179</v>
      </c>
      <c r="B2666">
        <v>2016</v>
      </c>
      <c r="C2666" s="3">
        <v>1063</v>
      </c>
      <c r="D2666" t="s">
        <v>4430</v>
      </c>
      <c r="E2666" t="s">
        <v>4314</v>
      </c>
      <c r="F2666" t="s">
        <v>4154</v>
      </c>
      <c r="G2666" t="s">
        <v>104</v>
      </c>
      <c r="H2666" t="s">
        <v>4540</v>
      </c>
      <c r="J2666" t="s">
        <v>4481</v>
      </c>
    </row>
    <row r="2667" spans="1:10" x14ac:dyDescent="0.25">
      <c r="A2667" t="s">
        <v>4186</v>
      </c>
      <c r="B2667">
        <v>2022</v>
      </c>
      <c r="C2667" s="3">
        <v>1062</v>
      </c>
      <c r="D2667" t="s">
        <v>4205</v>
      </c>
      <c r="E2667" t="s">
        <v>4210</v>
      </c>
      <c r="F2667" t="s">
        <v>4227</v>
      </c>
      <c r="G2667" t="s">
        <v>102</v>
      </c>
      <c r="H2667" t="s">
        <v>4438</v>
      </c>
      <c r="J2667" t="s">
        <v>4481</v>
      </c>
    </row>
    <row r="2668" spans="1:10" x14ac:dyDescent="0.25">
      <c r="A2668" t="s">
        <v>4164</v>
      </c>
      <c r="B2668">
        <v>2011</v>
      </c>
      <c r="C2668" s="3">
        <v>1062</v>
      </c>
      <c r="D2668" t="s">
        <v>4348</v>
      </c>
      <c r="E2668" t="s">
        <v>4284</v>
      </c>
      <c r="F2668" t="s">
        <v>4504</v>
      </c>
      <c r="G2668" t="s">
        <v>102</v>
      </c>
      <c r="H2668" t="s">
        <v>4449</v>
      </c>
      <c r="J2668" t="s">
        <v>4481</v>
      </c>
    </row>
    <row r="2669" spans="1:10" x14ac:dyDescent="0.25">
      <c r="A2669" t="s">
        <v>4171</v>
      </c>
      <c r="B2669">
        <v>2013</v>
      </c>
      <c r="C2669" s="3">
        <v>1062</v>
      </c>
      <c r="D2669" t="s">
        <v>4181</v>
      </c>
      <c r="E2669" t="s">
        <v>4303</v>
      </c>
      <c r="F2669" t="s">
        <v>4301</v>
      </c>
      <c r="G2669" t="s">
        <v>102</v>
      </c>
      <c r="H2669" t="s">
        <v>4462</v>
      </c>
      <c r="J2669" t="s">
        <v>4481</v>
      </c>
    </row>
    <row r="2670" spans="1:10" x14ac:dyDescent="0.25">
      <c r="A2670" t="s">
        <v>4179</v>
      </c>
      <c r="B2670">
        <v>2013</v>
      </c>
      <c r="C2670" s="3">
        <v>1062</v>
      </c>
      <c r="D2670" t="s">
        <v>4303</v>
      </c>
      <c r="E2670" t="s">
        <v>4445</v>
      </c>
      <c r="F2670" t="s">
        <v>4304</v>
      </c>
      <c r="G2670" t="s">
        <v>102</v>
      </c>
      <c r="H2670" t="s">
        <v>4462</v>
      </c>
      <c r="J2670" t="s">
        <v>4481</v>
      </c>
    </row>
    <row r="2671" spans="1:10" x14ac:dyDescent="0.25">
      <c r="A2671" t="s">
        <v>4143</v>
      </c>
      <c r="B2671">
        <v>2022</v>
      </c>
      <c r="C2671" s="3">
        <v>1060</v>
      </c>
      <c r="D2671" t="s">
        <v>4239</v>
      </c>
      <c r="E2671" t="s">
        <v>4172</v>
      </c>
      <c r="F2671" t="s">
        <v>4328</v>
      </c>
      <c r="G2671" t="s">
        <v>102</v>
      </c>
      <c r="H2671" t="s">
        <v>4438</v>
      </c>
      <c r="J2671" t="s">
        <v>4481</v>
      </c>
    </row>
    <row r="2672" spans="1:10" x14ac:dyDescent="0.25">
      <c r="A2672" t="s">
        <v>4160</v>
      </c>
      <c r="B2672">
        <v>2013</v>
      </c>
      <c r="C2672" s="3">
        <v>1060</v>
      </c>
      <c r="D2672" t="s">
        <v>4361</v>
      </c>
      <c r="E2672" t="s">
        <v>4402</v>
      </c>
      <c r="F2672" t="s">
        <v>4490</v>
      </c>
      <c r="G2672" t="s">
        <v>102</v>
      </c>
      <c r="H2672" t="s">
        <v>4438</v>
      </c>
      <c r="J2672" t="s">
        <v>4481</v>
      </c>
    </row>
    <row r="2673" spans="1:10" x14ac:dyDescent="0.25">
      <c r="A2673" t="s">
        <v>4168</v>
      </c>
      <c r="B2673">
        <v>2022</v>
      </c>
      <c r="C2673" s="3">
        <v>1059</v>
      </c>
      <c r="D2673" t="s">
        <v>4144</v>
      </c>
      <c r="E2673" t="s">
        <v>4154</v>
      </c>
      <c r="F2673" t="s">
        <v>4272</v>
      </c>
      <c r="G2673" t="s">
        <v>104</v>
      </c>
      <c r="H2673" t="s">
        <v>4540</v>
      </c>
      <c r="J2673" t="s">
        <v>4481</v>
      </c>
    </row>
    <row r="2674" spans="1:10" x14ac:dyDescent="0.25">
      <c r="A2674" t="s">
        <v>4175</v>
      </c>
      <c r="B2674">
        <v>2013</v>
      </c>
      <c r="C2674" s="3">
        <v>1058</v>
      </c>
      <c r="D2674" t="s">
        <v>4187</v>
      </c>
      <c r="E2674" t="s">
        <v>4386</v>
      </c>
      <c r="F2674" t="s">
        <v>4313</v>
      </c>
      <c r="G2674" t="s">
        <v>102</v>
      </c>
      <c r="H2674" t="s">
        <v>4462</v>
      </c>
      <c r="J2674" t="s">
        <v>4481</v>
      </c>
    </row>
    <row r="2675" spans="1:10" x14ac:dyDescent="0.25">
      <c r="A2675" t="s">
        <v>4152</v>
      </c>
      <c r="B2675">
        <v>2023</v>
      </c>
      <c r="C2675" s="3">
        <v>1057</v>
      </c>
      <c r="D2675" t="s">
        <v>4286</v>
      </c>
      <c r="E2675" t="s">
        <v>4236</v>
      </c>
      <c r="F2675" t="s">
        <v>4257</v>
      </c>
      <c r="G2675" t="s">
        <v>104</v>
      </c>
      <c r="H2675" t="s">
        <v>4540</v>
      </c>
      <c r="J2675" t="s">
        <v>4481</v>
      </c>
    </row>
    <row r="2676" spans="1:10" x14ac:dyDescent="0.25">
      <c r="A2676" t="s">
        <v>4156</v>
      </c>
      <c r="B2676">
        <v>2022</v>
      </c>
      <c r="C2676" s="3">
        <v>1057</v>
      </c>
      <c r="D2676" t="s">
        <v>4201</v>
      </c>
      <c r="E2676" t="s">
        <v>4188</v>
      </c>
      <c r="F2676" t="s">
        <v>4257</v>
      </c>
      <c r="G2676" t="s">
        <v>104</v>
      </c>
      <c r="H2676" t="s">
        <v>4540</v>
      </c>
      <c r="J2676" t="s">
        <v>4481</v>
      </c>
    </row>
    <row r="2677" spans="1:10" x14ac:dyDescent="0.25">
      <c r="A2677" t="s">
        <v>4164</v>
      </c>
      <c r="B2677">
        <v>2021</v>
      </c>
      <c r="C2677" s="3">
        <v>1056</v>
      </c>
      <c r="D2677" t="s">
        <v>4269</v>
      </c>
      <c r="E2677" t="s">
        <v>4269</v>
      </c>
      <c r="F2677" t="s">
        <v>4230</v>
      </c>
      <c r="G2677" t="s">
        <v>102</v>
      </c>
      <c r="H2677" t="s">
        <v>4438</v>
      </c>
      <c r="J2677" t="s">
        <v>4481</v>
      </c>
    </row>
    <row r="2678" spans="1:10" x14ac:dyDescent="0.25">
      <c r="A2678" t="s">
        <v>4148</v>
      </c>
      <c r="B2678">
        <v>2023</v>
      </c>
      <c r="C2678" s="3">
        <v>1055</v>
      </c>
      <c r="D2678" t="s">
        <v>4188</v>
      </c>
      <c r="E2678" t="s">
        <v>4236</v>
      </c>
      <c r="F2678" t="s">
        <v>4145</v>
      </c>
      <c r="G2678" t="s">
        <v>104</v>
      </c>
      <c r="H2678" t="s">
        <v>4540</v>
      </c>
      <c r="J2678" t="s">
        <v>4481</v>
      </c>
    </row>
    <row r="2679" spans="1:10" x14ac:dyDescent="0.25">
      <c r="A2679" t="s">
        <v>4156</v>
      </c>
      <c r="B2679">
        <v>2022</v>
      </c>
      <c r="C2679" s="3">
        <v>1053</v>
      </c>
      <c r="D2679" t="s">
        <v>4232</v>
      </c>
      <c r="E2679" t="s">
        <v>4308</v>
      </c>
      <c r="F2679" t="s">
        <v>4173</v>
      </c>
      <c r="G2679" t="s">
        <v>102</v>
      </c>
      <c r="H2679" t="s">
        <v>4438</v>
      </c>
      <c r="J2679" t="s">
        <v>4481</v>
      </c>
    </row>
    <row r="2680" spans="1:10" x14ac:dyDescent="0.25">
      <c r="A2680" t="s">
        <v>4160</v>
      </c>
      <c r="B2680">
        <v>2022</v>
      </c>
      <c r="C2680" s="3">
        <v>1053</v>
      </c>
      <c r="D2680" t="s">
        <v>4201</v>
      </c>
      <c r="E2680" t="s">
        <v>4357</v>
      </c>
      <c r="F2680" t="s">
        <v>4239</v>
      </c>
      <c r="G2680" t="s">
        <v>102</v>
      </c>
      <c r="H2680" t="s">
        <v>4438</v>
      </c>
      <c r="J2680" t="s">
        <v>4481</v>
      </c>
    </row>
    <row r="2681" spans="1:10" x14ac:dyDescent="0.25">
      <c r="A2681" t="s">
        <v>4148</v>
      </c>
      <c r="B2681">
        <v>2022</v>
      </c>
      <c r="C2681" s="3">
        <v>1051</v>
      </c>
      <c r="D2681" t="s">
        <v>4290</v>
      </c>
      <c r="E2681" t="s">
        <v>4165</v>
      </c>
      <c r="F2681" t="s">
        <v>4215</v>
      </c>
      <c r="G2681" t="s">
        <v>102</v>
      </c>
      <c r="H2681" t="s">
        <v>4438</v>
      </c>
      <c r="J2681" t="s">
        <v>4481</v>
      </c>
    </row>
    <row r="2682" spans="1:10" x14ac:dyDescent="0.25">
      <c r="A2682" t="s">
        <v>4152</v>
      </c>
      <c r="B2682">
        <v>2024</v>
      </c>
      <c r="C2682" s="3">
        <v>1051</v>
      </c>
      <c r="D2682" t="s">
        <v>4198</v>
      </c>
      <c r="E2682" t="s">
        <v>4177</v>
      </c>
      <c r="F2682" t="s">
        <v>4256</v>
      </c>
      <c r="G2682" t="s">
        <v>102</v>
      </c>
      <c r="H2682" t="s">
        <v>4462</v>
      </c>
      <c r="J2682" t="s">
        <v>4481</v>
      </c>
    </row>
    <row r="2683" spans="1:10" x14ac:dyDescent="0.25">
      <c r="A2683" t="s">
        <v>4160</v>
      </c>
      <c r="B2683">
        <v>2011</v>
      </c>
      <c r="C2683" s="3">
        <v>1050</v>
      </c>
      <c r="D2683" t="s">
        <v>4180</v>
      </c>
      <c r="E2683" t="s">
        <v>4306</v>
      </c>
      <c r="F2683" t="s">
        <v>4503</v>
      </c>
      <c r="G2683" t="s">
        <v>102</v>
      </c>
      <c r="H2683" t="s">
        <v>4449</v>
      </c>
      <c r="J2683" t="s">
        <v>4481</v>
      </c>
    </row>
    <row r="2684" spans="1:10" x14ac:dyDescent="0.25">
      <c r="A2684" t="s">
        <v>4143</v>
      </c>
      <c r="B2684">
        <v>2024</v>
      </c>
      <c r="C2684" s="3">
        <v>1049</v>
      </c>
      <c r="D2684" t="s">
        <v>4241</v>
      </c>
      <c r="E2684" t="s">
        <v>4178</v>
      </c>
      <c r="F2684" t="s">
        <v>4157</v>
      </c>
      <c r="G2684" t="s">
        <v>102</v>
      </c>
      <c r="H2684" t="s">
        <v>4462</v>
      </c>
      <c r="J2684" t="s">
        <v>4481</v>
      </c>
    </row>
    <row r="2685" spans="1:10" x14ac:dyDescent="0.25">
      <c r="A2685" t="s">
        <v>4160</v>
      </c>
      <c r="B2685">
        <v>2019</v>
      </c>
      <c r="C2685" s="3">
        <v>1047</v>
      </c>
      <c r="D2685" t="s">
        <v>4205</v>
      </c>
      <c r="E2685" t="s">
        <v>4290</v>
      </c>
      <c r="F2685" t="s">
        <v>4342</v>
      </c>
      <c r="G2685" t="s">
        <v>102</v>
      </c>
      <c r="H2685" t="s">
        <v>4438</v>
      </c>
      <c r="J2685" t="s">
        <v>4481</v>
      </c>
    </row>
    <row r="2686" spans="1:10" x14ac:dyDescent="0.25">
      <c r="A2686" t="s">
        <v>4152</v>
      </c>
      <c r="B2686">
        <v>2022</v>
      </c>
      <c r="C2686" s="3">
        <v>1046</v>
      </c>
      <c r="D2686" t="s">
        <v>4181</v>
      </c>
      <c r="E2686" t="s">
        <v>4231</v>
      </c>
      <c r="F2686" t="s">
        <v>4207</v>
      </c>
      <c r="G2686" t="s">
        <v>102</v>
      </c>
      <c r="H2686" t="s">
        <v>4438</v>
      </c>
      <c r="J2686" t="s">
        <v>4481</v>
      </c>
    </row>
    <row r="2687" spans="1:10" x14ac:dyDescent="0.25">
      <c r="A2687" t="s">
        <v>4168</v>
      </c>
      <c r="B2687">
        <v>2022</v>
      </c>
      <c r="C2687" s="3">
        <v>1046</v>
      </c>
      <c r="D2687" t="s">
        <v>4199</v>
      </c>
      <c r="E2687" t="s">
        <v>4317</v>
      </c>
      <c r="F2687" t="s">
        <v>4459</v>
      </c>
      <c r="G2687" t="s">
        <v>102</v>
      </c>
      <c r="H2687" t="s">
        <v>4462</v>
      </c>
      <c r="J2687" t="s">
        <v>4481</v>
      </c>
    </row>
    <row r="2688" spans="1:10" x14ac:dyDescent="0.25">
      <c r="A2688" t="s">
        <v>4164</v>
      </c>
      <c r="B2688">
        <v>2019</v>
      </c>
      <c r="C2688" s="3">
        <v>1045</v>
      </c>
      <c r="D2688" t="s">
        <v>4205</v>
      </c>
      <c r="E2688" t="s">
        <v>4235</v>
      </c>
      <c r="F2688" t="s">
        <v>4197</v>
      </c>
      <c r="G2688" t="s">
        <v>102</v>
      </c>
      <c r="H2688" t="s">
        <v>4438</v>
      </c>
      <c r="J2688" t="s">
        <v>4481</v>
      </c>
    </row>
    <row r="2689" spans="1:10" x14ac:dyDescent="0.25">
      <c r="A2689" t="s">
        <v>4160</v>
      </c>
      <c r="B2689">
        <v>2016</v>
      </c>
      <c r="C2689" s="3">
        <v>1045</v>
      </c>
      <c r="D2689" t="s">
        <v>4181</v>
      </c>
      <c r="E2689" t="s">
        <v>4154</v>
      </c>
      <c r="F2689" t="s">
        <v>4302</v>
      </c>
      <c r="G2689" t="s">
        <v>104</v>
      </c>
      <c r="H2689" t="s">
        <v>4540</v>
      </c>
      <c r="J2689" t="s">
        <v>4481</v>
      </c>
    </row>
    <row r="2690" spans="1:10" x14ac:dyDescent="0.25">
      <c r="A2690" t="s">
        <v>4160</v>
      </c>
      <c r="B2690">
        <v>2021</v>
      </c>
      <c r="C2690" s="3">
        <v>1044</v>
      </c>
      <c r="D2690" t="s">
        <v>4180</v>
      </c>
      <c r="E2690" t="s">
        <v>4205</v>
      </c>
      <c r="F2690" t="s">
        <v>4150</v>
      </c>
      <c r="G2690" t="s">
        <v>102</v>
      </c>
      <c r="H2690" t="s">
        <v>4438</v>
      </c>
      <c r="J2690" t="s">
        <v>4481</v>
      </c>
    </row>
    <row r="2691" spans="1:10" x14ac:dyDescent="0.25">
      <c r="A2691" t="s">
        <v>4179</v>
      </c>
      <c r="B2691">
        <v>2023</v>
      </c>
      <c r="C2691" s="3">
        <v>1044</v>
      </c>
      <c r="D2691" t="s">
        <v>4290</v>
      </c>
      <c r="E2691" t="s">
        <v>4216</v>
      </c>
      <c r="F2691" t="s">
        <v>4221</v>
      </c>
      <c r="G2691" t="s">
        <v>102</v>
      </c>
      <c r="H2691" t="s">
        <v>4462</v>
      </c>
      <c r="J2691" t="s">
        <v>4481</v>
      </c>
    </row>
    <row r="2692" spans="1:10" x14ac:dyDescent="0.25">
      <c r="A2692" t="s">
        <v>4156</v>
      </c>
      <c r="B2692">
        <v>2019</v>
      </c>
      <c r="C2692" s="3">
        <v>1044</v>
      </c>
      <c r="D2692" t="s">
        <v>4225</v>
      </c>
      <c r="E2692" t="s">
        <v>4288</v>
      </c>
      <c r="F2692" t="s">
        <v>4366</v>
      </c>
      <c r="G2692" t="s">
        <v>104</v>
      </c>
      <c r="H2692" t="s">
        <v>4540</v>
      </c>
      <c r="J2692" t="s">
        <v>4481</v>
      </c>
    </row>
    <row r="2693" spans="1:10" x14ac:dyDescent="0.25">
      <c r="A2693" t="s">
        <v>4156</v>
      </c>
      <c r="B2693">
        <v>2021</v>
      </c>
      <c r="C2693" s="3">
        <v>1043</v>
      </c>
      <c r="D2693" t="s">
        <v>4223</v>
      </c>
      <c r="E2693" t="s">
        <v>4286</v>
      </c>
      <c r="F2693" t="s">
        <v>4195</v>
      </c>
      <c r="G2693" t="s">
        <v>102</v>
      </c>
      <c r="H2693" t="s">
        <v>4438</v>
      </c>
      <c r="J2693" t="s">
        <v>4481</v>
      </c>
    </row>
    <row r="2694" spans="1:10" x14ac:dyDescent="0.25">
      <c r="A2694" t="s">
        <v>4168</v>
      </c>
      <c r="B2694">
        <v>2019</v>
      </c>
      <c r="C2694" s="3">
        <v>1043</v>
      </c>
      <c r="D2694" t="s">
        <v>4286</v>
      </c>
      <c r="E2694" t="s">
        <v>4154</v>
      </c>
      <c r="F2694" t="s">
        <v>4271</v>
      </c>
      <c r="G2694" t="s">
        <v>102</v>
      </c>
      <c r="H2694" t="s">
        <v>4438</v>
      </c>
      <c r="J2694" t="s">
        <v>4481</v>
      </c>
    </row>
    <row r="2695" spans="1:10" x14ac:dyDescent="0.25">
      <c r="A2695" t="s">
        <v>4164</v>
      </c>
      <c r="B2695">
        <v>2022</v>
      </c>
      <c r="C2695" s="3">
        <v>1043</v>
      </c>
      <c r="D2695" t="s">
        <v>4238</v>
      </c>
      <c r="E2695" t="s">
        <v>4165</v>
      </c>
      <c r="F2695" t="s">
        <v>4440</v>
      </c>
      <c r="G2695" t="s">
        <v>102</v>
      </c>
      <c r="H2695" t="s">
        <v>4462</v>
      </c>
      <c r="J2695" t="s">
        <v>4481</v>
      </c>
    </row>
    <row r="2696" spans="1:10" x14ac:dyDescent="0.25">
      <c r="A2696" t="s">
        <v>4168</v>
      </c>
      <c r="B2696">
        <v>2021</v>
      </c>
      <c r="C2696" s="3">
        <v>1042</v>
      </c>
      <c r="D2696" t="s">
        <v>184</v>
      </c>
      <c r="E2696" t="s">
        <v>4241</v>
      </c>
      <c r="F2696" t="s">
        <v>4149</v>
      </c>
      <c r="G2696" t="s">
        <v>102</v>
      </c>
      <c r="H2696" t="s">
        <v>4438</v>
      </c>
      <c r="J2696" t="s">
        <v>4481</v>
      </c>
    </row>
    <row r="2697" spans="1:10" x14ac:dyDescent="0.25">
      <c r="A2697" t="s">
        <v>4171</v>
      </c>
      <c r="B2697">
        <v>2021</v>
      </c>
      <c r="C2697" s="3">
        <v>1042</v>
      </c>
      <c r="D2697" t="s">
        <v>4232</v>
      </c>
      <c r="E2697" t="s">
        <v>4210</v>
      </c>
      <c r="F2697" t="s">
        <v>4181</v>
      </c>
      <c r="G2697" t="s">
        <v>102</v>
      </c>
      <c r="H2697" t="s">
        <v>4438</v>
      </c>
      <c r="J2697" t="s">
        <v>4481</v>
      </c>
    </row>
    <row r="2698" spans="1:10" x14ac:dyDescent="0.25">
      <c r="A2698" t="s">
        <v>4175</v>
      </c>
      <c r="B2698">
        <v>2021</v>
      </c>
      <c r="C2698" s="3">
        <v>1042</v>
      </c>
      <c r="D2698" t="s">
        <v>4241</v>
      </c>
      <c r="E2698" t="s">
        <v>4286</v>
      </c>
      <c r="F2698" t="s">
        <v>4166</v>
      </c>
      <c r="G2698" t="s">
        <v>102</v>
      </c>
      <c r="H2698" t="s">
        <v>4438</v>
      </c>
      <c r="J2698" t="s">
        <v>4481</v>
      </c>
    </row>
    <row r="2699" spans="1:10" x14ac:dyDescent="0.25">
      <c r="A2699" t="s">
        <v>4171</v>
      </c>
      <c r="B2699">
        <v>2019</v>
      </c>
      <c r="C2699" s="3">
        <v>1042</v>
      </c>
      <c r="D2699" t="s">
        <v>4210</v>
      </c>
      <c r="E2699" t="s">
        <v>4256</v>
      </c>
      <c r="F2699" t="s">
        <v>4174</v>
      </c>
      <c r="G2699" t="s">
        <v>102</v>
      </c>
      <c r="H2699" t="s">
        <v>4438</v>
      </c>
      <c r="J2699" t="s">
        <v>4481</v>
      </c>
    </row>
    <row r="2700" spans="1:10" x14ac:dyDescent="0.25">
      <c r="A2700" t="s">
        <v>4186</v>
      </c>
      <c r="B2700">
        <v>2023</v>
      </c>
      <c r="C2700" s="3">
        <v>1042</v>
      </c>
      <c r="D2700" t="s">
        <v>4290</v>
      </c>
      <c r="E2700" t="s">
        <v>4203</v>
      </c>
      <c r="F2700" t="s">
        <v>4240</v>
      </c>
      <c r="G2700" t="s">
        <v>104</v>
      </c>
      <c r="H2700" t="s">
        <v>4540</v>
      </c>
      <c r="J2700" t="s">
        <v>4481</v>
      </c>
    </row>
    <row r="2701" spans="1:10" x14ac:dyDescent="0.25">
      <c r="A2701" t="s">
        <v>4164</v>
      </c>
      <c r="B2701">
        <v>2016</v>
      </c>
      <c r="C2701" s="3">
        <v>1042</v>
      </c>
      <c r="D2701" t="s">
        <v>4158</v>
      </c>
      <c r="E2701" t="s">
        <v>4290</v>
      </c>
      <c r="F2701" t="s">
        <v>4404</v>
      </c>
      <c r="G2701" t="s">
        <v>104</v>
      </c>
      <c r="H2701" t="s">
        <v>4540</v>
      </c>
      <c r="J2701" t="s">
        <v>4481</v>
      </c>
    </row>
    <row r="2702" spans="1:10" x14ac:dyDescent="0.25">
      <c r="A2702" t="s">
        <v>4183</v>
      </c>
      <c r="B2702">
        <v>2015</v>
      </c>
      <c r="C2702" s="3">
        <v>1042</v>
      </c>
      <c r="D2702" t="s">
        <v>4227</v>
      </c>
      <c r="E2702" t="s">
        <v>4150</v>
      </c>
      <c r="F2702" t="s">
        <v>4227</v>
      </c>
      <c r="G2702" t="s">
        <v>104</v>
      </c>
      <c r="H2702" t="s">
        <v>4540</v>
      </c>
      <c r="J2702" t="s">
        <v>4481</v>
      </c>
    </row>
    <row r="2703" spans="1:10" x14ac:dyDescent="0.25">
      <c r="A2703" t="s">
        <v>4186</v>
      </c>
      <c r="B2703">
        <v>2021</v>
      </c>
      <c r="C2703" s="3">
        <v>1041</v>
      </c>
      <c r="D2703" t="s">
        <v>4177</v>
      </c>
      <c r="E2703" t="s">
        <v>4169</v>
      </c>
      <c r="F2703" t="s">
        <v>4260</v>
      </c>
      <c r="G2703" t="s">
        <v>102</v>
      </c>
      <c r="H2703" t="s">
        <v>4438</v>
      </c>
      <c r="J2703" t="s">
        <v>4481</v>
      </c>
    </row>
    <row r="2704" spans="1:10" x14ac:dyDescent="0.25">
      <c r="A2704" t="s">
        <v>4148</v>
      </c>
      <c r="B2704">
        <v>2024</v>
      </c>
      <c r="C2704" s="3">
        <v>1041</v>
      </c>
      <c r="D2704" t="s">
        <v>4231</v>
      </c>
      <c r="E2704" t="s">
        <v>4190</v>
      </c>
      <c r="F2704" t="s">
        <v>4225</v>
      </c>
      <c r="G2704" t="s">
        <v>102</v>
      </c>
      <c r="H2704" t="s">
        <v>4462</v>
      </c>
      <c r="J2704" t="s">
        <v>4481</v>
      </c>
    </row>
    <row r="2705" spans="1:10" x14ac:dyDescent="0.25">
      <c r="A2705" t="s">
        <v>4164</v>
      </c>
      <c r="B2705">
        <v>2013</v>
      </c>
      <c r="C2705" s="3">
        <v>1041</v>
      </c>
      <c r="D2705" t="s">
        <v>4192</v>
      </c>
      <c r="E2705" t="s">
        <v>4270</v>
      </c>
      <c r="F2705" t="s">
        <v>4500</v>
      </c>
      <c r="G2705" t="s">
        <v>102</v>
      </c>
      <c r="H2705" t="s">
        <v>4462</v>
      </c>
      <c r="J2705" t="s">
        <v>4481</v>
      </c>
    </row>
    <row r="2706" spans="1:10" x14ac:dyDescent="0.25">
      <c r="A2706" t="s">
        <v>4183</v>
      </c>
      <c r="B2706">
        <v>2023</v>
      </c>
      <c r="C2706" s="3">
        <v>1039</v>
      </c>
      <c r="D2706" t="s">
        <v>4269</v>
      </c>
      <c r="E2706" t="s">
        <v>4235</v>
      </c>
      <c r="F2706" t="s">
        <v>4145</v>
      </c>
      <c r="G2706" t="s">
        <v>102</v>
      </c>
      <c r="H2706" t="s">
        <v>4462</v>
      </c>
      <c r="J2706" t="s">
        <v>4481</v>
      </c>
    </row>
    <row r="2707" spans="1:10" x14ac:dyDescent="0.25">
      <c r="A2707" t="s">
        <v>4171</v>
      </c>
      <c r="B2707">
        <v>2020</v>
      </c>
      <c r="C2707" s="3">
        <v>1038</v>
      </c>
      <c r="D2707" t="s">
        <v>4200</v>
      </c>
      <c r="E2707" t="s">
        <v>4177</v>
      </c>
      <c r="F2707" t="s">
        <v>4238</v>
      </c>
      <c r="G2707" t="s">
        <v>102</v>
      </c>
      <c r="H2707" t="s">
        <v>4438</v>
      </c>
      <c r="J2707" t="s">
        <v>4481</v>
      </c>
    </row>
    <row r="2708" spans="1:10" x14ac:dyDescent="0.25">
      <c r="A2708" t="s">
        <v>4148</v>
      </c>
      <c r="B2708">
        <v>2020</v>
      </c>
      <c r="C2708" s="3">
        <v>1038</v>
      </c>
      <c r="D2708" t="s">
        <v>4205</v>
      </c>
      <c r="E2708" t="s">
        <v>4231</v>
      </c>
      <c r="F2708" t="s">
        <v>4267</v>
      </c>
      <c r="G2708" t="s">
        <v>102</v>
      </c>
      <c r="H2708" t="s">
        <v>4438</v>
      </c>
      <c r="J2708" t="s">
        <v>4481</v>
      </c>
    </row>
    <row r="2709" spans="1:10" x14ac:dyDescent="0.25">
      <c r="A2709" t="s">
        <v>4164</v>
      </c>
      <c r="B2709">
        <v>2023</v>
      </c>
      <c r="C2709" s="3">
        <v>1038</v>
      </c>
      <c r="D2709" t="s">
        <v>4210</v>
      </c>
      <c r="E2709" t="s">
        <v>4241</v>
      </c>
      <c r="F2709" t="s">
        <v>4187</v>
      </c>
      <c r="G2709" t="s">
        <v>102</v>
      </c>
      <c r="H2709" t="s">
        <v>4462</v>
      </c>
      <c r="J2709" t="s">
        <v>4481</v>
      </c>
    </row>
    <row r="2710" spans="1:10" x14ac:dyDescent="0.25">
      <c r="A2710" t="s">
        <v>4156</v>
      </c>
      <c r="B2710">
        <v>2019</v>
      </c>
      <c r="C2710" s="3">
        <v>1037</v>
      </c>
      <c r="D2710" t="s">
        <v>4206</v>
      </c>
      <c r="E2710" t="s">
        <v>4153</v>
      </c>
      <c r="F2710" t="s">
        <v>4246</v>
      </c>
      <c r="G2710" t="s">
        <v>102</v>
      </c>
      <c r="H2710" t="s">
        <v>4438</v>
      </c>
      <c r="J2710" t="s">
        <v>4481</v>
      </c>
    </row>
    <row r="2711" spans="1:10" x14ac:dyDescent="0.25">
      <c r="A2711" t="s">
        <v>4175</v>
      </c>
      <c r="B2711">
        <v>2022</v>
      </c>
      <c r="C2711" s="3">
        <v>1037</v>
      </c>
      <c r="D2711" t="s">
        <v>4211</v>
      </c>
      <c r="E2711" t="s">
        <v>4256</v>
      </c>
      <c r="F2711" t="s">
        <v>4324</v>
      </c>
      <c r="G2711" t="s">
        <v>102</v>
      </c>
      <c r="H2711" t="s">
        <v>4462</v>
      </c>
      <c r="J2711" t="s">
        <v>4481</v>
      </c>
    </row>
    <row r="2712" spans="1:10" x14ac:dyDescent="0.25">
      <c r="A2712" t="s">
        <v>4175</v>
      </c>
      <c r="B2712">
        <v>2016</v>
      </c>
      <c r="C2712" s="3">
        <v>1037</v>
      </c>
      <c r="D2712" t="s">
        <v>4348</v>
      </c>
      <c r="E2712" t="s">
        <v>4431</v>
      </c>
      <c r="F2712" t="s">
        <v>4460</v>
      </c>
      <c r="G2712" t="s">
        <v>104</v>
      </c>
      <c r="H2712" t="s">
        <v>4540</v>
      </c>
      <c r="J2712" t="s">
        <v>4481</v>
      </c>
    </row>
    <row r="2713" spans="1:10" x14ac:dyDescent="0.25">
      <c r="A2713" t="s">
        <v>4152</v>
      </c>
      <c r="B2713">
        <v>2020</v>
      </c>
      <c r="C2713" s="3">
        <v>1036</v>
      </c>
      <c r="D2713" t="s">
        <v>4188</v>
      </c>
      <c r="E2713" t="s">
        <v>4231</v>
      </c>
      <c r="F2713" t="s">
        <v>4182</v>
      </c>
      <c r="G2713" t="s">
        <v>102</v>
      </c>
      <c r="H2713" t="s">
        <v>4438</v>
      </c>
      <c r="J2713" t="s">
        <v>4481</v>
      </c>
    </row>
    <row r="2714" spans="1:10" x14ac:dyDescent="0.25">
      <c r="A2714" t="s">
        <v>4148</v>
      </c>
      <c r="B2714">
        <v>2014</v>
      </c>
      <c r="C2714" s="3">
        <v>1036</v>
      </c>
      <c r="D2714" t="s">
        <v>4290</v>
      </c>
      <c r="E2714" t="s">
        <v>4232</v>
      </c>
      <c r="F2714" t="s">
        <v>4300</v>
      </c>
      <c r="G2714" t="s">
        <v>102</v>
      </c>
      <c r="H2714" t="s">
        <v>4462</v>
      </c>
      <c r="J2714" t="s">
        <v>4481</v>
      </c>
    </row>
    <row r="2715" spans="1:10" x14ac:dyDescent="0.25">
      <c r="A2715" t="s">
        <v>4160</v>
      </c>
      <c r="B2715">
        <v>2013</v>
      </c>
      <c r="C2715" s="3">
        <v>1036</v>
      </c>
      <c r="D2715" t="s">
        <v>4153</v>
      </c>
      <c r="E2715" t="s">
        <v>4348</v>
      </c>
      <c r="F2715" t="s">
        <v>4351</v>
      </c>
      <c r="G2715" t="s">
        <v>102</v>
      </c>
      <c r="H2715" t="s">
        <v>4462</v>
      </c>
      <c r="J2715" t="s">
        <v>4481</v>
      </c>
    </row>
    <row r="2716" spans="1:10" x14ac:dyDescent="0.25">
      <c r="A2716" t="s">
        <v>4143</v>
      </c>
      <c r="B2716">
        <v>2023</v>
      </c>
      <c r="C2716" s="3">
        <v>1036</v>
      </c>
      <c r="D2716" t="s">
        <v>4236</v>
      </c>
      <c r="E2716" t="s">
        <v>4248</v>
      </c>
      <c r="F2716" t="s">
        <v>4286</v>
      </c>
      <c r="G2716" t="s">
        <v>104</v>
      </c>
      <c r="H2716" t="s">
        <v>4540</v>
      </c>
      <c r="J2716" t="s">
        <v>4481</v>
      </c>
    </row>
    <row r="2717" spans="1:10" x14ac:dyDescent="0.25">
      <c r="A2717" t="s">
        <v>4175</v>
      </c>
      <c r="B2717">
        <v>2022</v>
      </c>
      <c r="C2717" s="3">
        <v>1036</v>
      </c>
      <c r="D2717" t="s">
        <v>4225</v>
      </c>
      <c r="E2717" t="s">
        <v>4190</v>
      </c>
      <c r="F2717" t="s">
        <v>4155</v>
      </c>
      <c r="G2717" t="s">
        <v>104</v>
      </c>
      <c r="H2717" t="s">
        <v>4540</v>
      </c>
      <c r="J2717" t="s">
        <v>4481</v>
      </c>
    </row>
    <row r="2718" spans="1:10" x14ac:dyDescent="0.25">
      <c r="A2718" t="s">
        <v>4152</v>
      </c>
      <c r="B2718">
        <v>2012</v>
      </c>
      <c r="C2718" s="3">
        <v>1035</v>
      </c>
      <c r="D2718" t="s">
        <v>184</v>
      </c>
      <c r="E2718" t="s">
        <v>4348</v>
      </c>
      <c r="F2718" t="s">
        <v>4414</v>
      </c>
      <c r="G2718" t="s">
        <v>102</v>
      </c>
      <c r="H2718" t="s">
        <v>4449</v>
      </c>
      <c r="J2718" t="s">
        <v>4481</v>
      </c>
    </row>
    <row r="2719" spans="1:10" x14ac:dyDescent="0.25">
      <c r="A2719" t="s">
        <v>4156</v>
      </c>
      <c r="B2719">
        <v>2011</v>
      </c>
      <c r="C2719" s="3">
        <v>1035</v>
      </c>
      <c r="D2719" t="s">
        <v>4203</v>
      </c>
      <c r="E2719" t="s">
        <v>4298</v>
      </c>
      <c r="F2719" t="s">
        <v>4406</v>
      </c>
      <c r="G2719" t="s">
        <v>102</v>
      </c>
      <c r="H2719" t="s">
        <v>4449</v>
      </c>
      <c r="J2719" t="s">
        <v>4481</v>
      </c>
    </row>
    <row r="2720" spans="1:10" x14ac:dyDescent="0.25">
      <c r="A2720" t="s">
        <v>4143</v>
      </c>
      <c r="B2720">
        <v>2022</v>
      </c>
      <c r="C2720" s="3">
        <v>1035</v>
      </c>
      <c r="D2720" t="s">
        <v>4210</v>
      </c>
      <c r="E2720" t="s">
        <v>4191</v>
      </c>
      <c r="F2720" t="s">
        <v>4278</v>
      </c>
      <c r="G2720" t="s">
        <v>104</v>
      </c>
      <c r="H2720" t="s">
        <v>4540</v>
      </c>
      <c r="J2720" t="s">
        <v>4481</v>
      </c>
    </row>
    <row r="2721" spans="1:10" x14ac:dyDescent="0.25">
      <c r="A2721" t="s">
        <v>4179</v>
      </c>
      <c r="B2721">
        <v>2021</v>
      </c>
      <c r="C2721" s="3">
        <v>1034</v>
      </c>
      <c r="D2721" t="s">
        <v>4241</v>
      </c>
      <c r="E2721" t="s">
        <v>4290</v>
      </c>
      <c r="F2721" t="s">
        <v>4230</v>
      </c>
      <c r="G2721" t="s">
        <v>102</v>
      </c>
      <c r="H2721" t="s">
        <v>4438</v>
      </c>
      <c r="J2721" t="s">
        <v>4481</v>
      </c>
    </row>
    <row r="2722" spans="1:10" x14ac:dyDescent="0.25">
      <c r="A2722" t="s">
        <v>4148</v>
      </c>
      <c r="B2722">
        <v>2012</v>
      </c>
      <c r="C2722" s="3">
        <v>1034</v>
      </c>
      <c r="D2722" t="s">
        <v>4223</v>
      </c>
      <c r="E2722" t="s">
        <v>4270</v>
      </c>
      <c r="F2722" t="s">
        <v>4314</v>
      </c>
      <c r="G2722" t="s">
        <v>102</v>
      </c>
      <c r="H2722" t="s">
        <v>4449</v>
      </c>
      <c r="J2722" t="s">
        <v>4481</v>
      </c>
    </row>
    <row r="2723" spans="1:10" x14ac:dyDescent="0.25">
      <c r="A2723" t="s">
        <v>4183</v>
      </c>
      <c r="B2723">
        <v>2013</v>
      </c>
      <c r="C2723" s="3">
        <v>1033</v>
      </c>
      <c r="D2723" t="s">
        <v>4245</v>
      </c>
      <c r="E2723" t="s">
        <v>4240</v>
      </c>
      <c r="F2723" t="s">
        <v>4200</v>
      </c>
      <c r="G2723" t="s">
        <v>102</v>
      </c>
      <c r="H2723" t="s">
        <v>4449</v>
      </c>
      <c r="J2723" t="s">
        <v>4481</v>
      </c>
    </row>
    <row r="2724" spans="1:10" x14ac:dyDescent="0.25">
      <c r="A2724" t="s">
        <v>4148</v>
      </c>
      <c r="B2724">
        <v>2020</v>
      </c>
      <c r="C2724" s="3">
        <v>1033</v>
      </c>
      <c r="D2724" t="s">
        <v>4269</v>
      </c>
      <c r="E2724" t="s">
        <v>4239</v>
      </c>
      <c r="F2724" t="s">
        <v>4365</v>
      </c>
      <c r="G2724" t="s">
        <v>104</v>
      </c>
      <c r="H2724" t="s">
        <v>4540</v>
      </c>
      <c r="J2724" t="s">
        <v>4481</v>
      </c>
    </row>
    <row r="2725" spans="1:10" x14ac:dyDescent="0.25">
      <c r="A2725" t="s">
        <v>4164</v>
      </c>
      <c r="B2725">
        <v>2020</v>
      </c>
      <c r="C2725" s="3">
        <v>1031</v>
      </c>
      <c r="D2725" t="s">
        <v>4286</v>
      </c>
      <c r="E2725" t="s">
        <v>4199</v>
      </c>
      <c r="F2725" t="s">
        <v>4202</v>
      </c>
      <c r="G2725" t="s">
        <v>102</v>
      </c>
      <c r="H2725" t="s">
        <v>4438</v>
      </c>
      <c r="J2725" t="s">
        <v>4481</v>
      </c>
    </row>
    <row r="2726" spans="1:10" x14ac:dyDescent="0.25">
      <c r="A2726" t="s">
        <v>4152</v>
      </c>
      <c r="B2726">
        <v>2014</v>
      </c>
      <c r="C2726" s="3">
        <v>1031</v>
      </c>
      <c r="D2726" t="s">
        <v>4261</v>
      </c>
      <c r="E2726" t="s">
        <v>4206</v>
      </c>
      <c r="F2726" t="s">
        <v>4447</v>
      </c>
      <c r="G2726" t="s">
        <v>102</v>
      </c>
      <c r="H2726" t="s">
        <v>4462</v>
      </c>
      <c r="J2726" t="s">
        <v>4481</v>
      </c>
    </row>
    <row r="2727" spans="1:10" x14ac:dyDescent="0.25">
      <c r="A2727" t="s">
        <v>4171</v>
      </c>
      <c r="B2727">
        <v>2022</v>
      </c>
      <c r="C2727" s="3">
        <v>1031</v>
      </c>
      <c r="D2727" t="s">
        <v>4153</v>
      </c>
      <c r="E2727" t="s">
        <v>4144</v>
      </c>
      <c r="F2727" t="s">
        <v>4321</v>
      </c>
      <c r="G2727" t="s">
        <v>104</v>
      </c>
      <c r="H2727" t="s">
        <v>4540</v>
      </c>
      <c r="J2727" t="s">
        <v>4481</v>
      </c>
    </row>
    <row r="2728" spans="1:10" x14ac:dyDescent="0.25">
      <c r="A2728" t="s">
        <v>4186</v>
      </c>
      <c r="B2728">
        <v>2014</v>
      </c>
      <c r="C2728" s="3">
        <v>1031</v>
      </c>
      <c r="D2728" t="s">
        <v>4286</v>
      </c>
      <c r="E2728" t="s">
        <v>4251</v>
      </c>
      <c r="F2728" t="s">
        <v>4430</v>
      </c>
      <c r="G2728" t="s">
        <v>104</v>
      </c>
      <c r="H2728" t="s">
        <v>4540</v>
      </c>
      <c r="J2728" t="s">
        <v>4481</v>
      </c>
    </row>
    <row r="2729" spans="1:10" x14ac:dyDescent="0.25">
      <c r="A2729" t="s">
        <v>4168</v>
      </c>
      <c r="B2729">
        <v>2020</v>
      </c>
      <c r="C2729" s="3">
        <v>1030</v>
      </c>
      <c r="D2729" t="s">
        <v>4274</v>
      </c>
      <c r="E2729" t="s">
        <v>4225</v>
      </c>
      <c r="F2729" t="s">
        <v>4291</v>
      </c>
      <c r="G2729" t="s">
        <v>102</v>
      </c>
      <c r="H2729" t="s">
        <v>4438</v>
      </c>
      <c r="J2729" t="s">
        <v>4481</v>
      </c>
    </row>
    <row r="2730" spans="1:10" x14ac:dyDescent="0.25">
      <c r="A2730" t="s">
        <v>4148</v>
      </c>
      <c r="B2730">
        <v>2014</v>
      </c>
      <c r="C2730" s="3">
        <v>1030</v>
      </c>
      <c r="D2730" t="s">
        <v>4329</v>
      </c>
      <c r="E2730" t="s">
        <v>4263</v>
      </c>
      <c r="F2730" t="s">
        <v>4489</v>
      </c>
      <c r="G2730" t="s">
        <v>102</v>
      </c>
      <c r="H2730" t="s">
        <v>4438</v>
      </c>
      <c r="J2730" t="s">
        <v>4481</v>
      </c>
    </row>
    <row r="2731" spans="1:10" x14ac:dyDescent="0.25">
      <c r="A2731" t="s">
        <v>4175</v>
      </c>
      <c r="B2731">
        <v>2023</v>
      </c>
      <c r="C2731" s="3">
        <v>1030</v>
      </c>
      <c r="D2731" t="s">
        <v>4203</v>
      </c>
      <c r="E2731" t="s">
        <v>4176</v>
      </c>
      <c r="F2731" t="s">
        <v>4244</v>
      </c>
      <c r="G2731" t="s">
        <v>102</v>
      </c>
      <c r="H2731" t="s">
        <v>4462</v>
      </c>
      <c r="J2731" t="s">
        <v>4481</v>
      </c>
    </row>
    <row r="2732" spans="1:10" x14ac:dyDescent="0.25">
      <c r="A2732" t="s">
        <v>4143</v>
      </c>
      <c r="B2732">
        <v>2014</v>
      </c>
      <c r="C2732" s="3">
        <v>1029</v>
      </c>
      <c r="D2732" t="s">
        <v>4204</v>
      </c>
      <c r="E2732" t="s">
        <v>4205</v>
      </c>
      <c r="F2732" t="s">
        <v>4421</v>
      </c>
      <c r="G2732" t="s">
        <v>104</v>
      </c>
      <c r="H2732" t="s">
        <v>4540</v>
      </c>
      <c r="J2732" t="s">
        <v>4481</v>
      </c>
    </row>
    <row r="2733" spans="1:10" x14ac:dyDescent="0.25">
      <c r="A2733" t="s">
        <v>4143</v>
      </c>
      <c r="B2733">
        <v>2021</v>
      </c>
      <c r="C2733" s="3">
        <v>1028</v>
      </c>
      <c r="D2733" t="s">
        <v>4216</v>
      </c>
      <c r="E2733" t="s">
        <v>4235</v>
      </c>
      <c r="F2733" t="s">
        <v>4286</v>
      </c>
      <c r="G2733" t="s">
        <v>102</v>
      </c>
      <c r="H2733" t="s">
        <v>4438</v>
      </c>
      <c r="J2733" t="s">
        <v>4481</v>
      </c>
    </row>
    <row r="2734" spans="1:10" x14ac:dyDescent="0.25">
      <c r="A2734" t="s">
        <v>4143</v>
      </c>
      <c r="B2734">
        <v>2020</v>
      </c>
      <c r="C2734" s="3">
        <v>1027</v>
      </c>
      <c r="D2734" t="s">
        <v>4180</v>
      </c>
      <c r="E2734" t="s">
        <v>4206</v>
      </c>
      <c r="F2734" t="s">
        <v>4150</v>
      </c>
      <c r="G2734" t="s">
        <v>102</v>
      </c>
      <c r="H2734" t="s">
        <v>4438</v>
      </c>
      <c r="J2734" t="s">
        <v>4481</v>
      </c>
    </row>
    <row r="2735" spans="1:10" x14ac:dyDescent="0.25">
      <c r="A2735" t="s">
        <v>4156</v>
      </c>
      <c r="B2735">
        <v>2013</v>
      </c>
      <c r="C2735" s="3">
        <v>1027</v>
      </c>
      <c r="D2735" t="s">
        <v>4349</v>
      </c>
      <c r="E2735" t="s">
        <v>4273</v>
      </c>
      <c r="F2735" t="s">
        <v>4543</v>
      </c>
      <c r="G2735" t="s">
        <v>104</v>
      </c>
      <c r="H2735" t="s">
        <v>4540</v>
      </c>
      <c r="J2735" t="s">
        <v>4481</v>
      </c>
    </row>
    <row r="2736" spans="1:10" x14ac:dyDescent="0.25">
      <c r="A2736" t="s">
        <v>4183</v>
      </c>
      <c r="B2736">
        <v>2021</v>
      </c>
      <c r="C2736" s="3">
        <v>1026</v>
      </c>
      <c r="D2736" t="s">
        <v>4203</v>
      </c>
      <c r="E2736" t="s">
        <v>4230</v>
      </c>
      <c r="F2736" t="s">
        <v>4232</v>
      </c>
      <c r="G2736" t="s">
        <v>102</v>
      </c>
      <c r="H2736" t="s">
        <v>4438</v>
      </c>
      <c r="J2736" t="s">
        <v>4481</v>
      </c>
    </row>
    <row r="2737" spans="1:10" x14ac:dyDescent="0.25">
      <c r="A2737" t="s">
        <v>4183</v>
      </c>
      <c r="B2737">
        <v>2020</v>
      </c>
      <c r="C2737" s="3">
        <v>1026</v>
      </c>
      <c r="D2737" t="s">
        <v>4232</v>
      </c>
      <c r="E2737" t="s">
        <v>4180</v>
      </c>
      <c r="F2737" t="s">
        <v>4251</v>
      </c>
      <c r="G2737" t="s">
        <v>102</v>
      </c>
      <c r="H2737" t="s">
        <v>4438</v>
      </c>
      <c r="J2737" t="s">
        <v>4481</v>
      </c>
    </row>
    <row r="2738" spans="1:10" x14ac:dyDescent="0.25">
      <c r="A2738" t="s">
        <v>4186</v>
      </c>
      <c r="B2738">
        <v>2020</v>
      </c>
      <c r="C2738" s="3">
        <v>1026</v>
      </c>
      <c r="D2738" t="s">
        <v>4223</v>
      </c>
      <c r="E2738" t="s">
        <v>4231</v>
      </c>
      <c r="F2738" t="s">
        <v>4191</v>
      </c>
      <c r="G2738" t="s">
        <v>102</v>
      </c>
      <c r="H2738" t="s">
        <v>4438</v>
      </c>
      <c r="J2738" t="s">
        <v>4481</v>
      </c>
    </row>
    <row r="2739" spans="1:10" x14ac:dyDescent="0.25">
      <c r="A2739" t="s">
        <v>4175</v>
      </c>
      <c r="B2739">
        <v>2019</v>
      </c>
      <c r="C2739" s="3">
        <v>1026</v>
      </c>
      <c r="D2739" t="s">
        <v>4251</v>
      </c>
      <c r="E2739" t="s">
        <v>4191</v>
      </c>
      <c r="F2739" t="s">
        <v>4255</v>
      </c>
      <c r="G2739" t="s">
        <v>102</v>
      </c>
      <c r="H2739" t="s">
        <v>4438</v>
      </c>
      <c r="J2739" t="s">
        <v>4481</v>
      </c>
    </row>
    <row r="2740" spans="1:10" x14ac:dyDescent="0.25">
      <c r="A2740" t="s">
        <v>4186</v>
      </c>
      <c r="B2740">
        <v>2023</v>
      </c>
      <c r="C2740" s="3">
        <v>1026</v>
      </c>
      <c r="D2740" t="s">
        <v>4245</v>
      </c>
      <c r="E2740" t="s">
        <v>4161</v>
      </c>
      <c r="F2740" t="s">
        <v>4157</v>
      </c>
      <c r="G2740" t="s">
        <v>102</v>
      </c>
      <c r="H2740" t="s">
        <v>4462</v>
      </c>
      <c r="J2740" t="s">
        <v>4481</v>
      </c>
    </row>
    <row r="2741" spans="1:10" x14ac:dyDescent="0.25">
      <c r="A2741" t="s">
        <v>4186</v>
      </c>
      <c r="B2741">
        <v>2013</v>
      </c>
      <c r="C2741" s="3">
        <v>1025</v>
      </c>
      <c r="D2741" t="s">
        <v>4225</v>
      </c>
      <c r="E2741" t="s">
        <v>4261</v>
      </c>
      <c r="F2741" t="s">
        <v>4246</v>
      </c>
      <c r="G2741" t="s">
        <v>102</v>
      </c>
      <c r="H2741" t="s">
        <v>4449</v>
      </c>
      <c r="J2741" t="s">
        <v>4481</v>
      </c>
    </row>
    <row r="2742" spans="1:10" x14ac:dyDescent="0.25">
      <c r="A2742" t="s">
        <v>4160</v>
      </c>
      <c r="B2742">
        <v>2019</v>
      </c>
      <c r="C2742" s="3">
        <v>1024</v>
      </c>
      <c r="D2742" t="s">
        <v>4144</v>
      </c>
      <c r="E2742" t="s">
        <v>4327</v>
      </c>
      <c r="F2742" t="s">
        <v>4365</v>
      </c>
      <c r="G2742" t="s">
        <v>104</v>
      </c>
      <c r="H2742" t="s">
        <v>4540</v>
      </c>
      <c r="J2742" t="s">
        <v>4481</v>
      </c>
    </row>
    <row r="2743" spans="1:10" x14ac:dyDescent="0.25">
      <c r="A2743" t="s">
        <v>4175</v>
      </c>
      <c r="B2743">
        <v>2014</v>
      </c>
      <c r="C2743" s="3">
        <v>1024</v>
      </c>
      <c r="D2743" t="s">
        <v>4181</v>
      </c>
      <c r="E2743" t="s">
        <v>4244</v>
      </c>
      <c r="F2743" t="s">
        <v>4358</v>
      </c>
      <c r="G2743" t="s">
        <v>104</v>
      </c>
      <c r="H2743" t="s">
        <v>4540</v>
      </c>
      <c r="J2743" t="s">
        <v>4481</v>
      </c>
    </row>
    <row r="2744" spans="1:10" x14ac:dyDescent="0.25">
      <c r="A2744" t="s">
        <v>4179</v>
      </c>
      <c r="B2744">
        <v>2012</v>
      </c>
      <c r="C2744" s="3">
        <v>1023</v>
      </c>
      <c r="D2744" t="s">
        <v>4216</v>
      </c>
      <c r="E2744" t="s">
        <v>4178</v>
      </c>
      <c r="F2744" t="s">
        <v>4386</v>
      </c>
      <c r="G2744" t="s">
        <v>102</v>
      </c>
      <c r="H2744" t="s">
        <v>4449</v>
      </c>
      <c r="J2744" t="s">
        <v>4481</v>
      </c>
    </row>
    <row r="2745" spans="1:10" x14ac:dyDescent="0.25">
      <c r="A2745" t="s">
        <v>4168</v>
      </c>
      <c r="B2745">
        <v>2023</v>
      </c>
      <c r="C2745" s="3">
        <v>1023</v>
      </c>
      <c r="D2745" t="s">
        <v>4205</v>
      </c>
      <c r="E2745" t="s">
        <v>4192</v>
      </c>
      <c r="F2745" t="s">
        <v>4312</v>
      </c>
      <c r="G2745" t="s">
        <v>102</v>
      </c>
      <c r="H2745" t="s">
        <v>4462</v>
      </c>
      <c r="J2745" t="s">
        <v>4481</v>
      </c>
    </row>
    <row r="2746" spans="1:10" x14ac:dyDescent="0.25">
      <c r="A2746" t="s">
        <v>4164</v>
      </c>
      <c r="B2746">
        <v>2012</v>
      </c>
      <c r="C2746" s="3">
        <v>1022</v>
      </c>
      <c r="D2746" t="s">
        <v>4199</v>
      </c>
      <c r="E2746" t="s">
        <v>4235</v>
      </c>
      <c r="F2746" t="s">
        <v>4250</v>
      </c>
      <c r="G2746" t="s">
        <v>102</v>
      </c>
      <c r="H2746" t="s">
        <v>4449</v>
      </c>
      <c r="J2746" t="s">
        <v>4481</v>
      </c>
    </row>
    <row r="2747" spans="1:10" x14ac:dyDescent="0.25">
      <c r="A2747" t="s">
        <v>4171</v>
      </c>
      <c r="B2747">
        <v>2023</v>
      </c>
      <c r="C2747" s="3">
        <v>1021</v>
      </c>
      <c r="D2747" t="s">
        <v>4231</v>
      </c>
      <c r="E2747" t="s">
        <v>4201</v>
      </c>
      <c r="F2747" t="s">
        <v>4176</v>
      </c>
      <c r="G2747" t="s">
        <v>102</v>
      </c>
      <c r="H2747" t="s">
        <v>4462</v>
      </c>
      <c r="J2747" t="s">
        <v>4481</v>
      </c>
    </row>
    <row r="2748" spans="1:10" x14ac:dyDescent="0.25">
      <c r="A2748" t="s">
        <v>4148</v>
      </c>
      <c r="B2748">
        <v>2023</v>
      </c>
      <c r="C2748" s="3">
        <v>1021</v>
      </c>
      <c r="D2748" t="s">
        <v>4149</v>
      </c>
      <c r="E2748" t="s">
        <v>4173</v>
      </c>
      <c r="F2748" t="s">
        <v>4370</v>
      </c>
      <c r="G2748" t="s">
        <v>102</v>
      </c>
      <c r="H2748" t="s">
        <v>4462</v>
      </c>
      <c r="J2748" t="s">
        <v>4481</v>
      </c>
    </row>
    <row r="2749" spans="1:10" x14ac:dyDescent="0.25">
      <c r="A2749" t="s">
        <v>4179</v>
      </c>
      <c r="B2749">
        <v>2014</v>
      </c>
      <c r="C2749" s="3">
        <v>1021</v>
      </c>
      <c r="D2749" t="s">
        <v>4240</v>
      </c>
      <c r="E2749" t="s">
        <v>4211</v>
      </c>
      <c r="F2749" t="s">
        <v>4204</v>
      </c>
      <c r="G2749" t="s">
        <v>102</v>
      </c>
      <c r="H2749" t="s">
        <v>4462</v>
      </c>
      <c r="J2749" t="s">
        <v>4481</v>
      </c>
    </row>
    <row r="2750" spans="1:10" x14ac:dyDescent="0.25">
      <c r="A2750" t="s">
        <v>4179</v>
      </c>
      <c r="B2750">
        <v>2015</v>
      </c>
      <c r="C2750" s="3">
        <v>1021</v>
      </c>
      <c r="D2750" t="s">
        <v>4237</v>
      </c>
      <c r="E2750" t="s">
        <v>4290</v>
      </c>
      <c r="F2750" t="s">
        <v>4232</v>
      </c>
      <c r="G2750" t="s">
        <v>104</v>
      </c>
      <c r="H2750" t="s">
        <v>4540</v>
      </c>
      <c r="J2750" t="s">
        <v>4481</v>
      </c>
    </row>
    <row r="2751" spans="1:10" x14ac:dyDescent="0.25">
      <c r="A2751" t="s">
        <v>4179</v>
      </c>
      <c r="B2751">
        <v>2014</v>
      </c>
      <c r="C2751" s="3">
        <v>1021</v>
      </c>
      <c r="D2751" t="s">
        <v>4232</v>
      </c>
      <c r="E2751" t="s">
        <v>4274</v>
      </c>
      <c r="F2751" t="s">
        <v>4421</v>
      </c>
      <c r="G2751" t="s">
        <v>104</v>
      </c>
      <c r="H2751" t="s">
        <v>4540</v>
      </c>
      <c r="J2751" t="s">
        <v>4481</v>
      </c>
    </row>
    <row r="2752" spans="1:10" x14ac:dyDescent="0.25">
      <c r="A2752" t="s">
        <v>4183</v>
      </c>
      <c r="B2752">
        <v>2014</v>
      </c>
      <c r="C2752" s="3">
        <v>1021</v>
      </c>
      <c r="D2752" t="s">
        <v>4206</v>
      </c>
      <c r="E2752" t="s">
        <v>4360</v>
      </c>
      <c r="F2752" t="s">
        <v>4500</v>
      </c>
      <c r="G2752" t="s">
        <v>104</v>
      </c>
      <c r="H2752" t="s">
        <v>4540</v>
      </c>
      <c r="J2752" t="s">
        <v>4481</v>
      </c>
    </row>
    <row r="2753" spans="1:10" x14ac:dyDescent="0.25">
      <c r="A2753" t="s">
        <v>4179</v>
      </c>
      <c r="B2753">
        <v>2013</v>
      </c>
      <c r="C2753" s="3">
        <v>1020</v>
      </c>
      <c r="D2753" t="s">
        <v>4291</v>
      </c>
      <c r="E2753" t="s">
        <v>4210</v>
      </c>
      <c r="F2753" t="s">
        <v>4238</v>
      </c>
      <c r="G2753" t="s">
        <v>102</v>
      </c>
      <c r="H2753" t="s">
        <v>4449</v>
      </c>
      <c r="J2753" t="s">
        <v>4481</v>
      </c>
    </row>
    <row r="2754" spans="1:10" x14ac:dyDescent="0.25">
      <c r="A2754" t="s">
        <v>4148</v>
      </c>
      <c r="B2754">
        <v>2022</v>
      </c>
      <c r="C2754" s="3">
        <v>1020</v>
      </c>
      <c r="D2754" t="s">
        <v>4184</v>
      </c>
      <c r="E2754" t="s">
        <v>4216</v>
      </c>
      <c r="F2754" t="s">
        <v>4268</v>
      </c>
      <c r="G2754" t="s">
        <v>104</v>
      </c>
      <c r="H2754" t="s">
        <v>4540</v>
      </c>
      <c r="J2754" t="s">
        <v>4481</v>
      </c>
    </row>
    <row r="2755" spans="1:10" x14ac:dyDescent="0.25">
      <c r="A2755" t="s">
        <v>4152</v>
      </c>
      <c r="B2755">
        <v>2020</v>
      </c>
      <c r="C2755" s="3">
        <v>1020</v>
      </c>
      <c r="D2755" t="s">
        <v>4312</v>
      </c>
      <c r="E2755" t="s">
        <v>4190</v>
      </c>
      <c r="F2755" t="s">
        <v>4212</v>
      </c>
      <c r="G2755" t="s">
        <v>104</v>
      </c>
      <c r="H2755" t="s">
        <v>4540</v>
      </c>
      <c r="J2755" t="s">
        <v>4481</v>
      </c>
    </row>
    <row r="2756" spans="1:10" x14ac:dyDescent="0.25">
      <c r="A2756" t="s">
        <v>4186</v>
      </c>
      <c r="B2756">
        <v>2015</v>
      </c>
      <c r="C2756" s="3">
        <v>1020</v>
      </c>
      <c r="D2756" t="s">
        <v>4176</v>
      </c>
      <c r="E2756" t="s">
        <v>4210</v>
      </c>
      <c r="F2756" t="s">
        <v>4206</v>
      </c>
      <c r="G2756" t="s">
        <v>104</v>
      </c>
      <c r="H2756" t="s">
        <v>4540</v>
      </c>
      <c r="J2756" t="s">
        <v>4481</v>
      </c>
    </row>
    <row r="2757" spans="1:10" x14ac:dyDescent="0.25">
      <c r="A2757" t="s">
        <v>4143</v>
      </c>
      <c r="B2757">
        <v>2014</v>
      </c>
      <c r="C2757" s="3">
        <v>1018</v>
      </c>
      <c r="D2757" t="s">
        <v>4291</v>
      </c>
      <c r="E2757" t="s">
        <v>4303</v>
      </c>
      <c r="F2757" t="s">
        <v>4488</v>
      </c>
      <c r="G2757" t="s">
        <v>102</v>
      </c>
      <c r="H2757" t="s">
        <v>4438</v>
      </c>
      <c r="J2757" t="s">
        <v>4481</v>
      </c>
    </row>
    <row r="2758" spans="1:10" x14ac:dyDescent="0.25">
      <c r="A2758" t="s">
        <v>4160</v>
      </c>
      <c r="B2758">
        <v>2023</v>
      </c>
      <c r="C2758" s="3">
        <v>1018</v>
      </c>
      <c r="D2758" t="s">
        <v>4237</v>
      </c>
      <c r="E2758" t="s">
        <v>4238</v>
      </c>
      <c r="F2758" t="s">
        <v>4241</v>
      </c>
      <c r="G2758" t="s">
        <v>102</v>
      </c>
      <c r="H2758" t="s">
        <v>4462</v>
      </c>
      <c r="J2758" t="s">
        <v>4481</v>
      </c>
    </row>
    <row r="2759" spans="1:10" x14ac:dyDescent="0.25">
      <c r="A2759" t="s">
        <v>4143</v>
      </c>
      <c r="B2759">
        <v>2023</v>
      </c>
      <c r="C2759" s="3">
        <v>1018</v>
      </c>
      <c r="D2759" t="s">
        <v>4188</v>
      </c>
      <c r="E2759" t="s">
        <v>4232</v>
      </c>
      <c r="F2759" t="s">
        <v>4178</v>
      </c>
      <c r="G2759" t="s">
        <v>102</v>
      </c>
      <c r="H2759" t="s">
        <v>4462</v>
      </c>
      <c r="J2759" t="s">
        <v>4481</v>
      </c>
    </row>
    <row r="2760" spans="1:10" x14ac:dyDescent="0.25">
      <c r="A2760" t="s">
        <v>4156</v>
      </c>
      <c r="B2760">
        <v>2022</v>
      </c>
      <c r="C2760" s="3">
        <v>1018</v>
      </c>
      <c r="D2760" t="s">
        <v>4241</v>
      </c>
      <c r="E2760" t="s">
        <v>4208</v>
      </c>
      <c r="F2760" t="s">
        <v>4326</v>
      </c>
      <c r="G2760" t="s">
        <v>102</v>
      </c>
      <c r="H2760" t="s">
        <v>4462</v>
      </c>
      <c r="J2760" t="s">
        <v>4481</v>
      </c>
    </row>
    <row r="2761" spans="1:10" x14ac:dyDescent="0.25">
      <c r="A2761" t="s">
        <v>4171</v>
      </c>
      <c r="B2761">
        <v>2022</v>
      </c>
      <c r="C2761" s="3">
        <v>1017</v>
      </c>
      <c r="D2761" t="s">
        <v>4248</v>
      </c>
      <c r="E2761" t="s">
        <v>4177</v>
      </c>
      <c r="F2761" t="s">
        <v>4400</v>
      </c>
      <c r="G2761" t="s">
        <v>102</v>
      </c>
      <c r="H2761" t="s">
        <v>4462</v>
      </c>
      <c r="J2761" t="s">
        <v>4481</v>
      </c>
    </row>
    <row r="2762" spans="1:10" x14ac:dyDescent="0.25">
      <c r="A2762" t="s">
        <v>4156</v>
      </c>
      <c r="B2762">
        <v>2014</v>
      </c>
      <c r="C2762" s="3">
        <v>1016</v>
      </c>
      <c r="D2762" t="s">
        <v>4286</v>
      </c>
      <c r="E2762" t="s">
        <v>4216</v>
      </c>
      <c r="F2762" t="s">
        <v>4313</v>
      </c>
      <c r="G2762" t="s">
        <v>102</v>
      </c>
      <c r="H2762" t="s">
        <v>4438</v>
      </c>
      <c r="J2762" t="s">
        <v>4481</v>
      </c>
    </row>
    <row r="2763" spans="1:10" x14ac:dyDescent="0.25">
      <c r="A2763" t="s">
        <v>4179</v>
      </c>
      <c r="B2763">
        <v>2022</v>
      </c>
      <c r="C2763" s="3">
        <v>1016</v>
      </c>
      <c r="D2763" t="s">
        <v>4177</v>
      </c>
      <c r="E2763" t="s">
        <v>4236</v>
      </c>
      <c r="F2763" t="s">
        <v>4281</v>
      </c>
      <c r="G2763" t="s">
        <v>104</v>
      </c>
      <c r="H2763" t="s">
        <v>4540</v>
      </c>
      <c r="J2763" t="s">
        <v>4481</v>
      </c>
    </row>
    <row r="2764" spans="1:10" x14ac:dyDescent="0.25">
      <c r="A2764" t="s">
        <v>4143</v>
      </c>
      <c r="B2764">
        <v>2015</v>
      </c>
      <c r="C2764" s="3">
        <v>1016</v>
      </c>
      <c r="D2764" t="s">
        <v>4149</v>
      </c>
      <c r="E2764" t="s">
        <v>4245</v>
      </c>
      <c r="F2764" t="s">
        <v>4202</v>
      </c>
      <c r="G2764" t="s">
        <v>104</v>
      </c>
      <c r="H2764" t="s">
        <v>4540</v>
      </c>
      <c r="J2764" t="s">
        <v>4481</v>
      </c>
    </row>
    <row r="2765" spans="1:10" x14ac:dyDescent="0.25">
      <c r="A2765" t="s">
        <v>4160</v>
      </c>
      <c r="B2765">
        <v>2014</v>
      </c>
      <c r="C2765" s="3">
        <v>1015</v>
      </c>
      <c r="D2765" t="s">
        <v>4223</v>
      </c>
      <c r="E2765" t="s">
        <v>4217</v>
      </c>
      <c r="F2765" t="s">
        <v>4311</v>
      </c>
      <c r="G2765" t="s">
        <v>102</v>
      </c>
      <c r="H2765" t="s">
        <v>4438</v>
      </c>
      <c r="J2765" t="s">
        <v>4481</v>
      </c>
    </row>
    <row r="2766" spans="1:10" x14ac:dyDescent="0.25">
      <c r="A2766" t="s">
        <v>4164</v>
      </c>
      <c r="B2766">
        <v>2014</v>
      </c>
      <c r="C2766" s="3">
        <v>1015</v>
      </c>
      <c r="D2766" t="s">
        <v>4251</v>
      </c>
      <c r="E2766" t="s">
        <v>4144</v>
      </c>
      <c r="F2766" t="s">
        <v>4351</v>
      </c>
      <c r="G2766" t="s">
        <v>102</v>
      </c>
      <c r="H2766" t="s">
        <v>4438</v>
      </c>
      <c r="J2766" t="s">
        <v>4481</v>
      </c>
    </row>
    <row r="2767" spans="1:10" x14ac:dyDescent="0.25">
      <c r="A2767" t="s">
        <v>4183</v>
      </c>
      <c r="B2767">
        <v>2014</v>
      </c>
      <c r="C2767" s="3">
        <v>1015</v>
      </c>
      <c r="D2767" t="s">
        <v>4286</v>
      </c>
      <c r="E2767" t="s">
        <v>4295</v>
      </c>
      <c r="F2767" t="s">
        <v>4486</v>
      </c>
      <c r="G2767" t="s">
        <v>102</v>
      </c>
      <c r="H2767" t="s">
        <v>4438</v>
      </c>
      <c r="J2767" t="s">
        <v>4481</v>
      </c>
    </row>
    <row r="2768" spans="1:10" x14ac:dyDescent="0.25">
      <c r="A2768" t="s">
        <v>4171</v>
      </c>
      <c r="B2768">
        <v>2014</v>
      </c>
      <c r="C2768" s="3">
        <v>1015</v>
      </c>
      <c r="D2768" t="s">
        <v>4231</v>
      </c>
      <c r="E2768" t="s">
        <v>4282</v>
      </c>
      <c r="F2768" t="s">
        <v>4302</v>
      </c>
      <c r="G2768" t="s">
        <v>104</v>
      </c>
      <c r="H2768" t="s">
        <v>4540</v>
      </c>
      <c r="J2768" t="s">
        <v>4481</v>
      </c>
    </row>
    <row r="2769" spans="1:10" x14ac:dyDescent="0.25">
      <c r="A2769" t="s">
        <v>4186</v>
      </c>
      <c r="B2769">
        <v>2014</v>
      </c>
      <c r="C2769" s="3">
        <v>1014</v>
      </c>
      <c r="D2769" t="s">
        <v>4238</v>
      </c>
      <c r="E2769" t="s">
        <v>4305</v>
      </c>
      <c r="F2769" t="s">
        <v>4487</v>
      </c>
      <c r="G2769" t="s">
        <v>102</v>
      </c>
      <c r="H2769" t="s">
        <v>4438</v>
      </c>
      <c r="J2769" t="s">
        <v>4481</v>
      </c>
    </row>
    <row r="2770" spans="1:10" x14ac:dyDescent="0.25">
      <c r="A2770" t="s">
        <v>4160</v>
      </c>
      <c r="B2770">
        <v>2012</v>
      </c>
      <c r="C2770" s="3">
        <v>1013</v>
      </c>
      <c r="D2770" t="s">
        <v>4231</v>
      </c>
      <c r="E2770" t="s">
        <v>4161</v>
      </c>
      <c r="F2770" t="s">
        <v>4266</v>
      </c>
      <c r="G2770" t="s">
        <v>102</v>
      </c>
      <c r="H2770" t="s">
        <v>4449</v>
      </c>
      <c r="J2770" t="s">
        <v>4481</v>
      </c>
    </row>
    <row r="2771" spans="1:10" x14ac:dyDescent="0.25">
      <c r="A2771" t="s">
        <v>4186</v>
      </c>
      <c r="B2771">
        <v>2022</v>
      </c>
      <c r="C2771" s="3">
        <v>1013</v>
      </c>
      <c r="D2771" t="s">
        <v>4192</v>
      </c>
      <c r="E2771" t="s">
        <v>4177</v>
      </c>
      <c r="F2771" t="s">
        <v>4258</v>
      </c>
      <c r="G2771" t="s">
        <v>104</v>
      </c>
      <c r="H2771" t="s">
        <v>4540</v>
      </c>
      <c r="J2771" t="s">
        <v>4481</v>
      </c>
    </row>
    <row r="2772" spans="1:10" x14ac:dyDescent="0.25">
      <c r="A2772" t="s">
        <v>4156</v>
      </c>
      <c r="B2772">
        <v>2020</v>
      </c>
      <c r="C2772" s="3">
        <v>1010</v>
      </c>
      <c r="D2772" t="s">
        <v>4181</v>
      </c>
      <c r="E2772" t="s">
        <v>4237</v>
      </c>
      <c r="F2772" t="s">
        <v>4208</v>
      </c>
      <c r="G2772" t="s">
        <v>102</v>
      </c>
      <c r="H2772" t="s">
        <v>4438</v>
      </c>
      <c r="J2772" t="s">
        <v>4481</v>
      </c>
    </row>
    <row r="2773" spans="1:10" x14ac:dyDescent="0.25">
      <c r="A2773" t="s">
        <v>4179</v>
      </c>
      <c r="B2773">
        <v>2020</v>
      </c>
      <c r="C2773" s="3">
        <v>1010</v>
      </c>
      <c r="D2773" t="s">
        <v>4270</v>
      </c>
      <c r="E2773" t="s">
        <v>4201</v>
      </c>
      <c r="F2773" t="s">
        <v>4239</v>
      </c>
      <c r="G2773" t="s">
        <v>102</v>
      </c>
      <c r="H2773" t="s">
        <v>4438</v>
      </c>
      <c r="J2773" t="s">
        <v>4481</v>
      </c>
    </row>
    <row r="2774" spans="1:10" x14ac:dyDescent="0.25">
      <c r="A2774" t="s">
        <v>4156</v>
      </c>
      <c r="B2774">
        <v>2012</v>
      </c>
      <c r="C2774" s="3">
        <v>1010</v>
      </c>
      <c r="D2774" t="s">
        <v>4238</v>
      </c>
      <c r="E2774" t="s">
        <v>4235</v>
      </c>
      <c r="F2774" t="s">
        <v>4348</v>
      </c>
      <c r="G2774" t="s">
        <v>102</v>
      </c>
      <c r="H2774" t="s">
        <v>4449</v>
      </c>
      <c r="J2774" t="s">
        <v>4481</v>
      </c>
    </row>
    <row r="2775" spans="1:10" x14ac:dyDescent="0.25">
      <c r="A2775" t="s">
        <v>4160</v>
      </c>
      <c r="B2775">
        <v>2022</v>
      </c>
      <c r="C2775" s="3">
        <v>1010</v>
      </c>
      <c r="D2775" t="s">
        <v>4222</v>
      </c>
      <c r="E2775" t="s">
        <v>4244</v>
      </c>
      <c r="F2775" t="s">
        <v>4194</v>
      </c>
      <c r="G2775" t="s">
        <v>102</v>
      </c>
      <c r="H2775" t="s">
        <v>4462</v>
      </c>
      <c r="J2775" t="s">
        <v>4481</v>
      </c>
    </row>
    <row r="2776" spans="1:10" x14ac:dyDescent="0.25">
      <c r="A2776" t="s">
        <v>4152</v>
      </c>
      <c r="B2776">
        <v>2023</v>
      </c>
      <c r="C2776" s="3">
        <v>1009</v>
      </c>
      <c r="D2776" t="s">
        <v>4231</v>
      </c>
      <c r="E2776" t="s">
        <v>4229</v>
      </c>
      <c r="F2776" t="s">
        <v>4166</v>
      </c>
      <c r="G2776" t="s">
        <v>102</v>
      </c>
      <c r="H2776" t="s">
        <v>4462</v>
      </c>
      <c r="J2776" t="s">
        <v>4481</v>
      </c>
    </row>
    <row r="2777" spans="1:10" x14ac:dyDescent="0.25">
      <c r="A2777" t="s">
        <v>4156</v>
      </c>
      <c r="B2777">
        <v>2013</v>
      </c>
      <c r="C2777" s="3">
        <v>1009</v>
      </c>
      <c r="D2777" t="s">
        <v>4218</v>
      </c>
      <c r="E2777" t="s">
        <v>4309</v>
      </c>
      <c r="F2777" t="s">
        <v>4422</v>
      </c>
      <c r="G2777" t="s">
        <v>102</v>
      </c>
      <c r="H2777" t="s">
        <v>4462</v>
      </c>
      <c r="J2777" t="s">
        <v>4481</v>
      </c>
    </row>
    <row r="2778" spans="1:10" x14ac:dyDescent="0.25">
      <c r="A2778" t="s">
        <v>4156</v>
      </c>
      <c r="B2778">
        <v>2014</v>
      </c>
      <c r="C2778" s="3">
        <v>1009</v>
      </c>
      <c r="D2778" t="s">
        <v>4227</v>
      </c>
      <c r="E2778" t="s">
        <v>4199</v>
      </c>
      <c r="F2778" t="s">
        <v>4201</v>
      </c>
      <c r="G2778" t="s">
        <v>104</v>
      </c>
      <c r="H2778" t="s">
        <v>4540</v>
      </c>
      <c r="J2778" t="s">
        <v>4481</v>
      </c>
    </row>
    <row r="2779" spans="1:10" x14ac:dyDescent="0.25">
      <c r="A2779" t="s">
        <v>4171</v>
      </c>
      <c r="B2779">
        <v>2013</v>
      </c>
      <c r="C2779" s="3">
        <v>1008</v>
      </c>
      <c r="D2779" t="s">
        <v>4195</v>
      </c>
      <c r="E2779" t="s">
        <v>4243</v>
      </c>
      <c r="F2779" t="s">
        <v>4177</v>
      </c>
      <c r="G2779" t="s">
        <v>102</v>
      </c>
      <c r="H2779" t="s">
        <v>4449</v>
      </c>
      <c r="J2779" t="s">
        <v>4481</v>
      </c>
    </row>
    <row r="2780" spans="1:10" x14ac:dyDescent="0.25">
      <c r="A2780" t="s">
        <v>4160</v>
      </c>
      <c r="B2780">
        <v>2020</v>
      </c>
      <c r="C2780" s="3">
        <v>1007</v>
      </c>
      <c r="D2780" t="s">
        <v>4312</v>
      </c>
      <c r="E2780" t="s">
        <v>4254</v>
      </c>
      <c r="F2780" t="s">
        <v>4204</v>
      </c>
      <c r="G2780" t="s">
        <v>102</v>
      </c>
      <c r="H2780" t="s">
        <v>4438</v>
      </c>
      <c r="J2780" t="s">
        <v>4481</v>
      </c>
    </row>
    <row r="2781" spans="1:10" x14ac:dyDescent="0.25">
      <c r="A2781" t="s">
        <v>4152</v>
      </c>
      <c r="B2781">
        <v>2015</v>
      </c>
      <c r="C2781" s="3">
        <v>1007</v>
      </c>
      <c r="D2781" t="s">
        <v>4231</v>
      </c>
      <c r="E2781" t="s">
        <v>4274</v>
      </c>
      <c r="F2781" t="s">
        <v>4335</v>
      </c>
      <c r="G2781" t="s">
        <v>102</v>
      </c>
      <c r="H2781" t="s">
        <v>4438</v>
      </c>
      <c r="J2781" t="s">
        <v>4481</v>
      </c>
    </row>
    <row r="2782" spans="1:10" x14ac:dyDescent="0.25">
      <c r="A2782" t="s">
        <v>4152</v>
      </c>
      <c r="B2782">
        <v>2014</v>
      </c>
      <c r="C2782" s="3">
        <v>1006</v>
      </c>
      <c r="D2782" t="s">
        <v>4237</v>
      </c>
      <c r="E2782" t="s">
        <v>4500</v>
      </c>
      <c r="F2782" t="s">
        <v>4496</v>
      </c>
      <c r="G2782" t="s">
        <v>104</v>
      </c>
      <c r="H2782" t="s">
        <v>4540</v>
      </c>
      <c r="J2782" t="s">
        <v>4481</v>
      </c>
    </row>
    <row r="2783" spans="1:10" x14ac:dyDescent="0.25">
      <c r="A2783" t="s">
        <v>4148</v>
      </c>
      <c r="B2783">
        <v>2015</v>
      </c>
      <c r="C2783" s="3">
        <v>1005</v>
      </c>
      <c r="D2783" t="s">
        <v>4188</v>
      </c>
      <c r="E2783" t="s">
        <v>4231</v>
      </c>
      <c r="F2783" t="s">
        <v>4243</v>
      </c>
      <c r="G2783" t="s">
        <v>102</v>
      </c>
      <c r="H2783" t="s">
        <v>4438</v>
      </c>
      <c r="J2783" t="s">
        <v>4481</v>
      </c>
    </row>
    <row r="2784" spans="1:10" x14ac:dyDescent="0.25">
      <c r="A2784" t="s">
        <v>4143</v>
      </c>
      <c r="B2784">
        <v>2013</v>
      </c>
      <c r="C2784" s="3">
        <v>1005</v>
      </c>
      <c r="D2784" t="s">
        <v>4286</v>
      </c>
      <c r="E2784" t="s">
        <v>4153</v>
      </c>
      <c r="F2784" t="s">
        <v>4199</v>
      </c>
      <c r="G2784" t="s">
        <v>102</v>
      </c>
      <c r="H2784" t="s">
        <v>4449</v>
      </c>
      <c r="J2784" t="s">
        <v>4481</v>
      </c>
    </row>
    <row r="2785" spans="1:10" x14ac:dyDescent="0.25">
      <c r="A2785" t="s">
        <v>4183</v>
      </c>
      <c r="B2785">
        <v>2022</v>
      </c>
      <c r="C2785" s="3">
        <v>1005</v>
      </c>
      <c r="D2785" t="s">
        <v>4239</v>
      </c>
      <c r="E2785" t="s">
        <v>4281</v>
      </c>
      <c r="F2785" t="s">
        <v>4326</v>
      </c>
      <c r="G2785" t="s">
        <v>102</v>
      </c>
      <c r="H2785" t="s">
        <v>4462</v>
      </c>
      <c r="J2785" t="s">
        <v>4481</v>
      </c>
    </row>
    <row r="2786" spans="1:10" x14ac:dyDescent="0.25">
      <c r="A2786" t="s">
        <v>4148</v>
      </c>
      <c r="B2786">
        <v>2015</v>
      </c>
      <c r="C2786" s="3">
        <v>1005</v>
      </c>
      <c r="D2786" t="s">
        <v>4223</v>
      </c>
      <c r="E2786" t="s">
        <v>4161</v>
      </c>
      <c r="F2786" t="s">
        <v>4362</v>
      </c>
      <c r="G2786" t="s">
        <v>104</v>
      </c>
      <c r="H2786" t="s">
        <v>4540</v>
      </c>
      <c r="J2786" t="s">
        <v>4481</v>
      </c>
    </row>
    <row r="2787" spans="1:10" x14ac:dyDescent="0.25">
      <c r="A2787" t="s">
        <v>4152</v>
      </c>
      <c r="B2787">
        <v>2015</v>
      </c>
      <c r="C2787" s="3">
        <v>1005</v>
      </c>
      <c r="D2787" t="s">
        <v>4187</v>
      </c>
      <c r="E2787" t="s">
        <v>4261</v>
      </c>
      <c r="F2787" t="s">
        <v>4223</v>
      </c>
      <c r="G2787" t="s">
        <v>104</v>
      </c>
      <c r="H2787" t="s">
        <v>4540</v>
      </c>
      <c r="J2787" t="s">
        <v>4481</v>
      </c>
    </row>
    <row r="2788" spans="1:10" x14ac:dyDescent="0.25">
      <c r="A2788" t="s">
        <v>4148</v>
      </c>
      <c r="B2788">
        <v>2013</v>
      </c>
      <c r="C2788" s="3">
        <v>1004</v>
      </c>
      <c r="D2788" t="s">
        <v>4286</v>
      </c>
      <c r="E2788" t="s">
        <v>4274</v>
      </c>
      <c r="F2788" t="s">
        <v>4263</v>
      </c>
      <c r="G2788" t="s">
        <v>102</v>
      </c>
      <c r="H2788" t="s">
        <v>4449</v>
      </c>
      <c r="J2788" t="s">
        <v>4481</v>
      </c>
    </row>
    <row r="2789" spans="1:10" x14ac:dyDescent="0.25">
      <c r="A2789" t="s">
        <v>4183</v>
      </c>
      <c r="B2789">
        <v>2022</v>
      </c>
      <c r="C2789" s="3">
        <v>1004</v>
      </c>
      <c r="D2789" t="s">
        <v>4231</v>
      </c>
      <c r="E2789" t="s">
        <v>4270</v>
      </c>
      <c r="F2789" t="s">
        <v>4256</v>
      </c>
      <c r="G2789" t="s">
        <v>104</v>
      </c>
      <c r="H2789" t="s">
        <v>4540</v>
      </c>
      <c r="J2789" t="s">
        <v>4481</v>
      </c>
    </row>
    <row r="2790" spans="1:10" x14ac:dyDescent="0.25">
      <c r="A2790" t="s">
        <v>4152</v>
      </c>
      <c r="B2790">
        <v>2021</v>
      </c>
      <c r="C2790" s="3">
        <v>1003</v>
      </c>
      <c r="D2790" t="s">
        <v>4244</v>
      </c>
      <c r="E2790" t="s">
        <v>4263</v>
      </c>
      <c r="F2790" t="s">
        <v>4229</v>
      </c>
      <c r="G2790" t="s">
        <v>102</v>
      </c>
      <c r="H2790" t="s">
        <v>4438</v>
      </c>
      <c r="J2790" t="s">
        <v>4481</v>
      </c>
    </row>
    <row r="2791" spans="1:10" x14ac:dyDescent="0.25">
      <c r="A2791" t="s">
        <v>4152</v>
      </c>
      <c r="B2791">
        <v>2013</v>
      </c>
      <c r="C2791" s="3">
        <v>1003</v>
      </c>
      <c r="D2791" t="s">
        <v>4244</v>
      </c>
      <c r="E2791" t="s">
        <v>4236</v>
      </c>
      <c r="F2791" t="s">
        <v>4222</v>
      </c>
      <c r="G2791" t="s">
        <v>102</v>
      </c>
      <c r="H2791" t="s">
        <v>4449</v>
      </c>
      <c r="J2791" t="s">
        <v>4481</v>
      </c>
    </row>
    <row r="2792" spans="1:10" x14ac:dyDescent="0.25">
      <c r="A2792" t="s">
        <v>4175</v>
      </c>
      <c r="B2792">
        <v>2012</v>
      </c>
      <c r="C2792" s="3">
        <v>1003</v>
      </c>
      <c r="D2792" t="s">
        <v>4248</v>
      </c>
      <c r="E2792" t="s">
        <v>4199</v>
      </c>
      <c r="F2792" t="s">
        <v>4450</v>
      </c>
      <c r="G2792" t="s">
        <v>102</v>
      </c>
      <c r="H2792" t="s">
        <v>4449</v>
      </c>
      <c r="J2792" t="s">
        <v>4481</v>
      </c>
    </row>
    <row r="2793" spans="1:10" x14ac:dyDescent="0.25">
      <c r="A2793" t="s">
        <v>4171</v>
      </c>
      <c r="B2793">
        <v>2016</v>
      </c>
      <c r="C2793" s="3">
        <v>1003</v>
      </c>
      <c r="D2793" t="s">
        <v>4310</v>
      </c>
      <c r="E2793" t="s">
        <v>4537</v>
      </c>
      <c r="F2793" t="s">
        <v>4407</v>
      </c>
      <c r="G2793" t="s">
        <v>104</v>
      </c>
      <c r="H2793" t="s">
        <v>4540</v>
      </c>
      <c r="J2793" t="s">
        <v>4481</v>
      </c>
    </row>
    <row r="2794" spans="1:10" x14ac:dyDescent="0.25">
      <c r="A2794" t="s">
        <v>4148</v>
      </c>
      <c r="B2794">
        <v>2021</v>
      </c>
      <c r="C2794" s="3">
        <v>1002</v>
      </c>
      <c r="D2794" t="s">
        <v>4232</v>
      </c>
      <c r="E2794" t="s">
        <v>4187</v>
      </c>
      <c r="F2794" t="s">
        <v>4371</v>
      </c>
      <c r="G2794" t="s">
        <v>102</v>
      </c>
      <c r="H2794" t="s">
        <v>4438</v>
      </c>
      <c r="J2794" t="s">
        <v>4481</v>
      </c>
    </row>
    <row r="2795" spans="1:10" x14ac:dyDescent="0.25">
      <c r="A2795" t="s">
        <v>4175</v>
      </c>
      <c r="B2795">
        <v>2020</v>
      </c>
      <c r="C2795" s="3">
        <v>1002</v>
      </c>
      <c r="D2795" t="s">
        <v>4274</v>
      </c>
      <c r="E2795" t="s">
        <v>4243</v>
      </c>
      <c r="F2795" t="s">
        <v>4312</v>
      </c>
      <c r="G2795" t="s">
        <v>102</v>
      </c>
      <c r="H2795" t="s">
        <v>4438</v>
      </c>
      <c r="J2795" t="s">
        <v>4481</v>
      </c>
    </row>
    <row r="2796" spans="1:10" x14ac:dyDescent="0.25">
      <c r="A2796" t="s">
        <v>4156</v>
      </c>
      <c r="B2796">
        <v>2023</v>
      </c>
      <c r="C2796" s="3">
        <v>1002</v>
      </c>
      <c r="D2796" t="s">
        <v>4270</v>
      </c>
      <c r="E2796" t="s">
        <v>4192</v>
      </c>
      <c r="F2796" t="s">
        <v>4270</v>
      </c>
      <c r="G2796" t="s">
        <v>102</v>
      </c>
      <c r="H2796" t="s">
        <v>4462</v>
      </c>
      <c r="J2796" t="s">
        <v>4481</v>
      </c>
    </row>
    <row r="2797" spans="1:10" x14ac:dyDescent="0.25">
      <c r="A2797" t="s">
        <v>4186</v>
      </c>
      <c r="B2797">
        <v>2020</v>
      </c>
      <c r="C2797" s="3">
        <v>1002</v>
      </c>
      <c r="D2797" t="s">
        <v>4181</v>
      </c>
      <c r="E2797" t="s">
        <v>4201</v>
      </c>
      <c r="F2797" t="s">
        <v>4189</v>
      </c>
      <c r="G2797" t="s">
        <v>104</v>
      </c>
      <c r="H2797" t="s">
        <v>4540</v>
      </c>
      <c r="J2797" t="s">
        <v>4481</v>
      </c>
    </row>
    <row r="2798" spans="1:10" x14ac:dyDescent="0.25">
      <c r="A2798" t="s">
        <v>4179</v>
      </c>
      <c r="B2798">
        <v>2019</v>
      </c>
      <c r="C2798" s="3">
        <v>1001</v>
      </c>
      <c r="D2798" t="s">
        <v>4232</v>
      </c>
      <c r="E2798" t="s">
        <v>4149</v>
      </c>
      <c r="F2798" t="s">
        <v>4162</v>
      </c>
      <c r="G2798" t="s">
        <v>102</v>
      </c>
      <c r="H2798" t="s">
        <v>4438</v>
      </c>
      <c r="J2798" t="s">
        <v>4481</v>
      </c>
    </row>
    <row r="2799" spans="1:10" x14ac:dyDescent="0.25">
      <c r="A2799" t="s">
        <v>4183</v>
      </c>
      <c r="B2799">
        <v>2019</v>
      </c>
      <c r="C2799" s="3">
        <v>1001</v>
      </c>
      <c r="D2799" t="s">
        <v>4173</v>
      </c>
      <c r="E2799" t="s">
        <v>4227</v>
      </c>
      <c r="F2799" t="s">
        <v>4145</v>
      </c>
      <c r="G2799" t="s">
        <v>102</v>
      </c>
      <c r="H2799" t="s">
        <v>4438</v>
      </c>
      <c r="J2799" t="s">
        <v>4481</v>
      </c>
    </row>
    <row r="2800" spans="1:10" x14ac:dyDescent="0.25">
      <c r="A2800" t="s">
        <v>4152</v>
      </c>
      <c r="B2800">
        <v>2022</v>
      </c>
      <c r="C2800" s="3">
        <v>1001</v>
      </c>
      <c r="D2800" t="s">
        <v>4286</v>
      </c>
      <c r="E2800" t="s">
        <v>4190</v>
      </c>
      <c r="F2800" t="s">
        <v>4227</v>
      </c>
      <c r="G2800" t="s">
        <v>104</v>
      </c>
      <c r="H2800" t="s">
        <v>4540</v>
      </c>
      <c r="J2800" t="s">
        <v>4481</v>
      </c>
    </row>
    <row r="2801" spans="1:10" x14ac:dyDescent="0.25">
      <c r="A2801" t="s">
        <v>4156</v>
      </c>
      <c r="B2801">
        <v>2021</v>
      </c>
      <c r="C2801" s="3">
        <v>1000</v>
      </c>
      <c r="D2801" t="s">
        <v>4165</v>
      </c>
      <c r="E2801" t="s">
        <v>4200</v>
      </c>
      <c r="F2801" t="s">
        <v>4280</v>
      </c>
      <c r="G2801" t="s">
        <v>104</v>
      </c>
      <c r="H2801" t="s">
        <v>4540</v>
      </c>
      <c r="J2801" t="s">
        <v>4481</v>
      </c>
    </row>
    <row r="2802" spans="1:10" x14ac:dyDescent="0.25">
      <c r="A2802" t="s">
        <v>4143</v>
      </c>
      <c r="B2802">
        <v>2020</v>
      </c>
      <c r="C2802" s="3">
        <v>1000</v>
      </c>
      <c r="D2802" t="s">
        <v>4229</v>
      </c>
      <c r="E2802" t="s">
        <v>4259</v>
      </c>
      <c r="F2802" t="s">
        <v>4271</v>
      </c>
      <c r="G2802" t="s">
        <v>104</v>
      </c>
      <c r="H2802" t="s">
        <v>4540</v>
      </c>
      <c r="J2802" t="s">
        <v>4481</v>
      </c>
    </row>
    <row r="2803" spans="1:10" x14ac:dyDescent="0.25">
      <c r="A2803" t="s">
        <v>4183</v>
      </c>
      <c r="B2803">
        <v>2012</v>
      </c>
      <c r="C2803" s="3">
        <v>997</v>
      </c>
      <c r="D2803" t="s">
        <v>4261</v>
      </c>
      <c r="E2803" t="s">
        <v>4266</v>
      </c>
      <c r="F2803" t="s">
        <v>4431</v>
      </c>
      <c r="G2803" t="s">
        <v>102</v>
      </c>
      <c r="H2803" t="s">
        <v>4449</v>
      </c>
      <c r="J2803" t="s">
        <v>4481</v>
      </c>
    </row>
    <row r="2804" spans="1:10" x14ac:dyDescent="0.25">
      <c r="A2804" t="s">
        <v>4164</v>
      </c>
      <c r="B2804">
        <v>2019</v>
      </c>
      <c r="C2804" s="3">
        <v>997</v>
      </c>
      <c r="D2804" t="s">
        <v>4181</v>
      </c>
      <c r="E2804" t="s">
        <v>4337</v>
      </c>
      <c r="F2804" t="s">
        <v>4226</v>
      </c>
      <c r="G2804" t="s">
        <v>104</v>
      </c>
      <c r="H2804" t="s">
        <v>4540</v>
      </c>
      <c r="J2804" t="s">
        <v>4481</v>
      </c>
    </row>
    <row r="2805" spans="1:10" x14ac:dyDescent="0.25">
      <c r="A2805" t="s">
        <v>4171</v>
      </c>
      <c r="B2805">
        <v>2012</v>
      </c>
      <c r="C2805" s="3">
        <v>996</v>
      </c>
      <c r="D2805" t="s">
        <v>4244</v>
      </c>
      <c r="E2805" t="s">
        <v>4223</v>
      </c>
      <c r="F2805" t="s">
        <v>4359</v>
      </c>
      <c r="G2805" t="s">
        <v>102</v>
      </c>
      <c r="H2805" t="s">
        <v>4449</v>
      </c>
      <c r="J2805" t="s">
        <v>4481</v>
      </c>
    </row>
    <row r="2806" spans="1:10" x14ac:dyDescent="0.25">
      <c r="A2806" t="s">
        <v>4186</v>
      </c>
      <c r="B2806">
        <v>2022</v>
      </c>
      <c r="C2806" s="3">
        <v>996</v>
      </c>
      <c r="D2806" t="s">
        <v>4230</v>
      </c>
      <c r="E2806" t="s">
        <v>4216</v>
      </c>
      <c r="F2806" t="s">
        <v>4340</v>
      </c>
      <c r="G2806" t="s">
        <v>102</v>
      </c>
      <c r="H2806" t="s">
        <v>4462</v>
      </c>
      <c r="J2806" t="s">
        <v>4481</v>
      </c>
    </row>
    <row r="2807" spans="1:10" x14ac:dyDescent="0.25">
      <c r="A2807" t="s">
        <v>4160</v>
      </c>
      <c r="B2807">
        <v>2021</v>
      </c>
      <c r="C2807" s="3">
        <v>994</v>
      </c>
      <c r="D2807" t="s">
        <v>4161</v>
      </c>
      <c r="E2807" t="s">
        <v>4215</v>
      </c>
      <c r="F2807" t="s">
        <v>4196</v>
      </c>
      <c r="G2807" t="s">
        <v>104</v>
      </c>
      <c r="H2807" t="s">
        <v>4540</v>
      </c>
      <c r="J2807" t="s">
        <v>4481</v>
      </c>
    </row>
    <row r="2808" spans="1:10" x14ac:dyDescent="0.25">
      <c r="A2808" t="s">
        <v>4168</v>
      </c>
      <c r="B2808">
        <v>2019</v>
      </c>
      <c r="C2808" s="3">
        <v>994</v>
      </c>
      <c r="D2808" t="s">
        <v>4287</v>
      </c>
      <c r="E2808" t="s">
        <v>4200</v>
      </c>
      <c r="F2808" t="s">
        <v>4321</v>
      </c>
      <c r="G2808" t="s">
        <v>104</v>
      </c>
      <c r="H2808" t="s">
        <v>4540</v>
      </c>
      <c r="J2808" t="s">
        <v>4481</v>
      </c>
    </row>
    <row r="2809" spans="1:10" x14ac:dyDescent="0.25">
      <c r="A2809" t="s">
        <v>4183</v>
      </c>
      <c r="B2809">
        <v>2014</v>
      </c>
      <c r="C2809" s="3">
        <v>993</v>
      </c>
      <c r="D2809" t="s">
        <v>4149</v>
      </c>
      <c r="E2809" t="s">
        <v>4273</v>
      </c>
      <c r="F2809" t="s">
        <v>4468</v>
      </c>
      <c r="G2809" t="s">
        <v>102</v>
      </c>
      <c r="H2809" t="s">
        <v>4462</v>
      </c>
      <c r="J2809" t="s">
        <v>4481</v>
      </c>
    </row>
    <row r="2810" spans="1:10" x14ac:dyDescent="0.25">
      <c r="A2810" t="s">
        <v>4168</v>
      </c>
      <c r="B2810">
        <v>2012</v>
      </c>
      <c r="C2810" s="3">
        <v>992</v>
      </c>
      <c r="D2810" t="s">
        <v>4187</v>
      </c>
      <c r="E2810" t="s">
        <v>4254</v>
      </c>
      <c r="F2810" t="s">
        <v>4500</v>
      </c>
      <c r="G2810" t="s">
        <v>102</v>
      </c>
      <c r="H2810" t="s">
        <v>4449</v>
      </c>
      <c r="J2810" t="s">
        <v>4481</v>
      </c>
    </row>
    <row r="2811" spans="1:10" x14ac:dyDescent="0.25">
      <c r="A2811" t="s">
        <v>4186</v>
      </c>
      <c r="B2811">
        <v>2019</v>
      </c>
      <c r="C2811" s="3">
        <v>991</v>
      </c>
      <c r="D2811" t="s">
        <v>4286</v>
      </c>
      <c r="E2811" t="s">
        <v>4269</v>
      </c>
      <c r="F2811" t="s">
        <v>4169</v>
      </c>
      <c r="G2811" t="s">
        <v>102</v>
      </c>
      <c r="H2811" t="s">
        <v>4438</v>
      </c>
      <c r="J2811" t="s">
        <v>4481</v>
      </c>
    </row>
    <row r="2812" spans="1:10" x14ac:dyDescent="0.25">
      <c r="A2812" t="s">
        <v>4143</v>
      </c>
      <c r="B2812">
        <v>2019</v>
      </c>
      <c r="C2812" s="3">
        <v>991</v>
      </c>
      <c r="D2812" t="s">
        <v>4173</v>
      </c>
      <c r="E2812" t="s">
        <v>4181</v>
      </c>
      <c r="F2812" t="s">
        <v>4246</v>
      </c>
      <c r="G2812" t="s">
        <v>102</v>
      </c>
      <c r="H2812" t="s">
        <v>4438</v>
      </c>
      <c r="J2812" t="s">
        <v>4481</v>
      </c>
    </row>
    <row r="2813" spans="1:10" x14ac:dyDescent="0.25">
      <c r="A2813" t="s">
        <v>4168</v>
      </c>
      <c r="B2813">
        <v>2014</v>
      </c>
      <c r="C2813" s="3">
        <v>990</v>
      </c>
      <c r="D2813" t="s">
        <v>4245</v>
      </c>
      <c r="E2813" t="s">
        <v>4165</v>
      </c>
      <c r="F2813" t="s">
        <v>4403</v>
      </c>
      <c r="G2813" t="s">
        <v>102</v>
      </c>
      <c r="H2813" t="s">
        <v>4438</v>
      </c>
      <c r="J2813" t="s">
        <v>4481</v>
      </c>
    </row>
    <row r="2814" spans="1:10" x14ac:dyDescent="0.25">
      <c r="A2814" t="s">
        <v>4168</v>
      </c>
      <c r="B2814">
        <v>2013</v>
      </c>
      <c r="C2814" s="3">
        <v>990</v>
      </c>
      <c r="D2814" t="s">
        <v>4248</v>
      </c>
      <c r="E2814" t="s">
        <v>4254</v>
      </c>
      <c r="F2814" t="s">
        <v>4238</v>
      </c>
      <c r="G2814" t="s">
        <v>102</v>
      </c>
      <c r="H2814" t="s">
        <v>4449</v>
      </c>
      <c r="J2814" t="s">
        <v>4481</v>
      </c>
    </row>
    <row r="2815" spans="1:10" x14ac:dyDescent="0.25">
      <c r="A2815" t="s">
        <v>4148</v>
      </c>
      <c r="B2815">
        <v>2017</v>
      </c>
      <c r="C2815" s="3">
        <v>990</v>
      </c>
      <c r="D2815" t="s">
        <v>4150</v>
      </c>
      <c r="E2815" t="s">
        <v>4296</v>
      </c>
      <c r="F2815" t="s">
        <v>4436</v>
      </c>
      <c r="G2815" t="s">
        <v>104</v>
      </c>
      <c r="H2815" t="s">
        <v>4540</v>
      </c>
      <c r="J2815" t="s">
        <v>4481</v>
      </c>
    </row>
    <row r="2816" spans="1:10" x14ac:dyDescent="0.25">
      <c r="A2816" t="s">
        <v>4160</v>
      </c>
      <c r="B2816">
        <v>2014</v>
      </c>
      <c r="C2816" s="3">
        <v>989</v>
      </c>
      <c r="D2816" t="s">
        <v>4290</v>
      </c>
      <c r="E2816" t="s">
        <v>4218</v>
      </c>
      <c r="F2816" t="s">
        <v>4353</v>
      </c>
      <c r="G2816" t="s">
        <v>104</v>
      </c>
      <c r="H2816" t="s">
        <v>4540</v>
      </c>
      <c r="J2816" t="s">
        <v>4481</v>
      </c>
    </row>
    <row r="2817" spans="1:10" x14ac:dyDescent="0.25">
      <c r="A2817" t="s">
        <v>4175</v>
      </c>
      <c r="B2817">
        <v>2014</v>
      </c>
      <c r="C2817" s="3">
        <v>988</v>
      </c>
      <c r="D2817" t="s">
        <v>4176</v>
      </c>
      <c r="E2817" t="s">
        <v>4218</v>
      </c>
      <c r="F2817" t="s">
        <v>4484</v>
      </c>
      <c r="G2817" t="s">
        <v>102</v>
      </c>
      <c r="H2817" t="s">
        <v>4438</v>
      </c>
      <c r="J2817" t="s">
        <v>4481</v>
      </c>
    </row>
    <row r="2818" spans="1:10" x14ac:dyDescent="0.25">
      <c r="A2818" t="s">
        <v>4168</v>
      </c>
      <c r="B2818">
        <v>2016</v>
      </c>
      <c r="C2818" s="3">
        <v>988</v>
      </c>
      <c r="D2818" t="s">
        <v>4203</v>
      </c>
      <c r="E2818" t="s">
        <v>4402</v>
      </c>
      <c r="F2818" t="s">
        <v>4377</v>
      </c>
      <c r="G2818" t="s">
        <v>104</v>
      </c>
      <c r="H2818" t="s">
        <v>4540</v>
      </c>
      <c r="J2818" t="s">
        <v>4481</v>
      </c>
    </row>
    <row r="2819" spans="1:10" x14ac:dyDescent="0.25">
      <c r="A2819" t="s">
        <v>4156</v>
      </c>
      <c r="B2819">
        <v>2018</v>
      </c>
      <c r="C2819" s="3">
        <v>987</v>
      </c>
      <c r="D2819" t="s">
        <v>4177</v>
      </c>
      <c r="E2819" t="s">
        <v>4261</v>
      </c>
      <c r="F2819" t="s">
        <v>4345</v>
      </c>
      <c r="G2819" t="s">
        <v>102</v>
      </c>
      <c r="H2819" t="s">
        <v>4438</v>
      </c>
      <c r="J2819" t="s">
        <v>4481</v>
      </c>
    </row>
    <row r="2820" spans="1:10" x14ac:dyDescent="0.25">
      <c r="A2820" t="s">
        <v>4183</v>
      </c>
      <c r="B2820">
        <v>2015</v>
      </c>
      <c r="C2820" s="3">
        <v>987</v>
      </c>
      <c r="D2820" t="s">
        <v>4173</v>
      </c>
      <c r="E2820" t="s">
        <v>4248</v>
      </c>
      <c r="F2820" t="s">
        <v>4263</v>
      </c>
      <c r="G2820" t="s">
        <v>102</v>
      </c>
      <c r="H2820" t="s">
        <v>4438</v>
      </c>
      <c r="J2820" t="s">
        <v>4481</v>
      </c>
    </row>
    <row r="2821" spans="1:10" x14ac:dyDescent="0.25">
      <c r="A2821" t="s">
        <v>4171</v>
      </c>
      <c r="B2821">
        <v>2014</v>
      </c>
      <c r="C2821" s="3">
        <v>984</v>
      </c>
      <c r="D2821" t="s">
        <v>4153</v>
      </c>
      <c r="E2821" t="s">
        <v>4222</v>
      </c>
      <c r="F2821" t="s">
        <v>4483</v>
      </c>
      <c r="G2821" t="s">
        <v>102</v>
      </c>
      <c r="H2821" t="s">
        <v>4438</v>
      </c>
      <c r="J2821" t="s">
        <v>4481</v>
      </c>
    </row>
    <row r="2822" spans="1:10" x14ac:dyDescent="0.25">
      <c r="A2822" t="s">
        <v>4179</v>
      </c>
      <c r="B2822">
        <v>2014</v>
      </c>
      <c r="C2822" s="3">
        <v>984</v>
      </c>
      <c r="D2822" t="s">
        <v>4254</v>
      </c>
      <c r="E2822" t="s">
        <v>4310</v>
      </c>
      <c r="F2822" t="s">
        <v>4485</v>
      </c>
      <c r="G2822" t="s">
        <v>102</v>
      </c>
      <c r="H2822" t="s">
        <v>4438</v>
      </c>
      <c r="J2822" t="s">
        <v>4481</v>
      </c>
    </row>
    <row r="2823" spans="1:10" x14ac:dyDescent="0.25">
      <c r="A2823" t="s">
        <v>4164</v>
      </c>
      <c r="B2823">
        <v>2014</v>
      </c>
      <c r="C2823" s="3">
        <v>984</v>
      </c>
      <c r="D2823" t="s">
        <v>4181</v>
      </c>
      <c r="E2823" t="s">
        <v>4204</v>
      </c>
      <c r="F2823" t="s">
        <v>4448</v>
      </c>
      <c r="G2823" t="s">
        <v>104</v>
      </c>
      <c r="H2823" t="s">
        <v>4540</v>
      </c>
      <c r="J2823" t="s">
        <v>4481</v>
      </c>
    </row>
    <row r="2824" spans="1:10" x14ac:dyDescent="0.25">
      <c r="A2824" t="s">
        <v>4179</v>
      </c>
      <c r="B2824">
        <v>2022</v>
      </c>
      <c r="C2824" s="3">
        <v>983</v>
      </c>
      <c r="D2824" t="s">
        <v>4265</v>
      </c>
      <c r="E2824" t="s">
        <v>4173</v>
      </c>
      <c r="F2824" t="s">
        <v>4380</v>
      </c>
      <c r="G2824" t="s">
        <v>102</v>
      </c>
      <c r="H2824" t="s">
        <v>4462</v>
      </c>
      <c r="J2824" t="s">
        <v>4481</v>
      </c>
    </row>
    <row r="2825" spans="1:10" x14ac:dyDescent="0.25">
      <c r="A2825" t="s">
        <v>4186</v>
      </c>
      <c r="B2825">
        <v>2014</v>
      </c>
      <c r="C2825" s="3">
        <v>982</v>
      </c>
      <c r="D2825" t="s">
        <v>4210</v>
      </c>
      <c r="E2825" t="s">
        <v>4360</v>
      </c>
      <c r="F2825" t="s">
        <v>4509</v>
      </c>
      <c r="G2825" t="s">
        <v>102</v>
      </c>
      <c r="H2825" t="s">
        <v>4462</v>
      </c>
      <c r="J2825" t="s">
        <v>4481</v>
      </c>
    </row>
    <row r="2826" spans="1:10" x14ac:dyDescent="0.25">
      <c r="A2826" t="s">
        <v>4148</v>
      </c>
      <c r="B2826">
        <v>2019</v>
      </c>
      <c r="C2826" s="3">
        <v>981</v>
      </c>
      <c r="D2826" t="s">
        <v>4205</v>
      </c>
      <c r="E2826" t="s">
        <v>4290</v>
      </c>
      <c r="F2826" t="s">
        <v>4317</v>
      </c>
      <c r="G2826" t="s">
        <v>102</v>
      </c>
      <c r="H2826" t="s">
        <v>4438</v>
      </c>
      <c r="J2826" t="s">
        <v>4481</v>
      </c>
    </row>
    <row r="2827" spans="1:10" x14ac:dyDescent="0.25">
      <c r="A2827" t="s">
        <v>4152</v>
      </c>
      <c r="B2827">
        <v>2021</v>
      </c>
      <c r="C2827" s="3">
        <v>981</v>
      </c>
      <c r="D2827" t="s">
        <v>4217</v>
      </c>
      <c r="E2827" t="s">
        <v>4280</v>
      </c>
      <c r="F2827" t="s">
        <v>4250</v>
      </c>
      <c r="G2827" t="s">
        <v>104</v>
      </c>
      <c r="H2827" t="s">
        <v>4540</v>
      </c>
      <c r="J2827" t="s">
        <v>4481</v>
      </c>
    </row>
    <row r="2828" spans="1:10" x14ac:dyDescent="0.25">
      <c r="A2828" t="s">
        <v>4168</v>
      </c>
      <c r="B2828">
        <v>2014</v>
      </c>
      <c r="C2828" s="3">
        <v>981</v>
      </c>
      <c r="D2828" t="s">
        <v>4310</v>
      </c>
      <c r="E2828" t="s">
        <v>4204</v>
      </c>
      <c r="F2828" t="s">
        <v>4396</v>
      </c>
      <c r="G2828" t="s">
        <v>104</v>
      </c>
      <c r="H2828" t="s">
        <v>4540</v>
      </c>
      <c r="J2828" t="s">
        <v>4481</v>
      </c>
    </row>
    <row r="2829" spans="1:10" x14ac:dyDescent="0.25">
      <c r="A2829" t="s">
        <v>4152</v>
      </c>
      <c r="B2829">
        <v>2019</v>
      </c>
      <c r="C2829" s="3">
        <v>979</v>
      </c>
      <c r="D2829" t="s">
        <v>4231</v>
      </c>
      <c r="E2829" t="s">
        <v>4145</v>
      </c>
      <c r="F2829" t="s">
        <v>4320</v>
      </c>
      <c r="G2829" t="s">
        <v>102</v>
      </c>
      <c r="H2829" t="s">
        <v>4438</v>
      </c>
      <c r="J2829" t="s">
        <v>4481</v>
      </c>
    </row>
    <row r="2830" spans="1:10" x14ac:dyDescent="0.25">
      <c r="A2830" t="s">
        <v>4164</v>
      </c>
      <c r="B2830">
        <v>2021</v>
      </c>
      <c r="C2830" s="3">
        <v>979</v>
      </c>
      <c r="D2830" t="s">
        <v>4260</v>
      </c>
      <c r="E2830" t="s">
        <v>4145</v>
      </c>
      <c r="F2830" t="s">
        <v>4288</v>
      </c>
      <c r="G2830" t="s">
        <v>104</v>
      </c>
      <c r="H2830" t="s">
        <v>4540</v>
      </c>
      <c r="J2830" t="s">
        <v>4481</v>
      </c>
    </row>
    <row r="2831" spans="1:10" x14ac:dyDescent="0.25">
      <c r="A2831" t="s">
        <v>4186</v>
      </c>
      <c r="B2831">
        <v>2015</v>
      </c>
      <c r="C2831" s="3">
        <v>977</v>
      </c>
      <c r="D2831" t="s">
        <v>4232</v>
      </c>
      <c r="E2831" t="s">
        <v>4254</v>
      </c>
      <c r="F2831" t="s">
        <v>4284</v>
      </c>
      <c r="G2831" t="s">
        <v>102</v>
      </c>
      <c r="H2831" t="s">
        <v>4438</v>
      </c>
      <c r="J2831" t="s">
        <v>4481</v>
      </c>
    </row>
    <row r="2832" spans="1:10" x14ac:dyDescent="0.25">
      <c r="A2832" t="s">
        <v>4143</v>
      </c>
      <c r="B2832">
        <v>2012</v>
      </c>
      <c r="C2832" s="3">
        <v>977</v>
      </c>
      <c r="D2832" t="s">
        <v>4336</v>
      </c>
      <c r="E2832" t="s">
        <v>4315</v>
      </c>
      <c r="F2832" t="s">
        <v>4502</v>
      </c>
      <c r="G2832" t="s">
        <v>102</v>
      </c>
      <c r="H2832" t="s">
        <v>4449</v>
      </c>
      <c r="J2832" t="s">
        <v>4481</v>
      </c>
    </row>
    <row r="2833" spans="1:10" x14ac:dyDescent="0.25">
      <c r="A2833" t="s">
        <v>4160</v>
      </c>
      <c r="B2833">
        <v>2018</v>
      </c>
      <c r="C2833" s="3">
        <v>976</v>
      </c>
      <c r="D2833" t="s">
        <v>4217</v>
      </c>
      <c r="E2833" t="s">
        <v>4251</v>
      </c>
      <c r="F2833" t="s">
        <v>4198</v>
      </c>
      <c r="G2833" t="s">
        <v>102</v>
      </c>
      <c r="H2833" t="s">
        <v>4438</v>
      </c>
      <c r="J2833" t="s">
        <v>4481</v>
      </c>
    </row>
    <row r="2834" spans="1:10" x14ac:dyDescent="0.25">
      <c r="A2834" t="s">
        <v>4186</v>
      </c>
      <c r="B2834">
        <v>2017</v>
      </c>
      <c r="C2834" s="3">
        <v>976</v>
      </c>
      <c r="D2834" t="s">
        <v>4241</v>
      </c>
      <c r="E2834" t="s">
        <v>4184</v>
      </c>
      <c r="F2834" t="s">
        <v>4184</v>
      </c>
      <c r="G2834" t="s">
        <v>102</v>
      </c>
      <c r="H2834" t="s">
        <v>4438</v>
      </c>
      <c r="J2834" t="s">
        <v>4481</v>
      </c>
    </row>
    <row r="2835" spans="1:10" x14ac:dyDescent="0.25">
      <c r="A2835" t="s">
        <v>4171</v>
      </c>
      <c r="B2835">
        <v>2015</v>
      </c>
      <c r="C2835" s="3">
        <v>976</v>
      </c>
      <c r="D2835" t="s">
        <v>4232</v>
      </c>
      <c r="E2835" t="s">
        <v>4180</v>
      </c>
      <c r="F2835" t="s">
        <v>4274</v>
      </c>
      <c r="G2835" t="s">
        <v>102</v>
      </c>
      <c r="H2835" t="s">
        <v>4438</v>
      </c>
      <c r="J2835" t="s">
        <v>4481</v>
      </c>
    </row>
    <row r="2836" spans="1:10" x14ac:dyDescent="0.25">
      <c r="A2836" t="s">
        <v>4175</v>
      </c>
      <c r="B2836">
        <v>2015</v>
      </c>
      <c r="C2836" s="3">
        <v>976</v>
      </c>
      <c r="D2836" t="s">
        <v>4286</v>
      </c>
      <c r="E2836" t="s">
        <v>4223</v>
      </c>
      <c r="F2836" t="s">
        <v>4202</v>
      </c>
      <c r="G2836" t="s">
        <v>102</v>
      </c>
      <c r="H2836" t="s">
        <v>4438</v>
      </c>
      <c r="J2836" t="s">
        <v>4481</v>
      </c>
    </row>
    <row r="2837" spans="1:10" x14ac:dyDescent="0.25">
      <c r="A2837" t="s">
        <v>4143</v>
      </c>
      <c r="B2837">
        <v>2015</v>
      </c>
      <c r="C2837" s="3">
        <v>976</v>
      </c>
      <c r="D2837" t="s">
        <v>4242</v>
      </c>
      <c r="E2837" t="s">
        <v>4204</v>
      </c>
      <c r="F2837" t="s">
        <v>4273</v>
      </c>
      <c r="G2837" t="s">
        <v>102</v>
      </c>
      <c r="H2837" t="s">
        <v>4438</v>
      </c>
      <c r="J2837" t="s">
        <v>4481</v>
      </c>
    </row>
    <row r="2838" spans="1:10" x14ac:dyDescent="0.25">
      <c r="A2838" t="s">
        <v>4175</v>
      </c>
      <c r="B2838">
        <v>2013</v>
      </c>
      <c r="C2838" s="3">
        <v>976</v>
      </c>
      <c r="D2838" t="s">
        <v>4259</v>
      </c>
      <c r="E2838" t="s">
        <v>4361</v>
      </c>
      <c r="F2838" t="s">
        <v>4208</v>
      </c>
      <c r="G2838" t="s">
        <v>102</v>
      </c>
      <c r="H2838" t="s">
        <v>4449</v>
      </c>
      <c r="J2838" t="s">
        <v>4481</v>
      </c>
    </row>
    <row r="2839" spans="1:10" x14ac:dyDescent="0.25">
      <c r="A2839" t="s">
        <v>4179</v>
      </c>
      <c r="B2839">
        <v>2015</v>
      </c>
      <c r="C2839" s="3">
        <v>975</v>
      </c>
      <c r="D2839" t="s">
        <v>4291</v>
      </c>
      <c r="E2839" t="s">
        <v>4223</v>
      </c>
      <c r="F2839" t="s">
        <v>4231</v>
      </c>
      <c r="G2839" t="s">
        <v>102</v>
      </c>
      <c r="H2839" t="s">
        <v>4438</v>
      </c>
      <c r="J2839" t="s">
        <v>4481</v>
      </c>
    </row>
    <row r="2840" spans="1:10" x14ac:dyDescent="0.25">
      <c r="A2840" t="s">
        <v>4186</v>
      </c>
      <c r="B2840">
        <v>2012</v>
      </c>
      <c r="C2840" s="3">
        <v>975</v>
      </c>
      <c r="D2840" t="s">
        <v>4188</v>
      </c>
      <c r="E2840" t="s">
        <v>4220</v>
      </c>
      <c r="F2840" t="s">
        <v>4501</v>
      </c>
      <c r="G2840" t="s">
        <v>102</v>
      </c>
      <c r="H2840" t="s">
        <v>4449</v>
      </c>
      <c r="J2840" t="s">
        <v>4481</v>
      </c>
    </row>
    <row r="2841" spans="1:10" x14ac:dyDescent="0.25">
      <c r="A2841" t="s">
        <v>4156</v>
      </c>
      <c r="B2841">
        <v>2016</v>
      </c>
      <c r="C2841" s="3">
        <v>975</v>
      </c>
      <c r="D2841" t="s">
        <v>4305</v>
      </c>
      <c r="E2841" t="s">
        <v>4202</v>
      </c>
      <c r="F2841" t="s">
        <v>4518</v>
      </c>
      <c r="G2841" t="s">
        <v>104</v>
      </c>
      <c r="H2841" t="s">
        <v>4540</v>
      </c>
      <c r="J2841" t="s">
        <v>4481</v>
      </c>
    </row>
    <row r="2842" spans="1:10" x14ac:dyDescent="0.25">
      <c r="A2842" t="s">
        <v>4183</v>
      </c>
      <c r="B2842">
        <v>2020</v>
      </c>
      <c r="C2842" s="3">
        <v>974</v>
      </c>
      <c r="D2842" t="s">
        <v>4263</v>
      </c>
      <c r="E2842" t="s">
        <v>4264</v>
      </c>
      <c r="F2842" t="s">
        <v>4216</v>
      </c>
      <c r="G2842" t="s">
        <v>104</v>
      </c>
      <c r="H2842" t="s">
        <v>4540</v>
      </c>
      <c r="J2842" t="s">
        <v>4481</v>
      </c>
    </row>
    <row r="2843" spans="1:10" x14ac:dyDescent="0.25">
      <c r="A2843" t="s">
        <v>4143</v>
      </c>
      <c r="B2843">
        <v>2022</v>
      </c>
      <c r="C2843" s="3">
        <v>973</v>
      </c>
      <c r="D2843" t="s">
        <v>4169</v>
      </c>
      <c r="E2843" t="s">
        <v>4342</v>
      </c>
      <c r="F2843" t="s">
        <v>4182</v>
      </c>
      <c r="G2843" t="s">
        <v>102</v>
      </c>
      <c r="H2843" t="s">
        <v>4462</v>
      </c>
      <c r="J2843" t="s">
        <v>4481</v>
      </c>
    </row>
    <row r="2844" spans="1:10" x14ac:dyDescent="0.25">
      <c r="A2844" t="s">
        <v>4168</v>
      </c>
      <c r="B2844">
        <v>2015</v>
      </c>
      <c r="C2844" s="3">
        <v>972</v>
      </c>
      <c r="D2844" t="s">
        <v>4187</v>
      </c>
      <c r="E2844" t="s">
        <v>4187</v>
      </c>
      <c r="F2844" t="s">
        <v>4248</v>
      </c>
      <c r="G2844" t="s">
        <v>102</v>
      </c>
      <c r="H2844" t="s">
        <v>4438</v>
      </c>
      <c r="J2844" t="s">
        <v>4481</v>
      </c>
    </row>
    <row r="2845" spans="1:10" x14ac:dyDescent="0.25">
      <c r="A2845" t="s">
        <v>4164</v>
      </c>
      <c r="B2845">
        <v>2013</v>
      </c>
      <c r="C2845" s="3">
        <v>972</v>
      </c>
      <c r="D2845" t="s">
        <v>4236</v>
      </c>
      <c r="E2845" t="s">
        <v>4187</v>
      </c>
      <c r="F2845" t="s">
        <v>4356</v>
      </c>
      <c r="G2845" t="s">
        <v>102</v>
      </c>
      <c r="H2845" t="s">
        <v>4449</v>
      </c>
      <c r="J2845" t="s">
        <v>4481</v>
      </c>
    </row>
    <row r="2846" spans="1:10" x14ac:dyDescent="0.25">
      <c r="A2846" t="s">
        <v>4152</v>
      </c>
      <c r="B2846">
        <v>2022</v>
      </c>
      <c r="C2846" s="3">
        <v>971</v>
      </c>
      <c r="D2846" t="s">
        <v>4345</v>
      </c>
      <c r="E2846" t="s">
        <v>4285</v>
      </c>
      <c r="F2846" t="s">
        <v>4338</v>
      </c>
      <c r="G2846" t="s">
        <v>102</v>
      </c>
      <c r="H2846" t="s">
        <v>4462</v>
      </c>
      <c r="J2846" t="s">
        <v>4481</v>
      </c>
    </row>
    <row r="2847" spans="1:10" x14ac:dyDescent="0.25">
      <c r="A2847" t="s">
        <v>4160</v>
      </c>
      <c r="B2847">
        <v>2015</v>
      </c>
      <c r="C2847" s="3">
        <v>970</v>
      </c>
      <c r="D2847" t="s">
        <v>4232</v>
      </c>
      <c r="E2847" t="s">
        <v>4282</v>
      </c>
      <c r="F2847" t="s">
        <v>4293</v>
      </c>
      <c r="G2847" t="s">
        <v>102</v>
      </c>
      <c r="H2847" t="s">
        <v>4438</v>
      </c>
      <c r="J2847" t="s">
        <v>4481</v>
      </c>
    </row>
    <row r="2848" spans="1:10" x14ac:dyDescent="0.25">
      <c r="A2848" t="s">
        <v>4164</v>
      </c>
      <c r="B2848">
        <v>2015</v>
      </c>
      <c r="C2848" s="3">
        <v>970</v>
      </c>
      <c r="D2848" t="s">
        <v>4223</v>
      </c>
      <c r="E2848" t="s">
        <v>4153</v>
      </c>
      <c r="F2848" t="s">
        <v>4293</v>
      </c>
      <c r="G2848" t="s">
        <v>102</v>
      </c>
      <c r="H2848" t="s">
        <v>4438</v>
      </c>
      <c r="J2848" t="s">
        <v>4481</v>
      </c>
    </row>
    <row r="2849" spans="1:10" x14ac:dyDescent="0.25">
      <c r="A2849" t="s">
        <v>4183</v>
      </c>
      <c r="B2849">
        <v>2018</v>
      </c>
      <c r="C2849" s="3">
        <v>968</v>
      </c>
      <c r="D2849" t="s">
        <v>4260</v>
      </c>
      <c r="E2849" t="s">
        <v>4280</v>
      </c>
      <c r="F2849" t="s">
        <v>4239</v>
      </c>
      <c r="G2849" t="s">
        <v>102</v>
      </c>
      <c r="H2849" t="s">
        <v>4438</v>
      </c>
      <c r="J2849" t="s">
        <v>4481</v>
      </c>
    </row>
    <row r="2850" spans="1:10" x14ac:dyDescent="0.25">
      <c r="A2850" t="s">
        <v>4143</v>
      </c>
      <c r="B2850">
        <v>2017</v>
      </c>
      <c r="C2850" s="3">
        <v>968</v>
      </c>
      <c r="D2850" t="s">
        <v>4165</v>
      </c>
      <c r="E2850" t="s">
        <v>4149</v>
      </c>
      <c r="F2850" t="s">
        <v>4173</v>
      </c>
      <c r="G2850" t="s">
        <v>102</v>
      </c>
      <c r="H2850" t="s">
        <v>4438</v>
      </c>
      <c r="J2850" t="s">
        <v>4481</v>
      </c>
    </row>
    <row r="2851" spans="1:10" x14ac:dyDescent="0.25">
      <c r="A2851" t="s">
        <v>4175</v>
      </c>
      <c r="B2851">
        <v>2014</v>
      </c>
      <c r="C2851" s="3">
        <v>968</v>
      </c>
      <c r="D2851" t="s">
        <v>4329</v>
      </c>
      <c r="E2851" t="s">
        <v>4203</v>
      </c>
      <c r="F2851" t="s">
        <v>4330</v>
      </c>
      <c r="G2851" t="s">
        <v>102</v>
      </c>
      <c r="H2851" t="s">
        <v>4462</v>
      </c>
      <c r="J2851" t="s">
        <v>4481</v>
      </c>
    </row>
    <row r="2852" spans="1:10" x14ac:dyDescent="0.25">
      <c r="A2852" t="s">
        <v>4143</v>
      </c>
      <c r="B2852">
        <v>2014</v>
      </c>
      <c r="C2852" s="3">
        <v>968</v>
      </c>
      <c r="D2852" t="s">
        <v>4313</v>
      </c>
      <c r="E2852" t="s">
        <v>4273</v>
      </c>
      <c r="F2852" t="s">
        <v>4510</v>
      </c>
      <c r="G2852" t="s">
        <v>102</v>
      </c>
      <c r="H2852" t="s">
        <v>4462</v>
      </c>
      <c r="J2852" t="s">
        <v>4481</v>
      </c>
    </row>
    <row r="2853" spans="1:10" x14ac:dyDescent="0.25">
      <c r="A2853" t="s">
        <v>4168</v>
      </c>
      <c r="B2853">
        <v>2018</v>
      </c>
      <c r="C2853" s="3">
        <v>966</v>
      </c>
      <c r="D2853" t="s">
        <v>4260</v>
      </c>
      <c r="E2853" t="s">
        <v>4205</v>
      </c>
      <c r="F2853" t="s">
        <v>4169</v>
      </c>
      <c r="G2853" t="s">
        <v>102</v>
      </c>
      <c r="H2853" t="s">
        <v>4438</v>
      </c>
      <c r="J2853" t="s">
        <v>4481</v>
      </c>
    </row>
    <row r="2854" spans="1:10" x14ac:dyDescent="0.25">
      <c r="A2854" t="s">
        <v>4168</v>
      </c>
      <c r="B2854">
        <v>2021</v>
      </c>
      <c r="C2854" s="3">
        <v>965</v>
      </c>
      <c r="D2854" t="s">
        <v>4172</v>
      </c>
      <c r="E2854" t="s">
        <v>4184</v>
      </c>
      <c r="F2854" t="s">
        <v>4216</v>
      </c>
      <c r="G2854" t="s">
        <v>104</v>
      </c>
      <c r="H2854" t="s">
        <v>4540</v>
      </c>
      <c r="J2854" t="s">
        <v>4481</v>
      </c>
    </row>
    <row r="2855" spans="1:10" x14ac:dyDescent="0.25">
      <c r="A2855" t="s">
        <v>4183</v>
      </c>
      <c r="B2855">
        <v>2021</v>
      </c>
      <c r="C2855" s="3">
        <v>965</v>
      </c>
      <c r="D2855" t="s">
        <v>4205</v>
      </c>
      <c r="E2855" t="s">
        <v>4232</v>
      </c>
      <c r="F2855" t="s">
        <v>4206</v>
      </c>
      <c r="G2855" t="s">
        <v>104</v>
      </c>
      <c r="H2855" t="s">
        <v>4540</v>
      </c>
      <c r="J2855" t="s">
        <v>4481</v>
      </c>
    </row>
    <row r="2856" spans="1:10" x14ac:dyDescent="0.25">
      <c r="A2856" t="s">
        <v>4148</v>
      </c>
      <c r="B2856">
        <v>2021</v>
      </c>
      <c r="C2856" s="3">
        <v>965</v>
      </c>
      <c r="D2856" t="s">
        <v>4270</v>
      </c>
      <c r="E2856" t="s">
        <v>4247</v>
      </c>
      <c r="F2856" t="s">
        <v>4313</v>
      </c>
      <c r="G2856" t="s">
        <v>104</v>
      </c>
      <c r="H2856" t="s">
        <v>4540</v>
      </c>
      <c r="J2856" t="s">
        <v>4481</v>
      </c>
    </row>
    <row r="2857" spans="1:10" x14ac:dyDescent="0.25">
      <c r="A2857" t="s">
        <v>4179</v>
      </c>
      <c r="B2857">
        <v>2018</v>
      </c>
      <c r="C2857" s="3">
        <v>963</v>
      </c>
      <c r="D2857" t="s">
        <v>4153</v>
      </c>
      <c r="E2857" t="s">
        <v>4261</v>
      </c>
      <c r="F2857" t="s">
        <v>4241</v>
      </c>
      <c r="G2857" t="s">
        <v>102</v>
      </c>
      <c r="H2857" t="s">
        <v>4438</v>
      </c>
      <c r="J2857" t="s">
        <v>4481</v>
      </c>
    </row>
    <row r="2858" spans="1:10" x14ac:dyDescent="0.25">
      <c r="A2858" t="s">
        <v>4186</v>
      </c>
      <c r="B2858">
        <v>2021</v>
      </c>
      <c r="C2858" s="3">
        <v>963</v>
      </c>
      <c r="D2858" t="s">
        <v>4227</v>
      </c>
      <c r="E2858" t="s">
        <v>4248</v>
      </c>
      <c r="F2858" t="s">
        <v>4283</v>
      </c>
      <c r="G2858" t="s">
        <v>104</v>
      </c>
      <c r="H2858" t="s">
        <v>4540</v>
      </c>
      <c r="J2858" t="s">
        <v>4481</v>
      </c>
    </row>
    <row r="2859" spans="1:10" x14ac:dyDescent="0.25">
      <c r="A2859" t="s">
        <v>4175</v>
      </c>
      <c r="B2859">
        <v>2018</v>
      </c>
      <c r="C2859" s="3">
        <v>962</v>
      </c>
      <c r="D2859" t="s">
        <v>4188</v>
      </c>
      <c r="E2859" t="s">
        <v>4245</v>
      </c>
      <c r="F2859" t="s">
        <v>4241</v>
      </c>
      <c r="G2859" t="s">
        <v>102</v>
      </c>
      <c r="H2859" t="s">
        <v>4438</v>
      </c>
      <c r="J2859" t="s">
        <v>4481</v>
      </c>
    </row>
    <row r="2860" spans="1:10" x14ac:dyDescent="0.25">
      <c r="A2860" t="s">
        <v>4148</v>
      </c>
      <c r="B2860">
        <v>2017</v>
      </c>
      <c r="C2860" s="3">
        <v>962</v>
      </c>
      <c r="D2860" t="s">
        <v>4290</v>
      </c>
      <c r="E2860" t="s">
        <v>4241</v>
      </c>
      <c r="F2860" t="s">
        <v>4176</v>
      </c>
      <c r="G2860" t="s">
        <v>102</v>
      </c>
      <c r="H2860" t="s">
        <v>4438</v>
      </c>
      <c r="J2860" t="s">
        <v>4481</v>
      </c>
    </row>
    <row r="2861" spans="1:10" x14ac:dyDescent="0.25">
      <c r="A2861" t="s">
        <v>4156</v>
      </c>
      <c r="B2861">
        <v>2015</v>
      </c>
      <c r="C2861" s="3">
        <v>961</v>
      </c>
      <c r="D2861" t="s">
        <v>4206</v>
      </c>
      <c r="E2861" t="s">
        <v>4180</v>
      </c>
      <c r="F2861" t="s">
        <v>4336</v>
      </c>
      <c r="G2861" t="s">
        <v>102</v>
      </c>
      <c r="H2861" t="s">
        <v>4438</v>
      </c>
      <c r="J2861" t="s">
        <v>4481</v>
      </c>
    </row>
    <row r="2862" spans="1:10" x14ac:dyDescent="0.25">
      <c r="A2862" t="s">
        <v>4175</v>
      </c>
      <c r="B2862">
        <v>2017</v>
      </c>
      <c r="C2862" s="3">
        <v>961</v>
      </c>
      <c r="D2862" t="s">
        <v>4184</v>
      </c>
      <c r="E2862" t="s">
        <v>4172</v>
      </c>
      <c r="F2862" t="s">
        <v>4335</v>
      </c>
      <c r="G2862" t="s">
        <v>104</v>
      </c>
      <c r="H2862" t="s">
        <v>4540</v>
      </c>
      <c r="J2862" t="s">
        <v>4481</v>
      </c>
    </row>
    <row r="2863" spans="1:10" x14ac:dyDescent="0.25">
      <c r="A2863" t="s">
        <v>4143</v>
      </c>
      <c r="B2863">
        <v>2017</v>
      </c>
      <c r="C2863" s="3">
        <v>961</v>
      </c>
      <c r="D2863" t="s">
        <v>4242</v>
      </c>
      <c r="E2863" t="s">
        <v>4295</v>
      </c>
      <c r="F2863" t="s">
        <v>4477</v>
      </c>
      <c r="G2863" t="s">
        <v>104</v>
      </c>
      <c r="H2863" t="s">
        <v>4540</v>
      </c>
      <c r="J2863" t="s">
        <v>4481</v>
      </c>
    </row>
    <row r="2864" spans="1:10" x14ac:dyDescent="0.25">
      <c r="A2864" t="s">
        <v>4183</v>
      </c>
      <c r="B2864">
        <v>2017</v>
      </c>
      <c r="C2864" s="3">
        <v>960</v>
      </c>
      <c r="D2864" t="s">
        <v>4270</v>
      </c>
      <c r="E2864" t="s">
        <v>4238</v>
      </c>
      <c r="F2864" t="s">
        <v>4269</v>
      </c>
      <c r="G2864" t="s">
        <v>102</v>
      </c>
      <c r="H2864" t="s">
        <v>4438</v>
      </c>
      <c r="J2864" t="s">
        <v>4481</v>
      </c>
    </row>
    <row r="2865" spans="1:10" x14ac:dyDescent="0.25">
      <c r="A2865" t="s">
        <v>4148</v>
      </c>
      <c r="B2865">
        <v>2016</v>
      </c>
      <c r="C2865" s="3">
        <v>959</v>
      </c>
      <c r="D2865" t="s">
        <v>4181</v>
      </c>
      <c r="E2865" t="s">
        <v>4291</v>
      </c>
      <c r="F2865" t="s">
        <v>4306</v>
      </c>
      <c r="G2865" t="s">
        <v>102</v>
      </c>
      <c r="H2865" t="s">
        <v>4438</v>
      </c>
      <c r="J2865" t="s">
        <v>4481</v>
      </c>
    </row>
    <row r="2866" spans="1:10" x14ac:dyDescent="0.25">
      <c r="A2866" t="s">
        <v>4179</v>
      </c>
      <c r="B2866">
        <v>2019</v>
      </c>
      <c r="C2866" s="3">
        <v>959</v>
      </c>
      <c r="D2866" t="s">
        <v>4173</v>
      </c>
      <c r="E2866" t="s">
        <v>4200</v>
      </c>
      <c r="F2866" t="s">
        <v>4191</v>
      </c>
      <c r="G2866" t="s">
        <v>104</v>
      </c>
      <c r="H2866" t="s">
        <v>4540</v>
      </c>
      <c r="J2866" t="s">
        <v>4481</v>
      </c>
    </row>
    <row r="2867" spans="1:10" x14ac:dyDescent="0.25">
      <c r="A2867" t="s">
        <v>4152</v>
      </c>
      <c r="B2867">
        <v>2017</v>
      </c>
      <c r="C2867" s="3">
        <v>958</v>
      </c>
      <c r="D2867" t="s">
        <v>4232</v>
      </c>
      <c r="E2867" t="s">
        <v>4177</v>
      </c>
      <c r="F2867" t="s">
        <v>4205</v>
      </c>
      <c r="G2867" t="s">
        <v>102</v>
      </c>
      <c r="H2867" t="s">
        <v>4438</v>
      </c>
      <c r="J2867" t="s">
        <v>4481</v>
      </c>
    </row>
    <row r="2868" spans="1:10" x14ac:dyDescent="0.25">
      <c r="A2868" t="s">
        <v>4156</v>
      </c>
      <c r="B2868">
        <v>2016</v>
      </c>
      <c r="C2868" s="3">
        <v>958</v>
      </c>
      <c r="D2868" t="s">
        <v>4176</v>
      </c>
      <c r="E2868" t="s">
        <v>4173</v>
      </c>
      <c r="F2868" t="s">
        <v>4238</v>
      </c>
      <c r="G2868" t="s">
        <v>102</v>
      </c>
      <c r="H2868" t="s">
        <v>4438</v>
      </c>
      <c r="J2868" t="s">
        <v>4481</v>
      </c>
    </row>
    <row r="2869" spans="1:10" x14ac:dyDescent="0.25">
      <c r="A2869" t="s">
        <v>4143</v>
      </c>
      <c r="B2869">
        <v>2016</v>
      </c>
      <c r="C2869" s="3">
        <v>958</v>
      </c>
      <c r="D2869" t="s">
        <v>4223</v>
      </c>
      <c r="E2869" t="s">
        <v>4188</v>
      </c>
      <c r="F2869" t="s">
        <v>4248</v>
      </c>
      <c r="G2869" t="s">
        <v>102</v>
      </c>
      <c r="H2869" t="s">
        <v>4438</v>
      </c>
      <c r="J2869" t="s">
        <v>4481</v>
      </c>
    </row>
    <row r="2870" spans="1:10" x14ac:dyDescent="0.25">
      <c r="A2870" t="s">
        <v>4186</v>
      </c>
      <c r="B2870">
        <v>2016</v>
      </c>
      <c r="C2870" s="3">
        <v>957</v>
      </c>
      <c r="D2870" t="s">
        <v>4223</v>
      </c>
      <c r="E2870" t="s">
        <v>4286</v>
      </c>
      <c r="F2870" t="s">
        <v>4237</v>
      </c>
      <c r="G2870" t="s">
        <v>102</v>
      </c>
      <c r="H2870" t="s">
        <v>4438</v>
      </c>
      <c r="J2870" t="s">
        <v>4481</v>
      </c>
    </row>
    <row r="2871" spans="1:10" x14ac:dyDescent="0.25">
      <c r="A2871" t="s">
        <v>4179</v>
      </c>
      <c r="B2871">
        <v>2017</v>
      </c>
      <c r="C2871" s="3">
        <v>956</v>
      </c>
      <c r="D2871" t="s">
        <v>4187</v>
      </c>
      <c r="E2871" t="s">
        <v>4202</v>
      </c>
      <c r="F2871" t="s">
        <v>4173</v>
      </c>
      <c r="G2871" t="s">
        <v>102</v>
      </c>
      <c r="H2871" t="s">
        <v>4438</v>
      </c>
      <c r="J2871" t="s">
        <v>4481</v>
      </c>
    </row>
    <row r="2872" spans="1:10" x14ac:dyDescent="0.25">
      <c r="A2872" t="s">
        <v>4152</v>
      </c>
      <c r="B2872">
        <v>2016</v>
      </c>
      <c r="C2872" s="3">
        <v>956</v>
      </c>
      <c r="D2872" t="s">
        <v>4153</v>
      </c>
      <c r="E2872" t="s">
        <v>4295</v>
      </c>
      <c r="F2872" t="s">
        <v>4309</v>
      </c>
      <c r="G2872" t="s">
        <v>102</v>
      </c>
      <c r="H2872" t="s">
        <v>4438</v>
      </c>
      <c r="J2872" t="s">
        <v>4481</v>
      </c>
    </row>
    <row r="2873" spans="1:10" x14ac:dyDescent="0.25">
      <c r="A2873" t="s">
        <v>4168</v>
      </c>
      <c r="B2873">
        <v>2017</v>
      </c>
      <c r="C2873" s="3">
        <v>956</v>
      </c>
      <c r="D2873" t="s">
        <v>4225</v>
      </c>
      <c r="E2873" t="s">
        <v>4260</v>
      </c>
      <c r="F2873" t="s">
        <v>4229</v>
      </c>
      <c r="G2873" t="s">
        <v>104</v>
      </c>
      <c r="H2873" t="s">
        <v>4540</v>
      </c>
      <c r="J2873" t="s">
        <v>4481</v>
      </c>
    </row>
    <row r="2874" spans="1:10" x14ac:dyDescent="0.25">
      <c r="A2874" t="s">
        <v>4186</v>
      </c>
      <c r="B2874">
        <v>2018</v>
      </c>
      <c r="C2874" s="3">
        <v>955</v>
      </c>
      <c r="D2874" t="s">
        <v>4269</v>
      </c>
      <c r="E2874" t="s">
        <v>4258</v>
      </c>
      <c r="F2874" t="s">
        <v>4192</v>
      </c>
      <c r="G2874" t="s">
        <v>102</v>
      </c>
      <c r="H2874" t="s">
        <v>4438</v>
      </c>
      <c r="J2874" t="s">
        <v>4481</v>
      </c>
    </row>
    <row r="2875" spans="1:10" x14ac:dyDescent="0.25">
      <c r="A2875" t="s">
        <v>4175</v>
      </c>
      <c r="B2875">
        <v>2017</v>
      </c>
      <c r="C2875" s="3">
        <v>954</v>
      </c>
      <c r="D2875" t="s">
        <v>4188</v>
      </c>
      <c r="E2875" t="s">
        <v>4265</v>
      </c>
      <c r="F2875" t="s">
        <v>4232</v>
      </c>
      <c r="G2875" t="s">
        <v>102</v>
      </c>
      <c r="H2875" t="s">
        <v>4438</v>
      </c>
      <c r="J2875" t="s">
        <v>4481</v>
      </c>
    </row>
    <row r="2876" spans="1:10" x14ac:dyDescent="0.25">
      <c r="A2876" t="s">
        <v>4160</v>
      </c>
      <c r="B2876">
        <v>2016</v>
      </c>
      <c r="C2876" s="3">
        <v>954</v>
      </c>
      <c r="D2876" t="s">
        <v>4239</v>
      </c>
      <c r="E2876" t="s">
        <v>4184</v>
      </c>
      <c r="F2876" t="s">
        <v>4270</v>
      </c>
      <c r="G2876" t="s">
        <v>102</v>
      </c>
      <c r="H2876" t="s">
        <v>4438</v>
      </c>
      <c r="J2876" t="s">
        <v>4481</v>
      </c>
    </row>
    <row r="2877" spans="1:10" x14ac:dyDescent="0.25">
      <c r="A2877" t="s">
        <v>4175</v>
      </c>
      <c r="B2877">
        <v>2016</v>
      </c>
      <c r="C2877" s="3">
        <v>954</v>
      </c>
      <c r="D2877" t="s">
        <v>4241</v>
      </c>
      <c r="E2877" t="s">
        <v>4187</v>
      </c>
      <c r="F2877" t="s">
        <v>4312</v>
      </c>
      <c r="G2877" t="s">
        <v>102</v>
      </c>
      <c r="H2877" t="s">
        <v>4438</v>
      </c>
      <c r="J2877" t="s">
        <v>4481</v>
      </c>
    </row>
    <row r="2878" spans="1:10" x14ac:dyDescent="0.25">
      <c r="A2878" t="s">
        <v>4152</v>
      </c>
      <c r="B2878">
        <v>2017</v>
      </c>
      <c r="C2878" s="3">
        <v>954</v>
      </c>
      <c r="D2878" t="s">
        <v>4192</v>
      </c>
      <c r="E2878" t="s">
        <v>4396</v>
      </c>
      <c r="F2878" t="s">
        <v>4542</v>
      </c>
      <c r="G2878" t="s">
        <v>104</v>
      </c>
      <c r="H2878" t="s">
        <v>4540</v>
      </c>
      <c r="J2878" t="s">
        <v>4481</v>
      </c>
    </row>
    <row r="2879" spans="1:10" x14ac:dyDescent="0.25">
      <c r="A2879" t="s">
        <v>4171</v>
      </c>
      <c r="B2879">
        <v>2018</v>
      </c>
      <c r="C2879" s="3">
        <v>952</v>
      </c>
      <c r="D2879" t="s">
        <v>4206</v>
      </c>
      <c r="E2879" t="s">
        <v>4270</v>
      </c>
      <c r="F2879" t="s">
        <v>4239</v>
      </c>
      <c r="G2879" t="s">
        <v>102</v>
      </c>
      <c r="H2879" t="s">
        <v>4438</v>
      </c>
      <c r="J2879" t="s">
        <v>4481</v>
      </c>
    </row>
    <row r="2880" spans="1:10" x14ac:dyDescent="0.25">
      <c r="A2880" t="s">
        <v>4156</v>
      </c>
      <c r="B2880">
        <v>2020</v>
      </c>
      <c r="C2880" s="3">
        <v>951</v>
      </c>
      <c r="D2880" t="s">
        <v>4157</v>
      </c>
      <c r="E2880" t="s">
        <v>4173</v>
      </c>
      <c r="F2880" t="s">
        <v>4450</v>
      </c>
      <c r="G2880" t="s">
        <v>104</v>
      </c>
      <c r="H2880" t="s">
        <v>4540</v>
      </c>
      <c r="J2880" t="s">
        <v>4481</v>
      </c>
    </row>
    <row r="2881" spans="1:10" x14ac:dyDescent="0.25">
      <c r="A2881" t="s">
        <v>4183</v>
      </c>
      <c r="B2881">
        <v>2019</v>
      </c>
      <c r="C2881" s="3">
        <v>950</v>
      </c>
      <c r="D2881" t="s">
        <v>4145</v>
      </c>
      <c r="E2881" t="s">
        <v>4199</v>
      </c>
      <c r="F2881" t="s">
        <v>4245</v>
      </c>
      <c r="G2881" t="s">
        <v>104</v>
      </c>
      <c r="H2881" t="s">
        <v>4540</v>
      </c>
      <c r="J2881" t="s">
        <v>4481</v>
      </c>
    </row>
    <row r="2882" spans="1:10" x14ac:dyDescent="0.25">
      <c r="A2882" t="s">
        <v>4171</v>
      </c>
      <c r="B2882">
        <v>2021</v>
      </c>
      <c r="C2882" s="3">
        <v>949</v>
      </c>
      <c r="D2882" t="s">
        <v>4181</v>
      </c>
      <c r="E2882" t="s">
        <v>4270</v>
      </c>
      <c r="F2882" t="s">
        <v>4176</v>
      </c>
      <c r="G2882" t="s">
        <v>104</v>
      </c>
      <c r="H2882" t="s">
        <v>4540</v>
      </c>
      <c r="J2882" t="s">
        <v>4481</v>
      </c>
    </row>
    <row r="2883" spans="1:10" x14ac:dyDescent="0.25">
      <c r="A2883" t="s">
        <v>4168</v>
      </c>
      <c r="B2883">
        <v>2016</v>
      </c>
      <c r="C2883" s="3">
        <v>948</v>
      </c>
      <c r="D2883" t="s">
        <v>4177</v>
      </c>
      <c r="E2883" t="s">
        <v>4205</v>
      </c>
      <c r="F2883" t="s">
        <v>4243</v>
      </c>
      <c r="G2883" t="s">
        <v>102</v>
      </c>
      <c r="H2883" t="s">
        <v>4438</v>
      </c>
      <c r="J2883" t="s">
        <v>4481</v>
      </c>
    </row>
    <row r="2884" spans="1:10" x14ac:dyDescent="0.25">
      <c r="A2884" t="s">
        <v>4179</v>
      </c>
      <c r="B2884">
        <v>2021</v>
      </c>
      <c r="C2884" s="3">
        <v>948</v>
      </c>
      <c r="D2884" t="s">
        <v>4201</v>
      </c>
      <c r="E2884" t="s">
        <v>4290</v>
      </c>
      <c r="F2884" t="s">
        <v>4200</v>
      </c>
      <c r="G2884" t="s">
        <v>104</v>
      </c>
      <c r="H2884" t="s">
        <v>4540</v>
      </c>
      <c r="J2884" t="s">
        <v>4481</v>
      </c>
    </row>
    <row r="2885" spans="1:10" x14ac:dyDescent="0.25">
      <c r="A2885" t="s">
        <v>4183</v>
      </c>
      <c r="B2885">
        <v>2016</v>
      </c>
      <c r="C2885" s="3">
        <v>947</v>
      </c>
      <c r="D2885" t="s">
        <v>4206</v>
      </c>
      <c r="E2885" t="s">
        <v>4291</v>
      </c>
      <c r="F2885" t="s">
        <v>4283</v>
      </c>
      <c r="G2885" t="s">
        <v>102</v>
      </c>
      <c r="H2885" t="s">
        <v>4438</v>
      </c>
      <c r="J2885" t="s">
        <v>4481</v>
      </c>
    </row>
    <row r="2886" spans="1:10" x14ac:dyDescent="0.25">
      <c r="A2886" t="s">
        <v>4160</v>
      </c>
      <c r="B2886">
        <v>2014</v>
      </c>
      <c r="C2886" s="3">
        <v>947</v>
      </c>
      <c r="D2886" t="s">
        <v>4177</v>
      </c>
      <c r="E2886" t="s">
        <v>4217</v>
      </c>
      <c r="F2886" t="s">
        <v>4368</v>
      </c>
      <c r="G2886" t="s">
        <v>102</v>
      </c>
      <c r="H2886" t="s">
        <v>4462</v>
      </c>
      <c r="J2886" t="s">
        <v>4481</v>
      </c>
    </row>
    <row r="2887" spans="1:10" x14ac:dyDescent="0.25">
      <c r="A2887" t="s">
        <v>4143</v>
      </c>
      <c r="B2887">
        <v>2018</v>
      </c>
      <c r="C2887" s="3">
        <v>947</v>
      </c>
      <c r="D2887" t="s">
        <v>4260</v>
      </c>
      <c r="E2887" t="s">
        <v>4246</v>
      </c>
      <c r="F2887" t="s">
        <v>4295</v>
      </c>
      <c r="G2887" t="s">
        <v>104</v>
      </c>
      <c r="H2887" t="s">
        <v>4540</v>
      </c>
      <c r="J2887" t="s">
        <v>4481</v>
      </c>
    </row>
    <row r="2888" spans="1:10" x14ac:dyDescent="0.25">
      <c r="A2888" t="s">
        <v>4164</v>
      </c>
      <c r="B2888">
        <v>2018</v>
      </c>
      <c r="C2888" s="3">
        <v>946</v>
      </c>
      <c r="D2888" t="s">
        <v>4237</v>
      </c>
      <c r="E2888" t="s">
        <v>4270</v>
      </c>
      <c r="F2888" t="s">
        <v>4251</v>
      </c>
      <c r="G2888" t="s">
        <v>102</v>
      </c>
      <c r="H2888" t="s">
        <v>4438</v>
      </c>
      <c r="J2888" t="s">
        <v>4481</v>
      </c>
    </row>
    <row r="2889" spans="1:10" x14ac:dyDescent="0.25">
      <c r="A2889" t="s">
        <v>4164</v>
      </c>
      <c r="B2889">
        <v>2016</v>
      </c>
      <c r="C2889" s="3">
        <v>946</v>
      </c>
      <c r="D2889" t="s">
        <v>4188</v>
      </c>
      <c r="E2889" t="s">
        <v>4274</v>
      </c>
      <c r="F2889" t="s">
        <v>4348</v>
      </c>
      <c r="G2889" t="s">
        <v>102</v>
      </c>
      <c r="H2889" t="s">
        <v>4438</v>
      </c>
      <c r="J2889" t="s">
        <v>4481</v>
      </c>
    </row>
    <row r="2890" spans="1:10" x14ac:dyDescent="0.25">
      <c r="A2890" t="s">
        <v>4179</v>
      </c>
      <c r="B2890">
        <v>2016</v>
      </c>
      <c r="C2890" s="3">
        <v>946</v>
      </c>
      <c r="D2890" t="s">
        <v>4223</v>
      </c>
      <c r="E2890" t="s">
        <v>4202</v>
      </c>
      <c r="F2890" t="s">
        <v>4254</v>
      </c>
      <c r="G2890" t="s">
        <v>102</v>
      </c>
      <c r="H2890" t="s">
        <v>4438</v>
      </c>
      <c r="J2890" t="s">
        <v>4481</v>
      </c>
    </row>
    <row r="2891" spans="1:10" x14ac:dyDescent="0.25">
      <c r="A2891" t="s">
        <v>4175</v>
      </c>
      <c r="B2891">
        <v>2021</v>
      </c>
      <c r="C2891" s="3">
        <v>946</v>
      </c>
      <c r="D2891" t="s">
        <v>4223</v>
      </c>
      <c r="E2891" t="s">
        <v>4201</v>
      </c>
      <c r="F2891" t="s">
        <v>4173</v>
      </c>
      <c r="G2891" t="s">
        <v>104</v>
      </c>
      <c r="H2891" t="s">
        <v>4540</v>
      </c>
      <c r="J2891" t="s">
        <v>4481</v>
      </c>
    </row>
    <row r="2892" spans="1:10" x14ac:dyDescent="0.25">
      <c r="A2892" t="s">
        <v>4171</v>
      </c>
      <c r="B2892">
        <v>2020</v>
      </c>
      <c r="C2892" s="3">
        <v>945</v>
      </c>
      <c r="D2892" t="s">
        <v>4239</v>
      </c>
      <c r="E2892" t="s">
        <v>4242</v>
      </c>
      <c r="F2892" t="s">
        <v>4241</v>
      </c>
      <c r="G2892" t="s">
        <v>104</v>
      </c>
      <c r="H2892" t="s">
        <v>4540</v>
      </c>
      <c r="J2892" t="s">
        <v>4481</v>
      </c>
    </row>
    <row r="2893" spans="1:10" x14ac:dyDescent="0.25">
      <c r="A2893" t="s">
        <v>4186</v>
      </c>
      <c r="B2893">
        <v>2017</v>
      </c>
      <c r="C2893" s="3">
        <v>945</v>
      </c>
      <c r="D2893" t="s">
        <v>4201</v>
      </c>
      <c r="E2893" t="s">
        <v>4206</v>
      </c>
      <c r="F2893" t="s">
        <v>4541</v>
      </c>
      <c r="G2893" t="s">
        <v>104</v>
      </c>
      <c r="H2893" t="s">
        <v>4540</v>
      </c>
      <c r="J2893" t="s">
        <v>4481</v>
      </c>
    </row>
    <row r="2894" spans="1:10" x14ac:dyDescent="0.25">
      <c r="A2894" t="s">
        <v>4171</v>
      </c>
      <c r="B2894">
        <v>2017</v>
      </c>
      <c r="C2894" s="3">
        <v>944</v>
      </c>
      <c r="D2894" t="s">
        <v>4206</v>
      </c>
      <c r="E2894" t="s">
        <v>4270</v>
      </c>
      <c r="F2894" t="s">
        <v>4241</v>
      </c>
      <c r="G2894" t="s">
        <v>102</v>
      </c>
      <c r="H2894" t="s">
        <v>4438</v>
      </c>
      <c r="J2894" t="s">
        <v>4481</v>
      </c>
    </row>
    <row r="2895" spans="1:10" x14ac:dyDescent="0.25">
      <c r="A2895" t="s">
        <v>4179</v>
      </c>
      <c r="B2895">
        <v>2019</v>
      </c>
      <c r="C2895" s="3">
        <v>944</v>
      </c>
      <c r="D2895" t="s">
        <v>4239</v>
      </c>
      <c r="E2895" t="s">
        <v>4144</v>
      </c>
      <c r="F2895" t="s">
        <v>4287</v>
      </c>
      <c r="G2895" t="s">
        <v>102</v>
      </c>
      <c r="H2895" t="s">
        <v>4462</v>
      </c>
      <c r="J2895" t="s">
        <v>4481</v>
      </c>
    </row>
    <row r="2896" spans="1:10" x14ac:dyDescent="0.25">
      <c r="A2896" t="s">
        <v>4179</v>
      </c>
      <c r="B2896">
        <v>2017</v>
      </c>
      <c r="C2896" s="3">
        <v>944</v>
      </c>
      <c r="D2896" t="s">
        <v>4173</v>
      </c>
      <c r="E2896" t="s">
        <v>4236</v>
      </c>
      <c r="F2896" t="s">
        <v>4334</v>
      </c>
      <c r="G2896" t="s">
        <v>104</v>
      </c>
      <c r="H2896" t="s">
        <v>4540</v>
      </c>
      <c r="J2896" t="s">
        <v>4481</v>
      </c>
    </row>
    <row r="2897" spans="1:10" x14ac:dyDescent="0.25">
      <c r="A2897" t="s">
        <v>4143</v>
      </c>
      <c r="B2897">
        <v>2018</v>
      </c>
      <c r="C2897" s="3">
        <v>943</v>
      </c>
      <c r="D2897" t="s">
        <v>4230</v>
      </c>
      <c r="E2897" t="s">
        <v>4190</v>
      </c>
      <c r="F2897" t="s">
        <v>4218</v>
      </c>
      <c r="G2897" t="s">
        <v>102</v>
      </c>
      <c r="H2897" t="s">
        <v>4438</v>
      </c>
      <c r="J2897" t="s">
        <v>4481</v>
      </c>
    </row>
    <row r="2898" spans="1:10" x14ac:dyDescent="0.25">
      <c r="A2898" t="s">
        <v>4143</v>
      </c>
      <c r="B2898">
        <v>2016</v>
      </c>
      <c r="C2898" s="3">
        <v>943</v>
      </c>
      <c r="D2898" t="s">
        <v>4205</v>
      </c>
      <c r="E2898" t="s">
        <v>4246</v>
      </c>
      <c r="F2898" t="s">
        <v>4172</v>
      </c>
      <c r="G2898" t="s">
        <v>102</v>
      </c>
      <c r="H2898" t="s">
        <v>4462</v>
      </c>
      <c r="J2898" t="s">
        <v>4481</v>
      </c>
    </row>
    <row r="2899" spans="1:10" x14ac:dyDescent="0.25">
      <c r="A2899" t="s">
        <v>4143</v>
      </c>
      <c r="B2899">
        <v>2021</v>
      </c>
      <c r="C2899" s="3">
        <v>943</v>
      </c>
      <c r="D2899" t="s">
        <v>4312</v>
      </c>
      <c r="E2899" t="s">
        <v>4274</v>
      </c>
      <c r="F2899" t="s">
        <v>4264</v>
      </c>
      <c r="G2899" t="s">
        <v>104</v>
      </c>
      <c r="H2899" t="s">
        <v>4540</v>
      </c>
      <c r="J2899" t="s">
        <v>4481</v>
      </c>
    </row>
    <row r="2900" spans="1:10" x14ac:dyDescent="0.25">
      <c r="A2900" t="s">
        <v>4183</v>
      </c>
      <c r="B2900">
        <v>2018</v>
      </c>
      <c r="C2900" s="3">
        <v>943</v>
      </c>
      <c r="D2900" t="s">
        <v>4149</v>
      </c>
      <c r="E2900" t="s">
        <v>4173</v>
      </c>
      <c r="F2900" t="s">
        <v>4173</v>
      </c>
      <c r="G2900" t="s">
        <v>104</v>
      </c>
      <c r="H2900" t="s">
        <v>4540</v>
      </c>
      <c r="J2900" t="s">
        <v>4481</v>
      </c>
    </row>
    <row r="2901" spans="1:10" x14ac:dyDescent="0.25">
      <c r="A2901" t="s">
        <v>4186</v>
      </c>
      <c r="B2901">
        <v>2016</v>
      </c>
      <c r="C2901" s="3">
        <v>942</v>
      </c>
      <c r="D2901" t="s">
        <v>4223</v>
      </c>
      <c r="E2901" t="s">
        <v>4288</v>
      </c>
      <c r="F2901" t="s">
        <v>4207</v>
      </c>
      <c r="G2901" t="s">
        <v>102</v>
      </c>
      <c r="H2901" t="s">
        <v>4462</v>
      </c>
      <c r="J2901" t="s">
        <v>4481</v>
      </c>
    </row>
    <row r="2902" spans="1:10" x14ac:dyDescent="0.25">
      <c r="A2902" t="s">
        <v>4148</v>
      </c>
      <c r="B2902">
        <v>2016</v>
      </c>
      <c r="C2902" s="3">
        <v>942</v>
      </c>
      <c r="D2902" t="s">
        <v>4198</v>
      </c>
      <c r="E2902" t="s">
        <v>4213</v>
      </c>
      <c r="F2902" t="s">
        <v>4145</v>
      </c>
      <c r="G2902" t="s">
        <v>102</v>
      </c>
      <c r="H2902" t="s">
        <v>4462</v>
      </c>
      <c r="J2902" t="s">
        <v>4481</v>
      </c>
    </row>
    <row r="2903" spans="1:10" x14ac:dyDescent="0.25">
      <c r="A2903" t="s">
        <v>4168</v>
      </c>
      <c r="B2903">
        <v>2020</v>
      </c>
      <c r="C2903" s="3">
        <v>941</v>
      </c>
      <c r="D2903" t="s">
        <v>4187</v>
      </c>
      <c r="E2903" t="s">
        <v>4199</v>
      </c>
      <c r="F2903" t="s">
        <v>4296</v>
      </c>
      <c r="G2903" t="s">
        <v>104</v>
      </c>
      <c r="H2903" t="s">
        <v>4540</v>
      </c>
      <c r="J2903" t="s">
        <v>4481</v>
      </c>
    </row>
    <row r="2904" spans="1:10" x14ac:dyDescent="0.25">
      <c r="A2904" t="s">
        <v>4164</v>
      </c>
      <c r="B2904">
        <v>2017</v>
      </c>
      <c r="C2904" s="3">
        <v>939</v>
      </c>
      <c r="D2904" t="s">
        <v>4236</v>
      </c>
      <c r="E2904" t="s">
        <v>4312</v>
      </c>
      <c r="F2904" t="s">
        <v>4381</v>
      </c>
      <c r="G2904" t="s">
        <v>104</v>
      </c>
      <c r="H2904" t="s">
        <v>4540</v>
      </c>
      <c r="J2904" t="s">
        <v>4481</v>
      </c>
    </row>
    <row r="2905" spans="1:10" x14ac:dyDescent="0.25">
      <c r="A2905" t="s">
        <v>4171</v>
      </c>
      <c r="B2905">
        <v>2019</v>
      </c>
      <c r="C2905" s="3">
        <v>938</v>
      </c>
      <c r="D2905" t="s">
        <v>4176</v>
      </c>
      <c r="E2905" t="s">
        <v>4202</v>
      </c>
      <c r="F2905" t="s">
        <v>4162</v>
      </c>
      <c r="G2905" t="s">
        <v>104</v>
      </c>
      <c r="H2905" t="s">
        <v>4540</v>
      </c>
      <c r="J2905" t="s">
        <v>4481</v>
      </c>
    </row>
    <row r="2906" spans="1:10" x14ac:dyDescent="0.25">
      <c r="A2906" t="s">
        <v>4171</v>
      </c>
      <c r="B2906">
        <v>2017</v>
      </c>
      <c r="C2906" s="3">
        <v>938</v>
      </c>
      <c r="D2906" t="s">
        <v>4243</v>
      </c>
      <c r="E2906" t="s">
        <v>4290</v>
      </c>
      <c r="F2906" t="s">
        <v>4349</v>
      </c>
      <c r="G2906" t="s">
        <v>104</v>
      </c>
      <c r="H2906" t="s">
        <v>4540</v>
      </c>
      <c r="J2906" t="s">
        <v>4481</v>
      </c>
    </row>
    <row r="2907" spans="1:10" x14ac:dyDescent="0.25">
      <c r="A2907" t="s">
        <v>4171</v>
      </c>
      <c r="B2907">
        <v>2016</v>
      </c>
      <c r="C2907" s="3">
        <v>937</v>
      </c>
      <c r="D2907" t="s">
        <v>4236</v>
      </c>
      <c r="E2907" t="s">
        <v>4180</v>
      </c>
      <c r="F2907" t="s">
        <v>4283</v>
      </c>
      <c r="G2907" t="s">
        <v>102</v>
      </c>
      <c r="H2907" t="s">
        <v>4438</v>
      </c>
      <c r="J2907" t="s">
        <v>4481</v>
      </c>
    </row>
    <row r="2908" spans="1:10" x14ac:dyDescent="0.25">
      <c r="A2908" t="s">
        <v>4148</v>
      </c>
      <c r="B2908">
        <v>2022</v>
      </c>
      <c r="C2908" s="3">
        <v>937</v>
      </c>
      <c r="D2908" t="s">
        <v>4294</v>
      </c>
      <c r="E2908" t="s">
        <v>4328</v>
      </c>
      <c r="F2908" t="s">
        <v>4191</v>
      </c>
      <c r="G2908" t="s">
        <v>102</v>
      </c>
      <c r="H2908" t="s">
        <v>4462</v>
      </c>
      <c r="J2908" t="s">
        <v>4481</v>
      </c>
    </row>
    <row r="2909" spans="1:10" x14ac:dyDescent="0.25">
      <c r="A2909" t="s">
        <v>4175</v>
      </c>
      <c r="B2909">
        <v>2020</v>
      </c>
      <c r="C2909" s="3">
        <v>937</v>
      </c>
      <c r="D2909" t="s">
        <v>4230</v>
      </c>
      <c r="E2909" t="s">
        <v>4313</v>
      </c>
      <c r="F2909" t="s">
        <v>4181</v>
      </c>
      <c r="G2909" t="s">
        <v>104</v>
      </c>
      <c r="H2909" t="s">
        <v>4540</v>
      </c>
      <c r="J2909" t="s">
        <v>4481</v>
      </c>
    </row>
    <row r="2910" spans="1:10" x14ac:dyDescent="0.25">
      <c r="A2910" t="s">
        <v>4164</v>
      </c>
      <c r="B2910">
        <v>2014</v>
      </c>
      <c r="C2910" s="3">
        <v>936</v>
      </c>
      <c r="D2910" t="s">
        <v>4232</v>
      </c>
      <c r="E2910" t="s">
        <v>4371</v>
      </c>
      <c r="F2910" t="s">
        <v>4354</v>
      </c>
      <c r="G2910" t="s">
        <v>102</v>
      </c>
      <c r="H2910" t="s">
        <v>4462</v>
      </c>
      <c r="J2910" t="s">
        <v>4481</v>
      </c>
    </row>
    <row r="2911" spans="1:10" x14ac:dyDescent="0.25">
      <c r="A2911" t="s">
        <v>4168</v>
      </c>
      <c r="B2911">
        <v>2014</v>
      </c>
      <c r="C2911" s="3">
        <v>936</v>
      </c>
      <c r="D2911" t="s">
        <v>4227</v>
      </c>
      <c r="E2911" t="s">
        <v>4445</v>
      </c>
      <c r="F2911" t="s">
        <v>4507</v>
      </c>
      <c r="G2911" t="s">
        <v>102</v>
      </c>
      <c r="H2911" t="s">
        <v>4462</v>
      </c>
      <c r="J2911" t="s">
        <v>4481</v>
      </c>
    </row>
    <row r="2912" spans="1:10" x14ac:dyDescent="0.25">
      <c r="A2912" t="s">
        <v>4183</v>
      </c>
      <c r="B2912">
        <v>2019</v>
      </c>
      <c r="C2912" s="3">
        <v>935</v>
      </c>
      <c r="D2912" t="s">
        <v>4227</v>
      </c>
      <c r="E2912" t="s">
        <v>4144</v>
      </c>
      <c r="F2912" t="s">
        <v>4211</v>
      </c>
      <c r="G2912" t="s">
        <v>102</v>
      </c>
      <c r="H2912" t="s">
        <v>4462</v>
      </c>
      <c r="J2912" t="s">
        <v>4481</v>
      </c>
    </row>
    <row r="2913" spans="1:10" x14ac:dyDescent="0.25">
      <c r="A2913" t="s">
        <v>4175</v>
      </c>
      <c r="B2913">
        <v>2019</v>
      </c>
      <c r="C2913" s="3">
        <v>934</v>
      </c>
      <c r="D2913" t="s">
        <v>4208</v>
      </c>
      <c r="E2913" t="s">
        <v>4161</v>
      </c>
      <c r="F2913" t="s">
        <v>4199</v>
      </c>
      <c r="G2913" t="s">
        <v>104</v>
      </c>
      <c r="H2913" t="s">
        <v>4540</v>
      </c>
      <c r="J2913" t="s">
        <v>4481</v>
      </c>
    </row>
    <row r="2914" spans="1:10" x14ac:dyDescent="0.25">
      <c r="A2914" t="s">
        <v>4148</v>
      </c>
      <c r="B2914">
        <v>2018</v>
      </c>
      <c r="C2914" s="3">
        <v>934</v>
      </c>
      <c r="D2914" t="s">
        <v>4162</v>
      </c>
      <c r="E2914" t="s">
        <v>4269</v>
      </c>
      <c r="F2914" t="s">
        <v>4264</v>
      </c>
      <c r="G2914" t="s">
        <v>104</v>
      </c>
      <c r="H2914" t="s">
        <v>4540</v>
      </c>
      <c r="J2914" t="s">
        <v>4481</v>
      </c>
    </row>
    <row r="2915" spans="1:10" x14ac:dyDescent="0.25">
      <c r="A2915" t="s">
        <v>4183</v>
      </c>
      <c r="B2915">
        <v>2017</v>
      </c>
      <c r="C2915" s="3">
        <v>934</v>
      </c>
      <c r="D2915" t="s">
        <v>4291</v>
      </c>
      <c r="E2915" t="s">
        <v>4264</v>
      </c>
      <c r="F2915" t="s">
        <v>4541</v>
      </c>
      <c r="G2915" t="s">
        <v>104</v>
      </c>
      <c r="H2915" t="s">
        <v>4540</v>
      </c>
      <c r="J2915" t="s">
        <v>4481</v>
      </c>
    </row>
    <row r="2916" spans="1:10" x14ac:dyDescent="0.25">
      <c r="A2916" t="s">
        <v>4164</v>
      </c>
      <c r="B2916">
        <v>2020</v>
      </c>
      <c r="C2916" s="3">
        <v>933</v>
      </c>
      <c r="D2916" t="s">
        <v>4231</v>
      </c>
      <c r="E2916" t="s">
        <v>4187</v>
      </c>
      <c r="F2916" t="s">
        <v>4349</v>
      </c>
      <c r="G2916" t="s">
        <v>104</v>
      </c>
      <c r="H2916" t="s">
        <v>4540</v>
      </c>
      <c r="J2916" t="s">
        <v>4481</v>
      </c>
    </row>
    <row r="2917" spans="1:10" x14ac:dyDescent="0.25">
      <c r="A2917" t="s">
        <v>4152</v>
      </c>
      <c r="B2917">
        <v>2019</v>
      </c>
      <c r="C2917" s="3">
        <v>933</v>
      </c>
      <c r="D2917" t="s">
        <v>4290</v>
      </c>
      <c r="E2917" t="s">
        <v>4269</v>
      </c>
      <c r="F2917" t="s">
        <v>4169</v>
      </c>
      <c r="G2917" t="s">
        <v>104</v>
      </c>
      <c r="H2917" t="s">
        <v>4540</v>
      </c>
      <c r="J2917" t="s">
        <v>4481</v>
      </c>
    </row>
    <row r="2918" spans="1:10" x14ac:dyDescent="0.25">
      <c r="A2918" t="s">
        <v>4186</v>
      </c>
      <c r="B2918">
        <v>2018</v>
      </c>
      <c r="C2918" s="3">
        <v>933</v>
      </c>
      <c r="D2918" t="s">
        <v>4295</v>
      </c>
      <c r="E2918" t="s">
        <v>4169</v>
      </c>
      <c r="F2918" t="s">
        <v>4291</v>
      </c>
      <c r="G2918" t="s">
        <v>104</v>
      </c>
      <c r="H2918" t="s">
        <v>4540</v>
      </c>
      <c r="J2918" t="s">
        <v>4481</v>
      </c>
    </row>
    <row r="2919" spans="1:10" x14ac:dyDescent="0.25">
      <c r="A2919" t="s">
        <v>4160</v>
      </c>
      <c r="B2919">
        <v>2017</v>
      </c>
      <c r="C2919" s="3">
        <v>930</v>
      </c>
      <c r="D2919" t="s">
        <v>4245</v>
      </c>
      <c r="E2919" t="s">
        <v>4295</v>
      </c>
      <c r="F2919" t="s">
        <v>4348</v>
      </c>
      <c r="G2919" t="s">
        <v>102</v>
      </c>
      <c r="H2919" t="s">
        <v>4438</v>
      </c>
      <c r="J2919" t="s">
        <v>4481</v>
      </c>
    </row>
    <row r="2920" spans="1:10" x14ac:dyDescent="0.25">
      <c r="A2920" t="s">
        <v>4168</v>
      </c>
      <c r="B2920">
        <v>2017</v>
      </c>
      <c r="C2920" s="3">
        <v>930</v>
      </c>
      <c r="D2920" t="s">
        <v>4203</v>
      </c>
      <c r="E2920" t="s">
        <v>4208</v>
      </c>
      <c r="F2920" t="s">
        <v>4248</v>
      </c>
      <c r="G2920" t="s">
        <v>102</v>
      </c>
      <c r="H2920" t="s">
        <v>4438</v>
      </c>
      <c r="J2920" t="s">
        <v>4481</v>
      </c>
    </row>
    <row r="2921" spans="1:10" x14ac:dyDescent="0.25">
      <c r="A2921" t="s">
        <v>4143</v>
      </c>
      <c r="B2921">
        <v>2015</v>
      </c>
      <c r="C2921" s="3">
        <v>928</v>
      </c>
      <c r="D2921" t="s">
        <v>4184</v>
      </c>
      <c r="E2921" t="s">
        <v>4178</v>
      </c>
      <c r="F2921" t="s">
        <v>4311</v>
      </c>
      <c r="G2921" t="s">
        <v>102</v>
      </c>
      <c r="H2921" t="s">
        <v>4462</v>
      </c>
      <c r="J2921" t="s">
        <v>4481</v>
      </c>
    </row>
    <row r="2922" spans="1:10" x14ac:dyDescent="0.25">
      <c r="A2922" t="s">
        <v>4156</v>
      </c>
      <c r="B2922">
        <v>2018</v>
      </c>
      <c r="C2922" s="3">
        <v>928</v>
      </c>
      <c r="D2922" t="s">
        <v>4210</v>
      </c>
      <c r="E2922" t="s">
        <v>4260</v>
      </c>
      <c r="F2922" t="s">
        <v>4157</v>
      </c>
      <c r="G2922" t="s">
        <v>104</v>
      </c>
      <c r="H2922" t="s">
        <v>4540</v>
      </c>
      <c r="J2922" t="s">
        <v>4481</v>
      </c>
    </row>
    <row r="2923" spans="1:10" x14ac:dyDescent="0.25">
      <c r="A2923" t="s">
        <v>4179</v>
      </c>
      <c r="B2923">
        <v>2018</v>
      </c>
      <c r="C2923" s="3">
        <v>927</v>
      </c>
      <c r="D2923" t="s">
        <v>4201</v>
      </c>
      <c r="E2923" t="s">
        <v>4192</v>
      </c>
      <c r="F2923" t="s">
        <v>4236</v>
      </c>
      <c r="G2923" t="s">
        <v>104</v>
      </c>
      <c r="H2923" t="s">
        <v>4540</v>
      </c>
      <c r="J2923" t="s">
        <v>4481</v>
      </c>
    </row>
    <row r="2924" spans="1:10" x14ac:dyDescent="0.25">
      <c r="A2924" t="s">
        <v>4143</v>
      </c>
      <c r="B2924">
        <v>2019</v>
      </c>
      <c r="C2924" s="3">
        <v>926</v>
      </c>
      <c r="D2924" t="s">
        <v>4181</v>
      </c>
      <c r="E2924" t="s">
        <v>4238</v>
      </c>
      <c r="F2924" t="s">
        <v>4265</v>
      </c>
      <c r="G2924" t="s">
        <v>104</v>
      </c>
      <c r="H2924" t="s">
        <v>4540</v>
      </c>
      <c r="J2924" t="s">
        <v>4481</v>
      </c>
    </row>
    <row r="2925" spans="1:10" x14ac:dyDescent="0.25">
      <c r="A2925" t="s">
        <v>4164</v>
      </c>
      <c r="B2925">
        <v>2019</v>
      </c>
      <c r="C2925" s="3">
        <v>924</v>
      </c>
      <c r="D2925" t="s">
        <v>4157</v>
      </c>
      <c r="E2925" t="s">
        <v>4232</v>
      </c>
      <c r="F2925" t="s">
        <v>4262</v>
      </c>
      <c r="G2925" t="s">
        <v>102</v>
      </c>
      <c r="H2925" t="s">
        <v>4462</v>
      </c>
      <c r="J2925" t="s">
        <v>4481</v>
      </c>
    </row>
    <row r="2926" spans="1:10" x14ac:dyDescent="0.25">
      <c r="A2926" t="s">
        <v>4164</v>
      </c>
      <c r="B2926">
        <v>2017</v>
      </c>
      <c r="C2926" s="3">
        <v>923</v>
      </c>
      <c r="D2926" t="s">
        <v>4244</v>
      </c>
      <c r="E2926" t="s">
        <v>4229</v>
      </c>
      <c r="F2926" t="s">
        <v>4243</v>
      </c>
      <c r="G2926" t="s">
        <v>102</v>
      </c>
      <c r="H2926" t="s">
        <v>4438</v>
      </c>
      <c r="J2926" t="s">
        <v>4481</v>
      </c>
    </row>
    <row r="2927" spans="1:10" x14ac:dyDescent="0.25">
      <c r="A2927" t="s">
        <v>4175</v>
      </c>
      <c r="B2927">
        <v>2019</v>
      </c>
      <c r="C2927" s="3">
        <v>923</v>
      </c>
      <c r="D2927" t="s">
        <v>4192</v>
      </c>
      <c r="E2927" t="s">
        <v>4241</v>
      </c>
      <c r="F2927" t="s">
        <v>4213</v>
      </c>
      <c r="G2927" t="s">
        <v>102</v>
      </c>
      <c r="H2927" t="s">
        <v>4462</v>
      </c>
      <c r="J2927" t="s">
        <v>4481</v>
      </c>
    </row>
    <row r="2928" spans="1:10" x14ac:dyDescent="0.25">
      <c r="A2928" t="s">
        <v>4160</v>
      </c>
      <c r="B2928">
        <v>2020</v>
      </c>
      <c r="C2928" s="3">
        <v>923</v>
      </c>
      <c r="D2928" t="s">
        <v>4180</v>
      </c>
      <c r="E2928" t="s">
        <v>4243</v>
      </c>
      <c r="F2928" t="s">
        <v>4353</v>
      </c>
      <c r="G2928" t="s">
        <v>104</v>
      </c>
      <c r="H2928" t="s">
        <v>4540</v>
      </c>
      <c r="J2928" t="s">
        <v>4481</v>
      </c>
    </row>
    <row r="2929" spans="1:10" x14ac:dyDescent="0.25">
      <c r="A2929" t="s">
        <v>4148</v>
      </c>
      <c r="B2929">
        <v>2019</v>
      </c>
      <c r="C2929" s="3">
        <v>923</v>
      </c>
      <c r="D2929" t="s">
        <v>4180</v>
      </c>
      <c r="E2929" t="s">
        <v>4239</v>
      </c>
      <c r="F2929" t="s">
        <v>4291</v>
      </c>
      <c r="G2929" t="s">
        <v>104</v>
      </c>
      <c r="H2929" t="s">
        <v>4540</v>
      </c>
      <c r="J2929" t="s">
        <v>4481</v>
      </c>
    </row>
    <row r="2930" spans="1:10" x14ac:dyDescent="0.25">
      <c r="A2930" t="s">
        <v>4156</v>
      </c>
      <c r="B2930">
        <v>2017</v>
      </c>
      <c r="C2930" s="3">
        <v>922</v>
      </c>
      <c r="D2930" t="s">
        <v>4231</v>
      </c>
      <c r="E2930" t="s">
        <v>4231</v>
      </c>
      <c r="F2930" t="s">
        <v>4284</v>
      </c>
      <c r="G2930" t="s">
        <v>102</v>
      </c>
      <c r="H2930" t="s">
        <v>4438</v>
      </c>
      <c r="J2930" t="s">
        <v>4481</v>
      </c>
    </row>
    <row r="2931" spans="1:10" x14ac:dyDescent="0.25">
      <c r="A2931" t="s">
        <v>4160</v>
      </c>
      <c r="B2931">
        <v>2013</v>
      </c>
      <c r="C2931" s="3">
        <v>922</v>
      </c>
      <c r="D2931" t="s">
        <v>4309</v>
      </c>
      <c r="E2931" t="s">
        <v>4330</v>
      </c>
      <c r="F2931" t="s">
        <v>4500</v>
      </c>
      <c r="G2931" t="s">
        <v>102</v>
      </c>
      <c r="H2931" t="s">
        <v>4449</v>
      </c>
      <c r="J2931" t="s">
        <v>4481</v>
      </c>
    </row>
    <row r="2932" spans="1:10" x14ac:dyDescent="0.25">
      <c r="A2932" t="s">
        <v>4152</v>
      </c>
      <c r="B2932">
        <v>2020</v>
      </c>
      <c r="C2932" s="3">
        <v>922</v>
      </c>
      <c r="D2932" t="s">
        <v>4210</v>
      </c>
      <c r="E2932" t="s">
        <v>4188</v>
      </c>
      <c r="F2932" t="s">
        <v>4176</v>
      </c>
      <c r="G2932" t="s">
        <v>102</v>
      </c>
      <c r="H2932" t="s">
        <v>4462</v>
      </c>
      <c r="J2932" t="s">
        <v>4481</v>
      </c>
    </row>
    <row r="2933" spans="1:10" x14ac:dyDescent="0.25">
      <c r="A2933" t="s">
        <v>4160</v>
      </c>
      <c r="B2933">
        <v>2017</v>
      </c>
      <c r="C2933" s="3">
        <v>922</v>
      </c>
      <c r="D2933" t="s">
        <v>4248</v>
      </c>
      <c r="E2933" t="s">
        <v>4201</v>
      </c>
      <c r="F2933" t="s">
        <v>4378</v>
      </c>
      <c r="G2933" t="s">
        <v>104</v>
      </c>
      <c r="H2933" t="s">
        <v>4540</v>
      </c>
      <c r="J2933" t="s">
        <v>4481</v>
      </c>
    </row>
    <row r="2934" spans="1:10" x14ac:dyDescent="0.25">
      <c r="A2934" t="s">
        <v>4175</v>
      </c>
      <c r="B2934">
        <v>2021</v>
      </c>
      <c r="C2934" s="3">
        <v>921</v>
      </c>
      <c r="D2934" t="s">
        <v>4165</v>
      </c>
      <c r="E2934" t="s">
        <v>4241</v>
      </c>
      <c r="F2934" t="s">
        <v>4158</v>
      </c>
      <c r="G2934" t="s">
        <v>102</v>
      </c>
      <c r="H2934" t="s">
        <v>4462</v>
      </c>
      <c r="J2934" t="s">
        <v>4481</v>
      </c>
    </row>
    <row r="2935" spans="1:10" x14ac:dyDescent="0.25">
      <c r="A2935" t="s">
        <v>4164</v>
      </c>
      <c r="B2935">
        <v>2018</v>
      </c>
      <c r="C2935" s="3">
        <v>921</v>
      </c>
      <c r="D2935" t="s">
        <v>4165</v>
      </c>
      <c r="E2935" t="s">
        <v>4210</v>
      </c>
      <c r="F2935" t="s">
        <v>4248</v>
      </c>
      <c r="G2935" t="s">
        <v>104</v>
      </c>
      <c r="H2935" t="s">
        <v>4540</v>
      </c>
      <c r="J2935" t="s">
        <v>4481</v>
      </c>
    </row>
    <row r="2936" spans="1:10" x14ac:dyDescent="0.25">
      <c r="A2936" t="s">
        <v>4148</v>
      </c>
      <c r="B2936">
        <v>2018</v>
      </c>
      <c r="C2936" s="3">
        <v>920</v>
      </c>
      <c r="D2936" t="s">
        <v>4210</v>
      </c>
      <c r="E2936" t="s">
        <v>4206</v>
      </c>
      <c r="F2936" t="s">
        <v>4259</v>
      </c>
      <c r="G2936" t="s">
        <v>102</v>
      </c>
      <c r="H2936" t="s">
        <v>4438</v>
      </c>
      <c r="J2936" t="s">
        <v>4481</v>
      </c>
    </row>
    <row r="2937" spans="1:10" x14ac:dyDescent="0.25">
      <c r="A2937" t="s">
        <v>4143</v>
      </c>
      <c r="B2937">
        <v>2021</v>
      </c>
      <c r="C2937" s="3">
        <v>920</v>
      </c>
      <c r="D2937" t="s">
        <v>4210</v>
      </c>
      <c r="E2937" t="s">
        <v>4195</v>
      </c>
      <c r="F2937" t="s">
        <v>4177</v>
      </c>
      <c r="G2937" t="s">
        <v>102</v>
      </c>
      <c r="H2937" t="s">
        <v>4462</v>
      </c>
      <c r="J2937" t="s">
        <v>4481</v>
      </c>
    </row>
    <row r="2938" spans="1:10" x14ac:dyDescent="0.25">
      <c r="A2938" t="s">
        <v>4143</v>
      </c>
      <c r="B2938">
        <v>2019</v>
      </c>
      <c r="C2938" s="3">
        <v>919</v>
      </c>
      <c r="D2938" t="s">
        <v>4239</v>
      </c>
      <c r="E2938" t="s">
        <v>4181</v>
      </c>
      <c r="F2938" t="s">
        <v>4290</v>
      </c>
      <c r="G2938" t="s">
        <v>102</v>
      </c>
      <c r="H2938" t="s">
        <v>4462</v>
      </c>
      <c r="J2938" t="s">
        <v>4481</v>
      </c>
    </row>
    <row r="2939" spans="1:10" x14ac:dyDescent="0.25">
      <c r="A2939" t="s">
        <v>4152</v>
      </c>
      <c r="B2939">
        <v>2019</v>
      </c>
      <c r="C2939" s="3">
        <v>919</v>
      </c>
      <c r="D2939" t="s">
        <v>4181</v>
      </c>
      <c r="E2939" t="s">
        <v>4169</v>
      </c>
      <c r="F2939" t="s">
        <v>4328</v>
      </c>
      <c r="G2939" t="s">
        <v>102</v>
      </c>
      <c r="H2939" t="s">
        <v>4462</v>
      </c>
      <c r="J2939" t="s">
        <v>4481</v>
      </c>
    </row>
    <row r="2940" spans="1:10" x14ac:dyDescent="0.25">
      <c r="A2940" t="s">
        <v>4186</v>
      </c>
      <c r="B2940">
        <v>2019</v>
      </c>
      <c r="C2940" s="3">
        <v>919</v>
      </c>
      <c r="D2940" t="s">
        <v>4274</v>
      </c>
      <c r="E2940" t="s">
        <v>4295</v>
      </c>
      <c r="F2940" t="s">
        <v>4295</v>
      </c>
      <c r="G2940" t="s">
        <v>104</v>
      </c>
      <c r="H2940" t="s">
        <v>4540</v>
      </c>
      <c r="J2940" t="s">
        <v>4481</v>
      </c>
    </row>
    <row r="2941" spans="1:10" x14ac:dyDescent="0.25">
      <c r="A2941" t="s">
        <v>4171</v>
      </c>
      <c r="B2941">
        <v>2014</v>
      </c>
      <c r="C2941" s="3">
        <v>917</v>
      </c>
      <c r="D2941" t="s">
        <v>4296</v>
      </c>
      <c r="E2941" t="s">
        <v>4379</v>
      </c>
      <c r="F2941" t="s">
        <v>4508</v>
      </c>
      <c r="G2941" t="s">
        <v>102</v>
      </c>
      <c r="H2941" t="s">
        <v>4462</v>
      </c>
      <c r="J2941" t="s">
        <v>4481</v>
      </c>
    </row>
    <row r="2942" spans="1:10" x14ac:dyDescent="0.25">
      <c r="A2942" t="s">
        <v>4186</v>
      </c>
      <c r="B2942">
        <v>2019</v>
      </c>
      <c r="C2942" s="3">
        <v>916</v>
      </c>
      <c r="D2942" t="s">
        <v>4188</v>
      </c>
      <c r="E2942" t="s">
        <v>4188</v>
      </c>
      <c r="F2942" t="s">
        <v>4144</v>
      </c>
      <c r="G2942" t="s">
        <v>102</v>
      </c>
      <c r="H2942" t="s">
        <v>4462</v>
      </c>
      <c r="J2942" t="s">
        <v>4481</v>
      </c>
    </row>
    <row r="2943" spans="1:10" x14ac:dyDescent="0.25">
      <c r="A2943" t="s">
        <v>4156</v>
      </c>
      <c r="B2943">
        <v>2018</v>
      </c>
      <c r="C2943" s="3">
        <v>916</v>
      </c>
      <c r="D2943" t="s">
        <v>4241</v>
      </c>
      <c r="E2943" t="s">
        <v>4166</v>
      </c>
      <c r="F2943" t="s">
        <v>4216</v>
      </c>
      <c r="G2943" t="s">
        <v>102</v>
      </c>
      <c r="H2943" t="s">
        <v>4462</v>
      </c>
      <c r="J2943" t="s">
        <v>4481</v>
      </c>
    </row>
    <row r="2944" spans="1:10" x14ac:dyDescent="0.25">
      <c r="A2944" t="s">
        <v>4179</v>
      </c>
      <c r="B2944">
        <v>2021</v>
      </c>
      <c r="C2944" s="3">
        <v>915</v>
      </c>
      <c r="D2944" t="s">
        <v>4190</v>
      </c>
      <c r="E2944" t="s">
        <v>4153</v>
      </c>
      <c r="F2944" t="s">
        <v>4246</v>
      </c>
      <c r="G2944" t="s">
        <v>102</v>
      </c>
      <c r="H2944" t="s">
        <v>4462</v>
      </c>
      <c r="J2944" t="s">
        <v>4481</v>
      </c>
    </row>
    <row r="2945" spans="1:10" x14ac:dyDescent="0.25">
      <c r="A2945" t="s">
        <v>4179</v>
      </c>
      <c r="B2945">
        <v>2020</v>
      </c>
      <c r="C2945" s="3">
        <v>915</v>
      </c>
      <c r="D2945" t="s">
        <v>4299</v>
      </c>
      <c r="E2945" t="s">
        <v>4330</v>
      </c>
      <c r="F2945" t="s">
        <v>4306</v>
      </c>
      <c r="G2945" t="s">
        <v>104</v>
      </c>
      <c r="H2945" t="s">
        <v>4540</v>
      </c>
      <c r="J2945" t="s">
        <v>4481</v>
      </c>
    </row>
    <row r="2946" spans="1:10" x14ac:dyDescent="0.25">
      <c r="A2946" t="s">
        <v>4160</v>
      </c>
      <c r="B2946">
        <v>2018</v>
      </c>
      <c r="C2946" s="3">
        <v>915</v>
      </c>
      <c r="D2946" t="s">
        <v>4282</v>
      </c>
      <c r="E2946" t="s">
        <v>4260</v>
      </c>
      <c r="F2946" t="s">
        <v>4244</v>
      </c>
      <c r="G2946" t="s">
        <v>104</v>
      </c>
      <c r="H2946" t="s">
        <v>4540</v>
      </c>
      <c r="J2946" t="s">
        <v>4481</v>
      </c>
    </row>
    <row r="2947" spans="1:10" x14ac:dyDescent="0.25">
      <c r="A2947" t="s">
        <v>4168</v>
      </c>
      <c r="B2947">
        <v>2018</v>
      </c>
      <c r="C2947" s="3">
        <v>915</v>
      </c>
      <c r="D2947" t="s">
        <v>4260</v>
      </c>
      <c r="E2947" t="s">
        <v>4291</v>
      </c>
      <c r="F2947" t="s">
        <v>4259</v>
      </c>
      <c r="G2947" t="s">
        <v>104</v>
      </c>
      <c r="H2947" t="s">
        <v>4540</v>
      </c>
      <c r="J2947" t="s">
        <v>4481</v>
      </c>
    </row>
    <row r="2948" spans="1:10" x14ac:dyDescent="0.25">
      <c r="A2948" t="s">
        <v>4186</v>
      </c>
      <c r="B2948">
        <v>2021</v>
      </c>
      <c r="C2948" s="3">
        <v>914</v>
      </c>
      <c r="D2948" t="s">
        <v>4282</v>
      </c>
      <c r="E2948" t="s">
        <v>4165</v>
      </c>
      <c r="F2948" t="s">
        <v>4181</v>
      </c>
      <c r="G2948" t="s">
        <v>102</v>
      </c>
      <c r="H2948" t="s">
        <v>4462</v>
      </c>
      <c r="J2948" t="s">
        <v>4481</v>
      </c>
    </row>
    <row r="2949" spans="1:10" x14ac:dyDescent="0.25">
      <c r="A2949" t="s">
        <v>4143</v>
      </c>
      <c r="B2949">
        <v>2018</v>
      </c>
      <c r="C2949" s="3">
        <v>914</v>
      </c>
      <c r="D2949" t="s">
        <v>4210</v>
      </c>
      <c r="E2949" t="s">
        <v>4230</v>
      </c>
      <c r="F2949" t="s">
        <v>4221</v>
      </c>
      <c r="G2949" t="s">
        <v>102</v>
      </c>
      <c r="H2949" t="s">
        <v>4462</v>
      </c>
      <c r="J2949" t="s">
        <v>4481</v>
      </c>
    </row>
    <row r="2950" spans="1:10" x14ac:dyDescent="0.25">
      <c r="A2950" t="s">
        <v>4186</v>
      </c>
      <c r="B2950">
        <v>2020</v>
      </c>
      <c r="C2950" s="3">
        <v>911</v>
      </c>
      <c r="D2950" t="s">
        <v>4205</v>
      </c>
      <c r="E2950" t="s">
        <v>4291</v>
      </c>
      <c r="F2950" t="s">
        <v>4282</v>
      </c>
      <c r="G2950" t="s">
        <v>102</v>
      </c>
      <c r="H2950" t="s">
        <v>4462</v>
      </c>
      <c r="J2950" t="s">
        <v>4481</v>
      </c>
    </row>
    <row r="2951" spans="1:10" x14ac:dyDescent="0.25">
      <c r="A2951" t="s">
        <v>4148</v>
      </c>
      <c r="B2951">
        <v>2015</v>
      </c>
      <c r="C2951" s="3">
        <v>911</v>
      </c>
      <c r="D2951" t="s">
        <v>4241</v>
      </c>
      <c r="E2951" t="s">
        <v>4250</v>
      </c>
      <c r="F2951" t="s">
        <v>4431</v>
      </c>
      <c r="G2951" t="s">
        <v>102</v>
      </c>
      <c r="H2951" t="s">
        <v>4462</v>
      </c>
      <c r="J2951" t="s">
        <v>4481</v>
      </c>
    </row>
    <row r="2952" spans="1:10" x14ac:dyDescent="0.25">
      <c r="A2952" t="s">
        <v>4148</v>
      </c>
      <c r="B2952">
        <v>2014</v>
      </c>
      <c r="C2952" s="3">
        <v>910</v>
      </c>
      <c r="D2952" t="s">
        <v>4286</v>
      </c>
      <c r="E2952" t="s">
        <v>4203</v>
      </c>
      <c r="F2952" t="s">
        <v>4499</v>
      </c>
      <c r="G2952" t="s">
        <v>102</v>
      </c>
      <c r="H2952" t="s">
        <v>4449</v>
      </c>
      <c r="J2952" t="s">
        <v>4481</v>
      </c>
    </row>
    <row r="2953" spans="1:10" x14ac:dyDescent="0.25">
      <c r="A2953" t="s">
        <v>4171</v>
      </c>
      <c r="B2953">
        <v>2021</v>
      </c>
      <c r="C2953" s="3">
        <v>910</v>
      </c>
      <c r="D2953" t="s">
        <v>4291</v>
      </c>
      <c r="E2953" t="s">
        <v>4172</v>
      </c>
      <c r="F2953" t="s">
        <v>4247</v>
      </c>
      <c r="G2953" t="s">
        <v>102</v>
      </c>
      <c r="H2953" t="s">
        <v>4462</v>
      </c>
      <c r="J2953" t="s">
        <v>4481</v>
      </c>
    </row>
    <row r="2954" spans="1:10" x14ac:dyDescent="0.25">
      <c r="A2954" t="s">
        <v>4148</v>
      </c>
      <c r="B2954">
        <v>2019</v>
      </c>
      <c r="C2954" s="3">
        <v>910</v>
      </c>
      <c r="D2954" t="s">
        <v>4231</v>
      </c>
      <c r="E2954" t="s">
        <v>4286</v>
      </c>
      <c r="F2954" t="s">
        <v>4149</v>
      </c>
      <c r="G2954" t="s">
        <v>102</v>
      </c>
      <c r="H2954" t="s">
        <v>4462</v>
      </c>
      <c r="J2954" t="s">
        <v>4481</v>
      </c>
    </row>
    <row r="2955" spans="1:10" x14ac:dyDescent="0.25">
      <c r="A2955" t="s">
        <v>4152</v>
      </c>
      <c r="B2955">
        <v>2014</v>
      </c>
      <c r="C2955" s="3">
        <v>909</v>
      </c>
      <c r="D2955" t="s">
        <v>4232</v>
      </c>
      <c r="E2955" t="s">
        <v>4349</v>
      </c>
      <c r="F2955" t="s">
        <v>4499</v>
      </c>
      <c r="G2955" t="s">
        <v>102</v>
      </c>
      <c r="H2955" t="s">
        <v>4449</v>
      </c>
      <c r="J2955" t="s">
        <v>4481</v>
      </c>
    </row>
    <row r="2956" spans="1:10" x14ac:dyDescent="0.25">
      <c r="A2956" t="s">
        <v>4156</v>
      </c>
      <c r="B2956">
        <v>2013</v>
      </c>
      <c r="C2956" s="3">
        <v>909</v>
      </c>
      <c r="D2956" t="s">
        <v>4203</v>
      </c>
      <c r="E2956" t="s">
        <v>4386</v>
      </c>
      <c r="F2956" t="s">
        <v>4352</v>
      </c>
      <c r="G2956" t="s">
        <v>102</v>
      </c>
      <c r="H2956" t="s">
        <v>4449</v>
      </c>
      <c r="J2956" t="s">
        <v>4481</v>
      </c>
    </row>
    <row r="2957" spans="1:10" x14ac:dyDescent="0.25">
      <c r="A2957" t="s">
        <v>4160</v>
      </c>
      <c r="B2957">
        <v>2021</v>
      </c>
      <c r="C2957" s="3">
        <v>909</v>
      </c>
      <c r="D2957" t="s">
        <v>4286</v>
      </c>
      <c r="E2957" t="s">
        <v>4223</v>
      </c>
      <c r="F2957" t="s">
        <v>4154</v>
      </c>
      <c r="G2957" t="s">
        <v>102</v>
      </c>
      <c r="H2957" t="s">
        <v>4462</v>
      </c>
      <c r="J2957" t="s">
        <v>4481</v>
      </c>
    </row>
    <row r="2958" spans="1:10" x14ac:dyDescent="0.25">
      <c r="A2958" t="s">
        <v>4168</v>
      </c>
      <c r="B2958">
        <v>2021</v>
      </c>
      <c r="C2958" s="3">
        <v>909</v>
      </c>
      <c r="D2958" t="s">
        <v>4223</v>
      </c>
      <c r="E2958" t="s">
        <v>4244</v>
      </c>
      <c r="F2958" t="s">
        <v>4211</v>
      </c>
      <c r="G2958" t="s">
        <v>102</v>
      </c>
      <c r="H2958" t="s">
        <v>4462</v>
      </c>
      <c r="J2958" t="s">
        <v>4481</v>
      </c>
    </row>
    <row r="2959" spans="1:10" x14ac:dyDescent="0.25">
      <c r="A2959" t="s">
        <v>4143</v>
      </c>
      <c r="B2959">
        <v>2020</v>
      </c>
      <c r="C2959" s="3">
        <v>909</v>
      </c>
      <c r="D2959" t="s">
        <v>4157</v>
      </c>
      <c r="E2959" t="s">
        <v>4286</v>
      </c>
      <c r="F2959" t="s">
        <v>4180</v>
      </c>
      <c r="G2959" t="s">
        <v>102</v>
      </c>
      <c r="H2959" t="s">
        <v>4462</v>
      </c>
      <c r="J2959" t="s">
        <v>4481</v>
      </c>
    </row>
    <row r="2960" spans="1:10" x14ac:dyDescent="0.25">
      <c r="A2960" t="s">
        <v>4160</v>
      </c>
      <c r="B2960">
        <v>2018</v>
      </c>
      <c r="C2960" s="3">
        <v>909</v>
      </c>
      <c r="D2960" t="s">
        <v>4144</v>
      </c>
      <c r="E2960" t="s">
        <v>4157</v>
      </c>
      <c r="F2960" t="s">
        <v>4157</v>
      </c>
      <c r="G2960" t="s">
        <v>102</v>
      </c>
      <c r="H2960" t="s">
        <v>4462</v>
      </c>
      <c r="J2960" t="s">
        <v>4481</v>
      </c>
    </row>
    <row r="2961" spans="1:10" x14ac:dyDescent="0.25">
      <c r="A2961" t="s">
        <v>4164</v>
      </c>
      <c r="B2961">
        <v>2021</v>
      </c>
      <c r="C2961" s="3">
        <v>908</v>
      </c>
      <c r="D2961" t="s">
        <v>4188</v>
      </c>
      <c r="E2961" t="s">
        <v>4203</v>
      </c>
      <c r="F2961" t="s">
        <v>4169</v>
      </c>
      <c r="G2961" t="s">
        <v>102</v>
      </c>
      <c r="H2961" t="s">
        <v>4462</v>
      </c>
      <c r="J2961" t="s">
        <v>4481</v>
      </c>
    </row>
    <row r="2962" spans="1:10" x14ac:dyDescent="0.25">
      <c r="A2962" t="s">
        <v>4152</v>
      </c>
      <c r="B2962">
        <v>2021</v>
      </c>
      <c r="C2962" s="3">
        <v>908</v>
      </c>
      <c r="D2962" t="s">
        <v>4225</v>
      </c>
      <c r="E2962" t="s">
        <v>4169</v>
      </c>
      <c r="F2962" t="s">
        <v>4295</v>
      </c>
      <c r="G2962" t="s">
        <v>102</v>
      </c>
      <c r="H2962" t="s">
        <v>4462</v>
      </c>
      <c r="J2962" t="s">
        <v>4481</v>
      </c>
    </row>
    <row r="2963" spans="1:10" x14ac:dyDescent="0.25">
      <c r="A2963" t="s">
        <v>4156</v>
      </c>
      <c r="B2963">
        <v>2019</v>
      </c>
      <c r="C2963" s="3">
        <v>908</v>
      </c>
      <c r="D2963" t="s">
        <v>4181</v>
      </c>
      <c r="E2963" t="s">
        <v>4269</v>
      </c>
      <c r="F2963" t="s">
        <v>4274</v>
      </c>
      <c r="G2963" t="s">
        <v>102</v>
      </c>
      <c r="H2963" t="s">
        <v>4462</v>
      </c>
      <c r="J2963" t="s">
        <v>4481</v>
      </c>
    </row>
    <row r="2964" spans="1:10" x14ac:dyDescent="0.25">
      <c r="A2964" t="s">
        <v>4183</v>
      </c>
      <c r="B2964">
        <v>2015</v>
      </c>
      <c r="C2964" s="3">
        <v>908</v>
      </c>
      <c r="D2964" t="s">
        <v>4290</v>
      </c>
      <c r="E2964" t="s">
        <v>4238</v>
      </c>
      <c r="F2964" t="s">
        <v>4368</v>
      </c>
      <c r="G2964" t="s">
        <v>102</v>
      </c>
      <c r="H2964" t="s">
        <v>4462</v>
      </c>
      <c r="J2964" t="s">
        <v>4481</v>
      </c>
    </row>
    <row r="2965" spans="1:10" x14ac:dyDescent="0.25">
      <c r="A2965" t="s">
        <v>4175</v>
      </c>
      <c r="B2965">
        <v>2018</v>
      </c>
      <c r="C2965" s="3">
        <v>908</v>
      </c>
      <c r="D2965" t="s">
        <v>4237</v>
      </c>
      <c r="E2965" t="s">
        <v>4208</v>
      </c>
      <c r="F2965" t="s">
        <v>4315</v>
      </c>
      <c r="G2965" t="s">
        <v>104</v>
      </c>
      <c r="H2965" t="s">
        <v>4540</v>
      </c>
      <c r="J2965" t="s">
        <v>4481</v>
      </c>
    </row>
    <row r="2966" spans="1:10" x14ac:dyDescent="0.25">
      <c r="A2966" t="s">
        <v>4152</v>
      </c>
      <c r="B2966">
        <v>2018</v>
      </c>
      <c r="C2966" s="3">
        <v>907</v>
      </c>
      <c r="D2966" t="s">
        <v>4270</v>
      </c>
      <c r="E2966" t="s">
        <v>4236</v>
      </c>
      <c r="F2966" t="s">
        <v>4296</v>
      </c>
      <c r="G2966" t="s">
        <v>102</v>
      </c>
      <c r="H2966" t="s">
        <v>4438</v>
      </c>
      <c r="J2966" t="s">
        <v>4481</v>
      </c>
    </row>
    <row r="2967" spans="1:10" x14ac:dyDescent="0.25">
      <c r="A2967" t="s">
        <v>4156</v>
      </c>
      <c r="B2967">
        <v>2021</v>
      </c>
      <c r="C2967" s="3">
        <v>907</v>
      </c>
      <c r="D2967" t="s">
        <v>4188</v>
      </c>
      <c r="E2967" t="s">
        <v>4238</v>
      </c>
      <c r="F2967" t="s">
        <v>4184</v>
      </c>
      <c r="G2967" t="s">
        <v>102</v>
      </c>
      <c r="H2967" t="s">
        <v>4462</v>
      </c>
      <c r="J2967" t="s">
        <v>4481</v>
      </c>
    </row>
    <row r="2968" spans="1:10" x14ac:dyDescent="0.25">
      <c r="A2968" t="s">
        <v>4183</v>
      </c>
      <c r="B2968">
        <v>2020</v>
      </c>
      <c r="C2968" s="3">
        <v>907</v>
      </c>
      <c r="D2968" t="s">
        <v>4187</v>
      </c>
      <c r="E2968" t="s">
        <v>4240</v>
      </c>
      <c r="F2968" t="s">
        <v>4254</v>
      </c>
      <c r="G2968" t="s">
        <v>102</v>
      </c>
      <c r="H2968" t="s">
        <v>4462</v>
      </c>
      <c r="J2968" t="s">
        <v>4481</v>
      </c>
    </row>
    <row r="2969" spans="1:10" x14ac:dyDescent="0.25">
      <c r="A2969" t="s">
        <v>4148</v>
      </c>
      <c r="B2969">
        <v>2021</v>
      </c>
      <c r="C2969" s="3">
        <v>906</v>
      </c>
      <c r="D2969" t="s">
        <v>4238</v>
      </c>
      <c r="E2969" t="s">
        <v>4169</v>
      </c>
      <c r="F2969" t="s">
        <v>4216</v>
      </c>
      <c r="G2969" t="s">
        <v>102</v>
      </c>
      <c r="H2969" t="s">
        <v>4462</v>
      </c>
      <c r="J2969" t="s">
        <v>4481</v>
      </c>
    </row>
    <row r="2970" spans="1:10" x14ac:dyDescent="0.25">
      <c r="A2970" t="s">
        <v>4171</v>
      </c>
      <c r="B2970">
        <v>2019</v>
      </c>
      <c r="C2970" s="3">
        <v>906</v>
      </c>
      <c r="D2970" t="s">
        <v>4236</v>
      </c>
      <c r="E2970" t="s">
        <v>4222</v>
      </c>
      <c r="F2970" t="s">
        <v>4144</v>
      </c>
      <c r="G2970" t="s">
        <v>102</v>
      </c>
      <c r="H2970" t="s">
        <v>4462</v>
      </c>
      <c r="J2970" t="s">
        <v>4481</v>
      </c>
    </row>
    <row r="2971" spans="1:10" x14ac:dyDescent="0.25">
      <c r="A2971" t="s">
        <v>4160</v>
      </c>
      <c r="B2971">
        <v>2019</v>
      </c>
      <c r="C2971" s="3">
        <v>905</v>
      </c>
      <c r="D2971" t="s">
        <v>4237</v>
      </c>
      <c r="E2971" t="s">
        <v>4223</v>
      </c>
      <c r="F2971" t="s">
        <v>4187</v>
      </c>
      <c r="G2971" t="s">
        <v>102</v>
      </c>
      <c r="H2971" t="s">
        <v>4462</v>
      </c>
      <c r="J2971" t="s">
        <v>4481</v>
      </c>
    </row>
    <row r="2972" spans="1:10" x14ac:dyDescent="0.25">
      <c r="A2972" t="s">
        <v>4183</v>
      </c>
      <c r="B2972">
        <v>2016</v>
      </c>
      <c r="C2972" s="3">
        <v>904</v>
      </c>
      <c r="D2972" t="s">
        <v>4283</v>
      </c>
      <c r="E2972" t="s">
        <v>4283</v>
      </c>
      <c r="F2972" t="s">
        <v>4187</v>
      </c>
      <c r="G2972" t="s">
        <v>102</v>
      </c>
      <c r="H2972" t="s">
        <v>4462</v>
      </c>
      <c r="J2972" t="s">
        <v>4481</v>
      </c>
    </row>
    <row r="2973" spans="1:10" x14ac:dyDescent="0.25">
      <c r="A2973" t="s">
        <v>4179</v>
      </c>
      <c r="B2973">
        <v>2015</v>
      </c>
      <c r="C2973" s="3">
        <v>903</v>
      </c>
      <c r="D2973" t="s">
        <v>4153</v>
      </c>
      <c r="E2973" t="s">
        <v>4218</v>
      </c>
      <c r="F2973" t="s">
        <v>4382</v>
      </c>
      <c r="G2973" t="s">
        <v>102</v>
      </c>
      <c r="H2973" t="s">
        <v>4462</v>
      </c>
      <c r="J2973" t="s">
        <v>4481</v>
      </c>
    </row>
    <row r="2974" spans="1:10" x14ac:dyDescent="0.25">
      <c r="A2974" t="s">
        <v>4186</v>
      </c>
      <c r="B2974">
        <v>2015</v>
      </c>
      <c r="C2974" s="3">
        <v>903</v>
      </c>
      <c r="D2974" t="s">
        <v>4218</v>
      </c>
      <c r="E2974" t="s">
        <v>4232</v>
      </c>
      <c r="F2974" t="s">
        <v>4358</v>
      </c>
      <c r="G2974" t="s">
        <v>102</v>
      </c>
      <c r="H2974" t="s">
        <v>4462</v>
      </c>
      <c r="J2974" t="s">
        <v>4481</v>
      </c>
    </row>
    <row r="2975" spans="1:10" x14ac:dyDescent="0.25">
      <c r="A2975" t="s">
        <v>4152</v>
      </c>
      <c r="B2975">
        <v>2015</v>
      </c>
      <c r="C2975" s="3">
        <v>903</v>
      </c>
      <c r="D2975" t="s">
        <v>4184</v>
      </c>
      <c r="E2975" t="s">
        <v>4294</v>
      </c>
      <c r="F2975" t="s">
        <v>4468</v>
      </c>
      <c r="G2975" t="s">
        <v>102</v>
      </c>
      <c r="H2975" t="s">
        <v>4462</v>
      </c>
      <c r="J2975" t="s">
        <v>4481</v>
      </c>
    </row>
    <row r="2976" spans="1:10" x14ac:dyDescent="0.25">
      <c r="A2976" t="s">
        <v>4160</v>
      </c>
      <c r="B2976">
        <v>2015</v>
      </c>
      <c r="C2976" s="3">
        <v>902</v>
      </c>
      <c r="D2976" t="s">
        <v>4176</v>
      </c>
      <c r="E2976" t="s">
        <v>4269</v>
      </c>
      <c r="F2976" t="s">
        <v>4361</v>
      </c>
      <c r="G2976" t="s">
        <v>102</v>
      </c>
      <c r="H2976" t="s">
        <v>4462</v>
      </c>
      <c r="J2976" t="s">
        <v>4481</v>
      </c>
    </row>
    <row r="2977" spans="1:10" x14ac:dyDescent="0.25">
      <c r="A2977" t="s">
        <v>4171</v>
      </c>
      <c r="B2977">
        <v>2018</v>
      </c>
      <c r="C2977" s="3">
        <v>902</v>
      </c>
      <c r="D2977" t="s">
        <v>4282</v>
      </c>
      <c r="E2977" t="s">
        <v>4259</v>
      </c>
      <c r="F2977" t="s">
        <v>4250</v>
      </c>
      <c r="G2977" t="s">
        <v>104</v>
      </c>
      <c r="H2977" t="s">
        <v>4540</v>
      </c>
      <c r="J2977" t="s">
        <v>4481</v>
      </c>
    </row>
    <row r="2978" spans="1:10" x14ac:dyDescent="0.25">
      <c r="A2978" t="s">
        <v>4148</v>
      </c>
      <c r="B2978">
        <v>2018</v>
      </c>
      <c r="C2978" s="3">
        <v>901</v>
      </c>
      <c r="D2978" t="s">
        <v>4149</v>
      </c>
      <c r="E2978" t="s">
        <v>4225</v>
      </c>
      <c r="F2978" t="s">
        <v>4246</v>
      </c>
      <c r="G2978" t="s">
        <v>102</v>
      </c>
      <c r="H2978" t="s">
        <v>4462</v>
      </c>
      <c r="J2978" t="s">
        <v>4481</v>
      </c>
    </row>
    <row r="2979" spans="1:10" x14ac:dyDescent="0.25">
      <c r="A2979" t="s">
        <v>4156</v>
      </c>
      <c r="B2979">
        <v>2017</v>
      </c>
      <c r="C2979" s="3">
        <v>901</v>
      </c>
      <c r="D2979" t="s">
        <v>4265</v>
      </c>
      <c r="E2979" t="s">
        <v>4220</v>
      </c>
      <c r="F2979" t="s">
        <v>4304</v>
      </c>
      <c r="G2979" t="s">
        <v>104</v>
      </c>
      <c r="H2979" t="s">
        <v>4540</v>
      </c>
      <c r="J2979" t="s">
        <v>4481</v>
      </c>
    </row>
    <row r="2980" spans="1:10" x14ac:dyDescent="0.25">
      <c r="A2980" t="s">
        <v>4152</v>
      </c>
      <c r="B2980">
        <v>2018</v>
      </c>
      <c r="C2980" s="3">
        <v>899</v>
      </c>
      <c r="D2980" t="s">
        <v>4188</v>
      </c>
      <c r="E2980" t="s">
        <v>4259</v>
      </c>
      <c r="F2980" t="s">
        <v>4220</v>
      </c>
      <c r="G2980" t="s">
        <v>104</v>
      </c>
      <c r="H2980" t="s">
        <v>4540</v>
      </c>
      <c r="J2980" t="s">
        <v>4481</v>
      </c>
    </row>
    <row r="2981" spans="1:10" x14ac:dyDescent="0.25">
      <c r="A2981" t="s">
        <v>4152</v>
      </c>
      <c r="B2981">
        <v>2016</v>
      </c>
      <c r="C2981" s="3">
        <v>898</v>
      </c>
      <c r="D2981" t="s">
        <v>4232</v>
      </c>
      <c r="E2981" t="s">
        <v>4232</v>
      </c>
      <c r="F2981" t="s">
        <v>4282</v>
      </c>
      <c r="G2981" t="s">
        <v>102</v>
      </c>
      <c r="H2981" t="s">
        <v>4462</v>
      </c>
      <c r="J2981" t="s">
        <v>4481</v>
      </c>
    </row>
    <row r="2982" spans="1:10" x14ac:dyDescent="0.25">
      <c r="A2982" t="s">
        <v>4156</v>
      </c>
      <c r="B2982">
        <v>2015</v>
      </c>
      <c r="C2982" s="3">
        <v>898</v>
      </c>
      <c r="D2982" t="s">
        <v>4187</v>
      </c>
      <c r="E2982" t="s">
        <v>4173</v>
      </c>
      <c r="F2982" t="s">
        <v>4269</v>
      </c>
      <c r="G2982" t="s">
        <v>102</v>
      </c>
      <c r="H2982" t="s">
        <v>4462</v>
      </c>
      <c r="J2982" t="s">
        <v>4481</v>
      </c>
    </row>
    <row r="2983" spans="1:10" x14ac:dyDescent="0.25">
      <c r="A2983" t="s">
        <v>4164</v>
      </c>
      <c r="B2983">
        <v>2015</v>
      </c>
      <c r="C2983" s="3">
        <v>898</v>
      </c>
      <c r="D2983" t="s">
        <v>4173</v>
      </c>
      <c r="E2983" t="s">
        <v>4241</v>
      </c>
      <c r="F2983" t="s">
        <v>4273</v>
      </c>
      <c r="G2983" t="s">
        <v>102</v>
      </c>
      <c r="H2983" t="s">
        <v>4462</v>
      </c>
      <c r="J2983" t="s">
        <v>4481</v>
      </c>
    </row>
    <row r="2984" spans="1:10" x14ac:dyDescent="0.25">
      <c r="A2984" t="s">
        <v>4168</v>
      </c>
      <c r="B2984">
        <v>2019</v>
      </c>
      <c r="C2984" s="3">
        <v>897</v>
      </c>
      <c r="D2984" t="s">
        <v>4180</v>
      </c>
      <c r="E2984" t="s">
        <v>4298</v>
      </c>
      <c r="F2984" t="s">
        <v>4235</v>
      </c>
      <c r="G2984" t="s">
        <v>102</v>
      </c>
      <c r="H2984" t="s">
        <v>4462</v>
      </c>
      <c r="J2984" t="s">
        <v>4481</v>
      </c>
    </row>
    <row r="2985" spans="1:10" x14ac:dyDescent="0.25">
      <c r="A2985" t="s">
        <v>4183</v>
      </c>
      <c r="B2985">
        <v>2021</v>
      </c>
      <c r="C2985" s="3">
        <v>895</v>
      </c>
      <c r="D2985" t="s">
        <v>4192</v>
      </c>
      <c r="E2985" t="s">
        <v>4291</v>
      </c>
      <c r="F2985" t="s">
        <v>4202</v>
      </c>
      <c r="G2985" t="s">
        <v>102</v>
      </c>
      <c r="H2985" t="s">
        <v>4462</v>
      </c>
      <c r="J2985" t="s">
        <v>4481</v>
      </c>
    </row>
    <row r="2986" spans="1:10" x14ac:dyDescent="0.25">
      <c r="A2986" t="s">
        <v>4171</v>
      </c>
      <c r="B2986">
        <v>2016</v>
      </c>
      <c r="C2986" s="3">
        <v>894</v>
      </c>
      <c r="D2986" t="s">
        <v>4239</v>
      </c>
      <c r="E2986" t="s">
        <v>4180</v>
      </c>
      <c r="F2986" t="s">
        <v>4176</v>
      </c>
      <c r="G2986" t="s">
        <v>102</v>
      </c>
      <c r="H2986" t="s">
        <v>4462</v>
      </c>
      <c r="J2986" t="s">
        <v>4481</v>
      </c>
    </row>
    <row r="2987" spans="1:10" x14ac:dyDescent="0.25">
      <c r="A2987" t="s">
        <v>4156</v>
      </c>
      <c r="B2987">
        <v>2017</v>
      </c>
      <c r="C2987" s="3">
        <v>893</v>
      </c>
      <c r="D2987" t="s">
        <v>4149</v>
      </c>
      <c r="E2987" t="s">
        <v>4227</v>
      </c>
      <c r="F2987" t="s">
        <v>4161</v>
      </c>
      <c r="G2987" t="s">
        <v>102</v>
      </c>
      <c r="H2987" t="s">
        <v>4462</v>
      </c>
      <c r="J2987" t="s">
        <v>4481</v>
      </c>
    </row>
    <row r="2988" spans="1:10" x14ac:dyDescent="0.25">
      <c r="A2988" t="s">
        <v>4160</v>
      </c>
      <c r="B2988">
        <v>2016</v>
      </c>
      <c r="C2988" s="3">
        <v>893</v>
      </c>
      <c r="D2988" t="s">
        <v>4232</v>
      </c>
      <c r="E2988" t="s">
        <v>4223</v>
      </c>
      <c r="F2988" t="s">
        <v>4206</v>
      </c>
      <c r="G2988" t="s">
        <v>102</v>
      </c>
      <c r="H2988" t="s">
        <v>4462</v>
      </c>
      <c r="J2988" t="s">
        <v>4481</v>
      </c>
    </row>
    <row r="2989" spans="1:10" x14ac:dyDescent="0.25">
      <c r="A2989" t="s">
        <v>4164</v>
      </c>
      <c r="B2989">
        <v>2016</v>
      </c>
      <c r="C2989" s="3">
        <v>893</v>
      </c>
      <c r="D2989" t="s">
        <v>4173</v>
      </c>
      <c r="E2989" t="s">
        <v>4241</v>
      </c>
      <c r="F2989" t="s">
        <v>4282</v>
      </c>
      <c r="G2989" t="s">
        <v>102</v>
      </c>
      <c r="H2989" t="s">
        <v>4462</v>
      </c>
      <c r="J2989" t="s">
        <v>4481</v>
      </c>
    </row>
    <row r="2990" spans="1:10" x14ac:dyDescent="0.25">
      <c r="A2990" t="s">
        <v>4171</v>
      </c>
      <c r="B2990">
        <v>2020</v>
      </c>
      <c r="C2990" s="3">
        <v>892</v>
      </c>
      <c r="D2990" t="s">
        <v>4241</v>
      </c>
      <c r="E2990" t="s">
        <v>4276</v>
      </c>
      <c r="F2990" t="s">
        <v>4494</v>
      </c>
      <c r="G2990" t="s">
        <v>102</v>
      </c>
      <c r="H2990" t="s">
        <v>4449</v>
      </c>
      <c r="J2990" t="s">
        <v>4481</v>
      </c>
    </row>
    <row r="2991" spans="1:10" x14ac:dyDescent="0.25">
      <c r="A2991" t="s">
        <v>4186</v>
      </c>
      <c r="B2991">
        <v>2018</v>
      </c>
      <c r="C2991" s="3">
        <v>892</v>
      </c>
      <c r="D2991" t="s">
        <v>4243</v>
      </c>
      <c r="E2991" t="s">
        <v>4286</v>
      </c>
      <c r="F2991" t="s">
        <v>4239</v>
      </c>
      <c r="G2991" t="s">
        <v>102</v>
      </c>
      <c r="H2991" t="s">
        <v>4462</v>
      </c>
      <c r="J2991" t="s">
        <v>4481</v>
      </c>
    </row>
    <row r="2992" spans="1:10" x14ac:dyDescent="0.25">
      <c r="A2992" t="s">
        <v>4179</v>
      </c>
      <c r="B2992">
        <v>2016</v>
      </c>
      <c r="C2992" s="3">
        <v>892</v>
      </c>
      <c r="D2992" t="s">
        <v>4203</v>
      </c>
      <c r="E2992" t="s">
        <v>4336</v>
      </c>
      <c r="F2992" t="s">
        <v>4202</v>
      </c>
      <c r="G2992" t="s">
        <v>102</v>
      </c>
      <c r="H2992" t="s">
        <v>4462</v>
      </c>
      <c r="J2992" t="s">
        <v>4481</v>
      </c>
    </row>
    <row r="2993" spans="1:10" x14ac:dyDescent="0.25">
      <c r="A2993" t="s">
        <v>4152</v>
      </c>
      <c r="B2993">
        <v>2018</v>
      </c>
      <c r="C2993" s="3">
        <v>891</v>
      </c>
      <c r="D2993" t="s">
        <v>4188</v>
      </c>
      <c r="E2993" t="s">
        <v>4149</v>
      </c>
      <c r="F2993" t="s">
        <v>4246</v>
      </c>
      <c r="G2993" t="s">
        <v>102</v>
      </c>
      <c r="H2993" t="s">
        <v>4462</v>
      </c>
      <c r="J2993" t="s">
        <v>4481</v>
      </c>
    </row>
    <row r="2994" spans="1:10" x14ac:dyDescent="0.25">
      <c r="A2994" t="s">
        <v>4175</v>
      </c>
      <c r="B2994">
        <v>2015</v>
      </c>
      <c r="C2994" s="3">
        <v>891</v>
      </c>
      <c r="D2994" t="s">
        <v>4203</v>
      </c>
      <c r="E2994" t="s">
        <v>4203</v>
      </c>
      <c r="F2994" t="s">
        <v>4367</v>
      </c>
      <c r="G2994" t="s">
        <v>102</v>
      </c>
      <c r="H2994" t="s">
        <v>4462</v>
      </c>
      <c r="J2994" t="s">
        <v>4481</v>
      </c>
    </row>
    <row r="2995" spans="1:10" x14ac:dyDescent="0.25">
      <c r="A2995" t="s">
        <v>4156</v>
      </c>
      <c r="B2995">
        <v>2020</v>
      </c>
      <c r="C2995" s="3">
        <v>890</v>
      </c>
      <c r="D2995" t="s">
        <v>4225</v>
      </c>
      <c r="E2995" t="s">
        <v>4195</v>
      </c>
      <c r="F2995" t="s">
        <v>4237</v>
      </c>
      <c r="G2995" t="s">
        <v>102</v>
      </c>
      <c r="H2995" t="s">
        <v>4462</v>
      </c>
      <c r="J2995" t="s">
        <v>4481</v>
      </c>
    </row>
    <row r="2996" spans="1:10" x14ac:dyDescent="0.25">
      <c r="A2996" t="s">
        <v>4179</v>
      </c>
      <c r="B2996">
        <v>2018</v>
      </c>
      <c r="C2996" s="3">
        <v>890</v>
      </c>
      <c r="D2996" t="s">
        <v>4176</v>
      </c>
      <c r="E2996" t="s">
        <v>4208</v>
      </c>
      <c r="F2996" t="s">
        <v>4245</v>
      </c>
      <c r="G2996" t="s">
        <v>102</v>
      </c>
      <c r="H2996" t="s">
        <v>4462</v>
      </c>
      <c r="J2996" t="s">
        <v>4481</v>
      </c>
    </row>
    <row r="2997" spans="1:10" x14ac:dyDescent="0.25">
      <c r="A2997" t="s">
        <v>4171</v>
      </c>
      <c r="B2997">
        <v>2015</v>
      </c>
      <c r="C2997" s="3">
        <v>890</v>
      </c>
      <c r="D2997" t="s">
        <v>4223</v>
      </c>
      <c r="E2997" t="s">
        <v>4237</v>
      </c>
      <c r="F2997" t="s">
        <v>4254</v>
      </c>
      <c r="G2997" t="s">
        <v>102</v>
      </c>
      <c r="H2997" t="s">
        <v>4462</v>
      </c>
      <c r="J2997" t="s">
        <v>4481</v>
      </c>
    </row>
    <row r="2998" spans="1:10" x14ac:dyDescent="0.25">
      <c r="A2998" t="s">
        <v>4168</v>
      </c>
      <c r="B2998">
        <v>2015</v>
      </c>
      <c r="C2998" s="3">
        <v>889</v>
      </c>
      <c r="D2998" t="s">
        <v>4223</v>
      </c>
      <c r="E2998" t="s">
        <v>4270</v>
      </c>
      <c r="F2998" t="s">
        <v>4298</v>
      </c>
      <c r="G2998" t="s">
        <v>102</v>
      </c>
      <c r="H2998" t="s">
        <v>4462</v>
      </c>
      <c r="J2998" t="s">
        <v>4481</v>
      </c>
    </row>
    <row r="2999" spans="1:10" x14ac:dyDescent="0.25">
      <c r="A2999" t="s">
        <v>4183</v>
      </c>
      <c r="B2999">
        <v>2018</v>
      </c>
      <c r="C2999" s="3">
        <v>887</v>
      </c>
      <c r="D2999" t="s">
        <v>4282</v>
      </c>
      <c r="E2999" t="s">
        <v>4295</v>
      </c>
      <c r="F2999" t="s">
        <v>4181</v>
      </c>
      <c r="G2999" t="s">
        <v>102</v>
      </c>
      <c r="H2999" t="s">
        <v>4462</v>
      </c>
      <c r="J2999" t="s">
        <v>4481</v>
      </c>
    </row>
    <row r="3000" spans="1:10" x14ac:dyDescent="0.25">
      <c r="A3000" t="s">
        <v>4175</v>
      </c>
      <c r="B3000">
        <v>2016</v>
      </c>
      <c r="C3000" s="3">
        <v>886</v>
      </c>
      <c r="D3000" t="s">
        <v>4244</v>
      </c>
      <c r="E3000" t="s">
        <v>4308</v>
      </c>
      <c r="F3000" t="s">
        <v>4282</v>
      </c>
      <c r="G3000" t="s">
        <v>102</v>
      </c>
      <c r="H3000" t="s">
        <v>4462</v>
      </c>
      <c r="J3000" t="s">
        <v>4481</v>
      </c>
    </row>
    <row r="3001" spans="1:10" x14ac:dyDescent="0.25">
      <c r="A3001" t="s">
        <v>4156</v>
      </c>
      <c r="B3001">
        <v>2014</v>
      </c>
      <c r="C3001" s="3">
        <v>886</v>
      </c>
      <c r="D3001" t="s">
        <v>4303</v>
      </c>
      <c r="E3001" t="s">
        <v>4296</v>
      </c>
      <c r="F3001" t="s">
        <v>4428</v>
      </c>
      <c r="G3001" t="s">
        <v>102</v>
      </c>
      <c r="H3001" t="s">
        <v>4462</v>
      </c>
      <c r="J3001" t="s">
        <v>4481</v>
      </c>
    </row>
    <row r="3002" spans="1:10" x14ac:dyDescent="0.25">
      <c r="A3002" t="s">
        <v>4168</v>
      </c>
      <c r="B3002">
        <v>2020</v>
      </c>
      <c r="C3002" s="3">
        <v>885</v>
      </c>
      <c r="D3002" t="s">
        <v>4274</v>
      </c>
      <c r="E3002" t="s">
        <v>4210</v>
      </c>
      <c r="F3002" t="s">
        <v>4394</v>
      </c>
      <c r="G3002" t="s">
        <v>102</v>
      </c>
      <c r="H3002" t="s">
        <v>4449</v>
      </c>
      <c r="J3002" t="s">
        <v>4481</v>
      </c>
    </row>
    <row r="3003" spans="1:10" x14ac:dyDescent="0.25">
      <c r="A3003" t="s">
        <v>4175</v>
      </c>
      <c r="B3003">
        <v>2020</v>
      </c>
      <c r="C3003" s="3">
        <v>885</v>
      </c>
      <c r="D3003" t="s">
        <v>4161</v>
      </c>
      <c r="E3003" t="s">
        <v>4442</v>
      </c>
      <c r="F3003" t="s">
        <v>4275</v>
      </c>
      <c r="G3003" t="s">
        <v>102</v>
      </c>
      <c r="H3003" t="s">
        <v>4449</v>
      </c>
      <c r="J3003" t="s">
        <v>4481</v>
      </c>
    </row>
    <row r="3004" spans="1:10" x14ac:dyDescent="0.25">
      <c r="A3004" t="s">
        <v>4164</v>
      </c>
      <c r="B3004">
        <v>2018</v>
      </c>
      <c r="C3004" s="3">
        <v>885</v>
      </c>
      <c r="D3004" t="s">
        <v>4290</v>
      </c>
      <c r="E3004" t="s">
        <v>4286</v>
      </c>
      <c r="F3004" t="s">
        <v>4176</v>
      </c>
      <c r="G3004" t="s">
        <v>102</v>
      </c>
      <c r="H3004" t="s">
        <v>4462</v>
      </c>
      <c r="J3004" t="s">
        <v>4481</v>
      </c>
    </row>
    <row r="3005" spans="1:10" x14ac:dyDescent="0.25">
      <c r="A3005" t="s">
        <v>4148</v>
      </c>
      <c r="B3005">
        <v>2025</v>
      </c>
      <c r="C3005" s="3">
        <v>884</v>
      </c>
      <c r="D3005" t="s">
        <v>4217</v>
      </c>
      <c r="E3005" t="s">
        <v>4410</v>
      </c>
      <c r="F3005" t="s">
        <v>4491</v>
      </c>
      <c r="G3005" t="s">
        <v>102</v>
      </c>
      <c r="H3005" t="s">
        <v>4449</v>
      </c>
      <c r="J3005" t="s">
        <v>4481</v>
      </c>
    </row>
    <row r="3006" spans="1:10" x14ac:dyDescent="0.25">
      <c r="A3006" t="s">
        <v>4175</v>
      </c>
      <c r="B3006">
        <v>2018</v>
      </c>
      <c r="C3006" s="3">
        <v>884</v>
      </c>
      <c r="D3006" t="s">
        <v>4244</v>
      </c>
      <c r="E3006" t="s">
        <v>4231</v>
      </c>
      <c r="F3006" t="s">
        <v>4245</v>
      </c>
      <c r="G3006" t="s">
        <v>102</v>
      </c>
      <c r="H3006" t="s">
        <v>4462</v>
      </c>
      <c r="J3006" t="s">
        <v>4481</v>
      </c>
    </row>
    <row r="3007" spans="1:10" x14ac:dyDescent="0.25">
      <c r="A3007" t="s">
        <v>4179</v>
      </c>
      <c r="B3007">
        <v>2017</v>
      </c>
      <c r="C3007" s="3">
        <v>884</v>
      </c>
      <c r="D3007" t="s">
        <v>4232</v>
      </c>
      <c r="E3007" t="s">
        <v>4240</v>
      </c>
      <c r="F3007" t="s">
        <v>4231</v>
      </c>
      <c r="G3007" t="s">
        <v>102</v>
      </c>
      <c r="H3007" t="s">
        <v>4462</v>
      </c>
      <c r="J3007" t="s">
        <v>4481</v>
      </c>
    </row>
    <row r="3008" spans="1:10" x14ac:dyDescent="0.25">
      <c r="A3008" t="s">
        <v>4183</v>
      </c>
      <c r="B3008">
        <v>2017</v>
      </c>
      <c r="C3008" s="3">
        <v>884</v>
      </c>
      <c r="D3008" t="s">
        <v>4232</v>
      </c>
      <c r="E3008" t="s">
        <v>4328</v>
      </c>
      <c r="F3008" t="s">
        <v>4312</v>
      </c>
      <c r="G3008" t="s">
        <v>102</v>
      </c>
      <c r="H3008" t="s">
        <v>4462</v>
      </c>
      <c r="J3008" t="s">
        <v>4481</v>
      </c>
    </row>
    <row r="3009" spans="1:10" x14ac:dyDescent="0.25">
      <c r="A3009" t="s">
        <v>4186</v>
      </c>
      <c r="B3009">
        <v>2017</v>
      </c>
      <c r="C3009" s="3">
        <v>884</v>
      </c>
      <c r="D3009" t="s">
        <v>4240</v>
      </c>
      <c r="E3009" t="s">
        <v>4154</v>
      </c>
      <c r="F3009" t="s">
        <v>4362</v>
      </c>
      <c r="G3009" t="s">
        <v>102</v>
      </c>
      <c r="H3009" t="s">
        <v>4462</v>
      </c>
      <c r="J3009" t="s">
        <v>4481</v>
      </c>
    </row>
    <row r="3010" spans="1:10" x14ac:dyDescent="0.25">
      <c r="A3010" t="s">
        <v>4168</v>
      </c>
      <c r="B3010">
        <v>2016</v>
      </c>
      <c r="C3010" s="3">
        <v>884</v>
      </c>
      <c r="D3010" t="s">
        <v>4180</v>
      </c>
      <c r="E3010" t="s">
        <v>4231</v>
      </c>
      <c r="F3010" t="s">
        <v>4282</v>
      </c>
      <c r="G3010" t="s">
        <v>102</v>
      </c>
      <c r="H3010" t="s">
        <v>4462</v>
      </c>
      <c r="J3010" t="s">
        <v>4481</v>
      </c>
    </row>
    <row r="3011" spans="1:10" x14ac:dyDescent="0.25">
      <c r="A3011" t="s">
        <v>4148</v>
      </c>
      <c r="B3011">
        <v>2020</v>
      </c>
      <c r="C3011" s="3">
        <v>883</v>
      </c>
      <c r="D3011" t="s">
        <v>4259</v>
      </c>
      <c r="E3011" t="s">
        <v>4348</v>
      </c>
      <c r="F3011" t="s">
        <v>4254</v>
      </c>
      <c r="G3011" t="s">
        <v>102</v>
      </c>
      <c r="H3011" t="s">
        <v>4462</v>
      </c>
      <c r="J3011" t="s">
        <v>4481</v>
      </c>
    </row>
    <row r="3012" spans="1:10" x14ac:dyDescent="0.25">
      <c r="A3012" t="s">
        <v>4160</v>
      </c>
      <c r="B3012">
        <v>2017</v>
      </c>
      <c r="C3012" s="3">
        <v>883</v>
      </c>
      <c r="D3012" t="s">
        <v>4286</v>
      </c>
      <c r="E3012" t="s">
        <v>4227</v>
      </c>
      <c r="F3012" t="s">
        <v>4180</v>
      </c>
      <c r="G3012" t="s">
        <v>102</v>
      </c>
      <c r="H3012" t="s">
        <v>4462</v>
      </c>
      <c r="J3012" t="s">
        <v>4481</v>
      </c>
    </row>
    <row r="3013" spans="1:10" x14ac:dyDescent="0.25">
      <c r="A3013" t="s">
        <v>4171</v>
      </c>
      <c r="B3013">
        <v>2018</v>
      </c>
      <c r="C3013" s="3">
        <v>882</v>
      </c>
      <c r="D3013" t="s">
        <v>4188</v>
      </c>
      <c r="E3013" t="s">
        <v>4153</v>
      </c>
      <c r="F3013" t="s">
        <v>4227</v>
      </c>
      <c r="G3013" t="s">
        <v>102</v>
      </c>
      <c r="H3013" t="s">
        <v>4462</v>
      </c>
      <c r="J3013" t="s">
        <v>4481</v>
      </c>
    </row>
    <row r="3014" spans="1:10" x14ac:dyDescent="0.25">
      <c r="A3014" t="s">
        <v>4164</v>
      </c>
      <c r="B3014">
        <v>2017</v>
      </c>
      <c r="C3014" s="3">
        <v>882</v>
      </c>
      <c r="D3014" t="s">
        <v>4239</v>
      </c>
      <c r="E3014" t="s">
        <v>4176</v>
      </c>
      <c r="F3014" t="s">
        <v>4291</v>
      </c>
      <c r="G3014" t="s">
        <v>102</v>
      </c>
      <c r="H3014" t="s">
        <v>4462</v>
      </c>
      <c r="J3014" t="s">
        <v>4481</v>
      </c>
    </row>
    <row r="3015" spans="1:10" x14ac:dyDescent="0.25">
      <c r="A3015" t="s">
        <v>4168</v>
      </c>
      <c r="B3015">
        <v>2018</v>
      </c>
      <c r="C3015" s="3">
        <v>881</v>
      </c>
      <c r="D3015" t="s">
        <v>4188</v>
      </c>
      <c r="E3015" t="s">
        <v>4206</v>
      </c>
      <c r="F3015" t="s">
        <v>4241</v>
      </c>
      <c r="G3015" t="s">
        <v>102</v>
      </c>
      <c r="H3015" t="s">
        <v>4462</v>
      </c>
      <c r="J3015" t="s">
        <v>4481</v>
      </c>
    </row>
    <row r="3016" spans="1:10" x14ac:dyDescent="0.25">
      <c r="A3016" t="s">
        <v>4183</v>
      </c>
      <c r="B3016">
        <v>2014</v>
      </c>
      <c r="C3016" s="3">
        <v>879</v>
      </c>
      <c r="D3016" t="s">
        <v>4240</v>
      </c>
      <c r="E3016" t="s">
        <v>4371</v>
      </c>
      <c r="F3016" t="s">
        <v>4472</v>
      </c>
      <c r="G3016" t="s">
        <v>102</v>
      </c>
      <c r="H3016" t="s">
        <v>4449</v>
      </c>
      <c r="J3016" t="s">
        <v>4481</v>
      </c>
    </row>
    <row r="3017" spans="1:10" x14ac:dyDescent="0.25">
      <c r="A3017" t="s">
        <v>4175</v>
      </c>
      <c r="B3017">
        <v>2017</v>
      </c>
      <c r="C3017" s="3">
        <v>878</v>
      </c>
      <c r="D3017" t="s">
        <v>4244</v>
      </c>
      <c r="E3017" t="s">
        <v>4244</v>
      </c>
      <c r="F3017" t="s">
        <v>4231</v>
      </c>
      <c r="G3017" t="s">
        <v>102</v>
      </c>
      <c r="H3017" t="s">
        <v>4462</v>
      </c>
      <c r="J3017" t="s">
        <v>4481</v>
      </c>
    </row>
    <row r="3018" spans="1:10" x14ac:dyDescent="0.25">
      <c r="A3018" t="s">
        <v>4156</v>
      </c>
      <c r="B3018">
        <v>2016</v>
      </c>
      <c r="C3018" s="3">
        <v>878</v>
      </c>
      <c r="D3018" t="s">
        <v>4270</v>
      </c>
      <c r="E3018" t="s">
        <v>4282</v>
      </c>
      <c r="F3018" t="s">
        <v>4265</v>
      </c>
      <c r="G3018" t="s">
        <v>102</v>
      </c>
      <c r="H3018" t="s">
        <v>4462</v>
      </c>
      <c r="J3018" t="s">
        <v>4481</v>
      </c>
    </row>
    <row r="3019" spans="1:10" x14ac:dyDescent="0.25">
      <c r="A3019" t="s">
        <v>4168</v>
      </c>
      <c r="B3019">
        <v>2014</v>
      </c>
      <c r="C3019" s="3">
        <v>877</v>
      </c>
      <c r="D3019" t="s">
        <v>4217</v>
      </c>
      <c r="E3019" t="s">
        <v>4241</v>
      </c>
      <c r="F3019" t="s">
        <v>4334</v>
      </c>
      <c r="G3019" t="s">
        <v>102</v>
      </c>
      <c r="H3019" t="s">
        <v>4449</v>
      </c>
      <c r="J3019" t="s">
        <v>4481</v>
      </c>
    </row>
    <row r="3020" spans="1:10" x14ac:dyDescent="0.25">
      <c r="A3020" t="s">
        <v>4164</v>
      </c>
      <c r="B3020">
        <v>2020</v>
      </c>
      <c r="C3020" s="3">
        <v>875</v>
      </c>
      <c r="D3020" t="s">
        <v>4210</v>
      </c>
      <c r="E3020" t="s">
        <v>4286</v>
      </c>
      <c r="F3020" t="s">
        <v>4296</v>
      </c>
      <c r="G3020" t="s">
        <v>102</v>
      </c>
      <c r="H3020" t="s">
        <v>4462</v>
      </c>
      <c r="J3020" t="s">
        <v>4481</v>
      </c>
    </row>
    <row r="3021" spans="1:10" x14ac:dyDescent="0.25">
      <c r="A3021" t="s">
        <v>4175</v>
      </c>
      <c r="B3021">
        <v>2020</v>
      </c>
      <c r="C3021" s="3">
        <v>874</v>
      </c>
      <c r="D3021" t="s">
        <v>4181</v>
      </c>
      <c r="E3021" t="s">
        <v>4273</v>
      </c>
      <c r="F3021" t="s">
        <v>4249</v>
      </c>
      <c r="G3021" t="s">
        <v>102</v>
      </c>
      <c r="H3021" t="s">
        <v>4462</v>
      </c>
      <c r="J3021" t="s">
        <v>4481</v>
      </c>
    </row>
    <row r="3022" spans="1:10" x14ac:dyDescent="0.25">
      <c r="A3022" t="s">
        <v>4168</v>
      </c>
      <c r="B3022">
        <v>2017</v>
      </c>
      <c r="C3022" s="3">
        <v>874</v>
      </c>
      <c r="D3022" t="s">
        <v>4149</v>
      </c>
      <c r="E3022" t="s">
        <v>4180</v>
      </c>
      <c r="F3022" t="s">
        <v>4180</v>
      </c>
      <c r="G3022" t="s">
        <v>102</v>
      </c>
      <c r="H3022" t="s">
        <v>4462</v>
      </c>
      <c r="J3022" t="s">
        <v>4481</v>
      </c>
    </row>
    <row r="3023" spans="1:10" x14ac:dyDescent="0.25">
      <c r="A3023" t="s">
        <v>4160</v>
      </c>
      <c r="B3023">
        <v>2020</v>
      </c>
      <c r="C3023" s="3">
        <v>873</v>
      </c>
      <c r="D3023" t="s">
        <v>4238</v>
      </c>
      <c r="E3023" t="s">
        <v>4205</v>
      </c>
      <c r="F3023" t="s">
        <v>4266</v>
      </c>
      <c r="G3023" t="s">
        <v>102</v>
      </c>
      <c r="H3023" t="s">
        <v>4462</v>
      </c>
      <c r="J3023" t="s">
        <v>4481</v>
      </c>
    </row>
    <row r="3024" spans="1:10" x14ac:dyDescent="0.25">
      <c r="A3024" t="s">
        <v>4179</v>
      </c>
      <c r="B3024">
        <v>2020</v>
      </c>
      <c r="C3024" s="3">
        <v>871</v>
      </c>
      <c r="D3024" t="s">
        <v>4154</v>
      </c>
      <c r="E3024" t="s">
        <v>4474</v>
      </c>
      <c r="F3024" t="s">
        <v>4320</v>
      </c>
      <c r="G3024" t="s">
        <v>102</v>
      </c>
      <c r="H3024" t="s">
        <v>4449</v>
      </c>
      <c r="J3024" t="s">
        <v>4481</v>
      </c>
    </row>
    <row r="3025" spans="1:10" x14ac:dyDescent="0.25">
      <c r="A3025" t="s">
        <v>4179</v>
      </c>
      <c r="B3025">
        <v>2014</v>
      </c>
      <c r="C3025" s="3">
        <v>871</v>
      </c>
      <c r="D3025" t="s">
        <v>4231</v>
      </c>
      <c r="E3025" t="s">
        <v>4176</v>
      </c>
      <c r="F3025" t="s">
        <v>4497</v>
      </c>
      <c r="G3025" t="s">
        <v>102</v>
      </c>
      <c r="H3025" t="s">
        <v>4449</v>
      </c>
      <c r="J3025" t="s">
        <v>4481</v>
      </c>
    </row>
    <row r="3026" spans="1:10" x14ac:dyDescent="0.25">
      <c r="A3026" t="s">
        <v>4171</v>
      </c>
      <c r="B3026">
        <v>2020</v>
      </c>
      <c r="C3026" s="3">
        <v>871</v>
      </c>
      <c r="D3026" t="s">
        <v>4238</v>
      </c>
      <c r="E3026" t="s">
        <v>4273</v>
      </c>
      <c r="F3026" t="s">
        <v>4283</v>
      </c>
      <c r="G3026" t="s">
        <v>102</v>
      </c>
      <c r="H3026" t="s">
        <v>4462</v>
      </c>
      <c r="J3026" t="s">
        <v>4481</v>
      </c>
    </row>
    <row r="3027" spans="1:10" x14ac:dyDescent="0.25">
      <c r="A3027" t="s">
        <v>4179</v>
      </c>
      <c r="B3027">
        <v>2020</v>
      </c>
      <c r="C3027" s="3">
        <v>871</v>
      </c>
      <c r="D3027" t="s">
        <v>4283</v>
      </c>
      <c r="E3027" t="s">
        <v>4311</v>
      </c>
      <c r="F3027" t="s">
        <v>4379</v>
      </c>
      <c r="G3027" t="s">
        <v>102</v>
      </c>
      <c r="H3027" t="s">
        <v>4462</v>
      </c>
      <c r="J3027" t="s">
        <v>4481</v>
      </c>
    </row>
    <row r="3028" spans="1:10" x14ac:dyDescent="0.25">
      <c r="A3028" t="s">
        <v>4143</v>
      </c>
      <c r="B3028">
        <v>2014</v>
      </c>
      <c r="C3028" s="3">
        <v>867</v>
      </c>
      <c r="D3028" t="s">
        <v>4360</v>
      </c>
      <c r="E3028" t="s">
        <v>4306</v>
      </c>
      <c r="F3028" t="s">
        <v>4492</v>
      </c>
      <c r="G3028" t="s">
        <v>102</v>
      </c>
      <c r="H3028" t="s">
        <v>4449</v>
      </c>
      <c r="J3028" t="s">
        <v>4481</v>
      </c>
    </row>
    <row r="3029" spans="1:10" x14ac:dyDescent="0.25">
      <c r="A3029" t="s">
        <v>4171</v>
      </c>
      <c r="B3029">
        <v>2022</v>
      </c>
      <c r="C3029" s="3">
        <v>866</v>
      </c>
      <c r="D3029" t="s">
        <v>4184</v>
      </c>
      <c r="E3029" t="s">
        <v>4320</v>
      </c>
      <c r="F3029" t="s">
        <v>4169</v>
      </c>
      <c r="G3029" t="s">
        <v>102</v>
      </c>
      <c r="H3029" t="s">
        <v>4449</v>
      </c>
      <c r="J3029" t="s">
        <v>4481</v>
      </c>
    </row>
    <row r="3030" spans="1:10" x14ac:dyDescent="0.25">
      <c r="A3030" t="s">
        <v>4148</v>
      </c>
      <c r="B3030">
        <v>2015</v>
      </c>
      <c r="C3030" s="3">
        <v>866</v>
      </c>
      <c r="D3030" t="s">
        <v>4181</v>
      </c>
      <c r="E3030" t="s">
        <v>4241</v>
      </c>
      <c r="F3030" t="s">
        <v>4361</v>
      </c>
      <c r="G3030" t="s">
        <v>102</v>
      </c>
      <c r="H3030" t="s">
        <v>4449</v>
      </c>
      <c r="J3030" t="s">
        <v>4481</v>
      </c>
    </row>
    <row r="3031" spans="1:10" x14ac:dyDescent="0.25">
      <c r="A3031" t="s">
        <v>4175</v>
      </c>
      <c r="B3031">
        <v>2014</v>
      </c>
      <c r="C3031" s="3">
        <v>865</v>
      </c>
      <c r="D3031" t="s">
        <v>4282</v>
      </c>
      <c r="E3031" t="s">
        <v>4177</v>
      </c>
      <c r="F3031" t="s">
        <v>4334</v>
      </c>
      <c r="G3031" t="s">
        <v>102</v>
      </c>
      <c r="H3031" t="s">
        <v>4449</v>
      </c>
      <c r="J3031" t="s">
        <v>4481</v>
      </c>
    </row>
    <row r="3032" spans="1:10" x14ac:dyDescent="0.25">
      <c r="A3032" t="s">
        <v>4152</v>
      </c>
      <c r="B3032">
        <v>2015</v>
      </c>
      <c r="C3032" s="3">
        <v>864</v>
      </c>
      <c r="D3032" t="s">
        <v>4200</v>
      </c>
      <c r="E3032" t="s">
        <v>4176</v>
      </c>
      <c r="F3032" t="s">
        <v>4298</v>
      </c>
      <c r="G3032" t="s">
        <v>102</v>
      </c>
      <c r="H3032" t="s">
        <v>4449</v>
      </c>
      <c r="J3032" t="s">
        <v>4481</v>
      </c>
    </row>
    <row r="3033" spans="1:10" x14ac:dyDescent="0.25">
      <c r="A3033" t="s">
        <v>4171</v>
      </c>
      <c r="B3033">
        <v>2017</v>
      </c>
      <c r="C3033" s="3">
        <v>864</v>
      </c>
      <c r="D3033" t="s">
        <v>4270</v>
      </c>
      <c r="E3033" t="s">
        <v>4265</v>
      </c>
      <c r="F3033" t="s">
        <v>4310</v>
      </c>
      <c r="G3033" t="s">
        <v>102</v>
      </c>
      <c r="H3033" t="s">
        <v>4462</v>
      </c>
      <c r="J3033" t="s">
        <v>4481</v>
      </c>
    </row>
    <row r="3034" spans="1:10" x14ac:dyDescent="0.25">
      <c r="A3034" t="s">
        <v>4168</v>
      </c>
      <c r="B3034">
        <v>2020</v>
      </c>
      <c r="C3034" s="3">
        <v>862</v>
      </c>
      <c r="D3034" t="s">
        <v>4206</v>
      </c>
      <c r="E3034" t="s">
        <v>4206</v>
      </c>
      <c r="F3034" t="s">
        <v>4204</v>
      </c>
      <c r="G3034" t="s">
        <v>102</v>
      </c>
      <c r="H3034" t="s">
        <v>4462</v>
      </c>
      <c r="J3034" t="s">
        <v>4481</v>
      </c>
    </row>
    <row r="3035" spans="1:10" x14ac:dyDescent="0.25">
      <c r="A3035" t="s">
        <v>4164</v>
      </c>
      <c r="B3035">
        <v>2014</v>
      </c>
      <c r="C3035" s="3">
        <v>860</v>
      </c>
      <c r="D3035" t="s">
        <v>4248</v>
      </c>
      <c r="E3035" t="s">
        <v>4282</v>
      </c>
      <c r="F3035" t="s">
        <v>4383</v>
      </c>
      <c r="G3035" t="s">
        <v>102</v>
      </c>
      <c r="H3035" t="s">
        <v>4449</v>
      </c>
      <c r="J3035" t="s">
        <v>4481</v>
      </c>
    </row>
    <row r="3036" spans="1:10" x14ac:dyDescent="0.25">
      <c r="A3036" t="s">
        <v>4143</v>
      </c>
      <c r="B3036">
        <v>2017</v>
      </c>
      <c r="C3036" s="3">
        <v>860</v>
      </c>
      <c r="D3036" t="s">
        <v>4181</v>
      </c>
      <c r="E3036" t="s">
        <v>4192</v>
      </c>
      <c r="F3036" t="s">
        <v>4430</v>
      </c>
      <c r="G3036" t="s">
        <v>102</v>
      </c>
      <c r="H3036" t="s">
        <v>4462</v>
      </c>
      <c r="J3036" t="s">
        <v>4481</v>
      </c>
    </row>
    <row r="3037" spans="1:10" x14ac:dyDescent="0.25">
      <c r="A3037" t="s">
        <v>4160</v>
      </c>
      <c r="B3037">
        <v>2014</v>
      </c>
      <c r="C3037" s="3">
        <v>859</v>
      </c>
      <c r="D3037" t="s">
        <v>4188</v>
      </c>
      <c r="E3037" t="s">
        <v>4173</v>
      </c>
      <c r="F3037" t="s">
        <v>4301</v>
      </c>
      <c r="G3037" t="s">
        <v>102</v>
      </c>
      <c r="H3037" t="s">
        <v>4449</v>
      </c>
      <c r="J3037" t="s">
        <v>4481</v>
      </c>
    </row>
    <row r="3038" spans="1:10" x14ac:dyDescent="0.25">
      <c r="A3038" t="s">
        <v>4152</v>
      </c>
      <c r="B3038">
        <v>2016</v>
      </c>
      <c r="C3038" s="3">
        <v>858</v>
      </c>
      <c r="D3038" t="s">
        <v>4181</v>
      </c>
      <c r="E3038" t="s">
        <v>4200</v>
      </c>
      <c r="F3038" t="s">
        <v>4282</v>
      </c>
      <c r="G3038" t="s">
        <v>102</v>
      </c>
      <c r="H3038" t="s">
        <v>4449</v>
      </c>
      <c r="J3038" t="s">
        <v>4481</v>
      </c>
    </row>
    <row r="3039" spans="1:10" x14ac:dyDescent="0.25">
      <c r="A3039" t="s">
        <v>4148</v>
      </c>
      <c r="B3039">
        <v>2017</v>
      </c>
      <c r="C3039" s="3">
        <v>857</v>
      </c>
      <c r="D3039" t="s">
        <v>4149</v>
      </c>
      <c r="E3039" t="s">
        <v>4283</v>
      </c>
      <c r="F3039" t="s">
        <v>4450</v>
      </c>
      <c r="G3039" t="s">
        <v>102</v>
      </c>
      <c r="H3039" t="s">
        <v>4462</v>
      </c>
      <c r="J3039" t="s">
        <v>4481</v>
      </c>
    </row>
    <row r="3040" spans="1:10" x14ac:dyDescent="0.25">
      <c r="A3040" t="s">
        <v>4152</v>
      </c>
      <c r="B3040">
        <v>2025</v>
      </c>
      <c r="C3040" s="3">
        <v>856</v>
      </c>
      <c r="D3040" t="s">
        <v>4195</v>
      </c>
      <c r="E3040" t="s">
        <v>4213</v>
      </c>
      <c r="F3040" t="s">
        <v>4440</v>
      </c>
      <c r="G3040" t="s">
        <v>102</v>
      </c>
      <c r="H3040" t="s">
        <v>4449</v>
      </c>
      <c r="J3040" t="s">
        <v>4481</v>
      </c>
    </row>
    <row r="3041" spans="1:10" x14ac:dyDescent="0.25">
      <c r="A3041" t="s">
        <v>4156</v>
      </c>
      <c r="B3041">
        <v>2015</v>
      </c>
      <c r="C3041" s="3">
        <v>856</v>
      </c>
      <c r="D3041" t="s">
        <v>4176</v>
      </c>
      <c r="E3041" t="s">
        <v>4337</v>
      </c>
      <c r="F3041" t="s">
        <v>4216</v>
      </c>
      <c r="G3041" t="s">
        <v>102</v>
      </c>
      <c r="H3041" t="s">
        <v>4449</v>
      </c>
      <c r="J3041" t="s">
        <v>4481</v>
      </c>
    </row>
    <row r="3042" spans="1:10" x14ac:dyDescent="0.25">
      <c r="A3042" t="s">
        <v>4186</v>
      </c>
      <c r="B3042">
        <v>2014</v>
      </c>
      <c r="C3042" s="3">
        <v>855</v>
      </c>
      <c r="D3042" t="s">
        <v>4203</v>
      </c>
      <c r="E3042" t="s">
        <v>4308</v>
      </c>
      <c r="F3042" t="s">
        <v>4498</v>
      </c>
      <c r="G3042" t="s">
        <v>102</v>
      </c>
      <c r="H3042" t="s">
        <v>4449</v>
      </c>
      <c r="J3042" t="s">
        <v>4481</v>
      </c>
    </row>
    <row r="3043" spans="1:10" x14ac:dyDescent="0.25">
      <c r="A3043" t="s">
        <v>4160</v>
      </c>
      <c r="B3043">
        <v>2015</v>
      </c>
      <c r="C3043" s="3">
        <v>853</v>
      </c>
      <c r="D3043" t="s">
        <v>4199</v>
      </c>
      <c r="E3043" t="s">
        <v>4246</v>
      </c>
      <c r="F3043" t="s">
        <v>4244</v>
      </c>
      <c r="G3043" t="s">
        <v>102</v>
      </c>
      <c r="H3043" t="s">
        <v>4449</v>
      </c>
      <c r="J3043" t="s">
        <v>4481</v>
      </c>
    </row>
    <row r="3044" spans="1:10" x14ac:dyDescent="0.25">
      <c r="A3044" t="s">
        <v>4168</v>
      </c>
      <c r="B3044">
        <v>2021</v>
      </c>
      <c r="C3044" s="3">
        <v>851</v>
      </c>
      <c r="D3044" t="s">
        <v>4225</v>
      </c>
      <c r="E3044" t="s">
        <v>4269</v>
      </c>
      <c r="F3044" t="s">
        <v>4250</v>
      </c>
      <c r="G3044" t="s">
        <v>102</v>
      </c>
      <c r="H3044" t="s">
        <v>4449</v>
      </c>
      <c r="J3044" t="s">
        <v>4481</v>
      </c>
    </row>
    <row r="3045" spans="1:10" x14ac:dyDescent="0.25">
      <c r="A3045" t="s">
        <v>4183</v>
      </c>
      <c r="B3045">
        <v>2021</v>
      </c>
      <c r="C3045" s="3">
        <v>851</v>
      </c>
      <c r="D3045" t="s">
        <v>4149</v>
      </c>
      <c r="E3045" t="s">
        <v>4184</v>
      </c>
      <c r="F3045" t="s">
        <v>4172</v>
      </c>
      <c r="G3045" t="s">
        <v>102</v>
      </c>
      <c r="H3045" t="s">
        <v>4449</v>
      </c>
      <c r="J3045" t="s">
        <v>4481</v>
      </c>
    </row>
    <row r="3046" spans="1:10" x14ac:dyDescent="0.25">
      <c r="A3046" t="s">
        <v>4175</v>
      </c>
      <c r="B3046">
        <v>2022</v>
      </c>
      <c r="C3046" s="3">
        <v>850</v>
      </c>
      <c r="D3046" t="s">
        <v>4240</v>
      </c>
      <c r="E3046" t="s">
        <v>4343</v>
      </c>
      <c r="F3046" t="s">
        <v>4345</v>
      </c>
      <c r="G3046" t="s">
        <v>102</v>
      </c>
      <c r="H3046" t="s">
        <v>4449</v>
      </c>
      <c r="J3046" t="s">
        <v>4481</v>
      </c>
    </row>
    <row r="3047" spans="1:10" x14ac:dyDescent="0.25">
      <c r="A3047" t="s">
        <v>4171</v>
      </c>
      <c r="B3047">
        <v>2014</v>
      </c>
      <c r="C3047" s="3">
        <v>850</v>
      </c>
      <c r="D3047" t="s">
        <v>4201</v>
      </c>
      <c r="E3047" t="s">
        <v>4229</v>
      </c>
      <c r="F3047" t="s">
        <v>4496</v>
      </c>
      <c r="G3047" t="s">
        <v>102</v>
      </c>
      <c r="H3047" t="s">
        <v>4449</v>
      </c>
      <c r="J3047" t="s">
        <v>4481</v>
      </c>
    </row>
    <row r="3048" spans="1:10" x14ac:dyDescent="0.25">
      <c r="A3048" t="s">
        <v>4168</v>
      </c>
      <c r="B3048">
        <v>2022</v>
      </c>
      <c r="C3048" s="3">
        <v>848</v>
      </c>
      <c r="D3048" t="s">
        <v>4237</v>
      </c>
      <c r="E3048" t="s">
        <v>4216</v>
      </c>
      <c r="F3048" t="s">
        <v>4238</v>
      </c>
      <c r="G3048" t="s">
        <v>102</v>
      </c>
      <c r="H3048" t="s">
        <v>4449</v>
      </c>
      <c r="J3048" t="s">
        <v>4481</v>
      </c>
    </row>
    <row r="3049" spans="1:10" x14ac:dyDescent="0.25">
      <c r="A3049" t="s">
        <v>4152</v>
      </c>
      <c r="B3049">
        <v>2017</v>
      </c>
      <c r="C3049" s="3">
        <v>848</v>
      </c>
      <c r="D3049" t="s">
        <v>4371</v>
      </c>
      <c r="E3049" t="s">
        <v>4298</v>
      </c>
      <c r="F3049" t="s">
        <v>4336</v>
      </c>
      <c r="G3049" t="s">
        <v>102</v>
      </c>
      <c r="H3049" t="s">
        <v>4462</v>
      </c>
      <c r="J3049" t="s">
        <v>4481</v>
      </c>
    </row>
    <row r="3050" spans="1:10" x14ac:dyDescent="0.25">
      <c r="A3050" t="s">
        <v>4143</v>
      </c>
      <c r="B3050">
        <v>2021</v>
      </c>
      <c r="C3050" s="3">
        <v>845</v>
      </c>
      <c r="D3050" t="s">
        <v>4177</v>
      </c>
      <c r="E3050" t="s">
        <v>4247</v>
      </c>
      <c r="F3050" t="s">
        <v>4395</v>
      </c>
      <c r="G3050" t="s">
        <v>102</v>
      </c>
      <c r="H3050" t="s">
        <v>4449</v>
      </c>
      <c r="J3050" t="s">
        <v>4481</v>
      </c>
    </row>
    <row r="3051" spans="1:10" x14ac:dyDescent="0.25">
      <c r="A3051" t="s">
        <v>4164</v>
      </c>
      <c r="B3051">
        <v>2020</v>
      </c>
      <c r="C3051" s="3">
        <v>845</v>
      </c>
      <c r="D3051" t="s">
        <v>4307</v>
      </c>
      <c r="E3051" t="s">
        <v>4307</v>
      </c>
      <c r="F3051" t="s">
        <v>4325</v>
      </c>
      <c r="G3051" t="s">
        <v>102</v>
      </c>
      <c r="H3051" t="s">
        <v>4449</v>
      </c>
      <c r="J3051" t="s">
        <v>4481</v>
      </c>
    </row>
    <row r="3052" spans="1:10" x14ac:dyDescent="0.25">
      <c r="A3052" t="s">
        <v>4148</v>
      </c>
      <c r="B3052">
        <v>2016</v>
      </c>
      <c r="C3052" s="3">
        <v>843</v>
      </c>
      <c r="D3052" t="s">
        <v>4201</v>
      </c>
      <c r="E3052" t="s">
        <v>4180</v>
      </c>
      <c r="F3052" t="s">
        <v>4218</v>
      </c>
      <c r="G3052" t="s">
        <v>102</v>
      </c>
      <c r="H3052" t="s">
        <v>4449</v>
      </c>
      <c r="J3052" t="s">
        <v>4481</v>
      </c>
    </row>
    <row r="3053" spans="1:10" x14ac:dyDescent="0.25">
      <c r="A3053" t="s">
        <v>4160</v>
      </c>
      <c r="B3053">
        <v>2021</v>
      </c>
      <c r="C3053" s="3">
        <v>842</v>
      </c>
      <c r="D3053" t="s">
        <v>4166</v>
      </c>
      <c r="E3053" t="s">
        <v>4239</v>
      </c>
      <c r="F3053" t="s">
        <v>4247</v>
      </c>
      <c r="G3053" t="s">
        <v>102</v>
      </c>
      <c r="H3053" t="s">
        <v>4449</v>
      </c>
      <c r="J3053" t="s">
        <v>4481</v>
      </c>
    </row>
    <row r="3054" spans="1:10" x14ac:dyDescent="0.25">
      <c r="A3054" t="s">
        <v>4186</v>
      </c>
      <c r="B3054">
        <v>2021</v>
      </c>
      <c r="C3054" s="3">
        <v>842</v>
      </c>
      <c r="D3054" t="s">
        <v>4187</v>
      </c>
      <c r="E3054" t="s">
        <v>4161</v>
      </c>
      <c r="F3054" t="s">
        <v>4341</v>
      </c>
      <c r="G3054" t="s">
        <v>102</v>
      </c>
      <c r="H3054" t="s">
        <v>4449</v>
      </c>
      <c r="J3054" t="s">
        <v>4481</v>
      </c>
    </row>
    <row r="3055" spans="1:10" x14ac:dyDescent="0.25">
      <c r="A3055" t="s">
        <v>4143</v>
      </c>
      <c r="B3055">
        <v>2015</v>
      </c>
      <c r="C3055" s="3">
        <v>842</v>
      </c>
      <c r="D3055" t="s">
        <v>4263</v>
      </c>
      <c r="E3055" t="s">
        <v>4173</v>
      </c>
      <c r="F3055" t="s">
        <v>4242</v>
      </c>
      <c r="G3055" t="s">
        <v>102</v>
      </c>
      <c r="H3055" t="s">
        <v>4449</v>
      </c>
      <c r="J3055" t="s">
        <v>4481</v>
      </c>
    </row>
    <row r="3056" spans="1:10" x14ac:dyDescent="0.25">
      <c r="A3056" t="s">
        <v>4156</v>
      </c>
      <c r="B3056">
        <v>2021</v>
      </c>
      <c r="C3056" s="3">
        <v>841</v>
      </c>
      <c r="D3056" t="s">
        <v>4188</v>
      </c>
      <c r="E3056" t="s">
        <v>4291</v>
      </c>
      <c r="F3056" t="s">
        <v>4256</v>
      </c>
      <c r="G3056" t="s">
        <v>102</v>
      </c>
      <c r="H3056" t="s">
        <v>4449</v>
      </c>
      <c r="J3056" t="s">
        <v>4481</v>
      </c>
    </row>
    <row r="3057" spans="1:10" x14ac:dyDescent="0.25">
      <c r="A3057" t="s">
        <v>4179</v>
      </c>
      <c r="B3057">
        <v>2021</v>
      </c>
      <c r="C3057" s="3">
        <v>840</v>
      </c>
      <c r="D3057" t="s">
        <v>4202</v>
      </c>
      <c r="E3057" t="s">
        <v>4282</v>
      </c>
      <c r="F3057" t="s">
        <v>4266</v>
      </c>
      <c r="G3057" t="s">
        <v>102</v>
      </c>
      <c r="H3057" t="s">
        <v>4449</v>
      </c>
      <c r="J3057" t="s">
        <v>4481</v>
      </c>
    </row>
    <row r="3058" spans="1:10" x14ac:dyDescent="0.25">
      <c r="A3058" t="s">
        <v>4183</v>
      </c>
      <c r="B3058">
        <v>2020</v>
      </c>
      <c r="C3058" s="3">
        <v>837</v>
      </c>
      <c r="D3058" t="s">
        <v>4375</v>
      </c>
      <c r="E3058" t="s">
        <v>4267</v>
      </c>
      <c r="F3058" t="s">
        <v>4193</v>
      </c>
      <c r="G3058" t="s">
        <v>102</v>
      </c>
      <c r="H3058" t="s">
        <v>4449</v>
      </c>
      <c r="J3058" t="s">
        <v>4481</v>
      </c>
    </row>
    <row r="3059" spans="1:10" x14ac:dyDescent="0.25">
      <c r="A3059" t="s">
        <v>4179</v>
      </c>
      <c r="B3059">
        <v>2015</v>
      </c>
      <c r="C3059" s="3">
        <v>836</v>
      </c>
      <c r="D3059" t="s">
        <v>4173</v>
      </c>
      <c r="E3059" t="s">
        <v>4244</v>
      </c>
      <c r="F3059" t="s">
        <v>4204</v>
      </c>
      <c r="G3059" t="s">
        <v>102</v>
      </c>
      <c r="H3059" t="s">
        <v>4449</v>
      </c>
      <c r="J3059" t="s">
        <v>4481</v>
      </c>
    </row>
    <row r="3060" spans="1:10" x14ac:dyDescent="0.25">
      <c r="A3060" t="s">
        <v>4164</v>
      </c>
      <c r="B3060">
        <v>2022</v>
      </c>
      <c r="C3060" s="3">
        <v>835</v>
      </c>
      <c r="D3060" t="s">
        <v>4270</v>
      </c>
      <c r="E3060" t="s">
        <v>4236</v>
      </c>
      <c r="F3060" t="s">
        <v>4328</v>
      </c>
      <c r="G3060" t="s">
        <v>102</v>
      </c>
      <c r="H3060" t="s">
        <v>4449</v>
      </c>
      <c r="J3060" t="s">
        <v>4481</v>
      </c>
    </row>
    <row r="3061" spans="1:10" x14ac:dyDescent="0.25">
      <c r="A3061" t="s">
        <v>4148</v>
      </c>
      <c r="B3061">
        <v>2021</v>
      </c>
      <c r="C3061" s="3">
        <v>835</v>
      </c>
      <c r="D3061" t="s">
        <v>4241</v>
      </c>
      <c r="E3061" t="s">
        <v>4169</v>
      </c>
      <c r="F3061" t="s">
        <v>4268</v>
      </c>
      <c r="G3061" t="s">
        <v>102</v>
      </c>
      <c r="H3061" t="s">
        <v>4449</v>
      </c>
      <c r="J3061" t="s">
        <v>4481</v>
      </c>
    </row>
    <row r="3062" spans="1:10" x14ac:dyDescent="0.25">
      <c r="A3062" t="s">
        <v>4171</v>
      </c>
      <c r="B3062">
        <v>2021</v>
      </c>
      <c r="C3062" s="3">
        <v>834</v>
      </c>
      <c r="D3062" t="s">
        <v>4280</v>
      </c>
      <c r="E3062" t="s">
        <v>4248</v>
      </c>
      <c r="F3062" t="s">
        <v>4303</v>
      </c>
      <c r="G3062" t="s">
        <v>102</v>
      </c>
      <c r="H3062" t="s">
        <v>4449</v>
      </c>
      <c r="J3062" t="s">
        <v>4481</v>
      </c>
    </row>
    <row r="3063" spans="1:10" x14ac:dyDescent="0.25">
      <c r="A3063" t="s">
        <v>4186</v>
      </c>
      <c r="B3063">
        <v>2015</v>
      </c>
      <c r="C3063" s="3">
        <v>834</v>
      </c>
      <c r="D3063" t="s">
        <v>4206</v>
      </c>
      <c r="E3063" t="s">
        <v>4294</v>
      </c>
      <c r="F3063" t="s">
        <v>4348</v>
      </c>
      <c r="G3063" t="s">
        <v>102</v>
      </c>
      <c r="H3063" t="s">
        <v>4449</v>
      </c>
      <c r="J3063" t="s">
        <v>4481</v>
      </c>
    </row>
    <row r="3064" spans="1:10" x14ac:dyDescent="0.25">
      <c r="A3064" t="s">
        <v>4156</v>
      </c>
      <c r="B3064">
        <v>2014</v>
      </c>
      <c r="C3064" s="3">
        <v>834</v>
      </c>
      <c r="D3064" t="s">
        <v>4242</v>
      </c>
      <c r="E3064" t="s">
        <v>4356</v>
      </c>
      <c r="F3064" t="s">
        <v>4386</v>
      </c>
      <c r="G3064" t="s">
        <v>102</v>
      </c>
      <c r="H3064" t="s">
        <v>4449</v>
      </c>
      <c r="J3064" t="s">
        <v>4481</v>
      </c>
    </row>
    <row r="3065" spans="1:10" x14ac:dyDescent="0.25">
      <c r="A3065" t="s">
        <v>4143</v>
      </c>
      <c r="B3065">
        <v>2016</v>
      </c>
      <c r="C3065" s="3">
        <v>830</v>
      </c>
      <c r="D3065" t="s">
        <v>4270</v>
      </c>
      <c r="E3065" t="s">
        <v>4254</v>
      </c>
      <c r="F3065" t="s">
        <v>4203</v>
      </c>
      <c r="G3065" t="s">
        <v>102</v>
      </c>
      <c r="H3065" t="s">
        <v>4449</v>
      </c>
      <c r="J3065" t="s">
        <v>4481</v>
      </c>
    </row>
    <row r="3066" spans="1:10" x14ac:dyDescent="0.25">
      <c r="A3066" t="s">
        <v>4156</v>
      </c>
      <c r="B3066">
        <v>2024</v>
      </c>
      <c r="C3066" s="3">
        <v>829</v>
      </c>
      <c r="D3066" t="s">
        <v>4154</v>
      </c>
      <c r="E3066" t="s">
        <v>4184</v>
      </c>
      <c r="F3066" t="s">
        <v>4285</v>
      </c>
      <c r="G3066" t="s">
        <v>102</v>
      </c>
      <c r="H3066" t="s">
        <v>4449</v>
      </c>
      <c r="J3066" t="s">
        <v>4481</v>
      </c>
    </row>
    <row r="3067" spans="1:10" x14ac:dyDescent="0.25">
      <c r="A3067" t="s">
        <v>4152</v>
      </c>
      <c r="B3067">
        <v>2021</v>
      </c>
      <c r="C3067" s="3">
        <v>829</v>
      </c>
      <c r="D3067" t="s">
        <v>4216</v>
      </c>
      <c r="E3067" t="s">
        <v>4237</v>
      </c>
      <c r="F3067" t="s">
        <v>4194</v>
      </c>
      <c r="G3067" t="s">
        <v>102</v>
      </c>
      <c r="H3067" t="s">
        <v>4449</v>
      </c>
      <c r="J3067" t="s">
        <v>4481</v>
      </c>
    </row>
    <row r="3068" spans="1:10" x14ac:dyDescent="0.25">
      <c r="A3068" t="s">
        <v>4164</v>
      </c>
      <c r="B3068">
        <v>2015</v>
      </c>
      <c r="C3068" s="3">
        <v>829</v>
      </c>
      <c r="D3068" t="s">
        <v>4145</v>
      </c>
      <c r="E3068" t="s">
        <v>4260</v>
      </c>
      <c r="F3068" t="s">
        <v>4284</v>
      </c>
      <c r="G3068" t="s">
        <v>102</v>
      </c>
      <c r="H3068" t="s">
        <v>4449</v>
      </c>
      <c r="J3068" t="s">
        <v>4481</v>
      </c>
    </row>
    <row r="3069" spans="1:10" x14ac:dyDescent="0.25">
      <c r="A3069" t="s">
        <v>4183</v>
      </c>
      <c r="B3069">
        <v>2015</v>
      </c>
      <c r="C3069" s="3">
        <v>828</v>
      </c>
      <c r="D3069" t="s">
        <v>4244</v>
      </c>
      <c r="E3069" t="s">
        <v>4293</v>
      </c>
      <c r="F3069" t="s">
        <v>4220</v>
      </c>
      <c r="G3069" t="s">
        <v>102</v>
      </c>
      <c r="H3069" t="s">
        <v>4449</v>
      </c>
      <c r="J3069" t="s">
        <v>4481</v>
      </c>
    </row>
    <row r="3070" spans="1:10" x14ac:dyDescent="0.25">
      <c r="A3070" t="s">
        <v>4179</v>
      </c>
      <c r="B3070">
        <v>2022</v>
      </c>
      <c r="C3070" s="3">
        <v>827</v>
      </c>
      <c r="D3070" t="s">
        <v>4157</v>
      </c>
      <c r="E3070" t="s">
        <v>4234</v>
      </c>
      <c r="F3070" t="s">
        <v>4270</v>
      </c>
      <c r="G3070" t="s">
        <v>102</v>
      </c>
      <c r="H3070" t="s">
        <v>4449</v>
      </c>
      <c r="J3070" t="s">
        <v>4481</v>
      </c>
    </row>
    <row r="3071" spans="1:10" x14ac:dyDescent="0.25">
      <c r="A3071" t="s">
        <v>4186</v>
      </c>
      <c r="B3071">
        <v>2016</v>
      </c>
      <c r="C3071" s="3">
        <v>823</v>
      </c>
      <c r="D3071" t="s">
        <v>4231</v>
      </c>
      <c r="E3071" t="s">
        <v>4273</v>
      </c>
      <c r="F3071" t="s">
        <v>4202</v>
      </c>
      <c r="G3071" t="s">
        <v>102</v>
      </c>
      <c r="H3071" t="s">
        <v>4449</v>
      </c>
      <c r="J3071" t="s">
        <v>4481</v>
      </c>
    </row>
    <row r="3072" spans="1:10" x14ac:dyDescent="0.25">
      <c r="A3072" t="s">
        <v>4183</v>
      </c>
      <c r="B3072">
        <v>2016</v>
      </c>
      <c r="C3072" s="3">
        <v>821</v>
      </c>
      <c r="D3072" t="s">
        <v>4238</v>
      </c>
      <c r="E3072" t="s">
        <v>4208</v>
      </c>
      <c r="F3072" t="s">
        <v>4231</v>
      </c>
      <c r="G3072" t="s">
        <v>102</v>
      </c>
      <c r="H3072" t="s">
        <v>4449</v>
      </c>
      <c r="J3072" t="s">
        <v>4481</v>
      </c>
    </row>
    <row r="3073" spans="1:10" x14ac:dyDescent="0.25">
      <c r="A3073" t="s">
        <v>4164</v>
      </c>
      <c r="B3073">
        <v>2024</v>
      </c>
      <c r="C3073" s="3">
        <v>819</v>
      </c>
      <c r="D3073" t="s">
        <v>4241</v>
      </c>
      <c r="E3073" t="s">
        <v>4195</v>
      </c>
      <c r="F3073" t="s">
        <v>4195</v>
      </c>
      <c r="G3073" t="s">
        <v>102</v>
      </c>
      <c r="H3073" t="s">
        <v>4449</v>
      </c>
      <c r="J3073" t="s">
        <v>4481</v>
      </c>
    </row>
    <row r="3074" spans="1:10" x14ac:dyDescent="0.25">
      <c r="A3074" t="s">
        <v>4175</v>
      </c>
      <c r="B3074">
        <v>2015</v>
      </c>
      <c r="C3074" s="3">
        <v>817</v>
      </c>
      <c r="D3074" t="s">
        <v>4265</v>
      </c>
      <c r="E3074" t="s">
        <v>4248</v>
      </c>
      <c r="F3074" t="s">
        <v>4336</v>
      </c>
      <c r="G3074" t="s">
        <v>102</v>
      </c>
      <c r="H3074" t="s">
        <v>4449</v>
      </c>
      <c r="J3074" t="s">
        <v>4481</v>
      </c>
    </row>
    <row r="3075" spans="1:10" x14ac:dyDescent="0.25">
      <c r="A3075" t="s">
        <v>4171</v>
      </c>
      <c r="B3075">
        <v>2024</v>
      </c>
      <c r="C3075" s="3">
        <v>816</v>
      </c>
      <c r="D3075" t="s">
        <v>4157</v>
      </c>
      <c r="E3075" t="s">
        <v>4410</v>
      </c>
      <c r="F3075" t="s">
        <v>4162</v>
      </c>
      <c r="G3075" t="s">
        <v>102</v>
      </c>
      <c r="H3075" t="s">
        <v>4449</v>
      </c>
      <c r="J3075" t="s">
        <v>4481</v>
      </c>
    </row>
    <row r="3076" spans="1:10" x14ac:dyDescent="0.25">
      <c r="A3076" t="s">
        <v>4179</v>
      </c>
      <c r="B3076">
        <v>2016</v>
      </c>
      <c r="C3076" s="3">
        <v>815</v>
      </c>
      <c r="D3076" t="s">
        <v>4244</v>
      </c>
      <c r="E3076" t="s">
        <v>4236</v>
      </c>
      <c r="F3076" t="s">
        <v>4348</v>
      </c>
      <c r="G3076" t="s">
        <v>102</v>
      </c>
      <c r="H3076" t="s">
        <v>4449</v>
      </c>
      <c r="J3076" t="s">
        <v>4481</v>
      </c>
    </row>
    <row r="3077" spans="1:10" x14ac:dyDescent="0.25">
      <c r="A3077" t="s">
        <v>4168</v>
      </c>
      <c r="B3077">
        <v>2024</v>
      </c>
      <c r="C3077" s="3">
        <v>813</v>
      </c>
      <c r="D3077" t="s">
        <v>4187</v>
      </c>
      <c r="E3077" t="s">
        <v>4288</v>
      </c>
      <c r="F3077" t="s">
        <v>4256</v>
      </c>
      <c r="G3077" t="s">
        <v>102</v>
      </c>
      <c r="H3077" t="s">
        <v>4449</v>
      </c>
      <c r="J3077" t="s">
        <v>4481</v>
      </c>
    </row>
    <row r="3078" spans="1:10" x14ac:dyDescent="0.25">
      <c r="A3078" t="s">
        <v>4175</v>
      </c>
      <c r="B3078">
        <v>2016</v>
      </c>
      <c r="C3078" s="3">
        <v>812</v>
      </c>
      <c r="D3078" t="s">
        <v>4238</v>
      </c>
      <c r="E3078" t="s">
        <v>4202</v>
      </c>
      <c r="F3078" t="s">
        <v>4282</v>
      </c>
      <c r="G3078" t="s">
        <v>102</v>
      </c>
      <c r="H3078" t="s">
        <v>4449</v>
      </c>
      <c r="J3078" t="s">
        <v>4481</v>
      </c>
    </row>
    <row r="3079" spans="1:10" x14ac:dyDescent="0.25">
      <c r="A3079" t="s">
        <v>4171</v>
      </c>
      <c r="B3079">
        <v>2015</v>
      </c>
      <c r="C3079" s="3">
        <v>811</v>
      </c>
      <c r="D3079" t="s">
        <v>4274</v>
      </c>
      <c r="E3079" t="s">
        <v>4237</v>
      </c>
      <c r="F3079" t="s">
        <v>4306</v>
      </c>
      <c r="G3079" t="s">
        <v>102</v>
      </c>
      <c r="H3079" t="s">
        <v>4449</v>
      </c>
      <c r="J3079" t="s">
        <v>4481</v>
      </c>
    </row>
    <row r="3080" spans="1:10" x14ac:dyDescent="0.25">
      <c r="A3080" t="s">
        <v>4152</v>
      </c>
      <c r="B3080">
        <v>2022</v>
      </c>
      <c r="C3080" s="3">
        <v>810</v>
      </c>
      <c r="D3080" t="s">
        <v>4266</v>
      </c>
      <c r="E3080" t="s">
        <v>4286</v>
      </c>
      <c r="F3080" t="s">
        <v>4265</v>
      </c>
      <c r="G3080" t="s">
        <v>102</v>
      </c>
      <c r="H3080" t="s">
        <v>4449</v>
      </c>
      <c r="J3080" t="s">
        <v>4481</v>
      </c>
    </row>
    <row r="3081" spans="1:10" x14ac:dyDescent="0.25">
      <c r="A3081" t="s">
        <v>4164</v>
      </c>
      <c r="B3081">
        <v>2021</v>
      </c>
      <c r="C3081" s="3">
        <v>810</v>
      </c>
      <c r="D3081" t="s">
        <v>4356</v>
      </c>
      <c r="E3081" t="s">
        <v>4225</v>
      </c>
      <c r="F3081" t="s">
        <v>4311</v>
      </c>
      <c r="G3081" t="s">
        <v>102</v>
      </c>
      <c r="H3081" t="s">
        <v>4449</v>
      </c>
      <c r="J3081" t="s">
        <v>4481</v>
      </c>
    </row>
    <row r="3082" spans="1:10" x14ac:dyDescent="0.25">
      <c r="A3082" t="s">
        <v>4156</v>
      </c>
      <c r="B3082">
        <v>2020</v>
      </c>
      <c r="C3082" s="3">
        <v>808</v>
      </c>
      <c r="D3082" t="s">
        <v>4181</v>
      </c>
      <c r="E3082" t="s">
        <v>4351</v>
      </c>
      <c r="F3082" t="s">
        <v>4225</v>
      </c>
      <c r="G3082" t="s">
        <v>102</v>
      </c>
      <c r="H3082" t="s">
        <v>4449</v>
      </c>
      <c r="J3082" t="s">
        <v>4481</v>
      </c>
    </row>
    <row r="3083" spans="1:10" x14ac:dyDescent="0.25">
      <c r="A3083" t="s">
        <v>4179</v>
      </c>
      <c r="B3083">
        <v>2019</v>
      </c>
      <c r="C3083" s="3">
        <v>808</v>
      </c>
      <c r="D3083" t="s">
        <v>4230</v>
      </c>
      <c r="E3083" t="s">
        <v>4318</v>
      </c>
      <c r="F3083" t="s">
        <v>4475</v>
      </c>
      <c r="G3083" t="s">
        <v>102</v>
      </c>
      <c r="H3083" t="s">
        <v>4449</v>
      </c>
      <c r="J3083" t="s">
        <v>4481</v>
      </c>
    </row>
    <row r="3084" spans="1:10" x14ac:dyDescent="0.25">
      <c r="A3084" t="s">
        <v>4160</v>
      </c>
      <c r="B3084">
        <v>2020</v>
      </c>
      <c r="C3084" s="3">
        <v>805</v>
      </c>
      <c r="D3084" t="s">
        <v>4361</v>
      </c>
      <c r="E3084" t="s">
        <v>4381</v>
      </c>
      <c r="F3084" t="s">
        <v>4276</v>
      </c>
      <c r="G3084" t="s">
        <v>102</v>
      </c>
      <c r="H3084" t="s">
        <v>4449</v>
      </c>
      <c r="J3084" t="s">
        <v>4481</v>
      </c>
    </row>
    <row r="3085" spans="1:10" x14ac:dyDescent="0.25">
      <c r="A3085" t="s">
        <v>4183</v>
      </c>
      <c r="B3085">
        <v>2022</v>
      </c>
      <c r="C3085" s="3">
        <v>802</v>
      </c>
      <c r="D3085" t="s">
        <v>4258</v>
      </c>
      <c r="E3085" t="s">
        <v>4280</v>
      </c>
      <c r="F3085" t="s">
        <v>4264</v>
      </c>
      <c r="G3085" t="s">
        <v>102</v>
      </c>
      <c r="H3085" t="s">
        <v>4449</v>
      </c>
      <c r="J3085" t="s">
        <v>4481</v>
      </c>
    </row>
    <row r="3086" spans="1:10" x14ac:dyDescent="0.25">
      <c r="A3086" t="s">
        <v>4171</v>
      </c>
      <c r="B3086">
        <v>2016</v>
      </c>
      <c r="C3086" s="3">
        <v>801</v>
      </c>
      <c r="D3086" t="s">
        <v>4203</v>
      </c>
      <c r="E3086" t="s">
        <v>4348</v>
      </c>
      <c r="F3086" t="s">
        <v>4202</v>
      </c>
      <c r="G3086" t="s">
        <v>102</v>
      </c>
      <c r="H3086" t="s">
        <v>4449</v>
      </c>
      <c r="J3086" t="s">
        <v>4481</v>
      </c>
    </row>
    <row r="3087" spans="1:10" x14ac:dyDescent="0.25">
      <c r="A3087" t="s">
        <v>4168</v>
      </c>
      <c r="B3087">
        <v>2015</v>
      </c>
      <c r="C3087" s="3">
        <v>801</v>
      </c>
      <c r="D3087" t="s">
        <v>4291</v>
      </c>
      <c r="E3087" t="s">
        <v>4311</v>
      </c>
      <c r="F3087" t="s">
        <v>4351</v>
      </c>
      <c r="G3087" t="s">
        <v>102</v>
      </c>
      <c r="H3087" t="s">
        <v>4449</v>
      </c>
      <c r="J3087" t="s">
        <v>4481</v>
      </c>
    </row>
    <row r="3088" spans="1:10" x14ac:dyDescent="0.25">
      <c r="A3088" t="s">
        <v>4160</v>
      </c>
      <c r="B3088">
        <v>2024</v>
      </c>
      <c r="C3088" s="3">
        <v>795</v>
      </c>
      <c r="D3088" t="s">
        <v>4242</v>
      </c>
      <c r="E3088" t="s">
        <v>4218</v>
      </c>
      <c r="F3088" t="s">
        <v>4190</v>
      </c>
      <c r="G3088" t="s">
        <v>102</v>
      </c>
      <c r="H3088" t="s">
        <v>4449</v>
      </c>
      <c r="J3088" t="s">
        <v>4481</v>
      </c>
    </row>
    <row r="3089" spans="1:10" x14ac:dyDescent="0.25">
      <c r="A3089" t="s">
        <v>4175</v>
      </c>
      <c r="B3089">
        <v>2024</v>
      </c>
      <c r="C3089" s="3">
        <v>793</v>
      </c>
      <c r="D3089" t="s">
        <v>4251</v>
      </c>
      <c r="E3089" t="s">
        <v>4209</v>
      </c>
      <c r="F3089" t="s">
        <v>4245</v>
      </c>
      <c r="G3089" t="s">
        <v>102</v>
      </c>
      <c r="H3089" t="s">
        <v>4449</v>
      </c>
      <c r="J3089" t="s">
        <v>4481</v>
      </c>
    </row>
    <row r="3090" spans="1:10" x14ac:dyDescent="0.25">
      <c r="A3090" t="s">
        <v>4164</v>
      </c>
      <c r="B3090">
        <v>2023</v>
      </c>
      <c r="C3090" s="3">
        <v>793</v>
      </c>
      <c r="D3090" t="s">
        <v>4210</v>
      </c>
      <c r="E3090" t="s">
        <v>4245</v>
      </c>
      <c r="F3090" t="s">
        <v>4298</v>
      </c>
      <c r="G3090" t="s">
        <v>102</v>
      </c>
      <c r="H3090" t="s">
        <v>4449</v>
      </c>
      <c r="J3090" t="s">
        <v>4481</v>
      </c>
    </row>
    <row r="3091" spans="1:10" x14ac:dyDescent="0.25">
      <c r="A3091" t="s">
        <v>4175</v>
      </c>
      <c r="B3091">
        <v>2021</v>
      </c>
      <c r="C3091" s="3">
        <v>793</v>
      </c>
      <c r="D3091" t="s">
        <v>4315</v>
      </c>
      <c r="E3091" t="s">
        <v>4264</v>
      </c>
      <c r="F3091" t="s">
        <v>4427</v>
      </c>
      <c r="G3091" t="s">
        <v>102</v>
      </c>
      <c r="H3091" t="s">
        <v>4449</v>
      </c>
      <c r="J3091" t="s">
        <v>4481</v>
      </c>
    </row>
    <row r="3092" spans="1:10" x14ac:dyDescent="0.25">
      <c r="A3092" t="s">
        <v>4168</v>
      </c>
      <c r="B3092">
        <v>2016</v>
      </c>
      <c r="C3092" s="3">
        <v>793</v>
      </c>
      <c r="D3092" t="s">
        <v>4206</v>
      </c>
      <c r="E3092" t="s">
        <v>4263</v>
      </c>
      <c r="F3092" t="s">
        <v>4180</v>
      </c>
      <c r="G3092" t="s">
        <v>102</v>
      </c>
      <c r="H3092" t="s">
        <v>4449</v>
      </c>
      <c r="J3092" t="s">
        <v>4481</v>
      </c>
    </row>
    <row r="3093" spans="1:10" x14ac:dyDescent="0.25">
      <c r="A3093" t="s">
        <v>4156</v>
      </c>
      <c r="B3093">
        <v>2019</v>
      </c>
      <c r="C3093" s="3">
        <v>792</v>
      </c>
      <c r="D3093" t="s">
        <v>4198</v>
      </c>
      <c r="E3093" t="s">
        <v>4166</v>
      </c>
      <c r="F3093" t="s">
        <v>4380</v>
      </c>
      <c r="G3093" t="s">
        <v>102</v>
      </c>
      <c r="H3093" t="s">
        <v>4449</v>
      </c>
      <c r="J3093" t="s">
        <v>4481</v>
      </c>
    </row>
    <row r="3094" spans="1:10" x14ac:dyDescent="0.25">
      <c r="A3094" t="s">
        <v>4160</v>
      </c>
      <c r="B3094">
        <v>2022</v>
      </c>
      <c r="C3094" s="3">
        <v>791</v>
      </c>
      <c r="D3094" t="s">
        <v>4329</v>
      </c>
      <c r="E3094" t="s">
        <v>4351</v>
      </c>
      <c r="F3094" t="s">
        <v>4299</v>
      </c>
      <c r="G3094" t="s">
        <v>102</v>
      </c>
      <c r="H3094" t="s">
        <v>4449</v>
      </c>
      <c r="J3094" t="s">
        <v>4481</v>
      </c>
    </row>
    <row r="3095" spans="1:10" x14ac:dyDescent="0.25">
      <c r="A3095" t="s">
        <v>4148</v>
      </c>
      <c r="B3095">
        <v>2020</v>
      </c>
      <c r="C3095" s="3">
        <v>790</v>
      </c>
      <c r="D3095" t="s">
        <v>4267</v>
      </c>
      <c r="E3095" t="s">
        <v>4178</v>
      </c>
      <c r="F3095" t="s">
        <v>4198</v>
      </c>
      <c r="G3095" t="s">
        <v>102</v>
      </c>
      <c r="H3095" t="s">
        <v>4449</v>
      </c>
      <c r="J3095" t="s">
        <v>4481</v>
      </c>
    </row>
    <row r="3096" spans="1:10" x14ac:dyDescent="0.25">
      <c r="A3096" t="s">
        <v>4179</v>
      </c>
      <c r="B3096">
        <v>2023</v>
      </c>
      <c r="C3096" s="3">
        <v>789</v>
      </c>
      <c r="D3096" t="s">
        <v>4195</v>
      </c>
      <c r="E3096" t="s">
        <v>4195</v>
      </c>
      <c r="F3096" t="s">
        <v>4307</v>
      </c>
      <c r="G3096" t="s">
        <v>102</v>
      </c>
      <c r="H3096" t="s">
        <v>4449</v>
      </c>
      <c r="J3096" t="s">
        <v>4481</v>
      </c>
    </row>
    <row r="3097" spans="1:10" x14ac:dyDescent="0.25">
      <c r="A3097" t="s">
        <v>4148</v>
      </c>
      <c r="B3097">
        <v>2023</v>
      </c>
      <c r="C3097" s="3">
        <v>789</v>
      </c>
      <c r="D3097" t="s">
        <v>4278</v>
      </c>
      <c r="E3097" t="s">
        <v>4188</v>
      </c>
      <c r="F3097" t="s">
        <v>4191</v>
      </c>
      <c r="G3097" t="s">
        <v>102</v>
      </c>
      <c r="H3097" t="s">
        <v>4449</v>
      </c>
      <c r="J3097" t="s">
        <v>4481</v>
      </c>
    </row>
    <row r="3098" spans="1:10" x14ac:dyDescent="0.25">
      <c r="A3098" t="s">
        <v>4183</v>
      </c>
      <c r="B3098">
        <v>2019</v>
      </c>
      <c r="C3098" s="3">
        <v>788</v>
      </c>
      <c r="D3098" t="s">
        <v>4345</v>
      </c>
      <c r="E3098" t="s">
        <v>4178</v>
      </c>
      <c r="F3098" t="s">
        <v>4185</v>
      </c>
      <c r="G3098" t="s">
        <v>102</v>
      </c>
      <c r="H3098" t="s">
        <v>4449</v>
      </c>
      <c r="J3098" t="s">
        <v>4481</v>
      </c>
    </row>
    <row r="3099" spans="1:10" x14ac:dyDescent="0.25">
      <c r="A3099" t="s">
        <v>4175</v>
      </c>
      <c r="B3099">
        <v>2023</v>
      </c>
      <c r="C3099" s="3">
        <v>787</v>
      </c>
      <c r="D3099" t="s">
        <v>4238</v>
      </c>
      <c r="E3099" t="s">
        <v>4258</v>
      </c>
      <c r="F3099" t="s">
        <v>4408</v>
      </c>
      <c r="G3099" t="s">
        <v>102</v>
      </c>
      <c r="H3099" t="s">
        <v>4449</v>
      </c>
      <c r="J3099" t="s">
        <v>4481</v>
      </c>
    </row>
    <row r="3100" spans="1:10" x14ac:dyDescent="0.25">
      <c r="A3100" t="s">
        <v>4171</v>
      </c>
      <c r="B3100">
        <v>2023</v>
      </c>
      <c r="C3100" s="3">
        <v>785</v>
      </c>
      <c r="D3100" t="s">
        <v>4188</v>
      </c>
      <c r="E3100" t="s">
        <v>4240</v>
      </c>
      <c r="F3100" t="s">
        <v>4404</v>
      </c>
      <c r="G3100" t="s">
        <v>102</v>
      </c>
      <c r="H3100" t="s">
        <v>4449</v>
      </c>
      <c r="J3100" t="s">
        <v>4481</v>
      </c>
    </row>
    <row r="3101" spans="1:10" x14ac:dyDescent="0.25">
      <c r="A3101" t="s">
        <v>4168</v>
      </c>
      <c r="B3101">
        <v>2023</v>
      </c>
      <c r="C3101" s="3">
        <v>781</v>
      </c>
      <c r="D3101" t="s">
        <v>4282</v>
      </c>
      <c r="E3101" t="s">
        <v>4180</v>
      </c>
      <c r="F3101" t="s">
        <v>4447</v>
      </c>
      <c r="G3101" t="s">
        <v>102</v>
      </c>
      <c r="H3101" t="s">
        <v>4449</v>
      </c>
      <c r="J3101" t="s">
        <v>4481</v>
      </c>
    </row>
    <row r="3102" spans="1:10" x14ac:dyDescent="0.25">
      <c r="A3102" t="s">
        <v>4160</v>
      </c>
      <c r="B3102">
        <v>2023</v>
      </c>
      <c r="C3102" s="3">
        <v>777</v>
      </c>
      <c r="D3102" t="s">
        <v>4237</v>
      </c>
      <c r="E3102" t="s">
        <v>4180</v>
      </c>
      <c r="F3102" t="s">
        <v>4236</v>
      </c>
      <c r="G3102" t="s">
        <v>102</v>
      </c>
      <c r="H3102" t="s">
        <v>4449</v>
      </c>
      <c r="J3102" t="s">
        <v>4481</v>
      </c>
    </row>
    <row r="3103" spans="1:10" x14ac:dyDescent="0.25">
      <c r="A3103" t="s">
        <v>4175</v>
      </c>
      <c r="B3103">
        <v>2019</v>
      </c>
      <c r="C3103" s="3">
        <v>776</v>
      </c>
      <c r="D3103" t="s">
        <v>4283</v>
      </c>
      <c r="E3103" t="s">
        <v>4158</v>
      </c>
      <c r="F3103" t="s">
        <v>4189</v>
      </c>
      <c r="G3103" t="s">
        <v>102</v>
      </c>
      <c r="H3103" t="s">
        <v>4449</v>
      </c>
      <c r="J3103" t="s">
        <v>4481</v>
      </c>
    </row>
    <row r="3104" spans="1:10" x14ac:dyDescent="0.25">
      <c r="A3104" t="s">
        <v>4156</v>
      </c>
      <c r="B3104">
        <v>2016</v>
      </c>
      <c r="C3104" s="3">
        <v>775</v>
      </c>
      <c r="D3104" t="s">
        <v>4177</v>
      </c>
      <c r="E3104" t="s">
        <v>4312</v>
      </c>
      <c r="F3104" t="s">
        <v>4359</v>
      </c>
      <c r="G3104" t="s">
        <v>102</v>
      </c>
      <c r="H3104" t="s">
        <v>4449</v>
      </c>
      <c r="J3104" t="s">
        <v>4481</v>
      </c>
    </row>
    <row r="3105" spans="1:10" x14ac:dyDescent="0.25">
      <c r="A3105" t="s">
        <v>4164</v>
      </c>
      <c r="B3105">
        <v>2016</v>
      </c>
      <c r="C3105" s="3">
        <v>775</v>
      </c>
      <c r="D3105" t="s">
        <v>4312</v>
      </c>
      <c r="E3105" t="s">
        <v>4306</v>
      </c>
      <c r="F3105" t="s">
        <v>4349</v>
      </c>
      <c r="G3105" t="s">
        <v>102</v>
      </c>
      <c r="H3105" t="s">
        <v>4449</v>
      </c>
      <c r="J3105" t="s">
        <v>4481</v>
      </c>
    </row>
    <row r="3106" spans="1:10" x14ac:dyDescent="0.25">
      <c r="A3106" t="s">
        <v>4179</v>
      </c>
      <c r="B3106">
        <v>2024</v>
      </c>
      <c r="C3106" s="3">
        <v>774</v>
      </c>
      <c r="D3106" t="s">
        <v>4158</v>
      </c>
      <c r="E3106" t="s">
        <v>4256</v>
      </c>
      <c r="F3106" t="s">
        <v>4237</v>
      </c>
      <c r="G3106" t="s">
        <v>102</v>
      </c>
      <c r="H3106" t="s">
        <v>4449</v>
      </c>
      <c r="J3106" t="s">
        <v>4481</v>
      </c>
    </row>
    <row r="3107" spans="1:10" x14ac:dyDescent="0.25">
      <c r="A3107" t="s">
        <v>4156</v>
      </c>
      <c r="B3107">
        <v>2023</v>
      </c>
      <c r="C3107" s="3">
        <v>774</v>
      </c>
      <c r="D3107" t="s">
        <v>4238</v>
      </c>
      <c r="E3107" t="s">
        <v>4231</v>
      </c>
      <c r="F3107" t="s">
        <v>4267</v>
      </c>
      <c r="G3107" t="s">
        <v>102</v>
      </c>
      <c r="H3107" t="s">
        <v>4449</v>
      </c>
      <c r="J3107" t="s">
        <v>4481</v>
      </c>
    </row>
    <row r="3108" spans="1:10" x14ac:dyDescent="0.25">
      <c r="A3108" t="s">
        <v>4152</v>
      </c>
      <c r="B3108">
        <v>2017</v>
      </c>
      <c r="C3108" s="3">
        <v>767</v>
      </c>
      <c r="D3108" t="s">
        <v>4231</v>
      </c>
      <c r="E3108" t="s">
        <v>4231</v>
      </c>
      <c r="F3108" t="s">
        <v>4423</v>
      </c>
      <c r="G3108" t="s">
        <v>102</v>
      </c>
      <c r="H3108" t="s">
        <v>4449</v>
      </c>
      <c r="J3108" t="s">
        <v>4481</v>
      </c>
    </row>
    <row r="3109" spans="1:10" x14ac:dyDescent="0.25">
      <c r="A3109" t="s">
        <v>4160</v>
      </c>
      <c r="B3109">
        <v>2016</v>
      </c>
      <c r="C3109" s="3">
        <v>765</v>
      </c>
      <c r="D3109" t="s">
        <v>4291</v>
      </c>
      <c r="E3109" t="s">
        <v>4293</v>
      </c>
      <c r="F3109" t="s">
        <v>4332</v>
      </c>
      <c r="G3109" t="s">
        <v>102</v>
      </c>
      <c r="H3109" t="s">
        <v>4449</v>
      </c>
      <c r="J3109" t="s">
        <v>4481</v>
      </c>
    </row>
    <row r="3110" spans="1:10" x14ac:dyDescent="0.25">
      <c r="A3110" t="s">
        <v>4183</v>
      </c>
      <c r="B3110">
        <v>2023</v>
      </c>
      <c r="C3110" s="3">
        <v>764</v>
      </c>
      <c r="D3110" t="s">
        <v>4190</v>
      </c>
      <c r="E3110" t="s">
        <v>4229</v>
      </c>
      <c r="F3110" t="s">
        <v>4360</v>
      </c>
      <c r="G3110" t="s">
        <v>102</v>
      </c>
      <c r="H3110" t="s">
        <v>4449</v>
      </c>
      <c r="J3110" t="s">
        <v>4481</v>
      </c>
    </row>
    <row r="3111" spans="1:10" x14ac:dyDescent="0.25">
      <c r="A3111" t="s">
        <v>4143</v>
      </c>
      <c r="B3111">
        <v>2023</v>
      </c>
      <c r="C3111" s="3">
        <v>764</v>
      </c>
      <c r="D3111" t="s">
        <v>4229</v>
      </c>
      <c r="E3111" t="s">
        <v>4213</v>
      </c>
      <c r="F3111" t="s">
        <v>4199</v>
      </c>
      <c r="G3111" t="s">
        <v>102</v>
      </c>
      <c r="H3111" t="s">
        <v>4449</v>
      </c>
      <c r="J3111" t="s">
        <v>4481</v>
      </c>
    </row>
    <row r="3112" spans="1:10" x14ac:dyDescent="0.25">
      <c r="A3112" t="s">
        <v>4164</v>
      </c>
      <c r="B3112">
        <v>2019</v>
      </c>
      <c r="C3112" s="3">
        <v>764</v>
      </c>
      <c r="D3112" t="s">
        <v>4181</v>
      </c>
      <c r="E3112" t="s">
        <v>4295</v>
      </c>
      <c r="F3112" t="s">
        <v>4240</v>
      </c>
      <c r="G3112" t="s">
        <v>102</v>
      </c>
      <c r="H3112" t="s">
        <v>4449</v>
      </c>
      <c r="J3112" t="s">
        <v>4481</v>
      </c>
    </row>
    <row r="3113" spans="1:10" x14ac:dyDescent="0.25">
      <c r="A3113" t="s">
        <v>4148</v>
      </c>
      <c r="B3113">
        <v>2022</v>
      </c>
      <c r="C3113" s="3">
        <v>763</v>
      </c>
      <c r="D3113" t="s">
        <v>4357</v>
      </c>
      <c r="E3113" t="s">
        <v>4359</v>
      </c>
      <c r="F3113" t="s">
        <v>4351</v>
      </c>
      <c r="G3113" t="s">
        <v>102</v>
      </c>
      <c r="H3113" t="s">
        <v>4449</v>
      </c>
      <c r="J3113" t="s">
        <v>4481</v>
      </c>
    </row>
    <row r="3114" spans="1:10" x14ac:dyDescent="0.25">
      <c r="A3114" t="s">
        <v>4186</v>
      </c>
      <c r="B3114">
        <v>2022</v>
      </c>
      <c r="C3114" s="3">
        <v>762</v>
      </c>
      <c r="D3114" t="s">
        <v>4251</v>
      </c>
      <c r="E3114" t="s">
        <v>4308</v>
      </c>
      <c r="F3114" t="s">
        <v>4359</v>
      </c>
      <c r="G3114" t="s">
        <v>102</v>
      </c>
      <c r="H3114" t="s">
        <v>4449</v>
      </c>
      <c r="J3114" t="s">
        <v>4481</v>
      </c>
    </row>
    <row r="3115" spans="1:10" x14ac:dyDescent="0.25">
      <c r="A3115" t="s">
        <v>4168</v>
      </c>
      <c r="B3115">
        <v>2019</v>
      </c>
      <c r="C3115" s="3">
        <v>762</v>
      </c>
      <c r="D3115" t="s">
        <v>4210</v>
      </c>
      <c r="E3115" t="s">
        <v>4264</v>
      </c>
      <c r="F3115" t="s">
        <v>4210</v>
      </c>
      <c r="G3115" t="s">
        <v>102</v>
      </c>
      <c r="H3115" t="s">
        <v>4449</v>
      </c>
      <c r="J3115" t="s">
        <v>4481</v>
      </c>
    </row>
    <row r="3116" spans="1:10" x14ac:dyDescent="0.25">
      <c r="A3116" t="s">
        <v>4175</v>
      </c>
      <c r="B3116">
        <v>2017</v>
      </c>
      <c r="C3116" s="3">
        <v>758</v>
      </c>
      <c r="D3116" t="s">
        <v>4221</v>
      </c>
      <c r="E3116" t="s">
        <v>4169</v>
      </c>
      <c r="F3116" t="s">
        <v>4305</v>
      </c>
      <c r="G3116" t="s">
        <v>102</v>
      </c>
      <c r="H3116" t="s">
        <v>4449</v>
      </c>
      <c r="J3116" t="s">
        <v>4481</v>
      </c>
    </row>
    <row r="3117" spans="1:10" x14ac:dyDescent="0.25">
      <c r="A3117" t="s">
        <v>4152</v>
      </c>
      <c r="B3117">
        <v>2019</v>
      </c>
      <c r="C3117" s="3">
        <v>757</v>
      </c>
      <c r="D3117" t="s">
        <v>4216</v>
      </c>
      <c r="E3117" t="s">
        <v>4235</v>
      </c>
      <c r="F3117" t="s">
        <v>4255</v>
      </c>
      <c r="G3117" t="s">
        <v>102</v>
      </c>
      <c r="H3117" t="s">
        <v>4449</v>
      </c>
      <c r="J3117" t="s">
        <v>4481</v>
      </c>
    </row>
    <row r="3118" spans="1:10" x14ac:dyDescent="0.25">
      <c r="A3118" t="s">
        <v>4160</v>
      </c>
      <c r="B3118">
        <v>2019</v>
      </c>
      <c r="C3118" s="3">
        <v>755</v>
      </c>
      <c r="D3118" t="s">
        <v>4291</v>
      </c>
      <c r="E3118" t="s">
        <v>4165</v>
      </c>
      <c r="F3118" t="s">
        <v>4261</v>
      </c>
      <c r="G3118" t="s">
        <v>102</v>
      </c>
      <c r="H3118" t="s">
        <v>4449</v>
      </c>
      <c r="J3118" t="s">
        <v>4481</v>
      </c>
    </row>
    <row r="3119" spans="1:10" x14ac:dyDescent="0.25">
      <c r="A3119" t="s">
        <v>4148</v>
      </c>
      <c r="B3119">
        <v>2017</v>
      </c>
      <c r="C3119" s="3">
        <v>754</v>
      </c>
      <c r="D3119" t="s">
        <v>4201</v>
      </c>
      <c r="E3119" t="s">
        <v>4295</v>
      </c>
      <c r="F3119" t="s">
        <v>4423</v>
      </c>
      <c r="G3119" t="s">
        <v>102</v>
      </c>
      <c r="H3119" t="s">
        <v>4449</v>
      </c>
      <c r="J3119" t="s">
        <v>4481</v>
      </c>
    </row>
    <row r="3120" spans="1:10" x14ac:dyDescent="0.25">
      <c r="A3120" t="s">
        <v>4148</v>
      </c>
      <c r="B3120">
        <v>2019</v>
      </c>
      <c r="C3120" s="3">
        <v>753</v>
      </c>
      <c r="D3120" t="s">
        <v>4153</v>
      </c>
      <c r="E3120" t="s">
        <v>4225</v>
      </c>
      <c r="F3120" t="s">
        <v>4380</v>
      </c>
      <c r="G3120" t="s">
        <v>102</v>
      </c>
      <c r="H3120" t="s">
        <v>4449</v>
      </c>
      <c r="J3120" t="s">
        <v>4481</v>
      </c>
    </row>
    <row r="3121" spans="1:10" x14ac:dyDescent="0.25">
      <c r="A3121" t="s">
        <v>4171</v>
      </c>
      <c r="B3121">
        <v>2019</v>
      </c>
      <c r="C3121" s="3">
        <v>751</v>
      </c>
      <c r="D3121" t="s">
        <v>4229</v>
      </c>
      <c r="E3121" t="s">
        <v>4361</v>
      </c>
      <c r="F3121" t="s">
        <v>4166</v>
      </c>
      <c r="G3121" t="s">
        <v>102</v>
      </c>
      <c r="H3121" t="s">
        <v>4449</v>
      </c>
      <c r="J3121" t="s">
        <v>4481</v>
      </c>
    </row>
    <row r="3122" spans="1:10" x14ac:dyDescent="0.25">
      <c r="A3122" t="s">
        <v>4168</v>
      </c>
      <c r="B3122">
        <v>2018</v>
      </c>
      <c r="C3122" s="3">
        <v>750</v>
      </c>
      <c r="D3122" t="s">
        <v>4162</v>
      </c>
      <c r="E3122" t="s">
        <v>4252</v>
      </c>
      <c r="F3122" t="s">
        <v>4172</v>
      </c>
      <c r="G3122" t="s">
        <v>102</v>
      </c>
      <c r="H3122" t="s">
        <v>4449</v>
      </c>
      <c r="J3122" t="s">
        <v>4481</v>
      </c>
    </row>
    <row r="3123" spans="1:10" x14ac:dyDescent="0.25">
      <c r="A3123" t="s">
        <v>4164</v>
      </c>
      <c r="B3123">
        <v>2017</v>
      </c>
      <c r="C3123" s="3">
        <v>750</v>
      </c>
      <c r="D3123" t="s">
        <v>4172</v>
      </c>
      <c r="E3123" t="s">
        <v>4206</v>
      </c>
      <c r="F3123" t="s">
        <v>4229</v>
      </c>
      <c r="G3123" t="s">
        <v>102</v>
      </c>
      <c r="H3123" t="s">
        <v>4449</v>
      </c>
      <c r="J3123" t="s">
        <v>4481</v>
      </c>
    </row>
    <row r="3124" spans="1:10" x14ac:dyDescent="0.25">
      <c r="A3124" t="s">
        <v>4143</v>
      </c>
      <c r="B3124">
        <v>2020</v>
      </c>
      <c r="C3124" s="3">
        <v>748</v>
      </c>
      <c r="D3124" t="s">
        <v>4296</v>
      </c>
      <c r="E3124" t="s">
        <v>4336</v>
      </c>
      <c r="F3124" t="s">
        <v>4227</v>
      </c>
      <c r="G3124" t="s">
        <v>102</v>
      </c>
      <c r="H3124" t="s">
        <v>4449</v>
      </c>
      <c r="J3124" t="s">
        <v>4481</v>
      </c>
    </row>
    <row r="3125" spans="1:10" x14ac:dyDescent="0.25">
      <c r="A3125" t="s">
        <v>4186</v>
      </c>
      <c r="B3125">
        <v>2023</v>
      </c>
      <c r="C3125" s="3">
        <v>747</v>
      </c>
      <c r="D3125" t="s">
        <v>4265</v>
      </c>
      <c r="E3125" t="s">
        <v>4166</v>
      </c>
      <c r="F3125" t="s">
        <v>4248</v>
      </c>
      <c r="G3125" t="s">
        <v>102</v>
      </c>
      <c r="H3125" t="s">
        <v>4449</v>
      </c>
      <c r="J3125" t="s">
        <v>4481</v>
      </c>
    </row>
    <row r="3126" spans="1:10" x14ac:dyDescent="0.25">
      <c r="A3126" t="s">
        <v>4148</v>
      </c>
      <c r="B3126">
        <v>2024</v>
      </c>
      <c r="C3126" s="3">
        <v>746</v>
      </c>
      <c r="D3126" t="s">
        <v>4205</v>
      </c>
      <c r="E3126" t="s">
        <v>4204</v>
      </c>
      <c r="F3126" t="s">
        <v>4249</v>
      </c>
      <c r="G3126" t="s">
        <v>102</v>
      </c>
      <c r="H3126" t="s">
        <v>4449</v>
      </c>
      <c r="J3126" t="s">
        <v>4481</v>
      </c>
    </row>
    <row r="3127" spans="1:10" x14ac:dyDescent="0.25">
      <c r="A3127" t="s">
        <v>4186</v>
      </c>
      <c r="B3127">
        <v>2020</v>
      </c>
      <c r="C3127" s="3">
        <v>746</v>
      </c>
      <c r="D3127" t="s">
        <v>4238</v>
      </c>
      <c r="E3127" t="s">
        <v>4232</v>
      </c>
      <c r="F3127" t="s">
        <v>4260</v>
      </c>
      <c r="G3127" t="s">
        <v>102</v>
      </c>
      <c r="H3127" t="s">
        <v>4449</v>
      </c>
      <c r="J3127" t="s">
        <v>4481</v>
      </c>
    </row>
    <row r="3128" spans="1:10" x14ac:dyDescent="0.25">
      <c r="A3128" t="s">
        <v>4152</v>
      </c>
      <c r="B3128">
        <v>2020</v>
      </c>
      <c r="C3128" s="3">
        <v>746</v>
      </c>
      <c r="D3128" t="s">
        <v>4220</v>
      </c>
      <c r="E3128" t="s">
        <v>4243</v>
      </c>
      <c r="F3128" t="s">
        <v>4295</v>
      </c>
      <c r="G3128" t="s">
        <v>102</v>
      </c>
      <c r="H3128" t="s">
        <v>4449</v>
      </c>
      <c r="J3128" t="s">
        <v>4481</v>
      </c>
    </row>
    <row r="3129" spans="1:10" x14ac:dyDescent="0.25">
      <c r="A3129" t="s">
        <v>4152</v>
      </c>
      <c r="B3129">
        <v>2024</v>
      </c>
      <c r="C3129" s="3">
        <v>745</v>
      </c>
      <c r="D3129" t="s">
        <v>4250</v>
      </c>
      <c r="E3129" t="s">
        <v>4299</v>
      </c>
      <c r="F3129" t="s">
        <v>4200</v>
      </c>
      <c r="G3129" t="s">
        <v>102</v>
      </c>
      <c r="H3129" t="s">
        <v>4449</v>
      </c>
      <c r="J3129" t="s">
        <v>4481</v>
      </c>
    </row>
    <row r="3130" spans="1:10" x14ac:dyDescent="0.25">
      <c r="A3130" t="s">
        <v>4143</v>
      </c>
      <c r="B3130">
        <v>2017</v>
      </c>
      <c r="C3130" s="3">
        <v>744</v>
      </c>
      <c r="D3130" t="s">
        <v>4202</v>
      </c>
      <c r="E3130" t="s">
        <v>4204</v>
      </c>
      <c r="F3130" t="s">
        <v>4460</v>
      </c>
      <c r="G3130" t="s">
        <v>102</v>
      </c>
      <c r="H3130" t="s">
        <v>4449</v>
      </c>
      <c r="J3130" t="s">
        <v>4481</v>
      </c>
    </row>
    <row r="3131" spans="1:10" x14ac:dyDescent="0.25">
      <c r="A3131" t="s">
        <v>4143</v>
      </c>
      <c r="B3131">
        <v>2024</v>
      </c>
      <c r="C3131" s="3">
        <v>743</v>
      </c>
      <c r="D3131" t="s">
        <v>4187</v>
      </c>
      <c r="E3131" t="s">
        <v>4283</v>
      </c>
      <c r="F3131" t="s">
        <v>4208</v>
      </c>
      <c r="G3131" t="s">
        <v>102</v>
      </c>
      <c r="H3131" t="s">
        <v>4449</v>
      </c>
      <c r="J3131" t="s">
        <v>4481</v>
      </c>
    </row>
    <row r="3132" spans="1:10" x14ac:dyDescent="0.25">
      <c r="A3132" t="s">
        <v>4143</v>
      </c>
      <c r="B3132">
        <v>2022</v>
      </c>
      <c r="C3132" s="3">
        <v>743</v>
      </c>
      <c r="D3132" t="s">
        <v>4218</v>
      </c>
      <c r="E3132" t="s">
        <v>4385</v>
      </c>
      <c r="F3132" t="s">
        <v>4431</v>
      </c>
      <c r="G3132" t="s">
        <v>102</v>
      </c>
      <c r="H3132" t="s">
        <v>4449</v>
      </c>
      <c r="J3132" t="s">
        <v>4481</v>
      </c>
    </row>
    <row r="3133" spans="1:10" x14ac:dyDescent="0.25">
      <c r="A3133" t="s">
        <v>4164</v>
      </c>
      <c r="B3133">
        <v>2018</v>
      </c>
      <c r="C3133" s="3">
        <v>743</v>
      </c>
      <c r="D3133" t="s">
        <v>4231</v>
      </c>
      <c r="E3133" t="s">
        <v>4247</v>
      </c>
      <c r="F3133" t="s">
        <v>4231</v>
      </c>
      <c r="G3133" t="s">
        <v>102</v>
      </c>
      <c r="H3133" t="s">
        <v>4449</v>
      </c>
      <c r="J3133" t="s">
        <v>4481</v>
      </c>
    </row>
    <row r="3134" spans="1:10" x14ac:dyDescent="0.25">
      <c r="A3134" t="s">
        <v>4160</v>
      </c>
      <c r="B3134">
        <v>2018</v>
      </c>
      <c r="C3134" s="3">
        <v>739</v>
      </c>
      <c r="D3134" t="s">
        <v>4282</v>
      </c>
      <c r="E3134" t="s">
        <v>4230</v>
      </c>
      <c r="F3134" t="s">
        <v>4246</v>
      </c>
      <c r="G3134" t="s">
        <v>102</v>
      </c>
      <c r="H3134" t="s">
        <v>4449</v>
      </c>
      <c r="J3134" t="s">
        <v>4481</v>
      </c>
    </row>
    <row r="3135" spans="1:10" x14ac:dyDescent="0.25">
      <c r="A3135" t="s">
        <v>4156</v>
      </c>
      <c r="B3135">
        <v>2018</v>
      </c>
      <c r="C3135" s="3">
        <v>738</v>
      </c>
      <c r="D3135" t="s">
        <v>4188</v>
      </c>
      <c r="E3135" t="s">
        <v>4201</v>
      </c>
      <c r="F3135" t="s">
        <v>4287</v>
      </c>
      <c r="G3135" t="s">
        <v>102</v>
      </c>
      <c r="H3135" t="s">
        <v>4449</v>
      </c>
      <c r="J3135" t="s">
        <v>4481</v>
      </c>
    </row>
    <row r="3136" spans="1:10" x14ac:dyDescent="0.25">
      <c r="A3136" t="s">
        <v>4168</v>
      </c>
      <c r="B3136">
        <v>2017</v>
      </c>
      <c r="C3136" s="3">
        <v>738</v>
      </c>
      <c r="D3136" t="s">
        <v>4241</v>
      </c>
      <c r="E3136" t="s">
        <v>4191</v>
      </c>
      <c r="F3136" t="s">
        <v>4301</v>
      </c>
      <c r="G3136" t="s">
        <v>102</v>
      </c>
      <c r="H3136" t="s">
        <v>4449</v>
      </c>
      <c r="J3136" t="s">
        <v>4481</v>
      </c>
    </row>
    <row r="3137" spans="1:10" x14ac:dyDescent="0.25">
      <c r="A3137" t="s">
        <v>4186</v>
      </c>
      <c r="B3137">
        <v>2019</v>
      </c>
      <c r="C3137" s="3">
        <v>736</v>
      </c>
      <c r="D3137" t="s">
        <v>4176</v>
      </c>
      <c r="E3137" t="s">
        <v>4263</v>
      </c>
      <c r="F3137" t="s">
        <v>4166</v>
      </c>
      <c r="G3137" t="s">
        <v>102</v>
      </c>
      <c r="H3137" t="s">
        <v>4449</v>
      </c>
      <c r="J3137" t="s">
        <v>4481</v>
      </c>
    </row>
    <row r="3138" spans="1:10" x14ac:dyDescent="0.25">
      <c r="A3138" t="s">
        <v>4183</v>
      </c>
      <c r="B3138">
        <v>2024</v>
      </c>
      <c r="C3138" s="3">
        <v>735</v>
      </c>
      <c r="D3138" t="s">
        <v>4245</v>
      </c>
      <c r="E3138" t="s">
        <v>4270</v>
      </c>
      <c r="F3138" t="s">
        <v>4204</v>
      </c>
      <c r="G3138" t="s">
        <v>102</v>
      </c>
      <c r="H3138" t="s">
        <v>4449</v>
      </c>
      <c r="J3138" t="s">
        <v>4481</v>
      </c>
    </row>
    <row r="3139" spans="1:10" x14ac:dyDescent="0.25">
      <c r="A3139" t="s">
        <v>4143</v>
      </c>
      <c r="B3139">
        <v>2019</v>
      </c>
      <c r="C3139" s="3">
        <v>733</v>
      </c>
      <c r="D3139" t="s">
        <v>4208</v>
      </c>
      <c r="E3139" t="s">
        <v>4244</v>
      </c>
      <c r="F3139" t="s">
        <v>4144</v>
      </c>
      <c r="G3139" t="s">
        <v>102</v>
      </c>
      <c r="H3139" t="s">
        <v>4449</v>
      </c>
      <c r="J3139" t="s">
        <v>4481</v>
      </c>
    </row>
    <row r="3140" spans="1:10" x14ac:dyDescent="0.25">
      <c r="A3140" t="s">
        <v>4171</v>
      </c>
      <c r="B3140">
        <v>2017</v>
      </c>
      <c r="C3140" s="3">
        <v>732</v>
      </c>
      <c r="D3140" t="s">
        <v>4371</v>
      </c>
      <c r="E3140" t="s">
        <v>4190</v>
      </c>
      <c r="F3140" t="s">
        <v>4368</v>
      </c>
      <c r="G3140" t="s">
        <v>102</v>
      </c>
      <c r="H3140" t="s">
        <v>4449</v>
      </c>
      <c r="J3140" t="s">
        <v>4481</v>
      </c>
    </row>
    <row r="3141" spans="1:10" x14ac:dyDescent="0.25">
      <c r="A3141" t="s">
        <v>4156</v>
      </c>
      <c r="B3141">
        <v>2022</v>
      </c>
      <c r="C3141" s="3">
        <v>731</v>
      </c>
      <c r="D3141" t="s">
        <v>4350</v>
      </c>
      <c r="E3141" t="s">
        <v>4492</v>
      </c>
      <c r="F3141" t="s">
        <v>4493</v>
      </c>
      <c r="G3141" t="s">
        <v>102</v>
      </c>
      <c r="H3141" t="s">
        <v>4449</v>
      </c>
      <c r="J3141" t="s">
        <v>4481</v>
      </c>
    </row>
    <row r="3142" spans="1:10" x14ac:dyDescent="0.25">
      <c r="A3142" t="s">
        <v>4186</v>
      </c>
      <c r="B3142">
        <v>2017</v>
      </c>
      <c r="C3142" s="3">
        <v>730</v>
      </c>
      <c r="D3142" t="s">
        <v>4248</v>
      </c>
      <c r="E3142" t="s">
        <v>4361</v>
      </c>
      <c r="F3142" t="s">
        <v>4334</v>
      </c>
      <c r="G3142" t="s">
        <v>102</v>
      </c>
      <c r="H3142" t="s">
        <v>4449</v>
      </c>
      <c r="J3142" t="s">
        <v>4481</v>
      </c>
    </row>
    <row r="3143" spans="1:10" x14ac:dyDescent="0.25">
      <c r="A3143" t="s">
        <v>4186</v>
      </c>
      <c r="B3143">
        <v>2024</v>
      </c>
      <c r="C3143" s="3">
        <v>729</v>
      </c>
      <c r="D3143" t="s">
        <v>4248</v>
      </c>
      <c r="E3143" t="s">
        <v>4192</v>
      </c>
      <c r="F3143" t="s">
        <v>4243</v>
      </c>
      <c r="G3143" t="s">
        <v>102</v>
      </c>
      <c r="H3143" t="s">
        <v>4449</v>
      </c>
      <c r="J3143" t="s">
        <v>4481</v>
      </c>
    </row>
    <row r="3144" spans="1:10" x14ac:dyDescent="0.25">
      <c r="A3144" t="s">
        <v>4171</v>
      </c>
      <c r="B3144">
        <v>2018</v>
      </c>
      <c r="C3144" s="3">
        <v>722</v>
      </c>
      <c r="D3144" t="s">
        <v>4210</v>
      </c>
      <c r="E3144" t="s">
        <v>4241</v>
      </c>
      <c r="F3144" t="s">
        <v>4202</v>
      </c>
      <c r="G3144" t="s">
        <v>102</v>
      </c>
      <c r="H3144" t="s">
        <v>4449</v>
      </c>
      <c r="J3144" t="s">
        <v>4481</v>
      </c>
    </row>
    <row r="3145" spans="1:10" x14ac:dyDescent="0.25">
      <c r="A3145" t="s">
        <v>4152</v>
      </c>
      <c r="B3145">
        <v>2023</v>
      </c>
      <c r="C3145" s="3">
        <v>719</v>
      </c>
      <c r="D3145" t="s">
        <v>4201</v>
      </c>
      <c r="E3145" t="s">
        <v>4492</v>
      </c>
      <c r="F3145" t="s">
        <v>4334</v>
      </c>
      <c r="G3145" t="s">
        <v>102</v>
      </c>
      <c r="H3145" t="s">
        <v>4449</v>
      </c>
      <c r="J3145" t="s">
        <v>4481</v>
      </c>
    </row>
    <row r="3146" spans="1:10" x14ac:dyDescent="0.25">
      <c r="A3146" t="s">
        <v>4183</v>
      </c>
      <c r="B3146">
        <v>2018</v>
      </c>
      <c r="C3146" s="3">
        <v>716</v>
      </c>
      <c r="D3146" t="s">
        <v>4177</v>
      </c>
      <c r="E3146" t="s">
        <v>4227</v>
      </c>
      <c r="F3146" t="s">
        <v>4286</v>
      </c>
      <c r="G3146" t="s">
        <v>102</v>
      </c>
      <c r="H3146" t="s">
        <v>4449</v>
      </c>
      <c r="J3146" t="s">
        <v>4481</v>
      </c>
    </row>
    <row r="3147" spans="1:10" x14ac:dyDescent="0.25">
      <c r="A3147" t="s">
        <v>4183</v>
      </c>
      <c r="B3147">
        <v>2017</v>
      </c>
      <c r="C3147" s="3">
        <v>715</v>
      </c>
      <c r="D3147" t="s">
        <v>4237</v>
      </c>
      <c r="E3147" t="s">
        <v>4309</v>
      </c>
      <c r="F3147" t="s">
        <v>4403</v>
      </c>
      <c r="G3147" t="s">
        <v>102</v>
      </c>
      <c r="H3147" t="s">
        <v>4449</v>
      </c>
      <c r="J3147" t="s">
        <v>4481</v>
      </c>
    </row>
    <row r="3148" spans="1:10" x14ac:dyDescent="0.25">
      <c r="A3148" t="s">
        <v>4143</v>
      </c>
      <c r="B3148">
        <v>2018</v>
      </c>
      <c r="C3148" s="3">
        <v>713</v>
      </c>
      <c r="D3148" t="s">
        <v>4172</v>
      </c>
      <c r="E3148" t="s">
        <v>4251</v>
      </c>
      <c r="F3148" t="s">
        <v>4273</v>
      </c>
      <c r="G3148" t="s">
        <v>102</v>
      </c>
      <c r="H3148" t="s">
        <v>4449</v>
      </c>
      <c r="J3148" t="s">
        <v>4481</v>
      </c>
    </row>
    <row r="3149" spans="1:10" x14ac:dyDescent="0.25">
      <c r="A3149" t="s">
        <v>4179</v>
      </c>
      <c r="B3149">
        <v>2017</v>
      </c>
      <c r="C3149" s="3">
        <v>713</v>
      </c>
      <c r="D3149" t="s">
        <v>4187</v>
      </c>
      <c r="E3149" t="s">
        <v>4259</v>
      </c>
      <c r="F3149" t="s">
        <v>4495</v>
      </c>
      <c r="G3149" t="s">
        <v>102</v>
      </c>
      <c r="H3149" t="s">
        <v>4449</v>
      </c>
      <c r="J3149" t="s">
        <v>4481</v>
      </c>
    </row>
    <row r="3150" spans="1:10" x14ac:dyDescent="0.25">
      <c r="A3150" t="s">
        <v>4175</v>
      </c>
      <c r="B3150">
        <v>2018</v>
      </c>
      <c r="C3150" s="3">
        <v>711</v>
      </c>
      <c r="D3150" t="s">
        <v>4251</v>
      </c>
      <c r="E3150" t="s">
        <v>4176</v>
      </c>
      <c r="F3150" t="s">
        <v>4362</v>
      </c>
      <c r="G3150" t="s">
        <v>102</v>
      </c>
      <c r="H3150" t="s">
        <v>4449</v>
      </c>
      <c r="J3150" t="s">
        <v>4481</v>
      </c>
    </row>
    <row r="3151" spans="1:10" x14ac:dyDescent="0.25">
      <c r="A3151" t="s">
        <v>4152</v>
      </c>
      <c r="B3151">
        <v>2018</v>
      </c>
      <c r="C3151" s="3">
        <v>709</v>
      </c>
      <c r="D3151" t="s">
        <v>4184</v>
      </c>
      <c r="E3151" t="s">
        <v>4336</v>
      </c>
      <c r="F3151" t="s">
        <v>4304</v>
      </c>
      <c r="G3151" t="s">
        <v>102</v>
      </c>
      <c r="H3151" t="s">
        <v>4449</v>
      </c>
      <c r="J3151" t="s">
        <v>4481</v>
      </c>
    </row>
    <row r="3152" spans="1:10" x14ac:dyDescent="0.25">
      <c r="A3152" t="s">
        <v>4186</v>
      </c>
      <c r="B3152">
        <v>2018</v>
      </c>
      <c r="C3152" s="3">
        <v>708</v>
      </c>
      <c r="D3152" t="s">
        <v>4274</v>
      </c>
      <c r="E3152" t="s">
        <v>4188</v>
      </c>
      <c r="F3152" t="s">
        <v>4222</v>
      </c>
      <c r="G3152" t="s">
        <v>102</v>
      </c>
      <c r="H3152" t="s">
        <v>4449</v>
      </c>
      <c r="J3152" t="s">
        <v>4481</v>
      </c>
    </row>
    <row r="3153" spans="1:10" x14ac:dyDescent="0.25">
      <c r="A3153" t="s">
        <v>4160</v>
      </c>
      <c r="B3153">
        <v>2017</v>
      </c>
      <c r="C3153" s="3">
        <v>703</v>
      </c>
      <c r="D3153" t="s">
        <v>4297</v>
      </c>
      <c r="E3153" t="s">
        <v>4204</v>
      </c>
      <c r="F3153" t="s">
        <v>4358</v>
      </c>
      <c r="G3153" t="s">
        <v>102</v>
      </c>
      <c r="H3153" t="s">
        <v>4449</v>
      </c>
      <c r="J3153" t="s">
        <v>4481</v>
      </c>
    </row>
    <row r="3154" spans="1:10" x14ac:dyDescent="0.25">
      <c r="A3154" t="s">
        <v>4148</v>
      </c>
      <c r="B3154">
        <v>2018</v>
      </c>
      <c r="C3154" s="3">
        <v>701</v>
      </c>
      <c r="D3154" t="s">
        <v>4180</v>
      </c>
      <c r="E3154" t="s">
        <v>4238</v>
      </c>
      <c r="F3154" t="s">
        <v>4402</v>
      </c>
      <c r="G3154" t="s">
        <v>102</v>
      </c>
      <c r="H3154" t="s">
        <v>4449</v>
      </c>
      <c r="J3154" t="s">
        <v>4481</v>
      </c>
    </row>
    <row r="3155" spans="1:10" x14ac:dyDescent="0.25">
      <c r="A3155" t="s">
        <v>4156</v>
      </c>
      <c r="B3155">
        <v>2017</v>
      </c>
      <c r="C3155" s="3">
        <v>696</v>
      </c>
      <c r="D3155" t="s">
        <v>4206</v>
      </c>
      <c r="E3155" t="s">
        <v>4264</v>
      </c>
      <c r="F3155" t="s">
        <v>4332</v>
      </c>
      <c r="G3155" t="s">
        <v>102</v>
      </c>
      <c r="H3155" t="s">
        <v>4449</v>
      </c>
      <c r="J3155" t="s">
        <v>4481</v>
      </c>
    </row>
    <row r="3156" spans="1:10" x14ac:dyDescent="0.25">
      <c r="A3156" t="s">
        <v>4179</v>
      </c>
      <c r="B3156">
        <v>2018</v>
      </c>
      <c r="C3156" s="3">
        <v>694</v>
      </c>
      <c r="D3156" t="s">
        <v>4222</v>
      </c>
      <c r="E3156" t="s">
        <v>4263</v>
      </c>
      <c r="F3156" t="s">
        <v>4218</v>
      </c>
      <c r="G3156" t="s">
        <v>102</v>
      </c>
      <c r="H3156" t="s">
        <v>4449</v>
      </c>
      <c r="J3156" t="s">
        <v>4481</v>
      </c>
    </row>
    <row r="3157" spans="1:10" x14ac:dyDescent="0.25">
      <c r="A3157" s="40" t="s">
        <v>4143</v>
      </c>
      <c r="B3157" s="51">
        <v>2025</v>
      </c>
      <c r="C3157" s="18">
        <v>16.2</v>
      </c>
      <c r="D3157" t="s">
        <v>4231</v>
      </c>
      <c r="E3157" t="s">
        <v>4270</v>
      </c>
      <c r="F3157" t="s">
        <v>4339</v>
      </c>
      <c r="G3157" t="s">
        <v>4571</v>
      </c>
      <c r="H3157" t="s">
        <v>4587</v>
      </c>
      <c r="J3157" t="s">
        <v>4481</v>
      </c>
    </row>
    <row r="3158" spans="1:10" x14ac:dyDescent="0.25">
      <c r="A3158" s="40" t="s">
        <v>4148</v>
      </c>
      <c r="B3158" s="51">
        <v>2025</v>
      </c>
      <c r="C3158" s="18">
        <v>16.3</v>
      </c>
      <c r="D3158" t="s">
        <v>4203</v>
      </c>
      <c r="E3158" t="s">
        <v>4235</v>
      </c>
      <c r="F3158" t="s">
        <v>4326</v>
      </c>
      <c r="G3158" t="s">
        <v>4571</v>
      </c>
      <c r="H3158" t="s">
        <v>4587</v>
      </c>
      <c r="J3158" t="s">
        <v>4481</v>
      </c>
    </row>
    <row r="3159" spans="1:10" x14ac:dyDescent="0.25">
      <c r="A3159" s="40" t="s">
        <v>4152</v>
      </c>
      <c r="B3159" s="51">
        <v>2025</v>
      </c>
      <c r="C3159" s="18">
        <v>16.600000000000001</v>
      </c>
      <c r="D3159" t="s">
        <v>4241</v>
      </c>
      <c r="E3159" t="s">
        <v>4193</v>
      </c>
      <c r="F3159" t="s">
        <v>4277</v>
      </c>
      <c r="G3159" t="s">
        <v>4571</v>
      </c>
      <c r="H3159" t="s">
        <v>4587</v>
      </c>
      <c r="J3159" t="s">
        <v>4481</v>
      </c>
    </row>
    <row r="3160" spans="1:10" x14ac:dyDescent="0.25">
      <c r="A3160" s="40" t="s">
        <v>4156</v>
      </c>
      <c r="B3160" s="51">
        <v>2024</v>
      </c>
      <c r="C3160" s="18">
        <v>16.5</v>
      </c>
      <c r="D3160" t="s">
        <v>4251</v>
      </c>
      <c r="E3160" t="s">
        <v>4154</v>
      </c>
      <c r="F3160" t="s">
        <v>4475</v>
      </c>
      <c r="G3160" t="s">
        <v>4571</v>
      </c>
      <c r="H3160" t="s">
        <v>4587</v>
      </c>
      <c r="J3160" t="s">
        <v>4481</v>
      </c>
    </row>
    <row r="3161" spans="1:10" x14ac:dyDescent="0.25">
      <c r="A3161" s="40" t="s">
        <v>4160</v>
      </c>
      <c r="B3161" s="51">
        <v>2024</v>
      </c>
      <c r="C3161" s="18">
        <v>16</v>
      </c>
      <c r="D3161" t="s">
        <v>4144</v>
      </c>
      <c r="E3161" t="s">
        <v>4200</v>
      </c>
      <c r="F3161" t="s">
        <v>4401</v>
      </c>
      <c r="G3161" t="s">
        <v>4571</v>
      </c>
      <c r="H3161" t="s">
        <v>4587</v>
      </c>
      <c r="J3161" t="s">
        <v>4481</v>
      </c>
    </row>
    <row r="3162" spans="1:10" x14ac:dyDescent="0.25">
      <c r="A3162" s="40" t="s">
        <v>4164</v>
      </c>
      <c r="B3162" s="51">
        <v>2024</v>
      </c>
      <c r="C3162" s="18">
        <v>15.6</v>
      </c>
      <c r="D3162" t="s">
        <v>4206</v>
      </c>
      <c r="E3162" t="s">
        <v>4201</v>
      </c>
      <c r="F3162" t="s">
        <v>4224</v>
      </c>
      <c r="G3162" t="s">
        <v>4571</v>
      </c>
      <c r="H3162" t="s">
        <v>4587</v>
      </c>
      <c r="J3162" t="s">
        <v>4481</v>
      </c>
    </row>
    <row r="3163" spans="1:10" x14ac:dyDescent="0.25">
      <c r="A3163" s="40" t="s">
        <v>4168</v>
      </c>
      <c r="B3163" s="51">
        <v>2024</v>
      </c>
      <c r="C3163" s="18">
        <v>15.8</v>
      </c>
      <c r="D3163" t="s">
        <v>4225</v>
      </c>
      <c r="E3163" t="s">
        <v>4205</v>
      </c>
      <c r="F3163" t="s">
        <v>8005</v>
      </c>
      <c r="G3163" t="s">
        <v>4571</v>
      </c>
      <c r="H3163" t="s">
        <v>4587</v>
      </c>
      <c r="J3163" t="s">
        <v>4481</v>
      </c>
    </row>
    <row r="3164" spans="1:10" x14ac:dyDescent="0.25">
      <c r="A3164" s="40" t="s">
        <v>4171</v>
      </c>
      <c r="B3164" s="51">
        <v>2024</v>
      </c>
      <c r="C3164" s="18">
        <v>15.5</v>
      </c>
      <c r="D3164" t="s">
        <v>4348</v>
      </c>
      <c r="E3164" t="s">
        <v>4236</v>
      </c>
      <c r="F3164" t="s">
        <v>4437</v>
      </c>
      <c r="G3164" t="s">
        <v>4571</v>
      </c>
      <c r="H3164" t="s">
        <v>4587</v>
      </c>
      <c r="J3164" t="s">
        <v>4481</v>
      </c>
    </row>
    <row r="3165" spans="1:10" x14ac:dyDescent="0.25">
      <c r="A3165" s="40" t="s">
        <v>4175</v>
      </c>
      <c r="B3165" s="51">
        <v>2024</v>
      </c>
      <c r="C3165" s="18">
        <v>15.9</v>
      </c>
      <c r="D3165" t="s">
        <v>4241</v>
      </c>
      <c r="E3165" t="s">
        <v>4195</v>
      </c>
      <c r="F3165" t="s">
        <v>4451</v>
      </c>
      <c r="G3165" t="s">
        <v>4571</v>
      </c>
      <c r="H3165" t="s">
        <v>4587</v>
      </c>
      <c r="J3165" t="s">
        <v>4481</v>
      </c>
    </row>
    <row r="3166" spans="1:10" x14ac:dyDescent="0.25">
      <c r="A3166" s="40" t="s">
        <v>4179</v>
      </c>
      <c r="B3166" s="51">
        <v>2024</v>
      </c>
      <c r="C3166" s="18">
        <v>15.8</v>
      </c>
      <c r="D3166" t="s">
        <v>4232</v>
      </c>
      <c r="E3166" t="s">
        <v>4320</v>
      </c>
      <c r="F3166" t="s">
        <v>4523</v>
      </c>
      <c r="G3166" t="s">
        <v>4571</v>
      </c>
      <c r="H3166" t="s">
        <v>4587</v>
      </c>
      <c r="J3166" t="s">
        <v>4481</v>
      </c>
    </row>
    <row r="3167" spans="1:10" x14ac:dyDescent="0.25">
      <c r="A3167" s="40" t="s">
        <v>4183</v>
      </c>
      <c r="B3167" s="51">
        <v>2024</v>
      </c>
      <c r="C3167" s="18">
        <v>15.8</v>
      </c>
      <c r="D3167" t="s">
        <v>4251</v>
      </c>
      <c r="E3167" t="s">
        <v>4226</v>
      </c>
      <c r="F3167" t="s">
        <v>8006</v>
      </c>
      <c r="G3167" t="s">
        <v>4571</v>
      </c>
      <c r="H3167" t="s">
        <v>4587</v>
      </c>
      <c r="J3167" t="s">
        <v>4481</v>
      </c>
    </row>
    <row r="3168" spans="1:10" x14ac:dyDescent="0.25">
      <c r="A3168" s="40" t="s">
        <v>4186</v>
      </c>
      <c r="B3168" s="51">
        <v>2024</v>
      </c>
      <c r="C3168" s="18">
        <v>15.4</v>
      </c>
      <c r="D3168" t="s">
        <v>4258</v>
      </c>
      <c r="E3168" t="s">
        <v>4285</v>
      </c>
      <c r="F3168" t="s">
        <v>7999</v>
      </c>
      <c r="G3168" t="s">
        <v>4571</v>
      </c>
      <c r="H3168" t="s">
        <v>4587</v>
      </c>
      <c r="J3168" t="s">
        <v>4481</v>
      </c>
    </row>
    <row r="3169" spans="1:10" x14ac:dyDescent="0.25">
      <c r="A3169" s="40" t="s">
        <v>4143</v>
      </c>
      <c r="B3169" s="51">
        <v>2024</v>
      </c>
      <c r="C3169" s="18">
        <v>14.6</v>
      </c>
      <c r="D3169" t="s">
        <v>4181</v>
      </c>
      <c r="E3169" t="s">
        <v>4195</v>
      </c>
      <c r="F3169" t="s">
        <v>4224</v>
      </c>
      <c r="G3169" t="s">
        <v>4571</v>
      </c>
      <c r="H3169" t="s">
        <v>4587</v>
      </c>
      <c r="J3169" t="s">
        <v>4481</v>
      </c>
    </row>
    <row r="3170" spans="1:10" x14ac:dyDescent="0.25">
      <c r="A3170" s="40" t="s">
        <v>4148</v>
      </c>
      <c r="B3170" s="51">
        <v>2024</v>
      </c>
      <c r="C3170" s="18">
        <v>14.6</v>
      </c>
      <c r="D3170" t="s">
        <v>4177</v>
      </c>
      <c r="E3170" t="s">
        <v>4184</v>
      </c>
      <c r="F3170" t="s">
        <v>4324</v>
      </c>
      <c r="G3170" t="s">
        <v>4571</v>
      </c>
      <c r="H3170" t="s">
        <v>4587</v>
      </c>
      <c r="J3170" t="s">
        <v>4481</v>
      </c>
    </row>
    <row r="3171" spans="1:10" x14ac:dyDescent="0.25">
      <c r="A3171" s="40" t="s">
        <v>4152</v>
      </c>
      <c r="B3171" s="51">
        <v>2024</v>
      </c>
      <c r="C3171" s="18">
        <v>14.4</v>
      </c>
      <c r="D3171" t="s">
        <v>4172</v>
      </c>
      <c r="E3171" t="s">
        <v>4235</v>
      </c>
      <c r="F3171" t="s">
        <v>4159</v>
      </c>
      <c r="G3171" t="s">
        <v>4571</v>
      </c>
      <c r="H3171" t="s">
        <v>4587</v>
      </c>
      <c r="J3171" t="s">
        <v>4481</v>
      </c>
    </row>
    <row r="3172" spans="1:10" x14ac:dyDescent="0.25">
      <c r="A3172" s="40" t="s">
        <v>4156</v>
      </c>
      <c r="B3172" s="51">
        <v>2023</v>
      </c>
      <c r="C3172" s="18">
        <v>14.1</v>
      </c>
      <c r="D3172" t="s">
        <v>4180</v>
      </c>
      <c r="E3172" t="s">
        <v>4144</v>
      </c>
      <c r="F3172" t="s">
        <v>4341</v>
      </c>
      <c r="G3172" t="s">
        <v>4571</v>
      </c>
      <c r="H3172" t="s">
        <v>4587</v>
      </c>
      <c r="J3172" t="s">
        <v>4481</v>
      </c>
    </row>
    <row r="3173" spans="1:10" x14ac:dyDescent="0.25">
      <c r="A3173" s="40" t="s">
        <v>4160</v>
      </c>
      <c r="B3173" s="51">
        <v>2023</v>
      </c>
      <c r="C3173" s="18">
        <v>14.3</v>
      </c>
      <c r="D3173" t="s">
        <v>4149</v>
      </c>
      <c r="E3173" t="s">
        <v>4288</v>
      </c>
      <c r="F3173" t="s">
        <v>4416</v>
      </c>
      <c r="G3173" t="s">
        <v>4571</v>
      </c>
      <c r="H3173" t="s">
        <v>4587</v>
      </c>
      <c r="J3173" t="s">
        <v>4481</v>
      </c>
    </row>
    <row r="3174" spans="1:10" x14ac:dyDescent="0.25">
      <c r="A3174" s="40" t="s">
        <v>4164</v>
      </c>
      <c r="B3174" s="51">
        <v>2023</v>
      </c>
      <c r="C3174" s="18">
        <v>14.1</v>
      </c>
      <c r="D3174" t="s">
        <v>4216</v>
      </c>
      <c r="E3174" t="s">
        <v>4235</v>
      </c>
      <c r="F3174" t="s">
        <v>4277</v>
      </c>
      <c r="G3174" t="s">
        <v>4571</v>
      </c>
      <c r="H3174" t="s">
        <v>4587</v>
      </c>
      <c r="J3174" t="s">
        <v>4481</v>
      </c>
    </row>
    <row r="3175" spans="1:10" x14ac:dyDescent="0.25">
      <c r="A3175" s="40" t="s">
        <v>4168</v>
      </c>
      <c r="B3175" s="51">
        <v>2023</v>
      </c>
      <c r="C3175" s="18">
        <v>13.8</v>
      </c>
      <c r="D3175" t="s">
        <v>4177</v>
      </c>
      <c r="E3175" t="s">
        <v>4190</v>
      </c>
      <c r="F3175" t="s">
        <v>4444</v>
      </c>
      <c r="G3175" t="s">
        <v>4571</v>
      </c>
      <c r="H3175" t="s">
        <v>4587</v>
      </c>
      <c r="J3175" t="s">
        <v>4481</v>
      </c>
    </row>
    <row r="3176" spans="1:10" x14ac:dyDescent="0.25">
      <c r="A3176" s="40" t="s">
        <v>4171</v>
      </c>
      <c r="B3176" s="51">
        <v>2023</v>
      </c>
      <c r="C3176" s="18">
        <v>13.6</v>
      </c>
      <c r="D3176" t="s">
        <v>4237</v>
      </c>
      <c r="E3176" t="s">
        <v>4216</v>
      </c>
      <c r="F3176" t="s">
        <v>8007</v>
      </c>
      <c r="G3176" t="s">
        <v>4571</v>
      </c>
      <c r="H3176" t="s">
        <v>4587</v>
      </c>
      <c r="J3176" t="s">
        <v>4481</v>
      </c>
    </row>
    <row r="3177" spans="1:10" x14ac:dyDescent="0.25">
      <c r="A3177" s="40" t="s">
        <v>4175</v>
      </c>
      <c r="B3177" s="51">
        <v>2023</v>
      </c>
      <c r="C3177" s="18">
        <v>13.9</v>
      </c>
      <c r="D3177" t="s">
        <v>4217</v>
      </c>
      <c r="E3177" t="s">
        <v>4233</v>
      </c>
      <c r="F3177" t="s">
        <v>8008</v>
      </c>
      <c r="G3177" t="s">
        <v>4571</v>
      </c>
      <c r="H3177" t="s">
        <v>4587</v>
      </c>
      <c r="J3177" t="s">
        <v>4481</v>
      </c>
    </row>
    <row r="3178" spans="1:10" x14ac:dyDescent="0.25">
      <c r="A3178" s="40" t="s">
        <v>4179</v>
      </c>
      <c r="B3178" s="51">
        <v>2023</v>
      </c>
      <c r="C3178" s="18">
        <v>13.4</v>
      </c>
      <c r="D3178" t="s">
        <v>4210</v>
      </c>
      <c r="E3178" t="s">
        <v>4184</v>
      </c>
      <c r="F3178" t="s">
        <v>4527</v>
      </c>
      <c r="G3178" t="s">
        <v>4571</v>
      </c>
      <c r="H3178" t="s">
        <v>4587</v>
      </c>
      <c r="J3178" t="s">
        <v>4481</v>
      </c>
    </row>
    <row r="3179" spans="1:10" x14ac:dyDescent="0.25">
      <c r="A3179" s="40" t="s">
        <v>4183</v>
      </c>
      <c r="B3179" s="51">
        <v>2023</v>
      </c>
      <c r="C3179" s="18">
        <v>13.2</v>
      </c>
      <c r="D3179" t="s">
        <v>4161</v>
      </c>
      <c r="E3179" t="s">
        <v>4251</v>
      </c>
      <c r="F3179" t="s">
        <v>7990</v>
      </c>
      <c r="G3179" t="s">
        <v>4571</v>
      </c>
      <c r="H3179" t="s">
        <v>4587</v>
      </c>
      <c r="J3179" t="s">
        <v>4481</v>
      </c>
    </row>
    <row r="3180" spans="1:10" x14ac:dyDescent="0.25">
      <c r="A3180" s="40" t="s">
        <v>4186</v>
      </c>
      <c r="B3180" s="51">
        <v>2023</v>
      </c>
      <c r="C3180" s="18">
        <v>13</v>
      </c>
      <c r="D3180" t="s">
        <v>4180</v>
      </c>
      <c r="E3180" t="s">
        <v>4328</v>
      </c>
      <c r="F3180" t="s">
        <v>8000</v>
      </c>
      <c r="G3180" t="s">
        <v>4571</v>
      </c>
      <c r="H3180" t="s">
        <v>4587</v>
      </c>
      <c r="J3180" t="s">
        <v>4481</v>
      </c>
    </row>
    <row r="3181" spans="1:10" x14ac:dyDescent="0.25">
      <c r="A3181" s="40" t="s">
        <v>4143</v>
      </c>
      <c r="B3181" s="51">
        <v>2023</v>
      </c>
      <c r="C3181" s="18">
        <v>13.2</v>
      </c>
      <c r="D3181" t="s">
        <v>4227</v>
      </c>
      <c r="E3181" t="s">
        <v>4258</v>
      </c>
      <c r="F3181" t="s">
        <v>4434</v>
      </c>
      <c r="G3181" t="s">
        <v>4571</v>
      </c>
      <c r="H3181" t="s">
        <v>4587</v>
      </c>
      <c r="J3181" t="s">
        <v>4481</v>
      </c>
    </row>
    <row r="3182" spans="1:10" x14ac:dyDescent="0.25">
      <c r="A3182" s="40" t="s">
        <v>4148</v>
      </c>
      <c r="B3182" s="51">
        <v>2023</v>
      </c>
      <c r="C3182" s="18">
        <v>12.9</v>
      </c>
      <c r="D3182" t="s">
        <v>4227</v>
      </c>
      <c r="E3182" t="s">
        <v>4166</v>
      </c>
      <c r="F3182" t="s">
        <v>8003</v>
      </c>
      <c r="G3182" t="s">
        <v>4571</v>
      </c>
      <c r="H3182" t="s">
        <v>4587</v>
      </c>
      <c r="J3182" t="s">
        <v>4481</v>
      </c>
    </row>
    <row r="3183" spans="1:10" x14ac:dyDescent="0.25">
      <c r="A3183" s="40" t="s">
        <v>4152</v>
      </c>
      <c r="B3183" s="51">
        <v>2023</v>
      </c>
      <c r="C3183" s="18">
        <v>12.6</v>
      </c>
      <c r="D3183" t="s">
        <v>4173</v>
      </c>
      <c r="E3183" t="s">
        <v>4195</v>
      </c>
      <c r="F3183" t="s">
        <v>4373</v>
      </c>
      <c r="G3183" t="s">
        <v>4571</v>
      </c>
      <c r="H3183" t="s">
        <v>4587</v>
      </c>
      <c r="J3183" t="s">
        <v>4481</v>
      </c>
    </row>
    <row r="3184" spans="1:10" x14ac:dyDescent="0.25">
      <c r="A3184" s="40" t="s">
        <v>4156</v>
      </c>
      <c r="B3184" s="51">
        <v>2022</v>
      </c>
      <c r="C3184" s="18">
        <v>12.5</v>
      </c>
      <c r="D3184" t="s">
        <v>4239</v>
      </c>
      <c r="E3184" t="s">
        <v>4211</v>
      </c>
      <c r="F3184" t="s">
        <v>7999</v>
      </c>
      <c r="G3184" t="s">
        <v>4571</v>
      </c>
      <c r="H3184" t="s">
        <v>4587</v>
      </c>
      <c r="J3184" t="s">
        <v>4481</v>
      </c>
    </row>
    <row r="3185" spans="1:10" x14ac:dyDescent="0.25">
      <c r="A3185" s="40" t="s">
        <v>4160</v>
      </c>
      <c r="B3185" s="51">
        <v>2022</v>
      </c>
      <c r="C3185" s="18">
        <v>12.4</v>
      </c>
      <c r="D3185" t="s">
        <v>4210</v>
      </c>
      <c r="E3185" t="s">
        <v>4325</v>
      </c>
      <c r="F3185" t="s">
        <v>4373</v>
      </c>
      <c r="G3185" t="s">
        <v>4571</v>
      </c>
      <c r="H3185" t="s">
        <v>4587</v>
      </c>
      <c r="J3185" t="s">
        <v>4481</v>
      </c>
    </row>
    <row r="3186" spans="1:10" x14ac:dyDescent="0.25">
      <c r="A3186" s="40" t="s">
        <v>4164</v>
      </c>
      <c r="B3186" s="51">
        <v>2022</v>
      </c>
      <c r="C3186" s="18">
        <v>12.2</v>
      </c>
      <c r="D3186" t="s">
        <v>4328</v>
      </c>
      <c r="E3186" t="s">
        <v>4376</v>
      </c>
      <c r="F3186" t="s">
        <v>4523</v>
      </c>
      <c r="G3186" t="s">
        <v>4571</v>
      </c>
      <c r="H3186" t="s">
        <v>4587</v>
      </c>
      <c r="J3186" t="s">
        <v>4481</v>
      </c>
    </row>
    <row r="3187" spans="1:10" x14ac:dyDescent="0.25">
      <c r="A3187" s="40" t="s">
        <v>4168</v>
      </c>
      <c r="B3187" s="51">
        <v>2022</v>
      </c>
      <c r="C3187" s="18">
        <v>11.9</v>
      </c>
      <c r="D3187" t="s">
        <v>4182</v>
      </c>
      <c r="E3187" t="s">
        <v>4233</v>
      </c>
      <c r="F3187" t="s">
        <v>4455</v>
      </c>
      <c r="G3187" t="s">
        <v>4571</v>
      </c>
      <c r="H3187" t="s">
        <v>4587</v>
      </c>
      <c r="J3187" t="s">
        <v>4481</v>
      </c>
    </row>
    <row r="3188" spans="1:10" x14ac:dyDescent="0.25">
      <c r="A3188" s="40" t="s">
        <v>4171</v>
      </c>
      <c r="B3188" s="51">
        <v>2022</v>
      </c>
      <c r="C3188" s="18">
        <v>11.2</v>
      </c>
      <c r="D3188" t="s">
        <v>4172</v>
      </c>
      <c r="E3188" t="s">
        <v>4144</v>
      </c>
      <c r="F3188" t="s">
        <v>4506</v>
      </c>
      <c r="G3188" t="s">
        <v>4571</v>
      </c>
      <c r="H3188" t="s">
        <v>4587</v>
      </c>
      <c r="J3188" t="s">
        <v>4481</v>
      </c>
    </row>
    <row r="3189" spans="1:10" x14ac:dyDescent="0.25">
      <c r="A3189" s="40" t="s">
        <v>4175</v>
      </c>
      <c r="B3189" s="51">
        <v>2022</v>
      </c>
      <c r="C3189" s="18">
        <v>11</v>
      </c>
      <c r="D3189" t="s">
        <v>4291</v>
      </c>
      <c r="E3189" t="s">
        <v>4241</v>
      </c>
      <c r="F3189" t="s">
        <v>4234</v>
      </c>
      <c r="G3189" t="s">
        <v>4571</v>
      </c>
      <c r="H3189" t="s">
        <v>4587</v>
      </c>
      <c r="J3189" t="s">
        <v>4481</v>
      </c>
    </row>
    <row r="3190" spans="1:10" x14ac:dyDescent="0.25">
      <c r="A3190" s="40" t="s">
        <v>4179</v>
      </c>
      <c r="B3190" s="51">
        <v>2022</v>
      </c>
      <c r="C3190" s="18">
        <v>11.2</v>
      </c>
      <c r="D3190" t="s">
        <v>4227</v>
      </c>
      <c r="E3190" t="s">
        <v>4261</v>
      </c>
      <c r="F3190" t="s">
        <v>4439</v>
      </c>
      <c r="G3190" t="s">
        <v>4571</v>
      </c>
      <c r="H3190" t="s">
        <v>4587</v>
      </c>
      <c r="J3190" t="s">
        <v>4481</v>
      </c>
    </row>
    <row r="3191" spans="1:10" x14ac:dyDescent="0.25">
      <c r="A3191" s="40" t="s">
        <v>4183</v>
      </c>
      <c r="B3191" s="51">
        <v>2022</v>
      </c>
      <c r="C3191" s="18">
        <v>10.9</v>
      </c>
      <c r="D3191" t="s">
        <v>4223</v>
      </c>
      <c r="E3191" t="s">
        <v>4286</v>
      </c>
      <c r="F3191" t="s">
        <v>4323</v>
      </c>
      <c r="G3191" t="s">
        <v>4571</v>
      </c>
      <c r="H3191" t="s">
        <v>4587</v>
      </c>
      <c r="J3191" t="s">
        <v>4481</v>
      </c>
    </row>
    <row r="3192" spans="1:10" x14ac:dyDescent="0.25">
      <c r="A3192" s="40" t="s">
        <v>4186</v>
      </c>
      <c r="B3192" s="51">
        <v>2022</v>
      </c>
      <c r="C3192" s="18">
        <v>10.9</v>
      </c>
      <c r="D3192" t="s">
        <v>4205</v>
      </c>
      <c r="E3192" t="s">
        <v>4227</v>
      </c>
      <c r="F3192" t="s">
        <v>4224</v>
      </c>
      <c r="G3192" t="s">
        <v>4571</v>
      </c>
      <c r="H3192" t="s">
        <v>4587</v>
      </c>
      <c r="J3192" t="s">
        <v>4481</v>
      </c>
    </row>
    <row r="3193" spans="1:10" x14ac:dyDescent="0.25">
      <c r="A3193" s="40" t="s">
        <v>4143</v>
      </c>
      <c r="B3193" s="51">
        <v>2022</v>
      </c>
      <c r="C3193" s="18">
        <v>10.9</v>
      </c>
      <c r="D3193" t="s">
        <v>4232</v>
      </c>
      <c r="E3193" t="s">
        <v>4240</v>
      </c>
      <c r="F3193" t="s">
        <v>4318</v>
      </c>
      <c r="G3193" t="s">
        <v>4571</v>
      </c>
      <c r="H3193" t="s">
        <v>4587</v>
      </c>
      <c r="J3193" t="s">
        <v>4481</v>
      </c>
    </row>
    <row r="3194" spans="1:10" x14ac:dyDescent="0.25">
      <c r="A3194" s="40" t="s">
        <v>4148</v>
      </c>
      <c r="B3194" s="51">
        <v>2022</v>
      </c>
      <c r="C3194" s="18">
        <v>10.9</v>
      </c>
      <c r="D3194" t="s">
        <v>4184</v>
      </c>
      <c r="E3194" t="s">
        <v>4169</v>
      </c>
      <c r="F3194" t="s">
        <v>4318</v>
      </c>
      <c r="G3194" t="s">
        <v>4571</v>
      </c>
      <c r="H3194" t="s">
        <v>4587</v>
      </c>
      <c r="J3194" t="s">
        <v>4481</v>
      </c>
    </row>
    <row r="3195" spans="1:10" x14ac:dyDescent="0.25">
      <c r="A3195" s="40" t="s">
        <v>4152</v>
      </c>
      <c r="B3195" s="51">
        <v>2022</v>
      </c>
      <c r="C3195" s="18">
        <v>10.7</v>
      </c>
      <c r="D3195" t="s">
        <v>4239</v>
      </c>
      <c r="E3195" t="s">
        <v>4144</v>
      </c>
      <c r="F3195" t="s">
        <v>4369</v>
      </c>
      <c r="G3195" t="s">
        <v>4571</v>
      </c>
      <c r="H3195" t="s">
        <v>4587</v>
      </c>
      <c r="J3195" t="s">
        <v>4481</v>
      </c>
    </row>
    <row r="3196" spans="1:10" x14ac:dyDescent="0.25">
      <c r="A3196" s="40" t="s">
        <v>4156</v>
      </c>
      <c r="B3196" s="51">
        <v>2021</v>
      </c>
      <c r="C3196" s="18">
        <v>10.6</v>
      </c>
      <c r="D3196" t="s">
        <v>4173</v>
      </c>
      <c r="E3196" t="s">
        <v>4158</v>
      </c>
      <c r="F3196" t="s">
        <v>4215</v>
      </c>
      <c r="G3196" t="s">
        <v>4571</v>
      </c>
      <c r="H3196" t="s">
        <v>4587</v>
      </c>
      <c r="J3196" t="s">
        <v>4481</v>
      </c>
    </row>
    <row r="3197" spans="1:10" x14ac:dyDescent="0.25">
      <c r="A3197" s="40" t="s">
        <v>4160</v>
      </c>
      <c r="B3197" s="51">
        <v>2021</v>
      </c>
      <c r="C3197" s="18">
        <v>10.5</v>
      </c>
      <c r="D3197" t="s">
        <v>4241</v>
      </c>
      <c r="E3197" t="s">
        <v>4267</v>
      </c>
      <c r="F3197" t="s">
        <v>4190</v>
      </c>
      <c r="G3197" t="s">
        <v>4571</v>
      </c>
      <c r="H3197" t="s">
        <v>4587</v>
      </c>
      <c r="J3197" t="s">
        <v>4481</v>
      </c>
    </row>
    <row r="3198" spans="1:10" x14ac:dyDescent="0.25">
      <c r="A3198" s="40" t="s">
        <v>4164</v>
      </c>
      <c r="B3198" s="51">
        <v>2021</v>
      </c>
      <c r="C3198" s="18">
        <v>10.4</v>
      </c>
      <c r="D3198" t="s">
        <v>4200</v>
      </c>
      <c r="E3198" t="s">
        <v>4258</v>
      </c>
      <c r="F3198" t="s">
        <v>4188</v>
      </c>
      <c r="G3198" t="s">
        <v>4571</v>
      </c>
      <c r="H3198" t="s">
        <v>4587</v>
      </c>
      <c r="J3198" t="s">
        <v>4481</v>
      </c>
    </row>
    <row r="3199" spans="1:10" x14ac:dyDescent="0.25">
      <c r="A3199" s="40" t="s">
        <v>4168</v>
      </c>
      <c r="B3199" s="51">
        <v>2021</v>
      </c>
      <c r="C3199" s="18">
        <v>10.1</v>
      </c>
      <c r="D3199" t="s">
        <v>4260</v>
      </c>
      <c r="E3199" t="s">
        <v>4235</v>
      </c>
      <c r="F3199" t="s">
        <v>4308</v>
      </c>
      <c r="G3199" t="s">
        <v>4571</v>
      </c>
      <c r="H3199" t="s">
        <v>4587</v>
      </c>
      <c r="J3199" t="s">
        <v>4481</v>
      </c>
    </row>
    <row r="3200" spans="1:10" x14ac:dyDescent="0.25">
      <c r="A3200" s="40" t="s">
        <v>4171</v>
      </c>
      <c r="B3200" s="51">
        <v>2021</v>
      </c>
      <c r="C3200" s="18">
        <v>9.9</v>
      </c>
      <c r="D3200" t="s">
        <v>4205</v>
      </c>
      <c r="E3200" t="s">
        <v>4176</v>
      </c>
      <c r="F3200" t="s">
        <v>4447</v>
      </c>
      <c r="G3200" t="s">
        <v>4571</v>
      </c>
      <c r="H3200" t="s">
        <v>4587</v>
      </c>
      <c r="J3200" t="s">
        <v>4481</v>
      </c>
    </row>
    <row r="3201" spans="1:10" x14ac:dyDescent="0.25">
      <c r="A3201" s="40" t="s">
        <v>4175</v>
      </c>
      <c r="B3201" s="51">
        <v>2021</v>
      </c>
      <c r="C3201" s="18">
        <v>9.9</v>
      </c>
      <c r="D3201" t="s">
        <v>4205</v>
      </c>
      <c r="E3201" t="s">
        <v>4181</v>
      </c>
      <c r="F3201" t="s">
        <v>4351</v>
      </c>
      <c r="G3201" t="s">
        <v>4571</v>
      </c>
      <c r="H3201" t="s">
        <v>4587</v>
      </c>
      <c r="J3201" t="s">
        <v>4481</v>
      </c>
    </row>
    <row r="3202" spans="1:10" x14ac:dyDescent="0.25">
      <c r="A3202" s="40" t="s">
        <v>4179</v>
      </c>
      <c r="B3202" s="51">
        <v>2021</v>
      </c>
      <c r="C3202" s="18">
        <v>9.9</v>
      </c>
      <c r="D3202" t="s">
        <v>4286</v>
      </c>
      <c r="E3202" t="s">
        <v>4223</v>
      </c>
      <c r="F3202" t="s">
        <v>4381</v>
      </c>
      <c r="G3202" t="s">
        <v>4571</v>
      </c>
      <c r="H3202" t="s">
        <v>4587</v>
      </c>
      <c r="J3202" t="s">
        <v>4481</v>
      </c>
    </row>
    <row r="3203" spans="1:10" x14ac:dyDescent="0.25">
      <c r="A3203" s="40" t="s">
        <v>4183</v>
      </c>
      <c r="B3203" s="51">
        <v>2021</v>
      </c>
      <c r="C3203" s="18">
        <v>9.9</v>
      </c>
      <c r="D3203" t="s">
        <v>4286</v>
      </c>
      <c r="E3203" t="s">
        <v>4188</v>
      </c>
      <c r="F3203" t="s">
        <v>4379</v>
      </c>
      <c r="G3203" t="s">
        <v>4571</v>
      </c>
      <c r="H3203" t="s">
        <v>4587</v>
      </c>
      <c r="J3203" t="s">
        <v>4481</v>
      </c>
    </row>
    <row r="3204" spans="1:10" x14ac:dyDescent="0.25">
      <c r="A3204" s="40" t="s">
        <v>4186</v>
      </c>
      <c r="B3204" s="51">
        <v>2021</v>
      </c>
      <c r="C3204" s="18">
        <v>9.9</v>
      </c>
      <c r="D3204" t="s">
        <v>4188</v>
      </c>
      <c r="E3204" t="s">
        <v>4188</v>
      </c>
      <c r="F3204" t="s">
        <v>4446</v>
      </c>
      <c r="G3204" t="s">
        <v>4571</v>
      </c>
      <c r="H3204" t="s">
        <v>4587</v>
      </c>
      <c r="J3204" t="s">
        <v>4481</v>
      </c>
    </row>
    <row r="3205" spans="1:10" x14ac:dyDescent="0.25">
      <c r="A3205" s="40" t="s">
        <v>4143</v>
      </c>
      <c r="B3205" s="51">
        <v>2021</v>
      </c>
      <c r="C3205" s="18">
        <v>9.9</v>
      </c>
      <c r="D3205" t="s">
        <v>4232</v>
      </c>
      <c r="E3205" t="s">
        <v>4312</v>
      </c>
      <c r="F3205" t="s">
        <v>4402</v>
      </c>
      <c r="G3205" t="s">
        <v>4571</v>
      </c>
      <c r="H3205" t="s">
        <v>4587</v>
      </c>
      <c r="J3205" t="s">
        <v>4481</v>
      </c>
    </row>
    <row r="3206" spans="1:10" x14ac:dyDescent="0.25">
      <c r="A3206" s="40" t="s">
        <v>4148</v>
      </c>
      <c r="B3206" s="51">
        <v>2021</v>
      </c>
      <c r="C3206" s="18">
        <v>9.9</v>
      </c>
      <c r="D3206" t="s">
        <v>4286</v>
      </c>
      <c r="E3206" t="s">
        <v>4284</v>
      </c>
      <c r="F3206" t="s">
        <v>4305</v>
      </c>
      <c r="G3206" t="s">
        <v>4571</v>
      </c>
      <c r="H3206" t="s">
        <v>4587</v>
      </c>
      <c r="J3206" t="s">
        <v>4481</v>
      </c>
    </row>
    <row r="3207" spans="1:10" x14ac:dyDescent="0.25">
      <c r="A3207" s="40" t="s">
        <v>4152</v>
      </c>
      <c r="B3207" s="51">
        <v>2021</v>
      </c>
      <c r="C3207" s="18">
        <v>9.9</v>
      </c>
      <c r="D3207" t="s">
        <v>4243</v>
      </c>
      <c r="E3207" t="s">
        <v>4296</v>
      </c>
      <c r="F3207" t="s">
        <v>4305</v>
      </c>
      <c r="G3207" t="s">
        <v>4571</v>
      </c>
      <c r="H3207" t="s">
        <v>4587</v>
      </c>
      <c r="J3207" t="s">
        <v>4481</v>
      </c>
    </row>
    <row r="3208" spans="1:10" x14ac:dyDescent="0.25">
      <c r="A3208" s="40" t="s">
        <v>4156</v>
      </c>
      <c r="B3208" s="51">
        <v>2020</v>
      </c>
      <c r="C3208" s="18">
        <v>10.1</v>
      </c>
      <c r="D3208" t="s">
        <v>4203</v>
      </c>
      <c r="E3208" t="s">
        <v>4249</v>
      </c>
      <c r="F3208" t="s">
        <v>4259</v>
      </c>
      <c r="G3208" t="s">
        <v>4571</v>
      </c>
      <c r="H3208" t="s">
        <v>4587</v>
      </c>
      <c r="J3208" t="s">
        <v>4481</v>
      </c>
    </row>
    <row r="3209" spans="1:10" x14ac:dyDescent="0.25">
      <c r="A3209" s="40" t="s">
        <v>4160</v>
      </c>
      <c r="B3209" s="51">
        <v>2020</v>
      </c>
      <c r="C3209" s="18">
        <v>10.3</v>
      </c>
      <c r="D3209" t="s">
        <v>4201</v>
      </c>
      <c r="E3209" t="s">
        <v>4306</v>
      </c>
      <c r="F3209" t="s">
        <v>4229</v>
      </c>
      <c r="G3209" t="s">
        <v>4571</v>
      </c>
      <c r="H3209" t="s">
        <v>4587</v>
      </c>
      <c r="J3209" t="s">
        <v>4481</v>
      </c>
    </row>
    <row r="3210" spans="1:10" x14ac:dyDescent="0.25">
      <c r="A3210" s="40" t="s">
        <v>4164</v>
      </c>
      <c r="B3210" s="51">
        <v>2020</v>
      </c>
      <c r="C3210" s="18">
        <v>10.5</v>
      </c>
      <c r="D3210" t="s">
        <v>4348</v>
      </c>
      <c r="E3210" t="s">
        <v>4284</v>
      </c>
      <c r="F3210" t="s">
        <v>4274</v>
      </c>
      <c r="G3210" t="s">
        <v>4571</v>
      </c>
      <c r="H3210" t="s">
        <v>4587</v>
      </c>
      <c r="J3210" t="s">
        <v>4481</v>
      </c>
    </row>
    <row r="3211" spans="1:10" x14ac:dyDescent="0.25">
      <c r="A3211" s="40" t="s">
        <v>4168</v>
      </c>
      <c r="B3211" s="51">
        <v>2020</v>
      </c>
      <c r="C3211" s="18">
        <v>10.7</v>
      </c>
      <c r="D3211" t="s">
        <v>4282</v>
      </c>
      <c r="E3211" t="s">
        <v>4312</v>
      </c>
      <c r="F3211" t="s">
        <v>4157</v>
      </c>
      <c r="G3211" t="s">
        <v>4571</v>
      </c>
      <c r="H3211" t="s">
        <v>4587</v>
      </c>
      <c r="J3211" t="s">
        <v>4481</v>
      </c>
    </row>
    <row r="3212" spans="1:10" x14ac:dyDescent="0.25">
      <c r="A3212" s="40" t="s">
        <v>4171</v>
      </c>
      <c r="B3212" s="51">
        <v>2020</v>
      </c>
      <c r="C3212" s="18">
        <v>10.8</v>
      </c>
      <c r="D3212" t="s">
        <v>4244</v>
      </c>
      <c r="E3212" t="s">
        <v>4165</v>
      </c>
      <c r="F3212" t="s">
        <v>4217</v>
      </c>
      <c r="G3212" t="s">
        <v>4571</v>
      </c>
      <c r="H3212" t="s">
        <v>4587</v>
      </c>
      <c r="J3212" t="s">
        <v>4481</v>
      </c>
    </row>
    <row r="3213" spans="1:10" x14ac:dyDescent="0.25">
      <c r="A3213" s="40" t="s">
        <v>4175</v>
      </c>
      <c r="B3213" s="51">
        <v>2020</v>
      </c>
      <c r="C3213" s="18">
        <v>10.9</v>
      </c>
      <c r="D3213" t="s">
        <v>4206</v>
      </c>
      <c r="E3213" t="s">
        <v>4269</v>
      </c>
      <c r="F3213" t="s">
        <v>4213</v>
      </c>
      <c r="G3213" t="s">
        <v>4571</v>
      </c>
      <c r="H3213" t="s">
        <v>4587</v>
      </c>
      <c r="J3213" t="s">
        <v>4481</v>
      </c>
    </row>
    <row r="3214" spans="1:10" x14ac:dyDescent="0.25">
      <c r="A3214" s="40" t="s">
        <v>4179</v>
      </c>
      <c r="B3214" s="51">
        <v>2020</v>
      </c>
      <c r="C3214" s="18">
        <v>11</v>
      </c>
      <c r="D3214" t="s">
        <v>4190</v>
      </c>
      <c r="E3214" t="s">
        <v>4157</v>
      </c>
      <c r="F3214" t="s">
        <v>4262</v>
      </c>
      <c r="G3214" t="s">
        <v>4571</v>
      </c>
      <c r="H3214" t="s">
        <v>4587</v>
      </c>
      <c r="J3214" t="s">
        <v>4481</v>
      </c>
    </row>
    <row r="3215" spans="1:10" x14ac:dyDescent="0.25">
      <c r="A3215" s="40" t="s">
        <v>4183</v>
      </c>
      <c r="B3215" s="51">
        <v>2020</v>
      </c>
      <c r="C3215" s="18">
        <v>10.7</v>
      </c>
      <c r="D3215" t="s">
        <v>4232</v>
      </c>
      <c r="E3215" t="s">
        <v>4239</v>
      </c>
      <c r="F3215" t="s">
        <v>4260</v>
      </c>
      <c r="G3215" t="s">
        <v>4571</v>
      </c>
      <c r="H3215" t="s">
        <v>4587</v>
      </c>
      <c r="J3215" t="s">
        <v>4481</v>
      </c>
    </row>
    <row r="3216" spans="1:10" x14ac:dyDescent="0.25">
      <c r="A3216" s="40" t="s">
        <v>4186</v>
      </c>
      <c r="B3216" s="51">
        <v>2020</v>
      </c>
      <c r="C3216" s="18">
        <v>10.7</v>
      </c>
      <c r="D3216" t="s">
        <v>4245</v>
      </c>
      <c r="E3216" t="s">
        <v>4173</v>
      </c>
      <c r="F3216" t="s">
        <v>4195</v>
      </c>
      <c r="G3216" t="s">
        <v>4571</v>
      </c>
      <c r="H3216" t="s">
        <v>4587</v>
      </c>
      <c r="J3216" t="s">
        <v>4481</v>
      </c>
    </row>
    <row r="3217" spans="1:10" x14ac:dyDescent="0.25">
      <c r="A3217" s="40" t="s">
        <v>4143</v>
      </c>
      <c r="B3217" s="51">
        <v>2020</v>
      </c>
      <c r="C3217" s="18">
        <v>10.7</v>
      </c>
      <c r="D3217" t="s">
        <v>4181</v>
      </c>
      <c r="E3217" t="s">
        <v>4290</v>
      </c>
      <c r="F3217" t="s">
        <v>4207</v>
      </c>
      <c r="G3217" t="s">
        <v>4571</v>
      </c>
      <c r="H3217" t="s">
        <v>4587</v>
      </c>
      <c r="J3217" t="s">
        <v>4481</v>
      </c>
    </row>
    <row r="3218" spans="1:10" x14ac:dyDescent="0.25">
      <c r="A3218" s="40" t="s">
        <v>4148</v>
      </c>
      <c r="B3218" s="51">
        <v>2020</v>
      </c>
      <c r="C3218" s="18">
        <v>10.6</v>
      </c>
      <c r="D3218" t="s">
        <v>4232</v>
      </c>
      <c r="E3218" t="s">
        <v>4232</v>
      </c>
      <c r="F3218" t="s">
        <v>4195</v>
      </c>
      <c r="G3218" t="s">
        <v>4571</v>
      </c>
      <c r="H3218" t="s">
        <v>4587</v>
      </c>
      <c r="J3218" t="s">
        <v>4481</v>
      </c>
    </row>
    <row r="3219" spans="1:10" x14ac:dyDescent="0.25">
      <c r="A3219" s="40" t="s">
        <v>4152</v>
      </c>
      <c r="B3219" s="51">
        <v>2020</v>
      </c>
      <c r="C3219" s="18">
        <v>10.6</v>
      </c>
      <c r="D3219" t="s">
        <v>4205</v>
      </c>
      <c r="E3219" t="s">
        <v>4245</v>
      </c>
      <c r="F3219" t="s">
        <v>4216</v>
      </c>
      <c r="G3219" t="s">
        <v>4571</v>
      </c>
      <c r="H3219" t="s">
        <v>4587</v>
      </c>
      <c r="J3219" t="s">
        <v>4481</v>
      </c>
    </row>
    <row r="3220" spans="1:10" x14ac:dyDescent="0.25">
      <c r="A3220" s="40" t="s">
        <v>4156</v>
      </c>
      <c r="B3220" s="51">
        <v>2019</v>
      </c>
      <c r="C3220" s="18">
        <v>10.6</v>
      </c>
      <c r="D3220" t="s">
        <v>4188</v>
      </c>
      <c r="E3220" t="s">
        <v>4235</v>
      </c>
      <c r="F3220" t="s">
        <v>4240</v>
      </c>
      <c r="G3220" t="s">
        <v>4571</v>
      </c>
      <c r="H3220" t="s">
        <v>4587</v>
      </c>
      <c r="J3220" t="s">
        <v>4481</v>
      </c>
    </row>
    <row r="3221" spans="1:10" x14ac:dyDescent="0.25">
      <c r="A3221" s="40" t="s">
        <v>4160</v>
      </c>
      <c r="B3221" s="51">
        <v>2019</v>
      </c>
      <c r="C3221" s="18">
        <v>10.6</v>
      </c>
      <c r="D3221" t="s">
        <v>4245</v>
      </c>
      <c r="E3221" t="s">
        <v>4161</v>
      </c>
      <c r="F3221" t="s">
        <v>4281</v>
      </c>
      <c r="G3221" t="s">
        <v>4571</v>
      </c>
      <c r="H3221" t="s">
        <v>4587</v>
      </c>
      <c r="J3221" t="s">
        <v>4481</v>
      </c>
    </row>
    <row r="3222" spans="1:10" x14ac:dyDescent="0.25">
      <c r="A3222" s="40" t="s">
        <v>4164</v>
      </c>
      <c r="B3222" s="51">
        <v>2019</v>
      </c>
      <c r="C3222" s="18">
        <v>10.5</v>
      </c>
      <c r="D3222" t="s">
        <v>4269</v>
      </c>
      <c r="E3222" t="s">
        <v>4210</v>
      </c>
      <c r="F3222" t="s">
        <v>4287</v>
      </c>
      <c r="G3222" t="s">
        <v>4571</v>
      </c>
      <c r="H3222" t="s">
        <v>4587</v>
      </c>
      <c r="J3222" t="s">
        <v>4481</v>
      </c>
    </row>
    <row r="3223" spans="1:10" x14ac:dyDescent="0.25">
      <c r="A3223" s="40" t="s">
        <v>4168</v>
      </c>
      <c r="B3223" s="51">
        <v>2019</v>
      </c>
      <c r="C3223" s="18">
        <v>10.4</v>
      </c>
      <c r="D3223" t="s">
        <v>4153</v>
      </c>
      <c r="E3223" t="s">
        <v>4231</v>
      </c>
      <c r="F3223" t="s">
        <v>4340</v>
      </c>
      <c r="G3223" t="s">
        <v>4571</v>
      </c>
      <c r="H3223" t="s">
        <v>4587</v>
      </c>
      <c r="J3223" t="s">
        <v>4481</v>
      </c>
    </row>
    <row r="3224" spans="1:10" x14ac:dyDescent="0.25">
      <c r="A3224" s="40" t="s">
        <v>4171</v>
      </c>
      <c r="B3224" s="51">
        <v>2019</v>
      </c>
      <c r="C3224" s="18">
        <v>10.5</v>
      </c>
      <c r="D3224" t="s">
        <v>4165</v>
      </c>
      <c r="E3224" t="s">
        <v>4291</v>
      </c>
      <c r="F3224" t="s">
        <v>4369</v>
      </c>
      <c r="G3224" t="s">
        <v>4571</v>
      </c>
      <c r="H3224" t="s">
        <v>4587</v>
      </c>
      <c r="J3224" t="s">
        <v>4481</v>
      </c>
    </row>
    <row r="3225" spans="1:10" x14ac:dyDescent="0.25">
      <c r="A3225" s="40" t="s">
        <v>4175</v>
      </c>
      <c r="B3225" s="51">
        <v>2019</v>
      </c>
      <c r="C3225" s="18">
        <v>10.4</v>
      </c>
      <c r="D3225" t="s">
        <v>4206</v>
      </c>
      <c r="E3225" t="s">
        <v>4286</v>
      </c>
      <c r="F3225" t="s">
        <v>4370</v>
      </c>
      <c r="G3225" t="s">
        <v>4571</v>
      </c>
      <c r="H3225" t="s">
        <v>4587</v>
      </c>
      <c r="J3225" t="s">
        <v>4481</v>
      </c>
    </row>
    <row r="3226" spans="1:10" x14ac:dyDescent="0.25">
      <c r="A3226" s="40" t="s">
        <v>4179</v>
      </c>
      <c r="B3226" s="51">
        <v>2019</v>
      </c>
      <c r="C3226" s="18">
        <v>10.5</v>
      </c>
      <c r="D3226" t="s">
        <v>4244</v>
      </c>
      <c r="E3226" t="s">
        <v>4199</v>
      </c>
      <c r="F3226" t="s">
        <v>4196</v>
      </c>
      <c r="G3226" t="s">
        <v>4571</v>
      </c>
      <c r="H3226" t="s">
        <v>4587</v>
      </c>
      <c r="J3226" t="s">
        <v>4481</v>
      </c>
    </row>
    <row r="3227" spans="1:10" x14ac:dyDescent="0.25">
      <c r="A3227" s="40" t="s">
        <v>4183</v>
      </c>
      <c r="B3227" s="51">
        <v>2019</v>
      </c>
      <c r="C3227" s="18">
        <v>10.6</v>
      </c>
      <c r="D3227" t="s">
        <v>4184</v>
      </c>
      <c r="E3227" t="s">
        <v>4199</v>
      </c>
      <c r="F3227" t="s">
        <v>4277</v>
      </c>
      <c r="G3227" t="s">
        <v>4571</v>
      </c>
      <c r="H3227" t="s">
        <v>4587</v>
      </c>
      <c r="J3227" t="s">
        <v>4481</v>
      </c>
    </row>
    <row r="3228" spans="1:10" x14ac:dyDescent="0.25">
      <c r="A3228" s="40" t="s">
        <v>4186</v>
      </c>
      <c r="B3228" s="51">
        <v>2019</v>
      </c>
      <c r="C3228" s="18">
        <v>10.4</v>
      </c>
      <c r="D3228" t="s">
        <v>4172</v>
      </c>
      <c r="E3228" t="s">
        <v>4181</v>
      </c>
      <c r="F3228" t="s">
        <v>4419</v>
      </c>
      <c r="G3228" t="s">
        <v>4571</v>
      </c>
      <c r="H3228" t="s">
        <v>4587</v>
      </c>
      <c r="J3228" t="s">
        <v>4481</v>
      </c>
    </row>
    <row r="3229" spans="1:10" x14ac:dyDescent="0.25">
      <c r="A3229" s="40" t="s">
        <v>4143</v>
      </c>
      <c r="B3229" s="51">
        <v>2019</v>
      </c>
      <c r="C3229" s="18">
        <v>10.199999999999999</v>
      </c>
      <c r="D3229" t="s">
        <v>4244</v>
      </c>
      <c r="E3229" t="s">
        <v>4206</v>
      </c>
      <c r="F3229" t="s">
        <v>4189</v>
      </c>
      <c r="G3229" t="s">
        <v>4571</v>
      </c>
      <c r="H3229" t="s">
        <v>4587</v>
      </c>
      <c r="J3229" t="s">
        <v>4481</v>
      </c>
    </row>
    <row r="3230" spans="1:10" x14ac:dyDescent="0.25">
      <c r="A3230" s="40" t="s">
        <v>4148</v>
      </c>
      <c r="B3230" s="51">
        <v>2019</v>
      </c>
      <c r="C3230" s="18">
        <v>10.3</v>
      </c>
      <c r="D3230" t="s">
        <v>4282</v>
      </c>
      <c r="E3230" t="s">
        <v>4150</v>
      </c>
      <c r="F3230" t="s">
        <v>4439</v>
      </c>
      <c r="G3230" t="s">
        <v>4571</v>
      </c>
      <c r="H3230" t="s">
        <v>4587</v>
      </c>
      <c r="J3230" t="s">
        <v>4481</v>
      </c>
    </row>
    <row r="3231" spans="1:10" x14ac:dyDescent="0.25">
      <c r="A3231" s="40" t="s">
        <v>4152</v>
      </c>
      <c r="B3231" s="51">
        <v>2019</v>
      </c>
      <c r="C3231" s="18">
        <v>10.4</v>
      </c>
      <c r="D3231" t="s">
        <v>4176</v>
      </c>
      <c r="E3231" t="s">
        <v>4166</v>
      </c>
      <c r="F3231" t="s">
        <v>4275</v>
      </c>
      <c r="G3231" t="s">
        <v>4571</v>
      </c>
      <c r="H3231" t="s">
        <v>4587</v>
      </c>
      <c r="J3231" t="s">
        <v>4481</v>
      </c>
    </row>
    <row r="3232" spans="1:10" x14ac:dyDescent="0.25">
      <c r="A3232" s="40" t="s">
        <v>4156</v>
      </c>
      <c r="B3232" s="51">
        <v>2018</v>
      </c>
      <c r="C3232" s="18">
        <v>10.3</v>
      </c>
      <c r="D3232" t="s">
        <v>4166</v>
      </c>
      <c r="E3232" t="s">
        <v>4320</v>
      </c>
      <c r="F3232" t="s">
        <v>4459</v>
      </c>
      <c r="G3232" t="s">
        <v>4571</v>
      </c>
      <c r="H3232" t="s">
        <v>4587</v>
      </c>
      <c r="J3232" t="s">
        <v>4481</v>
      </c>
    </row>
    <row r="3233" spans="1:10" x14ac:dyDescent="0.25">
      <c r="A3233" s="40" t="s">
        <v>4160</v>
      </c>
      <c r="B3233" s="51">
        <v>2018</v>
      </c>
      <c r="C3233" s="18">
        <v>9.9</v>
      </c>
      <c r="D3233" t="s">
        <v>4187</v>
      </c>
      <c r="E3233" t="s">
        <v>4216</v>
      </c>
      <c r="F3233" t="s">
        <v>4319</v>
      </c>
      <c r="G3233" t="s">
        <v>4571</v>
      </c>
      <c r="H3233" t="s">
        <v>4587</v>
      </c>
      <c r="J3233" t="s">
        <v>4481</v>
      </c>
    </row>
    <row r="3234" spans="1:10" x14ac:dyDescent="0.25">
      <c r="A3234" s="40" t="s">
        <v>4164</v>
      </c>
      <c r="B3234" s="51">
        <v>2018</v>
      </c>
      <c r="C3234" s="18">
        <v>10</v>
      </c>
      <c r="D3234" t="s">
        <v>4154</v>
      </c>
      <c r="E3234" t="s">
        <v>4207</v>
      </c>
      <c r="F3234" t="s">
        <v>4398</v>
      </c>
      <c r="G3234" t="s">
        <v>4571</v>
      </c>
      <c r="H3234" t="s">
        <v>4587</v>
      </c>
      <c r="J3234" t="s">
        <v>4481</v>
      </c>
    </row>
    <row r="3235" spans="1:10" x14ac:dyDescent="0.25">
      <c r="A3235" s="40" t="s">
        <v>4168</v>
      </c>
      <c r="B3235" s="51">
        <v>2018</v>
      </c>
      <c r="C3235" s="18">
        <v>9.6</v>
      </c>
      <c r="D3235" t="s">
        <v>4291</v>
      </c>
      <c r="E3235" t="s">
        <v>4248</v>
      </c>
      <c r="F3235" t="s">
        <v>4255</v>
      </c>
      <c r="G3235" t="s">
        <v>4571</v>
      </c>
      <c r="H3235" t="s">
        <v>4587</v>
      </c>
      <c r="J3235" t="s">
        <v>4481</v>
      </c>
    </row>
    <row r="3236" spans="1:10" x14ac:dyDescent="0.25">
      <c r="A3236" s="40" t="s">
        <v>4171</v>
      </c>
      <c r="B3236" s="51">
        <v>2018</v>
      </c>
      <c r="C3236" s="18">
        <v>9.6999999999999993</v>
      </c>
      <c r="D3236" t="s">
        <v>4269</v>
      </c>
      <c r="E3236" t="s">
        <v>4158</v>
      </c>
      <c r="F3236" t="s">
        <v>4317</v>
      </c>
      <c r="G3236" t="s">
        <v>4571</v>
      </c>
      <c r="H3236" t="s">
        <v>4587</v>
      </c>
      <c r="J3236" t="s">
        <v>4481</v>
      </c>
    </row>
    <row r="3237" spans="1:10" x14ac:dyDescent="0.25">
      <c r="A3237" s="40" t="s">
        <v>4175</v>
      </c>
      <c r="B3237" s="51">
        <v>2018</v>
      </c>
      <c r="C3237" s="18">
        <v>9.5</v>
      </c>
      <c r="D3237" t="s">
        <v>4192</v>
      </c>
      <c r="E3237" t="s">
        <v>4262</v>
      </c>
      <c r="F3237" t="s">
        <v>4233</v>
      </c>
      <c r="G3237" t="s">
        <v>4571</v>
      </c>
      <c r="H3237" t="s">
        <v>4587</v>
      </c>
      <c r="J3237" t="s">
        <v>4481</v>
      </c>
    </row>
    <row r="3238" spans="1:10" x14ac:dyDescent="0.25">
      <c r="A3238" s="40" t="s">
        <v>4179</v>
      </c>
      <c r="B3238" s="51">
        <v>2018</v>
      </c>
      <c r="C3238" s="18">
        <v>9.6999999999999993</v>
      </c>
      <c r="D3238" t="s">
        <v>4289</v>
      </c>
      <c r="E3238" t="s">
        <v>4256</v>
      </c>
      <c r="F3238" t="s">
        <v>4401</v>
      </c>
      <c r="G3238" t="s">
        <v>4571</v>
      </c>
      <c r="H3238" t="s">
        <v>4587</v>
      </c>
      <c r="J3238" t="s">
        <v>4481</v>
      </c>
    </row>
    <row r="3239" spans="1:10" x14ac:dyDescent="0.25">
      <c r="A3239" s="40" t="s">
        <v>4183</v>
      </c>
      <c r="B3239" s="51">
        <v>2018</v>
      </c>
      <c r="C3239" s="18">
        <v>9.1999999999999993</v>
      </c>
      <c r="D3239" t="s">
        <v>4181</v>
      </c>
      <c r="E3239" t="s">
        <v>4290</v>
      </c>
      <c r="F3239" t="s">
        <v>4271</v>
      </c>
      <c r="G3239" t="s">
        <v>4571</v>
      </c>
      <c r="H3239" t="s">
        <v>4587</v>
      </c>
      <c r="J3239" t="s">
        <v>4481</v>
      </c>
    </row>
    <row r="3240" spans="1:10" x14ac:dyDescent="0.25">
      <c r="A3240" s="40" t="s">
        <v>4186</v>
      </c>
      <c r="B3240" s="51">
        <v>2018</v>
      </c>
      <c r="C3240" s="18">
        <v>9.1</v>
      </c>
      <c r="D3240" t="s">
        <v>4312</v>
      </c>
      <c r="E3240" t="s">
        <v>4241</v>
      </c>
      <c r="F3240" t="s">
        <v>4174</v>
      </c>
      <c r="G3240" t="s">
        <v>4571</v>
      </c>
      <c r="H3240" t="s">
        <v>4587</v>
      </c>
      <c r="J3240" t="s">
        <v>4481</v>
      </c>
    </row>
    <row r="3241" spans="1:10" x14ac:dyDescent="0.25">
      <c r="A3241" s="40" t="s">
        <v>4143</v>
      </c>
      <c r="B3241" s="51">
        <v>2018</v>
      </c>
      <c r="C3241" s="18">
        <v>9.4</v>
      </c>
      <c r="D3241" t="s">
        <v>4216</v>
      </c>
      <c r="E3241" t="s">
        <v>4213</v>
      </c>
      <c r="F3241" t="s">
        <v>4326</v>
      </c>
      <c r="G3241" t="s">
        <v>4571</v>
      </c>
      <c r="H3241" t="s">
        <v>4587</v>
      </c>
      <c r="J3241" t="s">
        <v>4481</v>
      </c>
    </row>
    <row r="3242" spans="1:10" x14ac:dyDescent="0.25">
      <c r="A3242" s="40" t="s">
        <v>4148</v>
      </c>
      <c r="B3242" s="51">
        <v>2018</v>
      </c>
      <c r="C3242" s="18">
        <v>9.1</v>
      </c>
      <c r="D3242" t="s">
        <v>4165</v>
      </c>
      <c r="E3242" t="s">
        <v>4240</v>
      </c>
      <c r="F3242" t="s">
        <v>4439</v>
      </c>
      <c r="G3242" t="s">
        <v>4571</v>
      </c>
      <c r="H3242" t="s">
        <v>4587</v>
      </c>
      <c r="J3242" t="s">
        <v>4481</v>
      </c>
    </row>
    <row r="3243" spans="1:10" x14ac:dyDescent="0.25">
      <c r="A3243" s="40" t="s">
        <v>4152</v>
      </c>
      <c r="B3243" s="51">
        <v>2018</v>
      </c>
      <c r="C3243" s="18">
        <v>9.1</v>
      </c>
      <c r="D3243" t="s">
        <v>4177</v>
      </c>
      <c r="E3243" t="s">
        <v>4169</v>
      </c>
      <c r="F3243" t="s">
        <v>4339</v>
      </c>
      <c r="G3243" t="s">
        <v>4571</v>
      </c>
      <c r="H3243" t="s">
        <v>4587</v>
      </c>
      <c r="J3243" t="s">
        <v>4481</v>
      </c>
    </row>
    <row r="3244" spans="1:10" x14ac:dyDescent="0.25">
      <c r="A3244" s="40" t="s">
        <v>4156</v>
      </c>
      <c r="B3244" s="51">
        <v>2017</v>
      </c>
      <c r="C3244" s="18">
        <v>9</v>
      </c>
      <c r="D3244" t="s">
        <v>4173</v>
      </c>
      <c r="E3244" t="s">
        <v>4286</v>
      </c>
      <c r="F3244" t="s">
        <v>4185</v>
      </c>
      <c r="G3244" t="s">
        <v>4571</v>
      </c>
      <c r="H3244" t="s">
        <v>4587</v>
      </c>
      <c r="J3244" t="s">
        <v>4481</v>
      </c>
    </row>
    <row r="3245" spans="1:10" x14ac:dyDescent="0.25">
      <c r="A3245" s="40" t="s">
        <v>4160</v>
      </c>
      <c r="B3245" s="51">
        <v>2017</v>
      </c>
      <c r="C3245" s="18">
        <v>8.9</v>
      </c>
      <c r="D3245" t="s">
        <v>4161</v>
      </c>
      <c r="E3245" t="s">
        <v>4265</v>
      </c>
      <c r="F3245" t="s">
        <v>4212</v>
      </c>
      <c r="G3245" t="s">
        <v>4571</v>
      </c>
      <c r="H3245" t="s">
        <v>4587</v>
      </c>
      <c r="J3245" t="s">
        <v>4481</v>
      </c>
    </row>
    <row r="3246" spans="1:10" x14ac:dyDescent="0.25">
      <c r="A3246" s="40" t="s">
        <v>4164</v>
      </c>
      <c r="B3246" s="51">
        <v>2017</v>
      </c>
      <c r="C3246" s="18">
        <v>8.6999999999999993</v>
      </c>
      <c r="D3246" t="s">
        <v>4348</v>
      </c>
      <c r="E3246" t="s">
        <v>4218</v>
      </c>
      <c r="F3246" t="s">
        <v>4226</v>
      </c>
      <c r="G3246" t="s">
        <v>4571</v>
      </c>
      <c r="H3246" t="s">
        <v>4587</v>
      </c>
      <c r="J3246" t="s">
        <v>4481</v>
      </c>
    </row>
    <row r="3247" spans="1:10" x14ac:dyDescent="0.25">
      <c r="A3247" s="40" t="s">
        <v>4168</v>
      </c>
      <c r="B3247" s="51">
        <v>2017</v>
      </c>
      <c r="C3247" s="18">
        <v>9</v>
      </c>
      <c r="D3247" t="s">
        <v>4202</v>
      </c>
      <c r="E3247" t="s">
        <v>4217</v>
      </c>
      <c r="F3247" t="s">
        <v>4146</v>
      </c>
      <c r="G3247" t="s">
        <v>4571</v>
      </c>
      <c r="H3247" t="s">
        <v>4587</v>
      </c>
      <c r="J3247" t="s">
        <v>4481</v>
      </c>
    </row>
    <row r="3248" spans="1:10" x14ac:dyDescent="0.25">
      <c r="A3248" s="40" t="s">
        <v>4171</v>
      </c>
      <c r="B3248" s="51">
        <v>2017</v>
      </c>
      <c r="C3248" s="18">
        <v>9.1</v>
      </c>
      <c r="D3248" t="s">
        <v>4177</v>
      </c>
      <c r="E3248" t="s">
        <v>4337</v>
      </c>
      <c r="F3248" t="s">
        <v>4275</v>
      </c>
      <c r="G3248" t="s">
        <v>4571</v>
      </c>
      <c r="H3248" t="s">
        <v>4587</v>
      </c>
      <c r="J3248" t="s">
        <v>4481</v>
      </c>
    </row>
    <row r="3249" spans="1:10" x14ac:dyDescent="0.25">
      <c r="A3249" s="40" t="s">
        <v>4175</v>
      </c>
      <c r="B3249" s="51">
        <v>2017</v>
      </c>
      <c r="C3249" s="18">
        <v>9</v>
      </c>
      <c r="D3249" t="s">
        <v>4145</v>
      </c>
      <c r="E3249" t="s">
        <v>4342</v>
      </c>
      <c r="F3249" t="s">
        <v>8005</v>
      </c>
      <c r="G3249" t="s">
        <v>4571</v>
      </c>
      <c r="H3249" t="s">
        <v>4587</v>
      </c>
      <c r="J3249" t="s">
        <v>4481</v>
      </c>
    </row>
    <row r="3250" spans="1:10" x14ac:dyDescent="0.25">
      <c r="A3250" s="40" t="s">
        <v>4179</v>
      </c>
      <c r="B3250" s="51">
        <v>2017</v>
      </c>
      <c r="C3250" s="18">
        <v>8.6999999999999993</v>
      </c>
      <c r="D3250" t="s">
        <v>4227</v>
      </c>
      <c r="E3250" t="s">
        <v>4166</v>
      </c>
      <c r="F3250" t="s">
        <v>4401</v>
      </c>
      <c r="G3250" t="s">
        <v>4571</v>
      </c>
      <c r="H3250" t="s">
        <v>4587</v>
      </c>
      <c r="J3250" t="s">
        <v>4481</v>
      </c>
    </row>
    <row r="3251" spans="1:10" x14ac:dyDescent="0.25">
      <c r="A3251" s="40" t="s">
        <v>4183</v>
      </c>
      <c r="B3251" s="51">
        <v>2017</v>
      </c>
      <c r="C3251" s="18">
        <v>8.5</v>
      </c>
      <c r="D3251" t="s">
        <v>4172</v>
      </c>
      <c r="E3251" t="s">
        <v>4288</v>
      </c>
      <c r="F3251" t="s">
        <v>4374</v>
      </c>
      <c r="G3251" t="s">
        <v>4571</v>
      </c>
      <c r="H3251" t="s">
        <v>4587</v>
      </c>
      <c r="J3251" t="s">
        <v>4481</v>
      </c>
    </row>
    <row r="3252" spans="1:10" x14ac:dyDescent="0.25">
      <c r="A3252" s="40" t="s">
        <v>4186</v>
      </c>
      <c r="B3252" s="51">
        <v>2017</v>
      </c>
      <c r="C3252" s="18">
        <v>8.4</v>
      </c>
      <c r="D3252" t="s">
        <v>4205</v>
      </c>
      <c r="E3252" t="s">
        <v>4227</v>
      </c>
      <c r="F3252" t="s">
        <v>4375</v>
      </c>
      <c r="G3252" t="s">
        <v>4571</v>
      </c>
      <c r="H3252" t="s">
        <v>4587</v>
      </c>
      <c r="J3252" t="s">
        <v>4481</v>
      </c>
    </row>
    <row r="3253" spans="1:10" x14ac:dyDescent="0.25">
      <c r="A3253" s="40" t="s">
        <v>4143</v>
      </c>
      <c r="B3253" s="51">
        <v>2017</v>
      </c>
      <c r="C3253" s="18">
        <v>8.3000000000000007</v>
      </c>
      <c r="D3253" t="s">
        <v>4157</v>
      </c>
      <c r="E3253" t="s">
        <v>4230</v>
      </c>
      <c r="F3253" t="s">
        <v>4375</v>
      </c>
      <c r="G3253" t="s">
        <v>4571</v>
      </c>
      <c r="H3253" t="s">
        <v>4587</v>
      </c>
      <c r="J3253" t="s">
        <v>4481</v>
      </c>
    </row>
    <row r="3254" spans="1:10" x14ac:dyDescent="0.25">
      <c r="A3254" s="40" t="s">
        <v>4148</v>
      </c>
      <c r="B3254" s="51">
        <v>2017</v>
      </c>
      <c r="C3254" s="18">
        <v>8.1</v>
      </c>
      <c r="D3254" t="s">
        <v>4180</v>
      </c>
      <c r="E3254" t="s">
        <v>4238</v>
      </c>
      <c r="F3254" t="s">
        <v>4219</v>
      </c>
      <c r="G3254" t="s">
        <v>4571</v>
      </c>
      <c r="H3254" t="s">
        <v>4587</v>
      </c>
      <c r="J3254" t="s">
        <v>4481</v>
      </c>
    </row>
    <row r="3255" spans="1:10" x14ac:dyDescent="0.25">
      <c r="A3255" s="40" t="s">
        <v>4152</v>
      </c>
      <c r="B3255" s="51">
        <v>2017</v>
      </c>
      <c r="C3255" s="18">
        <v>8.1999999999999993</v>
      </c>
      <c r="D3255" t="s">
        <v>4290</v>
      </c>
      <c r="E3255" t="s">
        <v>4260</v>
      </c>
      <c r="F3255" t="s">
        <v>4316</v>
      </c>
      <c r="G3255" t="s">
        <v>4571</v>
      </c>
      <c r="H3255" t="s">
        <v>4587</v>
      </c>
      <c r="J3255" t="s">
        <v>4481</v>
      </c>
    </row>
    <row r="3256" spans="1:10" x14ac:dyDescent="0.25">
      <c r="A3256" s="40" t="s">
        <v>4156</v>
      </c>
      <c r="B3256" s="51">
        <v>2016</v>
      </c>
      <c r="C3256" s="18">
        <v>8.1</v>
      </c>
      <c r="D3256" t="s">
        <v>4205</v>
      </c>
      <c r="E3256" t="s">
        <v>4328</v>
      </c>
      <c r="F3256" t="s">
        <v>4321</v>
      </c>
      <c r="G3256" t="s">
        <v>4571</v>
      </c>
      <c r="H3256" t="s">
        <v>4587</v>
      </c>
      <c r="J3256" t="s">
        <v>4481</v>
      </c>
    </row>
    <row r="3257" spans="1:10" x14ac:dyDescent="0.25">
      <c r="A3257" s="40" t="s">
        <v>4160</v>
      </c>
      <c r="B3257" s="51">
        <v>2016</v>
      </c>
      <c r="C3257" s="18">
        <v>8.1</v>
      </c>
      <c r="D3257" t="s">
        <v>4245</v>
      </c>
      <c r="E3257" t="s">
        <v>4261</v>
      </c>
      <c r="F3257" t="s">
        <v>4155</v>
      </c>
      <c r="G3257" t="s">
        <v>4571</v>
      </c>
      <c r="H3257" t="s">
        <v>4587</v>
      </c>
      <c r="J3257" t="s">
        <v>4481</v>
      </c>
    </row>
    <row r="3258" spans="1:10" x14ac:dyDescent="0.25">
      <c r="A3258" s="40" t="s">
        <v>4164</v>
      </c>
      <c r="B3258" s="51">
        <v>2016</v>
      </c>
      <c r="C3258" s="18">
        <v>8.1</v>
      </c>
      <c r="D3258" t="s">
        <v>4261</v>
      </c>
      <c r="E3258" t="s">
        <v>4217</v>
      </c>
      <c r="F3258" t="s">
        <v>4342</v>
      </c>
      <c r="G3258" t="s">
        <v>4571</v>
      </c>
      <c r="H3258" t="s">
        <v>4587</v>
      </c>
      <c r="J3258" t="s">
        <v>4481</v>
      </c>
    </row>
    <row r="3259" spans="1:10" x14ac:dyDescent="0.25">
      <c r="A3259" s="40" t="s">
        <v>4168</v>
      </c>
      <c r="B3259" s="51">
        <v>2016</v>
      </c>
      <c r="C3259" s="18">
        <v>7.9</v>
      </c>
      <c r="D3259" t="s">
        <v>4244</v>
      </c>
      <c r="E3259" t="s">
        <v>4190</v>
      </c>
      <c r="F3259" t="s">
        <v>4380</v>
      </c>
      <c r="G3259" t="s">
        <v>4571</v>
      </c>
      <c r="H3259" t="s">
        <v>4587</v>
      </c>
      <c r="J3259" t="s">
        <v>4481</v>
      </c>
    </row>
    <row r="3260" spans="1:10" x14ac:dyDescent="0.25">
      <c r="A3260" s="40" t="s">
        <v>4171</v>
      </c>
      <c r="B3260" s="51">
        <v>2016</v>
      </c>
      <c r="C3260" s="18">
        <v>7.9</v>
      </c>
      <c r="D3260" t="s">
        <v>4172</v>
      </c>
      <c r="E3260" t="s">
        <v>4154</v>
      </c>
      <c r="F3260" t="s">
        <v>4193</v>
      </c>
      <c r="G3260" t="s">
        <v>4571</v>
      </c>
      <c r="H3260" t="s">
        <v>4587</v>
      </c>
      <c r="J3260" t="s">
        <v>4481</v>
      </c>
    </row>
    <row r="3261" spans="1:10" x14ac:dyDescent="0.25">
      <c r="A3261" s="40" t="s">
        <v>4175</v>
      </c>
      <c r="B3261" s="51">
        <v>2016</v>
      </c>
      <c r="C3261" s="18">
        <v>7.8</v>
      </c>
      <c r="D3261" t="s">
        <v>4269</v>
      </c>
      <c r="E3261" t="s">
        <v>4198</v>
      </c>
      <c r="F3261" t="s">
        <v>4150</v>
      </c>
      <c r="G3261" t="s">
        <v>4571</v>
      </c>
      <c r="H3261" t="s">
        <v>4587</v>
      </c>
      <c r="J3261" t="s">
        <v>4481</v>
      </c>
    </row>
    <row r="3262" spans="1:10" x14ac:dyDescent="0.25">
      <c r="A3262" s="40" t="s">
        <v>4179</v>
      </c>
      <c r="B3262" s="51">
        <v>2016</v>
      </c>
      <c r="C3262" s="18">
        <v>7.7</v>
      </c>
      <c r="D3262" t="s">
        <v>4177</v>
      </c>
      <c r="E3262" t="s">
        <v>4162</v>
      </c>
      <c r="F3262" t="s">
        <v>4213</v>
      </c>
      <c r="G3262" t="s">
        <v>4571</v>
      </c>
      <c r="H3262" t="s">
        <v>4587</v>
      </c>
      <c r="J3262" t="s">
        <v>4481</v>
      </c>
    </row>
    <row r="3263" spans="1:10" x14ac:dyDescent="0.25">
      <c r="A3263" s="40" t="s">
        <v>4183</v>
      </c>
      <c r="B3263" s="51">
        <v>2016</v>
      </c>
      <c r="C3263" s="18">
        <v>7.6</v>
      </c>
      <c r="D3263" t="s">
        <v>4190</v>
      </c>
      <c r="E3263" t="s">
        <v>4269</v>
      </c>
      <c r="F3263" t="s">
        <v>4145</v>
      </c>
      <c r="G3263" t="s">
        <v>4571</v>
      </c>
      <c r="H3263" t="s">
        <v>4587</v>
      </c>
      <c r="J3263" t="s">
        <v>4481</v>
      </c>
    </row>
    <row r="3264" spans="1:10" x14ac:dyDescent="0.25">
      <c r="A3264" s="40" t="s">
        <v>4186</v>
      </c>
      <c r="B3264" s="51">
        <v>2016</v>
      </c>
      <c r="C3264" s="18">
        <v>7.5</v>
      </c>
      <c r="D3264" t="s">
        <v>4181</v>
      </c>
      <c r="E3264" t="s">
        <v>4231</v>
      </c>
      <c r="F3264" t="s">
        <v>4173</v>
      </c>
      <c r="G3264" t="s">
        <v>4571</v>
      </c>
      <c r="H3264" t="s">
        <v>4587</v>
      </c>
      <c r="J3264" t="s">
        <v>4481</v>
      </c>
    </row>
    <row r="3265" spans="1:10" x14ac:dyDescent="0.25">
      <c r="A3265" s="40" t="s">
        <v>4143</v>
      </c>
      <c r="B3265" s="51">
        <v>2016</v>
      </c>
      <c r="C3265" s="18">
        <v>7.4</v>
      </c>
      <c r="D3265" t="s">
        <v>4202</v>
      </c>
      <c r="E3265" t="s">
        <v>4231</v>
      </c>
      <c r="F3265" t="s">
        <v>4210</v>
      </c>
      <c r="G3265" t="s">
        <v>4571</v>
      </c>
      <c r="H3265" t="s">
        <v>4587</v>
      </c>
      <c r="J3265" t="s">
        <v>4481</v>
      </c>
    </row>
    <row r="3266" spans="1:10" x14ac:dyDescent="0.25">
      <c r="A3266" s="40" t="s">
        <v>4148</v>
      </c>
      <c r="B3266" s="51">
        <v>2016</v>
      </c>
      <c r="C3266" s="18">
        <v>7.5</v>
      </c>
      <c r="D3266" t="s">
        <v>4286</v>
      </c>
      <c r="E3266" t="s">
        <v>4210</v>
      </c>
      <c r="F3266" t="s">
        <v>4144</v>
      </c>
      <c r="G3266" t="s">
        <v>4571</v>
      </c>
      <c r="H3266" t="s">
        <v>4587</v>
      </c>
      <c r="J3266" t="s">
        <v>4481</v>
      </c>
    </row>
    <row r="3267" spans="1:10" x14ac:dyDescent="0.25">
      <c r="A3267" s="40" t="s">
        <v>4152</v>
      </c>
      <c r="B3267" s="51">
        <v>2016</v>
      </c>
      <c r="C3267" s="18">
        <v>7.5</v>
      </c>
      <c r="D3267" t="s">
        <v>4176</v>
      </c>
      <c r="E3267" t="s">
        <v>4232</v>
      </c>
      <c r="F3267" t="s">
        <v>4216</v>
      </c>
      <c r="G3267" t="s">
        <v>4571</v>
      </c>
      <c r="H3267" t="s">
        <v>4587</v>
      </c>
      <c r="J3267" t="s">
        <v>4481</v>
      </c>
    </row>
    <row r="3268" spans="1:10" x14ac:dyDescent="0.25">
      <c r="A3268" s="40" t="s">
        <v>4156</v>
      </c>
      <c r="B3268" s="51">
        <v>2015</v>
      </c>
      <c r="C3268" s="18">
        <v>7.5</v>
      </c>
      <c r="D3268" t="s">
        <v>4173</v>
      </c>
      <c r="E3268" t="s">
        <v>4225</v>
      </c>
      <c r="F3268" t="s">
        <v>4240</v>
      </c>
      <c r="G3268" t="s">
        <v>4571</v>
      </c>
      <c r="H3268" t="s">
        <v>4587</v>
      </c>
      <c r="J3268" t="s">
        <v>4481</v>
      </c>
    </row>
    <row r="3269" spans="1:10" x14ac:dyDescent="0.25">
      <c r="A3269" s="40" t="s">
        <v>4160</v>
      </c>
      <c r="B3269" s="51">
        <v>2015</v>
      </c>
      <c r="C3269" s="18">
        <v>7.4</v>
      </c>
      <c r="D3269" t="s">
        <v>4203</v>
      </c>
      <c r="E3269" t="s">
        <v>4206</v>
      </c>
      <c r="F3269" t="s">
        <v>4261</v>
      </c>
      <c r="G3269" t="s">
        <v>4571</v>
      </c>
      <c r="H3269" t="s">
        <v>4587</v>
      </c>
      <c r="J3269" t="s">
        <v>4481</v>
      </c>
    </row>
    <row r="3270" spans="1:10" x14ac:dyDescent="0.25">
      <c r="A3270" s="40" t="s">
        <v>4164</v>
      </c>
      <c r="B3270" s="51">
        <v>2015</v>
      </c>
      <c r="C3270" s="18">
        <v>7.5</v>
      </c>
      <c r="D3270" t="s">
        <v>4190</v>
      </c>
      <c r="E3270" t="s">
        <v>4238</v>
      </c>
      <c r="F3270" t="s">
        <v>4172</v>
      </c>
      <c r="G3270" t="s">
        <v>4571</v>
      </c>
      <c r="H3270" t="s">
        <v>4587</v>
      </c>
      <c r="J3270" t="s">
        <v>4481</v>
      </c>
    </row>
    <row r="3271" spans="1:10" x14ac:dyDescent="0.25">
      <c r="A3271" s="40" t="s">
        <v>4168</v>
      </c>
      <c r="B3271" s="51">
        <v>2015</v>
      </c>
      <c r="C3271" s="18">
        <v>7.3</v>
      </c>
      <c r="D3271" t="s">
        <v>4248</v>
      </c>
      <c r="E3271" t="s">
        <v>4153</v>
      </c>
      <c r="F3271" t="s">
        <v>4227</v>
      </c>
      <c r="G3271" t="s">
        <v>4571</v>
      </c>
      <c r="H3271" t="s">
        <v>4587</v>
      </c>
      <c r="J3271" t="s">
        <v>4481</v>
      </c>
    </row>
    <row r="3272" spans="1:10" x14ac:dyDescent="0.25">
      <c r="A3272" s="40" t="s">
        <v>4171</v>
      </c>
      <c r="B3272" s="51">
        <v>2015</v>
      </c>
      <c r="C3272" s="18">
        <v>7.5</v>
      </c>
      <c r="D3272" t="s">
        <v>4282</v>
      </c>
      <c r="E3272" t="s">
        <v>4210</v>
      </c>
      <c r="F3272" t="s">
        <v>4262</v>
      </c>
      <c r="G3272" t="s">
        <v>4571</v>
      </c>
      <c r="H3272" t="s">
        <v>4587</v>
      </c>
      <c r="J3272" t="s">
        <v>4481</v>
      </c>
    </row>
    <row r="3273" spans="1:10" x14ac:dyDescent="0.25">
      <c r="A3273" s="40" t="s">
        <v>4175</v>
      </c>
      <c r="B3273" s="51">
        <v>2015</v>
      </c>
      <c r="C3273" s="18">
        <v>7.5</v>
      </c>
      <c r="D3273" t="s">
        <v>4227</v>
      </c>
      <c r="E3273" t="s">
        <v>4227</v>
      </c>
      <c r="F3273" t="s">
        <v>4328</v>
      </c>
      <c r="G3273" t="s">
        <v>4571</v>
      </c>
      <c r="H3273" t="s">
        <v>4587</v>
      </c>
      <c r="J3273" t="s">
        <v>4481</v>
      </c>
    </row>
    <row r="3274" spans="1:10" x14ac:dyDescent="0.25">
      <c r="A3274" s="40" t="s">
        <v>4179</v>
      </c>
      <c r="B3274" s="51">
        <v>2015</v>
      </c>
      <c r="C3274" s="18">
        <v>7.4</v>
      </c>
      <c r="D3274" t="s">
        <v>4286</v>
      </c>
      <c r="E3274" t="s">
        <v>4241</v>
      </c>
      <c r="F3274" t="s">
        <v>4161</v>
      </c>
      <c r="G3274" t="s">
        <v>4571</v>
      </c>
      <c r="H3274" t="s">
        <v>4587</v>
      </c>
      <c r="J3274" t="s">
        <v>4481</v>
      </c>
    </row>
    <row r="3275" spans="1:10" x14ac:dyDescent="0.25">
      <c r="A3275" s="40" t="s">
        <v>4183</v>
      </c>
      <c r="B3275" s="51">
        <v>2015</v>
      </c>
      <c r="C3275" s="18">
        <v>7.4</v>
      </c>
      <c r="D3275" t="s">
        <v>4223</v>
      </c>
      <c r="E3275" t="s">
        <v>4245</v>
      </c>
      <c r="F3275" t="s">
        <v>4245</v>
      </c>
      <c r="G3275" t="s">
        <v>4571</v>
      </c>
      <c r="H3275" t="s">
        <v>4587</v>
      </c>
      <c r="J3275" t="s">
        <v>4481</v>
      </c>
    </row>
    <row r="3276" spans="1:10" x14ac:dyDescent="0.25">
      <c r="A3276" s="40" t="s">
        <v>4186</v>
      </c>
      <c r="B3276" s="51">
        <v>2015</v>
      </c>
      <c r="C3276" s="18">
        <v>7.4</v>
      </c>
      <c r="D3276" t="s">
        <v>4241</v>
      </c>
      <c r="E3276" t="s">
        <v>4245</v>
      </c>
      <c r="F3276" t="s">
        <v>4232</v>
      </c>
      <c r="G3276" t="s">
        <v>4571</v>
      </c>
      <c r="H3276" t="s">
        <v>4587</v>
      </c>
      <c r="J3276" t="s">
        <v>4481</v>
      </c>
    </row>
    <row r="3277" spans="1:10" x14ac:dyDescent="0.25">
      <c r="A3277" s="40" t="s">
        <v>4143</v>
      </c>
      <c r="B3277" s="51">
        <v>2015</v>
      </c>
      <c r="C3277" s="18">
        <v>7.3</v>
      </c>
      <c r="D3277" t="s">
        <v>4223</v>
      </c>
      <c r="E3277" t="s">
        <v>4290</v>
      </c>
      <c r="F3277" t="s">
        <v>4245</v>
      </c>
      <c r="G3277" t="s">
        <v>4571</v>
      </c>
      <c r="H3277" t="s">
        <v>4587</v>
      </c>
      <c r="J3277" t="s">
        <v>4481</v>
      </c>
    </row>
    <row r="3278" spans="1:10" x14ac:dyDescent="0.25">
      <c r="A3278" s="40" t="s">
        <v>4148</v>
      </c>
      <c r="B3278" s="51">
        <v>2015</v>
      </c>
      <c r="C3278" s="18">
        <v>7.3</v>
      </c>
      <c r="D3278" t="s">
        <v>4223</v>
      </c>
      <c r="E3278" t="s">
        <v>4173</v>
      </c>
      <c r="F3278" t="s">
        <v>4187</v>
      </c>
      <c r="G3278" t="s">
        <v>4571</v>
      </c>
      <c r="H3278" t="s">
        <v>4587</v>
      </c>
      <c r="J3278" t="s">
        <v>4481</v>
      </c>
    </row>
    <row r="3279" spans="1:10" x14ac:dyDescent="0.25">
      <c r="A3279" s="40" t="s">
        <v>4152</v>
      </c>
      <c r="B3279" s="51">
        <v>2015</v>
      </c>
      <c r="C3279" s="18">
        <v>7.3</v>
      </c>
      <c r="D3279" t="s">
        <v>4165</v>
      </c>
      <c r="E3279" t="s">
        <v>4274</v>
      </c>
      <c r="F3279" t="s">
        <v>4244</v>
      </c>
      <c r="G3279" t="s">
        <v>4571</v>
      </c>
      <c r="H3279" t="s">
        <v>4587</v>
      </c>
      <c r="J3279" t="s">
        <v>4481</v>
      </c>
    </row>
    <row r="3280" spans="1:10" x14ac:dyDescent="0.25">
      <c r="A3280" s="40" t="s">
        <v>4156</v>
      </c>
      <c r="B3280" s="51">
        <v>2014</v>
      </c>
      <c r="C3280" s="18">
        <v>7.3</v>
      </c>
      <c r="D3280" t="s">
        <v>4290</v>
      </c>
      <c r="E3280" t="s">
        <v>4269</v>
      </c>
      <c r="F3280" t="s">
        <v>4291</v>
      </c>
      <c r="G3280" t="s">
        <v>4571</v>
      </c>
      <c r="H3280" t="s">
        <v>4587</v>
      </c>
      <c r="J3280" t="s">
        <v>4481</v>
      </c>
    </row>
    <row r="3281" spans="1:10" x14ac:dyDescent="0.25">
      <c r="A3281" s="40" t="s">
        <v>4160</v>
      </c>
      <c r="B3281" s="51">
        <v>2014</v>
      </c>
      <c r="C3281" s="18">
        <v>7.3</v>
      </c>
      <c r="D3281" t="s">
        <v>4248</v>
      </c>
      <c r="E3281" t="s">
        <v>4149</v>
      </c>
      <c r="F3281" t="s">
        <v>4263</v>
      </c>
      <c r="G3281" t="s">
        <v>4571</v>
      </c>
      <c r="H3281" t="s">
        <v>4587</v>
      </c>
      <c r="J3281" t="s">
        <v>4481</v>
      </c>
    </row>
    <row r="3282" spans="1:10" x14ac:dyDescent="0.25">
      <c r="A3282" s="40" t="s">
        <v>4164</v>
      </c>
      <c r="B3282" s="51">
        <v>2014</v>
      </c>
      <c r="C3282" s="18">
        <v>7.4</v>
      </c>
      <c r="D3282" t="s">
        <v>4240</v>
      </c>
      <c r="E3282" t="s">
        <v>4149</v>
      </c>
      <c r="F3282" t="s">
        <v>4188</v>
      </c>
      <c r="G3282" t="s">
        <v>4571</v>
      </c>
      <c r="H3282" t="s">
        <v>4587</v>
      </c>
      <c r="J3282" t="s">
        <v>4481</v>
      </c>
    </row>
    <row r="3283" spans="1:10" x14ac:dyDescent="0.25">
      <c r="A3283" s="40" t="s">
        <v>4168</v>
      </c>
      <c r="B3283" s="51">
        <v>2014</v>
      </c>
      <c r="C3283" s="18">
        <v>7.2</v>
      </c>
      <c r="D3283" t="s">
        <v>4181</v>
      </c>
      <c r="E3283" t="s">
        <v>4231</v>
      </c>
      <c r="F3283" t="s">
        <v>4263</v>
      </c>
      <c r="G3283" t="s">
        <v>4571</v>
      </c>
      <c r="H3283" t="s">
        <v>4587</v>
      </c>
      <c r="J3283" t="s">
        <v>4481</v>
      </c>
    </row>
    <row r="3284" spans="1:10" x14ac:dyDescent="0.25">
      <c r="A3284" s="40" t="s">
        <v>4171</v>
      </c>
      <c r="B3284" s="51">
        <v>2014</v>
      </c>
      <c r="C3284" s="18">
        <v>7.2</v>
      </c>
      <c r="D3284" t="s">
        <v>4248</v>
      </c>
      <c r="E3284" t="s">
        <v>4237</v>
      </c>
      <c r="F3284" t="s">
        <v>4263</v>
      </c>
      <c r="G3284" t="s">
        <v>4571</v>
      </c>
      <c r="H3284" t="s">
        <v>4587</v>
      </c>
      <c r="J3284" t="s">
        <v>4481</v>
      </c>
    </row>
    <row r="3285" spans="1:10" x14ac:dyDescent="0.25">
      <c r="A3285" s="40" t="s">
        <v>4175</v>
      </c>
      <c r="B3285" s="51">
        <v>2014</v>
      </c>
      <c r="C3285" s="18">
        <v>7.3</v>
      </c>
      <c r="D3285" t="s">
        <v>4165</v>
      </c>
      <c r="E3285" t="s">
        <v>4206</v>
      </c>
      <c r="F3285" t="s">
        <v>4206</v>
      </c>
      <c r="G3285" t="s">
        <v>4571</v>
      </c>
      <c r="H3285" t="s">
        <v>4587</v>
      </c>
      <c r="J3285" t="s">
        <v>4481</v>
      </c>
    </row>
    <row r="3286" spans="1:10" x14ac:dyDescent="0.25">
      <c r="A3286" s="40" t="s">
        <v>4179</v>
      </c>
      <c r="B3286" s="51">
        <v>2014</v>
      </c>
      <c r="C3286" s="18">
        <v>7.3</v>
      </c>
      <c r="D3286" t="s">
        <v>4274</v>
      </c>
      <c r="E3286" t="s">
        <v>4223</v>
      </c>
      <c r="F3286" t="s">
        <v>4236</v>
      </c>
      <c r="G3286" t="s">
        <v>4571</v>
      </c>
      <c r="H3286" t="s">
        <v>4587</v>
      </c>
      <c r="J3286" t="s">
        <v>4481</v>
      </c>
    </row>
    <row r="3287" spans="1:10" x14ac:dyDescent="0.25">
      <c r="A3287" s="40" t="s">
        <v>4183</v>
      </c>
      <c r="B3287" s="51">
        <v>2014</v>
      </c>
      <c r="C3287" s="18">
        <v>7.3</v>
      </c>
      <c r="D3287" t="s">
        <v>4274</v>
      </c>
      <c r="E3287" t="s">
        <v>4153</v>
      </c>
      <c r="F3287" t="s">
        <v>4149</v>
      </c>
      <c r="G3287" t="s">
        <v>4571</v>
      </c>
      <c r="H3287" t="s">
        <v>4587</v>
      </c>
      <c r="J3287" t="s">
        <v>4481</v>
      </c>
    </row>
    <row r="3288" spans="1:10" x14ac:dyDescent="0.25">
      <c r="A3288" s="40" t="s">
        <v>4186</v>
      </c>
      <c r="B3288" s="51">
        <v>2014</v>
      </c>
      <c r="C3288" s="18">
        <v>7.4</v>
      </c>
      <c r="D3288" t="s">
        <v>4161</v>
      </c>
      <c r="E3288" t="s">
        <v>4286</v>
      </c>
      <c r="F3288" t="s">
        <v>4232</v>
      </c>
      <c r="G3288" t="s">
        <v>4571</v>
      </c>
      <c r="H3288" t="s">
        <v>4587</v>
      </c>
      <c r="J3288" t="s">
        <v>4481</v>
      </c>
    </row>
    <row r="3289" spans="1:10" x14ac:dyDescent="0.25">
      <c r="A3289" s="40" t="s">
        <v>4143</v>
      </c>
      <c r="B3289" s="51">
        <v>2014</v>
      </c>
      <c r="C3289" s="18">
        <v>7.3</v>
      </c>
      <c r="D3289" t="s">
        <v>4291</v>
      </c>
      <c r="E3289" t="s">
        <v>4295</v>
      </c>
      <c r="F3289" t="s">
        <v>4239</v>
      </c>
      <c r="G3289" t="s">
        <v>4571</v>
      </c>
      <c r="H3289" t="s">
        <v>4587</v>
      </c>
      <c r="J3289" t="s">
        <v>4481</v>
      </c>
    </row>
    <row r="3290" spans="1:10" x14ac:dyDescent="0.25">
      <c r="A3290" s="40" t="s">
        <v>4148</v>
      </c>
      <c r="B3290" s="51">
        <v>2014</v>
      </c>
      <c r="C3290" s="18">
        <v>7.4</v>
      </c>
      <c r="D3290" t="s">
        <v>4238</v>
      </c>
      <c r="E3290" t="s">
        <v>4202</v>
      </c>
      <c r="F3290" t="s">
        <v>4235</v>
      </c>
      <c r="G3290" t="s">
        <v>4571</v>
      </c>
      <c r="H3290" t="s">
        <v>4587</v>
      </c>
      <c r="J3290" t="s">
        <v>4481</v>
      </c>
    </row>
    <row r="3291" spans="1:10" x14ac:dyDescent="0.25">
      <c r="A3291" s="40" t="s">
        <v>4152</v>
      </c>
      <c r="B3291" s="51">
        <v>2014</v>
      </c>
      <c r="C3291" s="18">
        <v>7.4</v>
      </c>
      <c r="D3291" t="s">
        <v>4286</v>
      </c>
      <c r="E3291" t="s">
        <v>4187</v>
      </c>
      <c r="F3291" t="s">
        <v>4282</v>
      </c>
      <c r="G3291" t="s">
        <v>4571</v>
      </c>
      <c r="H3291" t="s">
        <v>4587</v>
      </c>
      <c r="J3291" t="s">
        <v>4481</v>
      </c>
    </row>
    <row r="3292" spans="1:10" x14ac:dyDescent="0.25">
      <c r="A3292" s="40" t="s">
        <v>4156</v>
      </c>
      <c r="B3292" s="51">
        <v>2013</v>
      </c>
      <c r="C3292" s="18">
        <v>7.4</v>
      </c>
      <c r="D3292" t="s">
        <v>4180</v>
      </c>
      <c r="E3292" t="s">
        <v>4187</v>
      </c>
      <c r="F3292" t="s">
        <v>4187</v>
      </c>
      <c r="G3292" t="s">
        <v>4571</v>
      </c>
      <c r="H3292" t="s">
        <v>4587</v>
      </c>
      <c r="J3292" t="s">
        <v>4481</v>
      </c>
    </row>
    <row r="3293" spans="1:10" x14ac:dyDescent="0.25">
      <c r="A3293" s="40" t="s">
        <v>4160</v>
      </c>
      <c r="B3293" s="51">
        <v>2013</v>
      </c>
      <c r="C3293" s="18">
        <v>7.5</v>
      </c>
      <c r="D3293" t="s">
        <v>4245</v>
      </c>
      <c r="E3293" t="s">
        <v>4173</v>
      </c>
      <c r="F3293" t="s">
        <v>4165</v>
      </c>
      <c r="G3293" t="s">
        <v>4571</v>
      </c>
      <c r="H3293" t="s">
        <v>4587</v>
      </c>
      <c r="J3293" t="s">
        <v>4481</v>
      </c>
    </row>
    <row r="3294" spans="1:10" x14ac:dyDescent="0.25">
      <c r="A3294" s="40" t="s">
        <v>4164</v>
      </c>
      <c r="B3294" s="51">
        <v>2013</v>
      </c>
      <c r="C3294" s="18">
        <v>7.4</v>
      </c>
      <c r="D3294" t="s">
        <v>4286</v>
      </c>
      <c r="E3294" t="s">
        <v>4176</v>
      </c>
      <c r="F3294" t="s">
        <v>4244</v>
      </c>
      <c r="G3294" t="s">
        <v>4571</v>
      </c>
      <c r="H3294" t="s">
        <v>4587</v>
      </c>
      <c r="J3294" t="s">
        <v>4481</v>
      </c>
    </row>
    <row r="3295" spans="1:10" x14ac:dyDescent="0.25">
      <c r="A3295" s="40" t="s">
        <v>4168</v>
      </c>
      <c r="B3295" s="51">
        <v>2013</v>
      </c>
      <c r="C3295" s="18">
        <v>7.4</v>
      </c>
      <c r="D3295" t="s">
        <v>4181</v>
      </c>
      <c r="E3295" t="s">
        <v>4232</v>
      </c>
      <c r="F3295" t="s">
        <v>4242</v>
      </c>
      <c r="G3295" t="s">
        <v>4571</v>
      </c>
      <c r="H3295" t="s">
        <v>4587</v>
      </c>
      <c r="J3295" t="s">
        <v>4481</v>
      </c>
    </row>
    <row r="3296" spans="1:10" x14ac:dyDescent="0.25">
      <c r="A3296" s="40" t="s">
        <v>4171</v>
      </c>
      <c r="B3296" s="51">
        <v>2013</v>
      </c>
      <c r="C3296" s="18">
        <v>7.4</v>
      </c>
      <c r="D3296" t="s">
        <v>4232</v>
      </c>
      <c r="E3296" t="s">
        <v>4184</v>
      </c>
      <c r="F3296" t="s">
        <v>4249</v>
      </c>
      <c r="G3296" t="s">
        <v>4571</v>
      </c>
      <c r="H3296" t="s">
        <v>4587</v>
      </c>
      <c r="J3296" t="s">
        <v>4481</v>
      </c>
    </row>
    <row r="3297" spans="1:10" x14ac:dyDescent="0.25">
      <c r="A3297" s="40" t="s">
        <v>4175</v>
      </c>
      <c r="B3297" s="51">
        <v>2013</v>
      </c>
      <c r="C3297" s="18">
        <v>7.4</v>
      </c>
      <c r="D3297" t="s">
        <v>4238</v>
      </c>
      <c r="E3297" t="s">
        <v>4232</v>
      </c>
      <c r="F3297" t="s">
        <v>4300</v>
      </c>
      <c r="G3297" t="s">
        <v>4571</v>
      </c>
      <c r="H3297" t="s">
        <v>4587</v>
      </c>
      <c r="J3297" t="s">
        <v>4481</v>
      </c>
    </row>
    <row r="3298" spans="1:10" x14ac:dyDescent="0.25">
      <c r="A3298" s="40" t="s">
        <v>4179</v>
      </c>
      <c r="B3298" s="51">
        <v>2013</v>
      </c>
      <c r="C3298" s="18">
        <v>7.4</v>
      </c>
      <c r="D3298" t="s">
        <v>4261</v>
      </c>
      <c r="E3298" t="s">
        <v>4144</v>
      </c>
      <c r="F3298" t="s">
        <v>4314</v>
      </c>
      <c r="G3298" t="s">
        <v>4571</v>
      </c>
      <c r="H3298" t="s">
        <v>4587</v>
      </c>
      <c r="J3298" t="s">
        <v>4481</v>
      </c>
    </row>
    <row r="3299" spans="1:10" x14ac:dyDescent="0.25">
      <c r="A3299" s="40" t="s">
        <v>4183</v>
      </c>
      <c r="B3299" s="51">
        <v>2013</v>
      </c>
      <c r="C3299" s="18">
        <v>7.2</v>
      </c>
      <c r="D3299" t="s">
        <v>4248</v>
      </c>
      <c r="E3299" t="s">
        <v>4205</v>
      </c>
      <c r="F3299" t="s">
        <v>4500</v>
      </c>
      <c r="G3299" t="s">
        <v>4571</v>
      </c>
      <c r="H3299" t="s">
        <v>4587</v>
      </c>
      <c r="J3299" t="s">
        <v>4481</v>
      </c>
    </row>
    <row r="3300" spans="1:10" x14ac:dyDescent="0.25">
      <c r="A3300" s="40" t="s">
        <v>4186</v>
      </c>
      <c r="B3300" s="51">
        <v>2013</v>
      </c>
      <c r="C3300" s="18">
        <v>7.4</v>
      </c>
      <c r="D3300" t="s">
        <v>4251</v>
      </c>
      <c r="E3300" t="s">
        <v>4282</v>
      </c>
      <c r="F3300" t="s">
        <v>4300</v>
      </c>
      <c r="G3300" t="s">
        <v>4571</v>
      </c>
      <c r="H3300" t="s">
        <v>4587</v>
      </c>
      <c r="J3300" t="s">
        <v>4481</v>
      </c>
    </row>
    <row r="3301" spans="1:10" x14ac:dyDescent="0.25">
      <c r="A3301" s="40" t="s">
        <v>4143</v>
      </c>
      <c r="B3301" s="51">
        <v>2013</v>
      </c>
      <c r="C3301" s="18">
        <v>7.2</v>
      </c>
      <c r="D3301" t="s">
        <v>4238</v>
      </c>
      <c r="E3301" t="s">
        <v>4263</v>
      </c>
      <c r="F3301" t="s">
        <v>4331</v>
      </c>
      <c r="G3301" t="s">
        <v>4571</v>
      </c>
      <c r="H3301" t="s">
        <v>4587</v>
      </c>
      <c r="J3301" t="s">
        <v>4481</v>
      </c>
    </row>
    <row r="3302" spans="1:10" x14ac:dyDescent="0.25">
      <c r="A3302" s="40" t="s">
        <v>4148</v>
      </c>
      <c r="B3302" s="51">
        <v>2013</v>
      </c>
      <c r="C3302" s="18">
        <v>7.2</v>
      </c>
      <c r="D3302" t="s">
        <v>4208</v>
      </c>
      <c r="E3302" t="s">
        <v>4348</v>
      </c>
      <c r="F3302" t="s">
        <v>4354</v>
      </c>
      <c r="G3302" t="s">
        <v>4571</v>
      </c>
      <c r="H3302" t="s">
        <v>4587</v>
      </c>
      <c r="J3302" t="s">
        <v>4481</v>
      </c>
    </row>
    <row r="3303" spans="1:10" x14ac:dyDescent="0.25">
      <c r="A3303" s="40" t="s">
        <v>4152</v>
      </c>
      <c r="B3303" s="51">
        <v>2013</v>
      </c>
      <c r="C3303" s="18">
        <v>7.4</v>
      </c>
      <c r="D3303" t="s">
        <v>4205</v>
      </c>
      <c r="E3303" t="s">
        <v>4153</v>
      </c>
      <c r="F3303" t="s">
        <v>4304</v>
      </c>
      <c r="G3303" t="s">
        <v>4571</v>
      </c>
      <c r="H3303" t="s">
        <v>4587</v>
      </c>
      <c r="J3303" t="s">
        <v>4481</v>
      </c>
    </row>
    <row r="3304" spans="1:10" x14ac:dyDescent="0.25">
      <c r="A3304" s="40" t="s">
        <v>4156</v>
      </c>
      <c r="B3304" s="51">
        <v>2012</v>
      </c>
      <c r="C3304" s="18">
        <v>7.4</v>
      </c>
      <c r="D3304" t="s">
        <v>4223</v>
      </c>
      <c r="E3304" t="s">
        <v>4263</v>
      </c>
      <c r="F3304" t="s">
        <v>4358</v>
      </c>
      <c r="G3304" t="s">
        <v>4571</v>
      </c>
      <c r="H3304" t="s">
        <v>4587</v>
      </c>
      <c r="J3304" t="s">
        <v>4481</v>
      </c>
    </row>
    <row r="3305" spans="1:10" x14ac:dyDescent="0.25">
      <c r="A3305" s="40" t="s">
        <v>4160</v>
      </c>
      <c r="B3305" s="51">
        <v>2012</v>
      </c>
      <c r="C3305" s="18">
        <v>7.4</v>
      </c>
      <c r="D3305" t="s">
        <v>4282</v>
      </c>
      <c r="E3305" t="s">
        <v>4298</v>
      </c>
      <c r="F3305" t="s">
        <v>4379</v>
      </c>
      <c r="G3305" t="s">
        <v>4571</v>
      </c>
      <c r="H3305" t="s">
        <v>4587</v>
      </c>
      <c r="J3305" t="s">
        <v>4481</v>
      </c>
    </row>
    <row r="3306" spans="1:10" x14ac:dyDescent="0.25">
      <c r="A3306" s="40" t="s">
        <v>4164</v>
      </c>
      <c r="B3306" s="51">
        <v>2012</v>
      </c>
      <c r="C3306" s="18">
        <v>7.5</v>
      </c>
      <c r="D3306" t="s">
        <v>4192</v>
      </c>
      <c r="E3306" t="s">
        <v>4299</v>
      </c>
      <c r="F3306" t="s">
        <v>4351</v>
      </c>
      <c r="G3306" t="s">
        <v>4571</v>
      </c>
      <c r="H3306" t="s">
        <v>4587</v>
      </c>
      <c r="J3306" t="s">
        <v>4481</v>
      </c>
    </row>
    <row r="3307" spans="1:10" x14ac:dyDescent="0.25">
      <c r="A3307" s="40" t="s">
        <v>4168</v>
      </c>
      <c r="B3307" s="51">
        <v>2012</v>
      </c>
      <c r="C3307" s="18">
        <v>7.6</v>
      </c>
      <c r="D3307" t="s">
        <v>4312</v>
      </c>
      <c r="E3307" t="s">
        <v>4283</v>
      </c>
      <c r="F3307" t="s">
        <v>4447</v>
      </c>
      <c r="G3307" t="s">
        <v>4571</v>
      </c>
      <c r="H3307" t="s">
        <v>4587</v>
      </c>
      <c r="J3307" t="s">
        <v>4481</v>
      </c>
    </row>
    <row r="3308" spans="1:10" x14ac:dyDescent="0.25">
      <c r="A3308" s="40" t="s">
        <v>4171</v>
      </c>
      <c r="B3308" s="51">
        <v>2012</v>
      </c>
      <c r="C3308" s="18">
        <v>7.8</v>
      </c>
      <c r="D3308" t="s">
        <v>4236</v>
      </c>
      <c r="E3308" t="s">
        <v>4248</v>
      </c>
      <c r="F3308" t="s">
        <v>4354</v>
      </c>
      <c r="G3308" t="s">
        <v>4571</v>
      </c>
      <c r="H3308" t="s">
        <v>4587</v>
      </c>
      <c r="J3308" t="s">
        <v>4481</v>
      </c>
    </row>
    <row r="3309" spans="1:10" x14ac:dyDescent="0.25">
      <c r="A3309" s="40" t="s">
        <v>4175</v>
      </c>
      <c r="B3309" s="51">
        <v>2012</v>
      </c>
      <c r="C3309" s="18">
        <v>7.9</v>
      </c>
      <c r="D3309" t="s">
        <v>4286</v>
      </c>
      <c r="E3309" t="s">
        <v>4232</v>
      </c>
      <c r="F3309" t="s">
        <v>4499</v>
      </c>
      <c r="G3309" t="s">
        <v>4571</v>
      </c>
      <c r="H3309" t="s">
        <v>4587</v>
      </c>
      <c r="J3309" t="s">
        <v>4481</v>
      </c>
    </row>
    <row r="3310" spans="1:10" x14ac:dyDescent="0.25">
      <c r="A3310" s="40" t="s">
        <v>4179</v>
      </c>
      <c r="B3310" s="51">
        <v>2012</v>
      </c>
      <c r="C3310" s="18">
        <v>7.9</v>
      </c>
      <c r="D3310" t="s">
        <v>4223</v>
      </c>
      <c r="E3310" t="s">
        <v>4203</v>
      </c>
      <c r="F3310" t="s">
        <v>4355</v>
      </c>
      <c r="G3310" t="s">
        <v>4571</v>
      </c>
      <c r="H3310" t="s">
        <v>4587</v>
      </c>
      <c r="J3310" t="s">
        <v>4481</v>
      </c>
    </row>
    <row r="3311" spans="1:10" x14ac:dyDescent="0.25">
      <c r="A3311" s="40" t="s">
        <v>4183</v>
      </c>
      <c r="B3311" s="51">
        <v>2012</v>
      </c>
      <c r="C3311" s="18">
        <v>8</v>
      </c>
      <c r="D3311" t="s">
        <v>4232</v>
      </c>
      <c r="E3311" t="s">
        <v>4206</v>
      </c>
      <c r="F3311" t="s">
        <v>4404</v>
      </c>
      <c r="G3311" t="s">
        <v>4571</v>
      </c>
      <c r="H3311" t="s">
        <v>4587</v>
      </c>
      <c r="J3311" t="s">
        <v>4481</v>
      </c>
    </row>
    <row r="3312" spans="1:10" x14ac:dyDescent="0.25">
      <c r="A3312" s="40" t="s">
        <v>4186</v>
      </c>
      <c r="B3312" s="51">
        <v>2012</v>
      </c>
      <c r="C3312" s="18">
        <v>7.9</v>
      </c>
      <c r="D3312" t="s">
        <v>4291</v>
      </c>
      <c r="E3312" t="s">
        <v>4180</v>
      </c>
      <c r="F3312" t="s">
        <v>4430</v>
      </c>
      <c r="G3312" t="s">
        <v>4571</v>
      </c>
      <c r="H3312" t="s">
        <v>4587</v>
      </c>
      <c r="J3312" t="s">
        <v>4481</v>
      </c>
    </row>
    <row r="3313" spans="1:10" x14ac:dyDescent="0.25">
      <c r="A3313" s="40" t="s">
        <v>4143</v>
      </c>
      <c r="B3313" s="51">
        <v>2012</v>
      </c>
      <c r="C3313" s="18">
        <v>8</v>
      </c>
      <c r="D3313" t="s">
        <v>4205</v>
      </c>
      <c r="E3313" t="s">
        <v>4188</v>
      </c>
      <c r="F3313" t="s">
        <v>4350</v>
      </c>
      <c r="G3313" t="s">
        <v>4571</v>
      </c>
      <c r="H3313" t="s">
        <v>4587</v>
      </c>
      <c r="J3313" t="s">
        <v>4481</v>
      </c>
    </row>
    <row r="3314" spans="1:10" x14ac:dyDescent="0.25">
      <c r="A3314" s="40" t="s">
        <v>4148</v>
      </c>
      <c r="B3314" s="51">
        <v>2012</v>
      </c>
      <c r="C3314" s="18">
        <v>8</v>
      </c>
      <c r="D3314" t="s">
        <v>4223</v>
      </c>
      <c r="E3314" t="s">
        <v>4232</v>
      </c>
      <c r="F3314" t="s">
        <v>4329</v>
      </c>
      <c r="G3314" t="s">
        <v>4571</v>
      </c>
      <c r="H3314" t="s">
        <v>4587</v>
      </c>
      <c r="J3314" t="s">
        <v>4481</v>
      </c>
    </row>
    <row r="3315" spans="1:10" x14ac:dyDescent="0.25">
      <c r="A3315" s="40" t="s">
        <v>4152</v>
      </c>
      <c r="B3315" s="51">
        <v>2012</v>
      </c>
      <c r="C3315" s="18">
        <v>8</v>
      </c>
      <c r="D3315" t="s">
        <v>4238</v>
      </c>
      <c r="E3315" t="s">
        <v>4270</v>
      </c>
      <c r="F3315" t="s">
        <v>4356</v>
      </c>
      <c r="G3315" t="s">
        <v>4571</v>
      </c>
      <c r="H3315" t="s">
        <v>4587</v>
      </c>
      <c r="J3315" t="s">
        <v>4481</v>
      </c>
    </row>
    <row r="3316" spans="1:10" x14ac:dyDescent="0.25">
      <c r="A3316" s="40" t="s">
        <v>4156</v>
      </c>
      <c r="B3316" s="51">
        <v>2011</v>
      </c>
      <c r="C3316" s="18">
        <v>8.1</v>
      </c>
      <c r="D3316" t="s">
        <v>4176</v>
      </c>
      <c r="E3316" t="s">
        <v>4218</v>
      </c>
      <c r="F3316" t="s">
        <v>4336</v>
      </c>
      <c r="G3316" t="s">
        <v>4571</v>
      </c>
      <c r="H3316" t="s">
        <v>4587</v>
      </c>
      <c r="J3316" t="s">
        <v>4481</v>
      </c>
    </row>
    <row r="3317" spans="1:10" x14ac:dyDescent="0.25">
      <c r="A3317" s="40" t="s">
        <v>4160</v>
      </c>
      <c r="B3317" s="51">
        <v>2011</v>
      </c>
      <c r="C3317" s="18">
        <v>8</v>
      </c>
      <c r="D3317" t="s">
        <v>4201</v>
      </c>
      <c r="E3317" t="s">
        <v>4350</v>
      </c>
      <c r="F3317" t="s">
        <v>4357</v>
      </c>
      <c r="G3317" t="s">
        <v>4571</v>
      </c>
      <c r="H3317" t="s">
        <v>4587</v>
      </c>
      <c r="J3317" t="s">
        <v>4481</v>
      </c>
    </row>
    <row r="3318" spans="1:10" x14ac:dyDescent="0.25">
      <c r="A3318" s="40" t="s">
        <v>4164</v>
      </c>
      <c r="B3318" s="51">
        <v>2011</v>
      </c>
      <c r="C3318" s="18">
        <v>8.1999999999999993</v>
      </c>
      <c r="D3318" t="s">
        <v>4202</v>
      </c>
      <c r="E3318" t="s">
        <v>4314</v>
      </c>
      <c r="F3318" t="s">
        <v>4329</v>
      </c>
      <c r="G3318" t="s">
        <v>4571</v>
      </c>
      <c r="H3318" t="s">
        <v>4587</v>
      </c>
      <c r="J3318" t="s">
        <v>4481</v>
      </c>
    </row>
    <row r="3319" spans="1:10" x14ac:dyDescent="0.25">
      <c r="A3319" s="40" t="s">
        <v>4168</v>
      </c>
      <c r="B3319" s="51">
        <v>2011</v>
      </c>
      <c r="C3319" s="18">
        <v>8.3000000000000007</v>
      </c>
      <c r="D3319" t="s">
        <v>4306</v>
      </c>
      <c r="E3319" t="s">
        <v>4329</v>
      </c>
      <c r="F3319" t="s">
        <v>4361</v>
      </c>
      <c r="G3319" t="s">
        <v>4571</v>
      </c>
      <c r="H3319" t="s">
        <v>4587</v>
      </c>
      <c r="J3319" t="s">
        <v>4481</v>
      </c>
    </row>
    <row r="3320" spans="1:10" x14ac:dyDescent="0.25">
      <c r="A3320" s="40" t="s">
        <v>4171</v>
      </c>
      <c r="B3320" s="51">
        <v>2011</v>
      </c>
      <c r="C3320" s="18">
        <v>8.6999999999999993</v>
      </c>
      <c r="D3320" t="s">
        <v>4206</v>
      </c>
      <c r="E3320" t="s">
        <v>4206</v>
      </c>
      <c r="F3320" t="s">
        <v>4188</v>
      </c>
      <c r="G3320" t="s">
        <v>4571</v>
      </c>
      <c r="H3320" t="s">
        <v>4587</v>
      </c>
      <c r="J3320" t="s">
        <v>4481</v>
      </c>
    </row>
    <row r="3321" spans="1:10" x14ac:dyDescent="0.25">
      <c r="A3321" s="40" t="s">
        <v>4175</v>
      </c>
      <c r="B3321" s="51">
        <v>2011</v>
      </c>
      <c r="C3321" s="18">
        <v>8.8000000000000007</v>
      </c>
      <c r="D3321" t="s">
        <v>4181</v>
      </c>
      <c r="E3321" t="s">
        <v>4165</v>
      </c>
      <c r="F3321" t="s">
        <v>4165</v>
      </c>
      <c r="G3321" t="s">
        <v>4571</v>
      </c>
      <c r="H3321" t="s">
        <v>4587</v>
      </c>
      <c r="J3321" t="s">
        <v>4481</v>
      </c>
    </row>
    <row r="3322" spans="1:10" x14ac:dyDescent="0.25">
      <c r="A3322" s="40" t="s">
        <v>4179</v>
      </c>
      <c r="B3322" s="51">
        <v>2011</v>
      </c>
      <c r="C3322" s="18">
        <v>8.6999999999999993</v>
      </c>
      <c r="D3322" t="s">
        <v>4238</v>
      </c>
      <c r="E3322" t="s">
        <v>4290</v>
      </c>
      <c r="F3322" t="s">
        <v>4161</v>
      </c>
      <c r="G3322" t="s">
        <v>4571</v>
      </c>
      <c r="H3322" t="s">
        <v>4587</v>
      </c>
      <c r="J3322" t="s">
        <v>4481</v>
      </c>
    </row>
    <row r="3323" spans="1:10" x14ac:dyDescent="0.25">
      <c r="A3323" s="40" t="s">
        <v>4183</v>
      </c>
      <c r="B3323" s="51">
        <v>2011</v>
      </c>
      <c r="C3323" s="18">
        <v>8.8000000000000007</v>
      </c>
      <c r="D3323" t="s">
        <v>4165</v>
      </c>
      <c r="E3323" t="s">
        <v>4145</v>
      </c>
      <c r="F3323" t="s">
        <v>4145</v>
      </c>
      <c r="G3323" t="s">
        <v>4571</v>
      </c>
      <c r="H3323" t="s">
        <v>4587</v>
      </c>
      <c r="J3323" t="s">
        <v>4481</v>
      </c>
    </row>
    <row r="3324" spans="1:10" x14ac:dyDescent="0.25">
      <c r="A3324" s="40" t="s">
        <v>4186</v>
      </c>
      <c r="B3324" s="51">
        <v>2011</v>
      </c>
      <c r="C3324" s="18">
        <v>8.6999999999999993</v>
      </c>
      <c r="D3324" t="s">
        <v>4205</v>
      </c>
      <c r="E3324" t="s">
        <v>4328</v>
      </c>
      <c r="F3324" t="s">
        <v>4149</v>
      </c>
      <c r="G3324" t="s">
        <v>4571</v>
      </c>
      <c r="H3324" t="s">
        <v>4587</v>
      </c>
      <c r="J3324" t="s">
        <v>4481</v>
      </c>
    </row>
    <row r="3325" spans="1:10" x14ac:dyDescent="0.25">
      <c r="A3325" s="40" t="s">
        <v>4143</v>
      </c>
      <c r="B3325" s="51">
        <v>2011</v>
      </c>
      <c r="C3325" s="18">
        <v>8.6999999999999993</v>
      </c>
      <c r="D3325" t="s">
        <v>4216</v>
      </c>
      <c r="E3325" t="s">
        <v>4184</v>
      </c>
      <c r="F3325" t="s">
        <v>4165</v>
      </c>
      <c r="G3325" t="s">
        <v>4571</v>
      </c>
      <c r="H3325" t="s">
        <v>4587</v>
      </c>
      <c r="J3325" t="s">
        <v>4481</v>
      </c>
    </row>
    <row r="3326" spans="1:10" x14ac:dyDescent="0.25">
      <c r="A3326" s="40" t="s">
        <v>4148</v>
      </c>
      <c r="B3326" s="51">
        <v>2011</v>
      </c>
      <c r="C3326" s="18">
        <v>8.5</v>
      </c>
      <c r="D3326" t="s">
        <v>4181</v>
      </c>
      <c r="E3326" t="s">
        <v>4282</v>
      </c>
      <c r="F3326" t="s">
        <v>4312</v>
      </c>
      <c r="G3326" t="s">
        <v>4571</v>
      </c>
      <c r="H3326" t="s">
        <v>4587</v>
      </c>
      <c r="J3326" t="s">
        <v>4481</v>
      </c>
    </row>
    <row r="3327" spans="1:10" x14ac:dyDescent="0.25">
      <c r="A3327" s="40" t="s">
        <v>4152</v>
      </c>
      <c r="B3327" s="51">
        <v>2011</v>
      </c>
      <c r="C3327" s="18">
        <v>8.5</v>
      </c>
      <c r="D3327" t="s">
        <v>4206</v>
      </c>
      <c r="E3327" t="s">
        <v>4248</v>
      </c>
      <c r="F3327" t="s">
        <v>4348</v>
      </c>
      <c r="G3327" t="s">
        <v>4571</v>
      </c>
      <c r="H3327" t="s">
        <v>4587</v>
      </c>
      <c r="J3327" t="s">
        <v>4481</v>
      </c>
    </row>
    <row r="3328" spans="1:10" x14ac:dyDescent="0.25">
      <c r="A3328" s="40" t="s">
        <v>4156</v>
      </c>
      <c r="B3328" s="51">
        <v>2010</v>
      </c>
      <c r="C3328" s="18">
        <v>8.5</v>
      </c>
      <c r="D3328" t="s">
        <v>4232</v>
      </c>
      <c r="E3328" t="s">
        <v>4248</v>
      </c>
      <c r="F3328" t="s">
        <v>4244</v>
      </c>
      <c r="G3328" t="s">
        <v>4571</v>
      </c>
      <c r="H3328" t="s">
        <v>4587</v>
      </c>
      <c r="J3328" t="s">
        <v>4481</v>
      </c>
    </row>
    <row r="3329" spans="1:10" x14ac:dyDescent="0.25">
      <c r="A3329" s="40" t="s">
        <v>4160</v>
      </c>
      <c r="B3329" s="51">
        <v>2010</v>
      </c>
      <c r="C3329" s="18">
        <v>8.5</v>
      </c>
      <c r="D3329" t="s">
        <v>4231</v>
      </c>
      <c r="E3329" t="s">
        <v>4248</v>
      </c>
      <c r="F3329" t="s">
        <v>4206</v>
      </c>
      <c r="G3329" t="s">
        <v>4571</v>
      </c>
      <c r="H3329" t="s">
        <v>4587</v>
      </c>
      <c r="J3329" t="s">
        <v>4481</v>
      </c>
    </row>
    <row r="3330" spans="1:10" x14ac:dyDescent="0.25">
      <c r="A3330" s="40" t="s">
        <v>4164</v>
      </c>
      <c r="B3330" s="51">
        <v>2010</v>
      </c>
      <c r="C3330" s="18">
        <v>8.6</v>
      </c>
      <c r="D3330" t="s">
        <v>4206</v>
      </c>
      <c r="E3330" t="s">
        <v>4291</v>
      </c>
      <c r="F3330" t="s">
        <v>4291</v>
      </c>
      <c r="G3330" t="s">
        <v>4571</v>
      </c>
      <c r="H3330" t="s">
        <v>4587</v>
      </c>
      <c r="J3330" t="s">
        <v>4481</v>
      </c>
    </row>
    <row r="3331" spans="1:10" x14ac:dyDescent="0.25">
      <c r="A3331" s="40" t="s">
        <v>4168</v>
      </c>
      <c r="B3331" s="51">
        <v>2010</v>
      </c>
      <c r="C3331" s="18">
        <v>8.6999999999999993</v>
      </c>
      <c r="D3331" t="s">
        <v>4232</v>
      </c>
      <c r="E3331" t="s">
        <v>4149</v>
      </c>
      <c r="F3331" t="s">
        <v>4357</v>
      </c>
      <c r="G3331" t="s">
        <v>4571</v>
      </c>
      <c r="H3331" t="s">
        <v>4587</v>
      </c>
      <c r="J3331" t="s">
        <v>4481</v>
      </c>
    </row>
    <row r="3332" spans="1:10" x14ac:dyDescent="0.25">
      <c r="A3332" s="40" t="s">
        <v>4171</v>
      </c>
      <c r="B3332" s="51">
        <v>2010</v>
      </c>
      <c r="C3332" s="18">
        <v>8.6999999999999993</v>
      </c>
      <c r="D3332" t="s">
        <v>4188</v>
      </c>
      <c r="E3332" t="s">
        <v>4216</v>
      </c>
      <c r="F3332" t="s">
        <v>4201</v>
      </c>
      <c r="G3332" t="s">
        <v>4571</v>
      </c>
      <c r="H3332" t="s">
        <v>4587</v>
      </c>
      <c r="J3332" t="s">
        <v>4481</v>
      </c>
    </row>
    <row r="3333" spans="1:10" x14ac:dyDescent="0.25">
      <c r="A3333" s="40" t="s">
        <v>4175</v>
      </c>
      <c r="B3333" s="51">
        <v>2010</v>
      </c>
      <c r="C3333" s="18">
        <v>8.6999999999999993</v>
      </c>
      <c r="D3333" t="s">
        <v>4269</v>
      </c>
      <c r="E3333" t="s">
        <v>4149</v>
      </c>
      <c r="F3333" t="s">
        <v>4270</v>
      </c>
      <c r="G3333" t="s">
        <v>4571</v>
      </c>
      <c r="H3333" t="s">
        <v>4587</v>
      </c>
      <c r="J3333" t="s">
        <v>4481</v>
      </c>
    </row>
    <row r="3334" spans="1:10" x14ac:dyDescent="0.25">
      <c r="A3334" s="40" t="s">
        <v>4179</v>
      </c>
      <c r="B3334" s="51">
        <v>2010</v>
      </c>
      <c r="C3334" s="18">
        <v>8.6</v>
      </c>
      <c r="D3334" t="s">
        <v>4210</v>
      </c>
      <c r="E3334" t="s">
        <v>4153</v>
      </c>
      <c r="F3334" t="s">
        <v>4203</v>
      </c>
      <c r="G3334" t="s">
        <v>4571</v>
      </c>
      <c r="H3334" t="s">
        <v>4587</v>
      </c>
      <c r="J3334" t="s">
        <v>4481</v>
      </c>
    </row>
    <row r="3335" spans="1:10" x14ac:dyDescent="0.25">
      <c r="A3335" s="40" t="s">
        <v>4183</v>
      </c>
      <c r="B3335" s="51">
        <v>2010</v>
      </c>
      <c r="C3335" s="18">
        <v>8.5</v>
      </c>
      <c r="D3335" t="s">
        <v>4201</v>
      </c>
      <c r="E3335" t="s">
        <v>4312</v>
      </c>
      <c r="F3335" t="s">
        <v>4237</v>
      </c>
      <c r="G3335" t="s">
        <v>4571</v>
      </c>
      <c r="H3335" t="s">
        <v>4587</v>
      </c>
      <c r="J3335" t="s">
        <v>4481</v>
      </c>
    </row>
    <row r="3336" spans="1:10" x14ac:dyDescent="0.25">
      <c r="A3336" s="40" t="s">
        <v>4186</v>
      </c>
      <c r="B3336" s="51">
        <v>2010</v>
      </c>
      <c r="C3336" s="18">
        <v>8.6</v>
      </c>
      <c r="D3336" t="s">
        <v>4238</v>
      </c>
      <c r="E3336" t="s">
        <v>4282</v>
      </c>
      <c r="F3336" t="s">
        <v>4238</v>
      </c>
      <c r="G3336" t="s">
        <v>4571</v>
      </c>
      <c r="H3336" t="s">
        <v>4587</v>
      </c>
      <c r="J3336" t="s">
        <v>4481</v>
      </c>
    </row>
    <row r="3337" spans="1:10" x14ac:dyDescent="0.25">
      <c r="A3337" s="40" t="s">
        <v>4143</v>
      </c>
      <c r="B3337" s="51">
        <v>2010</v>
      </c>
      <c r="C3337" s="18">
        <v>8.6</v>
      </c>
      <c r="D3337" t="s">
        <v>4187</v>
      </c>
      <c r="E3337" t="s">
        <v>4290</v>
      </c>
      <c r="F3337" t="s">
        <v>4290</v>
      </c>
      <c r="G3337" t="s">
        <v>4571</v>
      </c>
      <c r="H3337" t="s">
        <v>4587</v>
      </c>
      <c r="J3337" t="s">
        <v>4481</v>
      </c>
    </row>
    <row r="3338" spans="1:10" x14ac:dyDescent="0.25">
      <c r="A3338" s="40" t="s">
        <v>4148</v>
      </c>
      <c r="B3338" s="51">
        <v>2010</v>
      </c>
      <c r="C3338" s="18">
        <v>8.6999999999999993</v>
      </c>
      <c r="D3338" t="s">
        <v>4286</v>
      </c>
      <c r="E3338" t="s">
        <v>4245</v>
      </c>
      <c r="F3338" t="s">
        <v>4245</v>
      </c>
      <c r="G3338" t="s">
        <v>4571</v>
      </c>
      <c r="H3338" t="s">
        <v>4587</v>
      </c>
      <c r="J3338" t="s">
        <v>4481</v>
      </c>
    </row>
    <row r="3339" spans="1:10" x14ac:dyDescent="0.25">
      <c r="A3339" s="40" t="s">
        <v>4152</v>
      </c>
      <c r="B3339" s="51">
        <v>2010</v>
      </c>
      <c r="C3339" s="18">
        <v>8.6999999999999993</v>
      </c>
      <c r="D3339" t="s">
        <v>4239</v>
      </c>
      <c r="E3339" t="s">
        <v>4153</v>
      </c>
      <c r="F3339" t="s">
        <v>4201</v>
      </c>
      <c r="G3339" t="s">
        <v>4571</v>
      </c>
      <c r="H3339" t="s">
        <v>4587</v>
      </c>
      <c r="J3339" t="s">
        <v>4481</v>
      </c>
    </row>
    <row r="3340" spans="1:10" x14ac:dyDescent="0.25">
      <c r="A3340" s="40" t="s">
        <v>4156</v>
      </c>
      <c r="B3340" s="51">
        <v>2009</v>
      </c>
      <c r="C3340" s="18">
        <v>8.6</v>
      </c>
      <c r="D3340" t="s">
        <v>4188</v>
      </c>
      <c r="E3340" t="s">
        <v>4402</v>
      </c>
      <c r="F3340" t="s">
        <v>4218</v>
      </c>
      <c r="G3340" t="s">
        <v>4571</v>
      </c>
      <c r="H3340" t="s">
        <v>4587</v>
      </c>
      <c r="J3340" t="s">
        <v>4481</v>
      </c>
    </row>
    <row r="3341" spans="1:10" x14ac:dyDescent="0.25">
      <c r="A3341" s="40" t="s">
        <v>4160</v>
      </c>
      <c r="B3341" s="51">
        <v>2009</v>
      </c>
      <c r="C3341" s="18">
        <v>8.6</v>
      </c>
      <c r="D3341" t="s">
        <v>4291</v>
      </c>
      <c r="E3341" t="s">
        <v>4208</v>
      </c>
      <c r="F3341" t="s">
        <v>4360</v>
      </c>
      <c r="G3341" t="s">
        <v>4571</v>
      </c>
      <c r="H3341" t="s">
        <v>4587</v>
      </c>
      <c r="J3341" t="s">
        <v>4481</v>
      </c>
    </row>
    <row r="3342" spans="1:10" x14ac:dyDescent="0.25">
      <c r="A3342" s="40" t="s">
        <v>4164</v>
      </c>
      <c r="B3342" s="51">
        <v>2009</v>
      </c>
      <c r="C3342" s="18">
        <v>8.6999999999999993</v>
      </c>
      <c r="D3342" t="s">
        <v>4264</v>
      </c>
      <c r="E3342" t="s">
        <v>4295</v>
      </c>
      <c r="F3342" t="s">
        <v>184</v>
      </c>
      <c r="G3342" t="s">
        <v>4571</v>
      </c>
      <c r="H3342" t="s">
        <v>4587</v>
      </c>
      <c r="J3342" t="s">
        <v>4481</v>
      </c>
    </row>
    <row r="3343" spans="1:10" x14ac:dyDescent="0.25">
      <c r="A3343" s="40" t="s">
        <v>4168</v>
      </c>
      <c r="B3343" s="51">
        <v>2009</v>
      </c>
      <c r="C3343" s="18">
        <v>9.1999999999999993</v>
      </c>
      <c r="D3343" t="s">
        <v>4262</v>
      </c>
      <c r="E3343" t="s">
        <v>4267</v>
      </c>
      <c r="F3343" t="s">
        <v>184</v>
      </c>
      <c r="G3343" t="s">
        <v>4571</v>
      </c>
      <c r="H3343" t="s">
        <v>4587</v>
      </c>
      <c r="J3343" t="s">
        <v>4481</v>
      </c>
    </row>
    <row r="3344" spans="1:10" x14ac:dyDescent="0.25">
      <c r="A3344" s="40" t="s">
        <v>4171</v>
      </c>
      <c r="B3344" s="51">
        <v>2009</v>
      </c>
      <c r="C3344" s="18">
        <v>8.9</v>
      </c>
      <c r="D3344" t="s">
        <v>4232</v>
      </c>
      <c r="E3344" t="s">
        <v>4190</v>
      </c>
      <c r="F3344" t="s">
        <v>184</v>
      </c>
      <c r="G3344" t="s">
        <v>4571</v>
      </c>
      <c r="H3344" t="s">
        <v>4587</v>
      </c>
      <c r="J3344" t="s">
        <v>4481</v>
      </c>
    </row>
    <row r="3345" spans="1:10" x14ac:dyDescent="0.25">
      <c r="A3345" s="40" t="s">
        <v>4175</v>
      </c>
      <c r="B3345" s="51">
        <v>2009</v>
      </c>
      <c r="C3345" s="18">
        <v>8.9</v>
      </c>
      <c r="D3345" t="s">
        <v>4210</v>
      </c>
      <c r="E3345" t="s">
        <v>4230</v>
      </c>
      <c r="F3345" t="s">
        <v>184</v>
      </c>
      <c r="G3345" t="s">
        <v>4571</v>
      </c>
      <c r="H3345" t="s">
        <v>4587</v>
      </c>
      <c r="J3345" t="s">
        <v>4481</v>
      </c>
    </row>
    <row r="3346" spans="1:10" x14ac:dyDescent="0.25">
      <c r="A3346" s="40" t="s">
        <v>4179</v>
      </c>
      <c r="B3346" s="51">
        <v>2009</v>
      </c>
      <c r="C3346" s="18">
        <v>8.6999999999999993</v>
      </c>
      <c r="D3346" t="s">
        <v>4241</v>
      </c>
      <c r="E3346" t="s">
        <v>4210</v>
      </c>
      <c r="F3346" t="s">
        <v>184</v>
      </c>
      <c r="G3346" t="s">
        <v>4571</v>
      </c>
      <c r="H3346" t="s">
        <v>4587</v>
      </c>
      <c r="J3346" t="s">
        <v>4481</v>
      </c>
    </row>
    <row r="3347" spans="1:10" x14ac:dyDescent="0.25">
      <c r="A3347" s="40" t="s">
        <v>4183</v>
      </c>
      <c r="B3347" s="51">
        <v>2009</v>
      </c>
      <c r="C3347" s="18">
        <v>8.6999999999999993</v>
      </c>
      <c r="D3347" t="s">
        <v>4232</v>
      </c>
      <c r="E3347" t="s">
        <v>4290</v>
      </c>
      <c r="F3347" t="s">
        <v>184</v>
      </c>
      <c r="G3347" t="s">
        <v>4571</v>
      </c>
      <c r="H3347" t="s">
        <v>4587</v>
      </c>
      <c r="J3347" t="s">
        <v>4481</v>
      </c>
    </row>
    <row r="3348" spans="1:10" x14ac:dyDescent="0.25">
      <c r="A3348" s="40" t="s">
        <v>4186</v>
      </c>
      <c r="B3348" s="51">
        <v>2009</v>
      </c>
      <c r="C3348" s="18">
        <v>8.6999999999999993</v>
      </c>
      <c r="D3348" t="s">
        <v>4165</v>
      </c>
      <c r="E3348" t="s">
        <v>4248</v>
      </c>
      <c r="F3348" t="s">
        <v>184</v>
      </c>
      <c r="G3348" t="s">
        <v>4571</v>
      </c>
      <c r="H3348" t="s">
        <v>4587</v>
      </c>
      <c r="J3348" t="s">
        <v>4481</v>
      </c>
    </row>
    <row r="3349" spans="1:10" x14ac:dyDescent="0.25">
      <c r="A3349" s="40" t="s">
        <v>4143</v>
      </c>
      <c r="B3349" s="51">
        <v>2009</v>
      </c>
      <c r="C3349" s="18">
        <v>8.6</v>
      </c>
      <c r="D3349" t="s">
        <v>4188</v>
      </c>
      <c r="E3349" t="s">
        <v>4348</v>
      </c>
      <c r="F3349" t="s">
        <v>184</v>
      </c>
      <c r="G3349" t="s">
        <v>4571</v>
      </c>
      <c r="H3349" t="s">
        <v>4587</v>
      </c>
      <c r="J3349" t="s">
        <v>4481</v>
      </c>
    </row>
    <row r="3350" spans="1:10" x14ac:dyDescent="0.25">
      <c r="A3350" s="40" t="s">
        <v>4148</v>
      </c>
      <c r="B3350" s="51">
        <v>2009</v>
      </c>
      <c r="C3350" s="18">
        <v>8.6</v>
      </c>
      <c r="D3350" t="s">
        <v>4312</v>
      </c>
      <c r="E3350" t="s">
        <v>4360</v>
      </c>
      <c r="F3350" t="s">
        <v>184</v>
      </c>
      <c r="G3350" t="s">
        <v>4571</v>
      </c>
      <c r="H3350" t="s">
        <v>4587</v>
      </c>
      <c r="J3350" t="s">
        <v>4481</v>
      </c>
    </row>
    <row r="3351" spans="1:10" x14ac:dyDescent="0.25">
      <c r="A3351" s="40" t="s">
        <v>4152</v>
      </c>
      <c r="B3351" s="51">
        <v>2009</v>
      </c>
      <c r="C3351" s="18">
        <v>8.8000000000000007</v>
      </c>
      <c r="D3351" t="s">
        <v>4232</v>
      </c>
      <c r="E3351" t="s">
        <v>184</v>
      </c>
      <c r="F3351" t="s">
        <v>184</v>
      </c>
      <c r="G3351" t="s">
        <v>4571</v>
      </c>
      <c r="H3351" t="s">
        <v>4587</v>
      </c>
      <c r="J3351" t="s">
        <v>4481</v>
      </c>
    </row>
    <row r="3352" spans="1:10" x14ac:dyDescent="0.25">
      <c r="A3352" s="40" t="s">
        <v>4156</v>
      </c>
      <c r="B3352" s="51">
        <v>2008</v>
      </c>
      <c r="C3352" s="18">
        <v>8.8000000000000007</v>
      </c>
      <c r="D3352" t="s">
        <v>4243</v>
      </c>
      <c r="E3352" t="s">
        <v>184</v>
      </c>
      <c r="F3352" t="s">
        <v>184</v>
      </c>
      <c r="G3352" t="s">
        <v>4571</v>
      </c>
      <c r="H3352" t="s">
        <v>4587</v>
      </c>
      <c r="J3352" t="s">
        <v>4481</v>
      </c>
    </row>
    <row r="3353" spans="1:10" x14ac:dyDescent="0.25">
      <c r="A3353" s="40" t="s">
        <v>4160</v>
      </c>
      <c r="B3353" s="51">
        <v>2008</v>
      </c>
      <c r="C3353" s="18">
        <v>9</v>
      </c>
      <c r="D3353" t="s">
        <v>184</v>
      </c>
      <c r="E3353" t="s">
        <v>184</v>
      </c>
      <c r="F3353" t="s">
        <v>184</v>
      </c>
      <c r="G3353" t="s">
        <v>4571</v>
      </c>
      <c r="H3353" t="s">
        <v>4587</v>
      </c>
      <c r="J3353" t="s">
        <v>4481</v>
      </c>
    </row>
  </sheetData>
  <pageMargins left="0.7" right="0.7" top="0.75" bottom="0.75" header="0.3" footer="0.3"/>
  <drawing r:id="rId8"/>
  <tableParts count="1">
    <tablePart r:id="rId9"/>
  </tableParts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977BC-A69C-4F6A-88CA-D45EB662BFCB}">
  <dimension ref="A1:AK881"/>
  <sheetViews>
    <sheetView zoomScale="70" zoomScaleNormal="70" workbookViewId="0">
      <selection activeCell="C2" sqref="C2:C881"/>
    </sheetView>
  </sheetViews>
  <sheetFormatPr baseColWidth="10" defaultRowHeight="15" x14ac:dyDescent="0.25"/>
  <cols>
    <col min="3" max="3" width="16.5703125" customWidth="1"/>
    <col min="4" max="4" width="22.42578125" customWidth="1"/>
    <col min="5" max="5" width="24.85546875" customWidth="1"/>
    <col min="6" max="6" width="19.7109375" customWidth="1"/>
    <col min="7" max="7" width="13.28515625" customWidth="1"/>
    <col min="8" max="8" width="12" customWidth="1"/>
    <col min="12" max="12" width="34.42578125" bestFit="1" customWidth="1"/>
    <col min="13" max="13" width="29.7109375" bestFit="1" customWidth="1"/>
    <col min="14" max="14" width="9.28515625" bestFit="1" customWidth="1"/>
    <col min="15" max="15" width="10" bestFit="1" customWidth="1"/>
    <col min="16" max="16" width="9.28515625" bestFit="1" customWidth="1"/>
    <col min="17" max="17" width="16.7109375" bestFit="1" customWidth="1"/>
    <col min="32" max="32" width="34.42578125" bestFit="1" customWidth="1"/>
    <col min="33" max="33" width="29.7109375" bestFit="1" customWidth="1"/>
    <col min="34" max="34" width="9.28515625" bestFit="1" customWidth="1"/>
    <col min="35" max="35" width="10" bestFit="1" customWidth="1"/>
    <col min="36" max="36" width="9.28515625" bestFit="1" customWidth="1"/>
    <col min="37" max="37" width="16.7109375" bestFit="1" customWidth="1"/>
  </cols>
  <sheetData>
    <row r="1" spans="1:37" x14ac:dyDescent="0.25">
      <c r="A1" t="s">
        <v>4547</v>
      </c>
      <c r="B1" t="s">
        <v>191</v>
      </c>
      <c r="C1" t="s">
        <v>4548</v>
      </c>
      <c r="D1" t="s">
        <v>4549</v>
      </c>
      <c r="E1" t="s">
        <v>180</v>
      </c>
      <c r="F1" t="s">
        <v>4550</v>
      </c>
      <c r="G1" t="s">
        <v>4551</v>
      </c>
      <c r="H1" t="s">
        <v>182</v>
      </c>
      <c r="S1" t="s">
        <v>192</v>
      </c>
      <c r="T1" s="4">
        <f>GETPIVOTDATA("COSTE METRO ",$L$3)</f>
        <v>9.211363636363636</v>
      </c>
      <c r="U1" t="s">
        <v>193</v>
      </c>
      <c r="V1" s="4">
        <f>GETPIVOTDATA("COSTE METRO ",$L$45)</f>
        <v>9.211363636363636</v>
      </c>
      <c r="W1" t="s">
        <v>4559</v>
      </c>
      <c r="X1" s="8">
        <f>1-(T1/V1)</f>
        <v>0</v>
      </c>
    </row>
    <row r="2" spans="1:37" x14ac:dyDescent="0.25">
      <c r="A2" t="s">
        <v>4143</v>
      </c>
      <c r="B2">
        <v>2025</v>
      </c>
      <c r="C2" s="41">
        <v>19.3</v>
      </c>
      <c r="D2" t="s">
        <v>4181</v>
      </c>
      <c r="E2" t="s">
        <v>4251</v>
      </c>
      <c r="F2" t="s">
        <v>4151</v>
      </c>
      <c r="G2" t="s">
        <v>103</v>
      </c>
      <c r="H2" t="s">
        <v>172</v>
      </c>
      <c r="AF2" s="11" t="s">
        <v>4558</v>
      </c>
      <c r="AG2" s="11" t="s">
        <v>152</v>
      </c>
    </row>
    <row r="3" spans="1:37" x14ac:dyDescent="0.25">
      <c r="A3" t="s">
        <v>4148</v>
      </c>
      <c r="B3">
        <v>2025</v>
      </c>
      <c r="C3" s="41">
        <v>19.2</v>
      </c>
      <c r="D3" t="s">
        <v>4245</v>
      </c>
      <c r="E3" t="s">
        <v>4217</v>
      </c>
      <c r="F3" t="s">
        <v>4363</v>
      </c>
      <c r="G3" t="s">
        <v>103</v>
      </c>
      <c r="H3" t="s">
        <v>172</v>
      </c>
      <c r="L3" s="11" t="s">
        <v>4558</v>
      </c>
      <c r="M3" s="11" t="s">
        <v>152</v>
      </c>
      <c r="AF3" s="11" t="s">
        <v>159</v>
      </c>
      <c r="AG3" t="s">
        <v>4552</v>
      </c>
      <c r="AH3" t="s">
        <v>103</v>
      </c>
      <c r="AI3" t="s">
        <v>4571</v>
      </c>
      <c r="AJ3" t="s">
        <v>104</v>
      </c>
      <c r="AK3" t="s">
        <v>153</v>
      </c>
    </row>
    <row r="4" spans="1:37" x14ac:dyDescent="0.25">
      <c r="A4" t="s">
        <v>4152</v>
      </c>
      <c r="B4">
        <v>2025</v>
      </c>
      <c r="C4" s="41">
        <v>19.100000000000001</v>
      </c>
      <c r="D4" t="s">
        <v>4210</v>
      </c>
      <c r="E4" t="s">
        <v>4184</v>
      </c>
      <c r="F4" t="s">
        <v>4444</v>
      </c>
      <c r="G4" t="s">
        <v>103</v>
      </c>
      <c r="H4" t="s">
        <v>172</v>
      </c>
      <c r="L4" s="11" t="s">
        <v>159</v>
      </c>
      <c r="M4" t="s">
        <v>4552</v>
      </c>
      <c r="N4" t="s">
        <v>103</v>
      </c>
      <c r="O4" t="s">
        <v>4571</v>
      </c>
      <c r="P4" t="s">
        <v>104</v>
      </c>
      <c r="Q4" t="s">
        <v>153</v>
      </c>
      <c r="AF4" s="5">
        <v>2006</v>
      </c>
      <c r="AG4" s="4">
        <v>10.208333333333334</v>
      </c>
      <c r="AH4" s="4"/>
      <c r="AI4" s="4">
        <v>9.0249999999999986</v>
      </c>
      <c r="AJ4" s="4"/>
      <c r="AK4" s="4">
        <v>9.6166666666666707</v>
      </c>
    </row>
    <row r="5" spans="1:37" x14ac:dyDescent="0.25">
      <c r="A5" t="s">
        <v>4156</v>
      </c>
      <c r="B5">
        <v>2024</v>
      </c>
      <c r="C5" s="41">
        <v>18.8</v>
      </c>
      <c r="D5" t="s">
        <v>4239</v>
      </c>
      <c r="E5" t="s">
        <v>4239</v>
      </c>
      <c r="F5" t="s">
        <v>4475</v>
      </c>
      <c r="G5" t="s">
        <v>103</v>
      </c>
      <c r="H5" t="s">
        <v>172</v>
      </c>
      <c r="L5" s="5">
        <v>2006</v>
      </c>
      <c r="M5" s="4">
        <v>10.208333333333334</v>
      </c>
      <c r="N5" s="4"/>
      <c r="O5" s="4">
        <v>9.0249999999999986</v>
      </c>
      <c r="P5" s="4"/>
      <c r="Q5" s="4">
        <v>9.6166666666666707</v>
      </c>
      <c r="AF5" s="5">
        <v>2007</v>
      </c>
      <c r="AG5" s="4">
        <v>9.1166666666666671</v>
      </c>
      <c r="AH5" s="4">
        <v>11.344444444444443</v>
      </c>
      <c r="AI5" s="4">
        <v>8.6</v>
      </c>
      <c r="AJ5" s="4"/>
      <c r="AK5" s="4">
        <v>9.5363636363636388</v>
      </c>
    </row>
    <row r="6" spans="1:37" x14ac:dyDescent="0.25">
      <c r="A6" t="s">
        <v>4164</v>
      </c>
      <c r="B6">
        <v>2024</v>
      </c>
      <c r="C6" s="41">
        <v>18.8</v>
      </c>
      <c r="D6" t="s">
        <v>4165</v>
      </c>
      <c r="E6" t="s">
        <v>4150</v>
      </c>
      <c r="F6" t="s">
        <v>4412</v>
      </c>
      <c r="G6" t="s">
        <v>103</v>
      </c>
      <c r="H6" t="s">
        <v>172</v>
      </c>
      <c r="L6" s="5">
        <v>2007</v>
      </c>
      <c r="M6" s="4">
        <v>9.1166666666666671</v>
      </c>
      <c r="N6" s="4">
        <v>11.344444444444443</v>
      </c>
      <c r="O6" s="4">
        <v>8.6</v>
      </c>
      <c r="P6" s="4"/>
      <c r="Q6" s="4">
        <v>9.5363636363636388</v>
      </c>
      <c r="AF6" s="5">
        <v>2008</v>
      </c>
      <c r="AG6" s="4">
        <v>8.4750000000000014</v>
      </c>
      <c r="AH6" s="4">
        <v>11.208333333333334</v>
      </c>
      <c r="AI6" s="4">
        <v>7.8416666666666659</v>
      </c>
      <c r="AJ6" s="4">
        <v>8.0857142857142854</v>
      </c>
      <c r="AK6" s="4">
        <v>8.9976744186046513</v>
      </c>
    </row>
    <row r="7" spans="1:37" x14ac:dyDescent="0.25">
      <c r="A7" t="s">
        <v>4168</v>
      </c>
      <c r="B7">
        <v>2024</v>
      </c>
      <c r="C7" s="41">
        <v>18.7</v>
      </c>
      <c r="D7" t="s">
        <v>4190</v>
      </c>
      <c r="E7" t="s">
        <v>4145</v>
      </c>
      <c r="F7" t="s">
        <v>4433</v>
      </c>
      <c r="G7" t="s">
        <v>103</v>
      </c>
      <c r="H7" t="s">
        <v>172</v>
      </c>
      <c r="L7" s="5">
        <v>2008</v>
      </c>
      <c r="M7" s="4">
        <v>8.4750000000000014</v>
      </c>
      <c r="N7" s="4">
        <v>11.208333333333334</v>
      </c>
      <c r="O7" s="4">
        <v>7.8416666666666659</v>
      </c>
      <c r="P7" s="4">
        <v>8.0857142857142854</v>
      </c>
      <c r="Q7" s="4">
        <v>8.9976744186046513</v>
      </c>
      <c r="AF7" s="5">
        <v>2009</v>
      </c>
      <c r="AG7" s="4">
        <v>7.7416666666666663</v>
      </c>
      <c r="AH7" s="4">
        <v>11.033333333333333</v>
      </c>
      <c r="AI7" s="4">
        <v>7.4249999999999998</v>
      </c>
      <c r="AJ7" s="4">
        <v>7.3833333333333329</v>
      </c>
      <c r="AK7" s="4">
        <v>8.3958333333333304</v>
      </c>
    </row>
    <row r="8" spans="1:37" x14ac:dyDescent="0.25">
      <c r="A8" t="s">
        <v>4160</v>
      </c>
      <c r="B8">
        <v>2024</v>
      </c>
      <c r="C8" s="41">
        <v>18.600000000000001</v>
      </c>
      <c r="D8" t="s">
        <v>4282</v>
      </c>
      <c r="E8" t="s">
        <v>4190</v>
      </c>
      <c r="F8" t="s">
        <v>4394</v>
      </c>
      <c r="G8" t="s">
        <v>103</v>
      </c>
      <c r="H8" t="s">
        <v>172</v>
      </c>
      <c r="L8" s="5">
        <v>2009</v>
      </c>
      <c r="M8" s="4">
        <v>7.7416666666666663</v>
      </c>
      <c r="N8" s="4">
        <v>11.033333333333333</v>
      </c>
      <c r="O8" s="4">
        <v>7.4249999999999998</v>
      </c>
      <c r="P8" s="4">
        <v>7.3833333333333329</v>
      </c>
      <c r="Q8" s="4">
        <v>8.3958333333333304</v>
      </c>
      <c r="AF8" s="5">
        <v>2010</v>
      </c>
      <c r="AG8" s="4">
        <v>7.2749999999999977</v>
      </c>
      <c r="AH8" s="4">
        <v>10.991666666666669</v>
      </c>
      <c r="AI8" s="4">
        <v>7.2</v>
      </c>
      <c r="AJ8" s="4">
        <v>7.4416666666666673</v>
      </c>
      <c r="AK8" s="4">
        <v>8.2270833333333311</v>
      </c>
    </row>
    <row r="9" spans="1:37" x14ac:dyDescent="0.25">
      <c r="A9" t="s">
        <v>4171</v>
      </c>
      <c r="B9">
        <v>2024</v>
      </c>
      <c r="C9" s="41">
        <v>18.2</v>
      </c>
      <c r="D9" t="s">
        <v>4241</v>
      </c>
      <c r="E9" t="s">
        <v>4195</v>
      </c>
      <c r="F9" t="s">
        <v>4363</v>
      </c>
      <c r="G9" t="s">
        <v>103</v>
      </c>
      <c r="H9" t="s">
        <v>172</v>
      </c>
      <c r="L9" s="5">
        <v>2010</v>
      </c>
      <c r="M9" s="4">
        <v>7.2749999999999977</v>
      </c>
      <c r="N9" s="4">
        <v>10.991666666666669</v>
      </c>
      <c r="O9" s="4">
        <v>7.2</v>
      </c>
      <c r="P9" s="4">
        <v>7.4416666666666673</v>
      </c>
      <c r="Q9" s="4">
        <v>8.2270833333333311</v>
      </c>
      <c r="AF9" s="5">
        <v>2011</v>
      </c>
      <c r="AG9" s="4">
        <v>6.958333333333333</v>
      </c>
      <c r="AH9" s="4">
        <v>10.983333333333334</v>
      </c>
      <c r="AI9" s="4">
        <v>6.9833333333333343</v>
      </c>
      <c r="AJ9" s="4">
        <v>7.6833333333333336</v>
      </c>
      <c r="AK9" s="4">
        <v>8.1520833333333318</v>
      </c>
    </row>
    <row r="10" spans="1:37" x14ac:dyDescent="0.25">
      <c r="A10" t="s">
        <v>4175</v>
      </c>
      <c r="B10">
        <v>2024</v>
      </c>
      <c r="C10" s="41">
        <v>18.100000000000001</v>
      </c>
      <c r="D10" t="s">
        <v>4205</v>
      </c>
      <c r="E10" t="s">
        <v>4256</v>
      </c>
      <c r="F10" t="s">
        <v>4433</v>
      </c>
      <c r="G10" t="s">
        <v>103</v>
      </c>
      <c r="H10" t="s">
        <v>172</v>
      </c>
      <c r="L10" s="5">
        <v>2011</v>
      </c>
      <c r="M10" s="4">
        <v>6.958333333333333</v>
      </c>
      <c r="N10" s="4">
        <v>10.983333333333334</v>
      </c>
      <c r="O10" s="4">
        <v>6.9833333333333343</v>
      </c>
      <c r="P10" s="4">
        <v>7.6833333333333336</v>
      </c>
      <c r="Q10" s="4">
        <v>8.1520833333333318</v>
      </c>
      <c r="AF10" s="5">
        <v>2012</v>
      </c>
      <c r="AG10" s="4">
        <v>6.4666666666666677</v>
      </c>
      <c r="AH10" s="4">
        <v>10.516666666666667</v>
      </c>
      <c r="AI10" s="4">
        <v>6.7</v>
      </c>
      <c r="AJ10" s="4">
        <v>7.3583333333333334</v>
      </c>
      <c r="AK10" s="4">
        <v>7.760416666666667</v>
      </c>
    </row>
    <row r="11" spans="1:37" x14ac:dyDescent="0.25">
      <c r="A11" t="s">
        <v>4179</v>
      </c>
      <c r="B11">
        <v>2024</v>
      </c>
      <c r="C11" s="41">
        <v>18</v>
      </c>
      <c r="D11" t="s">
        <v>4190</v>
      </c>
      <c r="E11" t="s">
        <v>4268</v>
      </c>
      <c r="F11" t="s">
        <v>4528</v>
      </c>
      <c r="G11" t="s">
        <v>103</v>
      </c>
      <c r="H11" t="s">
        <v>172</v>
      </c>
      <c r="L11" s="5">
        <v>2012</v>
      </c>
      <c r="M11" s="4">
        <v>6.4666666666666677</v>
      </c>
      <c r="N11" s="4">
        <v>10.516666666666667</v>
      </c>
      <c r="O11" s="4">
        <v>6.7</v>
      </c>
      <c r="P11" s="4">
        <v>7.3583333333333334</v>
      </c>
      <c r="Q11" s="4">
        <v>7.760416666666667</v>
      </c>
      <c r="AF11" s="5">
        <v>2013</v>
      </c>
      <c r="AG11" s="4">
        <v>5.8916666666666657</v>
      </c>
      <c r="AH11" s="4">
        <v>9.8916666666666675</v>
      </c>
      <c r="AI11" s="4">
        <v>6.4250000000000007</v>
      </c>
      <c r="AJ11" s="4">
        <v>6.5916666666666677</v>
      </c>
      <c r="AK11" s="4">
        <v>7.2</v>
      </c>
    </row>
    <row r="12" spans="1:37" x14ac:dyDescent="0.25">
      <c r="A12" t="s">
        <v>4183</v>
      </c>
      <c r="B12">
        <v>2024</v>
      </c>
      <c r="C12" s="41">
        <v>17.600000000000001</v>
      </c>
      <c r="D12" t="s">
        <v>4161</v>
      </c>
      <c r="E12" t="s">
        <v>4198</v>
      </c>
      <c r="F12" t="s">
        <v>4474</v>
      </c>
      <c r="G12" t="s">
        <v>103</v>
      </c>
      <c r="H12" t="s">
        <v>172</v>
      </c>
      <c r="L12" s="5">
        <v>2013</v>
      </c>
      <c r="M12" s="4">
        <v>5.8916666666666657</v>
      </c>
      <c r="N12" s="4">
        <v>9.8916666666666675</v>
      </c>
      <c r="O12" s="4">
        <v>6.4250000000000007</v>
      </c>
      <c r="P12" s="4">
        <v>6.5916666666666677</v>
      </c>
      <c r="Q12" s="4">
        <v>7.2</v>
      </c>
      <c r="AF12" s="5">
        <v>2014</v>
      </c>
      <c r="AG12" s="4">
        <v>5.7416666666666671</v>
      </c>
      <c r="AH12" s="4">
        <v>9.9500000000000011</v>
      </c>
      <c r="AI12" s="4">
        <v>6.4833333333333343</v>
      </c>
      <c r="AJ12" s="4">
        <v>6.3999999999999986</v>
      </c>
      <c r="AK12" s="4">
        <v>7.1437499999999998</v>
      </c>
    </row>
    <row r="13" spans="1:37" x14ac:dyDescent="0.25">
      <c r="A13" t="s">
        <v>4186</v>
      </c>
      <c r="B13">
        <v>2024</v>
      </c>
      <c r="C13" s="41">
        <v>17.399999999999999</v>
      </c>
      <c r="D13" t="s">
        <v>4235</v>
      </c>
      <c r="E13" t="s">
        <v>4258</v>
      </c>
      <c r="F13" t="s">
        <v>4453</v>
      </c>
      <c r="G13" t="s">
        <v>103</v>
      </c>
      <c r="H13" t="s">
        <v>172</v>
      </c>
      <c r="L13" s="5">
        <v>2014</v>
      </c>
      <c r="M13" s="4">
        <v>5.7416666666666671</v>
      </c>
      <c r="N13" s="4">
        <v>9.9500000000000011</v>
      </c>
      <c r="O13" s="4">
        <v>6.4833333333333343</v>
      </c>
      <c r="P13" s="4">
        <v>6.3999999999999986</v>
      </c>
      <c r="Q13" s="4">
        <v>7.1437499999999998</v>
      </c>
      <c r="AF13" s="5">
        <v>2015</v>
      </c>
      <c r="AG13" s="4">
        <v>6.0416666666666679</v>
      </c>
      <c r="AH13" s="4">
        <v>10.391666666666667</v>
      </c>
      <c r="AI13" s="4">
        <v>6.7583333333333329</v>
      </c>
      <c r="AJ13" s="4">
        <v>6.6083333333333343</v>
      </c>
      <c r="AK13" s="4">
        <v>7.4500000000000028</v>
      </c>
    </row>
    <row r="14" spans="1:37" x14ac:dyDescent="0.25">
      <c r="A14" t="s">
        <v>4143</v>
      </c>
      <c r="B14">
        <v>2024</v>
      </c>
      <c r="C14" s="41">
        <v>17.100000000000001</v>
      </c>
      <c r="D14" t="s">
        <v>4210</v>
      </c>
      <c r="E14" t="s">
        <v>4211</v>
      </c>
      <c r="F14" t="s">
        <v>4277</v>
      </c>
      <c r="G14" t="s">
        <v>103</v>
      </c>
      <c r="H14" t="s">
        <v>172</v>
      </c>
      <c r="L14" s="5">
        <v>2015</v>
      </c>
      <c r="M14" s="4">
        <v>6.0416666666666679</v>
      </c>
      <c r="N14" s="4">
        <v>10.391666666666667</v>
      </c>
      <c r="O14" s="4">
        <v>6.7583333333333329</v>
      </c>
      <c r="P14" s="4">
        <v>6.6083333333333343</v>
      </c>
      <c r="Q14" s="4">
        <v>7.4500000000000028</v>
      </c>
      <c r="AF14" s="5">
        <v>2016</v>
      </c>
      <c r="AG14" s="4">
        <v>6.25</v>
      </c>
      <c r="AH14" s="4">
        <v>11.100000000000001</v>
      </c>
      <c r="AI14" s="4">
        <v>7.2666666666666657</v>
      </c>
      <c r="AJ14" s="4">
        <v>6.9833333333333334</v>
      </c>
      <c r="AK14" s="4">
        <v>7.9000000000000021</v>
      </c>
    </row>
    <row r="15" spans="1:37" x14ac:dyDescent="0.25">
      <c r="A15" t="s">
        <v>4148</v>
      </c>
      <c r="B15">
        <v>2024</v>
      </c>
      <c r="C15" s="41">
        <v>16.8</v>
      </c>
      <c r="D15" t="s">
        <v>4225</v>
      </c>
      <c r="E15" t="s">
        <v>4198</v>
      </c>
      <c r="F15" t="s">
        <v>4437</v>
      </c>
      <c r="G15" t="s">
        <v>103</v>
      </c>
      <c r="H15" t="s">
        <v>172</v>
      </c>
      <c r="L15" s="5">
        <v>2016</v>
      </c>
      <c r="M15" s="4">
        <v>6.25</v>
      </c>
      <c r="N15" s="4">
        <v>11.100000000000001</v>
      </c>
      <c r="O15" s="4">
        <v>7.2666666666666657</v>
      </c>
      <c r="P15" s="4">
        <v>6.9833333333333334</v>
      </c>
      <c r="Q15" s="4">
        <v>7.9000000000000021</v>
      </c>
      <c r="AF15" s="5">
        <v>2017</v>
      </c>
      <c r="AG15" s="4">
        <v>6.5250000000000012</v>
      </c>
      <c r="AH15" s="4">
        <v>12.258333333333333</v>
      </c>
      <c r="AI15" s="4">
        <v>8.0833333333333339</v>
      </c>
      <c r="AJ15" s="4">
        <v>7.3916666666666657</v>
      </c>
      <c r="AK15" s="4">
        <v>8.5645833333333368</v>
      </c>
    </row>
    <row r="16" spans="1:37" x14ac:dyDescent="0.25">
      <c r="A16" t="s">
        <v>4152</v>
      </c>
      <c r="B16">
        <v>2024</v>
      </c>
      <c r="C16" s="41">
        <v>16.5</v>
      </c>
      <c r="D16" t="s">
        <v>4225</v>
      </c>
      <c r="E16" t="s">
        <v>4261</v>
      </c>
      <c r="F16" t="s">
        <v>4439</v>
      </c>
      <c r="G16" t="s">
        <v>103</v>
      </c>
      <c r="H16" t="s">
        <v>172</v>
      </c>
      <c r="L16" s="5">
        <v>2017</v>
      </c>
      <c r="M16" s="4">
        <v>6.5250000000000012</v>
      </c>
      <c r="N16" s="4">
        <v>12.258333333333333</v>
      </c>
      <c r="O16" s="4">
        <v>8.0833333333333339</v>
      </c>
      <c r="P16" s="4">
        <v>7.3916666666666657</v>
      </c>
      <c r="Q16" s="4">
        <v>8.5645833333333368</v>
      </c>
      <c r="AF16" s="5">
        <v>2018</v>
      </c>
      <c r="AG16" s="4">
        <v>6.9249999999999998</v>
      </c>
      <c r="AH16" s="4">
        <v>13.550000000000002</v>
      </c>
      <c r="AI16" s="4">
        <v>9.1333333333333346</v>
      </c>
      <c r="AJ16" s="4">
        <v>8.0083333333333329</v>
      </c>
      <c r="AK16" s="4">
        <v>9.4041666666666668</v>
      </c>
    </row>
    <row r="17" spans="1:37" x14ac:dyDescent="0.25">
      <c r="A17" t="s">
        <v>4156</v>
      </c>
      <c r="B17">
        <v>2023</v>
      </c>
      <c r="C17" s="41">
        <v>16.2</v>
      </c>
      <c r="D17" t="s">
        <v>4241</v>
      </c>
      <c r="E17" t="s">
        <v>4165</v>
      </c>
      <c r="F17" t="s">
        <v>4365</v>
      </c>
      <c r="G17" t="s">
        <v>103</v>
      </c>
      <c r="H17" t="s">
        <v>172</v>
      </c>
      <c r="L17" s="5">
        <v>2018</v>
      </c>
      <c r="M17" s="4">
        <v>6.9249999999999998</v>
      </c>
      <c r="N17" s="4">
        <v>13.550000000000002</v>
      </c>
      <c r="O17" s="4">
        <v>9.1333333333333346</v>
      </c>
      <c r="P17" s="4">
        <v>8.0083333333333329</v>
      </c>
      <c r="Q17" s="4">
        <v>9.4041666666666668</v>
      </c>
      <c r="AF17" s="5">
        <v>2019</v>
      </c>
      <c r="AG17" s="4">
        <v>7.25</v>
      </c>
      <c r="AH17" s="4">
        <v>14.141666666666667</v>
      </c>
      <c r="AI17" s="4">
        <v>9.4250000000000007</v>
      </c>
      <c r="AJ17" s="4">
        <v>8.6666666666666679</v>
      </c>
      <c r="AK17" s="4">
        <v>9.87083333333333</v>
      </c>
    </row>
    <row r="18" spans="1:37" x14ac:dyDescent="0.25">
      <c r="A18" t="s">
        <v>4164</v>
      </c>
      <c r="B18">
        <v>2023</v>
      </c>
      <c r="C18" s="41">
        <v>16.100000000000001</v>
      </c>
      <c r="D18" t="s">
        <v>4181</v>
      </c>
      <c r="E18" t="s">
        <v>4191</v>
      </c>
      <c r="F18" t="s">
        <v>4278</v>
      </c>
      <c r="G18" t="s">
        <v>103</v>
      </c>
      <c r="H18" t="s">
        <v>172</v>
      </c>
      <c r="L18" s="5">
        <v>2019</v>
      </c>
      <c r="M18" s="4">
        <v>7.25</v>
      </c>
      <c r="N18" s="4">
        <v>14.141666666666667</v>
      </c>
      <c r="O18" s="4">
        <v>9.4250000000000007</v>
      </c>
      <c r="P18" s="4">
        <v>8.6666666666666679</v>
      </c>
      <c r="Q18" s="4">
        <v>9.87083333333333</v>
      </c>
      <c r="AF18" s="5">
        <v>2020</v>
      </c>
      <c r="AG18" s="4">
        <v>7.6833333333333336</v>
      </c>
      <c r="AH18" s="4">
        <v>14.408333333333333</v>
      </c>
      <c r="AI18" s="4">
        <v>9.6833333333333318</v>
      </c>
      <c r="AJ18" s="4">
        <v>9.2083333333333339</v>
      </c>
      <c r="AK18" s="4">
        <v>10.245833333333335</v>
      </c>
    </row>
    <row r="19" spans="1:37" x14ac:dyDescent="0.25">
      <c r="A19" t="s">
        <v>4168</v>
      </c>
      <c r="B19">
        <v>2023</v>
      </c>
      <c r="C19" s="41">
        <v>16.100000000000001</v>
      </c>
      <c r="D19" t="s">
        <v>4239</v>
      </c>
      <c r="E19" t="s">
        <v>4178</v>
      </c>
      <c r="F19" t="s">
        <v>4340</v>
      </c>
      <c r="G19" t="s">
        <v>103</v>
      </c>
      <c r="H19" t="s">
        <v>172</v>
      </c>
      <c r="L19" s="5">
        <v>2020</v>
      </c>
      <c r="M19" s="4">
        <v>7.6833333333333336</v>
      </c>
      <c r="N19" s="4">
        <v>14.408333333333333</v>
      </c>
      <c r="O19" s="4">
        <v>9.6833333333333318</v>
      </c>
      <c r="P19" s="4">
        <v>9.2083333333333339</v>
      </c>
      <c r="Q19" s="4">
        <v>10.245833333333335</v>
      </c>
      <c r="AF19" s="5">
        <v>2021</v>
      </c>
      <c r="AG19" s="4">
        <v>7.7416666666666663</v>
      </c>
      <c r="AH19" s="4">
        <v>13.516666666666667</v>
      </c>
      <c r="AI19" s="4">
        <v>9.5666666666666682</v>
      </c>
      <c r="AJ19" s="4">
        <v>9.1</v>
      </c>
      <c r="AK19" s="4">
        <v>9.9812500000000011</v>
      </c>
    </row>
    <row r="20" spans="1:37" x14ac:dyDescent="0.25">
      <c r="A20" t="s">
        <v>4160</v>
      </c>
      <c r="B20">
        <v>2023</v>
      </c>
      <c r="C20" s="41">
        <v>16</v>
      </c>
      <c r="D20" t="s">
        <v>4153</v>
      </c>
      <c r="E20" t="s">
        <v>4245</v>
      </c>
      <c r="F20" t="s">
        <v>4325</v>
      </c>
      <c r="G20" t="s">
        <v>103</v>
      </c>
      <c r="H20" t="s">
        <v>172</v>
      </c>
      <c r="L20" s="5">
        <v>2021</v>
      </c>
      <c r="M20" s="4">
        <v>7.7416666666666663</v>
      </c>
      <c r="N20" s="4">
        <v>13.516666666666667</v>
      </c>
      <c r="O20" s="4">
        <v>9.5666666666666682</v>
      </c>
      <c r="P20" s="4">
        <v>9.1</v>
      </c>
      <c r="Q20" s="4">
        <v>9.9812500000000011</v>
      </c>
      <c r="AF20" s="5">
        <v>2022</v>
      </c>
      <c r="AG20" s="4">
        <v>8.3416666666666668</v>
      </c>
      <c r="AH20" s="4">
        <v>14.108333333333333</v>
      </c>
      <c r="AI20" s="4">
        <v>11.125</v>
      </c>
      <c r="AJ20" s="4">
        <v>9.1999999999999993</v>
      </c>
      <c r="AK20" s="4">
        <v>10.69375</v>
      </c>
    </row>
    <row r="21" spans="1:37" x14ac:dyDescent="0.25">
      <c r="A21" t="s">
        <v>4171</v>
      </c>
      <c r="B21">
        <v>2023</v>
      </c>
      <c r="C21" s="41">
        <v>15.9</v>
      </c>
      <c r="D21" t="s">
        <v>4261</v>
      </c>
      <c r="E21" t="s">
        <v>4280</v>
      </c>
      <c r="F21" t="s">
        <v>4347</v>
      </c>
      <c r="G21" t="s">
        <v>103</v>
      </c>
      <c r="H21" t="s">
        <v>172</v>
      </c>
      <c r="L21" s="5">
        <v>2022</v>
      </c>
      <c r="M21" s="4">
        <v>8.3416666666666668</v>
      </c>
      <c r="N21" s="4">
        <v>14.108333333333333</v>
      </c>
      <c r="O21" s="4">
        <v>11.125</v>
      </c>
      <c r="P21" s="4">
        <v>9.1999999999999993</v>
      </c>
      <c r="Q21" s="4">
        <v>10.69375</v>
      </c>
      <c r="AF21" s="5">
        <v>2023</v>
      </c>
      <c r="AG21" s="4">
        <v>8.9666666666666668</v>
      </c>
      <c r="AH21" s="4">
        <v>15.466666666666669</v>
      </c>
      <c r="AI21" s="4">
        <v>13.183333333333337</v>
      </c>
      <c r="AJ21" s="4">
        <v>9.7583333333333311</v>
      </c>
      <c r="AK21" s="4">
        <v>11.843750000000002</v>
      </c>
    </row>
    <row r="22" spans="1:37" x14ac:dyDescent="0.25">
      <c r="A22" t="s">
        <v>4175</v>
      </c>
      <c r="B22">
        <v>2023</v>
      </c>
      <c r="C22" s="41">
        <v>15.6</v>
      </c>
      <c r="D22" t="s">
        <v>4210</v>
      </c>
      <c r="E22" t="s">
        <v>4154</v>
      </c>
      <c r="F22" t="s">
        <v>4340</v>
      </c>
      <c r="G22" t="s">
        <v>103</v>
      </c>
      <c r="H22" t="s">
        <v>172</v>
      </c>
      <c r="L22" s="5">
        <v>2023</v>
      </c>
      <c r="M22" s="4">
        <v>8.9666666666666668</v>
      </c>
      <c r="N22" s="4">
        <v>15.466666666666669</v>
      </c>
      <c r="O22" s="4">
        <v>13.183333333333337</v>
      </c>
      <c r="P22" s="4">
        <v>9.7583333333333311</v>
      </c>
      <c r="Q22" s="4">
        <v>11.843750000000002</v>
      </c>
      <c r="AF22" s="5">
        <v>2024</v>
      </c>
      <c r="AG22" s="4">
        <v>9.5500000000000007</v>
      </c>
      <c r="AH22" s="4">
        <v>17.883333333333336</v>
      </c>
      <c r="AI22" s="4">
        <v>14.725000000000001</v>
      </c>
      <c r="AJ22" s="4">
        <v>10.4</v>
      </c>
      <c r="AK22" s="4">
        <v>13.139583333333336</v>
      </c>
    </row>
    <row r="23" spans="1:37" x14ac:dyDescent="0.25">
      <c r="A23" t="s">
        <v>4143</v>
      </c>
      <c r="B23">
        <v>2025</v>
      </c>
      <c r="C23" s="41">
        <v>15.6</v>
      </c>
      <c r="D23" t="s">
        <v>4176</v>
      </c>
      <c r="E23" t="s">
        <v>4230</v>
      </c>
      <c r="F23" t="s">
        <v>4253</v>
      </c>
      <c r="G23" t="s">
        <v>4571</v>
      </c>
      <c r="H23" t="s">
        <v>172</v>
      </c>
      <c r="L23" s="5">
        <v>2024</v>
      </c>
      <c r="M23" s="4">
        <v>9.5500000000000007</v>
      </c>
      <c r="N23" s="4">
        <v>17.883333333333336</v>
      </c>
      <c r="O23" s="4">
        <v>14.725000000000001</v>
      </c>
      <c r="P23" s="4">
        <v>10.4</v>
      </c>
      <c r="Q23" s="4">
        <v>13.139583333333336</v>
      </c>
      <c r="AF23" s="5">
        <v>2025</v>
      </c>
      <c r="AG23" s="4">
        <v>10</v>
      </c>
      <c r="AH23" s="4">
        <v>19.2</v>
      </c>
      <c r="AI23" s="4">
        <v>15.5</v>
      </c>
      <c r="AJ23" s="4">
        <v>10.933333333333332</v>
      </c>
      <c r="AK23" s="4">
        <v>13.908333333333333</v>
      </c>
    </row>
    <row r="24" spans="1:37" x14ac:dyDescent="0.25">
      <c r="A24" t="s">
        <v>4148</v>
      </c>
      <c r="B24">
        <v>2025</v>
      </c>
      <c r="C24" s="41">
        <v>15.5</v>
      </c>
      <c r="D24" t="s">
        <v>4290</v>
      </c>
      <c r="E24" t="s">
        <v>4145</v>
      </c>
      <c r="F24" t="s">
        <v>4197</v>
      </c>
      <c r="G24" t="s">
        <v>4571</v>
      </c>
      <c r="H24" t="s">
        <v>172</v>
      </c>
      <c r="L24" s="5">
        <v>2025</v>
      </c>
      <c r="M24" s="4">
        <v>10</v>
      </c>
      <c r="N24" s="4">
        <v>19.2</v>
      </c>
      <c r="O24" s="4">
        <v>15.5</v>
      </c>
      <c r="P24" s="4">
        <v>10.933333333333332</v>
      </c>
      <c r="Q24" s="4">
        <v>13.908333333333333</v>
      </c>
      <c r="AF24" s="5" t="s">
        <v>153</v>
      </c>
      <c r="AG24" s="4">
        <v>7.5662337662337666</v>
      </c>
      <c r="AH24" s="4">
        <v>12.483796296296294</v>
      </c>
      <c r="AI24" s="4">
        <v>8.8056277056276997</v>
      </c>
      <c r="AJ24" s="4">
        <v>8.057425742574253</v>
      </c>
      <c r="AK24" s="4">
        <v>9.211363636363636</v>
      </c>
    </row>
    <row r="25" spans="1:37" x14ac:dyDescent="0.25">
      <c r="A25" t="s">
        <v>4179</v>
      </c>
      <c r="B25">
        <v>2023</v>
      </c>
      <c r="C25" s="41">
        <v>15.4</v>
      </c>
      <c r="D25" t="s">
        <v>4269</v>
      </c>
      <c r="E25" t="s">
        <v>4150</v>
      </c>
      <c r="F25" t="s">
        <v>4327</v>
      </c>
      <c r="G25" t="s">
        <v>103</v>
      </c>
      <c r="H25" t="s">
        <v>172</v>
      </c>
      <c r="L25" s="5" t="s">
        <v>153</v>
      </c>
      <c r="M25" s="4">
        <v>7.5662337662337666</v>
      </c>
      <c r="N25" s="4">
        <v>12.483796296296294</v>
      </c>
      <c r="O25" s="4">
        <v>8.8056277056276997</v>
      </c>
      <c r="P25" s="4">
        <v>8.057425742574253</v>
      </c>
      <c r="Q25" s="4">
        <v>9.211363636363636</v>
      </c>
    </row>
    <row r="26" spans="1:37" x14ac:dyDescent="0.25">
      <c r="A26" t="s">
        <v>4152</v>
      </c>
      <c r="B26">
        <v>2025</v>
      </c>
      <c r="C26" s="41">
        <v>15.4</v>
      </c>
      <c r="D26" t="s">
        <v>4260</v>
      </c>
      <c r="E26" t="s">
        <v>4207</v>
      </c>
      <c r="F26" t="s">
        <v>4374</v>
      </c>
      <c r="G26" t="s">
        <v>4571</v>
      </c>
      <c r="H26" t="s">
        <v>172</v>
      </c>
    </row>
    <row r="27" spans="1:37" x14ac:dyDescent="0.25">
      <c r="A27" t="s">
        <v>4175</v>
      </c>
      <c r="B27">
        <v>2024</v>
      </c>
      <c r="C27" s="41">
        <v>15.3</v>
      </c>
      <c r="D27" t="s">
        <v>4149</v>
      </c>
      <c r="E27" t="s">
        <v>4215</v>
      </c>
      <c r="F27" t="s">
        <v>4343</v>
      </c>
      <c r="G27" t="s">
        <v>4571</v>
      </c>
      <c r="H27" t="s">
        <v>172</v>
      </c>
    </row>
    <row r="28" spans="1:37" x14ac:dyDescent="0.25">
      <c r="A28" t="s">
        <v>4156</v>
      </c>
      <c r="B28">
        <v>2024</v>
      </c>
      <c r="C28" s="41">
        <v>15.2</v>
      </c>
      <c r="D28" t="s">
        <v>4260</v>
      </c>
      <c r="E28" t="s">
        <v>4261</v>
      </c>
      <c r="F28" t="s">
        <v>4318</v>
      </c>
      <c r="G28" t="s">
        <v>4571</v>
      </c>
      <c r="H28" t="s">
        <v>172</v>
      </c>
    </row>
    <row r="29" spans="1:37" x14ac:dyDescent="0.25">
      <c r="A29" t="s">
        <v>4183</v>
      </c>
      <c r="B29">
        <v>2023</v>
      </c>
      <c r="C29" s="41">
        <v>15.1</v>
      </c>
      <c r="D29" t="s">
        <v>4269</v>
      </c>
      <c r="E29" t="s">
        <v>4251</v>
      </c>
      <c r="F29" t="s">
        <v>4272</v>
      </c>
      <c r="G29" t="s">
        <v>103</v>
      </c>
      <c r="H29" t="s">
        <v>172</v>
      </c>
    </row>
    <row r="30" spans="1:37" x14ac:dyDescent="0.25">
      <c r="A30" t="s">
        <v>4171</v>
      </c>
      <c r="B30">
        <v>2024</v>
      </c>
      <c r="C30" s="41">
        <v>15.1</v>
      </c>
      <c r="D30" t="s">
        <v>4291</v>
      </c>
      <c r="E30" t="s">
        <v>4225</v>
      </c>
      <c r="F30" t="s">
        <v>4325</v>
      </c>
      <c r="G30" t="s">
        <v>4571</v>
      </c>
      <c r="H30" t="s">
        <v>172</v>
      </c>
    </row>
    <row r="31" spans="1:37" x14ac:dyDescent="0.25">
      <c r="A31" t="s">
        <v>4179</v>
      </c>
      <c r="B31">
        <v>2024</v>
      </c>
      <c r="C31" s="41">
        <v>15.1</v>
      </c>
      <c r="D31" t="s">
        <v>4227</v>
      </c>
      <c r="E31" t="s">
        <v>4337</v>
      </c>
      <c r="F31" t="s">
        <v>4324</v>
      </c>
      <c r="G31" t="s">
        <v>4571</v>
      </c>
      <c r="H31" t="s">
        <v>172</v>
      </c>
    </row>
    <row r="32" spans="1:37" x14ac:dyDescent="0.25">
      <c r="A32" t="s">
        <v>4186</v>
      </c>
      <c r="B32">
        <v>2023</v>
      </c>
      <c r="C32" s="41">
        <v>15</v>
      </c>
      <c r="D32" t="s">
        <v>4173</v>
      </c>
      <c r="E32" t="s">
        <v>4190</v>
      </c>
      <c r="F32" t="s">
        <v>4340</v>
      </c>
      <c r="G32" t="s">
        <v>103</v>
      </c>
      <c r="H32" t="s">
        <v>172</v>
      </c>
    </row>
    <row r="33" spans="1:17" x14ac:dyDescent="0.25">
      <c r="A33" t="s">
        <v>4160</v>
      </c>
      <c r="B33">
        <v>2024</v>
      </c>
      <c r="C33" s="41">
        <v>15</v>
      </c>
      <c r="D33" t="s">
        <v>4269</v>
      </c>
      <c r="E33" t="s">
        <v>4244</v>
      </c>
      <c r="F33" t="s">
        <v>4272</v>
      </c>
      <c r="G33" t="s">
        <v>4571</v>
      </c>
      <c r="H33" t="s">
        <v>172</v>
      </c>
    </row>
    <row r="34" spans="1:17" x14ac:dyDescent="0.25">
      <c r="A34" t="s">
        <v>4179</v>
      </c>
      <c r="B34">
        <v>2020</v>
      </c>
      <c r="C34" s="41">
        <v>14.9</v>
      </c>
      <c r="D34" t="s">
        <v>4241</v>
      </c>
      <c r="E34" t="s">
        <v>4213</v>
      </c>
      <c r="F34" t="s">
        <v>4246</v>
      </c>
      <c r="G34" t="s">
        <v>103</v>
      </c>
      <c r="H34" t="s">
        <v>172</v>
      </c>
    </row>
    <row r="35" spans="1:17" x14ac:dyDescent="0.25">
      <c r="A35" t="s">
        <v>4168</v>
      </c>
      <c r="B35">
        <v>2024</v>
      </c>
      <c r="C35" s="41">
        <v>14.9</v>
      </c>
      <c r="D35" t="s">
        <v>4295</v>
      </c>
      <c r="E35" t="s">
        <v>4270</v>
      </c>
      <c r="F35" t="s">
        <v>4185</v>
      </c>
      <c r="G35" t="s">
        <v>4571</v>
      </c>
      <c r="H35" t="s">
        <v>172</v>
      </c>
    </row>
    <row r="36" spans="1:17" x14ac:dyDescent="0.25">
      <c r="A36" t="s">
        <v>4143</v>
      </c>
      <c r="B36">
        <v>2023</v>
      </c>
      <c r="C36" s="41">
        <v>14.8</v>
      </c>
      <c r="D36" t="s">
        <v>4205</v>
      </c>
      <c r="E36" t="s">
        <v>4230</v>
      </c>
      <c r="F36" t="s">
        <v>4340</v>
      </c>
      <c r="G36" t="s">
        <v>103</v>
      </c>
      <c r="H36" t="s">
        <v>172</v>
      </c>
    </row>
    <row r="37" spans="1:17" x14ac:dyDescent="0.25">
      <c r="A37" t="s">
        <v>4148</v>
      </c>
      <c r="B37">
        <v>2023</v>
      </c>
      <c r="C37" s="41">
        <v>14.8</v>
      </c>
      <c r="D37" t="s">
        <v>4173</v>
      </c>
      <c r="E37" t="s">
        <v>4184</v>
      </c>
      <c r="F37" t="s">
        <v>4272</v>
      </c>
      <c r="G37" t="s">
        <v>103</v>
      </c>
      <c r="H37" t="s">
        <v>172</v>
      </c>
    </row>
    <row r="38" spans="1:17" x14ac:dyDescent="0.25">
      <c r="A38" t="s">
        <v>4183</v>
      </c>
      <c r="B38">
        <v>2020</v>
      </c>
      <c r="C38" s="41">
        <v>14.8</v>
      </c>
      <c r="D38" t="s">
        <v>4216</v>
      </c>
      <c r="E38" t="s">
        <v>4154</v>
      </c>
      <c r="F38" t="s">
        <v>4215</v>
      </c>
      <c r="G38" t="s">
        <v>103</v>
      </c>
      <c r="H38" t="s">
        <v>172</v>
      </c>
    </row>
    <row r="39" spans="1:17" x14ac:dyDescent="0.25">
      <c r="A39" t="s">
        <v>4164</v>
      </c>
      <c r="B39">
        <v>2024</v>
      </c>
      <c r="C39" s="41">
        <v>14.8</v>
      </c>
      <c r="D39" t="s">
        <v>4282</v>
      </c>
      <c r="E39" t="s">
        <v>4310</v>
      </c>
      <c r="F39" t="s">
        <v>4189</v>
      </c>
      <c r="G39" t="s">
        <v>4571</v>
      </c>
      <c r="H39" t="s">
        <v>172</v>
      </c>
    </row>
    <row r="40" spans="1:17" x14ac:dyDescent="0.25">
      <c r="A40" t="s">
        <v>4183</v>
      </c>
      <c r="B40">
        <v>2024</v>
      </c>
      <c r="C40" s="41">
        <v>14.8</v>
      </c>
      <c r="D40" t="s">
        <v>4161</v>
      </c>
      <c r="E40" t="s">
        <v>4257</v>
      </c>
      <c r="F40" t="s">
        <v>4151</v>
      </c>
      <c r="G40" t="s">
        <v>4571</v>
      </c>
      <c r="H40" t="s">
        <v>172</v>
      </c>
    </row>
    <row r="41" spans="1:17" x14ac:dyDescent="0.25">
      <c r="A41" t="s">
        <v>4164</v>
      </c>
      <c r="B41">
        <v>2022</v>
      </c>
      <c r="C41" s="41">
        <v>14.7</v>
      </c>
      <c r="D41" t="s">
        <v>4238</v>
      </c>
      <c r="E41" t="s">
        <v>4240</v>
      </c>
      <c r="F41" t="s">
        <v>4321</v>
      </c>
      <c r="G41" t="s">
        <v>103</v>
      </c>
      <c r="H41" t="s">
        <v>172</v>
      </c>
    </row>
    <row r="42" spans="1:17" x14ac:dyDescent="0.25">
      <c r="A42" t="s">
        <v>4168</v>
      </c>
      <c r="B42">
        <v>2022</v>
      </c>
      <c r="C42" s="41">
        <v>14.7</v>
      </c>
      <c r="D42" t="s">
        <v>4260</v>
      </c>
      <c r="E42" t="s">
        <v>4198</v>
      </c>
      <c r="F42" t="s">
        <v>4228</v>
      </c>
      <c r="G42" t="s">
        <v>103</v>
      </c>
      <c r="H42" t="s">
        <v>172</v>
      </c>
    </row>
    <row r="43" spans="1:17" x14ac:dyDescent="0.25">
      <c r="A43" t="s">
        <v>4175</v>
      </c>
      <c r="B43">
        <v>2020</v>
      </c>
      <c r="C43" s="41">
        <v>14.7</v>
      </c>
      <c r="D43" t="s">
        <v>4180</v>
      </c>
      <c r="E43" t="s">
        <v>4261</v>
      </c>
      <c r="F43" t="s">
        <v>4162</v>
      </c>
      <c r="G43" t="s">
        <v>103</v>
      </c>
      <c r="H43" t="s">
        <v>172</v>
      </c>
    </row>
    <row r="44" spans="1:17" x14ac:dyDescent="0.25">
      <c r="A44" t="s">
        <v>4152</v>
      </c>
      <c r="B44">
        <v>2023</v>
      </c>
      <c r="C44" s="41">
        <v>14.6</v>
      </c>
      <c r="D44" t="s">
        <v>4177</v>
      </c>
      <c r="E44" t="s">
        <v>4153</v>
      </c>
      <c r="F44" t="s">
        <v>4174</v>
      </c>
      <c r="G44" t="s">
        <v>103</v>
      </c>
      <c r="H44" t="s">
        <v>172</v>
      </c>
    </row>
    <row r="45" spans="1:17" x14ac:dyDescent="0.25">
      <c r="A45" t="s">
        <v>4168</v>
      </c>
      <c r="B45">
        <v>2020</v>
      </c>
      <c r="C45" s="41">
        <v>14.6</v>
      </c>
      <c r="D45" t="s">
        <v>4153</v>
      </c>
      <c r="E45" t="s">
        <v>4243</v>
      </c>
      <c r="F45" t="s">
        <v>4239</v>
      </c>
      <c r="G45" t="s">
        <v>103</v>
      </c>
      <c r="H45" t="s">
        <v>172</v>
      </c>
      <c r="L45" s="11" t="s">
        <v>4558</v>
      </c>
      <c r="M45" s="11" t="s">
        <v>152</v>
      </c>
    </row>
    <row r="46" spans="1:17" x14ac:dyDescent="0.25">
      <c r="A46" t="s">
        <v>4171</v>
      </c>
      <c r="B46">
        <v>2020</v>
      </c>
      <c r="C46" s="41">
        <v>14.6</v>
      </c>
      <c r="D46" t="s">
        <v>4274</v>
      </c>
      <c r="E46" t="s">
        <v>4180</v>
      </c>
      <c r="F46" t="s">
        <v>4190</v>
      </c>
      <c r="G46" t="s">
        <v>103</v>
      </c>
      <c r="H46" t="s">
        <v>172</v>
      </c>
      <c r="L46" s="11" t="s">
        <v>159</v>
      </c>
      <c r="M46" t="s">
        <v>4552</v>
      </c>
      <c r="N46" t="s">
        <v>103</v>
      </c>
      <c r="O46" t="s">
        <v>4571</v>
      </c>
      <c r="P46" t="s">
        <v>104</v>
      </c>
      <c r="Q46" t="s">
        <v>153</v>
      </c>
    </row>
    <row r="47" spans="1:17" x14ac:dyDescent="0.25">
      <c r="A47" t="s">
        <v>4186</v>
      </c>
      <c r="B47">
        <v>2024</v>
      </c>
      <c r="C47" s="41">
        <v>14.6</v>
      </c>
      <c r="D47" t="s">
        <v>4157</v>
      </c>
      <c r="E47" t="s">
        <v>4158</v>
      </c>
      <c r="F47" t="s">
        <v>4419</v>
      </c>
      <c r="G47" t="s">
        <v>4571</v>
      </c>
      <c r="H47" t="s">
        <v>172</v>
      </c>
      <c r="L47" s="5">
        <v>2006</v>
      </c>
      <c r="M47" s="4">
        <v>10.208333333333334</v>
      </c>
      <c r="N47" s="4"/>
      <c r="O47" s="4">
        <v>9.0249999999999986</v>
      </c>
      <c r="P47" s="4"/>
      <c r="Q47" s="4">
        <v>9.6166666666666707</v>
      </c>
    </row>
    <row r="48" spans="1:17" x14ac:dyDescent="0.25">
      <c r="A48" t="s">
        <v>4156</v>
      </c>
      <c r="B48">
        <v>2022</v>
      </c>
      <c r="C48" s="41">
        <v>14.5</v>
      </c>
      <c r="D48" t="s">
        <v>4187</v>
      </c>
      <c r="E48" t="s">
        <v>4237</v>
      </c>
      <c r="F48" t="s">
        <v>4340</v>
      </c>
      <c r="G48" t="s">
        <v>103</v>
      </c>
      <c r="H48" t="s">
        <v>172</v>
      </c>
      <c r="L48" s="5">
        <v>2007</v>
      </c>
      <c r="M48" s="4">
        <v>9.1166666666666671</v>
      </c>
      <c r="N48" s="4">
        <v>11.344444444444443</v>
      </c>
      <c r="O48" s="4">
        <v>8.6</v>
      </c>
      <c r="P48" s="4"/>
      <c r="Q48" s="4">
        <v>9.5363636363636388</v>
      </c>
    </row>
    <row r="49" spans="1:17" x14ac:dyDescent="0.25">
      <c r="A49" t="s">
        <v>4160</v>
      </c>
      <c r="B49">
        <v>2022</v>
      </c>
      <c r="C49" s="41">
        <v>14.5</v>
      </c>
      <c r="D49" t="s">
        <v>4202</v>
      </c>
      <c r="E49" t="s">
        <v>4188</v>
      </c>
      <c r="F49" t="s">
        <v>4226</v>
      </c>
      <c r="G49" t="s">
        <v>103</v>
      </c>
      <c r="H49" t="s">
        <v>172</v>
      </c>
      <c r="L49" s="5">
        <v>2008</v>
      </c>
      <c r="M49" s="4">
        <v>8.4750000000000014</v>
      </c>
      <c r="N49" s="4">
        <v>11.208333333333334</v>
      </c>
      <c r="O49" s="4">
        <v>7.8416666666666659</v>
      </c>
      <c r="P49" s="4">
        <v>8.0857142857142854</v>
      </c>
      <c r="Q49" s="4">
        <v>8.9976744186046513</v>
      </c>
    </row>
    <row r="50" spans="1:17" x14ac:dyDescent="0.25">
      <c r="A50" t="s">
        <v>4171</v>
      </c>
      <c r="B50">
        <v>2022</v>
      </c>
      <c r="C50" s="41">
        <v>14.5</v>
      </c>
      <c r="D50" t="s">
        <v>4172</v>
      </c>
      <c r="E50" t="s">
        <v>4258</v>
      </c>
      <c r="F50" t="s">
        <v>4281</v>
      </c>
      <c r="G50" t="s">
        <v>103</v>
      </c>
      <c r="H50" t="s">
        <v>172</v>
      </c>
      <c r="L50" s="5">
        <v>2009</v>
      </c>
      <c r="M50" s="4">
        <v>7.7416666666666663</v>
      </c>
      <c r="N50" s="4">
        <v>11.033333333333333</v>
      </c>
      <c r="O50" s="4">
        <v>7.4249999999999998</v>
      </c>
      <c r="P50" s="4">
        <v>7.3833333333333329</v>
      </c>
      <c r="Q50" s="4">
        <v>8.3958333333333304</v>
      </c>
    </row>
    <row r="51" spans="1:17" x14ac:dyDescent="0.25">
      <c r="A51" t="s">
        <v>4164</v>
      </c>
      <c r="B51">
        <v>2020</v>
      </c>
      <c r="C51" s="41">
        <v>14.4</v>
      </c>
      <c r="D51" t="s">
        <v>4202</v>
      </c>
      <c r="E51" t="s">
        <v>4348</v>
      </c>
      <c r="F51" t="s">
        <v>4238</v>
      </c>
      <c r="G51" t="s">
        <v>103</v>
      </c>
      <c r="H51" t="s">
        <v>172</v>
      </c>
      <c r="L51" s="5">
        <v>2010</v>
      </c>
      <c r="M51" s="4">
        <v>7.2749999999999977</v>
      </c>
      <c r="N51" s="4">
        <v>10.991666666666669</v>
      </c>
      <c r="O51" s="4">
        <v>7.2</v>
      </c>
      <c r="P51" s="4">
        <v>7.4416666666666673</v>
      </c>
      <c r="Q51" s="4">
        <v>8.2270833333333311</v>
      </c>
    </row>
    <row r="52" spans="1:17" x14ac:dyDescent="0.25">
      <c r="A52" t="s">
        <v>4186</v>
      </c>
      <c r="B52">
        <v>2020</v>
      </c>
      <c r="C52" s="41">
        <v>14.4</v>
      </c>
      <c r="D52" t="s">
        <v>4173</v>
      </c>
      <c r="E52" t="s">
        <v>4199</v>
      </c>
      <c r="F52" t="s">
        <v>4144</v>
      </c>
      <c r="G52" t="s">
        <v>103</v>
      </c>
      <c r="H52" t="s">
        <v>172</v>
      </c>
      <c r="L52" s="5">
        <v>2011</v>
      </c>
      <c r="M52" s="4">
        <v>6.958333333333333</v>
      </c>
      <c r="N52" s="4">
        <v>10.983333333333334</v>
      </c>
      <c r="O52" s="4">
        <v>6.9833333333333343</v>
      </c>
      <c r="P52" s="4">
        <v>7.6833333333333336</v>
      </c>
      <c r="Q52" s="4">
        <v>8.1520833333333318</v>
      </c>
    </row>
    <row r="53" spans="1:17" x14ac:dyDescent="0.25">
      <c r="A53" t="s">
        <v>4164</v>
      </c>
      <c r="B53">
        <v>2019</v>
      </c>
      <c r="C53" s="41">
        <v>14.4</v>
      </c>
      <c r="D53" t="s">
        <v>4223</v>
      </c>
      <c r="E53" t="s">
        <v>4161</v>
      </c>
      <c r="F53" t="s">
        <v>4144</v>
      </c>
      <c r="G53" t="s">
        <v>103</v>
      </c>
      <c r="H53" t="s">
        <v>172</v>
      </c>
      <c r="L53" s="5">
        <v>2012</v>
      </c>
      <c r="M53" s="4">
        <v>6.4666666666666677</v>
      </c>
      <c r="N53" s="4">
        <v>10.516666666666667</v>
      </c>
      <c r="O53" s="4">
        <v>6.7</v>
      </c>
      <c r="P53" s="4">
        <v>7.3583333333333334</v>
      </c>
      <c r="Q53" s="4">
        <v>7.760416666666667</v>
      </c>
    </row>
    <row r="54" spans="1:17" x14ac:dyDescent="0.25">
      <c r="A54" t="s">
        <v>4168</v>
      </c>
      <c r="B54">
        <v>2019</v>
      </c>
      <c r="C54" s="41">
        <v>14.4</v>
      </c>
      <c r="D54" t="s">
        <v>4239</v>
      </c>
      <c r="E54" t="s">
        <v>4172</v>
      </c>
      <c r="F54" t="s">
        <v>4145</v>
      </c>
      <c r="G54" t="s">
        <v>103</v>
      </c>
      <c r="H54" t="s">
        <v>172</v>
      </c>
      <c r="L54" s="5">
        <v>2013</v>
      </c>
      <c r="M54" s="4">
        <v>5.8916666666666657</v>
      </c>
      <c r="N54" s="4">
        <v>9.8916666666666675</v>
      </c>
      <c r="O54" s="4">
        <v>6.4250000000000007</v>
      </c>
      <c r="P54" s="4">
        <v>6.5916666666666677</v>
      </c>
      <c r="Q54" s="4">
        <v>7.2</v>
      </c>
    </row>
    <row r="55" spans="1:17" x14ac:dyDescent="0.25">
      <c r="A55" t="s">
        <v>4175</v>
      </c>
      <c r="B55">
        <v>2022</v>
      </c>
      <c r="C55" s="41">
        <v>14.3</v>
      </c>
      <c r="D55" t="s">
        <v>4172</v>
      </c>
      <c r="E55" t="s">
        <v>4154</v>
      </c>
      <c r="F55" t="s">
        <v>4182</v>
      </c>
      <c r="G55" t="s">
        <v>103</v>
      </c>
      <c r="H55" t="s">
        <v>172</v>
      </c>
      <c r="L55" s="5">
        <v>2014</v>
      </c>
      <c r="M55" s="4">
        <v>5.7416666666666671</v>
      </c>
      <c r="N55" s="4">
        <v>9.9500000000000011</v>
      </c>
      <c r="O55" s="4">
        <v>6.4833333333333343</v>
      </c>
      <c r="P55" s="4">
        <v>6.3999999999999986</v>
      </c>
      <c r="Q55" s="4">
        <v>7.1437499999999998</v>
      </c>
    </row>
    <row r="56" spans="1:17" x14ac:dyDescent="0.25">
      <c r="A56" t="s">
        <v>4143</v>
      </c>
      <c r="B56">
        <v>2020</v>
      </c>
      <c r="C56" s="41">
        <v>14.3</v>
      </c>
      <c r="D56" t="s">
        <v>4165</v>
      </c>
      <c r="E56" t="s">
        <v>4161</v>
      </c>
      <c r="F56" t="s">
        <v>4227</v>
      </c>
      <c r="G56" t="s">
        <v>103</v>
      </c>
      <c r="H56" t="s">
        <v>172</v>
      </c>
      <c r="L56" s="5">
        <v>2015</v>
      </c>
      <c r="M56" s="4">
        <v>6.0416666666666679</v>
      </c>
      <c r="N56" s="4">
        <v>10.391666666666667</v>
      </c>
      <c r="O56" s="4">
        <v>6.7583333333333329</v>
      </c>
      <c r="P56" s="4">
        <v>6.6083333333333343</v>
      </c>
      <c r="Q56" s="4">
        <v>7.4500000000000028</v>
      </c>
    </row>
    <row r="57" spans="1:17" x14ac:dyDescent="0.25">
      <c r="A57" t="s">
        <v>4160</v>
      </c>
      <c r="B57">
        <v>2019</v>
      </c>
      <c r="C57" s="41">
        <v>14.3</v>
      </c>
      <c r="D57" t="s">
        <v>4206</v>
      </c>
      <c r="E57" t="s">
        <v>4188</v>
      </c>
      <c r="F57" t="s">
        <v>4216</v>
      </c>
      <c r="G57" t="s">
        <v>103</v>
      </c>
      <c r="H57" t="s">
        <v>172</v>
      </c>
      <c r="L57" s="5">
        <v>2016</v>
      </c>
      <c r="M57" s="4">
        <v>6.25</v>
      </c>
      <c r="N57" s="4">
        <v>11.100000000000001</v>
      </c>
      <c r="O57" s="4">
        <v>7.2666666666666657</v>
      </c>
      <c r="P57" s="4">
        <v>6.9833333333333334</v>
      </c>
      <c r="Q57" s="4">
        <v>7.9000000000000021</v>
      </c>
    </row>
    <row r="58" spans="1:17" x14ac:dyDescent="0.25">
      <c r="A58" t="s">
        <v>4171</v>
      </c>
      <c r="B58">
        <v>2019</v>
      </c>
      <c r="C58" s="41">
        <v>14.3</v>
      </c>
      <c r="D58" t="s">
        <v>4241</v>
      </c>
      <c r="E58" t="s">
        <v>4269</v>
      </c>
      <c r="F58" t="s">
        <v>4195</v>
      </c>
      <c r="G58" t="s">
        <v>103</v>
      </c>
      <c r="H58" t="s">
        <v>172</v>
      </c>
      <c r="L58" s="5">
        <v>2017</v>
      </c>
      <c r="M58" s="4">
        <v>6.5250000000000012</v>
      </c>
      <c r="N58" s="4">
        <v>12.258333333333333</v>
      </c>
      <c r="O58" s="4">
        <v>8.0833333333333339</v>
      </c>
      <c r="P58" s="4">
        <v>7.3916666666666657</v>
      </c>
      <c r="Q58" s="4">
        <v>8.5645833333333368</v>
      </c>
    </row>
    <row r="59" spans="1:17" x14ac:dyDescent="0.25">
      <c r="A59" t="s">
        <v>4148</v>
      </c>
      <c r="B59">
        <v>2020</v>
      </c>
      <c r="C59" s="41">
        <v>14.2</v>
      </c>
      <c r="D59" t="s">
        <v>4269</v>
      </c>
      <c r="E59" t="s">
        <v>4153</v>
      </c>
      <c r="F59" t="s">
        <v>4235</v>
      </c>
      <c r="G59" t="s">
        <v>103</v>
      </c>
      <c r="H59" t="s">
        <v>172</v>
      </c>
      <c r="L59" s="5">
        <v>2018</v>
      </c>
      <c r="M59" s="4">
        <v>6.9249999999999998</v>
      </c>
      <c r="N59" s="4">
        <v>13.550000000000002</v>
      </c>
      <c r="O59" s="4">
        <v>9.1333333333333346</v>
      </c>
      <c r="P59" s="4">
        <v>8.0083333333333329</v>
      </c>
      <c r="Q59" s="4">
        <v>9.4041666666666668</v>
      </c>
    </row>
    <row r="60" spans="1:17" x14ac:dyDescent="0.25">
      <c r="A60" t="s">
        <v>4175</v>
      </c>
      <c r="B60">
        <v>2019</v>
      </c>
      <c r="C60" s="41">
        <v>14.2</v>
      </c>
      <c r="D60" t="s">
        <v>4232</v>
      </c>
      <c r="E60" t="s">
        <v>4173</v>
      </c>
      <c r="F60" t="s">
        <v>4150</v>
      </c>
      <c r="G60" t="s">
        <v>103</v>
      </c>
      <c r="H60" t="s">
        <v>172</v>
      </c>
      <c r="L60" s="5">
        <v>2019</v>
      </c>
      <c r="M60" s="4">
        <v>7.25</v>
      </c>
      <c r="N60" s="4">
        <v>14.141666666666667</v>
      </c>
      <c r="O60" s="4">
        <v>9.4250000000000007</v>
      </c>
      <c r="P60" s="4">
        <v>8.6666666666666679</v>
      </c>
      <c r="Q60" s="4">
        <v>9.87083333333333</v>
      </c>
    </row>
    <row r="61" spans="1:17" x14ac:dyDescent="0.25">
      <c r="A61" t="s">
        <v>4179</v>
      </c>
      <c r="B61">
        <v>2019</v>
      </c>
      <c r="C61" s="41">
        <v>14.2</v>
      </c>
      <c r="D61" t="s">
        <v>4290</v>
      </c>
      <c r="E61" t="s">
        <v>4210</v>
      </c>
      <c r="F61" t="s">
        <v>4247</v>
      </c>
      <c r="G61" t="s">
        <v>103</v>
      </c>
      <c r="H61" t="s">
        <v>172</v>
      </c>
      <c r="L61" s="5">
        <v>2020</v>
      </c>
      <c r="M61" s="4">
        <v>7.6833333333333336</v>
      </c>
      <c r="N61" s="4">
        <v>14.408333333333333</v>
      </c>
      <c r="O61" s="4">
        <v>9.6833333333333318</v>
      </c>
      <c r="P61" s="4">
        <v>9.2083333333333339</v>
      </c>
      <c r="Q61" s="4">
        <v>10.245833333333335</v>
      </c>
    </row>
    <row r="62" spans="1:17" x14ac:dyDescent="0.25">
      <c r="A62" t="s">
        <v>4179</v>
      </c>
      <c r="B62">
        <v>2022</v>
      </c>
      <c r="C62" s="41">
        <v>14.1</v>
      </c>
      <c r="D62" t="s">
        <v>4235</v>
      </c>
      <c r="E62" t="s">
        <v>4191</v>
      </c>
      <c r="F62" t="s">
        <v>4207</v>
      </c>
      <c r="G62" t="s">
        <v>103</v>
      </c>
      <c r="H62" t="s">
        <v>172</v>
      </c>
      <c r="L62" s="5">
        <v>2021</v>
      </c>
      <c r="M62" s="4">
        <v>7.7416666666666663</v>
      </c>
      <c r="N62" s="4">
        <v>13.516666666666667</v>
      </c>
      <c r="O62" s="4">
        <v>9.5666666666666682</v>
      </c>
      <c r="P62" s="4">
        <v>9.1</v>
      </c>
      <c r="Q62" s="4">
        <v>9.9812500000000011</v>
      </c>
    </row>
    <row r="63" spans="1:17" x14ac:dyDescent="0.25">
      <c r="A63" t="s">
        <v>4160</v>
      </c>
      <c r="B63">
        <v>2020</v>
      </c>
      <c r="C63" s="41">
        <v>14.1</v>
      </c>
      <c r="D63" t="s">
        <v>4237</v>
      </c>
      <c r="E63" t="s">
        <v>4284</v>
      </c>
      <c r="F63" t="s">
        <v>4202</v>
      </c>
      <c r="G63" t="s">
        <v>103</v>
      </c>
      <c r="H63" t="s">
        <v>172</v>
      </c>
      <c r="L63" s="5">
        <v>2022</v>
      </c>
      <c r="M63" s="4">
        <v>8.3416666666666668</v>
      </c>
      <c r="N63" s="4">
        <v>14.108333333333333</v>
      </c>
      <c r="O63" s="4">
        <v>11.125</v>
      </c>
      <c r="P63" s="4">
        <v>9.1999999999999993</v>
      </c>
      <c r="Q63" s="4">
        <v>10.69375</v>
      </c>
    </row>
    <row r="64" spans="1:17" x14ac:dyDescent="0.25">
      <c r="A64" t="s">
        <v>4156</v>
      </c>
      <c r="B64">
        <v>2019</v>
      </c>
      <c r="C64" s="41">
        <v>14.1</v>
      </c>
      <c r="D64" t="s">
        <v>4295</v>
      </c>
      <c r="E64" t="s">
        <v>4218</v>
      </c>
      <c r="F64" t="s">
        <v>4172</v>
      </c>
      <c r="G64" t="s">
        <v>103</v>
      </c>
      <c r="H64" t="s">
        <v>172</v>
      </c>
      <c r="L64" s="5">
        <v>2023</v>
      </c>
      <c r="M64" s="4">
        <v>8.9666666666666668</v>
      </c>
      <c r="N64" s="4">
        <v>15.466666666666669</v>
      </c>
      <c r="O64" s="4">
        <v>13.183333333333337</v>
      </c>
      <c r="P64" s="4">
        <v>9.7583333333333311</v>
      </c>
      <c r="Q64" s="4">
        <v>11.843750000000002</v>
      </c>
    </row>
    <row r="65" spans="1:17" x14ac:dyDescent="0.25">
      <c r="A65" t="s">
        <v>4183</v>
      </c>
      <c r="B65">
        <v>2019</v>
      </c>
      <c r="C65" s="41">
        <v>14.1</v>
      </c>
      <c r="D65" t="s">
        <v>4290</v>
      </c>
      <c r="E65" t="s">
        <v>4177</v>
      </c>
      <c r="F65" t="s">
        <v>4258</v>
      </c>
      <c r="G65" t="s">
        <v>103</v>
      </c>
      <c r="H65" t="s">
        <v>172</v>
      </c>
      <c r="L65" s="5">
        <v>2024</v>
      </c>
      <c r="M65" s="4">
        <v>9.5500000000000007</v>
      </c>
      <c r="N65" s="4">
        <v>17.883333333333336</v>
      </c>
      <c r="O65" s="4">
        <v>14.725000000000001</v>
      </c>
      <c r="P65" s="4">
        <v>10.4</v>
      </c>
      <c r="Q65" s="4">
        <v>13.139583333333336</v>
      </c>
    </row>
    <row r="66" spans="1:17" x14ac:dyDescent="0.25">
      <c r="A66" t="s">
        <v>4143</v>
      </c>
      <c r="B66">
        <v>2024</v>
      </c>
      <c r="C66" s="41">
        <v>14.1</v>
      </c>
      <c r="D66" t="s">
        <v>4239</v>
      </c>
      <c r="E66" t="s">
        <v>4216</v>
      </c>
      <c r="F66" t="s">
        <v>4146</v>
      </c>
      <c r="G66" t="s">
        <v>4571</v>
      </c>
      <c r="H66" t="s">
        <v>172</v>
      </c>
      <c r="L66" s="5">
        <v>2025</v>
      </c>
      <c r="M66" s="4">
        <v>10</v>
      </c>
      <c r="N66" s="4">
        <v>19.2</v>
      </c>
      <c r="O66" s="4">
        <v>15.5</v>
      </c>
      <c r="P66" s="4">
        <v>10.933333333333332</v>
      </c>
      <c r="Q66" s="4">
        <v>13.908333333333333</v>
      </c>
    </row>
    <row r="67" spans="1:17" x14ac:dyDescent="0.25">
      <c r="A67" t="s">
        <v>4152</v>
      </c>
      <c r="B67">
        <v>2020</v>
      </c>
      <c r="C67" s="41">
        <v>14</v>
      </c>
      <c r="D67" t="s">
        <v>4238</v>
      </c>
      <c r="E67" t="s">
        <v>4263</v>
      </c>
      <c r="F67" t="s">
        <v>4260</v>
      </c>
      <c r="G67" t="s">
        <v>103</v>
      </c>
      <c r="H67" t="s">
        <v>172</v>
      </c>
      <c r="L67" s="5" t="s">
        <v>153</v>
      </c>
      <c r="M67" s="4">
        <v>7.5662337662337666</v>
      </c>
      <c r="N67" s="4">
        <v>12.483796296296294</v>
      </c>
      <c r="O67" s="4">
        <v>8.8056277056276997</v>
      </c>
      <c r="P67" s="4">
        <v>8.057425742574253</v>
      </c>
      <c r="Q67" s="4">
        <v>9.211363636363636</v>
      </c>
    </row>
    <row r="68" spans="1:17" x14ac:dyDescent="0.25">
      <c r="A68" t="s">
        <v>4186</v>
      </c>
      <c r="B68">
        <v>2019</v>
      </c>
      <c r="C68" s="41">
        <v>14</v>
      </c>
      <c r="D68" t="s">
        <v>4290</v>
      </c>
      <c r="E68" t="s">
        <v>4161</v>
      </c>
      <c r="F68" t="s">
        <v>4246</v>
      </c>
      <c r="G68" t="s">
        <v>103</v>
      </c>
      <c r="H68" t="s">
        <v>172</v>
      </c>
    </row>
    <row r="69" spans="1:17" x14ac:dyDescent="0.25">
      <c r="A69" t="s">
        <v>4143</v>
      </c>
      <c r="B69">
        <v>2019</v>
      </c>
      <c r="C69" s="41">
        <v>14</v>
      </c>
      <c r="D69" t="s">
        <v>4205</v>
      </c>
      <c r="E69" t="s">
        <v>4177</v>
      </c>
      <c r="F69" t="s">
        <v>4221</v>
      </c>
      <c r="G69" t="s">
        <v>103</v>
      </c>
      <c r="H69" t="s">
        <v>172</v>
      </c>
    </row>
    <row r="70" spans="1:17" x14ac:dyDescent="0.25">
      <c r="A70" t="s">
        <v>4164</v>
      </c>
      <c r="B70">
        <v>2018</v>
      </c>
      <c r="C70" s="41">
        <v>14</v>
      </c>
      <c r="D70" t="s">
        <v>4290</v>
      </c>
      <c r="E70" t="s">
        <v>4216</v>
      </c>
      <c r="F70" t="s">
        <v>4339</v>
      </c>
      <c r="G70" t="s">
        <v>103</v>
      </c>
      <c r="H70" t="s">
        <v>172</v>
      </c>
    </row>
    <row r="71" spans="1:17" x14ac:dyDescent="0.25">
      <c r="A71" t="s">
        <v>4168</v>
      </c>
      <c r="B71">
        <v>2018</v>
      </c>
      <c r="C71" s="41">
        <v>14</v>
      </c>
      <c r="D71" t="s">
        <v>4239</v>
      </c>
      <c r="E71" t="s">
        <v>4199</v>
      </c>
      <c r="F71" t="s">
        <v>4272</v>
      </c>
      <c r="G71" t="s">
        <v>103</v>
      </c>
      <c r="H71" t="s">
        <v>172</v>
      </c>
    </row>
    <row r="72" spans="1:17" x14ac:dyDescent="0.25">
      <c r="A72" t="s">
        <v>4148</v>
      </c>
      <c r="B72">
        <v>2024</v>
      </c>
      <c r="C72" s="41">
        <v>14</v>
      </c>
      <c r="D72" t="s">
        <v>4260</v>
      </c>
      <c r="E72" t="s">
        <v>4144</v>
      </c>
      <c r="F72" t="s">
        <v>4275</v>
      </c>
      <c r="G72" t="s">
        <v>4571</v>
      </c>
      <c r="H72" t="s">
        <v>172</v>
      </c>
    </row>
    <row r="73" spans="1:17" x14ac:dyDescent="0.25">
      <c r="A73" t="s">
        <v>4156</v>
      </c>
      <c r="B73">
        <v>2020</v>
      </c>
      <c r="C73" s="41">
        <v>13.9</v>
      </c>
      <c r="D73" t="s">
        <v>4270</v>
      </c>
      <c r="E73" t="s">
        <v>4361</v>
      </c>
      <c r="F73" t="s">
        <v>4203</v>
      </c>
      <c r="G73" t="s">
        <v>103</v>
      </c>
      <c r="H73" t="s">
        <v>172</v>
      </c>
    </row>
    <row r="74" spans="1:17" x14ac:dyDescent="0.25">
      <c r="A74" t="s">
        <v>4148</v>
      </c>
      <c r="B74">
        <v>2019</v>
      </c>
      <c r="C74" s="41">
        <v>13.9</v>
      </c>
      <c r="D74" t="s">
        <v>4239</v>
      </c>
      <c r="E74" t="s">
        <v>4205</v>
      </c>
      <c r="F74" t="s">
        <v>4214</v>
      </c>
      <c r="G74" t="s">
        <v>103</v>
      </c>
      <c r="H74" t="s">
        <v>172</v>
      </c>
    </row>
    <row r="75" spans="1:17" x14ac:dyDescent="0.25">
      <c r="A75" t="s">
        <v>4160</v>
      </c>
      <c r="B75">
        <v>2018</v>
      </c>
      <c r="C75" s="41">
        <v>13.9</v>
      </c>
      <c r="D75" t="s">
        <v>4231</v>
      </c>
      <c r="E75" t="s">
        <v>4165</v>
      </c>
      <c r="F75" t="s">
        <v>4253</v>
      </c>
      <c r="G75" t="s">
        <v>103</v>
      </c>
      <c r="H75" t="s">
        <v>172</v>
      </c>
    </row>
    <row r="76" spans="1:17" x14ac:dyDescent="0.25">
      <c r="A76" t="s">
        <v>4183</v>
      </c>
      <c r="B76">
        <v>2022</v>
      </c>
      <c r="C76" s="41">
        <v>13.8</v>
      </c>
      <c r="D76" t="s">
        <v>4165</v>
      </c>
      <c r="E76" t="s">
        <v>4251</v>
      </c>
      <c r="F76" t="s">
        <v>4251</v>
      </c>
      <c r="G76" t="s">
        <v>103</v>
      </c>
      <c r="H76" t="s">
        <v>172</v>
      </c>
    </row>
    <row r="77" spans="1:17" x14ac:dyDescent="0.25">
      <c r="A77" t="s">
        <v>4152</v>
      </c>
      <c r="B77">
        <v>2019</v>
      </c>
      <c r="C77" s="41">
        <v>13.8</v>
      </c>
      <c r="D77" t="s">
        <v>4286</v>
      </c>
      <c r="E77" t="s">
        <v>4295</v>
      </c>
      <c r="F77" t="s">
        <v>4271</v>
      </c>
      <c r="G77" t="s">
        <v>103</v>
      </c>
      <c r="H77" t="s">
        <v>172</v>
      </c>
    </row>
    <row r="78" spans="1:17" x14ac:dyDescent="0.25">
      <c r="A78" t="s">
        <v>4156</v>
      </c>
      <c r="B78">
        <v>2018</v>
      </c>
      <c r="C78" s="41">
        <v>13.8</v>
      </c>
      <c r="D78" t="s">
        <v>4244</v>
      </c>
      <c r="E78" t="s">
        <v>4180</v>
      </c>
      <c r="F78" t="s">
        <v>4327</v>
      </c>
      <c r="G78" t="s">
        <v>103</v>
      </c>
      <c r="H78" t="s">
        <v>172</v>
      </c>
    </row>
    <row r="79" spans="1:17" x14ac:dyDescent="0.25">
      <c r="A79" t="s">
        <v>4171</v>
      </c>
      <c r="B79">
        <v>2018</v>
      </c>
      <c r="C79" s="41">
        <v>13.8</v>
      </c>
      <c r="D79" t="s">
        <v>4149</v>
      </c>
      <c r="E79" t="s">
        <v>4217</v>
      </c>
      <c r="F79" t="s">
        <v>4325</v>
      </c>
      <c r="G79" t="s">
        <v>103</v>
      </c>
      <c r="H79" t="s">
        <v>172</v>
      </c>
    </row>
    <row r="80" spans="1:17" x14ac:dyDescent="0.25">
      <c r="A80" t="s">
        <v>4152</v>
      </c>
      <c r="B80">
        <v>2024</v>
      </c>
      <c r="C80" s="41">
        <v>13.8</v>
      </c>
      <c r="D80" t="s">
        <v>4181</v>
      </c>
      <c r="E80" t="s">
        <v>4227</v>
      </c>
      <c r="F80" t="s">
        <v>4439</v>
      </c>
      <c r="G80" t="s">
        <v>4571</v>
      </c>
      <c r="H80" t="s">
        <v>172</v>
      </c>
    </row>
    <row r="81" spans="1:8" x14ac:dyDescent="0.25">
      <c r="A81" t="s">
        <v>4156</v>
      </c>
      <c r="B81">
        <v>2023</v>
      </c>
      <c r="C81" s="41">
        <v>13.8</v>
      </c>
      <c r="D81" t="s">
        <v>4173</v>
      </c>
      <c r="E81" t="s">
        <v>4261</v>
      </c>
      <c r="F81" t="s">
        <v>4419</v>
      </c>
      <c r="G81" t="s">
        <v>4571</v>
      </c>
      <c r="H81" t="s">
        <v>172</v>
      </c>
    </row>
    <row r="82" spans="1:8" x14ac:dyDescent="0.25">
      <c r="A82" t="s">
        <v>4186</v>
      </c>
      <c r="B82">
        <v>2022</v>
      </c>
      <c r="C82" s="41">
        <v>13.7</v>
      </c>
      <c r="D82" t="s">
        <v>4149</v>
      </c>
      <c r="E82" t="s">
        <v>4144</v>
      </c>
      <c r="F82" t="s">
        <v>4161</v>
      </c>
      <c r="G82" t="s">
        <v>103</v>
      </c>
      <c r="H82" t="s">
        <v>172</v>
      </c>
    </row>
    <row r="83" spans="1:8" x14ac:dyDescent="0.25">
      <c r="A83" t="s">
        <v>4175</v>
      </c>
      <c r="B83">
        <v>2018</v>
      </c>
      <c r="C83" s="41">
        <v>13.7</v>
      </c>
      <c r="D83" t="s">
        <v>4241</v>
      </c>
      <c r="E83" t="s">
        <v>4230</v>
      </c>
      <c r="F83" t="s">
        <v>4224</v>
      </c>
      <c r="G83" t="s">
        <v>103</v>
      </c>
      <c r="H83" t="s">
        <v>172</v>
      </c>
    </row>
    <row r="84" spans="1:8" x14ac:dyDescent="0.25">
      <c r="A84" t="s">
        <v>4160</v>
      </c>
      <c r="B84">
        <v>2023</v>
      </c>
      <c r="C84" s="41">
        <v>13.7</v>
      </c>
      <c r="D84" t="s">
        <v>4241</v>
      </c>
      <c r="E84" t="s">
        <v>4286</v>
      </c>
      <c r="F84" t="s">
        <v>4451</v>
      </c>
      <c r="G84" t="s">
        <v>4571</v>
      </c>
      <c r="H84" t="s">
        <v>172</v>
      </c>
    </row>
    <row r="85" spans="1:8" x14ac:dyDescent="0.25">
      <c r="A85" t="s">
        <v>4175</v>
      </c>
      <c r="B85">
        <v>2023</v>
      </c>
      <c r="C85" s="41">
        <v>13.7</v>
      </c>
      <c r="D85" t="s">
        <v>4225</v>
      </c>
      <c r="E85" t="s">
        <v>4255</v>
      </c>
      <c r="F85" t="s">
        <v>4463</v>
      </c>
      <c r="G85" t="s">
        <v>4571</v>
      </c>
      <c r="H85" t="s">
        <v>172</v>
      </c>
    </row>
    <row r="86" spans="1:8" x14ac:dyDescent="0.25">
      <c r="A86" t="s">
        <v>4143</v>
      </c>
      <c r="B86">
        <v>2022</v>
      </c>
      <c r="C86" s="41">
        <v>13.6</v>
      </c>
      <c r="D86" t="s">
        <v>4241</v>
      </c>
      <c r="E86" t="s">
        <v>4251</v>
      </c>
      <c r="F86" t="s">
        <v>4232</v>
      </c>
      <c r="G86" t="s">
        <v>103</v>
      </c>
      <c r="H86" t="s">
        <v>172</v>
      </c>
    </row>
    <row r="87" spans="1:8" x14ac:dyDescent="0.25">
      <c r="A87" t="s">
        <v>4168</v>
      </c>
      <c r="B87">
        <v>2021</v>
      </c>
      <c r="C87" s="41">
        <v>13.6</v>
      </c>
      <c r="D87" t="s">
        <v>4205</v>
      </c>
      <c r="E87" t="s">
        <v>4241</v>
      </c>
      <c r="F87" t="s">
        <v>4305</v>
      </c>
      <c r="G87" t="s">
        <v>103</v>
      </c>
      <c r="H87" t="s">
        <v>172</v>
      </c>
    </row>
    <row r="88" spans="1:8" x14ac:dyDescent="0.25">
      <c r="A88" t="s">
        <v>4171</v>
      </c>
      <c r="B88">
        <v>2021</v>
      </c>
      <c r="C88" s="41">
        <v>13.6</v>
      </c>
      <c r="D88" t="s">
        <v>4181</v>
      </c>
      <c r="E88" t="s">
        <v>4165</v>
      </c>
      <c r="F88" t="s">
        <v>4408</v>
      </c>
      <c r="G88" t="s">
        <v>103</v>
      </c>
      <c r="H88" t="s">
        <v>172</v>
      </c>
    </row>
    <row r="89" spans="1:8" x14ac:dyDescent="0.25">
      <c r="A89" t="s">
        <v>4143</v>
      </c>
      <c r="B89">
        <v>2021</v>
      </c>
      <c r="C89" s="41">
        <v>13.6</v>
      </c>
      <c r="D89" t="s">
        <v>4232</v>
      </c>
      <c r="E89" t="s">
        <v>4237</v>
      </c>
      <c r="F89" t="s">
        <v>4356</v>
      </c>
      <c r="G89" t="s">
        <v>103</v>
      </c>
      <c r="H89" t="s">
        <v>172</v>
      </c>
    </row>
    <row r="90" spans="1:8" x14ac:dyDescent="0.25">
      <c r="A90" t="s">
        <v>4148</v>
      </c>
      <c r="B90">
        <v>2021</v>
      </c>
      <c r="C90" s="41">
        <v>13.6</v>
      </c>
      <c r="D90" t="s">
        <v>4238</v>
      </c>
      <c r="E90" t="s">
        <v>4266</v>
      </c>
      <c r="F90" t="s">
        <v>4293</v>
      </c>
      <c r="G90" t="s">
        <v>103</v>
      </c>
      <c r="H90" t="s">
        <v>172</v>
      </c>
    </row>
    <row r="91" spans="1:8" x14ac:dyDescent="0.25">
      <c r="A91" t="s">
        <v>4152</v>
      </c>
      <c r="B91">
        <v>2021</v>
      </c>
      <c r="C91" s="41">
        <v>13.6</v>
      </c>
      <c r="D91" t="s">
        <v>4201</v>
      </c>
      <c r="E91" t="s">
        <v>4329</v>
      </c>
      <c r="F91" t="s">
        <v>4263</v>
      </c>
      <c r="G91" t="s">
        <v>103</v>
      </c>
      <c r="H91" t="s">
        <v>172</v>
      </c>
    </row>
    <row r="92" spans="1:8" x14ac:dyDescent="0.25">
      <c r="A92" t="s">
        <v>4179</v>
      </c>
      <c r="B92">
        <v>2018</v>
      </c>
      <c r="C92" s="41">
        <v>13.6</v>
      </c>
      <c r="D92" t="s">
        <v>4149</v>
      </c>
      <c r="E92" t="s">
        <v>4328</v>
      </c>
      <c r="F92" t="s">
        <v>4319</v>
      </c>
      <c r="G92" t="s">
        <v>103</v>
      </c>
      <c r="H92" t="s">
        <v>172</v>
      </c>
    </row>
    <row r="93" spans="1:8" x14ac:dyDescent="0.25">
      <c r="A93" t="s">
        <v>4171</v>
      </c>
      <c r="B93">
        <v>2023</v>
      </c>
      <c r="C93" s="41">
        <v>13.6</v>
      </c>
      <c r="D93" t="s">
        <v>4238</v>
      </c>
      <c r="E93" t="s">
        <v>4207</v>
      </c>
      <c r="F93" t="s">
        <v>7983</v>
      </c>
      <c r="G93" t="s">
        <v>4571</v>
      </c>
      <c r="H93" t="s">
        <v>172</v>
      </c>
    </row>
    <row r="94" spans="1:8" x14ac:dyDescent="0.25">
      <c r="A94" t="s">
        <v>4148</v>
      </c>
      <c r="B94">
        <v>2022</v>
      </c>
      <c r="C94" s="41">
        <v>13.5</v>
      </c>
      <c r="D94" t="s">
        <v>4241</v>
      </c>
      <c r="E94" t="s">
        <v>4165</v>
      </c>
      <c r="F94" t="s">
        <v>4274</v>
      </c>
      <c r="G94" t="s">
        <v>103</v>
      </c>
      <c r="H94" t="s">
        <v>172</v>
      </c>
    </row>
    <row r="95" spans="1:8" x14ac:dyDescent="0.25">
      <c r="A95" t="s">
        <v>4164</v>
      </c>
      <c r="B95">
        <v>2021</v>
      </c>
      <c r="C95" s="41">
        <v>13.5</v>
      </c>
      <c r="D95" t="s">
        <v>4187</v>
      </c>
      <c r="E95" t="s">
        <v>4286</v>
      </c>
      <c r="F95" t="s">
        <v>4220</v>
      </c>
      <c r="G95" t="s">
        <v>103</v>
      </c>
      <c r="H95" t="s">
        <v>172</v>
      </c>
    </row>
    <row r="96" spans="1:8" x14ac:dyDescent="0.25">
      <c r="A96" t="s">
        <v>4175</v>
      </c>
      <c r="B96">
        <v>2021</v>
      </c>
      <c r="C96" s="41">
        <v>13.5</v>
      </c>
      <c r="D96" t="s">
        <v>4181</v>
      </c>
      <c r="E96" t="s">
        <v>4232</v>
      </c>
      <c r="F96" t="s">
        <v>4445</v>
      </c>
      <c r="G96" t="s">
        <v>103</v>
      </c>
      <c r="H96" t="s">
        <v>172</v>
      </c>
    </row>
    <row r="97" spans="1:8" x14ac:dyDescent="0.25">
      <c r="A97" t="s">
        <v>4179</v>
      </c>
      <c r="B97">
        <v>2021</v>
      </c>
      <c r="C97" s="41">
        <v>13.5</v>
      </c>
      <c r="D97" t="s">
        <v>4286</v>
      </c>
      <c r="E97" t="s">
        <v>4244</v>
      </c>
      <c r="F97" t="s">
        <v>4405</v>
      </c>
      <c r="G97" t="s">
        <v>103</v>
      </c>
      <c r="H97" t="s">
        <v>172</v>
      </c>
    </row>
    <row r="98" spans="1:8" x14ac:dyDescent="0.25">
      <c r="A98" t="s">
        <v>4183</v>
      </c>
      <c r="B98">
        <v>2021</v>
      </c>
      <c r="C98" s="41">
        <v>13.5</v>
      </c>
      <c r="D98" t="s">
        <v>4238</v>
      </c>
      <c r="E98" t="s">
        <v>4244</v>
      </c>
      <c r="F98" t="s">
        <v>4450</v>
      </c>
      <c r="G98" t="s">
        <v>103</v>
      </c>
      <c r="H98" t="s">
        <v>172</v>
      </c>
    </row>
    <row r="99" spans="1:8" x14ac:dyDescent="0.25">
      <c r="A99" t="s">
        <v>4186</v>
      </c>
      <c r="B99">
        <v>2021</v>
      </c>
      <c r="C99" s="41">
        <v>13.5</v>
      </c>
      <c r="D99" t="s">
        <v>4153</v>
      </c>
      <c r="E99" t="s">
        <v>4274</v>
      </c>
      <c r="F99" t="s">
        <v>4297</v>
      </c>
      <c r="G99" t="s">
        <v>103</v>
      </c>
      <c r="H99" t="s">
        <v>172</v>
      </c>
    </row>
    <row r="100" spans="1:8" x14ac:dyDescent="0.25">
      <c r="A100" t="s">
        <v>4164</v>
      </c>
      <c r="B100">
        <v>2023</v>
      </c>
      <c r="C100" s="41">
        <v>13.5</v>
      </c>
      <c r="D100" t="s">
        <v>4176</v>
      </c>
      <c r="E100" t="s">
        <v>4206</v>
      </c>
      <c r="F100" t="s">
        <v>4474</v>
      </c>
      <c r="G100" t="s">
        <v>4571</v>
      </c>
      <c r="H100" t="s">
        <v>172</v>
      </c>
    </row>
    <row r="101" spans="1:8" x14ac:dyDescent="0.25">
      <c r="A101" t="s">
        <v>4168</v>
      </c>
      <c r="B101">
        <v>2023</v>
      </c>
      <c r="C101" s="41">
        <v>13.5</v>
      </c>
      <c r="D101" t="s">
        <v>4180</v>
      </c>
      <c r="E101" t="s">
        <v>4165</v>
      </c>
      <c r="F101" t="s">
        <v>4528</v>
      </c>
      <c r="G101" t="s">
        <v>4571</v>
      </c>
      <c r="H101" t="s">
        <v>172</v>
      </c>
    </row>
    <row r="102" spans="1:8" x14ac:dyDescent="0.25">
      <c r="A102" t="s">
        <v>4152</v>
      </c>
      <c r="B102">
        <v>2022</v>
      </c>
      <c r="C102" s="41">
        <v>13.4</v>
      </c>
      <c r="D102" t="s">
        <v>4241</v>
      </c>
      <c r="E102" t="s">
        <v>4291</v>
      </c>
      <c r="F102" t="s">
        <v>4248</v>
      </c>
      <c r="G102" t="s">
        <v>103</v>
      </c>
      <c r="H102" t="s">
        <v>172</v>
      </c>
    </row>
    <row r="103" spans="1:8" x14ac:dyDescent="0.25">
      <c r="A103" t="s">
        <v>4160</v>
      </c>
      <c r="B103">
        <v>2021</v>
      </c>
      <c r="C103" s="41">
        <v>13.4</v>
      </c>
      <c r="D103" t="s">
        <v>4180</v>
      </c>
      <c r="E103" t="s">
        <v>4291</v>
      </c>
      <c r="F103" t="s">
        <v>4298</v>
      </c>
      <c r="G103" t="s">
        <v>103</v>
      </c>
      <c r="H103" t="s">
        <v>172</v>
      </c>
    </row>
    <row r="104" spans="1:8" x14ac:dyDescent="0.25">
      <c r="A104" t="s">
        <v>4183</v>
      </c>
      <c r="B104">
        <v>2018</v>
      </c>
      <c r="C104" s="41">
        <v>13.4</v>
      </c>
      <c r="D104" t="s">
        <v>4176</v>
      </c>
      <c r="E104" t="s">
        <v>4145</v>
      </c>
      <c r="F104" t="s">
        <v>4374</v>
      </c>
      <c r="G104" t="s">
        <v>103</v>
      </c>
      <c r="H104" t="s">
        <v>172</v>
      </c>
    </row>
    <row r="105" spans="1:8" x14ac:dyDescent="0.25">
      <c r="A105" t="s">
        <v>4186</v>
      </c>
      <c r="B105">
        <v>2018</v>
      </c>
      <c r="C105" s="41">
        <v>13.4</v>
      </c>
      <c r="D105" t="s">
        <v>4161</v>
      </c>
      <c r="E105" t="s">
        <v>4262</v>
      </c>
      <c r="F105" t="s">
        <v>4344</v>
      </c>
      <c r="G105" t="s">
        <v>103</v>
      </c>
      <c r="H105" t="s">
        <v>172</v>
      </c>
    </row>
    <row r="106" spans="1:8" x14ac:dyDescent="0.25">
      <c r="A106" t="s">
        <v>4179</v>
      </c>
      <c r="B106">
        <v>2023</v>
      </c>
      <c r="C106" s="41">
        <v>13.4</v>
      </c>
      <c r="D106" t="s">
        <v>4216</v>
      </c>
      <c r="E106" t="s">
        <v>4292</v>
      </c>
      <c r="F106" t="s">
        <v>4452</v>
      </c>
      <c r="G106" t="s">
        <v>4571</v>
      </c>
      <c r="H106" t="s">
        <v>172</v>
      </c>
    </row>
    <row r="107" spans="1:8" x14ac:dyDescent="0.25">
      <c r="A107" t="s">
        <v>4156</v>
      </c>
      <c r="B107">
        <v>2021</v>
      </c>
      <c r="C107" s="41">
        <v>13.3</v>
      </c>
      <c r="D107" t="s">
        <v>4206</v>
      </c>
      <c r="E107" t="s">
        <v>4243</v>
      </c>
      <c r="F107" t="s">
        <v>4259</v>
      </c>
      <c r="G107" t="s">
        <v>103</v>
      </c>
      <c r="H107" t="s">
        <v>172</v>
      </c>
    </row>
    <row r="108" spans="1:8" x14ac:dyDescent="0.25">
      <c r="A108" t="s">
        <v>4143</v>
      </c>
      <c r="B108">
        <v>2018</v>
      </c>
      <c r="C108" s="41">
        <v>13.2</v>
      </c>
      <c r="D108" t="s">
        <v>4260</v>
      </c>
      <c r="E108" t="s">
        <v>4166</v>
      </c>
      <c r="F108" t="s">
        <v>4234</v>
      </c>
      <c r="G108" t="s">
        <v>103</v>
      </c>
      <c r="H108" t="s">
        <v>172</v>
      </c>
    </row>
    <row r="109" spans="1:8" x14ac:dyDescent="0.25">
      <c r="A109" t="s">
        <v>4183</v>
      </c>
      <c r="B109">
        <v>2023</v>
      </c>
      <c r="C109" s="41">
        <v>13.1</v>
      </c>
      <c r="D109" t="s">
        <v>4225</v>
      </c>
      <c r="E109" t="s">
        <v>4233</v>
      </c>
      <c r="F109" t="s">
        <v>7984</v>
      </c>
      <c r="G109" t="s">
        <v>4571</v>
      </c>
      <c r="H109" t="s">
        <v>172</v>
      </c>
    </row>
    <row r="110" spans="1:8" x14ac:dyDescent="0.25">
      <c r="A110" t="s">
        <v>4148</v>
      </c>
      <c r="B110">
        <v>2018</v>
      </c>
      <c r="C110" s="41">
        <v>13</v>
      </c>
      <c r="D110" t="s">
        <v>4269</v>
      </c>
      <c r="E110" t="s">
        <v>4251</v>
      </c>
      <c r="F110" t="s">
        <v>4189</v>
      </c>
      <c r="G110" t="s">
        <v>103</v>
      </c>
      <c r="H110" t="s">
        <v>172</v>
      </c>
    </row>
    <row r="111" spans="1:8" x14ac:dyDescent="0.25">
      <c r="A111" t="s">
        <v>4152</v>
      </c>
      <c r="B111">
        <v>2018</v>
      </c>
      <c r="C111" s="41">
        <v>12.8</v>
      </c>
      <c r="D111" t="s">
        <v>4177</v>
      </c>
      <c r="E111" t="s">
        <v>4173</v>
      </c>
      <c r="F111" t="s">
        <v>4155</v>
      </c>
      <c r="G111" t="s">
        <v>103</v>
      </c>
      <c r="H111" t="s">
        <v>172</v>
      </c>
    </row>
    <row r="112" spans="1:8" x14ac:dyDescent="0.25">
      <c r="A112" t="s">
        <v>4186</v>
      </c>
      <c r="B112">
        <v>2023</v>
      </c>
      <c r="C112" s="41">
        <v>12.8</v>
      </c>
      <c r="D112" t="s">
        <v>4199</v>
      </c>
      <c r="E112" t="s">
        <v>4247</v>
      </c>
      <c r="F112" t="s">
        <v>7985</v>
      </c>
      <c r="G112" t="s">
        <v>4571</v>
      </c>
      <c r="H112" t="s">
        <v>172</v>
      </c>
    </row>
    <row r="113" spans="1:8" x14ac:dyDescent="0.25">
      <c r="A113" t="s">
        <v>4156</v>
      </c>
      <c r="B113">
        <v>2017</v>
      </c>
      <c r="C113" s="41">
        <v>12.7</v>
      </c>
      <c r="D113" t="s">
        <v>4232</v>
      </c>
      <c r="E113" t="s">
        <v>4282</v>
      </c>
      <c r="F113" t="s">
        <v>4189</v>
      </c>
      <c r="G113" t="s">
        <v>103</v>
      </c>
      <c r="H113" t="s">
        <v>172</v>
      </c>
    </row>
    <row r="114" spans="1:8" x14ac:dyDescent="0.25">
      <c r="A114" t="s">
        <v>4160</v>
      </c>
      <c r="B114">
        <v>2017</v>
      </c>
      <c r="C114" s="41">
        <v>12.7</v>
      </c>
      <c r="D114" t="s">
        <v>4223</v>
      </c>
      <c r="E114" t="s">
        <v>4149</v>
      </c>
      <c r="F114" t="s">
        <v>4325</v>
      </c>
      <c r="G114" t="s">
        <v>103</v>
      </c>
      <c r="H114" t="s">
        <v>172</v>
      </c>
    </row>
    <row r="115" spans="1:8" x14ac:dyDescent="0.25">
      <c r="A115" t="s">
        <v>4164</v>
      </c>
      <c r="B115">
        <v>2017</v>
      </c>
      <c r="C115" s="41">
        <v>12.7</v>
      </c>
      <c r="D115" t="s">
        <v>4187</v>
      </c>
      <c r="E115" t="s">
        <v>4216</v>
      </c>
      <c r="F115" t="s">
        <v>4253</v>
      </c>
      <c r="G115" t="s">
        <v>103</v>
      </c>
      <c r="H115" t="s">
        <v>172</v>
      </c>
    </row>
    <row r="116" spans="1:8" x14ac:dyDescent="0.25">
      <c r="A116" t="s">
        <v>4168</v>
      </c>
      <c r="B116">
        <v>2017</v>
      </c>
      <c r="C116" s="41">
        <v>12.7</v>
      </c>
      <c r="D116" t="s">
        <v>4172</v>
      </c>
      <c r="E116" t="s">
        <v>4215</v>
      </c>
      <c r="F116" t="s">
        <v>4170</v>
      </c>
      <c r="G116" t="s">
        <v>103</v>
      </c>
      <c r="H116" t="s">
        <v>172</v>
      </c>
    </row>
    <row r="117" spans="1:8" x14ac:dyDescent="0.25">
      <c r="A117" t="s">
        <v>4171</v>
      </c>
      <c r="B117">
        <v>2017</v>
      </c>
      <c r="C117" s="41">
        <v>12.5</v>
      </c>
      <c r="D117" t="s">
        <v>4269</v>
      </c>
      <c r="E117" t="s">
        <v>4162</v>
      </c>
      <c r="F117" t="s">
        <v>4387</v>
      </c>
      <c r="G117" t="s">
        <v>103</v>
      </c>
      <c r="H117" t="s">
        <v>172</v>
      </c>
    </row>
    <row r="118" spans="1:8" x14ac:dyDescent="0.25">
      <c r="A118" t="s">
        <v>4143</v>
      </c>
      <c r="B118">
        <v>2023</v>
      </c>
      <c r="C118" s="41">
        <v>12.5</v>
      </c>
      <c r="D118" t="s">
        <v>4260</v>
      </c>
      <c r="E118" t="s">
        <v>4216</v>
      </c>
      <c r="F118" t="s">
        <v>4527</v>
      </c>
      <c r="G118" t="s">
        <v>4571</v>
      </c>
      <c r="H118" t="s">
        <v>172</v>
      </c>
    </row>
    <row r="119" spans="1:8" x14ac:dyDescent="0.25">
      <c r="A119" t="s">
        <v>4175</v>
      </c>
      <c r="B119">
        <v>2017</v>
      </c>
      <c r="C119" s="41">
        <v>12.4</v>
      </c>
      <c r="D119" t="s">
        <v>4235</v>
      </c>
      <c r="E119" t="s">
        <v>4191</v>
      </c>
      <c r="F119" t="s">
        <v>4185</v>
      </c>
      <c r="G119" t="s">
        <v>103</v>
      </c>
      <c r="H119" t="s">
        <v>172</v>
      </c>
    </row>
    <row r="120" spans="1:8" x14ac:dyDescent="0.25">
      <c r="A120" t="s">
        <v>4148</v>
      </c>
      <c r="B120">
        <v>2023</v>
      </c>
      <c r="C120" s="41">
        <v>12.3</v>
      </c>
      <c r="D120" t="s">
        <v>4205</v>
      </c>
      <c r="E120" t="s">
        <v>4328</v>
      </c>
      <c r="F120" t="s">
        <v>7986</v>
      </c>
      <c r="G120" t="s">
        <v>4571</v>
      </c>
      <c r="H120" t="s">
        <v>172</v>
      </c>
    </row>
    <row r="121" spans="1:8" x14ac:dyDescent="0.25">
      <c r="A121" t="s">
        <v>4152</v>
      </c>
      <c r="B121">
        <v>2023</v>
      </c>
      <c r="C121" s="41">
        <v>12.3</v>
      </c>
      <c r="D121" t="s">
        <v>4149</v>
      </c>
      <c r="E121" t="s">
        <v>4211</v>
      </c>
      <c r="F121" t="s">
        <v>4524</v>
      </c>
      <c r="G121" t="s">
        <v>4571</v>
      </c>
      <c r="H121" t="s">
        <v>172</v>
      </c>
    </row>
    <row r="122" spans="1:8" x14ac:dyDescent="0.25">
      <c r="A122" t="s">
        <v>4179</v>
      </c>
      <c r="B122">
        <v>2017</v>
      </c>
      <c r="C122" s="41">
        <v>12.1</v>
      </c>
      <c r="D122" t="s">
        <v>4239</v>
      </c>
      <c r="E122" t="s">
        <v>4240</v>
      </c>
      <c r="F122" t="s">
        <v>4185</v>
      </c>
      <c r="G122" t="s">
        <v>103</v>
      </c>
      <c r="H122" t="s">
        <v>172</v>
      </c>
    </row>
    <row r="123" spans="1:8" x14ac:dyDescent="0.25">
      <c r="A123" t="s">
        <v>4156</v>
      </c>
      <c r="B123">
        <v>2022</v>
      </c>
      <c r="C123" s="41">
        <v>12.1</v>
      </c>
      <c r="D123" t="s">
        <v>4235</v>
      </c>
      <c r="E123" t="s">
        <v>4268</v>
      </c>
      <c r="F123" t="s">
        <v>7987</v>
      </c>
      <c r="G123" t="s">
        <v>4571</v>
      </c>
      <c r="H123" t="s">
        <v>172</v>
      </c>
    </row>
    <row r="124" spans="1:8" x14ac:dyDescent="0.25">
      <c r="A124" t="s">
        <v>4183</v>
      </c>
      <c r="B124">
        <v>2017</v>
      </c>
      <c r="C124" s="41">
        <v>12</v>
      </c>
      <c r="D124" t="s">
        <v>4239</v>
      </c>
      <c r="E124" t="s">
        <v>4269</v>
      </c>
      <c r="F124" t="s">
        <v>4197</v>
      </c>
      <c r="G124" t="s">
        <v>103</v>
      </c>
      <c r="H124" t="s">
        <v>172</v>
      </c>
    </row>
    <row r="125" spans="1:8" x14ac:dyDescent="0.25">
      <c r="A125" t="s">
        <v>4186</v>
      </c>
      <c r="B125">
        <v>2017</v>
      </c>
      <c r="C125" s="41">
        <v>11.9</v>
      </c>
      <c r="D125" t="s">
        <v>4173</v>
      </c>
      <c r="E125" t="s">
        <v>4225</v>
      </c>
      <c r="F125" t="s">
        <v>4278</v>
      </c>
      <c r="G125" t="s">
        <v>103</v>
      </c>
      <c r="H125" t="s">
        <v>172</v>
      </c>
    </row>
    <row r="126" spans="1:8" x14ac:dyDescent="0.25">
      <c r="A126" t="s">
        <v>4148</v>
      </c>
      <c r="B126">
        <v>2017</v>
      </c>
      <c r="C126" s="41">
        <v>11.9</v>
      </c>
      <c r="D126" t="s">
        <v>4161</v>
      </c>
      <c r="E126" t="s">
        <v>4162</v>
      </c>
      <c r="F126" t="s">
        <v>4319</v>
      </c>
      <c r="G126" t="s">
        <v>103</v>
      </c>
      <c r="H126" t="s">
        <v>172</v>
      </c>
    </row>
    <row r="127" spans="1:8" x14ac:dyDescent="0.25">
      <c r="A127" t="s">
        <v>4183</v>
      </c>
      <c r="B127">
        <v>2007</v>
      </c>
      <c r="C127" s="41">
        <v>11.9</v>
      </c>
      <c r="D127" t="s">
        <v>4230</v>
      </c>
      <c r="E127" t="s">
        <v>184</v>
      </c>
      <c r="F127" t="s">
        <v>184</v>
      </c>
      <c r="G127" t="s">
        <v>103</v>
      </c>
      <c r="H127" t="s">
        <v>172</v>
      </c>
    </row>
    <row r="128" spans="1:8" x14ac:dyDescent="0.25">
      <c r="A128" t="s">
        <v>4160</v>
      </c>
      <c r="B128">
        <v>2022</v>
      </c>
      <c r="C128" s="41">
        <v>11.9</v>
      </c>
      <c r="D128" t="s">
        <v>4216</v>
      </c>
      <c r="E128" t="s">
        <v>4262</v>
      </c>
      <c r="F128" t="s">
        <v>7988</v>
      </c>
      <c r="G128" t="s">
        <v>4571</v>
      </c>
      <c r="H128" t="s">
        <v>172</v>
      </c>
    </row>
    <row r="129" spans="1:8" x14ac:dyDescent="0.25">
      <c r="A129" t="s">
        <v>4143</v>
      </c>
      <c r="B129">
        <v>2017</v>
      </c>
      <c r="C129" s="41">
        <v>11.8</v>
      </c>
      <c r="D129" t="s">
        <v>4282</v>
      </c>
      <c r="E129" t="s">
        <v>4184</v>
      </c>
      <c r="F129" t="s">
        <v>4318</v>
      </c>
      <c r="G129" t="s">
        <v>103</v>
      </c>
      <c r="H129" t="s">
        <v>172</v>
      </c>
    </row>
    <row r="130" spans="1:8" x14ac:dyDescent="0.25">
      <c r="A130" t="s">
        <v>4152</v>
      </c>
      <c r="B130">
        <v>2017</v>
      </c>
      <c r="C130" s="41">
        <v>11.7</v>
      </c>
      <c r="D130" t="s">
        <v>4239</v>
      </c>
      <c r="E130" t="s">
        <v>4210</v>
      </c>
      <c r="F130" t="s">
        <v>4325</v>
      </c>
      <c r="G130" t="s">
        <v>103</v>
      </c>
      <c r="H130" t="s">
        <v>172</v>
      </c>
    </row>
    <row r="131" spans="1:8" x14ac:dyDescent="0.25">
      <c r="A131" t="s">
        <v>4148</v>
      </c>
      <c r="B131">
        <v>2008</v>
      </c>
      <c r="C131" s="41">
        <v>11.7</v>
      </c>
      <c r="D131" t="s">
        <v>4193</v>
      </c>
      <c r="E131" t="s">
        <v>4158</v>
      </c>
      <c r="F131" t="s">
        <v>184</v>
      </c>
      <c r="G131" t="s">
        <v>103</v>
      </c>
      <c r="H131" t="s">
        <v>172</v>
      </c>
    </row>
    <row r="132" spans="1:8" x14ac:dyDescent="0.25">
      <c r="A132" t="s">
        <v>4156</v>
      </c>
      <c r="B132">
        <v>2016</v>
      </c>
      <c r="C132" s="41">
        <v>11.6</v>
      </c>
      <c r="D132" t="s">
        <v>4269</v>
      </c>
      <c r="E132" t="s">
        <v>4149</v>
      </c>
      <c r="F132" t="s">
        <v>4318</v>
      </c>
      <c r="G132" t="s">
        <v>103</v>
      </c>
      <c r="H132" t="s">
        <v>172</v>
      </c>
    </row>
    <row r="133" spans="1:8" x14ac:dyDescent="0.25">
      <c r="A133" t="s">
        <v>4186</v>
      </c>
      <c r="B133">
        <v>2007</v>
      </c>
      <c r="C133" s="41">
        <v>11.6</v>
      </c>
      <c r="D133" t="s">
        <v>184</v>
      </c>
      <c r="E133" t="s">
        <v>184</v>
      </c>
      <c r="F133" t="s">
        <v>184</v>
      </c>
      <c r="G133" t="s">
        <v>103</v>
      </c>
      <c r="H133" t="s">
        <v>172</v>
      </c>
    </row>
    <row r="134" spans="1:8" x14ac:dyDescent="0.25">
      <c r="A134" t="s">
        <v>4164</v>
      </c>
      <c r="B134">
        <v>2022</v>
      </c>
      <c r="C134" s="41">
        <v>11.6</v>
      </c>
      <c r="D134" t="s">
        <v>4177</v>
      </c>
      <c r="E134" t="s">
        <v>4227</v>
      </c>
      <c r="F134" t="s">
        <v>4441</v>
      </c>
      <c r="G134" t="s">
        <v>4571</v>
      </c>
      <c r="H134" t="s">
        <v>172</v>
      </c>
    </row>
    <row r="135" spans="1:8" x14ac:dyDescent="0.25">
      <c r="A135" t="s">
        <v>4164</v>
      </c>
      <c r="B135">
        <v>2016</v>
      </c>
      <c r="C135" s="41">
        <v>11.5</v>
      </c>
      <c r="D135" t="s">
        <v>4290</v>
      </c>
      <c r="E135" t="s">
        <v>4144</v>
      </c>
      <c r="F135" t="s">
        <v>4320</v>
      </c>
      <c r="G135" t="s">
        <v>103</v>
      </c>
      <c r="H135" t="s">
        <v>172</v>
      </c>
    </row>
    <row r="136" spans="1:8" x14ac:dyDescent="0.25">
      <c r="A136" t="s">
        <v>4168</v>
      </c>
      <c r="B136">
        <v>2016</v>
      </c>
      <c r="C136" s="41">
        <v>11.5</v>
      </c>
      <c r="D136" t="s">
        <v>4173</v>
      </c>
      <c r="E136" t="s">
        <v>4162</v>
      </c>
      <c r="F136" t="s">
        <v>4380</v>
      </c>
      <c r="G136" t="s">
        <v>103</v>
      </c>
      <c r="H136" t="s">
        <v>172</v>
      </c>
    </row>
    <row r="137" spans="1:8" x14ac:dyDescent="0.25">
      <c r="A137" t="s">
        <v>4168</v>
      </c>
      <c r="B137">
        <v>2007</v>
      </c>
      <c r="C137" s="41">
        <v>11.5</v>
      </c>
      <c r="D137" t="s">
        <v>4173</v>
      </c>
      <c r="E137" t="s">
        <v>4241</v>
      </c>
      <c r="F137" t="s">
        <v>184</v>
      </c>
      <c r="G137" t="s">
        <v>103</v>
      </c>
      <c r="H137" t="s">
        <v>172</v>
      </c>
    </row>
    <row r="138" spans="1:8" x14ac:dyDescent="0.25">
      <c r="A138" t="s">
        <v>4175</v>
      </c>
      <c r="B138">
        <v>2007</v>
      </c>
      <c r="C138" s="41">
        <v>11.5</v>
      </c>
      <c r="D138" t="s">
        <v>4205</v>
      </c>
      <c r="E138" t="s">
        <v>4295</v>
      </c>
      <c r="F138" t="s">
        <v>184</v>
      </c>
      <c r="G138" t="s">
        <v>103</v>
      </c>
      <c r="H138" t="s">
        <v>172</v>
      </c>
    </row>
    <row r="139" spans="1:8" x14ac:dyDescent="0.25">
      <c r="A139" t="s">
        <v>4168</v>
      </c>
      <c r="B139">
        <v>2022</v>
      </c>
      <c r="C139" s="41">
        <v>11.5</v>
      </c>
      <c r="D139" t="s">
        <v>4165</v>
      </c>
      <c r="E139" t="s">
        <v>4235</v>
      </c>
      <c r="F139" t="s">
        <v>7989</v>
      </c>
      <c r="G139" t="s">
        <v>4571</v>
      </c>
      <c r="H139" t="s">
        <v>172</v>
      </c>
    </row>
    <row r="140" spans="1:8" x14ac:dyDescent="0.25">
      <c r="A140" t="s">
        <v>4160</v>
      </c>
      <c r="B140">
        <v>2016</v>
      </c>
      <c r="C140" s="41">
        <v>11.4</v>
      </c>
      <c r="D140" t="s">
        <v>4244</v>
      </c>
      <c r="E140" t="s">
        <v>4239</v>
      </c>
      <c r="F140" t="s">
        <v>4219</v>
      </c>
      <c r="G140" t="s">
        <v>103</v>
      </c>
      <c r="H140" t="s">
        <v>172</v>
      </c>
    </row>
    <row r="141" spans="1:8" x14ac:dyDescent="0.25">
      <c r="A141" t="s">
        <v>4164</v>
      </c>
      <c r="B141">
        <v>2008</v>
      </c>
      <c r="C141" s="41">
        <v>11.4</v>
      </c>
      <c r="D141" t="s">
        <v>4245</v>
      </c>
      <c r="E141" t="s">
        <v>4286</v>
      </c>
      <c r="F141" t="s">
        <v>4200</v>
      </c>
      <c r="G141" t="s">
        <v>103</v>
      </c>
      <c r="H141" t="s">
        <v>172</v>
      </c>
    </row>
    <row r="142" spans="1:8" x14ac:dyDescent="0.25">
      <c r="A142" t="s">
        <v>4143</v>
      </c>
      <c r="B142">
        <v>2008</v>
      </c>
      <c r="C142" s="41">
        <v>11.4</v>
      </c>
      <c r="D142" t="s">
        <v>4218</v>
      </c>
      <c r="E142" t="s">
        <v>4193</v>
      </c>
      <c r="F142" t="s">
        <v>184</v>
      </c>
      <c r="G142" t="s">
        <v>103</v>
      </c>
      <c r="H142" t="s">
        <v>172</v>
      </c>
    </row>
    <row r="143" spans="1:8" x14ac:dyDescent="0.25">
      <c r="A143" t="s">
        <v>4171</v>
      </c>
      <c r="B143">
        <v>2007</v>
      </c>
      <c r="C143" s="41">
        <v>11.4</v>
      </c>
      <c r="D143" t="s">
        <v>4187</v>
      </c>
      <c r="E143" t="s">
        <v>4311</v>
      </c>
      <c r="F143" t="s">
        <v>184</v>
      </c>
      <c r="G143" t="s">
        <v>103</v>
      </c>
      <c r="H143" t="s">
        <v>172</v>
      </c>
    </row>
    <row r="144" spans="1:8" x14ac:dyDescent="0.25">
      <c r="A144" t="s">
        <v>4179</v>
      </c>
      <c r="B144">
        <v>2007</v>
      </c>
      <c r="C144" s="41">
        <v>11.4</v>
      </c>
      <c r="D144" t="s">
        <v>4283</v>
      </c>
      <c r="E144" t="s">
        <v>184</v>
      </c>
      <c r="F144" t="s">
        <v>184</v>
      </c>
      <c r="G144" t="s">
        <v>103</v>
      </c>
      <c r="H144" t="s">
        <v>172</v>
      </c>
    </row>
    <row r="145" spans="1:8" x14ac:dyDescent="0.25">
      <c r="A145" t="s">
        <v>4171</v>
      </c>
      <c r="B145">
        <v>2022</v>
      </c>
      <c r="C145" s="41">
        <v>11.4</v>
      </c>
      <c r="D145" t="s">
        <v>4181</v>
      </c>
      <c r="E145" t="s">
        <v>4288</v>
      </c>
      <c r="F145" t="s">
        <v>4494</v>
      </c>
      <c r="G145" t="s">
        <v>4571</v>
      </c>
      <c r="H145" t="s">
        <v>172</v>
      </c>
    </row>
    <row r="146" spans="1:8" x14ac:dyDescent="0.25">
      <c r="A146" t="s">
        <v>4175</v>
      </c>
      <c r="B146">
        <v>2022</v>
      </c>
      <c r="C146" s="41">
        <v>11.4</v>
      </c>
      <c r="D146" t="s">
        <v>4239</v>
      </c>
      <c r="E146" t="s">
        <v>4196</v>
      </c>
      <c r="F146" t="s">
        <v>4494</v>
      </c>
      <c r="G146" t="s">
        <v>4571</v>
      </c>
      <c r="H146" t="s">
        <v>172</v>
      </c>
    </row>
    <row r="147" spans="1:8" x14ac:dyDescent="0.25">
      <c r="A147" t="s">
        <v>4171</v>
      </c>
      <c r="B147">
        <v>2016</v>
      </c>
      <c r="C147" s="41">
        <v>11.3</v>
      </c>
      <c r="D147" t="s">
        <v>4177</v>
      </c>
      <c r="E147" t="s">
        <v>4256</v>
      </c>
      <c r="F147" t="s">
        <v>4281</v>
      </c>
      <c r="G147" t="s">
        <v>103</v>
      </c>
      <c r="H147" t="s">
        <v>172</v>
      </c>
    </row>
    <row r="148" spans="1:8" x14ac:dyDescent="0.25">
      <c r="A148" t="s">
        <v>4160</v>
      </c>
      <c r="B148">
        <v>2008</v>
      </c>
      <c r="C148" s="41">
        <v>11.3</v>
      </c>
      <c r="D148" t="s">
        <v>4188</v>
      </c>
      <c r="E148" t="s">
        <v>4251</v>
      </c>
      <c r="F148" t="s">
        <v>4251</v>
      </c>
      <c r="G148" t="s">
        <v>103</v>
      </c>
      <c r="H148" t="s">
        <v>172</v>
      </c>
    </row>
    <row r="149" spans="1:8" x14ac:dyDescent="0.25">
      <c r="A149" t="s">
        <v>4168</v>
      </c>
      <c r="B149">
        <v>2008</v>
      </c>
      <c r="C149" s="41">
        <v>11.3</v>
      </c>
      <c r="D149" t="s">
        <v>4225</v>
      </c>
      <c r="E149" t="s">
        <v>4230</v>
      </c>
      <c r="F149" t="s">
        <v>4265</v>
      </c>
      <c r="G149" t="s">
        <v>103</v>
      </c>
      <c r="H149" t="s">
        <v>172</v>
      </c>
    </row>
    <row r="150" spans="1:8" x14ac:dyDescent="0.25">
      <c r="A150" t="s">
        <v>4175</v>
      </c>
      <c r="B150">
        <v>2008</v>
      </c>
      <c r="C150" s="41">
        <v>11.3</v>
      </c>
      <c r="D150" t="s">
        <v>4157</v>
      </c>
      <c r="E150" t="s">
        <v>4240</v>
      </c>
      <c r="F150" t="s">
        <v>4206</v>
      </c>
      <c r="G150" t="s">
        <v>103</v>
      </c>
      <c r="H150" t="s">
        <v>172</v>
      </c>
    </row>
    <row r="151" spans="1:8" x14ac:dyDescent="0.25">
      <c r="A151" t="s">
        <v>4179</v>
      </c>
      <c r="B151">
        <v>2022</v>
      </c>
      <c r="C151" s="41">
        <v>11.3</v>
      </c>
      <c r="D151" t="s">
        <v>4150</v>
      </c>
      <c r="E151" t="s">
        <v>4189</v>
      </c>
      <c r="F151" t="s">
        <v>4452</v>
      </c>
      <c r="G151" t="s">
        <v>4571</v>
      </c>
      <c r="H151" t="s">
        <v>172</v>
      </c>
    </row>
    <row r="152" spans="1:8" x14ac:dyDescent="0.25">
      <c r="A152" t="s">
        <v>4179</v>
      </c>
      <c r="B152">
        <v>2006</v>
      </c>
      <c r="C152" s="41">
        <v>11.2</v>
      </c>
      <c r="D152" t="s">
        <v>4226</v>
      </c>
      <c r="E152" t="s">
        <v>4213</v>
      </c>
      <c r="F152" t="s">
        <v>184</v>
      </c>
      <c r="G152" t="s">
        <v>4552</v>
      </c>
      <c r="H152" t="s">
        <v>172</v>
      </c>
    </row>
    <row r="153" spans="1:8" x14ac:dyDescent="0.25">
      <c r="A153" t="s">
        <v>4175</v>
      </c>
      <c r="B153">
        <v>2016</v>
      </c>
      <c r="C153" s="41">
        <v>11.2</v>
      </c>
      <c r="D153" t="s">
        <v>4172</v>
      </c>
      <c r="E153" t="s">
        <v>4217</v>
      </c>
      <c r="F153" t="s">
        <v>4342</v>
      </c>
      <c r="G153" t="s">
        <v>103</v>
      </c>
      <c r="H153" t="s">
        <v>172</v>
      </c>
    </row>
    <row r="154" spans="1:8" x14ac:dyDescent="0.25">
      <c r="A154" t="s">
        <v>4160</v>
      </c>
      <c r="B154">
        <v>2010</v>
      </c>
      <c r="C154" s="41">
        <v>11.2</v>
      </c>
      <c r="D154" t="s">
        <v>4176</v>
      </c>
      <c r="E154" t="s">
        <v>4261</v>
      </c>
      <c r="F154" t="s">
        <v>4290</v>
      </c>
      <c r="G154" t="s">
        <v>103</v>
      </c>
      <c r="H154" t="s">
        <v>172</v>
      </c>
    </row>
    <row r="155" spans="1:8" x14ac:dyDescent="0.25">
      <c r="A155" t="s">
        <v>4164</v>
      </c>
      <c r="B155">
        <v>2010</v>
      </c>
      <c r="C155" s="41">
        <v>11.2</v>
      </c>
      <c r="D155" t="s">
        <v>4245</v>
      </c>
      <c r="E155" t="s">
        <v>4230</v>
      </c>
      <c r="F155" t="s">
        <v>4165</v>
      </c>
      <c r="G155" t="s">
        <v>103</v>
      </c>
      <c r="H155" t="s">
        <v>172</v>
      </c>
    </row>
    <row r="156" spans="1:8" x14ac:dyDescent="0.25">
      <c r="A156" t="s">
        <v>4160</v>
      </c>
      <c r="B156">
        <v>2009</v>
      </c>
      <c r="C156" s="41">
        <v>11.2</v>
      </c>
      <c r="D156" t="s">
        <v>4290</v>
      </c>
      <c r="E156" t="s">
        <v>4235</v>
      </c>
      <c r="F156" t="s">
        <v>4270</v>
      </c>
      <c r="G156" t="s">
        <v>103</v>
      </c>
      <c r="H156" t="s">
        <v>172</v>
      </c>
    </row>
    <row r="157" spans="1:8" x14ac:dyDescent="0.25">
      <c r="A157" t="s">
        <v>4156</v>
      </c>
      <c r="B157">
        <v>2008</v>
      </c>
      <c r="C157" s="41">
        <v>11.2</v>
      </c>
      <c r="D157" t="s">
        <v>4203</v>
      </c>
      <c r="E157" t="s">
        <v>4231</v>
      </c>
      <c r="F157" t="s">
        <v>4262</v>
      </c>
      <c r="G157" t="s">
        <v>103</v>
      </c>
      <c r="H157" t="s">
        <v>172</v>
      </c>
    </row>
    <row r="158" spans="1:8" x14ac:dyDescent="0.25">
      <c r="A158" t="s">
        <v>4175</v>
      </c>
      <c r="B158">
        <v>2011</v>
      </c>
      <c r="C158" s="41">
        <v>11.1</v>
      </c>
      <c r="D158" t="s">
        <v>4173</v>
      </c>
      <c r="E158" t="s">
        <v>4239</v>
      </c>
      <c r="F158" t="s">
        <v>4161</v>
      </c>
      <c r="G158" t="s">
        <v>103</v>
      </c>
      <c r="H158" t="s">
        <v>172</v>
      </c>
    </row>
    <row r="159" spans="1:8" x14ac:dyDescent="0.25">
      <c r="A159" t="s">
        <v>4152</v>
      </c>
      <c r="B159">
        <v>2011</v>
      </c>
      <c r="C159" s="41">
        <v>11.1</v>
      </c>
      <c r="D159" t="s">
        <v>4290</v>
      </c>
      <c r="E159" t="s">
        <v>4153</v>
      </c>
      <c r="F159" t="s">
        <v>4269</v>
      </c>
      <c r="G159" t="s">
        <v>103</v>
      </c>
      <c r="H159" t="s">
        <v>172</v>
      </c>
    </row>
    <row r="160" spans="1:8" x14ac:dyDescent="0.25">
      <c r="A160" t="s">
        <v>4168</v>
      </c>
      <c r="B160">
        <v>2010</v>
      </c>
      <c r="C160" s="41">
        <v>11.1</v>
      </c>
      <c r="D160" t="s">
        <v>4173</v>
      </c>
      <c r="E160" t="s">
        <v>4227</v>
      </c>
      <c r="F160" t="s">
        <v>4241</v>
      </c>
      <c r="G160" t="s">
        <v>103</v>
      </c>
      <c r="H160" t="s">
        <v>172</v>
      </c>
    </row>
    <row r="161" spans="1:8" x14ac:dyDescent="0.25">
      <c r="A161" t="s">
        <v>4156</v>
      </c>
      <c r="B161">
        <v>2009</v>
      </c>
      <c r="C161" s="41">
        <v>11.1</v>
      </c>
      <c r="D161" t="s">
        <v>4274</v>
      </c>
      <c r="E161" t="s">
        <v>4245</v>
      </c>
      <c r="F161" t="s">
        <v>4206</v>
      </c>
      <c r="G161" t="s">
        <v>103</v>
      </c>
      <c r="H161" t="s">
        <v>172</v>
      </c>
    </row>
    <row r="162" spans="1:8" x14ac:dyDescent="0.25">
      <c r="A162" t="s">
        <v>4164</v>
      </c>
      <c r="B162">
        <v>2009</v>
      </c>
      <c r="C162" s="41">
        <v>11.1</v>
      </c>
      <c r="D162" t="s">
        <v>4173</v>
      </c>
      <c r="E162" t="s">
        <v>4241</v>
      </c>
      <c r="F162" t="s">
        <v>4312</v>
      </c>
      <c r="G162" t="s">
        <v>103</v>
      </c>
      <c r="H162" t="s">
        <v>172</v>
      </c>
    </row>
    <row r="163" spans="1:8" x14ac:dyDescent="0.25">
      <c r="A163" t="s">
        <v>4143</v>
      </c>
      <c r="B163">
        <v>2009</v>
      </c>
      <c r="C163" s="41">
        <v>11.1</v>
      </c>
      <c r="D163" t="s">
        <v>4173</v>
      </c>
      <c r="E163" t="s">
        <v>4231</v>
      </c>
      <c r="F163" t="s">
        <v>4243</v>
      </c>
      <c r="G163" t="s">
        <v>103</v>
      </c>
      <c r="H163" t="s">
        <v>172</v>
      </c>
    </row>
    <row r="164" spans="1:8" x14ac:dyDescent="0.25">
      <c r="A164" t="s">
        <v>4152</v>
      </c>
      <c r="B164">
        <v>2009</v>
      </c>
      <c r="C164" s="41">
        <v>11.1</v>
      </c>
      <c r="D164" t="s">
        <v>4180</v>
      </c>
      <c r="E164" t="s">
        <v>4208</v>
      </c>
      <c r="F164" t="s">
        <v>4165</v>
      </c>
      <c r="G164" t="s">
        <v>103</v>
      </c>
      <c r="H164" t="s">
        <v>172</v>
      </c>
    </row>
    <row r="165" spans="1:8" x14ac:dyDescent="0.25">
      <c r="A165" t="s">
        <v>4171</v>
      </c>
      <c r="B165">
        <v>2008</v>
      </c>
      <c r="C165" s="41">
        <v>11.1</v>
      </c>
      <c r="D165" t="s">
        <v>4218</v>
      </c>
      <c r="E165" t="s">
        <v>4216</v>
      </c>
      <c r="F165" t="s">
        <v>4229</v>
      </c>
      <c r="G165" t="s">
        <v>103</v>
      </c>
      <c r="H165" t="s">
        <v>172</v>
      </c>
    </row>
    <row r="166" spans="1:8" x14ac:dyDescent="0.25">
      <c r="A166" t="s">
        <v>4160</v>
      </c>
      <c r="B166">
        <v>2007</v>
      </c>
      <c r="C166" s="41">
        <v>11.1</v>
      </c>
      <c r="D166" t="s">
        <v>4239</v>
      </c>
      <c r="E166" t="s">
        <v>4222</v>
      </c>
      <c r="F166" t="s">
        <v>184</v>
      </c>
      <c r="G166" t="s">
        <v>103</v>
      </c>
      <c r="H166" t="s">
        <v>172</v>
      </c>
    </row>
    <row r="167" spans="1:8" x14ac:dyDescent="0.25">
      <c r="A167" t="s">
        <v>4179</v>
      </c>
      <c r="B167">
        <v>2016</v>
      </c>
      <c r="C167" s="41">
        <v>11</v>
      </c>
      <c r="D167" t="s">
        <v>4177</v>
      </c>
      <c r="E167" t="s">
        <v>4199</v>
      </c>
      <c r="F167" t="s">
        <v>4276</v>
      </c>
      <c r="G167" t="s">
        <v>103</v>
      </c>
      <c r="H167" t="s">
        <v>172</v>
      </c>
    </row>
    <row r="168" spans="1:8" x14ac:dyDescent="0.25">
      <c r="A168" t="s">
        <v>4164</v>
      </c>
      <c r="B168">
        <v>2011</v>
      </c>
      <c r="C168" s="41">
        <v>11</v>
      </c>
      <c r="D168" t="s">
        <v>4238</v>
      </c>
      <c r="E168" t="s">
        <v>4206</v>
      </c>
      <c r="F168" t="s">
        <v>4201</v>
      </c>
      <c r="G168" t="s">
        <v>103</v>
      </c>
      <c r="H168" t="s">
        <v>172</v>
      </c>
    </row>
    <row r="169" spans="1:8" x14ac:dyDescent="0.25">
      <c r="A169" t="s">
        <v>4168</v>
      </c>
      <c r="B169">
        <v>2011</v>
      </c>
      <c r="C169" s="41">
        <v>11</v>
      </c>
      <c r="D169" t="s">
        <v>4223</v>
      </c>
      <c r="E169" t="s">
        <v>4181</v>
      </c>
      <c r="F169" t="s">
        <v>4244</v>
      </c>
      <c r="G169" t="s">
        <v>103</v>
      </c>
      <c r="H169" t="s">
        <v>172</v>
      </c>
    </row>
    <row r="170" spans="1:8" x14ac:dyDescent="0.25">
      <c r="A170" t="s">
        <v>4171</v>
      </c>
      <c r="B170">
        <v>2011</v>
      </c>
      <c r="C170" s="41">
        <v>11</v>
      </c>
      <c r="D170" t="s">
        <v>4282</v>
      </c>
      <c r="E170" t="s">
        <v>4205</v>
      </c>
      <c r="F170" t="s">
        <v>4176</v>
      </c>
      <c r="G170" t="s">
        <v>103</v>
      </c>
      <c r="H170" t="s">
        <v>172</v>
      </c>
    </row>
    <row r="171" spans="1:8" x14ac:dyDescent="0.25">
      <c r="A171" t="s">
        <v>4179</v>
      </c>
      <c r="B171">
        <v>2011</v>
      </c>
      <c r="C171" s="41">
        <v>11</v>
      </c>
      <c r="D171" t="s">
        <v>4188</v>
      </c>
      <c r="E171" t="s">
        <v>4188</v>
      </c>
      <c r="F171" t="s">
        <v>4149</v>
      </c>
      <c r="G171" t="s">
        <v>103</v>
      </c>
      <c r="H171" t="s">
        <v>172</v>
      </c>
    </row>
    <row r="172" spans="1:8" x14ac:dyDescent="0.25">
      <c r="A172" t="s">
        <v>4183</v>
      </c>
      <c r="B172">
        <v>2011</v>
      </c>
      <c r="C172" s="41">
        <v>11</v>
      </c>
      <c r="D172" t="s">
        <v>4286</v>
      </c>
      <c r="E172" t="s">
        <v>4245</v>
      </c>
      <c r="F172" t="s">
        <v>4149</v>
      </c>
      <c r="G172" t="s">
        <v>103</v>
      </c>
      <c r="H172" t="s">
        <v>172</v>
      </c>
    </row>
    <row r="173" spans="1:8" x14ac:dyDescent="0.25">
      <c r="A173" t="s">
        <v>4186</v>
      </c>
      <c r="B173">
        <v>2011</v>
      </c>
      <c r="C173" s="41">
        <v>11</v>
      </c>
      <c r="D173" t="s">
        <v>4232</v>
      </c>
      <c r="E173" t="s">
        <v>4180</v>
      </c>
      <c r="F173" t="s">
        <v>4245</v>
      </c>
      <c r="G173" t="s">
        <v>103</v>
      </c>
      <c r="H173" t="s">
        <v>172</v>
      </c>
    </row>
    <row r="174" spans="1:8" x14ac:dyDescent="0.25">
      <c r="A174" t="s">
        <v>4143</v>
      </c>
      <c r="B174">
        <v>2011</v>
      </c>
      <c r="C174" s="41">
        <v>11</v>
      </c>
      <c r="D174" t="s">
        <v>4245</v>
      </c>
      <c r="E174" t="s">
        <v>4153</v>
      </c>
      <c r="F174" t="s">
        <v>4181</v>
      </c>
      <c r="G174" t="s">
        <v>103</v>
      </c>
      <c r="H174" t="s">
        <v>172</v>
      </c>
    </row>
    <row r="175" spans="1:8" x14ac:dyDescent="0.25">
      <c r="A175" t="s">
        <v>4156</v>
      </c>
      <c r="B175">
        <v>2010</v>
      </c>
      <c r="C175" s="41">
        <v>11</v>
      </c>
      <c r="D175" t="s">
        <v>4295</v>
      </c>
      <c r="E175" t="s">
        <v>4238</v>
      </c>
      <c r="F175" t="s">
        <v>4188</v>
      </c>
      <c r="G175" t="s">
        <v>103</v>
      </c>
      <c r="H175" t="s">
        <v>172</v>
      </c>
    </row>
    <row r="176" spans="1:8" x14ac:dyDescent="0.25">
      <c r="A176" t="s">
        <v>4171</v>
      </c>
      <c r="B176">
        <v>2010</v>
      </c>
      <c r="C176" s="41">
        <v>11</v>
      </c>
      <c r="D176" t="s">
        <v>4245</v>
      </c>
      <c r="E176" t="s">
        <v>4239</v>
      </c>
      <c r="F176" t="s">
        <v>4205</v>
      </c>
      <c r="G176" t="s">
        <v>103</v>
      </c>
      <c r="H176" t="s">
        <v>172</v>
      </c>
    </row>
    <row r="177" spans="1:8" x14ac:dyDescent="0.25">
      <c r="A177" t="s">
        <v>4143</v>
      </c>
      <c r="B177">
        <v>2010</v>
      </c>
      <c r="C177" s="41">
        <v>11</v>
      </c>
      <c r="D177" t="s">
        <v>4176</v>
      </c>
      <c r="E177" t="s">
        <v>4206</v>
      </c>
      <c r="F177" t="s">
        <v>4180</v>
      </c>
      <c r="G177" t="s">
        <v>103</v>
      </c>
      <c r="H177" t="s">
        <v>172</v>
      </c>
    </row>
    <row r="178" spans="1:8" x14ac:dyDescent="0.25">
      <c r="A178" t="s">
        <v>4152</v>
      </c>
      <c r="B178">
        <v>2010</v>
      </c>
      <c r="C178" s="41">
        <v>11</v>
      </c>
      <c r="D178" t="s">
        <v>4231</v>
      </c>
      <c r="E178" t="s">
        <v>4291</v>
      </c>
      <c r="F178" t="s">
        <v>4274</v>
      </c>
      <c r="G178" t="s">
        <v>103</v>
      </c>
      <c r="H178" t="s">
        <v>172</v>
      </c>
    </row>
    <row r="179" spans="1:8" x14ac:dyDescent="0.25">
      <c r="A179" t="s">
        <v>4168</v>
      </c>
      <c r="B179">
        <v>2009</v>
      </c>
      <c r="C179" s="41">
        <v>11</v>
      </c>
      <c r="D179" t="s">
        <v>4181</v>
      </c>
      <c r="E179" t="s">
        <v>4241</v>
      </c>
      <c r="F179" t="s">
        <v>4218</v>
      </c>
      <c r="G179" t="s">
        <v>103</v>
      </c>
      <c r="H179" t="s">
        <v>172</v>
      </c>
    </row>
    <row r="180" spans="1:8" x14ac:dyDescent="0.25">
      <c r="A180" t="s">
        <v>4171</v>
      </c>
      <c r="B180">
        <v>2009</v>
      </c>
      <c r="C180" s="41">
        <v>11</v>
      </c>
      <c r="D180" t="s">
        <v>4153</v>
      </c>
      <c r="E180" t="s">
        <v>4181</v>
      </c>
      <c r="F180" t="s">
        <v>4231</v>
      </c>
      <c r="G180" t="s">
        <v>103</v>
      </c>
      <c r="H180" t="s">
        <v>172</v>
      </c>
    </row>
    <row r="181" spans="1:8" x14ac:dyDescent="0.25">
      <c r="A181" t="s">
        <v>4175</v>
      </c>
      <c r="B181">
        <v>2009</v>
      </c>
      <c r="C181" s="41">
        <v>11</v>
      </c>
      <c r="D181" t="s">
        <v>4173</v>
      </c>
      <c r="E181" t="s">
        <v>4286</v>
      </c>
      <c r="F181" t="s">
        <v>4254</v>
      </c>
      <c r="G181" t="s">
        <v>103</v>
      </c>
      <c r="H181" t="s">
        <v>172</v>
      </c>
    </row>
    <row r="182" spans="1:8" x14ac:dyDescent="0.25">
      <c r="A182" t="s">
        <v>4186</v>
      </c>
      <c r="B182">
        <v>2009</v>
      </c>
      <c r="C182" s="41">
        <v>11</v>
      </c>
      <c r="D182" t="s">
        <v>4244</v>
      </c>
      <c r="E182" t="s">
        <v>4187</v>
      </c>
      <c r="F182" t="s">
        <v>4238</v>
      </c>
      <c r="G182" t="s">
        <v>103</v>
      </c>
      <c r="H182" t="s">
        <v>172</v>
      </c>
    </row>
    <row r="183" spans="1:8" x14ac:dyDescent="0.25">
      <c r="A183" t="s">
        <v>4148</v>
      </c>
      <c r="B183">
        <v>2009</v>
      </c>
      <c r="C183" s="41">
        <v>11</v>
      </c>
      <c r="D183" t="s">
        <v>4274</v>
      </c>
      <c r="E183" t="s">
        <v>4310</v>
      </c>
      <c r="F183" t="s">
        <v>4308</v>
      </c>
      <c r="G183" t="s">
        <v>103</v>
      </c>
      <c r="H183" t="s">
        <v>172</v>
      </c>
    </row>
    <row r="184" spans="1:8" x14ac:dyDescent="0.25">
      <c r="A184" t="s">
        <v>4179</v>
      </c>
      <c r="B184">
        <v>2008</v>
      </c>
      <c r="C184" s="41">
        <v>11</v>
      </c>
      <c r="D184" t="s">
        <v>4261</v>
      </c>
      <c r="E184" t="s">
        <v>4254</v>
      </c>
      <c r="F184" t="s">
        <v>4284</v>
      </c>
      <c r="G184" t="s">
        <v>103</v>
      </c>
      <c r="H184" t="s">
        <v>172</v>
      </c>
    </row>
    <row r="185" spans="1:8" x14ac:dyDescent="0.25">
      <c r="A185" t="s">
        <v>4186</v>
      </c>
      <c r="B185">
        <v>2008</v>
      </c>
      <c r="C185" s="41">
        <v>11</v>
      </c>
      <c r="D185" t="s">
        <v>4263</v>
      </c>
      <c r="E185" t="s">
        <v>4176</v>
      </c>
      <c r="F185" t="s">
        <v>4329</v>
      </c>
      <c r="G185" t="s">
        <v>103</v>
      </c>
      <c r="H185" t="s">
        <v>172</v>
      </c>
    </row>
    <row r="186" spans="1:8" x14ac:dyDescent="0.25">
      <c r="A186" t="s">
        <v>4152</v>
      </c>
      <c r="B186">
        <v>2008</v>
      </c>
      <c r="C186" s="41">
        <v>11</v>
      </c>
      <c r="D186" t="s">
        <v>4144</v>
      </c>
      <c r="E186" t="s">
        <v>4205</v>
      </c>
      <c r="F186" t="s">
        <v>184</v>
      </c>
      <c r="G186" t="s">
        <v>103</v>
      </c>
      <c r="H186" t="s">
        <v>172</v>
      </c>
    </row>
    <row r="187" spans="1:8" x14ac:dyDescent="0.25">
      <c r="A187" t="s">
        <v>4164</v>
      </c>
      <c r="B187">
        <v>2007</v>
      </c>
      <c r="C187" s="41">
        <v>11</v>
      </c>
      <c r="D187" t="s">
        <v>4356</v>
      </c>
      <c r="E187" t="s">
        <v>4259</v>
      </c>
      <c r="F187" t="s">
        <v>184</v>
      </c>
      <c r="G187" t="s">
        <v>103</v>
      </c>
      <c r="H187" t="s">
        <v>172</v>
      </c>
    </row>
    <row r="188" spans="1:8" x14ac:dyDescent="0.25">
      <c r="A188" t="s">
        <v>4143</v>
      </c>
      <c r="B188">
        <v>2025</v>
      </c>
      <c r="C188" s="41">
        <v>11</v>
      </c>
      <c r="D188" t="s">
        <v>4205</v>
      </c>
      <c r="E188" t="s">
        <v>4157</v>
      </c>
      <c r="F188" t="s">
        <v>4370</v>
      </c>
      <c r="G188" t="s">
        <v>104</v>
      </c>
      <c r="H188" t="s">
        <v>172</v>
      </c>
    </row>
    <row r="189" spans="1:8" x14ac:dyDescent="0.25">
      <c r="A189" t="s">
        <v>4148</v>
      </c>
      <c r="B189">
        <v>2025</v>
      </c>
      <c r="C189" s="41">
        <v>11</v>
      </c>
      <c r="D189" t="s">
        <v>4210</v>
      </c>
      <c r="E189" t="s">
        <v>4157</v>
      </c>
      <c r="F189" t="s">
        <v>4174</v>
      </c>
      <c r="G189" t="s">
        <v>104</v>
      </c>
      <c r="H189" t="s">
        <v>172</v>
      </c>
    </row>
    <row r="190" spans="1:8" x14ac:dyDescent="0.25">
      <c r="A190" t="s">
        <v>4183</v>
      </c>
      <c r="B190">
        <v>2016</v>
      </c>
      <c r="C190" s="41">
        <v>10.9</v>
      </c>
      <c r="D190" t="s">
        <v>4181</v>
      </c>
      <c r="E190" t="s">
        <v>4230</v>
      </c>
      <c r="F190" t="s">
        <v>4289</v>
      </c>
      <c r="G190" t="s">
        <v>103</v>
      </c>
      <c r="H190" t="s">
        <v>172</v>
      </c>
    </row>
    <row r="191" spans="1:8" x14ac:dyDescent="0.25">
      <c r="A191" t="s">
        <v>4186</v>
      </c>
      <c r="B191">
        <v>2016</v>
      </c>
      <c r="C191" s="41">
        <v>10.9</v>
      </c>
      <c r="D191" t="s">
        <v>4260</v>
      </c>
      <c r="E191" t="s">
        <v>4144</v>
      </c>
      <c r="F191" t="s">
        <v>4255</v>
      </c>
      <c r="G191" t="s">
        <v>103</v>
      </c>
      <c r="H191" t="s">
        <v>172</v>
      </c>
    </row>
    <row r="192" spans="1:8" x14ac:dyDescent="0.25">
      <c r="A192" t="s">
        <v>4160</v>
      </c>
      <c r="B192">
        <v>2011</v>
      </c>
      <c r="C192" s="41">
        <v>10.9</v>
      </c>
      <c r="D192" t="s">
        <v>4153</v>
      </c>
      <c r="E192" t="s">
        <v>4231</v>
      </c>
      <c r="F192" t="s">
        <v>4208</v>
      </c>
      <c r="G192" t="s">
        <v>103</v>
      </c>
      <c r="H192" t="s">
        <v>172</v>
      </c>
    </row>
    <row r="193" spans="1:8" x14ac:dyDescent="0.25">
      <c r="A193" t="s">
        <v>4148</v>
      </c>
      <c r="B193">
        <v>2011</v>
      </c>
      <c r="C193" s="41">
        <v>10.9</v>
      </c>
      <c r="D193" t="s">
        <v>4201</v>
      </c>
      <c r="E193" t="s">
        <v>4218</v>
      </c>
      <c r="F193" t="s">
        <v>4286</v>
      </c>
      <c r="G193" t="s">
        <v>103</v>
      </c>
      <c r="H193" t="s">
        <v>172</v>
      </c>
    </row>
    <row r="194" spans="1:8" x14ac:dyDescent="0.25">
      <c r="A194" t="s">
        <v>4175</v>
      </c>
      <c r="B194">
        <v>2010</v>
      </c>
      <c r="C194" s="41">
        <v>10.9</v>
      </c>
      <c r="D194" t="s">
        <v>4290</v>
      </c>
      <c r="E194" t="s">
        <v>4232</v>
      </c>
      <c r="F194" t="s">
        <v>4206</v>
      </c>
      <c r="G194" t="s">
        <v>103</v>
      </c>
      <c r="H194" t="s">
        <v>172</v>
      </c>
    </row>
    <row r="195" spans="1:8" x14ac:dyDescent="0.25">
      <c r="A195" t="s">
        <v>4183</v>
      </c>
      <c r="B195">
        <v>2010</v>
      </c>
      <c r="C195" s="41">
        <v>10.9</v>
      </c>
      <c r="D195" t="s">
        <v>4238</v>
      </c>
      <c r="E195" t="s">
        <v>4238</v>
      </c>
      <c r="F195" t="s">
        <v>4153</v>
      </c>
      <c r="G195" t="s">
        <v>103</v>
      </c>
      <c r="H195" t="s">
        <v>172</v>
      </c>
    </row>
    <row r="196" spans="1:8" x14ac:dyDescent="0.25">
      <c r="A196" t="s">
        <v>4186</v>
      </c>
      <c r="B196">
        <v>2010</v>
      </c>
      <c r="C196" s="41">
        <v>10.9</v>
      </c>
      <c r="D196" t="s">
        <v>4187</v>
      </c>
      <c r="E196" t="s">
        <v>4153</v>
      </c>
      <c r="F196" t="s">
        <v>4231</v>
      </c>
      <c r="G196" t="s">
        <v>103</v>
      </c>
      <c r="H196" t="s">
        <v>172</v>
      </c>
    </row>
    <row r="197" spans="1:8" x14ac:dyDescent="0.25">
      <c r="A197" t="s">
        <v>4148</v>
      </c>
      <c r="B197">
        <v>2010</v>
      </c>
      <c r="C197" s="41">
        <v>10.9</v>
      </c>
      <c r="D197" t="s">
        <v>4153</v>
      </c>
      <c r="E197" t="s">
        <v>4265</v>
      </c>
      <c r="F197" t="s">
        <v>4282</v>
      </c>
      <c r="G197" t="s">
        <v>103</v>
      </c>
      <c r="H197" t="s">
        <v>172</v>
      </c>
    </row>
    <row r="198" spans="1:8" x14ac:dyDescent="0.25">
      <c r="A198" t="s">
        <v>4179</v>
      </c>
      <c r="B198">
        <v>2009</v>
      </c>
      <c r="C198" s="41">
        <v>10.9</v>
      </c>
      <c r="D198" t="s">
        <v>4188</v>
      </c>
      <c r="E198" t="s">
        <v>4270</v>
      </c>
      <c r="F198" t="s">
        <v>4206</v>
      </c>
      <c r="G198" t="s">
        <v>103</v>
      </c>
      <c r="H198" t="s">
        <v>172</v>
      </c>
    </row>
    <row r="199" spans="1:8" x14ac:dyDescent="0.25">
      <c r="A199" t="s">
        <v>4183</v>
      </c>
      <c r="B199">
        <v>2009</v>
      </c>
      <c r="C199" s="41">
        <v>10.9</v>
      </c>
      <c r="D199" t="s">
        <v>4244</v>
      </c>
      <c r="E199" t="s">
        <v>4187</v>
      </c>
      <c r="F199" t="s">
        <v>4260</v>
      </c>
      <c r="G199" t="s">
        <v>103</v>
      </c>
      <c r="H199" t="s">
        <v>172</v>
      </c>
    </row>
    <row r="200" spans="1:8" x14ac:dyDescent="0.25">
      <c r="A200" t="s">
        <v>4183</v>
      </c>
      <c r="B200">
        <v>2022</v>
      </c>
      <c r="C200" s="41">
        <v>10.9</v>
      </c>
      <c r="D200" t="s">
        <v>4157</v>
      </c>
      <c r="E200" t="s">
        <v>4287</v>
      </c>
      <c r="F200" t="s">
        <v>4433</v>
      </c>
      <c r="G200" t="s">
        <v>4571</v>
      </c>
      <c r="H200" t="s">
        <v>172</v>
      </c>
    </row>
    <row r="201" spans="1:8" x14ac:dyDescent="0.25">
      <c r="A201" t="s">
        <v>4186</v>
      </c>
      <c r="B201">
        <v>2006</v>
      </c>
      <c r="C201" s="41">
        <v>10.8</v>
      </c>
      <c r="D201" t="s">
        <v>4165</v>
      </c>
      <c r="E201" t="s">
        <v>4269</v>
      </c>
      <c r="F201" t="s">
        <v>184</v>
      </c>
      <c r="G201" t="s">
        <v>4552</v>
      </c>
      <c r="H201" t="s">
        <v>172</v>
      </c>
    </row>
    <row r="202" spans="1:8" x14ac:dyDescent="0.25">
      <c r="A202" t="s">
        <v>4148</v>
      </c>
      <c r="B202">
        <v>2006</v>
      </c>
      <c r="C202" s="41">
        <v>10.8</v>
      </c>
      <c r="D202" t="s">
        <v>4225</v>
      </c>
      <c r="E202" t="s">
        <v>184</v>
      </c>
      <c r="F202" t="s">
        <v>184</v>
      </c>
      <c r="G202" t="s">
        <v>4552</v>
      </c>
      <c r="H202" t="s">
        <v>172</v>
      </c>
    </row>
    <row r="203" spans="1:8" x14ac:dyDescent="0.25">
      <c r="A203" t="s">
        <v>4156</v>
      </c>
      <c r="B203">
        <v>2011</v>
      </c>
      <c r="C203" s="41">
        <v>10.8</v>
      </c>
      <c r="D203" t="s">
        <v>4202</v>
      </c>
      <c r="E203" t="s">
        <v>4192</v>
      </c>
      <c r="F203" t="s">
        <v>4348</v>
      </c>
      <c r="G203" t="s">
        <v>103</v>
      </c>
      <c r="H203" t="s">
        <v>172</v>
      </c>
    </row>
    <row r="204" spans="1:8" x14ac:dyDescent="0.25">
      <c r="A204" t="s">
        <v>4179</v>
      </c>
      <c r="B204">
        <v>2010</v>
      </c>
      <c r="C204" s="41">
        <v>10.8</v>
      </c>
      <c r="D204" t="s">
        <v>4188</v>
      </c>
      <c r="E204" t="s">
        <v>4206</v>
      </c>
      <c r="F204" t="s">
        <v>4153</v>
      </c>
      <c r="G204" t="s">
        <v>103</v>
      </c>
      <c r="H204" t="s">
        <v>172</v>
      </c>
    </row>
    <row r="205" spans="1:8" x14ac:dyDescent="0.25">
      <c r="A205" t="s">
        <v>4183</v>
      </c>
      <c r="B205">
        <v>2008</v>
      </c>
      <c r="C205" s="41">
        <v>10.8</v>
      </c>
      <c r="D205" t="s">
        <v>4243</v>
      </c>
      <c r="E205" t="s">
        <v>4304</v>
      </c>
      <c r="F205" t="s">
        <v>4405</v>
      </c>
      <c r="G205" t="s">
        <v>103</v>
      </c>
      <c r="H205" t="s">
        <v>172</v>
      </c>
    </row>
    <row r="206" spans="1:8" x14ac:dyDescent="0.25">
      <c r="A206" t="s">
        <v>4152</v>
      </c>
      <c r="B206">
        <v>2025</v>
      </c>
      <c r="C206" s="41">
        <v>10.8</v>
      </c>
      <c r="D206" t="s">
        <v>4269</v>
      </c>
      <c r="E206" t="s">
        <v>4216</v>
      </c>
      <c r="F206" t="s">
        <v>4340</v>
      </c>
      <c r="G206" t="s">
        <v>104</v>
      </c>
      <c r="H206" t="s">
        <v>172</v>
      </c>
    </row>
    <row r="207" spans="1:8" x14ac:dyDescent="0.25">
      <c r="A207" t="s">
        <v>4143</v>
      </c>
      <c r="B207">
        <v>2006</v>
      </c>
      <c r="C207" s="41">
        <v>10.7</v>
      </c>
      <c r="D207" t="s">
        <v>4202</v>
      </c>
      <c r="E207" t="s">
        <v>184</v>
      </c>
      <c r="F207" t="s">
        <v>184</v>
      </c>
      <c r="G207" t="s">
        <v>4552</v>
      </c>
      <c r="H207" t="s">
        <v>172</v>
      </c>
    </row>
    <row r="208" spans="1:8" x14ac:dyDescent="0.25">
      <c r="A208" t="s">
        <v>4143</v>
      </c>
      <c r="B208">
        <v>2016</v>
      </c>
      <c r="C208" s="41">
        <v>10.7</v>
      </c>
      <c r="D208" t="s">
        <v>4245</v>
      </c>
      <c r="E208" t="s">
        <v>4184</v>
      </c>
      <c r="F208" t="s">
        <v>4211</v>
      </c>
      <c r="G208" t="s">
        <v>103</v>
      </c>
      <c r="H208" t="s">
        <v>172</v>
      </c>
    </row>
    <row r="209" spans="1:8" x14ac:dyDescent="0.25">
      <c r="A209" t="s">
        <v>4164</v>
      </c>
      <c r="B209">
        <v>2015</v>
      </c>
      <c r="C209" s="41">
        <v>10.7</v>
      </c>
      <c r="D209" t="s">
        <v>4286</v>
      </c>
      <c r="E209" t="s">
        <v>4261</v>
      </c>
      <c r="F209" t="s">
        <v>4182</v>
      </c>
      <c r="G209" t="s">
        <v>103</v>
      </c>
      <c r="H209" t="s">
        <v>172</v>
      </c>
    </row>
    <row r="210" spans="1:8" x14ac:dyDescent="0.25">
      <c r="A210" t="s">
        <v>4168</v>
      </c>
      <c r="B210">
        <v>2015</v>
      </c>
      <c r="C210" s="41">
        <v>10.7</v>
      </c>
      <c r="D210" t="s">
        <v>4241</v>
      </c>
      <c r="E210" t="s">
        <v>4328</v>
      </c>
      <c r="F210" t="s">
        <v>4182</v>
      </c>
      <c r="G210" t="s">
        <v>103</v>
      </c>
      <c r="H210" t="s">
        <v>172</v>
      </c>
    </row>
    <row r="211" spans="1:8" x14ac:dyDescent="0.25">
      <c r="A211" t="s">
        <v>4148</v>
      </c>
      <c r="B211">
        <v>2012</v>
      </c>
      <c r="C211" s="41">
        <v>10.7</v>
      </c>
      <c r="D211" t="s">
        <v>4223</v>
      </c>
      <c r="E211" t="s">
        <v>4243</v>
      </c>
      <c r="F211" t="s">
        <v>4243</v>
      </c>
      <c r="G211" t="s">
        <v>103</v>
      </c>
      <c r="H211" t="s">
        <v>172</v>
      </c>
    </row>
    <row r="212" spans="1:8" x14ac:dyDescent="0.25">
      <c r="A212" t="s">
        <v>4152</v>
      </c>
      <c r="B212">
        <v>2012</v>
      </c>
      <c r="C212" s="41">
        <v>10.7</v>
      </c>
      <c r="D212" t="s">
        <v>4206</v>
      </c>
      <c r="E212" t="s">
        <v>4263</v>
      </c>
      <c r="F212" t="s">
        <v>4283</v>
      </c>
      <c r="G212" t="s">
        <v>103</v>
      </c>
      <c r="H212" t="s">
        <v>172</v>
      </c>
    </row>
    <row r="213" spans="1:8" x14ac:dyDescent="0.25">
      <c r="A213" t="s">
        <v>4156</v>
      </c>
      <c r="B213">
        <v>2007</v>
      </c>
      <c r="C213" s="41">
        <v>10.7</v>
      </c>
      <c r="D213" t="s">
        <v>4310</v>
      </c>
      <c r="E213" t="s">
        <v>4302</v>
      </c>
      <c r="F213" t="s">
        <v>184</v>
      </c>
      <c r="G213" t="s">
        <v>103</v>
      </c>
      <c r="H213" t="s">
        <v>172</v>
      </c>
    </row>
    <row r="214" spans="1:8" x14ac:dyDescent="0.25">
      <c r="A214" t="s">
        <v>4156</v>
      </c>
      <c r="B214">
        <v>2024</v>
      </c>
      <c r="C214" s="41">
        <v>10.7</v>
      </c>
      <c r="D214" t="s">
        <v>4205</v>
      </c>
      <c r="E214" t="s">
        <v>4165</v>
      </c>
      <c r="F214" t="s">
        <v>4327</v>
      </c>
      <c r="G214" t="s">
        <v>104</v>
      </c>
      <c r="H214" t="s">
        <v>172</v>
      </c>
    </row>
    <row r="215" spans="1:8" x14ac:dyDescent="0.25">
      <c r="A215" t="s">
        <v>4152</v>
      </c>
      <c r="B215">
        <v>2006</v>
      </c>
      <c r="C215" s="41">
        <v>10.6</v>
      </c>
      <c r="D215" t="s">
        <v>184</v>
      </c>
      <c r="E215" t="s">
        <v>184</v>
      </c>
      <c r="F215" t="s">
        <v>184</v>
      </c>
      <c r="G215" t="s">
        <v>4552</v>
      </c>
      <c r="H215" t="s">
        <v>172</v>
      </c>
    </row>
    <row r="216" spans="1:8" x14ac:dyDescent="0.25">
      <c r="A216" t="s">
        <v>4148</v>
      </c>
      <c r="B216">
        <v>2016</v>
      </c>
      <c r="C216" s="41">
        <v>10.6</v>
      </c>
      <c r="D216" t="s">
        <v>4165</v>
      </c>
      <c r="E216" t="s">
        <v>4232</v>
      </c>
      <c r="F216" t="s">
        <v>4211</v>
      </c>
      <c r="G216" t="s">
        <v>103</v>
      </c>
      <c r="H216" t="s">
        <v>172</v>
      </c>
    </row>
    <row r="217" spans="1:8" x14ac:dyDescent="0.25">
      <c r="A217" t="s">
        <v>4152</v>
      </c>
      <c r="B217">
        <v>2016</v>
      </c>
      <c r="C217" s="41">
        <v>10.6</v>
      </c>
      <c r="D217" t="s">
        <v>4290</v>
      </c>
      <c r="E217" t="s">
        <v>4206</v>
      </c>
      <c r="F217" t="s">
        <v>4257</v>
      </c>
      <c r="G217" t="s">
        <v>103</v>
      </c>
      <c r="H217" t="s">
        <v>172</v>
      </c>
    </row>
    <row r="218" spans="1:8" x14ac:dyDescent="0.25">
      <c r="A218" t="s">
        <v>4160</v>
      </c>
      <c r="B218">
        <v>2015</v>
      </c>
      <c r="C218" s="41">
        <v>10.6</v>
      </c>
      <c r="D218" t="s">
        <v>4187</v>
      </c>
      <c r="E218" t="s">
        <v>4176</v>
      </c>
      <c r="F218" t="s">
        <v>4257</v>
      </c>
      <c r="G218" t="s">
        <v>103</v>
      </c>
      <c r="H218" t="s">
        <v>172</v>
      </c>
    </row>
    <row r="219" spans="1:8" x14ac:dyDescent="0.25">
      <c r="A219" t="s">
        <v>4171</v>
      </c>
      <c r="B219">
        <v>2015</v>
      </c>
      <c r="C219" s="41">
        <v>10.6</v>
      </c>
      <c r="D219" t="s">
        <v>4269</v>
      </c>
      <c r="E219" t="s">
        <v>4217</v>
      </c>
      <c r="F219" t="s">
        <v>4211</v>
      </c>
      <c r="G219" t="s">
        <v>103</v>
      </c>
      <c r="H219" t="s">
        <v>172</v>
      </c>
    </row>
    <row r="220" spans="1:8" x14ac:dyDescent="0.25">
      <c r="A220" t="s">
        <v>4175</v>
      </c>
      <c r="B220">
        <v>2012</v>
      </c>
      <c r="C220" s="41">
        <v>10.6</v>
      </c>
      <c r="D220" t="s">
        <v>4223</v>
      </c>
      <c r="E220" t="s">
        <v>4187</v>
      </c>
      <c r="F220" t="s">
        <v>4360</v>
      </c>
      <c r="G220" t="s">
        <v>103</v>
      </c>
      <c r="H220" t="s">
        <v>172</v>
      </c>
    </row>
    <row r="221" spans="1:8" x14ac:dyDescent="0.25">
      <c r="A221" t="s">
        <v>4179</v>
      </c>
      <c r="B221">
        <v>2012</v>
      </c>
      <c r="C221" s="41">
        <v>10.6</v>
      </c>
      <c r="D221" t="s">
        <v>4223</v>
      </c>
      <c r="E221" t="s">
        <v>4274</v>
      </c>
      <c r="F221" t="s">
        <v>4284</v>
      </c>
      <c r="G221" t="s">
        <v>103</v>
      </c>
      <c r="H221" t="s">
        <v>172</v>
      </c>
    </row>
    <row r="222" spans="1:8" x14ac:dyDescent="0.25">
      <c r="A222" t="s">
        <v>4183</v>
      </c>
      <c r="B222">
        <v>2012</v>
      </c>
      <c r="C222" s="41">
        <v>10.6</v>
      </c>
      <c r="D222" t="s">
        <v>4188</v>
      </c>
      <c r="E222" t="s">
        <v>4274</v>
      </c>
      <c r="F222" t="s">
        <v>4204</v>
      </c>
      <c r="G222" t="s">
        <v>103</v>
      </c>
      <c r="H222" t="s">
        <v>172</v>
      </c>
    </row>
    <row r="223" spans="1:8" x14ac:dyDescent="0.25">
      <c r="A223" t="s">
        <v>4186</v>
      </c>
      <c r="B223">
        <v>2012</v>
      </c>
      <c r="C223" s="41">
        <v>10.6</v>
      </c>
      <c r="D223" t="s">
        <v>4153</v>
      </c>
      <c r="E223" t="s">
        <v>4282</v>
      </c>
      <c r="F223" t="s">
        <v>4294</v>
      </c>
      <c r="G223" t="s">
        <v>103</v>
      </c>
      <c r="H223" t="s">
        <v>172</v>
      </c>
    </row>
    <row r="224" spans="1:8" x14ac:dyDescent="0.25">
      <c r="A224" t="s">
        <v>4143</v>
      </c>
      <c r="B224">
        <v>2012</v>
      </c>
      <c r="C224" s="41">
        <v>10.6</v>
      </c>
      <c r="D224" t="s">
        <v>4232</v>
      </c>
      <c r="E224" t="s">
        <v>4180</v>
      </c>
      <c r="F224" t="s">
        <v>4222</v>
      </c>
      <c r="G224" t="s">
        <v>103</v>
      </c>
      <c r="H224" t="s">
        <v>172</v>
      </c>
    </row>
    <row r="225" spans="1:8" x14ac:dyDescent="0.25">
      <c r="A225" t="s">
        <v>4160</v>
      </c>
      <c r="B225">
        <v>2024</v>
      </c>
      <c r="C225" s="41">
        <v>10.6</v>
      </c>
      <c r="D225" t="s">
        <v>4149</v>
      </c>
      <c r="E225" t="s">
        <v>4232</v>
      </c>
      <c r="F225" t="s">
        <v>4321</v>
      </c>
      <c r="G225" t="s">
        <v>104</v>
      </c>
      <c r="H225" t="s">
        <v>172</v>
      </c>
    </row>
    <row r="226" spans="1:8" x14ac:dyDescent="0.25">
      <c r="A226" t="s">
        <v>4168</v>
      </c>
      <c r="B226">
        <v>2024</v>
      </c>
      <c r="C226" s="41">
        <v>10.6</v>
      </c>
      <c r="D226" t="s">
        <v>4153</v>
      </c>
      <c r="E226" t="s">
        <v>4239</v>
      </c>
      <c r="F226" t="s">
        <v>4276</v>
      </c>
      <c r="G226" t="s">
        <v>104</v>
      </c>
      <c r="H226" t="s">
        <v>172</v>
      </c>
    </row>
    <row r="227" spans="1:8" x14ac:dyDescent="0.25">
      <c r="A227" t="s">
        <v>4171</v>
      </c>
      <c r="B227">
        <v>2024</v>
      </c>
      <c r="C227" s="41">
        <v>10.6</v>
      </c>
      <c r="D227" t="s">
        <v>4205</v>
      </c>
      <c r="E227" t="s">
        <v>4144</v>
      </c>
      <c r="F227" t="s">
        <v>4317</v>
      </c>
      <c r="G227" t="s">
        <v>104</v>
      </c>
      <c r="H227" t="s">
        <v>172</v>
      </c>
    </row>
    <row r="228" spans="1:8" x14ac:dyDescent="0.25">
      <c r="A228" t="s">
        <v>4175</v>
      </c>
      <c r="B228">
        <v>2024</v>
      </c>
      <c r="C228" s="41">
        <v>10.6</v>
      </c>
      <c r="D228" t="s">
        <v>4177</v>
      </c>
      <c r="E228" t="s">
        <v>4145</v>
      </c>
      <c r="F228" t="s">
        <v>4285</v>
      </c>
      <c r="G228" t="s">
        <v>104</v>
      </c>
      <c r="H228" t="s">
        <v>172</v>
      </c>
    </row>
    <row r="229" spans="1:8" x14ac:dyDescent="0.25">
      <c r="A229" t="s">
        <v>4186</v>
      </c>
      <c r="B229">
        <v>2022</v>
      </c>
      <c r="C229" s="41">
        <v>10.6</v>
      </c>
      <c r="D229" t="s">
        <v>4227</v>
      </c>
      <c r="E229" t="s">
        <v>4169</v>
      </c>
      <c r="F229" t="s">
        <v>4341</v>
      </c>
      <c r="G229" t="s">
        <v>4571</v>
      </c>
      <c r="H229" t="s">
        <v>172</v>
      </c>
    </row>
    <row r="230" spans="1:8" x14ac:dyDescent="0.25">
      <c r="A230" t="s">
        <v>4156</v>
      </c>
      <c r="B230">
        <v>2015</v>
      </c>
      <c r="C230" s="41">
        <v>10.5</v>
      </c>
      <c r="D230" t="s">
        <v>4180</v>
      </c>
      <c r="E230" t="s">
        <v>4203</v>
      </c>
      <c r="F230" t="s">
        <v>4198</v>
      </c>
      <c r="G230" t="s">
        <v>103</v>
      </c>
      <c r="H230" t="s">
        <v>172</v>
      </c>
    </row>
    <row r="231" spans="1:8" x14ac:dyDescent="0.25">
      <c r="A231" t="s">
        <v>4175</v>
      </c>
      <c r="B231">
        <v>2015</v>
      </c>
      <c r="C231" s="41">
        <v>10.5</v>
      </c>
      <c r="D231" t="s">
        <v>4173</v>
      </c>
      <c r="E231" t="s">
        <v>4216</v>
      </c>
      <c r="F231" t="s">
        <v>4178</v>
      </c>
      <c r="G231" t="s">
        <v>103</v>
      </c>
      <c r="H231" t="s">
        <v>172</v>
      </c>
    </row>
    <row r="232" spans="1:8" x14ac:dyDescent="0.25">
      <c r="A232" t="s">
        <v>4168</v>
      </c>
      <c r="B232">
        <v>2012</v>
      </c>
      <c r="C232" s="41">
        <v>10.5</v>
      </c>
      <c r="D232" t="s">
        <v>4187</v>
      </c>
      <c r="E232" t="s">
        <v>4274</v>
      </c>
      <c r="F232" t="s">
        <v>4361</v>
      </c>
      <c r="G232" t="s">
        <v>103</v>
      </c>
      <c r="H232" t="s">
        <v>172</v>
      </c>
    </row>
    <row r="233" spans="1:8" x14ac:dyDescent="0.25">
      <c r="A233" t="s">
        <v>4171</v>
      </c>
      <c r="B233">
        <v>2012</v>
      </c>
      <c r="C233" s="41">
        <v>10.5</v>
      </c>
      <c r="D233" t="s">
        <v>4238</v>
      </c>
      <c r="E233" t="s">
        <v>4153</v>
      </c>
      <c r="F233" t="s">
        <v>4307</v>
      </c>
      <c r="G233" t="s">
        <v>103</v>
      </c>
      <c r="H233" t="s">
        <v>172</v>
      </c>
    </row>
    <row r="234" spans="1:8" x14ac:dyDescent="0.25">
      <c r="A234" t="s">
        <v>4164</v>
      </c>
      <c r="B234">
        <v>2024</v>
      </c>
      <c r="C234" s="41">
        <v>10.5</v>
      </c>
      <c r="D234" t="s">
        <v>4282</v>
      </c>
      <c r="E234" t="s">
        <v>4206</v>
      </c>
      <c r="F234" t="s">
        <v>4337</v>
      </c>
      <c r="G234" t="s">
        <v>104</v>
      </c>
      <c r="H234" t="s">
        <v>172</v>
      </c>
    </row>
    <row r="235" spans="1:8" x14ac:dyDescent="0.25">
      <c r="A235" t="s">
        <v>4179</v>
      </c>
      <c r="B235">
        <v>2024</v>
      </c>
      <c r="C235" s="41">
        <v>10.5</v>
      </c>
      <c r="D235" t="s">
        <v>4269</v>
      </c>
      <c r="E235" t="s">
        <v>4256</v>
      </c>
      <c r="F235" t="s">
        <v>4276</v>
      </c>
      <c r="G235" t="s">
        <v>104</v>
      </c>
      <c r="H235" t="s">
        <v>172</v>
      </c>
    </row>
    <row r="236" spans="1:8" x14ac:dyDescent="0.25">
      <c r="A236" t="s">
        <v>4164</v>
      </c>
      <c r="B236">
        <v>2012</v>
      </c>
      <c r="C236" s="41">
        <v>10.4</v>
      </c>
      <c r="D236" t="s">
        <v>4282</v>
      </c>
      <c r="E236" t="s">
        <v>4202</v>
      </c>
      <c r="F236" t="s">
        <v>4309</v>
      </c>
      <c r="G236" t="s">
        <v>103</v>
      </c>
      <c r="H236" t="s">
        <v>172</v>
      </c>
    </row>
    <row r="237" spans="1:8" x14ac:dyDescent="0.25">
      <c r="A237" t="s">
        <v>4183</v>
      </c>
      <c r="B237">
        <v>2024</v>
      </c>
      <c r="C237" s="41">
        <v>10.4</v>
      </c>
      <c r="D237" t="s">
        <v>4241</v>
      </c>
      <c r="E237" t="s">
        <v>4145</v>
      </c>
      <c r="F237" t="s">
        <v>4285</v>
      </c>
      <c r="G237" t="s">
        <v>104</v>
      </c>
      <c r="H237" t="s">
        <v>172</v>
      </c>
    </row>
    <row r="238" spans="1:8" x14ac:dyDescent="0.25">
      <c r="A238" t="s">
        <v>4183</v>
      </c>
      <c r="B238">
        <v>2006</v>
      </c>
      <c r="C238" s="41">
        <v>10.3</v>
      </c>
      <c r="D238" t="s">
        <v>4273</v>
      </c>
      <c r="E238" t="s">
        <v>4361</v>
      </c>
      <c r="F238" t="s">
        <v>184</v>
      </c>
      <c r="G238" t="s">
        <v>4552</v>
      </c>
      <c r="H238" t="s">
        <v>172</v>
      </c>
    </row>
    <row r="239" spans="1:8" x14ac:dyDescent="0.25">
      <c r="A239" t="s">
        <v>4179</v>
      </c>
      <c r="B239">
        <v>2015</v>
      </c>
      <c r="C239" s="41">
        <v>10.3</v>
      </c>
      <c r="D239" t="s">
        <v>4241</v>
      </c>
      <c r="E239" t="s">
        <v>4184</v>
      </c>
      <c r="F239" t="s">
        <v>4262</v>
      </c>
      <c r="G239" t="s">
        <v>103</v>
      </c>
      <c r="H239" t="s">
        <v>172</v>
      </c>
    </row>
    <row r="240" spans="1:8" x14ac:dyDescent="0.25">
      <c r="A240" t="s">
        <v>4183</v>
      </c>
      <c r="B240">
        <v>2015</v>
      </c>
      <c r="C240" s="41">
        <v>10.3</v>
      </c>
      <c r="D240" t="s">
        <v>4241</v>
      </c>
      <c r="E240" t="s">
        <v>4172</v>
      </c>
      <c r="F240" t="s">
        <v>4162</v>
      </c>
      <c r="G240" t="s">
        <v>103</v>
      </c>
      <c r="H240" t="s">
        <v>172</v>
      </c>
    </row>
    <row r="241" spans="1:8" x14ac:dyDescent="0.25">
      <c r="A241" t="s">
        <v>4160</v>
      </c>
      <c r="B241">
        <v>2012</v>
      </c>
      <c r="C241" s="41">
        <v>10.3</v>
      </c>
      <c r="D241" t="s">
        <v>4203</v>
      </c>
      <c r="E241" t="s">
        <v>4243</v>
      </c>
      <c r="F241" t="s">
        <v>4357</v>
      </c>
      <c r="G241" t="s">
        <v>103</v>
      </c>
      <c r="H241" t="s">
        <v>172</v>
      </c>
    </row>
    <row r="242" spans="1:8" x14ac:dyDescent="0.25">
      <c r="A242" t="s">
        <v>4186</v>
      </c>
      <c r="B242">
        <v>2024</v>
      </c>
      <c r="C242" s="41">
        <v>10.3</v>
      </c>
      <c r="D242" t="s">
        <v>4184</v>
      </c>
      <c r="E242" t="s">
        <v>4150</v>
      </c>
      <c r="F242" t="s">
        <v>4255</v>
      </c>
      <c r="G242" t="s">
        <v>104</v>
      </c>
      <c r="H242" t="s">
        <v>172</v>
      </c>
    </row>
    <row r="243" spans="1:8" x14ac:dyDescent="0.25">
      <c r="A243" t="s">
        <v>4143</v>
      </c>
      <c r="B243">
        <v>2022</v>
      </c>
      <c r="C243" s="41">
        <v>10.3</v>
      </c>
      <c r="D243" t="s">
        <v>4241</v>
      </c>
      <c r="E243" t="s">
        <v>4157</v>
      </c>
      <c r="F243" t="s">
        <v>4339</v>
      </c>
      <c r="G243" t="s">
        <v>4571</v>
      </c>
      <c r="H243" t="s">
        <v>172</v>
      </c>
    </row>
    <row r="244" spans="1:8" x14ac:dyDescent="0.25">
      <c r="A244" t="s">
        <v>4148</v>
      </c>
      <c r="B244">
        <v>2022</v>
      </c>
      <c r="C244" s="41">
        <v>10.3</v>
      </c>
      <c r="D244" t="s">
        <v>4239</v>
      </c>
      <c r="E244" t="s">
        <v>4195</v>
      </c>
      <c r="F244" t="s">
        <v>4174</v>
      </c>
      <c r="G244" t="s">
        <v>4571</v>
      </c>
      <c r="H244" t="s">
        <v>172</v>
      </c>
    </row>
    <row r="245" spans="1:8" x14ac:dyDescent="0.25">
      <c r="A245" t="s">
        <v>4186</v>
      </c>
      <c r="B245">
        <v>2015</v>
      </c>
      <c r="C245" s="41">
        <v>10.199999999999999</v>
      </c>
      <c r="D245" t="s">
        <v>4181</v>
      </c>
      <c r="E245" t="s">
        <v>4172</v>
      </c>
      <c r="F245" t="s">
        <v>4217</v>
      </c>
      <c r="G245" t="s">
        <v>103</v>
      </c>
      <c r="H245" t="s">
        <v>172</v>
      </c>
    </row>
    <row r="246" spans="1:8" x14ac:dyDescent="0.25">
      <c r="A246" t="s">
        <v>4143</v>
      </c>
      <c r="B246">
        <v>2015</v>
      </c>
      <c r="C246" s="41">
        <v>10.199999999999999</v>
      </c>
      <c r="D246" t="s">
        <v>4245</v>
      </c>
      <c r="E246" t="s">
        <v>4269</v>
      </c>
      <c r="F246" t="s">
        <v>4217</v>
      </c>
      <c r="G246" t="s">
        <v>103</v>
      </c>
      <c r="H246" t="s">
        <v>172</v>
      </c>
    </row>
    <row r="247" spans="1:8" x14ac:dyDescent="0.25">
      <c r="A247" t="s">
        <v>4152</v>
      </c>
      <c r="B247">
        <v>2022</v>
      </c>
      <c r="C247" s="41">
        <v>10.199999999999999</v>
      </c>
      <c r="D247" t="s">
        <v>4177</v>
      </c>
      <c r="E247" t="s">
        <v>4178</v>
      </c>
      <c r="F247" t="s">
        <v>4196</v>
      </c>
      <c r="G247" t="s">
        <v>4571</v>
      </c>
      <c r="H247" t="s">
        <v>172</v>
      </c>
    </row>
    <row r="248" spans="1:8" x14ac:dyDescent="0.25">
      <c r="A248" t="s">
        <v>4143</v>
      </c>
      <c r="B248">
        <v>2025</v>
      </c>
      <c r="C248" s="41">
        <v>10.1</v>
      </c>
      <c r="D248" t="s">
        <v>4173</v>
      </c>
      <c r="E248" t="s">
        <v>4262</v>
      </c>
      <c r="F248" t="s">
        <v>4228</v>
      </c>
      <c r="G248" t="s">
        <v>4552</v>
      </c>
      <c r="H248" t="s">
        <v>172</v>
      </c>
    </row>
    <row r="249" spans="1:8" x14ac:dyDescent="0.25">
      <c r="A249" t="s">
        <v>4148</v>
      </c>
      <c r="B249">
        <v>2015</v>
      </c>
      <c r="C249" s="41">
        <v>10.1</v>
      </c>
      <c r="D249" t="s">
        <v>4241</v>
      </c>
      <c r="E249" t="s">
        <v>4286</v>
      </c>
      <c r="F249" t="s">
        <v>4251</v>
      </c>
      <c r="G249" t="s">
        <v>103</v>
      </c>
      <c r="H249" t="s">
        <v>172</v>
      </c>
    </row>
    <row r="250" spans="1:8" x14ac:dyDescent="0.25">
      <c r="A250" t="s">
        <v>4160</v>
      </c>
      <c r="B250">
        <v>2014</v>
      </c>
      <c r="C250" s="41">
        <v>10.1</v>
      </c>
      <c r="D250" t="s">
        <v>4188</v>
      </c>
      <c r="E250" t="s">
        <v>4176</v>
      </c>
      <c r="F250" t="s">
        <v>4227</v>
      </c>
      <c r="G250" t="s">
        <v>103</v>
      </c>
      <c r="H250" t="s">
        <v>172</v>
      </c>
    </row>
    <row r="251" spans="1:8" x14ac:dyDescent="0.25">
      <c r="A251" t="s">
        <v>4164</v>
      </c>
      <c r="B251">
        <v>2014</v>
      </c>
      <c r="C251" s="41">
        <v>10.1</v>
      </c>
      <c r="D251" t="s">
        <v>4232</v>
      </c>
      <c r="E251" t="s">
        <v>4149</v>
      </c>
      <c r="F251" t="s">
        <v>4161</v>
      </c>
      <c r="G251" t="s">
        <v>103</v>
      </c>
      <c r="H251" t="s">
        <v>172</v>
      </c>
    </row>
    <row r="252" spans="1:8" x14ac:dyDescent="0.25">
      <c r="A252" t="s">
        <v>4168</v>
      </c>
      <c r="B252">
        <v>2014</v>
      </c>
      <c r="C252" s="41">
        <v>10.1</v>
      </c>
      <c r="D252" t="s">
        <v>4290</v>
      </c>
      <c r="E252" t="s">
        <v>4235</v>
      </c>
      <c r="F252" t="s">
        <v>4172</v>
      </c>
      <c r="G252" t="s">
        <v>103</v>
      </c>
      <c r="H252" t="s">
        <v>172</v>
      </c>
    </row>
    <row r="253" spans="1:8" x14ac:dyDescent="0.25">
      <c r="A253" t="s">
        <v>4156</v>
      </c>
      <c r="B253">
        <v>2012</v>
      </c>
      <c r="C253" s="41">
        <v>10.1</v>
      </c>
      <c r="D253" t="s">
        <v>4236</v>
      </c>
      <c r="E253" t="s">
        <v>4284</v>
      </c>
      <c r="F253" t="s">
        <v>4297</v>
      </c>
      <c r="G253" t="s">
        <v>103</v>
      </c>
      <c r="H253" t="s">
        <v>172</v>
      </c>
    </row>
    <row r="254" spans="1:8" x14ac:dyDescent="0.25">
      <c r="A254" t="s">
        <v>4143</v>
      </c>
      <c r="B254">
        <v>2024</v>
      </c>
      <c r="C254" s="41">
        <v>10.1</v>
      </c>
      <c r="D254" t="s">
        <v>4165</v>
      </c>
      <c r="E254" t="s">
        <v>4145</v>
      </c>
      <c r="F254" t="s">
        <v>4211</v>
      </c>
      <c r="G254" t="s">
        <v>104</v>
      </c>
      <c r="H254" t="s">
        <v>172</v>
      </c>
    </row>
    <row r="255" spans="1:8" x14ac:dyDescent="0.25">
      <c r="A255" t="s">
        <v>4148</v>
      </c>
      <c r="B255">
        <v>2025</v>
      </c>
      <c r="C255" s="41">
        <v>10</v>
      </c>
      <c r="D255" t="s">
        <v>4210</v>
      </c>
      <c r="E255" t="s">
        <v>4211</v>
      </c>
      <c r="F255" t="s">
        <v>4370</v>
      </c>
      <c r="G255" t="s">
        <v>4552</v>
      </c>
      <c r="H255" t="s">
        <v>172</v>
      </c>
    </row>
    <row r="256" spans="1:8" x14ac:dyDescent="0.25">
      <c r="A256" t="s">
        <v>4179</v>
      </c>
      <c r="B256">
        <v>2024</v>
      </c>
      <c r="C256" s="41">
        <v>10</v>
      </c>
      <c r="D256" t="s">
        <v>4251</v>
      </c>
      <c r="E256" t="s">
        <v>4342</v>
      </c>
      <c r="F256" t="s">
        <v>4316</v>
      </c>
      <c r="G256" t="s">
        <v>4552</v>
      </c>
      <c r="H256" t="s">
        <v>172</v>
      </c>
    </row>
    <row r="257" spans="1:8" x14ac:dyDescent="0.25">
      <c r="A257" t="s">
        <v>4171</v>
      </c>
      <c r="B257">
        <v>2006</v>
      </c>
      <c r="C257" s="41">
        <v>10</v>
      </c>
      <c r="D257" t="s">
        <v>4149</v>
      </c>
      <c r="E257" t="s">
        <v>4254</v>
      </c>
      <c r="F257" t="s">
        <v>184</v>
      </c>
      <c r="G257" t="s">
        <v>4552</v>
      </c>
      <c r="H257" t="s">
        <v>172</v>
      </c>
    </row>
    <row r="258" spans="1:8" x14ac:dyDescent="0.25">
      <c r="A258" t="s">
        <v>4152</v>
      </c>
      <c r="B258">
        <v>2015</v>
      </c>
      <c r="C258" s="41">
        <v>10</v>
      </c>
      <c r="D258" t="s">
        <v>4188</v>
      </c>
      <c r="E258" t="s">
        <v>4274</v>
      </c>
      <c r="F258" t="s">
        <v>4227</v>
      </c>
      <c r="G258" t="s">
        <v>103</v>
      </c>
      <c r="H258" t="s">
        <v>172</v>
      </c>
    </row>
    <row r="259" spans="1:8" x14ac:dyDescent="0.25">
      <c r="A259" t="s">
        <v>4156</v>
      </c>
      <c r="B259">
        <v>2014</v>
      </c>
      <c r="C259" s="41">
        <v>10</v>
      </c>
      <c r="D259" t="s">
        <v>4153</v>
      </c>
      <c r="E259" t="s">
        <v>4282</v>
      </c>
      <c r="F259" t="s">
        <v>4261</v>
      </c>
      <c r="G259" t="s">
        <v>103</v>
      </c>
      <c r="H259" t="s">
        <v>172</v>
      </c>
    </row>
    <row r="260" spans="1:8" x14ac:dyDescent="0.25">
      <c r="A260" t="s">
        <v>4171</v>
      </c>
      <c r="B260">
        <v>2014</v>
      </c>
      <c r="C260" s="41">
        <v>10</v>
      </c>
      <c r="D260" t="s">
        <v>4290</v>
      </c>
      <c r="E260" t="s">
        <v>4172</v>
      </c>
      <c r="F260" t="s">
        <v>4210</v>
      </c>
      <c r="G260" t="s">
        <v>103</v>
      </c>
      <c r="H260" t="s">
        <v>172</v>
      </c>
    </row>
    <row r="261" spans="1:8" x14ac:dyDescent="0.25">
      <c r="A261" t="s">
        <v>4175</v>
      </c>
      <c r="B261">
        <v>2014</v>
      </c>
      <c r="C261" s="41">
        <v>10</v>
      </c>
      <c r="D261" t="s">
        <v>4245</v>
      </c>
      <c r="E261" t="s">
        <v>4149</v>
      </c>
      <c r="F261" t="s">
        <v>4177</v>
      </c>
      <c r="G261" t="s">
        <v>103</v>
      </c>
      <c r="H261" t="s">
        <v>172</v>
      </c>
    </row>
    <row r="262" spans="1:8" x14ac:dyDescent="0.25">
      <c r="A262" t="s">
        <v>4148</v>
      </c>
      <c r="B262">
        <v>2013</v>
      </c>
      <c r="C262" s="41">
        <v>10</v>
      </c>
      <c r="D262" t="s">
        <v>4223</v>
      </c>
      <c r="E262" t="s">
        <v>4242</v>
      </c>
      <c r="F262" t="s">
        <v>4303</v>
      </c>
      <c r="G262" t="s">
        <v>103</v>
      </c>
      <c r="H262" t="s">
        <v>172</v>
      </c>
    </row>
    <row r="263" spans="1:8" x14ac:dyDescent="0.25">
      <c r="A263" t="s">
        <v>4152</v>
      </c>
      <c r="B263">
        <v>2013</v>
      </c>
      <c r="C263" s="41">
        <v>10</v>
      </c>
      <c r="D263" t="s">
        <v>4206</v>
      </c>
      <c r="E263" t="s">
        <v>4273</v>
      </c>
      <c r="F263" t="s">
        <v>4297</v>
      </c>
      <c r="G263" t="s">
        <v>103</v>
      </c>
      <c r="H263" t="s">
        <v>172</v>
      </c>
    </row>
    <row r="264" spans="1:8" x14ac:dyDescent="0.25">
      <c r="A264" t="s">
        <v>4148</v>
      </c>
      <c r="B264">
        <v>2024</v>
      </c>
      <c r="C264" s="41">
        <v>10</v>
      </c>
      <c r="D264" t="s">
        <v>4149</v>
      </c>
      <c r="E264" t="s">
        <v>4190</v>
      </c>
      <c r="F264" t="s">
        <v>4257</v>
      </c>
      <c r="G264" t="s">
        <v>104</v>
      </c>
      <c r="H264" t="s">
        <v>172</v>
      </c>
    </row>
    <row r="265" spans="1:8" x14ac:dyDescent="0.25">
      <c r="A265" t="s">
        <v>4171</v>
      </c>
      <c r="B265">
        <v>2023</v>
      </c>
      <c r="C265" s="41">
        <v>10</v>
      </c>
      <c r="D265" t="s">
        <v>4245</v>
      </c>
      <c r="E265" t="s">
        <v>4217</v>
      </c>
      <c r="F265" t="s">
        <v>4338</v>
      </c>
      <c r="G265" t="s">
        <v>104</v>
      </c>
      <c r="H265" t="s">
        <v>172</v>
      </c>
    </row>
    <row r="266" spans="1:8" x14ac:dyDescent="0.25">
      <c r="A266" t="s">
        <v>4156</v>
      </c>
      <c r="B266">
        <v>2021</v>
      </c>
      <c r="C266" s="41">
        <v>10</v>
      </c>
      <c r="D266" t="s">
        <v>4149</v>
      </c>
      <c r="E266" t="s">
        <v>4247</v>
      </c>
      <c r="F266" t="s">
        <v>4211</v>
      </c>
      <c r="G266" t="s">
        <v>4571</v>
      </c>
      <c r="H266" t="s">
        <v>172</v>
      </c>
    </row>
    <row r="267" spans="1:8" x14ac:dyDescent="0.25">
      <c r="A267" t="s">
        <v>4152</v>
      </c>
      <c r="B267">
        <v>2025</v>
      </c>
      <c r="C267" s="41">
        <v>9.9</v>
      </c>
      <c r="D267" t="s">
        <v>4184</v>
      </c>
      <c r="E267" t="s">
        <v>4198</v>
      </c>
      <c r="F267" t="s">
        <v>4342</v>
      </c>
      <c r="G267" t="s">
        <v>4552</v>
      </c>
      <c r="H267" t="s">
        <v>172</v>
      </c>
    </row>
    <row r="268" spans="1:8" x14ac:dyDescent="0.25">
      <c r="A268" t="s">
        <v>4175</v>
      </c>
      <c r="B268">
        <v>2024</v>
      </c>
      <c r="C268" s="41">
        <v>9.9</v>
      </c>
      <c r="D268" t="s">
        <v>4180</v>
      </c>
      <c r="E268" t="s">
        <v>4198</v>
      </c>
      <c r="F268" t="s">
        <v>4287</v>
      </c>
      <c r="G268" t="s">
        <v>4552</v>
      </c>
      <c r="H268" t="s">
        <v>172</v>
      </c>
    </row>
    <row r="269" spans="1:8" x14ac:dyDescent="0.25">
      <c r="A269" t="s">
        <v>4175</v>
      </c>
      <c r="B269">
        <v>2007</v>
      </c>
      <c r="C269" s="41">
        <v>9.9</v>
      </c>
      <c r="D269" t="s">
        <v>4239</v>
      </c>
      <c r="E269" t="s">
        <v>4281</v>
      </c>
      <c r="F269" t="s">
        <v>4290</v>
      </c>
      <c r="G269" t="s">
        <v>4552</v>
      </c>
      <c r="H269" t="s">
        <v>172</v>
      </c>
    </row>
    <row r="270" spans="1:8" x14ac:dyDescent="0.25">
      <c r="A270" t="s">
        <v>4164</v>
      </c>
      <c r="B270">
        <v>2006</v>
      </c>
      <c r="C270" s="41">
        <v>9.9</v>
      </c>
      <c r="D270" t="s">
        <v>4210</v>
      </c>
      <c r="E270" t="s">
        <v>4223</v>
      </c>
      <c r="F270" t="s">
        <v>184</v>
      </c>
      <c r="G270" t="s">
        <v>4552</v>
      </c>
      <c r="H270" t="s">
        <v>172</v>
      </c>
    </row>
    <row r="271" spans="1:8" x14ac:dyDescent="0.25">
      <c r="A271" t="s">
        <v>4175</v>
      </c>
      <c r="B271">
        <v>2006</v>
      </c>
      <c r="C271" s="41">
        <v>9.9</v>
      </c>
      <c r="D271" t="s">
        <v>4413</v>
      </c>
      <c r="E271" t="s">
        <v>4367</v>
      </c>
      <c r="F271" t="s">
        <v>184</v>
      </c>
      <c r="G271" t="s">
        <v>4552</v>
      </c>
      <c r="H271" t="s">
        <v>172</v>
      </c>
    </row>
    <row r="272" spans="1:8" x14ac:dyDescent="0.25">
      <c r="A272" t="s">
        <v>4179</v>
      </c>
      <c r="B272">
        <v>2014</v>
      </c>
      <c r="C272" s="41">
        <v>9.9</v>
      </c>
      <c r="D272" t="s">
        <v>4176</v>
      </c>
      <c r="E272" t="s">
        <v>4245</v>
      </c>
      <c r="F272" t="s">
        <v>4239</v>
      </c>
      <c r="G272" t="s">
        <v>103</v>
      </c>
      <c r="H272" t="s">
        <v>172</v>
      </c>
    </row>
    <row r="273" spans="1:8" x14ac:dyDescent="0.25">
      <c r="A273" t="s">
        <v>4183</v>
      </c>
      <c r="B273">
        <v>2014</v>
      </c>
      <c r="C273" s="41">
        <v>9.9</v>
      </c>
      <c r="D273" t="s">
        <v>4232</v>
      </c>
      <c r="E273" t="s">
        <v>4181</v>
      </c>
      <c r="F273" t="s">
        <v>4290</v>
      </c>
      <c r="G273" t="s">
        <v>103</v>
      </c>
      <c r="H273" t="s">
        <v>172</v>
      </c>
    </row>
    <row r="274" spans="1:8" x14ac:dyDescent="0.25">
      <c r="A274" t="s">
        <v>4186</v>
      </c>
      <c r="B274">
        <v>2014</v>
      </c>
      <c r="C274" s="41">
        <v>9.9</v>
      </c>
      <c r="D274" t="s">
        <v>4181</v>
      </c>
      <c r="E274" t="s">
        <v>4245</v>
      </c>
      <c r="F274" t="s">
        <v>4232</v>
      </c>
      <c r="G274" t="s">
        <v>103</v>
      </c>
      <c r="H274" t="s">
        <v>172</v>
      </c>
    </row>
    <row r="275" spans="1:8" x14ac:dyDescent="0.25">
      <c r="A275" t="s">
        <v>4160</v>
      </c>
      <c r="B275">
        <v>2013</v>
      </c>
      <c r="C275" s="41">
        <v>9.9</v>
      </c>
      <c r="D275" t="s">
        <v>4282</v>
      </c>
      <c r="E275" t="s">
        <v>4188</v>
      </c>
      <c r="F275" t="s">
        <v>4204</v>
      </c>
      <c r="G275" t="s">
        <v>103</v>
      </c>
      <c r="H275" t="s">
        <v>172</v>
      </c>
    </row>
    <row r="276" spans="1:8" x14ac:dyDescent="0.25">
      <c r="A276" t="s">
        <v>4164</v>
      </c>
      <c r="B276">
        <v>2013</v>
      </c>
      <c r="C276" s="41">
        <v>9.9</v>
      </c>
      <c r="D276" t="s">
        <v>4286</v>
      </c>
      <c r="E276" t="s">
        <v>4245</v>
      </c>
      <c r="F276" t="s">
        <v>4360</v>
      </c>
      <c r="G276" t="s">
        <v>103</v>
      </c>
      <c r="H276" t="s">
        <v>172</v>
      </c>
    </row>
    <row r="277" spans="1:8" x14ac:dyDescent="0.25">
      <c r="A277" t="s">
        <v>4168</v>
      </c>
      <c r="B277">
        <v>2013</v>
      </c>
      <c r="C277" s="41">
        <v>9.9</v>
      </c>
      <c r="D277" t="s">
        <v>4181</v>
      </c>
      <c r="E277" t="s">
        <v>4239</v>
      </c>
      <c r="F277" t="s">
        <v>4296</v>
      </c>
      <c r="G277" t="s">
        <v>103</v>
      </c>
      <c r="H277" t="s">
        <v>172</v>
      </c>
    </row>
    <row r="278" spans="1:8" x14ac:dyDescent="0.25">
      <c r="A278" t="s">
        <v>4171</v>
      </c>
      <c r="B278">
        <v>2013</v>
      </c>
      <c r="C278" s="41">
        <v>9.9</v>
      </c>
      <c r="D278" t="s">
        <v>4205</v>
      </c>
      <c r="E278" t="s">
        <v>4165</v>
      </c>
      <c r="F278" t="s">
        <v>4308</v>
      </c>
      <c r="G278" t="s">
        <v>103</v>
      </c>
      <c r="H278" t="s">
        <v>172</v>
      </c>
    </row>
    <row r="279" spans="1:8" x14ac:dyDescent="0.25">
      <c r="A279" t="s">
        <v>4175</v>
      </c>
      <c r="B279">
        <v>2013</v>
      </c>
      <c r="C279" s="41">
        <v>9.9</v>
      </c>
      <c r="D279" t="s">
        <v>4176</v>
      </c>
      <c r="E279" t="s">
        <v>4223</v>
      </c>
      <c r="F279" t="s">
        <v>4349</v>
      </c>
      <c r="G279" t="s">
        <v>103</v>
      </c>
      <c r="H279" t="s">
        <v>172</v>
      </c>
    </row>
    <row r="280" spans="1:8" x14ac:dyDescent="0.25">
      <c r="A280" t="s">
        <v>4186</v>
      </c>
      <c r="B280">
        <v>2013</v>
      </c>
      <c r="C280" s="41">
        <v>9.9</v>
      </c>
      <c r="D280" t="s">
        <v>4187</v>
      </c>
      <c r="E280" t="s">
        <v>4291</v>
      </c>
      <c r="F280" t="s">
        <v>4314</v>
      </c>
      <c r="G280" t="s">
        <v>103</v>
      </c>
      <c r="H280" t="s">
        <v>172</v>
      </c>
    </row>
    <row r="281" spans="1:8" x14ac:dyDescent="0.25">
      <c r="A281" t="s">
        <v>4143</v>
      </c>
      <c r="B281">
        <v>2013</v>
      </c>
      <c r="C281" s="41">
        <v>9.9</v>
      </c>
      <c r="D281" t="s">
        <v>4244</v>
      </c>
      <c r="E281" t="s">
        <v>4236</v>
      </c>
      <c r="F281" t="s">
        <v>4402</v>
      </c>
      <c r="G281" t="s">
        <v>103</v>
      </c>
      <c r="H281" t="s">
        <v>172</v>
      </c>
    </row>
    <row r="282" spans="1:8" x14ac:dyDescent="0.25">
      <c r="A282" t="s">
        <v>4152</v>
      </c>
      <c r="B282">
        <v>2024</v>
      </c>
      <c r="C282" s="41">
        <v>9.9</v>
      </c>
      <c r="D282" t="s">
        <v>4161</v>
      </c>
      <c r="E282" t="s">
        <v>4165</v>
      </c>
      <c r="F282" t="s">
        <v>4215</v>
      </c>
      <c r="G282" t="s">
        <v>104</v>
      </c>
      <c r="H282" t="s">
        <v>172</v>
      </c>
    </row>
    <row r="283" spans="1:8" x14ac:dyDescent="0.25">
      <c r="A283" t="s">
        <v>4164</v>
      </c>
      <c r="B283">
        <v>2023</v>
      </c>
      <c r="C283" s="41">
        <v>9.9</v>
      </c>
      <c r="D283" t="s">
        <v>4274</v>
      </c>
      <c r="E283" t="s">
        <v>4274</v>
      </c>
      <c r="F283" t="s">
        <v>4211</v>
      </c>
      <c r="G283" t="s">
        <v>104</v>
      </c>
      <c r="H283" t="s">
        <v>172</v>
      </c>
    </row>
    <row r="284" spans="1:8" x14ac:dyDescent="0.25">
      <c r="A284" t="s">
        <v>4168</v>
      </c>
      <c r="B284">
        <v>2023</v>
      </c>
      <c r="C284" s="41">
        <v>9.9</v>
      </c>
      <c r="D284" t="s">
        <v>4244</v>
      </c>
      <c r="E284" t="s">
        <v>4241</v>
      </c>
      <c r="F284" t="s">
        <v>4276</v>
      </c>
      <c r="G284" t="s">
        <v>104</v>
      </c>
      <c r="H284" t="s">
        <v>172</v>
      </c>
    </row>
    <row r="285" spans="1:8" x14ac:dyDescent="0.25">
      <c r="A285" t="s">
        <v>4175</v>
      </c>
      <c r="B285">
        <v>2023</v>
      </c>
      <c r="C285" s="41">
        <v>9.9</v>
      </c>
      <c r="D285" t="s">
        <v>4241</v>
      </c>
      <c r="E285" t="s">
        <v>4328</v>
      </c>
      <c r="F285" t="s">
        <v>4276</v>
      </c>
      <c r="G285" t="s">
        <v>104</v>
      </c>
      <c r="H285" t="s">
        <v>172</v>
      </c>
    </row>
    <row r="286" spans="1:8" x14ac:dyDescent="0.25">
      <c r="A286" t="s">
        <v>4179</v>
      </c>
      <c r="B286">
        <v>2023</v>
      </c>
      <c r="C286" s="41">
        <v>9.9</v>
      </c>
      <c r="D286" t="s">
        <v>4172</v>
      </c>
      <c r="E286" t="s">
        <v>4328</v>
      </c>
      <c r="F286" t="s">
        <v>4345</v>
      </c>
      <c r="G286" t="s">
        <v>104</v>
      </c>
      <c r="H286" t="s">
        <v>172</v>
      </c>
    </row>
    <row r="287" spans="1:8" x14ac:dyDescent="0.25">
      <c r="A287" t="s">
        <v>4160</v>
      </c>
      <c r="B287">
        <v>2021</v>
      </c>
      <c r="C287" s="41">
        <v>9.9</v>
      </c>
      <c r="D287" t="s">
        <v>4190</v>
      </c>
      <c r="E287" t="s">
        <v>4195</v>
      </c>
      <c r="F287" t="s">
        <v>4150</v>
      </c>
      <c r="G287" t="s">
        <v>4571</v>
      </c>
      <c r="H287" t="s">
        <v>172</v>
      </c>
    </row>
    <row r="288" spans="1:8" x14ac:dyDescent="0.25">
      <c r="A288" t="s">
        <v>4179</v>
      </c>
      <c r="B288">
        <v>2020</v>
      </c>
      <c r="C288" s="41">
        <v>9.9</v>
      </c>
      <c r="D288" t="s">
        <v>4165</v>
      </c>
      <c r="E288" t="s">
        <v>4251</v>
      </c>
      <c r="F288" t="s">
        <v>4246</v>
      </c>
      <c r="G288" t="s">
        <v>4571</v>
      </c>
      <c r="H288" t="s">
        <v>172</v>
      </c>
    </row>
    <row r="289" spans="1:8" x14ac:dyDescent="0.25">
      <c r="A289" t="s">
        <v>4183</v>
      </c>
      <c r="B289">
        <v>2024</v>
      </c>
      <c r="C289" s="41">
        <v>9.8000000000000007</v>
      </c>
      <c r="D289" t="s">
        <v>4145</v>
      </c>
      <c r="E289" t="s">
        <v>4193</v>
      </c>
      <c r="F289" t="s">
        <v>4342</v>
      </c>
      <c r="G289" t="s">
        <v>4552</v>
      </c>
      <c r="H289" t="s">
        <v>172</v>
      </c>
    </row>
    <row r="290" spans="1:8" x14ac:dyDescent="0.25">
      <c r="A290" t="s">
        <v>4179</v>
      </c>
      <c r="B290">
        <v>2007</v>
      </c>
      <c r="C290" s="41">
        <v>9.8000000000000007</v>
      </c>
      <c r="D290" t="s">
        <v>4211</v>
      </c>
      <c r="E290" t="s">
        <v>4320</v>
      </c>
      <c r="F290" t="s">
        <v>4378</v>
      </c>
      <c r="G290" t="s">
        <v>4552</v>
      </c>
      <c r="H290" t="s">
        <v>172</v>
      </c>
    </row>
    <row r="291" spans="1:8" x14ac:dyDescent="0.25">
      <c r="A291" t="s">
        <v>4143</v>
      </c>
      <c r="B291">
        <v>2014</v>
      </c>
      <c r="C291" s="41">
        <v>9.8000000000000007</v>
      </c>
      <c r="D291" t="s">
        <v>4286</v>
      </c>
      <c r="E291" t="s">
        <v>4176</v>
      </c>
      <c r="F291" t="s">
        <v>4282</v>
      </c>
      <c r="G291" t="s">
        <v>103</v>
      </c>
      <c r="H291" t="s">
        <v>172</v>
      </c>
    </row>
    <row r="292" spans="1:8" x14ac:dyDescent="0.25">
      <c r="A292" t="s">
        <v>4148</v>
      </c>
      <c r="B292">
        <v>2014</v>
      </c>
      <c r="C292" s="41">
        <v>9.8000000000000007</v>
      </c>
      <c r="D292" t="s">
        <v>4176</v>
      </c>
      <c r="E292" t="s">
        <v>4238</v>
      </c>
      <c r="F292" t="s">
        <v>4203</v>
      </c>
      <c r="G292" t="s">
        <v>103</v>
      </c>
      <c r="H292" t="s">
        <v>172</v>
      </c>
    </row>
    <row r="293" spans="1:8" x14ac:dyDescent="0.25">
      <c r="A293" t="s">
        <v>4152</v>
      </c>
      <c r="B293">
        <v>2014</v>
      </c>
      <c r="C293" s="41">
        <v>9.8000000000000007</v>
      </c>
      <c r="D293" t="s">
        <v>4223</v>
      </c>
      <c r="E293" t="s">
        <v>4202</v>
      </c>
      <c r="F293" t="s">
        <v>4248</v>
      </c>
      <c r="G293" t="s">
        <v>103</v>
      </c>
      <c r="H293" t="s">
        <v>172</v>
      </c>
    </row>
    <row r="294" spans="1:8" x14ac:dyDescent="0.25">
      <c r="A294" t="s">
        <v>4156</v>
      </c>
      <c r="B294">
        <v>2013</v>
      </c>
      <c r="C294" s="41">
        <v>9.8000000000000007</v>
      </c>
      <c r="D294" t="s">
        <v>4282</v>
      </c>
      <c r="E294" t="s">
        <v>4180</v>
      </c>
      <c r="F294" t="s">
        <v>4208</v>
      </c>
      <c r="G294" t="s">
        <v>103</v>
      </c>
      <c r="H294" t="s">
        <v>172</v>
      </c>
    </row>
    <row r="295" spans="1:8" x14ac:dyDescent="0.25">
      <c r="A295" t="s">
        <v>4179</v>
      </c>
      <c r="B295">
        <v>2013</v>
      </c>
      <c r="C295" s="41">
        <v>9.8000000000000007</v>
      </c>
      <c r="D295" t="s">
        <v>4232</v>
      </c>
      <c r="E295" t="s">
        <v>4274</v>
      </c>
      <c r="F295" t="s">
        <v>4301</v>
      </c>
      <c r="G295" t="s">
        <v>103</v>
      </c>
      <c r="H295" t="s">
        <v>172</v>
      </c>
    </row>
    <row r="296" spans="1:8" x14ac:dyDescent="0.25">
      <c r="A296" t="s">
        <v>4183</v>
      </c>
      <c r="B296">
        <v>2013</v>
      </c>
      <c r="C296" s="41">
        <v>9.8000000000000007</v>
      </c>
      <c r="D296" t="s">
        <v>4153</v>
      </c>
      <c r="E296" t="s">
        <v>4295</v>
      </c>
      <c r="F296" t="s">
        <v>4402</v>
      </c>
      <c r="G296" t="s">
        <v>103</v>
      </c>
      <c r="H296" t="s">
        <v>172</v>
      </c>
    </row>
    <row r="297" spans="1:8" x14ac:dyDescent="0.25">
      <c r="A297" t="s">
        <v>4156</v>
      </c>
      <c r="B297">
        <v>2023</v>
      </c>
      <c r="C297" s="41">
        <v>9.8000000000000007</v>
      </c>
      <c r="D297" t="s">
        <v>4187</v>
      </c>
      <c r="E297" t="s">
        <v>4236</v>
      </c>
      <c r="F297" t="s">
        <v>4262</v>
      </c>
      <c r="G297" t="s">
        <v>104</v>
      </c>
      <c r="H297" t="s">
        <v>172</v>
      </c>
    </row>
    <row r="298" spans="1:8" x14ac:dyDescent="0.25">
      <c r="A298" t="s">
        <v>4160</v>
      </c>
      <c r="B298">
        <v>2023</v>
      </c>
      <c r="C298" s="41">
        <v>9.8000000000000007</v>
      </c>
      <c r="D298" t="s">
        <v>4282</v>
      </c>
      <c r="E298" t="s">
        <v>4237</v>
      </c>
      <c r="F298" t="s">
        <v>4198</v>
      </c>
      <c r="G298" t="s">
        <v>104</v>
      </c>
      <c r="H298" t="s">
        <v>172</v>
      </c>
    </row>
    <row r="299" spans="1:8" x14ac:dyDescent="0.25">
      <c r="A299" t="s">
        <v>4171</v>
      </c>
      <c r="B299">
        <v>2020</v>
      </c>
      <c r="C299" s="41">
        <v>9.8000000000000007</v>
      </c>
      <c r="D299" t="s">
        <v>4238</v>
      </c>
      <c r="E299" t="s">
        <v>4187</v>
      </c>
      <c r="F299" t="s">
        <v>4217</v>
      </c>
      <c r="G299" t="s">
        <v>4571</v>
      </c>
      <c r="H299" t="s">
        <v>172</v>
      </c>
    </row>
    <row r="300" spans="1:8" x14ac:dyDescent="0.25">
      <c r="A300" t="s">
        <v>4175</v>
      </c>
      <c r="B300">
        <v>2020</v>
      </c>
      <c r="C300" s="41">
        <v>9.8000000000000007</v>
      </c>
      <c r="D300" t="s">
        <v>4244</v>
      </c>
      <c r="E300" t="s">
        <v>4269</v>
      </c>
      <c r="F300" t="s">
        <v>4200</v>
      </c>
      <c r="G300" t="s">
        <v>4571</v>
      </c>
      <c r="H300" t="s">
        <v>172</v>
      </c>
    </row>
    <row r="301" spans="1:8" x14ac:dyDescent="0.25">
      <c r="A301" t="s">
        <v>4183</v>
      </c>
      <c r="B301">
        <v>2020</v>
      </c>
      <c r="C301" s="41">
        <v>9.8000000000000007</v>
      </c>
      <c r="D301" t="s">
        <v>4210</v>
      </c>
      <c r="E301" t="s">
        <v>4261</v>
      </c>
      <c r="F301" t="s">
        <v>4158</v>
      </c>
      <c r="G301" t="s">
        <v>4571</v>
      </c>
      <c r="H301" t="s">
        <v>172</v>
      </c>
    </row>
    <row r="302" spans="1:8" x14ac:dyDescent="0.25">
      <c r="A302" t="s">
        <v>4156</v>
      </c>
      <c r="B302">
        <v>2024</v>
      </c>
      <c r="C302" s="41">
        <v>9.6999999999999993</v>
      </c>
      <c r="D302" t="s">
        <v>4225</v>
      </c>
      <c r="E302" t="s">
        <v>4227</v>
      </c>
      <c r="F302" t="s">
        <v>4193</v>
      </c>
      <c r="G302" t="s">
        <v>4552</v>
      </c>
      <c r="H302" t="s">
        <v>172</v>
      </c>
    </row>
    <row r="303" spans="1:8" x14ac:dyDescent="0.25">
      <c r="A303" t="s">
        <v>4171</v>
      </c>
      <c r="B303">
        <v>2024</v>
      </c>
      <c r="C303" s="41">
        <v>9.6999999999999993</v>
      </c>
      <c r="D303" t="s">
        <v>4270</v>
      </c>
      <c r="E303" t="s">
        <v>4188</v>
      </c>
      <c r="F303" t="s">
        <v>4246</v>
      </c>
      <c r="G303" t="s">
        <v>4552</v>
      </c>
      <c r="H303" t="s">
        <v>172</v>
      </c>
    </row>
    <row r="304" spans="1:8" x14ac:dyDescent="0.25">
      <c r="A304" t="s">
        <v>4168</v>
      </c>
      <c r="B304">
        <v>2006</v>
      </c>
      <c r="C304" s="41">
        <v>9.6999999999999993</v>
      </c>
      <c r="D304" t="s">
        <v>4218</v>
      </c>
      <c r="E304" t="s">
        <v>4403</v>
      </c>
      <c r="F304" t="s">
        <v>184</v>
      </c>
      <c r="G304" t="s">
        <v>4552</v>
      </c>
      <c r="H304" t="s">
        <v>172</v>
      </c>
    </row>
    <row r="305" spans="1:8" x14ac:dyDescent="0.25">
      <c r="A305" t="s">
        <v>4183</v>
      </c>
      <c r="B305">
        <v>2023</v>
      </c>
      <c r="C305" s="41">
        <v>9.6999999999999993</v>
      </c>
      <c r="D305" t="s">
        <v>4165</v>
      </c>
      <c r="E305" t="s">
        <v>4227</v>
      </c>
      <c r="F305" t="s">
        <v>4221</v>
      </c>
      <c r="G305" t="s">
        <v>104</v>
      </c>
      <c r="H305" t="s">
        <v>172</v>
      </c>
    </row>
    <row r="306" spans="1:8" x14ac:dyDescent="0.25">
      <c r="A306" t="s">
        <v>4164</v>
      </c>
      <c r="B306">
        <v>2021</v>
      </c>
      <c r="C306" s="41">
        <v>9.6999999999999993</v>
      </c>
      <c r="D306" t="s">
        <v>4177</v>
      </c>
      <c r="E306" t="s">
        <v>4269</v>
      </c>
      <c r="F306" t="s">
        <v>4173</v>
      </c>
      <c r="G306" t="s">
        <v>4571</v>
      </c>
      <c r="H306" t="s">
        <v>172</v>
      </c>
    </row>
    <row r="307" spans="1:8" x14ac:dyDescent="0.25">
      <c r="A307" t="s">
        <v>4168</v>
      </c>
      <c r="B307">
        <v>2020</v>
      </c>
      <c r="C307" s="41">
        <v>9.6999999999999993</v>
      </c>
      <c r="D307" t="s">
        <v>4231</v>
      </c>
      <c r="E307" t="s">
        <v>4237</v>
      </c>
      <c r="F307" t="s">
        <v>4230</v>
      </c>
      <c r="G307" t="s">
        <v>4571</v>
      </c>
      <c r="H307" t="s">
        <v>172</v>
      </c>
    </row>
    <row r="308" spans="1:8" x14ac:dyDescent="0.25">
      <c r="A308" t="s">
        <v>4186</v>
      </c>
      <c r="B308">
        <v>2020</v>
      </c>
      <c r="C308" s="41">
        <v>9.6999999999999993</v>
      </c>
      <c r="D308" t="s">
        <v>4290</v>
      </c>
      <c r="E308" t="s">
        <v>4181</v>
      </c>
      <c r="F308" t="s">
        <v>4247</v>
      </c>
      <c r="G308" t="s">
        <v>4571</v>
      </c>
      <c r="H308" t="s">
        <v>172</v>
      </c>
    </row>
    <row r="309" spans="1:8" x14ac:dyDescent="0.25">
      <c r="A309" t="s">
        <v>4156</v>
      </c>
      <c r="B309">
        <v>2019</v>
      </c>
      <c r="C309" s="41">
        <v>9.6999999999999993</v>
      </c>
      <c r="D309" t="s">
        <v>4223</v>
      </c>
      <c r="E309" t="s">
        <v>4230</v>
      </c>
      <c r="F309" t="s">
        <v>4178</v>
      </c>
      <c r="G309" t="s">
        <v>4571</v>
      </c>
      <c r="H309" t="s">
        <v>172</v>
      </c>
    </row>
    <row r="310" spans="1:8" x14ac:dyDescent="0.25">
      <c r="A310" t="s">
        <v>4160</v>
      </c>
      <c r="B310">
        <v>2019</v>
      </c>
      <c r="C310" s="41">
        <v>9.6999999999999993</v>
      </c>
      <c r="D310" t="s">
        <v>4173</v>
      </c>
      <c r="E310" t="s">
        <v>4230</v>
      </c>
      <c r="F310" t="s">
        <v>4256</v>
      </c>
      <c r="G310" t="s">
        <v>4571</v>
      </c>
      <c r="H310" t="s">
        <v>172</v>
      </c>
    </row>
    <row r="311" spans="1:8" x14ac:dyDescent="0.25">
      <c r="A311" t="s">
        <v>4152</v>
      </c>
      <c r="B311">
        <v>2007</v>
      </c>
      <c r="C311" s="41">
        <v>9.6</v>
      </c>
      <c r="D311" t="s">
        <v>4172</v>
      </c>
      <c r="E311" t="s">
        <v>4243</v>
      </c>
      <c r="F311" t="s">
        <v>4421</v>
      </c>
      <c r="G311" t="s">
        <v>4552</v>
      </c>
      <c r="H311" t="s">
        <v>172</v>
      </c>
    </row>
    <row r="312" spans="1:8" x14ac:dyDescent="0.25">
      <c r="A312" t="s">
        <v>4186</v>
      </c>
      <c r="B312">
        <v>2023</v>
      </c>
      <c r="C312" s="41">
        <v>9.6</v>
      </c>
      <c r="D312" t="s">
        <v>4245</v>
      </c>
      <c r="E312" t="s">
        <v>4235</v>
      </c>
      <c r="F312" t="s">
        <v>4317</v>
      </c>
      <c r="G312" t="s">
        <v>104</v>
      </c>
      <c r="H312" t="s">
        <v>172</v>
      </c>
    </row>
    <row r="313" spans="1:8" x14ac:dyDescent="0.25">
      <c r="A313" t="s">
        <v>4143</v>
      </c>
      <c r="B313">
        <v>2023</v>
      </c>
      <c r="C313" s="41">
        <v>9.6</v>
      </c>
      <c r="D313" t="s">
        <v>4245</v>
      </c>
      <c r="E313" t="s">
        <v>4190</v>
      </c>
      <c r="F313" t="s">
        <v>4276</v>
      </c>
      <c r="G313" t="s">
        <v>104</v>
      </c>
      <c r="H313" t="s">
        <v>172</v>
      </c>
    </row>
    <row r="314" spans="1:8" x14ac:dyDescent="0.25">
      <c r="A314" t="s">
        <v>4179</v>
      </c>
      <c r="B314">
        <v>2020</v>
      </c>
      <c r="C314" s="41">
        <v>9.6</v>
      </c>
      <c r="D314" t="s">
        <v>4184</v>
      </c>
      <c r="E314" t="s">
        <v>4380</v>
      </c>
      <c r="F314" t="s">
        <v>4323</v>
      </c>
      <c r="G314" t="s">
        <v>104</v>
      </c>
      <c r="H314" t="s">
        <v>172</v>
      </c>
    </row>
    <row r="315" spans="1:8" x14ac:dyDescent="0.25">
      <c r="A315" t="s">
        <v>4168</v>
      </c>
      <c r="B315">
        <v>2021</v>
      </c>
      <c r="C315" s="41">
        <v>9.6</v>
      </c>
      <c r="D315" t="s">
        <v>4188</v>
      </c>
      <c r="E315" t="s">
        <v>4177</v>
      </c>
      <c r="F315" t="s">
        <v>4231</v>
      </c>
      <c r="G315" t="s">
        <v>4571</v>
      </c>
      <c r="H315" t="s">
        <v>172</v>
      </c>
    </row>
    <row r="316" spans="1:8" x14ac:dyDescent="0.25">
      <c r="A316" t="s">
        <v>4171</v>
      </c>
      <c r="B316">
        <v>2021</v>
      </c>
      <c r="C316" s="41">
        <v>9.6</v>
      </c>
      <c r="D316" t="s">
        <v>4181</v>
      </c>
      <c r="E316" t="s">
        <v>4216</v>
      </c>
      <c r="F316" t="s">
        <v>4270</v>
      </c>
      <c r="G316" t="s">
        <v>4571</v>
      </c>
      <c r="H316" t="s">
        <v>172</v>
      </c>
    </row>
    <row r="317" spans="1:8" x14ac:dyDescent="0.25">
      <c r="A317" t="s">
        <v>4175</v>
      </c>
      <c r="B317">
        <v>2021</v>
      </c>
      <c r="C317" s="41">
        <v>9.6</v>
      </c>
      <c r="D317" t="s">
        <v>4173</v>
      </c>
      <c r="E317" t="s">
        <v>4230</v>
      </c>
      <c r="F317" t="s">
        <v>4265</v>
      </c>
      <c r="G317" t="s">
        <v>4571</v>
      </c>
      <c r="H317" t="s">
        <v>172</v>
      </c>
    </row>
    <row r="318" spans="1:8" x14ac:dyDescent="0.25">
      <c r="A318" t="s">
        <v>4160</v>
      </c>
      <c r="B318">
        <v>2020</v>
      </c>
      <c r="C318" s="41">
        <v>9.6</v>
      </c>
      <c r="D318" t="s">
        <v>4238</v>
      </c>
      <c r="E318" t="s">
        <v>4248</v>
      </c>
      <c r="F318" t="s">
        <v>4180</v>
      </c>
      <c r="G318" t="s">
        <v>4571</v>
      </c>
      <c r="H318" t="s">
        <v>172</v>
      </c>
    </row>
    <row r="319" spans="1:8" x14ac:dyDescent="0.25">
      <c r="A319" t="s">
        <v>4164</v>
      </c>
      <c r="B319">
        <v>2020</v>
      </c>
      <c r="C319" s="41">
        <v>9.6</v>
      </c>
      <c r="D319" t="s">
        <v>4244</v>
      </c>
      <c r="E319" t="s">
        <v>4248</v>
      </c>
      <c r="F319" t="s">
        <v>4205</v>
      </c>
      <c r="G319" t="s">
        <v>4571</v>
      </c>
      <c r="H319" t="s">
        <v>172</v>
      </c>
    </row>
    <row r="320" spans="1:8" x14ac:dyDescent="0.25">
      <c r="A320" t="s">
        <v>4143</v>
      </c>
      <c r="B320">
        <v>2020</v>
      </c>
      <c r="C320" s="41">
        <v>9.6</v>
      </c>
      <c r="D320" t="s">
        <v>4205</v>
      </c>
      <c r="E320" t="s">
        <v>4153</v>
      </c>
      <c r="F320" t="s">
        <v>4213</v>
      </c>
      <c r="G320" t="s">
        <v>4571</v>
      </c>
      <c r="H320" t="s">
        <v>172</v>
      </c>
    </row>
    <row r="321" spans="1:8" x14ac:dyDescent="0.25">
      <c r="A321" t="s">
        <v>4148</v>
      </c>
      <c r="B321">
        <v>2020</v>
      </c>
      <c r="C321" s="41">
        <v>9.6</v>
      </c>
      <c r="D321" t="s">
        <v>4187</v>
      </c>
      <c r="E321" t="s">
        <v>4274</v>
      </c>
      <c r="F321" t="s">
        <v>4207</v>
      </c>
      <c r="G321" t="s">
        <v>4571</v>
      </c>
      <c r="H321" t="s">
        <v>172</v>
      </c>
    </row>
    <row r="322" spans="1:8" x14ac:dyDescent="0.25">
      <c r="A322" t="s">
        <v>4152</v>
      </c>
      <c r="B322">
        <v>2020</v>
      </c>
      <c r="C322" s="41">
        <v>9.6</v>
      </c>
      <c r="D322" t="s">
        <v>4187</v>
      </c>
      <c r="E322" t="s">
        <v>4290</v>
      </c>
      <c r="F322" t="s">
        <v>4247</v>
      </c>
      <c r="G322" t="s">
        <v>4571</v>
      </c>
      <c r="H322" t="s">
        <v>172</v>
      </c>
    </row>
    <row r="323" spans="1:8" x14ac:dyDescent="0.25">
      <c r="A323" t="s">
        <v>4164</v>
      </c>
      <c r="B323">
        <v>2019</v>
      </c>
      <c r="C323" s="41">
        <v>9.6</v>
      </c>
      <c r="D323" t="s">
        <v>4210</v>
      </c>
      <c r="E323" t="s">
        <v>4269</v>
      </c>
      <c r="F323" t="s">
        <v>4191</v>
      </c>
      <c r="G323" t="s">
        <v>4571</v>
      </c>
      <c r="H323" t="s">
        <v>172</v>
      </c>
    </row>
    <row r="324" spans="1:8" x14ac:dyDescent="0.25">
      <c r="A324" t="s">
        <v>4152</v>
      </c>
      <c r="B324">
        <v>2006</v>
      </c>
      <c r="C324" s="41">
        <v>9.6</v>
      </c>
      <c r="D324" t="s">
        <v>184</v>
      </c>
      <c r="E324" t="s">
        <v>184</v>
      </c>
      <c r="F324" t="s">
        <v>184</v>
      </c>
      <c r="G324" t="s">
        <v>4571</v>
      </c>
      <c r="H324" t="s">
        <v>172</v>
      </c>
    </row>
    <row r="325" spans="1:8" x14ac:dyDescent="0.25">
      <c r="A325" t="s">
        <v>4160</v>
      </c>
      <c r="B325">
        <v>2024</v>
      </c>
      <c r="C325" s="41">
        <v>9.5</v>
      </c>
      <c r="D325" t="s">
        <v>4239</v>
      </c>
      <c r="E325" t="s">
        <v>4348</v>
      </c>
      <c r="F325" t="s">
        <v>4285</v>
      </c>
      <c r="G325" t="s">
        <v>4552</v>
      </c>
      <c r="H325" t="s">
        <v>172</v>
      </c>
    </row>
    <row r="326" spans="1:8" x14ac:dyDescent="0.25">
      <c r="A326" t="s">
        <v>4168</v>
      </c>
      <c r="B326">
        <v>2024</v>
      </c>
      <c r="C326" s="41">
        <v>9.5</v>
      </c>
      <c r="D326" t="s">
        <v>4218</v>
      </c>
      <c r="E326" t="s">
        <v>4329</v>
      </c>
      <c r="F326" t="s">
        <v>4288</v>
      </c>
      <c r="G326" t="s">
        <v>4552</v>
      </c>
      <c r="H326" t="s">
        <v>172</v>
      </c>
    </row>
    <row r="327" spans="1:8" x14ac:dyDescent="0.25">
      <c r="A327" t="s">
        <v>4156</v>
      </c>
      <c r="B327">
        <v>2006</v>
      </c>
      <c r="C327" s="41">
        <v>9.5</v>
      </c>
      <c r="D327" t="s">
        <v>4256</v>
      </c>
      <c r="E327" t="s">
        <v>4218</v>
      </c>
      <c r="F327" t="s">
        <v>184</v>
      </c>
      <c r="G327" t="s">
        <v>4552</v>
      </c>
      <c r="H327" t="s">
        <v>172</v>
      </c>
    </row>
    <row r="328" spans="1:8" x14ac:dyDescent="0.25">
      <c r="A328" t="s">
        <v>4148</v>
      </c>
      <c r="B328">
        <v>2023</v>
      </c>
      <c r="C328" s="41">
        <v>9.5</v>
      </c>
      <c r="D328" t="s">
        <v>4181</v>
      </c>
      <c r="E328" t="s">
        <v>4161</v>
      </c>
      <c r="F328" t="s">
        <v>4258</v>
      </c>
      <c r="G328" t="s">
        <v>104</v>
      </c>
      <c r="H328" t="s">
        <v>172</v>
      </c>
    </row>
    <row r="329" spans="1:8" x14ac:dyDescent="0.25">
      <c r="A329" t="s">
        <v>4152</v>
      </c>
      <c r="B329">
        <v>2023</v>
      </c>
      <c r="C329" s="41">
        <v>9.5</v>
      </c>
      <c r="D329" t="s">
        <v>4177</v>
      </c>
      <c r="E329" t="s">
        <v>4269</v>
      </c>
      <c r="F329" t="s">
        <v>4262</v>
      </c>
      <c r="G329" t="s">
        <v>104</v>
      </c>
      <c r="H329" t="s">
        <v>172</v>
      </c>
    </row>
    <row r="330" spans="1:8" x14ac:dyDescent="0.25">
      <c r="A330" t="s">
        <v>4179</v>
      </c>
      <c r="B330">
        <v>2021</v>
      </c>
      <c r="C330" s="41">
        <v>9.5</v>
      </c>
      <c r="D330" t="s">
        <v>4177</v>
      </c>
      <c r="E330" t="s">
        <v>4161</v>
      </c>
      <c r="F330" t="s">
        <v>4204</v>
      </c>
      <c r="G330" t="s">
        <v>4571</v>
      </c>
      <c r="H330" t="s">
        <v>172</v>
      </c>
    </row>
    <row r="331" spans="1:8" x14ac:dyDescent="0.25">
      <c r="A331" t="s">
        <v>4156</v>
      </c>
      <c r="B331">
        <v>2020</v>
      </c>
      <c r="C331" s="41">
        <v>9.5</v>
      </c>
      <c r="D331" t="s">
        <v>4244</v>
      </c>
      <c r="E331" t="s">
        <v>4201</v>
      </c>
      <c r="F331" t="s">
        <v>4201</v>
      </c>
      <c r="G331" t="s">
        <v>4571</v>
      </c>
      <c r="H331" t="s">
        <v>172</v>
      </c>
    </row>
    <row r="332" spans="1:8" x14ac:dyDescent="0.25">
      <c r="A332" t="s">
        <v>4168</v>
      </c>
      <c r="B332">
        <v>2019</v>
      </c>
      <c r="C332" s="41">
        <v>9.5</v>
      </c>
      <c r="D332" t="s">
        <v>4188</v>
      </c>
      <c r="E332" t="s">
        <v>4165</v>
      </c>
      <c r="F332" t="s">
        <v>4190</v>
      </c>
      <c r="G332" t="s">
        <v>4571</v>
      </c>
      <c r="H332" t="s">
        <v>172</v>
      </c>
    </row>
    <row r="333" spans="1:8" x14ac:dyDescent="0.25">
      <c r="A333" t="s">
        <v>4171</v>
      </c>
      <c r="B333">
        <v>2019</v>
      </c>
      <c r="C333" s="41">
        <v>9.5</v>
      </c>
      <c r="D333" t="s">
        <v>4232</v>
      </c>
      <c r="E333" t="s">
        <v>4161</v>
      </c>
      <c r="F333" t="s">
        <v>4269</v>
      </c>
      <c r="G333" t="s">
        <v>4571</v>
      </c>
      <c r="H333" t="s">
        <v>172</v>
      </c>
    </row>
    <row r="334" spans="1:8" x14ac:dyDescent="0.25">
      <c r="A334" t="s">
        <v>4175</v>
      </c>
      <c r="B334">
        <v>2019</v>
      </c>
      <c r="C334" s="41">
        <v>9.5</v>
      </c>
      <c r="D334" t="s">
        <v>4245</v>
      </c>
      <c r="E334" t="s">
        <v>4190</v>
      </c>
      <c r="F334" t="s">
        <v>4235</v>
      </c>
      <c r="G334" t="s">
        <v>4571</v>
      </c>
      <c r="H334" t="s">
        <v>172</v>
      </c>
    </row>
    <row r="335" spans="1:8" x14ac:dyDescent="0.25">
      <c r="A335" t="s">
        <v>4164</v>
      </c>
      <c r="B335">
        <v>2024</v>
      </c>
      <c r="C335" s="41">
        <v>9.4</v>
      </c>
      <c r="D335" t="s">
        <v>4274</v>
      </c>
      <c r="E335" t="s">
        <v>4356</v>
      </c>
      <c r="F335" t="s">
        <v>4289</v>
      </c>
      <c r="G335" t="s">
        <v>4552</v>
      </c>
      <c r="H335" t="s">
        <v>172</v>
      </c>
    </row>
    <row r="336" spans="1:8" x14ac:dyDescent="0.25">
      <c r="A336" t="s">
        <v>4186</v>
      </c>
      <c r="B336">
        <v>2024</v>
      </c>
      <c r="C336" s="41">
        <v>9.4</v>
      </c>
      <c r="D336" t="s">
        <v>4177</v>
      </c>
      <c r="E336" t="s">
        <v>4251</v>
      </c>
      <c r="F336" t="s">
        <v>4193</v>
      </c>
      <c r="G336" t="s">
        <v>4552</v>
      </c>
      <c r="H336" t="s">
        <v>172</v>
      </c>
    </row>
    <row r="337" spans="1:8" x14ac:dyDescent="0.25">
      <c r="A337" t="s">
        <v>4156</v>
      </c>
      <c r="B337">
        <v>2022</v>
      </c>
      <c r="C337" s="41">
        <v>9.4</v>
      </c>
      <c r="D337" t="s">
        <v>4286</v>
      </c>
      <c r="E337" t="s">
        <v>4176</v>
      </c>
      <c r="F337" t="s">
        <v>4195</v>
      </c>
      <c r="G337" t="s">
        <v>104</v>
      </c>
      <c r="H337" t="s">
        <v>172</v>
      </c>
    </row>
    <row r="338" spans="1:8" x14ac:dyDescent="0.25">
      <c r="A338" t="s">
        <v>4171</v>
      </c>
      <c r="B338">
        <v>2022</v>
      </c>
      <c r="C338" s="41">
        <v>9.4</v>
      </c>
      <c r="D338" t="s">
        <v>4176</v>
      </c>
      <c r="E338" t="s">
        <v>4216</v>
      </c>
      <c r="F338" t="s">
        <v>4157</v>
      </c>
      <c r="G338" t="s">
        <v>104</v>
      </c>
      <c r="H338" t="s">
        <v>172</v>
      </c>
    </row>
    <row r="339" spans="1:8" x14ac:dyDescent="0.25">
      <c r="A339" t="s">
        <v>4175</v>
      </c>
      <c r="B339">
        <v>2020</v>
      </c>
      <c r="C339" s="41">
        <v>9.4</v>
      </c>
      <c r="D339" t="s">
        <v>4201</v>
      </c>
      <c r="E339" t="s">
        <v>4195</v>
      </c>
      <c r="F339" t="s">
        <v>4255</v>
      </c>
      <c r="G339" t="s">
        <v>104</v>
      </c>
      <c r="H339" t="s">
        <v>172</v>
      </c>
    </row>
    <row r="340" spans="1:8" x14ac:dyDescent="0.25">
      <c r="A340" t="s">
        <v>4183</v>
      </c>
      <c r="B340">
        <v>2020</v>
      </c>
      <c r="C340" s="41">
        <v>9.4</v>
      </c>
      <c r="D340" t="s">
        <v>4328</v>
      </c>
      <c r="E340" t="s">
        <v>4267</v>
      </c>
      <c r="F340" t="s">
        <v>4278</v>
      </c>
      <c r="G340" t="s">
        <v>104</v>
      </c>
      <c r="H340" t="s">
        <v>172</v>
      </c>
    </row>
    <row r="341" spans="1:8" x14ac:dyDescent="0.25">
      <c r="A341" t="s">
        <v>4183</v>
      </c>
      <c r="B341">
        <v>2021</v>
      </c>
      <c r="C341" s="41">
        <v>9.4</v>
      </c>
      <c r="D341" t="s">
        <v>4205</v>
      </c>
      <c r="E341" t="s">
        <v>4232</v>
      </c>
      <c r="F341" t="s">
        <v>4307</v>
      </c>
      <c r="G341" t="s">
        <v>4571</v>
      </c>
      <c r="H341" t="s">
        <v>172</v>
      </c>
    </row>
    <row r="342" spans="1:8" x14ac:dyDescent="0.25">
      <c r="A342" t="s">
        <v>4186</v>
      </c>
      <c r="B342">
        <v>2021</v>
      </c>
      <c r="C342" s="41">
        <v>9.4</v>
      </c>
      <c r="D342" t="s">
        <v>4205</v>
      </c>
      <c r="E342" t="s">
        <v>4274</v>
      </c>
      <c r="F342" t="s">
        <v>4310</v>
      </c>
      <c r="G342" t="s">
        <v>4571</v>
      </c>
      <c r="H342" t="s">
        <v>172</v>
      </c>
    </row>
    <row r="343" spans="1:8" x14ac:dyDescent="0.25">
      <c r="A343" t="s">
        <v>4148</v>
      </c>
      <c r="B343">
        <v>2021</v>
      </c>
      <c r="C343" s="41">
        <v>9.4</v>
      </c>
      <c r="D343" t="s">
        <v>4282</v>
      </c>
      <c r="E343" t="s">
        <v>4265</v>
      </c>
      <c r="F343" t="s">
        <v>4243</v>
      </c>
      <c r="G343" t="s">
        <v>4571</v>
      </c>
      <c r="H343" t="s">
        <v>172</v>
      </c>
    </row>
    <row r="344" spans="1:8" x14ac:dyDescent="0.25">
      <c r="A344" t="s">
        <v>4152</v>
      </c>
      <c r="B344">
        <v>2021</v>
      </c>
      <c r="C344" s="41">
        <v>9.4</v>
      </c>
      <c r="D344" t="s">
        <v>4231</v>
      </c>
      <c r="E344" t="s">
        <v>4248</v>
      </c>
      <c r="F344" t="s">
        <v>4265</v>
      </c>
      <c r="G344" t="s">
        <v>4571</v>
      </c>
      <c r="H344" t="s">
        <v>172</v>
      </c>
    </row>
    <row r="345" spans="1:8" x14ac:dyDescent="0.25">
      <c r="A345" t="s">
        <v>4179</v>
      </c>
      <c r="B345">
        <v>2019</v>
      </c>
      <c r="C345" s="41">
        <v>9.4</v>
      </c>
      <c r="D345" t="s">
        <v>4239</v>
      </c>
      <c r="E345" t="s">
        <v>4184</v>
      </c>
      <c r="F345" t="s">
        <v>4161</v>
      </c>
      <c r="G345" t="s">
        <v>4571</v>
      </c>
      <c r="H345" t="s">
        <v>172</v>
      </c>
    </row>
    <row r="346" spans="1:8" x14ac:dyDescent="0.25">
      <c r="A346" t="s">
        <v>4143</v>
      </c>
      <c r="B346">
        <v>2024</v>
      </c>
      <c r="C346" s="41">
        <v>9.3000000000000007</v>
      </c>
      <c r="D346" t="s">
        <v>4260</v>
      </c>
      <c r="E346" t="s">
        <v>4261</v>
      </c>
      <c r="F346" t="s">
        <v>4380</v>
      </c>
      <c r="G346" t="s">
        <v>4552</v>
      </c>
      <c r="H346" t="s">
        <v>172</v>
      </c>
    </row>
    <row r="347" spans="1:8" x14ac:dyDescent="0.25">
      <c r="A347" t="s">
        <v>4171</v>
      </c>
      <c r="B347">
        <v>2023</v>
      </c>
      <c r="C347" s="41">
        <v>9.3000000000000007</v>
      </c>
      <c r="D347" t="s">
        <v>4274</v>
      </c>
      <c r="E347" t="s">
        <v>4184</v>
      </c>
      <c r="F347" t="s">
        <v>4212</v>
      </c>
      <c r="G347" t="s">
        <v>4552</v>
      </c>
      <c r="H347" t="s">
        <v>172</v>
      </c>
    </row>
    <row r="348" spans="1:8" x14ac:dyDescent="0.25">
      <c r="A348" t="s">
        <v>4175</v>
      </c>
      <c r="B348">
        <v>2023</v>
      </c>
      <c r="C348" s="41">
        <v>9.3000000000000007</v>
      </c>
      <c r="D348" t="s">
        <v>4210</v>
      </c>
      <c r="E348" t="s">
        <v>4288</v>
      </c>
      <c r="F348" t="s">
        <v>4221</v>
      </c>
      <c r="G348" t="s">
        <v>4552</v>
      </c>
      <c r="H348" t="s">
        <v>172</v>
      </c>
    </row>
    <row r="349" spans="1:8" x14ac:dyDescent="0.25">
      <c r="A349" t="s">
        <v>4171</v>
      </c>
      <c r="B349">
        <v>2007</v>
      </c>
      <c r="C349" s="41">
        <v>9.3000000000000007</v>
      </c>
      <c r="D349" t="s">
        <v>4313</v>
      </c>
      <c r="E349" t="s">
        <v>4153</v>
      </c>
      <c r="F349" t="s">
        <v>4302</v>
      </c>
      <c r="G349" t="s">
        <v>4552</v>
      </c>
      <c r="H349" t="s">
        <v>172</v>
      </c>
    </row>
    <row r="350" spans="1:8" x14ac:dyDescent="0.25">
      <c r="A350" t="s">
        <v>4183</v>
      </c>
      <c r="B350">
        <v>2007</v>
      </c>
      <c r="C350" s="41">
        <v>9.3000000000000007</v>
      </c>
      <c r="D350" t="s">
        <v>4245</v>
      </c>
      <c r="E350" t="s">
        <v>4233</v>
      </c>
      <c r="F350" t="s">
        <v>4359</v>
      </c>
      <c r="G350" t="s">
        <v>4552</v>
      </c>
      <c r="H350" t="s">
        <v>172</v>
      </c>
    </row>
    <row r="351" spans="1:8" x14ac:dyDescent="0.25">
      <c r="A351" t="s">
        <v>4186</v>
      </c>
      <c r="B351">
        <v>2007</v>
      </c>
      <c r="C351" s="41">
        <v>9.3000000000000007</v>
      </c>
      <c r="D351" t="s">
        <v>4172</v>
      </c>
      <c r="E351" t="s">
        <v>4204</v>
      </c>
      <c r="F351" t="s">
        <v>4492</v>
      </c>
      <c r="G351" t="s">
        <v>4552</v>
      </c>
      <c r="H351" t="s">
        <v>172</v>
      </c>
    </row>
    <row r="352" spans="1:8" x14ac:dyDescent="0.25">
      <c r="A352" t="s">
        <v>4160</v>
      </c>
      <c r="B352">
        <v>2022</v>
      </c>
      <c r="C352" s="41">
        <v>9.3000000000000007</v>
      </c>
      <c r="D352" t="s">
        <v>4232</v>
      </c>
      <c r="E352" t="s">
        <v>4188</v>
      </c>
      <c r="F352" t="s">
        <v>4251</v>
      </c>
      <c r="G352" t="s">
        <v>104</v>
      </c>
      <c r="H352" t="s">
        <v>172</v>
      </c>
    </row>
    <row r="353" spans="1:8" x14ac:dyDescent="0.25">
      <c r="A353" t="s">
        <v>4164</v>
      </c>
      <c r="B353">
        <v>2022</v>
      </c>
      <c r="C353" s="41">
        <v>9.3000000000000007</v>
      </c>
      <c r="D353" t="s">
        <v>4205</v>
      </c>
      <c r="E353" t="s">
        <v>4181</v>
      </c>
      <c r="F353" t="s">
        <v>4145</v>
      </c>
      <c r="G353" t="s">
        <v>104</v>
      </c>
      <c r="H353" t="s">
        <v>172</v>
      </c>
    </row>
    <row r="354" spans="1:8" x14ac:dyDescent="0.25">
      <c r="A354" t="s">
        <v>4168</v>
      </c>
      <c r="B354">
        <v>2022</v>
      </c>
      <c r="C354" s="41">
        <v>9.3000000000000007</v>
      </c>
      <c r="D354" t="s">
        <v>4187</v>
      </c>
      <c r="E354" t="s">
        <v>4177</v>
      </c>
      <c r="F354" t="s">
        <v>4157</v>
      </c>
      <c r="G354" t="s">
        <v>104</v>
      </c>
      <c r="H354" t="s">
        <v>172</v>
      </c>
    </row>
    <row r="355" spans="1:8" x14ac:dyDescent="0.25">
      <c r="A355" t="s">
        <v>4175</v>
      </c>
      <c r="B355">
        <v>2022</v>
      </c>
      <c r="C355" s="41">
        <v>9.3000000000000007</v>
      </c>
      <c r="D355" t="s">
        <v>4177</v>
      </c>
      <c r="E355" t="s">
        <v>4157</v>
      </c>
      <c r="F355" t="s">
        <v>4216</v>
      </c>
      <c r="G355" t="s">
        <v>104</v>
      </c>
      <c r="H355" t="s">
        <v>172</v>
      </c>
    </row>
    <row r="356" spans="1:8" x14ac:dyDescent="0.25">
      <c r="A356" t="s">
        <v>4156</v>
      </c>
      <c r="B356">
        <v>2020</v>
      </c>
      <c r="C356" s="41">
        <v>9.3000000000000007</v>
      </c>
      <c r="D356" t="s">
        <v>4188</v>
      </c>
      <c r="E356" t="s">
        <v>4223</v>
      </c>
      <c r="F356" t="s">
        <v>4193</v>
      </c>
      <c r="G356" t="s">
        <v>104</v>
      </c>
      <c r="H356" t="s">
        <v>172</v>
      </c>
    </row>
    <row r="357" spans="1:8" x14ac:dyDescent="0.25">
      <c r="A357" t="s">
        <v>4160</v>
      </c>
      <c r="B357">
        <v>2020</v>
      </c>
      <c r="C357" s="41">
        <v>9.3000000000000007</v>
      </c>
      <c r="D357" t="s">
        <v>4286</v>
      </c>
      <c r="E357" t="s">
        <v>4223</v>
      </c>
      <c r="F357" t="s">
        <v>4288</v>
      </c>
      <c r="G357" t="s">
        <v>104</v>
      </c>
      <c r="H357" t="s">
        <v>172</v>
      </c>
    </row>
    <row r="358" spans="1:8" x14ac:dyDescent="0.25">
      <c r="A358" t="s">
        <v>4164</v>
      </c>
      <c r="B358">
        <v>2020</v>
      </c>
      <c r="C358" s="41">
        <v>9.3000000000000007</v>
      </c>
      <c r="D358" t="s">
        <v>4223</v>
      </c>
      <c r="E358" t="s">
        <v>4231</v>
      </c>
      <c r="F358" t="s">
        <v>4246</v>
      </c>
      <c r="G358" t="s">
        <v>104</v>
      </c>
      <c r="H358" t="s">
        <v>172</v>
      </c>
    </row>
    <row r="359" spans="1:8" x14ac:dyDescent="0.25">
      <c r="A359" t="s">
        <v>4168</v>
      </c>
      <c r="B359">
        <v>2020</v>
      </c>
      <c r="C359" s="41">
        <v>9.3000000000000007</v>
      </c>
      <c r="D359" t="s">
        <v>4188</v>
      </c>
      <c r="E359" t="s">
        <v>4348</v>
      </c>
      <c r="F359" t="s">
        <v>4268</v>
      </c>
      <c r="G359" t="s">
        <v>104</v>
      </c>
      <c r="H359" t="s">
        <v>172</v>
      </c>
    </row>
    <row r="360" spans="1:8" x14ac:dyDescent="0.25">
      <c r="A360" t="s">
        <v>4171</v>
      </c>
      <c r="B360">
        <v>2020</v>
      </c>
      <c r="C360" s="41">
        <v>9.3000000000000007</v>
      </c>
      <c r="D360" t="s">
        <v>4244</v>
      </c>
      <c r="E360" t="s">
        <v>4153</v>
      </c>
      <c r="F360" t="s">
        <v>4258</v>
      </c>
      <c r="G360" t="s">
        <v>104</v>
      </c>
      <c r="H360" t="s">
        <v>172</v>
      </c>
    </row>
    <row r="361" spans="1:8" x14ac:dyDescent="0.25">
      <c r="A361" t="s">
        <v>4143</v>
      </c>
      <c r="B361">
        <v>2021</v>
      </c>
      <c r="C361" s="41">
        <v>9.3000000000000007</v>
      </c>
      <c r="D361" t="s">
        <v>4187</v>
      </c>
      <c r="E361" t="s">
        <v>4248</v>
      </c>
      <c r="F361" t="s">
        <v>4222</v>
      </c>
      <c r="G361" t="s">
        <v>4571</v>
      </c>
      <c r="H361" t="s">
        <v>172</v>
      </c>
    </row>
    <row r="362" spans="1:8" x14ac:dyDescent="0.25">
      <c r="A362" t="s">
        <v>4183</v>
      </c>
      <c r="B362">
        <v>2019</v>
      </c>
      <c r="C362" s="41">
        <v>9.3000000000000007</v>
      </c>
      <c r="D362" t="s">
        <v>4245</v>
      </c>
      <c r="E362" t="s">
        <v>4149</v>
      </c>
      <c r="F362" t="s">
        <v>4199</v>
      </c>
      <c r="G362" t="s">
        <v>4571</v>
      </c>
      <c r="H362" t="s">
        <v>172</v>
      </c>
    </row>
    <row r="363" spans="1:8" x14ac:dyDescent="0.25">
      <c r="A363" t="s">
        <v>4186</v>
      </c>
      <c r="B363">
        <v>2019</v>
      </c>
      <c r="C363" s="41">
        <v>9.3000000000000007</v>
      </c>
      <c r="D363" t="s">
        <v>4176</v>
      </c>
      <c r="E363" t="s">
        <v>4181</v>
      </c>
      <c r="F363" t="s">
        <v>4144</v>
      </c>
      <c r="G363" t="s">
        <v>4571</v>
      </c>
      <c r="H363" t="s">
        <v>172</v>
      </c>
    </row>
    <row r="364" spans="1:8" x14ac:dyDescent="0.25">
      <c r="A364" t="s">
        <v>4156</v>
      </c>
      <c r="B364">
        <v>2018</v>
      </c>
      <c r="C364" s="41">
        <v>9.3000000000000007</v>
      </c>
      <c r="D364" t="s">
        <v>4282</v>
      </c>
      <c r="E364" t="s">
        <v>4286</v>
      </c>
      <c r="F364" t="s">
        <v>4255</v>
      </c>
      <c r="G364" t="s">
        <v>4571</v>
      </c>
      <c r="H364" t="s">
        <v>172</v>
      </c>
    </row>
    <row r="365" spans="1:8" x14ac:dyDescent="0.25">
      <c r="A365" t="s">
        <v>4160</v>
      </c>
      <c r="B365">
        <v>2018</v>
      </c>
      <c r="C365" s="41">
        <v>9.3000000000000007</v>
      </c>
      <c r="D365" t="s">
        <v>4176</v>
      </c>
      <c r="E365" t="s">
        <v>4187</v>
      </c>
      <c r="F365" t="s">
        <v>4212</v>
      </c>
      <c r="G365" t="s">
        <v>4571</v>
      </c>
      <c r="H365" t="s">
        <v>172</v>
      </c>
    </row>
    <row r="366" spans="1:8" x14ac:dyDescent="0.25">
      <c r="A366" t="s">
        <v>4164</v>
      </c>
      <c r="B366">
        <v>2018</v>
      </c>
      <c r="C366" s="41">
        <v>9.3000000000000007</v>
      </c>
      <c r="D366" t="s">
        <v>4181</v>
      </c>
      <c r="E366" t="s">
        <v>4238</v>
      </c>
      <c r="F366" t="s">
        <v>4325</v>
      </c>
      <c r="G366" t="s">
        <v>4571</v>
      </c>
      <c r="H366" t="s">
        <v>172</v>
      </c>
    </row>
    <row r="367" spans="1:8" x14ac:dyDescent="0.25">
      <c r="A367" t="s">
        <v>4171</v>
      </c>
      <c r="B367">
        <v>2018</v>
      </c>
      <c r="C367" s="41">
        <v>9.3000000000000007</v>
      </c>
      <c r="D367" t="s">
        <v>4290</v>
      </c>
      <c r="E367" t="s">
        <v>4217</v>
      </c>
      <c r="F367" t="s">
        <v>4167</v>
      </c>
      <c r="G367" t="s">
        <v>4571</v>
      </c>
      <c r="H367" t="s">
        <v>172</v>
      </c>
    </row>
    <row r="368" spans="1:8" x14ac:dyDescent="0.25">
      <c r="A368" t="s">
        <v>4175</v>
      </c>
      <c r="B368">
        <v>2018</v>
      </c>
      <c r="C368" s="41">
        <v>9.3000000000000007</v>
      </c>
      <c r="D368" t="s">
        <v>4165</v>
      </c>
      <c r="E368" t="s">
        <v>4217</v>
      </c>
      <c r="F368" t="s">
        <v>4146</v>
      </c>
      <c r="G368" t="s">
        <v>4571</v>
      </c>
      <c r="H368" t="s">
        <v>172</v>
      </c>
    </row>
    <row r="369" spans="1:8" x14ac:dyDescent="0.25">
      <c r="A369" t="s">
        <v>4168</v>
      </c>
      <c r="B369">
        <v>2006</v>
      </c>
      <c r="C369" s="41">
        <v>9.3000000000000007</v>
      </c>
      <c r="D369" t="s">
        <v>4213</v>
      </c>
      <c r="E369" t="s">
        <v>4276</v>
      </c>
      <c r="F369" t="s">
        <v>184</v>
      </c>
      <c r="G369" t="s">
        <v>4571</v>
      </c>
      <c r="H369" t="s">
        <v>172</v>
      </c>
    </row>
    <row r="370" spans="1:8" x14ac:dyDescent="0.25">
      <c r="A370" t="s">
        <v>4186</v>
      </c>
      <c r="B370">
        <v>2006</v>
      </c>
      <c r="C370" s="41">
        <v>9.3000000000000007</v>
      </c>
      <c r="D370" t="s">
        <v>4188</v>
      </c>
      <c r="E370" t="s">
        <v>4266</v>
      </c>
      <c r="F370" t="s">
        <v>184</v>
      </c>
      <c r="G370" t="s">
        <v>4571</v>
      </c>
      <c r="H370" t="s">
        <v>172</v>
      </c>
    </row>
    <row r="371" spans="1:8" x14ac:dyDescent="0.25">
      <c r="A371" t="s">
        <v>4143</v>
      </c>
      <c r="B371">
        <v>2006</v>
      </c>
      <c r="C371" s="41">
        <v>9.3000000000000007</v>
      </c>
      <c r="D371" t="s">
        <v>4188</v>
      </c>
      <c r="E371" t="s">
        <v>184</v>
      </c>
      <c r="F371" t="s">
        <v>184</v>
      </c>
      <c r="G371" t="s">
        <v>4571</v>
      </c>
      <c r="H371" t="s">
        <v>172</v>
      </c>
    </row>
    <row r="372" spans="1:8" x14ac:dyDescent="0.25">
      <c r="A372" t="s">
        <v>4148</v>
      </c>
      <c r="B372">
        <v>2006</v>
      </c>
      <c r="C372" s="41">
        <v>9.3000000000000007</v>
      </c>
      <c r="D372" t="s">
        <v>4229</v>
      </c>
      <c r="E372" t="s">
        <v>184</v>
      </c>
      <c r="F372" t="s">
        <v>184</v>
      </c>
      <c r="G372" t="s">
        <v>4571</v>
      </c>
      <c r="H372" t="s">
        <v>172</v>
      </c>
    </row>
    <row r="373" spans="1:8" x14ac:dyDescent="0.25">
      <c r="A373" t="s">
        <v>4148</v>
      </c>
      <c r="B373">
        <v>2024</v>
      </c>
      <c r="C373" s="41">
        <v>9.1999999999999993</v>
      </c>
      <c r="D373" t="s">
        <v>4232</v>
      </c>
      <c r="E373" t="s">
        <v>4200</v>
      </c>
      <c r="F373" t="s">
        <v>4255</v>
      </c>
      <c r="G373" t="s">
        <v>4552</v>
      </c>
      <c r="H373" t="s">
        <v>172</v>
      </c>
    </row>
    <row r="374" spans="1:8" x14ac:dyDescent="0.25">
      <c r="A374" t="s">
        <v>4152</v>
      </c>
      <c r="B374">
        <v>2024</v>
      </c>
      <c r="C374" s="41">
        <v>9.1999999999999993</v>
      </c>
      <c r="D374" t="s">
        <v>4241</v>
      </c>
      <c r="E374" t="s">
        <v>4169</v>
      </c>
      <c r="F374" t="s">
        <v>4276</v>
      </c>
      <c r="G374" t="s">
        <v>4552</v>
      </c>
      <c r="H374" t="s">
        <v>172</v>
      </c>
    </row>
    <row r="375" spans="1:8" x14ac:dyDescent="0.25">
      <c r="A375" t="s">
        <v>4179</v>
      </c>
      <c r="B375">
        <v>2023</v>
      </c>
      <c r="C375" s="41">
        <v>9.1999999999999993</v>
      </c>
      <c r="D375" t="s">
        <v>4149</v>
      </c>
      <c r="E375" t="s">
        <v>4287</v>
      </c>
      <c r="F375" t="s">
        <v>4317</v>
      </c>
      <c r="G375" t="s">
        <v>4552</v>
      </c>
      <c r="H375" t="s">
        <v>172</v>
      </c>
    </row>
    <row r="376" spans="1:8" x14ac:dyDescent="0.25">
      <c r="A376" t="s">
        <v>4179</v>
      </c>
      <c r="B376">
        <v>2022</v>
      </c>
      <c r="C376" s="41">
        <v>9.1999999999999993</v>
      </c>
      <c r="D376" t="s">
        <v>4173</v>
      </c>
      <c r="E376" t="s">
        <v>4216</v>
      </c>
      <c r="F376" t="s">
        <v>4161</v>
      </c>
      <c r="G376" t="s">
        <v>104</v>
      </c>
      <c r="H376" t="s">
        <v>172</v>
      </c>
    </row>
    <row r="377" spans="1:8" x14ac:dyDescent="0.25">
      <c r="A377" t="s">
        <v>4143</v>
      </c>
      <c r="B377">
        <v>2021</v>
      </c>
      <c r="C377" s="41">
        <v>9.1999999999999993</v>
      </c>
      <c r="D377" t="s">
        <v>4286</v>
      </c>
      <c r="E377" t="s">
        <v>4270</v>
      </c>
      <c r="F377" t="s">
        <v>4157</v>
      </c>
      <c r="G377" t="s">
        <v>104</v>
      </c>
      <c r="H377" t="s">
        <v>172</v>
      </c>
    </row>
    <row r="378" spans="1:8" x14ac:dyDescent="0.25">
      <c r="A378" t="s">
        <v>4148</v>
      </c>
      <c r="B378">
        <v>2021</v>
      </c>
      <c r="C378" s="41">
        <v>9.1999999999999993</v>
      </c>
      <c r="D378" t="s">
        <v>4232</v>
      </c>
      <c r="E378" t="s">
        <v>4236</v>
      </c>
      <c r="F378" t="s">
        <v>4145</v>
      </c>
      <c r="G378" t="s">
        <v>104</v>
      </c>
      <c r="H378" t="s">
        <v>172</v>
      </c>
    </row>
    <row r="379" spans="1:8" x14ac:dyDescent="0.25">
      <c r="A379" t="s">
        <v>4152</v>
      </c>
      <c r="B379">
        <v>2021</v>
      </c>
      <c r="C379" s="41">
        <v>9.1999999999999993</v>
      </c>
      <c r="D379" t="s">
        <v>4201</v>
      </c>
      <c r="E379" t="s">
        <v>4201</v>
      </c>
      <c r="F379" t="s">
        <v>4247</v>
      </c>
      <c r="G379" t="s">
        <v>104</v>
      </c>
      <c r="H379" t="s">
        <v>172</v>
      </c>
    </row>
    <row r="380" spans="1:8" x14ac:dyDescent="0.25">
      <c r="A380" t="s">
        <v>4143</v>
      </c>
      <c r="B380">
        <v>2019</v>
      </c>
      <c r="C380" s="41">
        <v>9.1999999999999993</v>
      </c>
      <c r="D380" t="s">
        <v>4286</v>
      </c>
      <c r="E380" t="s">
        <v>4238</v>
      </c>
      <c r="F380" t="s">
        <v>4200</v>
      </c>
      <c r="G380" t="s">
        <v>4571</v>
      </c>
      <c r="H380" t="s">
        <v>172</v>
      </c>
    </row>
    <row r="381" spans="1:8" x14ac:dyDescent="0.25">
      <c r="A381" t="s">
        <v>4148</v>
      </c>
      <c r="B381">
        <v>2019</v>
      </c>
      <c r="C381" s="41">
        <v>9.1999999999999993</v>
      </c>
      <c r="D381" t="s">
        <v>4223</v>
      </c>
      <c r="E381" t="s">
        <v>4206</v>
      </c>
      <c r="F381" t="s">
        <v>4145</v>
      </c>
      <c r="G381" t="s">
        <v>4571</v>
      </c>
      <c r="H381" t="s">
        <v>172</v>
      </c>
    </row>
    <row r="382" spans="1:8" x14ac:dyDescent="0.25">
      <c r="A382" t="s">
        <v>4152</v>
      </c>
      <c r="B382">
        <v>2019</v>
      </c>
      <c r="C382" s="41">
        <v>9.1999999999999993</v>
      </c>
      <c r="D382" t="s">
        <v>4238</v>
      </c>
      <c r="E382" t="s">
        <v>4153</v>
      </c>
      <c r="F382" t="s">
        <v>4198</v>
      </c>
      <c r="G382" t="s">
        <v>4571</v>
      </c>
      <c r="H382" t="s">
        <v>172</v>
      </c>
    </row>
    <row r="383" spans="1:8" x14ac:dyDescent="0.25">
      <c r="A383" t="s">
        <v>4168</v>
      </c>
      <c r="B383">
        <v>2018</v>
      </c>
      <c r="C383" s="41">
        <v>9.1999999999999993</v>
      </c>
      <c r="D383" t="s">
        <v>4180</v>
      </c>
      <c r="E383" t="s">
        <v>4232</v>
      </c>
      <c r="F383" t="s">
        <v>4234</v>
      </c>
      <c r="G383" t="s">
        <v>4571</v>
      </c>
      <c r="H383" t="s">
        <v>172</v>
      </c>
    </row>
    <row r="384" spans="1:8" x14ac:dyDescent="0.25">
      <c r="A384" t="s">
        <v>4179</v>
      </c>
      <c r="B384">
        <v>2018</v>
      </c>
      <c r="C384" s="41">
        <v>9.1999999999999993</v>
      </c>
      <c r="D384" t="s">
        <v>4227</v>
      </c>
      <c r="E384" t="s">
        <v>4162</v>
      </c>
      <c r="F384" t="s">
        <v>4437</v>
      </c>
      <c r="G384" t="s">
        <v>4571</v>
      </c>
      <c r="H384" t="s">
        <v>172</v>
      </c>
    </row>
    <row r="385" spans="1:8" x14ac:dyDescent="0.25">
      <c r="A385" t="s">
        <v>4156</v>
      </c>
      <c r="B385">
        <v>2023</v>
      </c>
      <c r="C385" s="41">
        <v>9.1</v>
      </c>
      <c r="D385" t="s">
        <v>4199</v>
      </c>
      <c r="E385" t="s">
        <v>4173</v>
      </c>
      <c r="F385" t="s">
        <v>4221</v>
      </c>
      <c r="G385" t="s">
        <v>4552</v>
      </c>
      <c r="H385" t="s">
        <v>172</v>
      </c>
    </row>
    <row r="386" spans="1:8" x14ac:dyDescent="0.25">
      <c r="A386" t="s">
        <v>4183</v>
      </c>
      <c r="B386">
        <v>2023</v>
      </c>
      <c r="C386" s="41">
        <v>9.1</v>
      </c>
      <c r="D386" t="s">
        <v>4190</v>
      </c>
      <c r="E386" t="s">
        <v>4211</v>
      </c>
      <c r="F386" t="s">
        <v>4209</v>
      </c>
      <c r="G386" t="s">
        <v>4552</v>
      </c>
      <c r="H386" t="s">
        <v>172</v>
      </c>
    </row>
    <row r="387" spans="1:8" x14ac:dyDescent="0.25">
      <c r="A387" t="s">
        <v>4143</v>
      </c>
      <c r="B387">
        <v>2007</v>
      </c>
      <c r="C387" s="41">
        <v>9.1</v>
      </c>
      <c r="D387" t="s">
        <v>4166</v>
      </c>
      <c r="E387" t="s">
        <v>4250</v>
      </c>
      <c r="F387" t="s">
        <v>4486</v>
      </c>
      <c r="G387" t="s">
        <v>4552</v>
      </c>
      <c r="H387" t="s">
        <v>172</v>
      </c>
    </row>
    <row r="388" spans="1:8" x14ac:dyDescent="0.25">
      <c r="A388" t="s">
        <v>4160</v>
      </c>
      <c r="B388">
        <v>2006</v>
      </c>
      <c r="C388" s="41">
        <v>9.1</v>
      </c>
      <c r="D388" t="s">
        <v>4446</v>
      </c>
      <c r="E388" t="s">
        <v>4450</v>
      </c>
      <c r="F388" t="s">
        <v>184</v>
      </c>
      <c r="G388" t="s">
        <v>4552</v>
      </c>
      <c r="H388" t="s">
        <v>172</v>
      </c>
    </row>
    <row r="389" spans="1:8" x14ac:dyDescent="0.25">
      <c r="A389" t="s">
        <v>4183</v>
      </c>
      <c r="B389">
        <v>2022</v>
      </c>
      <c r="C389" s="41">
        <v>9.1</v>
      </c>
      <c r="D389" t="s">
        <v>4245</v>
      </c>
      <c r="E389" t="s">
        <v>4149</v>
      </c>
      <c r="F389" t="s">
        <v>4173</v>
      </c>
      <c r="G389" t="s">
        <v>104</v>
      </c>
      <c r="H389" t="s">
        <v>172</v>
      </c>
    </row>
    <row r="390" spans="1:8" x14ac:dyDescent="0.25">
      <c r="A390" t="s">
        <v>4152</v>
      </c>
      <c r="B390">
        <v>2022</v>
      </c>
      <c r="C390" s="41">
        <v>9.1</v>
      </c>
      <c r="D390" t="s">
        <v>4286</v>
      </c>
      <c r="E390" t="s">
        <v>4176</v>
      </c>
      <c r="F390" t="s">
        <v>4206</v>
      </c>
      <c r="G390" t="s">
        <v>104</v>
      </c>
      <c r="H390" t="s">
        <v>172</v>
      </c>
    </row>
    <row r="391" spans="1:8" x14ac:dyDescent="0.25">
      <c r="A391" t="s">
        <v>4156</v>
      </c>
      <c r="B391">
        <v>2021</v>
      </c>
      <c r="C391" s="41">
        <v>9.1</v>
      </c>
      <c r="D391" t="s">
        <v>4244</v>
      </c>
      <c r="E391" t="s">
        <v>4286</v>
      </c>
      <c r="F391" t="s">
        <v>4208</v>
      </c>
      <c r="G391" t="s">
        <v>104</v>
      </c>
      <c r="H391" t="s">
        <v>172</v>
      </c>
    </row>
    <row r="392" spans="1:8" x14ac:dyDescent="0.25">
      <c r="A392" t="s">
        <v>4160</v>
      </c>
      <c r="B392">
        <v>2021</v>
      </c>
      <c r="C392" s="41">
        <v>9.1</v>
      </c>
      <c r="D392" t="s">
        <v>4173</v>
      </c>
      <c r="E392" t="s">
        <v>4181</v>
      </c>
      <c r="F392" t="s">
        <v>4265</v>
      </c>
      <c r="G392" t="s">
        <v>104</v>
      </c>
      <c r="H392" t="s">
        <v>172</v>
      </c>
    </row>
    <row r="393" spans="1:8" x14ac:dyDescent="0.25">
      <c r="A393" t="s">
        <v>4171</v>
      </c>
      <c r="B393">
        <v>2021</v>
      </c>
      <c r="C393" s="41">
        <v>9.1</v>
      </c>
      <c r="D393" t="s">
        <v>4286</v>
      </c>
      <c r="E393" t="s">
        <v>4245</v>
      </c>
      <c r="F393" t="s">
        <v>4218</v>
      </c>
      <c r="G393" t="s">
        <v>104</v>
      </c>
      <c r="H393" t="s">
        <v>172</v>
      </c>
    </row>
    <row r="394" spans="1:8" x14ac:dyDescent="0.25">
      <c r="A394" t="s">
        <v>4175</v>
      </c>
      <c r="B394">
        <v>2021</v>
      </c>
      <c r="C394" s="41">
        <v>9.1</v>
      </c>
      <c r="D394" t="s">
        <v>4205</v>
      </c>
      <c r="E394" t="s">
        <v>4274</v>
      </c>
      <c r="F394" t="s">
        <v>4371</v>
      </c>
      <c r="G394" t="s">
        <v>104</v>
      </c>
      <c r="H394" t="s">
        <v>172</v>
      </c>
    </row>
    <row r="395" spans="1:8" x14ac:dyDescent="0.25">
      <c r="A395" t="s">
        <v>4179</v>
      </c>
      <c r="B395">
        <v>2021</v>
      </c>
      <c r="C395" s="41">
        <v>9.1</v>
      </c>
      <c r="D395" t="s">
        <v>4181</v>
      </c>
      <c r="E395" t="s">
        <v>4180</v>
      </c>
      <c r="F395" t="s">
        <v>4329</v>
      </c>
      <c r="G395" t="s">
        <v>104</v>
      </c>
      <c r="H395" t="s">
        <v>172</v>
      </c>
    </row>
    <row r="396" spans="1:8" x14ac:dyDescent="0.25">
      <c r="A396" t="s">
        <v>4186</v>
      </c>
      <c r="B396">
        <v>2021</v>
      </c>
      <c r="C396" s="41">
        <v>9.1</v>
      </c>
      <c r="D396" t="s">
        <v>4188</v>
      </c>
      <c r="E396" t="s">
        <v>4223</v>
      </c>
      <c r="F396" t="s">
        <v>4165</v>
      </c>
      <c r="G396" t="s">
        <v>104</v>
      </c>
      <c r="H396" t="s">
        <v>172</v>
      </c>
    </row>
    <row r="397" spans="1:8" x14ac:dyDescent="0.25">
      <c r="A397" t="s">
        <v>4186</v>
      </c>
      <c r="B397">
        <v>2020</v>
      </c>
      <c r="C397" s="41">
        <v>9.1</v>
      </c>
      <c r="D397" t="s">
        <v>4261</v>
      </c>
      <c r="E397" t="s">
        <v>4166</v>
      </c>
      <c r="F397" t="s">
        <v>4369</v>
      </c>
      <c r="G397" t="s">
        <v>104</v>
      </c>
      <c r="H397" t="s">
        <v>172</v>
      </c>
    </row>
    <row r="398" spans="1:8" x14ac:dyDescent="0.25">
      <c r="A398" t="s">
        <v>4183</v>
      </c>
      <c r="B398">
        <v>2018</v>
      </c>
      <c r="C398" s="41">
        <v>9.1</v>
      </c>
      <c r="D398" t="s">
        <v>4165</v>
      </c>
      <c r="E398" t="s">
        <v>4161</v>
      </c>
      <c r="F398" t="s">
        <v>4363</v>
      </c>
      <c r="G398" t="s">
        <v>4571</v>
      </c>
      <c r="H398" t="s">
        <v>172</v>
      </c>
    </row>
    <row r="399" spans="1:8" x14ac:dyDescent="0.25">
      <c r="A399" t="s">
        <v>4168</v>
      </c>
      <c r="B399">
        <v>2023</v>
      </c>
      <c r="C399" s="41">
        <v>9</v>
      </c>
      <c r="D399" t="s">
        <v>4348</v>
      </c>
      <c r="E399" t="s">
        <v>4201</v>
      </c>
      <c r="F399" t="s">
        <v>4226</v>
      </c>
      <c r="G399" t="s">
        <v>4552</v>
      </c>
      <c r="H399" t="s">
        <v>172</v>
      </c>
    </row>
    <row r="400" spans="1:8" x14ac:dyDescent="0.25">
      <c r="A400" t="s">
        <v>4148</v>
      </c>
      <c r="B400">
        <v>2008</v>
      </c>
      <c r="C400" s="41">
        <v>9</v>
      </c>
      <c r="D400" t="s">
        <v>4241</v>
      </c>
      <c r="E400" t="s">
        <v>4155</v>
      </c>
      <c r="F400" t="s">
        <v>4261</v>
      </c>
      <c r="G400" t="s">
        <v>4552</v>
      </c>
      <c r="H400" t="s">
        <v>172</v>
      </c>
    </row>
    <row r="401" spans="1:8" x14ac:dyDescent="0.25">
      <c r="A401" t="s">
        <v>4168</v>
      </c>
      <c r="B401">
        <v>2007</v>
      </c>
      <c r="C401" s="41">
        <v>9</v>
      </c>
      <c r="D401" t="s">
        <v>4371</v>
      </c>
      <c r="E401" t="s">
        <v>4450</v>
      </c>
      <c r="F401" t="s">
        <v>4367</v>
      </c>
      <c r="G401" t="s">
        <v>4552</v>
      </c>
      <c r="H401" t="s">
        <v>172</v>
      </c>
    </row>
    <row r="402" spans="1:8" x14ac:dyDescent="0.25">
      <c r="A402" t="s">
        <v>4186</v>
      </c>
      <c r="B402">
        <v>2022</v>
      </c>
      <c r="C402" s="41">
        <v>9</v>
      </c>
      <c r="D402" t="s">
        <v>4241</v>
      </c>
      <c r="E402" t="s">
        <v>4188</v>
      </c>
      <c r="F402" t="s">
        <v>4180</v>
      </c>
      <c r="G402" t="s">
        <v>104</v>
      </c>
      <c r="H402" t="s">
        <v>172</v>
      </c>
    </row>
    <row r="403" spans="1:8" x14ac:dyDescent="0.25">
      <c r="A403" t="s">
        <v>4143</v>
      </c>
      <c r="B403">
        <v>2022</v>
      </c>
      <c r="C403" s="41">
        <v>9</v>
      </c>
      <c r="D403" t="s">
        <v>4187</v>
      </c>
      <c r="E403" t="s">
        <v>4231</v>
      </c>
      <c r="F403" t="s">
        <v>4237</v>
      </c>
      <c r="G403" t="s">
        <v>104</v>
      </c>
      <c r="H403" t="s">
        <v>172</v>
      </c>
    </row>
    <row r="404" spans="1:8" x14ac:dyDescent="0.25">
      <c r="A404" t="s">
        <v>4148</v>
      </c>
      <c r="B404">
        <v>2022</v>
      </c>
      <c r="C404" s="41">
        <v>9</v>
      </c>
      <c r="D404" t="s">
        <v>4282</v>
      </c>
      <c r="E404" t="s">
        <v>4180</v>
      </c>
      <c r="F404" t="s">
        <v>4295</v>
      </c>
      <c r="G404" t="s">
        <v>104</v>
      </c>
      <c r="H404" t="s">
        <v>172</v>
      </c>
    </row>
    <row r="405" spans="1:8" x14ac:dyDescent="0.25">
      <c r="A405" t="s">
        <v>4164</v>
      </c>
      <c r="B405">
        <v>2021</v>
      </c>
      <c r="C405" s="41">
        <v>9</v>
      </c>
      <c r="D405" t="s">
        <v>4188</v>
      </c>
      <c r="E405" t="s">
        <v>4153</v>
      </c>
      <c r="F405" t="s">
        <v>4254</v>
      </c>
      <c r="G405" t="s">
        <v>104</v>
      </c>
      <c r="H405" t="s">
        <v>172</v>
      </c>
    </row>
    <row r="406" spans="1:8" x14ac:dyDescent="0.25">
      <c r="A406" t="s">
        <v>4168</v>
      </c>
      <c r="B406">
        <v>2021</v>
      </c>
      <c r="C406" s="41">
        <v>9</v>
      </c>
      <c r="D406" t="s">
        <v>4187</v>
      </c>
      <c r="E406" t="s">
        <v>4223</v>
      </c>
      <c r="F406" t="s">
        <v>4242</v>
      </c>
      <c r="G406" t="s">
        <v>104</v>
      </c>
      <c r="H406" t="s">
        <v>172</v>
      </c>
    </row>
    <row r="407" spans="1:8" x14ac:dyDescent="0.25">
      <c r="A407" t="s">
        <v>4183</v>
      </c>
      <c r="B407">
        <v>2021</v>
      </c>
      <c r="C407" s="41">
        <v>9</v>
      </c>
      <c r="D407" t="s">
        <v>4202</v>
      </c>
      <c r="E407" t="s">
        <v>4203</v>
      </c>
      <c r="F407" t="s">
        <v>4250</v>
      </c>
      <c r="G407" t="s">
        <v>104</v>
      </c>
      <c r="H407" t="s">
        <v>172</v>
      </c>
    </row>
    <row r="408" spans="1:8" x14ac:dyDescent="0.25">
      <c r="A408" t="s">
        <v>4186</v>
      </c>
      <c r="B408">
        <v>2018</v>
      </c>
      <c r="C408" s="41">
        <v>9</v>
      </c>
      <c r="D408" t="s">
        <v>4177</v>
      </c>
      <c r="E408" t="s">
        <v>4230</v>
      </c>
      <c r="F408" t="s">
        <v>4461</v>
      </c>
      <c r="G408" t="s">
        <v>4571</v>
      </c>
      <c r="H408" t="s">
        <v>172</v>
      </c>
    </row>
    <row r="409" spans="1:8" x14ac:dyDescent="0.25">
      <c r="A409" t="s">
        <v>4160</v>
      </c>
      <c r="B409">
        <v>2023</v>
      </c>
      <c r="C409" s="41">
        <v>8.9</v>
      </c>
      <c r="D409" t="s">
        <v>4205</v>
      </c>
      <c r="E409" t="s">
        <v>4311</v>
      </c>
      <c r="F409" t="s">
        <v>4211</v>
      </c>
      <c r="G409" t="s">
        <v>4552</v>
      </c>
      <c r="H409" t="s">
        <v>172</v>
      </c>
    </row>
    <row r="410" spans="1:8" x14ac:dyDescent="0.25">
      <c r="A410" t="s">
        <v>4164</v>
      </c>
      <c r="B410">
        <v>2023</v>
      </c>
      <c r="C410" s="41">
        <v>8.9</v>
      </c>
      <c r="D410" t="s">
        <v>4237</v>
      </c>
      <c r="E410" t="s">
        <v>4309</v>
      </c>
      <c r="F410" t="s">
        <v>4281</v>
      </c>
      <c r="G410" t="s">
        <v>4552</v>
      </c>
      <c r="H410" t="s">
        <v>172</v>
      </c>
    </row>
    <row r="411" spans="1:8" x14ac:dyDescent="0.25">
      <c r="A411" t="s">
        <v>4186</v>
      </c>
      <c r="B411">
        <v>2023</v>
      </c>
      <c r="C411" s="41">
        <v>8.9</v>
      </c>
      <c r="D411" t="s">
        <v>4230</v>
      </c>
      <c r="E411" t="s">
        <v>4328</v>
      </c>
      <c r="F411" t="s">
        <v>4292</v>
      </c>
      <c r="G411" t="s">
        <v>4552</v>
      </c>
      <c r="H411" t="s">
        <v>172</v>
      </c>
    </row>
    <row r="412" spans="1:8" x14ac:dyDescent="0.25">
      <c r="A412" t="s">
        <v>4152</v>
      </c>
      <c r="B412">
        <v>2008</v>
      </c>
      <c r="C412" s="41">
        <v>8.9</v>
      </c>
      <c r="D412" t="s">
        <v>4258</v>
      </c>
      <c r="E412" t="s">
        <v>4235</v>
      </c>
      <c r="F412" t="s">
        <v>4446</v>
      </c>
      <c r="G412" t="s">
        <v>4552</v>
      </c>
      <c r="H412" t="s">
        <v>172</v>
      </c>
    </row>
    <row r="413" spans="1:8" x14ac:dyDescent="0.25">
      <c r="A413" t="s">
        <v>4143</v>
      </c>
      <c r="B413">
        <v>2020</v>
      </c>
      <c r="C413" s="41">
        <v>8.9</v>
      </c>
      <c r="D413" t="s">
        <v>4290</v>
      </c>
      <c r="E413" t="s">
        <v>4260</v>
      </c>
      <c r="F413" t="s">
        <v>4268</v>
      </c>
      <c r="G413" t="s">
        <v>104</v>
      </c>
      <c r="H413" t="s">
        <v>172</v>
      </c>
    </row>
    <row r="414" spans="1:8" x14ac:dyDescent="0.25">
      <c r="A414" t="s">
        <v>4148</v>
      </c>
      <c r="B414">
        <v>2020</v>
      </c>
      <c r="C414" s="41">
        <v>8.9</v>
      </c>
      <c r="D414" t="s">
        <v>4177</v>
      </c>
      <c r="E414" t="s">
        <v>4188</v>
      </c>
      <c r="F414" t="s">
        <v>4207</v>
      </c>
      <c r="G414" t="s">
        <v>104</v>
      </c>
      <c r="H414" t="s">
        <v>172</v>
      </c>
    </row>
    <row r="415" spans="1:8" x14ac:dyDescent="0.25">
      <c r="A415" t="s">
        <v>4160</v>
      </c>
      <c r="B415">
        <v>2019</v>
      </c>
      <c r="C415" s="41">
        <v>8.9</v>
      </c>
      <c r="D415" t="s">
        <v>4205</v>
      </c>
      <c r="E415" t="s">
        <v>4205</v>
      </c>
      <c r="F415" t="s">
        <v>4226</v>
      </c>
      <c r="G415" t="s">
        <v>104</v>
      </c>
      <c r="H415" t="s">
        <v>172</v>
      </c>
    </row>
    <row r="416" spans="1:8" x14ac:dyDescent="0.25">
      <c r="A416" t="s">
        <v>4164</v>
      </c>
      <c r="B416">
        <v>2019</v>
      </c>
      <c r="C416" s="41">
        <v>8.9</v>
      </c>
      <c r="D416" t="s">
        <v>4176</v>
      </c>
      <c r="E416" t="s">
        <v>4165</v>
      </c>
      <c r="F416" t="s">
        <v>4155</v>
      </c>
      <c r="G416" t="s">
        <v>104</v>
      </c>
      <c r="H416" t="s">
        <v>172</v>
      </c>
    </row>
    <row r="417" spans="1:8" x14ac:dyDescent="0.25">
      <c r="A417" t="s">
        <v>4171</v>
      </c>
      <c r="B417">
        <v>2019</v>
      </c>
      <c r="C417" s="41">
        <v>8.9</v>
      </c>
      <c r="D417" t="s">
        <v>4165</v>
      </c>
      <c r="E417" t="s">
        <v>4150</v>
      </c>
      <c r="F417" t="s">
        <v>4219</v>
      </c>
      <c r="G417" t="s">
        <v>104</v>
      </c>
      <c r="H417" t="s">
        <v>172</v>
      </c>
    </row>
    <row r="418" spans="1:8" x14ac:dyDescent="0.25">
      <c r="A418" t="s">
        <v>4143</v>
      </c>
      <c r="B418">
        <v>2018</v>
      </c>
      <c r="C418" s="41">
        <v>8.9</v>
      </c>
      <c r="D418" t="s">
        <v>4223</v>
      </c>
      <c r="E418" t="s">
        <v>4144</v>
      </c>
      <c r="F418" t="s">
        <v>4459</v>
      </c>
      <c r="G418" t="s">
        <v>4571</v>
      </c>
      <c r="H418" t="s">
        <v>172</v>
      </c>
    </row>
    <row r="419" spans="1:8" x14ac:dyDescent="0.25">
      <c r="A419" t="s">
        <v>4148</v>
      </c>
      <c r="B419">
        <v>2018</v>
      </c>
      <c r="C419" s="41">
        <v>8.9</v>
      </c>
      <c r="D419" t="s">
        <v>4269</v>
      </c>
      <c r="E419" t="s">
        <v>4247</v>
      </c>
      <c r="F419" t="s">
        <v>4529</v>
      </c>
      <c r="G419" t="s">
        <v>4571</v>
      </c>
      <c r="H419" t="s">
        <v>172</v>
      </c>
    </row>
    <row r="420" spans="1:8" x14ac:dyDescent="0.25">
      <c r="A420" t="s">
        <v>4171</v>
      </c>
      <c r="B420">
        <v>2006</v>
      </c>
      <c r="C420" s="41">
        <v>8.9</v>
      </c>
      <c r="D420" t="s">
        <v>4173</v>
      </c>
      <c r="E420" t="s">
        <v>4161</v>
      </c>
      <c r="F420" t="s">
        <v>184</v>
      </c>
      <c r="G420" t="s">
        <v>4571</v>
      </c>
      <c r="H420" t="s">
        <v>172</v>
      </c>
    </row>
    <row r="421" spans="1:8" x14ac:dyDescent="0.25">
      <c r="A421" t="s">
        <v>4175</v>
      </c>
      <c r="B421">
        <v>2006</v>
      </c>
      <c r="C421" s="41">
        <v>8.9</v>
      </c>
      <c r="D421" t="s">
        <v>4173</v>
      </c>
      <c r="E421" t="s">
        <v>4360</v>
      </c>
      <c r="F421" t="s">
        <v>184</v>
      </c>
      <c r="G421" t="s">
        <v>4571</v>
      </c>
      <c r="H421" t="s">
        <v>172</v>
      </c>
    </row>
    <row r="422" spans="1:8" x14ac:dyDescent="0.25">
      <c r="A422" t="s">
        <v>4175</v>
      </c>
      <c r="B422">
        <v>2022</v>
      </c>
      <c r="C422" s="41">
        <v>8.8000000000000007</v>
      </c>
      <c r="D422" t="s">
        <v>4172</v>
      </c>
      <c r="E422" t="s">
        <v>4233</v>
      </c>
      <c r="F422" t="s">
        <v>4253</v>
      </c>
      <c r="G422" t="s">
        <v>4552</v>
      </c>
      <c r="H422" t="s">
        <v>172</v>
      </c>
    </row>
    <row r="423" spans="1:8" x14ac:dyDescent="0.25">
      <c r="A423" t="s">
        <v>4143</v>
      </c>
      <c r="B423">
        <v>2008</v>
      </c>
      <c r="C423" s="41">
        <v>8.8000000000000007</v>
      </c>
      <c r="D423" t="s">
        <v>4236</v>
      </c>
      <c r="E423" t="s">
        <v>4154</v>
      </c>
      <c r="F423" t="s">
        <v>4294</v>
      </c>
      <c r="G423" t="s">
        <v>4552</v>
      </c>
      <c r="H423" t="s">
        <v>172</v>
      </c>
    </row>
    <row r="424" spans="1:8" x14ac:dyDescent="0.25">
      <c r="A424" t="s">
        <v>4148</v>
      </c>
      <c r="B424">
        <v>2007</v>
      </c>
      <c r="C424" s="41">
        <v>8.8000000000000007</v>
      </c>
      <c r="D424" t="s">
        <v>4450</v>
      </c>
      <c r="E424" t="s">
        <v>4284</v>
      </c>
      <c r="F424" t="s">
        <v>4553</v>
      </c>
      <c r="G424" t="s">
        <v>4552</v>
      </c>
      <c r="H424" t="s">
        <v>172</v>
      </c>
    </row>
    <row r="425" spans="1:8" x14ac:dyDescent="0.25">
      <c r="A425" t="s">
        <v>4156</v>
      </c>
      <c r="B425">
        <v>2019</v>
      </c>
      <c r="C425" s="41">
        <v>8.8000000000000007</v>
      </c>
      <c r="D425" t="s">
        <v>4180</v>
      </c>
      <c r="E425" t="s">
        <v>4153</v>
      </c>
      <c r="F425" t="s">
        <v>4342</v>
      </c>
      <c r="G425" t="s">
        <v>104</v>
      </c>
      <c r="H425" t="s">
        <v>172</v>
      </c>
    </row>
    <row r="426" spans="1:8" x14ac:dyDescent="0.25">
      <c r="A426" t="s">
        <v>4168</v>
      </c>
      <c r="B426">
        <v>2019</v>
      </c>
      <c r="C426" s="41">
        <v>8.8000000000000007</v>
      </c>
      <c r="D426" t="s">
        <v>4153</v>
      </c>
      <c r="E426" t="s">
        <v>4235</v>
      </c>
      <c r="F426" t="s">
        <v>4271</v>
      </c>
      <c r="G426" t="s">
        <v>104</v>
      </c>
      <c r="H426" t="s">
        <v>172</v>
      </c>
    </row>
    <row r="427" spans="1:8" x14ac:dyDescent="0.25">
      <c r="A427" t="s">
        <v>4175</v>
      </c>
      <c r="B427">
        <v>2019</v>
      </c>
      <c r="C427" s="41">
        <v>8.8000000000000007</v>
      </c>
      <c r="D427" t="s">
        <v>4172</v>
      </c>
      <c r="E427" t="s">
        <v>4178</v>
      </c>
      <c r="F427" t="s">
        <v>4214</v>
      </c>
      <c r="G427" t="s">
        <v>104</v>
      </c>
      <c r="H427" t="s">
        <v>172</v>
      </c>
    </row>
    <row r="428" spans="1:8" x14ac:dyDescent="0.25">
      <c r="A428" t="s">
        <v>4152</v>
      </c>
      <c r="B428">
        <v>2018</v>
      </c>
      <c r="C428" s="41">
        <v>8.8000000000000007</v>
      </c>
      <c r="D428" t="s">
        <v>4210</v>
      </c>
      <c r="E428" t="s">
        <v>4198</v>
      </c>
      <c r="F428" t="s">
        <v>4393</v>
      </c>
      <c r="G428" t="s">
        <v>4571</v>
      </c>
      <c r="H428" t="s">
        <v>172</v>
      </c>
    </row>
    <row r="429" spans="1:8" x14ac:dyDescent="0.25">
      <c r="A429" t="s">
        <v>4168</v>
      </c>
      <c r="B429">
        <v>2007</v>
      </c>
      <c r="C429" s="41">
        <v>8.8000000000000007</v>
      </c>
      <c r="D429" t="s">
        <v>4232</v>
      </c>
      <c r="E429" t="s">
        <v>4260</v>
      </c>
      <c r="F429" t="s">
        <v>4308</v>
      </c>
      <c r="G429" t="s">
        <v>4571</v>
      </c>
      <c r="H429" t="s">
        <v>172</v>
      </c>
    </row>
    <row r="430" spans="1:8" x14ac:dyDescent="0.25">
      <c r="A430" t="s">
        <v>4171</v>
      </c>
      <c r="B430">
        <v>2007</v>
      </c>
      <c r="C430" s="41">
        <v>8.8000000000000007</v>
      </c>
      <c r="D430" t="s">
        <v>4223</v>
      </c>
      <c r="E430" t="s">
        <v>4223</v>
      </c>
      <c r="F430" t="s">
        <v>4236</v>
      </c>
      <c r="G430" t="s">
        <v>4571</v>
      </c>
      <c r="H430" t="s">
        <v>172</v>
      </c>
    </row>
    <row r="431" spans="1:8" x14ac:dyDescent="0.25">
      <c r="A431" t="s">
        <v>4175</v>
      </c>
      <c r="B431">
        <v>2007</v>
      </c>
      <c r="C431" s="41">
        <v>8.8000000000000007</v>
      </c>
      <c r="D431" t="s">
        <v>4161</v>
      </c>
      <c r="E431" t="s">
        <v>4238</v>
      </c>
      <c r="F431" t="s">
        <v>4282</v>
      </c>
      <c r="G431" t="s">
        <v>4571</v>
      </c>
      <c r="H431" t="s">
        <v>172</v>
      </c>
    </row>
    <row r="432" spans="1:8" x14ac:dyDescent="0.25">
      <c r="A432" t="s">
        <v>4183</v>
      </c>
      <c r="B432">
        <v>2007</v>
      </c>
      <c r="C432" s="41">
        <v>8.8000000000000007</v>
      </c>
      <c r="D432" t="s">
        <v>4187</v>
      </c>
      <c r="E432" t="s">
        <v>4328</v>
      </c>
      <c r="F432" t="s">
        <v>4223</v>
      </c>
      <c r="G432" t="s">
        <v>4571</v>
      </c>
      <c r="H432" t="s">
        <v>172</v>
      </c>
    </row>
    <row r="433" spans="1:8" x14ac:dyDescent="0.25">
      <c r="A433" t="s">
        <v>4186</v>
      </c>
      <c r="B433">
        <v>2007</v>
      </c>
      <c r="C433" s="41">
        <v>8.8000000000000007</v>
      </c>
      <c r="D433" t="s">
        <v>4144</v>
      </c>
      <c r="E433" t="s">
        <v>4235</v>
      </c>
      <c r="F433" t="s">
        <v>4298</v>
      </c>
      <c r="G433" t="s">
        <v>4571</v>
      </c>
      <c r="H433" t="s">
        <v>172</v>
      </c>
    </row>
    <row r="434" spans="1:8" x14ac:dyDescent="0.25">
      <c r="A434" t="s">
        <v>4164</v>
      </c>
      <c r="B434">
        <v>2006</v>
      </c>
      <c r="C434" s="41">
        <v>8.8000000000000007</v>
      </c>
      <c r="D434" t="s">
        <v>4315</v>
      </c>
      <c r="E434" t="s">
        <v>4187</v>
      </c>
      <c r="F434" t="s">
        <v>184</v>
      </c>
      <c r="G434" t="s">
        <v>4571</v>
      </c>
      <c r="H434" t="s">
        <v>172</v>
      </c>
    </row>
    <row r="435" spans="1:8" x14ac:dyDescent="0.25">
      <c r="A435" t="s">
        <v>4179</v>
      </c>
      <c r="B435">
        <v>2006</v>
      </c>
      <c r="C435" s="41">
        <v>8.8000000000000007</v>
      </c>
      <c r="D435" t="s">
        <v>4187</v>
      </c>
      <c r="E435" t="s">
        <v>4220</v>
      </c>
      <c r="F435" t="s">
        <v>184</v>
      </c>
      <c r="G435" t="s">
        <v>4571</v>
      </c>
      <c r="H435" t="s">
        <v>172</v>
      </c>
    </row>
    <row r="436" spans="1:8" x14ac:dyDescent="0.25">
      <c r="A436" t="s">
        <v>4183</v>
      </c>
      <c r="B436">
        <v>2006</v>
      </c>
      <c r="C436" s="41">
        <v>8.8000000000000007</v>
      </c>
      <c r="D436" t="s">
        <v>4329</v>
      </c>
      <c r="E436" t="s">
        <v>4315</v>
      </c>
      <c r="F436" t="s">
        <v>184</v>
      </c>
      <c r="G436" t="s">
        <v>4571</v>
      </c>
      <c r="H436" t="s">
        <v>172</v>
      </c>
    </row>
    <row r="437" spans="1:8" x14ac:dyDescent="0.25">
      <c r="A437" t="s">
        <v>4143</v>
      </c>
      <c r="B437">
        <v>2023</v>
      </c>
      <c r="C437" s="41">
        <v>8.6999999999999993</v>
      </c>
      <c r="D437" t="s">
        <v>4245</v>
      </c>
      <c r="E437" t="s">
        <v>4149</v>
      </c>
      <c r="F437" t="s">
        <v>4281</v>
      </c>
      <c r="G437" t="s">
        <v>4552</v>
      </c>
      <c r="H437" t="s">
        <v>172</v>
      </c>
    </row>
    <row r="438" spans="1:8" x14ac:dyDescent="0.25">
      <c r="A438" t="s">
        <v>4164</v>
      </c>
      <c r="B438">
        <v>2007</v>
      </c>
      <c r="C438" s="41">
        <v>8.6999999999999993</v>
      </c>
      <c r="D438" t="s">
        <v>4218</v>
      </c>
      <c r="E438" t="s">
        <v>4431</v>
      </c>
      <c r="F438" t="s">
        <v>4382</v>
      </c>
      <c r="G438" t="s">
        <v>4552</v>
      </c>
      <c r="H438" t="s">
        <v>172</v>
      </c>
    </row>
    <row r="439" spans="1:8" x14ac:dyDescent="0.25">
      <c r="A439" t="s">
        <v>4152</v>
      </c>
      <c r="B439">
        <v>2020</v>
      </c>
      <c r="C439" s="41">
        <v>8.6999999999999993</v>
      </c>
      <c r="D439" t="s">
        <v>4238</v>
      </c>
      <c r="E439" t="s">
        <v>4291</v>
      </c>
      <c r="F439" t="s">
        <v>4213</v>
      </c>
      <c r="G439" t="s">
        <v>104</v>
      </c>
      <c r="H439" t="s">
        <v>172</v>
      </c>
    </row>
    <row r="440" spans="1:8" x14ac:dyDescent="0.25">
      <c r="A440" t="s">
        <v>4179</v>
      </c>
      <c r="B440">
        <v>2019</v>
      </c>
      <c r="C440" s="41">
        <v>8.6999999999999993</v>
      </c>
      <c r="D440" t="s">
        <v>4260</v>
      </c>
      <c r="E440" t="s">
        <v>4199</v>
      </c>
      <c r="F440" t="s">
        <v>4209</v>
      </c>
      <c r="G440" t="s">
        <v>104</v>
      </c>
      <c r="H440" t="s">
        <v>172</v>
      </c>
    </row>
    <row r="441" spans="1:8" x14ac:dyDescent="0.25">
      <c r="A441" t="s">
        <v>4156</v>
      </c>
      <c r="B441">
        <v>2017</v>
      </c>
      <c r="C441" s="41">
        <v>8.6999999999999993</v>
      </c>
      <c r="D441" t="s">
        <v>4172</v>
      </c>
      <c r="E441" t="s">
        <v>4262</v>
      </c>
      <c r="F441" t="s">
        <v>4416</v>
      </c>
      <c r="G441" t="s">
        <v>4571</v>
      </c>
      <c r="H441" t="s">
        <v>172</v>
      </c>
    </row>
    <row r="442" spans="1:8" x14ac:dyDescent="0.25">
      <c r="A442" t="s">
        <v>4179</v>
      </c>
      <c r="B442">
        <v>2007</v>
      </c>
      <c r="C442" s="41">
        <v>8.6999999999999993</v>
      </c>
      <c r="D442" t="s">
        <v>4295</v>
      </c>
      <c r="E442" t="s">
        <v>4241</v>
      </c>
      <c r="F442" t="s">
        <v>4291</v>
      </c>
      <c r="G442" t="s">
        <v>4571</v>
      </c>
      <c r="H442" t="s">
        <v>172</v>
      </c>
    </row>
    <row r="443" spans="1:8" x14ac:dyDescent="0.25">
      <c r="A443" t="s">
        <v>4152</v>
      </c>
      <c r="B443">
        <v>2007</v>
      </c>
      <c r="C443" s="41">
        <v>8.6999999999999993</v>
      </c>
      <c r="D443" t="s">
        <v>4188</v>
      </c>
      <c r="E443" t="s">
        <v>4201</v>
      </c>
      <c r="F443" t="s">
        <v>4352</v>
      </c>
      <c r="G443" t="s">
        <v>4571</v>
      </c>
      <c r="H443" t="s">
        <v>172</v>
      </c>
    </row>
    <row r="444" spans="1:8" x14ac:dyDescent="0.25">
      <c r="A444" t="s">
        <v>4156</v>
      </c>
      <c r="B444">
        <v>2006</v>
      </c>
      <c r="C444" s="41">
        <v>8.6999999999999993</v>
      </c>
      <c r="D444" t="s">
        <v>4149</v>
      </c>
      <c r="E444" t="s">
        <v>4300</v>
      </c>
      <c r="F444" t="s">
        <v>184</v>
      </c>
      <c r="G444" t="s">
        <v>4571</v>
      </c>
      <c r="H444" t="s">
        <v>172</v>
      </c>
    </row>
    <row r="445" spans="1:8" x14ac:dyDescent="0.25">
      <c r="A445" t="s">
        <v>4148</v>
      </c>
      <c r="B445">
        <v>2023</v>
      </c>
      <c r="C445" s="41">
        <v>8.6</v>
      </c>
      <c r="D445" t="s">
        <v>4223</v>
      </c>
      <c r="E445" t="s">
        <v>4251</v>
      </c>
      <c r="F445" t="s">
        <v>4369</v>
      </c>
      <c r="G445" t="s">
        <v>4552</v>
      </c>
      <c r="H445" t="s">
        <v>172</v>
      </c>
    </row>
    <row r="446" spans="1:8" x14ac:dyDescent="0.25">
      <c r="A446" t="s">
        <v>4152</v>
      </c>
      <c r="B446">
        <v>2023</v>
      </c>
      <c r="C446" s="41">
        <v>8.6</v>
      </c>
      <c r="D446" t="s">
        <v>4290</v>
      </c>
      <c r="E446" t="s">
        <v>4262</v>
      </c>
      <c r="F446" t="s">
        <v>4212</v>
      </c>
      <c r="G446" t="s">
        <v>4552</v>
      </c>
      <c r="H446" t="s">
        <v>172</v>
      </c>
    </row>
    <row r="447" spans="1:8" x14ac:dyDescent="0.25">
      <c r="A447" t="s">
        <v>4156</v>
      </c>
      <c r="B447">
        <v>2022</v>
      </c>
      <c r="C447" s="41">
        <v>8.6</v>
      </c>
      <c r="D447" t="s">
        <v>4227</v>
      </c>
      <c r="E447" t="s">
        <v>4199</v>
      </c>
      <c r="F447" t="s">
        <v>4170</v>
      </c>
      <c r="G447" t="s">
        <v>4552</v>
      </c>
      <c r="H447" t="s">
        <v>172</v>
      </c>
    </row>
    <row r="448" spans="1:8" x14ac:dyDescent="0.25">
      <c r="A448" t="s">
        <v>4179</v>
      </c>
      <c r="B448">
        <v>2022</v>
      </c>
      <c r="C448" s="41">
        <v>8.6</v>
      </c>
      <c r="D448" t="s">
        <v>4217</v>
      </c>
      <c r="E448" t="s">
        <v>4255</v>
      </c>
      <c r="F448" t="s">
        <v>4346</v>
      </c>
      <c r="G448" t="s">
        <v>4552</v>
      </c>
      <c r="H448" t="s">
        <v>172</v>
      </c>
    </row>
    <row r="449" spans="1:8" x14ac:dyDescent="0.25">
      <c r="A449" t="s">
        <v>4179</v>
      </c>
      <c r="B449">
        <v>2008</v>
      </c>
      <c r="C449" s="41">
        <v>8.6</v>
      </c>
      <c r="D449" t="s">
        <v>4188</v>
      </c>
      <c r="E449" t="s">
        <v>4348</v>
      </c>
      <c r="F449" t="s">
        <v>4403</v>
      </c>
      <c r="G449" t="s">
        <v>4552</v>
      </c>
      <c r="H449" t="s">
        <v>172</v>
      </c>
    </row>
    <row r="450" spans="1:8" x14ac:dyDescent="0.25">
      <c r="A450" t="s">
        <v>4183</v>
      </c>
      <c r="B450">
        <v>2008</v>
      </c>
      <c r="C450" s="41">
        <v>8.6</v>
      </c>
      <c r="D450" t="s">
        <v>4290</v>
      </c>
      <c r="E450" t="s">
        <v>4273</v>
      </c>
      <c r="F450" t="s">
        <v>4447</v>
      </c>
      <c r="G450" t="s">
        <v>4552</v>
      </c>
      <c r="H450" t="s">
        <v>172</v>
      </c>
    </row>
    <row r="451" spans="1:8" x14ac:dyDescent="0.25">
      <c r="A451" t="s">
        <v>4143</v>
      </c>
      <c r="B451">
        <v>2007</v>
      </c>
      <c r="C451" s="41">
        <v>8.6</v>
      </c>
      <c r="D451" t="s">
        <v>4241</v>
      </c>
      <c r="E451" t="s">
        <v>4180</v>
      </c>
      <c r="F451" t="s">
        <v>4379</v>
      </c>
      <c r="G451" t="s">
        <v>4571</v>
      </c>
      <c r="H451" t="s">
        <v>172</v>
      </c>
    </row>
    <row r="452" spans="1:8" x14ac:dyDescent="0.25">
      <c r="A452" t="s">
        <v>4160</v>
      </c>
      <c r="B452">
        <v>2006</v>
      </c>
      <c r="C452" s="41">
        <v>8.6</v>
      </c>
      <c r="D452" t="s">
        <v>4348</v>
      </c>
      <c r="E452" t="s">
        <v>4204</v>
      </c>
      <c r="F452" t="s">
        <v>184</v>
      </c>
      <c r="G452" t="s">
        <v>4571</v>
      </c>
      <c r="H452" t="s">
        <v>172</v>
      </c>
    </row>
    <row r="453" spans="1:8" x14ac:dyDescent="0.25">
      <c r="A453" t="s">
        <v>4171</v>
      </c>
      <c r="B453">
        <v>2022</v>
      </c>
      <c r="C453" s="41">
        <v>8.5</v>
      </c>
      <c r="D453" t="s">
        <v>4371</v>
      </c>
      <c r="E453" t="s">
        <v>4269</v>
      </c>
      <c r="F453" t="s">
        <v>4226</v>
      </c>
      <c r="G453" t="s">
        <v>4552</v>
      </c>
      <c r="H453" t="s">
        <v>172</v>
      </c>
    </row>
    <row r="454" spans="1:8" x14ac:dyDescent="0.25">
      <c r="A454" t="s">
        <v>4171</v>
      </c>
      <c r="B454">
        <v>2008</v>
      </c>
      <c r="C454" s="41">
        <v>8.5</v>
      </c>
      <c r="D454" t="s">
        <v>4232</v>
      </c>
      <c r="E454" t="s">
        <v>4180</v>
      </c>
      <c r="F454" t="s">
        <v>4396</v>
      </c>
      <c r="G454" t="s">
        <v>4552</v>
      </c>
      <c r="H454" t="s">
        <v>172</v>
      </c>
    </row>
    <row r="455" spans="1:8" x14ac:dyDescent="0.25">
      <c r="A455" t="s">
        <v>4175</v>
      </c>
      <c r="B455">
        <v>2008</v>
      </c>
      <c r="C455" s="41">
        <v>8.5</v>
      </c>
      <c r="D455" t="s">
        <v>4231</v>
      </c>
      <c r="E455" t="s">
        <v>4282</v>
      </c>
      <c r="F455" t="s">
        <v>4502</v>
      </c>
      <c r="G455" t="s">
        <v>4552</v>
      </c>
      <c r="H455" t="s">
        <v>172</v>
      </c>
    </row>
    <row r="456" spans="1:8" x14ac:dyDescent="0.25">
      <c r="A456" t="s">
        <v>4186</v>
      </c>
      <c r="B456">
        <v>2008</v>
      </c>
      <c r="C456" s="41">
        <v>8.5</v>
      </c>
      <c r="D456" t="s">
        <v>4242</v>
      </c>
      <c r="E456" t="s">
        <v>4204</v>
      </c>
      <c r="F456" t="s">
        <v>4446</v>
      </c>
      <c r="G456" t="s">
        <v>4552</v>
      </c>
      <c r="H456" t="s">
        <v>172</v>
      </c>
    </row>
    <row r="457" spans="1:8" x14ac:dyDescent="0.25">
      <c r="A457" t="s">
        <v>4183</v>
      </c>
      <c r="B457">
        <v>2019</v>
      </c>
      <c r="C457" s="41">
        <v>8.5</v>
      </c>
      <c r="D457" t="s">
        <v>4161</v>
      </c>
      <c r="E457" t="s">
        <v>4165</v>
      </c>
      <c r="F457" t="s">
        <v>4370</v>
      </c>
      <c r="G457" t="s">
        <v>104</v>
      </c>
      <c r="H457" t="s">
        <v>172</v>
      </c>
    </row>
    <row r="458" spans="1:8" x14ac:dyDescent="0.25">
      <c r="A458" t="s">
        <v>4148</v>
      </c>
      <c r="B458">
        <v>2019</v>
      </c>
      <c r="C458" s="41">
        <v>8.5</v>
      </c>
      <c r="D458" t="s">
        <v>4260</v>
      </c>
      <c r="E458" t="s">
        <v>4200</v>
      </c>
      <c r="F458" t="s">
        <v>4321</v>
      </c>
      <c r="G458" t="s">
        <v>104</v>
      </c>
      <c r="H458" t="s">
        <v>172</v>
      </c>
    </row>
    <row r="459" spans="1:8" x14ac:dyDescent="0.25">
      <c r="A459" t="s">
        <v>4179</v>
      </c>
      <c r="B459">
        <v>2008</v>
      </c>
      <c r="C459" s="41">
        <v>8.5</v>
      </c>
      <c r="D459" t="s">
        <v>184</v>
      </c>
      <c r="E459" t="s">
        <v>184</v>
      </c>
      <c r="F459" t="s">
        <v>184</v>
      </c>
      <c r="G459" t="s">
        <v>104</v>
      </c>
      <c r="H459" t="s">
        <v>172</v>
      </c>
    </row>
    <row r="460" spans="1:8" x14ac:dyDescent="0.25">
      <c r="A460" t="s">
        <v>4160</v>
      </c>
      <c r="B460">
        <v>2017</v>
      </c>
      <c r="C460" s="41">
        <v>8.5</v>
      </c>
      <c r="D460" t="s">
        <v>4161</v>
      </c>
      <c r="E460" t="s">
        <v>4195</v>
      </c>
      <c r="F460" t="s">
        <v>4398</v>
      </c>
      <c r="G460" t="s">
        <v>4571</v>
      </c>
      <c r="H460" t="s">
        <v>172</v>
      </c>
    </row>
    <row r="461" spans="1:8" x14ac:dyDescent="0.25">
      <c r="A461" t="s">
        <v>4148</v>
      </c>
      <c r="B461">
        <v>2007</v>
      </c>
      <c r="C461" s="41">
        <v>8.5</v>
      </c>
      <c r="D461" t="s">
        <v>4201</v>
      </c>
      <c r="E461" t="s">
        <v>4274</v>
      </c>
      <c r="F461" t="s">
        <v>4368</v>
      </c>
      <c r="G461" t="s">
        <v>4571</v>
      </c>
      <c r="H461" t="s">
        <v>172</v>
      </c>
    </row>
    <row r="462" spans="1:8" x14ac:dyDescent="0.25">
      <c r="A462" t="s">
        <v>4160</v>
      </c>
      <c r="B462">
        <v>2022</v>
      </c>
      <c r="C462" s="41">
        <v>8.4</v>
      </c>
      <c r="D462" t="s">
        <v>4235</v>
      </c>
      <c r="E462" t="s">
        <v>4274</v>
      </c>
      <c r="F462" t="s">
        <v>4212</v>
      </c>
      <c r="G462" t="s">
        <v>4552</v>
      </c>
      <c r="H462" t="s">
        <v>172</v>
      </c>
    </row>
    <row r="463" spans="1:8" x14ac:dyDescent="0.25">
      <c r="A463" t="s">
        <v>4183</v>
      </c>
      <c r="B463">
        <v>2022</v>
      </c>
      <c r="C463" s="41">
        <v>8.4</v>
      </c>
      <c r="D463" t="s">
        <v>4260</v>
      </c>
      <c r="E463" t="s">
        <v>4288</v>
      </c>
      <c r="F463" t="s">
        <v>4255</v>
      </c>
      <c r="G463" t="s">
        <v>4552</v>
      </c>
      <c r="H463" t="s">
        <v>172</v>
      </c>
    </row>
    <row r="464" spans="1:8" x14ac:dyDescent="0.25">
      <c r="A464" t="s">
        <v>4168</v>
      </c>
      <c r="B464">
        <v>2008</v>
      </c>
      <c r="C464" s="41">
        <v>8.4</v>
      </c>
      <c r="D464" t="s">
        <v>4270</v>
      </c>
      <c r="E464" t="s">
        <v>4348</v>
      </c>
      <c r="F464" t="s">
        <v>4305</v>
      </c>
      <c r="G464" t="s">
        <v>4552</v>
      </c>
      <c r="H464" t="s">
        <v>172</v>
      </c>
    </row>
    <row r="465" spans="1:8" x14ac:dyDescent="0.25">
      <c r="A465" t="s">
        <v>4156</v>
      </c>
      <c r="B465">
        <v>2007</v>
      </c>
      <c r="C465" s="41">
        <v>8.4</v>
      </c>
      <c r="D465" t="s">
        <v>4217</v>
      </c>
      <c r="E465" t="s">
        <v>4220</v>
      </c>
      <c r="F465" t="s">
        <v>4384</v>
      </c>
      <c r="G465" t="s">
        <v>4552</v>
      </c>
      <c r="H465" t="s">
        <v>172</v>
      </c>
    </row>
    <row r="466" spans="1:8" x14ac:dyDescent="0.25">
      <c r="A466" t="s">
        <v>4186</v>
      </c>
      <c r="B466">
        <v>2019</v>
      </c>
      <c r="C466" s="41">
        <v>8.4</v>
      </c>
      <c r="D466" t="s">
        <v>4223</v>
      </c>
      <c r="E466" t="s">
        <v>4176</v>
      </c>
      <c r="F466" t="s">
        <v>4214</v>
      </c>
      <c r="G466" t="s">
        <v>104</v>
      </c>
      <c r="H466" t="s">
        <v>172</v>
      </c>
    </row>
    <row r="467" spans="1:8" x14ac:dyDescent="0.25">
      <c r="A467" t="s">
        <v>4143</v>
      </c>
      <c r="B467">
        <v>2019</v>
      </c>
      <c r="C467" s="41">
        <v>8.4</v>
      </c>
      <c r="D467" t="s">
        <v>4274</v>
      </c>
      <c r="E467" t="s">
        <v>4199</v>
      </c>
      <c r="F467" t="s">
        <v>4281</v>
      </c>
      <c r="G467" t="s">
        <v>104</v>
      </c>
      <c r="H467" t="s">
        <v>172</v>
      </c>
    </row>
    <row r="468" spans="1:8" x14ac:dyDescent="0.25">
      <c r="A468" t="s">
        <v>4152</v>
      </c>
      <c r="B468">
        <v>2019</v>
      </c>
      <c r="C468" s="41">
        <v>8.4</v>
      </c>
      <c r="D468" t="s">
        <v>4190</v>
      </c>
      <c r="E468" t="s">
        <v>4191</v>
      </c>
      <c r="F468" t="s">
        <v>4252</v>
      </c>
      <c r="G468" t="s">
        <v>104</v>
      </c>
      <c r="H468" t="s">
        <v>172</v>
      </c>
    </row>
    <row r="469" spans="1:8" x14ac:dyDescent="0.25">
      <c r="A469" t="s">
        <v>4164</v>
      </c>
      <c r="B469">
        <v>2017</v>
      </c>
      <c r="C469" s="41">
        <v>8.4</v>
      </c>
      <c r="D469" t="s">
        <v>4239</v>
      </c>
      <c r="E469" t="s">
        <v>4230</v>
      </c>
      <c r="F469" t="s">
        <v>4159</v>
      </c>
      <c r="G469" t="s">
        <v>4571</v>
      </c>
      <c r="H469" t="s">
        <v>172</v>
      </c>
    </row>
    <row r="470" spans="1:8" x14ac:dyDescent="0.25">
      <c r="A470" t="s">
        <v>4164</v>
      </c>
      <c r="B470">
        <v>2022</v>
      </c>
      <c r="C470" s="41">
        <v>8.3000000000000007</v>
      </c>
      <c r="D470" t="s">
        <v>4206</v>
      </c>
      <c r="E470" t="s">
        <v>4357</v>
      </c>
      <c r="F470" t="s">
        <v>4228</v>
      </c>
      <c r="G470" t="s">
        <v>4552</v>
      </c>
      <c r="H470" t="s">
        <v>172</v>
      </c>
    </row>
    <row r="471" spans="1:8" x14ac:dyDescent="0.25">
      <c r="A471" t="s">
        <v>4168</v>
      </c>
      <c r="B471">
        <v>2022</v>
      </c>
      <c r="C471" s="41">
        <v>8.3000000000000007</v>
      </c>
      <c r="D471" t="s">
        <v>4270</v>
      </c>
      <c r="E471" t="s">
        <v>4371</v>
      </c>
      <c r="F471" t="s">
        <v>4212</v>
      </c>
      <c r="G471" t="s">
        <v>4552</v>
      </c>
      <c r="H471" t="s">
        <v>172</v>
      </c>
    </row>
    <row r="472" spans="1:8" x14ac:dyDescent="0.25">
      <c r="A472" t="s">
        <v>4168</v>
      </c>
      <c r="B472">
        <v>2017</v>
      </c>
      <c r="C472" s="41">
        <v>8.3000000000000007</v>
      </c>
      <c r="D472" t="s">
        <v>4245</v>
      </c>
      <c r="E472" t="s">
        <v>4190</v>
      </c>
      <c r="F472" t="s">
        <v>4419</v>
      </c>
      <c r="G472" t="s">
        <v>4571</v>
      </c>
      <c r="H472" t="s">
        <v>172</v>
      </c>
    </row>
    <row r="473" spans="1:8" x14ac:dyDescent="0.25">
      <c r="A473" t="s">
        <v>4160</v>
      </c>
      <c r="B473">
        <v>2007</v>
      </c>
      <c r="C473" s="41">
        <v>8.3000000000000007</v>
      </c>
      <c r="D473" t="s">
        <v>4282</v>
      </c>
      <c r="E473" t="s">
        <v>4357</v>
      </c>
      <c r="F473" t="s">
        <v>4250</v>
      </c>
      <c r="G473" t="s">
        <v>4571</v>
      </c>
      <c r="H473" t="s">
        <v>172</v>
      </c>
    </row>
    <row r="474" spans="1:8" x14ac:dyDescent="0.25">
      <c r="A474" t="s">
        <v>4164</v>
      </c>
      <c r="B474">
        <v>2007</v>
      </c>
      <c r="C474" s="41">
        <v>8.3000000000000007</v>
      </c>
      <c r="D474" t="s">
        <v>4296</v>
      </c>
      <c r="E474" t="s">
        <v>4249</v>
      </c>
      <c r="F474" t="s">
        <v>4264</v>
      </c>
      <c r="G474" t="s">
        <v>4571</v>
      </c>
      <c r="H474" t="s">
        <v>172</v>
      </c>
    </row>
    <row r="475" spans="1:8" x14ac:dyDescent="0.25">
      <c r="A475" t="s">
        <v>4186</v>
      </c>
      <c r="B475">
        <v>2022</v>
      </c>
      <c r="C475" s="41">
        <v>8.1999999999999993</v>
      </c>
      <c r="D475" t="s">
        <v>4225</v>
      </c>
      <c r="E475" t="s">
        <v>4247</v>
      </c>
      <c r="F475" t="s">
        <v>4255</v>
      </c>
      <c r="G475" t="s">
        <v>4552</v>
      </c>
      <c r="H475" t="s">
        <v>172</v>
      </c>
    </row>
    <row r="476" spans="1:8" x14ac:dyDescent="0.25">
      <c r="A476" t="s">
        <v>4164</v>
      </c>
      <c r="B476">
        <v>2008</v>
      </c>
      <c r="C476" s="41">
        <v>8.1999999999999993</v>
      </c>
      <c r="D476" t="s">
        <v>4243</v>
      </c>
      <c r="E476" t="s">
        <v>4204</v>
      </c>
      <c r="F476" t="s">
        <v>4303</v>
      </c>
      <c r="G476" t="s">
        <v>4552</v>
      </c>
      <c r="H476" t="s">
        <v>172</v>
      </c>
    </row>
    <row r="477" spans="1:8" x14ac:dyDescent="0.25">
      <c r="A477" t="s">
        <v>4160</v>
      </c>
      <c r="B477">
        <v>2007</v>
      </c>
      <c r="C477" s="41">
        <v>8.1999999999999993</v>
      </c>
      <c r="D477" t="s">
        <v>4362</v>
      </c>
      <c r="E477" t="s">
        <v>4378</v>
      </c>
      <c r="F477" t="s">
        <v>4354</v>
      </c>
      <c r="G477" t="s">
        <v>4552</v>
      </c>
      <c r="H477" t="s">
        <v>172</v>
      </c>
    </row>
    <row r="478" spans="1:8" x14ac:dyDescent="0.25">
      <c r="A478" t="s">
        <v>4156</v>
      </c>
      <c r="B478">
        <v>2018</v>
      </c>
      <c r="C478" s="41">
        <v>8.1999999999999993</v>
      </c>
      <c r="D478" t="s">
        <v>4188</v>
      </c>
      <c r="E478" t="s">
        <v>4205</v>
      </c>
      <c r="F478" t="s">
        <v>4276</v>
      </c>
      <c r="G478" t="s">
        <v>104</v>
      </c>
      <c r="H478" t="s">
        <v>172</v>
      </c>
    </row>
    <row r="479" spans="1:8" x14ac:dyDescent="0.25">
      <c r="A479" t="s">
        <v>4160</v>
      </c>
      <c r="B479">
        <v>2018</v>
      </c>
      <c r="C479" s="41">
        <v>8.1999999999999993</v>
      </c>
      <c r="D479" t="s">
        <v>4260</v>
      </c>
      <c r="E479" t="s">
        <v>4153</v>
      </c>
      <c r="F479" t="s">
        <v>4380</v>
      </c>
      <c r="G479" t="s">
        <v>104</v>
      </c>
      <c r="H479" t="s">
        <v>172</v>
      </c>
    </row>
    <row r="480" spans="1:8" x14ac:dyDescent="0.25">
      <c r="A480" t="s">
        <v>4168</v>
      </c>
      <c r="B480">
        <v>2018</v>
      </c>
      <c r="C480" s="41">
        <v>8.1999999999999993</v>
      </c>
      <c r="D480" t="s">
        <v>4231</v>
      </c>
      <c r="E480" t="s">
        <v>4230</v>
      </c>
      <c r="F480" t="s">
        <v>4214</v>
      </c>
      <c r="G480" t="s">
        <v>104</v>
      </c>
      <c r="H480" t="s">
        <v>172</v>
      </c>
    </row>
    <row r="481" spans="1:8" x14ac:dyDescent="0.25">
      <c r="A481" t="s">
        <v>4171</v>
      </c>
      <c r="B481">
        <v>2018</v>
      </c>
      <c r="C481" s="41">
        <v>8.1999999999999993</v>
      </c>
      <c r="D481" t="s">
        <v>4290</v>
      </c>
      <c r="E481" t="s">
        <v>4288</v>
      </c>
      <c r="F481" t="s">
        <v>4340</v>
      </c>
      <c r="G481" t="s">
        <v>104</v>
      </c>
      <c r="H481" t="s">
        <v>172</v>
      </c>
    </row>
    <row r="482" spans="1:8" x14ac:dyDescent="0.25">
      <c r="A482" t="s">
        <v>4175</v>
      </c>
      <c r="B482">
        <v>2018</v>
      </c>
      <c r="C482" s="41">
        <v>8.1999999999999993</v>
      </c>
      <c r="D482" t="s">
        <v>4240</v>
      </c>
      <c r="E482" t="s">
        <v>4215</v>
      </c>
      <c r="F482" t="s">
        <v>4224</v>
      </c>
      <c r="G482" t="s">
        <v>104</v>
      </c>
      <c r="H482" t="s">
        <v>172</v>
      </c>
    </row>
    <row r="483" spans="1:8" x14ac:dyDescent="0.25">
      <c r="A483" t="s">
        <v>4175</v>
      </c>
      <c r="B483">
        <v>2008</v>
      </c>
      <c r="C483" s="41">
        <v>8.1999999999999993</v>
      </c>
      <c r="D483" t="s">
        <v>4371</v>
      </c>
      <c r="E483" t="s">
        <v>184</v>
      </c>
      <c r="F483" t="s">
        <v>184</v>
      </c>
      <c r="G483" t="s">
        <v>104</v>
      </c>
      <c r="H483" t="s">
        <v>172</v>
      </c>
    </row>
    <row r="484" spans="1:8" x14ac:dyDescent="0.25">
      <c r="A484" t="s">
        <v>4171</v>
      </c>
      <c r="B484">
        <v>2017</v>
      </c>
      <c r="C484" s="41">
        <v>8.1999999999999993</v>
      </c>
      <c r="D484" t="s">
        <v>4245</v>
      </c>
      <c r="E484" t="s">
        <v>4154</v>
      </c>
      <c r="F484" t="s">
        <v>4279</v>
      </c>
      <c r="G484" t="s">
        <v>4571</v>
      </c>
      <c r="H484" t="s">
        <v>172</v>
      </c>
    </row>
    <row r="485" spans="1:8" x14ac:dyDescent="0.25">
      <c r="A485" t="s">
        <v>4175</v>
      </c>
      <c r="B485">
        <v>2017</v>
      </c>
      <c r="C485" s="41">
        <v>8.1999999999999993</v>
      </c>
      <c r="D485" t="s">
        <v>4241</v>
      </c>
      <c r="E485" t="s">
        <v>4178</v>
      </c>
      <c r="F485" t="s">
        <v>4279</v>
      </c>
      <c r="G485" t="s">
        <v>4571</v>
      </c>
      <c r="H485" t="s">
        <v>172</v>
      </c>
    </row>
    <row r="486" spans="1:8" x14ac:dyDescent="0.25">
      <c r="A486" t="s">
        <v>4143</v>
      </c>
      <c r="B486">
        <v>2022</v>
      </c>
      <c r="C486" s="41">
        <v>8.1</v>
      </c>
      <c r="D486" t="s">
        <v>4161</v>
      </c>
      <c r="E486" t="s">
        <v>4178</v>
      </c>
      <c r="F486" t="s">
        <v>4247</v>
      </c>
      <c r="G486" t="s">
        <v>4552</v>
      </c>
      <c r="H486" t="s">
        <v>172</v>
      </c>
    </row>
    <row r="487" spans="1:8" x14ac:dyDescent="0.25">
      <c r="A487" t="s">
        <v>4164</v>
      </c>
      <c r="B487">
        <v>2018</v>
      </c>
      <c r="C487" s="41">
        <v>8.1</v>
      </c>
      <c r="D487" t="s">
        <v>4231</v>
      </c>
      <c r="E487" t="s">
        <v>4202</v>
      </c>
      <c r="F487" t="s">
        <v>4193</v>
      </c>
      <c r="G487" t="s">
        <v>104</v>
      </c>
      <c r="H487" t="s">
        <v>172</v>
      </c>
    </row>
    <row r="488" spans="1:8" x14ac:dyDescent="0.25">
      <c r="A488" t="s">
        <v>4152</v>
      </c>
      <c r="B488">
        <v>2009</v>
      </c>
      <c r="C488" s="41">
        <v>8.1</v>
      </c>
      <c r="D488" t="s">
        <v>4227</v>
      </c>
      <c r="E488" t="s">
        <v>4241</v>
      </c>
      <c r="F488" t="s">
        <v>184</v>
      </c>
      <c r="G488" t="s">
        <v>104</v>
      </c>
      <c r="H488" t="s">
        <v>172</v>
      </c>
    </row>
    <row r="489" spans="1:8" x14ac:dyDescent="0.25">
      <c r="A489" t="s">
        <v>4160</v>
      </c>
      <c r="B489">
        <v>2008</v>
      </c>
      <c r="C489" s="41">
        <v>8.1</v>
      </c>
      <c r="D489" t="s">
        <v>4161</v>
      </c>
      <c r="E489" t="s">
        <v>4161</v>
      </c>
      <c r="F489" t="s">
        <v>184</v>
      </c>
      <c r="G489" t="s">
        <v>104</v>
      </c>
      <c r="H489" t="s">
        <v>172</v>
      </c>
    </row>
    <row r="490" spans="1:8" x14ac:dyDescent="0.25">
      <c r="A490" t="s">
        <v>4179</v>
      </c>
      <c r="B490">
        <v>2017</v>
      </c>
      <c r="C490" s="41">
        <v>8.1</v>
      </c>
      <c r="D490" t="s">
        <v>4216</v>
      </c>
      <c r="E490" t="s">
        <v>4288</v>
      </c>
      <c r="F490" t="s">
        <v>4343</v>
      </c>
      <c r="G490" t="s">
        <v>4571</v>
      </c>
      <c r="H490" t="s">
        <v>172</v>
      </c>
    </row>
    <row r="491" spans="1:8" x14ac:dyDescent="0.25">
      <c r="A491" t="s">
        <v>4143</v>
      </c>
      <c r="B491">
        <v>2008</v>
      </c>
      <c r="C491" s="41">
        <v>8.1</v>
      </c>
      <c r="D491" t="s">
        <v>4210</v>
      </c>
      <c r="E491" t="s">
        <v>4245</v>
      </c>
      <c r="F491" t="s">
        <v>4296</v>
      </c>
      <c r="G491" t="s">
        <v>4571</v>
      </c>
      <c r="H491" t="s">
        <v>172</v>
      </c>
    </row>
    <row r="492" spans="1:8" x14ac:dyDescent="0.25">
      <c r="A492" t="s">
        <v>4156</v>
      </c>
      <c r="B492">
        <v>2007</v>
      </c>
      <c r="C492" s="41">
        <v>8.1</v>
      </c>
      <c r="D492" t="s">
        <v>4312</v>
      </c>
      <c r="E492" t="s">
        <v>4367</v>
      </c>
      <c r="F492" t="s">
        <v>4402</v>
      </c>
      <c r="G492" t="s">
        <v>4571</v>
      </c>
      <c r="H492" t="s">
        <v>172</v>
      </c>
    </row>
    <row r="493" spans="1:8" x14ac:dyDescent="0.25">
      <c r="A493" t="s">
        <v>4148</v>
      </c>
      <c r="B493">
        <v>2022</v>
      </c>
      <c r="C493" s="41">
        <v>8</v>
      </c>
      <c r="D493" t="s">
        <v>4173</v>
      </c>
      <c r="E493" t="s">
        <v>4200</v>
      </c>
      <c r="F493" t="s">
        <v>4191</v>
      </c>
      <c r="G493" t="s">
        <v>4552</v>
      </c>
      <c r="H493" t="s">
        <v>172</v>
      </c>
    </row>
    <row r="494" spans="1:8" x14ac:dyDescent="0.25">
      <c r="A494" t="s">
        <v>4175</v>
      </c>
      <c r="B494">
        <v>2021</v>
      </c>
      <c r="C494" s="41">
        <v>8</v>
      </c>
      <c r="D494" t="s">
        <v>4205</v>
      </c>
      <c r="E494" t="s">
        <v>4328</v>
      </c>
      <c r="F494" t="s">
        <v>4260</v>
      </c>
      <c r="G494" t="s">
        <v>4552</v>
      </c>
      <c r="H494" t="s">
        <v>172</v>
      </c>
    </row>
    <row r="495" spans="1:8" x14ac:dyDescent="0.25">
      <c r="A495" t="s">
        <v>4179</v>
      </c>
      <c r="B495">
        <v>2021</v>
      </c>
      <c r="C495" s="41">
        <v>8</v>
      </c>
      <c r="D495" t="s">
        <v>4161</v>
      </c>
      <c r="E495" t="s">
        <v>4199</v>
      </c>
      <c r="F495" t="s">
        <v>4261</v>
      </c>
      <c r="G495" t="s">
        <v>4552</v>
      </c>
      <c r="H495" t="s">
        <v>172</v>
      </c>
    </row>
    <row r="496" spans="1:8" x14ac:dyDescent="0.25">
      <c r="A496" t="s">
        <v>4179</v>
      </c>
      <c r="B496">
        <v>2009</v>
      </c>
      <c r="C496" s="41">
        <v>8</v>
      </c>
      <c r="D496" t="s">
        <v>4286</v>
      </c>
      <c r="E496" t="s">
        <v>4181</v>
      </c>
      <c r="F496" t="s">
        <v>4335</v>
      </c>
      <c r="G496" t="s">
        <v>4552</v>
      </c>
      <c r="H496" t="s">
        <v>172</v>
      </c>
    </row>
    <row r="497" spans="1:8" x14ac:dyDescent="0.25">
      <c r="A497" t="s">
        <v>4186</v>
      </c>
      <c r="B497">
        <v>2009</v>
      </c>
      <c r="C497" s="41">
        <v>8</v>
      </c>
      <c r="D497" t="s">
        <v>4269</v>
      </c>
      <c r="E497" t="s">
        <v>4198</v>
      </c>
      <c r="F497" t="s">
        <v>4308</v>
      </c>
      <c r="G497" t="s">
        <v>4552</v>
      </c>
      <c r="H497" t="s">
        <v>172</v>
      </c>
    </row>
    <row r="498" spans="1:8" x14ac:dyDescent="0.25">
      <c r="A498" t="s">
        <v>4160</v>
      </c>
      <c r="B498">
        <v>2008</v>
      </c>
      <c r="C498" s="41">
        <v>8</v>
      </c>
      <c r="D498" t="s">
        <v>4295</v>
      </c>
      <c r="E498" t="s">
        <v>4249</v>
      </c>
      <c r="F498" t="s">
        <v>4201</v>
      </c>
      <c r="G498" t="s">
        <v>4552</v>
      </c>
      <c r="H498" t="s">
        <v>172</v>
      </c>
    </row>
    <row r="499" spans="1:8" x14ac:dyDescent="0.25">
      <c r="A499" t="s">
        <v>4179</v>
      </c>
      <c r="B499">
        <v>2018</v>
      </c>
      <c r="C499" s="41">
        <v>8</v>
      </c>
      <c r="D499" t="s">
        <v>4161</v>
      </c>
      <c r="E499" t="s">
        <v>4210</v>
      </c>
      <c r="F499" t="s">
        <v>4347</v>
      </c>
      <c r="G499" t="s">
        <v>104</v>
      </c>
      <c r="H499" t="s">
        <v>172</v>
      </c>
    </row>
    <row r="500" spans="1:8" x14ac:dyDescent="0.25">
      <c r="A500" t="s">
        <v>4164</v>
      </c>
      <c r="B500">
        <v>2008</v>
      </c>
      <c r="C500" s="41">
        <v>8</v>
      </c>
      <c r="D500" t="s">
        <v>4241</v>
      </c>
      <c r="E500" t="s">
        <v>4218</v>
      </c>
      <c r="F500" t="s">
        <v>184</v>
      </c>
      <c r="G500" t="s">
        <v>104</v>
      </c>
      <c r="H500" t="s">
        <v>172</v>
      </c>
    </row>
    <row r="501" spans="1:8" x14ac:dyDescent="0.25">
      <c r="A501" t="s">
        <v>4171</v>
      </c>
      <c r="B501">
        <v>2008</v>
      </c>
      <c r="C501" s="41">
        <v>8</v>
      </c>
      <c r="D501" t="s">
        <v>4218</v>
      </c>
      <c r="E501" t="s">
        <v>184</v>
      </c>
      <c r="F501" t="s">
        <v>184</v>
      </c>
      <c r="G501" t="s">
        <v>104</v>
      </c>
      <c r="H501" t="s">
        <v>172</v>
      </c>
    </row>
    <row r="502" spans="1:8" x14ac:dyDescent="0.25">
      <c r="A502" t="s">
        <v>4179</v>
      </c>
      <c r="B502">
        <v>2008</v>
      </c>
      <c r="C502" s="41">
        <v>8</v>
      </c>
      <c r="D502" t="s">
        <v>4173</v>
      </c>
      <c r="E502" t="s">
        <v>4236</v>
      </c>
      <c r="F502" t="s">
        <v>4446</v>
      </c>
      <c r="G502" t="s">
        <v>4571</v>
      </c>
      <c r="H502" t="s">
        <v>172</v>
      </c>
    </row>
    <row r="503" spans="1:8" x14ac:dyDescent="0.25">
      <c r="A503" t="s">
        <v>4148</v>
      </c>
      <c r="B503">
        <v>2008</v>
      </c>
      <c r="C503" s="41">
        <v>8</v>
      </c>
      <c r="D503" t="s">
        <v>4187</v>
      </c>
      <c r="E503" t="s">
        <v>4222</v>
      </c>
      <c r="F503" t="s">
        <v>4308</v>
      </c>
      <c r="G503" t="s">
        <v>4571</v>
      </c>
      <c r="H503" t="s">
        <v>172</v>
      </c>
    </row>
    <row r="504" spans="1:8" x14ac:dyDescent="0.25">
      <c r="A504" t="s">
        <v>4152</v>
      </c>
      <c r="B504">
        <v>2008</v>
      </c>
      <c r="C504" s="41">
        <v>8</v>
      </c>
      <c r="D504" t="s">
        <v>4187</v>
      </c>
      <c r="E504" t="s">
        <v>4310</v>
      </c>
      <c r="F504" t="s">
        <v>4335</v>
      </c>
      <c r="G504" t="s">
        <v>4571</v>
      </c>
      <c r="H504" t="s">
        <v>172</v>
      </c>
    </row>
    <row r="505" spans="1:8" x14ac:dyDescent="0.25">
      <c r="A505" t="s">
        <v>4152</v>
      </c>
      <c r="B505">
        <v>2022</v>
      </c>
      <c r="C505" s="41">
        <v>7.9</v>
      </c>
      <c r="D505" t="s">
        <v>4227</v>
      </c>
      <c r="E505" t="s">
        <v>4200</v>
      </c>
      <c r="F505" t="s">
        <v>4145</v>
      </c>
      <c r="G505" t="s">
        <v>4552</v>
      </c>
      <c r="H505" t="s">
        <v>172</v>
      </c>
    </row>
    <row r="506" spans="1:8" x14ac:dyDescent="0.25">
      <c r="A506" t="s">
        <v>4175</v>
      </c>
      <c r="B506">
        <v>2020</v>
      </c>
      <c r="C506" s="41">
        <v>7.9</v>
      </c>
      <c r="D506" t="s">
        <v>4173</v>
      </c>
      <c r="E506" t="s">
        <v>4190</v>
      </c>
      <c r="F506" t="s">
        <v>4178</v>
      </c>
      <c r="G506" t="s">
        <v>4552</v>
      </c>
      <c r="H506" t="s">
        <v>172</v>
      </c>
    </row>
    <row r="507" spans="1:8" x14ac:dyDescent="0.25">
      <c r="A507" t="s">
        <v>4175</v>
      </c>
      <c r="B507">
        <v>2009</v>
      </c>
      <c r="C507" s="41">
        <v>7.9</v>
      </c>
      <c r="D507" t="s">
        <v>4291</v>
      </c>
      <c r="E507" t="s">
        <v>4265</v>
      </c>
      <c r="F507" t="s">
        <v>4350</v>
      </c>
      <c r="G507" t="s">
        <v>4552</v>
      </c>
      <c r="H507" t="s">
        <v>172</v>
      </c>
    </row>
    <row r="508" spans="1:8" x14ac:dyDescent="0.25">
      <c r="A508" t="s">
        <v>4183</v>
      </c>
      <c r="B508">
        <v>2009</v>
      </c>
      <c r="C508" s="41">
        <v>7.9</v>
      </c>
      <c r="D508" t="s">
        <v>4291</v>
      </c>
      <c r="E508" t="s">
        <v>4260</v>
      </c>
      <c r="F508" t="s">
        <v>4304</v>
      </c>
      <c r="G508" t="s">
        <v>4552</v>
      </c>
      <c r="H508" t="s">
        <v>172</v>
      </c>
    </row>
    <row r="509" spans="1:8" x14ac:dyDescent="0.25">
      <c r="A509" t="s">
        <v>4143</v>
      </c>
      <c r="B509">
        <v>2009</v>
      </c>
      <c r="C509" s="41">
        <v>7.9</v>
      </c>
      <c r="D509" t="s">
        <v>4177</v>
      </c>
      <c r="E509" t="s">
        <v>4230</v>
      </c>
      <c r="F509" t="s">
        <v>4381</v>
      </c>
      <c r="G509" t="s">
        <v>4552</v>
      </c>
      <c r="H509" t="s">
        <v>172</v>
      </c>
    </row>
    <row r="510" spans="1:8" x14ac:dyDescent="0.25">
      <c r="A510" t="s">
        <v>4143</v>
      </c>
      <c r="B510">
        <v>2018</v>
      </c>
      <c r="C510" s="41">
        <v>7.9</v>
      </c>
      <c r="D510" t="s">
        <v>4290</v>
      </c>
      <c r="E510" t="s">
        <v>4190</v>
      </c>
      <c r="F510" t="s">
        <v>4272</v>
      </c>
      <c r="G510" t="s">
        <v>104</v>
      </c>
      <c r="H510" t="s">
        <v>172</v>
      </c>
    </row>
    <row r="511" spans="1:8" x14ac:dyDescent="0.25">
      <c r="A511" t="s">
        <v>4175</v>
      </c>
      <c r="B511">
        <v>2011</v>
      </c>
      <c r="C511" s="41">
        <v>7.9</v>
      </c>
      <c r="D511" t="s">
        <v>4290</v>
      </c>
      <c r="E511" t="s">
        <v>4230</v>
      </c>
      <c r="F511" t="s">
        <v>4221</v>
      </c>
      <c r="G511" t="s">
        <v>104</v>
      </c>
      <c r="H511" t="s">
        <v>172</v>
      </c>
    </row>
    <row r="512" spans="1:8" x14ac:dyDescent="0.25">
      <c r="A512" t="s">
        <v>4156</v>
      </c>
      <c r="B512">
        <v>2008</v>
      </c>
      <c r="C512" s="41">
        <v>7.9</v>
      </c>
      <c r="D512" t="s">
        <v>4263</v>
      </c>
      <c r="E512" t="s">
        <v>4153</v>
      </c>
      <c r="F512" t="s">
        <v>184</v>
      </c>
      <c r="G512" t="s">
        <v>104</v>
      </c>
      <c r="H512" t="s">
        <v>172</v>
      </c>
    </row>
    <row r="513" spans="1:8" x14ac:dyDescent="0.25">
      <c r="A513" t="s">
        <v>4168</v>
      </c>
      <c r="B513">
        <v>2008</v>
      </c>
      <c r="C513" s="41">
        <v>7.9</v>
      </c>
      <c r="D513" t="s">
        <v>4274</v>
      </c>
      <c r="E513" t="s">
        <v>4313</v>
      </c>
      <c r="F513" t="s">
        <v>184</v>
      </c>
      <c r="G513" t="s">
        <v>104</v>
      </c>
      <c r="H513" t="s">
        <v>172</v>
      </c>
    </row>
    <row r="514" spans="1:8" x14ac:dyDescent="0.25">
      <c r="A514" t="s">
        <v>4183</v>
      </c>
      <c r="B514">
        <v>2017</v>
      </c>
      <c r="C514" s="41">
        <v>7.9</v>
      </c>
      <c r="D514" t="s">
        <v>4269</v>
      </c>
      <c r="E514" t="s">
        <v>4150</v>
      </c>
      <c r="F514" t="s">
        <v>4347</v>
      </c>
      <c r="G514" t="s">
        <v>4571</v>
      </c>
      <c r="H514" t="s">
        <v>172</v>
      </c>
    </row>
    <row r="515" spans="1:8" x14ac:dyDescent="0.25">
      <c r="A515" t="s">
        <v>4175</v>
      </c>
      <c r="B515">
        <v>2008</v>
      </c>
      <c r="C515" s="41">
        <v>7.9</v>
      </c>
      <c r="D515" t="s">
        <v>4295</v>
      </c>
      <c r="E515" t="s">
        <v>4238</v>
      </c>
      <c r="F515" t="s">
        <v>4423</v>
      </c>
      <c r="G515" t="s">
        <v>4571</v>
      </c>
      <c r="H515" t="s">
        <v>172</v>
      </c>
    </row>
    <row r="516" spans="1:8" x14ac:dyDescent="0.25">
      <c r="A516" t="s">
        <v>4183</v>
      </c>
      <c r="B516">
        <v>2008</v>
      </c>
      <c r="C516" s="41">
        <v>7.9</v>
      </c>
      <c r="D516" t="s">
        <v>4205</v>
      </c>
      <c r="E516" t="s">
        <v>4202</v>
      </c>
      <c r="F516" t="s">
        <v>4354</v>
      </c>
      <c r="G516" t="s">
        <v>4571</v>
      </c>
      <c r="H516" t="s">
        <v>172</v>
      </c>
    </row>
    <row r="517" spans="1:8" x14ac:dyDescent="0.25">
      <c r="A517" t="s">
        <v>4186</v>
      </c>
      <c r="B517">
        <v>2008</v>
      </c>
      <c r="C517" s="41">
        <v>7.9</v>
      </c>
      <c r="D517" t="s">
        <v>4254</v>
      </c>
      <c r="E517" t="s">
        <v>4248</v>
      </c>
      <c r="F517" t="s">
        <v>4423</v>
      </c>
      <c r="G517" t="s">
        <v>4571</v>
      </c>
      <c r="H517" t="s">
        <v>172</v>
      </c>
    </row>
    <row r="518" spans="1:8" x14ac:dyDescent="0.25">
      <c r="A518" t="s">
        <v>4171</v>
      </c>
      <c r="B518">
        <v>2021</v>
      </c>
      <c r="C518" s="41">
        <v>7.8</v>
      </c>
      <c r="D518" t="s">
        <v>4248</v>
      </c>
      <c r="E518" t="s">
        <v>4188</v>
      </c>
      <c r="F518" t="s">
        <v>4205</v>
      </c>
      <c r="G518" t="s">
        <v>4552</v>
      </c>
      <c r="H518" t="s">
        <v>172</v>
      </c>
    </row>
    <row r="519" spans="1:8" x14ac:dyDescent="0.25">
      <c r="A519" t="s">
        <v>4183</v>
      </c>
      <c r="B519">
        <v>2021</v>
      </c>
      <c r="C519" s="41">
        <v>7.8</v>
      </c>
      <c r="D519" t="s">
        <v>4260</v>
      </c>
      <c r="E519" t="s">
        <v>4184</v>
      </c>
      <c r="F519" t="s">
        <v>4260</v>
      </c>
      <c r="G519" t="s">
        <v>4552</v>
      </c>
      <c r="H519" t="s">
        <v>172</v>
      </c>
    </row>
    <row r="520" spans="1:8" x14ac:dyDescent="0.25">
      <c r="A520" t="s">
        <v>4171</v>
      </c>
      <c r="B520">
        <v>2020</v>
      </c>
      <c r="C520" s="41">
        <v>7.8</v>
      </c>
      <c r="D520" t="s">
        <v>4274</v>
      </c>
      <c r="E520" t="s">
        <v>4173</v>
      </c>
      <c r="F520" t="s">
        <v>4213</v>
      </c>
      <c r="G520" t="s">
        <v>4552</v>
      </c>
      <c r="H520" t="s">
        <v>172</v>
      </c>
    </row>
    <row r="521" spans="1:8" x14ac:dyDescent="0.25">
      <c r="A521" t="s">
        <v>4179</v>
      </c>
      <c r="B521">
        <v>2020</v>
      </c>
      <c r="C521" s="41">
        <v>7.8</v>
      </c>
      <c r="D521" t="s">
        <v>4241</v>
      </c>
      <c r="E521" t="s">
        <v>4251</v>
      </c>
      <c r="F521" t="s">
        <v>4193</v>
      </c>
      <c r="G521" t="s">
        <v>4552</v>
      </c>
      <c r="H521" t="s">
        <v>172</v>
      </c>
    </row>
    <row r="522" spans="1:8" x14ac:dyDescent="0.25">
      <c r="A522" t="s">
        <v>4148</v>
      </c>
      <c r="B522">
        <v>2009</v>
      </c>
      <c r="C522" s="41">
        <v>7.8</v>
      </c>
      <c r="D522" t="s">
        <v>4261</v>
      </c>
      <c r="E522" t="s">
        <v>4218</v>
      </c>
      <c r="F522" t="s">
        <v>4495</v>
      </c>
      <c r="G522" t="s">
        <v>4552</v>
      </c>
      <c r="H522" t="s">
        <v>172</v>
      </c>
    </row>
    <row r="523" spans="1:8" x14ac:dyDescent="0.25">
      <c r="A523" t="s">
        <v>4183</v>
      </c>
      <c r="B523">
        <v>2018</v>
      </c>
      <c r="C523" s="41">
        <v>7.8</v>
      </c>
      <c r="D523" t="s">
        <v>4181</v>
      </c>
      <c r="E523" t="s">
        <v>4176</v>
      </c>
      <c r="F523" t="s">
        <v>4271</v>
      </c>
      <c r="G523" t="s">
        <v>104</v>
      </c>
      <c r="H523" t="s">
        <v>172</v>
      </c>
    </row>
    <row r="524" spans="1:8" x14ac:dyDescent="0.25">
      <c r="A524" t="s">
        <v>4186</v>
      </c>
      <c r="B524">
        <v>2018</v>
      </c>
      <c r="C524" s="41">
        <v>7.8</v>
      </c>
      <c r="D524" t="s">
        <v>4187</v>
      </c>
      <c r="E524" t="s">
        <v>4239</v>
      </c>
      <c r="F524" t="s">
        <v>4321</v>
      </c>
      <c r="G524" t="s">
        <v>104</v>
      </c>
      <c r="H524" t="s">
        <v>172</v>
      </c>
    </row>
    <row r="525" spans="1:8" x14ac:dyDescent="0.25">
      <c r="A525" t="s">
        <v>4148</v>
      </c>
      <c r="B525">
        <v>2018</v>
      </c>
      <c r="C525" s="41">
        <v>7.8</v>
      </c>
      <c r="D525" t="s">
        <v>4239</v>
      </c>
      <c r="E525" t="s">
        <v>4230</v>
      </c>
      <c r="F525" t="s">
        <v>4323</v>
      </c>
      <c r="G525" t="s">
        <v>104</v>
      </c>
      <c r="H525" t="s">
        <v>172</v>
      </c>
    </row>
    <row r="526" spans="1:8" x14ac:dyDescent="0.25">
      <c r="A526" t="s">
        <v>4171</v>
      </c>
      <c r="B526">
        <v>2011</v>
      </c>
      <c r="C526" s="41">
        <v>7.8</v>
      </c>
      <c r="D526" t="s">
        <v>4244</v>
      </c>
      <c r="E526" t="s">
        <v>4223</v>
      </c>
      <c r="F526" t="s">
        <v>4195</v>
      </c>
      <c r="G526" t="s">
        <v>104</v>
      </c>
      <c r="H526" t="s">
        <v>172</v>
      </c>
    </row>
    <row r="527" spans="1:8" x14ac:dyDescent="0.25">
      <c r="A527" t="s">
        <v>4179</v>
      </c>
      <c r="B527">
        <v>2011</v>
      </c>
      <c r="C527" s="41">
        <v>7.8</v>
      </c>
      <c r="D527" t="s">
        <v>4286</v>
      </c>
      <c r="E527" t="s">
        <v>4200</v>
      </c>
      <c r="F527" t="s">
        <v>4158</v>
      </c>
      <c r="G527" t="s">
        <v>104</v>
      </c>
      <c r="H527" t="s">
        <v>172</v>
      </c>
    </row>
    <row r="528" spans="1:8" x14ac:dyDescent="0.25">
      <c r="A528" t="s">
        <v>4183</v>
      </c>
      <c r="B528">
        <v>2011</v>
      </c>
      <c r="C528" s="41">
        <v>7.8</v>
      </c>
      <c r="D528" t="s">
        <v>4235</v>
      </c>
      <c r="E528" t="s">
        <v>4246</v>
      </c>
      <c r="F528" t="s">
        <v>4257</v>
      </c>
      <c r="G528" t="s">
        <v>104</v>
      </c>
      <c r="H528" t="s">
        <v>172</v>
      </c>
    </row>
    <row r="529" spans="1:8" x14ac:dyDescent="0.25">
      <c r="A529" t="s">
        <v>4148</v>
      </c>
      <c r="B529">
        <v>2009</v>
      </c>
      <c r="C529" s="41">
        <v>7.8</v>
      </c>
      <c r="D529" t="s">
        <v>4229</v>
      </c>
      <c r="E529" t="s">
        <v>4283</v>
      </c>
      <c r="F529" t="s">
        <v>184</v>
      </c>
      <c r="G529" t="s">
        <v>104</v>
      </c>
      <c r="H529" t="s">
        <v>172</v>
      </c>
    </row>
    <row r="530" spans="1:8" x14ac:dyDescent="0.25">
      <c r="A530" t="s">
        <v>4186</v>
      </c>
      <c r="B530">
        <v>2017</v>
      </c>
      <c r="C530" s="41">
        <v>7.8</v>
      </c>
      <c r="D530" t="s">
        <v>4149</v>
      </c>
      <c r="E530" t="s">
        <v>4199</v>
      </c>
      <c r="F530" t="s">
        <v>4212</v>
      </c>
      <c r="G530" t="s">
        <v>4571</v>
      </c>
      <c r="H530" t="s">
        <v>172</v>
      </c>
    </row>
    <row r="531" spans="1:8" x14ac:dyDescent="0.25">
      <c r="A531" t="s">
        <v>4171</v>
      </c>
      <c r="B531">
        <v>2008</v>
      </c>
      <c r="C531" s="41">
        <v>7.8</v>
      </c>
      <c r="D531" t="s">
        <v>4244</v>
      </c>
      <c r="E531" t="s">
        <v>4202</v>
      </c>
      <c r="F531" t="s">
        <v>4490</v>
      </c>
      <c r="G531" t="s">
        <v>4571</v>
      </c>
      <c r="H531" t="s">
        <v>172</v>
      </c>
    </row>
    <row r="532" spans="1:8" x14ac:dyDescent="0.25">
      <c r="A532" t="s">
        <v>4156</v>
      </c>
      <c r="B532">
        <v>2021</v>
      </c>
      <c r="C532" s="41">
        <v>7.7</v>
      </c>
      <c r="D532" t="s">
        <v>4290</v>
      </c>
      <c r="E532" t="s">
        <v>4177</v>
      </c>
      <c r="F532" t="s">
        <v>4176</v>
      </c>
      <c r="G532" t="s">
        <v>4552</v>
      </c>
      <c r="H532" t="s">
        <v>172</v>
      </c>
    </row>
    <row r="533" spans="1:8" x14ac:dyDescent="0.25">
      <c r="A533" t="s">
        <v>4160</v>
      </c>
      <c r="B533">
        <v>2021</v>
      </c>
      <c r="C533" s="41">
        <v>7.7</v>
      </c>
      <c r="D533" t="s">
        <v>4239</v>
      </c>
      <c r="E533" t="s">
        <v>4201</v>
      </c>
      <c r="F533" t="s">
        <v>4223</v>
      </c>
      <c r="G533" t="s">
        <v>4552</v>
      </c>
      <c r="H533" t="s">
        <v>172</v>
      </c>
    </row>
    <row r="534" spans="1:8" x14ac:dyDescent="0.25">
      <c r="A534" t="s">
        <v>4186</v>
      </c>
      <c r="B534">
        <v>2021</v>
      </c>
      <c r="C534" s="41">
        <v>7.7</v>
      </c>
      <c r="D534" t="s">
        <v>4232</v>
      </c>
      <c r="E534" t="s">
        <v>4260</v>
      </c>
      <c r="F534" t="s">
        <v>4165</v>
      </c>
      <c r="G534" t="s">
        <v>4552</v>
      </c>
      <c r="H534" t="s">
        <v>172</v>
      </c>
    </row>
    <row r="535" spans="1:8" x14ac:dyDescent="0.25">
      <c r="A535" t="s">
        <v>4143</v>
      </c>
      <c r="B535">
        <v>2021</v>
      </c>
      <c r="C535" s="41">
        <v>7.7</v>
      </c>
      <c r="D535" t="s">
        <v>4290</v>
      </c>
      <c r="E535" t="s">
        <v>4290</v>
      </c>
      <c r="F535" t="s">
        <v>4172</v>
      </c>
      <c r="G535" t="s">
        <v>4552</v>
      </c>
      <c r="H535" t="s">
        <v>172</v>
      </c>
    </row>
    <row r="536" spans="1:8" x14ac:dyDescent="0.25">
      <c r="A536" t="s">
        <v>4148</v>
      </c>
      <c r="B536">
        <v>2021</v>
      </c>
      <c r="C536" s="41">
        <v>7.7</v>
      </c>
      <c r="D536" t="s">
        <v>4241</v>
      </c>
      <c r="E536" t="s">
        <v>4232</v>
      </c>
      <c r="F536" t="s">
        <v>4225</v>
      </c>
      <c r="G536" t="s">
        <v>4552</v>
      </c>
      <c r="H536" t="s">
        <v>172</v>
      </c>
    </row>
    <row r="537" spans="1:8" x14ac:dyDescent="0.25">
      <c r="A537" t="s">
        <v>4156</v>
      </c>
      <c r="B537">
        <v>2020</v>
      </c>
      <c r="C537" s="41">
        <v>7.7</v>
      </c>
      <c r="D537" t="s">
        <v>4232</v>
      </c>
      <c r="E537" t="s">
        <v>4290</v>
      </c>
      <c r="F537" t="s">
        <v>4262</v>
      </c>
      <c r="G537" t="s">
        <v>4552</v>
      </c>
      <c r="H537" t="s">
        <v>172</v>
      </c>
    </row>
    <row r="538" spans="1:8" x14ac:dyDescent="0.25">
      <c r="A538" t="s">
        <v>4160</v>
      </c>
      <c r="B538">
        <v>2020</v>
      </c>
      <c r="C538" s="41">
        <v>7.7</v>
      </c>
      <c r="D538" t="s">
        <v>4245</v>
      </c>
      <c r="E538" t="s">
        <v>4295</v>
      </c>
      <c r="F538" t="s">
        <v>4262</v>
      </c>
      <c r="G538" t="s">
        <v>4552</v>
      </c>
      <c r="H538" t="s">
        <v>172</v>
      </c>
    </row>
    <row r="539" spans="1:8" x14ac:dyDescent="0.25">
      <c r="A539" t="s">
        <v>4168</v>
      </c>
      <c r="B539">
        <v>2020</v>
      </c>
      <c r="C539" s="41">
        <v>7.7</v>
      </c>
      <c r="D539" t="s">
        <v>4237</v>
      </c>
      <c r="E539" t="s">
        <v>4201</v>
      </c>
      <c r="F539" t="s">
        <v>4145</v>
      </c>
      <c r="G539" t="s">
        <v>4552</v>
      </c>
      <c r="H539" t="s">
        <v>172</v>
      </c>
    </row>
    <row r="540" spans="1:8" x14ac:dyDescent="0.25">
      <c r="A540" t="s">
        <v>4183</v>
      </c>
      <c r="B540">
        <v>2020</v>
      </c>
      <c r="C540" s="41">
        <v>7.7</v>
      </c>
      <c r="D540" t="s">
        <v>4290</v>
      </c>
      <c r="E540" t="s">
        <v>4251</v>
      </c>
      <c r="F540" t="s">
        <v>4214</v>
      </c>
      <c r="G540" t="s">
        <v>4552</v>
      </c>
      <c r="H540" t="s">
        <v>172</v>
      </c>
    </row>
    <row r="541" spans="1:8" x14ac:dyDescent="0.25">
      <c r="A541" t="s">
        <v>4186</v>
      </c>
      <c r="B541">
        <v>2020</v>
      </c>
      <c r="C541" s="41">
        <v>7.7</v>
      </c>
      <c r="D541" t="s">
        <v>4149</v>
      </c>
      <c r="E541" t="s">
        <v>4216</v>
      </c>
      <c r="F541" t="s">
        <v>4272</v>
      </c>
      <c r="G541" t="s">
        <v>4552</v>
      </c>
      <c r="H541" t="s">
        <v>172</v>
      </c>
    </row>
    <row r="542" spans="1:8" x14ac:dyDescent="0.25">
      <c r="A542" t="s">
        <v>4152</v>
      </c>
      <c r="B542">
        <v>2009</v>
      </c>
      <c r="C542" s="41">
        <v>7.7</v>
      </c>
      <c r="D542" t="s">
        <v>4180</v>
      </c>
      <c r="E542" t="s">
        <v>4299</v>
      </c>
      <c r="F542" t="s">
        <v>4492</v>
      </c>
      <c r="G542" t="s">
        <v>4552</v>
      </c>
      <c r="H542" t="s">
        <v>172</v>
      </c>
    </row>
    <row r="543" spans="1:8" x14ac:dyDescent="0.25">
      <c r="A543" t="s">
        <v>4156</v>
      </c>
      <c r="B543">
        <v>2008</v>
      </c>
      <c r="C543" s="41">
        <v>7.7</v>
      </c>
      <c r="D543" t="s">
        <v>4266</v>
      </c>
      <c r="E543" t="s">
        <v>4335</v>
      </c>
      <c r="F543" t="s">
        <v>4386</v>
      </c>
      <c r="G543" t="s">
        <v>4552</v>
      </c>
      <c r="H543" t="s">
        <v>172</v>
      </c>
    </row>
    <row r="544" spans="1:8" x14ac:dyDescent="0.25">
      <c r="A544" t="s">
        <v>4152</v>
      </c>
      <c r="B544">
        <v>2018</v>
      </c>
      <c r="C544" s="41">
        <v>7.7</v>
      </c>
      <c r="D544" t="s">
        <v>4173</v>
      </c>
      <c r="E544" t="s">
        <v>4172</v>
      </c>
      <c r="F544" t="s">
        <v>4155</v>
      </c>
      <c r="G544" t="s">
        <v>104</v>
      </c>
      <c r="H544" t="s">
        <v>172</v>
      </c>
    </row>
    <row r="545" spans="1:8" x14ac:dyDescent="0.25">
      <c r="A545" t="s">
        <v>4156</v>
      </c>
      <c r="B545">
        <v>2017</v>
      </c>
      <c r="C545" s="41">
        <v>7.7</v>
      </c>
      <c r="D545" t="s">
        <v>4165</v>
      </c>
      <c r="E545" t="s">
        <v>4173</v>
      </c>
      <c r="F545" t="s">
        <v>4252</v>
      </c>
      <c r="G545" t="s">
        <v>104</v>
      </c>
      <c r="H545" t="s">
        <v>172</v>
      </c>
    </row>
    <row r="546" spans="1:8" x14ac:dyDescent="0.25">
      <c r="A546" t="s">
        <v>4160</v>
      </c>
      <c r="B546">
        <v>2011</v>
      </c>
      <c r="C546" s="41">
        <v>7.7</v>
      </c>
      <c r="D546" t="s">
        <v>4223</v>
      </c>
      <c r="E546" t="s">
        <v>4270</v>
      </c>
      <c r="F546" t="s">
        <v>4251</v>
      </c>
      <c r="G546" t="s">
        <v>104</v>
      </c>
      <c r="H546" t="s">
        <v>172</v>
      </c>
    </row>
    <row r="547" spans="1:8" x14ac:dyDescent="0.25">
      <c r="A547" t="s">
        <v>4164</v>
      </c>
      <c r="B547">
        <v>2011</v>
      </c>
      <c r="C547" s="41">
        <v>7.7</v>
      </c>
      <c r="D547" t="s">
        <v>4238</v>
      </c>
      <c r="E547" t="s">
        <v>4265</v>
      </c>
      <c r="F547" t="s">
        <v>4230</v>
      </c>
      <c r="G547" t="s">
        <v>104</v>
      </c>
      <c r="H547" t="s">
        <v>172</v>
      </c>
    </row>
    <row r="548" spans="1:8" x14ac:dyDescent="0.25">
      <c r="A548" t="s">
        <v>4168</v>
      </c>
      <c r="B548">
        <v>2011</v>
      </c>
      <c r="C548" s="41">
        <v>7.7</v>
      </c>
      <c r="D548" t="s">
        <v>4291</v>
      </c>
      <c r="E548" t="s">
        <v>4203</v>
      </c>
      <c r="F548" t="s">
        <v>4184</v>
      </c>
      <c r="G548" t="s">
        <v>104</v>
      </c>
      <c r="H548" t="s">
        <v>172</v>
      </c>
    </row>
    <row r="549" spans="1:8" x14ac:dyDescent="0.25">
      <c r="A549" t="s">
        <v>4186</v>
      </c>
      <c r="B549">
        <v>2011</v>
      </c>
      <c r="C549" s="41">
        <v>7.7</v>
      </c>
      <c r="D549" t="s">
        <v>4172</v>
      </c>
      <c r="E549" t="s">
        <v>4195</v>
      </c>
      <c r="F549" t="s">
        <v>4169</v>
      </c>
      <c r="G549" t="s">
        <v>104</v>
      </c>
      <c r="H549" t="s">
        <v>172</v>
      </c>
    </row>
    <row r="550" spans="1:8" x14ac:dyDescent="0.25">
      <c r="A550" t="s">
        <v>4143</v>
      </c>
      <c r="B550">
        <v>2017</v>
      </c>
      <c r="C550" s="41">
        <v>7.7</v>
      </c>
      <c r="D550" t="s">
        <v>4177</v>
      </c>
      <c r="E550" t="s">
        <v>4251</v>
      </c>
      <c r="F550" t="s">
        <v>4370</v>
      </c>
      <c r="G550" t="s">
        <v>4571</v>
      </c>
      <c r="H550" t="s">
        <v>172</v>
      </c>
    </row>
    <row r="551" spans="1:8" x14ac:dyDescent="0.25">
      <c r="A551" t="s">
        <v>4164</v>
      </c>
      <c r="B551">
        <v>2008</v>
      </c>
      <c r="C551" s="41">
        <v>7.7</v>
      </c>
      <c r="D551" t="s">
        <v>4205</v>
      </c>
      <c r="E551" t="s">
        <v>4201</v>
      </c>
      <c r="F551" t="s">
        <v>4402</v>
      </c>
      <c r="G551" t="s">
        <v>4571</v>
      </c>
      <c r="H551" t="s">
        <v>172</v>
      </c>
    </row>
    <row r="552" spans="1:8" x14ac:dyDescent="0.25">
      <c r="A552" t="s">
        <v>4168</v>
      </c>
      <c r="B552">
        <v>2008</v>
      </c>
      <c r="C552" s="41">
        <v>7.7</v>
      </c>
      <c r="D552" t="s">
        <v>4180</v>
      </c>
      <c r="E552" t="s">
        <v>4310</v>
      </c>
      <c r="F552" t="s">
        <v>4431</v>
      </c>
      <c r="G552" t="s">
        <v>4571</v>
      </c>
      <c r="H552" t="s">
        <v>172</v>
      </c>
    </row>
    <row r="553" spans="1:8" x14ac:dyDescent="0.25">
      <c r="A553" t="s">
        <v>4164</v>
      </c>
      <c r="B553">
        <v>2021</v>
      </c>
      <c r="C553" s="41">
        <v>7.6</v>
      </c>
      <c r="D553" t="s">
        <v>4188</v>
      </c>
      <c r="E553" t="s">
        <v>4306</v>
      </c>
      <c r="F553" t="s">
        <v>4238</v>
      </c>
      <c r="G553" t="s">
        <v>4552</v>
      </c>
      <c r="H553" t="s">
        <v>172</v>
      </c>
    </row>
    <row r="554" spans="1:8" x14ac:dyDescent="0.25">
      <c r="A554" t="s">
        <v>4168</v>
      </c>
      <c r="B554">
        <v>2021</v>
      </c>
      <c r="C554" s="41">
        <v>7.6</v>
      </c>
      <c r="D554" t="s">
        <v>4243</v>
      </c>
      <c r="E554" t="s">
        <v>4273</v>
      </c>
      <c r="F554" t="s">
        <v>4238</v>
      </c>
      <c r="G554" t="s">
        <v>4552</v>
      </c>
      <c r="H554" t="s">
        <v>172</v>
      </c>
    </row>
    <row r="555" spans="1:8" x14ac:dyDescent="0.25">
      <c r="A555" t="s">
        <v>4152</v>
      </c>
      <c r="B555">
        <v>2021</v>
      </c>
      <c r="C555" s="41">
        <v>7.6</v>
      </c>
      <c r="D555" t="s">
        <v>4274</v>
      </c>
      <c r="E555" t="s">
        <v>4223</v>
      </c>
      <c r="F555" t="s">
        <v>4235</v>
      </c>
      <c r="G555" t="s">
        <v>4552</v>
      </c>
      <c r="H555" t="s">
        <v>172</v>
      </c>
    </row>
    <row r="556" spans="1:8" x14ac:dyDescent="0.25">
      <c r="A556" t="s">
        <v>4164</v>
      </c>
      <c r="B556">
        <v>2020</v>
      </c>
      <c r="C556" s="41">
        <v>7.6</v>
      </c>
      <c r="D556" t="s">
        <v>4188</v>
      </c>
      <c r="E556" t="s">
        <v>4242</v>
      </c>
      <c r="F556" t="s">
        <v>4154</v>
      </c>
      <c r="G556" t="s">
        <v>4552</v>
      </c>
      <c r="H556" t="s">
        <v>172</v>
      </c>
    </row>
    <row r="557" spans="1:8" x14ac:dyDescent="0.25">
      <c r="A557" t="s">
        <v>4143</v>
      </c>
      <c r="B557">
        <v>2020</v>
      </c>
      <c r="C557" s="41">
        <v>7.6</v>
      </c>
      <c r="D557" t="s">
        <v>4241</v>
      </c>
      <c r="E557" t="s">
        <v>4328</v>
      </c>
      <c r="F557" t="s">
        <v>4189</v>
      </c>
      <c r="G557" t="s">
        <v>4552</v>
      </c>
      <c r="H557" t="s">
        <v>172</v>
      </c>
    </row>
    <row r="558" spans="1:8" x14ac:dyDescent="0.25">
      <c r="A558" t="s">
        <v>4164</v>
      </c>
      <c r="B558">
        <v>2009</v>
      </c>
      <c r="C558" s="41">
        <v>7.6</v>
      </c>
      <c r="D558" t="s">
        <v>4205</v>
      </c>
      <c r="E558" t="s">
        <v>4254</v>
      </c>
      <c r="F558" t="s">
        <v>4305</v>
      </c>
      <c r="G558" t="s">
        <v>4552</v>
      </c>
      <c r="H558" t="s">
        <v>172</v>
      </c>
    </row>
    <row r="559" spans="1:8" x14ac:dyDescent="0.25">
      <c r="A559" t="s">
        <v>4168</v>
      </c>
      <c r="B559">
        <v>2009</v>
      </c>
      <c r="C559" s="41">
        <v>7.6</v>
      </c>
      <c r="D559" t="s">
        <v>4205</v>
      </c>
      <c r="E559" t="s">
        <v>4259</v>
      </c>
      <c r="F559" t="s">
        <v>4450</v>
      </c>
      <c r="G559" t="s">
        <v>4552</v>
      </c>
      <c r="H559" t="s">
        <v>172</v>
      </c>
    </row>
    <row r="560" spans="1:8" x14ac:dyDescent="0.25">
      <c r="A560" t="s">
        <v>4171</v>
      </c>
      <c r="B560">
        <v>2009</v>
      </c>
      <c r="C560" s="41">
        <v>7.6</v>
      </c>
      <c r="D560" t="s">
        <v>4371</v>
      </c>
      <c r="E560" t="s">
        <v>4293</v>
      </c>
      <c r="F560" t="s">
        <v>4423</v>
      </c>
      <c r="G560" t="s">
        <v>4552</v>
      </c>
      <c r="H560" t="s">
        <v>172</v>
      </c>
    </row>
    <row r="561" spans="1:8" x14ac:dyDescent="0.25">
      <c r="A561" t="s">
        <v>4160</v>
      </c>
      <c r="B561">
        <v>2017</v>
      </c>
      <c r="C561" s="41">
        <v>7.6</v>
      </c>
      <c r="D561" t="s">
        <v>4205</v>
      </c>
      <c r="E561" t="s">
        <v>4173</v>
      </c>
      <c r="F561" t="s">
        <v>4342</v>
      </c>
      <c r="G561" t="s">
        <v>104</v>
      </c>
      <c r="H561" t="s">
        <v>172</v>
      </c>
    </row>
    <row r="562" spans="1:8" x14ac:dyDescent="0.25">
      <c r="A562" t="s">
        <v>4164</v>
      </c>
      <c r="B562">
        <v>2017</v>
      </c>
      <c r="C562" s="41">
        <v>7.6</v>
      </c>
      <c r="D562" t="s">
        <v>4181</v>
      </c>
      <c r="E562" t="s">
        <v>4199</v>
      </c>
      <c r="F562" t="s">
        <v>4338</v>
      </c>
      <c r="G562" t="s">
        <v>104</v>
      </c>
      <c r="H562" t="s">
        <v>172</v>
      </c>
    </row>
    <row r="563" spans="1:8" x14ac:dyDescent="0.25">
      <c r="A563" t="s">
        <v>4168</v>
      </c>
      <c r="B563">
        <v>2017</v>
      </c>
      <c r="C563" s="41">
        <v>7.6</v>
      </c>
      <c r="D563" t="s">
        <v>4290</v>
      </c>
      <c r="E563" t="s">
        <v>4262</v>
      </c>
      <c r="F563" t="s">
        <v>4221</v>
      </c>
      <c r="G563" t="s">
        <v>104</v>
      </c>
      <c r="H563" t="s">
        <v>172</v>
      </c>
    </row>
    <row r="564" spans="1:8" x14ac:dyDescent="0.25">
      <c r="A564" t="s">
        <v>4171</v>
      </c>
      <c r="B564">
        <v>2017</v>
      </c>
      <c r="C564" s="41">
        <v>7.6</v>
      </c>
      <c r="D564" t="s">
        <v>4227</v>
      </c>
      <c r="E564" t="s">
        <v>4166</v>
      </c>
      <c r="F564" t="s">
        <v>4211</v>
      </c>
      <c r="G564" t="s">
        <v>104</v>
      </c>
      <c r="H564" t="s">
        <v>172</v>
      </c>
    </row>
    <row r="565" spans="1:8" x14ac:dyDescent="0.25">
      <c r="A565" t="s">
        <v>4152</v>
      </c>
      <c r="B565">
        <v>2012</v>
      </c>
      <c r="C565" s="41">
        <v>7.6</v>
      </c>
      <c r="D565" t="s">
        <v>4282</v>
      </c>
      <c r="E565" t="s">
        <v>4270</v>
      </c>
      <c r="F565" t="s">
        <v>4235</v>
      </c>
      <c r="G565" t="s">
        <v>104</v>
      </c>
      <c r="H565" t="s">
        <v>172</v>
      </c>
    </row>
    <row r="566" spans="1:8" x14ac:dyDescent="0.25">
      <c r="A566" t="s">
        <v>4156</v>
      </c>
      <c r="B566">
        <v>2011</v>
      </c>
      <c r="C566" s="41">
        <v>7.6</v>
      </c>
      <c r="D566" t="s">
        <v>4231</v>
      </c>
      <c r="E566" t="s">
        <v>4203</v>
      </c>
      <c r="F566" t="s">
        <v>4157</v>
      </c>
      <c r="G566" t="s">
        <v>104</v>
      </c>
      <c r="H566" t="s">
        <v>172</v>
      </c>
    </row>
    <row r="567" spans="1:8" x14ac:dyDescent="0.25">
      <c r="A567" t="s">
        <v>4143</v>
      </c>
      <c r="B567">
        <v>2011</v>
      </c>
      <c r="C567" s="41">
        <v>7.6</v>
      </c>
      <c r="D567" t="s">
        <v>4161</v>
      </c>
      <c r="E567" t="s">
        <v>4261</v>
      </c>
      <c r="F567" t="s">
        <v>4199</v>
      </c>
      <c r="G567" t="s">
        <v>104</v>
      </c>
      <c r="H567" t="s">
        <v>172</v>
      </c>
    </row>
    <row r="568" spans="1:8" x14ac:dyDescent="0.25">
      <c r="A568" t="s">
        <v>4168</v>
      </c>
      <c r="B568">
        <v>2010</v>
      </c>
      <c r="C568" s="41">
        <v>7.6</v>
      </c>
      <c r="D568" t="s">
        <v>4205</v>
      </c>
      <c r="E568" t="s">
        <v>4227</v>
      </c>
      <c r="F568" t="s">
        <v>4247</v>
      </c>
      <c r="G568" t="s">
        <v>104</v>
      </c>
      <c r="H568" t="s">
        <v>172</v>
      </c>
    </row>
    <row r="569" spans="1:8" x14ac:dyDescent="0.25">
      <c r="A569" t="s">
        <v>4171</v>
      </c>
      <c r="B569">
        <v>2010</v>
      </c>
      <c r="C569" s="41">
        <v>7.6</v>
      </c>
      <c r="D569" t="s">
        <v>4261</v>
      </c>
      <c r="E569" t="s">
        <v>4261</v>
      </c>
      <c r="F569" t="s">
        <v>4200</v>
      </c>
      <c r="G569" t="s">
        <v>104</v>
      </c>
      <c r="H569" t="s">
        <v>172</v>
      </c>
    </row>
    <row r="570" spans="1:8" x14ac:dyDescent="0.25">
      <c r="A570" t="s">
        <v>4148</v>
      </c>
      <c r="B570">
        <v>2017</v>
      </c>
      <c r="C570" s="41">
        <v>7.6</v>
      </c>
      <c r="D570" t="s">
        <v>4290</v>
      </c>
      <c r="E570" t="s">
        <v>4261</v>
      </c>
      <c r="F570" t="s">
        <v>4226</v>
      </c>
      <c r="G570" t="s">
        <v>4571</v>
      </c>
      <c r="H570" t="s">
        <v>172</v>
      </c>
    </row>
    <row r="571" spans="1:8" x14ac:dyDescent="0.25">
      <c r="A571" t="s">
        <v>4152</v>
      </c>
      <c r="B571">
        <v>2017</v>
      </c>
      <c r="C571" s="41">
        <v>7.6</v>
      </c>
      <c r="D571" t="s">
        <v>4241</v>
      </c>
      <c r="E571" t="s">
        <v>4157</v>
      </c>
      <c r="F571" t="s">
        <v>4340</v>
      </c>
      <c r="G571" t="s">
        <v>4571</v>
      </c>
      <c r="H571" t="s">
        <v>172</v>
      </c>
    </row>
    <row r="572" spans="1:8" x14ac:dyDescent="0.25">
      <c r="A572" t="s">
        <v>4152</v>
      </c>
      <c r="B572">
        <v>2009</v>
      </c>
      <c r="C572" s="41">
        <v>7.6</v>
      </c>
      <c r="D572" t="s">
        <v>4290</v>
      </c>
      <c r="E572" t="s">
        <v>4237</v>
      </c>
      <c r="F572" t="s">
        <v>4220</v>
      </c>
      <c r="G572" t="s">
        <v>4571</v>
      </c>
      <c r="H572" t="s">
        <v>172</v>
      </c>
    </row>
    <row r="573" spans="1:8" x14ac:dyDescent="0.25">
      <c r="A573" t="s">
        <v>4160</v>
      </c>
      <c r="B573">
        <v>2008</v>
      </c>
      <c r="C573" s="41">
        <v>7.6</v>
      </c>
      <c r="D573" t="s">
        <v>4236</v>
      </c>
      <c r="E573" t="s">
        <v>4208</v>
      </c>
      <c r="F573" t="s">
        <v>4358</v>
      </c>
      <c r="G573" t="s">
        <v>4571</v>
      </c>
      <c r="H573" t="s">
        <v>172</v>
      </c>
    </row>
    <row r="574" spans="1:8" x14ac:dyDescent="0.25">
      <c r="A574" t="s">
        <v>4148</v>
      </c>
      <c r="B574">
        <v>2020</v>
      </c>
      <c r="C574" s="41">
        <v>7.5</v>
      </c>
      <c r="D574" t="s">
        <v>4165</v>
      </c>
      <c r="E574" t="s">
        <v>4190</v>
      </c>
      <c r="F574" t="s">
        <v>4320</v>
      </c>
      <c r="G574" t="s">
        <v>4552</v>
      </c>
      <c r="H574" t="s">
        <v>172</v>
      </c>
    </row>
    <row r="575" spans="1:8" x14ac:dyDescent="0.25">
      <c r="A575" t="s">
        <v>4152</v>
      </c>
      <c r="B575">
        <v>2020</v>
      </c>
      <c r="C575" s="41">
        <v>7.5</v>
      </c>
      <c r="D575" t="s">
        <v>4172</v>
      </c>
      <c r="E575" t="s">
        <v>4261</v>
      </c>
      <c r="F575" t="s">
        <v>4342</v>
      </c>
      <c r="G575" t="s">
        <v>4552</v>
      </c>
      <c r="H575" t="s">
        <v>172</v>
      </c>
    </row>
    <row r="576" spans="1:8" x14ac:dyDescent="0.25">
      <c r="A576" t="s">
        <v>4171</v>
      </c>
      <c r="B576">
        <v>2019</v>
      </c>
      <c r="C576" s="41">
        <v>7.5</v>
      </c>
      <c r="D576" t="s">
        <v>4282</v>
      </c>
      <c r="E576" t="s">
        <v>4162</v>
      </c>
      <c r="F576" t="s">
        <v>4257</v>
      </c>
      <c r="G576" t="s">
        <v>4552</v>
      </c>
      <c r="H576" t="s">
        <v>172</v>
      </c>
    </row>
    <row r="577" spans="1:8" x14ac:dyDescent="0.25">
      <c r="A577" t="s">
        <v>4175</v>
      </c>
      <c r="B577">
        <v>2019</v>
      </c>
      <c r="C577" s="41">
        <v>7.5</v>
      </c>
      <c r="D577" t="s">
        <v>4230</v>
      </c>
      <c r="E577" t="s">
        <v>4342</v>
      </c>
      <c r="F577" t="s">
        <v>4211</v>
      </c>
      <c r="G577" t="s">
        <v>4552</v>
      </c>
      <c r="H577" t="s">
        <v>172</v>
      </c>
    </row>
    <row r="578" spans="1:8" x14ac:dyDescent="0.25">
      <c r="A578" t="s">
        <v>4152</v>
      </c>
      <c r="B578">
        <v>2010</v>
      </c>
      <c r="C578" s="41">
        <v>7.5</v>
      </c>
      <c r="D578" t="s">
        <v>4241</v>
      </c>
      <c r="E578" t="s">
        <v>4192</v>
      </c>
      <c r="F578" t="s">
        <v>4218</v>
      </c>
      <c r="G578" t="s">
        <v>4552</v>
      </c>
      <c r="H578" t="s">
        <v>172</v>
      </c>
    </row>
    <row r="579" spans="1:8" x14ac:dyDescent="0.25">
      <c r="A579" t="s">
        <v>4160</v>
      </c>
      <c r="B579">
        <v>2009</v>
      </c>
      <c r="C579" s="41">
        <v>7.5</v>
      </c>
      <c r="D579" t="s">
        <v>4295</v>
      </c>
      <c r="E579" t="s">
        <v>4180</v>
      </c>
      <c r="F579" t="s">
        <v>4313</v>
      </c>
      <c r="G579" t="s">
        <v>4552</v>
      </c>
      <c r="H579" t="s">
        <v>172</v>
      </c>
    </row>
    <row r="580" spans="1:8" x14ac:dyDescent="0.25">
      <c r="A580" t="s">
        <v>4143</v>
      </c>
      <c r="B580">
        <v>2012</v>
      </c>
      <c r="C580" s="41">
        <v>7.5</v>
      </c>
      <c r="D580" t="s">
        <v>4286</v>
      </c>
      <c r="E580" t="s">
        <v>4180</v>
      </c>
      <c r="F580" t="s">
        <v>4238</v>
      </c>
      <c r="G580" t="s">
        <v>104</v>
      </c>
      <c r="H580" t="s">
        <v>172</v>
      </c>
    </row>
    <row r="581" spans="1:8" x14ac:dyDescent="0.25">
      <c r="A581" t="s">
        <v>4148</v>
      </c>
      <c r="B581">
        <v>2012</v>
      </c>
      <c r="C581" s="41">
        <v>7.5</v>
      </c>
      <c r="D581" t="s">
        <v>4282</v>
      </c>
      <c r="E581" t="s">
        <v>4192</v>
      </c>
      <c r="F581" t="s">
        <v>4149</v>
      </c>
      <c r="G581" t="s">
        <v>104</v>
      </c>
      <c r="H581" t="s">
        <v>172</v>
      </c>
    </row>
    <row r="582" spans="1:8" x14ac:dyDescent="0.25">
      <c r="A582" t="s">
        <v>4148</v>
      </c>
      <c r="B582">
        <v>2011</v>
      </c>
      <c r="C582" s="41">
        <v>7.5</v>
      </c>
      <c r="D582" t="s">
        <v>4286</v>
      </c>
      <c r="E582" t="s">
        <v>4274</v>
      </c>
      <c r="F582" t="s">
        <v>4149</v>
      </c>
      <c r="G582" t="s">
        <v>104</v>
      </c>
      <c r="H582" t="s">
        <v>172</v>
      </c>
    </row>
    <row r="583" spans="1:8" x14ac:dyDescent="0.25">
      <c r="A583" t="s">
        <v>4160</v>
      </c>
      <c r="B583">
        <v>2010</v>
      </c>
      <c r="C583" s="41">
        <v>7.5</v>
      </c>
      <c r="D583" t="s">
        <v>4188</v>
      </c>
      <c r="E583" t="s">
        <v>4274</v>
      </c>
      <c r="F583" t="s">
        <v>4162</v>
      </c>
      <c r="G583" t="s">
        <v>104</v>
      </c>
      <c r="H583" t="s">
        <v>172</v>
      </c>
    </row>
    <row r="584" spans="1:8" x14ac:dyDescent="0.25">
      <c r="A584" t="s">
        <v>4164</v>
      </c>
      <c r="B584">
        <v>2010</v>
      </c>
      <c r="C584" s="41">
        <v>7.5</v>
      </c>
      <c r="D584" t="s">
        <v>4231</v>
      </c>
      <c r="E584" t="s">
        <v>4210</v>
      </c>
      <c r="F584" t="s">
        <v>4200</v>
      </c>
      <c r="G584" t="s">
        <v>104</v>
      </c>
      <c r="H584" t="s">
        <v>172</v>
      </c>
    </row>
    <row r="585" spans="1:8" x14ac:dyDescent="0.25">
      <c r="A585" t="s">
        <v>4156</v>
      </c>
      <c r="B585">
        <v>2016</v>
      </c>
      <c r="C585" s="41">
        <v>7.5</v>
      </c>
      <c r="D585" t="s">
        <v>4239</v>
      </c>
      <c r="E585" t="s">
        <v>4328</v>
      </c>
      <c r="F585" t="s">
        <v>4212</v>
      </c>
      <c r="G585" t="s">
        <v>4571</v>
      </c>
      <c r="H585" t="s">
        <v>172</v>
      </c>
    </row>
    <row r="586" spans="1:8" x14ac:dyDescent="0.25">
      <c r="A586" t="s">
        <v>4160</v>
      </c>
      <c r="B586">
        <v>2016</v>
      </c>
      <c r="C586" s="41">
        <v>7.5</v>
      </c>
      <c r="D586" t="s">
        <v>4269</v>
      </c>
      <c r="E586" t="s">
        <v>4210</v>
      </c>
      <c r="F586" t="s">
        <v>4370</v>
      </c>
      <c r="G586" t="s">
        <v>4571</v>
      </c>
      <c r="H586" t="s">
        <v>172</v>
      </c>
    </row>
    <row r="587" spans="1:8" x14ac:dyDescent="0.25">
      <c r="A587" t="s">
        <v>4168</v>
      </c>
      <c r="B587">
        <v>2009</v>
      </c>
      <c r="C587" s="41">
        <v>7.5</v>
      </c>
      <c r="D587" t="s">
        <v>4241</v>
      </c>
      <c r="E587" t="s">
        <v>4260</v>
      </c>
      <c r="F587" t="s">
        <v>4222</v>
      </c>
      <c r="G587" t="s">
        <v>4571</v>
      </c>
      <c r="H587" t="s">
        <v>172</v>
      </c>
    </row>
    <row r="588" spans="1:8" x14ac:dyDescent="0.25">
      <c r="A588" t="s">
        <v>4186</v>
      </c>
      <c r="B588">
        <v>2009</v>
      </c>
      <c r="C588" s="41">
        <v>7.5</v>
      </c>
      <c r="D588" t="s">
        <v>4181</v>
      </c>
      <c r="E588" t="s">
        <v>4203</v>
      </c>
      <c r="F588" t="s">
        <v>4296</v>
      </c>
      <c r="G588" t="s">
        <v>4571</v>
      </c>
      <c r="H588" t="s">
        <v>172</v>
      </c>
    </row>
    <row r="589" spans="1:8" x14ac:dyDescent="0.25">
      <c r="A589" t="s">
        <v>4148</v>
      </c>
      <c r="B589">
        <v>2009</v>
      </c>
      <c r="C589" s="41">
        <v>7.5</v>
      </c>
      <c r="D589" t="s">
        <v>4206</v>
      </c>
      <c r="E589" t="s">
        <v>4202</v>
      </c>
      <c r="F589" t="s">
        <v>4303</v>
      </c>
      <c r="G589" t="s">
        <v>4571</v>
      </c>
      <c r="H589" t="s">
        <v>172</v>
      </c>
    </row>
    <row r="590" spans="1:8" x14ac:dyDescent="0.25">
      <c r="A590" t="s">
        <v>4156</v>
      </c>
      <c r="B590">
        <v>2008</v>
      </c>
      <c r="C590" s="41">
        <v>7.5</v>
      </c>
      <c r="D590" t="s">
        <v>4274</v>
      </c>
      <c r="E590" t="s">
        <v>4243</v>
      </c>
      <c r="F590" t="s">
        <v>4305</v>
      </c>
      <c r="G590" t="s">
        <v>4571</v>
      </c>
      <c r="H590" t="s">
        <v>172</v>
      </c>
    </row>
    <row r="591" spans="1:8" x14ac:dyDescent="0.25">
      <c r="A591" t="s">
        <v>4156</v>
      </c>
      <c r="B591">
        <v>2019</v>
      </c>
      <c r="C591" s="41">
        <v>7.4</v>
      </c>
      <c r="D591" t="s">
        <v>4232</v>
      </c>
      <c r="E591" t="s">
        <v>4153</v>
      </c>
      <c r="F591" t="s">
        <v>4182</v>
      </c>
      <c r="G591" t="s">
        <v>4552</v>
      </c>
      <c r="H591" t="s">
        <v>172</v>
      </c>
    </row>
    <row r="592" spans="1:8" x14ac:dyDescent="0.25">
      <c r="A592" t="s">
        <v>4160</v>
      </c>
      <c r="B592">
        <v>2019</v>
      </c>
      <c r="C592" s="41">
        <v>7.4</v>
      </c>
      <c r="D592" t="s">
        <v>4290</v>
      </c>
      <c r="E592" t="s">
        <v>4203</v>
      </c>
      <c r="F592" t="s">
        <v>4207</v>
      </c>
      <c r="G592" t="s">
        <v>4552</v>
      </c>
      <c r="H592" t="s">
        <v>172</v>
      </c>
    </row>
    <row r="593" spans="1:8" x14ac:dyDescent="0.25">
      <c r="A593" t="s">
        <v>4168</v>
      </c>
      <c r="B593">
        <v>2019</v>
      </c>
      <c r="C593" s="41">
        <v>7.4</v>
      </c>
      <c r="D593" t="s">
        <v>4206</v>
      </c>
      <c r="E593" t="s">
        <v>4241</v>
      </c>
      <c r="F593" t="s">
        <v>4280</v>
      </c>
      <c r="G593" t="s">
        <v>4552</v>
      </c>
      <c r="H593" t="s">
        <v>172</v>
      </c>
    </row>
    <row r="594" spans="1:8" x14ac:dyDescent="0.25">
      <c r="A594" t="s">
        <v>4183</v>
      </c>
      <c r="B594">
        <v>2010</v>
      </c>
      <c r="C594" s="41">
        <v>7.4</v>
      </c>
      <c r="D594" t="s">
        <v>4210</v>
      </c>
      <c r="E594" t="s">
        <v>4187</v>
      </c>
      <c r="F594" t="s">
        <v>4300</v>
      </c>
      <c r="G594" t="s">
        <v>4552</v>
      </c>
      <c r="H594" t="s">
        <v>172</v>
      </c>
    </row>
    <row r="595" spans="1:8" x14ac:dyDescent="0.25">
      <c r="A595" t="s">
        <v>4148</v>
      </c>
      <c r="B595">
        <v>2010</v>
      </c>
      <c r="C595" s="41">
        <v>7.4</v>
      </c>
      <c r="D595" t="s">
        <v>4244</v>
      </c>
      <c r="E595" t="s">
        <v>4203</v>
      </c>
      <c r="F595" t="s">
        <v>4336</v>
      </c>
      <c r="G595" t="s">
        <v>4552</v>
      </c>
      <c r="H595" t="s">
        <v>172</v>
      </c>
    </row>
    <row r="596" spans="1:8" x14ac:dyDescent="0.25">
      <c r="A596" t="s">
        <v>4156</v>
      </c>
      <c r="B596">
        <v>2009</v>
      </c>
      <c r="C596" s="41">
        <v>7.4</v>
      </c>
      <c r="D596" t="s">
        <v>4295</v>
      </c>
      <c r="E596" t="s">
        <v>4263</v>
      </c>
      <c r="F596" t="s">
        <v>4307</v>
      </c>
      <c r="G596" t="s">
        <v>4552</v>
      </c>
      <c r="H596" t="s">
        <v>172</v>
      </c>
    </row>
    <row r="597" spans="1:8" x14ac:dyDescent="0.25">
      <c r="A597" t="s">
        <v>4175</v>
      </c>
      <c r="B597">
        <v>2017</v>
      </c>
      <c r="C597" s="41">
        <v>7.4</v>
      </c>
      <c r="D597" t="s">
        <v>4235</v>
      </c>
      <c r="E597" t="s">
        <v>4240</v>
      </c>
      <c r="F597" t="s">
        <v>4166</v>
      </c>
      <c r="G597" t="s">
        <v>104</v>
      </c>
      <c r="H597" t="s">
        <v>172</v>
      </c>
    </row>
    <row r="598" spans="1:8" x14ac:dyDescent="0.25">
      <c r="A598" t="s">
        <v>4175</v>
      </c>
      <c r="B598">
        <v>2012</v>
      </c>
      <c r="C598" s="41">
        <v>7.4</v>
      </c>
      <c r="D598" t="s">
        <v>4223</v>
      </c>
      <c r="E598" t="s">
        <v>4223</v>
      </c>
      <c r="F598" t="s">
        <v>4264</v>
      </c>
      <c r="G598" t="s">
        <v>104</v>
      </c>
      <c r="H598" t="s">
        <v>172</v>
      </c>
    </row>
    <row r="599" spans="1:8" x14ac:dyDescent="0.25">
      <c r="A599" t="s">
        <v>4179</v>
      </c>
      <c r="B599">
        <v>2012</v>
      </c>
      <c r="C599" s="41">
        <v>7.4</v>
      </c>
      <c r="D599" t="s">
        <v>4245</v>
      </c>
      <c r="E599" t="s">
        <v>4202</v>
      </c>
      <c r="F599" t="s">
        <v>4309</v>
      </c>
      <c r="G599" t="s">
        <v>104</v>
      </c>
      <c r="H599" t="s">
        <v>172</v>
      </c>
    </row>
    <row r="600" spans="1:8" x14ac:dyDescent="0.25">
      <c r="A600" t="s">
        <v>4183</v>
      </c>
      <c r="B600">
        <v>2012</v>
      </c>
      <c r="C600" s="41">
        <v>7.4</v>
      </c>
      <c r="D600" t="s">
        <v>4244</v>
      </c>
      <c r="E600" t="s">
        <v>4248</v>
      </c>
      <c r="F600" t="s">
        <v>4315</v>
      </c>
      <c r="G600" t="s">
        <v>104</v>
      </c>
      <c r="H600" t="s">
        <v>172</v>
      </c>
    </row>
    <row r="601" spans="1:8" x14ac:dyDescent="0.25">
      <c r="A601" t="s">
        <v>4186</v>
      </c>
      <c r="B601">
        <v>2012</v>
      </c>
      <c r="C601" s="41">
        <v>7.4</v>
      </c>
      <c r="D601" t="s">
        <v>4202</v>
      </c>
      <c r="E601" t="s">
        <v>4236</v>
      </c>
      <c r="F601" t="s">
        <v>4310</v>
      </c>
      <c r="G601" t="s">
        <v>104</v>
      </c>
      <c r="H601" t="s">
        <v>172</v>
      </c>
    </row>
    <row r="602" spans="1:8" x14ac:dyDescent="0.25">
      <c r="A602" t="s">
        <v>4152</v>
      </c>
      <c r="B602">
        <v>2011</v>
      </c>
      <c r="C602" s="41">
        <v>7.4</v>
      </c>
      <c r="D602" t="s">
        <v>4290</v>
      </c>
      <c r="E602" t="s">
        <v>4180</v>
      </c>
      <c r="F602" t="s">
        <v>4210</v>
      </c>
      <c r="G602" t="s">
        <v>104</v>
      </c>
      <c r="H602" t="s">
        <v>172</v>
      </c>
    </row>
    <row r="603" spans="1:8" x14ac:dyDescent="0.25">
      <c r="A603" t="s">
        <v>4156</v>
      </c>
      <c r="B603">
        <v>2010</v>
      </c>
      <c r="C603" s="41">
        <v>7.4</v>
      </c>
      <c r="D603" t="s">
        <v>4203</v>
      </c>
      <c r="E603" t="s">
        <v>4243</v>
      </c>
      <c r="F603" t="s">
        <v>4144</v>
      </c>
      <c r="G603" t="s">
        <v>104</v>
      </c>
      <c r="H603" t="s">
        <v>172</v>
      </c>
    </row>
    <row r="604" spans="1:8" x14ac:dyDescent="0.25">
      <c r="A604" t="s">
        <v>4175</v>
      </c>
      <c r="B604">
        <v>2010</v>
      </c>
      <c r="C604" s="41">
        <v>7.4</v>
      </c>
      <c r="D604" t="s">
        <v>4238</v>
      </c>
      <c r="E604" t="s">
        <v>4232</v>
      </c>
      <c r="F604" t="s">
        <v>4157</v>
      </c>
      <c r="G604" t="s">
        <v>104</v>
      </c>
      <c r="H604" t="s">
        <v>172</v>
      </c>
    </row>
    <row r="605" spans="1:8" x14ac:dyDescent="0.25">
      <c r="A605" t="s">
        <v>4179</v>
      </c>
      <c r="B605">
        <v>2010</v>
      </c>
      <c r="C605" s="41">
        <v>7.4</v>
      </c>
      <c r="D605" t="s">
        <v>4181</v>
      </c>
      <c r="E605" t="s">
        <v>4149</v>
      </c>
      <c r="F605" t="s">
        <v>4150</v>
      </c>
      <c r="G605" t="s">
        <v>104</v>
      </c>
      <c r="H605" t="s">
        <v>172</v>
      </c>
    </row>
    <row r="606" spans="1:8" x14ac:dyDescent="0.25">
      <c r="A606" t="s">
        <v>4183</v>
      </c>
      <c r="B606">
        <v>2010</v>
      </c>
      <c r="C606" s="41">
        <v>7.4</v>
      </c>
      <c r="D606" t="s">
        <v>4232</v>
      </c>
      <c r="E606" t="s">
        <v>4165</v>
      </c>
      <c r="F606" t="s">
        <v>4269</v>
      </c>
      <c r="G606" t="s">
        <v>104</v>
      </c>
      <c r="H606" t="s">
        <v>172</v>
      </c>
    </row>
    <row r="607" spans="1:8" x14ac:dyDescent="0.25">
      <c r="A607" t="s">
        <v>4186</v>
      </c>
      <c r="B607">
        <v>2010</v>
      </c>
      <c r="C607" s="41">
        <v>7.4</v>
      </c>
      <c r="D607" t="s">
        <v>4241</v>
      </c>
      <c r="E607" t="s">
        <v>4149</v>
      </c>
      <c r="F607" t="s">
        <v>4225</v>
      </c>
      <c r="G607" t="s">
        <v>104</v>
      </c>
      <c r="H607" t="s">
        <v>172</v>
      </c>
    </row>
    <row r="608" spans="1:8" x14ac:dyDescent="0.25">
      <c r="A608" t="s">
        <v>4143</v>
      </c>
      <c r="B608">
        <v>2010</v>
      </c>
      <c r="C608" s="41">
        <v>7.4</v>
      </c>
      <c r="D608" t="s">
        <v>4188</v>
      </c>
      <c r="E608" t="s">
        <v>4225</v>
      </c>
      <c r="F608" t="s">
        <v>4231</v>
      </c>
      <c r="G608" t="s">
        <v>104</v>
      </c>
      <c r="H608" t="s">
        <v>172</v>
      </c>
    </row>
    <row r="609" spans="1:8" x14ac:dyDescent="0.25">
      <c r="A609" t="s">
        <v>4148</v>
      </c>
      <c r="B609">
        <v>2010</v>
      </c>
      <c r="C609" s="41">
        <v>7.4</v>
      </c>
      <c r="D609" t="s">
        <v>4290</v>
      </c>
      <c r="E609" t="s">
        <v>4184</v>
      </c>
      <c r="F609" t="s">
        <v>4336</v>
      </c>
      <c r="G609" t="s">
        <v>104</v>
      </c>
      <c r="H609" t="s">
        <v>172</v>
      </c>
    </row>
    <row r="610" spans="1:8" x14ac:dyDescent="0.25">
      <c r="A610" t="s">
        <v>4143</v>
      </c>
      <c r="B610">
        <v>2009</v>
      </c>
      <c r="C610" s="41">
        <v>7.4</v>
      </c>
      <c r="D610" t="s">
        <v>4361</v>
      </c>
      <c r="E610" t="s">
        <v>4308</v>
      </c>
      <c r="F610" t="s">
        <v>184</v>
      </c>
      <c r="G610" t="s">
        <v>104</v>
      </c>
      <c r="H610" t="s">
        <v>172</v>
      </c>
    </row>
    <row r="611" spans="1:8" x14ac:dyDescent="0.25">
      <c r="A611" t="s">
        <v>4164</v>
      </c>
      <c r="B611">
        <v>2016</v>
      </c>
      <c r="C611" s="41">
        <v>7.4</v>
      </c>
      <c r="D611" t="s">
        <v>4239</v>
      </c>
      <c r="E611" t="s">
        <v>4173</v>
      </c>
      <c r="F611" t="s">
        <v>4281</v>
      </c>
      <c r="G611" t="s">
        <v>4571</v>
      </c>
      <c r="H611" t="s">
        <v>172</v>
      </c>
    </row>
    <row r="612" spans="1:8" x14ac:dyDescent="0.25">
      <c r="A612" t="s">
        <v>4171</v>
      </c>
      <c r="B612">
        <v>2016</v>
      </c>
      <c r="C612" s="41">
        <v>7.4</v>
      </c>
      <c r="D612" t="s">
        <v>4245</v>
      </c>
      <c r="E612" t="s">
        <v>4184</v>
      </c>
      <c r="F612" t="s">
        <v>4338</v>
      </c>
      <c r="G612" t="s">
        <v>4571</v>
      </c>
      <c r="H612" t="s">
        <v>172</v>
      </c>
    </row>
    <row r="613" spans="1:8" x14ac:dyDescent="0.25">
      <c r="A613" t="s">
        <v>4164</v>
      </c>
      <c r="B613">
        <v>2009</v>
      </c>
      <c r="C613" s="41">
        <v>7.4</v>
      </c>
      <c r="D613" t="s">
        <v>4295</v>
      </c>
      <c r="E613" t="s">
        <v>4231</v>
      </c>
      <c r="F613" t="s">
        <v>4361</v>
      </c>
      <c r="G613" t="s">
        <v>4571</v>
      </c>
      <c r="H613" t="s">
        <v>172</v>
      </c>
    </row>
    <row r="614" spans="1:8" x14ac:dyDescent="0.25">
      <c r="A614" t="s">
        <v>4171</v>
      </c>
      <c r="B614">
        <v>2009</v>
      </c>
      <c r="C614" s="41">
        <v>7.4</v>
      </c>
      <c r="D614" t="s">
        <v>4223</v>
      </c>
      <c r="E614" t="s">
        <v>4188</v>
      </c>
      <c r="F614" t="s">
        <v>4356</v>
      </c>
      <c r="G614" t="s">
        <v>4571</v>
      </c>
      <c r="H614" t="s">
        <v>172</v>
      </c>
    </row>
    <row r="615" spans="1:8" x14ac:dyDescent="0.25">
      <c r="A615" t="s">
        <v>4175</v>
      </c>
      <c r="B615">
        <v>2009</v>
      </c>
      <c r="C615" s="41">
        <v>7.4</v>
      </c>
      <c r="D615" t="s">
        <v>4245</v>
      </c>
      <c r="E615" t="s">
        <v>4153</v>
      </c>
      <c r="F615" t="s">
        <v>4336</v>
      </c>
      <c r="G615" t="s">
        <v>4571</v>
      </c>
      <c r="H615" t="s">
        <v>172</v>
      </c>
    </row>
    <row r="616" spans="1:8" x14ac:dyDescent="0.25">
      <c r="A616" t="s">
        <v>4179</v>
      </c>
      <c r="B616">
        <v>2009</v>
      </c>
      <c r="C616" s="41">
        <v>7.4</v>
      </c>
      <c r="D616" t="s">
        <v>4274</v>
      </c>
      <c r="E616" t="s">
        <v>4231</v>
      </c>
      <c r="F616" t="s">
        <v>4304</v>
      </c>
      <c r="G616" t="s">
        <v>4571</v>
      </c>
      <c r="H616" t="s">
        <v>172</v>
      </c>
    </row>
    <row r="617" spans="1:8" x14ac:dyDescent="0.25">
      <c r="A617" t="s">
        <v>4183</v>
      </c>
      <c r="B617">
        <v>2009</v>
      </c>
      <c r="C617" s="41">
        <v>7.4</v>
      </c>
      <c r="D617" t="s">
        <v>4187</v>
      </c>
      <c r="E617" t="s">
        <v>4274</v>
      </c>
      <c r="F617" t="s">
        <v>4357</v>
      </c>
      <c r="G617" t="s">
        <v>4571</v>
      </c>
      <c r="H617" t="s">
        <v>172</v>
      </c>
    </row>
    <row r="618" spans="1:8" x14ac:dyDescent="0.25">
      <c r="A618" t="s">
        <v>4143</v>
      </c>
      <c r="B618">
        <v>2009</v>
      </c>
      <c r="C618" s="41">
        <v>7.4</v>
      </c>
      <c r="D618" t="s">
        <v>4244</v>
      </c>
      <c r="E618" t="s">
        <v>4291</v>
      </c>
      <c r="F618" t="s">
        <v>4396</v>
      </c>
      <c r="G618" t="s">
        <v>4571</v>
      </c>
      <c r="H618" t="s">
        <v>172</v>
      </c>
    </row>
    <row r="619" spans="1:8" x14ac:dyDescent="0.25">
      <c r="A619" t="s">
        <v>4164</v>
      </c>
      <c r="B619">
        <v>2019</v>
      </c>
      <c r="C619" s="41">
        <v>7.3</v>
      </c>
      <c r="D619" t="s">
        <v>4206</v>
      </c>
      <c r="E619" t="s">
        <v>4348</v>
      </c>
      <c r="F619" t="s">
        <v>4247</v>
      </c>
      <c r="G619" t="s">
        <v>4552</v>
      </c>
      <c r="H619" t="s">
        <v>172</v>
      </c>
    </row>
    <row r="620" spans="1:8" x14ac:dyDescent="0.25">
      <c r="A620" t="s">
        <v>4179</v>
      </c>
      <c r="B620">
        <v>2019</v>
      </c>
      <c r="C620" s="41">
        <v>7.3</v>
      </c>
      <c r="D620" t="s">
        <v>4227</v>
      </c>
      <c r="E620" t="s">
        <v>4158</v>
      </c>
      <c r="F620" t="s">
        <v>4169</v>
      </c>
      <c r="G620" t="s">
        <v>4552</v>
      </c>
      <c r="H620" t="s">
        <v>172</v>
      </c>
    </row>
    <row r="621" spans="1:8" x14ac:dyDescent="0.25">
      <c r="A621" t="s">
        <v>4171</v>
      </c>
      <c r="B621">
        <v>2010</v>
      </c>
      <c r="C621" s="41">
        <v>7.3</v>
      </c>
      <c r="D621" t="s">
        <v>4181</v>
      </c>
      <c r="E621" t="s">
        <v>4244</v>
      </c>
      <c r="F621" t="s">
        <v>4294</v>
      </c>
      <c r="G621" t="s">
        <v>4552</v>
      </c>
      <c r="H621" t="s">
        <v>172</v>
      </c>
    </row>
    <row r="622" spans="1:8" x14ac:dyDescent="0.25">
      <c r="A622" t="s">
        <v>4175</v>
      </c>
      <c r="B622">
        <v>2010</v>
      </c>
      <c r="C622" s="41">
        <v>7.3</v>
      </c>
      <c r="D622" t="s">
        <v>4282</v>
      </c>
      <c r="E622" t="s">
        <v>4290</v>
      </c>
      <c r="F622" t="s">
        <v>4402</v>
      </c>
      <c r="G622" t="s">
        <v>4552</v>
      </c>
      <c r="H622" t="s">
        <v>172</v>
      </c>
    </row>
    <row r="623" spans="1:8" x14ac:dyDescent="0.25">
      <c r="A623" t="s">
        <v>4179</v>
      </c>
      <c r="B623">
        <v>2010</v>
      </c>
      <c r="C623" s="41">
        <v>7.3</v>
      </c>
      <c r="D623" t="s">
        <v>4187</v>
      </c>
      <c r="E623" t="s">
        <v>4205</v>
      </c>
      <c r="F623" t="s">
        <v>4304</v>
      </c>
      <c r="G623" t="s">
        <v>4552</v>
      </c>
      <c r="H623" t="s">
        <v>172</v>
      </c>
    </row>
    <row r="624" spans="1:8" x14ac:dyDescent="0.25">
      <c r="A624" t="s">
        <v>4186</v>
      </c>
      <c r="B624">
        <v>2010</v>
      </c>
      <c r="C624" s="41">
        <v>7.3</v>
      </c>
      <c r="D624" t="s">
        <v>4231</v>
      </c>
      <c r="E624" t="s">
        <v>4218</v>
      </c>
      <c r="F624" t="s">
        <v>4405</v>
      </c>
      <c r="G624" t="s">
        <v>4552</v>
      </c>
      <c r="H624" t="s">
        <v>172</v>
      </c>
    </row>
    <row r="625" spans="1:8" x14ac:dyDescent="0.25">
      <c r="A625" t="s">
        <v>4143</v>
      </c>
      <c r="B625">
        <v>2010</v>
      </c>
      <c r="C625" s="41">
        <v>7.3</v>
      </c>
      <c r="D625" t="s">
        <v>4206</v>
      </c>
      <c r="E625" t="s">
        <v>4231</v>
      </c>
      <c r="F625" t="s">
        <v>4304</v>
      </c>
      <c r="G625" t="s">
        <v>4552</v>
      </c>
      <c r="H625" t="s">
        <v>172</v>
      </c>
    </row>
    <row r="626" spans="1:8" x14ac:dyDescent="0.25">
      <c r="A626" t="s">
        <v>4179</v>
      </c>
      <c r="B626">
        <v>2017</v>
      </c>
      <c r="C626" s="41">
        <v>7.3</v>
      </c>
      <c r="D626" t="s">
        <v>4286</v>
      </c>
      <c r="E626" t="s">
        <v>4210</v>
      </c>
      <c r="F626" t="s">
        <v>4200</v>
      </c>
      <c r="G626" t="s">
        <v>104</v>
      </c>
      <c r="H626" t="s">
        <v>172</v>
      </c>
    </row>
    <row r="627" spans="1:8" x14ac:dyDescent="0.25">
      <c r="A627" t="s">
        <v>4183</v>
      </c>
      <c r="B627">
        <v>2017</v>
      </c>
      <c r="C627" s="41">
        <v>7.3</v>
      </c>
      <c r="D627" t="s">
        <v>4239</v>
      </c>
      <c r="E627" t="s">
        <v>4216</v>
      </c>
      <c r="F627" t="s">
        <v>4246</v>
      </c>
      <c r="G627" t="s">
        <v>104</v>
      </c>
      <c r="H627" t="s">
        <v>172</v>
      </c>
    </row>
    <row r="628" spans="1:8" x14ac:dyDescent="0.25">
      <c r="A628" t="s">
        <v>4168</v>
      </c>
      <c r="B628">
        <v>2012</v>
      </c>
      <c r="C628" s="41">
        <v>7.3</v>
      </c>
      <c r="D628" t="s">
        <v>4187</v>
      </c>
      <c r="E628" t="s">
        <v>4218</v>
      </c>
      <c r="F628" t="s">
        <v>4362</v>
      </c>
      <c r="G628" t="s">
        <v>104</v>
      </c>
      <c r="H628" t="s">
        <v>172</v>
      </c>
    </row>
    <row r="629" spans="1:8" x14ac:dyDescent="0.25">
      <c r="A629" t="s">
        <v>4171</v>
      </c>
      <c r="B629">
        <v>2012</v>
      </c>
      <c r="C629" s="41">
        <v>7.3</v>
      </c>
      <c r="D629" t="s">
        <v>4192</v>
      </c>
      <c r="E629" t="s">
        <v>4270</v>
      </c>
      <c r="F629" t="s">
        <v>4402</v>
      </c>
      <c r="G629" t="s">
        <v>104</v>
      </c>
      <c r="H629" t="s">
        <v>172</v>
      </c>
    </row>
    <row r="630" spans="1:8" x14ac:dyDescent="0.25">
      <c r="A630" t="s">
        <v>4152</v>
      </c>
      <c r="B630">
        <v>2010</v>
      </c>
      <c r="C630" s="41">
        <v>7.3</v>
      </c>
      <c r="D630" t="s">
        <v>4172</v>
      </c>
      <c r="E630" t="s">
        <v>4173</v>
      </c>
      <c r="F630" t="s">
        <v>4450</v>
      </c>
      <c r="G630" t="s">
        <v>104</v>
      </c>
      <c r="H630" t="s">
        <v>172</v>
      </c>
    </row>
    <row r="631" spans="1:8" x14ac:dyDescent="0.25">
      <c r="A631" t="s">
        <v>4164</v>
      </c>
      <c r="B631">
        <v>2009</v>
      </c>
      <c r="C631" s="41">
        <v>7.3</v>
      </c>
      <c r="D631" t="s">
        <v>4286</v>
      </c>
      <c r="E631" t="s">
        <v>4173</v>
      </c>
      <c r="F631" t="s">
        <v>4421</v>
      </c>
      <c r="G631" t="s">
        <v>104</v>
      </c>
      <c r="H631" t="s">
        <v>172</v>
      </c>
    </row>
    <row r="632" spans="1:8" x14ac:dyDescent="0.25">
      <c r="A632" t="s">
        <v>4168</v>
      </c>
      <c r="B632">
        <v>2009</v>
      </c>
      <c r="C632" s="41">
        <v>7.3</v>
      </c>
      <c r="D632" t="s">
        <v>4244</v>
      </c>
      <c r="E632" t="s">
        <v>4177</v>
      </c>
      <c r="F632" t="s">
        <v>4368</v>
      </c>
      <c r="G632" t="s">
        <v>104</v>
      </c>
      <c r="H632" t="s">
        <v>172</v>
      </c>
    </row>
    <row r="633" spans="1:8" x14ac:dyDescent="0.25">
      <c r="A633" t="s">
        <v>4171</v>
      </c>
      <c r="B633">
        <v>2009</v>
      </c>
      <c r="C633" s="41">
        <v>7.3</v>
      </c>
      <c r="D633" t="s">
        <v>4161</v>
      </c>
      <c r="E633" t="s">
        <v>4188</v>
      </c>
      <c r="F633" t="s">
        <v>4368</v>
      </c>
      <c r="G633" t="s">
        <v>104</v>
      </c>
      <c r="H633" t="s">
        <v>172</v>
      </c>
    </row>
    <row r="634" spans="1:8" x14ac:dyDescent="0.25">
      <c r="A634" t="s">
        <v>4183</v>
      </c>
      <c r="B634">
        <v>2009</v>
      </c>
      <c r="C634" s="41">
        <v>7.3</v>
      </c>
      <c r="D634" t="s">
        <v>4245</v>
      </c>
      <c r="E634" t="s">
        <v>4299</v>
      </c>
      <c r="F634" t="s">
        <v>184</v>
      </c>
      <c r="G634" t="s">
        <v>104</v>
      </c>
      <c r="H634" t="s">
        <v>172</v>
      </c>
    </row>
    <row r="635" spans="1:8" x14ac:dyDescent="0.25">
      <c r="A635" t="s">
        <v>4186</v>
      </c>
      <c r="B635">
        <v>2009</v>
      </c>
      <c r="C635" s="41">
        <v>7.3</v>
      </c>
      <c r="D635" t="s">
        <v>4192</v>
      </c>
      <c r="E635" t="s">
        <v>4381</v>
      </c>
      <c r="F635" t="s">
        <v>184</v>
      </c>
      <c r="G635" t="s">
        <v>104</v>
      </c>
      <c r="H635" t="s">
        <v>172</v>
      </c>
    </row>
    <row r="636" spans="1:8" x14ac:dyDescent="0.25">
      <c r="A636" t="s">
        <v>4168</v>
      </c>
      <c r="B636">
        <v>2016</v>
      </c>
      <c r="C636" s="41">
        <v>7.3</v>
      </c>
      <c r="D636" t="s">
        <v>4282</v>
      </c>
      <c r="E636" t="s">
        <v>4290</v>
      </c>
      <c r="F636" t="s">
        <v>4337</v>
      </c>
      <c r="G636" t="s">
        <v>4571</v>
      </c>
      <c r="H636" t="s">
        <v>172</v>
      </c>
    </row>
    <row r="637" spans="1:8" x14ac:dyDescent="0.25">
      <c r="A637" t="s">
        <v>4175</v>
      </c>
      <c r="B637">
        <v>2016</v>
      </c>
      <c r="C637" s="41">
        <v>7.3</v>
      </c>
      <c r="D637" t="s">
        <v>4176</v>
      </c>
      <c r="E637" t="s">
        <v>4227</v>
      </c>
      <c r="F637" t="s">
        <v>4255</v>
      </c>
      <c r="G637" t="s">
        <v>4571</v>
      </c>
      <c r="H637" t="s">
        <v>172</v>
      </c>
    </row>
    <row r="638" spans="1:8" x14ac:dyDescent="0.25">
      <c r="A638" t="s">
        <v>4179</v>
      </c>
      <c r="B638">
        <v>2016</v>
      </c>
      <c r="C638" s="41">
        <v>7.3</v>
      </c>
      <c r="D638" t="s">
        <v>4245</v>
      </c>
      <c r="E638" t="s">
        <v>4230</v>
      </c>
      <c r="F638" t="s">
        <v>4196</v>
      </c>
      <c r="G638" t="s">
        <v>4571</v>
      </c>
      <c r="H638" t="s">
        <v>172</v>
      </c>
    </row>
    <row r="639" spans="1:8" x14ac:dyDescent="0.25">
      <c r="A639" t="s">
        <v>4186</v>
      </c>
      <c r="B639">
        <v>2010</v>
      </c>
      <c r="C639" s="41">
        <v>7.3</v>
      </c>
      <c r="D639" t="s">
        <v>4232</v>
      </c>
      <c r="E639" t="s">
        <v>4173</v>
      </c>
      <c r="F639" t="s">
        <v>4348</v>
      </c>
      <c r="G639" t="s">
        <v>4571</v>
      </c>
      <c r="H639" t="s">
        <v>172</v>
      </c>
    </row>
    <row r="640" spans="1:8" x14ac:dyDescent="0.25">
      <c r="A640" t="s">
        <v>4143</v>
      </c>
      <c r="B640">
        <v>2010</v>
      </c>
      <c r="C640" s="41">
        <v>7.3</v>
      </c>
      <c r="D640" t="s">
        <v>4165</v>
      </c>
      <c r="E640" t="s">
        <v>4176</v>
      </c>
      <c r="F640" t="s">
        <v>4265</v>
      </c>
      <c r="G640" t="s">
        <v>4571</v>
      </c>
      <c r="H640" t="s">
        <v>172</v>
      </c>
    </row>
    <row r="641" spans="1:8" x14ac:dyDescent="0.25">
      <c r="A641" t="s">
        <v>4156</v>
      </c>
      <c r="B641">
        <v>2009</v>
      </c>
      <c r="C641" s="41">
        <v>7.3</v>
      </c>
      <c r="D641" t="s">
        <v>4187</v>
      </c>
      <c r="E641" t="s">
        <v>4242</v>
      </c>
      <c r="F641" t="s">
        <v>4266</v>
      </c>
      <c r="G641" t="s">
        <v>4571</v>
      </c>
      <c r="H641" t="s">
        <v>172</v>
      </c>
    </row>
    <row r="642" spans="1:8" x14ac:dyDescent="0.25">
      <c r="A642" t="s">
        <v>4160</v>
      </c>
      <c r="B642">
        <v>2009</v>
      </c>
      <c r="C642" s="41">
        <v>7.3</v>
      </c>
      <c r="D642" t="s">
        <v>4206</v>
      </c>
      <c r="E642" t="s">
        <v>4236</v>
      </c>
      <c r="F642" t="s">
        <v>4283</v>
      </c>
      <c r="G642" t="s">
        <v>4571</v>
      </c>
      <c r="H642" t="s">
        <v>172</v>
      </c>
    </row>
    <row r="643" spans="1:8" x14ac:dyDescent="0.25">
      <c r="A643" t="s">
        <v>4183</v>
      </c>
      <c r="B643">
        <v>2019</v>
      </c>
      <c r="C643" s="41">
        <v>7.2</v>
      </c>
      <c r="D643" t="s">
        <v>4144</v>
      </c>
      <c r="E643" t="s">
        <v>4199</v>
      </c>
      <c r="F643" t="s">
        <v>4154</v>
      </c>
      <c r="G643" t="s">
        <v>4552</v>
      </c>
      <c r="H643" t="s">
        <v>172</v>
      </c>
    </row>
    <row r="644" spans="1:8" x14ac:dyDescent="0.25">
      <c r="A644" t="s">
        <v>4168</v>
      </c>
      <c r="B644">
        <v>2010</v>
      </c>
      <c r="C644" s="41">
        <v>7.2</v>
      </c>
      <c r="D644" t="s">
        <v>4236</v>
      </c>
      <c r="E644" t="s">
        <v>4237</v>
      </c>
      <c r="F644" t="s">
        <v>4249</v>
      </c>
      <c r="G644" t="s">
        <v>4552</v>
      </c>
      <c r="H644" t="s">
        <v>172</v>
      </c>
    </row>
    <row r="645" spans="1:8" x14ac:dyDescent="0.25">
      <c r="A645" t="s">
        <v>4186</v>
      </c>
      <c r="B645">
        <v>2017</v>
      </c>
      <c r="C645" s="41">
        <v>7.2</v>
      </c>
      <c r="D645" t="s">
        <v>4165</v>
      </c>
      <c r="E645" t="s">
        <v>4235</v>
      </c>
      <c r="F645" t="s">
        <v>4288</v>
      </c>
      <c r="G645" t="s">
        <v>104</v>
      </c>
      <c r="H645" t="s">
        <v>172</v>
      </c>
    </row>
    <row r="646" spans="1:8" x14ac:dyDescent="0.25">
      <c r="A646" t="s">
        <v>4143</v>
      </c>
      <c r="B646">
        <v>2017</v>
      </c>
      <c r="C646" s="41">
        <v>7.2</v>
      </c>
      <c r="D646" t="s">
        <v>4177</v>
      </c>
      <c r="E646" t="s">
        <v>4239</v>
      </c>
      <c r="F646" t="s">
        <v>4258</v>
      </c>
      <c r="G646" t="s">
        <v>104</v>
      </c>
      <c r="H646" t="s">
        <v>172</v>
      </c>
    </row>
    <row r="647" spans="1:8" x14ac:dyDescent="0.25">
      <c r="A647" t="s">
        <v>4171</v>
      </c>
      <c r="B647">
        <v>2016</v>
      </c>
      <c r="C647" s="41">
        <v>7.2</v>
      </c>
      <c r="D647" t="s">
        <v>4245</v>
      </c>
      <c r="E647" t="s">
        <v>4150</v>
      </c>
      <c r="F647" t="s">
        <v>4288</v>
      </c>
      <c r="G647" t="s">
        <v>104</v>
      </c>
      <c r="H647" t="s">
        <v>172</v>
      </c>
    </row>
    <row r="648" spans="1:8" x14ac:dyDescent="0.25">
      <c r="A648" t="s">
        <v>4160</v>
      </c>
      <c r="B648">
        <v>2012</v>
      </c>
      <c r="C648" s="41">
        <v>7.2</v>
      </c>
      <c r="D648" t="s">
        <v>4231</v>
      </c>
      <c r="E648" t="s">
        <v>4270</v>
      </c>
      <c r="F648" t="s">
        <v>4402</v>
      </c>
      <c r="G648" t="s">
        <v>104</v>
      </c>
      <c r="H648" t="s">
        <v>172</v>
      </c>
    </row>
    <row r="649" spans="1:8" x14ac:dyDescent="0.25">
      <c r="A649" t="s">
        <v>4164</v>
      </c>
      <c r="B649">
        <v>2012</v>
      </c>
      <c r="C649" s="41">
        <v>7.2</v>
      </c>
      <c r="D649" t="s">
        <v>4187</v>
      </c>
      <c r="E649" t="s">
        <v>4263</v>
      </c>
      <c r="F649" t="s">
        <v>4297</v>
      </c>
      <c r="G649" t="s">
        <v>104</v>
      </c>
      <c r="H649" t="s">
        <v>172</v>
      </c>
    </row>
    <row r="650" spans="1:8" x14ac:dyDescent="0.25">
      <c r="A650" t="s">
        <v>4156</v>
      </c>
      <c r="B650">
        <v>2009</v>
      </c>
      <c r="C650" s="41">
        <v>7.2</v>
      </c>
      <c r="D650" t="s">
        <v>4238</v>
      </c>
      <c r="E650" t="s">
        <v>4282</v>
      </c>
      <c r="F650" t="s">
        <v>4351</v>
      </c>
      <c r="G650" t="s">
        <v>104</v>
      </c>
      <c r="H650" t="s">
        <v>172</v>
      </c>
    </row>
    <row r="651" spans="1:8" x14ac:dyDescent="0.25">
      <c r="A651" t="s">
        <v>4160</v>
      </c>
      <c r="B651">
        <v>2009</v>
      </c>
      <c r="C651" s="41">
        <v>7.2</v>
      </c>
      <c r="D651" t="s">
        <v>4187</v>
      </c>
      <c r="E651" t="s">
        <v>4206</v>
      </c>
      <c r="F651" t="s">
        <v>4384</v>
      </c>
      <c r="G651" t="s">
        <v>104</v>
      </c>
      <c r="H651" t="s">
        <v>172</v>
      </c>
    </row>
    <row r="652" spans="1:8" x14ac:dyDescent="0.25">
      <c r="A652" t="s">
        <v>4175</v>
      </c>
      <c r="B652">
        <v>2009</v>
      </c>
      <c r="C652" s="41">
        <v>7.2</v>
      </c>
      <c r="D652" t="s">
        <v>4181</v>
      </c>
      <c r="E652" t="s">
        <v>4206</v>
      </c>
      <c r="F652" t="s">
        <v>4468</v>
      </c>
      <c r="G652" t="s">
        <v>104</v>
      </c>
      <c r="H652" t="s">
        <v>172</v>
      </c>
    </row>
    <row r="653" spans="1:8" x14ac:dyDescent="0.25">
      <c r="A653" t="s">
        <v>4179</v>
      </c>
      <c r="B653">
        <v>2009</v>
      </c>
      <c r="C653" s="41">
        <v>7.2</v>
      </c>
      <c r="D653" t="s">
        <v>4237</v>
      </c>
      <c r="E653" t="s">
        <v>4371</v>
      </c>
      <c r="F653" t="s">
        <v>4554</v>
      </c>
      <c r="G653" t="s">
        <v>104</v>
      </c>
      <c r="H653" t="s">
        <v>172</v>
      </c>
    </row>
    <row r="654" spans="1:8" x14ac:dyDescent="0.25">
      <c r="A654" t="s">
        <v>4183</v>
      </c>
      <c r="B654">
        <v>2016</v>
      </c>
      <c r="C654" s="41">
        <v>7.2</v>
      </c>
      <c r="D654" t="s">
        <v>4173</v>
      </c>
      <c r="E654" t="s">
        <v>4251</v>
      </c>
      <c r="F654" t="s">
        <v>4252</v>
      </c>
      <c r="G654" t="s">
        <v>4571</v>
      </c>
      <c r="H654" t="s">
        <v>172</v>
      </c>
    </row>
    <row r="655" spans="1:8" x14ac:dyDescent="0.25">
      <c r="A655" t="s">
        <v>4186</v>
      </c>
      <c r="B655">
        <v>2016</v>
      </c>
      <c r="C655" s="41">
        <v>7.2</v>
      </c>
      <c r="D655" t="s">
        <v>4245</v>
      </c>
      <c r="E655" t="s">
        <v>4144</v>
      </c>
      <c r="F655" t="s">
        <v>4285</v>
      </c>
      <c r="G655" t="s">
        <v>4571</v>
      </c>
      <c r="H655" t="s">
        <v>172</v>
      </c>
    </row>
    <row r="656" spans="1:8" x14ac:dyDescent="0.25">
      <c r="A656" t="s">
        <v>4164</v>
      </c>
      <c r="B656">
        <v>2010</v>
      </c>
      <c r="C656" s="41">
        <v>7.2</v>
      </c>
      <c r="D656" t="s">
        <v>4187</v>
      </c>
      <c r="E656" t="s">
        <v>4188</v>
      </c>
      <c r="F656" t="s">
        <v>4263</v>
      </c>
      <c r="G656" t="s">
        <v>4571</v>
      </c>
      <c r="H656" t="s">
        <v>172</v>
      </c>
    </row>
    <row r="657" spans="1:8" x14ac:dyDescent="0.25">
      <c r="A657" t="s">
        <v>4168</v>
      </c>
      <c r="B657">
        <v>2010</v>
      </c>
      <c r="C657" s="41">
        <v>7.2</v>
      </c>
      <c r="D657" t="s">
        <v>4188</v>
      </c>
      <c r="E657" t="s">
        <v>4238</v>
      </c>
      <c r="F657" t="s">
        <v>4204</v>
      </c>
      <c r="G657" t="s">
        <v>4571</v>
      </c>
      <c r="H657" t="s">
        <v>172</v>
      </c>
    </row>
    <row r="658" spans="1:8" x14ac:dyDescent="0.25">
      <c r="A658" t="s">
        <v>4171</v>
      </c>
      <c r="B658">
        <v>2010</v>
      </c>
      <c r="C658" s="41">
        <v>7.2</v>
      </c>
      <c r="D658" t="s">
        <v>4176</v>
      </c>
      <c r="E658" t="s">
        <v>4181</v>
      </c>
      <c r="F658" t="s">
        <v>4242</v>
      </c>
      <c r="G658" t="s">
        <v>4571</v>
      </c>
      <c r="H658" t="s">
        <v>172</v>
      </c>
    </row>
    <row r="659" spans="1:8" x14ac:dyDescent="0.25">
      <c r="A659" t="s">
        <v>4175</v>
      </c>
      <c r="B659">
        <v>2010</v>
      </c>
      <c r="C659" s="41">
        <v>7.2</v>
      </c>
      <c r="D659" t="s">
        <v>4153</v>
      </c>
      <c r="E659" t="s">
        <v>4295</v>
      </c>
      <c r="F659" t="s">
        <v>4294</v>
      </c>
      <c r="G659" t="s">
        <v>4571</v>
      </c>
      <c r="H659" t="s">
        <v>172</v>
      </c>
    </row>
    <row r="660" spans="1:8" x14ac:dyDescent="0.25">
      <c r="A660" t="s">
        <v>4179</v>
      </c>
      <c r="B660">
        <v>2010</v>
      </c>
      <c r="C660" s="41">
        <v>7.2</v>
      </c>
      <c r="D660" t="s">
        <v>4176</v>
      </c>
      <c r="E660" t="s">
        <v>4206</v>
      </c>
      <c r="F660" t="s">
        <v>4312</v>
      </c>
      <c r="G660" t="s">
        <v>4571</v>
      </c>
      <c r="H660" t="s">
        <v>172</v>
      </c>
    </row>
    <row r="661" spans="1:8" x14ac:dyDescent="0.25">
      <c r="A661" t="s">
        <v>4183</v>
      </c>
      <c r="B661">
        <v>2010</v>
      </c>
      <c r="C661" s="41">
        <v>7.2</v>
      </c>
      <c r="D661" t="s">
        <v>4203</v>
      </c>
      <c r="E661" t="s">
        <v>4274</v>
      </c>
      <c r="F661" t="s">
        <v>4371</v>
      </c>
      <c r="G661" t="s">
        <v>4571</v>
      </c>
      <c r="H661" t="s">
        <v>172</v>
      </c>
    </row>
    <row r="662" spans="1:8" x14ac:dyDescent="0.25">
      <c r="A662" t="s">
        <v>4148</v>
      </c>
      <c r="B662">
        <v>2010</v>
      </c>
      <c r="C662" s="41">
        <v>7.2</v>
      </c>
      <c r="D662" t="s">
        <v>4176</v>
      </c>
      <c r="E662" t="s">
        <v>4244</v>
      </c>
      <c r="F662" t="s">
        <v>4371</v>
      </c>
      <c r="G662" t="s">
        <v>4571</v>
      </c>
      <c r="H662" t="s">
        <v>172</v>
      </c>
    </row>
    <row r="663" spans="1:8" x14ac:dyDescent="0.25">
      <c r="A663" t="s">
        <v>4152</v>
      </c>
      <c r="B663">
        <v>2010</v>
      </c>
      <c r="C663" s="41">
        <v>7.2</v>
      </c>
      <c r="D663" t="s">
        <v>4244</v>
      </c>
      <c r="E663" t="s">
        <v>4192</v>
      </c>
      <c r="F663" t="s">
        <v>4361</v>
      </c>
      <c r="G663" t="s">
        <v>4571</v>
      </c>
      <c r="H663" t="s">
        <v>172</v>
      </c>
    </row>
    <row r="664" spans="1:8" x14ac:dyDescent="0.25">
      <c r="A664" t="s">
        <v>4160</v>
      </c>
      <c r="B664">
        <v>2018</v>
      </c>
      <c r="C664" s="41">
        <v>7.1</v>
      </c>
      <c r="D664" t="s">
        <v>4241</v>
      </c>
      <c r="E664" t="s">
        <v>4188</v>
      </c>
      <c r="F664" t="s">
        <v>4196</v>
      </c>
      <c r="G664" t="s">
        <v>4552</v>
      </c>
      <c r="H664" t="s">
        <v>172</v>
      </c>
    </row>
    <row r="665" spans="1:8" x14ac:dyDescent="0.25">
      <c r="A665" t="s">
        <v>4171</v>
      </c>
      <c r="B665">
        <v>2018</v>
      </c>
      <c r="C665" s="41">
        <v>7.1</v>
      </c>
      <c r="D665" t="s">
        <v>4244</v>
      </c>
      <c r="E665" t="s">
        <v>4216</v>
      </c>
      <c r="F665" t="s">
        <v>4158</v>
      </c>
      <c r="G665" t="s">
        <v>4552</v>
      </c>
      <c r="H665" t="s">
        <v>172</v>
      </c>
    </row>
    <row r="666" spans="1:8" x14ac:dyDescent="0.25">
      <c r="A666" t="s">
        <v>4175</v>
      </c>
      <c r="B666">
        <v>2018</v>
      </c>
      <c r="C666" s="41">
        <v>7.1</v>
      </c>
      <c r="D666" t="s">
        <v>4245</v>
      </c>
      <c r="E666" t="s">
        <v>4207</v>
      </c>
      <c r="F666" t="s">
        <v>4268</v>
      </c>
      <c r="G666" t="s">
        <v>4552</v>
      </c>
      <c r="H666" t="s">
        <v>172</v>
      </c>
    </row>
    <row r="667" spans="1:8" x14ac:dyDescent="0.25">
      <c r="A667" t="s">
        <v>4179</v>
      </c>
      <c r="B667">
        <v>2018</v>
      </c>
      <c r="C667" s="41">
        <v>7.1</v>
      </c>
      <c r="D667" t="s">
        <v>4251</v>
      </c>
      <c r="E667" t="s">
        <v>4288</v>
      </c>
      <c r="F667" t="s">
        <v>4281</v>
      </c>
      <c r="G667" t="s">
        <v>4552</v>
      </c>
      <c r="H667" t="s">
        <v>172</v>
      </c>
    </row>
    <row r="668" spans="1:8" x14ac:dyDescent="0.25">
      <c r="A668" t="s">
        <v>4152</v>
      </c>
      <c r="B668">
        <v>2011</v>
      </c>
      <c r="C668" s="41">
        <v>7.1</v>
      </c>
      <c r="D668" t="s">
        <v>4153</v>
      </c>
      <c r="E668" t="s">
        <v>4205</v>
      </c>
      <c r="F668" t="s">
        <v>4361</v>
      </c>
      <c r="G668" t="s">
        <v>4552</v>
      </c>
      <c r="H668" t="s">
        <v>172</v>
      </c>
    </row>
    <row r="669" spans="1:8" x14ac:dyDescent="0.25">
      <c r="A669" t="s">
        <v>4156</v>
      </c>
      <c r="B669">
        <v>2010</v>
      </c>
      <c r="C669" s="41">
        <v>7.1</v>
      </c>
      <c r="D669" t="s">
        <v>4181</v>
      </c>
      <c r="E669" t="s">
        <v>4274</v>
      </c>
      <c r="F669" t="s">
        <v>4294</v>
      </c>
      <c r="G669" t="s">
        <v>4552</v>
      </c>
      <c r="H669" t="s">
        <v>172</v>
      </c>
    </row>
    <row r="670" spans="1:8" x14ac:dyDescent="0.25">
      <c r="A670" t="s">
        <v>4160</v>
      </c>
      <c r="B670">
        <v>2010</v>
      </c>
      <c r="C670" s="41">
        <v>7.1</v>
      </c>
      <c r="D670" t="s">
        <v>4290</v>
      </c>
      <c r="E670" t="s">
        <v>4263</v>
      </c>
      <c r="F670" t="s">
        <v>4329</v>
      </c>
      <c r="G670" t="s">
        <v>4552</v>
      </c>
      <c r="H670" t="s">
        <v>172</v>
      </c>
    </row>
    <row r="671" spans="1:8" x14ac:dyDescent="0.25">
      <c r="A671" t="s">
        <v>4164</v>
      </c>
      <c r="B671">
        <v>2010</v>
      </c>
      <c r="C671" s="41">
        <v>7.1</v>
      </c>
      <c r="D671" t="s">
        <v>4295</v>
      </c>
      <c r="E671" t="s">
        <v>4254</v>
      </c>
      <c r="F671" t="s">
        <v>4402</v>
      </c>
      <c r="G671" t="s">
        <v>4552</v>
      </c>
      <c r="H671" t="s">
        <v>172</v>
      </c>
    </row>
    <row r="672" spans="1:8" x14ac:dyDescent="0.25">
      <c r="A672" t="s">
        <v>4148</v>
      </c>
      <c r="B672">
        <v>2017</v>
      </c>
      <c r="C672" s="41">
        <v>7.1</v>
      </c>
      <c r="D672" t="s">
        <v>4286</v>
      </c>
      <c r="E672" t="s">
        <v>4187</v>
      </c>
      <c r="F672" t="s">
        <v>4247</v>
      </c>
      <c r="G672" t="s">
        <v>104</v>
      </c>
      <c r="H672" t="s">
        <v>172</v>
      </c>
    </row>
    <row r="673" spans="1:8" x14ac:dyDescent="0.25">
      <c r="A673" t="s">
        <v>4152</v>
      </c>
      <c r="B673">
        <v>2017</v>
      </c>
      <c r="C673" s="41">
        <v>7.1</v>
      </c>
      <c r="D673" t="s">
        <v>4238</v>
      </c>
      <c r="E673" t="s">
        <v>4244</v>
      </c>
      <c r="F673" t="s">
        <v>4198</v>
      </c>
      <c r="G673" t="s">
        <v>104</v>
      </c>
      <c r="H673" t="s">
        <v>172</v>
      </c>
    </row>
    <row r="674" spans="1:8" x14ac:dyDescent="0.25">
      <c r="A674" t="s">
        <v>4156</v>
      </c>
      <c r="B674">
        <v>2016</v>
      </c>
      <c r="C674" s="41">
        <v>7.1</v>
      </c>
      <c r="D674" t="s">
        <v>4188</v>
      </c>
      <c r="E674" t="s">
        <v>4244</v>
      </c>
      <c r="F674" t="s">
        <v>4158</v>
      </c>
      <c r="G674" t="s">
        <v>104</v>
      </c>
      <c r="H674" t="s">
        <v>172</v>
      </c>
    </row>
    <row r="675" spans="1:8" x14ac:dyDescent="0.25">
      <c r="A675" t="s">
        <v>4160</v>
      </c>
      <c r="B675">
        <v>2016</v>
      </c>
      <c r="C675" s="41">
        <v>7.1</v>
      </c>
      <c r="D675" t="s">
        <v>4188</v>
      </c>
      <c r="E675" t="s">
        <v>4274</v>
      </c>
      <c r="F675" t="s">
        <v>4215</v>
      </c>
      <c r="G675" t="s">
        <v>104</v>
      </c>
      <c r="H675" t="s">
        <v>172</v>
      </c>
    </row>
    <row r="676" spans="1:8" x14ac:dyDescent="0.25">
      <c r="A676" t="s">
        <v>4164</v>
      </c>
      <c r="B676">
        <v>2016</v>
      </c>
      <c r="C676" s="41">
        <v>7.1</v>
      </c>
      <c r="D676" t="s">
        <v>4238</v>
      </c>
      <c r="E676" t="s">
        <v>4286</v>
      </c>
      <c r="F676" t="s">
        <v>4178</v>
      </c>
      <c r="G676" t="s">
        <v>104</v>
      </c>
      <c r="H676" t="s">
        <v>172</v>
      </c>
    </row>
    <row r="677" spans="1:8" x14ac:dyDescent="0.25">
      <c r="A677" t="s">
        <v>4168</v>
      </c>
      <c r="B677">
        <v>2016</v>
      </c>
      <c r="C677" s="41">
        <v>7.1</v>
      </c>
      <c r="D677" t="s">
        <v>4238</v>
      </c>
      <c r="E677" t="s">
        <v>4235</v>
      </c>
      <c r="F677" t="s">
        <v>4213</v>
      </c>
      <c r="G677" t="s">
        <v>104</v>
      </c>
      <c r="H677" t="s">
        <v>172</v>
      </c>
    </row>
    <row r="678" spans="1:8" x14ac:dyDescent="0.25">
      <c r="A678" t="s">
        <v>4175</v>
      </c>
      <c r="B678">
        <v>2016</v>
      </c>
      <c r="C678" s="41">
        <v>7.1</v>
      </c>
      <c r="D678" t="s">
        <v>4260</v>
      </c>
      <c r="E678" t="s">
        <v>4150</v>
      </c>
      <c r="F678" t="s">
        <v>4268</v>
      </c>
      <c r="G678" t="s">
        <v>104</v>
      </c>
      <c r="H678" t="s">
        <v>172</v>
      </c>
    </row>
    <row r="679" spans="1:8" x14ac:dyDescent="0.25">
      <c r="A679" t="s">
        <v>4156</v>
      </c>
      <c r="B679">
        <v>2012</v>
      </c>
      <c r="C679" s="41">
        <v>7.1</v>
      </c>
      <c r="D679" t="s">
        <v>4202</v>
      </c>
      <c r="E679" t="s">
        <v>4348</v>
      </c>
      <c r="F679" t="s">
        <v>4335</v>
      </c>
      <c r="G679" t="s">
        <v>104</v>
      </c>
      <c r="H679" t="s">
        <v>172</v>
      </c>
    </row>
    <row r="680" spans="1:8" x14ac:dyDescent="0.25">
      <c r="A680" t="s">
        <v>4143</v>
      </c>
      <c r="B680">
        <v>2016</v>
      </c>
      <c r="C680" s="41">
        <v>7.1</v>
      </c>
      <c r="D680" t="s">
        <v>4245</v>
      </c>
      <c r="E680" t="s">
        <v>4157</v>
      </c>
      <c r="F680" t="s">
        <v>4338</v>
      </c>
      <c r="G680" t="s">
        <v>4571</v>
      </c>
      <c r="H680" t="s">
        <v>172</v>
      </c>
    </row>
    <row r="681" spans="1:8" x14ac:dyDescent="0.25">
      <c r="A681" t="s">
        <v>4143</v>
      </c>
      <c r="B681">
        <v>2011</v>
      </c>
      <c r="C681" s="41">
        <v>7.1</v>
      </c>
      <c r="D681" t="s">
        <v>4223</v>
      </c>
      <c r="E681" t="s">
        <v>4223</v>
      </c>
      <c r="F681" t="s">
        <v>4229</v>
      </c>
      <c r="G681" t="s">
        <v>4571</v>
      </c>
      <c r="H681" t="s">
        <v>172</v>
      </c>
    </row>
    <row r="682" spans="1:8" x14ac:dyDescent="0.25">
      <c r="A682" t="s">
        <v>4148</v>
      </c>
      <c r="B682">
        <v>2011</v>
      </c>
      <c r="C682" s="41">
        <v>7.1</v>
      </c>
      <c r="D682" t="s">
        <v>4176</v>
      </c>
      <c r="E682" t="s">
        <v>4231</v>
      </c>
      <c r="F682" t="s">
        <v>4218</v>
      </c>
      <c r="G682" t="s">
        <v>4571</v>
      </c>
      <c r="H682" t="s">
        <v>172</v>
      </c>
    </row>
    <row r="683" spans="1:8" x14ac:dyDescent="0.25">
      <c r="A683" t="s">
        <v>4156</v>
      </c>
      <c r="B683">
        <v>2010</v>
      </c>
      <c r="C683" s="41">
        <v>7.1</v>
      </c>
      <c r="D683" t="s">
        <v>4274</v>
      </c>
      <c r="E683" t="s">
        <v>4236</v>
      </c>
      <c r="F683" t="s">
        <v>4263</v>
      </c>
      <c r="G683" t="s">
        <v>4571</v>
      </c>
      <c r="H683" t="s">
        <v>172</v>
      </c>
    </row>
    <row r="684" spans="1:8" x14ac:dyDescent="0.25">
      <c r="A684" t="s">
        <v>4160</v>
      </c>
      <c r="B684">
        <v>2010</v>
      </c>
      <c r="C684" s="41">
        <v>7.1</v>
      </c>
      <c r="D684" t="s">
        <v>4282</v>
      </c>
      <c r="E684" t="s">
        <v>4291</v>
      </c>
      <c r="F684" t="s">
        <v>4243</v>
      </c>
      <c r="G684" t="s">
        <v>4571</v>
      </c>
      <c r="H684" t="s">
        <v>172</v>
      </c>
    </row>
    <row r="685" spans="1:8" x14ac:dyDescent="0.25">
      <c r="A685" t="s">
        <v>4186</v>
      </c>
      <c r="B685">
        <v>2019</v>
      </c>
      <c r="C685" s="41">
        <v>7</v>
      </c>
      <c r="D685" t="s">
        <v>4165</v>
      </c>
      <c r="E685" t="s">
        <v>4176</v>
      </c>
      <c r="F685" t="s">
        <v>4216</v>
      </c>
      <c r="G685" t="s">
        <v>4552</v>
      </c>
      <c r="H685" t="s">
        <v>172</v>
      </c>
    </row>
    <row r="686" spans="1:8" x14ac:dyDescent="0.25">
      <c r="A686" t="s">
        <v>4143</v>
      </c>
      <c r="B686">
        <v>2019</v>
      </c>
      <c r="C686" s="41">
        <v>7</v>
      </c>
      <c r="D686" t="s">
        <v>4238</v>
      </c>
      <c r="E686" t="s">
        <v>4232</v>
      </c>
      <c r="F686" t="s">
        <v>4145</v>
      </c>
      <c r="G686" t="s">
        <v>4552</v>
      </c>
      <c r="H686" t="s">
        <v>172</v>
      </c>
    </row>
    <row r="687" spans="1:8" x14ac:dyDescent="0.25">
      <c r="A687" t="s">
        <v>4148</v>
      </c>
      <c r="B687">
        <v>2019</v>
      </c>
      <c r="C687" s="41">
        <v>7</v>
      </c>
      <c r="D687" t="s">
        <v>4286</v>
      </c>
      <c r="E687" t="s">
        <v>4180</v>
      </c>
      <c r="F687" t="s">
        <v>4162</v>
      </c>
      <c r="G687" t="s">
        <v>4552</v>
      </c>
      <c r="H687" t="s">
        <v>172</v>
      </c>
    </row>
    <row r="688" spans="1:8" x14ac:dyDescent="0.25">
      <c r="A688" t="s">
        <v>4152</v>
      </c>
      <c r="B688">
        <v>2019</v>
      </c>
      <c r="C688" s="41">
        <v>7</v>
      </c>
      <c r="D688" t="s">
        <v>4205</v>
      </c>
      <c r="E688" t="s">
        <v>4187</v>
      </c>
      <c r="F688" t="s">
        <v>4158</v>
      </c>
      <c r="G688" t="s">
        <v>4552</v>
      </c>
      <c r="H688" t="s">
        <v>172</v>
      </c>
    </row>
    <row r="689" spans="1:8" x14ac:dyDescent="0.25">
      <c r="A689" t="s">
        <v>4156</v>
      </c>
      <c r="B689">
        <v>2018</v>
      </c>
      <c r="C689" s="41">
        <v>7</v>
      </c>
      <c r="D689" t="s">
        <v>4203</v>
      </c>
      <c r="E689" t="s">
        <v>4206</v>
      </c>
      <c r="F689" t="s">
        <v>4267</v>
      </c>
      <c r="G689" t="s">
        <v>4552</v>
      </c>
      <c r="H689" t="s">
        <v>172</v>
      </c>
    </row>
    <row r="690" spans="1:8" x14ac:dyDescent="0.25">
      <c r="A690" t="s">
        <v>4164</v>
      </c>
      <c r="B690">
        <v>2018</v>
      </c>
      <c r="C690" s="41">
        <v>7</v>
      </c>
      <c r="D690" t="s">
        <v>4187</v>
      </c>
      <c r="E690" t="s">
        <v>4201</v>
      </c>
      <c r="F690" t="s">
        <v>4337</v>
      </c>
      <c r="G690" t="s">
        <v>4552</v>
      </c>
      <c r="H690" t="s">
        <v>172</v>
      </c>
    </row>
    <row r="691" spans="1:8" x14ac:dyDescent="0.25">
      <c r="A691" t="s">
        <v>4168</v>
      </c>
      <c r="B691">
        <v>2018</v>
      </c>
      <c r="C691" s="41">
        <v>7</v>
      </c>
      <c r="D691" t="s">
        <v>4282</v>
      </c>
      <c r="E691" t="s">
        <v>4153</v>
      </c>
      <c r="F691" t="s">
        <v>4289</v>
      </c>
      <c r="G691" t="s">
        <v>4552</v>
      </c>
      <c r="H691" t="s">
        <v>172</v>
      </c>
    </row>
    <row r="692" spans="1:8" x14ac:dyDescent="0.25">
      <c r="A692" t="s">
        <v>4168</v>
      </c>
      <c r="B692">
        <v>2011</v>
      </c>
      <c r="C692" s="41">
        <v>7</v>
      </c>
      <c r="D692" t="s">
        <v>4181</v>
      </c>
      <c r="E692" t="s">
        <v>4238</v>
      </c>
      <c r="F692" t="s">
        <v>4254</v>
      </c>
      <c r="G692" t="s">
        <v>4552</v>
      </c>
      <c r="H692" t="s">
        <v>172</v>
      </c>
    </row>
    <row r="693" spans="1:8" x14ac:dyDescent="0.25">
      <c r="A693" t="s">
        <v>4171</v>
      </c>
      <c r="B693">
        <v>2011</v>
      </c>
      <c r="C693" s="41">
        <v>7</v>
      </c>
      <c r="D693" t="s">
        <v>4153</v>
      </c>
      <c r="E693" t="s">
        <v>4238</v>
      </c>
      <c r="F693" t="s">
        <v>4298</v>
      </c>
      <c r="G693" t="s">
        <v>4552</v>
      </c>
      <c r="H693" t="s">
        <v>172</v>
      </c>
    </row>
    <row r="694" spans="1:8" x14ac:dyDescent="0.25">
      <c r="A694" t="s">
        <v>4175</v>
      </c>
      <c r="B694">
        <v>2011</v>
      </c>
      <c r="C694" s="41">
        <v>7</v>
      </c>
      <c r="D694" t="s">
        <v>4232</v>
      </c>
      <c r="E694" t="s">
        <v>4153</v>
      </c>
      <c r="F694" t="s">
        <v>4259</v>
      </c>
      <c r="G694" t="s">
        <v>4552</v>
      </c>
      <c r="H694" t="s">
        <v>172</v>
      </c>
    </row>
    <row r="695" spans="1:8" x14ac:dyDescent="0.25">
      <c r="A695" t="s">
        <v>4179</v>
      </c>
      <c r="B695">
        <v>2011</v>
      </c>
      <c r="C695" s="41">
        <v>7</v>
      </c>
      <c r="D695" t="s">
        <v>4205</v>
      </c>
      <c r="E695" t="s">
        <v>4187</v>
      </c>
      <c r="F695" t="s">
        <v>4361</v>
      </c>
      <c r="G695" t="s">
        <v>4552</v>
      </c>
      <c r="H695" t="s">
        <v>172</v>
      </c>
    </row>
    <row r="696" spans="1:8" x14ac:dyDescent="0.25">
      <c r="A696" t="s">
        <v>4183</v>
      </c>
      <c r="B696">
        <v>2011</v>
      </c>
      <c r="C696" s="41">
        <v>7</v>
      </c>
      <c r="D696" t="s">
        <v>4282</v>
      </c>
      <c r="E696" t="s">
        <v>4282</v>
      </c>
      <c r="F696" t="s">
        <v>4296</v>
      </c>
      <c r="G696" t="s">
        <v>4552</v>
      </c>
      <c r="H696" t="s">
        <v>172</v>
      </c>
    </row>
    <row r="697" spans="1:8" x14ac:dyDescent="0.25">
      <c r="A697" t="s">
        <v>4186</v>
      </c>
      <c r="B697">
        <v>2011</v>
      </c>
      <c r="C697" s="41">
        <v>7</v>
      </c>
      <c r="D697" t="s">
        <v>4232</v>
      </c>
      <c r="E697" t="s">
        <v>4206</v>
      </c>
      <c r="F697" t="s">
        <v>4310</v>
      </c>
      <c r="G697" t="s">
        <v>4552</v>
      </c>
      <c r="H697" t="s">
        <v>172</v>
      </c>
    </row>
    <row r="698" spans="1:8" x14ac:dyDescent="0.25">
      <c r="A698" t="s">
        <v>4143</v>
      </c>
      <c r="B698">
        <v>2011</v>
      </c>
      <c r="C698" s="41">
        <v>7</v>
      </c>
      <c r="D698" t="s">
        <v>4232</v>
      </c>
      <c r="E698" t="s">
        <v>4270</v>
      </c>
      <c r="F698" t="s">
        <v>4311</v>
      </c>
      <c r="G698" t="s">
        <v>4552</v>
      </c>
      <c r="H698" t="s">
        <v>172</v>
      </c>
    </row>
    <row r="699" spans="1:8" x14ac:dyDescent="0.25">
      <c r="A699" t="s">
        <v>4148</v>
      </c>
      <c r="B699">
        <v>2011</v>
      </c>
      <c r="C699" s="41">
        <v>7</v>
      </c>
      <c r="D699" t="s">
        <v>4180</v>
      </c>
      <c r="E699" t="s">
        <v>4203</v>
      </c>
      <c r="F699" t="s">
        <v>4309</v>
      </c>
      <c r="G699" t="s">
        <v>4552</v>
      </c>
      <c r="H699" t="s">
        <v>172</v>
      </c>
    </row>
    <row r="700" spans="1:8" x14ac:dyDescent="0.25">
      <c r="A700" t="s">
        <v>4179</v>
      </c>
      <c r="B700">
        <v>2016</v>
      </c>
      <c r="C700" s="41">
        <v>7</v>
      </c>
      <c r="D700" t="s">
        <v>4161</v>
      </c>
      <c r="E700" t="s">
        <v>4217</v>
      </c>
      <c r="F700" t="s">
        <v>4289</v>
      </c>
      <c r="G700" t="s">
        <v>104</v>
      </c>
      <c r="H700" t="s">
        <v>172</v>
      </c>
    </row>
    <row r="701" spans="1:8" x14ac:dyDescent="0.25">
      <c r="A701" t="s">
        <v>4152</v>
      </c>
      <c r="B701">
        <v>2013</v>
      </c>
      <c r="C701" s="41">
        <v>7</v>
      </c>
      <c r="D701" t="s">
        <v>4203</v>
      </c>
      <c r="E701" t="s">
        <v>4294</v>
      </c>
      <c r="F701" t="s">
        <v>4367</v>
      </c>
      <c r="G701" t="s">
        <v>104</v>
      </c>
      <c r="H701" t="s">
        <v>172</v>
      </c>
    </row>
    <row r="702" spans="1:8" x14ac:dyDescent="0.25">
      <c r="A702" t="s">
        <v>4148</v>
      </c>
      <c r="B702">
        <v>2016</v>
      </c>
      <c r="C702" s="41">
        <v>7</v>
      </c>
      <c r="D702" t="s">
        <v>4177</v>
      </c>
      <c r="E702" t="s">
        <v>4240</v>
      </c>
      <c r="F702" t="s">
        <v>4317</v>
      </c>
      <c r="G702" t="s">
        <v>4571</v>
      </c>
      <c r="H702" t="s">
        <v>172</v>
      </c>
    </row>
    <row r="703" spans="1:8" x14ac:dyDescent="0.25">
      <c r="A703" t="s">
        <v>4152</v>
      </c>
      <c r="B703">
        <v>2016</v>
      </c>
      <c r="C703" s="41">
        <v>7</v>
      </c>
      <c r="D703" t="s">
        <v>4173</v>
      </c>
      <c r="E703" t="s">
        <v>4269</v>
      </c>
      <c r="F703" t="s">
        <v>4158</v>
      </c>
      <c r="G703" t="s">
        <v>4571</v>
      </c>
      <c r="H703" t="s">
        <v>172</v>
      </c>
    </row>
    <row r="704" spans="1:8" x14ac:dyDescent="0.25">
      <c r="A704" t="s">
        <v>4171</v>
      </c>
      <c r="B704">
        <v>2011</v>
      </c>
      <c r="C704" s="41">
        <v>7</v>
      </c>
      <c r="D704" t="s">
        <v>4153</v>
      </c>
      <c r="E704" t="s">
        <v>4282</v>
      </c>
      <c r="F704" t="s">
        <v>4310</v>
      </c>
      <c r="G704" t="s">
        <v>4571</v>
      </c>
      <c r="H704" t="s">
        <v>172</v>
      </c>
    </row>
    <row r="705" spans="1:8" x14ac:dyDescent="0.25">
      <c r="A705" t="s">
        <v>4175</v>
      </c>
      <c r="B705">
        <v>2011</v>
      </c>
      <c r="C705" s="41">
        <v>7</v>
      </c>
      <c r="D705" t="s">
        <v>4187</v>
      </c>
      <c r="E705" t="s">
        <v>4153</v>
      </c>
      <c r="F705" t="s">
        <v>4243</v>
      </c>
      <c r="G705" t="s">
        <v>4571</v>
      </c>
      <c r="H705" t="s">
        <v>172</v>
      </c>
    </row>
    <row r="706" spans="1:8" x14ac:dyDescent="0.25">
      <c r="A706" t="s">
        <v>4179</v>
      </c>
      <c r="B706">
        <v>2011</v>
      </c>
      <c r="C706" s="41">
        <v>7</v>
      </c>
      <c r="D706" t="s">
        <v>4205</v>
      </c>
      <c r="E706" t="s">
        <v>4238</v>
      </c>
      <c r="F706" t="s">
        <v>4348</v>
      </c>
      <c r="G706" t="s">
        <v>4571</v>
      </c>
      <c r="H706" t="s">
        <v>172</v>
      </c>
    </row>
    <row r="707" spans="1:8" x14ac:dyDescent="0.25">
      <c r="A707" t="s">
        <v>4183</v>
      </c>
      <c r="B707">
        <v>2011</v>
      </c>
      <c r="C707" s="41">
        <v>7</v>
      </c>
      <c r="D707" t="s">
        <v>4238</v>
      </c>
      <c r="E707" t="s">
        <v>4282</v>
      </c>
      <c r="F707" t="s">
        <v>4243</v>
      </c>
      <c r="G707" t="s">
        <v>4571</v>
      </c>
      <c r="H707" t="s">
        <v>172</v>
      </c>
    </row>
    <row r="708" spans="1:8" x14ac:dyDescent="0.25">
      <c r="A708" t="s">
        <v>4186</v>
      </c>
      <c r="B708">
        <v>2011</v>
      </c>
      <c r="C708" s="41">
        <v>7</v>
      </c>
      <c r="D708" t="s">
        <v>4188</v>
      </c>
      <c r="E708" t="s">
        <v>4205</v>
      </c>
      <c r="F708" t="s">
        <v>4371</v>
      </c>
      <c r="G708" t="s">
        <v>4571</v>
      </c>
      <c r="H708" t="s">
        <v>172</v>
      </c>
    </row>
    <row r="709" spans="1:8" x14ac:dyDescent="0.25">
      <c r="A709" t="s">
        <v>4152</v>
      </c>
      <c r="B709">
        <v>2011</v>
      </c>
      <c r="C709" s="41">
        <v>7</v>
      </c>
      <c r="D709" t="s">
        <v>4153</v>
      </c>
      <c r="E709" t="s">
        <v>4248</v>
      </c>
      <c r="F709" t="s">
        <v>4218</v>
      </c>
      <c r="G709" t="s">
        <v>4571</v>
      </c>
      <c r="H709" t="s">
        <v>172</v>
      </c>
    </row>
    <row r="710" spans="1:8" x14ac:dyDescent="0.25">
      <c r="A710" t="s">
        <v>4183</v>
      </c>
      <c r="B710">
        <v>2018</v>
      </c>
      <c r="C710" s="41">
        <v>6.9</v>
      </c>
      <c r="D710" t="s">
        <v>4173</v>
      </c>
      <c r="E710" t="s">
        <v>4216</v>
      </c>
      <c r="F710" t="s">
        <v>4219</v>
      </c>
      <c r="G710" t="s">
        <v>4552</v>
      </c>
      <c r="H710" t="s">
        <v>172</v>
      </c>
    </row>
    <row r="711" spans="1:8" x14ac:dyDescent="0.25">
      <c r="A711" t="s">
        <v>4164</v>
      </c>
      <c r="B711">
        <v>2011</v>
      </c>
      <c r="C711" s="41">
        <v>6.9</v>
      </c>
      <c r="D711" t="s">
        <v>4236</v>
      </c>
      <c r="E711" t="s">
        <v>4237</v>
      </c>
      <c r="F711" t="s">
        <v>4310</v>
      </c>
      <c r="G711" t="s">
        <v>4552</v>
      </c>
      <c r="H711" t="s">
        <v>172</v>
      </c>
    </row>
    <row r="712" spans="1:8" x14ac:dyDescent="0.25">
      <c r="A712" t="s">
        <v>4183</v>
      </c>
      <c r="B712">
        <v>2016</v>
      </c>
      <c r="C712" s="41">
        <v>6.9</v>
      </c>
      <c r="D712" t="s">
        <v>4245</v>
      </c>
      <c r="E712" t="s">
        <v>4227</v>
      </c>
      <c r="F712" t="s">
        <v>4268</v>
      </c>
      <c r="G712" t="s">
        <v>104</v>
      </c>
      <c r="H712" t="s">
        <v>172</v>
      </c>
    </row>
    <row r="713" spans="1:8" x14ac:dyDescent="0.25">
      <c r="A713" t="s">
        <v>4186</v>
      </c>
      <c r="B713">
        <v>2016</v>
      </c>
      <c r="C713" s="41">
        <v>6.9</v>
      </c>
      <c r="D713" t="s">
        <v>4239</v>
      </c>
      <c r="E713" t="s">
        <v>4172</v>
      </c>
      <c r="F713" t="s">
        <v>4258</v>
      </c>
      <c r="G713" t="s">
        <v>104</v>
      </c>
      <c r="H713" t="s">
        <v>172</v>
      </c>
    </row>
    <row r="714" spans="1:8" x14ac:dyDescent="0.25">
      <c r="A714" t="s">
        <v>4148</v>
      </c>
      <c r="B714">
        <v>2013</v>
      </c>
      <c r="C714" s="41">
        <v>6.9</v>
      </c>
      <c r="D714" t="s">
        <v>4295</v>
      </c>
      <c r="E714" t="s">
        <v>4273</v>
      </c>
      <c r="F714" t="s">
        <v>4500</v>
      </c>
      <c r="G714" t="s">
        <v>104</v>
      </c>
      <c r="H714" t="s">
        <v>172</v>
      </c>
    </row>
    <row r="715" spans="1:8" x14ac:dyDescent="0.25">
      <c r="A715" t="s">
        <v>4156</v>
      </c>
      <c r="B715">
        <v>2015</v>
      </c>
      <c r="C715" s="41">
        <v>6.9</v>
      </c>
      <c r="D715" t="s">
        <v>4290</v>
      </c>
      <c r="E715" t="s">
        <v>4245</v>
      </c>
      <c r="F715" t="s">
        <v>4207</v>
      </c>
      <c r="G715" t="s">
        <v>4571</v>
      </c>
      <c r="H715" t="s">
        <v>172</v>
      </c>
    </row>
    <row r="716" spans="1:8" x14ac:dyDescent="0.25">
      <c r="A716" t="s">
        <v>4160</v>
      </c>
      <c r="B716">
        <v>2015</v>
      </c>
      <c r="C716" s="41">
        <v>6.9</v>
      </c>
      <c r="D716" t="s">
        <v>4188</v>
      </c>
      <c r="E716" t="s">
        <v>4238</v>
      </c>
      <c r="F716" t="s">
        <v>4213</v>
      </c>
      <c r="G716" t="s">
        <v>4571</v>
      </c>
      <c r="H716" t="s">
        <v>172</v>
      </c>
    </row>
    <row r="717" spans="1:8" x14ac:dyDescent="0.25">
      <c r="A717" t="s">
        <v>4164</v>
      </c>
      <c r="B717">
        <v>2015</v>
      </c>
      <c r="C717" s="41">
        <v>6.9</v>
      </c>
      <c r="D717" t="s">
        <v>4176</v>
      </c>
      <c r="E717" t="s">
        <v>4290</v>
      </c>
      <c r="F717" t="s">
        <v>4215</v>
      </c>
      <c r="G717" t="s">
        <v>4571</v>
      </c>
      <c r="H717" t="s">
        <v>172</v>
      </c>
    </row>
    <row r="718" spans="1:8" x14ac:dyDescent="0.25">
      <c r="A718" t="s">
        <v>4171</v>
      </c>
      <c r="B718">
        <v>2015</v>
      </c>
      <c r="C718" s="41">
        <v>6.9</v>
      </c>
      <c r="D718" t="s">
        <v>4165</v>
      </c>
      <c r="E718" t="s">
        <v>4157</v>
      </c>
      <c r="F718" t="s">
        <v>4258</v>
      </c>
      <c r="G718" t="s">
        <v>4571</v>
      </c>
      <c r="H718" t="s">
        <v>172</v>
      </c>
    </row>
    <row r="719" spans="1:8" x14ac:dyDescent="0.25">
      <c r="A719" t="s">
        <v>4156</v>
      </c>
      <c r="B719">
        <v>2011</v>
      </c>
      <c r="C719" s="41">
        <v>6.9</v>
      </c>
      <c r="D719" t="s">
        <v>4274</v>
      </c>
      <c r="E719" t="s">
        <v>4188</v>
      </c>
      <c r="F719" t="s">
        <v>4348</v>
      </c>
      <c r="G719" t="s">
        <v>4571</v>
      </c>
      <c r="H719" t="s">
        <v>172</v>
      </c>
    </row>
    <row r="720" spans="1:8" x14ac:dyDescent="0.25">
      <c r="A720" t="s">
        <v>4160</v>
      </c>
      <c r="B720">
        <v>2011</v>
      </c>
      <c r="C720" s="41">
        <v>6.9</v>
      </c>
      <c r="D720" t="s">
        <v>4205</v>
      </c>
      <c r="E720" t="s">
        <v>4153</v>
      </c>
      <c r="F720" t="s">
        <v>4218</v>
      </c>
      <c r="G720" t="s">
        <v>4571</v>
      </c>
      <c r="H720" t="s">
        <v>172</v>
      </c>
    </row>
    <row r="721" spans="1:8" x14ac:dyDescent="0.25">
      <c r="A721" t="s">
        <v>4164</v>
      </c>
      <c r="B721">
        <v>2011</v>
      </c>
      <c r="C721" s="41">
        <v>6.9</v>
      </c>
      <c r="D721" t="s">
        <v>4176</v>
      </c>
      <c r="E721" t="s">
        <v>4291</v>
      </c>
      <c r="F721" t="s">
        <v>4371</v>
      </c>
      <c r="G721" t="s">
        <v>4571</v>
      </c>
      <c r="H721" t="s">
        <v>172</v>
      </c>
    </row>
    <row r="722" spans="1:8" x14ac:dyDescent="0.25">
      <c r="A722" t="s">
        <v>4168</v>
      </c>
      <c r="B722">
        <v>2011</v>
      </c>
      <c r="C722" s="41">
        <v>6.9</v>
      </c>
      <c r="D722" t="s">
        <v>4180</v>
      </c>
      <c r="E722" t="s">
        <v>4237</v>
      </c>
      <c r="F722" t="s">
        <v>4311</v>
      </c>
      <c r="G722" t="s">
        <v>4571</v>
      </c>
      <c r="H722" t="s">
        <v>172</v>
      </c>
    </row>
    <row r="723" spans="1:8" x14ac:dyDescent="0.25">
      <c r="A723" t="s">
        <v>4186</v>
      </c>
      <c r="B723">
        <v>2018</v>
      </c>
      <c r="C723" s="41">
        <v>6.8</v>
      </c>
      <c r="D723" t="s">
        <v>4260</v>
      </c>
      <c r="E723" t="s">
        <v>4328</v>
      </c>
      <c r="F723" t="s">
        <v>4320</v>
      </c>
      <c r="G723" t="s">
        <v>4552</v>
      </c>
      <c r="H723" t="s">
        <v>172</v>
      </c>
    </row>
    <row r="724" spans="1:8" x14ac:dyDescent="0.25">
      <c r="A724" t="s">
        <v>4160</v>
      </c>
      <c r="B724">
        <v>2011</v>
      </c>
      <c r="C724" s="41">
        <v>6.8</v>
      </c>
      <c r="D724" t="s">
        <v>4231</v>
      </c>
      <c r="E724" t="s">
        <v>4312</v>
      </c>
      <c r="F724" t="s">
        <v>4306</v>
      </c>
      <c r="G724" t="s">
        <v>4552</v>
      </c>
      <c r="H724" t="s">
        <v>172</v>
      </c>
    </row>
    <row r="725" spans="1:8" x14ac:dyDescent="0.25">
      <c r="A725" t="s">
        <v>4143</v>
      </c>
      <c r="B725">
        <v>2016</v>
      </c>
      <c r="C725" s="41">
        <v>6.8</v>
      </c>
      <c r="D725" t="s">
        <v>4290</v>
      </c>
      <c r="E725" t="s">
        <v>4173</v>
      </c>
      <c r="F725" t="s">
        <v>4182</v>
      </c>
      <c r="G725" t="s">
        <v>104</v>
      </c>
      <c r="H725" t="s">
        <v>172</v>
      </c>
    </row>
    <row r="726" spans="1:8" x14ac:dyDescent="0.25">
      <c r="A726" t="s">
        <v>4148</v>
      </c>
      <c r="B726">
        <v>2016</v>
      </c>
      <c r="C726" s="41">
        <v>6.8</v>
      </c>
      <c r="D726" t="s">
        <v>4176</v>
      </c>
      <c r="E726" t="s">
        <v>4188</v>
      </c>
      <c r="F726" t="s">
        <v>4268</v>
      </c>
      <c r="G726" t="s">
        <v>104</v>
      </c>
      <c r="H726" t="s">
        <v>172</v>
      </c>
    </row>
    <row r="727" spans="1:8" x14ac:dyDescent="0.25">
      <c r="A727" t="s">
        <v>4160</v>
      </c>
      <c r="B727">
        <v>2015</v>
      </c>
      <c r="C727" s="41">
        <v>6.8</v>
      </c>
      <c r="D727" t="s">
        <v>4187</v>
      </c>
      <c r="E727" t="s">
        <v>4282</v>
      </c>
      <c r="F727" t="s">
        <v>4288</v>
      </c>
      <c r="G727" t="s">
        <v>104</v>
      </c>
      <c r="H727" t="s">
        <v>172</v>
      </c>
    </row>
    <row r="728" spans="1:8" x14ac:dyDescent="0.25">
      <c r="A728" t="s">
        <v>4164</v>
      </c>
      <c r="B728">
        <v>2015</v>
      </c>
      <c r="C728" s="41">
        <v>6.8</v>
      </c>
      <c r="D728" t="s">
        <v>4187</v>
      </c>
      <c r="E728" t="s">
        <v>4177</v>
      </c>
      <c r="F728" t="s">
        <v>4280</v>
      </c>
      <c r="G728" t="s">
        <v>104</v>
      </c>
      <c r="H728" t="s">
        <v>172</v>
      </c>
    </row>
    <row r="729" spans="1:8" x14ac:dyDescent="0.25">
      <c r="A729" t="s">
        <v>4168</v>
      </c>
      <c r="B729">
        <v>2015</v>
      </c>
      <c r="C729" s="41">
        <v>6.8</v>
      </c>
      <c r="D729" t="s">
        <v>4205</v>
      </c>
      <c r="E729" t="s">
        <v>4145</v>
      </c>
      <c r="F729" t="s">
        <v>4280</v>
      </c>
      <c r="G729" t="s">
        <v>104</v>
      </c>
      <c r="H729" t="s">
        <v>172</v>
      </c>
    </row>
    <row r="730" spans="1:8" x14ac:dyDescent="0.25">
      <c r="A730" t="s">
        <v>4171</v>
      </c>
      <c r="B730">
        <v>2015</v>
      </c>
      <c r="C730" s="41">
        <v>6.8</v>
      </c>
      <c r="D730" t="s">
        <v>4260</v>
      </c>
      <c r="E730" t="s">
        <v>4262</v>
      </c>
      <c r="F730" t="s">
        <v>4280</v>
      </c>
      <c r="G730" t="s">
        <v>104</v>
      </c>
      <c r="H730" t="s">
        <v>172</v>
      </c>
    </row>
    <row r="731" spans="1:8" x14ac:dyDescent="0.25">
      <c r="A731" t="s">
        <v>4168</v>
      </c>
      <c r="B731">
        <v>2015</v>
      </c>
      <c r="C731" s="41">
        <v>6.8</v>
      </c>
      <c r="D731" t="s">
        <v>4153</v>
      </c>
      <c r="E731" t="s">
        <v>4210</v>
      </c>
      <c r="F731" t="s">
        <v>4178</v>
      </c>
      <c r="G731" t="s">
        <v>4571</v>
      </c>
      <c r="H731" t="s">
        <v>172</v>
      </c>
    </row>
    <row r="732" spans="1:8" x14ac:dyDescent="0.25">
      <c r="A732" t="s">
        <v>4175</v>
      </c>
      <c r="B732">
        <v>2015</v>
      </c>
      <c r="C732" s="41">
        <v>6.8</v>
      </c>
      <c r="D732" t="s">
        <v>4210</v>
      </c>
      <c r="E732" t="s">
        <v>4230</v>
      </c>
      <c r="F732" t="s">
        <v>4158</v>
      </c>
      <c r="G732" t="s">
        <v>4571</v>
      </c>
      <c r="H732" t="s">
        <v>172</v>
      </c>
    </row>
    <row r="733" spans="1:8" x14ac:dyDescent="0.25">
      <c r="A733" t="s">
        <v>4183</v>
      </c>
      <c r="B733">
        <v>2012</v>
      </c>
      <c r="C733" s="41">
        <v>6.8</v>
      </c>
      <c r="D733" t="s">
        <v>4232</v>
      </c>
      <c r="E733" t="s">
        <v>4245</v>
      </c>
      <c r="F733" t="s">
        <v>4266</v>
      </c>
      <c r="G733" t="s">
        <v>4571</v>
      </c>
      <c r="H733" t="s">
        <v>172</v>
      </c>
    </row>
    <row r="734" spans="1:8" x14ac:dyDescent="0.25">
      <c r="A734" t="s">
        <v>4186</v>
      </c>
      <c r="B734">
        <v>2012</v>
      </c>
      <c r="C734" s="41">
        <v>6.8</v>
      </c>
      <c r="D734" t="s">
        <v>4232</v>
      </c>
      <c r="E734" t="s">
        <v>4187</v>
      </c>
      <c r="F734" t="s">
        <v>4204</v>
      </c>
      <c r="G734" t="s">
        <v>4571</v>
      </c>
      <c r="H734" t="s">
        <v>172</v>
      </c>
    </row>
    <row r="735" spans="1:8" x14ac:dyDescent="0.25">
      <c r="A735" t="s">
        <v>4143</v>
      </c>
      <c r="B735">
        <v>2012</v>
      </c>
      <c r="C735" s="41">
        <v>6.8</v>
      </c>
      <c r="D735" t="s">
        <v>4165</v>
      </c>
      <c r="E735" t="s">
        <v>4201</v>
      </c>
      <c r="F735" t="s">
        <v>4273</v>
      </c>
      <c r="G735" t="s">
        <v>4571</v>
      </c>
      <c r="H735" t="s">
        <v>172</v>
      </c>
    </row>
    <row r="736" spans="1:8" x14ac:dyDescent="0.25">
      <c r="A736" t="s">
        <v>4152</v>
      </c>
      <c r="B736">
        <v>2012</v>
      </c>
      <c r="C736" s="41">
        <v>6.8</v>
      </c>
      <c r="D736" t="s">
        <v>4202</v>
      </c>
      <c r="E736" t="s">
        <v>4236</v>
      </c>
      <c r="F736" t="s">
        <v>4310</v>
      </c>
      <c r="G736" t="s">
        <v>4571</v>
      </c>
      <c r="H736" t="s">
        <v>172</v>
      </c>
    </row>
    <row r="737" spans="1:8" x14ac:dyDescent="0.25">
      <c r="A737" t="s">
        <v>4143</v>
      </c>
      <c r="B737">
        <v>2018</v>
      </c>
      <c r="C737" s="41">
        <v>6.7</v>
      </c>
      <c r="D737" t="s">
        <v>4205</v>
      </c>
      <c r="E737" t="s">
        <v>4230</v>
      </c>
      <c r="F737" t="s">
        <v>4182</v>
      </c>
      <c r="G737" t="s">
        <v>4552</v>
      </c>
      <c r="H737" t="s">
        <v>172</v>
      </c>
    </row>
    <row r="738" spans="1:8" x14ac:dyDescent="0.25">
      <c r="A738" t="s">
        <v>4148</v>
      </c>
      <c r="B738">
        <v>2018</v>
      </c>
      <c r="C738" s="41">
        <v>6.7</v>
      </c>
      <c r="D738" t="s">
        <v>4210</v>
      </c>
      <c r="E738" t="s">
        <v>4216</v>
      </c>
      <c r="F738" t="s">
        <v>4213</v>
      </c>
      <c r="G738" t="s">
        <v>4552</v>
      </c>
      <c r="H738" t="s">
        <v>172</v>
      </c>
    </row>
    <row r="739" spans="1:8" x14ac:dyDescent="0.25">
      <c r="A739" t="s">
        <v>4171</v>
      </c>
      <c r="B739">
        <v>2017</v>
      </c>
      <c r="C739" s="41">
        <v>6.7</v>
      </c>
      <c r="D739" t="s">
        <v>4238</v>
      </c>
      <c r="E739" t="s">
        <v>4215</v>
      </c>
      <c r="F739" t="s">
        <v>4289</v>
      </c>
      <c r="G739" t="s">
        <v>4552</v>
      </c>
      <c r="H739" t="s">
        <v>172</v>
      </c>
    </row>
    <row r="740" spans="1:8" x14ac:dyDescent="0.25">
      <c r="A740" t="s">
        <v>4175</v>
      </c>
      <c r="B740">
        <v>2017</v>
      </c>
      <c r="C740" s="41">
        <v>6.7</v>
      </c>
      <c r="D740" t="s">
        <v>4227</v>
      </c>
      <c r="E740" t="s">
        <v>4317</v>
      </c>
      <c r="F740" t="s">
        <v>4262</v>
      </c>
      <c r="G740" t="s">
        <v>4552</v>
      </c>
      <c r="H740" t="s">
        <v>172</v>
      </c>
    </row>
    <row r="741" spans="1:8" x14ac:dyDescent="0.25">
      <c r="A741" t="s">
        <v>4156</v>
      </c>
      <c r="B741">
        <v>2011</v>
      </c>
      <c r="C741" s="41">
        <v>6.7</v>
      </c>
      <c r="D741" t="s">
        <v>4237</v>
      </c>
      <c r="E741" t="s">
        <v>4306</v>
      </c>
      <c r="F741" t="s">
        <v>4305</v>
      </c>
      <c r="G741" t="s">
        <v>4552</v>
      </c>
      <c r="H741" t="s">
        <v>172</v>
      </c>
    </row>
    <row r="742" spans="1:8" x14ac:dyDescent="0.25">
      <c r="A742" t="s">
        <v>4152</v>
      </c>
      <c r="B742">
        <v>2016</v>
      </c>
      <c r="C742" s="41">
        <v>6.7</v>
      </c>
      <c r="D742" t="s">
        <v>4205</v>
      </c>
      <c r="E742" t="s">
        <v>4231</v>
      </c>
      <c r="F742" t="s">
        <v>4221</v>
      </c>
      <c r="G742" t="s">
        <v>104</v>
      </c>
      <c r="H742" t="s">
        <v>172</v>
      </c>
    </row>
    <row r="743" spans="1:8" x14ac:dyDescent="0.25">
      <c r="A743" t="s">
        <v>4156</v>
      </c>
      <c r="B743">
        <v>2015</v>
      </c>
      <c r="C743" s="41">
        <v>6.7</v>
      </c>
      <c r="D743" t="s">
        <v>4244</v>
      </c>
      <c r="E743" t="s">
        <v>4295</v>
      </c>
      <c r="F743" t="s">
        <v>4257</v>
      </c>
      <c r="G743" t="s">
        <v>104</v>
      </c>
      <c r="H743" t="s">
        <v>172</v>
      </c>
    </row>
    <row r="744" spans="1:8" x14ac:dyDescent="0.25">
      <c r="A744" t="s">
        <v>4175</v>
      </c>
      <c r="B744">
        <v>2015</v>
      </c>
      <c r="C744" s="41">
        <v>6.7</v>
      </c>
      <c r="D744" t="s">
        <v>4235</v>
      </c>
      <c r="E744" t="s">
        <v>4195</v>
      </c>
      <c r="F744" t="s">
        <v>4213</v>
      </c>
      <c r="G744" t="s">
        <v>104</v>
      </c>
      <c r="H744" t="s">
        <v>172</v>
      </c>
    </row>
    <row r="745" spans="1:8" x14ac:dyDescent="0.25">
      <c r="A745" t="s">
        <v>4143</v>
      </c>
      <c r="B745">
        <v>2013</v>
      </c>
      <c r="C745" s="41">
        <v>6.7</v>
      </c>
      <c r="D745" t="s">
        <v>4263</v>
      </c>
      <c r="E745" t="s">
        <v>4315</v>
      </c>
      <c r="F745" t="s">
        <v>4383</v>
      </c>
      <c r="G745" t="s">
        <v>104</v>
      </c>
      <c r="H745" t="s">
        <v>172</v>
      </c>
    </row>
    <row r="746" spans="1:8" x14ac:dyDescent="0.25">
      <c r="A746" t="s">
        <v>4179</v>
      </c>
      <c r="B746">
        <v>2015</v>
      </c>
      <c r="C746" s="41">
        <v>6.7</v>
      </c>
      <c r="D746" t="s">
        <v>4239</v>
      </c>
      <c r="E746" t="s">
        <v>4161</v>
      </c>
      <c r="F746" t="s">
        <v>4213</v>
      </c>
      <c r="G746" t="s">
        <v>4571</v>
      </c>
      <c r="H746" t="s">
        <v>172</v>
      </c>
    </row>
    <row r="747" spans="1:8" x14ac:dyDescent="0.25">
      <c r="A747" t="s">
        <v>4183</v>
      </c>
      <c r="B747">
        <v>2015</v>
      </c>
      <c r="C747" s="41">
        <v>6.7</v>
      </c>
      <c r="D747" t="s">
        <v>4232</v>
      </c>
      <c r="E747" t="s">
        <v>4173</v>
      </c>
      <c r="F747" t="s">
        <v>4169</v>
      </c>
      <c r="G747" t="s">
        <v>4571</v>
      </c>
      <c r="H747" t="s">
        <v>172</v>
      </c>
    </row>
    <row r="748" spans="1:8" x14ac:dyDescent="0.25">
      <c r="A748" t="s">
        <v>4186</v>
      </c>
      <c r="B748">
        <v>2015</v>
      </c>
      <c r="C748" s="41">
        <v>6.7</v>
      </c>
      <c r="D748" t="s">
        <v>4165</v>
      </c>
      <c r="E748" t="s">
        <v>4149</v>
      </c>
      <c r="F748" t="s">
        <v>4256</v>
      </c>
      <c r="G748" t="s">
        <v>4571</v>
      </c>
      <c r="H748" t="s">
        <v>172</v>
      </c>
    </row>
    <row r="749" spans="1:8" x14ac:dyDescent="0.25">
      <c r="A749" t="s">
        <v>4164</v>
      </c>
      <c r="B749">
        <v>2012</v>
      </c>
      <c r="C749" s="41">
        <v>6.7</v>
      </c>
      <c r="D749" t="s">
        <v>4205</v>
      </c>
      <c r="E749" t="s">
        <v>4153</v>
      </c>
      <c r="F749" t="s">
        <v>4250</v>
      </c>
      <c r="G749" t="s">
        <v>4571</v>
      </c>
      <c r="H749" t="s">
        <v>172</v>
      </c>
    </row>
    <row r="750" spans="1:8" x14ac:dyDescent="0.25">
      <c r="A750" t="s">
        <v>4171</v>
      </c>
      <c r="B750">
        <v>2012</v>
      </c>
      <c r="C750" s="41">
        <v>6.7</v>
      </c>
      <c r="D750" t="s">
        <v>4187</v>
      </c>
      <c r="E750" t="s">
        <v>4295</v>
      </c>
      <c r="F750" t="s">
        <v>4293</v>
      </c>
      <c r="G750" t="s">
        <v>4571</v>
      </c>
      <c r="H750" t="s">
        <v>172</v>
      </c>
    </row>
    <row r="751" spans="1:8" x14ac:dyDescent="0.25">
      <c r="A751" t="s">
        <v>4175</v>
      </c>
      <c r="B751">
        <v>2012</v>
      </c>
      <c r="C751" s="41">
        <v>6.7</v>
      </c>
      <c r="D751" t="s">
        <v>4223</v>
      </c>
      <c r="E751" t="s">
        <v>4180</v>
      </c>
      <c r="F751" t="s">
        <v>4307</v>
      </c>
      <c r="G751" t="s">
        <v>4571</v>
      </c>
      <c r="H751" t="s">
        <v>172</v>
      </c>
    </row>
    <row r="752" spans="1:8" x14ac:dyDescent="0.25">
      <c r="A752" t="s">
        <v>4179</v>
      </c>
      <c r="B752">
        <v>2012</v>
      </c>
      <c r="C752" s="41">
        <v>6.7</v>
      </c>
      <c r="D752" t="s">
        <v>4206</v>
      </c>
      <c r="E752" t="s">
        <v>4231</v>
      </c>
      <c r="F752" t="s">
        <v>4360</v>
      </c>
      <c r="G752" t="s">
        <v>4571</v>
      </c>
      <c r="H752" t="s">
        <v>172</v>
      </c>
    </row>
    <row r="753" spans="1:8" x14ac:dyDescent="0.25">
      <c r="A753" t="s">
        <v>4148</v>
      </c>
      <c r="B753">
        <v>2012</v>
      </c>
      <c r="C753" s="41">
        <v>6.7</v>
      </c>
      <c r="D753" t="s">
        <v>4180</v>
      </c>
      <c r="E753" t="s">
        <v>4222</v>
      </c>
      <c r="F753" t="s">
        <v>4361</v>
      </c>
      <c r="G753" t="s">
        <v>4571</v>
      </c>
      <c r="H753" t="s">
        <v>172</v>
      </c>
    </row>
    <row r="754" spans="1:8" x14ac:dyDescent="0.25">
      <c r="A754" t="s">
        <v>4152</v>
      </c>
      <c r="B754">
        <v>2018</v>
      </c>
      <c r="C754" s="41">
        <v>6.6</v>
      </c>
      <c r="D754" t="s">
        <v>4241</v>
      </c>
      <c r="E754" t="s">
        <v>4173</v>
      </c>
      <c r="F754" t="s">
        <v>4200</v>
      </c>
      <c r="G754" t="s">
        <v>4552</v>
      </c>
      <c r="H754" t="s">
        <v>172</v>
      </c>
    </row>
    <row r="755" spans="1:8" x14ac:dyDescent="0.25">
      <c r="A755" t="s">
        <v>4156</v>
      </c>
      <c r="B755">
        <v>2017</v>
      </c>
      <c r="C755" s="41">
        <v>6.6</v>
      </c>
      <c r="D755" t="s">
        <v>4181</v>
      </c>
      <c r="E755" t="s">
        <v>4274</v>
      </c>
      <c r="F755" t="s">
        <v>4217</v>
      </c>
      <c r="G755" t="s">
        <v>4552</v>
      </c>
      <c r="H755" t="s">
        <v>172</v>
      </c>
    </row>
    <row r="756" spans="1:8" x14ac:dyDescent="0.25">
      <c r="A756" t="s">
        <v>4160</v>
      </c>
      <c r="B756">
        <v>2017</v>
      </c>
      <c r="C756" s="41">
        <v>6.6</v>
      </c>
      <c r="D756" t="s">
        <v>4232</v>
      </c>
      <c r="E756" t="s">
        <v>4243</v>
      </c>
      <c r="F756" t="s">
        <v>4154</v>
      </c>
      <c r="G756" t="s">
        <v>4552</v>
      </c>
      <c r="H756" t="s">
        <v>172</v>
      </c>
    </row>
    <row r="757" spans="1:8" x14ac:dyDescent="0.25">
      <c r="A757" t="s">
        <v>4164</v>
      </c>
      <c r="B757">
        <v>2017</v>
      </c>
      <c r="C757" s="41">
        <v>6.6</v>
      </c>
      <c r="D757" t="s">
        <v>4180</v>
      </c>
      <c r="E757" t="s">
        <v>4208</v>
      </c>
      <c r="F757" t="s">
        <v>4215</v>
      </c>
      <c r="G757" t="s">
        <v>4552</v>
      </c>
      <c r="H757" t="s">
        <v>172</v>
      </c>
    </row>
    <row r="758" spans="1:8" x14ac:dyDescent="0.25">
      <c r="A758" t="s">
        <v>4168</v>
      </c>
      <c r="B758">
        <v>2017</v>
      </c>
      <c r="C758" s="41">
        <v>6.6</v>
      </c>
      <c r="D758" t="s">
        <v>4202</v>
      </c>
      <c r="E758" t="s">
        <v>4176</v>
      </c>
      <c r="F758" t="s">
        <v>4158</v>
      </c>
      <c r="G758" t="s">
        <v>4552</v>
      </c>
      <c r="H758" t="s">
        <v>172</v>
      </c>
    </row>
    <row r="759" spans="1:8" x14ac:dyDescent="0.25">
      <c r="A759" t="s">
        <v>4179</v>
      </c>
      <c r="B759">
        <v>2017</v>
      </c>
      <c r="C759" s="41">
        <v>6.6</v>
      </c>
      <c r="D759" t="s">
        <v>4157</v>
      </c>
      <c r="E759" t="s">
        <v>4150</v>
      </c>
      <c r="F759" t="s">
        <v>4217</v>
      </c>
      <c r="G759" t="s">
        <v>4552</v>
      </c>
      <c r="H759" t="s">
        <v>172</v>
      </c>
    </row>
    <row r="760" spans="1:8" x14ac:dyDescent="0.25">
      <c r="A760" t="s">
        <v>4179</v>
      </c>
      <c r="B760">
        <v>2012</v>
      </c>
      <c r="C760" s="41">
        <v>6.6</v>
      </c>
      <c r="D760" t="s">
        <v>4282</v>
      </c>
      <c r="E760" t="s">
        <v>4244</v>
      </c>
      <c r="F760" t="s">
        <v>4308</v>
      </c>
      <c r="G760" t="s">
        <v>4552</v>
      </c>
      <c r="H760" t="s">
        <v>172</v>
      </c>
    </row>
    <row r="761" spans="1:8" x14ac:dyDescent="0.25">
      <c r="A761" t="s">
        <v>4183</v>
      </c>
      <c r="B761">
        <v>2012</v>
      </c>
      <c r="C761" s="41">
        <v>6.6</v>
      </c>
      <c r="D761" t="s">
        <v>4232</v>
      </c>
      <c r="E761" t="s">
        <v>4286</v>
      </c>
      <c r="F761" t="s">
        <v>4329</v>
      </c>
      <c r="G761" t="s">
        <v>4552</v>
      </c>
      <c r="H761" t="s">
        <v>172</v>
      </c>
    </row>
    <row r="762" spans="1:8" x14ac:dyDescent="0.25">
      <c r="A762" t="s">
        <v>4186</v>
      </c>
      <c r="B762">
        <v>2012</v>
      </c>
      <c r="C762" s="41">
        <v>6.6</v>
      </c>
      <c r="D762" t="s">
        <v>4232</v>
      </c>
      <c r="E762" t="s">
        <v>4181</v>
      </c>
      <c r="F762" t="s">
        <v>4220</v>
      </c>
      <c r="G762" t="s">
        <v>4552</v>
      </c>
      <c r="H762" t="s">
        <v>172</v>
      </c>
    </row>
    <row r="763" spans="1:8" x14ac:dyDescent="0.25">
      <c r="A763" t="s">
        <v>4143</v>
      </c>
      <c r="B763">
        <v>2012</v>
      </c>
      <c r="C763" s="41">
        <v>6.6</v>
      </c>
      <c r="D763" t="s">
        <v>4205</v>
      </c>
      <c r="E763" t="s">
        <v>4282</v>
      </c>
      <c r="F763" t="s">
        <v>4264</v>
      </c>
      <c r="G763" t="s">
        <v>4552</v>
      </c>
      <c r="H763" t="s">
        <v>172</v>
      </c>
    </row>
    <row r="764" spans="1:8" x14ac:dyDescent="0.25">
      <c r="A764" t="s">
        <v>4148</v>
      </c>
      <c r="B764">
        <v>2012</v>
      </c>
      <c r="C764" s="41">
        <v>6.6</v>
      </c>
      <c r="D764" t="s">
        <v>4205</v>
      </c>
      <c r="E764" t="s">
        <v>4208</v>
      </c>
      <c r="F764" t="s">
        <v>4357</v>
      </c>
      <c r="G764" t="s">
        <v>4552</v>
      </c>
      <c r="H764" t="s">
        <v>172</v>
      </c>
    </row>
    <row r="765" spans="1:8" x14ac:dyDescent="0.25">
      <c r="A765" t="s">
        <v>4152</v>
      </c>
      <c r="B765">
        <v>2012</v>
      </c>
      <c r="C765" s="41">
        <v>6.6</v>
      </c>
      <c r="D765" t="s">
        <v>4231</v>
      </c>
      <c r="E765" t="s">
        <v>4250</v>
      </c>
      <c r="F765" t="s">
        <v>4300</v>
      </c>
      <c r="G765" t="s">
        <v>4552</v>
      </c>
      <c r="H765" t="s">
        <v>172</v>
      </c>
    </row>
    <row r="766" spans="1:8" x14ac:dyDescent="0.25">
      <c r="A766" t="s">
        <v>4179</v>
      </c>
      <c r="B766">
        <v>2015</v>
      </c>
      <c r="C766" s="41">
        <v>6.6</v>
      </c>
      <c r="D766" t="s">
        <v>4149</v>
      </c>
      <c r="E766" t="s">
        <v>4240</v>
      </c>
      <c r="F766" t="s">
        <v>4154</v>
      </c>
      <c r="G766" t="s">
        <v>104</v>
      </c>
      <c r="H766" t="s">
        <v>172</v>
      </c>
    </row>
    <row r="767" spans="1:8" x14ac:dyDescent="0.25">
      <c r="A767" t="s">
        <v>4186</v>
      </c>
      <c r="B767">
        <v>2013</v>
      </c>
      <c r="C767" s="41">
        <v>6.6</v>
      </c>
      <c r="D767" t="s">
        <v>4201</v>
      </c>
      <c r="E767" t="s">
        <v>4220</v>
      </c>
      <c r="F767" t="s">
        <v>4378</v>
      </c>
      <c r="G767" t="s">
        <v>104</v>
      </c>
      <c r="H767" t="s">
        <v>172</v>
      </c>
    </row>
    <row r="768" spans="1:8" x14ac:dyDescent="0.25">
      <c r="A768" t="s">
        <v>4143</v>
      </c>
      <c r="B768">
        <v>2015</v>
      </c>
      <c r="C768" s="41">
        <v>6.6</v>
      </c>
      <c r="D768" t="s">
        <v>4181</v>
      </c>
      <c r="E768" t="s">
        <v>4290</v>
      </c>
      <c r="F768" t="s">
        <v>4162</v>
      </c>
      <c r="G768" t="s">
        <v>4571</v>
      </c>
      <c r="H768" t="s">
        <v>172</v>
      </c>
    </row>
    <row r="769" spans="1:8" x14ac:dyDescent="0.25">
      <c r="A769" t="s">
        <v>4148</v>
      </c>
      <c r="B769">
        <v>2015</v>
      </c>
      <c r="C769" s="41">
        <v>6.6</v>
      </c>
      <c r="D769" t="s">
        <v>4286</v>
      </c>
      <c r="E769" t="s">
        <v>4239</v>
      </c>
      <c r="F769" t="s">
        <v>4150</v>
      </c>
      <c r="G769" t="s">
        <v>4571</v>
      </c>
      <c r="H769" t="s">
        <v>172</v>
      </c>
    </row>
    <row r="770" spans="1:8" x14ac:dyDescent="0.25">
      <c r="A770" t="s">
        <v>4152</v>
      </c>
      <c r="B770">
        <v>2015</v>
      </c>
      <c r="C770" s="41">
        <v>6.6</v>
      </c>
      <c r="D770" t="s">
        <v>4232</v>
      </c>
      <c r="E770" t="s">
        <v>4241</v>
      </c>
      <c r="F770" t="s">
        <v>4217</v>
      </c>
      <c r="G770" t="s">
        <v>4571</v>
      </c>
      <c r="H770" t="s">
        <v>172</v>
      </c>
    </row>
    <row r="771" spans="1:8" x14ac:dyDescent="0.25">
      <c r="A771" t="s">
        <v>4156</v>
      </c>
      <c r="B771">
        <v>2014</v>
      </c>
      <c r="C771" s="41">
        <v>6.6</v>
      </c>
      <c r="D771" t="s">
        <v>4245</v>
      </c>
      <c r="E771" t="s">
        <v>4149</v>
      </c>
      <c r="F771" t="s">
        <v>4217</v>
      </c>
      <c r="G771" t="s">
        <v>4571</v>
      </c>
      <c r="H771" t="s">
        <v>172</v>
      </c>
    </row>
    <row r="772" spans="1:8" x14ac:dyDescent="0.25">
      <c r="A772" t="s">
        <v>4160</v>
      </c>
      <c r="B772">
        <v>2014</v>
      </c>
      <c r="C772" s="41">
        <v>6.6</v>
      </c>
      <c r="D772" t="s">
        <v>4232</v>
      </c>
      <c r="E772" t="s">
        <v>4176</v>
      </c>
      <c r="F772" t="s">
        <v>4261</v>
      </c>
      <c r="G772" t="s">
        <v>4571</v>
      </c>
      <c r="H772" t="s">
        <v>172</v>
      </c>
    </row>
    <row r="773" spans="1:8" x14ac:dyDescent="0.25">
      <c r="A773" t="s">
        <v>4164</v>
      </c>
      <c r="B773">
        <v>2014</v>
      </c>
      <c r="C773" s="41">
        <v>6.6</v>
      </c>
      <c r="D773" t="s">
        <v>4181</v>
      </c>
      <c r="E773" t="s">
        <v>4173</v>
      </c>
      <c r="F773" t="s">
        <v>4190</v>
      </c>
      <c r="G773" t="s">
        <v>4571</v>
      </c>
      <c r="H773" t="s">
        <v>172</v>
      </c>
    </row>
    <row r="774" spans="1:8" x14ac:dyDescent="0.25">
      <c r="A774" t="s">
        <v>4160</v>
      </c>
      <c r="B774">
        <v>2012</v>
      </c>
      <c r="C774" s="41">
        <v>6.6</v>
      </c>
      <c r="D774" t="s">
        <v>4238</v>
      </c>
      <c r="E774" t="s">
        <v>4153</v>
      </c>
      <c r="F774" t="s">
        <v>4259</v>
      </c>
      <c r="G774" t="s">
        <v>4571</v>
      </c>
      <c r="H774" t="s">
        <v>172</v>
      </c>
    </row>
    <row r="775" spans="1:8" x14ac:dyDescent="0.25">
      <c r="A775" t="s">
        <v>4168</v>
      </c>
      <c r="B775">
        <v>2012</v>
      </c>
      <c r="C775" s="41">
        <v>6.6</v>
      </c>
      <c r="D775" t="s">
        <v>4187</v>
      </c>
      <c r="E775" t="s">
        <v>4274</v>
      </c>
      <c r="F775" t="s">
        <v>4266</v>
      </c>
      <c r="G775" t="s">
        <v>4571</v>
      </c>
      <c r="H775" t="s">
        <v>172</v>
      </c>
    </row>
    <row r="776" spans="1:8" x14ac:dyDescent="0.25">
      <c r="A776" t="s">
        <v>4175</v>
      </c>
      <c r="B776">
        <v>2016</v>
      </c>
      <c r="C776" s="41">
        <v>6.5</v>
      </c>
      <c r="D776" t="s">
        <v>4239</v>
      </c>
      <c r="E776" t="s">
        <v>4211</v>
      </c>
      <c r="F776" t="s">
        <v>4158</v>
      </c>
      <c r="G776" t="s">
        <v>4552</v>
      </c>
      <c r="H776" t="s">
        <v>172</v>
      </c>
    </row>
    <row r="777" spans="1:8" x14ac:dyDescent="0.25">
      <c r="A777" t="s">
        <v>4171</v>
      </c>
      <c r="B777">
        <v>2012</v>
      </c>
      <c r="C777" s="41">
        <v>6.5</v>
      </c>
      <c r="D777" t="s">
        <v>4202</v>
      </c>
      <c r="E777" t="s">
        <v>4348</v>
      </c>
      <c r="F777" t="s">
        <v>4335</v>
      </c>
      <c r="G777" t="s">
        <v>4552</v>
      </c>
      <c r="H777" t="s">
        <v>172</v>
      </c>
    </row>
    <row r="778" spans="1:8" x14ac:dyDescent="0.25">
      <c r="A778" t="s">
        <v>4175</v>
      </c>
      <c r="B778">
        <v>2012</v>
      </c>
      <c r="C778" s="41">
        <v>6.5</v>
      </c>
      <c r="D778" t="s">
        <v>4282</v>
      </c>
      <c r="E778" t="s">
        <v>4291</v>
      </c>
      <c r="F778" t="s">
        <v>4349</v>
      </c>
      <c r="G778" t="s">
        <v>4552</v>
      </c>
      <c r="H778" t="s">
        <v>172</v>
      </c>
    </row>
    <row r="779" spans="1:8" x14ac:dyDescent="0.25">
      <c r="A779" t="s">
        <v>4183</v>
      </c>
      <c r="B779">
        <v>2015</v>
      </c>
      <c r="C779" s="41">
        <v>6.5</v>
      </c>
      <c r="D779" t="s">
        <v>4181</v>
      </c>
      <c r="E779" t="s">
        <v>4225</v>
      </c>
      <c r="F779" t="s">
        <v>4191</v>
      </c>
      <c r="G779" t="s">
        <v>104</v>
      </c>
      <c r="H779" t="s">
        <v>172</v>
      </c>
    </row>
    <row r="780" spans="1:8" x14ac:dyDescent="0.25">
      <c r="A780" t="s">
        <v>4186</v>
      </c>
      <c r="B780">
        <v>2015</v>
      </c>
      <c r="C780" s="41">
        <v>6.5</v>
      </c>
      <c r="D780" t="s">
        <v>4269</v>
      </c>
      <c r="E780" t="s">
        <v>4144</v>
      </c>
      <c r="F780" t="s">
        <v>4251</v>
      </c>
      <c r="G780" t="s">
        <v>104</v>
      </c>
      <c r="H780" t="s">
        <v>172</v>
      </c>
    </row>
    <row r="781" spans="1:8" x14ac:dyDescent="0.25">
      <c r="A781" t="s">
        <v>4160</v>
      </c>
      <c r="B781">
        <v>2014</v>
      </c>
      <c r="C781" s="41">
        <v>6.5</v>
      </c>
      <c r="D781" t="s">
        <v>4188</v>
      </c>
      <c r="E781" t="s">
        <v>4187</v>
      </c>
      <c r="F781" t="s">
        <v>4153</v>
      </c>
      <c r="G781" t="s">
        <v>104</v>
      </c>
      <c r="H781" t="s">
        <v>172</v>
      </c>
    </row>
    <row r="782" spans="1:8" x14ac:dyDescent="0.25">
      <c r="A782" t="s">
        <v>4164</v>
      </c>
      <c r="B782">
        <v>2014</v>
      </c>
      <c r="C782" s="41">
        <v>6.5</v>
      </c>
      <c r="D782" t="s">
        <v>4187</v>
      </c>
      <c r="E782" t="s">
        <v>4290</v>
      </c>
      <c r="F782" t="s">
        <v>4244</v>
      </c>
      <c r="G782" t="s">
        <v>104</v>
      </c>
      <c r="H782" t="s">
        <v>172</v>
      </c>
    </row>
    <row r="783" spans="1:8" x14ac:dyDescent="0.25">
      <c r="A783" t="s">
        <v>4168</v>
      </c>
      <c r="B783">
        <v>2014</v>
      </c>
      <c r="C783" s="41">
        <v>6.5</v>
      </c>
      <c r="D783" t="s">
        <v>4205</v>
      </c>
      <c r="E783" t="s">
        <v>4230</v>
      </c>
      <c r="F783" t="s">
        <v>4282</v>
      </c>
      <c r="G783" t="s">
        <v>104</v>
      </c>
      <c r="H783" t="s">
        <v>172</v>
      </c>
    </row>
    <row r="784" spans="1:8" x14ac:dyDescent="0.25">
      <c r="A784" t="s">
        <v>4171</v>
      </c>
      <c r="B784">
        <v>2014</v>
      </c>
      <c r="C784" s="41">
        <v>6.5</v>
      </c>
      <c r="D784" t="s">
        <v>4245</v>
      </c>
      <c r="E784" t="s">
        <v>4144</v>
      </c>
      <c r="F784" t="s">
        <v>4282</v>
      </c>
      <c r="G784" t="s">
        <v>104</v>
      </c>
      <c r="H784" t="s">
        <v>172</v>
      </c>
    </row>
    <row r="785" spans="1:8" x14ac:dyDescent="0.25">
      <c r="A785" t="s">
        <v>4160</v>
      </c>
      <c r="B785">
        <v>2013</v>
      </c>
      <c r="C785" s="41">
        <v>6.5</v>
      </c>
      <c r="D785" t="s">
        <v>4153</v>
      </c>
      <c r="E785" t="s">
        <v>4153</v>
      </c>
      <c r="F785" t="s">
        <v>4499</v>
      </c>
      <c r="G785" t="s">
        <v>104</v>
      </c>
      <c r="H785" t="s">
        <v>172</v>
      </c>
    </row>
    <row r="786" spans="1:8" x14ac:dyDescent="0.25">
      <c r="A786" t="s">
        <v>4164</v>
      </c>
      <c r="B786">
        <v>2013</v>
      </c>
      <c r="C786" s="41">
        <v>6.5</v>
      </c>
      <c r="D786" t="s">
        <v>4188</v>
      </c>
      <c r="E786" t="s">
        <v>4188</v>
      </c>
      <c r="F786" t="s">
        <v>4381</v>
      </c>
      <c r="G786" t="s">
        <v>104</v>
      </c>
      <c r="H786" t="s">
        <v>172</v>
      </c>
    </row>
    <row r="787" spans="1:8" x14ac:dyDescent="0.25">
      <c r="A787" t="s">
        <v>4168</v>
      </c>
      <c r="B787">
        <v>2013</v>
      </c>
      <c r="C787" s="41">
        <v>6.5</v>
      </c>
      <c r="D787" t="s">
        <v>4205</v>
      </c>
      <c r="E787" t="s">
        <v>4181</v>
      </c>
      <c r="F787" t="s">
        <v>4352</v>
      </c>
      <c r="G787" t="s">
        <v>104</v>
      </c>
      <c r="H787" t="s">
        <v>172</v>
      </c>
    </row>
    <row r="788" spans="1:8" x14ac:dyDescent="0.25">
      <c r="A788" t="s">
        <v>4171</v>
      </c>
      <c r="B788">
        <v>2013</v>
      </c>
      <c r="C788" s="41">
        <v>6.5</v>
      </c>
      <c r="D788" t="s">
        <v>4223</v>
      </c>
      <c r="E788" t="s">
        <v>4176</v>
      </c>
      <c r="F788" t="s">
        <v>4460</v>
      </c>
      <c r="G788" t="s">
        <v>104</v>
      </c>
      <c r="H788" t="s">
        <v>172</v>
      </c>
    </row>
    <row r="789" spans="1:8" x14ac:dyDescent="0.25">
      <c r="A789" t="s">
        <v>4175</v>
      </c>
      <c r="B789">
        <v>2013</v>
      </c>
      <c r="C789" s="41">
        <v>6.5</v>
      </c>
      <c r="D789" t="s">
        <v>4181</v>
      </c>
      <c r="E789" t="s">
        <v>4282</v>
      </c>
      <c r="F789" t="s">
        <v>4428</v>
      </c>
      <c r="G789" t="s">
        <v>104</v>
      </c>
      <c r="H789" t="s">
        <v>172</v>
      </c>
    </row>
    <row r="790" spans="1:8" x14ac:dyDescent="0.25">
      <c r="A790" t="s">
        <v>4179</v>
      </c>
      <c r="B790">
        <v>2013</v>
      </c>
      <c r="C790" s="41">
        <v>6.5</v>
      </c>
      <c r="D790" t="s">
        <v>4205</v>
      </c>
      <c r="E790" t="s">
        <v>4348</v>
      </c>
      <c r="F790" t="s">
        <v>4436</v>
      </c>
      <c r="G790" t="s">
        <v>104</v>
      </c>
      <c r="H790" t="s">
        <v>172</v>
      </c>
    </row>
    <row r="791" spans="1:8" x14ac:dyDescent="0.25">
      <c r="A791" t="s">
        <v>4183</v>
      </c>
      <c r="B791">
        <v>2013</v>
      </c>
      <c r="C791" s="41">
        <v>6.5</v>
      </c>
      <c r="D791" t="s">
        <v>4180</v>
      </c>
      <c r="E791" t="s">
        <v>4249</v>
      </c>
      <c r="F791" t="s">
        <v>4428</v>
      </c>
      <c r="G791" t="s">
        <v>104</v>
      </c>
      <c r="H791" t="s">
        <v>172</v>
      </c>
    </row>
    <row r="792" spans="1:8" x14ac:dyDescent="0.25">
      <c r="A792" t="s">
        <v>4168</v>
      </c>
      <c r="B792">
        <v>2014</v>
      </c>
      <c r="C792" s="41">
        <v>6.5</v>
      </c>
      <c r="D792" t="s">
        <v>4232</v>
      </c>
      <c r="E792" t="s">
        <v>4269</v>
      </c>
      <c r="F792" t="s">
        <v>4144</v>
      </c>
      <c r="G792" t="s">
        <v>4571</v>
      </c>
      <c r="H792" t="s">
        <v>172</v>
      </c>
    </row>
    <row r="793" spans="1:8" x14ac:dyDescent="0.25">
      <c r="A793" t="s">
        <v>4171</v>
      </c>
      <c r="B793">
        <v>2014</v>
      </c>
      <c r="C793" s="41">
        <v>6.5</v>
      </c>
      <c r="D793" t="s">
        <v>4245</v>
      </c>
      <c r="E793" t="s">
        <v>4161</v>
      </c>
      <c r="F793" t="s">
        <v>4161</v>
      </c>
      <c r="G793" t="s">
        <v>4571</v>
      </c>
      <c r="H793" t="s">
        <v>172</v>
      </c>
    </row>
    <row r="794" spans="1:8" x14ac:dyDescent="0.25">
      <c r="A794" t="s">
        <v>4175</v>
      </c>
      <c r="B794">
        <v>2014</v>
      </c>
      <c r="C794" s="41">
        <v>6.5</v>
      </c>
      <c r="D794" t="s">
        <v>4165</v>
      </c>
      <c r="E794" t="s">
        <v>4149</v>
      </c>
      <c r="F794" t="s">
        <v>4176</v>
      </c>
      <c r="G794" t="s">
        <v>4571</v>
      </c>
      <c r="H794" t="s">
        <v>172</v>
      </c>
    </row>
    <row r="795" spans="1:8" x14ac:dyDescent="0.25">
      <c r="A795" t="s">
        <v>4179</v>
      </c>
      <c r="B795">
        <v>2014</v>
      </c>
      <c r="C795" s="41">
        <v>6.5</v>
      </c>
      <c r="D795" t="s">
        <v>4181</v>
      </c>
      <c r="E795" t="s">
        <v>4173</v>
      </c>
      <c r="F795" t="s">
        <v>4205</v>
      </c>
      <c r="G795" t="s">
        <v>4571</v>
      </c>
      <c r="H795" t="s">
        <v>172</v>
      </c>
    </row>
    <row r="796" spans="1:8" x14ac:dyDescent="0.25">
      <c r="A796" t="s">
        <v>4175</v>
      </c>
      <c r="B796">
        <v>2013</v>
      </c>
      <c r="C796" s="41">
        <v>6.5</v>
      </c>
      <c r="D796" t="s">
        <v>4176</v>
      </c>
      <c r="E796" t="s">
        <v>4269</v>
      </c>
      <c r="F796" t="s">
        <v>4229</v>
      </c>
      <c r="G796" t="s">
        <v>4571</v>
      </c>
      <c r="H796" t="s">
        <v>172</v>
      </c>
    </row>
    <row r="797" spans="1:8" x14ac:dyDescent="0.25">
      <c r="A797" t="s">
        <v>4148</v>
      </c>
      <c r="B797">
        <v>2013</v>
      </c>
      <c r="C797" s="41">
        <v>6.5</v>
      </c>
      <c r="D797" t="s">
        <v>4282</v>
      </c>
      <c r="E797" t="s">
        <v>4208</v>
      </c>
      <c r="F797" t="s">
        <v>4204</v>
      </c>
      <c r="G797" t="s">
        <v>4571</v>
      </c>
      <c r="H797" t="s">
        <v>172</v>
      </c>
    </row>
    <row r="798" spans="1:8" x14ac:dyDescent="0.25">
      <c r="A798" t="s">
        <v>4152</v>
      </c>
      <c r="B798">
        <v>2013</v>
      </c>
      <c r="C798" s="41">
        <v>6.5</v>
      </c>
      <c r="D798" t="s">
        <v>4282</v>
      </c>
      <c r="E798" t="s">
        <v>4312</v>
      </c>
      <c r="F798" t="s">
        <v>4259</v>
      </c>
      <c r="G798" t="s">
        <v>4571</v>
      </c>
      <c r="H798" t="s">
        <v>172</v>
      </c>
    </row>
    <row r="799" spans="1:8" x14ac:dyDescent="0.25">
      <c r="A799" t="s">
        <v>4156</v>
      </c>
      <c r="B799">
        <v>2012</v>
      </c>
      <c r="C799" s="41">
        <v>6.5</v>
      </c>
      <c r="D799" t="s">
        <v>4295</v>
      </c>
      <c r="E799" t="s">
        <v>4270</v>
      </c>
      <c r="F799" t="s">
        <v>4298</v>
      </c>
      <c r="G799" t="s">
        <v>4571</v>
      </c>
      <c r="H799" t="s">
        <v>172</v>
      </c>
    </row>
    <row r="800" spans="1:8" x14ac:dyDescent="0.25">
      <c r="A800" t="s">
        <v>4183</v>
      </c>
      <c r="B800">
        <v>2017</v>
      </c>
      <c r="C800" s="41">
        <v>6.4</v>
      </c>
      <c r="D800" t="s">
        <v>4269</v>
      </c>
      <c r="E800" t="s">
        <v>4187</v>
      </c>
      <c r="F800" t="s">
        <v>4173</v>
      </c>
      <c r="G800" t="s">
        <v>4552</v>
      </c>
      <c r="H800" t="s">
        <v>172</v>
      </c>
    </row>
    <row r="801" spans="1:8" x14ac:dyDescent="0.25">
      <c r="A801" t="s">
        <v>4143</v>
      </c>
      <c r="B801">
        <v>2017</v>
      </c>
      <c r="C801" s="41">
        <v>6.4</v>
      </c>
      <c r="D801" t="s">
        <v>4180</v>
      </c>
      <c r="E801" t="s">
        <v>4223</v>
      </c>
      <c r="F801" t="s">
        <v>4215</v>
      </c>
      <c r="G801" t="s">
        <v>4552</v>
      </c>
      <c r="H801" t="s">
        <v>172</v>
      </c>
    </row>
    <row r="802" spans="1:8" x14ac:dyDescent="0.25">
      <c r="A802" t="s">
        <v>4148</v>
      </c>
      <c r="B802">
        <v>2017</v>
      </c>
      <c r="C802" s="41">
        <v>6.4</v>
      </c>
      <c r="D802" t="s">
        <v>4245</v>
      </c>
      <c r="E802" t="s">
        <v>4230</v>
      </c>
      <c r="F802" t="s">
        <v>4317</v>
      </c>
      <c r="G802" t="s">
        <v>4552</v>
      </c>
      <c r="H802" t="s">
        <v>172</v>
      </c>
    </row>
    <row r="803" spans="1:8" x14ac:dyDescent="0.25">
      <c r="A803" t="s">
        <v>4152</v>
      </c>
      <c r="B803">
        <v>2017</v>
      </c>
      <c r="C803" s="41">
        <v>6.4</v>
      </c>
      <c r="D803" t="s">
        <v>4176</v>
      </c>
      <c r="E803" t="s">
        <v>4261</v>
      </c>
      <c r="F803" t="s">
        <v>4287</v>
      </c>
      <c r="G803" t="s">
        <v>4552</v>
      </c>
      <c r="H803" t="s">
        <v>172</v>
      </c>
    </row>
    <row r="804" spans="1:8" x14ac:dyDescent="0.25">
      <c r="A804" t="s">
        <v>4156</v>
      </c>
      <c r="B804">
        <v>2016</v>
      </c>
      <c r="C804" s="41">
        <v>6.4</v>
      </c>
      <c r="D804" t="s">
        <v>4269</v>
      </c>
      <c r="E804" t="s">
        <v>4269</v>
      </c>
      <c r="F804" t="s">
        <v>4280</v>
      </c>
      <c r="G804" t="s">
        <v>4552</v>
      </c>
      <c r="H804" t="s">
        <v>172</v>
      </c>
    </row>
    <row r="805" spans="1:8" x14ac:dyDescent="0.25">
      <c r="A805" t="s">
        <v>4179</v>
      </c>
      <c r="B805">
        <v>2016</v>
      </c>
      <c r="C805" s="41">
        <v>6.4</v>
      </c>
      <c r="D805" t="s">
        <v>4241</v>
      </c>
      <c r="E805" t="s">
        <v>4258</v>
      </c>
      <c r="F805" t="s">
        <v>4258</v>
      </c>
      <c r="G805" t="s">
        <v>4552</v>
      </c>
      <c r="H805" t="s">
        <v>172</v>
      </c>
    </row>
    <row r="806" spans="1:8" x14ac:dyDescent="0.25">
      <c r="A806" t="s">
        <v>4143</v>
      </c>
      <c r="B806">
        <v>2015</v>
      </c>
      <c r="C806" s="41">
        <v>6.4</v>
      </c>
      <c r="D806" t="s">
        <v>4176</v>
      </c>
      <c r="E806" t="s">
        <v>4241</v>
      </c>
      <c r="F806" t="s">
        <v>4149</v>
      </c>
      <c r="G806" t="s">
        <v>104</v>
      </c>
      <c r="H806" t="s">
        <v>172</v>
      </c>
    </row>
    <row r="807" spans="1:8" x14ac:dyDescent="0.25">
      <c r="A807" t="s">
        <v>4148</v>
      </c>
      <c r="B807">
        <v>2015</v>
      </c>
      <c r="C807" s="41">
        <v>6.4</v>
      </c>
      <c r="D807" t="s">
        <v>4173</v>
      </c>
      <c r="E807" t="s">
        <v>4274</v>
      </c>
      <c r="F807" t="s">
        <v>4172</v>
      </c>
      <c r="G807" t="s">
        <v>104</v>
      </c>
      <c r="H807" t="s">
        <v>172</v>
      </c>
    </row>
    <row r="808" spans="1:8" x14ac:dyDescent="0.25">
      <c r="A808" t="s">
        <v>4156</v>
      </c>
      <c r="B808">
        <v>2014</v>
      </c>
      <c r="C808" s="41">
        <v>6.4</v>
      </c>
      <c r="D808" t="s">
        <v>4291</v>
      </c>
      <c r="E808" t="s">
        <v>4236</v>
      </c>
      <c r="F808" t="s">
        <v>4223</v>
      </c>
      <c r="G808" t="s">
        <v>104</v>
      </c>
      <c r="H808" t="s">
        <v>172</v>
      </c>
    </row>
    <row r="809" spans="1:8" x14ac:dyDescent="0.25">
      <c r="A809" t="s">
        <v>4175</v>
      </c>
      <c r="B809">
        <v>2014</v>
      </c>
      <c r="C809" s="41">
        <v>6.4</v>
      </c>
      <c r="D809" t="s">
        <v>4210</v>
      </c>
      <c r="E809" t="s">
        <v>4177</v>
      </c>
      <c r="F809" t="s">
        <v>4203</v>
      </c>
      <c r="G809" t="s">
        <v>104</v>
      </c>
      <c r="H809" t="s">
        <v>172</v>
      </c>
    </row>
    <row r="810" spans="1:8" x14ac:dyDescent="0.25">
      <c r="A810" t="s">
        <v>4186</v>
      </c>
      <c r="B810">
        <v>2014</v>
      </c>
      <c r="C810" s="41">
        <v>6.4</v>
      </c>
      <c r="D810" t="s">
        <v>4232</v>
      </c>
      <c r="E810" t="s">
        <v>4181</v>
      </c>
      <c r="F810" t="s">
        <v>4229</v>
      </c>
      <c r="G810" t="s">
        <v>104</v>
      </c>
      <c r="H810" t="s">
        <v>172</v>
      </c>
    </row>
    <row r="811" spans="1:8" x14ac:dyDescent="0.25">
      <c r="A811" t="s">
        <v>4143</v>
      </c>
      <c r="B811">
        <v>2014</v>
      </c>
      <c r="C811" s="41">
        <v>6.4</v>
      </c>
      <c r="D811" t="s">
        <v>4173</v>
      </c>
      <c r="E811" t="s">
        <v>4187</v>
      </c>
      <c r="F811" t="s">
        <v>4361</v>
      </c>
      <c r="G811" t="s">
        <v>104</v>
      </c>
      <c r="H811" t="s">
        <v>172</v>
      </c>
    </row>
    <row r="812" spans="1:8" x14ac:dyDescent="0.25">
      <c r="A812" t="s">
        <v>4156</v>
      </c>
      <c r="B812">
        <v>2013</v>
      </c>
      <c r="C812" s="41">
        <v>6.4</v>
      </c>
      <c r="D812" t="s">
        <v>4270</v>
      </c>
      <c r="E812" t="s">
        <v>4312</v>
      </c>
      <c r="F812" t="s">
        <v>4381</v>
      </c>
      <c r="G812" t="s">
        <v>104</v>
      </c>
      <c r="H812" t="s">
        <v>172</v>
      </c>
    </row>
    <row r="813" spans="1:8" x14ac:dyDescent="0.25">
      <c r="A813" t="s">
        <v>4183</v>
      </c>
      <c r="B813">
        <v>2014</v>
      </c>
      <c r="C813" s="41">
        <v>6.4</v>
      </c>
      <c r="D813" t="s">
        <v>4205</v>
      </c>
      <c r="E813" t="s">
        <v>4241</v>
      </c>
      <c r="F813" t="s">
        <v>4176</v>
      </c>
      <c r="G813" t="s">
        <v>4571</v>
      </c>
      <c r="H813" t="s">
        <v>172</v>
      </c>
    </row>
    <row r="814" spans="1:8" x14ac:dyDescent="0.25">
      <c r="A814" t="s">
        <v>4186</v>
      </c>
      <c r="B814">
        <v>2014</v>
      </c>
      <c r="C814" s="41">
        <v>6.4</v>
      </c>
      <c r="D814" t="s">
        <v>4176</v>
      </c>
      <c r="E814" t="s">
        <v>4205</v>
      </c>
      <c r="F814" t="s">
        <v>4290</v>
      </c>
      <c r="G814" t="s">
        <v>4571</v>
      </c>
      <c r="H814" t="s">
        <v>172</v>
      </c>
    </row>
    <row r="815" spans="1:8" x14ac:dyDescent="0.25">
      <c r="A815" t="s">
        <v>4143</v>
      </c>
      <c r="B815">
        <v>2014</v>
      </c>
      <c r="C815" s="41">
        <v>6.4</v>
      </c>
      <c r="D815" t="s">
        <v>4286</v>
      </c>
      <c r="E815" t="s">
        <v>4188</v>
      </c>
      <c r="F815" t="s">
        <v>4238</v>
      </c>
      <c r="G815" t="s">
        <v>4571</v>
      </c>
      <c r="H815" t="s">
        <v>172</v>
      </c>
    </row>
    <row r="816" spans="1:8" x14ac:dyDescent="0.25">
      <c r="A816" t="s">
        <v>4148</v>
      </c>
      <c r="B816">
        <v>2014</v>
      </c>
      <c r="C816" s="41">
        <v>6.4</v>
      </c>
      <c r="D816" t="s">
        <v>4187</v>
      </c>
      <c r="E816" t="s">
        <v>4282</v>
      </c>
      <c r="F816" t="s">
        <v>4180</v>
      </c>
      <c r="G816" t="s">
        <v>4571</v>
      </c>
      <c r="H816" t="s">
        <v>172</v>
      </c>
    </row>
    <row r="817" spans="1:8" x14ac:dyDescent="0.25">
      <c r="A817" t="s">
        <v>4152</v>
      </c>
      <c r="B817">
        <v>2014</v>
      </c>
      <c r="C817" s="41">
        <v>6.4</v>
      </c>
      <c r="D817" t="s">
        <v>4232</v>
      </c>
      <c r="E817" t="s">
        <v>4223</v>
      </c>
      <c r="F817" t="s">
        <v>4202</v>
      </c>
      <c r="G817" t="s">
        <v>4571</v>
      </c>
      <c r="H817" t="s">
        <v>172</v>
      </c>
    </row>
    <row r="818" spans="1:8" x14ac:dyDescent="0.25">
      <c r="A818" t="s">
        <v>4156</v>
      </c>
      <c r="B818">
        <v>2013</v>
      </c>
      <c r="C818" s="41">
        <v>6.4</v>
      </c>
      <c r="D818" t="s">
        <v>4238</v>
      </c>
      <c r="E818" t="s">
        <v>4245</v>
      </c>
      <c r="F818" t="s">
        <v>4237</v>
      </c>
      <c r="G818" t="s">
        <v>4571</v>
      </c>
      <c r="H818" t="s">
        <v>172</v>
      </c>
    </row>
    <row r="819" spans="1:8" x14ac:dyDescent="0.25">
      <c r="A819" t="s">
        <v>4160</v>
      </c>
      <c r="B819">
        <v>2013</v>
      </c>
      <c r="C819" s="41">
        <v>6.4</v>
      </c>
      <c r="D819" t="s">
        <v>4205</v>
      </c>
      <c r="E819" t="s">
        <v>4188</v>
      </c>
      <c r="F819" t="s">
        <v>4229</v>
      </c>
      <c r="G819" t="s">
        <v>4571</v>
      </c>
      <c r="H819" t="s">
        <v>172</v>
      </c>
    </row>
    <row r="820" spans="1:8" x14ac:dyDescent="0.25">
      <c r="A820" t="s">
        <v>4164</v>
      </c>
      <c r="B820">
        <v>2013</v>
      </c>
      <c r="C820" s="41">
        <v>6.4</v>
      </c>
      <c r="D820" t="s">
        <v>4241</v>
      </c>
      <c r="E820" t="s">
        <v>4231</v>
      </c>
      <c r="F820" t="s">
        <v>4266</v>
      </c>
      <c r="G820" t="s">
        <v>4571</v>
      </c>
      <c r="H820" t="s">
        <v>172</v>
      </c>
    </row>
    <row r="821" spans="1:8" x14ac:dyDescent="0.25">
      <c r="A821" t="s">
        <v>4168</v>
      </c>
      <c r="B821">
        <v>2013</v>
      </c>
      <c r="C821" s="41">
        <v>6.4</v>
      </c>
      <c r="D821" t="s">
        <v>4180</v>
      </c>
      <c r="E821" t="s">
        <v>4291</v>
      </c>
      <c r="F821" t="s">
        <v>4311</v>
      </c>
      <c r="G821" t="s">
        <v>4571</v>
      </c>
      <c r="H821" t="s">
        <v>172</v>
      </c>
    </row>
    <row r="822" spans="1:8" x14ac:dyDescent="0.25">
      <c r="A822" t="s">
        <v>4171</v>
      </c>
      <c r="B822">
        <v>2013</v>
      </c>
      <c r="C822" s="41">
        <v>6.4</v>
      </c>
      <c r="D822" t="s">
        <v>4282</v>
      </c>
      <c r="E822" t="s">
        <v>4176</v>
      </c>
      <c r="F822" t="s">
        <v>4371</v>
      </c>
      <c r="G822" t="s">
        <v>4571</v>
      </c>
      <c r="H822" t="s">
        <v>172</v>
      </c>
    </row>
    <row r="823" spans="1:8" x14ac:dyDescent="0.25">
      <c r="A823" t="s">
        <v>4179</v>
      </c>
      <c r="B823">
        <v>2013</v>
      </c>
      <c r="C823" s="41">
        <v>6.4</v>
      </c>
      <c r="D823" t="s">
        <v>4290</v>
      </c>
      <c r="E823" t="s">
        <v>4290</v>
      </c>
      <c r="F823" t="s">
        <v>4250</v>
      </c>
      <c r="G823" t="s">
        <v>4571</v>
      </c>
      <c r="H823" t="s">
        <v>172</v>
      </c>
    </row>
    <row r="824" spans="1:8" x14ac:dyDescent="0.25">
      <c r="A824" t="s">
        <v>4183</v>
      </c>
      <c r="B824">
        <v>2013</v>
      </c>
      <c r="C824" s="41">
        <v>6.4</v>
      </c>
      <c r="D824" t="s">
        <v>4181</v>
      </c>
      <c r="E824" t="s">
        <v>4244</v>
      </c>
      <c r="F824" t="s">
        <v>4296</v>
      </c>
      <c r="G824" t="s">
        <v>4571</v>
      </c>
      <c r="H824" t="s">
        <v>172</v>
      </c>
    </row>
    <row r="825" spans="1:8" x14ac:dyDescent="0.25">
      <c r="A825" t="s">
        <v>4186</v>
      </c>
      <c r="B825">
        <v>2013</v>
      </c>
      <c r="C825" s="41">
        <v>6.4</v>
      </c>
      <c r="D825" t="s">
        <v>4187</v>
      </c>
      <c r="E825" t="s">
        <v>4201</v>
      </c>
      <c r="F825" t="s">
        <v>4336</v>
      </c>
      <c r="G825" t="s">
        <v>4571</v>
      </c>
      <c r="H825" t="s">
        <v>172</v>
      </c>
    </row>
    <row r="826" spans="1:8" x14ac:dyDescent="0.25">
      <c r="A826" t="s">
        <v>4143</v>
      </c>
      <c r="B826">
        <v>2013</v>
      </c>
      <c r="C826" s="41">
        <v>6.4</v>
      </c>
      <c r="D826" t="s">
        <v>4244</v>
      </c>
      <c r="E826" t="s">
        <v>4248</v>
      </c>
      <c r="F826" t="s">
        <v>4309</v>
      </c>
      <c r="G826" t="s">
        <v>4571</v>
      </c>
      <c r="H826" t="s">
        <v>172</v>
      </c>
    </row>
    <row r="827" spans="1:8" x14ac:dyDescent="0.25">
      <c r="A827" t="s">
        <v>4186</v>
      </c>
      <c r="B827">
        <v>2017</v>
      </c>
      <c r="C827" s="41">
        <v>6.3</v>
      </c>
      <c r="D827" t="s">
        <v>4153</v>
      </c>
      <c r="E827" t="s">
        <v>4206</v>
      </c>
      <c r="F827" t="s">
        <v>4191</v>
      </c>
      <c r="G827" t="s">
        <v>4552</v>
      </c>
      <c r="H827" t="s">
        <v>172</v>
      </c>
    </row>
    <row r="828" spans="1:8" x14ac:dyDescent="0.25">
      <c r="A828" t="s">
        <v>4160</v>
      </c>
      <c r="B828">
        <v>2016</v>
      </c>
      <c r="C828" s="41">
        <v>6.3</v>
      </c>
      <c r="D828" t="s">
        <v>4290</v>
      </c>
      <c r="E828" t="s">
        <v>4282</v>
      </c>
      <c r="F828" t="s">
        <v>4145</v>
      </c>
      <c r="G828" t="s">
        <v>4552</v>
      </c>
      <c r="H828" t="s">
        <v>172</v>
      </c>
    </row>
    <row r="829" spans="1:8" x14ac:dyDescent="0.25">
      <c r="A829" t="s">
        <v>4164</v>
      </c>
      <c r="B829">
        <v>2016</v>
      </c>
      <c r="C829" s="41">
        <v>6.3</v>
      </c>
      <c r="D829" t="s">
        <v>4153</v>
      </c>
      <c r="E829" t="s">
        <v>4222</v>
      </c>
      <c r="F829" t="s">
        <v>4240</v>
      </c>
      <c r="G829" t="s">
        <v>4552</v>
      </c>
      <c r="H829" t="s">
        <v>172</v>
      </c>
    </row>
    <row r="830" spans="1:8" x14ac:dyDescent="0.25">
      <c r="A830" t="s">
        <v>4168</v>
      </c>
      <c r="B830">
        <v>2016</v>
      </c>
      <c r="C830" s="41">
        <v>6.3</v>
      </c>
      <c r="D830" t="s">
        <v>4282</v>
      </c>
      <c r="E830" t="s">
        <v>4201</v>
      </c>
      <c r="F830" t="s">
        <v>4199</v>
      </c>
      <c r="G830" t="s">
        <v>4552</v>
      </c>
      <c r="H830" t="s">
        <v>172</v>
      </c>
    </row>
    <row r="831" spans="1:8" x14ac:dyDescent="0.25">
      <c r="A831" t="s">
        <v>4171</v>
      </c>
      <c r="B831">
        <v>2016</v>
      </c>
      <c r="C831" s="41">
        <v>6.3</v>
      </c>
      <c r="D831" t="s">
        <v>4237</v>
      </c>
      <c r="E831" t="s">
        <v>4238</v>
      </c>
      <c r="F831" t="s">
        <v>4240</v>
      </c>
      <c r="G831" t="s">
        <v>4552</v>
      </c>
      <c r="H831" t="s">
        <v>172</v>
      </c>
    </row>
    <row r="832" spans="1:8" x14ac:dyDescent="0.25">
      <c r="A832" t="s">
        <v>4183</v>
      </c>
      <c r="B832">
        <v>2016</v>
      </c>
      <c r="C832" s="41">
        <v>6.3</v>
      </c>
      <c r="D832" t="s">
        <v>4150</v>
      </c>
      <c r="E832" t="s">
        <v>4288</v>
      </c>
      <c r="F832" t="s">
        <v>4280</v>
      </c>
      <c r="G832" t="s">
        <v>4552</v>
      </c>
      <c r="H832" t="s">
        <v>172</v>
      </c>
    </row>
    <row r="833" spans="1:8" x14ac:dyDescent="0.25">
      <c r="A833" t="s">
        <v>4164</v>
      </c>
      <c r="B833">
        <v>2012</v>
      </c>
      <c r="C833" s="41">
        <v>6.3</v>
      </c>
      <c r="D833" t="s">
        <v>4203</v>
      </c>
      <c r="E833" t="s">
        <v>4293</v>
      </c>
      <c r="F833" t="s">
        <v>4430</v>
      </c>
      <c r="G833" t="s">
        <v>4552</v>
      </c>
      <c r="H833" t="s">
        <v>172</v>
      </c>
    </row>
    <row r="834" spans="1:8" x14ac:dyDescent="0.25">
      <c r="A834" t="s">
        <v>4168</v>
      </c>
      <c r="B834">
        <v>2012</v>
      </c>
      <c r="C834" s="41">
        <v>6.3</v>
      </c>
      <c r="D834" t="s">
        <v>4236</v>
      </c>
      <c r="E834" t="s">
        <v>4266</v>
      </c>
      <c r="F834" t="s">
        <v>4421</v>
      </c>
      <c r="G834" t="s">
        <v>4552</v>
      </c>
      <c r="H834" t="s">
        <v>172</v>
      </c>
    </row>
    <row r="835" spans="1:8" x14ac:dyDescent="0.25">
      <c r="A835" t="s">
        <v>4152</v>
      </c>
      <c r="B835">
        <v>2015</v>
      </c>
      <c r="C835" s="41">
        <v>6.3</v>
      </c>
      <c r="D835" t="s">
        <v>4153</v>
      </c>
      <c r="E835" t="s">
        <v>4237</v>
      </c>
      <c r="F835" t="s">
        <v>4232</v>
      </c>
      <c r="G835" t="s">
        <v>104</v>
      </c>
      <c r="H835" t="s">
        <v>172</v>
      </c>
    </row>
    <row r="836" spans="1:8" x14ac:dyDescent="0.25">
      <c r="A836" t="s">
        <v>4179</v>
      </c>
      <c r="B836">
        <v>2014</v>
      </c>
      <c r="C836" s="41">
        <v>6.3</v>
      </c>
      <c r="D836" t="s">
        <v>4176</v>
      </c>
      <c r="E836" t="s">
        <v>4238</v>
      </c>
      <c r="F836" t="s">
        <v>4218</v>
      </c>
      <c r="G836" t="s">
        <v>104</v>
      </c>
      <c r="H836" t="s">
        <v>172</v>
      </c>
    </row>
    <row r="837" spans="1:8" x14ac:dyDescent="0.25">
      <c r="A837" t="s">
        <v>4183</v>
      </c>
      <c r="B837">
        <v>2014</v>
      </c>
      <c r="C837" s="41">
        <v>6.3</v>
      </c>
      <c r="D837" t="s">
        <v>4244</v>
      </c>
      <c r="E837" t="s">
        <v>4181</v>
      </c>
      <c r="F837" t="s">
        <v>4263</v>
      </c>
      <c r="G837" t="s">
        <v>104</v>
      </c>
      <c r="H837" t="s">
        <v>172</v>
      </c>
    </row>
    <row r="838" spans="1:8" x14ac:dyDescent="0.25">
      <c r="A838" t="s">
        <v>4148</v>
      </c>
      <c r="B838">
        <v>2014</v>
      </c>
      <c r="C838" s="41">
        <v>6.3</v>
      </c>
      <c r="D838" t="s">
        <v>4244</v>
      </c>
      <c r="E838" t="s">
        <v>4242</v>
      </c>
      <c r="F838" t="s">
        <v>4396</v>
      </c>
      <c r="G838" t="s">
        <v>104</v>
      </c>
      <c r="H838" t="s">
        <v>172</v>
      </c>
    </row>
    <row r="839" spans="1:8" x14ac:dyDescent="0.25">
      <c r="A839" t="s">
        <v>4152</v>
      </c>
      <c r="B839">
        <v>2014</v>
      </c>
      <c r="C839" s="41">
        <v>6.3</v>
      </c>
      <c r="D839" t="s">
        <v>4244</v>
      </c>
      <c r="E839" t="s">
        <v>4208</v>
      </c>
      <c r="F839" t="s">
        <v>4355</v>
      </c>
      <c r="G839" t="s">
        <v>104</v>
      </c>
      <c r="H839" t="s">
        <v>172</v>
      </c>
    </row>
    <row r="840" spans="1:8" x14ac:dyDescent="0.25">
      <c r="A840" t="s">
        <v>4171</v>
      </c>
      <c r="B840">
        <v>2015</v>
      </c>
      <c r="C840" s="41">
        <v>6.2</v>
      </c>
      <c r="D840" t="s">
        <v>4290</v>
      </c>
      <c r="E840" t="s">
        <v>4227</v>
      </c>
      <c r="F840" t="s">
        <v>4246</v>
      </c>
      <c r="G840" t="s">
        <v>4552</v>
      </c>
      <c r="H840" t="s">
        <v>172</v>
      </c>
    </row>
    <row r="841" spans="1:8" x14ac:dyDescent="0.25">
      <c r="A841" t="s">
        <v>4156</v>
      </c>
      <c r="B841">
        <v>2012</v>
      </c>
      <c r="C841" s="41">
        <v>6.2</v>
      </c>
      <c r="D841" t="s">
        <v>4231</v>
      </c>
      <c r="E841" t="s">
        <v>4242</v>
      </c>
      <c r="F841" t="s">
        <v>4304</v>
      </c>
      <c r="G841" t="s">
        <v>4552</v>
      </c>
      <c r="H841" t="s">
        <v>172</v>
      </c>
    </row>
    <row r="842" spans="1:8" x14ac:dyDescent="0.25">
      <c r="A842" t="s">
        <v>4160</v>
      </c>
      <c r="B842">
        <v>2012</v>
      </c>
      <c r="C842" s="41">
        <v>6.2</v>
      </c>
      <c r="D842" t="s">
        <v>4282</v>
      </c>
      <c r="E842" t="s">
        <v>4250</v>
      </c>
      <c r="F842" t="s">
        <v>4368</v>
      </c>
      <c r="G842" t="s">
        <v>4552</v>
      </c>
      <c r="H842" t="s">
        <v>172</v>
      </c>
    </row>
    <row r="843" spans="1:8" x14ac:dyDescent="0.25">
      <c r="A843" t="s">
        <v>4186</v>
      </c>
      <c r="B843">
        <v>2016</v>
      </c>
      <c r="C843" s="41">
        <v>6.1</v>
      </c>
      <c r="D843" t="s">
        <v>4245</v>
      </c>
      <c r="E843" t="s">
        <v>4260</v>
      </c>
      <c r="F843" t="s">
        <v>4216</v>
      </c>
      <c r="G843" t="s">
        <v>4552</v>
      </c>
      <c r="H843" t="s">
        <v>172</v>
      </c>
    </row>
    <row r="844" spans="1:8" x14ac:dyDescent="0.25">
      <c r="A844" t="s">
        <v>4143</v>
      </c>
      <c r="B844">
        <v>2016</v>
      </c>
      <c r="C844" s="41">
        <v>6.1</v>
      </c>
      <c r="D844" t="s">
        <v>4290</v>
      </c>
      <c r="E844" t="s">
        <v>4181</v>
      </c>
      <c r="F844" t="s">
        <v>4195</v>
      </c>
      <c r="G844" t="s">
        <v>4552</v>
      </c>
      <c r="H844" t="s">
        <v>172</v>
      </c>
    </row>
    <row r="845" spans="1:8" x14ac:dyDescent="0.25">
      <c r="A845" t="s">
        <v>4156</v>
      </c>
      <c r="B845">
        <v>2015</v>
      </c>
      <c r="C845" s="41">
        <v>6.1</v>
      </c>
      <c r="D845" t="s">
        <v>4187</v>
      </c>
      <c r="E845" t="s">
        <v>4231</v>
      </c>
      <c r="F845" t="s">
        <v>4145</v>
      </c>
      <c r="G845" t="s">
        <v>4552</v>
      </c>
      <c r="H845" t="s">
        <v>172</v>
      </c>
    </row>
    <row r="846" spans="1:8" x14ac:dyDescent="0.25">
      <c r="A846" t="s">
        <v>4160</v>
      </c>
      <c r="B846">
        <v>2015</v>
      </c>
      <c r="C846" s="41">
        <v>6.1</v>
      </c>
      <c r="D846" t="s">
        <v>4223</v>
      </c>
      <c r="E846" t="s">
        <v>4291</v>
      </c>
      <c r="F846" t="s">
        <v>4166</v>
      </c>
      <c r="G846" t="s">
        <v>4552</v>
      </c>
      <c r="H846" t="s">
        <v>172</v>
      </c>
    </row>
    <row r="847" spans="1:8" x14ac:dyDescent="0.25">
      <c r="A847" t="s">
        <v>4164</v>
      </c>
      <c r="B847">
        <v>2015</v>
      </c>
      <c r="C847" s="41">
        <v>6.1</v>
      </c>
      <c r="D847" t="s">
        <v>4187</v>
      </c>
      <c r="E847" t="s">
        <v>4282</v>
      </c>
      <c r="F847" t="s">
        <v>4154</v>
      </c>
      <c r="G847" t="s">
        <v>4552</v>
      </c>
      <c r="H847" t="s">
        <v>172</v>
      </c>
    </row>
    <row r="848" spans="1:8" x14ac:dyDescent="0.25">
      <c r="A848" t="s">
        <v>4168</v>
      </c>
      <c r="B848">
        <v>2015</v>
      </c>
      <c r="C848" s="41">
        <v>6.1</v>
      </c>
      <c r="D848" t="s">
        <v>4244</v>
      </c>
      <c r="E848" t="s">
        <v>4165</v>
      </c>
      <c r="F848" t="s">
        <v>4198</v>
      </c>
      <c r="G848" t="s">
        <v>4552</v>
      </c>
      <c r="H848" t="s">
        <v>172</v>
      </c>
    </row>
    <row r="849" spans="1:8" x14ac:dyDescent="0.25">
      <c r="A849" t="s">
        <v>4175</v>
      </c>
      <c r="B849">
        <v>2015</v>
      </c>
      <c r="C849" s="41">
        <v>6.1</v>
      </c>
      <c r="D849" t="s">
        <v>4241</v>
      </c>
      <c r="E849" t="s">
        <v>4144</v>
      </c>
      <c r="F849" t="s">
        <v>4280</v>
      </c>
      <c r="G849" t="s">
        <v>4552</v>
      </c>
      <c r="H849" t="s">
        <v>172</v>
      </c>
    </row>
    <row r="850" spans="1:8" x14ac:dyDescent="0.25">
      <c r="A850" t="s">
        <v>4179</v>
      </c>
      <c r="B850">
        <v>2015</v>
      </c>
      <c r="C850" s="41">
        <v>6.1</v>
      </c>
      <c r="D850" t="s">
        <v>4241</v>
      </c>
      <c r="E850" t="s">
        <v>4195</v>
      </c>
      <c r="F850" t="s">
        <v>4268</v>
      </c>
      <c r="G850" t="s">
        <v>4552</v>
      </c>
      <c r="H850" t="s">
        <v>172</v>
      </c>
    </row>
    <row r="851" spans="1:8" x14ac:dyDescent="0.25">
      <c r="A851" t="s">
        <v>4152</v>
      </c>
      <c r="B851">
        <v>2013</v>
      </c>
      <c r="C851" s="41">
        <v>6.1</v>
      </c>
      <c r="D851" t="s">
        <v>4180</v>
      </c>
      <c r="E851" t="s">
        <v>4218</v>
      </c>
      <c r="F851" t="s">
        <v>4379</v>
      </c>
      <c r="G851" t="s">
        <v>4552</v>
      </c>
      <c r="H851" t="s">
        <v>172</v>
      </c>
    </row>
    <row r="852" spans="1:8" x14ac:dyDescent="0.25">
      <c r="A852" t="s">
        <v>4148</v>
      </c>
      <c r="B852">
        <v>2016</v>
      </c>
      <c r="C852" s="41">
        <v>6</v>
      </c>
      <c r="D852" t="s">
        <v>4205</v>
      </c>
      <c r="E852" t="s">
        <v>4282</v>
      </c>
      <c r="F852" t="s">
        <v>4216</v>
      </c>
      <c r="G852" t="s">
        <v>4552</v>
      </c>
      <c r="H852" t="s">
        <v>172</v>
      </c>
    </row>
    <row r="853" spans="1:8" x14ac:dyDescent="0.25">
      <c r="A853" t="s">
        <v>4152</v>
      </c>
      <c r="B853">
        <v>2016</v>
      </c>
      <c r="C853" s="41">
        <v>6</v>
      </c>
      <c r="D853" t="s">
        <v>4238</v>
      </c>
      <c r="E853" t="s">
        <v>4231</v>
      </c>
      <c r="F853" t="s">
        <v>4216</v>
      </c>
      <c r="G853" t="s">
        <v>4552</v>
      </c>
      <c r="H853" t="s">
        <v>172</v>
      </c>
    </row>
    <row r="854" spans="1:8" x14ac:dyDescent="0.25">
      <c r="A854" t="s">
        <v>4183</v>
      </c>
      <c r="B854">
        <v>2015</v>
      </c>
      <c r="C854" s="41">
        <v>6</v>
      </c>
      <c r="D854" t="s">
        <v>4149</v>
      </c>
      <c r="E854" t="s">
        <v>4230</v>
      </c>
      <c r="F854" t="s">
        <v>4338</v>
      </c>
      <c r="G854" t="s">
        <v>4552</v>
      </c>
      <c r="H854" t="s">
        <v>172</v>
      </c>
    </row>
    <row r="855" spans="1:8" x14ac:dyDescent="0.25">
      <c r="A855" t="s">
        <v>4186</v>
      </c>
      <c r="B855">
        <v>2015</v>
      </c>
      <c r="C855" s="41">
        <v>6</v>
      </c>
      <c r="D855" t="s">
        <v>4260</v>
      </c>
      <c r="E855" t="s">
        <v>4210</v>
      </c>
      <c r="F855" t="s">
        <v>4289</v>
      </c>
      <c r="G855" t="s">
        <v>4552</v>
      </c>
      <c r="H855" t="s">
        <v>172</v>
      </c>
    </row>
    <row r="856" spans="1:8" x14ac:dyDescent="0.25">
      <c r="A856" t="s">
        <v>4148</v>
      </c>
      <c r="B856">
        <v>2013</v>
      </c>
      <c r="C856" s="41">
        <v>6</v>
      </c>
      <c r="D856" t="s">
        <v>4244</v>
      </c>
      <c r="E856" t="s">
        <v>4208</v>
      </c>
      <c r="F856" t="s">
        <v>4330</v>
      </c>
      <c r="G856" t="s">
        <v>4552</v>
      </c>
      <c r="H856" t="s">
        <v>172</v>
      </c>
    </row>
    <row r="857" spans="1:8" x14ac:dyDescent="0.25">
      <c r="A857" t="s">
        <v>4143</v>
      </c>
      <c r="B857">
        <v>2015</v>
      </c>
      <c r="C857" s="41">
        <v>5.9</v>
      </c>
      <c r="D857" t="s">
        <v>4223</v>
      </c>
      <c r="E857" t="s">
        <v>4290</v>
      </c>
      <c r="F857" t="s">
        <v>4207</v>
      </c>
      <c r="G857" t="s">
        <v>4552</v>
      </c>
      <c r="H857" t="s">
        <v>172</v>
      </c>
    </row>
    <row r="858" spans="1:8" x14ac:dyDescent="0.25">
      <c r="A858" t="s">
        <v>4148</v>
      </c>
      <c r="B858">
        <v>2015</v>
      </c>
      <c r="C858" s="41">
        <v>5.9</v>
      </c>
      <c r="D858" t="s">
        <v>4205</v>
      </c>
      <c r="E858" t="s">
        <v>4245</v>
      </c>
      <c r="F858" t="s">
        <v>4200</v>
      </c>
      <c r="G858" t="s">
        <v>4552</v>
      </c>
      <c r="H858" t="s">
        <v>172</v>
      </c>
    </row>
    <row r="859" spans="1:8" x14ac:dyDescent="0.25">
      <c r="A859" t="s">
        <v>4152</v>
      </c>
      <c r="B859">
        <v>2015</v>
      </c>
      <c r="C859" s="41">
        <v>5.9</v>
      </c>
      <c r="D859" t="s">
        <v>4176</v>
      </c>
      <c r="E859" t="s">
        <v>4245</v>
      </c>
      <c r="F859" t="s">
        <v>4217</v>
      </c>
      <c r="G859" t="s">
        <v>4552</v>
      </c>
      <c r="H859" t="s">
        <v>172</v>
      </c>
    </row>
    <row r="860" spans="1:8" x14ac:dyDescent="0.25">
      <c r="A860" t="s">
        <v>4156</v>
      </c>
      <c r="B860">
        <v>2014</v>
      </c>
      <c r="C860" s="41">
        <v>5.9</v>
      </c>
      <c r="D860" t="s">
        <v>4286</v>
      </c>
      <c r="E860" t="s">
        <v>4290</v>
      </c>
      <c r="F860" t="s">
        <v>4251</v>
      </c>
      <c r="G860" t="s">
        <v>4552</v>
      </c>
      <c r="H860" t="s">
        <v>172</v>
      </c>
    </row>
    <row r="861" spans="1:8" x14ac:dyDescent="0.25">
      <c r="A861" t="s">
        <v>4171</v>
      </c>
      <c r="B861">
        <v>2014</v>
      </c>
      <c r="C861" s="41">
        <v>5.9</v>
      </c>
      <c r="D861" t="s">
        <v>4290</v>
      </c>
      <c r="E861" t="s">
        <v>4150</v>
      </c>
      <c r="F861" t="s">
        <v>4206</v>
      </c>
      <c r="G861" t="s">
        <v>4552</v>
      </c>
      <c r="H861" t="s">
        <v>172</v>
      </c>
    </row>
    <row r="862" spans="1:8" x14ac:dyDescent="0.25">
      <c r="A862" t="s">
        <v>4168</v>
      </c>
      <c r="B862">
        <v>2013</v>
      </c>
      <c r="C862" s="41">
        <v>5.9</v>
      </c>
      <c r="D862" t="s">
        <v>4153</v>
      </c>
      <c r="E862" t="s">
        <v>4188</v>
      </c>
      <c r="F862" t="s">
        <v>4302</v>
      </c>
      <c r="G862" t="s">
        <v>4552</v>
      </c>
      <c r="H862" t="s">
        <v>172</v>
      </c>
    </row>
    <row r="863" spans="1:8" x14ac:dyDescent="0.25">
      <c r="A863" t="s">
        <v>4171</v>
      </c>
      <c r="B863">
        <v>2013</v>
      </c>
      <c r="C863" s="41">
        <v>5.9</v>
      </c>
      <c r="D863" t="s">
        <v>4286</v>
      </c>
      <c r="E863" t="s">
        <v>4290</v>
      </c>
      <c r="F863" t="s">
        <v>4396</v>
      </c>
      <c r="G863" t="s">
        <v>4552</v>
      </c>
      <c r="H863" t="s">
        <v>172</v>
      </c>
    </row>
    <row r="864" spans="1:8" x14ac:dyDescent="0.25">
      <c r="A864" t="s">
        <v>4175</v>
      </c>
      <c r="B864">
        <v>2013</v>
      </c>
      <c r="C864" s="41">
        <v>5.9</v>
      </c>
      <c r="D864" t="s">
        <v>4205</v>
      </c>
      <c r="E864" t="s">
        <v>4165</v>
      </c>
      <c r="F864" t="s">
        <v>4414</v>
      </c>
      <c r="G864" t="s">
        <v>4552</v>
      </c>
      <c r="H864" t="s">
        <v>172</v>
      </c>
    </row>
    <row r="865" spans="1:8" x14ac:dyDescent="0.25">
      <c r="A865" t="s">
        <v>4179</v>
      </c>
      <c r="B865">
        <v>2013</v>
      </c>
      <c r="C865" s="41">
        <v>5.9</v>
      </c>
      <c r="D865" t="s">
        <v>4205</v>
      </c>
      <c r="E865" t="s">
        <v>4223</v>
      </c>
      <c r="F865" t="s">
        <v>4460</v>
      </c>
      <c r="G865" t="s">
        <v>4552</v>
      </c>
      <c r="H865" t="s">
        <v>172</v>
      </c>
    </row>
    <row r="866" spans="1:8" x14ac:dyDescent="0.25">
      <c r="A866" t="s">
        <v>4183</v>
      </c>
      <c r="B866">
        <v>2013</v>
      </c>
      <c r="C866" s="41">
        <v>5.9</v>
      </c>
      <c r="D866" t="s">
        <v>4205</v>
      </c>
      <c r="E866" t="s">
        <v>4208</v>
      </c>
      <c r="F866" t="s">
        <v>4490</v>
      </c>
      <c r="G866" t="s">
        <v>4552</v>
      </c>
      <c r="H866" t="s">
        <v>172</v>
      </c>
    </row>
    <row r="867" spans="1:8" x14ac:dyDescent="0.25">
      <c r="A867" t="s">
        <v>4186</v>
      </c>
      <c r="B867">
        <v>2013</v>
      </c>
      <c r="C867" s="41">
        <v>5.9</v>
      </c>
      <c r="D867" t="s">
        <v>4153</v>
      </c>
      <c r="E867" t="s">
        <v>4266</v>
      </c>
      <c r="F867" t="s">
        <v>4334</v>
      </c>
      <c r="G867" t="s">
        <v>4552</v>
      </c>
      <c r="H867" t="s">
        <v>172</v>
      </c>
    </row>
    <row r="868" spans="1:8" x14ac:dyDescent="0.25">
      <c r="A868" t="s">
        <v>4143</v>
      </c>
      <c r="B868">
        <v>2013</v>
      </c>
      <c r="C868" s="41">
        <v>5.9</v>
      </c>
      <c r="D868" t="s">
        <v>4243</v>
      </c>
      <c r="E868" t="s">
        <v>4311</v>
      </c>
      <c r="F868" t="s">
        <v>4429</v>
      </c>
      <c r="G868" t="s">
        <v>4552</v>
      </c>
      <c r="H868" t="s">
        <v>172</v>
      </c>
    </row>
    <row r="869" spans="1:8" x14ac:dyDescent="0.25">
      <c r="A869" t="s">
        <v>4160</v>
      </c>
      <c r="B869">
        <v>2014</v>
      </c>
      <c r="C869" s="41">
        <v>5.8</v>
      </c>
      <c r="D869" t="s">
        <v>4286</v>
      </c>
      <c r="E869" t="s">
        <v>4223</v>
      </c>
      <c r="F869" t="s">
        <v>4245</v>
      </c>
      <c r="G869" t="s">
        <v>4552</v>
      </c>
      <c r="H869" t="s">
        <v>172</v>
      </c>
    </row>
    <row r="870" spans="1:8" x14ac:dyDescent="0.25">
      <c r="A870" t="s">
        <v>4164</v>
      </c>
      <c r="B870">
        <v>2014</v>
      </c>
      <c r="C870" s="41">
        <v>5.8</v>
      </c>
      <c r="D870" t="s">
        <v>4205</v>
      </c>
      <c r="E870" t="s">
        <v>4181</v>
      </c>
      <c r="F870" t="s">
        <v>4223</v>
      </c>
      <c r="G870" t="s">
        <v>4552</v>
      </c>
      <c r="H870" t="s">
        <v>172</v>
      </c>
    </row>
    <row r="871" spans="1:8" x14ac:dyDescent="0.25">
      <c r="A871" t="s">
        <v>4168</v>
      </c>
      <c r="B871">
        <v>2014</v>
      </c>
      <c r="C871" s="41">
        <v>5.8</v>
      </c>
      <c r="D871" t="s">
        <v>4187</v>
      </c>
      <c r="E871" t="s">
        <v>4260</v>
      </c>
      <c r="F871" t="s">
        <v>4231</v>
      </c>
      <c r="G871" t="s">
        <v>4552</v>
      </c>
      <c r="H871" t="s">
        <v>172</v>
      </c>
    </row>
    <row r="872" spans="1:8" x14ac:dyDescent="0.25">
      <c r="A872" t="s">
        <v>4175</v>
      </c>
      <c r="B872">
        <v>2014</v>
      </c>
      <c r="C872" s="41">
        <v>5.8</v>
      </c>
      <c r="D872" t="s">
        <v>4269</v>
      </c>
      <c r="E872" t="s">
        <v>4150</v>
      </c>
      <c r="F872" t="s">
        <v>4203</v>
      </c>
      <c r="G872" t="s">
        <v>4552</v>
      </c>
      <c r="H872" t="s">
        <v>172</v>
      </c>
    </row>
    <row r="873" spans="1:8" x14ac:dyDescent="0.25">
      <c r="A873" t="s">
        <v>4160</v>
      </c>
      <c r="B873">
        <v>2013</v>
      </c>
      <c r="C873" s="41">
        <v>5.8</v>
      </c>
      <c r="D873" t="s">
        <v>4244</v>
      </c>
      <c r="E873" t="s">
        <v>4236</v>
      </c>
      <c r="F873" t="s">
        <v>4313</v>
      </c>
      <c r="G873" t="s">
        <v>4552</v>
      </c>
      <c r="H873" t="s">
        <v>172</v>
      </c>
    </row>
    <row r="874" spans="1:8" x14ac:dyDescent="0.25">
      <c r="A874" t="s">
        <v>4164</v>
      </c>
      <c r="B874">
        <v>2013</v>
      </c>
      <c r="C874" s="41">
        <v>5.8</v>
      </c>
      <c r="D874" t="s">
        <v>4282</v>
      </c>
      <c r="E874" t="s">
        <v>4180</v>
      </c>
      <c r="F874" t="s">
        <v>4349</v>
      </c>
      <c r="G874" t="s">
        <v>4552</v>
      </c>
      <c r="H874" t="s">
        <v>172</v>
      </c>
    </row>
    <row r="875" spans="1:8" x14ac:dyDescent="0.25">
      <c r="A875" t="s">
        <v>4179</v>
      </c>
      <c r="B875">
        <v>2014</v>
      </c>
      <c r="C875" s="41">
        <v>5.7</v>
      </c>
      <c r="D875" t="s">
        <v>4184</v>
      </c>
      <c r="E875" t="s">
        <v>4184</v>
      </c>
      <c r="F875" t="s">
        <v>4348</v>
      </c>
      <c r="G875" t="s">
        <v>4552</v>
      </c>
      <c r="H875" t="s">
        <v>172</v>
      </c>
    </row>
    <row r="876" spans="1:8" x14ac:dyDescent="0.25">
      <c r="A876" t="s">
        <v>4148</v>
      </c>
      <c r="B876">
        <v>2014</v>
      </c>
      <c r="C876" s="41">
        <v>5.7</v>
      </c>
      <c r="D876" t="s">
        <v>4188</v>
      </c>
      <c r="E876" t="s">
        <v>4192</v>
      </c>
      <c r="F876" t="s">
        <v>4308</v>
      </c>
      <c r="G876" t="s">
        <v>4552</v>
      </c>
      <c r="H876" t="s">
        <v>172</v>
      </c>
    </row>
    <row r="877" spans="1:8" x14ac:dyDescent="0.25">
      <c r="A877" t="s">
        <v>4152</v>
      </c>
      <c r="B877">
        <v>2014</v>
      </c>
      <c r="C877" s="41">
        <v>5.7</v>
      </c>
      <c r="D877" t="s">
        <v>4238</v>
      </c>
      <c r="E877" t="s">
        <v>4348</v>
      </c>
      <c r="F877" t="s">
        <v>4349</v>
      </c>
      <c r="G877" t="s">
        <v>4552</v>
      </c>
      <c r="H877" t="s">
        <v>172</v>
      </c>
    </row>
    <row r="878" spans="1:8" x14ac:dyDescent="0.25">
      <c r="A878" t="s">
        <v>4156</v>
      </c>
      <c r="B878">
        <v>2013</v>
      </c>
      <c r="C878" s="41">
        <v>5.7</v>
      </c>
      <c r="D878" t="s">
        <v>4295</v>
      </c>
      <c r="E878" t="s">
        <v>4242</v>
      </c>
      <c r="F878" t="s">
        <v>4302</v>
      </c>
      <c r="G878" t="s">
        <v>4552</v>
      </c>
      <c r="H878" t="s">
        <v>172</v>
      </c>
    </row>
    <row r="879" spans="1:8" x14ac:dyDescent="0.25">
      <c r="A879" t="s">
        <v>4183</v>
      </c>
      <c r="B879">
        <v>2014</v>
      </c>
      <c r="C879" s="41">
        <v>5.6</v>
      </c>
      <c r="D879" t="s">
        <v>4290</v>
      </c>
      <c r="E879" t="s">
        <v>4244</v>
      </c>
      <c r="F879" t="s">
        <v>4273</v>
      </c>
      <c r="G879" t="s">
        <v>4552</v>
      </c>
      <c r="H879" t="s">
        <v>172</v>
      </c>
    </row>
    <row r="880" spans="1:8" x14ac:dyDescent="0.25">
      <c r="A880" t="s">
        <v>4186</v>
      </c>
      <c r="B880">
        <v>2014</v>
      </c>
      <c r="C880" s="41">
        <v>5.6</v>
      </c>
      <c r="D880" t="s">
        <v>4153</v>
      </c>
      <c r="E880" t="s">
        <v>4203</v>
      </c>
      <c r="F880" t="s">
        <v>4259</v>
      </c>
      <c r="G880" t="s">
        <v>4552</v>
      </c>
      <c r="H880" t="s">
        <v>172</v>
      </c>
    </row>
    <row r="881" spans="1:8" x14ac:dyDescent="0.25">
      <c r="A881" t="s">
        <v>4143</v>
      </c>
      <c r="B881">
        <v>2014</v>
      </c>
      <c r="C881" s="41">
        <v>5.6</v>
      </c>
      <c r="D881" t="s">
        <v>4244</v>
      </c>
      <c r="E881" t="s">
        <v>4202</v>
      </c>
      <c r="F881" t="s">
        <v>4293</v>
      </c>
      <c r="G881" t="s">
        <v>4552</v>
      </c>
      <c r="H881" t="s">
        <v>172</v>
      </c>
    </row>
  </sheetData>
  <pageMargins left="0.7" right="0.7" top="0.75" bottom="0.75" header="0.3" footer="0.3"/>
  <drawing r:id="rId4"/>
  <tableParts count="1">
    <tablePart r:id="rId5"/>
  </tableParts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95EF1-5CD7-4607-A5F3-0F31575A193B}">
  <dimension ref="A1:AK907"/>
  <sheetViews>
    <sheetView zoomScale="70" workbookViewId="0">
      <selection activeCell="C2" sqref="C2:C907"/>
    </sheetView>
  </sheetViews>
  <sheetFormatPr baseColWidth="10" defaultRowHeight="15" x14ac:dyDescent="0.25"/>
  <cols>
    <col min="3" max="3" width="16.5703125" customWidth="1"/>
    <col min="4" max="4" width="22.42578125" customWidth="1"/>
    <col min="5" max="5" width="24.85546875" customWidth="1"/>
    <col min="6" max="6" width="19.7109375" customWidth="1"/>
    <col min="7" max="7" width="13.42578125" customWidth="1"/>
    <col min="8" max="8" width="12" customWidth="1"/>
    <col min="12" max="12" width="34.42578125" bestFit="1" customWidth="1"/>
    <col min="13" max="13" width="29.7109375" bestFit="1" customWidth="1"/>
    <col min="14" max="14" width="9.28515625" bestFit="1" customWidth="1"/>
    <col min="15" max="15" width="10" bestFit="1" customWidth="1"/>
    <col min="16" max="16" width="9.28515625" bestFit="1" customWidth="1"/>
    <col min="17" max="17" width="16.7109375" bestFit="1" customWidth="1"/>
    <col min="32" max="32" width="34.42578125" bestFit="1" customWidth="1"/>
    <col min="33" max="33" width="29.7109375" bestFit="1" customWidth="1"/>
    <col min="34" max="34" width="9.28515625" bestFit="1" customWidth="1"/>
    <col min="35" max="35" width="10" bestFit="1" customWidth="1"/>
    <col min="36" max="36" width="9.28515625" bestFit="1" customWidth="1"/>
    <col min="37" max="37" width="16.7109375" bestFit="1" customWidth="1"/>
  </cols>
  <sheetData>
    <row r="1" spans="1:37" x14ac:dyDescent="0.25">
      <c r="A1" t="s">
        <v>4547</v>
      </c>
      <c r="B1" t="s">
        <v>191</v>
      </c>
      <c r="C1" t="s">
        <v>4548</v>
      </c>
      <c r="D1" t="s">
        <v>4549</v>
      </c>
      <c r="E1" t="s">
        <v>180</v>
      </c>
      <c r="F1" t="s">
        <v>4550</v>
      </c>
      <c r="G1" t="s">
        <v>4551</v>
      </c>
      <c r="H1" t="s">
        <v>182</v>
      </c>
      <c r="U1" t="s">
        <v>192</v>
      </c>
      <c r="V1" s="4">
        <f>GETPIVOTDATA("COSTE METRO ",$L$3)</f>
        <v>1989.7428256070641</v>
      </c>
      <c r="W1" t="s">
        <v>193</v>
      </c>
      <c r="X1" s="4">
        <f>GETPIVOTDATA("COSTE METRO ",$L$34)</f>
        <v>1989.7428256070641</v>
      </c>
      <c r="Y1" t="s">
        <v>4559</v>
      </c>
      <c r="Z1" s="8">
        <f>1-(V1/X1)</f>
        <v>0</v>
      </c>
    </row>
    <row r="2" spans="1:37" x14ac:dyDescent="0.25">
      <c r="A2" t="s">
        <v>4143</v>
      </c>
      <c r="B2">
        <v>2016</v>
      </c>
      <c r="C2" s="16">
        <v>1353</v>
      </c>
      <c r="D2" t="s">
        <v>4188</v>
      </c>
      <c r="E2" t="s">
        <v>4202</v>
      </c>
      <c r="F2" t="s">
        <v>4348</v>
      </c>
      <c r="G2" t="s">
        <v>4552</v>
      </c>
      <c r="H2" t="s">
        <v>4481</v>
      </c>
    </row>
    <row r="3" spans="1:37" x14ac:dyDescent="0.25">
      <c r="A3" t="s">
        <v>4186</v>
      </c>
      <c r="B3">
        <v>2014</v>
      </c>
      <c r="C3" s="16">
        <v>1354</v>
      </c>
      <c r="D3" t="s">
        <v>4180</v>
      </c>
      <c r="E3" t="s">
        <v>4294</v>
      </c>
      <c r="F3" t="s">
        <v>4368</v>
      </c>
      <c r="G3" t="s">
        <v>4552</v>
      </c>
      <c r="H3" t="s">
        <v>4481</v>
      </c>
      <c r="L3" s="11" t="s">
        <v>4558</v>
      </c>
      <c r="M3" s="11" t="s">
        <v>152</v>
      </c>
    </row>
    <row r="4" spans="1:37" x14ac:dyDescent="0.25">
      <c r="A4" t="s">
        <v>4148</v>
      </c>
      <c r="B4">
        <v>2016</v>
      </c>
      <c r="C4" s="16">
        <v>1355</v>
      </c>
      <c r="D4" t="s">
        <v>4153</v>
      </c>
      <c r="E4" t="s">
        <v>4236</v>
      </c>
      <c r="F4" t="s">
        <v>4312</v>
      </c>
      <c r="G4" t="s">
        <v>4552</v>
      </c>
      <c r="H4" t="s">
        <v>4481</v>
      </c>
      <c r="L4" s="11" t="s">
        <v>159</v>
      </c>
      <c r="M4" t="s">
        <v>4552</v>
      </c>
      <c r="N4" t="s">
        <v>103</v>
      </c>
      <c r="O4" t="s">
        <v>4571</v>
      </c>
      <c r="P4" t="s">
        <v>104</v>
      </c>
      <c r="Q4" t="s">
        <v>153</v>
      </c>
      <c r="AF4" s="11" t="s">
        <v>4558</v>
      </c>
      <c r="AG4" s="11" t="s">
        <v>152</v>
      </c>
    </row>
    <row r="5" spans="1:37" x14ac:dyDescent="0.25">
      <c r="A5" t="s">
        <v>4186</v>
      </c>
      <c r="B5">
        <v>2016</v>
      </c>
      <c r="C5" s="16">
        <v>1360</v>
      </c>
      <c r="D5" t="s">
        <v>4165</v>
      </c>
      <c r="E5" t="s">
        <v>4188</v>
      </c>
      <c r="F5" t="s">
        <v>4180</v>
      </c>
      <c r="G5" t="s">
        <v>4552</v>
      </c>
      <c r="H5" t="s">
        <v>4481</v>
      </c>
      <c r="L5" s="5">
        <v>2006</v>
      </c>
      <c r="M5" s="3">
        <v>2231</v>
      </c>
      <c r="N5" s="3">
        <v>2647.3333333333335</v>
      </c>
      <c r="O5" s="3">
        <v>2100.5</v>
      </c>
      <c r="P5" s="3">
        <v>1815</v>
      </c>
      <c r="Q5" s="3">
        <v>2303.7333333333331</v>
      </c>
      <c r="AF5" s="11" t="s">
        <v>159</v>
      </c>
      <c r="AG5" t="s">
        <v>4552</v>
      </c>
      <c r="AH5" t="s">
        <v>103</v>
      </c>
      <c r="AI5" t="s">
        <v>4571</v>
      </c>
      <c r="AJ5" t="s">
        <v>104</v>
      </c>
      <c r="AK5" t="s">
        <v>153</v>
      </c>
    </row>
    <row r="6" spans="1:37" x14ac:dyDescent="0.25">
      <c r="A6" t="s">
        <v>4152</v>
      </c>
      <c r="B6">
        <v>2016</v>
      </c>
      <c r="C6" s="16">
        <v>1363</v>
      </c>
      <c r="D6" t="s">
        <v>4282</v>
      </c>
      <c r="E6" t="s">
        <v>4201</v>
      </c>
      <c r="F6" t="s">
        <v>4201</v>
      </c>
      <c r="G6" t="s">
        <v>4552</v>
      </c>
      <c r="H6" t="s">
        <v>4481</v>
      </c>
      <c r="L6" s="5">
        <v>2007</v>
      </c>
      <c r="M6" s="3">
        <v>2139.1666666666665</v>
      </c>
      <c r="N6" s="3">
        <v>2766.25</v>
      </c>
      <c r="O6" s="3">
        <v>2049.8333333333335</v>
      </c>
      <c r="P6" s="3">
        <v>1852.5</v>
      </c>
      <c r="Q6" s="3">
        <v>2201.9375</v>
      </c>
      <c r="AF6" s="5">
        <v>2006</v>
      </c>
      <c r="AG6" s="3">
        <v>2231</v>
      </c>
      <c r="AH6" s="3">
        <v>2647.3333333333335</v>
      </c>
      <c r="AI6" s="3">
        <v>2100.5</v>
      </c>
      <c r="AJ6" s="3">
        <v>1815</v>
      </c>
      <c r="AK6" s="3">
        <v>2303.7333333333331</v>
      </c>
    </row>
    <row r="7" spans="1:37" x14ac:dyDescent="0.25">
      <c r="A7" t="s">
        <v>4164</v>
      </c>
      <c r="B7">
        <v>2014</v>
      </c>
      <c r="C7" s="16">
        <v>1366</v>
      </c>
      <c r="D7" t="s">
        <v>4282</v>
      </c>
      <c r="E7" t="s">
        <v>4274</v>
      </c>
      <c r="F7" t="s">
        <v>4229</v>
      </c>
      <c r="G7" t="s">
        <v>4552</v>
      </c>
      <c r="H7" t="s">
        <v>4481</v>
      </c>
      <c r="L7" s="5">
        <v>2008</v>
      </c>
      <c r="M7" s="3">
        <v>1930.3333333333333</v>
      </c>
      <c r="N7" s="3">
        <v>2700.5833333333335</v>
      </c>
      <c r="O7" s="3">
        <v>1963.75</v>
      </c>
      <c r="P7" s="3">
        <v>1910.8333333333333</v>
      </c>
      <c r="Q7" s="3">
        <v>2126.375</v>
      </c>
      <c r="AF7" s="5">
        <v>2007</v>
      </c>
      <c r="AG7" s="3">
        <v>2139.1666666666665</v>
      </c>
      <c r="AH7" s="3">
        <v>2766.25</v>
      </c>
      <c r="AI7" s="3">
        <v>2049.8333333333335</v>
      </c>
      <c r="AJ7" s="3">
        <v>1852.5</v>
      </c>
      <c r="AK7" s="3">
        <v>2201.9375</v>
      </c>
    </row>
    <row r="8" spans="1:37" x14ac:dyDescent="0.25">
      <c r="A8" t="s">
        <v>4143</v>
      </c>
      <c r="B8">
        <v>2014</v>
      </c>
      <c r="C8" s="16">
        <v>1368</v>
      </c>
      <c r="D8" t="s">
        <v>4348</v>
      </c>
      <c r="E8" t="s">
        <v>4201</v>
      </c>
      <c r="F8" t="s">
        <v>4358</v>
      </c>
      <c r="G8" t="s">
        <v>4552</v>
      </c>
      <c r="H8" t="s">
        <v>4481</v>
      </c>
      <c r="L8" s="5">
        <v>2009</v>
      </c>
      <c r="M8" s="3">
        <v>1841.4166666666667</v>
      </c>
      <c r="N8" s="3">
        <v>2600.5833333333335</v>
      </c>
      <c r="O8" s="3">
        <v>1903.4166666666667</v>
      </c>
      <c r="P8" s="3">
        <v>1798.9166666666667</v>
      </c>
      <c r="Q8" s="3">
        <v>2036.0833333333333</v>
      </c>
      <c r="AF8" s="5">
        <v>2008</v>
      </c>
      <c r="AG8" s="3">
        <v>1930.3333333333333</v>
      </c>
      <c r="AH8" s="3">
        <v>2700.5833333333335</v>
      </c>
      <c r="AI8" s="3">
        <v>1963.75</v>
      </c>
      <c r="AJ8" s="3">
        <v>1910.8333333333333</v>
      </c>
      <c r="AK8" s="3">
        <v>2126.375</v>
      </c>
    </row>
    <row r="9" spans="1:37" x14ac:dyDescent="0.25">
      <c r="A9" t="s">
        <v>4171</v>
      </c>
      <c r="B9">
        <v>2016</v>
      </c>
      <c r="C9" s="16">
        <v>1370</v>
      </c>
      <c r="D9" t="s">
        <v>4187</v>
      </c>
      <c r="E9" t="s">
        <v>4187</v>
      </c>
      <c r="F9" t="s">
        <v>4180</v>
      </c>
      <c r="G9" t="s">
        <v>4552</v>
      </c>
      <c r="H9" t="s">
        <v>4481</v>
      </c>
      <c r="L9" s="5">
        <v>2010</v>
      </c>
      <c r="M9" s="3">
        <v>1806.1666666666667</v>
      </c>
      <c r="N9" s="3">
        <v>2589</v>
      </c>
      <c r="O9" s="3">
        <v>1847.6666666666667</v>
      </c>
      <c r="P9" s="3">
        <v>1810.25</v>
      </c>
      <c r="Q9" s="3">
        <v>2013.2708333333333</v>
      </c>
      <c r="AF9" s="5">
        <v>2009</v>
      </c>
      <c r="AG9" s="3">
        <v>1841.4166666666667</v>
      </c>
      <c r="AH9" s="3">
        <v>2600.5833333333335</v>
      </c>
      <c r="AI9" s="3">
        <v>1903.4166666666667</v>
      </c>
      <c r="AJ9" s="3">
        <v>1798.9166666666667</v>
      </c>
      <c r="AK9" s="3">
        <v>2036.0833333333333</v>
      </c>
    </row>
    <row r="10" spans="1:37" x14ac:dyDescent="0.25">
      <c r="A10" t="s">
        <v>4156</v>
      </c>
      <c r="B10">
        <v>2015</v>
      </c>
      <c r="C10" s="16">
        <v>1371</v>
      </c>
      <c r="D10" t="s">
        <v>4244</v>
      </c>
      <c r="E10" t="s">
        <v>4206</v>
      </c>
      <c r="F10" t="s">
        <v>4153</v>
      </c>
      <c r="G10" t="s">
        <v>4552</v>
      </c>
      <c r="H10" t="s">
        <v>4481</v>
      </c>
      <c r="L10" s="5">
        <v>2011</v>
      </c>
      <c r="M10" s="3">
        <v>1818.0833333333333</v>
      </c>
      <c r="N10" s="3">
        <v>2610.5833333333335</v>
      </c>
      <c r="O10" s="3">
        <v>1855.1666666666667</v>
      </c>
      <c r="P10" s="3">
        <v>1872.5</v>
      </c>
      <c r="Q10" s="3">
        <v>2039.0833333333333</v>
      </c>
      <c r="AF10" s="5">
        <v>2010</v>
      </c>
      <c r="AG10" s="3">
        <v>1806.1666666666667</v>
      </c>
      <c r="AH10" s="3">
        <v>2589</v>
      </c>
      <c r="AI10" s="3">
        <v>1847.6666666666667</v>
      </c>
      <c r="AJ10" s="3">
        <v>1810.25</v>
      </c>
      <c r="AK10" s="3">
        <v>2013.2708333333333</v>
      </c>
    </row>
    <row r="11" spans="1:37" x14ac:dyDescent="0.25">
      <c r="A11" t="s">
        <v>4160</v>
      </c>
      <c r="B11">
        <v>2014</v>
      </c>
      <c r="C11" s="16">
        <v>1371</v>
      </c>
      <c r="D11" t="s">
        <v>4176</v>
      </c>
      <c r="E11" t="s">
        <v>4188</v>
      </c>
      <c r="F11" t="s">
        <v>4202</v>
      </c>
      <c r="G11" t="s">
        <v>4552</v>
      </c>
      <c r="H11" t="s">
        <v>4481</v>
      </c>
      <c r="L11" s="5">
        <v>2012</v>
      </c>
      <c r="M11" s="3">
        <v>1633.9166666666667</v>
      </c>
      <c r="N11" s="3">
        <v>2425.4166666666665</v>
      </c>
      <c r="O11" s="3">
        <v>1731.3333333333333</v>
      </c>
      <c r="P11" s="3">
        <v>1688.0833333333333</v>
      </c>
      <c r="Q11" s="3">
        <v>1869.6875</v>
      </c>
      <c r="AF11" s="5">
        <v>2011</v>
      </c>
      <c r="AG11" s="3">
        <v>1818.0833333333333</v>
      </c>
      <c r="AH11" s="3">
        <v>2610.5833333333335</v>
      </c>
      <c r="AI11" s="3">
        <v>1855.1666666666667</v>
      </c>
      <c r="AJ11" s="3">
        <v>1872.5</v>
      </c>
      <c r="AK11" s="3">
        <v>2039.0833333333333</v>
      </c>
    </row>
    <row r="12" spans="1:37" x14ac:dyDescent="0.25">
      <c r="A12" t="s">
        <v>4171</v>
      </c>
      <c r="B12">
        <v>2014</v>
      </c>
      <c r="C12" s="16">
        <v>1373</v>
      </c>
      <c r="D12" t="s">
        <v>4238</v>
      </c>
      <c r="E12" t="s">
        <v>4188</v>
      </c>
      <c r="F12" t="s">
        <v>4250</v>
      </c>
      <c r="G12" t="s">
        <v>4552</v>
      </c>
      <c r="H12" t="s">
        <v>4481</v>
      </c>
      <c r="L12" s="5">
        <v>2013</v>
      </c>
      <c r="M12" s="3">
        <v>1450.5</v>
      </c>
      <c r="N12" s="3">
        <v>2253.4166666666665</v>
      </c>
      <c r="O12" s="3">
        <v>1638.9166666666667</v>
      </c>
      <c r="P12" s="3">
        <v>1488.5833333333333</v>
      </c>
      <c r="Q12" s="3">
        <v>1707.8541666666667</v>
      </c>
      <c r="AF12" s="5">
        <v>2012</v>
      </c>
      <c r="AG12" s="3">
        <v>1633.9166666666667</v>
      </c>
      <c r="AH12" s="3">
        <v>2425.4166666666665</v>
      </c>
      <c r="AI12" s="3">
        <v>1731.3333333333333</v>
      </c>
      <c r="AJ12" s="3">
        <v>1688.0833333333333</v>
      </c>
      <c r="AK12" s="3">
        <v>1869.6875</v>
      </c>
    </row>
    <row r="13" spans="1:37" x14ac:dyDescent="0.25">
      <c r="A13" t="s">
        <v>4179</v>
      </c>
      <c r="B13">
        <v>2014</v>
      </c>
      <c r="C13" s="16">
        <v>1373</v>
      </c>
      <c r="D13" t="s">
        <v>4188</v>
      </c>
      <c r="E13" t="s">
        <v>4181</v>
      </c>
      <c r="F13" t="s">
        <v>4299</v>
      </c>
      <c r="G13" t="s">
        <v>4552</v>
      </c>
      <c r="H13" t="s">
        <v>4481</v>
      </c>
      <c r="L13" s="5">
        <v>2014</v>
      </c>
      <c r="M13" s="3">
        <v>1376.3333333333333</v>
      </c>
      <c r="N13" s="3">
        <v>2181.5833333333335</v>
      </c>
      <c r="O13" s="3">
        <v>1590.5833333333333</v>
      </c>
      <c r="P13" s="3">
        <v>1394.9166666666667</v>
      </c>
      <c r="Q13" s="3">
        <v>1635.8541666666667</v>
      </c>
      <c r="AF13" s="5">
        <v>2013</v>
      </c>
      <c r="AG13" s="3">
        <v>1450.5</v>
      </c>
      <c r="AH13" s="3">
        <v>2253.4166666666665</v>
      </c>
      <c r="AI13" s="3">
        <v>1638.9166666666667</v>
      </c>
      <c r="AJ13" s="3">
        <v>1488.5833333333333</v>
      </c>
      <c r="AK13" s="3">
        <v>1707.8541666666667</v>
      </c>
    </row>
    <row r="14" spans="1:37" x14ac:dyDescent="0.25">
      <c r="A14" t="s">
        <v>4186</v>
      </c>
      <c r="B14">
        <v>2017</v>
      </c>
      <c r="C14" s="16">
        <v>1374</v>
      </c>
      <c r="D14" t="s">
        <v>4187</v>
      </c>
      <c r="E14" t="s">
        <v>4238</v>
      </c>
      <c r="F14" t="s">
        <v>4173</v>
      </c>
      <c r="G14" t="s">
        <v>4552</v>
      </c>
      <c r="H14" t="s">
        <v>4481</v>
      </c>
      <c r="L14" s="5">
        <v>2015</v>
      </c>
      <c r="M14" s="3">
        <v>1382.25</v>
      </c>
      <c r="N14" s="3">
        <v>2162.6666666666665</v>
      </c>
      <c r="O14" s="3">
        <v>1629.5</v>
      </c>
      <c r="P14" s="3">
        <v>1385.4166666666667</v>
      </c>
      <c r="Q14" s="3">
        <v>1639.9583333333333</v>
      </c>
      <c r="AF14" s="5">
        <v>2014</v>
      </c>
      <c r="AG14" s="3">
        <v>1376.3333333333333</v>
      </c>
      <c r="AH14" s="3">
        <v>2181.5833333333335</v>
      </c>
      <c r="AI14" s="3">
        <v>1590.5833333333333</v>
      </c>
      <c r="AJ14" s="3">
        <v>1394.9166666666667</v>
      </c>
      <c r="AK14" s="3">
        <v>1635.8541666666667</v>
      </c>
    </row>
    <row r="15" spans="1:37" x14ac:dyDescent="0.25">
      <c r="A15" t="s">
        <v>4168</v>
      </c>
      <c r="B15">
        <v>2016</v>
      </c>
      <c r="C15" s="16">
        <v>1374</v>
      </c>
      <c r="D15" t="s">
        <v>4181</v>
      </c>
      <c r="E15" t="s">
        <v>4232</v>
      </c>
      <c r="F15" t="s">
        <v>4244</v>
      </c>
      <c r="G15" t="s">
        <v>4552</v>
      </c>
      <c r="H15" t="s">
        <v>4481</v>
      </c>
      <c r="L15" s="5">
        <v>2016</v>
      </c>
      <c r="M15" s="3">
        <v>1369.8333333333333</v>
      </c>
      <c r="N15" s="3">
        <v>2145.9166666666665</v>
      </c>
      <c r="O15" s="3">
        <v>1679.5833333333333</v>
      </c>
      <c r="P15" s="3">
        <v>1379.1666666666667</v>
      </c>
      <c r="Q15" s="3">
        <v>1643.625</v>
      </c>
      <c r="AF15" s="5">
        <v>2015</v>
      </c>
      <c r="AG15" s="3">
        <v>1382.25</v>
      </c>
      <c r="AH15" s="3">
        <v>2162.6666666666665</v>
      </c>
      <c r="AI15" s="3">
        <v>1629.5</v>
      </c>
      <c r="AJ15" s="3">
        <v>1385.4166666666667</v>
      </c>
      <c r="AK15" s="3">
        <v>1639.9583333333333</v>
      </c>
    </row>
    <row r="16" spans="1:37" x14ac:dyDescent="0.25">
      <c r="A16" t="s">
        <v>4179</v>
      </c>
      <c r="B16">
        <v>2016</v>
      </c>
      <c r="C16" s="16">
        <v>1374</v>
      </c>
      <c r="D16" t="s">
        <v>4223</v>
      </c>
      <c r="E16" t="s">
        <v>4161</v>
      </c>
      <c r="F16" t="s">
        <v>4274</v>
      </c>
      <c r="G16" t="s">
        <v>4552</v>
      </c>
      <c r="H16" t="s">
        <v>4481</v>
      </c>
      <c r="L16" s="5">
        <v>2017</v>
      </c>
      <c r="M16" s="3">
        <v>1384.6666666666667</v>
      </c>
      <c r="N16" s="3">
        <v>2175.5833333333335</v>
      </c>
      <c r="O16" s="3">
        <v>1827.4166666666667</v>
      </c>
      <c r="P16" s="3">
        <v>1372.5</v>
      </c>
      <c r="Q16" s="3">
        <v>1690.0416666666667</v>
      </c>
      <c r="AF16" s="5">
        <v>2016</v>
      </c>
      <c r="AG16" s="3">
        <v>1369.8333333333333</v>
      </c>
      <c r="AH16" s="3">
        <v>2145.9166666666665</v>
      </c>
      <c r="AI16" s="3">
        <v>1679.5833333333333</v>
      </c>
      <c r="AJ16" s="3">
        <v>1379.1666666666667</v>
      </c>
      <c r="AK16" s="3">
        <v>1643.625</v>
      </c>
    </row>
    <row r="17" spans="1:37" x14ac:dyDescent="0.25">
      <c r="A17" t="s">
        <v>4168</v>
      </c>
      <c r="B17">
        <v>2014</v>
      </c>
      <c r="C17" s="16">
        <v>1374</v>
      </c>
      <c r="D17" t="s">
        <v>4232</v>
      </c>
      <c r="E17" t="s">
        <v>4286</v>
      </c>
      <c r="F17" t="s">
        <v>4371</v>
      </c>
      <c r="G17" t="s">
        <v>4552</v>
      </c>
      <c r="H17" t="s">
        <v>4481</v>
      </c>
      <c r="L17" s="5">
        <v>2018</v>
      </c>
      <c r="M17" s="3">
        <v>1432.5833333333333</v>
      </c>
      <c r="N17" s="3">
        <v>2473.9166666666665</v>
      </c>
      <c r="O17" s="3">
        <v>1954.5833333333333</v>
      </c>
      <c r="P17" s="3">
        <v>1388.75</v>
      </c>
      <c r="Q17" s="3">
        <v>1812.4583333333333</v>
      </c>
      <c r="AF17" s="5">
        <v>2017</v>
      </c>
      <c r="AG17" s="3">
        <v>1384.6666666666667</v>
      </c>
      <c r="AH17" s="3">
        <v>2175.5833333333335</v>
      </c>
      <c r="AI17" s="3">
        <v>1827.4166666666667</v>
      </c>
      <c r="AJ17" s="3">
        <v>1372.5</v>
      </c>
      <c r="AK17" s="3">
        <v>1690.0416666666667</v>
      </c>
    </row>
    <row r="18" spans="1:37" x14ac:dyDescent="0.25">
      <c r="A18" t="s">
        <v>4186</v>
      </c>
      <c r="B18">
        <v>2015</v>
      </c>
      <c r="C18" s="16">
        <v>1375</v>
      </c>
      <c r="D18" t="s">
        <v>4231</v>
      </c>
      <c r="E18" t="s">
        <v>4274</v>
      </c>
      <c r="F18" t="s">
        <v>4161</v>
      </c>
      <c r="G18" t="s">
        <v>4552</v>
      </c>
      <c r="H18" t="s">
        <v>4481</v>
      </c>
      <c r="L18" s="5">
        <v>2019</v>
      </c>
      <c r="M18" s="3">
        <v>1489.5</v>
      </c>
      <c r="N18" s="3">
        <v>2720.4166666666665</v>
      </c>
      <c r="O18" s="3">
        <v>2116.0833333333335</v>
      </c>
      <c r="P18" s="3">
        <v>1411.5</v>
      </c>
      <c r="Q18" s="3">
        <v>1934.375</v>
      </c>
      <c r="AF18" s="5">
        <v>2018</v>
      </c>
      <c r="AG18" s="3">
        <v>1432.5833333333333</v>
      </c>
      <c r="AH18" s="3">
        <v>2473.9166666666665</v>
      </c>
      <c r="AI18" s="3">
        <v>1954.5833333333333</v>
      </c>
      <c r="AJ18" s="3">
        <v>1388.75</v>
      </c>
      <c r="AK18" s="3">
        <v>1812.4583333333333</v>
      </c>
    </row>
    <row r="19" spans="1:37" x14ac:dyDescent="0.25">
      <c r="A19" t="s">
        <v>4175</v>
      </c>
      <c r="B19">
        <v>2016</v>
      </c>
      <c r="C19" s="16">
        <v>1376</v>
      </c>
      <c r="D19" t="s">
        <v>4286</v>
      </c>
      <c r="E19" t="s">
        <v>4149</v>
      </c>
      <c r="F19" t="s">
        <v>4238</v>
      </c>
      <c r="G19" t="s">
        <v>4552</v>
      </c>
      <c r="H19" t="s">
        <v>4481</v>
      </c>
      <c r="L19" s="5">
        <v>2020</v>
      </c>
      <c r="M19" s="3">
        <v>1515.75</v>
      </c>
      <c r="N19" s="3">
        <v>2724.1666666666665</v>
      </c>
      <c r="O19" s="3">
        <v>2233.3333333333335</v>
      </c>
      <c r="P19" s="3">
        <v>1408.1666666666667</v>
      </c>
      <c r="Q19" s="3">
        <v>1970.3541666666667</v>
      </c>
      <c r="AF19" s="5">
        <v>2019</v>
      </c>
      <c r="AG19" s="3">
        <v>1489.5</v>
      </c>
      <c r="AH19" s="3">
        <v>2720.4166666666665</v>
      </c>
      <c r="AI19" s="3">
        <v>2116.0833333333335</v>
      </c>
      <c r="AJ19" s="3">
        <v>1411.5</v>
      </c>
      <c r="AK19" s="3">
        <v>1934.375</v>
      </c>
    </row>
    <row r="20" spans="1:37" x14ac:dyDescent="0.25">
      <c r="A20" t="s">
        <v>4183</v>
      </c>
      <c r="B20">
        <v>2016</v>
      </c>
      <c r="C20" s="16">
        <v>1376</v>
      </c>
      <c r="D20" t="s">
        <v>4149</v>
      </c>
      <c r="E20" t="s">
        <v>4210</v>
      </c>
      <c r="F20" t="s">
        <v>4223</v>
      </c>
      <c r="G20" t="s">
        <v>4552</v>
      </c>
      <c r="H20" t="s">
        <v>4481</v>
      </c>
      <c r="L20" s="5">
        <v>2021</v>
      </c>
      <c r="M20" s="3">
        <v>1543.0833333333333</v>
      </c>
      <c r="N20" s="3">
        <v>2857.1666666666665</v>
      </c>
      <c r="O20" s="3">
        <v>2365.1666666666665</v>
      </c>
      <c r="P20" s="3">
        <v>1395.1666666666667</v>
      </c>
      <c r="Q20" s="3">
        <v>2040.1458333333333</v>
      </c>
      <c r="AF20" s="5">
        <v>2020</v>
      </c>
      <c r="AG20" s="3">
        <v>1515.75</v>
      </c>
      <c r="AH20" s="3">
        <v>2724.1666666666665</v>
      </c>
      <c r="AI20" s="3">
        <v>2233.3333333333335</v>
      </c>
      <c r="AJ20" s="3">
        <v>1408.1666666666667</v>
      </c>
      <c r="AK20" s="3">
        <v>1970.3541666666667</v>
      </c>
    </row>
    <row r="21" spans="1:37" x14ac:dyDescent="0.25">
      <c r="A21" t="s">
        <v>4183</v>
      </c>
      <c r="B21">
        <v>2014</v>
      </c>
      <c r="C21" s="16">
        <v>1376</v>
      </c>
      <c r="D21" t="s">
        <v>4161</v>
      </c>
      <c r="E21" t="s">
        <v>4237</v>
      </c>
      <c r="F21" t="s">
        <v>4305</v>
      </c>
      <c r="G21" t="s">
        <v>4552</v>
      </c>
      <c r="H21" t="s">
        <v>4481</v>
      </c>
      <c r="L21" s="5">
        <v>2022</v>
      </c>
      <c r="M21" s="3">
        <v>1593.8333333333333</v>
      </c>
      <c r="N21" s="3">
        <v>3010.4166666666665</v>
      </c>
      <c r="O21" s="3">
        <v>2627.1666666666665</v>
      </c>
      <c r="P21" s="3">
        <v>1426.75</v>
      </c>
      <c r="Q21" s="3">
        <v>2164.5416666666665</v>
      </c>
      <c r="AF21" s="5">
        <v>2021</v>
      </c>
      <c r="AG21" s="3">
        <v>1543.0833333333333</v>
      </c>
      <c r="AH21" s="3">
        <v>2857.1666666666665</v>
      </c>
      <c r="AI21" s="3">
        <v>2365.1666666666665</v>
      </c>
      <c r="AJ21" s="3">
        <v>1395.1666666666667</v>
      </c>
      <c r="AK21" s="3">
        <v>2040.1458333333333</v>
      </c>
    </row>
    <row r="22" spans="1:37" x14ac:dyDescent="0.25">
      <c r="A22" t="s">
        <v>4160</v>
      </c>
      <c r="B22">
        <v>2016</v>
      </c>
      <c r="C22" s="16">
        <v>1377</v>
      </c>
      <c r="D22" t="s">
        <v>4238</v>
      </c>
      <c r="E22" t="s">
        <v>4290</v>
      </c>
      <c r="F22" t="s">
        <v>4188</v>
      </c>
      <c r="G22" t="s">
        <v>4552</v>
      </c>
      <c r="H22" t="s">
        <v>4481</v>
      </c>
      <c r="L22" s="5">
        <v>2023</v>
      </c>
      <c r="M22" s="3">
        <v>1746.4166666666667</v>
      </c>
      <c r="N22" s="3">
        <v>3133</v>
      </c>
      <c r="O22" s="3">
        <v>2951.1666666666665</v>
      </c>
      <c r="P22" s="3">
        <v>1515.3333333333333</v>
      </c>
      <c r="Q22" s="3">
        <v>2336.4791666666665</v>
      </c>
      <c r="AF22" s="5">
        <v>2022</v>
      </c>
      <c r="AG22" s="3">
        <v>1593.8333333333333</v>
      </c>
      <c r="AH22" s="3">
        <v>3010.4166666666665</v>
      </c>
      <c r="AI22" s="3">
        <v>2627.1666666666665</v>
      </c>
      <c r="AJ22" s="3">
        <v>1426.75</v>
      </c>
      <c r="AK22" s="3">
        <v>2164.5416666666665</v>
      </c>
    </row>
    <row r="23" spans="1:37" x14ac:dyDescent="0.25">
      <c r="A23" t="s">
        <v>4175</v>
      </c>
      <c r="B23">
        <v>2014</v>
      </c>
      <c r="C23" s="16">
        <v>1377</v>
      </c>
      <c r="D23" t="s">
        <v>4181</v>
      </c>
      <c r="E23" t="s">
        <v>4172</v>
      </c>
      <c r="F23" t="s">
        <v>4309</v>
      </c>
      <c r="G23" t="s">
        <v>4552</v>
      </c>
      <c r="H23" t="s">
        <v>4481</v>
      </c>
      <c r="L23" s="5">
        <v>2024</v>
      </c>
      <c r="M23" s="3">
        <v>1876</v>
      </c>
      <c r="N23" s="3">
        <v>3485.9166666666665</v>
      </c>
      <c r="O23" s="3">
        <v>3296</v>
      </c>
      <c r="P23" s="3">
        <v>1587.9166666666667</v>
      </c>
      <c r="Q23" s="3">
        <v>2561.4583333333335</v>
      </c>
      <c r="AF23" s="5">
        <v>2023</v>
      </c>
      <c r="AG23" s="3">
        <v>1746.4166666666667</v>
      </c>
      <c r="AH23" s="3">
        <v>3133</v>
      </c>
      <c r="AI23" s="3">
        <v>2951.1666666666665</v>
      </c>
      <c r="AJ23" s="3">
        <v>1515.3333333333333</v>
      </c>
      <c r="AK23" s="3">
        <v>2336.4791666666665</v>
      </c>
    </row>
    <row r="24" spans="1:37" x14ac:dyDescent="0.25">
      <c r="A24" t="s">
        <v>4152</v>
      </c>
      <c r="B24">
        <v>2017</v>
      </c>
      <c r="C24" s="16">
        <v>1378</v>
      </c>
      <c r="D24" t="s">
        <v>4223</v>
      </c>
      <c r="E24" t="s">
        <v>4238</v>
      </c>
      <c r="F24" t="s">
        <v>4149</v>
      </c>
      <c r="G24" t="s">
        <v>4552</v>
      </c>
      <c r="H24" t="s">
        <v>4481</v>
      </c>
      <c r="L24" s="5">
        <v>2025</v>
      </c>
      <c r="M24" s="3">
        <v>1975</v>
      </c>
      <c r="N24" s="3">
        <v>3937.6666666666665</v>
      </c>
      <c r="O24" s="3">
        <v>3567.6666666666665</v>
      </c>
      <c r="P24" s="3">
        <v>1607.3333333333333</v>
      </c>
      <c r="Q24" s="3">
        <v>2771.9166666666665</v>
      </c>
      <c r="AF24" s="5">
        <v>2024</v>
      </c>
      <c r="AG24" s="3">
        <v>1876</v>
      </c>
      <c r="AH24" s="3">
        <v>3485.9166666666665</v>
      </c>
      <c r="AI24" s="3">
        <v>3296</v>
      </c>
      <c r="AJ24" s="3">
        <v>1587.9166666666667</v>
      </c>
      <c r="AK24" s="3">
        <v>2561.4583333333335</v>
      </c>
    </row>
    <row r="25" spans="1:37" x14ac:dyDescent="0.25">
      <c r="A25" t="s">
        <v>4183</v>
      </c>
      <c r="B25">
        <v>2015</v>
      </c>
      <c r="C25" s="16">
        <v>1378</v>
      </c>
      <c r="D25" t="s">
        <v>4205</v>
      </c>
      <c r="E25" t="s">
        <v>4244</v>
      </c>
      <c r="F25" t="s">
        <v>4205</v>
      </c>
      <c r="G25" t="s">
        <v>4552</v>
      </c>
      <c r="H25" t="s">
        <v>4481</v>
      </c>
      <c r="L25" s="5" t="s">
        <v>153</v>
      </c>
      <c r="M25" s="3">
        <v>1642.2342342342342</v>
      </c>
      <c r="N25" s="3">
        <v>2631.0822510822509</v>
      </c>
      <c r="O25" s="3">
        <v>2091.0692640692641</v>
      </c>
      <c r="P25" s="3">
        <v>1564.4774774774776</v>
      </c>
      <c r="Q25" s="3">
        <v>1989.7428256070641</v>
      </c>
      <c r="AF25" s="5">
        <v>2025</v>
      </c>
      <c r="AG25" s="3">
        <v>1975</v>
      </c>
      <c r="AH25" s="3">
        <v>3937.6666666666665</v>
      </c>
      <c r="AI25" s="3">
        <v>3567.6666666666665</v>
      </c>
      <c r="AJ25" s="3">
        <v>1607.3333333333333</v>
      </c>
      <c r="AK25" s="3">
        <v>2771.9166666666665</v>
      </c>
    </row>
    <row r="26" spans="1:37" x14ac:dyDescent="0.25">
      <c r="A26" t="s">
        <v>4156</v>
      </c>
      <c r="B26">
        <v>2014</v>
      </c>
      <c r="C26" s="16">
        <v>1378</v>
      </c>
      <c r="D26" t="s">
        <v>4290</v>
      </c>
      <c r="E26" t="s">
        <v>4181</v>
      </c>
      <c r="F26" t="s">
        <v>4206</v>
      </c>
      <c r="G26" t="s">
        <v>4552</v>
      </c>
      <c r="H26" t="s">
        <v>4481</v>
      </c>
      <c r="AF26" s="5" t="s">
        <v>153</v>
      </c>
      <c r="AG26" s="3">
        <v>1642.2342342342342</v>
      </c>
      <c r="AH26" s="3">
        <v>2631.0822510822509</v>
      </c>
      <c r="AI26" s="3">
        <v>2091.0692640692641</v>
      </c>
      <c r="AJ26" s="3">
        <v>1564.4774774774776</v>
      </c>
      <c r="AK26" s="3">
        <v>1989.7428256070641</v>
      </c>
    </row>
    <row r="27" spans="1:37" x14ac:dyDescent="0.25">
      <c r="A27" t="s">
        <v>4156</v>
      </c>
      <c r="B27">
        <v>2016</v>
      </c>
      <c r="C27" s="16">
        <v>1379</v>
      </c>
      <c r="D27" t="s">
        <v>4205</v>
      </c>
      <c r="E27" t="s">
        <v>4176</v>
      </c>
      <c r="F27" t="s">
        <v>4165</v>
      </c>
      <c r="G27" t="s">
        <v>4552</v>
      </c>
      <c r="H27" t="s">
        <v>4481</v>
      </c>
    </row>
    <row r="28" spans="1:37" x14ac:dyDescent="0.25">
      <c r="A28" t="s">
        <v>4183</v>
      </c>
      <c r="B28">
        <v>2017</v>
      </c>
      <c r="C28" s="16">
        <v>1380</v>
      </c>
      <c r="D28" t="s">
        <v>4176</v>
      </c>
      <c r="E28" t="s">
        <v>4238</v>
      </c>
      <c r="F28" t="s">
        <v>4181</v>
      </c>
      <c r="G28" t="s">
        <v>4552</v>
      </c>
      <c r="H28" t="s">
        <v>4481</v>
      </c>
    </row>
    <row r="29" spans="1:37" x14ac:dyDescent="0.25">
      <c r="A29" t="s">
        <v>4143</v>
      </c>
      <c r="B29">
        <v>2017</v>
      </c>
      <c r="C29" s="16">
        <v>1380</v>
      </c>
      <c r="D29" t="s">
        <v>4238</v>
      </c>
      <c r="E29" t="s">
        <v>4232</v>
      </c>
      <c r="F29" t="s">
        <v>4225</v>
      </c>
      <c r="G29" t="s">
        <v>4552</v>
      </c>
      <c r="H29" t="s">
        <v>4481</v>
      </c>
    </row>
    <row r="30" spans="1:37" x14ac:dyDescent="0.25">
      <c r="A30" t="s">
        <v>4160</v>
      </c>
      <c r="B30">
        <v>2015</v>
      </c>
      <c r="C30" s="16">
        <v>1380</v>
      </c>
      <c r="D30" t="s">
        <v>4153</v>
      </c>
      <c r="E30" t="s">
        <v>4187</v>
      </c>
      <c r="F30" t="s">
        <v>4165</v>
      </c>
      <c r="G30" t="s">
        <v>4552</v>
      </c>
      <c r="H30" t="s">
        <v>4481</v>
      </c>
    </row>
    <row r="31" spans="1:37" x14ac:dyDescent="0.25">
      <c r="A31" t="s">
        <v>4175</v>
      </c>
      <c r="B31">
        <v>2015</v>
      </c>
      <c r="C31" s="16">
        <v>1380</v>
      </c>
      <c r="D31" t="s">
        <v>4187</v>
      </c>
      <c r="E31" t="s">
        <v>4176</v>
      </c>
      <c r="F31" t="s">
        <v>4205</v>
      </c>
      <c r="G31" t="s">
        <v>4552</v>
      </c>
      <c r="H31" t="s">
        <v>4481</v>
      </c>
    </row>
    <row r="32" spans="1:37" x14ac:dyDescent="0.25">
      <c r="A32" t="s">
        <v>4164</v>
      </c>
      <c r="B32">
        <v>2016</v>
      </c>
      <c r="C32" s="16">
        <v>1381</v>
      </c>
      <c r="D32" t="s">
        <v>4290</v>
      </c>
      <c r="E32" t="s">
        <v>4176</v>
      </c>
      <c r="F32" t="s">
        <v>4187</v>
      </c>
      <c r="G32" t="s">
        <v>4552</v>
      </c>
      <c r="H32" t="s">
        <v>4481</v>
      </c>
    </row>
    <row r="33" spans="1:17" x14ac:dyDescent="0.25">
      <c r="A33" t="s">
        <v>4148</v>
      </c>
      <c r="B33">
        <v>2017</v>
      </c>
      <c r="C33" s="16">
        <v>1384</v>
      </c>
      <c r="D33" t="s">
        <v>4176</v>
      </c>
      <c r="E33" t="s">
        <v>4290</v>
      </c>
      <c r="F33" t="s">
        <v>4227</v>
      </c>
      <c r="G33" t="s">
        <v>4552</v>
      </c>
      <c r="H33" t="s">
        <v>4481</v>
      </c>
    </row>
    <row r="34" spans="1:17" x14ac:dyDescent="0.25">
      <c r="A34" t="s">
        <v>4168</v>
      </c>
      <c r="B34">
        <v>2017</v>
      </c>
      <c r="C34" s="16">
        <v>1385</v>
      </c>
      <c r="D34" t="s">
        <v>4232</v>
      </c>
      <c r="E34" t="s">
        <v>4232</v>
      </c>
      <c r="F34" t="s">
        <v>4241</v>
      </c>
      <c r="G34" t="s">
        <v>4552</v>
      </c>
      <c r="H34" t="s">
        <v>4481</v>
      </c>
      <c r="L34" s="11" t="s">
        <v>4558</v>
      </c>
      <c r="M34" s="11" t="s">
        <v>152</v>
      </c>
    </row>
    <row r="35" spans="1:17" x14ac:dyDescent="0.25">
      <c r="A35" t="s">
        <v>4168</v>
      </c>
      <c r="B35">
        <v>2015</v>
      </c>
      <c r="C35" s="16">
        <v>1385</v>
      </c>
      <c r="D35" t="s">
        <v>4232</v>
      </c>
      <c r="E35" t="s">
        <v>4223</v>
      </c>
      <c r="F35" t="s">
        <v>4241</v>
      </c>
      <c r="G35" t="s">
        <v>4552</v>
      </c>
      <c r="H35" t="s">
        <v>4481</v>
      </c>
      <c r="L35" s="11" t="s">
        <v>159</v>
      </c>
      <c r="M35" t="s">
        <v>4552</v>
      </c>
      <c r="N35" t="s">
        <v>103</v>
      </c>
      <c r="O35" t="s">
        <v>4571</v>
      </c>
      <c r="P35" t="s">
        <v>104</v>
      </c>
      <c r="Q35" t="s">
        <v>153</v>
      </c>
    </row>
    <row r="36" spans="1:17" x14ac:dyDescent="0.25">
      <c r="A36" t="s">
        <v>4171</v>
      </c>
      <c r="B36">
        <v>2015</v>
      </c>
      <c r="C36" s="16">
        <v>1385</v>
      </c>
      <c r="D36" t="s">
        <v>4176</v>
      </c>
      <c r="E36" t="s">
        <v>4290</v>
      </c>
      <c r="F36" t="s">
        <v>4239</v>
      </c>
      <c r="G36" t="s">
        <v>4552</v>
      </c>
      <c r="H36" t="s">
        <v>4481</v>
      </c>
      <c r="L36" s="5">
        <v>2006</v>
      </c>
      <c r="M36" s="3">
        <v>2231</v>
      </c>
      <c r="N36" s="3">
        <v>2647.3333333333335</v>
      </c>
      <c r="O36" s="3">
        <v>2100.5</v>
      </c>
      <c r="P36" s="3">
        <v>1815</v>
      </c>
      <c r="Q36" s="3">
        <v>2303.7333333333331</v>
      </c>
    </row>
    <row r="37" spans="1:17" x14ac:dyDescent="0.25">
      <c r="A37" t="s">
        <v>4171</v>
      </c>
      <c r="B37">
        <v>2017</v>
      </c>
      <c r="C37" s="16">
        <v>1386</v>
      </c>
      <c r="D37" t="s">
        <v>4244</v>
      </c>
      <c r="E37" t="s">
        <v>4176</v>
      </c>
      <c r="F37" t="s">
        <v>4149</v>
      </c>
      <c r="G37" t="s">
        <v>4552</v>
      </c>
      <c r="H37" t="s">
        <v>4481</v>
      </c>
      <c r="L37" s="5">
        <v>2007</v>
      </c>
      <c r="M37" s="3">
        <v>2139.1666666666665</v>
      </c>
      <c r="N37" s="3">
        <v>2766.25</v>
      </c>
      <c r="O37" s="3">
        <v>2049.8333333333335</v>
      </c>
      <c r="P37" s="3">
        <v>1852.5</v>
      </c>
      <c r="Q37" s="3">
        <v>2201.9375</v>
      </c>
    </row>
    <row r="38" spans="1:17" x14ac:dyDescent="0.25">
      <c r="A38" t="s">
        <v>4179</v>
      </c>
      <c r="B38">
        <v>2017</v>
      </c>
      <c r="C38" s="16">
        <v>1386</v>
      </c>
      <c r="D38" t="s">
        <v>4176</v>
      </c>
      <c r="E38" t="s">
        <v>4290</v>
      </c>
      <c r="F38" t="s">
        <v>4239</v>
      </c>
      <c r="G38" t="s">
        <v>4552</v>
      </c>
      <c r="H38" t="s">
        <v>4481</v>
      </c>
      <c r="L38" s="5">
        <v>2008</v>
      </c>
      <c r="M38" s="3">
        <v>1930.3333333333333</v>
      </c>
      <c r="N38" s="3">
        <v>2700.5833333333335</v>
      </c>
      <c r="O38" s="3">
        <v>1963.75</v>
      </c>
      <c r="P38" s="3">
        <v>1910.8333333333333</v>
      </c>
      <c r="Q38" s="3">
        <v>2126.375</v>
      </c>
    </row>
    <row r="39" spans="1:17" x14ac:dyDescent="0.25">
      <c r="A39" t="s">
        <v>4179</v>
      </c>
      <c r="B39">
        <v>2015</v>
      </c>
      <c r="C39" s="16">
        <v>1386</v>
      </c>
      <c r="D39" t="s">
        <v>4165</v>
      </c>
      <c r="E39" t="s">
        <v>4223</v>
      </c>
      <c r="F39" t="s">
        <v>4239</v>
      </c>
      <c r="G39" t="s">
        <v>4552</v>
      </c>
      <c r="H39" t="s">
        <v>4481</v>
      </c>
      <c r="L39" s="5">
        <v>2009</v>
      </c>
      <c r="M39" s="3">
        <v>1841.4166666666667</v>
      </c>
      <c r="N39" s="3">
        <v>2600.5833333333335</v>
      </c>
      <c r="O39" s="3">
        <v>1903.4166666666667</v>
      </c>
      <c r="P39" s="3">
        <v>1798.9166666666667</v>
      </c>
      <c r="Q39" s="3">
        <v>2036.0833333333333</v>
      </c>
    </row>
    <row r="40" spans="1:17" x14ac:dyDescent="0.25">
      <c r="A40" t="s">
        <v>4152</v>
      </c>
      <c r="B40">
        <v>2015</v>
      </c>
      <c r="C40" s="16">
        <v>1386</v>
      </c>
      <c r="D40" t="s">
        <v>4165</v>
      </c>
      <c r="E40" t="s">
        <v>4210</v>
      </c>
      <c r="F40" t="s">
        <v>4291</v>
      </c>
      <c r="G40" t="s">
        <v>4552</v>
      </c>
      <c r="H40" t="s">
        <v>4481</v>
      </c>
      <c r="L40" s="5">
        <v>2010</v>
      </c>
      <c r="M40" s="3">
        <v>1806.1666666666667</v>
      </c>
      <c r="N40" s="3">
        <v>2589</v>
      </c>
      <c r="O40" s="3">
        <v>1847.6666666666667</v>
      </c>
      <c r="P40" s="3">
        <v>1810.25</v>
      </c>
      <c r="Q40" s="3">
        <v>2013.2708333333333</v>
      </c>
    </row>
    <row r="41" spans="1:17" x14ac:dyDescent="0.25">
      <c r="A41" t="s">
        <v>4164</v>
      </c>
      <c r="B41">
        <v>2015</v>
      </c>
      <c r="C41" s="16">
        <v>1387</v>
      </c>
      <c r="D41" t="s">
        <v>4286</v>
      </c>
      <c r="E41" t="s">
        <v>4290</v>
      </c>
      <c r="F41" t="s">
        <v>4210</v>
      </c>
      <c r="G41" t="s">
        <v>4552</v>
      </c>
      <c r="H41" t="s">
        <v>4481</v>
      </c>
      <c r="L41" s="5">
        <v>2011</v>
      </c>
      <c r="M41" s="3">
        <v>1818.0833333333333</v>
      </c>
      <c r="N41" s="3">
        <v>2610.5833333333335</v>
      </c>
      <c r="O41" s="3">
        <v>1855.1666666666667</v>
      </c>
      <c r="P41" s="3">
        <v>1872.5</v>
      </c>
      <c r="Q41" s="3">
        <v>2039.0833333333333</v>
      </c>
    </row>
    <row r="42" spans="1:17" x14ac:dyDescent="0.25">
      <c r="A42" t="s">
        <v>4143</v>
      </c>
      <c r="B42">
        <v>2015</v>
      </c>
      <c r="C42" s="16">
        <v>1387</v>
      </c>
      <c r="D42" t="s">
        <v>4232</v>
      </c>
      <c r="E42" t="s">
        <v>4165</v>
      </c>
      <c r="F42" t="s">
        <v>4269</v>
      </c>
      <c r="G42" t="s">
        <v>4552</v>
      </c>
      <c r="H42" t="s">
        <v>4481</v>
      </c>
      <c r="L42" s="5">
        <v>2012</v>
      </c>
      <c r="M42" s="3">
        <v>1633.9166666666667</v>
      </c>
      <c r="N42" s="3">
        <v>2425.4166666666665</v>
      </c>
      <c r="O42" s="3">
        <v>1731.3333333333333</v>
      </c>
      <c r="P42" s="3">
        <v>1688.0833333333333</v>
      </c>
      <c r="Q42" s="3">
        <v>1869.6875</v>
      </c>
    </row>
    <row r="43" spans="1:17" x14ac:dyDescent="0.25">
      <c r="A43" t="s">
        <v>4148</v>
      </c>
      <c r="B43">
        <v>2015</v>
      </c>
      <c r="C43" s="16">
        <v>1387</v>
      </c>
      <c r="D43" t="s">
        <v>4286</v>
      </c>
      <c r="E43" t="s">
        <v>4177</v>
      </c>
      <c r="F43" t="s">
        <v>4291</v>
      </c>
      <c r="G43" t="s">
        <v>4552</v>
      </c>
      <c r="H43" t="s">
        <v>4481</v>
      </c>
      <c r="L43" s="5">
        <v>2013</v>
      </c>
      <c r="M43" s="3">
        <v>1450.5</v>
      </c>
      <c r="N43" s="3">
        <v>2253.4166666666665</v>
      </c>
      <c r="O43" s="3">
        <v>1638.9166666666667</v>
      </c>
      <c r="P43" s="3">
        <v>1488.5833333333333</v>
      </c>
      <c r="Q43" s="3">
        <v>1707.8541666666667</v>
      </c>
    </row>
    <row r="44" spans="1:17" x14ac:dyDescent="0.25">
      <c r="A44" t="s">
        <v>4164</v>
      </c>
      <c r="B44">
        <v>2017</v>
      </c>
      <c r="C44" s="16">
        <v>1388</v>
      </c>
      <c r="D44" t="s">
        <v>4205</v>
      </c>
      <c r="E44" t="s">
        <v>4153</v>
      </c>
      <c r="F44" t="s">
        <v>4290</v>
      </c>
      <c r="G44" t="s">
        <v>4552</v>
      </c>
      <c r="H44" t="s">
        <v>4481</v>
      </c>
      <c r="L44" s="5">
        <v>2014</v>
      </c>
      <c r="M44" s="3">
        <v>1376.3333333333333</v>
      </c>
      <c r="N44" s="3">
        <v>2181.5833333333335</v>
      </c>
      <c r="O44" s="3">
        <v>1590.5833333333333</v>
      </c>
      <c r="P44" s="3">
        <v>1394.9166666666667</v>
      </c>
      <c r="Q44" s="3">
        <v>1635.8541666666667</v>
      </c>
    </row>
    <row r="45" spans="1:17" x14ac:dyDescent="0.25">
      <c r="A45" t="s">
        <v>4156</v>
      </c>
      <c r="B45">
        <v>2017</v>
      </c>
      <c r="C45" s="16">
        <v>1389</v>
      </c>
      <c r="D45" t="s">
        <v>4188</v>
      </c>
      <c r="E45" t="s">
        <v>4205</v>
      </c>
      <c r="F45" t="s">
        <v>4245</v>
      </c>
      <c r="G45" t="s">
        <v>4552</v>
      </c>
      <c r="H45" t="s">
        <v>4481</v>
      </c>
      <c r="L45" s="5">
        <v>2015</v>
      </c>
      <c r="M45" s="3">
        <v>1382.25</v>
      </c>
      <c r="N45" s="3">
        <v>2162.6666666666665</v>
      </c>
      <c r="O45" s="3">
        <v>1629.5</v>
      </c>
      <c r="P45" s="3">
        <v>1385.4166666666667</v>
      </c>
      <c r="Q45" s="3">
        <v>1639.9583333333333</v>
      </c>
    </row>
    <row r="46" spans="1:17" x14ac:dyDescent="0.25">
      <c r="A46" t="s">
        <v>4160</v>
      </c>
      <c r="B46">
        <v>2013</v>
      </c>
      <c r="C46" s="16">
        <v>1390</v>
      </c>
      <c r="D46" t="s">
        <v>4295</v>
      </c>
      <c r="E46" t="s">
        <v>4218</v>
      </c>
      <c r="F46" t="s">
        <v>4352</v>
      </c>
      <c r="G46" t="s">
        <v>4552</v>
      </c>
      <c r="H46" t="s">
        <v>4481</v>
      </c>
      <c r="L46" s="5">
        <v>2016</v>
      </c>
      <c r="M46" s="3">
        <v>1369.8333333333333</v>
      </c>
      <c r="N46" s="3">
        <v>2145.9166666666665</v>
      </c>
      <c r="O46" s="3">
        <v>1679.5833333333333</v>
      </c>
      <c r="P46" s="3">
        <v>1379.1666666666667</v>
      </c>
      <c r="Q46" s="3">
        <v>1643.625</v>
      </c>
    </row>
    <row r="47" spans="1:17" x14ac:dyDescent="0.25">
      <c r="A47" t="s">
        <v>4160</v>
      </c>
      <c r="B47">
        <v>2017</v>
      </c>
      <c r="C47" s="16">
        <v>1391</v>
      </c>
      <c r="D47" t="s">
        <v>4205</v>
      </c>
      <c r="E47" t="s">
        <v>4176</v>
      </c>
      <c r="F47" t="s">
        <v>4173</v>
      </c>
      <c r="G47" t="s">
        <v>4552</v>
      </c>
      <c r="H47" t="s">
        <v>4481</v>
      </c>
      <c r="L47" s="5">
        <v>2017</v>
      </c>
      <c r="M47" s="3">
        <v>1384.6666666666667</v>
      </c>
      <c r="N47" s="3">
        <v>2175.5833333333335</v>
      </c>
      <c r="O47" s="3">
        <v>1827.4166666666667</v>
      </c>
      <c r="P47" s="3">
        <v>1372.5</v>
      </c>
      <c r="Q47" s="3">
        <v>1690.0416666666667</v>
      </c>
    </row>
    <row r="48" spans="1:17" x14ac:dyDescent="0.25">
      <c r="A48" t="s">
        <v>4156</v>
      </c>
      <c r="B48">
        <v>2013</v>
      </c>
      <c r="C48" s="16">
        <v>1392</v>
      </c>
      <c r="D48" t="s">
        <v>4205</v>
      </c>
      <c r="E48" t="s">
        <v>4192</v>
      </c>
      <c r="F48" t="s">
        <v>4500</v>
      </c>
      <c r="G48" t="s">
        <v>4552</v>
      </c>
      <c r="H48" t="s">
        <v>4481</v>
      </c>
      <c r="L48" s="5">
        <v>2018</v>
      </c>
      <c r="M48" s="3">
        <v>1432.5833333333333</v>
      </c>
      <c r="N48" s="3">
        <v>2473.9166666666665</v>
      </c>
      <c r="O48" s="3">
        <v>1954.5833333333333</v>
      </c>
      <c r="P48" s="3">
        <v>1388.75</v>
      </c>
      <c r="Q48" s="3">
        <v>1812.4583333333333</v>
      </c>
    </row>
    <row r="49" spans="1:17" x14ac:dyDescent="0.25">
      <c r="A49" t="s">
        <v>4175</v>
      </c>
      <c r="B49">
        <v>2017</v>
      </c>
      <c r="C49" s="16">
        <v>1395</v>
      </c>
      <c r="D49" t="s">
        <v>4245</v>
      </c>
      <c r="E49" t="s">
        <v>4210</v>
      </c>
      <c r="F49" t="s">
        <v>4260</v>
      </c>
      <c r="G49" t="s">
        <v>4552</v>
      </c>
      <c r="H49" t="s">
        <v>4481</v>
      </c>
      <c r="L49" s="5">
        <v>2019</v>
      </c>
      <c r="M49" s="3">
        <v>1489.5</v>
      </c>
      <c r="N49" s="3">
        <v>2720.4166666666665</v>
      </c>
      <c r="O49" s="3">
        <v>2116.0833333333335</v>
      </c>
      <c r="P49" s="3">
        <v>1411.5</v>
      </c>
      <c r="Q49" s="3">
        <v>1934.375</v>
      </c>
    </row>
    <row r="50" spans="1:17" x14ac:dyDescent="0.25">
      <c r="A50" t="s">
        <v>4152</v>
      </c>
      <c r="B50">
        <v>2018</v>
      </c>
      <c r="C50" s="16">
        <v>1396</v>
      </c>
      <c r="D50" t="s">
        <v>4290</v>
      </c>
      <c r="E50" t="s">
        <v>4165</v>
      </c>
      <c r="F50" t="s">
        <v>4269</v>
      </c>
      <c r="G50" t="s">
        <v>4552</v>
      </c>
      <c r="H50" t="s">
        <v>4481</v>
      </c>
      <c r="L50" s="5">
        <v>2020</v>
      </c>
      <c r="M50" s="3">
        <v>1515.75</v>
      </c>
      <c r="N50" s="3">
        <v>2724.1666666666665</v>
      </c>
      <c r="O50" s="3">
        <v>2233.3333333333335</v>
      </c>
      <c r="P50" s="3">
        <v>1408.1666666666667</v>
      </c>
      <c r="Q50" s="3">
        <v>1970.3541666666667</v>
      </c>
    </row>
    <row r="51" spans="1:17" x14ac:dyDescent="0.25">
      <c r="A51" t="s">
        <v>4152</v>
      </c>
      <c r="B51">
        <v>2014</v>
      </c>
      <c r="C51" s="16">
        <v>1402</v>
      </c>
      <c r="D51" t="s">
        <v>4245</v>
      </c>
      <c r="E51" t="s">
        <v>4282</v>
      </c>
      <c r="F51" t="s">
        <v>4408</v>
      </c>
      <c r="G51" t="s">
        <v>4552</v>
      </c>
      <c r="H51" t="s">
        <v>4481</v>
      </c>
      <c r="L51" s="5">
        <v>2021</v>
      </c>
      <c r="M51" s="3">
        <v>1543.0833333333333</v>
      </c>
      <c r="N51" s="3">
        <v>2857.1666666666665</v>
      </c>
      <c r="O51" s="3">
        <v>2365.1666666666665</v>
      </c>
      <c r="P51" s="3">
        <v>1395.1666666666667</v>
      </c>
      <c r="Q51" s="3">
        <v>2040.1458333333333</v>
      </c>
    </row>
    <row r="52" spans="1:17" x14ac:dyDescent="0.25">
      <c r="A52" t="s">
        <v>4148</v>
      </c>
      <c r="B52">
        <v>2014</v>
      </c>
      <c r="C52" s="16">
        <v>1404</v>
      </c>
      <c r="D52" t="s">
        <v>4286</v>
      </c>
      <c r="E52" t="s">
        <v>4173</v>
      </c>
      <c r="F52" t="s">
        <v>4357</v>
      </c>
      <c r="G52" t="s">
        <v>4552</v>
      </c>
      <c r="H52" t="s">
        <v>4481</v>
      </c>
      <c r="L52" s="5">
        <v>2022</v>
      </c>
      <c r="M52" s="3">
        <v>1593.8333333333333</v>
      </c>
      <c r="N52" s="3">
        <v>3010.4166666666665</v>
      </c>
      <c r="O52" s="3">
        <v>2627.1666666666665</v>
      </c>
      <c r="P52" s="3">
        <v>1426.75</v>
      </c>
      <c r="Q52" s="3">
        <v>2164.5416666666665</v>
      </c>
    </row>
    <row r="53" spans="1:17" x14ac:dyDescent="0.25">
      <c r="A53" t="s">
        <v>4164</v>
      </c>
      <c r="B53">
        <v>2013</v>
      </c>
      <c r="C53" s="16">
        <v>1411</v>
      </c>
      <c r="D53" t="s">
        <v>4274</v>
      </c>
      <c r="E53" t="s">
        <v>4263</v>
      </c>
      <c r="F53" t="s">
        <v>4353</v>
      </c>
      <c r="G53" t="s">
        <v>4552</v>
      </c>
      <c r="H53" t="s">
        <v>4481</v>
      </c>
      <c r="L53" s="5">
        <v>2023</v>
      </c>
      <c r="M53" s="3">
        <v>1746.4166666666667</v>
      </c>
      <c r="N53" s="3">
        <v>3133</v>
      </c>
      <c r="O53" s="3">
        <v>2951.1666666666665</v>
      </c>
      <c r="P53" s="3">
        <v>1515.3333333333333</v>
      </c>
      <c r="Q53" s="3">
        <v>2336.4791666666665</v>
      </c>
    </row>
    <row r="54" spans="1:17" x14ac:dyDescent="0.25">
      <c r="A54" t="s">
        <v>4143</v>
      </c>
      <c r="B54">
        <v>2018</v>
      </c>
      <c r="C54" s="16">
        <v>1413</v>
      </c>
      <c r="D54" t="s">
        <v>4223</v>
      </c>
      <c r="E54" t="s">
        <v>4235</v>
      </c>
      <c r="F54" t="s">
        <v>4230</v>
      </c>
      <c r="G54" t="s">
        <v>4552</v>
      </c>
      <c r="H54" t="s">
        <v>4481</v>
      </c>
      <c r="L54" s="5">
        <v>2024</v>
      </c>
      <c r="M54" s="3">
        <v>1876</v>
      </c>
      <c r="N54" s="3">
        <v>3485.9166666666665</v>
      </c>
      <c r="O54" s="3">
        <v>3296</v>
      </c>
      <c r="P54" s="3">
        <v>1587.9166666666667</v>
      </c>
      <c r="Q54" s="3">
        <v>2561.4583333333335</v>
      </c>
    </row>
    <row r="55" spans="1:17" x14ac:dyDescent="0.25">
      <c r="A55" t="s">
        <v>4148</v>
      </c>
      <c r="B55">
        <v>2018</v>
      </c>
      <c r="C55" s="16">
        <v>1415</v>
      </c>
      <c r="D55" t="s">
        <v>4269</v>
      </c>
      <c r="E55" t="s">
        <v>4172</v>
      </c>
      <c r="F55" t="s">
        <v>4261</v>
      </c>
      <c r="G55" t="s">
        <v>4552</v>
      </c>
      <c r="H55" t="s">
        <v>4481</v>
      </c>
      <c r="L55" s="5">
        <v>2025</v>
      </c>
      <c r="M55" s="3">
        <v>1975</v>
      </c>
      <c r="N55" s="3">
        <v>3937.6666666666665</v>
      </c>
      <c r="O55" s="3">
        <v>3567.6666666666665</v>
      </c>
      <c r="P55" s="3">
        <v>1607.3333333333333</v>
      </c>
      <c r="Q55" s="3">
        <v>2771.9166666666665</v>
      </c>
    </row>
    <row r="56" spans="1:17" x14ac:dyDescent="0.25">
      <c r="A56" t="s">
        <v>4186</v>
      </c>
      <c r="B56">
        <v>2018</v>
      </c>
      <c r="C56" s="16">
        <v>1416</v>
      </c>
      <c r="D56" t="s">
        <v>4205</v>
      </c>
      <c r="E56" t="s">
        <v>4260</v>
      </c>
      <c r="F56" t="s">
        <v>4328</v>
      </c>
      <c r="G56" t="s">
        <v>4552</v>
      </c>
      <c r="H56" t="s">
        <v>4481</v>
      </c>
      <c r="L56" s="5" t="s">
        <v>153</v>
      </c>
      <c r="M56" s="3">
        <v>1642.2342342342342</v>
      </c>
      <c r="N56" s="3">
        <v>2631.0822510822509</v>
      </c>
      <c r="O56" s="3">
        <v>2091.0692640692641</v>
      </c>
      <c r="P56" s="3">
        <v>1564.4774774774776</v>
      </c>
      <c r="Q56" s="3">
        <v>1989.7428256070641</v>
      </c>
    </row>
    <row r="57" spans="1:17" x14ac:dyDescent="0.25">
      <c r="A57" t="s">
        <v>4183</v>
      </c>
      <c r="B57">
        <v>2018</v>
      </c>
      <c r="C57" s="16">
        <v>1420</v>
      </c>
      <c r="D57" t="s">
        <v>4205</v>
      </c>
      <c r="E57" t="s">
        <v>4181</v>
      </c>
      <c r="F57" t="s">
        <v>4199</v>
      </c>
      <c r="G57" t="s">
        <v>4552</v>
      </c>
      <c r="H57" t="s">
        <v>4481</v>
      </c>
    </row>
    <row r="58" spans="1:17" x14ac:dyDescent="0.25">
      <c r="A58" t="s">
        <v>4179</v>
      </c>
      <c r="B58">
        <v>2018</v>
      </c>
      <c r="C58" s="16">
        <v>1421</v>
      </c>
      <c r="D58" t="s">
        <v>4286</v>
      </c>
      <c r="E58" t="s">
        <v>4165</v>
      </c>
      <c r="F58" t="s">
        <v>4216</v>
      </c>
      <c r="G58" t="s">
        <v>4552</v>
      </c>
      <c r="H58" t="s">
        <v>4481</v>
      </c>
    </row>
    <row r="59" spans="1:17" x14ac:dyDescent="0.25">
      <c r="A59" t="s">
        <v>4175</v>
      </c>
      <c r="B59">
        <v>2018</v>
      </c>
      <c r="C59" s="16">
        <v>1422</v>
      </c>
      <c r="D59" t="s">
        <v>4286</v>
      </c>
      <c r="E59" t="s">
        <v>4176</v>
      </c>
      <c r="F59" t="s">
        <v>4184</v>
      </c>
      <c r="G59" t="s">
        <v>4552</v>
      </c>
      <c r="H59" t="s">
        <v>4481</v>
      </c>
    </row>
    <row r="60" spans="1:17" x14ac:dyDescent="0.25">
      <c r="A60" t="s">
        <v>4168</v>
      </c>
      <c r="B60">
        <v>2013</v>
      </c>
      <c r="C60" s="16">
        <v>1422</v>
      </c>
      <c r="D60" t="s">
        <v>4238</v>
      </c>
      <c r="E60" t="s">
        <v>4263</v>
      </c>
      <c r="F60" t="s">
        <v>4381</v>
      </c>
      <c r="G60" t="s">
        <v>4552</v>
      </c>
      <c r="H60" t="s">
        <v>4481</v>
      </c>
    </row>
    <row r="61" spans="1:17" x14ac:dyDescent="0.25">
      <c r="A61" t="s">
        <v>4171</v>
      </c>
      <c r="B61">
        <v>2013</v>
      </c>
      <c r="C61" s="16">
        <v>1427</v>
      </c>
      <c r="D61" t="s">
        <v>4201</v>
      </c>
      <c r="E61" t="s">
        <v>4310</v>
      </c>
      <c r="F61" t="s">
        <v>4448</v>
      </c>
      <c r="G61" t="s">
        <v>4552</v>
      </c>
      <c r="H61" t="s">
        <v>4481</v>
      </c>
    </row>
    <row r="62" spans="1:17" x14ac:dyDescent="0.25">
      <c r="A62" t="s">
        <v>4171</v>
      </c>
      <c r="B62">
        <v>2018</v>
      </c>
      <c r="C62" s="16">
        <v>1432</v>
      </c>
      <c r="D62" t="s">
        <v>4245</v>
      </c>
      <c r="E62" t="s">
        <v>4239</v>
      </c>
      <c r="F62" t="s">
        <v>4145</v>
      </c>
      <c r="G62" t="s">
        <v>4552</v>
      </c>
      <c r="H62" t="s">
        <v>4481</v>
      </c>
    </row>
    <row r="63" spans="1:17" x14ac:dyDescent="0.25">
      <c r="A63" t="s">
        <v>4168</v>
      </c>
      <c r="B63">
        <v>2018</v>
      </c>
      <c r="C63" s="16">
        <v>1451</v>
      </c>
      <c r="D63" t="s">
        <v>4269</v>
      </c>
      <c r="E63" t="s">
        <v>4227</v>
      </c>
      <c r="F63" t="s">
        <v>4215</v>
      </c>
      <c r="G63" t="s">
        <v>4552</v>
      </c>
      <c r="H63" t="s">
        <v>4481</v>
      </c>
    </row>
    <row r="64" spans="1:17" x14ac:dyDescent="0.25">
      <c r="A64" t="s">
        <v>4175</v>
      </c>
      <c r="B64">
        <v>2013</v>
      </c>
      <c r="C64" s="16">
        <v>1451</v>
      </c>
      <c r="D64" t="s">
        <v>4274</v>
      </c>
      <c r="E64" t="s">
        <v>4237</v>
      </c>
      <c r="F64" t="s">
        <v>4334</v>
      </c>
      <c r="G64" t="s">
        <v>4552</v>
      </c>
      <c r="H64" t="s">
        <v>4481</v>
      </c>
    </row>
    <row r="65" spans="1:8" x14ac:dyDescent="0.25">
      <c r="A65" t="s">
        <v>4164</v>
      </c>
      <c r="B65">
        <v>2018</v>
      </c>
      <c r="C65" s="16">
        <v>1458</v>
      </c>
      <c r="D65" t="s">
        <v>4290</v>
      </c>
      <c r="E65" t="s">
        <v>4216</v>
      </c>
      <c r="F65" t="s">
        <v>4246</v>
      </c>
      <c r="G65" t="s">
        <v>4552</v>
      </c>
      <c r="H65" t="s">
        <v>4481</v>
      </c>
    </row>
    <row r="66" spans="1:8" x14ac:dyDescent="0.25">
      <c r="A66" t="s">
        <v>4179</v>
      </c>
      <c r="B66">
        <v>2013</v>
      </c>
      <c r="C66" s="16">
        <v>1462</v>
      </c>
      <c r="D66" t="s">
        <v>4274</v>
      </c>
      <c r="E66" t="s">
        <v>4236</v>
      </c>
      <c r="F66" t="s">
        <v>4490</v>
      </c>
      <c r="G66" t="s">
        <v>4552</v>
      </c>
      <c r="H66" t="s">
        <v>4481</v>
      </c>
    </row>
    <row r="67" spans="1:8" x14ac:dyDescent="0.25">
      <c r="A67" t="s">
        <v>4143</v>
      </c>
      <c r="B67">
        <v>2019</v>
      </c>
      <c r="C67" s="16">
        <v>1468</v>
      </c>
      <c r="D67" t="s">
        <v>4187</v>
      </c>
      <c r="E67" t="s">
        <v>4153</v>
      </c>
      <c r="F67" t="s">
        <v>4162</v>
      </c>
      <c r="G67" t="s">
        <v>4552</v>
      </c>
      <c r="H67" t="s">
        <v>4481</v>
      </c>
    </row>
    <row r="68" spans="1:8" x14ac:dyDescent="0.25">
      <c r="A68" t="s">
        <v>4186</v>
      </c>
      <c r="B68">
        <v>2019</v>
      </c>
      <c r="C68" s="16">
        <v>1469</v>
      </c>
      <c r="D68" t="s">
        <v>4286</v>
      </c>
      <c r="E68" t="s">
        <v>4291</v>
      </c>
      <c r="F68" t="s">
        <v>4150</v>
      </c>
      <c r="G68" t="s">
        <v>4552</v>
      </c>
      <c r="H68" t="s">
        <v>4481</v>
      </c>
    </row>
    <row r="69" spans="1:8" x14ac:dyDescent="0.25">
      <c r="A69" t="s">
        <v>4183</v>
      </c>
      <c r="B69">
        <v>2019</v>
      </c>
      <c r="C69" s="16">
        <v>1471</v>
      </c>
      <c r="D69" t="s">
        <v>4286</v>
      </c>
      <c r="E69" t="s">
        <v>4238</v>
      </c>
      <c r="F69" t="s">
        <v>4200</v>
      </c>
      <c r="G69" t="s">
        <v>4552</v>
      </c>
      <c r="H69" t="s">
        <v>4481</v>
      </c>
    </row>
    <row r="70" spans="1:8" x14ac:dyDescent="0.25">
      <c r="A70" t="s">
        <v>4160</v>
      </c>
      <c r="B70">
        <v>2018</v>
      </c>
      <c r="C70" s="16">
        <v>1471</v>
      </c>
      <c r="D70" t="s">
        <v>4239</v>
      </c>
      <c r="E70" t="s">
        <v>4144</v>
      </c>
      <c r="F70" t="s">
        <v>4182</v>
      </c>
      <c r="G70" t="s">
        <v>4552</v>
      </c>
      <c r="H70" t="s">
        <v>4481</v>
      </c>
    </row>
    <row r="71" spans="1:8" x14ac:dyDescent="0.25">
      <c r="A71" t="s">
        <v>4148</v>
      </c>
      <c r="B71">
        <v>2019</v>
      </c>
      <c r="C71" s="16">
        <v>1475</v>
      </c>
      <c r="D71" t="s">
        <v>4274</v>
      </c>
      <c r="E71" t="s">
        <v>4181</v>
      </c>
      <c r="F71" t="s">
        <v>4154</v>
      </c>
      <c r="G71" t="s">
        <v>4552</v>
      </c>
      <c r="H71" t="s">
        <v>4481</v>
      </c>
    </row>
    <row r="72" spans="1:8" x14ac:dyDescent="0.25">
      <c r="A72" t="s">
        <v>4183</v>
      </c>
      <c r="B72">
        <v>2013</v>
      </c>
      <c r="C72" s="16">
        <v>1475</v>
      </c>
      <c r="D72" t="s">
        <v>4187</v>
      </c>
      <c r="E72" t="s">
        <v>4180</v>
      </c>
      <c r="F72" t="s">
        <v>4334</v>
      </c>
      <c r="G72" t="s">
        <v>4552</v>
      </c>
      <c r="H72" t="s">
        <v>4481</v>
      </c>
    </row>
    <row r="73" spans="1:8" x14ac:dyDescent="0.25">
      <c r="A73" t="s">
        <v>4156</v>
      </c>
      <c r="B73">
        <v>2018</v>
      </c>
      <c r="C73" s="16">
        <v>1476</v>
      </c>
      <c r="D73" t="s">
        <v>4181</v>
      </c>
      <c r="E73" t="s">
        <v>4172</v>
      </c>
      <c r="F73" t="s">
        <v>4221</v>
      </c>
      <c r="G73" t="s">
        <v>4552</v>
      </c>
      <c r="H73" t="s">
        <v>4481</v>
      </c>
    </row>
    <row r="74" spans="1:8" x14ac:dyDescent="0.25">
      <c r="A74" t="s">
        <v>4186</v>
      </c>
      <c r="B74">
        <v>2013</v>
      </c>
      <c r="C74" s="16">
        <v>1481</v>
      </c>
      <c r="D74" t="s">
        <v>4153</v>
      </c>
      <c r="E74" t="s">
        <v>4265</v>
      </c>
      <c r="F74" t="s">
        <v>4378</v>
      </c>
      <c r="G74" t="s">
        <v>4552</v>
      </c>
      <c r="H74" t="s">
        <v>4481</v>
      </c>
    </row>
    <row r="75" spans="1:8" x14ac:dyDescent="0.25">
      <c r="A75" t="s">
        <v>4152</v>
      </c>
      <c r="B75">
        <v>2019</v>
      </c>
      <c r="C75" s="16">
        <v>1486</v>
      </c>
      <c r="D75" t="s">
        <v>4245</v>
      </c>
      <c r="E75" t="s">
        <v>4184</v>
      </c>
      <c r="F75" t="s">
        <v>4317</v>
      </c>
      <c r="G75" t="s">
        <v>4552</v>
      </c>
      <c r="H75" t="s">
        <v>4481</v>
      </c>
    </row>
    <row r="76" spans="1:8" x14ac:dyDescent="0.25">
      <c r="A76" t="s">
        <v>4179</v>
      </c>
      <c r="B76">
        <v>2019</v>
      </c>
      <c r="C76" s="16">
        <v>1487</v>
      </c>
      <c r="D76" t="s">
        <v>4149</v>
      </c>
      <c r="E76" t="s">
        <v>4269</v>
      </c>
      <c r="F76" t="s">
        <v>4247</v>
      </c>
      <c r="G76" t="s">
        <v>4552</v>
      </c>
      <c r="H76" t="s">
        <v>4481</v>
      </c>
    </row>
    <row r="77" spans="1:8" x14ac:dyDescent="0.25">
      <c r="A77" t="s">
        <v>4143</v>
      </c>
      <c r="B77">
        <v>2013</v>
      </c>
      <c r="C77" s="16">
        <v>1489</v>
      </c>
      <c r="D77" t="s">
        <v>4188</v>
      </c>
      <c r="E77" t="s">
        <v>4218</v>
      </c>
      <c r="F77" t="s">
        <v>4493</v>
      </c>
      <c r="G77" t="s">
        <v>4552</v>
      </c>
      <c r="H77" t="s">
        <v>4481</v>
      </c>
    </row>
    <row r="78" spans="1:8" x14ac:dyDescent="0.25">
      <c r="A78" t="s">
        <v>4148</v>
      </c>
      <c r="B78">
        <v>2013</v>
      </c>
      <c r="C78" s="16">
        <v>1492</v>
      </c>
      <c r="D78" t="s">
        <v>4295</v>
      </c>
      <c r="E78" t="s">
        <v>4371</v>
      </c>
      <c r="F78" t="s">
        <v>4544</v>
      </c>
      <c r="G78" t="s">
        <v>4552</v>
      </c>
      <c r="H78" t="s">
        <v>4481</v>
      </c>
    </row>
    <row r="79" spans="1:8" x14ac:dyDescent="0.25">
      <c r="A79" t="s">
        <v>4175</v>
      </c>
      <c r="B79">
        <v>2019</v>
      </c>
      <c r="C79" s="16">
        <v>1495</v>
      </c>
      <c r="D79" t="s">
        <v>4290</v>
      </c>
      <c r="E79" t="s">
        <v>4172</v>
      </c>
      <c r="F79" t="s">
        <v>4246</v>
      </c>
      <c r="G79" t="s">
        <v>4552</v>
      </c>
      <c r="H79" t="s">
        <v>4481</v>
      </c>
    </row>
    <row r="80" spans="1:8" x14ac:dyDescent="0.25">
      <c r="A80" t="s">
        <v>4171</v>
      </c>
      <c r="B80">
        <v>2019</v>
      </c>
      <c r="C80" s="16">
        <v>1496</v>
      </c>
      <c r="D80" t="s">
        <v>4286</v>
      </c>
      <c r="E80" t="s">
        <v>4172</v>
      </c>
      <c r="F80" t="s">
        <v>4213</v>
      </c>
      <c r="G80" t="s">
        <v>4552</v>
      </c>
      <c r="H80" t="s">
        <v>4481</v>
      </c>
    </row>
    <row r="81" spans="1:8" x14ac:dyDescent="0.25">
      <c r="A81" t="s">
        <v>4179</v>
      </c>
      <c r="B81">
        <v>2020</v>
      </c>
      <c r="C81" s="16">
        <v>1503</v>
      </c>
      <c r="D81" t="s">
        <v>4180</v>
      </c>
      <c r="E81" t="s">
        <v>4274</v>
      </c>
      <c r="F81" t="s">
        <v>4173</v>
      </c>
      <c r="G81" t="s">
        <v>4552</v>
      </c>
      <c r="H81" t="s">
        <v>4481</v>
      </c>
    </row>
    <row r="82" spans="1:8" x14ac:dyDescent="0.25">
      <c r="A82" t="s">
        <v>4160</v>
      </c>
      <c r="B82">
        <v>2019</v>
      </c>
      <c r="C82" s="16">
        <v>1504</v>
      </c>
      <c r="D82" t="s">
        <v>4223</v>
      </c>
      <c r="E82" t="s">
        <v>4290</v>
      </c>
      <c r="F82" t="s">
        <v>4261</v>
      </c>
      <c r="G82" t="s">
        <v>4552</v>
      </c>
      <c r="H82" t="s">
        <v>4481</v>
      </c>
    </row>
    <row r="83" spans="1:8" x14ac:dyDescent="0.25">
      <c r="A83" t="s">
        <v>4164</v>
      </c>
      <c r="B83">
        <v>2019</v>
      </c>
      <c r="C83" s="16">
        <v>1506</v>
      </c>
      <c r="D83" t="s">
        <v>4232</v>
      </c>
      <c r="E83" t="s">
        <v>4245</v>
      </c>
      <c r="F83" t="s">
        <v>4217</v>
      </c>
      <c r="G83" t="s">
        <v>4552</v>
      </c>
      <c r="H83" t="s">
        <v>4481</v>
      </c>
    </row>
    <row r="84" spans="1:8" x14ac:dyDescent="0.25">
      <c r="A84" t="s">
        <v>4168</v>
      </c>
      <c r="B84">
        <v>2019</v>
      </c>
      <c r="C84" s="16">
        <v>1506</v>
      </c>
      <c r="D84" t="s">
        <v>4245</v>
      </c>
      <c r="E84" t="s">
        <v>4269</v>
      </c>
      <c r="F84" t="s">
        <v>4169</v>
      </c>
      <c r="G84" t="s">
        <v>4552</v>
      </c>
      <c r="H84" t="s">
        <v>4481</v>
      </c>
    </row>
    <row r="85" spans="1:8" x14ac:dyDescent="0.25">
      <c r="A85" t="s">
        <v>4171</v>
      </c>
      <c r="B85">
        <v>2020</v>
      </c>
      <c r="C85" s="16">
        <v>1507</v>
      </c>
      <c r="D85" t="s">
        <v>4180</v>
      </c>
      <c r="E85" t="s">
        <v>4231</v>
      </c>
      <c r="F85" t="s">
        <v>4245</v>
      </c>
      <c r="G85" t="s">
        <v>4552</v>
      </c>
      <c r="H85" t="s">
        <v>4481</v>
      </c>
    </row>
    <row r="86" spans="1:8" x14ac:dyDescent="0.25">
      <c r="A86" t="s">
        <v>4152</v>
      </c>
      <c r="B86">
        <v>2020</v>
      </c>
      <c r="C86" s="16">
        <v>1508</v>
      </c>
      <c r="D86" t="s">
        <v>4188</v>
      </c>
      <c r="E86" t="s">
        <v>4205</v>
      </c>
      <c r="F86" t="s">
        <v>4210</v>
      </c>
      <c r="G86" t="s">
        <v>4552</v>
      </c>
      <c r="H86" t="s">
        <v>4481</v>
      </c>
    </row>
    <row r="87" spans="1:8" x14ac:dyDescent="0.25">
      <c r="A87" t="s">
        <v>4156</v>
      </c>
      <c r="B87">
        <v>2019</v>
      </c>
      <c r="C87" s="16">
        <v>1511</v>
      </c>
      <c r="D87" t="s">
        <v>4290</v>
      </c>
      <c r="E87" t="s">
        <v>4181</v>
      </c>
      <c r="F87" t="s">
        <v>4230</v>
      </c>
      <c r="G87" t="s">
        <v>4552</v>
      </c>
      <c r="H87" t="s">
        <v>4481</v>
      </c>
    </row>
    <row r="88" spans="1:8" x14ac:dyDescent="0.25">
      <c r="A88" t="s">
        <v>4168</v>
      </c>
      <c r="B88">
        <v>2020</v>
      </c>
      <c r="C88" s="16">
        <v>1513</v>
      </c>
      <c r="D88" t="s">
        <v>4176</v>
      </c>
      <c r="E88" t="s">
        <v>4245</v>
      </c>
      <c r="F88" t="s">
        <v>4176</v>
      </c>
      <c r="G88" t="s">
        <v>4552</v>
      </c>
      <c r="H88" t="s">
        <v>4481</v>
      </c>
    </row>
    <row r="89" spans="1:8" x14ac:dyDescent="0.25">
      <c r="A89" t="s">
        <v>4143</v>
      </c>
      <c r="B89">
        <v>2020</v>
      </c>
      <c r="C89" s="16">
        <v>1514</v>
      </c>
      <c r="D89" t="s">
        <v>4188</v>
      </c>
      <c r="E89" t="s">
        <v>4205</v>
      </c>
      <c r="F89" t="s">
        <v>4328</v>
      </c>
      <c r="G89" t="s">
        <v>4552</v>
      </c>
      <c r="H89" t="s">
        <v>4481</v>
      </c>
    </row>
    <row r="90" spans="1:8" x14ac:dyDescent="0.25">
      <c r="A90" t="s">
        <v>4152</v>
      </c>
      <c r="B90">
        <v>2013</v>
      </c>
      <c r="C90" s="16">
        <v>1514</v>
      </c>
      <c r="D90" t="s">
        <v>4231</v>
      </c>
      <c r="E90" t="s">
        <v>4310</v>
      </c>
      <c r="F90" t="s">
        <v>4403</v>
      </c>
      <c r="G90" t="s">
        <v>4552</v>
      </c>
      <c r="H90" t="s">
        <v>4481</v>
      </c>
    </row>
    <row r="91" spans="1:8" x14ac:dyDescent="0.25">
      <c r="A91" t="s">
        <v>4186</v>
      </c>
      <c r="B91">
        <v>2020</v>
      </c>
      <c r="C91" s="16">
        <v>1516</v>
      </c>
      <c r="D91" t="s">
        <v>4286</v>
      </c>
      <c r="E91" t="s">
        <v>4290</v>
      </c>
      <c r="F91" t="s">
        <v>4217</v>
      </c>
      <c r="G91" t="s">
        <v>4552</v>
      </c>
      <c r="H91" t="s">
        <v>4481</v>
      </c>
    </row>
    <row r="92" spans="1:8" x14ac:dyDescent="0.25">
      <c r="A92" t="s">
        <v>4148</v>
      </c>
      <c r="B92">
        <v>2020</v>
      </c>
      <c r="C92" s="16">
        <v>1517</v>
      </c>
      <c r="D92" t="s">
        <v>4165</v>
      </c>
      <c r="E92" t="s">
        <v>4239</v>
      </c>
      <c r="F92" t="s">
        <v>4199</v>
      </c>
      <c r="G92" t="s">
        <v>4552</v>
      </c>
      <c r="H92" t="s">
        <v>4481</v>
      </c>
    </row>
    <row r="93" spans="1:8" x14ac:dyDescent="0.25">
      <c r="A93" t="s">
        <v>4160</v>
      </c>
      <c r="B93">
        <v>2020</v>
      </c>
      <c r="C93" s="16">
        <v>1520</v>
      </c>
      <c r="D93" t="s">
        <v>4238</v>
      </c>
      <c r="E93" t="s">
        <v>4239</v>
      </c>
      <c r="F93" t="s">
        <v>4173</v>
      </c>
      <c r="G93" t="s">
        <v>4552</v>
      </c>
      <c r="H93" t="s">
        <v>4481</v>
      </c>
    </row>
    <row r="94" spans="1:8" x14ac:dyDescent="0.25">
      <c r="A94" t="s">
        <v>4183</v>
      </c>
      <c r="B94">
        <v>2020</v>
      </c>
      <c r="C94" s="16">
        <v>1520</v>
      </c>
      <c r="D94" t="s">
        <v>4181</v>
      </c>
      <c r="E94" t="s">
        <v>4205</v>
      </c>
      <c r="F94" t="s">
        <v>4145</v>
      </c>
      <c r="G94" t="s">
        <v>4552</v>
      </c>
      <c r="H94" t="s">
        <v>4481</v>
      </c>
    </row>
    <row r="95" spans="1:8" x14ac:dyDescent="0.25">
      <c r="A95" t="s">
        <v>4148</v>
      </c>
      <c r="B95">
        <v>2021</v>
      </c>
      <c r="C95" s="16">
        <v>1523</v>
      </c>
      <c r="D95" t="s">
        <v>4282</v>
      </c>
      <c r="E95" t="s">
        <v>4205</v>
      </c>
      <c r="F95" t="s">
        <v>4176</v>
      </c>
      <c r="G95" t="s">
        <v>4552</v>
      </c>
      <c r="H95" t="s">
        <v>4481</v>
      </c>
    </row>
    <row r="96" spans="1:8" x14ac:dyDescent="0.25">
      <c r="A96" t="s">
        <v>4156</v>
      </c>
      <c r="B96">
        <v>2020</v>
      </c>
      <c r="C96" s="16">
        <v>1523</v>
      </c>
      <c r="D96" t="s">
        <v>4205</v>
      </c>
      <c r="E96" t="s">
        <v>4245</v>
      </c>
      <c r="F96" t="s">
        <v>4241</v>
      </c>
      <c r="G96" t="s">
        <v>4552</v>
      </c>
      <c r="H96" t="s">
        <v>4481</v>
      </c>
    </row>
    <row r="97" spans="1:8" x14ac:dyDescent="0.25">
      <c r="A97" t="s">
        <v>4164</v>
      </c>
      <c r="B97">
        <v>2020</v>
      </c>
      <c r="C97" s="16">
        <v>1524</v>
      </c>
      <c r="D97" t="s">
        <v>4241</v>
      </c>
      <c r="E97" t="s">
        <v>4232</v>
      </c>
      <c r="F97" t="s">
        <v>4177</v>
      </c>
      <c r="G97" t="s">
        <v>4552</v>
      </c>
      <c r="H97" t="s">
        <v>4481</v>
      </c>
    </row>
    <row r="98" spans="1:8" x14ac:dyDescent="0.25">
      <c r="A98" t="s">
        <v>4175</v>
      </c>
      <c r="B98">
        <v>2020</v>
      </c>
      <c r="C98" s="16">
        <v>1524</v>
      </c>
      <c r="D98" t="s">
        <v>4260</v>
      </c>
      <c r="E98" t="s">
        <v>4165</v>
      </c>
      <c r="F98" t="s">
        <v>4225</v>
      </c>
      <c r="G98" t="s">
        <v>4552</v>
      </c>
      <c r="H98" t="s">
        <v>4481</v>
      </c>
    </row>
    <row r="99" spans="1:8" x14ac:dyDescent="0.25">
      <c r="A99" t="s">
        <v>4156</v>
      </c>
      <c r="B99">
        <v>2012</v>
      </c>
      <c r="C99" s="16">
        <v>1528</v>
      </c>
      <c r="D99" t="s">
        <v>4180</v>
      </c>
      <c r="E99" t="s">
        <v>4254</v>
      </c>
      <c r="F99" t="s">
        <v>4493</v>
      </c>
      <c r="G99" t="s">
        <v>4552</v>
      </c>
      <c r="H99" t="s">
        <v>4481</v>
      </c>
    </row>
    <row r="100" spans="1:8" x14ac:dyDescent="0.25">
      <c r="A100" t="s">
        <v>4143</v>
      </c>
      <c r="B100">
        <v>2021</v>
      </c>
      <c r="C100" s="16">
        <v>1529</v>
      </c>
      <c r="D100" t="s">
        <v>4176</v>
      </c>
      <c r="E100" t="s">
        <v>4176</v>
      </c>
      <c r="F100" t="s">
        <v>4173</v>
      </c>
      <c r="G100" t="s">
        <v>4552</v>
      </c>
      <c r="H100" t="s">
        <v>4481</v>
      </c>
    </row>
    <row r="101" spans="1:8" x14ac:dyDescent="0.25">
      <c r="A101" t="s">
        <v>4186</v>
      </c>
      <c r="B101">
        <v>2021</v>
      </c>
      <c r="C101" s="16">
        <v>1530</v>
      </c>
      <c r="D101" t="s">
        <v>4286</v>
      </c>
      <c r="E101" t="s">
        <v>4223</v>
      </c>
      <c r="F101" t="s">
        <v>4239</v>
      </c>
      <c r="G101" t="s">
        <v>4552</v>
      </c>
      <c r="H101" t="s">
        <v>4481</v>
      </c>
    </row>
    <row r="102" spans="1:8" x14ac:dyDescent="0.25">
      <c r="A102" t="s">
        <v>4152</v>
      </c>
      <c r="B102">
        <v>2021</v>
      </c>
      <c r="C102" s="16">
        <v>1532</v>
      </c>
      <c r="D102" t="s">
        <v>4165</v>
      </c>
      <c r="E102" t="s">
        <v>4290</v>
      </c>
      <c r="F102" t="s">
        <v>4161</v>
      </c>
      <c r="G102" t="s">
        <v>4552</v>
      </c>
      <c r="H102" t="s">
        <v>4481</v>
      </c>
    </row>
    <row r="103" spans="1:8" x14ac:dyDescent="0.25">
      <c r="A103" t="s">
        <v>4156</v>
      </c>
      <c r="B103">
        <v>2021</v>
      </c>
      <c r="C103" s="16">
        <v>1537</v>
      </c>
      <c r="D103" t="s">
        <v>4244</v>
      </c>
      <c r="E103" t="s">
        <v>4291</v>
      </c>
      <c r="F103" t="s">
        <v>4239</v>
      </c>
      <c r="G103" t="s">
        <v>4552</v>
      </c>
      <c r="H103" t="s">
        <v>4481</v>
      </c>
    </row>
    <row r="104" spans="1:8" x14ac:dyDescent="0.25">
      <c r="A104" t="s">
        <v>4183</v>
      </c>
      <c r="B104">
        <v>2021</v>
      </c>
      <c r="C104" s="16">
        <v>1538</v>
      </c>
      <c r="D104" t="s">
        <v>4290</v>
      </c>
      <c r="E104" t="s">
        <v>4173</v>
      </c>
      <c r="F104" t="s">
        <v>4177</v>
      </c>
      <c r="G104" t="s">
        <v>4552</v>
      </c>
      <c r="H104" t="s">
        <v>4481</v>
      </c>
    </row>
    <row r="105" spans="1:8" x14ac:dyDescent="0.25">
      <c r="A105" t="s">
        <v>4143</v>
      </c>
      <c r="B105">
        <v>2022</v>
      </c>
      <c r="C105" s="16">
        <v>1540</v>
      </c>
      <c r="D105" t="s">
        <v>4282</v>
      </c>
      <c r="E105" t="s">
        <v>4205</v>
      </c>
      <c r="F105" t="s">
        <v>4245</v>
      </c>
      <c r="G105" t="s">
        <v>4552</v>
      </c>
      <c r="H105" t="s">
        <v>4481</v>
      </c>
    </row>
    <row r="106" spans="1:8" x14ac:dyDescent="0.25">
      <c r="A106" t="s">
        <v>4152</v>
      </c>
      <c r="B106">
        <v>2022</v>
      </c>
      <c r="C106" s="16">
        <v>1542</v>
      </c>
      <c r="D106" t="s">
        <v>4181</v>
      </c>
      <c r="E106" t="s">
        <v>4244</v>
      </c>
      <c r="F106" t="s">
        <v>4245</v>
      </c>
      <c r="G106" t="s">
        <v>4552</v>
      </c>
      <c r="H106" t="s">
        <v>4481</v>
      </c>
    </row>
    <row r="107" spans="1:8" x14ac:dyDescent="0.25">
      <c r="A107" t="s">
        <v>4160</v>
      </c>
      <c r="B107">
        <v>2012</v>
      </c>
      <c r="C107" s="16">
        <v>1544</v>
      </c>
      <c r="D107" t="s">
        <v>4203</v>
      </c>
      <c r="E107" t="s">
        <v>4371</v>
      </c>
      <c r="F107" t="s">
        <v>4544</v>
      </c>
      <c r="G107" t="s">
        <v>4552</v>
      </c>
      <c r="H107" t="s">
        <v>4481</v>
      </c>
    </row>
    <row r="108" spans="1:8" x14ac:dyDescent="0.25">
      <c r="A108" t="s">
        <v>4160</v>
      </c>
      <c r="B108">
        <v>2021</v>
      </c>
      <c r="C108" s="16">
        <v>1548</v>
      </c>
      <c r="D108" t="s">
        <v>4238</v>
      </c>
      <c r="E108" t="s">
        <v>4274</v>
      </c>
      <c r="F108" t="s">
        <v>4184</v>
      </c>
      <c r="G108" t="s">
        <v>4552</v>
      </c>
      <c r="H108" t="s">
        <v>4481</v>
      </c>
    </row>
    <row r="109" spans="1:8" x14ac:dyDescent="0.25">
      <c r="A109" t="s">
        <v>4148</v>
      </c>
      <c r="B109">
        <v>2022</v>
      </c>
      <c r="C109" s="16">
        <v>1549</v>
      </c>
      <c r="D109" t="s">
        <v>4176</v>
      </c>
      <c r="E109" t="s">
        <v>4286</v>
      </c>
      <c r="F109" t="s">
        <v>4172</v>
      </c>
      <c r="G109" t="s">
        <v>4552</v>
      </c>
      <c r="H109" t="s">
        <v>4481</v>
      </c>
    </row>
    <row r="110" spans="1:8" x14ac:dyDescent="0.25">
      <c r="A110" t="s">
        <v>4179</v>
      </c>
      <c r="B110">
        <v>2021</v>
      </c>
      <c r="C110" s="16">
        <v>1550</v>
      </c>
      <c r="D110" t="s">
        <v>4241</v>
      </c>
      <c r="E110" t="s">
        <v>4260</v>
      </c>
      <c r="F110" t="s">
        <v>4217</v>
      </c>
      <c r="G110" t="s">
        <v>4552</v>
      </c>
      <c r="H110" t="s">
        <v>4481</v>
      </c>
    </row>
    <row r="111" spans="1:8" x14ac:dyDescent="0.25">
      <c r="A111" t="s">
        <v>4164</v>
      </c>
      <c r="B111">
        <v>2021</v>
      </c>
      <c r="C111" s="16">
        <v>1553</v>
      </c>
      <c r="D111" t="s">
        <v>4188</v>
      </c>
      <c r="E111" t="s">
        <v>4153</v>
      </c>
      <c r="F111" t="s">
        <v>4184</v>
      </c>
      <c r="G111" t="s">
        <v>4552</v>
      </c>
      <c r="H111" t="s">
        <v>4481</v>
      </c>
    </row>
    <row r="112" spans="1:8" x14ac:dyDescent="0.25">
      <c r="A112" t="s">
        <v>4186</v>
      </c>
      <c r="B112">
        <v>2022</v>
      </c>
      <c r="C112" s="16">
        <v>1556</v>
      </c>
      <c r="D112" t="s">
        <v>4149</v>
      </c>
      <c r="E112" t="s">
        <v>4239</v>
      </c>
      <c r="F112" t="s">
        <v>4172</v>
      </c>
      <c r="G112" t="s">
        <v>4552</v>
      </c>
      <c r="H112" t="s">
        <v>4481</v>
      </c>
    </row>
    <row r="113" spans="1:8" x14ac:dyDescent="0.25">
      <c r="A113" t="s">
        <v>4168</v>
      </c>
      <c r="B113">
        <v>2021</v>
      </c>
      <c r="C113" s="16">
        <v>1556</v>
      </c>
      <c r="D113" t="s">
        <v>4238</v>
      </c>
      <c r="E113" t="s">
        <v>4181</v>
      </c>
      <c r="F113" t="s">
        <v>4240</v>
      </c>
      <c r="G113" t="s">
        <v>4552</v>
      </c>
      <c r="H113" t="s">
        <v>4481</v>
      </c>
    </row>
    <row r="114" spans="1:8" x14ac:dyDescent="0.25">
      <c r="A114" t="s">
        <v>4175</v>
      </c>
      <c r="B114">
        <v>2021</v>
      </c>
      <c r="C114" s="16">
        <v>1560</v>
      </c>
      <c r="D114" t="s">
        <v>4165</v>
      </c>
      <c r="E114" t="s">
        <v>4225</v>
      </c>
      <c r="F114" t="s">
        <v>4230</v>
      </c>
      <c r="G114" t="s">
        <v>4552</v>
      </c>
      <c r="H114" t="s">
        <v>4481</v>
      </c>
    </row>
    <row r="115" spans="1:8" x14ac:dyDescent="0.25">
      <c r="A115" t="s">
        <v>4171</v>
      </c>
      <c r="B115">
        <v>2021</v>
      </c>
      <c r="C115" s="16">
        <v>1561</v>
      </c>
      <c r="D115" t="s">
        <v>4286</v>
      </c>
      <c r="E115" t="s">
        <v>4210</v>
      </c>
      <c r="F115" t="s">
        <v>4200</v>
      </c>
      <c r="G115" t="s">
        <v>4552</v>
      </c>
      <c r="H115" t="s">
        <v>4481</v>
      </c>
    </row>
    <row r="116" spans="1:8" x14ac:dyDescent="0.25">
      <c r="A116" t="s">
        <v>4164</v>
      </c>
      <c r="B116">
        <v>2012</v>
      </c>
      <c r="C116" s="16">
        <v>1566</v>
      </c>
      <c r="D116" t="s">
        <v>4282</v>
      </c>
      <c r="E116" t="s">
        <v>4259</v>
      </c>
      <c r="F116" t="s">
        <v>4536</v>
      </c>
      <c r="G116" t="s">
        <v>4552</v>
      </c>
      <c r="H116" t="s">
        <v>4481</v>
      </c>
    </row>
    <row r="117" spans="1:8" x14ac:dyDescent="0.25">
      <c r="A117" t="s">
        <v>4168</v>
      </c>
      <c r="B117">
        <v>2012</v>
      </c>
      <c r="C117" s="16">
        <v>1576</v>
      </c>
      <c r="D117" t="s">
        <v>4203</v>
      </c>
      <c r="E117" t="s">
        <v>4311</v>
      </c>
      <c r="F117" t="s">
        <v>4508</v>
      </c>
      <c r="G117" t="s">
        <v>4552</v>
      </c>
      <c r="H117" t="s">
        <v>4481</v>
      </c>
    </row>
    <row r="118" spans="1:8" x14ac:dyDescent="0.25">
      <c r="A118" t="s">
        <v>4183</v>
      </c>
      <c r="B118">
        <v>2022</v>
      </c>
      <c r="C118" s="16">
        <v>1578</v>
      </c>
      <c r="D118" t="s">
        <v>4260</v>
      </c>
      <c r="E118" t="s">
        <v>4184</v>
      </c>
      <c r="F118" t="s">
        <v>4216</v>
      </c>
      <c r="G118" t="s">
        <v>4552</v>
      </c>
      <c r="H118" t="s">
        <v>4481</v>
      </c>
    </row>
    <row r="119" spans="1:8" x14ac:dyDescent="0.25">
      <c r="A119" t="s">
        <v>4179</v>
      </c>
      <c r="B119">
        <v>2022</v>
      </c>
      <c r="C119" s="16">
        <v>1587</v>
      </c>
      <c r="D119" t="s">
        <v>4165</v>
      </c>
      <c r="E119" t="s">
        <v>4157</v>
      </c>
      <c r="F119" t="s">
        <v>4230</v>
      </c>
      <c r="G119" t="s">
        <v>4552</v>
      </c>
      <c r="H119" t="s">
        <v>4481</v>
      </c>
    </row>
    <row r="120" spans="1:8" x14ac:dyDescent="0.25">
      <c r="A120" t="s">
        <v>4175</v>
      </c>
      <c r="B120">
        <v>2022</v>
      </c>
      <c r="C120" s="16">
        <v>1594</v>
      </c>
      <c r="D120" t="s">
        <v>4290</v>
      </c>
      <c r="E120" t="s">
        <v>4230</v>
      </c>
      <c r="F120" t="s">
        <v>4261</v>
      </c>
      <c r="G120" t="s">
        <v>4552</v>
      </c>
      <c r="H120" t="s">
        <v>4481</v>
      </c>
    </row>
    <row r="121" spans="1:8" x14ac:dyDescent="0.25">
      <c r="A121" t="s">
        <v>4171</v>
      </c>
      <c r="B121">
        <v>2012</v>
      </c>
      <c r="C121" s="16">
        <v>1599</v>
      </c>
      <c r="D121" t="s">
        <v>4312</v>
      </c>
      <c r="E121" t="s">
        <v>4204</v>
      </c>
      <c r="F121" t="s">
        <v>4413</v>
      </c>
      <c r="G121" t="s">
        <v>4552</v>
      </c>
      <c r="H121" t="s">
        <v>4481</v>
      </c>
    </row>
    <row r="122" spans="1:8" x14ac:dyDescent="0.25">
      <c r="A122" t="s">
        <v>4171</v>
      </c>
      <c r="B122">
        <v>2022</v>
      </c>
      <c r="C122" s="16">
        <v>1610</v>
      </c>
      <c r="D122" t="s">
        <v>4173</v>
      </c>
      <c r="E122" t="s">
        <v>4225</v>
      </c>
      <c r="F122" t="s">
        <v>4328</v>
      </c>
      <c r="G122" t="s">
        <v>4552</v>
      </c>
      <c r="H122" t="s">
        <v>4481</v>
      </c>
    </row>
    <row r="123" spans="1:8" x14ac:dyDescent="0.25">
      <c r="A123" t="s">
        <v>4168</v>
      </c>
      <c r="B123">
        <v>2022</v>
      </c>
      <c r="C123" s="16">
        <v>1630</v>
      </c>
      <c r="D123" t="s">
        <v>4177</v>
      </c>
      <c r="E123" t="s">
        <v>4144</v>
      </c>
      <c r="F123" t="s">
        <v>4215</v>
      </c>
      <c r="G123" t="s">
        <v>4552</v>
      </c>
      <c r="H123" t="s">
        <v>4481</v>
      </c>
    </row>
    <row r="124" spans="1:8" x14ac:dyDescent="0.25">
      <c r="A124" t="s">
        <v>4175</v>
      </c>
      <c r="B124">
        <v>2012</v>
      </c>
      <c r="C124" s="16">
        <v>1636</v>
      </c>
      <c r="D124" t="s">
        <v>4282</v>
      </c>
      <c r="E124" t="s">
        <v>4218</v>
      </c>
      <c r="F124" t="s">
        <v>4353</v>
      </c>
      <c r="G124" t="s">
        <v>4552</v>
      </c>
      <c r="H124" t="s">
        <v>4481</v>
      </c>
    </row>
    <row r="125" spans="1:8" x14ac:dyDescent="0.25">
      <c r="A125" t="s">
        <v>4164</v>
      </c>
      <c r="B125">
        <v>2022</v>
      </c>
      <c r="C125" s="16">
        <v>1644</v>
      </c>
      <c r="D125" t="s">
        <v>4241</v>
      </c>
      <c r="E125" t="s">
        <v>4328</v>
      </c>
      <c r="F125" t="s">
        <v>4182</v>
      </c>
      <c r="G125" t="s">
        <v>4552</v>
      </c>
      <c r="H125" t="s">
        <v>4481</v>
      </c>
    </row>
    <row r="126" spans="1:8" x14ac:dyDescent="0.25">
      <c r="A126" t="s">
        <v>4160</v>
      </c>
      <c r="B126">
        <v>2022</v>
      </c>
      <c r="C126" s="16">
        <v>1646</v>
      </c>
      <c r="D126" t="s">
        <v>4286</v>
      </c>
      <c r="E126" t="s">
        <v>4261</v>
      </c>
      <c r="F126" t="s">
        <v>4221</v>
      </c>
      <c r="G126" t="s">
        <v>4552</v>
      </c>
      <c r="H126" t="s">
        <v>4481</v>
      </c>
    </row>
    <row r="127" spans="1:8" x14ac:dyDescent="0.25">
      <c r="A127" t="s">
        <v>4179</v>
      </c>
      <c r="B127">
        <v>2012</v>
      </c>
      <c r="C127" s="16">
        <v>1646</v>
      </c>
      <c r="D127" t="s">
        <v>4206</v>
      </c>
      <c r="E127" t="s">
        <v>4250</v>
      </c>
      <c r="F127" t="s">
        <v>4354</v>
      </c>
      <c r="G127" t="s">
        <v>4552</v>
      </c>
      <c r="H127" t="s">
        <v>4481</v>
      </c>
    </row>
    <row r="128" spans="1:8" x14ac:dyDescent="0.25">
      <c r="A128" t="s">
        <v>4156</v>
      </c>
      <c r="B128">
        <v>2022</v>
      </c>
      <c r="C128" s="16">
        <v>1650</v>
      </c>
      <c r="D128" t="s">
        <v>4181</v>
      </c>
      <c r="E128" t="s">
        <v>4269</v>
      </c>
      <c r="F128" t="s">
        <v>4342</v>
      </c>
      <c r="G128" t="s">
        <v>4552</v>
      </c>
      <c r="H128" t="s">
        <v>4481</v>
      </c>
    </row>
    <row r="129" spans="1:8" x14ac:dyDescent="0.25">
      <c r="A129" t="s">
        <v>4152</v>
      </c>
      <c r="B129">
        <v>2023</v>
      </c>
      <c r="C129" s="16">
        <v>1661</v>
      </c>
      <c r="D129" t="s">
        <v>4165</v>
      </c>
      <c r="E129" t="s">
        <v>4173</v>
      </c>
      <c r="F129" t="s">
        <v>4292</v>
      </c>
      <c r="G129" t="s">
        <v>4552</v>
      </c>
      <c r="H129" t="s">
        <v>4481</v>
      </c>
    </row>
    <row r="130" spans="1:8" x14ac:dyDescent="0.25">
      <c r="A130" t="s">
        <v>4183</v>
      </c>
      <c r="B130">
        <v>2012</v>
      </c>
      <c r="C130" s="16">
        <v>1663</v>
      </c>
      <c r="D130" t="s">
        <v>4231</v>
      </c>
      <c r="E130" t="s">
        <v>4371</v>
      </c>
      <c r="F130" t="s">
        <v>4450</v>
      </c>
      <c r="G130" t="s">
        <v>4552</v>
      </c>
      <c r="H130" t="s">
        <v>4481</v>
      </c>
    </row>
    <row r="131" spans="1:8" x14ac:dyDescent="0.25">
      <c r="A131" t="s">
        <v>4186</v>
      </c>
      <c r="B131">
        <v>2012</v>
      </c>
      <c r="C131" s="16">
        <v>1679</v>
      </c>
      <c r="D131" t="s">
        <v>4236</v>
      </c>
      <c r="E131" t="s">
        <v>4310</v>
      </c>
      <c r="F131" t="s">
        <v>4430</v>
      </c>
      <c r="G131" t="s">
        <v>4552</v>
      </c>
      <c r="H131" t="s">
        <v>4481</v>
      </c>
    </row>
    <row r="132" spans="1:8" x14ac:dyDescent="0.25">
      <c r="A132" t="s">
        <v>4148</v>
      </c>
      <c r="B132">
        <v>2023</v>
      </c>
      <c r="C132" s="16">
        <v>1689</v>
      </c>
      <c r="D132" t="s">
        <v>4172</v>
      </c>
      <c r="E132" t="s">
        <v>4216</v>
      </c>
      <c r="F132" t="s">
        <v>4340</v>
      </c>
      <c r="G132" t="s">
        <v>4552</v>
      </c>
      <c r="H132" t="s">
        <v>4481</v>
      </c>
    </row>
    <row r="133" spans="1:8" x14ac:dyDescent="0.25">
      <c r="A133" t="s">
        <v>4143</v>
      </c>
      <c r="B133">
        <v>2023</v>
      </c>
      <c r="C133" s="16">
        <v>1706</v>
      </c>
      <c r="D133" t="s">
        <v>4173</v>
      </c>
      <c r="E133" t="s">
        <v>4145</v>
      </c>
      <c r="F133" t="s">
        <v>4339</v>
      </c>
      <c r="G133" t="s">
        <v>4552</v>
      </c>
      <c r="H133" t="s">
        <v>4481</v>
      </c>
    </row>
    <row r="134" spans="1:8" x14ac:dyDescent="0.25">
      <c r="A134" t="s">
        <v>4143</v>
      </c>
      <c r="B134">
        <v>2012</v>
      </c>
      <c r="C134" s="16">
        <v>1710</v>
      </c>
      <c r="D134" t="s">
        <v>4244</v>
      </c>
      <c r="E134" t="s">
        <v>4208</v>
      </c>
      <c r="F134" t="s">
        <v>4350</v>
      </c>
      <c r="G134" t="s">
        <v>4552</v>
      </c>
      <c r="H134" t="s">
        <v>4481</v>
      </c>
    </row>
    <row r="135" spans="1:8" x14ac:dyDescent="0.25">
      <c r="A135" t="s">
        <v>4186</v>
      </c>
      <c r="B135">
        <v>2023</v>
      </c>
      <c r="C135" s="16">
        <v>1719</v>
      </c>
      <c r="D135" t="s">
        <v>4241</v>
      </c>
      <c r="E135" t="s">
        <v>4191</v>
      </c>
      <c r="F135" t="s">
        <v>4197</v>
      </c>
      <c r="G135" t="s">
        <v>4552</v>
      </c>
      <c r="H135" t="s">
        <v>4481</v>
      </c>
    </row>
    <row r="136" spans="1:8" x14ac:dyDescent="0.25">
      <c r="A136" t="s">
        <v>4148</v>
      </c>
      <c r="B136">
        <v>2012</v>
      </c>
      <c r="C136" s="16">
        <v>1723</v>
      </c>
      <c r="D136" t="s">
        <v>4274</v>
      </c>
      <c r="E136" t="s">
        <v>4371</v>
      </c>
      <c r="F136" t="s">
        <v>4299</v>
      </c>
      <c r="G136" t="s">
        <v>4552</v>
      </c>
      <c r="H136" t="s">
        <v>4481</v>
      </c>
    </row>
    <row r="137" spans="1:8" x14ac:dyDescent="0.25">
      <c r="A137" t="s">
        <v>4183</v>
      </c>
      <c r="B137">
        <v>2023</v>
      </c>
      <c r="C137" s="16">
        <v>1737</v>
      </c>
      <c r="D137" t="s">
        <v>4173</v>
      </c>
      <c r="E137" t="s">
        <v>4240</v>
      </c>
      <c r="F137" t="s">
        <v>4185</v>
      </c>
      <c r="G137" t="s">
        <v>4552</v>
      </c>
      <c r="H137" t="s">
        <v>4481</v>
      </c>
    </row>
    <row r="138" spans="1:8" x14ac:dyDescent="0.25">
      <c r="A138" t="s">
        <v>4152</v>
      </c>
      <c r="B138">
        <v>2012</v>
      </c>
      <c r="C138" s="16">
        <v>1737</v>
      </c>
      <c r="D138" t="s">
        <v>4180</v>
      </c>
      <c r="E138" t="s">
        <v>4273</v>
      </c>
      <c r="F138" t="s">
        <v>4249</v>
      </c>
      <c r="G138" t="s">
        <v>4552</v>
      </c>
      <c r="H138" t="s">
        <v>4481</v>
      </c>
    </row>
    <row r="139" spans="1:8" x14ac:dyDescent="0.25">
      <c r="A139" t="s">
        <v>4179</v>
      </c>
      <c r="B139">
        <v>2023</v>
      </c>
      <c r="C139" s="16">
        <v>1745</v>
      </c>
      <c r="D139" t="s">
        <v>4290</v>
      </c>
      <c r="E139" t="s">
        <v>4190</v>
      </c>
      <c r="F139" t="s">
        <v>4253</v>
      </c>
      <c r="G139" t="s">
        <v>4552</v>
      </c>
      <c r="H139" t="s">
        <v>4481</v>
      </c>
    </row>
    <row r="140" spans="1:8" x14ac:dyDescent="0.25">
      <c r="A140" t="s">
        <v>4175</v>
      </c>
      <c r="B140">
        <v>2023</v>
      </c>
      <c r="C140" s="16">
        <v>1749</v>
      </c>
      <c r="D140" t="s">
        <v>4205</v>
      </c>
      <c r="E140" t="s">
        <v>4172</v>
      </c>
      <c r="F140" t="s">
        <v>4272</v>
      </c>
      <c r="G140" t="s">
        <v>4552</v>
      </c>
      <c r="H140" t="s">
        <v>4481</v>
      </c>
    </row>
    <row r="141" spans="1:8" x14ac:dyDescent="0.25">
      <c r="A141" t="s">
        <v>4156</v>
      </c>
      <c r="B141">
        <v>2011</v>
      </c>
      <c r="C141" s="16">
        <v>1757</v>
      </c>
      <c r="D141" t="s">
        <v>4295</v>
      </c>
      <c r="E141" t="s">
        <v>4266</v>
      </c>
      <c r="F141" t="s">
        <v>4293</v>
      </c>
      <c r="G141" t="s">
        <v>4552</v>
      </c>
      <c r="H141" t="s">
        <v>4481</v>
      </c>
    </row>
    <row r="142" spans="1:8" x14ac:dyDescent="0.25">
      <c r="A142" t="s">
        <v>4186</v>
      </c>
      <c r="B142">
        <v>2010</v>
      </c>
      <c r="C142" s="16">
        <v>1763</v>
      </c>
      <c r="D142" t="s">
        <v>4223</v>
      </c>
      <c r="E142" t="s">
        <v>4206</v>
      </c>
      <c r="F142" t="s">
        <v>4296</v>
      </c>
      <c r="G142" t="s">
        <v>4552</v>
      </c>
      <c r="H142" t="s">
        <v>4481</v>
      </c>
    </row>
    <row r="143" spans="1:8" x14ac:dyDescent="0.25">
      <c r="A143" t="s">
        <v>4171</v>
      </c>
      <c r="B143">
        <v>2023</v>
      </c>
      <c r="C143" s="16">
        <v>1765</v>
      </c>
      <c r="D143" t="s">
        <v>4239</v>
      </c>
      <c r="E143" t="s">
        <v>4161</v>
      </c>
      <c r="F143" t="s">
        <v>4347</v>
      </c>
      <c r="G143" t="s">
        <v>4552</v>
      </c>
      <c r="H143" t="s">
        <v>4481</v>
      </c>
    </row>
    <row r="144" spans="1:8" x14ac:dyDescent="0.25">
      <c r="A144" t="s">
        <v>4143</v>
      </c>
      <c r="B144">
        <v>2010</v>
      </c>
      <c r="C144" s="16">
        <v>1766</v>
      </c>
      <c r="D144" t="s">
        <v>4223</v>
      </c>
      <c r="E144" t="s">
        <v>4248</v>
      </c>
      <c r="F144" t="s">
        <v>4357</v>
      </c>
      <c r="G144" t="s">
        <v>4552</v>
      </c>
      <c r="H144" t="s">
        <v>4481</v>
      </c>
    </row>
    <row r="145" spans="1:8" x14ac:dyDescent="0.25">
      <c r="A145" t="s">
        <v>4148</v>
      </c>
      <c r="B145">
        <v>2010</v>
      </c>
      <c r="C145" s="16">
        <v>1767</v>
      </c>
      <c r="D145" t="s">
        <v>4274</v>
      </c>
      <c r="E145" t="s">
        <v>4242</v>
      </c>
      <c r="F145" t="s">
        <v>4362</v>
      </c>
      <c r="G145" t="s">
        <v>4552</v>
      </c>
      <c r="H145" t="s">
        <v>4481</v>
      </c>
    </row>
    <row r="146" spans="1:8" x14ac:dyDescent="0.25">
      <c r="A146" t="s">
        <v>4152</v>
      </c>
      <c r="B146">
        <v>2010</v>
      </c>
      <c r="C146" s="16">
        <v>1782</v>
      </c>
      <c r="D146" t="s">
        <v>4206</v>
      </c>
      <c r="E146" t="s">
        <v>4248</v>
      </c>
      <c r="F146" t="s">
        <v>4309</v>
      </c>
      <c r="G146" t="s">
        <v>4552</v>
      </c>
      <c r="H146" t="s">
        <v>4481</v>
      </c>
    </row>
    <row r="147" spans="1:8" x14ac:dyDescent="0.25">
      <c r="A147" t="s">
        <v>4160</v>
      </c>
      <c r="B147">
        <v>2011</v>
      </c>
      <c r="C147" s="16">
        <v>1784</v>
      </c>
      <c r="D147" t="s">
        <v>4295</v>
      </c>
      <c r="E147" t="s">
        <v>4291</v>
      </c>
      <c r="F147" t="s">
        <v>4254</v>
      </c>
      <c r="G147" t="s">
        <v>4552</v>
      </c>
      <c r="H147" t="s">
        <v>4481</v>
      </c>
    </row>
    <row r="148" spans="1:8" x14ac:dyDescent="0.25">
      <c r="A148" t="s">
        <v>4168</v>
      </c>
      <c r="B148">
        <v>2023</v>
      </c>
      <c r="C148" s="16">
        <v>1786</v>
      </c>
      <c r="D148" t="s">
        <v>4177</v>
      </c>
      <c r="E148" t="s">
        <v>4190</v>
      </c>
      <c r="F148" t="s">
        <v>4347</v>
      </c>
      <c r="G148" t="s">
        <v>4552</v>
      </c>
      <c r="H148" t="s">
        <v>4481</v>
      </c>
    </row>
    <row r="149" spans="1:8" x14ac:dyDescent="0.25">
      <c r="A149" t="s">
        <v>4164</v>
      </c>
      <c r="B149">
        <v>2023</v>
      </c>
      <c r="C149" s="16">
        <v>1798</v>
      </c>
      <c r="D149" t="s">
        <v>4245</v>
      </c>
      <c r="E149" t="s">
        <v>4240</v>
      </c>
      <c r="F149" t="s">
        <v>4174</v>
      </c>
      <c r="G149" t="s">
        <v>4552</v>
      </c>
      <c r="H149" t="s">
        <v>4481</v>
      </c>
    </row>
    <row r="150" spans="1:8" x14ac:dyDescent="0.25">
      <c r="A150" t="s">
        <v>4160</v>
      </c>
      <c r="B150">
        <v>2023</v>
      </c>
      <c r="C150" s="16">
        <v>1800</v>
      </c>
      <c r="D150" t="s">
        <v>4286</v>
      </c>
      <c r="E150" t="s">
        <v>4225</v>
      </c>
      <c r="F150" t="s">
        <v>4174</v>
      </c>
      <c r="G150" t="s">
        <v>4552</v>
      </c>
      <c r="H150" t="s">
        <v>4481</v>
      </c>
    </row>
    <row r="151" spans="1:8" x14ac:dyDescent="0.25">
      <c r="A151" t="s">
        <v>4156</v>
      </c>
      <c r="B151">
        <v>2009</v>
      </c>
      <c r="C151" s="16">
        <v>1801</v>
      </c>
      <c r="D151" t="s">
        <v>4180</v>
      </c>
      <c r="E151" t="s">
        <v>4270</v>
      </c>
      <c r="F151" t="s">
        <v>4309</v>
      </c>
      <c r="G151" t="s">
        <v>4552</v>
      </c>
      <c r="H151" t="s">
        <v>4481</v>
      </c>
    </row>
    <row r="152" spans="1:8" x14ac:dyDescent="0.25">
      <c r="A152" t="s">
        <v>4156</v>
      </c>
      <c r="B152">
        <v>2023</v>
      </c>
      <c r="C152" s="16">
        <v>1802</v>
      </c>
      <c r="D152" t="s">
        <v>4286</v>
      </c>
      <c r="E152" t="s">
        <v>4239</v>
      </c>
      <c r="F152" t="s">
        <v>4327</v>
      </c>
      <c r="G152" t="s">
        <v>4552</v>
      </c>
      <c r="H152" t="s">
        <v>4481</v>
      </c>
    </row>
    <row r="153" spans="1:8" x14ac:dyDescent="0.25">
      <c r="A153" t="s">
        <v>4175</v>
      </c>
      <c r="B153">
        <v>2010</v>
      </c>
      <c r="C153" s="16">
        <v>1803</v>
      </c>
      <c r="D153" t="s">
        <v>4188</v>
      </c>
      <c r="E153" t="s">
        <v>4190</v>
      </c>
      <c r="F153" t="s">
        <v>4291</v>
      </c>
      <c r="G153" t="s">
        <v>4552</v>
      </c>
      <c r="H153" t="s">
        <v>4481</v>
      </c>
    </row>
    <row r="154" spans="1:8" x14ac:dyDescent="0.25">
      <c r="A154" t="s">
        <v>4171</v>
      </c>
      <c r="B154">
        <v>2011</v>
      </c>
      <c r="C154" s="16">
        <v>1805</v>
      </c>
      <c r="D154" t="s">
        <v>4282</v>
      </c>
      <c r="E154" t="s">
        <v>4291</v>
      </c>
      <c r="F154" t="s">
        <v>4282</v>
      </c>
      <c r="G154" t="s">
        <v>4552</v>
      </c>
      <c r="H154" t="s">
        <v>4481</v>
      </c>
    </row>
    <row r="155" spans="1:8" x14ac:dyDescent="0.25">
      <c r="A155" t="s">
        <v>4152</v>
      </c>
      <c r="B155">
        <v>2024</v>
      </c>
      <c r="C155" s="16">
        <v>1806</v>
      </c>
      <c r="D155" t="s">
        <v>4205</v>
      </c>
      <c r="E155" t="s">
        <v>4176</v>
      </c>
      <c r="F155" t="s">
        <v>4209</v>
      </c>
      <c r="G155" t="s">
        <v>4552</v>
      </c>
      <c r="H155" t="s">
        <v>4481</v>
      </c>
    </row>
    <row r="156" spans="1:8" x14ac:dyDescent="0.25">
      <c r="A156" t="s">
        <v>4179</v>
      </c>
      <c r="B156">
        <v>2010</v>
      </c>
      <c r="C156" s="16">
        <v>1808</v>
      </c>
      <c r="D156" t="s">
        <v>4223</v>
      </c>
      <c r="E156" t="s">
        <v>4230</v>
      </c>
      <c r="F156" t="s">
        <v>4274</v>
      </c>
      <c r="G156" t="s">
        <v>4552</v>
      </c>
      <c r="H156" t="s">
        <v>4481</v>
      </c>
    </row>
    <row r="157" spans="1:8" x14ac:dyDescent="0.25">
      <c r="A157" t="s">
        <v>4183</v>
      </c>
      <c r="B157">
        <v>2010</v>
      </c>
      <c r="C157" s="16">
        <v>1809</v>
      </c>
      <c r="D157" t="s">
        <v>4216</v>
      </c>
      <c r="E157" t="s">
        <v>4230</v>
      </c>
      <c r="F157" t="s">
        <v>4265</v>
      </c>
      <c r="G157" t="s">
        <v>4552</v>
      </c>
      <c r="H157" t="s">
        <v>4481</v>
      </c>
    </row>
    <row r="158" spans="1:8" x14ac:dyDescent="0.25">
      <c r="A158" t="s">
        <v>4164</v>
      </c>
      <c r="B158">
        <v>2011</v>
      </c>
      <c r="C158" s="16">
        <v>1811</v>
      </c>
      <c r="D158" t="s">
        <v>4282</v>
      </c>
      <c r="E158" t="s">
        <v>4238</v>
      </c>
      <c r="F158" t="s">
        <v>4202</v>
      </c>
      <c r="G158" t="s">
        <v>4552</v>
      </c>
      <c r="H158" t="s">
        <v>4481</v>
      </c>
    </row>
    <row r="159" spans="1:8" x14ac:dyDescent="0.25">
      <c r="A159" t="s">
        <v>4148</v>
      </c>
      <c r="B159">
        <v>2024</v>
      </c>
      <c r="C159" s="16">
        <v>1816</v>
      </c>
      <c r="D159" t="s">
        <v>4290</v>
      </c>
      <c r="E159" t="s">
        <v>4239</v>
      </c>
      <c r="F159" t="s">
        <v>4214</v>
      </c>
      <c r="G159" t="s">
        <v>4552</v>
      </c>
      <c r="H159" t="s">
        <v>4481</v>
      </c>
    </row>
    <row r="160" spans="1:8" x14ac:dyDescent="0.25">
      <c r="A160" t="s">
        <v>4175</v>
      </c>
      <c r="B160">
        <v>2011</v>
      </c>
      <c r="C160" s="16">
        <v>1816</v>
      </c>
      <c r="D160" t="s">
        <v>4274</v>
      </c>
      <c r="E160" t="s">
        <v>4202</v>
      </c>
      <c r="F160" t="s">
        <v>4245</v>
      </c>
      <c r="G160" t="s">
        <v>4552</v>
      </c>
      <c r="H160" t="s">
        <v>4481</v>
      </c>
    </row>
    <row r="161" spans="1:8" x14ac:dyDescent="0.25">
      <c r="A161" t="s">
        <v>4171</v>
      </c>
      <c r="B161">
        <v>2010</v>
      </c>
      <c r="C161" s="16">
        <v>1816</v>
      </c>
      <c r="D161" t="s">
        <v>4245</v>
      </c>
      <c r="E161" t="s">
        <v>4176</v>
      </c>
      <c r="F161" t="s">
        <v>4274</v>
      </c>
      <c r="G161" t="s">
        <v>4552</v>
      </c>
      <c r="H161" t="s">
        <v>4481</v>
      </c>
    </row>
    <row r="162" spans="1:8" x14ac:dyDescent="0.25">
      <c r="A162" t="s">
        <v>4164</v>
      </c>
      <c r="B162">
        <v>2009</v>
      </c>
      <c r="C162" s="16">
        <v>1817</v>
      </c>
      <c r="D162" t="s">
        <v>4244</v>
      </c>
      <c r="E162" t="s">
        <v>4187</v>
      </c>
      <c r="F162" t="s">
        <v>4315</v>
      </c>
      <c r="G162" t="s">
        <v>4552</v>
      </c>
      <c r="H162" t="s">
        <v>4481</v>
      </c>
    </row>
    <row r="163" spans="1:8" x14ac:dyDescent="0.25">
      <c r="A163" t="s">
        <v>4143</v>
      </c>
      <c r="B163">
        <v>2024</v>
      </c>
      <c r="C163" s="16">
        <v>1820</v>
      </c>
      <c r="D163" t="s">
        <v>4205</v>
      </c>
      <c r="E163" t="s">
        <v>4173</v>
      </c>
      <c r="F163" t="s">
        <v>4276</v>
      </c>
      <c r="G163" t="s">
        <v>4552</v>
      </c>
      <c r="H163" t="s">
        <v>4481</v>
      </c>
    </row>
    <row r="164" spans="1:8" x14ac:dyDescent="0.25">
      <c r="A164" t="s">
        <v>4160</v>
      </c>
      <c r="B164">
        <v>2009</v>
      </c>
      <c r="C164" s="16">
        <v>1821</v>
      </c>
      <c r="D164" t="s">
        <v>4205</v>
      </c>
      <c r="E164" t="s">
        <v>4282</v>
      </c>
      <c r="F164" t="s">
        <v>4315</v>
      </c>
      <c r="G164" t="s">
        <v>4552</v>
      </c>
      <c r="H164" t="s">
        <v>4481</v>
      </c>
    </row>
    <row r="165" spans="1:8" x14ac:dyDescent="0.25">
      <c r="A165" t="s">
        <v>4168</v>
      </c>
      <c r="B165">
        <v>2011</v>
      </c>
      <c r="C165" s="16">
        <v>1823</v>
      </c>
      <c r="D165" t="s">
        <v>4173</v>
      </c>
      <c r="E165" t="s">
        <v>4187</v>
      </c>
      <c r="F165" t="s">
        <v>4203</v>
      </c>
      <c r="G165" t="s">
        <v>4552</v>
      </c>
      <c r="H165" t="s">
        <v>4481</v>
      </c>
    </row>
    <row r="166" spans="1:8" x14ac:dyDescent="0.25">
      <c r="A166" t="s">
        <v>4179</v>
      </c>
      <c r="B166">
        <v>2009</v>
      </c>
      <c r="C166" s="16">
        <v>1823</v>
      </c>
      <c r="D166" t="s">
        <v>4203</v>
      </c>
      <c r="E166" t="s">
        <v>4242</v>
      </c>
      <c r="F166" t="s">
        <v>4315</v>
      </c>
      <c r="G166" t="s">
        <v>4552</v>
      </c>
      <c r="H166" t="s">
        <v>4481</v>
      </c>
    </row>
    <row r="167" spans="1:8" x14ac:dyDescent="0.25">
      <c r="A167" t="s">
        <v>4175</v>
      </c>
      <c r="B167">
        <v>2009</v>
      </c>
      <c r="C167" s="16">
        <v>1825</v>
      </c>
      <c r="D167" t="s">
        <v>4286</v>
      </c>
      <c r="E167" t="s">
        <v>4237</v>
      </c>
      <c r="F167" t="s">
        <v>4306</v>
      </c>
      <c r="G167" t="s">
        <v>4552</v>
      </c>
      <c r="H167" t="s">
        <v>4481</v>
      </c>
    </row>
    <row r="168" spans="1:8" x14ac:dyDescent="0.25">
      <c r="A168" t="s">
        <v>4183</v>
      </c>
      <c r="B168">
        <v>2011</v>
      </c>
      <c r="C168" s="16">
        <v>1828</v>
      </c>
      <c r="D168" t="s">
        <v>4244</v>
      </c>
      <c r="E168" t="s">
        <v>4187</v>
      </c>
      <c r="F168" t="s">
        <v>4149</v>
      </c>
      <c r="G168" t="s">
        <v>4552</v>
      </c>
      <c r="H168" t="s">
        <v>4481</v>
      </c>
    </row>
    <row r="169" spans="1:8" x14ac:dyDescent="0.25">
      <c r="A169" t="s">
        <v>4168</v>
      </c>
      <c r="B169">
        <v>2009</v>
      </c>
      <c r="C169" s="16">
        <v>1829</v>
      </c>
      <c r="D169" t="s">
        <v>4223</v>
      </c>
      <c r="E169" t="s">
        <v>4176</v>
      </c>
      <c r="F169" t="s">
        <v>4307</v>
      </c>
      <c r="G169" t="s">
        <v>4552</v>
      </c>
      <c r="H169" t="s">
        <v>4481</v>
      </c>
    </row>
    <row r="170" spans="1:8" x14ac:dyDescent="0.25">
      <c r="A170" t="s">
        <v>4179</v>
      </c>
      <c r="B170">
        <v>2011</v>
      </c>
      <c r="C170" s="16">
        <v>1830</v>
      </c>
      <c r="D170" t="s">
        <v>4286</v>
      </c>
      <c r="E170" t="s">
        <v>4206</v>
      </c>
      <c r="F170" t="s">
        <v>4269</v>
      </c>
      <c r="G170" t="s">
        <v>4552</v>
      </c>
      <c r="H170" t="s">
        <v>4481</v>
      </c>
    </row>
    <row r="171" spans="1:8" x14ac:dyDescent="0.25">
      <c r="A171" t="s">
        <v>4171</v>
      </c>
      <c r="B171">
        <v>2009</v>
      </c>
      <c r="C171" s="16">
        <v>1831</v>
      </c>
      <c r="D171" t="s">
        <v>4176</v>
      </c>
      <c r="E171" t="s">
        <v>4206</v>
      </c>
      <c r="F171" t="s">
        <v>4371</v>
      </c>
      <c r="G171" t="s">
        <v>4552</v>
      </c>
      <c r="H171" t="s">
        <v>4481</v>
      </c>
    </row>
    <row r="172" spans="1:8" x14ac:dyDescent="0.25">
      <c r="A172" t="s">
        <v>4186</v>
      </c>
      <c r="B172">
        <v>2024</v>
      </c>
      <c r="C172" s="16">
        <v>1835</v>
      </c>
      <c r="D172" t="s">
        <v>4239</v>
      </c>
      <c r="E172" t="s">
        <v>4161</v>
      </c>
      <c r="F172" t="s">
        <v>4337</v>
      </c>
      <c r="G172" t="s">
        <v>4552</v>
      </c>
      <c r="H172" t="s">
        <v>4481</v>
      </c>
    </row>
    <row r="173" spans="1:8" x14ac:dyDescent="0.25">
      <c r="A173" t="s">
        <v>4148</v>
      </c>
      <c r="B173">
        <v>2011</v>
      </c>
      <c r="C173" s="16">
        <v>1835</v>
      </c>
      <c r="D173" t="s">
        <v>4223</v>
      </c>
      <c r="E173" t="s">
        <v>4188</v>
      </c>
      <c r="F173" t="s">
        <v>4169</v>
      </c>
      <c r="G173" t="s">
        <v>4552</v>
      </c>
      <c r="H173" t="s">
        <v>4481</v>
      </c>
    </row>
    <row r="174" spans="1:8" x14ac:dyDescent="0.25">
      <c r="A174" t="s">
        <v>4164</v>
      </c>
      <c r="B174">
        <v>2010</v>
      </c>
      <c r="C174" s="16">
        <v>1835</v>
      </c>
      <c r="D174" t="s">
        <v>4244</v>
      </c>
      <c r="E174" t="s">
        <v>4235</v>
      </c>
      <c r="F174" t="s">
        <v>4173</v>
      </c>
      <c r="G174" t="s">
        <v>4552</v>
      </c>
      <c r="H174" t="s">
        <v>4481</v>
      </c>
    </row>
    <row r="175" spans="1:8" x14ac:dyDescent="0.25">
      <c r="A175" t="s">
        <v>4183</v>
      </c>
      <c r="B175">
        <v>2024</v>
      </c>
      <c r="C175" s="16">
        <v>1836</v>
      </c>
      <c r="D175" t="s">
        <v>4232</v>
      </c>
      <c r="E175" t="s">
        <v>4149</v>
      </c>
      <c r="F175" t="s">
        <v>4268</v>
      </c>
      <c r="G175" t="s">
        <v>4552</v>
      </c>
      <c r="H175" t="s">
        <v>4481</v>
      </c>
    </row>
    <row r="176" spans="1:8" x14ac:dyDescent="0.25">
      <c r="A176" t="s">
        <v>4152</v>
      </c>
      <c r="B176">
        <v>2011</v>
      </c>
      <c r="C176" s="16">
        <v>1837</v>
      </c>
      <c r="D176" t="s">
        <v>4223</v>
      </c>
      <c r="E176" t="s">
        <v>4286</v>
      </c>
      <c r="F176" t="s">
        <v>4328</v>
      </c>
      <c r="G176" t="s">
        <v>4552</v>
      </c>
      <c r="H176" t="s">
        <v>4481</v>
      </c>
    </row>
    <row r="177" spans="1:8" x14ac:dyDescent="0.25">
      <c r="A177" t="s">
        <v>4160</v>
      </c>
      <c r="B177">
        <v>2010</v>
      </c>
      <c r="C177" s="16">
        <v>1838</v>
      </c>
      <c r="D177" t="s">
        <v>4205</v>
      </c>
      <c r="E177" t="s">
        <v>4177</v>
      </c>
      <c r="F177" t="s">
        <v>4173</v>
      </c>
      <c r="G177" t="s">
        <v>4552</v>
      </c>
      <c r="H177" t="s">
        <v>4481</v>
      </c>
    </row>
    <row r="178" spans="1:8" x14ac:dyDescent="0.25">
      <c r="A178" t="s">
        <v>4156</v>
      </c>
      <c r="B178">
        <v>2010</v>
      </c>
      <c r="C178" s="16">
        <v>1839</v>
      </c>
      <c r="D178" t="s">
        <v>4232</v>
      </c>
      <c r="E178" t="s">
        <v>4153</v>
      </c>
      <c r="F178" t="s">
        <v>4227</v>
      </c>
      <c r="G178" t="s">
        <v>4552</v>
      </c>
      <c r="H178" t="s">
        <v>4481</v>
      </c>
    </row>
    <row r="179" spans="1:8" x14ac:dyDescent="0.25">
      <c r="A179" t="s">
        <v>4186</v>
      </c>
      <c r="B179">
        <v>2011</v>
      </c>
      <c r="C179" s="16">
        <v>1841</v>
      </c>
      <c r="D179" t="s">
        <v>4153</v>
      </c>
      <c r="E179" t="s">
        <v>4205</v>
      </c>
      <c r="F179" t="s">
        <v>4262</v>
      </c>
      <c r="G179" t="s">
        <v>4552</v>
      </c>
      <c r="H179" t="s">
        <v>4481</v>
      </c>
    </row>
    <row r="180" spans="1:8" x14ac:dyDescent="0.25">
      <c r="A180" t="s">
        <v>4168</v>
      </c>
      <c r="B180">
        <v>2010</v>
      </c>
      <c r="C180" s="16">
        <v>1848</v>
      </c>
      <c r="D180" t="s">
        <v>4235</v>
      </c>
      <c r="E180" t="s">
        <v>4190</v>
      </c>
      <c r="F180" t="s">
        <v>4173</v>
      </c>
      <c r="G180" t="s">
        <v>4552</v>
      </c>
      <c r="H180" t="s">
        <v>4481</v>
      </c>
    </row>
    <row r="181" spans="1:8" x14ac:dyDescent="0.25">
      <c r="A181" t="s">
        <v>4183</v>
      </c>
      <c r="B181">
        <v>2009</v>
      </c>
      <c r="C181" s="16">
        <v>1849</v>
      </c>
      <c r="D181" t="s">
        <v>4244</v>
      </c>
      <c r="E181" t="s">
        <v>4236</v>
      </c>
      <c r="F181" t="s">
        <v>4273</v>
      </c>
      <c r="G181" t="s">
        <v>4552</v>
      </c>
      <c r="H181" t="s">
        <v>4481</v>
      </c>
    </row>
    <row r="182" spans="1:8" x14ac:dyDescent="0.25">
      <c r="A182" t="s">
        <v>4143</v>
      </c>
      <c r="B182">
        <v>2011</v>
      </c>
      <c r="C182" s="16">
        <v>1850</v>
      </c>
      <c r="D182" t="s">
        <v>4241</v>
      </c>
      <c r="E182" t="s">
        <v>4165</v>
      </c>
      <c r="F182" t="s">
        <v>4215</v>
      </c>
      <c r="G182" t="s">
        <v>4552</v>
      </c>
      <c r="H182" t="s">
        <v>4481</v>
      </c>
    </row>
    <row r="183" spans="1:8" x14ac:dyDescent="0.25">
      <c r="A183" t="s">
        <v>4179</v>
      </c>
      <c r="B183">
        <v>2024</v>
      </c>
      <c r="C183" s="16">
        <v>1852</v>
      </c>
      <c r="D183" t="s">
        <v>4239</v>
      </c>
      <c r="E183" t="s">
        <v>4235</v>
      </c>
      <c r="F183" t="s">
        <v>4289</v>
      </c>
      <c r="G183" t="s">
        <v>4552</v>
      </c>
      <c r="H183" t="s">
        <v>4481</v>
      </c>
    </row>
    <row r="184" spans="1:8" x14ac:dyDescent="0.25">
      <c r="A184" t="s">
        <v>4186</v>
      </c>
      <c r="B184">
        <v>2009</v>
      </c>
      <c r="C184" s="16">
        <v>1863</v>
      </c>
      <c r="D184" t="s">
        <v>4274</v>
      </c>
      <c r="E184" t="s">
        <v>4274</v>
      </c>
      <c r="F184" t="s">
        <v>4360</v>
      </c>
      <c r="G184" t="s">
        <v>4552</v>
      </c>
      <c r="H184" t="s">
        <v>4481</v>
      </c>
    </row>
    <row r="185" spans="1:8" x14ac:dyDescent="0.25">
      <c r="A185" t="s">
        <v>4175</v>
      </c>
      <c r="B185">
        <v>2024</v>
      </c>
      <c r="C185" s="16">
        <v>1874</v>
      </c>
      <c r="D185" t="s">
        <v>4177</v>
      </c>
      <c r="E185" t="s">
        <v>4227</v>
      </c>
      <c r="F185" t="s">
        <v>4345</v>
      </c>
      <c r="G185" t="s">
        <v>4552</v>
      </c>
      <c r="H185" t="s">
        <v>4481</v>
      </c>
    </row>
    <row r="186" spans="1:8" x14ac:dyDescent="0.25">
      <c r="A186" t="s">
        <v>4143</v>
      </c>
      <c r="B186">
        <v>2009</v>
      </c>
      <c r="C186" s="16">
        <v>1877</v>
      </c>
      <c r="D186" t="s">
        <v>4187</v>
      </c>
      <c r="E186" t="s">
        <v>4180</v>
      </c>
      <c r="F186" t="s">
        <v>4259</v>
      </c>
      <c r="G186" t="s">
        <v>4552</v>
      </c>
      <c r="H186" t="s">
        <v>4481</v>
      </c>
    </row>
    <row r="187" spans="1:8" x14ac:dyDescent="0.25">
      <c r="A187" t="s">
        <v>4152</v>
      </c>
      <c r="B187">
        <v>2009</v>
      </c>
      <c r="C187" s="16">
        <v>1878</v>
      </c>
      <c r="D187" t="s">
        <v>4206</v>
      </c>
      <c r="E187" t="s">
        <v>4243</v>
      </c>
      <c r="F187" t="s">
        <v>4356</v>
      </c>
      <c r="G187" t="s">
        <v>4552</v>
      </c>
      <c r="H187" t="s">
        <v>4481</v>
      </c>
    </row>
    <row r="188" spans="1:8" x14ac:dyDescent="0.25">
      <c r="A188" t="s">
        <v>4148</v>
      </c>
      <c r="B188">
        <v>2009</v>
      </c>
      <c r="C188" s="16">
        <v>1883</v>
      </c>
      <c r="D188" t="s">
        <v>4181</v>
      </c>
      <c r="E188" t="s">
        <v>4243</v>
      </c>
      <c r="F188" t="s">
        <v>4254</v>
      </c>
      <c r="G188" t="s">
        <v>4552</v>
      </c>
      <c r="H188" t="s">
        <v>4481</v>
      </c>
    </row>
    <row r="189" spans="1:8" x14ac:dyDescent="0.25">
      <c r="A189" t="s">
        <v>4171</v>
      </c>
      <c r="B189">
        <v>2008</v>
      </c>
      <c r="C189" s="16">
        <v>1896</v>
      </c>
      <c r="D189" t="s">
        <v>4231</v>
      </c>
      <c r="E189" t="s">
        <v>4270</v>
      </c>
      <c r="F189" t="s">
        <v>4383</v>
      </c>
      <c r="G189" t="s">
        <v>4552</v>
      </c>
      <c r="H189" t="s">
        <v>4481</v>
      </c>
    </row>
    <row r="190" spans="1:8" x14ac:dyDescent="0.25">
      <c r="A190" t="s">
        <v>4156</v>
      </c>
      <c r="B190">
        <v>2008</v>
      </c>
      <c r="C190" s="16">
        <v>1897</v>
      </c>
      <c r="D190" t="s">
        <v>4201</v>
      </c>
      <c r="E190" t="s">
        <v>4206</v>
      </c>
      <c r="F190" t="s">
        <v>4295</v>
      </c>
      <c r="G190" t="s">
        <v>4552</v>
      </c>
      <c r="H190" t="s">
        <v>4481</v>
      </c>
    </row>
    <row r="191" spans="1:8" x14ac:dyDescent="0.25">
      <c r="A191" t="s">
        <v>4171</v>
      </c>
      <c r="B191">
        <v>2024</v>
      </c>
      <c r="C191" s="16">
        <v>1899</v>
      </c>
      <c r="D191" t="s">
        <v>4269</v>
      </c>
      <c r="E191" t="s">
        <v>4145</v>
      </c>
      <c r="F191" t="s">
        <v>4219</v>
      </c>
      <c r="G191" t="s">
        <v>4552</v>
      </c>
      <c r="H191" t="s">
        <v>4481</v>
      </c>
    </row>
    <row r="192" spans="1:8" x14ac:dyDescent="0.25">
      <c r="A192" t="s">
        <v>4175</v>
      </c>
      <c r="B192">
        <v>2008</v>
      </c>
      <c r="C192" s="16">
        <v>1914</v>
      </c>
      <c r="D192" t="s">
        <v>4274</v>
      </c>
      <c r="E192" t="s">
        <v>4192</v>
      </c>
      <c r="F192" t="s">
        <v>4507</v>
      </c>
      <c r="G192" t="s">
        <v>4552</v>
      </c>
      <c r="H192" t="s">
        <v>4481</v>
      </c>
    </row>
    <row r="193" spans="1:8" x14ac:dyDescent="0.25">
      <c r="A193" t="s">
        <v>4168</v>
      </c>
      <c r="B193">
        <v>2008</v>
      </c>
      <c r="C193" s="16">
        <v>1915</v>
      </c>
      <c r="D193" t="s">
        <v>4173</v>
      </c>
      <c r="E193" t="s">
        <v>4274</v>
      </c>
      <c r="F193" t="s">
        <v>4450</v>
      </c>
      <c r="G193" t="s">
        <v>4552</v>
      </c>
      <c r="H193" t="s">
        <v>4481</v>
      </c>
    </row>
    <row r="194" spans="1:8" x14ac:dyDescent="0.25">
      <c r="A194" t="s">
        <v>4168</v>
      </c>
      <c r="B194">
        <v>2024</v>
      </c>
      <c r="C194" s="16">
        <v>1916</v>
      </c>
      <c r="D194" t="s">
        <v>4239</v>
      </c>
      <c r="E194" t="s">
        <v>4145</v>
      </c>
      <c r="F194" t="s">
        <v>4342</v>
      </c>
      <c r="G194" t="s">
        <v>4552</v>
      </c>
      <c r="H194" t="s">
        <v>4481</v>
      </c>
    </row>
    <row r="195" spans="1:8" x14ac:dyDescent="0.25">
      <c r="A195" t="s">
        <v>4164</v>
      </c>
      <c r="B195">
        <v>2008</v>
      </c>
      <c r="C195" s="16">
        <v>1924</v>
      </c>
      <c r="D195" t="s">
        <v>4290</v>
      </c>
      <c r="E195" t="s">
        <v>4165</v>
      </c>
      <c r="F195" t="s">
        <v>4446</v>
      </c>
      <c r="G195" t="s">
        <v>4552</v>
      </c>
      <c r="H195" t="s">
        <v>4481</v>
      </c>
    </row>
    <row r="196" spans="1:8" x14ac:dyDescent="0.25">
      <c r="A196" t="s">
        <v>4156</v>
      </c>
      <c r="B196">
        <v>2007</v>
      </c>
      <c r="C196" s="16">
        <v>1926</v>
      </c>
      <c r="D196" t="s">
        <v>4220</v>
      </c>
      <c r="E196" t="s">
        <v>4330</v>
      </c>
      <c r="F196" t="s">
        <v>4535</v>
      </c>
      <c r="G196" t="s">
        <v>4552</v>
      </c>
      <c r="H196" t="s">
        <v>4481</v>
      </c>
    </row>
    <row r="197" spans="1:8" x14ac:dyDescent="0.25">
      <c r="A197" t="s">
        <v>4183</v>
      </c>
      <c r="B197">
        <v>2008</v>
      </c>
      <c r="C197" s="16">
        <v>1928</v>
      </c>
      <c r="D197" t="s">
        <v>4203</v>
      </c>
      <c r="E197" t="s">
        <v>4244</v>
      </c>
      <c r="F197" t="s">
        <v>4495</v>
      </c>
      <c r="G197" t="s">
        <v>4552</v>
      </c>
      <c r="H197" t="s">
        <v>4481</v>
      </c>
    </row>
    <row r="198" spans="1:8" x14ac:dyDescent="0.25">
      <c r="A198" t="s">
        <v>4160</v>
      </c>
      <c r="B198">
        <v>2008</v>
      </c>
      <c r="C198" s="16">
        <v>1929</v>
      </c>
      <c r="D198" t="s">
        <v>4181</v>
      </c>
      <c r="E198" t="s">
        <v>4235</v>
      </c>
      <c r="F198" t="s">
        <v>4315</v>
      </c>
      <c r="G198" t="s">
        <v>4552</v>
      </c>
      <c r="H198" t="s">
        <v>4481</v>
      </c>
    </row>
    <row r="199" spans="1:8" x14ac:dyDescent="0.25">
      <c r="A199" t="s">
        <v>4179</v>
      </c>
      <c r="B199">
        <v>2008</v>
      </c>
      <c r="C199" s="16">
        <v>1930</v>
      </c>
      <c r="D199" t="s">
        <v>4286</v>
      </c>
      <c r="E199" t="s">
        <v>4270</v>
      </c>
      <c r="F199" t="s">
        <v>4490</v>
      </c>
      <c r="G199" t="s">
        <v>4552</v>
      </c>
      <c r="H199" t="s">
        <v>4481</v>
      </c>
    </row>
    <row r="200" spans="1:8" x14ac:dyDescent="0.25">
      <c r="A200" t="s">
        <v>4164</v>
      </c>
      <c r="B200">
        <v>2024</v>
      </c>
      <c r="C200" s="16">
        <v>1936</v>
      </c>
      <c r="D200" t="s">
        <v>4173</v>
      </c>
      <c r="E200" t="s">
        <v>4195</v>
      </c>
      <c r="F200" t="s">
        <v>4292</v>
      </c>
      <c r="G200" t="s">
        <v>4552</v>
      </c>
      <c r="H200" t="s">
        <v>4481</v>
      </c>
    </row>
    <row r="201" spans="1:8" x14ac:dyDescent="0.25">
      <c r="A201" t="s">
        <v>4148</v>
      </c>
      <c r="B201">
        <v>2008</v>
      </c>
      <c r="C201" s="16">
        <v>1941</v>
      </c>
      <c r="D201" t="s">
        <v>4270</v>
      </c>
      <c r="E201" t="s">
        <v>4298</v>
      </c>
      <c r="F201" t="s">
        <v>4448</v>
      </c>
      <c r="G201" t="s">
        <v>4552</v>
      </c>
      <c r="H201" t="s">
        <v>4481</v>
      </c>
    </row>
    <row r="202" spans="1:8" x14ac:dyDescent="0.25">
      <c r="A202" t="s">
        <v>4152</v>
      </c>
      <c r="B202">
        <v>2025</v>
      </c>
      <c r="C202" s="16">
        <v>1947</v>
      </c>
      <c r="D202" t="s">
        <v>4203</v>
      </c>
      <c r="E202" t="s">
        <v>4165</v>
      </c>
      <c r="F202" t="s">
        <v>4196</v>
      </c>
      <c r="G202" t="s">
        <v>4552</v>
      </c>
      <c r="H202" t="s">
        <v>4481</v>
      </c>
    </row>
    <row r="203" spans="1:8" x14ac:dyDescent="0.25">
      <c r="A203" t="s">
        <v>4160</v>
      </c>
      <c r="B203">
        <v>2024</v>
      </c>
      <c r="C203" s="16">
        <v>1947</v>
      </c>
      <c r="D203" t="s">
        <v>4165</v>
      </c>
      <c r="E203" t="s">
        <v>4251</v>
      </c>
      <c r="F203" t="s">
        <v>4369</v>
      </c>
      <c r="G203" t="s">
        <v>4552</v>
      </c>
      <c r="H203" t="s">
        <v>4481</v>
      </c>
    </row>
    <row r="204" spans="1:8" x14ac:dyDescent="0.25">
      <c r="A204" t="s">
        <v>4186</v>
      </c>
      <c r="B204">
        <v>2008</v>
      </c>
      <c r="C204" s="16">
        <v>1955</v>
      </c>
      <c r="D204" t="s">
        <v>4238</v>
      </c>
      <c r="E204" t="s">
        <v>4206</v>
      </c>
      <c r="F204" t="s">
        <v>4537</v>
      </c>
      <c r="G204" t="s">
        <v>4552</v>
      </c>
      <c r="H204" t="s">
        <v>4481</v>
      </c>
    </row>
    <row r="205" spans="1:8" x14ac:dyDescent="0.25">
      <c r="A205" t="s">
        <v>4143</v>
      </c>
      <c r="B205">
        <v>2008</v>
      </c>
      <c r="C205" s="16">
        <v>1961</v>
      </c>
      <c r="D205" t="s">
        <v>4173</v>
      </c>
      <c r="E205" t="s">
        <v>4235</v>
      </c>
      <c r="F205" t="s">
        <v>4422</v>
      </c>
      <c r="G205" t="s">
        <v>4552</v>
      </c>
      <c r="H205" t="s">
        <v>4481</v>
      </c>
    </row>
    <row r="206" spans="1:8" x14ac:dyDescent="0.25">
      <c r="A206" t="s">
        <v>4148</v>
      </c>
      <c r="B206">
        <v>2025</v>
      </c>
      <c r="C206" s="16">
        <v>1973</v>
      </c>
      <c r="D206" t="s">
        <v>4260</v>
      </c>
      <c r="E206" t="s">
        <v>4269</v>
      </c>
      <c r="F206" t="s">
        <v>4209</v>
      </c>
      <c r="G206" t="s">
        <v>4552</v>
      </c>
      <c r="H206" t="s">
        <v>4481</v>
      </c>
    </row>
    <row r="207" spans="1:8" x14ac:dyDescent="0.25">
      <c r="A207" t="s">
        <v>4152</v>
      </c>
      <c r="B207">
        <v>2008</v>
      </c>
      <c r="C207" s="16">
        <v>1974</v>
      </c>
      <c r="D207" t="s">
        <v>4251</v>
      </c>
      <c r="E207" t="s">
        <v>4249</v>
      </c>
      <c r="F207" t="s">
        <v>4335</v>
      </c>
      <c r="G207" t="s">
        <v>4552</v>
      </c>
      <c r="H207" t="s">
        <v>4481</v>
      </c>
    </row>
    <row r="208" spans="1:8" x14ac:dyDescent="0.25">
      <c r="A208" t="s">
        <v>4156</v>
      </c>
      <c r="B208">
        <v>2024</v>
      </c>
      <c r="C208" s="16">
        <v>1975</v>
      </c>
      <c r="D208" t="s">
        <v>4260</v>
      </c>
      <c r="E208" t="s">
        <v>4328</v>
      </c>
      <c r="F208" t="s">
        <v>4347</v>
      </c>
      <c r="G208" t="s">
        <v>4552</v>
      </c>
      <c r="H208" t="s">
        <v>4481</v>
      </c>
    </row>
    <row r="209" spans="1:8" x14ac:dyDescent="0.25">
      <c r="A209" t="s">
        <v>4143</v>
      </c>
      <c r="B209">
        <v>2025</v>
      </c>
      <c r="C209" s="16">
        <v>2005</v>
      </c>
      <c r="D209" t="s">
        <v>4161</v>
      </c>
      <c r="E209" t="s">
        <v>4210</v>
      </c>
      <c r="F209" t="s">
        <v>4318</v>
      </c>
      <c r="G209" t="s">
        <v>4552</v>
      </c>
      <c r="H209" t="s">
        <v>4481</v>
      </c>
    </row>
    <row r="210" spans="1:8" x14ac:dyDescent="0.25">
      <c r="A210" t="s">
        <v>4160</v>
      </c>
      <c r="B210">
        <v>2007</v>
      </c>
      <c r="C210" s="16">
        <v>2044</v>
      </c>
      <c r="D210" t="s">
        <v>4237</v>
      </c>
      <c r="E210" t="s">
        <v>4306</v>
      </c>
      <c r="F210" t="s">
        <v>4355</v>
      </c>
      <c r="G210" t="s">
        <v>4552</v>
      </c>
      <c r="H210" t="s">
        <v>4481</v>
      </c>
    </row>
    <row r="211" spans="1:8" x14ac:dyDescent="0.25">
      <c r="A211" t="s">
        <v>4164</v>
      </c>
      <c r="B211">
        <v>2007</v>
      </c>
      <c r="C211" s="16">
        <v>2086</v>
      </c>
      <c r="D211" t="s">
        <v>4274</v>
      </c>
      <c r="E211" t="s">
        <v>4204</v>
      </c>
      <c r="F211" t="s">
        <v>4350</v>
      </c>
      <c r="G211" t="s">
        <v>4552</v>
      </c>
      <c r="H211" t="s">
        <v>4481</v>
      </c>
    </row>
    <row r="212" spans="1:8" x14ac:dyDescent="0.25">
      <c r="A212" t="s">
        <v>4168</v>
      </c>
      <c r="B212">
        <v>2007</v>
      </c>
      <c r="C212" s="16">
        <v>2104</v>
      </c>
      <c r="D212" t="s">
        <v>4236</v>
      </c>
      <c r="E212" t="s">
        <v>4222</v>
      </c>
      <c r="F212" t="s">
        <v>184</v>
      </c>
      <c r="G212" t="s">
        <v>4552</v>
      </c>
      <c r="H212" t="s">
        <v>4481</v>
      </c>
    </row>
    <row r="213" spans="1:8" x14ac:dyDescent="0.25">
      <c r="A213" t="s">
        <v>4152</v>
      </c>
      <c r="B213">
        <v>2007</v>
      </c>
      <c r="C213" s="16">
        <v>2130</v>
      </c>
      <c r="D213" t="s">
        <v>4208</v>
      </c>
      <c r="E213" t="s">
        <v>4315</v>
      </c>
      <c r="F213" t="s">
        <v>184</v>
      </c>
      <c r="G213" t="s">
        <v>4552</v>
      </c>
      <c r="H213" t="s">
        <v>4481</v>
      </c>
    </row>
    <row r="214" spans="1:8" x14ac:dyDescent="0.25">
      <c r="A214" t="s">
        <v>4171</v>
      </c>
      <c r="B214">
        <v>2007</v>
      </c>
      <c r="C214" s="16">
        <v>2141</v>
      </c>
      <c r="D214" t="s">
        <v>4203</v>
      </c>
      <c r="E214" t="s">
        <v>4242</v>
      </c>
      <c r="F214" t="s">
        <v>184</v>
      </c>
      <c r="G214" t="s">
        <v>4552</v>
      </c>
      <c r="H214" t="s">
        <v>4481</v>
      </c>
    </row>
    <row r="215" spans="1:8" x14ac:dyDescent="0.25">
      <c r="A215" t="s">
        <v>4179</v>
      </c>
      <c r="B215">
        <v>2007</v>
      </c>
      <c r="C215" s="16">
        <v>2170</v>
      </c>
      <c r="D215" t="s">
        <v>4295</v>
      </c>
      <c r="E215" t="s">
        <v>4371</v>
      </c>
      <c r="F215" t="s">
        <v>184</v>
      </c>
      <c r="G215" t="s">
        <v>4552</v>
      </c>
      <c r="H215" t="s">
        <v>4481</v>
      </c>
    </row>
    <row r="216" spans="1:8" x14ac:dyDescent="0.25">
      <c r="A216" t="s">
        <v>4175</v>
      </c>
      <c r="B216">
        <v>2007</v>
      </c>
      <c r="C216" s="16">
        <v>2172</v>
      </c>
      <c r="D216" t="s">
        <v>4286</v>
      </c>
      <c r="E216" t="s">
        <v>4293</v>
      </c>
      <c r="F216" t="s">
        <v>184</v>
      </c>
      <c r="G216" t="s">
        <v>4552</v>
      </c>
      <c r="H216" t="s">
        <v>4481</v>
      </c>
    </row>
    <row r="217" spans="1:8" x14ac:dyDescent="0.25">
      <c r="A217" t="s">
        <v>4148</v>
      </c>
      <c r="B217">
        <v>2007</v>
      </c>
      <c r="C217" s="16">
        <v>2176</v>
      </c>
      <c r="D217" t="s">
        <v>4261</v>
      </c>
      <c r="E217" t="s">
        <v>4229</v>
      </c>
      <c r="F217" t="s">
        <v>184</v>
      </c>
      <c r="G217" t="s">
        <v>4552</v>
      </c>
      <c r="H217" t="s">
        <v>4481</v>
      </c>
    </row>
    <row r="218" spans="1:8" x14ac:dyDescent="0.25">
      <c r="A218" t="s">
        <v>4156</v>
      </c>
      <c r="B218">
        <v>2006</v>
      </c>
      <c r="C218" s="16">
        <v>2189</v>
      </c>
      <c r="D218" t="s">
        <v>4218</v>
      </c>
      <c r="E218" t="s">
        <v>184</v>
      </c>
      <c r="F218" t="s">
        <v>184</v>
      </c>
      <c r="G218" t="s">
        <v>4552</v>
      </c>
      <c r="H218" t="s">
        <v>4481</v>
      </c>
    </row>
    <row r="219" spans="1:8" x14ac:dyDescent="0.25">
      <c r="A219" t="s">
        <v>4183</v>
      </c>
      <c r="B219">
        <v>2007</v>
      </c>
      <c r="C219" s="16">
        <v>2204</v>
      </c>
      <c r="D219" t="s">
        <v>4254</v>
      </c>
      <c r="E219" t="s">
        <v>4269</v>
      </c>
      <c r="F219" t="s">
        <v>184</v>
      </c>
      <c r="G219" t="s">
        <v>4552</v>
      </c>
      <c r="H219" t="s">
        <v>4481</v>
      </c>
    </row>
    <row r="220" spans="1:8" x14ac:dyDescent="0.25">
      <c r="A220" t="s">
        <v>4143</v>
      </c>
      <c r="B220">
        <v>2007</v>
      </c>
      <c r="C220" s="16">
        <v>2245</v>
      </c>
      <c r="D220" t="s">
        <v>4217</v>
      </c>
      <c r="E220" t="s">
        <v>4216</v>
      </c>
      <c r="F220" t="s">
        <v>184</v>
      </c>
      <c r="G220" t="s">
        <v>4552</v>
      </c>
      <c r="H220" t="s">
        <v>4481</v>
      </c>
    </row>
    <row r="221" spans="1:8" x14ac:dyDescent="0.25">
      <c r="A221" t="s">
        <v>4160</v>
      </c>
      <c r="B221">
        <v>2006</v>
      </c>
      <c r="C221" s="16">
        <v>2248</v>
      </c>
      <c r="D221" t="s">
        <v>4238</v>
      </c>
      <c r="E221" t="s">
        <v>184</v>
      </c>
      <c r="F221" t="s">
        <v>184</v>
      </c>
      <c r="G221" t="s">
        <v>4552</v>
      </c>
      <c r="H221" t="s">
        <v>4481</v>
      </c>
    </row>
    <row r="222" spans="1:8" x14ac:dyDescent="0.25">
      <c r="A222" t="s">
        <v>4164</v>
      </c>
      <c r="B222">
        <v>2006</v>
      </c>
      <c r="C222" s="16">
        <v>2256</v>
      </c>
      <c r="D222" t="s">
        <v>184</v>
      </c>
      <c r="E222" t="s">
        <v>184</v>
      </c>
      <c r="F222" t="s">
        <v>184</v>
      </c>
      <c r="G222" t="s">
        <v>4552</v>
      </c>
      <c r="H222" t="s">
        <v>4481</v>
      </c>
    </row>
    <row r="223" spans="1:8" x14ac:dyDescent="0.25">
      <c r="A223" t="s">
        <v>4186</v>
      </c>
      <c r="B223">
        <v>2007</v>
      </c>
      <c r="C223" s="16">
        <v>2272</v>
      </c>
      <c r="D223" t="s">
        <v>4177</v>
      </c>
      <c r="E223" t="s">
        <v>4255</v>
      </c>
      <c r="F223" t="s">
        <v>184</v>
      </c>
      <c r="G223" t="s">
        <v>4552</v>
      </c>
      <c r="H223" t="s">
        <v>4481</v>
      </c>
    </row>
    <row r="224" spans="1:8" x14ac:dyDescent="0.25">
      <c r="A224" t="s">
        <v>4168</v>
      </c>
      <c r="B224">
        <v>2016</v>
      </c>
      <c r="C224" s="16">
        <v>2135</v>
      </c>
      <c r="D224" t="s">
        <v>4282</v>
      </c>
      <c r="E224" t="s">
        <v>4244</v>
      </c>
      <c r="F224" t="s">
        <v>4282</v>
      </c>
      <c r="G224" t="s">
        <v>103</v>
      </c>
      <c r="H224" t="s">
        <v>4481</v>
      </c>
    </row>
    <row r="225" spans="1:8" x14ac:dyDescent="0.25">
      <c r="A225" t="s">
        <v>4164</v>
      </c>
      <c r="B225">
        <v>2016</v>
      </c>
      <c r="C225" s="16">
        <v>2139</v>
      </c>
      <c r="D225" t="s">
        <v>4205</v>
      </c>
      <c r="E225" t="s">
        <v>4238</v>
      </c>
      <c r="F225" t="s">
        <v>4231</v>
      </c>
      <c r="G225" t="s">
        <v>103</v>
      </c>
      <c r="H225" t="s">
        <v>4481</v>
      </c>
    </row>
    <row r="226" spans="1:8" x14ac:dyDescent="0.25">
      <c r="A226" t="s">
        <v>4186</v>
      </c>
      <c r="B226">
        <v>2016</v>
      </c>
      <c r="C226" s="16">
        <v>2141</v>
      </c>
      <c r="D226" t="s">
        <v>4238</v>
      </c>
      <c r="E226" t="s">
        <v>4238</v>
      </c>
      <c r="F226" t="s">
        <v>4291</v>
      </c>
      <c r="G226" t="s">
        <v>103</v>
      </c>
      <c r="H226" t="s">
        <v>4481</v>
      </c>
    </row>
    <row r="227" spans="1:8" x14ac:dyDescent="0.25">
      <c r="A227" t="s">
        <v>4183</v>
      </c>
      <c r="B227">
        <v>2016</v>
      </c>
      <c r="C227" s="16">
        <v>2143</v>
      </c>
      <c r="D227" t="s">
        <v>4286</v>
      </c>
      <c r="E227" t="s">
        <v>4223</v>
      </c>
      <c r="F227" t="s">
        <v>4203</v>
      </c>
      <c r="G227" t="s">
        <v>103</v>
      </c>
      <c r="H227" t="s">
        <v>4481</v>
      </c>
    </row>
    <row r="228" spans="1:8" x14ac:dyDescent="0.25">
      <c r="A228" t="s">
        <v>4148</v>
      </c>
      <c r="B228">
        <v>2016</v>
      </c>
      <c r="C228" s="16">
        <v>2144</v>
      </c>
      <c r="D228" t="s">
        <v>4223</v>
      </c>
      <c r="E228" t="s">
        <v>4206</v>
      </c>
      <c r="F228" t="s">
        <v>4274</v>
      </c>
      <c r="G228" t="s">
        <v>103</v>
      </c>
      <c r="H228" t="s">
        <v>4481</v>
      </c>
    </row>
    <row r="229" spans="1:8" x14ac:dyDescent="0.25">
      <c r="A229" t="s">
        <v>4183</v>
      </c>
      <c r="B229">
        <v>2017</v>
      </c>
      <c r="C229" s="16">
        <v>2145</v>
      </c>
      <c r="D229" t="s">
        <v>4232</v>
      </c>
      <c r="E229" t="s">
        <v>4238</v>
      </c>
      <c r="F229" t="s">
        <v>4286</v>
      </c>
      <c r="G229" t="s">
        <v>103</v>
      </c>
      <c r="H229" t="s">
        <v>4481</v>
      </c>
    </row>
    <row r="230" spans="1:8" x14ac:dyDescent="0.25">
      <c r="A230" t="s">
        <v>4186</v>
      </c>
      <c r="B230">
        <v>2017</v>
      </c>
      <c r="C230" s="16">
        <v>2146</v>
      </c>
      <c r="D230" t="s">
        <v>4187</v>
      </c>
      <c r="E230" t="s">
        <v>4238</v>
      </c>
      <c r="F230" t="s">
        <v>4205</v>
      </c>
      <c r="G230" t="s">
        <v>103</v>
      </c>
      <c r="H230" t="s">
        <v>4481</v>
      </c>
    </row>
    <row r="231" spans="1:8" x14ac:dyDescent="0.25">
      <c r="A231" t="s">
        <v>4175</v>
      </c>
      <c r="B231">
        <v>2016</v>
      </c>
      <c r="C231" s="16">
        <v>2146</v>
      </c>
      <c r="D231" t="s">
        <v>4188</v>
      </c>
      <c r="E231" t="s">
        <v>4205</v>
      </c>
      <c r="F231" t="s">
        <v>4180</v>
      </c>
      <c r="G231" t="s">
        <v>103</v>
      </c>
      <c r="H231" t="s">
        <v>4481</v>
      </c>
    </row>
    <row r="232" spans="1:8" x14ac:dyDescent="0.25">
      <c r="A232" t="s">
        <v>4171</v>
      </c>
      <c r="B232">
        <v>2015</v>
      </c>
      <c r="C232" s="16">
        <v>2146</v>
      </c>
      <c r="D232" t="s">
        <v>4180</v>
      </c>
      <c r="E232" t="s">
        <v>4291</v>
      </c>
      <c r="F232" t="s">
        <v>4282</v>
      </c>
      <c r="G232" t="s">
        <v>103</v>
      </c>
      <c r="H232" t="s">
        <v>4481</v>
      </c>
    </row>
    <row r="233" spans="1:8" x14ac:dyDescent="0.25">
      <c r="A233" t="s">
        <v>4171</v>
      </c>
      <c r="B233">
        <v>2016</v>
      </c>
      <c r="C233" s="16">
        <v>2147</v>
      </c>
      <c r="D233" t="s">
        <v>4232</v>
      </c>
      <c r="E233" t="s">
        <v>4205</v>
      </c>
      <c r="F233" t="s">
        <v>4232</v>
      </c>
      <c r="G233" t="s">
        <v>103</v>
      </c>
      <c r="H233" t="s">
        <v>4481</v>
      </c>
    </row>
    <row r="234" spans="1:8" x14ac:dyDescent="0.25">
      <c r="A234" t="s">
        <v>4152</v>
      </c>
      <c r="B234">
        <v>2016</v>
      </c>
      <c r="C234" s="16">
        <v>2147</v>
      </c>
      <c r="D234" t="s">
        <v>4238</v>
      </c>
      <c r="E234" t="s">
        <v>4282</v>
      </c>
      <c r="F234" t="s">
        <v>4206</v>
      </c>
      <c r="G234" t="s">
        <v>103</v>
      </c>
      <c r="H234" t="s">
        <v>4481</v>
      </c>
    </row>
    <row r="235" spans="1:8" x14ac:dyDescent="0.25">
      <c r="A235" t="s">
        <v>4143</v>
      </c>
      <c r="B235">
        <v>2016</v>
      </c>
      <c r="C235" s="16">
        <v>2148</v>
      </c>
      <c r="D235" t="s">
        <v>4205</v>
      </c>
      <c r="E235" t="s">
        <v>4188</v>
      </c>
      <c r="F235" t="s">
        <v>4244</v>
      </c>
      <c r="G235" t="s">
        <v>103</v>
      </c>
      <c r="H235" t="s">
        <v>4481</v>
      </c>
    </row>
    <row r="236" spans="1:8" x14ac:dyDescent="0.25">
      <c r="A236" t="s">
        <v>4168</v>
      </c>
      <c r="B236">
        <v>2015</v>
      </c>
      <c r="C236" s="16">
        <v>2148</v>
      </c>
      <c r="D236" t="s">
        <v>4286</v>
      </c>
      <c r="E236" t="s">
        <v>4203</v>
      </c>
      <c r="F236" t="s">
        <v>4238</v>
      </c>
      <c r="G236" t="s">
        <v>103</v>
      </c>
      <c r="H236" t="s">
        <v>4481</v>
      </c>
    </row>
    <row r="237" spans="1:8" x14ac:dyDescent="0.25">
      <c r="A237" t="s">
        <v>4179</v>
      </c>
      <c r="B237">
        <v>2016</v>
      </c>
      <c r="C237" s="16">
        <v>2149</v>
      </c>
      <c r="D237" t="s">
        <v>4181</v>
      </c>
      <c r="E237" t="s">
        <v>4232</v>
      </c>
      <c r="F237" t="s">
        <v>4202</v>
      </c>
      <c r="G237" t="s">
        <v>103</v>
      </c>
      <c r="H237" t="s">
        <v>4481</v>
      </c>
    </row>
    <row r="238" spans="1:8" x14ac:dyDescent="0.25">
      <c r="A238" t="s">
        <v>4148</v>
      </c>
      <c r="B238">
        <v>2017</v>
      </c>
      <c r="C238" s="16">
        <v>2152</v>
      </c>
      <c r="D238" t="s">
        <v>4232</v>
      </c>
      <c r="E238" t="s">
        <v>4232</v>
      </c>
      <c r="F238" t="s">
        <v>4181</v>
      </c>
      <c r="G238" t="s">
        <v>103</v>
      </c>
      <c r="H238" t="s">
        <v>4481</v>
      </c>
    </row>
    <row r="239" spans="1:8" x14ac:dyDescent="0.25">
      <c r="A239" t="s">
        <v>4152</v>
      </c>
      <c r="B239">
        <v>2017</v>
      </c>
      <c r="C239" s="16">
        <v>2152</v>
      </c>
      <c r="D239" t="s">
        <v>4238</v>
      </c>
      <c r="E239" t="s">
        <v>4165</v>
      </c>
      <c r="F239" t="s">
        <v>4181</v>
      </c>
      <c r="G239" t="s">
        <v>103</v>
      </c>
      <c r="H239" t="s">
        <v>4481</v>
      </c>
    </row>
    <row r="240" spans="1:8" x14ac:dyDescent="0.25">
      <c r="A240" t="s">
        <v>4160</v>
      </c>
      <c r="B240">
        <v>2016</v>
      </c>
      <c r="C240" s="16">
        <v>2152</v>
      </c>
      <c r="D240" t="s">
        <v>4165</v>
      </c>
      <c r="E240" t="s">
        <v>4181</v>
      </c>
      <c r="F240" t="s">
        <v>4282</v>
      </c>
      <c r="G240" t="s">
        <v>103</v>
      </c>
      <c r="H240" t="s">
        <v>4481</v>
      </c>
    </row>
    <row r="241" spans="1:8" x14ac:dyDescent="0.25">
      <c r="A241" t="s">
        <v>4156</v>
      </c>
      <c r="B241">
        <v>2015</v>
      </c>
      <c r="C241" s="16">
        <v>2153</v>
      </c>
      <c r="D241" t="s">
        <v>4282</v>
      </c>
      <c r="E241" t="s">
        <v>4205</v>
      </c>
      <c r="F241" t="s">
        <v>4282</v>
      </c>
      <c r="G241" t="s">
        <v>103</v>
      </c>
      <c r="H241" t="s">
        <v>4481</v>
      </c>
    </row>
    <row r="242" spans="1:8" x14ac:dyDescent="0.25">
      <c r="A242" t="s">
        <v>4168</v>
      </c>
      <c r="B242">
        <v>2014</v>
      </c>
      <c r="C242" s="16">
        <v>2153</v>
      </c>
      <c r="D242" t="s">
        <v>4238</v>
      </c>
      <c r="E242" t="s">
        <v>4291</v>
      </c>
      <c r="F242" t="s">
        <v>4294</v>
      </c>
      <c r="G242" t="s">
        <v>103</v>
      </c>
      <c r="H242" t="s">
        <v>4481</v>
      </c>
    </row>
    <row r="243" spans="1:8" x14ac:dyDescent="0.25">
      <c r="A243" t="s">
        <v>4143</v>
      </c>
      <c r="B243">
        <v>2017</v>
      </c>
      <c r="C243" s="16">
        <v>2154</v>
      </c>
      <c r="D243" t="s">
        <v>4286</v>
      </c>
      <c r="E243" t="s">
        <v>4238</v>
      </c>
      <c r="F243" t="s">
        <v>4205</v>
      </c>
      <c r="G243" t="s">
        <v>103</v>
      </c>
      <c r="H243" t="s">
        <v>4481</v>
      </c>
    </row>
    <row r="244" spans="1:8" x14ac:dyDescent="0.25">
      <c r="A244" t="s">
        <v>4179</v>
      </c>
      <c r="B244">
        <v>2017</v>
      </c>
      <c r="C244" s="16">
        <v>2155</v>
      </c>
      <c r="D244" t="s">
        <v>4290</v>
      </c>
      <c r="E244" t="s">
        <v>4286</v>
      </c>
      <c r="F244" t="s">
        <v>4181</v>
      </c>
      <c r="G244" t="s">
        <v>103</v>
      </c>
      <c r="H244" t="s">
        <v>4481</v>
      </c>
    </row>
    <row r="245" spans="1:8" x14ac:dyDescent="0.25">
      <c r="A245" t="s">
        <v>4164</v>
      </c>
      <c r="B245">
        <v>2015</v>
      </c>
      <c r="C245" s="16">
        <v>2159</v>
      </c>
      <c r="D245" t="s">
        <v>4290</v>
      </c>
      <c r="E245" t="s">
        <v>4153</v>
      </c>
      <c r="F245" t="s">
        <v>4232</v>
      </c>
      <c r="G245" t="s">
        <v>103</v>
      </c>
      <c r="H245" t="s">
        <v>4481</v>
      </c>
    </row>
    <row r="246" spans="1:8" x14ac:dyDescent="0.25">
      <c r="A246" t="s">
        <v>4164</v>
      </c>
      <c r="B246">
        <v>2014</v>
      </c>
      <c r="C246" s="16">
        <v>2159</v>
      </c>
      <c r="D246" t="s">
        <v>4181</v>
      </c>
      <c r="E246" t="s">
        <v>4206</v>
      </c>
      <c r="F246" t="s">
        <v>4222</v>
      </c>
      <c r="G246" t="s">
        <v>103</v>
      </c>
      <c r="H246" t="s">
        <v>4481</v>
      </c>
    </row>
    <row r="247" spans="1:8" x14ac:dyDescent="0.25">
      <c r="A247" t="s">
        <v>4156</v>
      </c>
      <c r="B247">
        <v>2016</v>
      </c>
      <c r="C247" s="16">
        <v>2160</v>
      </c>
      <c r="D247" t="s">
        <v>4181</v>
      </c>
      <c r="E247" t="s">
        <v>4177</v>
      </c>
      <c r="F247" t="s">
        <v>4181</v>
      </c>
      <c r="G247" t="s">
        <v>103</v>
      </c>
      <c r="H247" t="s">
        <v>4481</v>
      </c>
    </row>
    <row r="248" spans="1:8" x14ac:dyDescent="0.25">
      <c r="A248" t="s">
        <v>4171</v>
      </c>
      <c r="B248">
        <v>2014</v>
      </c>
      <c r="C248" s="16">
        <v>2160</v>
      </c>
      <c r="D248" t="s">
        <v>4231</v>
      </c>
      <c r="E248" t="s">
        <v>4244</v>
      </c>
      <c r="F248" t="s">
        <v>4310</v>
      </c>
      <c r="G248" t="s">
        <v>103</v>
      </c>
      <c r="H248" t="s">
        <v>4481</v>
      </c>
    </row>
    <row r="249" spans="1:8" x14ac:dyDescent="0.25">
      <c r="A249" t="s">
        <v>4148</v>
      </c>
      <c r="B249">
        <v>2015</v>
      </c>
      <c r="C249" s="16">
        <v>2161</v>
      </c>
      <c r="D249" t="s">
        <v>4238</v>
      </c>
      <c r="E249" t="s">
        <v>4282</v>
      </c>
      <c r="F249" t="s">
        <v>4208</v>
      </c>
      <c r="G249" t="s">
        <v>103</v>
      </c>
      <c r="H249" t="s">
        <v>4481</v>
      </c>
    </row>
    <row r="250" spans="1:8" x14ac:dyDescent="0.25">
      <c r="A250" t="s">
        <v>4143</v>
      </c>
      <c r="B250">
        <v>2015</v>
      </c>
      <c r="C250" s="16">
        <v>2164</v>
      </c>
      <c r="D250" t="s">
        <v>4286</v>
      </c>
      <c r="E250" t="s">
        <v>4223</v>
      </c>
      <c r="F250" t="s">
        <v>4201</v>
      </c>
      <c r="G250" t="s">
        <v>103</v>
      </c>
      <c r="H250" t="s">
        <v>4481</v>
      </c>
    </row>
    <row r="251" spans="1:8" x14ac:dyDescent="0.25">
      <c r="A251" t="s">
        <v>4160</v>
      </c>
      <c r="B251">
        <v>2015</v>
      </c>
      <c r="C251" s="16">
        <v>2165</v>
      </c>
      <c r="D251" t="s">
        <v>4181</v>
      </c>
      <c r="E251" t="s">
        <v>4239</v>
      </c>
      <c r="F251" t="s">
        <v>4187</v>
      </c>
      <c r="G251" t="s">
        <v>103</v>
      </c>
      <c r="H251" t="s">
        <v>4481</v>
      </c>
    </row>
    <row r="252" spans="1:8" x14ac:dyDescent="0.25">
      <c r="A252" t="s">
        <v>4156</v>
      </c>
      <c r="B252">
        <v>2014</v>
      </c>
      <c r="C252" s="16">
        <v>2167</v>
      </c>
      <c r="D252" t="s">
        <v>4238</v>
      </c>
      <c r="E252" t="s">
        <v>4165</v>
      </c>
      <c r="F252" t="s">
        <v>4263</v>
      </c>
      <c r="G252" t="s">
        <v>103</v>
      </c>
      <c r="H252" t="s">
        <v>4481</v>
      </c>
    </row>
    <row r="253" spans="1:8" x14ac:dyDescent="0.25">
      <c r="A253" t="s">
        <v>4186</v>
      </c>
      <c r="B253">
        <v>2015</v>
      </c>
      <c r="C253" s="16">
        <v>2168</v>
      </c>
      <c r="D253" t="s">
        <v>4205</v>
      </c>
      <c r="E253" t="s">
        <v>4232</v>
      </c>
      <c r="F253" t="s">
        <v>4187</v>
      </c>
      <c r="G253" t="s">
        <v>103</v>
      </c>
      <c r="H253" t="s">
        <v>4481</v>
      </c>
    </row>
    <row r="254" spans="1:8" x14ac:dyDescent="0.25">
      <c r="A254" t="s">
        <v>4175</v>
      </c>
      <c r="B254">
        <v>2015</v>
      </c>
      <c r="C254" s="16">
        <v>2169</v>
      </c>
      <c r="D254" t="s">
        <v>4187</v>
      </c>
      <c r="E254" t="s">
        <v>4232</v>
      </c>
      <c r="F254" t="s">
        <v>4153</v>
      </c>
      <c r="G254" t="s">
        <v>103</v>
      </c>
      <c r="H254" t="s">
        <v>4481</v>
      </c>
    </row>
    <row r="255" spans="1:8" x14ac:dyDescent="0.25">
      <c r="A255" t="s">
        <v>4152</v>
      </c>
      <c r="B255">
        <v>2015</v>
      </c>
      <c r="C255" s="16">
        <v>2169</v>
      </c>
      <c r="D255" t="s">
        <v>4286</v>
      </c>
      <c r="E255" t="s">
        <v>4176</v>
      </c>
      <c r="F255" t="s">
        <v>4208</v>
      </c>
      <c r="G255" t="s">
        <v>103</v>
      </c>
      <c r="H255" t="s">
        <v>4481</v>
      </c>
    </row>
    <row r="256" spans="1:8" x14ac:dyDescent="0.25">
      <c r="A256" t="s">
        <v>4183</v>
      </c>
      <c r="B256">
        <v>2015</v>
      </c>
      <c r="C256" s="16">
        <v>2172</v>
      </c>
      <c r="D256" t="s">
        <v>4205</v>
      </c>
      <c r="E256" t="s">
        <v>4290</v>
      </c>
      <c r="F256" t="s">
        <v>4223</v>
      </c>
      <c r="G256" t="s">
        <v>103</v>
      </c>
      <c r="H256" t="s">
        <v>4481</v>
      </c>
    </row>
    <row r="257" spans="1:8" x14ac:dyDescent="0.25">
      <c r="A257" t="s">
        <v>4160</v>
      </c>
      <c r="B257">
        <v>2014</v>
      </c>
      <c r="C257" s="16">
        <v>2174</v>
      </c>
      <c r="D257" t="s">
        <v>4245</v>
      </c>
      <c r="E257" t="s">
        <v>4165</v>
      </c>
      <c r="F257" t="s">
        <v>4243</v>
      </c>
      <c r="G257" t="s">
        <v>103</v>
      </c>
      <c r="H257" t="s">
        <v>4481</v>
      </c>
    </row>
    <row r="258" spans="1:8" x14ac:dyDescent="0.25">
      <c r="A258" t="s">
        <v>4183</v>
      </c>
      <c r="B258">
        <v>2014</v>
      </c>
      <c r="C258" s="16">
        <v>2174</v>
      </c>
      <c r="D258" t="s">
        <v>4223</v>
      </c>
      <c r="E258" t="s">
        <v>4265</v>
      </c>
      <c r="F258" t="s">
        <v>4293</v>
      </c>
      <c r="G258" t="s">
        <v>103</v>
      </c>
      <c r="H258" t="s">
        <v>4481</v>
      </c>
    </row>
    <row r="259" spans="1:8" x14ac:dyDescent="0.25">
      <c r="A259" t="s">
        <v>4171</v>
      </c>
      <c r="B259">
        <v>2017</v>
      </c>
      <c r="C259" s="16">
        <v>2177</v>
      </c>
      <c r="D259" t="s">
        <v>4223</v>
      </c>
      <c r="E259" t="s">
        <v>4210</v>
      </c>
      <c r="F259" t="s">
        <v>4260</v>
      </c>
      <c r="G259" t="s">
        <v>103</v>
      </c>
      <c r="H259" t="s">
        <v>4481</v>
      </c>
    </row>
    <row r="260" spans="1:8" x14ac:dyDescent="0.25">
      <c r="A260" t="s">
        <v>4186</v>
      </c>
      <c r="B260">
        <v>2014</v>
      </c>
      <c r="C260" s="16">
        <v>2177</v>
      </c>
      <c r="D260" t="s">
        <v>4180</v>
      </c>
      <c r="E260" t="s">
        <v>4312</v>
      </c>
      <c r="F260" t="s">
        <v>4307</v>
      </c>
      <c r="G260" t="s">
        <v>103</v>
      </c>
      <c r="H260" t="s">
        <v>4481</v>
      </c>
    </row>
    <row r="261" spans="1:8" x14ac:dyDescent="0.25">
      <c r="A261" t="s">
        <v>4179</v>
      </c>
      <c r="B261">
        <v>2015</v>
      </c>
      <c r="C261" s="16">
        <v>2178</v>
      </c>
      <c r="D261" t="s">
        <v>4181</v>
      </c>
      <c r="E261" t="s">
        <v>4165</v>
      </c>
      <c r="F261" t="s">
        <v>4223</v>
      </c>
      <c r="G261" t="s">
        <v>103</v>
      </c>
      <c r="H261" t="s">
        <v>4481</v>
      </c>
    </row>
    <row r="262" spans="1:8" x14ac:dyDescent="0.25">
      <c r="A262" t="s">
        <v>4168</v>
      </c>
      <c r="B262">
        <v>2017</v>
      </c>
      <c r="C262" s="16">
        <v>2179</v>
      </c>
      <c r="D262" t="s">
        <v>4286</v>
      </c>
      <c r="E262" t="s">
        <v>4149</v>
      </c>
      <c r="F262" t="s">
        <v>4227</v>
      </c>
      <c r="G262" t="s">
        <v>103</v>
      </c>
      <c r="H262" t="s">
        <v>4481</v>
      </c>
    </row>
    <row r="263" spans="1:8" x14ac:dyDescent="0.25">
      <c r="A263" t="s">
        <v>4175</v>
      </c>
      <c r="B263">
        <v>2017</v>
      </c>
      <c r="C263" s="16">
        <v>2180</v>
      </c>
      <c r="D263" t="s">
        <v>4149</v>
      </c>
      <c r="E263" t="s">
        <v>4161</v>
      </c>
      <c r="F263" t="s">
        <v>4161</v>
      </c>
      <c r="G263" t="s">
        <v>103</v>
      </c>
      <c r="H263" t="s">
        <v>4481</v>
      </c>
    </row>
    <row r="264" spans="1:8" x14ac:dyDescent="0.25">
      <c r="A264" t="s">
        <v>4175</v>
      </c>
      <c r="B264">
        <v>2014</v>
      </c>
      <c r="C264" s="16">
        <v>2181</v>
      </c>
      <c r="D264" t="s">
        <v>4232</v>
      </c>
      <c r="E264" t="s">
        <v>4205</v>
      </c>
      <c r="F264" t="s">
        <v>4263</v>
      </c>
      <c r="G264" t="s">
        <v>103</v>
      </c>
      <c r="H264" t="s">
        <v>4481</v>
      </c>
    </row>
    <row r="265" spans="1:8" x14ac:dyDescent="0.25">
      <c r="A265" t="s">
        <v>4179</v>
      </c>
      <c r="B265">
        <v>2014</v>
      </c>
      <c r="C265" s="16">
        <v>2181</v>
      </c>
      <c r="D265" t="s">
        <v>4181</v>
      </c>
      <c r="E265" t="s">
        <v>4231</v>
      </c>
      <c r="F265" t="s">
        <v>4254</v>
      </c>
      <c r="G265" t="s">
        <v>103</v>
      </c>
      <c r="H265" t="s">
        <v>4481</v>
      </c>
    </row>
    <row r="266" spans="1:8" x14ac:dyDescent="0.25">
      <c r="A266" t="s">
        <v>4164</v>
      </c>
      <c r="B266">
        <v>2017</v>
      </c>
      <c r="C266" s="16">
        <v>2198</v>
      </c>
      <c r="D266" t="s">
        <v>4239</v>
      </c>
      <c r="E266" t="s">
        <v>4239</v>
      </c>
      <c r="F266" t="s">
        <v>4240</v>
      </c>
      <c r="G266" t="s">
        <v>103</v>
      </c>
      <c r="H266" t="s">
        <v>4481</v>
      </c>
    </row>
    <row r="267" spans="1:8" x14ac:dyDescent="0.25">
      <c r="A267" t="s">
        <v>4143</v>
      </c>
      <c r="B267">
        <v>2014</v>
      </c>
      <c r="C267" s="16">
        <v>2201</v>
      </c>
      <c r="D267" t="s">
        <v>4206</v>
      </c>
      <c r="E267" t="s">
        <v>4291</v>
      </c>
      <c r="F267" t="s">
        <v>4266</v>
      </c>
      <c r="G267" t="s">
        <v>103</v>
      </c>
      <c r="H267" t="s">
        <v>4481</v>
      </c>
    </row>
    <row r="268" spans="1:8" x14ac:dyDescent="0.25">
      <c r="A268" t="s">
        <v>4148</v>
      </c>
      <c r="B268">
        <v>2014</v>
      </c>
      <c r="C268" s="16">
        <v>2222</v>
      </c>
      <c r="D268" t="s">
        <v>4238</v>
      </c>
      <c r="E268" t="s">
        <v>4238</v>
      </c>
      <c r="F268" t="s">
        <v>4243</v>
      </c>
      <c r="G268" t="s">
        <v>103</v>
      </c>
      <c r="H268" t="s">
        <v>4481</v>
      </c>
    </row>
    <row r="269" spans="1:8" x14ac:dyDescent="0.25">
      <c r="A269" t="s">
        <v>4160</v>
      </c>
      <c r="B269">
        <v>2017</v>
      </c>
      <c r="C269" s="16">
        <v>2224</v>
      </c>
      <c r="D269" t="s">
        <v>4177</v>
      </c>
      <c r="E269" t="s">
        <v>4261</v>
      </c>
      <c r="F269" t="s">
        <v>4145</v>
      </c>
      <c r="G269" t="s">
        <v>103</v>
      </c>
      <c r="H269" t="s">
        <v>4481</v>
      </c>
    </row>
    <row r="270" spans="1:8" x14ac:dyDescent="0.25">
      <c r="A270" t="s">
        <v>4160</v>
      </c>
      <c r="B270">
        <v>2013</v>
      </c>
      <c r="C270" s="16">
        <v>2228</v>
      </c>
      <c r="D270" t="s">
        <v>4232</v>
      </c>
      <c r="E270" t="s">
        <v>4188</v>
      </c>
      <c r="F270" t="s">
        <v>4307</v>
      </c>
      <c r="G270" t="s">
        <v>103</v>
      </c>
      <c r="H270" t="s">
        <v>4481</v>
      </c>
    </row>
    <row r="271" spans="1:8" x14ac:dyDescent="0.25">
      <c r="A271" t="s">
        <v>4164</v>
      </c>
      <c r="B271">
        <v>2013</v>
      </c>
      <c r="C271" s="16">
        <v>2228</v>
      </c>
      <c r="D271" t="s">
        <v>4223</v>
      </c>
      <c r="E271" t="s">
        <v>4282</v>
      </c>
      <c r="F271" t="s">
        <v>4309</v>
      </c>
      <c r="G271" t="s">
        <v>103</v>
      </c>
      <c r="H271" t="s">
        <v>4481</v>
      </c>
    </row>
    <row r="272" spans="1:8" x14ac:dyDescent="0.25">
      <c r="A272" t="s">
        <v>4156</v>
      </c>
      <c r="B272">
        <v>2013</v>
      </c>
      <c r="C272" s="16">
        <v>2229</v>
      </c>
      <c r="D272" t="s">
        <v>4232</v>
      </c>
      <c r="E272" t="s">
        <v>4223</v>
      </c>
      <c r="F272" t="s">
        <v>4284</v>
      </c>
      <c r="G272" t="s">
        <v>103</v>
      </c>
      <c r="H272" t="s">
        <v>4481</v>
      </c>
    </row>
    <row r="273" spans="1:8" x14ac:dyDescent="0.25">
      <c r="A273" t="s">
        <v>4152</v>
      </c>
      <c r="B273">
        <v>2014</v>
      </c>
      <c r="C273" s="16">
        <v>2230</v>
      </c>
      <c r="D273" t="s">
        <v>4232</v>
      </c>
      <c r="E273" t="s">
        <v>4232</v>
      </c>
      <c r="F273" t="s">
        <v>4348</v>
      </c>
      <c r="G273" t="s">
        <v>103</v>
      </c>
      <c r="H273" t="s">
        <v>4481</v>
      </c>
    </row>
    <row r="274" spans="1:8" x14ac:dyDescent="0.25">
      <c r="A274" t="s">
        <v>4168</v>
      </c>
      <c r="B274">
        <v>2013</v>
      </c>
      <c r="C274" s="16">
        <v>2231</v>
      </c>
      <c r="D274" t="s">
        <v>4223</v>
      </c>
      <c r="E274" t="s">
        <v>4244</v>
      </c>
      <c r="F274" t="s">
        <v>4296</v>
      </c>
      <c r="G274" t="s">
        <v>103</v>
      </c>
      <c r="H274" t="s">
        <v>4481</v>
      </c>
    </row>
    <row r="275" spans="1:8" x14ac:dyDescent="0.25">
      <c r="A275" t="s">
        <v>4171</v>
      </c>
      <c r="B275">
        <v>2013</v>
      </c>
      <c r="C275" s="16">
        <v>2233</v>
      </c>
      <c r="D275" t="s">
        <v>4187</v>
      </c>
      <c r="E275" t="s">
        <v>4236</v>
      </c>
      <c r="F275" t="s">
        <v>4349</v>
      </c>
      <c r="G275" t="s">
        <v>103</v>
      </c>
      <c r="H275" t="s">
        <v>4481</v>
      </c>
    </row>
    <row r="276" spans="1:8" x14ac:dyDescent="0.25">
      <c r="A276" t="s">
        <v>4175</v>
      </c>
      <c r="B276">
        <v>2013</v>
      </c>
      <c r="C276" s="16">
        <v>2243</v>
      </c>
      <c r="D276" t="s">
        <v>4188</v>
      </c>
      <c r="E276" t="s">
        <v>4201</v>
      </c>
      <c r="F276" t="s">
        <v>4335</v>
      </c>
      <c r="G276" t="s">
        <v>103</v>
      </c>
      <c r="H276" t="s">
        <v>4481</v>
      </c>
    </row>
    <row r="277" spans="1:8" x14ac:dyDescent="0.25">
      <c r="A277" t="s">
        <v>4156</v>
      </c>
      <c r="B277">
        <v>2017</v>
      </c>
      <c r="C277" s="16">
        <v>2245</v>
      </c>
      <c r="D277" t="s">
        <v>4239</v>
      </c>
      <c r="E277" t="s">
        <v>4157</v>
      </c>
      <c r="F277" t="s">
        <v>4162</v>
      </c>
      <c r="G277" t="s">
        <v>103</v>
      </c>
      <c r="H277" t="s">
        <v>4481</v>
      </c>
    </row>
    <row r="278" spans="1:8" x14ac:dyDescent="0.25">
      <c r="A278" t="s">
        <v>4179</v>
      </c>
      <c r="B278">
        <v>2013</v>
      </c>
      <c r="C278" s="16">
        <v>2248</v>
      </c>
      <c r="D278" t="s">
        <v>4291</v>
      </c>
      <c r="E278" t="s">
        <v>4295</v>
      </c>
      <c r="F278" t="s">
        <v>4358</v>
      </c>
      <c r="G278" t="s">
        <v>103</v>
      </c>
      <c r="H278" t="s">
        <v>4481</v>
      </c>
    </row>
    <row r="279" spans="1:8" x14ac:dyDescent="0.25">
      <c r="A279" t="s">
        <v>4152</v>
      </c>
      <c r="B279">
        <v>2018</v>
      </c>
      <c r="C279" s="16">
        <v>2266</v>
      </c>
      <c r="D279" t="s">
        <v>4173</v>
      </c>
      <c r="E279" t="s">
        <v>4328</v>
      </c>
      <c r="F279" t="s">
        <v>4258</v>
      </c>
      <c r="G279" t="s">
        <v>103</v>
      </c>
      <c r="H279" t="s">
        <v>4481</v>
      </c>
    </row>
    <row r="280" spans="1:8" x14ac:dyDescent="0.25">
      <c r="A280" t="s">
        <v>4183</v>
      </c>
      <c r="B280">
        <v>2013</v>
      </c>
      <c r="C280" s="16">
        <v>2274</v>
      </c>
      <c r="D280" t="s">
        <v>4238</v>
      </c>
      <c r="E280" t="s">
        <v>4223</v>
      </c>
      <c r="F280" t="s">
        <v>4446</v>
      </c>
      <c r="G280" t="s">
        <v>103</v>
      </c>
      <c r="H280" t="s">
        <v>4481</v>
      </c>
    </row>
    <row r="281" spans="1:8" x14ac:dyDescent="0.25">
      <c r="A281" t="s">
        <v>4148</v>
      </c>
      <c r="B281">
        <v>2013</v>
      </c>
      <c r="C281" s="16">
        <v>2277</v>
      </c>
      <c r="D281" t="s">
        <v>4187</v>
      </c>
      <c r="E281" t="s">
        <v>4243</v>
      </c>
      <c r="F281" t="s">
        <v>4404</v>
      </c>
      <c r="G281" t="s">
        <v>103</v>
      </c>
      <c r="H281" t="s">
        <v>4481</v>
      </c>
    </row>
    <row r="282" spans="1:8" x14ac:dyDescent="0.25">
      <c r="A282" t="s">
        <v>4186</v>
      </c>
      <c r="B282">
        <v>2013</v>
      </c>
      <c r="C282" s="16">
        <v>2281</v>
      </c>
      <c r="D282" t="s">
        <v>4223</v>
      </c>
      <c r="E282" t="s">
        <v>4238</v>
      </c>
      <c r="F282" t="s">
        <v>4367</v>
      </c>
      <c r="G282" t="s">
        <v>103</v>
      </c>
      <c r="H282" t="s">
        <v>4481</v>
      </c>
    </row>
    <row r="283" spans="1:8" x14ac:dyDescent="0.25">
      <c r="A283" t="s">
        <v>4143</v>
      </c>
      <c r="B283">
        <v>2013</v>
      </c>
      <c r="C283" s="16">
        <v>2282</v>
      </c>
      <c r="D283" t="s">
        <v>4205</v>
      </c>
      <c r="E283" t="s">
        <v>4202</v>
      </c>
      <c r="F283" t="s">
        <v>4450</v>
      </c>
      <c r="G283" t="s">
        <v>103</v>
      </c>
      <c r="H283" t="s">
        <v>4481</v>
      </c>
    </row>
    <row r="284" spans="1:8" x14ac:dyDescent="0.25">
      <c r="A284" t="s">
        <v>4152</v>
      </c>
      <c r="B284">
        <v>2013</v>
      </c>
      <c r="C284" s="16">
        <v>2287</v>
      </c>
      <c r="D284" t="s">
        <v>4180</v>
      </c>
      <c r="E284" t="s">
        <v>4218</v>
      </c>
      <c r="F284" t="s">
        <v>4414</v>
      </c>
      <c r="G284" t="s">
        <v>103</v>
      </c>
      <c r="H284" t="s">
        <v>4481</v>
      </c>
    </row>
    <row r="285" spans="1:8" x14ac:dyDescent="0.25">
      <c r="A285" t="s">
        <v>4148</v>
      </c>
      <c r="B285">
        <v>2018</v>
      </c>
      <c r="C285" s="16">
        <v>2311</v>
      </c>
      <c r="D285" t="s">
        <v>4225</v>
      </c>
      <c r="E285" t="s">
        <v>4162</v>
      </c>
      <c r="F285" t="s">
        <v>4380</v>
      </c>
      <c r="G285" t="s">
        <v>103</v>
      </c>
      <c r="H285" t="s">
        <v>4481</v>
      </c>
    </row>
    <row r="286" spans="1:8" x14ac:dyDescent="0.25">
      <c r="A286" t="s">
        <v>4156</v>
      </c>
      <c r="B286">
        <v>2012</v>
      </c>
      <c r="C286" s="16">
        <v>2313</v>
      </c>
      <c r="D286" t="s">
        <v>4274</v>
      </c>
      <c r="E286" t="s">
        <v>4236</v>
      </c>
      <c r="F286" t="s">
        <v>4355</v>
      </c>
      <c r="G286" t="s">
        <v>103</v>
      </c>
      <c r="H286" t="s">
        <v>4481</v>
      </c>
    </row>
    <row r="287" spans="1:8" x14ac:dyDescent="0.25">
      <c r="A287" t="s">
        <v>4160</v>
      </c>
      <c r="B287">
        <v>2012</v>
      </c>
      <c r="C287" s="16">
        <v>2333</v>
      </c>
      <c r="D287" t="s">
        <v>4282</v>
      </c>
      <c r="E287" t="s">
        <v>4312</v>
      </c>
      <c r="F287" t="s">
        <v>4421</v>
      </c>
      <c r="G287" t="s">
        <v>103</v>
      </c>
      <c r="H287" t="s">
        <v>4481</v>
      </c>
    </row>
    <row r="288" spans="1:8" x14ac:dyDescent="0.25">
      <c r="A288" t="s">
        <v>4164</v>
      </c>
      <c r="B288">
        <v>2012</v>
      </c>
      <c r="C288" s="16">
        <v>2348</v>
      </c>
      <c r="D288" t="s">
        <v>4238</v>
      </c>
      <c r="E288" t="s">
        <v>4254</v>
      </c>
      <c r="F288" t="s">
        <v>4450</v>
      </c>
      <c r="G288" t="s">
        <v>103</v>
      </c>
      <c r="H288" t="s">
        <v>4481</v>
      </c>
    </row>
    <row r="289" spans="1:8" x14ac:dyDescent="0.25">
      <c r="A289" t="s">
        <v>4143</v>
      </c>
      <c r="B289">
        <v>2018</v>
      </c>
      <c r="C289" s="16">
        <v>2355</v>
      </c>
      <c r="D289" t="s">
        <v>4184</v>
      </c>
      <c r="E289" t="s">
        <v>4198</v>
      </c>
      <c r="F289" t="s">
        <v>4174</v>
      </c>
      <c r="G289" t="s">
        <v>103</v>
      </c>
      <c r="H289" t="s">
        <v>4481</v>
      </c>
    </row>
    <row r="290" spans="1:8" x14ac:dyDescent="0.25">
      <c r="A290" t="s">
        <v>4168</v>
      </c>
      <c r="B290">
        <v>2012</v>
      </c>
      <c r="C290" s="16">
        <v>2356</v>
      </c>
      <c r="D290" t="s">
        <v>4203</v>
      </c>
      <c r="E290" t="s">
        <v>4284</v>
      </c>
      <c r="F290" t="s">
        <v>4500</v>
      </c>
      <c r="G290" t="s">
        <v>103</v>
      </c>
      <c r="H290" t="s">
        <v>4481</v>
      </c>
    </row>
    <row r="291" spans="1:8" x14ac:dyDescent="0.25">
      <c r="A291" t="s">
        <v>4171</v>
      </c>
      <c r="B291">
        <v>2012</v>
      </c>
      <c r="C291" s="16">
        <v>2389</v>
      </c>
      <c r="D291" t="s">
        <v>4202</v>
      </c>
      <c r="E291" t="s">
        <v>4222</v>
      </c>
      <c r="F291" t="s">
        <v>4358</v>
      </c>
      <c r="G291" t="s">
        <v>103</v>
      </c>
      <c r="H291" t="s">
        <v>4481</v>
      </c>
    </row>
    <row r="292" spans="1:8" x14ac:dyDescent="0.25">
      <c r="A292" t="s">
        <v>4186</v>
      </c>
      <c r="B292">
        <v>2018</v>
      </c>
      <c r="C292" s="16">
        <v>2392</v>
      </c>
      <c r="D292" t="s">
        <v>4161</v>
      </c>
      <c r="E292" t="s">
        <v>4211</v>
      </c>
      <c r="F292" t="s">
        <v>4411</v>
      </c>
      <c r="G292" t="s">
        <v>103</v>
      </c>
      <c r="H292" t="s">
        <v>4481</v>
      </c>
    </row>
    <row r="293" spans="1:8" x14ac:dyDescent="0.25">
      <c r="A293" t="s">
        <v>4175</v>
      </c>
      <c r="B293">
        <v>2012</v>
      </c>
      <c r="C293" s="16">
        <v>2420</v>
      </c>
      <c r="D293" t="s">
        <v>4180</v>
      </c>
      <c r="E293" t="s">
        <v>4243</v>
      </c>
      <c r="F293" t="s">
        <v>4446</v>
      </c>
      <c r="G293" t="s">
        <v>103</v>
      </c>
      <c r="H293" t="s">
        <v>4481</v>
      </c>
    </row>
    <row r="294" spans="1:8" x14ac:dyDescent="0.25">
      <c r="A294" t="s">
        <v>4183</v>
      </c>
      <c r="B294">
        <v>2018</v>
      </c>
      <c r="C294" s="16">
        <v>2429</v>
      </c>
      <c r="D294" t="s">
        <v>4161</v>
      </c>
      <c r="E294" t="s">
        <v>4246</v>
      </c>
      <c r="F294" t="s">
        <v>4167</v>
      </c>
      <c r="G294" t="s">
        <v>103</v>
      </c>
      <c r="H294" t="s">
        <v>4481</v>
      </c>
    </row>
    <row r="295" spans="1:8" x14ac:dyDescent="0.25">
      <c r="A295" t="s">
        <v>4179</v>
      </c>
      <c r="B295">
        <v>2012</v>
      </c>
      <c r="C295" s="16">
        <v>2446</v>
      </c>
      <c r="D295" t="s">
        <v>4274</v>
      </c>
      <c r="E295" t="s">
        <v>4348</v>
      </c>
      <c r="F295" t="s">
        <v>4408</v>
      </c>
      <c r="G295" t="s">
        <v>103</v>
      </c>
      <c r="H295" t="s">
        <v>4481</v>
      </c>
    </row>
    <row r="296" spans="1:8" x14ac:dyDescent="0.25">
      <c r="A296" t="s">
        <v>4179</v>
      </c>
      <c r="B296">
        <v>2018</v>
      </c>
      <c r="C296" s="16">
        <v>2466</v>
      </c>
      <c r="D296" t="s">
        <v>4210</v>
      </c>
      <c r="E296" t="s">
        <v>4178</v>
      </c>
      <c r="F296" t="s">
        <v>4363</v>
      </c>
      <c r="G296" t="s">
        <v>103</v>
      </c>
      <c r="H296" t="s">
        <v>4481</v>
      </c>
    </row>
    <row r="297" spans="1:8" x14ac:dyDescent="0.25">
      <c r="A297" t="s">
        <v>4183</v>
      </c>
      <c r="B297">
        <v>2012</v>
      </c>
      <c r="C297" s="16">
        <v>2466</v>
      </c>
      <c r="D297" t="s">
        <v>4282</v>
      </c>
      <c r="E297" t="s">
        <v>4248</v>
      </c>
      <c r="F297" t="s">
        <v>4305</v>
      </c>
      <c r="G297" t="s">
        <v>103</v>
      </c>
      <c r="H297" t="s">
        <v>4481</v>
      </c>
    </row>
    <row r="298" spans="1:8" x14ac:dyDescent="0.25">
      <c r="A298" t="s">
        <v>4186</v>
      </c>
      <c r="B298">
        <v>2012</v>
      </c>
      <c r="C298" s="16">
        <v>2480</v>
      </c>
      <c r="D298" t="s">
        <v>4291</v>
      </c>
      <c r="E298" t="s">
        <v>4192</v>
      </c>
      <c r="F298" t="s">
        <v>4299</v>
      </c>
      <c r="G298" t="s">
        <v>103</v>
      </c>
      <c r="H298" t="s">
        <v>4481</v>
      </c>
    </row>
    <row r="299" spans="1:8" x14ac:dyDescent="0.25">
      <c r="A299" t="s">
        <v>4143</v>
      </c>
      <c r="B299">
        <v>2012</v>
      </c>
      <c r="C299" s="16">
        <v>2509</v>
      </c>
      <c r="D299" t="s">
        <v>4223</v>
      </c>
      <c r="E299" t="s">
        <v>4295</v>
      </c>
      <c r="F299" t="s">
        <v>4329</v>
      </c>
      <c r="G299" t="s">
        <v>103</v>
      </c>
      <c r="H299" t="s">
        <v>4481</v>
      </c>
    </row>
    <row r="300" spans="1:8" x14ac:dyDescent="0.25">
      <c r="A300" t="s">
        <v>4175</v>
      </c>
      <c r="B300">
        <v>2018</v>
      </c>
      <c r="C300" s="16">
        <v>2512</v>
      </c>
      <c r="D300" t="s">
        <v>4235</v>
      </c>
      <c r="E300" t="s">
        <v>4288</v>
      </c>
      <c r="F300" t="s">
        <v>4277</v>
      </c>
      <c r="G300" t="s">
        <v>103</v>
      </c>
      <c r="H300" t="s">
        <v>4481</v>
      </c>
    </row>
    <row r="301" spans="1:8" x14ac:dyDescent="0.25">
      <c r="A301" t="s">
        <v>4148</v>
      </c>
      <c r="B301">
        <v>2012</v>
      </c>
      <c r="C301" s="16">
        <v>2512</v>
      </c>
      <c r="D301" t="s">
        <v>4274</v>
      </c>
      <c r="E301" t="s">
        <v>4265</v>
      </c>
      <c r="F301" t="s">
        <v>4259</v>
      </c>
      <c r="G301" t="s">
        <v>103</v>
      </c>
      <c r="H301" t="s">
        <v>4481</v>
      </c>
    </row>
    <row r="302" spans="1:8" x14ac:dyDescent="0.25">
      <c r="A302" t="s">
        <v>4152</v>
      </c>
      <c r="B302">
        <v>2012</v>
      </c>
      <c r="C302" s="16">
        <v>2533</v>
      </c>
      <c r="D302" t="s">
        <v>4153</v>
      </c>
      <c r="E302" t="s">
        <v>4236</v>
      </c>
      <c r="F302" t="s">
        <v>4284</v>
      </c>
      <c r="G302" t="s">
        <v>103</v>
      </c>
      <c r="H302" t="s">
        <v>4481</v>
      </c>
    </row>
    <row r="303" spans="1:8" x14ac:dyDescent="0.25">
      <c r="A303" t="s">
        <v>4171</v>
      </c>
      <c r="B303">
        <v>2018</v>
      </c>
      <c r="C303" s="16">
        <v>2542</v>
      </c>
      <c r="D303" t="s">
        <v>4177</v>
      </c>
      <c r="E303" t="s">
        <v>4178</v>
      </c>
      <c r="F303" t="s">
        <v>4533</v>
      </c>
      <c r="G303" t="s">
        <v>103</v>
      </c>
      <c r="H303" t="s">
        <v>4481</v>
      </c>
    </row>
    <row r="304" spans="1:8" x14ac:dyDescent="0.25">
      <c r="A304" t="s">
        <v>4168</v>
      </c>
      <c r="B304">
        <v>2018</v>
      </c>
      <c r="C304" s="16">
        <v>2546</v>
      </c>
      <c r="D304" t="s">
        <v>4286</v>
      </c>
      <c r="E304" t="s">
        <v>4217</v>
      </c>
      <c r="F304" t="s">
        <v>4533</v>
      </c>
      <c r="G304" t="s">
        <v>103</v>
      </c>
      <c r="H304" t="s">
        <v>4481</v>
      </c>
    </row>
    <row r="305" spans="1:8" x14ac:dyDescent="0.25">
      <c r="A305" t="s">
        <v>4156</v>
      </c>
      <c r="B305">
        <v>2011</v>
      </c>
      <c r="C305" s="16">
        <v>2546</v>
      </c>
      <c r="D305" t="s">
        <v>4231</v>
      </c>
      <c r="E305" t="s">
        <v>4295</v>
      </c>
      <c r="F305" t="s">
        <v>4222</v>
      </c>
      <c r="G305" t="s">
        <v>103</v>
      </c>
      <c r="H305" t="s">
        <v>4481</v>
      </c>
    </row>
    <row r="306" spans="1:8" x14ac:dyDescent="0.25">
      <c r="A306" t="s">
        <v>4186</v>
      </c>
      <c r="B306">
        <v>2006</v>
      </c>
      <c r="C306" s="16">
        <v>2547</v>
      </c>
      <c r="D306" t="s">
        <v>4218</v>
      </c>
      <c r="E306" t="s">
        <v>4298</v>
      </c>
      <c r="F306" t="s">
        <v>184</v>
      </c>
      <c r="G306" t="s">
        <v>103</v>
      </c>
      <c r="H306" t="s">
        <v>4481</v>
      </c>
    </row>
    <row r="307" spans="1:8" x14ac:dyDescent="0.25">
      <c r="A307" t="s">
        <v>4152</v>
      </c>
      <c r="B307">
        <v>2010</v>
      </c>
      <c r="C307" s="16">
        <v>2553</v>
      </c>
      <c r="D307" t="s">
        <v>4188</v>
      </c>
      <c r="E307" t="s">
        <v>4244</v>
      </c>
      <c r="F307" t="s">
        <v>4208</v>
      </c>
      <c r="G307" t="s">
        <v>103</v>
      </c>
      <c r="H307" t="s">
        <v>4481</v>
      </c>
    </row>
    <row r="308" spans="1:8" x14ac:dyDescent="0.25">
      <c r="A308" t="s">
        <v>4156</v>
      </c>
      <c r="B308">
        <v>2009</v>
      </c>
      <c r="C308" s="16">
        <v>2557</v>
      </c>
      <c r="D308" t="s">
        <v>4244</v>
      </c>
      <c r="E308" t="s">
        <v>4238</v>
      </c>
      <c r="F308" t="s">
        <v>4348</v>
      </c>
      <c r="G308" t="s">
        <v>103</v>
      </c>
      <c r="H308" t="s">
        <v>4481</v>
      </c>
    </row>
    <row r="309" spans="1:8" x14ac:dyDescent="0.25">
      <c r="A309" t="s">
        <v>4148</v>
      </c>
      <c r="B309">
        <v>2010</v>
      </c>
      <c r="C309" s="16">
        <v>2561</v>
      </c>
      <c r="D309" t="s">
        <v>4181</v>
      </c>
      <c r="E309" t="s">
        <v>4282</v>
      </c>
      <c r="F309" t="s">
        <v>4218</v>
      </c>
      <c r="G309" t="s">
        <v>103</v>
      </c>
      <c r="H309" t="s">
        <v>4481</v>
      </c>
    </row>
    <row r="310" spans="1:8" x14ac:dyDescent="0.25">
      <c r="A310" t="s">
        <v>4168</v>
      </c>
      <c r="B310">
        <v>2009</v>
      </c>
      <c r="C310" s="16">
        <v>2565</v>
      </c>
      <c r="D310" t="s">
        <v>4223</v>
      </c>
      <c r="E310" t="s">
        <v>4236</v>
      </c>
      <c r="F310" t="s">
        <v>4284</v>
      </c>
      <c r="G310" t="s">
        <v>103</v>
      </c>
      <c r="H310" t="s">
        <v>4481</v>
      </c>
    </row>
    <row r="311" spans="1:8" x14ac:dyDescent="0.25">
      <c r="A311" t="s">
        <v>4160</v>
      </c>
      <c r="B311">
        <v>2011</v>
      </c>
      <c r="C311" s="16">
        <v>2569</v>
      </c>
      <c r="D311" t="s">
        <v>4187</v>
      </c>
      <c r="E311" t="s">
        <v>4291</v>
      </c>
      <c r="F311" t="s">
        <v>4243</v>
      </c>
      <c r="G311" t="s">
        <v>103</v>
      </c>
      <c r="H311" t="s">
        <v>4481</v>
      </c>
    </row>
    <row r="312" spans="1:8" x14ac:dyDescent="0.25">
      <c r="A312" t="s">
        <v>4164</v>
      </c>
      <c r="B312">
        <v>2009</v>
      </c>
      <c r="C312" s="16">
        <v>2569</v>
      </c>
      <c r="D312" t="s">
        <v>4205</v>
      </c>
      <c r="E312" t="s">
        <v>4206</v>
      </c>
      <c r="F312" t="s">
        <v>4263</v>
      </c>
      <c r="G312" t="s">
        <v>103</v>
      </c>
      <c r="H312" t="s">
        <v>4481</v>
      </c>
    </row>
    <row r="313" spans="1:8" x14ac:dyDescent="0.25">
      <c r="A313" t="s">
        <v>4171</v>
      </c>
      <c r="B313">
        <v>2009</v>
      </c>
      <c r="C313" s="16">
        <v>2569</v>
      </c>
      <c r="D313" t="s">
        <v>4206</v>
      </c>
      <c r="E313" t="s">
        <v>4192</v>
      </c>
      <c r="F313" t="s">
        <v>4250</v>
      </c>
      <c r="G313" t="s">
        <v>103</v>
      </c>
      <c r="H313" t="s">
        <v>4481</v>
      </c>
    </row>
    <row r="314" spans="1:8" x14ac:dyDescent="0.25">
      <c r="A314" t="s">
        <v>4171</v>
      </c>
      <c r="B314">
        <v>2010</v>
      </c>
      <c r="C314" s="16">
        <v>2575</v>
      </c>
      <c r="D314" t="s">
        <v>4153</v>
      </c>
      <c r="E314" t="s">
        <v>4244</v>
      </c>
      <c r="F314" t="s">
        <v>4181</v>
      </c>
      <c r="G314" t="s">
        <v>103</v>
      </c>
      <c r="H314" t="s">
        <v>4481</v>
      </c>
    </row>
    <row r="315" spans="1:8" x14ac:dyDescent="0.25">
      <c r="A315" t="s">
        <v>4160</v>
      </c>
      <c r="B315">
        <v>2009</v>
      </c>
      <c r="C315" s="16">
        <v>2575</v>
      </c>
      <c r="D315" t="s">
        <v>4205</v>
      </c>
      <c r="E315" t="s">
        <v>4205</v>
      </c>
      <c r="F315" t="s">
        <v>4254</v>
      </c>
      <c r="G315" t="s">
        <v>103</v>
      </c>
      <c r="H315" t="s">
        <v>4481</v>
      </c>
    </row>
    <row r="316" spans="1:8" x14ac:dyDescent="0.25">
      <c r="A316" t="s">
        <v>4164</v>
      </c>
      <c r="B316">
        <v>2018</v>
      </c>
      <c r="C316" s="16">
        <v>2577</v>
      </c>
      <c r="D316" t="s">
        <v>4177</v>
      </c>
      <c r="E316" t="s">
        <v>4216</v>
      </c>
      <c r="F316" t="s">
        <v>4523</v>
      </c>
      <c r="G316" t="s">
        <v>103</v>
      </c>
      <c r="H316" t="s">
        <v>4481</v>
      </c>
    </row>
    <row r="317" spans="1:8" x14ac:dyDescent="0.25">
      <c r="A317" t="s">
        <v>4168</v>
      </c>
      <c r="B317">
        <v>2010</v>
      </c>
      <c r="C317" s="16">
        <v>2578</v>
      </c>
      <c r="D317" t="s">
        <v>4286</v>
      </c>
      <c r="E317" t="s">
        <v>4238</v>
      </c>
      <c r="F317" t="s">
        <v>4290</v>
      </c>
      <c r="G317" t="s">
        <v>103</v>
      </c>
      <c r="H317" t="s">
        <v>4481</v>
      </c>
    </row>
    <row r="318" spans="1:8" x14ac:dyDescent="0.25">
      <c r="A318" t="s">
        <v>4143</v>
      </c>
      <c r="B318">
        <v>2010</v>
      </c>
      <c r="C318" s="16">
        <v>2578</v>
      </c>
      <c r="D318" t="s">
        <v>4245</v>
      </c>
      <c r="E318" t="s">
        <v>4241</v>
      </c>
      <c r="F318" t="s">
        <v>4218</v>
      </c>
      <c r="G318" t="s">
        <v>103</v>
      </c>
      <c r="H318" t="s">
        <v>4481</v>
      </c>
    </row>
    <row r="319" spans="1:8" x14ac:dyDescent="0.25">
      <c r="A319" t="s">
        <v>4164</v>
      </c>
      <c r="B319">
        <v>2011</v>
      </c>
      <c r="C319" s="16">
        <v>2579</v>
      </c>
      <c r="D319" t="s">
        <v>4188</v>
      </c>
      <c r="E319" t="s">
        <v>4201</v>
      </c>
      <c r="F319" t="s">
        <v>4231</v>
      </c>
      <c r="G319" t="s">
        <v>103</v>
      </c>
      <c r="H319" t="s">
        <v>4481</v>
      </c>
    </row>
    <row r="320" spans="1:8" x14ac:dyDescent="0.25">
      <c r="A320" t="s">
        <v>4168</v>
      </c>
      <c r="B320">
        <v>2011</v>
      </c>
      <c r="C320" s="16">
        <v>2585</v>
      </c>
      <c r="D320" t="s">
        <v>4282</v>
      </c>
      <c r="E320" t="s">
        <v>4265</v>
      </c>
      <c r="F320" t="s">
        <v>4181</v>
      </c>
      <c r="G320" t="s">
        <v>103</v>
      </c>
      <c r="H320" t="s">
        <v>4481</v>
      </c>
    </row>
    <row r="321" spans="1:8" x14ac:dyDescent="0.25">
      <c r="A321" t="s">
        <v>4179</v>
      </c>
      <c r="B321">
        <v>2010</v>
      </c>
      <c r="C321" s="16">
        <v>2587</v>
      </c>
      <c r="D321" t="s">
        <v>4188</v>
      </c>
      <c r="E321" t="s">
        <v>4176</v>
      </c>
      <c r="F321" t="s">
        <v>4231</v>
      </c>
      <c r="G321" t="s">
        <v>103</v>
      </c>
      <c r="H321" t="s">
        <v>4481</v>
      </c>
    </row>
    <row r="322" spans="1:8" x14ac:dyDescent="0.25">
      <c r="A322" t="s">
        <v>4175</v>
      </c>
      <c r="B322">
        <v>2010</v>
      </c>
      <c r="C322" s="16">
        <v>2588</v>
      </c>
      <c r="D322" t="s">
        <v>4232</v>
      </c>
      <c r="E322" t="s">
        <v>4232</v>
      </c>
      <c r="F322" t="s">
        <v>4238</v>
      </c>
      <c r="G322" t="s">
        <v>103</v>
      </c>
      <c r="H322" t="s">
        <v>4481</v>
      </c>
    </row>
    <row r="323" spans="1:8" x14ac:dyDescent="0.25">
      <c r="A323" t="s">
        <v>4186</v>
      </c>
      <c r="B323">
        <v>2010</v>
      </c>
      <c r="C323" s="16">
        <v>2590</v>
      </c>
      <c r="D323" t="s">
        <v>4290</v>
      </c>
      <c r="E323" t="s">
        <v>4260</v>
      </c>
      <c r="F323" t="s">
        <v>4237</v>
      </c>
      <c r="G323" t="s">
        <v>103</v>
      </c>
      <c r="H323" t="s">
        <v>4481</v>
      </c>
    </row>
    <row r="324" spans="1:8" x14ac:dyDescent="0.25">
      <c r="A324" t="s">
        <v>4171</v>
      </c>
      <c r="B324">
        <v>2006</v>
      </c>
      <c r="C324" s="16">
        <v>2591</v>
      </c>
      <c r="D324" t="s">
        <v>4244</v>
      </c>
      <c r="E324" t="s">
        <v>4188</v>
      </c>
      <c r="F324" t="s">
        <v>184</v>
      </c>
      <c r="G324" t="s">
        <v>103</v>
      </c>
      <c r="H324" t="s">
        <v>4481</v>
      </c>
    </row>
    <row r="325" spans="1:8" x14ac:dyDescent="0.25">
      <c r="A325" t="s">
        <v>4183</v>
      </c>
      <c r="B325">
        <v>2010</v>
      </c>
      <c r="C325" s="16">
        <v>2594</v>
      </c>
      <c r="D325" t="s">
        <v>4205</v>
      </c>
      <c r="E325" t="s">
        <v>4269</v>
      </c>
      <c r="F325" t="s">
        <v>4180</v>
      </c>
      <c r="G325" t="s">
        <v>103</v>
      </c>
      <c r="H325" t="s">
        <v>4481</v>
      </c>
    </row>
    <row r="326" spans="1:8" x14ac:dyDescent="0.25">
      <c r="A326" t="s">
        <v>4175</v>
      </c>
      <c r="B326">
        <v>2009</v>
      </c>
      <c r="C326" s="16">
        <v>2596</v>
      </c>
      <c r="D326" t="s">
        <v>4282</v>
      </c>
      <c r="E326" t="s">
        <v>4236</v>
      </c>
      <c r="F326" t="s">
        <v>4204</v>
      </c>
      <c r="G326" t="s">
        <v>103</v>
      </c>
      <c r="H326" t="s">
        <v>4481</v>
      </c>
    </row>
    <row r="327" spans="1:8" x14ac:dyDescent="0.25">
      <c r="A327" t="s">
        <v>4183</v>
      </c>
      <c r="B327">
        <v>2006</v>
      </c>
      <c r="C327" s="16">
        <v>2596</v>
      </c>
      <c r="D327" t="s">
        <v>4184</v>
      </c>
      <c r="E327" t="s">
        <v>4299</v>
      </c>
      <c r="F327" t="s">
        <v>184</v>
      </c>
      <c r="G327" t="s">
        <v>103</v>
      </c>
      <c r="H327" t="s">
        <v>4481</v>
      </c>
    </row>
    <row r="328" spans="1:8" x14ac:dyDescent="0.25">
      <c r="A328" t="s">
        <v>4171</v>
      </c>
      <c r="B328">
        <v>2011</v>
      </c>
      <c r="C328" s="16">
        <v>2600</v>
      </c>
      <c r="D328" t="s">
        <v>4231</v>
      </c>
      <c r="E328" t="s">
        <v>4270</v>
      </c>
      <c r="F328" t="s">
        <v>4173</v>
      </c>
      <c r="G328" t="s">
        <v>103</v>
      </c>
      <c r="H328" t="s">
        <v>4481</v>
      </c>
    </row>
    <row r="329" spans="1:8" x14ac:dyDescent="0.25">
      <c r="A329" t="s">
        <v>4164</v>
      </c>
      <c r="B329">
        <v>2010</v>
      </c>
      <c r="C329" s="16">
        <v>2603</v>
      </c>
      <c r="D329" t="s">
        <v>4239</v>
      </c>
      <c r="E329" t="s">
        <v>4165</v>
      </c>
      <c r="F329" t="s">
        <v>4269</v>
      </c>
      <c r="G329" t="s">
        <v>103</v>
      </c>
      <c r="H329" t="s">
        <v>4481</v>
      </c>
    </row>
    <row r="330" spans="1:8" x14ac:dyDescent="0.25">
      <c r="A330" t="s">
        <v>4175</v>
      </c>
      <c r="B330">
        <v>2006</v>
      </c>
      <c r="C330" s="16">
        <v>2610</v>
      </c>
      <c r="D330" t="s">
        <v>4231</v>
      </c>
      <c r="E330" t="s">
        <v>4251</v>
      </c>
      <c r="F330" t="s">
        <v>184</v>
      </c>
      <c r="G330" t="s">
        <v>103</v>
      </c>
      <c r="H330" t="s">
        <v>4481</v>
      </c>
    </row>
    <row r="331" spans="1:8" x14ac:dyDescent="0.25">
      <c r="A331" t="s">
        <v>4179</v>
      </c>
      <c r="B331">
        <v>2009</v>
      </c>
      <c r="C331" s="16">
        <v>2611</v>
      </c>
      <c r="D331" t="s">
        <v>4153</v>
      </c>
      <c r="E331" t="s">
        <v>4202</v>
      </c>
      <c r="F331" t="s">
        <v>4306</v>
      </c>
      <c r="G331" t="s">
        <v>103</v>
      </c>
      <c r="H331" t="s">
        <v>4481</v>
      </c>
    </row>
    <row r="332" spans="1:8" x14ac:dyDescent="0.25">
      <c r="A332" t="s">
        <v>4143</v>
      </c>
      <c r="B332">
        <v>2006</v>
      </c>
      <c r="C332" s="16">
        <v>2614</v>
      </c>
      <c r="D332" t="s">
        <v>4249</v>
      </c>
      <c r="E332" t="s">
        <v>184</v>
      </c>
      <c r="F332" t="s">
        <v>184</v>
      </c>
      <c r="G332" t="s">
        <v>103</v>
      </c>
      <c r="H332" t="s">
        <v>4481</v>
      </c>
    </row>
    <row r="333" spans="1:8" x14ac:dyDescent="0.25">
      <c r="A333" t="s">
        <v>4175</v>
      </c>
      <c r="B333">
        <v>2011</v>
      </c>
      <c r="C333" s="16">
        <v>2624</v>
      </c>
      <c r="D333" t="s">
        <v>4244</v>
      </c>
      <c r="E333" t="s">
        <v>4282</v>
      </c>
      <c r="F333" t="s">
        <v>4260</v>
      </c>
      <c r="G333" t="s">
        <v>103</v>
      </c>
      <c r="H333" t="s">
        <v>4481</v>
      </c>
    </row>
    <row r="334" spans="1:8" x14ac:dyDescent="0.25">
      <c r="A334" t="s">
        <v>4148</v>
      </c>
      <c r="B334">
        <v>2011</v>
      </c>
      <c r="C334" s="16">
        <v>2624</v>
      </c>
      <c r="D334" t="s">
        <v>4188</v>
      </c>
      <c r="E334" t="s">
        <v>4187</v>
      </c>
      <c r="F334" t="s">
        <v>4251</v>
      </c>
      <c r="G334" t="s">
        <v>103</v>
      </c>
      <c r="H334" t="s">
        <v>4481</v>
      </c>
    </row>
    <row r="335" spans="1:8" x14ac:dyDescent="0.25">
      <c r="A335" t="s">
        <v>4183</v>
      </c>
      <c r="B335">
        <v>2009</v>
      </c>
      <c r="C335" s="16">
        <v>2624</v>
      </c>
      <c r="D335" t="s">
        <v>4244</v>
      </c>
      <c r="E335" t="s">
        <v>4188</v>
      </c>
      <c r="F335" t="s">
        <v>4283</v>
      </c>
      <c r="G335" t="s">
        <v>103</v>
      </c>
      <c r="H335" t="s">
        <v>4481</v>
      </c>
    </row>
    <row r="336" spans="1:8" x14ac:dyDescent="0.25">
      <c r="A336" t="s">
        <v>4152</v>
      </c>
      <c r="B336">
        <v>2009</v>
      </c>
      <c r="C336" s="16">
        <v>2624</v>
      </c>
      <c r="D336" t="s">
        <v>4232</v>
      </c>
      <c r="E336" t="s">
        <v>4274</v>
      </c>
      <c r="F336" t="s">
        <v>4283</v>
      </c>
      <c r="G336" t="s">
        <v>103</v>
      </c>
      <c r="H336" t="s">
        <v>4481</v>
      </c>
    </row>
    <row r="337" spans="1:8" x14ac:dyDescent="0.25">
      <c r="A337" t="s">
        <v>4156</v>
      </c>
      <c r="B337">
        <v>2008</v>
      </c>
      <c r="C337" s="16">
        <v>2624</v>
      </c>
      <c r="D337" t="s">
        <v>4180</v>
      </c>
      <c r="E337" t="s">
        <v>4295</v>
      </c>
      <c r="F337" t="s">
        <v>4309</v>
      </c>
      <c r="G337" t="s">
        <v>103</v>
      </c>
      <c r="H337" t="s">
        <v>4481</v>
      </c>
    </row>
    <row r="338" spans="1:8" x14ac:dyDescent="0.25">
      <c r="A338" t="s">
        <v>4164</v>
      </c>
      <c r="B338">
        <v>2006</v>
      </c>
      <c r="C338" s="16">
        <v>2625</v>
      </c>
      <c r="D338" t="s">
        <v>4295</v>
      </c>
      <c r="E338" t="s">
        <v>4165</v>
      </c>
      <c r="F338" t="s">
        <v>184</v>
      </c>
      <c r="G338" t="s">
        <v>103</v>
      </c>
      <c r="H338" t="s">
        <v>4481</v>
      </c>
    </row>
    <row r="339" spans="1:8" x14ac:dyDescent="0.25">
      <c r="A339" t="s">
        <v>4156</v>
      </c>
      <c r="B339">
        <v>2010</v>
      </c>
      <c r="C339" s="16">
        <v>2628</v>
      </c>
      <c r="D339" t="s">
        <v>4188</v>
      </c>
      <c r="E339" t="s">
        <v>4184</v>
      </c>
      <c r="F339" t="s">
        <v>4240</v>
      </c>
      <c r="G339" t="s">
        <v>103</v>
      </c>
      <c r="H339" t="s">
        <v>4481</v>
      </c>
    </row>
    <row r="340" spans="1:8" x14ac:dyDescent="0.25">
      <c r="A340" t="s">
        <v>4148</v>
      </c>
      <c r="B340">
        <v>2009</v>
      </c>
      <c r="C340" s="16">
        <v>2628</v>
      </c>
      <c r="D340" t="s">
        <v>4205</v>
      </c>
      <c r="E340" t="s">
        <v>4206</v>
      </c>
      <c r="F340" t="s">
        <v>4273</v>
      </c>
      <c r="G340" t="s">
        <v>103</v>
      </c>
      <c r="H340" t="s">
        <v>4481</v>
      </c>
    </row>
    <row r="341" spans="1:8" x14ac:dyDescent="0.25">
      <c r="A341" t="s">
        <v>4152</v>
      </c>
      <c r="B341">
        <v>2011</v>
      </c>
      <c r="C341" s="16">
        <v>2630</v>
      </c>
      <c r="D341" t="s">
        <v>4286</v>
      </c>
      <c r="E341" t="s">
        <v>4173</v>
      </c>
      <c r="F341" t="s">
        <v>4157</v>
      </c>
      <c r="G341" t="s">
        <v>103</v>
      </c>
      <c r="H341" t="s">
        <v>4481</v>
      </c>
    </row>
    <row r="342" spans="1:8" x14ac:dyDescent="0.25">
      <c r="A342" t="s">
        <v>4160</v>
      </c>
      <c r="B342">
        <v>2018</v>
      </c>
      <c r="C342" s="16">
        <v>2633</v>
      </c>
      <c r="D342" t="s">
        <v>4261</v>
      </c>
      <c r="E342" t="s">
        <v>4200</v>
      </c>
      <c r="F342" t="s">
        <v>4557</v>
      </c>
      <c r="G342" t="s">
        <v>103</v>
      </c>
      <c r="H342" t="s">
        <v>4481</v>
      </c>
    </row>
    <row r="343" spans="1:8" x14ac:dyDescent="0.25">
      <c r="A343" t="s">
        <v>4160</v>
      </c>
      <c r="B343">
        <v>2010</v>
      </c>
      <c r="C343" s="16">
        <v>2633</v>
      </c>
      <c r="D343" t="s">
        <v>4177</v>
      </c>
      <c r="E343" t="s">
        <v>4190</v>
      </c>
      <c r="F343" t="s">
        <v>4190</v>
      </c>
      <c r="G343" t="s">
        <v>103</v>
      </c>
      <c r="H343" t="s">
        <v>4481</v>
      </c>
    </row>
    <row r="344" spans="1:8" x14ac:dyDescent="0.25">
      <c r="A344" t="s">
        <v>4179</v>
      </c>
      <c r="B344">
        <v>2006</v>
      </c>
      <c r="C344" s="16">
        <v>2634</v>
      </c>
      <c r="D344" t="s">
        <v>4210</v>
      </c>
      <c r="E344" t="s">
        <v>4241</v>
      </c>
      <c r="F344" t="s">
        <v>184</v>
      </c>
      <c r="G344" t="s">
        <v>103</v>
      </c>
      <c r="H344" t="s">
        <v>4481</v>
      </c>
    </row>
    <row r="345" spans="1:8" x14ac:dyDescent="0.25">
      <c r="A345" t="s">
        <v>4186</v>
      </c>
      <c r="B345">
        <v>2011</v>
      </c>
      <c r="C345" s="16">
        <v>2640</v>
      </c>
      <c r="D345" t="s">
        <v>4188</v>
      </c>
      <c r="E345" t="s">
        <v>4176</v>
      </c>
      <c r="F345" t="s">
        <v>4225</v>
      </c>
      <c r="G345" t="s">
        <v>103</v>
      </c>
      <c r="H345" t="s">
        <v>4481</v>
      </c>
    </row>
    <row r="346" spans="1:8" x14ac:dyDescent="0.25">
      <c r="A346" t="s">
        <v>4179</v>
      </c>
      <c r="B346">
        <v>2011</v>
      </c>
      <c r="C346" s="16">
        <v>2642</v>
      </c>
      <c r="D346" t="s">
        <v>4232</v>
      </c>
      <c r="E346" t="s">
        <v>4223</v>
      </c>
      <c r="F346" t="s">
        <v>4227</v>
      </c>
      <c r="G346" t="s">
        <v>103</v>
      </c>
      <c r="H346" t="s">
        <v>4481</v>
      </c>
    </row>
    <row r="347" spans="1:8" x14ac:dyDescent="0.25">
      <c r="A347" t="s">
        <v>4183</v>
      </c>
      <c r="B347">
        <v>2011</v>
      </c>
      <c r="C347" s="16">
        <v>2642</v>
      </c>
      <c r="D347" t="s">
        <v>4286</v>
      </c>
      <c r="E347" t="s">
        <v>4245</v>
      </c>
      <c r="F347" t="s">
        <v>4184</v>
      </c>
      <c r="G347" t="s">
        <v>103</v>
      </c>
      <c r="H347" t="s">
        <v>4481</v>
      </c>
    </row>
    <row r="348" spans="1:8" x14ac:dyDescent="0.25">
      <c r="A348" t="s">
        <v>4186</v>
      </c>
      <c r="B348">
        <v>2009</v>
      </c>
      <c r="C348" s="16">
        <v>2642</v>
      </c>
      <c r="D348" t="s">
        <v>4188</v>
      </c>
      <c r="E348" t="s">
        <v>4245</v>
      </c>
      <c r="F348" t="s">
        <v>4259</v>
      </c>
      <c r="G348" t="s">
        <v>103</v>
      </c>
      <c r="H348" t="s">
        <v>4481</v>
      </c>
    </row>
    <row r="349" spans="1:8" x14ac:dyDescent="0.25">
      <c r="A349" t="s">
        <v>4164</v>
      </c>
      <c r="B349">
        <v>2008</v>
      </c>
      <c r="C349" s="16">
        <v>2644</v>
      </c>
      <c r="D349" t="s">
        <v>4274</v>
      </c>
      <c r="E349" t="s">
        <v>4192</v>
      </c>
      <c r="F349" t="s">
        <v>4361</v>
      </c>
      <c r="G349" t="s">
        <v>103</v>
      </c>
      <c r="H349" t="s">
        <v>4481</v>
      </c>
    </row>
    <row r="350" spans="1:8" x14ac:dyDescent="0.25">
      <c r="A350" t="s">
        <v>4143</v>
      </c>
      <c r="B350">
        <v>2011</v>
      </c>
      <c r="C350" s="16">
        <v>2646</v>
      </c>
      <c r="D350" t="s">
        <v>4241</v>
      </c>
      <c r="E350" t="s">
        <v>4245</v>
      </c>
      <c r="F350" t="s">
        <v>4216</v>
      </c>
      <c r="G350" t="s">
        <v>103</v>
      </c>
      <c r="H350" t="s">
        <v>4481</v>
      </c>
    </row>
    <row r="351" spans="1:8" x14ac:dyDescent="0.25">
      <c r="A351" t="s">
        <v>4143</v>
      </c>
      <c r="B351">
        <v>2009</v>
      </c>
      <c r="C351" s="16">
        <v>2647</v>
      </c>
      <c r="D351" t="s">
        <v>4245</v>
      </c>
      <c r="E351" t="s">
        <v>4239</v>
      </c>
      <c r="F351" t="s">
        <v>4284</v>
      </c>
      <c r="G351" t="s">
        <v>103</v>
      </c>
      <c r="H351" t="s">
        <v>4481</v>
      </c>
    </row>
    <row r="352" spans="1:8" x14ac:dyDescent="0.25">
      <c r="A352" t="s">
        <v>4160</v>
      </c>
      <c r="B352">
        <v>2008</v>
      </c>
      <c r="C352" s="16">
        <v>2654</v>
      </c>
      <c r="D352" t="s">
        <v>4176</v>
      </c>
      <c r="E352" t="s">
        <v>4282</v>
      </c>
      <c r="F352" t="s">
        <v>4249</v>
      </c>
      <c r="G352" t="s">
        <v>103</v>
      </c>
      <c r="H352" t="s">
        <v>4481</v>
      </c>
    </row>
    <row r="353" spans="1:8" x14ac:dyDescent="0.25">
      <c r="A353" t="s">
        <v>4156</v>
      </c>
      <c r="B353">
        <v>2018</v>
      </c>
      <c r="C353" s="16">
        <v>2658</v>
      </c>
      <c r="D353" t="s">
        <v>4239</v>
      </c>
      <c r="E353" t="s">
        <v>4262</v>
      </c>
      <c r="F353" t="s">
        <v>4557</v>
      </c>
      <c r="G353" t="s">
        <v>103</v>
      </c>
      <c r="H353" t="s">
        <v>4481</v>
      </c>
    </row>
    <row r="354" spans="1:8" x14ac:dyDescent="0.25">
      <c r="A354" t="s">
        <v>4168</v>
      </c>
      <c r="B354">
        <v>2008</v>
      </c>
      <c r="C354" s="16">
        <v>2665</v>
      </c>
      <c r="D354" t="s">
        <v>4188</v>
      </c>
      <c r="E354" t="s">
        <v>4218</v>
      </c>
      <c r="F354" t="s">
        <v>4229</v>
      </c>
      <c r="G354" t="s">
        <v>103</v>
      </c>
      <c r="H354" t="s">
        <v>4481</v>
      </c>
    </row>
    <row r="355" spans="1:8" x14ac:dyDescent="0.25">
      <c r="A355" t="s">
        <v>4168</v>
      </c>
      <c r="B355">
        <v>2006</v>
      </c>
      <c r="C355" s="16">
        <v>2666</v>
      </c>
      <c r="D355" t="s">
        <v>4199</v>
      </c>
      <c r="E355" t="s">
        <v>4177</v>
      </c>
      <c r="F355" t="s">
        <v>184</v>
      </c>
      <c r="G355" t="s">
        <v>103</v>
      </c>
      <c r="H355" t="s">
        <v>4481</v>
      </c>
    </row>
    <row r="356" spans="1:8" x14ac:dyDescent="0.25">
      <c r="A356" t="s">
        <v>4171</v>
      </c>
      <c r="B356">
        <v>2008</v>
      </c>
      <c r="C356" s="16">
        <v>2670</v>
      </c>
      <c r="D356" t="s">
        <v>4180</v>
      </c>
      <c r="E356" t="s">
        <v>4312</v>
      </c>
      <c r="F356" t="s">
        <v>4310</v>
      </c>
      <c r="G356" t="s">
        <v>103</v>
      </c>
      <c r="H356" t="s">
        <v>4481</v>
      </c>
    </row>
    <row r="357" spans="1:8" x14ac:dyDescent="0.25">
      <c r="A357" t="s">
        <v>4152</v>
      </c>
      <c r="B357">
        <v>2019</v>
      </c>
      <c r="C357" s="16">
        <v>2677</v>
      </c>
      <c r="D357" t="s">
        <v>4245</v>
      </c>
      <c r="E357" t="s">
        <v>4162</v>
      </c>
      <c r="F357" t="s">
        <v>4556</v>
      </c>
      <c r="G357" t="s">
        <v>103</v>
      </c>
      <c r="H357" t="s">
        <v>4481</v>
      </c>
    </row>
    <row r="358" spans="1:8" x14ac:dyDescent="0.25">
      <c r="A358" t="s">
        <v>4152</v>
      </c>
      <c r="B358">
        <v>2006</v>
      </c>
      <c r="C358" s="16">
        <v>2682</v>
      </c>
      <c r="D358" t="s">
        <v>184</v>
      </c>
      <c r="E358" t="s">
        <v>184</v>
      </c>
      <c r="F358" t="s">
        <v>184</v>
      </c>
      <c r="G358" t="s">
        <v>103</v>
      </c>
      <c r="H358" t="s">
        <v>4481</v>
      </c>
    </row>
    <row r="359" spans="1:8" x14ac:dyDescent="0.25">
      <c r="A359" t="s">
        <v>4179</v>
      </c>
      <c r="B359">
        <v>2020</v>
      </c>
      <c r="C359" s="16">
        <v>2695</v>
      </c>
      <c r="D359" t="s">
        <v>4274</v>
      </c>
      <c r="E359" t="s">
        <v>4206</v>
      </c>
      <c r="F359" t="s">
        <v>4203</v>
      </c>
      <c r="G359" t="s">
        <v>103</v>
      </c>
      <c r="H359" t="s">
        <v>4481</v>
      </c>
    </row>
    <row r="360" spans="1:8" x14ac:dyDescent="0.25">
      <c r="A360" t="s">
        <v>4175</v>
      </c>
      <c r="B360">
        <v>2008</v>
      </c>
      <c r="C360" s="16">
        <v>2700</v>
      </c>
      <c r="D360" t="s">
        <v>4202</v>
      </c>
      <c r="E360" t="s">
        <v>4192</v>
      </c>
      <c r="F360" t="s">
        <v>4310</v>
      </c>
      <c r="G360" t="s">
        <v>103</v>
      </c>
      <c r="H360" t="s">
        <v>4481</v>
      </c>
    </row>
    <row r="361" spans="1:8" x14ac:dyDescent="0.25">
      <c r="A361" t="s">
        <v>4168</v>
      </c>
      <c r="B361">
        <v>2019</v>
      </c>
      <c r="C361" s="16">
        <v>2701</v>
      </c>
      <c r="D361" t="s">
        <v>4291</v>
      </c>
      <c r="E361" t="s">
        <v>4291</v>
      </c>
      <c r="F361" t="s">
        <v>4193</v>
      </c>
      <c r="G361" t="s">
        <v>103</v>
      </c>
      <c r="H361" t="s">
        <v>4481</v>
      </c>
    </row>
    <row r="362" spans="1:8" x14ac:dyDescent="0.25">
      <c r="A362" t="s">
        <v>4156</v>
      </c>
      <c r="B362">
        <v>2006</v>
      </c>
      <c r="C362" s="16">
        <v>2702</v>
      </c>
      <c r="D362" t="s">
        <v>4291</v>
      </c>
      <c r="E362" t="s">
        <v>4269</v>
      </c>
      <c r="F362" t="s">
        <v>184</v>
      </c>
      <c r="G362" t="s">
        <v>103</v>
      </c>
      <c r="H362" t="s">
        <v>4481</v>
      </c>
    </row>
    <row r="363" spans="1:8" x14ac:dyDescent="0.25">
      <c r="A363" t="s">
        <v>4148</v>
      </c>
      <c r="B363">
        <v>2019</v>
      </c>
      <c r="C363" s="16">
        <v>2705</v>
      </c>
      <c r="D363" t="s">
        <v>4173</v>
      </c>
      <c r="E363" t="s">
        <v>4144</v>
      </c>
      <c r="F363" t="s">
        <v>4476</v>
      </c>
      <c r="G363" t="s">
        <v>103</v>
      </c>
      <c r="H363" t="s">
        <v>4481</v>
      </c>
    </row>
    <row r="364" spans="1:8" x14ac:dyDescent="0.25">
      <c r="A364" t="s">
        <v>4152</v>
      </c>
      <c r="B364">
        <v>2020</v>
      </c>
      <c r="C364" s="16">
        <v>2710</v>
      </c>
      <c r="D364" t="s">
        <v>4153</v>
      </c>
      <c r="E364" t="s">
        <v>4232</v>
      </c>
      <c r="F364" t="s">
        <v>4177</v>
      </c>
      <c r="G364" t="s">
        <v>103</v>
      </c>
      <c r="H364" t="s">
        <v>4481</v>
      </c>
    </row>
    <row r="365" spans="1:8" x14ac:dyDescent="0.25">
      <c r="A365" t="s">
        <v>4164</v>
      </c>
      <c r="B365">
        <v>2019</v>
      </c>
      <c r="C365" s="16">
        <v>2711</v>
      </c>
      <c r="D365" t="s">
        <v>4176</v>
      </c>
      <c r="E365" t="s">
        <v>4180</v>
      </c>
      <c r="F365" t="s">
        <v>4280</v>
      </c>
      <c r="G365" t="s">
        <v>103</v>
      </c>
      <c r="H365" t="s">
        <v>4481</v>
      </c>
    </row>
    <row r="366" spans="1:8" x14ac:dyDescent="0.25">
      <c r="A366" t="s">
        <v>4168</v>
      </c>
      <c r="B366">
        <v>2020</v>
      </c>
      <c r="C366" s="16">
        <v>2714</v>
      </c>
      <c r="D366" t="s">
        <v>4188</v>
      </c>
      <c r="E366" t="s">
        <v>4245</v>
      </c>
      <c r="F366" t="s">
        <v>4290</v>
      </c>
      <c r="G366" t="s">
        <v>103</v>
      </c>
      <c r="H366" t="s">
        <v>4481</v>
      </c>
    </row>
    <row r="367" spans="1:8" x14ac:dyDescent="0.25">
      <c r="A367" t="s">
        <v>4183</v>
      </c>
      <c r="B367">
        <v>2020</v>
      </c>
      <c r="C367" s="16">
        <v>2715</v>
      </c>
      <c r="D367" t="s">
        <v>4188</v>
      </c>
      <c r="E367" t="s">
        <v>4232</v>
      </c>
      <c r="F367" t="s">
        <v>4244</v>
      </c>
      <c r="G367" t="s">
        <v>103</v>
      </c>
      <c r="H367" t="s">
        <v>4481</v>
      </c>
    </row>
    <row r="368" spans="1:8" x14ac:dyDescent="0.25">
      <c r="A368" t="s">
        <v>4148</v>
      </c>
      <c r="B368">
        <v>2020</v>
      </c>
      <c r="C368" s="16">
        <v>2715</v>
      </c>
      <c r="D368" t="s">
        <v>4205</v>
      </c>
      <c r="E368" t="s">
        <v>4187</v>
      </c>
      <c r="F368" t="s">
        <v>4176</v>
      </c>
      <c r="G368" t="s">
        <v>103</v>
      </c>
      <c r="H368" t="s">
        <v>4481</v>
      </c>
    </row>
    <row r="369" spans="1:8" x14ac:dyDescent="0.25">
      <c r="A369" t="s">
        <v>4175</v>
      </c>
      <c r="B369">
        <v>2020</v>
      </c>
      <c r="C369" s="16">
        <v>2719</v>
      </c>
      <c r="D369" t="s">
        <v>4239</v>
      </c>
      <c r="E369" t="s">
        <v>4223</v>
      </c>
      <c r="F369" t="s">
        <v>4274</v>
      </c>
      <c r="G369" t="s">
        <v>103</v>
      </c>
      <c r="H369" t="s">
        <v>4481</v>
      </c>
    </row>
    <row r="370" spans="1:8" x14ac:dyDescent="0.25">
      <c r="A370" t="s">
        <v>4171</v>
      </c>
      <c r="B370">
        <v>2020</v>
      </c>
      <c r="C370" s="16">
        <v>2720</v>
      </c>
      <c r="D370" t="s">
        <v>4232</v>
      </c>
      <c r="E370" t="s">
        <v>4205</v>
      </c>
      <c r="F370" t="s">
        <v>4153</v>
      </c>
      <c r="G370" t="s">
        <v>103</v>
      </c>
      <c r="H370" t="s">
        <v>4481</v>
      </c>
    </row>
    <row r="371" spans="1:8" x14ac:dyDescent="0.25">
      <c r="A371" t="s">
        <v>4186</v>
      </c>
      <c r="B371">
        <v>2020</v>
      </c>
      <c r="C371" s="16">
        <v>2721</v>
      </c>
      <c r="D371" t="s">
        <v>4232</v>
      </c>
      <c r="E371" t="s">
        <v>4176</v>
      </c>
      <c r="F371" t="s">
        <v>4187</v>
      </c>
      <c r="G371" t="s">
        <v>103</v>
      </c>
      <c r="H371" t="s">
        <v>4481</v>
      </c>
    </row>
    <row r="372" spans="1:8" x14ac:dyDescent="0.25">
      <c r="A372" t="s">
        <v>4143</v>
      </c>
      <c r="B372">
        <v>2020</v>
      </c>
      <c r="C372" s="16">
        <v>2723</v>
      </c>
      <c r="D372" t="s">
        <v>4181</v>
      </c>
      <c r="E372" t="s">
        <v>4232</v>
      </c>
      <c r="F372" t="s">
        <v>4232</v>
      </c>
      <c r="G372" t="s">
        <v>103</v>
      </c>
      <c r="H372" t="s">
        <v>4481</v>
      </c>
    </row>
    <row r="373" spans="1:8" x14ac:dyDescent="0.25">
      <c r="A373" t="s">
        <v>4156</v>
      </c>
      <c r="B373">
        <v>2019</v>
      </c>
      <c r="C373" s="16">
        <v>2723</v>
      </c>
      <c r="D373" t="s">
        <v>4223</v>
      </c>
      <c r="E373" t="s">
        <v>4241</v>
      </c>
      <c r="F373" t="s">
        <v>4251</v>
      </c>
      <c r="G373" t="s">
        <v>103</v>
      </c>
      <c r="H373" t="s">
        <v>4481</v>
      </c>
    </row>
    <row r="374" spans="1:8" x14ac:dyDescent="0.25">
      <c r="A374" t="s">
        <v>4143</v>
      </c>
      <c r="B374">
        <v>2019</v>
      </c>
      <c r="C374" s="16">
        <v>2723</v>
      </c>
      <c r="D374" t="s">
        <v>4245</v>
      </c>
      <c r="E374" t="s">
        <v>4230</v>
      </c>
      <c r="F374" t="s">
        <v>4389</v>
      </c>
      <c r="G374" t="s">
        <v>103</v>
      </c>
      <c r="H374" t="s">
        <v>4481</v>
      </c>
    </row>
    <row r="375" spans="1:8" x14ac:dyDescent="0.25">
      <c r="A375" t="s">
        <v>4160</v>
      </c>
      <c r="B375">
        <v>2019</v>
      </c>
      <c r="C375" s="16">
        <v>2726</v>
      </c>
      <c r="D375" t="s">
        <v>4165</v>
      </c>
      <c r="E375" t="s">
        <v>4238</v>
      </c>
      <c r="F375" t="s">
        <v>4191</v>
      </c>
      <c r="G375" t="s">
        <v>103</v>
      </c>
      <c r="H375" t="s">
        <v>4481</v>
      </c>
    </row>
    <row r="376" spans="1:8" x14ac:dyDescent="0.25">
      <c r="A376" t="s">
        <v>4164</v>
      </c>
      <c r="B376">
        <v>2020</v>
      </c>
      <c r="C376" s="16">
        <v>2727</v>
      </c>
      <c r="D376" t="s">
        <v>4290</v>
      </c>
      <c r="E376" t="s">
        <v>4181</v>
      </c>
      <c r="F376" t="s">
        <v>4165</v>
      </c>
      <c r="G376" t="s">
        <v>103</v>
      </c>
      <c r="H376" t="s">
        <v>4481</v>
      </c>
    </row>
    <row r="377" spans="1:8" x14ac:dyDescent="0.25">
      <c r="A377" t="s">
        <v>4148</v>
      </c>
      <c r="B377">
        <v>2007</v>
      </c>
      <c r="C377" s="16">
        <v>2729</v>
      </c>
      <c r="D377" t="s">
        <v>4232</v>
      </c>
      <c r="E377" t="s">
        <v>4188</v>
      </c>
      <c r="F377" t="s">
        <v>4202</v>
      </c>
      <c r="G377" t="s">
        <v>103</v>
      </c>
      <c r="H377" t="s">
        <v>4481</v>
      </c>
    </row>
    <row r="378" spans="1:8" x14ac:dyDescent="0.25">
      <c r="A378" t="s">
        <v>4152</v>
      </c>
      <c r="B378">
        <v>2007</v>
      </c>
      <c r="C378" s="16">
        <v>2731</v>
      </c>
      <c r="D378" t="s">
        <v>4149</v>
      </c>
      <c r="E378" t="s">
        <v>4166</v>
      </c>
      <c r="F378" t="s">
        <v>4235</v>
      </c>
      <c r="G378" t="s">
        <v>103</v>
      </c>
      <c r="H378" t="s">
        <v>4481</v>
      </c>
    </row>
    <row r="379" spans="1:8" x14ac:dyDescent="0.25">
      <c r="A379" t="s">
        <v>4186</v>
      </c>
      <c r="B379">
        <v>2019</v>
      </c>
      <c r="C379" s="16">
        <v>2733</v>
      </c>
      <c r="D379" t="s">
        <v>4176</v>
      </c>
      <c r="E379" t="s">
        <v>4227</v>
      </c>
      <c r="F379" t="s">
        <v>4399</v>
      </c>
      <c r="G379" t="s">
        <v>103</v>
      </c>
      <c r="H379" t="s">
        <v>4481</v>
      </c>
    </row>
    <row r="380" spans="1:8" x14ac:dyDescent="0.25">
      <c r="A380" t="s">
        <v>4183</v>
      </c>
      <c r="B380">
        <v>2008</v>
      </c>
      <c r="C380" s="16">
        <v>2733</v>
      </c>
      <c r="D380" t="s">
        <v>4206</v>
      </c>
      <c r="E380" t="s">
        <v>4188</v>
      </c>
      <c r="F380" t="s">
        <v>4274</v>
      </c>
      <c r="G380" t="s">
        <v>103</v>
      </c>
      <c r="H380" t="s">
        <v>4481</v>
      </c>
    </row>
    <row r="381" spans="1:8" x14ac:dyDescent="0.25">
      <c r="A381" t="s">
        <v>4171</v>
      </c>
      <c r="B381">
        <v>2019</v>
      </c>
      <c r="C381" s="16">
        <v>2734</v>
      </c>
      <c r="D381" t="s">
        <v>4238</v>
      </c>
      <c r="E381" t="s">
        <v>4223</v>
      </c>
      <c r="F381" t="s">
        <v>4214</v>
      </c>
      <c r="G381" t="s">
        <v>103</v>
      </c>
      <c r="H381" t="s">
        <v>4481</v>
      </c>
    </row>
    <row r="382" spans="1:8" x14ac:dyDescent="0.25">
      <c r="A382" t="s">
        <v>4179</v>
      </c>
      <c r="B382">
        <v>2019</v>
      </c>
      <c r="C382" s="16">
        <v>2734</v>
      </c>
      <c r="D382" t="s">
        <v>4223</v>
      </c>
      <c r="E382" t="s">
        <v>4176</v>
      </c>
      <c r="F382" t="s">
        <v>4339</v>
      </c>
      <c r="G382" t="s">
        <v>103</v>
      </c>
      <c r="H382" t="s">
        <v>4481</v>
      </c>
    </row>
    <row r="383" spans="1:8" x14ac:dyDescent="0.25">
      <c r="A383" t="s">
        <v>4152</v>
      </c>
      <c r="B383">
        <v>2008</v>
      </c>
      <c r="C383" s="16">
        <v>2734</v>
      </c>
      <c r="D383" t="s">
        <v>4180</v>
      </c>
      <c r="E383" t="s">
        <v>4270</v>
      </c>
      <c r="F383" t="s">
        <v>4286</v>
      </c>
      <c r="G383" t="s">
        <v>103</v>
      </c>
      <c r="H383" t="s">
        <v>4481</v>
      </c>
    </row>
    <row r="384" spans="1:8" x14ac:dyDescent="0.25">
      <c r="A384" t="s">
        <v>4183</v>
      </c>
      <c r="B384">
        <v>2019</v>
      </c>
      <c r="C384" s="16">
        <v>2736</v>
      </c>
      <c r="D384" t="s">
        <v>4286</v>
      </c>
      <c r="E384" t="s">
        <v>4177</v>
      </c>
      <c r="F384" t="s">
        <v>4324</v>
      </c>
      <c r="G384" t="s">
        <v>103</v>
      </c>
      <c r="H384" t="s">
        <v>4481</v>
      </c>
    </row>
    <row r="385" spans="1:8" x14ac:dyDescent="0.25">
      <c r="A385" t="s">
        <v>4179</v>
      </c>
      <c r="B385">
        <v>2008</v>
      </c>
      <c r="C385" s="16">
        <v>2736</v>
      </c>
      <c r="D385" t="s">
        <v>4286</v>
      </c>
      <c r="E385" t="s">
        <v>4187</v>
      </c>
      <c r="F385" t="s">
        <v>4201</v>
      </c>
      <c r="G385" t="s">
        <v>103</v>
      </c>
      <c r="H385" t="s">
        <v>4481</v>
      </c>
    </row>
    <row r="386" spans="1:8" x14ac:dyDescent="0.25">
      <c r="A386" t="s">
        <v>4160</v>
      </c>
      <c r="B386">
        <v>2006</v>
      </c>
      <c r="C386" s="16">
        <v>2736</v>
      </c>
      <c r="D386" t="s">
        <v>4154</v>
      </c>
      <c r="E386" t="s">
        <v>4257</v>
      </c>
      <c r="F386" t="s">
        <v>184</v>
      </c>
      <c r="G386" t="s">
        <v>103</v>
      </c>
      <c r="H386" t="s">
        <v>4481</v>
      </c>
    </row>
    <row r="387" spans="1:8" x14ac:dyDescent="0.25">
      <c r="A387" t="s">
        <v>4148</v>
      </c>
      <c r="B387">
        <v>2008</v>
      </c>
      <c r="C387" s="16">
        <v>2739</v>
      </c>
      <c r="D387" t="s">
        <v>4205</v>
      </c>
      <c r="E387" t="s">
        <v>4312</v>
      </c>
      <c r="F387" t="s">
        <v>4176</v>
      </c>
      <c r="G387" t="s">
        <v>103</v>
      </c>
      <c r="H387" t="s">
        <v>4481</v>
      </c>
    </row>
    <row r="388" spans="1:8" x14ac:dyDescent="0.25">
      <c r="A388" t="s">
        <v>4175</v>
      </c>
      <c r="B388">
        <v>2019</v>
      </c>
      <c r="C388" s="16">
        <v>2742</v>
      </c>
      <c r="D388" t="s">
        <v>4181</v>
      </c>
      <c r="E388" t="s">
        <v>4181</v>
      </c>
      <c r="F388" t="s">
        <v>4327</v>
      </c>
      <c r="G388" t="s">
        <v>103</v>
      </c>
      <c r="H388" t="s">
        <v>4481</v>
      </c>
    </row>
    <row r="389" spans="1:8" x14ac:dyDescent="0.25">
      <c r="A389" t="s">
        <v>4143</v>
      </c>
      <c r="B389">
        <v>2008</v>
      </c>
      <c r="C389" s="16">
        <v>2748</v>
      </c>
      <c r="D389" t="s">
        <v>4181</v>
      </c>
      <c r="E389" t="s">
        <v>4282</v>
      </c>
      <c r="F389" t="s">
        <v>4206</v>
      </c>
      <c r="G389" t="s">
        <v>103</v>
      </c>
      <c r="H389" t="s">
        <v>4481</v>
      </c>
    </row>
    <row r="390" spans="1:8" x14ac:dyDescent="0.25">
      <c r="A390" t="s">
        <v>4168</v>
      </c>
      <c r="B390">
        <v>2007</v>
      </c>
      <c r="C390" s="16">
        <v>2753</v>
      </c>
      <c r="D390" t="s">
        <v>4188</v>
      </c>
      <c r="E390" t="s">
        <v>4180</v>
      </c>
      <c r="F390" t="s">
        <v>4217</v>
      </c>
      <c r="G390" t="s">
        <v>103</v>
      </c>
      <c r="H390" t="s">
        <v>4481</v>
      </c>
    </row>
    <row r="391" spans="1:8" x14ac:dyDescent="0.25">
      <c r="A391" t="s">
        <v>4183</v>
      </c>
      <c r="B391">
        <v>2007</v>
      </c>
      <c r="C391" s="16">
        <v>2754</v>
      </c>
      <c r="D391" t="s">
        <v>4153</v>
      </c>
      <c r="E391" t="s">
        <v>4239</v>
      </c>
      <c r="F391" t="s">
        <v>4193</v>
      </c>
      <c r="G391" t="s">
        <v>103</v>
      </c>
      <c r="H391" t="s">
        <v>4481</v>
      </c>
    </row>
    <row r="392" spans="1:8" x14ac:dyDescent="0.25">
      <c r="A392" t="s">
        <v>4160</v>
      </c>
      <c r="B392">
        <v>2020</v>
      </c>
      <c r="C392" s="16">
        <v>2757</v>
      </c>
      <c r="D392" t="s">
        <v>4149</v>
      </c>
      <c r="E392" t="s">
        <v>4260</v>
      </c>
      <c r="F392" t="s">
        <v>4149</v>
      </c>
      <c r="G392" t="s">
        <v>103</v>
      </c>
      <c r="H392" t="s">
        <v>4481</v>
      </c>
    </row>
    <row r="393" spans="1:8" x14ac:dyDescent="0.25">
      <c r="A393" t="s">
        <v>4171</v>
      </c>
      <c r="B393">
        <v>2007</v>
      </c>
      <c r="C393" s="16">
        <v>2759</v>
      </c>
      <c r="D393" t="s">
        <v>4291</v>
      </c>
      <c r="E393" t="s">
        <v>4205</v>
      </c>
      <c r="F393" t="s">
        <v>4317</v>
      </c>
      <c r="G393" t="s">
        <v>103</v>
      </c>
      <c r="H393" t="s">
        <v>4481</v>
      </c>
    </row>
    <row r="394" spans="1:8" x14ac:dyDescent="0.25">
      <c r="A394" t="s">
        <v>4186</v>
      </c>
      <c r="B394">
        <v>2008</v>
      </c>
      <c r="C394" s="16">
        <v>2760</v>
      </c>
      <c r="D394" t="s">
        <v>4176</v>
      </c>
      <c r="E394" t="s">
        <v>4239</v>
      </c>
      <c r="F394" t="s">
        <v>4238</v>
      </c>
      <c r="G394" t="s">
        <v>103</v>
      </c>
      <c r="H394" t="s">
        <v>4481</v>
      </c>
    </row>
    <row r="395" spans="1:8" x14ac:dyDescent="0.25">
      <c r="A395" t="s">
        <v>4156</v>
      </c>
      <c r="B395">
        <v>2007</v>
      </c>
      <c r="C395" s="16">
        <v>2764</v>
      </c>
      <c r="D395" t="s">
        <v>4203</v>
      </c>
      <c r="E395" t="s">
        <v>4176</v>
      </c>
      <c r="F395" t="s">
        <v>4190</v>
      </c>
      <c r="G395" t="s">
        <v>103</v>
      </c>
      <c r="H395" t="s">
        <v>4481</v>
      </c>
    </row>
    <row r="396" spans="1:8" x14ac:dyDescent="0.25">
      <c r="A396" t="s">
        <v>4148</v>
      </c>
      <c r="B396">
        <v>2006</v>
      </c>
      <c r="C396" s="16">
        <v>2765</v>
      </c>
      <c r="D396" t="s">
        <v>4328</v>
      </c>
      <c r="E396" t="s">
        <v>184</v>
      </c>
      <c r="F396" t="s">
        <v>184</v>
      </c>
      <c r="G396" t="s">
        <v>103</v>
      </c>
      <c r="H396" t="s">
        <v>4481</v>
      </c>
    </row>
    <row r="397" spans="1:8" x14ac:dyDescent="0.25">
      <c r="A397" t="s">
        <v>4186</v>
      </c>
      <c r="B397">
        <v>2007</v>
      </c>
      <c r="C397" s="16">
        <v>2769</v>
      </c>
      <c r="D397" t="s">
        <v>4238</v>
      </c>
      <c r="E397" t="s">
        <v>4260</v>
      </c>
      <c r="F397" t="s">
        <v>4209</v>
      </c>
      <c r="G397" t="s">
        <v>103</v>
      </c>
      <c r="H397" t="s">
        <v>4481</v>
      </c>
    </row>
    <row r="398" spans="1:8" x14ac:dyDescent="0.25">
      <c r="A398" t="s">
        <v>4156</v>
      </c>
      <c r="B398">
        <v>2020</v>
      </c>
      <c r="C398" s="16">
        <v>2774</v>
      </c>
      <c r="D398" t="s">
        <v>4165</v>
      </c>
      <c r="E398" t="s">
        <v>4261</v>
      </c>
      <c r="F398" t="s">
        <v>4184</v>
      </c>
      <c r="G398" t="s">
        <v>103</v>
      </c>
      <c r="H398" t="s">
        <v>4481</v>
      </c>
    </row>
    <row r="399" spans="1:8" x14ac:dyDescent="0.25">
      <c r="A399" t="s">
        <v>4143</v>
      </c>
      <c r="B399">
        <v>2007</v>
      </c>
      <c r="C399" s="16">
        <v>2776</v>
      </c>
      <c r="D399" t="s">
        <v>4172</v>
      </c>
      <c r="E399" t="s">
        <v>4144</v>
      </c>
      <c r="F399" t="s">
        <v>4289</v>
      </c>
      <c r="G399" t="s">
        <v>103</v>
      </c>
      <c r="H399" t="s">
        <v>4481</v>
      </c>
    </row>
    <row r="400" spans="1:8" x14ac:dyDescent="0.25">
      <c r="A400" t="s">
        <v>4164</v>
      </c>
      <c r="B400">
        <v>2007</v>
      </c>
      <c r="C400" s="16">
        <v>2778</v>
      </c>
      <c r="D400" t="s">
        <v>4239</v>
      </c>
      <c r="E400" t="s">
        <v>4282</v>
      </c>
      <c r="F400" t="s">
        <v>4182</v>
      </c>
      <c r="G400" t="s">
        <v>103</v>
      </c>
      <c r="H400" t="s">
        <v>4481</v>
      </c>
    </row>
    <row r="401" spans="1:8" x14ac:dyDescent="0.25">
      <c r="A401" t="s">
        <v>4179</v>
      </c>
      <c r="B401">
        <v>2007</v>
      </c>
      <c r="C401" s="16">
        <v>2783</v>
      </c>
      <c r="D401" t="s">
        <v>4173</v>
      </c>
      <c r="E401" t="s">
        <v>4181</v>
      </c>
      <c r="F401" t="s">
        <v>4257</v>
      </c>
      <c r="G401" t="s">
        <v>103</v>
      </c>
      <c r="H401" t="s">
        <v>4481</v>
      </c>
    </row>
    <row r="402" spans="1:8" x14ac:dyDescent="0.25">
      <c r="A402" t="s">
        <v>4152</v>
      </c>
      <c r="B402">
        <v>2021</v>
      </c>
      <c r="C402" s="16">
        <v>2786</v>
      </c>
      <c r="D402" t="s">
        <v>4176</v>
      </c>
      <c r="E402" t="s">
        <v>4261</v>
      </c>
      <c r="F402" t="s">
        <v>4240</v>
      </c>
      <c r="G402" t="s">
        <v>103</v>
      </c>
      <c r="H402" t="s">
        <v>4481</v>
      </c>
    </row>
    <row r="403" spans="1:8" x14ac:dyDescent="0.25">
      <c r="A403" t="s">
        <v>4175</v>
      </c>
      <c r="B403">
        <v>2007</v>
      </c>
      <c r="C403" s="16">
        <v>2794</v>
      </c>
      <c r="D403" t="s">
        <v>4176</v>
      </c>
      <c r="E403" t="s">
        <v>4239</v>
      </c>
      <c r="F403" t="s">
        <v>4285</v>
      </c>
      <c r="G403" t="s">
        <v>103</v>
      </c>
      <c r="H403" t="s">
        <v>4481</v>
      </c>
    </row>
    <row r="404" spans="1:8" x14ac:dyDescent="0.25">
      <c r="A404" t="s">
        <v>4160</v>
      </c>
      <c r="B404">
        <v>2007</v>
      </c>
      <c r="C404" s="16">
        <v>2805</v>
      </c>
      <c r="D404" t="s">
        <v>4173</v>
      </c>
      <c r="E404" t="s">
        <v>4161</v>
      </c>
      <c r="F404" t="s">
        <v>4251</v>
      </c>
      <c r="G404" t="s">
        <v>103</v>
      </c>
      <c r="H404" t="s">
        <v>4481</v>
      </c>
    </row>
    <row r="405" spans="1:8" x14ac:dyDescent="0.25">
      <c r="A405" t="s">
        <v>4148</v>
      </c>
      <c r="B405">
        <v>2021</v>
      </c>
      <c r="C405" s="16">
        <v>2808</v>
      </c>
      <c r="D405" t="s">
        <v>4241</v>
      </c>
      <c r="E405" t="s">
        <v>4235</v>
      </c>
      <c r="F405" t="s">
        <v>4145</v>
      </c>
      <c r="G405" t="s">
        <v>103</v>
      </c>
      <c r="H405" t="s">
        <v>4481</v>
      </c>
    </row>
    <row r="406" spans="1:8" x14ac:dyDescent="0.25">
      <c r="A406" t="s">
        <v>4143</v>
      </c>
      <c r="B406">
        <v>2021</v>
      </c>
      <c r="C406" s="16">
        <v>2823</v>
      </c>
      <c r="D406" t="s">
        <v>4290</v>
      </c>
      <c r="E406" t="s">
        <v>4235</v>
      </c>
      <c r="F406" t="s">
        <v>4150</v>
      </c>
      <c r="G406" t="s">
        <v>103</v>
      </c>
      <c r="H406" t="s">
        <v>4481</v>
      </c>
    </row>
    <row r="407" spans="1:8" x14ac:dyDescent="0.25">
      <c r="A407" t="s">
        <v>4186</v>
      </c>
      <c r="B407">
        <v>2021</v>
      </c>
      <c r="C407" s="16">
        <v>2826</v>
      </c>
      <c r="D407" t="s">
        <v>4286</v>
      </c>
      <c r="E407" t="s">
        <v>4260</v>
      </c>
      <c r="F407" t="s">
        <v>4169</v>
      </c>
      <c r="G407" t="s">
        <v>103</v>
      </c>
      <c r="H407" t="s">
        <v>4481</v>
      </c>
    </row>
    <row r="408" spans="1:8" x14ac:dyDescent="0.25">
      <c r="A408" t="s">
        <v>4183</v>
      </c>
      <c r="B408">
        <v>2021</v>
      </c>
      <c r="C408" s="16">
        <v>2855</v>
      </c>
      <c r="D408" t="s">
        <v>4173</v>
      </c>
      <c r="E408" t="s">
        <v>4172</v>
      </c>
      <c r="F408" t="s">
        <v>4246</v>
      </c>
      <c r="G408" t="s">
        <v>103</v>
      </c>
      <c r="H408" t="s">
        <v>4481</v>
      </c>
    </row>
    <row r="409" spans="1:8" x14ac:dyDescent="0.25">
      <c r="A409" t="s">
        <v>4164</v>
      </c>
      <c r="B409">
        <v>2021</v>
      </c>
      <c r="C409" s="16">
        <v>2871</v>
      </c>
      <c r="D409" t="s">
        <v>4238</v>
      </c>
      <c r="E409" t="s">
        <v>4274</v>
      </c>
      <c r="F409" t="s">
        <v>4258</v>
      </c>
      <c r="G409" t="s">
        <v>103</v>
      </c>
      <c r="H409" t="s">
        <v>4481</v>
      </c>
    </row>
    <row r="410" spans="1:8" x14ac:dyDescent="0.25">
      <c r="A410" t="s">
        <v>4160</v>
      </c>
      <c r="B410">
        <v>2021</v>
      </c>
      <c r="C410" s="16">
        <v>2878</v>
      </c>
      <c r="D410" t="s">
        <v>4181</v>
      </c>
      <c r="E410" t="s">
        <v>4188</v>
      </c>
      <c r="F410" t="s">
        <v>4262</v>
      </c>
      <c r="G410" t="s">
        <v>103</v>
      </c>
      <c r="H410" t="s">
        <v>4481</v>
      </c>
    </row>
    <row r="411" spans="1:8" x14ac:dyDescent="0.25">
      <c r="A411" t="s">
        <v>4168</v>
      </c>
      <c r="B411">
        <v>2021</v>
      </c>
      <c r="C411" s="16">
        <v>2880</v>
      </c>
      <c r="D411" t="s">
        <v>4223</v>
      </c>
      <c r="E411" t="s">
        <v>4188</v>
      </c>
      <c r="F411" t="s">
        <v>4193</v>
      </c>
      <c r="G411" t="s">
        <v>103</v>
      </c>
      <c r="H411" t="s">
        <v>4481</v>
      </c>
    </row>
    <row r="412" spans="1:8" x14ac:dyDescent="0.25">
      <c r="A412" t="s">
        <v>4171</v>
      </c>
      <c r="B412">
        <v>2021</v>
      </c>
      <c r="C412" s="16">
        <v>2883</v>
      </c>
      <c r="D412" t="s">
        <v>4187</v>
      </c>
      <c r="E412" t="s">
        <v>4173</v>
      </c>
      <c r="F412" t="s">
        <v>4287</v>
      </c>
      <c r="G412" t="s">
        <v>103</v>
      </c>
      <c r="H412" t="s">
        <v>4481</v>
      </c>
    </row>
    <row r="413" spans="1:8" x14ac:dyDescent="0.25">
      <c r="A413" t="s">
        <v>4179</v>
      </c>
      <c r="B413">
        <v>2021</v>
      </c>
      <c r="C413" s="16">
        <v>2885</v>
      </c>
      <c r="D413" t="s">
        <v>4173</v>
      </c>
      <c r="E413" t="s">
        <v>4261</v>
      </c>
      <c r="F413" t="s">
        <v>4345</v>
      </c>
      <c r="G413" t="s">
        <v>103</v>
      </c>
      <c r="H413" t="s">
        <v>4481</v>
      </c>
    </row>
    <row r="414" spans="1:8" x14ac:dyDescent="0.25">
      <c r="A414" t="s">
        <v>4175</v>
      </c>
      <c r="B414">
        <v>2021</v>
      </c>
      <c r="C414" s="16">
        <v>2894</v>
      </c>
      <c r="D414" t="s">
        <v>4181</v>
      </c>
      <c r="E414" t="s">
        <v>4230</v>
      </c>
      <c r="F414" t="s">
        <v>4233</v>
      </c>
      <c r="G414" t="s">
        <v>103</v>
      </c>
      <c r="H414" t="s">
        <v>4481</v>
      </c>
    </row>
    <row r="415" spans="1:8" x14ac:dyDescent="0.25">
      <c r="A415" t="s">
        <v>4156</v>
      </c>
      <c r="B415">
        <v>2021</v>
      </c>
      <c r="C415" s="16">
        <v>2897</v>
      </c>
      <c r="D415" t="s">
        <v>4245</v>
      </c>
      <c r="E415" t="s">
        <v>4165</v>
      </c>
      <c r="F415" t="s">
        <v>4262</v>
      </c>
      <c r="G415" t="s">
        <v>103</v>
      </c>
      <c r="H415" t="s">
        <v>4481</v>
      </c>
    </row>
    <row r="416" spans="1:8" x14ac:dyDescent="0.25">
      <c r="A416" t="s">
        <v>4152</v>
      </c>
      <c r="B416">
        <v>2022</v>
      </c>
      <c r="C416" s="16">
        <v>2922</v>
      </c>
      <c r="D416" t="s">
        <v>4239</v>
      </c>
      <c r="E416" t="s">
        <v>4235</v>
      </c>
      <c r="F416" t="s">
        <v>4198</v>
      </c>
      <c r="G416" t="s">
        <v>103</v>
      </c>
      <c r="H416" t="s">
        <v>4481</v>
      </c>
    </row>
    <row r="417" spans="1:8" x14ac:dyDescent="0.25">
      <c r="A417" t="s">
        <v>4148</v>
      </c>
      <c r="B417">
        <v>2022</v>
      </c>
      <c r="C417" s="16">
        <v>2948</v>
      </c>
      <c r="D417" t="s">
        <v>4239</v>
      </c>
      <c r="E417" t="s">
        <v>4230</v>
      </c>
      <c r="F417" t="s">
        <v>4288</v>
      </c>
      <c r="G417" t="s">
        <v>103</v>
      </c>
      <c r="H417" t="s">
        <v>4481</v>
      </c>
    </row>
    <row r="418" spans="1:8" x14ac:dyDescent="0.25">
      <c r="A418" t="s">
        <v>4143</v>
      </c>
      <c r="B418">
        <v>2022</v>
      </c>
      <c r="C418" s="16">
        <v>2954</v>
      </c>
      <c r="D418" t="s">
        <v>4205</v>
      </c>
      <c r="E418" t="s">
        <v>4184</v>
      </c>
      <c r="F418" t="s">
        <v>4247</v>
      </c>
      <c r="G418" t="s">
        <v>103</v>
      </c>
      <c r="H418" t="s">
        <v>4481</v>
      </c>
    </row>
    <row r="419" spans="1:8" x14ac:dyDescent="0.25">
      <c r="A419" t="s">
        <v>4186</v>
      </c>
      <c r="B419">
        <v>2022</v>
      </c>
      <c r="C419" s="16">
        <v>2971</v>
      </c>
      <c r="D419" t="s">
        <v>4165</v>
      </c>
      <c r="E419" t="s">
        <v>4172</v>
      </c>
      <c r="F419" t="s">
        <v>4246</v>
      </c>
      <c r="G419" t="s">
        <v>103</v>
      </c>
      <c r="H419" t="s">
        <v>4481</v>
      </c>
    </row>
    <row r="420" spans="1:8" x14ac:dyDescent="0.25">
      <c r="A420" t="s">
        <v>4183</v>
      </c>
      <c r="B420">
        <v>2022</v>
      </c>
      <c r="C420" s="16">
        <v>2996</v>
      </c>
      <c r="D420" t="s">
        <v>4241</v>
      </c>
      <c r="E420" t="s">
        <v>4161</v>
      </c>
      <c r="F420" t="s">
        <v>4198</v>
      </c>
      <c r="G420" t="s">
        <v>103</v>
      </c>
      <c r="H420" t="s">
        <v>4481</v>
      </c>
    </row>
    <row r="421" spans="1:8" x14ac:dyDescent="0.25">
      <c r="A421" t="s">
        <v>4179</v>
      </c>
      <c r="B421">
        <v>2022</v>
      </c>
      <c r="C421" s="16">
        <v>3013</v>
      </c>
      <c r="D421" t="s">
        <v>4165</v>
      </c>
      <c r="E421" t="s">
        <v>4225</v>
      </c>
      <c r="F421" t="s">
        <v>4262</v>
      </c>
      <c r="G421" t="s">
        <v>103</v>
      </c>
      <c r="H421" t="s">
        <v>4481</v>
      </c>
    </row>
    <row r="422" spans="1:8" x14ac:dyDescent="0.25">
      <c r="A422" t="s">
        <v>4175</v>
      </c>
      <c r="B422">
        <v>2022</v>
      </c>
      <c r="C422" s="16">
        <v>3032</v>
      </c>
      <c r="D422" t="s">
        <v>4165</v>
      </c>
      <c r="E422" t="s">
        <v>4225</v>
      </c>
      <c r="F422" t="s">
        <v>4215</v>
      </c>
      <c r="G422" t="s">
        <v>103</v>
      </c>
      <c r="H422" t="s">
        <v>4481</v>
      </c>
    </row>
    <row r="423" spans="1:8" x14ac:dyDescent="0.25">
      <c r="A423" t="s">
        <v>4168</v>
      </c>
      <c r="B423">
        <v>2022</v>
      </c>
      <c r="C423" s="16">
        <v>3043</v>
      </c>
      <c r="D423" t="s">
        <v>4238</v>
      </c>
      <c r="E423" t="s">
        <v>4173</v>
      </c>
      <c r="F423" t="s">
        <v>4268</v>
      </c>
      <c r="G423" t="s">
        <v>103</v>
      </c>
      <c r="H423" t="s">
        <v>4481</v>
      </c>
    </row>
    <row r="424" spans="1:8" x14ac:dyDescent="0.25">
      <c r="A424" t="s">
        <v>4171</v>
      </c>
      <c r="B424">
        <v>2022</v>
      </c>
      <c r="C424" s="16">
        <v>3052</v>
      </c>
      <c r="D424" t="s">
        <v>4245</v>
      </c>
      <c r="E424" t="s">
        <v>4184</v>
      </c>
      <c r="F424" t="s">
        <v>4182</v>
      </c>
      <c r="G424" t="s">
        <v>103</v>
      </c>
      <c r="H424" t="s">
        <v>4481</v>
      </c>
    </row>
    <row r="425" spans="1:8" x14ac:dyDescent="0.25">
      <c r="A425" t="s">
        <v>4164</v>
      </c>
      <c r="B425">
        <v>2022</v>
      </c>
      <c r="C425" s="16">
        <v>3057</v>
      </c>
      <c r="D425" t="s">
        <v>4290</v>
      </c>
      <c r="E425" t="s">
        <v>4241</v>
      </c>
      <c r="F425" t="s">
        <v>4317</v>
      </c>
      <c r="G425" t="s">
        <v>103</v>
      </c>
      <c r="H425" t="s">
        <v>4481</v>
      </c>
    </row>
    <row r="426" spans="1:8" x14ac:dyDescent="0.25">
      <c r="A426" t="s">
        <v>4152</v>
      </c>
      <c r="B426">
        <v>2023</v>
      </c>
      <c r="C426" s="16">
        <v>3061</v>
      </c>
      <c r="D426" t="s">
        <v>4232</v>
      </c>
      <c r="E426" t="s">
        <v>4286</v>
      </c>
      <c r="F426" t="s">
        <v>4178</v>
      </c>
      <c r="G426" t="s">
        <v>103</v>
      </c>
      <c r="H426" t="s">
        <v>4481</v>
      </c>
    </row>
    <row r="427" spans="1:8" x14ac:dyDescent="0.25">
      <c r="A427" t="s">
        <v>4156</v>
      </c>
      <c r="B427">
        <v>2022</v>
      </c>
      <c r="C427" s="16">
        <v>3062</v>
      </c>
      <c r="D427" t="s">
        <v>4187</v>
      </c>
      <c r="E427" t="s">
        <v>4165</v>
      </c>
      <c r="F427" t="s">
        <v>4268</v>
      </c>
      <c r="G427" t="s">
        <v>103</v>
      </c>
      <c r="H427" t="s">
        <v>4481</v>
      </c>
    </row>
    <row r="428" spans="1:8" x14ac:dyDescent="0.25">
      <c r="A428" t="s">
        <v>4160</v>
      </c>
      <c r="B428">
        <v>2022</v>
      </c>
      <c r="C428" s="16">
        <v>3075</v>
      </c>
      <c r="D428" t="s">
        <v>4165</v>
      </c>
      <c r="E428" t="s">
        <v>4241</v>
      </c>
      <c r="F428" t="s">
        <v>4338</v>
      </c>
      <c r="G428" t="s">
        <v>103</v>
      </c>
      <c r="H428" t="s">
        <v>4481</v>
      </c>
    </row>
    <row r="429" spans="1:8" x14ac:dyDescent="0.25">
      <c r="A429" t="s">
        <v>4148</v>
      </c>
      <c r="B429">
        <v>2023</v>
      </c>
      <c r="C429" s="16">
        <v>3083</v>
      </c>
      <c r="D429" t="s">
        <v>4245</v>
      </c>
      <c r="E429" t="s">
        <v>4181</v>
      </c>
      <c r="F429" t="s">
        <v>4247</v>
      </c>
      <c r="G429" t="s">
        <v>103</v>
      </c>
      <c r="H429" t="s">
        <v>4481</v>
      </c>
    </row>
    <row r="430" spans="1:8" x14ac:dyDescent="0.25">
      <c r="A430" t="s">
        <v>4143</v>
      </c>
      <c r="B430">
        <v>2023</v>
      </c>
      <c r="C430" s="16">
        <v>3111</v>
      </c>
      <c r="D430" t="s">
        <v>4239</v>
      </c>
      <c r="E430" t="s">
        <v>4161</v>
      </c>
      <c r="F430" t="s">
        <v>4258</v>
      </c>
      <c r="G430" t="s">
        <v>103</v>
      </c>
      <c r="H430" t="s">
        <v>4481</v>
      </c>
    </row>
    <row r="431" spans="1:8" x14ac:dyDescent="0.25">
      <c r="A431" t="s">
        <v>4183</v>
      </c>
      <c r="B431">
        <v>2023</v>
      </c>
      <c r="C431" s="16">
        <v>3124</v>
      </c>
      <c r="D431" t="s">
        <v>4238</v>
      </c>
      <c r="E431" t="s">
        <v>4269</v>
      </c>
      <c r="F431" t="s">
        <v>4207</v>
      </c>
      <c r="G431" t="s">
        <v>103</v>
      </c>
      <c r="H431" t="s">
        <v>4481</v>
      </c>
    </row>
    <row r="432" spans="1:8" x14ac:dyDescent="0.25">
      <c r="A432" t="s">
        <v>4168</v>
      </c>
      <c r="B432">
        <v>2023</v>
      </c>
      <c r="C432" s="16">
        <v>3129</v>
      </c>
      <c r="D432" t="s">
        <v>4238</v>
      </c>
      <c r="E432" t="s">
        <v>4187</v>
      </c>
      <c r="F432" t="s">
        <v>4240</v>
      </c>
      <c r="G432" t="s">
        <v>103</v>
      </c>
      <c r="H432" t="s">
        <v>4481</v>
      </c>
    </row>
    <row r="433" spans="1:8" x14ac:dyDescent="0.25">
      <c r="A433" t="s">
        <v>4186</v>
      </c>
      <c r="B433">
        <v>2023</v>
      </c>
      <c r="C433" s="16">
        <v>3134</v>
      </c>
      <c r="D433" t="s">
        <v>4245</v>
      </c>
      <c r="E433" t="s">
        <v>4230</v>
      </c>
      <c r="F433" t="s">
        <v>4211</v>
      </c>
      <c r="G433" t="s">
        <v>103</v>
      </c>
      <c r="H433" t="s">
        <v>4481</v>
      </c>
    </row>
    <row r="434" spans="1:8" x14ac:dyDescent="0.25">
      <c r="A434" t="s">
        <v>4171</v>
      </c>
      <c r="B434">
        <v>2023</v>
      </c>
      <c r="C434" s="16">
        <v>3139</v>
      </c>
      <c r="D434" t="s">
        <v>4223</v>
      </c>
      <c r="E434" t="s">
        <v>4290</v>
      </c>
      <c r="F434" t="s">
        <v>4199</v>
      </c>
      <c r="G434" t="s">
        <v>103</v>
      </c>
      <c r="H434" t="s">
        <v>4481</v>
      </c>
    </row>
    <row r="435" spans="1:8" x14ac:dyDescent="0.25">
      <c r="A435" t="s">
        <v>4179</v>
      </c>
      <c r="B435">
        <v>2023</v>
      </c>
      <c r="C435" s="16">
        <v>3142</v>
      </c>
      <c r="D435" t="s">
        <v>4165</v>
      </c>
      <c r="E435" t="s">
        <v>4173</v>
      </c>
      <c r="F435" t="s">
        <v>4207</v>
      </c>
      <c r="G435" t="s">
        <v>103</v>
      </c>
      <c r="H435" t="s">
        <v>4481</v>
      </c>
    </row>
    <row r="436" spans="1:8" x14ac:dyDescent="0.25">
      <c r="A436" t="s">
        <v>4175</v>
      </c>
      <c r="B436">
        <v>2023</v>
      </c>
      <c r="C436" s="16">
        <v>3143</v>
      </c>
      <c r="D436" t="s">
        <v>4232</v>
      </c>
      <c r="E436" t="s">
        <v>4181</v>
      </c>
      <c r="F436" t="s">
        <v>4150</v>
      </c>
      <c r="G436" t="s">
        <v>103</v>
      </c>
      <c r="H436" t="s">
        <v>4481</v>
      </c>
    </row>
    <row r="437" spans="1:8" x14ac:dyDescent="0.25">
      <c r="A437" t="s">
        <v>4164</v>
      </c>
      <c r="B437">
        <v>2023</v>
      </c>
      <c r="C437" s="16">
        <v>3152</v>
      </c>
      <c r="D437" t="s">
        <v>4245</v>
      </c>
      <c r="E437" t="s">
        <v>4181</v>
      </c>
      <c r="F437" t="s">
        <v>4328</v>
      </c>
      <c r="G437" t="s">
        <v>103</v>
      </c>
      <c r="H437" t="s">
        <v>4481</v>
      </c>
    </row>
    <row r="438" spans="1:8" x14ac:dyDescent="0.25">
      <c r="A438" t="s">
        <v>4160</v>
      </c>
      <c r="B438">
        <v>2023</v>
      </c>
      <c r="C438" s="16">
        <v>3170</v>
      </c>
      <c r="D438" t="s">
        <v>4165</v>
      </c>
      <c r="E438" t="s">
        <v>4173</v>
      </c>
      <c r="F438" t="s">
        <v>4328</v>
      </c>
      <c r="G438" t="s">
        <v>103</v>
      </c>
      <c r="H438" t="s">
        <v>4481</v>
      </c>
    </row>
    <row r="439" spans="1:8" x14ac:dyDescent="0.25">
      <c r="A439" t="s">
        <v>4156</v>
      </c>
      <c r="B439">
        <v>2023</v>
      </c>
      <c r="C439" s="16">
        <v>3208</v>
      </c>
      <c r="D439" t="s">
        <v>4177</v>
      </c>
      <c r="E439" t="s">
        <v>4251</v>
      </c>
      <c r="F439" t="s">
        <v>4215</v>
      </c>
      <c r="G439" t="s">
        <v>103</v>
      </c>
      <c r="H439" t="s">
        <v>4481</v>
      </c>
    </row>
    <row r="440" spans="1:8" x14ac:dyDescent="0.25">
      <c r="A440" t="s">
        <v>4152</v>
      </c>
      <c r="B440">
        <v>2024</v>
      </c>
      <c r="C440" s="16">
        <v>3247</v>
      </c>
      <c r="D440" t="s">
        <v>4177</v>
      </c>
      <c r="E440" t="s">
        <v>4157</v>
      </c>
      <c r="F440" t="s">
        <v>4193</v>
      </c>
      <c r="G440" t="s">
        <v>103</v>
      </c>
      <c r="H440" t="s">
        <v>4481</v>
      </c>
    </row>
    <row r="441" spans="1:8" x14ac:dyDescent="0.25">
      <c r="A441" t="s">
        <v>4148</v>
      </c>
      <c r="B441">
        <v>2024</v>
      </c>
      <c r="C441" s="16">
        <v>3292</v>
      </c>
      <c r="D441" t="s">
        <v>4260</v>
      </c>
      <c r="E441" t="s">
        <v>4169</v>
      </c>
      <c r="F441" t="s">
        <v>4337</v>
      </c>
      <c r="G441" t="s">
        <v>103</v>
      </c>
      <c r="H441" t="s">
        <v>4481</v>
      </c>
    </row>
    <row r="442" spans="1:8" x14ac:dyDescent="0.25">
      <c r="A442" t="s">
        <v>4143</v>
      </c>
      <c r="B442">
        <v>2024</v>
      </c>
      <c r="C442" s="16">
        <v>3331</v>
      </c>
      <c r="D442" t="s">
        <v>4177</v>
      </c>
      <c r="E442" t="s">
        <v>4169</v>
      </c>
      <c r="F442" t="s">
        <v>4345</v>
      </c>
      <c r="G442" t="s">
        <v>103</v>
      </c>
      <c r="H442" t="s">
        <v>4481</v>
      </c>
    </row>
    <row r="443" spans="1:8" x14ac:dyDescent="0.25">
      <c r="A443" t="s">
        <v>4186</v>
      </c>
      <c r="B443">
        <v>2024</v>
      </c>
      <c r="C443" s="16">
        <v>3367</v>
      </c>
      <c r="D443" t="s">
        <v>4149</v>
      </c>
      <c r="E443" t="s">
        <v>4150</v>
      </c>
      <c r="F443" t="s">
        <v>4380</v>
      </c>
      <c r="G443" t="s">
        <v>103</v>
      </c>
      <c r="H443" t="s">
        <v>4481</v>
      </c>
    </row>
    <row r="444" spans="1:8" x14ac:dyDescent="0.25">
      <c r="A444" t="s">
        <v>4183</v>
      </c>
      <c r="B444">
        <v>2024</v>
      </c>
      <c r="C444" s="16">
        <v>3406</v>
      </c>
      <c r="D444" t="s">
        <v>4149</v>
      </c>
      <c r="E444" t="s">
        <v>4145</v>
      </c>
      <c r="F444" t="s">
        <v>4340</v>
      </c>
      <c r="G444" t="s">
        <v>103</v>
      </c>
      <c r="H444" t="s">
        <v>4481</v>
      </c>
    </row>
    <row r="445" spans="1:8" x14ac:dyDescent="0.25">
      <c r="A445" t="s">
        <v>4179</v>
      </c>
      <c r="B445">
        <v>2024</v>
      </c>
      <c r="C445" s="16">
        <v>3440</v>
      </c>
      <c r="D445" t="s">
        <v>4173</v>
      </c>
      <c r="E445" t="s">
        <v>4195</v>
      </c>
      <c r="F445" t="s">
        <v>4155</v>
      </c>
      <c r="G445" t="s">
        <v>103</v>
      </c>
      <c r="H445" t="s">
        <v>4481</v>
      </c>
    </row>
    <row r="446" spans="1:8" x14ac:dyDescent="0.25">
      <c r="A446" t="s">
        <v>4175</v>
      </c>
      <c r="B446">
        <v>2024</v>
      </c>
      <c r="C446" s="16">
        <v>3504</v>
      </c>
      <c r="D446" t="s">
        <v>4235</v>
      </c>
      <c r="E446" t="s">
        <v>4256</v>
      </c>
      <c r="F446" t="s">
        <v>4411</v>
      </c>
      <c r="G446" t="s">
        <v>103</v>
      </c>
      <c r="H446" t="s">
        <v>4481</v>
      </c>
    </row>
    <row r="447" spans="1:8" x14ac:dyDescent="0.25">
      <c r="A447" t="s">
        <v>4171</v>
      </c>
      <c r="B447">
        <v>2024</v>
      </c>
      <c r="C447" s="16">
        <v>3554</v>
      </c>
      <c r="D447" t="s">
        <v>4260</v>
      </c>
      <c r="E447" t="s">
        <v>4262</v>
      </c>
      <c r="F447" t="s">
        <v>4397</v>
      </c>
      <c r="G447" t="s">
        <v>103</v>
      </c>
      <c r="H447" t="s">
        <v>4481</v>
      </c>
    </row>
    <row r="448" spans="1:8" x14ac:dyDescent="0.25">
      <c r="A448" t="s">
        <v>4168</v>
      </c>
      <c r="B448">
        <v>2024</v>
      </c>
      <c r="C448" s="16">
        <v>3569</v>
      </c>
      <c r="D448" t="s">
        <v>4176</v>
      </c>
      <c r="E448" t="s">
        <v>4150</v>
      </c>
      <c r="F448" t="s">
        <v>4275</v>
      </c>
      <c r="G448" t="s">
        <v>103</v>
      </c>
      <c r="H448" t="s">
        <v>4481</v>
      </c>
    </row>
    <row r="449" spans="1:8" x14ac:dyDescent="0.25">
      <c r="A449" t="s">
        <v>4164</v>
      </c>
      <c r="B449">
        <v>2024</v>
      </c>
      <c r="C449" s="16">
        <v>3638</v>
      </c>
      <c r="D449" t="s">
        <v>4184</v>
      </c>
      <c r="E449" t="s">
        <v>4169</v>
      </c>
      <c r="F449" t="s">
        <v>4418</v>
      </c>
      <c r="G449" t="s">
        <v>103</v>
      </c>
      <c r="H449" t="s">
        <v>4481</v>
      </c>
    </row>
    <row r="450" spans="1:8" x14ac:dyDescent="0.25">
      <c r="A450" t="s">
        <v>4160</v>
      </c>
      <c r="B450">
        <v>2024</v>
      </c>
      <c r="C450" s="16">
        <v>3712</v>
      </c>
      <c r="D450" t="s">
        <v>4225</v>
      </c>
      <c r="E450" t="s">
        <v>4262</v>
      </c>
      <c r="F450" t="s">
        <v>4555</v>
      </c>
      <c r="G450" t="s">
        <v>103</v>
      </c>
      <c r="H450" t="s">
        <v>4481</v>
      </c>
    </row>
    <row r="451" spans="1:8" x14ac:dyDescent="0.25">
      <c r="A451" t="s">
        <v>4156</v>
      </c>
      <c r="B451">
        <v>2024</v>
      </c>
      <c r="C451" s="16">
        <v>3771</v>
      </c>
      <c r="D451" t="s">
        <v>4161</v>
      </c>
      <c r="E451" t="s">
        <v>4268</v>
      </c>
      <c r="F451" t="s">
        <v>4528</v>
      </c>
      <c r="G451" t="s">
        <v>103</v>
      </c>
      <c r="H451" t="s">
        <v>4481</v>
      </c>
    </row>
    <row r="452" spans="1:8" x14ac:dyDescent="0.25">
      <c r="A452" t="s">
        <v>4152</v>
      </c>
      <c r="B452">
        <v>2025</v>
      </c>
      <c r="C452" s="16">
        <v>3851</v>
      </c>
      <c r="D452" t="s">
        <v>4227</v>
      </c>
      <c r="E452" t="s">
        <v>4182</v>
      </c>
      <c r="F452" t="s">
        <v>4442</v>
      </c>
      <c r="G452" t="s">
        <v>103</v>
      </c>
      <c r="H452" t="s">
        <v>4481</v>
      </c>
    </row>
    <row r="453" spans="1:8" x14ac:dyDescent="0.25">
      <c r="A453" t="s">
        <v>4148</v>
      </c>
      <c r="B453">
        <v>2025</v>
      </c>
      <c r="C453" s="16">
        <v>3949</v>
      </c>
      <c r="D453" t="s">
        <v>4251</v>
      </c>
      <c r="E453" t="s">
        <v>4233</v>
      </c>
      <c r="F453" t="s">
        <v>4522</v>
      </c>
      <c r="G453" t="s">
        <v>103</v>
      </c>
      <c r="H453" t="s">
        <v>4481</v>
      </c>
    </row>
    <row r="454" spans="1:8" x14ac:dyDescent="0.25">
      <c r="A454" t="s">
        <v>4143</v>
      </c>
      <c r="B454">
        <v>2025</v>
      </c>
      <c r="C454" s="16">
        <v>4013</v>
      </c>
      <c r="D454" t="s">
        <v>4161</v>
      </c>
      <c r="E454" t="s">
        <v>4233</v>
      </c>
      <c r="F454" t="s">
        <v>4520</v>
      </c>
      <c r="G454" t="s">
        <v>103</v>
      </c>
      <c r="H454" t="s">
        <v>4481</v>
      </c>
    </row>
    <row r="455" spans="1:8" x14ac:dyDescent="0.25">
      <c r="A455" t="s">
        <v>4164</v>
      </c>
      <c r="B455">
        <v>2017</v>
      </c>
      <c r="C455" s="16">
        <v>1351</v>
      </c>
      <c r="D455" t="s">
        <v>4187</v>
      </c>
      <c r="E455" t="s">
        <v>4291</v>
      </c>
      <c r="F455" t="s">
        <v>4237</v>
      </c>
      <c r="G455" t="s">
        <v>104</v>
      </c>
      <c r="H455" t="s">
        <v>4481</v>
      </c>
    </row>
    <row r="456" spans="1:8" x14ac:dyDescent="0.25">
      <c r="A456" t="s">
        <v>4168</v>
      </c>
      <c r="B456">
        <v>2017</v>
      </c>
      <c r="C456" s="16">
        <v>1356</v>
      </c>
      <c r="D456" t="s">
        <v>4187</v>
      </c>
      <c r="E456" t="s">
        <v>4153</v>
      </c>
      <c r="F456" t="s">
        <v>4295</v>
      </c>
      <c r="G456" t="s">
        <v>104</v>
      </c>
      <c r="H456" t="s">
        <v>4481</v>
      </c>
    </row>
    <row r="457" spans="1:8" x14ac:dyDescent="0.25">
      <c r="A457" t="s">
        <v>4168</v>
      </c>
      <c r="B457">
        <v>2015</v>
      </c>
      <c r="C457" s="16">
        <v>1356</v>
      </c>
      <c r="D457" t="s">
        <v>4206</v>
      </c>
      <c r="E457" t="s">
        <v>4242</v>
      </c>
      <c r="F457" t="s">
        <v>4291</v>
      </c>
      <c r="G457" t="s">
        <v>104</v>
      </c>
      <c r="H457" t="s">
        <v>4481</v>
      </c>
    </row>
    <row r="458" spans="1:8" x14ac:dyDescent="0.25">
      <c r="A458" t="s">
        <v>4171</v>
      </c>
      <c r="B458">
        <v>2017</v>
      </c>
      <c r="C458" s="16">
        <v>1361</v>
      </c>
      <c r="D458" t="s">
        <v>4187</v>
      </c>
      <c r="E458" t="s">
        <v>4291</v>
      </c>
      <c r="F458" t="s">
        <v>4180</v>
      </c>
      <c r="G458" t="s">
        <v>104</v>
      </c>
      <c r="H458" t="s">
        <v>4481</v>
      </c>
    </row>
    <row r="459" spans="1:8" x14ac:dyDescent="0.25">
      <c r="A459" t="s">
        <v>4152</v>
      </c>
      <c r="B459">
        <v>2018</v>
      </c>
      <c r="C459" s="16">
        <v>1363</v>
      </c>
      <c r="D459" t="s">
        <v>4188</v>
      </c>
      <c r="E459" t="s">
        <v>4239</v>
      </c>
      <c r="F459" t="s">
        <v>4201</v>
      </c>
      <c r="G459" t="s">
        <v>104</v>
      </c>
      <c r="H459" t="s">
        <v>4481</v>
      </c>
    </row>
    <row r="460" spans="1:8" x14ac:dyDescent="0.25">
      <c r="A460" t="s">
        <v>4179</v>
      </c>
      <c r="B460">
        <v>2017</v>
      </c>
      <c r="C460" s="16">
        <v>1363</v>
      </c>
      <c r="D460" t="s">
        <v>4180</v>
      </c>
      <c r="E460" t="s">
        <v>4312</v>
      </c>
      <c r="F460" t="s">
        <v>4180</v>
      </c>
      <c r="G460" t="s">
        <v>104</v>
      </c>
      <c r="H460" t="s">
        <v>4481</v>
      </c>
    </row>
    <row r="461" spans="1:8" x14ac:dyDescent="0.25">
      <c r="A461" t="s">
        <v>4164</v>
      </c>
      <c r="B461">
        <v>2015</v>
      </c>
      <c r="C461" s="16">
        <v>1363</v>
      </c>
      <c r="D461" t="s">
        <v>4290</v>
      </c>
      <c r="E461" t="s">
        <v>4312</v>
      </c>
      <c r="F461" t="s">
        <v>4231</v>
      </c>
      <c r="G461" t="s">
        <v>104</v>
      </c>
      <c r="H461" t="s">
        <v>4481</v>
      </c>
    </row>
    <row r="462" spans="1:8" x14ac:dyDescent="0.25">
      <c r="A462" t="s">
        <v>4156</v>
      </c>
      <c r="B462">
        <v>2017</v>
      </c>
      <c r="C462" s="16">
        <v>1365</v>
      </c>
      <c r="D462" t="s">
        <v>4223</v>
      </c>
      <c r="E462" t="s">
        <v>4245</v>
      </c>
      <c r="F462" t="s">
        <v>4295</v>
      </c>
      <c r="G462" t="s">
        <v>104</v>
      </c>
      <c r="H462" t="s">
        <v>4481</v>
      </c>
    </row>
    <row r="463" spans="1:8" x14ac:dyDescent="0.25">
      <c r="A463" t="s">
        <v>4160</v>
      </c>
      <c r="B463">
        <v>2017</v>
      </c>
      <c r="C463" s="16">
        <v>1367</v>
      </c>
      <c r="D463" t="s">
        <v>4177</v>
      </c>
      <c r="E463" t="s">
        <v>4176</v>
      </c>
      <c r="F463" t="s">
        <v>4291</v>
      </c>
      <c r="G463" t="s">
        <v>104</v>
      </c>
      <c r="H463" t="s">
        <v>4481</v>
      </c>
    </row>
    <row r="464" spans="1:8" x14ac:dyDescent="0.25">
      <c r="A464" t="s">
        <v>4175</v>
      </c>
      <c r="B464">
        <v>2017</v>
      </c>
      <c r="C464" s="16">
        <v>1367</v>
      </c>
      <c r="D464" t="s">
        <v>4181</v>
      </c>
      <c r="E464" t="s">
        <v>4236</v>
      </c>
      <c r="F464" t="s">
        <v>4203</v>
      </c>
      <c r="G464" t="s">
        <v>104</v>
      </c>
      <c r="H464" t="s">
        <v>4481</v>
      </c>
    </row>
    <row r="465" spans="1:8" x14ac:dyDescent="0.25">
      <c r="A465" t="s">
        <v>4148</v>
      </c>
      <c r="B465">
        <v>2018</v>
      </c>
      <c r="C465" s="16">
        <v>1369</v>
      </c>
      <c r="D465" t="s">
        <v>4290</v>
      </c>
      <c r="E465" t="s">
        <v>4205</v>
      </c>
      <c r="F465" t="s">
        <v>4203</v>
      </c>
      <c r="G465" t="s">
        <v>104</v>
      </c>
      <c r="H465" t="s">
        <v>4481</v>
      </c>
    </row>
    <row r="466" spans="1:8" x14ac:dyDescent="0.25">
      <c r="A466" t="s">
        <v>4171</v>
      </c>
      <c r="B466">
        <v>2015</v>
      </c>
      <c r="C466" s="16">
        <v>1369</v>
      </c>
      <c r="D466" t="s">
        <v>4236</v>
      </c>
      <c r="E466" t="s">
        <v>4237</v>
      </c>
      <c r="F466" t="s">
        <v>4206</v>
      </c>
      <c r="G466" t="s">
        <v>104</v>
      </c>
      <c r="H466" t="s">
        <v>4481</v>
      </c>
    </row>
    <row r="467" spans="1:8" x14ac:dyDescent="0.25">
      <c r="A467" t="s">
        <v>4148</v>
      </c>
      <c r="B467">
        <v>2016</v>
      </c>
      <c r="C467" s="16">
        <v>1373</v>
      </c>
      <c r="D467" t="s">
        <v>4223</v>
      </c>
      <c r="E467" t="s">
        <v>4188</v>
      </c>
      <c r="F467" t="s">
        <v>4236</v>
      </c>
      <c r="G467" t="s">
        <v>104</v>
      </c>
      <c r="H467" t="s">
        <v>4481</v>
      </c>
    </row>
    <row r="468" spans="1:8" x14ac:dyDescent="0.25">
      <c r="A468" t="s">
        <v>4168</v>
      </c>
      <c r="B468">
        <v>2014</v>
      </c>
      <c r="C468" s="16">
        <v>1373</v>
      </c>
      <c r="D468" t="s">
        <v>4244</v>
      </c>
      <c r="E468" t="s">
        <v>4203</v>
      </c>
      <c r="F468" t="s">
        <v>4336</v>
      </c>
      <c r="G468" t="s">
        <v>104</v>
      </c>
      <c r="H468" t="s">
        <v>4481</v>
      </c>
    </row>
    <row r="469" spans="1:8" x14ac:dyDescent="0.25">
      <c r="A469" t="s">
        <v>4152</v>
      </c>
      <c r="B469">
        <v>2016</v>
      </c>
      <c r="C469" s="16">
        <v>1375</v>
      </c>
      <c r="D469" t="s">
        <v>4238</v>
      </c>
      <c r="E469" t="s">
        <v>4239</v>
      </c>
      <c r="F469" t="s">
        <v>4206</v>
      </c>
      <c r="G469" t="s">
        <v>104</v>
      </c>
      <c r="H469" t="s">
        <v>4481</v>
      </c>
    </row>
    <row r="470" spans="1:8" x14ac:dyDescent="0.25">
      <c r="A470" t="s">
        <v>4168</v>
      </c>
      <c r="B470">
        <v>2016</v>
      </c>
      <c r="C470" s="16">
        <v>1376</v>
      </c>
      <c r="D470" t="s">
        <v>4232</v>
      </c>
      <c r="E470" t="s">
        <v>4223</v>
      </c>
      <c r="F470" t="s">
        <v>4210</v>
      </c>
      <c r="G470" t="s">
        <v>104</v>
      </c>
      <c r="H470" t="s">
        <v>4481</v>
      </c>
    </row>
    <row r="471" spans="1:8" x14ac:dyDescent="0.25">
      <c r="A471" t="s">
        <v>4171</v>
      </c>
      <c r="B471">
        <v>2016</v>
      </c>
      <c r="C471" s="16">
        <v>1376</v>
      </c>
      <c r="D471" t="s">
        <v>4274</v>
      </c>
      <c r="E471" t="s">
        <v>4187</v>
      </c>
      <c r="F471" t="s">
        <v>4290</v>
      </c>
      <c r="G471" t="s">
        <v>104</v>
      </c>
      <c r="H471" t="s">
        <v>4481</v>
      </c>
    </row>
    <row r="472" spans="1:8" x14ac:dyDescent="0.25">
      <c r="A472" t="s">
        <v>4160</v>
      </c>
      <c r="B472">
        <v>2015</v>
      </c>
      <c r="C472" s="16">
        <v>1376</v>
      </c>
      <c r="D472" t="s">
        <v>4173</v>
      </c>
      <c r="E472" t="s">
        <v>4290</v>
      </c>
      <c r="F472" t="s">
        <v>4244</v>
      </c>
      <c r="G472" t="s">
        <v>104</v>
      </c>
      <c r="H472" t="s">
        <v>4481</v>
      </c>
    </row>
    <row r="473" spans="1:8" x14ac:dyDescent="0.25">
      <c r="A473" t="s">
        <v>4164</v>
      </c>
      <c r="B473">
        <v>2014</v>
      </c>
      <c r="C473" s="16">
        <v>1376</v>
      </c>
      <c r="D473" t="s">
        <v>4205</v>
      </c>
      <c r="E473" t="s">
        <v>4206</v>
      </c>
      <c r="F473" t="s">
        <v>4336</v>
      </c>
      <c r="G473" t="s">
        <v>104</v>
      </c>
      <c r="H473" t="s">
        <v>4481</v>
      </c>
    </row>
    <row r="474" spans="1:8" x14ac:dyDescent="0.25">
      <c r="A474" t="s">
        <v>4183</v>
      </c>
      <c r="B474">
        <v>2017</v>
      </c>
      <c r="C474" s="16">
        <v>1378</v>
      </c>
      <c r="D474" t="s">
        <v>4206</v>
      </c>
      <c r="E474" t="s">
        <v>4274</v>
      </c>
      <c r="F474" t="s">
        <v>4238</v>
      </c>
      <c r="G474" t="s">
        <v>104</v>
      </c>
      <c r="H474" t="s">
        <v>4481</v>
      </c>
    </row>
    <row r="475" spans="1:8" x14ac:dyDescent="0.25">
      <c r="A475" t="s">
        <v>4179</v>
      </c>
      <c r="B475">
        <v>2016</v>
      </c>
      <c r="C475" s="16">
        <v>1378</v>
      </c>
      <c r="D475" t="s">
        <v>4238</v>
      </c>
      <c r="E475" t="s">
        <v>4232</v>
      </c>
      <c r="F475" t="s">
        <v>4202</v>
      </c>
      <c r="G475" t="s">
        <v>104</v>
      </c>
      <c r="H475" t="s">
        <v>4481</v>
      </c>
    </row>
    <row r="476" spans="1:8" x14ac:dyDescent="0.25">
      <c r="A476" t="s">
        <v>4186</v>
      </c>
      <c r="B476">
        <v>2016</v>
      </c>
      <c r="C476" s="16">
        <v>1378</v>
      </c>
      <c r="D476" t="s">
        <v>4232</v>
      </c>
      <c r="E476" t="s">
        <v>4205</v>
      </c>
      <c r="F476" t="s">
        <v>4270</v>
      </c>
      <c r="G476" t="s">
        <v>104</v>
      </c>
      <c r="H476" t="s">
        <v>4481</v>
      </c>
    </row>
    <row r="477" spans="1:8" x14ac:dyDescent="0.25">
      <c r="A477" t="s">
        <v>4143</v>
      </c>
      <c r="B477">
        <v>2016</v>
      </c>
      <c r="C477" s="16">
        <v>1378</v>
      </c>
      <c r="D477" t="s">
        <v>4181</v>
      </c>
      <c r="E477" t="s">
        <v>4223</v>
      </c>
      <c r="F477" t="s">
        <v>4248</v>
      </c>
      <c r="G477" t="s">
        <v>104</v>
      </c>
      <c r="H477" t="s">
        <v>4481</v>
      </c>
    </row>
    <row r="478" spans="1:8" x14ac:dyDescent="0.25">
      <c r="A478" t="s">
        <v>4168</v>
      </c>
      <c r="B478">
        <v>2021</v>
      </c>
      <c r="C478" s="16">
        <v>1379</v>
      </c>
      <c r="D478" t="s">
        <v>4203</v>
      </c>
      <c r="E478" t="s">
        <v>4206</v>
      </c>
      <c r="F478" t="s">
        <v>4295</v>
      </c>
      <c r="G478" t="s">
        <v>104</v>
      </c>
      <c r="H478" t="s">
        <v>4481</v>
      </c>
    </row>
    <row r="479" spans="1:8" x14ac:dyDescent="0.25">
      <c r="A479" t="s">
        <v>4164</v>
      </c>
      <c r="B479">
        <v>2016</v>
      </c>
      <c r="C479" s="16">
        <v>1379</v>
      </c>
      <c r="D479" t="s">
        <v>4205</v>
      </c>
      <c r="E479" t="s">
        <v>4282</v>
      </c>
      <c r="F479" t="s">
        <v>4177</v>
      </c>
      <c r="G479" t="s">
        <v>104</v>
      </c>
      <c r="H479" t="s">
        <v>4481</v>
      </c>
    </row>
    <row r="480" spans="1:8" x14ac:dyDescent="0.25">
      <c r="A480" t="s">
        <v>4156</v>
      </c>
      <c r="B480">
        <v>2015</v>
      </c>
      <c r="C480" s="16">
        <v>1379</v>
      </c>
      <c r="D480" t="s">
        <v>4205</v>
      </c>
      <c r="E480" t="s">
        <v>4172</v>
      </c>
      <c r="F480" t="s">
        <v>4187</v>
      </c>
      <c r="G480" t="s">
        <v>104</v>
      </c>
      <c r="H480" t="s">
        <v>4481</v>
      </c>
    </row>
    <row r="481" spans="1:8" x14ac:dyDescent="0.25">
      <c r="A481" t="s">
        <v>4183</v>
      </c>
      <c r="B481">
        <v>2018</v>
      </c>
      <c r="C481" s="16">
        <v>1380</v>
      </c>
      <c r="D481" t="s">
        <v>4187</v>
      </c>
      <c r="E481" t="s">
        <v>4241</v>
      </c>
      <c r="F481" t="s">
        <v>4205</v>
      </c>
      <c r="G481" t="s">
        <v>104</v>
      </c>
      <c r="H481" t="s">
        <v>4481</v>
      </c>
    </row>
    <row r="482" spans="1:8" x14ac:dyDescent="0.25">
      <c r="A482" t="s">
        <v>4143</v>
      </c>
      <c r="B482">
        <v>2018</v>
      </c>
      <c r="C482" s="16">
        <v>1381</v>
      </c>
      <c r="D482" t="s">
        <v>4239</v>
      </c>
      <c r="E482" t="s">
        <v>4177</v>
      </c>
      <c r="F482" t="s">
        <v>4206</v>
      </c>
      <c r="G482" t="s">
        <v>104</v>
      </c>
      <c r="H482" t="s">
        <v>4481</v>
      </c>
    </row>
    <row r="483" spans="1:8" x14ac:dyDescent="0.25">
      <c r="A483" t="s">
        <v>4183</v>
      </c>
      <c r="B483">
        <v>2016</v>
      </c>
      <c r="C483" s="16">
        <v>1382</v>
      </c>
      <c r="D483" t="s">
        <v>4181</v>
      </c>
      <c r="E483" t="s">
        <v>4165</v>
      </c>
      <c r="F483" t="s">
        <v>4180</v>
      </c>
      <c r="G483" t="s">
        <v>104</v>
      </c>
      <c r="H483" t="s">
        <v>4481</v>
      </c>
    </row>
    <row r="484" spans="1:8" x14ac:dyDescent="0.25">
      <c r="A484" t="s">
        <v>4164</v>
      </c>
      <c r="B484">
        <v>2021</v>
      </c>
      <c r="C484" s="16">
        <v>1383</v>
      </c>
      <c r="D484" t="s">
        <v>4181</v>
      </c>
      <c r="E484" t="s">
        <v>4203</v>
      </c>
      <c r="F484" t="s">
        <v>4202</v>
      </c>
      <c r="G484" t="s">
        <v>104</v>
      </c>
      <c r="H484" t="s">
        <v>4481</v>
      </c>
    </row>
    <row r="485" spans="1:8" x14ac:dyDescent="0.25">
      <c r="A485" t="s">
        <v>4160</v>
      </c>
      <c r="B485">
        <v>2016</v>
      </c>
      <c r="C485" s="16">
        <v>1383</v>
      </c>
      <c r="D485" t="s">
        <v>4181</v>
      </c>
      <c r="E485" t="s">
        <v>4290</v>
      </c>
      <c r="F485" t="s">
        <v>4290</v>
      </c>
      <c r="G485" t="s">
        <v>104</v>
      </c>
      <c r="H485" t="s">
        <v>4481</v>
      </c>
    </row>
    <row r="486" spans="1:8" x14ac:dyDescent="0.25">
      <c r="A486" t="s">
        <v>4171</v>
      </c>
      <c r="B486">
        <v>2014</v>
      </c>
      <c r="C486" s="16">
        <v>1383</v>
      </c>
      <c r="D486" t="s">
        <v>4187</v>
      </c>
      <c r="E486" t="s">
        <v>4291</v>
      </c>
      <c r="F486" t="s">
        <v>4309</v>
      </c>
      <c r="G486" t="s">
        <v>104</v>
      </c>
      <c r="H486" t="s">
        <v>4481</v>
      </c>
    </row>
    <row r="487" spans="1:8" x14ac:dyDescent="0.25">
      <c r="A487" t="s">
        <v>4156</v>
      </c>
      <c r="B487">
        <v>2014</v>
      </c>
      <c r="C487" s="16">
        <v>1384</v>
      </c>
      <c r="D487" t="s">
        <v>4188</v>
      </c>
      <c r="E487" t="s">
        <v>4241</v>
      </c>
      <c r="F487" t="s">
        <v>4259</v>
      </c>
      <c r="G487" t="s">
        <v>104</v>
      </c>
      <c r="H487" t="s">
        <v>4481</v>
      </c>
    </row>
    <row r="488" spans="1:8" x14ac:dyDescent="0.25">
      <c r="A488" t="s">
        <v>4156</v>
      </c>
      <c r="B488">
        <v>2016</v>
      </c>
      <c r="C488" s="16">
        <v>1385</v>
      </c>
      <c r="D488" t="s">
        <v>4205</v>
      </c>
      <c r="E488" t="s">
        <v>4165</v>
      </c>
      <c r="F488" t="s">
        <v>4176</v>
      </c>
      <c r="G488" t="s">
        <v>104</v>
      </c>
      <c r="H488" t="s">
        <v>4481</v>
      </c>
    </row>
    <row r="489" spans="1:8" x14ac:dyDescent="0.25">
      <c r="A489" t="s">
        <v>4186</v>
      </c>
      <c r="B489">
        <v>2018</v>
      </c>
      <c r="C489" s="16">
        <v>1386</v>
      </c>
      <c r="D489" t="s">
        <v>4176</v>
      </c>
      <c r="E489" t="s">
        <v>4172</v>
      </c>
      <c r="F489" t="s">
        <v>4187</v>
      </c>
      <c r="G489" t="s">
        <v>104</v>
      </c>
      <c r="H489" t="s">
        <v>4481</v>
      </c>
    </row>
    <row r="490" spans="1:8" x14ac:dyDescent="0.25">
      <c r="A490" t="s">
        <v>4152</v>
      </c>
      <c r="B490">
        <v>2017</v>
      </c>
      <c r="C490" s="16">
        <v>1386</v>
      </c>
      <c r="D490" t="s">
        <v>4286</v>
      </c>
      <c r="E490" t="s">
        <v>4290</v>
      </c>
      <c r="F490" t="s">
        <v>4241</v>
      </c>
      <c r="G490" t="s">
        <v>104</v>
      </c>
      <c r="H490" t="s">
        <v>4481</v>
      </c>
    </row>
    <row r="491" spans="1:8" x14ac:dyDescent="0.25">
      <c r="A491" t="s">
        <v>4160</v>
      </c>
      <c r="B491">
        <v>2014</v>
      </c>
      <c r="C491" s="16">
        <v>1386</v>
      </c>
      <c r="D491" t="s">
        <v>4241</v>
      </c>
      <c r="E491" t="s">
        <v>4205</v>
      </c>
      <c r="F491" t="s">
        <v>4306</v>
      </c>
      <c r="G491" t="s">
        <v>104</v>
      </c>
      <c r="H491" t="s">
        <v>4481</v>
      </c>
    </row>
    <row r="492" spans="1:8" x14ac:dyDescent="0.25">
      <c r="A492" t="s">
        <v>4175</v>
      </c>
      <c r="B492">
        <v>2016</v>
      </c>
      <c r="C492" s="16">
        <v>1387</v>
      </c>
      <c r="D492" t="s">
        <v>4245</v>
      </c>
      <c r="E492" t="s">
        <v>4165</v>
      </c>
      <c r="F492" t="s">
        <v>4282</v>
      </c>
      <c r="G492" t="s">
        <v>104</v>
      </c>
      <c r="H492" t="s">
        <v>4481</v>
      </c>
    </row>
    <row r="493" spans="1:8" x14ac:dyDescent="0.25">
      <c r="A493" t="s">
        <v>4152</v>
      </c>
      <c r="B493">
        <v>2022</v>
      </c>
      <c r="C493" s="16">
        <v>1389</v>
      </c>
      <c r="D493" t="s">
        <v>4187</v>
      </c>
      <c r="E493" t="s">
        <v>4290</v>
      </c>
      <c r="F493" t="s">
        <v>4202</v>
      </c>
      <c r="G493" t="s">
        <v>104</v>
      </c>
      <c r="H493" t="s">
        <v>4481</v>
      </c>
    </row>
    <row r="494" spans="1:8" x14ac:dyDescent="0.25">
      <c r="A494" t="s">
        <v>4171</v>
      </c>
      <c r="B494">
        <v>2018</v>
      </c>
      <c r="C494" s="16">
        <v>1389</v>
      </c>
      <c r="D494" t="s">
        <v>4188</v>
      </c>
      <c r="E494" t="s">
        <v>4165</v>
      </c>
      <c r="F494" t="s">
        <v>4225</v>
      </c>
      <c r="G494" t="s">
        <v>104</v>
      </c>
      <c r="H494" t="s">
        <v>4481</v>
      </c>
    </row>
    <row r="495" spans="1:8" x14ac:dyDescent="0.25">
      <c r="A495" t="s">
        <v>4148</v>
      </c>
      <c r="B495">
        <v>2017</v>
      </c>
      <c r="C495" s="16">
        <v>1389</v>
      </c>
      <c r="D495" t="s">
        <v>4205</v>
      </c>
      <c r="E495" t="s">
        <v>4290</v>
      </c>
      <c r="F495" t="s">
        <v>4177</v>
      </c>
      <c r="G495" t="s">
        <v>104</v>
      </c>
      <c r="H495" t="s">
        <v>4481</v>
      </c>
    </row>
    <row r="496" spans="1:8" x14ac:dyDescent="0.25">
      <c r="A496" t="s">
        <v>4152</v>
      </c>
      <c r="B496">
        <v>2015</v>
      </c>
      <c r="C496" s="16">
        <v>1389</v>
      </c>
      <c r="D496" t="s">
        <v>4176</v>
      </c>
      <c r="E496" t="s">
        <v>4173</v>
      </c>
      <c r="F496" t="s">
        <v>4222</v>
      </c>
      <c r="G496" t="s">
        <v>104</v>
      </c>
      <c r="H496" t="s">
        <v>4481</v>
      </c>
    </row>
    <row r="497" spans="1:8" x14ac:dyDescent="0.25">
      <c r="A497" t="s">
        <v>4175</v>
      </c>
      <c r="B497">
        <v>2014</v>
      </c>
      <c r="C497" s="16">
        <v>1389</v>
      </c>
      <c r="D497" t="s">
        <v>4238</v>
      </c>
      <c r="E497" t="s">
        <v>4153</v>
      </c>
      <c r="F497" t="s">
        <v>4220</v>
      </c>
      <c r="G497" t="s">
        <v>104</v>
      </c>
      <c r="H497" t="s">
        <v>4481</v>
      </c>
    </row>
    <row r="498" spans="1:8" x14ac:dyDescent="0.25">
      <c r="A498" t="s">
        <v>4148</v>
      </c>
      <c r="B498">
        <v>2022</v>
      </c>
      <c r="C498" s="16">
        <v>1391</v>
      </c>
      <c r="D498" t="s">
        <v>4205</v>
      </c>
      <c r="E498" t="s">
        <v>4187</v>
      </c>
      <c r="F498" t="s">
        <v>4231</v>
      </c>
      <c r="G498" t="s">
        <v>104</v>
      </c>
      <c r="H498" t="s">
        <v>4481</v>
      </c>
    </row>
    <row r="499" spans="1:8" x14ac:dyDescent="0.25">
      <c r="A499" t="s">
        <v>4168</v>
      </c>
      <c r="B499">
        <v>2018</v>
      </c>
      <c r="C499" s="16">
        <v>1391</v>
      </c>
      <c r="D499" t="s">
        <v>4205</v>
      </c>
      <c r="E499" t="s">
        <v>4232</v>
      </c>
      <c r="F499" t="s">
        <v>4216</v>
      </c>
      <c r="G499" t="s">
        <v>104</v>
      </c>
      <c r="H499" t="s">
        <v>4481</v>
      </c>
    </row>
    <row r="500" spans="1:8" x14ac:dyDescent="0.25">
      <c r="A500" t="s">
        <v>4179</v>
      </c>
      <c r="B500">
        <v>2018</v>
      </c>
      <c r="C500" s="16">
        <v>1391</v>
      </c>
      <c r="D500" t="s">
        <v>4245</v>
      </c>
      <c r="E500" t="s">
        <v>4245</v>
      </c>
      <c r="F500" t="s">
        <v>4227</v>
      </c>
      <c r="G500" t="s">
        <v>104</v>
      </c>
      <c r="H500" t="s">
        <v>4481</v>
      </c>
    </row>
    <row r="501" spans="1:8" x14ac:dyDescent="0.25">
      <c r="A501" t="s">
        <v>4183</v>
      </c>
      <c r="B501">
        <v>2021</v>
      </c>
      <c r="C501" s="16">
        <v>1392</v>
      </c>
      <c r="D501" t="s">
        <v>4232</v>
      </c>
      <c r="E501" t="s">
        <v>4274</v>
      </c>
      <c r="F501" t="s">
        <v>4291</v>
      </c>
      <c r="G501" t="s">
        <v>104</v>
      </c>
      <c r="H501" t="s">
        <v>4481</v>
      </c>
    </row>
    <row r="502" spans="1:8" x14ac:dyDescent="0.25">
      <c r="A502" t="s">
        <v>4186</v>
      </c>
      <c r="B502">
        <v>2021</v>
      </c>
      <c r="C502" s="16">
        <v>1392</v>
      </c>
      <c r="D502" t="s">
        <v>4153</v>
      </c>
      <c r="E502" t="s">
        <v>4180</v>
      </c>
      <c r="F502" t="s">
        <v>4248</v>
      </c>
      <c r="G502" t="s">
        <v>104</v>
      </c>
      <c r="H502" t="s">
        <v>4481</v>
      </c>
    </row>
    <row r="503" spans="1:8" x14ac:dyDescent="0.25">
      <c r="A503" t="s">
        <v>4175</v>
      </c>
      <c r="B503">
        <v>2018</v>
      </c>
      <c r="C503" s="16">
        <v>1392</v>
      </c>
      <c r="D503" t="s">
        <v>4286</v>
      </c>
      <c r="E503" t="s">
        <v>4176</v>
      </c>
      <c r="F503" t="s">
        <v>4235</v>
      </c>
      <c r="G503" t="s">
        <v>104</v>
      </c>
      <c r="H503" t="s">
        <v>4481</v>
      </c>
    </row>
    <row r="504" spans="1:8" x14ac:dyDescent="0.25">
      <c r="A504" t="s">
        <v>4186</v>
      </c>
      <c r="B504">
        <v>2017</v>
      </c>
      <c r="C504" s="16">
        <v>1392</v>
      </c>
      <c r="D504" t="s">
        <v>4188</v>
      </c>
      <c r="E504" t="s">
        <v>4176</v>
      </c>
      <c r="F504" t="s">
        <v>4173</v>
      </c>
      <c r="G504" t="s">
        <v>104</v>
      </c>
      <c r="H504" t="s">
        <v>4481</v>
      </c>
    </row>
    <row r="505" spans="1:8" x14ac:dyDescent="0.25">
      <c r="A505" t="s">
        <v>4179</v>
      </c>
      <c r="B505">
        <v>2021</v>
      </c>
      <c r="C505" s="16">
        <v>1393</v>
      </c>
      <c r="D505" t="s">
        <v>4286</v>
      </c>
      <c r="E505" t="s">
        <v>4187</v>
      </c>
      <c r="F505" t="s">
        <v>4153</v>
      </c>
      <c r="G505" t="s">
        <v>104</v>
      </c>
      <c r="H505" t="s">
        <v>4481</v>
      </c>
    </row>
    <row r="506" spans="1:8" x14ac:dyDescent="0.25">
      <c r="A506" t="s">
        <v>4179</v>
      </c>
      <c r="B506">
        <v>2014</v>
      </c>
      <c r="C506" s="16">
        <v>1393</v>
      </c>
      <c r="D506" t="s">
        <v>4153</v>
      </c>
      <c r="E506" t="s">
        <v>4187</v>
      </c>
      <c r="F506" t="s">
        <v>4301</v>
      </c>
      <c r="G506" t="s">
        <v>104</v>
      </c>
      <c r="H506" t="s">
        <v>4481</v>
      </c>
    </row>
    <row r="507" spans="1:8" x14ac:dyDescent="0.25">
      <c r="A507" t="s">
        <v>4156</v>
      </c>
      <c r="B507">
        <v>2021</v>
      </c>
      <c r="C507" s="16">
        <v>1394</v>
      </c>
      <c r="D507" t="s">
        <v>4188</v>
      </c>
      <c r="E507" t="s">
        <v>4149</v>
      </c>
      <c r="F507" t="s">
        <v>4231</v>
      </c>
      <c r="G507" t="s">
        <v>104</v>
      </c>
      <c r="H507" t="s">
        <v>4481</v>
      </c>
    </row>
    <row r="508" spans="1:8" x14ac:dyDescent="0.25">
      <c r="A508" t="s">
        <v>4143</v>
      </c>
      <c r="B508">
        <v>2017</v>
      </c>
      <c r="C508" s="16">
        <v>1395</v>
      </c>
      <c r="D508" t="s">
        <v>4176</v>
      </c>
      <c r="E508" t="s">
        <v>4245</v>
      </c>
      <c r="F508" t="s">
        <v>4177</v>
      </c>
      <c r="G508" t="s">
        <v>104</v>
      </c>
      <c r="H508" t="s">
        <v>4481</v>
      </c>
    </row>
    <row r="509" spans="1:8" x14ac:dyDescent="0.25">
      <c r="A509" t="s">
        <v>4175</v>
      </c>
      <c r="B509">
        <v>2015</v>
      </c>
      <c r="C509" s="16">
        <v>1395</v>
      </c>
      <c r="D509" t="s">
        <v>4223</v>
      </c>
      <c r="E509" t="s">
        <v>4187</v>
      </c>
      <c r="F509" t="s">
        <v>4176</v>
      </c>
      <c r="G509" t="s">
        <v>104</v>
      </c>
      <c r="H509" t="s">
        <v>4481</v>
      </c>
    </row>
    <row r="510" spans="1:8" x14ac:dyDescent="0.25">
      <c r="A510" t="s">
        <v>4179</v>
      </c>
      <c r="B510">
        <v>2015</v>
      </c>
      <c r="C510" s="16">
        <v>1396</v>
      </c>
      <c r="D510" t="s">
        <v>4223</v>
      </c>
      <c r="E510" t="s">
        <v>4282</v>
      </c>
      <c r="F510" t="s">
        <v>4205</v>
      </c>
      <c r="G510" t="s">
        <v>104</v>
      </c>
      <c r="H510" t="s">
        <v>4481</v>
      </c>
    </row>
    <row r="511" spans="1:8" x14ac:dyDescent="0.25">
      <c r="A511" t="s">
        <v>4160</v>
      </c>
      <c r="B511">
        <v>2021</v>
      </c>
      <c r="C511" s="16">
        <v>1397</v>
      </c>
      <c r="D511" t="s">
        <v>4173</v>
      </c>
      <c r="E511" t="s">
        <v>4188</v>
      </c>
      <c r="F511" t="s">
        <v>4238</v>
      </c>
      <c r="G511" t="s">
        <v>104</v>
      </c>
      <c r="H511" t="s">
        <v>4481</v>
      </c>
    </row>
    <row r="512" spans="1:8" x14ac:dyDescent="0.25">
      <c r="A512" t="s">
        <v>4183</v>
      </c>
      <c r="B512">
        <v>2015</v>
      </c>
      <c r="C512" s="16">
        <v>1397</v>
      </c>
      <c r="D512" t="s">
        <v>4238</v>
      </c>
      <c r="E512" t="s">
        <v>4223</v>
      </c>
      <c r="F512" t="s">
        <v>4188</v>
      </c>
      <c r="G512" t="s">
        <v>104</v>
      </c>
      <c r="H512" t="s">
        <v>4481</v>
      </c>
    </row>
    <row r="513" spans="1:8" x14ac:dyDescent="0.25">
      <c r="A513" t="s">
        <v>4186</v>
      </c>
      <c r="B513">
        <v>2014</v>
      </c>
      <c r="C513" s="16">
        <v>1397</v>
      </c>
      <c r="D513" t="s">
        <v>4223</v>
      </c>
      <c r="E513" t="s">
        <v>4218</v>
      </c>
      <c r="F513" t="s">
        <v>4302</v>
      </c>
      <c r="G513" t="s">
        <v>104</v>
      </c>
      <c r="H513" t="s">
        <v>4481</v>
      </c>
    </row>
    <row r="514" spans="1:8" x14ac:dyDescent="0.25">
      <c r="A514" t="s">
        <v>4164</v>
      </c>
      <c r="B514">
        <v>2018</v>
      </c>
      <c r="C514" s="16">
        <v>1398</v>
      </c>
      <c r="D514" t="s">
        <v>4290</v>
      </c>
      <c r="E514" t="s">
        <v>4176</v>
      </c>
      <c r="F514" t="s">
        <v>4191</v>
      </c>
      <c r="G514" t="s">
        <v>104</v>
      </c>
      <c r="H514" t="s">
        <v>4481</v>
      </c>
    </row>
    <row r="515" spans="1:8" x14ac:dyDescent="0.25">
      <c r="A515" t="s">
        <v>4171</v>
      </c>
      <c r="B515">
        <v>2021</v>
      </c>
      <c r="C515" s="16">
        <v>1399</v>
      </c>
      <c r="D515" t="s">
        <v>4238</v>
      </c>
      <c r="E515" t="s">
        <v>4290</v>
      </c>
      <c r="F515" t="s">
        <v>4153</v>
      </c>
      <c r="G515" t="s">
        <v>104</v>
      </c>
      <c r="H515" t="s">
        <v>4481</v>
      </c>
    </row>
    <row r="516" spans="1:8" x14ac:dyDescent="0.25">
      <c r="A516" t="s">
        <v>4168</v>
      </c>
      <c r="B516">
        <v>2020</v>
      </c>
      <c r="C516" s="16">
        <v>1399</v>
      </c>
      <c r="D516" t="s">
        <v>4153</v>
      </c>
      <c r="E516" t="s">
        <v>4223</v>
      </c>
      <c r="F516" t="s">
        <v>4188</v>
      </c>
      <c r="G516" t="s">
        <v>104</v>
      </c>
      <c r="H516" t="s">
        <v>4481</v>
      </c>
    </row>
    <row r="517" spans="1:8" x14ac:dyDescent="0.25">
      <c r="A517" t="s">
        <v>4148</v>
      </c>
      <c r="B517">
        <v>2015</v>
      </c>
      <c r="C517" s="16">
        <v>1399</v>
      </c>
      <c r="D517" t="s">
        <v>4245</v>
      </c>
      <c r="E517" t="s">
        <v>4239</v>
      </c>
      <c r="F517" t="s">
        <v>4248</v>
      </c>
      <c r="G517" t="s">
        <v>104</v>
      </c>
      <c r="H517" t="s">
        <v>4481</v>
      </c>
    </row>
    <row r="518" spans="1:8" x14ac:dyDescent="0.25">
      <c r="A518" t="s">
        <v>4183</v>
      </c>
      <c r="B518">
        <v>2014</v>
      </c>
      <c r="C518" s="16">
        <v>1399</v>
      </c>
      <c r="D518" t="s">
        <v>4205</v>
      </c>
      <c r="E518" t="s">
        <v>4236</v>
      </c>
      <c r="F518" t="s">
        <v>4302</v>
      </c>
      <c r="G518" t="s">
        <v>104</v>
      </c>
      <c r="H518" t="s">
        <v>4481</v>
      </c>
    </row>
    <row r="519" spans="1:8" x14ac:dyDescent="0.25">
      <c r="A519" t="s">
        <v>4143</v>
      </c>
      <c r="B519">
        <v>2014</v>
      </c>
      <c r="C519" s="16">
        <v>1399</v>
      </c>
      <c r="D519" t="s">
        <v>4248</v>
      </c>
      <c r="E519" t="s">
        <v>4310</v>
      </c>
      <c r="F519" t="s">
        <v>4446</v>
      </c>
      <c r="G519" t="s">
        <v>104</v>
      </c>
      <c r="H519" t="s">
        <v>4481</v>
      </c>
    </row>
    <row r="520" spans="1:8" x14ac:dyDescent="0.25">
      <c r="A520" t="s">
        <v>4143</v>
      </c>
      <c r="B520">
        <v>2021</v>
      </c>
      <c r="C520" s="16">
        <v>1400</v>
      </c>
      <c r="D520" t="s">
        <v>4238</v>
      </c>
      <c r="E520" t="s">
        <v>4153</v>
      </c>
      <c r="F520" t="s">
        <v>4180</v>
      </c>
      <c r="G520" t="s">
        <v>104</v>
      </c>
      <c r="H520" t="s">
        <v>4481</v>
      </c>
    </row>
    <row r="521" spans="1:8" x14ac:dyDescent="0.25">
      <c r="A521" t="s">
        <v>4164</v>
      </c>
      <c r="B521">
        <v>2020</v>
      </c>
      <c r="C521" s="16">
        <v>1400</v>
      </c>
      <c r="D521" t="s">
        <v>4286</v>
      </c>
      <c r="E521" t="s">
        <v>4202</v>
      </c>
      <c r="F521" t="s">
        <v>4238</v>
      </c>
      <c r="G521" t="s">
        <v>104</v>
      </c>
      <c r="H521" t="s">
        <v>4481</v>
      </c>
    </row>
    <row r="522" spans="1:8" x14ac:dyDescent="0.25">
      <c r="A522" t="s">
        <v>4160</v>
      </c>
      <c r="B522">
        <v>2020</v>
      </c>
      <c r="C522" s="16">
        <v>1401</v>
      </c>
      <c r="D522" t="s">
        <v>4286</v>
      </c>
      <c r="E522" t="s">
        <v>4238</v>
      </c>
      <c r="F522" t="s">
        <v>4274</v>
      </c>
      <c r="G522" t="s">
        <v>104</v>
      </c>
      <c r="H522" t="s">
        <v>4481</v>
      </c>
    </row>
    <row r="523" spans="1:8" x14ac:dyDescent="0.25">
      <c r="A523" t="s">
        <v>4179</v>
      </c>
      <c r="B523">
        <v>2020</v>
      </c>
      <c r="C523" s="16">
        <v>1401</v>
      </c>
      <c r="D523" t="s">
        <v>4282</v>
      </c>
      <c r="E523" t="s">
        <v>4206</v>
      </c>
      <c r="F523" t="s">
        <v>4274</v>
      </c>
      <c r="G523" t="s">
        <v>104</v>
      </c>
      <c r="H523" t="s">
        <v>4481</v>
      </c>
    </row>
    <row r="524" spans="1:8" x14ac:dyDescent="0.25">
      <c r="A524" t="s">
        <v>4171</v>
      </c>
      <c r="B524">
        <v>2019</v>
      </c>
      <c r="C524" s="16">
        <v>1401</v>
      </c>
      <c r="D524" t="s">
        <v>4188</v>
      </c>
      <c r="E524" t="s">
        <v>4206</v>
      </c>
      <c r="F524" t="s">
        <v>4239</v>
      </c>
      <c r="G524" t="s">
        <v>104</v>
      </c>
      <c r="H524" t="s">
        <v>4481</v>
      </c>
    </row>
    <row r="525" spans="1:8" x14ac:dyDescent="0.25">
      <c r="A525" t="s">
        <v>4186</v>
      </c>
      <c r="B525">
        <v>2015</v>
      </c>
      <c r="C525" s="16">
        <v>1401</v>
      </c>
      <c r="D525" t="s">
        <v>4238</v>
      </c>
      <c r="E525" t="s">
        <v>4241</v>
      </c>
      <c r="F525" t="s">
        <v>4181</v>
      </c>
      <c r="G525" t="s">
        <v>104</v>
      </c>
      <c r="H525" t="s">
        <v>4481</v>
      </c>
    </row>
    <row r="526" spans="1:8" x14ac:dyDescent="0.25">
      <c r="A526" t="s">
        <v>4175</v>
      </c>
      <c r="B526">
        <v>2021</v>
      </c>
      <c r="C526" s="16">
        <v>1402</v>
      </c>
      <c r="D526" t="s">
        <v>4245</v>
      </c>
      <c r="E526" t="s">
        <v>4245</v>
      </c>
      <c r="F526" t="s">
        <v>4291</v>
      </c>
      <c r="G526" t="s">
        <v>104</v>
      </c>
      <c r="H526" t="s">
        <v>4481</v>
      </c>
    </row>
    <row r="527" spans="1:8" x14ac:dyDescent="0.25">
      <c r="A527" t="s">
        <v>4168</v>
      </c>
      <c r="B527">
        <v>2019</v>
      </c>
      <c r="C527" s="16">
        <v>1402</v>
      </c>
      <c r="D527" t="s">
        <v>4232</v>
      </c>
      <c r="E527" t="s">
        <v>4244</v>
      </c>
      <c r="F527" t="s">
        <v>4245</v>
      </c>
      <c r="G527" t="s">
        <v>104</v>
      </c>
      <c r="H527" t="s">
        <v>4481</v>
      </c>
    </row>
    <row r="528" spans="1:8" x14ac:dyDescent="0.25">
      <c r="A528" t="s">
        <v>4148</v>
      </c>
      <c r="B528">
        <v>2021</v>
      </c>
      <c r="C528" s="16">
        <v>1403</v>
      </c>
      <c r="D528" t="s">
        <v>4238</v>
      </c>
      <c r="E528" t="s">
        <v>4286</v>
      </c>
      <c r="F528" t="s">
        <v>4244</v>
      </c>
      <c r="G528" t="s">
        <v>104</v>
      </c>
      <c r="H528" t="s">
        <v>4481</v>
      </c>
    </row>
    <row r="529" spans="1:8" x14ac:dyDescent="0.25">
      <c r="A529" t="s">
        <v>4164</v>
      </c>
      <c r="B529">
        <v>2019</v>
      </c>
      <c r="C529" s="16">
        <v>1404</v>
      </c>
      <c r="D529" t="s">
        <v>4205</v>
      </c>
      <c r="E529" t="s">
        <v>4223</v>
      </c>
      <c r="F529" t="s">
        <v>4176</v>
      </c>
      <c r="G529" t="s">
        <v>104</v>
      </c>
      <c r="H529" t="s">
        <v>4481</v>
      </c>
    </row>
    <row r="530" spans="1:8" x14ac:dyDescent="0.25">
      <c r="A530" t="s">
        <v>4175</v>
      </c>
      <c r="B530">
        <v>2019</v>
      </c>
      <c r="C530" s="16">
        <v>1405</v>
      </c>
      <c r="D530" t="s">
        <v>4153</v>
      </c>
      <c r="E530" t="s">
        <v>4180</v>
      </c>
      <c r="F530" t="s">
        <v>4239</v>
      </c>
      <c r="G530" t="s">
        <v>104</v>
      </c>
      <c r="H530" t="s">
        <v>4481</v>
      </c>
    </row>
    <row r="531" spans="1:8" x14ac:dyDescent="0.25">
      <c r="A531" t="s">
        <v>4143</v>
      </c>
      <c r="B531">
        <v>2015</v>
      </c>
      <c r="C531" s="16">
        <v>1405</v>
      </c>
      <c r="D531" t="s">
        <v>4176</v>
      </c>
      <c r="E531" t="s">
        <v>4210</v>
      </c>
      <c r="F531" t="s">
        <v>4176</v>
      </c>
      <c r="G531" t="s">
        <v>104</v>
      </c>
      <c r="H531" t="s">
        <v>4481</v>
      </c>
    </row>
    <row r="532" spans="1:8" x14ac:dyDescent="0.25">
      <c r="A532" t="s">
        <v>4156</v>
      </c>
      <c r="B532">
        <v>2020</v>
      </c>
      <c r="C532" s="16">
        <v>1406</v>
      </c>
      <c r="D532" t="s">
        <v>4181</v>
      </c>
      <c r="E532" t="s">
        <v>4290</v>
      </c>
      <c r="F532" t="s">
        <v>4238</v>
      </c>
      <c r="G532" t="s">
        <v>104</v>
      </c>
      <c r="H532" t="s">
        <v>4481</v>
      </c>
    </row>
    <row r="533" spans="1:8" x14ac:dyDescent="0.25">
      <c r="A533" t="s">
        <v>4171</v>
      </c>
      <c r="B533">
        <v>2020</v>
      </c>
      <c r="C533" s="16">
        <v>1406</v>
      </c>
      <c r="D533" t="s">
        <v>4231</v>
      </c>
      <c r="E533" t="s">
        <v>4188</v>
      </c>
      <c r="F533" t="s">
        <v>4176</v>
      </c>
      <c r="G533" t="s">
        <v>104</v>
      </c>
      <c r="H533" t="s">
        <v>4481</v>
      </c>
    </row>
    <row r="534" spans="1:8" x14ac:dyDescent="0.25">
      <c r="A534" t="s">
        <v>4152</v>
      </c>
      <c r="B534">
        <v>2021</v>
      </c>
      <c r="C534" s="16">
        <v>1408</v>
      </c>
      <c r="D534" t="s">
        <v>4286</v>
      </c>
      <c r="E534" t="s">
        <v>4290</v>
      </c>
      <c r="F534" t="s">
        <v>4223</v>
      </c>
      <c r="G534" t="s">
        <v>104</v>
      </c>
      <c r="H534" t="s">
        <v>4481</v>
      </c>
    </row>
    <row r="535" spans="1:8" x14ac:dyDescent="0.25">
      <c r="A535" t="s">
        <v>4183</v>
      </c>
      <c r="B535">
        <v>2020</v>
      </c>
      <c r="C535" s="16">
        <v>1409</v>
      </c>
      <c r="D535" t="s">
        <v>4244</v>
      </c>
      <c r="E535" t="s">
        <v>4188</v>
      </c>
      <c r="F535" t="s">
        <v>4187</v>
      </c>
      <c r="G535" t="s">
        <v>104</v>
      </c>
      <c r="H535" t="s">
        <v>4481</v>
      </c>
    </row>
    <row r="536" spans="1:8" x14ac:dyDescent="0.25">
      <c r="A536" t="s">
        <v>4152</v>
      </c>
      <c r="B536">
        <v>2020</v>
      </c>
      <c r="C536" s="16">
        <v>1409</v>
      </c>
      <c r="D536" t="s">
        <v>4223</v>
      </c>
      <c r="E536" t="s">
        <v>4176</v>
      </c>
      <c r="F536" t="s">
        <v>4187</v>
      </c>
      <c r="G536" t="s">
        <v>104</v>
      </c>
      <c r="H536" t="s">
        <v>4481</v>
      </c>
    </row>
    <row r="537" spans="1:8" x14ac:dyDescent="0.25">
      <c r="A537" t="s">
        <v>4143</v>
      </c>
      <c r="B537">
        <v>2022</v>
      </c>
      <c r="C537" s="16">
        <v>1410</v>
      </c>
      <c r="D537" t="s">
        <v>4269</v>
      </c>
      <c r="E537" t="s">
        <v>4149</v>
      </c>
      <c r="F537" t="s">
        <v>4245</v>
      </c>
      <c r="G537" t="s">
        <v>104</v>
      </c>
      <c r="H537" t="s">
        <v>4481</v>
      </c>
    </row>
    <row r="538" spans="1:8" x14ac:dyDescent="0.25">
      <c r="A538" t="s">
        <v>4156</v>
      </c>
      <c r="B538">
        <v>2019</v>
      </c>
      <c r="C538" s="16">
        <v>1411</v>
      </c>
      <c r="D538" t="s">
        <v>4223</v>
      </c>
      <c r="E538" t="s">
        <v>4245</v>
      </c>
      <c r="F538" t="s">
        <v>4188</v>
      </c>
      <c r="G538" t="s">
        <v>104</v>
      </c>
      <c r="H538" t="s">
        <v>4481</v>
      </c>
    </row>
    <row r="539" spans="1:8" x14ac:dyDescent="0.25">
      <c r="A539" t="s">
        <v>4179</v>
      </c>
      <c r="B539">
        <v>2019</v>
      </c>
      <c r="C539" s="16">
        <v>1411</v>
      </c>
      <c r="D539" t="s">
        <v>4238</v>
      </c>
      <c r="E539" t="s">
        <v>4244</v>
      </c>
      <c r="F539" t="s">
        <v>4210</v>
      </c>
      <c r="G539" t="s">
        <v>104</v>
      </c>
      <c r="H539" t="s">
        <v>4481</v>
      </c>
    </row>
    <row r="540" spans="1:8" x14ac:dyDescent="0.25">
      <c r="A540" t="s">
        <v>4160</v>
      </c>
      <c r="B540">
        <v>2018</v>
      </c>
      <c r="C540" s="16">
        <v>1411</v>
      </c>
      <c r="D540" t="s">
        <v>4239</v>
      </c>
      <c r="E540" t="s">
        <v>4161</v>
      </c>
      <c r="F540" t="s">
        <v>4217</v>
      </c>
      <c r="G540" t="s">
        <v>104</v>
      </c>
      <c r="H540" t="s">
        <v>4481</v>
      </c>
    </row>
    <row r="541" spans="1:8" x14ac:dyDescent="0.25">
      <c r="A541" t="s">
        <v>4160</v>
      </c>
      <c r="B541">
        <v>2019</v>
      </c>
      <c r="C541" s="16">
        <v>1412</v>
      </c>
      <c r="D541" t="s">
        <v>4165</v>
      </c>
      <c r="E541" t="s">
        <v>4241</v>
      </c>
      <c r="F541" t="s">
        <v>4286</v>
      </c>
      <c r="G541" t="s">
        <v>104</v>
      </c>
      <c r="H541" t="s">
        <v>4481</v>
      </c>
    </row>
    <row r="542" spans="1:8" x14ac:dyDescent="0.25">
      <c r="A542" t="s">
        <v>4179</v>
      </c>
      <c r="B542">
        <v>2022</v>
      </c>
      <c r="C542" s="16">
        <v>1413</v>
      </c>
      <c r="D542" t="s">
        <v>4238</v>
      </c>
      <c r="E542" t="s">
        <v>4205</v>
      </c>
      <c r="F542" t="s">
        <v>4260</v>
      </c>
      <c r="G542" t="s">
        <v>104</v>
      </c>
      <c r="H542" t="s">
        <v>4481</v>
      </c>
    </row>
    <row r="543" spans="1:8" x14ac:dyDescent="0.25">
      <c r="A543" t="s">
        <v>4148</v>
      </c>
      <c r="B543">
        <v>2020</v>
      </c>
      <c r="C543" s="16">
        <v>1413</v>
      </c>
      <c r="D543" t="s">
        <v>4181</v>
      </c>
      <c r="E543" t="s">
        <v>4232</v>
      </c>
      <c r="F543" t="s">
        <v>4153</v>
      </c>
      <c r="G543" t="s">
        <v>104</v>
      </c>
      <c r="H543" t="s">
        <v>4481</v>
      </c>
    </row>
    <row r="544" spans="1:8" x14ac:dyDescent="0.25">
      <c r="A544" t="s">
        <v>4156</v>
      </c>
      <c r="B544">
        <v>2018</v>
      </c>
      <c r="C544" s="16">
        <v>1414</v>
      </c>
      <c r="D544" t="s">
        <v>4205</v>
      </c>
      <c r="E544" t="s">
        <v>4172</v>
      </c>
      <c r="F544" t="s">
        <v>4200</v>
      </c>
      <c r="G544" t="s">
        <v>104</v>
      </c>
      <c r="H544" t="s">
        <v>4481</v>
      </c>
    </row>
    <row r="545" spans="1:8" x14ac:dyDescent="0.25">
      <c r="A545" t="s">
        <v>4143</v>
      </c>
      <c r="B545">
        <v>2020</v>
      </c>
      <c r="C545" s="16">
        <v>1415</v>
      </c>
      <c r="D545" t="s">
        <v>4205</v>
      </c>
      <c r="E545" t="s">
        <v>4181</v>
      </c>
      <c r="F545" t="s">
        <v>4153</v>
      </c>
      <c r="G545" t="s">
        <v>104</v>
      </c>
      <c r="H545" t="s">
        <v>4481</v>
      </c>
    </row>
    <row r="546" spans="1:8" x14ac:dyDescent="0.25">
      <c r="A546" t="s">
        <v>4183</v>
      </c>
      <c r="B546">
        <v>2019</v>
      </c>
      <c r="C546" s="16">
        <v>1415</v>
      </c>
      <c r="D546" t="s">
        <v>4238</v>
      </c>
      <c r="E546" t="s">
        <v>4238</v>
      </c>
      <c r="F546" t="s">
        <v>4251</v>
      </c>
      <c r="G546" t="s">
        <v>104</v>
      </c>
      <c r="H546" t="s">
        <v>4481</v>
      </c>
    </row>
    <row r="547" spans="1:8" x14ac:dyDescent="0.25">
      <c r="A547" t="s">
        <v>4152</v>
      </c>
      <c r="B547">
        <v>2019</v>
      </c>
      <c r="C547" s="16">
        <v>1415</v>
      </c>
      <c r="D547" t="s">
        <v>4286</v>
      </c>
      <c r="E547" t="s">
        <v>4177</v>
      </c>
      <c r="F547" t="s">
        <v>4162</v>
      </c>
      <c r="G547" t="s">
        <v>104</v>
      </c>
      <c r="H547" t="s">
        <v>4481</v>
      </c>
    </row>
    <row r="548" spans="1:8" x14ac:dyDescent="0.25">
      <c r="A548" t="s">
        <v>4183</v>
      </c>
      <c r="B548">
        <v>2022</v>
      </c>
      <c r="C548" s="16">
        <v>1417</v>
      </c>
      <c r="D548" t="s">
        <v>4238</v>
      </c>
      <c r="E548" t="s">
        <v>4235</v>
      </c>
      <c r="F548" t="s">
        <v>4235</v>
      </c>
      <c r="G548" t="s">
        <v>104</v>
      </c>
      <c r="H548" t="s">
        <v>4481</v>
      </c>
    </row>
    <row r="549" spans="1:8" x14ac:dyDescent="0.25">
      <c r="A549" t="s">
        <v>4175</v>
      </c>
      <c r="B549">
        <v>2020</v>
      </c>
      <c r="C549" s="16">
        <v>1419</v>
      </c>
      <c r="D549" t="s">
        <v>4269</v>
      </c>
      <c r="E549" t="s">
        <v>4232</v>
      </c>
      <c r="F549" t="s">
        <v>4173</v>
      </c>
      <c r="G549" t="s">
        <v>104</v>
      </c>
      <c r="H549" t="s">
        <v>4481</v>
      </c>
    </row>
    <row r="550" spans="1:8" x14ac:dyDescent="0.25">
      <c r="A550" t="s">
        <v>4186</v>
      </c>
      <c r="B550">
        <v>2020</v>
      </c>
      <c r="C550" s="16">
        <v>1420</v>
      </c>
      <c r="D550" t="s">
        <v>4181</v>
      </c>
      <c r="E550" t="s">
        <v>4245</v>
      </c>
      <c r="F550" t="s">
        <v>4232</v>
      </c>
      <c r="G550" t="s">
        <v>104</v>
      </c>
      <c r="H550" t="s">
        <v>4481</v>
      </c>
    </row>
    <row r="551" spans="1:8" x14ac:dyDescent="0.25">
      <c r="A551" t="s">
        <v>4186</v>
      </c>
      <c r="B551">
        <v>2019</v>
      </c>
      <c r="C551" s="16">
        <v>1420</v>
      </c>
      <c r="D551" t="s">
        <v>4188</v>
      </c>
      <c r="E551" t="s">
        <v>4181</v>
      </c>
      <c r="F551" t="s">
        <v>4230</v>
      </c>
      <c r="G551" t="s">
        <v>104</v>
      </c>
      <c r="H551" t="s">
        <v>4481</v>
      </c>
    </row>
    <row r="552" spans="1:8" x14ac:dyDescent="0.25">
      <c r="A552" t="s">
        <v>4148</v>
      </c>
      <c r="B552">
        <v>2019</v>
      </c>
      <c r="C552" s="16">
        <v>1420</v>
      </c>
      <c r="D552" t="s">
        <v>4181</v>
      </c>
      <c r="E552" t="s">
        <v>4165</v>
      </c>
      <c r="F552" t="s">
        <v>4150</v>
      </c>
      <c r="G552" t="s">
        <v>104</v>
      </c>
      <c r="H552" t="s">
        <v>4481</v>
      </c>
    </row>
    <row r="553" spans="1:8" x14ac:dyDescent="0.25">
      <c r="A553" t="s">
        <v>4186</v>
      </c>
      <c r="B553">
        <v>2022</v>
      </c>
      <c r="C553" s="16">
        <v>1422</v>
      </c>
      <c r="D553" t="s">
        <v>4239</v>
      </c>
      <c r="E553" t="s">
        <v>4230</v>
      </c>
      <c r="F553" t="s">
        <v>4227</v>
      </c>
      <c r="G553" t="s">
        <v>104</v>
      </c>
      <c r="H553" t="s">
        <v>4481</v>
      </c>
    </row>
    <row r="554" spans="1:8" x14ac:dyDescent="0.25">
      <c r="A554" t="s">
        <v>4143</v>
      </c>
      <c r="B554">
        <v>2019</v>
      </c>
      <c r="C554" s="16">
        <v>1422</v>
      </c>
      <c r="D554" t="s">
        <v>4286</v>
      </c>
      <c r="E554" t="s">
        <v>4290</v>
      </c>
      <c r="F554" t="s">
        <v>4157</v>
      </c>
      <c r="G554" t="s">
        <v>104</v>
      </c>
      <c r="H554" t="s">
        <v>4481</v>
      </c>
    </row>
    <row r="555" spans="1:8" x14ac:dyDescent="0.25">
      <c r="A555" t="s">
        <v>4148</v>
      </c>
      <c r="B555">
        <v>2014</v>
      </c>
      <c r="C555" s="16">
        <v>1426</v>
      </c>
      <c r="D555" t="s">
        <v>4282</v>
      </c>
      <c r="E555" t="s">
        <v>4248</v>
      </c>
      <c r="F555" t="s">
        <v>4301</v>
      </c>
      <c r="G555" t="s">
        <v>104</v>
      </c>
      <c r="H555" t="s">
        <v>4481</v>
      </c>
    </row>
    <row r="556" spans="1:8" x14ac:dyDescent="0.25">
      <c r="A556" t="s">
        <v>4168</v>
      </c>
      <c r="B556">
        <v>2022</v>
      </c>
      <c r="C556" s="16">
        <v>1430</v>
      </c>
      <c r="D556" t="s">
        <v>4282</v>
      </c>
      <c r="E556" t="s">
        <v>4177</v>
      </c>
      <c r="F556" t="s">
        <v>4150</v>
      </c>
      <c r="G556" t="s">
        <v>104</v>
      </c>
      <c r="H556" t="s">
        <v>4481</v>
      </c>
    </row>
    <row r="557" spans="1:8" x14ac:dyDescent="0.25">
      <c r="A557" t="s">
        <v>4152</v>
      </c>
      <c r="B557">
        <v>2014</v>
      </c>
      <c r="C557" s="16">
        <v>1434</v>
      </c>
      <c r="D557" t="s">
        <v>4274</v>
      </c>
      <c r="E557" t="s">
        <v>4295</v>
      </c>
      <c r="F557" t="s">
        <v>4396</v>
      </c>
      <c r="G557" t="s">
        <v>104</v>
      </c>
      <c r="H557" t="s">
        <v>4481</v>
      </c>
    </row>
    <row r="558" spans="1:8" x14ac:dyDescent="0.25">
      <c r="A558" t="s">
        <v>4171</v>
      </c>
      <c r="B558">
        <v>2022</v>
      </c>
      <c r="C558" s="16">
        <v>1439</v>
      </c>
      <c r="D558" t="s">
        <v>4232</v>
      </c>
      <c r="E558" t="s">
        <v>4210</v>
      </c>
      <c r="F558" t="s">
        <v>4240</v>
      </c>
      <c r="G558" t="s">
        <v>104</v>
      </c>
      <c r="H558" t="s">
        <v>4481</v>
      </c>
    </row>
    <row r="559" spans="1:8" x14ac:dyDescent="0.25">
      <c r="A559" t="s">
        <v>4175</v>
      </c>
      <c r="B559">
        <v>2022</v>
      </c>
      <c r="C559" s="16">
        <v>1439</v>
      </c>
      <c r="D559" t="s">
        <v>4184</v>
      </c>
      <c r="E559" t="s">
        <v>4177</v>
      </c>
      <c r="F559" t="s">
        <v>4216</v>
      </c>
      <c r="G559" t="s">
        <v>104</v>
      </c>
      <c r="H559" t="s">
        <v>4481</v>
      </c>
    </row>
    <row r="560" spans="1:8" x14ac:dyDescent="0.25">
      <c r="A560" t="s">
        <v>4164</v>
      </c>
      <c r="B560">
        <v>2022</v>
      </c>
      <c r="C560" s="16">
        <v>1446</v>
      </c>
      <c r="D560" t="s">
        <v>4149</v>
      </c>
      <c r="E560" t="s">
        <v>4290</v>
      </c>
      <c r="F560" t="s">
        <v>4247</v>
      </c>
      <c r="G560" t="s">
        <v>104</v>
      </c>
      <c r="H560" t="s">
        <v>4481</v>
      </c>
    </row>
    <row r="561" spans="1:8" x14ac:dyDescent="0.25">
      <c r="A561" t="s">
        <v>4156</v>
      </c>
      <c r="B561">
        <v>2013</v>
      </c>
      <c r="C561" s="16">
        <v>1446</v>
      </c>
      <c r="D561" t="s">
        <v>4153</v>
      </c>
      <c r="E561" t="s">
        <v>4153</v>
      </c>
      <c r="F561" t="s">
        <v>4450</v>
      </c>
      <c r="G561" t="s">
        <v>104</v>
      </c>
      <c r="H561" t="s">
        <v>4481</v>
      </c>
    </row>
    <row r="562" spans="1:8" x14ac:dyDescent="0.25">
      <c r="A562" t="s">
        <v>4160</v>
      </c>
      <c r="B562">
        <v>2013</v>
      </c>
      <c r="C562" s="16">
        <v>1453</v>
      </c>
      <c r="D562" t="s">
        <v>4188</v>
      </c>
      <c r="E562" t="s">
        <v>4238</v>
      </c>
      <c r="F562" t="s">
        <v>4354</v>
      </c>
      <c r="G562" t="s">
        <v>104</v>
      </c>
      <c r="H562" t="s">
        <v>4481</v>
      </c>
    </row>
    <row r="563" spans="1:8" x14ac:dyDescent="0.25">
      <c r="A563" t="s">
        <v>4168</v>
      </c>
      <c r="B563">
        <v>2013</v>
      </c>
      <c r="C563" s="16">
        <v>1453</v>
      </c>
      <c r="D563" t="s">
        <v>4238</v>
      </c>
      <c r="E563" t="s">
        <v>4242</v>
      </c>
      <c r="F563" t="s">
        <v>4333</v>
      </c>
      <c r="G563" t="s">
        <v>104</v>
      </c>
      <c r="H563" t="s">
        <v>4481</v>
      </c>
    </row>
    <row r="564" spans="1:8" x14ac:dyDescent="0.25">
      <c r="A564" t="s">
        <v>4164</v>
      </c>
      <c r="B564">
        <v>2013</v>
      </c>
      <c r="C564" s="16">
        <v>1455</v>
      </c>
      <c r="D564" t="s">
        <v>4205</v>
      </c>
      <c r="E564" t="s">
        <v>4202</v>
      </c>
      <c r="F564" t="s">
        <v>4460</v>
      </c>
      <c r="G564" t="s">
        <v>104</v>
      </c>
      <c r="H564" t="s">
        <v>4481</v>
      </c>
    </row>
    <row r="565" spans="1:8" x14ac:dyDescent="0.25">
      <c r="A565" t="s">
        <v>4171</v>
      </c>
      <c r="B565">
        <v>2013</v>
      </c>
      <c r="C565" s="16">
        <v>1458</v>
      </c>
      <c r="D565" t="s">
        <v>4180</v>
      </c>
      <c r="E565" t="s">
        <v>4310</v>
      </c>
      <c r="F565" t="s">
        <v>4383</v>
      </c>
      <c r="G565" t="s">
        <v>104</v>
      </c>
      <c r="H565" t="s">
        <v>4481</v>
      </c>
    </row>
    <row r="566" spans="1:8" x14ac:dyDescent="0.25">
      <c r="A566" t="s">
        <v>4160</v>
      </c>
      <c r="B566">
        <v>2022</v>
      </c>
      <c r="C566" s="16">
        <v>1462</v>
      </c>
      <c r="D566" t="s">
        <v>4149</v>
      </c>
      <c r="E566" t="s">
        <v>4161</v>
      </c>
      <c r="F566" t="s">
        <v>4178</v>
      </c>
      <c r="G566" t="s">
        <v>104</v>
      </c>
      <c r="H566" t="s">
        <v>4481</v>
      </c>
    </row>
    <row r="567" spans="1:8" x14ac:dyDescent="0.25">
      <c r="A567" t="s">
        <v>4156</v>
      </c>
      <c r="B567">
        <v>2022</v>
      </c>
      <c r="C567" s="16">
        <v>1463</v>
      </c>
      <c r="D567" t="s">
        <v>4286</v>
      </c>
      <c r="E567" t="s">
        <v>4190</v>
      </c>
      <c r="F567" t="s">
        <v>4288</v>
      </c>
      <c r="G567" t="s">
        <v>104</v>
      </c>
      <c r="H567" t="s">
        <v>4481</v>
      </c>
    </row>
    <row r="568" spans="1:8" x14ac:dyDescent="0.25">
      <c r="A568" t="s">
        <v>4152</v>
      </c>
      <c r="B568">
        <v>2023</v>
      </c>
      <c r="C568" s="16">
        <v>1466</v>
      </c>
      <c r="D568" t="s">
        <v>4205</v>
      </c>
      <c r="E568" t="s">
        <v>4269</v>
      </c>
      <c r="F568" t="s">
        <v>4211</v>
      </c>
      <c r="G568" t="s">
        <v>104</v>
      </c>
      <c r="H568" t="s">
        <v>4481</v>
      </c>
    </row>
    <row r="569" spans="1:8" x14ac:dyDescent="0.25">
      <c r="A569" t="s">
        <v>4175</v>
      </c>
      <c r="B569">
        <v>2013</v>
      </c>
      <c r="C569" s="16">
        <v>1475</v>
      </c>
      <c r="D569" t="s">
        <v>4203</v>
      </c>
      <c r="E569" t="s">
        <v>4237</v>
      </c>
      <c r="F569" t="s">
        <v>4535</v>
      </c>
      <c r="G569" t="s">
        <v>104</v>
      </c>
      <c r="H569" t="s">
        <v>4481</v>
      </c>
    </row>
    <row r="570" spans="1:8" x14ac:dyDescent="0.25">
      <c r="A570" t="s">
        <v>4148</v>
      </c>
      <c r="B570">
        <v>2023</v>
      </c>
      <c r="C570" s="16">
        <v>1483</v>
      </c>
      <c r="D570" t="s">
        <v>4177</v>
      </c>
      <c r="E570" t="s">
        <v>4210</v>
      </c>
      <c r="F570" t="s">
        <v>4276</v>
      </c>
      <c r="G570" t="s">
        <v>104</v>
      </c>
      <c r="H570" t="s">
        <v>4481</v>
      </c>
    </row>
    <row r="571" spans="1:8" x14ac:dyDescent="0.25">
      <c r="A571" t="s">
        <v>4186</v>
      </c>
      <c r="B571">
        <v>2023</v>
      </c>
      <c r="C571" s="16">
        <v>1490</v>
      </c>
      <c r="D571" t="s">
        <v>4238</v>
      </c>
      <c r="E571" t="s">
        <v>4172</v>
      </c>
      <c r="F571" t="s">
        <v>4215</v>
      </c>
      <c r="G571" t="s">
        <v>104</v>
      </c>
      <c r="H571" t="s">
        <v>4481</v>
      </c>
    </row>
    <row r="572" spans="1:8" x14ac:dyDescent="0.25">
      <c r="A572" t="s">
        <v>4183</v>
      </c>
      <c r="B572">
        <v>2023</v>
      </c>
      <c r="C572" s="16">
        <v>1491</v>
      </c>
      <c r="D572" t="s">
        <v>4232</v>
      </c>
      <c r="E572" t="s">
        <v>4290</v>
      </c>
      <c r="F572" t="s">
        <v>4280</v>
      </c>
      <c r="G572" t="s">
        <v>104</v>
      </c>
      <c r="H572" t="s">
        <v>4481</v>
      </c>
    </row>
    <row r="573" spans="1:8" x14ac:dyDescent="0.25">
      <c r="A573" t="s">
        <v>4143</v>
      </c>
      <c r="B573">
        <v>2023</v>
      </c>
      <c r="C573" s="16">
        <v>1495</v>
      </c>
      <c r="D573" t="s">
        <v>4241</v>
      </c>
      <c r="E573" t="s">
        <v>4227</v>
      </c>
      <c r="F573" t="s">
        <v>4287</v>
      </c>
      <c r="G573" t="s">
        <v>104</v>
      </c>
      <c r="H573" t="s">
        <v>4481</v>
      </c>
    </row>
    <row r="574" spans="1:8" x14ac:dyDescent="0.25">
      <c r="A574" t="s">
        <v>4179</v>
      </c>
      <c r="B574">
        <v>2013</v>
      </c>
      <c r="C574" s="16">
        <v>1496</v>
      </c>
      <c r="D574" t="s">
        <v>4274</v>
      </c>
      <c r="E574" t="s">
        <v>4203</v>
      </c>
      <c r="F574" t="s">
        <v>4382</v>
      </c>
      <c r="G574" t="s">
        <v>104</v>
      </c>
      <c r="H574" t="s">
        <v>4481</v>
      </c>
    </row>
    <row r="575" spans="1:8" x14ac:dyDescent="0.25">
      <c r="A575" t="s">
        <v>4179</v>
      </c>
      <c r="B575">
        <v>2023</v>
      </c>
      <c r="C575" s="16">
        <v>1503</v>
      </c>
      <c r="D575" t="s">
        <v>4241</v>
      </c>
      <c r="E575" t="s">
        <v>4165</v>
      </c>
      <c r="F575" t="s">
        <v>4233</v>
      </c>
      <c r="G575" t="s">
        <v>104</v>
      </c>
      <c r="H575" t="s">
        <v>4481</v>
      </c>
    </row>
    <row r="576" spans="1:8" x14ac:dyDescent="0.25">
      <c r="A576" t="s">
        <v>4186</v>
      </c>
      <c r="B576">
        <v>2013</v>
      </c>
      <c r="C576" s="16">
        <v>1505</v>
      </c>
      <c r="D576" t="s">
        <v>4274</v>
      </c>
      <c r="E576" t="s">
        <v>4250</v>
      </c>
      <c r="F576" t="s">
        <v>4485</v>
      </c>
      <c r="G576" t="s">
        <v>104</v>
      </c>
      <c r="H576" t="s">
        <v>4481</v>
      </c>
    </row>
    <row r="577" spans="1:8" x14ac:dyDescent="0.25">
      <c r="A577" t="s">
        <v>4183</v>
      </c>
      <c r="B577">
        <v>2013</v>
      </c>
      <c r="C577" s="16">
        <v>1508</v>
      </c>
      <c r="D577" t="s">
        <v>4205</v>
      </c>
      <c r="E577" t="s">
        <v>4270</v>
      </c>
      <c r="F577" t="s">
        <v>4378</v>
      </c>
      <c r="G577" t="s">
        <v>104</v>
      </c>
      <c r="H577" t="s">
        <v>4481</v>
      </c>
    </row>
    <row r="578" spans="1:8" x14ac:dyDescent="0.25">
      <c r="A578" t="s">
        <v>4143</v>
      </c>
      <c r="B578">
        <v>2013</v>
      </c>
      <c r="C578" s="16">
        <v>1517</v>
      </c>
      <c r="D578" t="s">
        <v>4206</v>
      </c>
      <c r="E578" t="s">
        <v>4307</v>
      </c>
      <c r="F578" t="s">
        <v>4537</v>
      </c>
      <c r="G578" t="s">
        <v>104</v>
      </c>
      <c r="H578" t="s">
        <v>4481</v>
      </c>
    </row>
    <row r="579" spans="1:8" x14ac:dyDescent="0.25">
      <c r="A579" t="s">
        <v>4175</v>
      </c>
      <c r="B579">
        <v>2023</v>
      </c>
      <c r="C579" s="16">
        <v>1523</v>
      </c>
      <c r="D579" t="s">
        <v>4269</v>
      </c>
      <c r="E579" t="s">
        <v>4261</v>
      </c>
      <c r="F579" t="s">
        <v>4182</v>
      </c>
      <c r="G579" t="s">
        <v>104</v>
      </c>
      <c r="H579" t="s">
        <v>4481</v>
      </c>
    </row>
    <row r="580" spans="1:8" x14ac:dyDescent="0.25">
      <c r="A580" t="s">
        <v>4168</v>
      </c>
      <c r="B580">
        <v>2023</v>
      </c>
      <c r="C580" s="16">
        <v>1525</v>
      </c>
      <c r="D580" t="s">
        <v>4187</v>
      </c>
      <c r="E580" t="s">
        <v>4210</v>
      </c>
      <c r="F580" t="s">
        <v>4255</v>
      </c>
      <c r="G580" t="s">
        <v>104</v>
      </c>
      <c r="H580" t="s">
        <v>4481</v>
      </c>
    </row>
    <row r="581" spans="1:8" x14ac:dyDescent="0.25">
      <c r="A581" t="s">
        <v>4171</v>
      </c>
      <c r="B581">
        <v>2023</v>
      </c>
      <c r="C581" s="16">
        <v>1531</v>
      </c>
      <c r="D581" t="s">
        <v>4165</v>
      </c>
      <c r="E581" t="s">
        <v>4144</v>
      </c>
      <c r="F581" t="s">
        <v>4317</v>
      </c>
      <c r="G581" t="s">
        <v>104</v>
      </c>
      <c r="H581" t="s">
        <v>4481</v>
      </c>
    </row>
    <row r="582" spans="1:8" x14ac:dyDescent="0.25">
      <c r="A582" t="s">
        <v>4148</v>
      </c>
      <c r="B582">
        <v>2013</v>
      </c>
      <c r="C582" s="16">
        <v>1532</v>
      </c>
      <c r="D582" t="s">
        <v>4192</v>
      </c>
      <c r="E582" t="s">
        <v>4329</v>
      </c>
      <c r="F582" t="s">
        <v>4508</v>
      </c>
      <c r="G582" t="s">
        <v>104</v>
      </c>
      <c r="H582" t="s">
        <v>4481</v>
      </c>
    </row>
    <row r="583" spans="1:8" x14ac:dyDescent="0.25">
      <c r="A583" t="s">
        <v>4164</v>
      </c>
      <c r="B583">
        <v>2023</v>
      </c>
      <c r="C583" s="16">
        <v>1554</v>
      </c>
      <c r="D583" t="s">
        <v>4235</v>
      </c>
      <c r="E583" t="s">
        <v>4225</v>
      </c>
      <c r="F583" t="s">
        <v>4380</v>
      </c>
      <c r="G583" t="s">
        <v>104</v>
      </c>
      <c r="H583" t="s">
        <v>4481</v>
      </c>
    </row>
    <row r="584" spans="1:8" x14ac:dyDescent="0.25">
      <c r="A584" t="s">
        <v>4148</v>
      </c>
      <c r="B584">
        <v>2024</v>
      </c>
      <c r="C584" s="16">
        <v>1555</v>
      </c>
      <c r="D584" t="s">
        <v>4223</v>
      </c>
      <c r="E584" t="s">
        <v>4244</v>
      </c>
      <c r="F584" t="s">
        <v>4215</v>
      </c>
      <c r="G584" t="s">
        <v>104</v>
      </c>
      <c r="H584" t="s">
        <v>4481</v>
      </c>
    </row>
    <row r="585" spans="1:8" x14ac:dyDescent="0.25">
      <c r="A585" t="s">
        <v>4152</v>
      </c>
      <c r="B585">
        <v>2024</v>
      </c>
      <c r="C585" s="16">
        <v>1556</v>
      </c>
      <c r="D585" t="s">
        <v>4223</v>
      </c>
      <c r="E585" t="s">
        <v>4286</v>
      </c>
      <c r="F585" t="s">
        <v>4193</v>
      </c>
      <c r="G585" t="s">
        <v>104</v>
      </c>
      <c r="H585" t="s">
        <v>4481</v>
      </c>
    </row>
    <row r="586" spans="1:8" x14ac:dyDescent="0.25">
      <c r="A586" t="s">
        <v>4156</v>
      </c>
      <c r="B586">
        <v>2023</v>
      </c>
      <c r="C586" s="16">
        <v>1557</v>
      </c>
      <c r="D586" t="s">
        <v>4282</v>
      </c>
      <c r="E586" t="s">
        <v>4225</v>
      </c>
      <c r="F586" t="s">
        <v>4233</v>
      </c>
      <c r="G586" t="s">
        <v>104</v>
      </c>
      <c r="H586" t="s">
        <v>4481</v>
      </c>
    </row>
    <row r="587" spans="1:8" x14ac:dyDescent="0.25">
      <c r="A587" t="s">
        <v>4152</v>
      </c>
      <c r="B587">
        <v>2013</v>
      </c>
      <c r="C587" s="16">
        <v>1565</v>
      </c>
      <c r="D587" t="s">
        <v>4295</v>
      </c>
      <c r="E587" t="s">
        <v>4284</v>
      </c>
      <c r="F587" t="s">
        <v>4495</v>
      </c>
      <c r="G587" t="s">
        <v>104</v>
      </c>
      <c r="H587" t="s">
        <v>4481</v>
      </c>
    </row>
    <row r="588" spans="1:8" x14ac:dyDescent="0.25">
      <c r="A588" t="s">
        <v>4160</v>
      </c>
      <c r="B588">
        <v>2023</v>
      </c>
      <c r="C588" s="16">
        <v>1566</v>
      </c>
      <c r="D588" t="s">
        <v>4241</v>
      </c>
      <c r="E588" t="s">
        <v>4190</v>
      </c>
      <c r="F588" t="s">
        <v>4345</v>
      </c>
      <c r="G588" t="s">
        <v>104</v>
      </c>
      <c r="H588" t="s">
        <v>4481</v>
      </c>
    </row>
    <row r="589" spans="1:8" x14ac:dyDescent="0.25">
      <c r="A589" t="s">
        <v>4143</v>
      </c>
      <c r="B589">
        <v>2024</v>
      </c>
      <c r="C589" s="16">
        <v>1571</v>
      </c>
      <c r="D589" t="s">
        <v>4173</v>
      </c>
      <c r="E589" t="s">
        <v>4239</v>
      </c>
      <c r="F589" t="s">
        <v>4246</v>
      </c>
      <c r="G589" t="s">
        <v>104</v>
      </c>
      <c r="H589" t="s">
        <v>4481</v>
      </c>
    </row>
    <row r="590" spans="1:8" x14ac:dyDescent="0.25">
      <c r="A590" t="s">
        <v>4152</v>
      </c>
      <c r="B590">
        <v>2025</v>
      </c>
      <c r="C590" s="16">
        <v>1572</v>
      </c>
      <c r="D590" t="s">
        <v>4310</v>
      </c>
      <c r="E590" t="s">
        <v>4291</v>
      </c>
      <c r="F590" t="s">
        <v>4173</v>
      </c>
      <c r="G590" t="s">
        <v>104</v>
      </c>
      <c r="H590" t="s">
        <v>4481</v>
      </c>
    </row>
    <row r="591" spans="1:8" x14ac:dyDescent="0.25">
      <c r="A591" t="s">
        <v>4168</v>
      </c>
      <c r="B591">
        <v>2024</v>
      </c>
      <c r="C591" s="16">
        <v>1581</v>
      </c>
      <c r="D591" t="s">
        <v>4274</v>
      </c>
      <c r="E591" t="s">
        <v>4206</v>
      </c>
      <c r="F591" t="s">
        <v>4150</v>
      </c>
      <c r="G591" t="s">
        <v>104</v>
      </c>
      <c r="H591" t="s">
        <v>4481</v>
      </c>
    </row>
    <row r="592" spans="1:8" x14ac:dyDescent="0.25">
      <c r="A592" t="s">
        <v>4186</v>
      </c>
      <c r="B592">
        <v>2024</v>
      </c>
      <c r="C592" s="16">
        <v>1583</v>
      </c>
      <c r="D592" t="s">
        <v>4241</v>
      </c>
      <c r="E592" t="s">
        <v>4235</v>
      </c>
      <c r="F592" t="s">
        <v>4289</v>
      </c>
      <c r="G592" t="s">
        <v>104</v>
      </c>
      <c r="H592" t="s">
        <v>4481</v>
      </c>
    </row>
    <row r="593" spans="1:8" x14ac:dyDescent="0.25">
      <c r="A593" t="s">
        <v>4183</v>
      </c>
      <c r="B593">
        <v>2024</v>
      </c>
      <c r="C593" s="16">
        <v>1585</v>
      </c>
      <c r="D593" t="s">
        <v>4286</v>
      </c>
      <c r="E593" t="s">
        <v>4225</v>
      </c>
      <c r="F593" t="s">
        <v>4221</v>
      </c>
      <c r="G593" t="s">
        <v>104</v>
      </c>
      <c r="H593" t="s">
        <v>4481</v>
      </c>
    </row>
    <row r="594" spans="1:8" x14ac:dyDescent="0.25">
      <c r="A594" t="s">
        <v>4156</v>
      </c>
      <c r="B594">
        <v>2012</v>
      </c>
      <c r="C594" s="16">
        <v>1589</v>
      </c>
      <c r="D594" t="s">
        <v>4270</v>
      </c>
      <c r="E594" t="s">
        <v>4263</v>
      </c>
      <c r="F594" t="s">
        <v>4507</v>
      </c>
      <c r="G594" t="s">
        <v>104</v>
      </c>
      <c r="H594" t="s">
        <v>4481</v>
      </c>
    </row>
    <row r="595" spans="1:8" x14ac:dyDescent="0.25">
      <c r="A595" t="s">
        <v>4164</v>
      </c>
      <c r="B595">
        <v>2024</v>
      </c>
      <c r="C595" s="16">
        <v>1591</v>
      </c>
      <c r="D595" t="s">
        <v>4165</v>
      </c>
      <c r="E595" t="s">
        <v>4282</v>
      </c>
      <c r="F595" t="s">
        <v>4230</v>
      </c>
      <c r="G595" t="s">
        <v>104</v>
      </c>
      <c r="H595" t="s">
        <v>4481</v>
      </c>
    </row>
    <row r="596" spans="1:8" x14ac:dyDescent="0.25">
      <c r="A596" t="s">
        <v>4171</v>
      </c>
      <c r="B596">
        <v>2024</v>
      </c>
      <c r="C596" s="16">
        <v>1595</v>
      </c>
      <c r="D596" t="s">
        <v>4187</v>
      </c>
      <c r="E596" t="s">
        <v>4165</v>
      </c>
      <c r="F596" t="s">
        <v>4256</v>
      </c>
      <c r="G596" t="s">
        <v>104</v>
      </c>
      <c r="H596" t="s">
        <v>4481</v>
      </c>
    </row>
    <row r="597" spans="1:8" x14ac:dyDescent="0.25">
      <c r="A597" t="s">
        <v>4179</v>
      </c>
      <c r="B597">
        <v>2024</v>
      </c>
      <c r="C597" s="16">
        <v>1598</v>
      </c>
      <c r="D597" t="s">
        <v>4241</v>
      </c>
      <c r="E597" t="s">
        <v>4172</v>
      </c>
      <c r="F597" t="s">
        <v>4221</v>
      </c>
      <c r="G597" t="s">
        <v>104</v>
      </c>
      <c r="H597" t="s">
        <v>4481</v>
      </c>
    </row>
    <row r="598" spans="1:8" x14ac:dyDescent="0.25">
      <c r="A598" t="s">
        <v>4175</v>
      </c>
      <c r="B598">
        <v>2024</v>
      </c>
      <c r="C598" s="16">
        <v>1601</v>
      </c>
      <c r="D598" t="s">
        <v>4205</v>
      </c>
      <c r="E598" t="s">
        <v>4149</v>
      </c>
      <c r="F598" t="s">
        <v>4246</v>
      </c>
      <c r="G598" t="s">
        <v>104</v>
      </c>
      <c r="H598" t="s">
        <v>4481</v>
      </c>
    </row>
    <row r="599" spans="1:8" x14ac:dyDescent="0.25">
      <c r="A599" t="s">
        <v>4148</v>
      </c>
      <c r="B599">
        <v>2025</v>
      </c>
      <c r="C599" s="16">
        <v>1609</v>
      </c>
      <c r="D599" t="s">
        <v>4230</v>
      </c>
      <c r="E599" t="s">
        <v>4238</v>
      </c>
      <c r="F599" t="s">
        <v>4191</v>
      </c>
      <c r="G599" t="s">
        <v>104</v>
      </c>
      <c r="H599" t="s">
        <v>4481</v>
      </c>
    </row>
    <row r="600" spans="1:8" x14ac:dyDescent="0.25">
      <c r="A600" t="s">
        <v>4160</v>
      </c>
      <c r="B600">
        <v>2024</v>
      </c>
      <c r="C600" s="16">
        <v>1614</v>
      </c>
      <c r="D600" t="s">
        <v>4210</v>
      </c>
      <c r="E600" t="s">
        <v>4177</v>
      </c>
      <c r="F600" t="s">
        <v>4328</v>
      </c>
      <c r="G600" t="s">
        <v>104</v>
      </c>
      <c r="H600" t="s">
        <v>4481</v>
      </c>
    </row>
    <row r="601" spans="1:8" x14ac:dyDescent="0.25">
      <c r="A601" t="s">
        <v>4160</v>
      </c>
      <c r="B601">
        <v>2012</v>
      </c>
      <c r="C601" s="16">
        <v>1616</v>
      </c>
      <c r="D601" t="s">
        <v>4153</v>
      </c>
      <c r="E601" t="s">
        <v>4237</v>
      </c>
      <c r="F601" t="s">
        <v>4382</v>
      </c>
      <c r="G601" t="s">
        <v>104</v>
      </c>
      <c r="H601" t="s">
        <v>4481</v>
      </c>
    </row>
    <row r="602" spans="1:8" x14ac:dyDescent="0.25">
      <c r="A602" t="s">
        <v>4156</v>
      </c>
      <c r="B602">
        <v>2024</v>
      </c>
      <c r="C602" s="16">
        <v>1625</v>
      </c>
      <c r="D602" t="s">
        <v>4165</v>
      </c>
      <c r="E602" t="s">
        <v>4144</v>
      </c>
      <c r="F602" t="s">
        <v>4262</v>
      </c>
      <c r="G602" t="s">
        <v>104</v>
      </c>
      <c r="H602" t="s">
        <v>4481</v>
      </c>
    </row>
    <row r="603" spans="1:8" x14ac:dyDescent="0.25">
      <c r="A603" t="s">
        <v>4164</v>
      </c>
      <c r="B603">
        <v>2012</v>
      </c>
      <c r="C603" s="16">
        <v>1625</v>
      </c>
      <c r="D603" t="s">
        <v>4244</v>
      </c>
      <c r="E603" t="s">
        <v>4254</v>
      </c>
      <c r="F603" t="s">
        <v>4413</v>
      </c>
      <c r="G603" t="s">
        <v>104</v>
      </c>
      <c r="H603" t="s">
        <v>4481</v>
      </c>
    </row>
    <row r="604" spans="1:8" x14ac:dyDescent="0.25">
      <c r="A604" t="s">
        <v>4168</v>
      </c>
      <c r="B604">
        <v>2012</v>
      </c>
      <c r="C604" s="16">
        <v>1635</v>
      </c>
      <c r="D604" t="s">
        <v>4274</v>
      </c>
      <c r="E604" t="s">
        <v>4371</v>
      </c>
      <c r="F604" t="s">
        <v>4490</v>
      </c>
      <c r="G604" t="s">
        <v>104</v>
      </c>
      <c r="H604" t="s">
        <v>4481</v>
      </c>
    </row>
    <row r="605" spans="1:8" x14ac:dyDescent="0.25">
      <c r="A605" t="s">
        <v>4143</v>
      </c>
      <c r="B605">
        <v>2025</v>
      </c>
      <c r="C605" s="16">
        <v>1641</v>
      </c>
      <c r="D605" t="s">
        <v>4225</v>
      </c>
      <c r="E605" t="s">
        <v>4173</v>
      </c>
      <c r="F605" t="s">
        <v>4213</v>
      </c>
      <c r="G605" t="s">
        <v>104</v>
      </c>
      <c r="H605" t="s">
        <v>4481</v>
      </c>
    </row>
    <row r="606" spans="1:8" x14ac:dyDescent="0.25">
      <c r="A606" t="s">
        <v>4171</v>
      </c>
      <c r="B606">
        <v>2012</v>
      </c>
      <c r="C606" s="16">
        <v>1648</v>
      </c>
      <c r="D606" t="s">
        <v>4270</v>
      </c>
      <c r="E606" t="s">
        <v>4266</v>
      </c>
      <c r="F606" t="s">
        <v>4333</v>
      </c>
      <c r="G606" t="s">
        <v>104</v>
      </c>
      <c r="H606" t="s">
        <v>4481</v>
      </c>
    </row>
    <row r="607" spans="1:8" x14ac:dyDescent="0.25">
      <c r="A607" t="s">
        <v>4175</v>
      </c>
      <c r="B607">
        <v>2012</v>
      </c>
      <c r="C607" s="16">
        <v>1675</v>
      </c>
      <c r="D607" t="s">
        <v>4206</v>
      </c>
      <c r="E607" t="s">
        <v>4266</v>
      </c>
      <c r="F607" t="s">
        <v>4331</v>
      </c>
      <c r="G607" t="s">
        <v>104</v>
      </c>
      <c r="H607" t="s">
        <v>4481</v>
      </c>
    </row>
    <row r="608" spans="1:8" x14ac:dyDescent="0.25">
      <c r="A608" t="s">
        <v>4179</v>
      </c>
      <c r="B608">
        <v>2012</v>
      </c>
      <c r="C608" s="16">
        <v>1693</v>
      </c>
      <c r="D608" t="s">
        <v>4206</v>
      </c>
      <c r="E608" t="s">
        <v>4283</v>
      </c>
      <c r="F608" t="s">
        <v>4490</v>
      </c>
      <c r="G608" t="s">
        <v>104</v>
      </c>
      <c r="H608" t="s">
        <v>4481</v>
      </c>
    </row>
    <row r="609" spans="1:8" x14ac:dyDescent="0.25">
      <c r="A609" t="s">
        <v>4183</v>
      </c>
      <c r="B609">
        <v>2012</v>
      </c>
      <c r="C609" s="16">
        <v>1710</v>
      </c>
      <c r="D609" t="s">
        <v>4270</v>
      </c>
      <c r="E609" t="s">
        <v>4266</v>
      </c>
      <c r="F609" t="s">
        <v>4514</v>
      </c>
      <c r="G609" t="s">
        <v>104</v>
      </c>
      <c r="H609" t="s">
        <v>4481</v>
      </c>
    </row>
    <row r="610" spans="1:8" x14ac:dyDescent="0.25">
      <c r="A610" t="s">
        <v>4164</v>
      </c>
      <c r="B610">
        <v>2006</v>
      </c>
      <c r="C610" s="16">
        <v>1714</v>
      </c>
      <c r="D610" t="s">
        <v>184</v>
      </c>
      <c r="E610" t="s">
        <v>184</v>
      </c>
      <c r="F610" t="s">
        <v>184</v>
      </c>
      <c r="G610" t="s">
        <v>104</v>
      </c>
      <c r="H610" t="s">
        <v>4481</v>
      </c>
    </row>
    <row r="611" spans="1:8" x14ac:dyDescent="0.25">
      <c r="A611" t="s">
        <v>4186</v>
      </c>
      <c r="B611">
        <v>2012</v>
      </c>
      <c r="C611" s="16">
        <v>1737</v>
      </c>
      <c r="D611" t="s">
        <v>4295</v>
      </c>
      <c r="E611" t="s">
        <v>4254</v>
      </c>
      <c r="F611" t="s">
        <v>4460</v>
      </c>
      <c r="G611" t="s">
        <v>104</v>
      </c>
      <c r="H611" t="s">
        <v>4481</v>
      </c>
    </row>
    <row r="612" spans="1:8" x14ac:dyDescent="0.25">
      <c r="A612" t="s">
        <v>4148</v>
      </c>
      <c r="B612">
        <v>2007</v>
      </c>
      <c r="C612" s="16">
        <v>1760</v>
      </c>
      <c r="D612" t="s">
        <v>4250</v>
      </c>
      <c r="E612" t="s">
        <v>4203</v>
      </c>
      <c r="F612" t="s">
        <v>184</v>
      </c>
      <c r="G612" t="s">
        <v>104</v>
      </c>
      <c r="H612" t="s">
        <v>4481</v>
      </c>
    </row>
    <row r="613" spans="1:8" x14ac:dyDescent="0.25">
      <c r="A613" t="s">
        <v>4143</v>
      </c>
      <c r="B613">
        <v>2012</v>
      </c>
      <c r="C613" s="16">
        <v>1764</v>
      </c>
      <c r="D613" t="s">
        <v>4153</v>
      </c>
      <c r="E613" t="s">
        <v>4265</v>
      </c>
      <c r="F613" t="s">
        <v>4330</v>
      </c>
      <c r="G613" t="s">
        <v>104</v>
      </c>
      <c r="H613" t="s">
        <v>4481</v>
      </c>
    </row>
    <row r="614" spans="1:8" x14ac:dyDescent="0.25">
      <c r="A614" t="s">
        <v>4171</v>
      </c>
      <c r="B614">
        <v>2009</v>
      </c>
      <c r="C614" s="16">
        <v>1768</v>
      </c>
      <c r="D614" t="s">
        <v>4238</v>
      </c>
      <c r="E614" t="s">
        <v>4208</v>
      </c>
      <c r="F614" t="s">
        <v>4362</v>
      </c>
      <c r="G614" t="s">
        <v>104</v>
      </c>
      <c r="H614" t="s">
        <v>4481</v>
      </c>
    </row>
    <row r="615" spans="1:8" x14ac:dyDescent="0.25">
      <c r="A615" t="s">
        <v>4175</v>
      </c>
      <c r="B615">
        <v>2009</v>
      </c>
      <c r="C615" s="16">
        <v>1773</v>
      </c>
      <c r="D615" t="s">
        <v>4202</v>
      </c>
      <c r="E615" t="s">
        <v>4254</v>
      </c>
      <c r="F615" t="s">
        <v>4362</v>
      </c>
      <c r="G615" t="s">
        <v>104</v>
      </c>
      <c r="H615" t="s">
        <v>4481</v>
      </c>
    </row>
    <row r="616" spans="1:8" x14ac:dyDescent="0.25">
      <c r="A616" t="s">
        <v>4143</v>
      </c>
      <c r="B616">
        <v>2007</v>
      </c>
      <c r="C616" s="16">
        <v>1773</v>
      </c>
      <c r="D616" t="s">
        <v>4245</v>
      </c>
      <c r="E616" t="s">
        <v>4450</v>
      </c>
      <c r="F616" t="s">
        <v>184</v>
      </c>
      <c r="G616" t="s">
        <v>104</v>
      </c>
      <c r="H616" t="s">
        <v>4481</v>
      </c>
    </row>
    <row r="617" spans="1:8" x14ac:dyDescent="0.25">
      <c r="A617" t="s">
        <v>4148</v>
      </c>
      <c r="B617">
        <v>2012</v>
      </c>
      <c r="C617" s="16">
        <v>1774</v>
      </c>
      <c r="D617" t="s">
        <v>4231</v>
      </c>
      <c r="E617" t="s">
        <v>4254</v>
      </c>
      <c r="F617" t="s">
        <v>4308</v>
      </c>
      <c r="G617" t="s">
        <v>104</v>
      </c>
      <c r="H617" t="s">
        <v>4481</v>
      </c>
    </row>
    <row r="618" spans="1:8" x14ac:dyDescent="0.25">
      <c r="A618" t="s">
        <v>4168</v>
      </c>
      <c r="B618">
        <v>2009</v>
      </c>
      <c r="C618" s="16">
        <v>1776</v>
      </c>
      <c r="D618" t="s">
        <v>4290</v>
      </c>
      <c r="E618" t="s">
        <v>4180</v>
      </c>
      <c r="F618" t="s">
        <v>4305</v>
      </c>
      <c r="G618" t="s">
        <v>104</v>
      </c>
      <c r="H618" t="s">
        <v>4481</v>
      </c>
    </row>
    <row r="619" spans="1:8" x14ac:dyDescent="0.25">
      <c r="A619" t="s">
        <v>4160</v>
      </c>
      <c r="B619">
        <v>2009</v>
      </c>
      <c r="C619" s="16">
        <v>1778</v>
      </c>
      <c r="D619" t="s">
        <v>4238</v>
      </c>
      <c r="E619" t="s">
        <v>4165</v>
      </c>
      <c r="F619" t="s">
        <v>4306</v>
      </c>
      <c r="G619" t="s">
        <v>104</v>
      </c>
      <c r="H619" t="s">
        <v>4481</v>
      </c>
    </row>
    <row r="620" spans="1:8" x14ac:dyDescent="0.25">
      <c r="A620" t="s">
        <v>4186</v>
      </c>
      <c r="B620">
        <v>2010</v>
      </c>
      <c r="C620" s="16">
        <v>1779</v>
      </c>
      <c r="D620" t="s">
        <v>4274</v>
      </c>
      <c r="E620" t="s">
        <v>4202</v>
      </c>
      <c r="F620" t="s">
        <v>4208</v>
      </c>
      <c r="G620" t="s">
        <v>104</v>
      </c>
      <c r="H620" t="s">
        <v>4481</v>
      </c>
    </row>
    <row r="621" spans="1:8" x14ac:dyDescent="0.25">
      <c r="A621" t="s">
        <v>4171</v>
      </c>
      <c r="B621">
        <v>2010</v>
      </c>
      <c r="C621" s="16">
        <v>1783</v>
      </c>
      <c r="D621" t="s">
        <v>4238</v>
      </c>
      <c r="E621" t="s">
        <v>4238</v>
      </c>
      <c r="F621" t="s">
        <v>4239</v>
      </c>
      <c r="G621" t="s">
        <v>104</v>
      </c>
      <c r="H621" t="s">
        <v>4481</v>
      </c>
    </row>
    <row r="622" spans="1:8" x14ac:dyDescent="0.25">
      <c r="A622" t="s">
        <v>4164</v>
      </c>
      <c r="B622">
        <v>2009</v>
      </c>
      <c r="C622" s="16">
        <v>1783</v>
      </c>
      <c r="D622" t="s">
        <v>4176</v>
      </c>
      <c r="E622" t="s">
        <v>4290</v>
      </c>
      <c r="F622" t="s">
        <v>4296</v>
      </c>
      <c r="G622" t="s">
        <v>104</v>
      </c>
      <c r="H622" t="s">
        <v>4481</v>
      </c>
    </row>
    <row r="623" spans="1:8" x14ac:dyDescent="0.25">
      <c r="A623" t="s">
        <v>4179</v>
      </c>
      <c r="B623">
        <v>2010</v>
      </c>
      <c r="C623" s="16">
        <v>1784</v>
      </c>
      <c r="D623" t="s">
        <v>4238</v>
      </c>
      <c r="E623" t="s">
        <v>4153</v>
      </c>
      <c r="F623" t="s">
        <v>4244</v>
      </c>
      <c r="G623" t="s">
        <v>104</v>
      </c>
      <c r="H623" t="s">
        <v>4481</v>
      </c>
    </row>
    <row r="624" spans="1:8" x14ac:dyDescent="0.25">
      <c r="A624" t="s">
        <v>4156</v>
      </c>
      <c r="B624">
        <v>2009</v>
      </c>
      <c r="C624" s="16">
        <v>1784</v>
      </c>
      <c r="D624" t="s">
        <v>4181</v>
      </c>
      <c r="E624" t="s">
        <v>4176</v>
      </c>
      <c r="F624" t="s">
        <v>4248</v>
      </c>
      <c r="G624" t="s">
        <v>104</v>
      </c>
      <c r="H624" t="s">
        <v>4481</v>
      </c>
    </row>
    <row r="625" spans="1:8" x14ac:dyDescent="0.25">
      <c r="A625" t="s">
        <v>4160</v>
      </c>
      <c r="B625">
        <v>2006</v>
      </c>
      <c r="C625" s="16">
        <v>1784</v>
      </c>
      <c r="D625" t="s">
        <v>4256</v>
      </c>
      <c r="E625" t="s">
        <v>184</v>
      </c>
      <c r="F625" t="s">
        <v>184</v>
      </c>
      <c r="G625" t="s">
        <v>104</v>
      </c>
      <c r="H625" t="s">
        <v>4481</v>
      </c>
    </row>
    <row r="626" spans="1:8" x14ac:dyDescent="0.25">
      <c r="A626" t="s">
        <v>4148</v>
      </c>
      <c r="B626">
        <v>2010</v>
      </c>
      <c r="C626" s="16">
        <v>1787</v>
      </c>
      <c r="D626" t="s">
        <v>4274</v>
      </c>
      <c r="E626" t="s">
        <v>4290</v>
      </c>
      <c r="F626" t="s">
        <v>4192</v>
      </c>
      <c r="G626" t="s">
        <v>104</v>
      </c>
      <c r="H626" t="s">
        <v>4481</v>
      </c>
    </row>
    <row r="627" spans="1:8" x14ac:dyDescent="0.25">
      <c r="A627" t="s">
        <v>4175</v>
      </c>
      <c r="B627">
        <v>2010</v>
      </c>
      <c r="C627" s="16">
        <v>1788</v>
      </c>
      <c r="D627" t="s">
        <v>4205</v>
      </c>
      <c r="E627" t="s">
        <v>4290</v>
      </c>
      <c r="F627" t="s">
        <v>4241</v>
      </c>
      <c r="G627" t="s">
        <v>104</v>
      </c>
      <c r="H627" t="s">
        <v>4481</v>
      </c>
    </row>
    <row r="628" spans="1:8" x14ac:dyDescent="0.25">
      <c r="A628" t="s">
        <v>4183</v>
      </c>
      <c r="B628">
        <v>2010</v>
      </c>
      <c r="C628" s="16">
        <v>1789</v>
      </c>
      <c r="D628" t="s">
        <v>4165</v>
      </c>
      <c r="E628" t="s">
        <v>4205</v>
      </c>
      <c r="F628" t="s">
        <v>4295</v>
      </c>
      <c r="G628" t="s">
        <v>104</v>
      </c>
      <c r="H628" t="s">
        <v>4481</v>
      </c>
    </row>
    <row r="629" spans="1:8" x14ac:dyDescent="0.25">
      <c r="A629" t="s">
        <v>4152</v>
      </c>
      <c r="B629">
        <v>2012</v>
      </c>
      <c r="C629" s="16">
        <v>1791</v>
      </c>
      <c r="D629" t="s">
        <v>4244</v>
      </c>
      <c r="E629" t="s">
        <v>4312</v>
      </c>
      <c r="F629" t="s">
        <v>4204</v>
      </c>
      <c r="G629" t="s">
        <v>104</v>
      </c>
      <c r="H629" t="s">
        <v>4481</v>
      </c>
    </row>
    <row r="630" spans="1:8" x14ac:dyDescent="0.25">
      <c r="A630" t="s">
        <v>4143</v>
      </c>
      <c r="B630">
        <v>2010</v>
      </c>
      <c r="C630" s="16">
        <v>1793</v>
      </c>
      <c r="D630" t="s">
        <v>4176</v>
      </c>
      <c r="E630" t="s">
        <v>4290</v>
      </c>
      <c r="F630" t="s">
        <v>4242</v>
      </c>
      <c r="G630" t="s">
        <v>104</v>
      </c>
      <c r="H630" t="s">
        <v>4481</v>
      </c>
    </row>
    <row r="631" spans="1:8" x14ac:dyDescent="0.25">
      <c r="A631" t="s">
        <v>4179</v>
      </c>
      <c r="B631">
        <v>2009</v>
      </c>
      <c r="C631" s="16">
        <v>1796</v>
      </c>
      <c r="D631" t="s">
        <v>4291</v>
      </c>
      <c r="E631" t="s">
        <v>4208</v>
      </c>
      <c r="F631" t="s">
        <v>4303</v>
      </c>
      <c r="G631" t="s">
        <v>104</v>
      </c>
      <c r="H631" t="s">
        <v>4481</v>
      </c>
    </row>
    <row r="632" spans="1:8" x14ac:dyDescent="0.25">
      <c r="A632" t="s">
        <v>4152</v>
      </c>
      <c r="B632">
        <v>2010</v>
      </c>
      <c r="C632" s="16">
        <v>1802</v>
      </c>
      <c r="D632" t="s">
        <v>4173</v>
      </c>
      <c r="E632" t="s">
        <v>4149</v>
      </c>
      <c r="F632" t="s">
        <v>4282</v>
      </c>
      <c r="G632" t="s">
        <v>104</v>
      </c>
      <c r="H632" t="s">
        <v>4481</v>
      </c>
    </row>
    <row r="633" spans="1:8" x14ac:dyDescent="0.25">
      <c r="A633" t="s">
        <v>4156</v>
      </c>
      <c r="B633">
        <v>2011</v>
      </c>
      <c r="C633" s="16">
        <v>1803</v>
      </c>
      <c r="D633" t="s">
        <v>4203</v>
      </c>
      <c r="E633" t="s">
        <v>4237</v>
      </c>
      <c r="F633" t="s">
        <v>4229</v>
      </c>
      <c r="G633" t="s">
        <v>104</v>
      </c>
      <c r="H633" t="s">
        <v>4481</v>
      </c>
    </row>
    <row r="634" spans="1:8" x14ac:dyDescent="0.25">
      <c r="A634" t="s">
        <v>4186</v>
      </c>
      <c r="B634">
        <v>2007</v>
      </c>
      <c r="C634" s="16">
        <v>1805</v>
      </c>
      <c r="D634" t="s">
        <v>4235</v>
      </c>
      <c r="E634" t="s">
        <v>4202</v>
      </c>
      <c r="F634" t="s">
        <v>184</v>
      </c>
      <c r="G634" t="s">
        <v>104</v>
      </c>
      <c r="H634" t="s">
        <v>4481</v>
      </c>
    </row>
    <row r="635" spans="1:8" x14ac:dyDescent="0.25">
      <c r="A635" t="s">
        <v>4183</v>
      </c>
      <c r="B635">
        <v>2007</v>
      </c>
      <c r="C635" s="16">
        <v>1811</v>
      </c>
      <c r="D635" t="s">
        <v>4181</v>
      </c>
      <c r="E635" t="s">
        <v>4199</v>
      </c>
      <c r="F635" t="s">
        <v>184</v>
      </c>
      <c r="G635" t="s">
        <v>104</v>
      </c>
      <c r="H635" t="s">
        <v>4481</v>
      </c>
    </row>
    <row r="636" spans="1:8" x14ac:dyDescent="0.25">
      <c r="A636" t="s">
        <v>4152</v>
      </c>
      <c r="B636">
        <v>2009</v>
      </c>
      <c r="C636" s="16">
        <v>1813</v>
      </c>
      <c r="D636" t="s">
        <v>4188</v>
      </c>
      <c r="E636" t="s">
        <v>4284</v>
      </c>
      <c r="F636" t="s">
        <v>4362</v>
      </c>
      <c r="G636" t="s">
        <v>104</v>
      </c>
      <c r="H636" t="s">
        <v>4481</v>
      </c>
    </row>
    <row r="637" spans="1:8" x14ac:dyDescent="0.25">
      <c r="A637" t="s">
        <v>4183</v>
      </c>
      <c r="B637">
        <v>2009</v>
      </c>
      <c r="C637" s="16">
        <v>1817</v>
      </c>
      <c r="D637" t="s">
        <v>4282</v>
      </c>
      <c r="E637" t="s">
        <v>4187</v>
      </c>
      <c r="F637" t="s">
        <v>4335</v>
      </c>
      <c r="G637" t="s">
        <v>104</v>
      </c>
      <c r="H637" t="s">
        <v>4481</v>
      </c>
    </row>
    <row r="638" spans="1:8" x14ac:dyDescent="0.25">
      <c r="A638" t="s">
        <v>4156</v>
      </c>
      <c r="B638">
        <v>2008</v>
      </c>
      <c r="C638" s="16">
        <v>1818</v>
      </c>
      <c r="D638" t="s">
        <v>4348</v>
      </c>
      <c r="E638" t="s">
        <v>4307</v>
      </c>
      <c r="F638" t="s">
        <v>4335</v>
      </c>
      <c r="G638" t="s">
        <v>104</v>
      </c>
      <c r="H638" t="s">
        <v>4481</v>
      </c>
    </row>
    <row r="639" spans="1:8" x14ac:dyDescent="0.25">
      <c r="A639" t="s">
        <v>4148</v>
      </c>
      <c r="B639">
        <v>2009</v>
      </c>
      <c r="C639" s="16">
        <v>1825</v>
      </c>
      <c r="D639" t="s">
        <v>4245</v>
      </c>
      <c r="E639" t="s">
        <v>4192</v>
      </c>
      <c r="F639" t="s">
        <v>4357</v>
      </c>
      <c r="G639" t="s">
        <v>104</v>
      </c>
      <c r="H639" t="s">
        <v>4481</v>
      </c>
    </row>
    <row r="640" spans="1:8" x14ac:dyDescent="0.25">
      <c r="A640" t="s">
        <v>4160</v>
      </c>
      <c r="B640">
        <v>2011</v>
      </c>
      <c r="C640" s="16">
        <v>1828</v>
      </c>
      <c r="D640" t="s">
        <v>4238</v>
      </c>
      <c r="E640" t="s">
        <v>4295</v>
      </c>
      <c r="F640" t="s">
        <v>4270</v>
      </c>
      <c r="G640" t="s">
        <v>104</v>
      </c>
      <c r="H640" t="s">
        <v>4481</v>
      </c>
    </row>
    <row r="641" spans="1:8" x14ac:dyDescent="0.25">
      <c r="A641" t="s">
        <v>4186</v>
      </c>
      <c r="B641">
        <v>2009</v>
      </c>
      <c r="C641" s="16">
        <v>1828</v>
      </c>
      <c r="D641" t="s">
        <v>4206</v>
      </c>
      <c r="E641" t="s">
        <v>4241</v>
      </c>
      <c r="F641" t="s">
        <v>4402</v>
      </c>
      <c r="G641" t="s">
        <v>104</v>
      </c>
      <c r="H641" t="s">
        <v>4481</v>
      </c>
    </row>
    <row r="642" spans="1:8" x14ac:dyDescent="0.25">
      <c r="A642" t="s">
        <v>4152</v>
      </c>
      <c r="B642">
        <v>2007</v>
      </c>
      <c r="C642" s="16">
        <v>1829</v>
      </c>
      <c r="D642" t="s">
        <v>4299</v>
      </c>
      <c r="E642" t="s">
        <v>4255</v>
      </c>
      <c r="F642" t="s">
        <v>184</v>
      </c>
      <c r="G642" t="s">
        <v>104</v>
      </c>
      <c r="H642" t="s">
        <v>4481</v>
      </c>
    </row>
    <row r="643" spans="1:8" x14ac:dyDescent="0.25">
      <c r="A643" t="s">
        <v>4175</v>
      </c>
      <c r="B643">
        <v>2007</v>
      </c>
      <c r="C643" s="16">
        <v>1830</v>
      </c>
      <c r="D643" t="s">
        <v>4295</v>
      </c>
      <c r="E643" t="s">
        <v>4260</v>
      </c>
      <c r="F643" t="s">
        <v>184</v>
      </c>
      <c r="G643" t="s">
        <v>104</v>
      </c>
      <c r="H643" t="s">
        <v>4481</v>
      </c>
    </row>
    <row r="644" spans="1:8" x14ac:dyDescent="0.25">
      <c r="A644" t="s">
        <v>4171</v>
      </c>
      <c r="B644">
        <v>2007</v>
      </c>
      <c r="C644" s="16">
        <v>1832</v>
      </c>
      <c r="D644" t="s">
        <v>4286</v>
      </c>
      <c r="E644" t="s">
        <v>4177</v>
      </c>
      <c r="F644" t="s">
        <v>184</v>
      </c>
      <c r="G644" t="s">
        <v>104</v>
      </c>
      <c r="H644" t="s">
        <v>4481</v>
      </c>
    </row>
    <row r="645" spans="1:8" x14ac:dyDescent="0.25">
      <c r="A645" t="s">
        <v>4164</v>
      </c>
      <c r="B645">
        <v>2011</v>
      </c>
      <c r="C645" s="16">
        <v>1833</v>
      </c>
      <c r="D645" t="s">
        <v>4187</v>
      </c>
      <c r="E645" t="s">
        <v>4192</v>
      </c>
      <c r="F645" t="s">
        <v>4206</v>
      </c>
      <c r="G645" t="s">
        <v>104</v>
      </c>
      <c r="H645" t="s">
        <v>4481</v>
      </c>
    </row>
    <row r="646" spans="1:8" x14ac:dyDescent="0.25">
      <c r="A646" t="s">
        <v>4168</v>
      </c>
      <c r="B646">
        <v>2011</v>
      </c>
      <c r="C646" s="16">
        <v>1840</v>
      </c>
      <c r="D646" t="s">
        <v>4231</v>
      </c>
      <c r="E646" t="s">
        <v>4371</v>
      </c>
      <c r="F646" t="s">
        <v>4188</v>
      </c>
      <c r="G646" t="s">
        <v>104</v>
      </c>
      <c r="H646" t="s">
        <v>4481</v>
      </c>
    </row>
    <row r="647" spans="1:8" x14ac:dyDescent="0.25">
      <c r="A647" t="s">
        <v>4168</v>
      </c>
      <c r="B647">
        <v>2010</v>
      </c>
      <c r="C647" s="16">
        <v>1844</v>
      </c>
      <c r="D647" t="s">
        <v>4145</v>
      </c>
      <c r="E647" t="s">
        <v>4145</v>
      </c>
      <c r="F647" t="s">
        <v>4169</v>
      </c>
      <c r="G647" t="s">
        <v>104</v>
      </c>
      <c r="H647" t="s">
        <v>4481</v>
      </c>
    </row>
    <row r="648" spans="1:8" x14ac:dyDescent="0.25">
      <c r="A648" t="s">
        <v>4143</v>
      </c>
      <c r="B648">
        <v>2009</v>
      </c>
      <c r="C648" s="16">
        <v>1846</v>
      </c>
      <c r="D648" t="s">
        <v>4177</v>
      </c>
      <c r="E648" t="s">
        <v>4161</v>
      </c>
      <c r="F648" t="s">
        <v>4297</v>
      </c>
      <c r="G648" t="s">
        <v>104</v>
      </c>
      <c r="H648" t="s">
        <v>4481</v>
      </c>
    </row>
    <row r="649" spans="1:8" x14ac:dyDescent="0.25">
      <c r="A649" t="s">
        <v>4164</v>
      </c>
      <c r="B649">
        <v>2010</v>
      </c>
      <c r="C649" s="16">
        <v>1852</v>
      </c>
      <c r="D649" t="s">
        <v>4176</v>
      </c>
      <c r="E649" t="s">
        <v>4200</v>
      </c>
      <c r="F649" t="s">
        <v>4162</v>
      </c>
      <c r="G649" t="s">
        <v>104</v>
      </c>
      <c r="H649" t="s">
        <v>4481</v>
      </c>
    </row>
    <row r="650" spans="1:8" x14ac:dyDescent="0.25">
      <c r="A650" t="s">
        <v>4171</v>
      </c>
      <c r="B650">
        <v>2011</v>
      </c>
      <c r="C650" s="16">
        <v>1856</v>
      </c>
      <c r="D650" t="s">
        <v>4231</v>
      </c>
      <c r="E650" t="s">
        <v>4222</v>
      </c>
      <c r="F650" t="s">
        <v>4256</v>
      </c>
      <c r="G650" t="s">
        <v>104</v>
      </c>
      <c r="H650" t="s">
        <v>4481</v>
      </c>
    </row>
    <row r="651" spans="1:8" x14ac:dyDescent="0.25">
      <c r="A651" t="s">
        <v>4160</v>
      </c>
      <c r="B651">
        <v>2010</v>
      </c>
      <c r="C651" s="16">
        <v>1858</v>
      </c>
      <c r="D651" t="s">
        <v>4181</v>
      </c>
      <c r="E651" t="s">
        <v>4154</v>
      </c>
      <c r="F651" t="s">
        <v>4213</v>
      </c>
      <c r="G651" t="s">
        <v>104</v>
      </c>
      <c r="H651" t="s">
        <v>4481</v>
      </c>
    </row>
    <row r="652" spans="1:8" x14ac:dyDescent="0.25">
      <c r="A652" t="s">
        <v>4179</v>
      </c>
      <c r="B652">
        <v>2007</v>
      </c>
      <c r="C652" s="16">
        <v>1858</v>
      </c>
      <c r="D652" t="s">
        <v>4216</v>
      </c>
      <c r="E652" t="s">
        <v>4215</v>
      </c>
      <c r="F652" t="s">
        <v>184</v>
      </c>
      <c r="G652" t="s">
        <v>104</v>
      </c>
      <c r="H652" t="s">
        <v>4481</v>
      </c>
    </row>
    <row r="653" spans="1:8" x14ac:dyDescent="0.25">
      <c r="A653" t="s">
        <v>4152</v>
      </c>
      <c r="B653">
        <v>2011</v>
      </c>
      <c r="C653" s="16">
        <v>1863</v>
      </c>
      <c r="D653" t="s">
        <v>4232</v>
      </c>
      <c r="E653" t="s">
        <v>4165</v>
      </c>
      <c r="F653" t="s">
        <v>4145</v>
      </c>
      <c r="G653" t="s">
        <v>104</v>
      </c>
      <c r="H653" t="s">
        <v>4481</v>
      </c>
    </row>
    <row r="654" spans="1:8" x14ac:dyDescent="0.25">
      <c r="A654" t="s">
        <v>4156</v>
      </c>
      <c r="B654">
        <v>2010</v>
      </c>
      <c r="C654" s="16">
        <v>1864</v>
      </c>
      <c r="D654" t="s">
        <v>4181</v>
      </c>
      <c r="E654" t="s">
        <v>4149</v>
      </c>
      <c r="F654" t="s">
        <v>4213</v>
      </c>
      <c r="G654" t="s">
        <v>104</v>
      </c>
      <c r="H654" t="s">
        <v>4481</v>
      </c>
    </row>
    <row r="655" spans="1:8" x14ac:dyDescent="0.25">
      <c r="A655" t="s">
        <v>4160</v>
      </c>
      <c r="B655">
        <v>2008</v>
      </c>
      <c r="C655" s="16">
        <v>1864</v>
      </c>
      <c r="D655" t="s">
        <v>4206</v>
      </c>
      <c r="E655" t="s">
        <v>4180</v>
      </c>
      <c r="F655" t="s">
        <v>4254</v>
      </c>
      <c r="G655" t="s">
        <v>104</v>
      </c>
      <c r="H655" t="s">
        <v>4481</v>
      </c>
    </row>
    <row r="656" spans="1:8" x14ac:dyDescent="0.25">
      <c r="A656" t="s">
        <v>4175</v>
      </c>
      <c r="B656">
        <v>2011</v>
      </c>
      <c r="C656" s="16">
        <v>1872</v>
      </c>
      <c r="D656" t="s">
        <v>4201</v>
      </c>
      <c r="E656" t="s">
        <v>4294</v>
      </c>
      <c r="F656" t="s">
        <v>4178</v>
      </c>
      <c r="G656" t="s">
        <v>104</v>
      </c>
      <c r="H656" t="s">
        <v>4481</v>
      </c>
    </row>
    <row r="657" spans="1:8" x14ac:dyDescent="0.25">
      <c r="A657" t="s">
        <v>4164</v>
      </c>
      <c r="B657">
        <v>2008</v>
      </c>
      <c r="C657" s="16">
        <v>1883</v>
      </c>
      <c r="D657" t="s">
        <v>4180</v>
      </c>
      <c r="E657" t="s">
        <v>4187</v>
      </c>
      <c r="F657" t="s">
        <v>4265</v>
      </c>
      <c r="G657" t="s">
        <v>104</v>
      </c>
      <c r="H657" t="s">
        <v>4481</v>
      </c>
    </row>
    <row r="658" spans="1:8" x14ac:dyDescent="0.25">
      <c r="A658" t="s">
        <v>4171</v>
      </c>
      <c r="B658">
        <v>2008</v>
      </c>
      <c r="C658" s="16">
        <v>1884</v>
      </c>
      <c r="D658" t="s">
        <v>4187</v>
      </c>
      <c r="E658" t="s">
        <v>4204</v>
      </c>
      <c r="F658" t="s">
        <v>4240</v>
      </c>
      <c r="G658" t="s">
        <v>104</v>
      </c>
      <c r="H658" t="s">
        <v>4481</v>
      </c>
    </row>
    <row r="659" spans="1:8" x14ac:dyDescent="0.25">
      <c r="A659" t="s">
        <v>4148</v>
      </c>
      <c r="B659">
        <v>2011</v>
      </c>
      <c r="C659" s="16">
        <v>1888</v>
      </c>
      <c r="D659" t="s">
        <v>4269</v>
      </c>
      <c r="E659" t="s">
        <v>4161</v>
      </c>
      <c r="F659" t="s">
        <v>4268</v>
      </c>
      <c r="G659" t="s">
        <v>104</v>
      </c>
      <c r="H659" t="s">
        <v>4481</v>
      </c>
    </row>
    <row r="660" spans="1:8" x14ac:dyDescent="0.25">
      <c r="A660" t="s">
        <v>4175</v>
      </c>
      <c r="B660">
        <v>2008</v>
      </c>
      <c r="C660" s="16">
        <v>1891</v>
      </c>
      <c r="D660" t="s">
        <v>4295</v>
      </c>
      <c r="E660" t="s">
        <v>4250</v>
      </c>
      <c r="F660" t="s">
        <v>4145</v>
      </c>
      <c r="G660" t="s">
        <v>104</v>
      </c>
      <c r="H660" t="s">
        <v>4481</v>
      </c>
    </row>
    <row r="661" spans="1:8" x14ac:dyDescent="0.25">
      <c r="A661" t="s">
        <v>4168</v>
      </c>
      <c r="B661">
        <v>2008</v>
      </c>
      <c r="C661" s="16">
        <v>1903</v>
      </c>
      <c r="D661" t="s">
        <v>4173</v>
      </c>
      <c r="E661" t="s">
        <v>4274</v>
      </c>
      <c r="F661" t="s">
        <v>4291</v>
      </c>
      <c r="G661" t="s">
        <v>104</v>
      </c>
      <c r="H661" t="s">
        <v>4481</v>
      </c>
    </row>
    <row r="662" spans="1:8" x14ac:dyDescent="0.25">
      <c r="A662" t="s">
        <v>4179</v>
      </c>
      <c r="B662">
        <v>2011</v>
      </c>
      <c r="C662" s="16">
        <v>1905</v>
      </c>
      <c r="D662" t="s">
        <v>4153</v>
      </c>
      <c r="E662" t="s">
        <v>4291</v>
      </c>
      <c r="F662" t="s">
        <v>4337</v>
      </c>
      <c r="G662" t="s">
        <v>104</v>
      </c>
      <c r="H662" t="s">
        <v>4481</v>
      </c>
    </row>
    <row r="663" spans="1:8" x14ac:dyDescent="0.25">
      <c r="A663" t="s">
        <v>4183</v>
      </c>
      <c r="B663">
        <v>2011</v>
      </c>
      <c r="C663" s="16">
        <v>1915</v>
      </c>
      <c r="D663" t="s">
        <v>4202</v>
      </c>
      <c r="E663" t="s">
        <v>4260</v>
      </c>
      <c r="F663" t="s">
        <v>4285</v>
      </c>
      <c r="G663" t="s">
        <v>104</v>
      </c>
      <c r="H663" t="s">
        <v>4481</v>
      </c>
    </row>
    <row r="664" spans="1:8" x14ac:dyDescent="0.25">
      <c r="A664" t="s">
        <v>4179</v>
      </c>
      <c r="B664">
        <v>2008</v>
      </c>
      <c r="C664" s="16">
        <v>1920</v>
      </c>
      <c r="D664" t="s">
        <v>4192</v>
      </c>
      <c r="E664" t="s">
        <v>4218</v>
      </c>
      <c r="F664" t="s">
        <v>4195</v>
      </c>
      <c r="G664" t="s">
        <v>104</v>
      </c>
      <c r="H664" t="s">
        <v>4481</v>
      </c>
    </row>
    <row r="665" spans="1:8" x14ac:dyDescent="0.25">
      <c r="A665" t="s">
        <v>4160</v>
      </c>
      <c r="B665">
        <v>2007</v>
      </c>
      <c r="C665" s="16">
        <v>1921</v>
      </c>
      <c r="D665" t="s">
        <v>4188</v>
      </c>
      <c r="E665" t="s">
        <v>4215</v>
      </c>
      <c r="F665" t="s">
        <v>4292</v>
      </c>
      <c r="G665" t="s">
        <v>104</v>
      </c>
      <c r="H665" t="s">
        <v>4481</v>
      </c>
    </row>
    <row r="666" spans="1:8" x14ac:dyDescent="0.25">
      <c r="A666" t="s">
        <v>4164</v>
      </c>
      <c r="B666">
        <v>2007</v>
      </c>
      <c r="C666" s="16">
        <v>1925</v>
      </c>
      <c r="D666" t="s">
        <v>4232</v>
      </c>
      <c r="E666" t="s">
        <v>4280</v>
      </c>
      <c r="F666" t="s">
        <v>4326</v>
      </c>
      <c r="G666" t="s">
        <v>104</v>
      </c>
      <c r="H666" t="s">
        <v>4481</v>
      </c>
    </row>
    <row r="667" spans="1:8" x14ac:dyDescent="0.25">
      <c r="A667" t="s">
        <v>4168</v>
      </c>
      <c r="B667">
        <v>2007</v>
      </c>
      <c r="C667" s="16">
        <v>1926</v>
      </c>
      <c r="D667" t="s">
        <v>4246</v>
      </c>
      <c r="E667" t="s">
        <v>4150</v>
      </c>
      <c r="F667" t="s">
        <v>184</v>
      </c>
      <c r="G667" t="s">
        <v>104</v>
      </c>
      <c r="H667" t="s">
        <v>4481</v>
      </c>
    </row>
    <row r="668" spans="1:8" x14ac:dyDescent="0.25">
      <c r="A668" t="s">
        <v>4143</v>
      </c>
      <c r="B668">
        <v>2011</v>
      </c>
      <c r="C668" s="16">
        <v>1927</v>
      </c>
      <c r="D668" t="s">
        <v>4227</v>
      </c>
      <c r="E668" t="s">
        <v>4145</v>
      </c>
      <c r="F668" t="s">
        <v>4214</v>
      </c>
      <c r="G668" t="s">
        <v>104</v>
      </c>
      <c r="H668" t="s">
        <v>4481</v>
      </c>
    </row>
    <row r="669" spans="1:8" x14ac:dyDescent="0.25">
      <c r="A669" t="s">
        <v>4152</v>
      </c>
      <c r="B669">
        <v>2008</v>
      </c>
      <c r="C669" s="16">
        <v>1932</v>
      </c>
      <c r="D669" t="s">
        <v>4203</v>
      </c>
      <c r="E669" t="s">
        <v>4181</v>
      </c>
      <c r="F669" t="s">
        <v>4257</v>
      </c>
      <c r="G669" t="s">
        <v>104</v>
      </c>
      <c r="H669" t="s">
        <v>4481</v>
      </c>
    </row>
    <row r="670" spans="1:8" x14ac:dyDescent="0.25">
      <c r="A670" t="s">
        <v>4148</v>
      </c>
      <c r="B670">
        <v>2008</v>
      </c>
      <c r="C670" s="16">
        <v>1939</v>
      </c>
      <c r="D670" t="s">
        <v>4176</v>
      </c>
      <c r="E670" t="s">
        <v>4239</v>
      </c>
      <c r="F670" t="s">
        <v>4318</v>
      </c>
      <c r="G670" t="s">
        <v>104</v>
      </c>
      <c r="H670" t="s">
        <v>4481</v>
      </c>
    </row>
    <row r="671" spans="1:8" x14ac:dyDescent="0.25">
      <c r="A671" t="s">
        <v>4186</v>
      </c>
      <c r="B671">
        <v>2011</v>
      </c>
      <c r="C671" s="16">
        <v>1940</v>
      </c>
      <c r="D671" t="s">
        <v>4165</v>
      </c>
      <c r="E671" t="s">
        <v>4256</v>
      </c>
      <c r="F671" t="s">
        <v>4340</v>
      </c>
      <c r="G671" t="s">
        <v>104</v>
      </c>
      <c r="H671" t="s">
        <v>4481</v>
      </c>
    </row>
    <row r="672" spans="1:8" x14ac:dyDescent="0.25">
      <c r="A672" t="s">
        <v>4156</v>
      </c>
      <c r="B672">
        <v>2006</v>
      </c>
      <c r="C672" s="16">
        <v>1947</v>
      </c>
      <c r="D672" t="s">
        <v>4189</v>
      </c>
      <c r="E672" t="s">
        <v>184</v>
      </c>
      <c r="F672" t="s">
        <v>184</v>
      </c>
      <c r="G672" t="s">
        <v>104</v>
      </c>
      <c r="H672" t="s">
        <v>4481</v>
      </c>
    </row>
    <row r="673" spans="1:8" x14ac:dyDescent="0.25">
      <c r="A673" t="s">
        <v>4156</v>
      </c>
      <c r="B673">
        <v>2007</v>
      </c>
      <c r="C673" s="16">
        <v>1960</v>
      </c>
      <c r="D673" t="s">
        <v>4225</v>
      </c>
      <c r="E673" t="s">
        <v>4235</v>
      </c>
      <c r="F673" t="s">
        <v>4165</v>
      </c>
      <c r="G673" t="s">
        <v>104</v>
      </c>
      <c r="H673" t="s">
        <v>4481</v>
      </c>
    </row>
    <row r="674" spans="1:8" x14ac:dyDescent="0.25">
      <c r="A674" t="s">
        <v>4183</v>
      </c>
      <c r="B674">
        <v>2008</v>
      </c>
      <c r="C674" s="16">
        <v>1961</v>
      </c>
      <c r="D674" t="s">
        <v>4188</v>
      </c>
      <c r="E674" t="s">
        <v>4149</v>
      </c>
      <c r="F674" t="s">
        <v>4226</v>
      </c>
      <c r="G674" t="s">
        <v>104</v>
      </c>
      <c r="H674" t="s">
        <v>4481</v>
      </c>
    </row>
    <row r="675" spans="1:8" x14ac:dyDescent="0.25">
      <c r="A675" t="s">
        <v>4186</v>
      </c>
      <c r="B675">
        <v>2008</v>
      </c>
      <c r="C675" s="16">
        <v>1965</v>
      </c>
      <c r="D675" t="s">
        <v>4238</v>
      </c>
      <c r="E675" t="s">
        <v>4172</v>
      </c>
      <c r="F675" t="s">
        <v>4370</v>
      </c>
      <c r="G675" t="s">
        <v>104</v>
      </c>
      <c r="H675" t="s">
        <v>4481</v>
      </c>
    </row>
    <row r="676" spans="1:8" x14ac:dyDescent="0.25">
      <c r="A676" t="s">
        <v>4143</v>
      </c>
      <c r="B676">
        <v>2008</v>
      </c>
      <c r="C676" s="16">
        <v>1970</v>
      </c>
      <c r="D676" t="s">
        <v>4161</v>
      </c>
      <c r="E676" t="s">
        <v>4290</v>
      </c>
      <c r="F676" t="s">
        <v>4194</v>
      </c>
      <c r="G676" t="s">
        <v>104</v>
      </c>
      <c r="H676" t="s">
        <v>4481</v>
      </c>
    </row>
    <row r="677" spans="1:8" x14ac:dyDescent="0.25">
      <c r="A677" t="s">
        <v>4143</v>
      </c>
      <c r="B677">
        <v>2025</v>
      </c>
      <c r="C677" s="16">
        <v>3615</v>
      </c>
      <c r="D677" t="s">
        <v>4260</v>
      </c>
      <c r="E677" t="s">
        <v>4328</v>
      </c>
      <c r="F677" t="s">
        <v>4416</v>
      </c>
      <c r="G677" t="s">
        <v>4571</v>
      </c>
      <c r="H677" t="s">
        <v>4481</v>
      </c>
    </row>
    <row r="678" spans="1:8" x14ac:dyDescent="0.25">
      <c r="A678" t="s">
        <v>4148</v>
      </c>
      <c r="B678">
        <v>2025</v>
      </c>
      <c r="C678" s="16">
        <v>3566</v>
      </c>
      <c r="D678" t="s">
        <v>4269</v>
      </c>
      <c r="E678" t="s">
        <v>4240</v>
      </c>
      <c r="F678" t="s">
        <v>4426</v>
      </c>
      <c r="G678" t="s">
        <v>4571</v>
      </c>
      <c r="H678" t="s">
        <v>4481</v>
      </c>
    </row>
    <row r="679" spans="1:8" x14ac:dyDescent="0.25">
      <c r="A679" t="s">
        <v>4152</v>
      </c>
      <c r="B679">
        <v>2025</v>
      </c>
      <c r="C679" s="16">
        <v>3522</v>
      </c>
      <c r="D679" t="s">
        <v>4176</v>
      </c>
      <c r="E679" t="s">
        <v>4251</v>
      </c>
      <c r="F679" t="s">
        <v>4159</v>
      </c>
      <c r="G679" t="s">
        <v>4571</v>
      </c>
      <c r="H679" t="s">
        <v>4481</v>
      </c>
    </row>
    <row r="680" spans="1:8" x14ac:dyDescent="0.25">
      <c r="A680" t="s">
        <v>4156</v>
      </c>
      <c r="B680">
        <v>2024</v>
      </c>
      <c r="C680" s="16">
        <v>3507</v>
      </c>
      <c r="D680" t="s">
        <v>4149</v>
      </c>
      <c r="E680" t="s">
        <v>4217</v>
      </c>
      <c r="F680" t="s">
        <v>4437</v>
      </c>
      <c r="G680" t="s">
        <v>4571</v>
      </c>
      <c r="H680" t="s">
        <v>4481</v>
      </c>
    </row>
    <row r="681" spans="1:8" x14ac:dyDescent="0.25">
      <c r="A681" t="s">
        <v>4160</v>
      </c>
      <c r="B681">
        <v>2024</v>
      </c>
      <c r="C681" s="16">
        <v>3468</v>
      </c>
      <c r="D681" t="s">
        <v>4239</v>
      </c>
      <c r="E681" t="s">
        <v>4144</v>
      </c>
      <c r="F681" t="s">
        <v>4159</v>
      </c>
      <c r="G681" t="s">
        <v>4571</v>
      </c>
      <c r="H681" t="s">
        <v>4481</v>
      </c>
    </row>
    <row r="682" spans="1:8" x14ac:dyDescent="0.25">
      <c r="A682" t="s">
        <v>4164</v>
      </c>
      <c r="B682">
        <v>2024</v>
      </c>
      <c r="C682" s="16">
        <v>3436</v>
      </c>
      <c r="D682" t="s">
        <v>4149</v>
      </c>
      <c r="E682" t="s">
        <v>4145</v>
      </c>
      <c r="F682" t="s">
        <v>4439</v>
      </c>
      <c r="G682" t="s">
        <v>4571</v>
      </c>
      <c r="H682" t="s">
        <v>4481</v>
      </c>
    </row>
    <row r="683" spans="1:8" x14ac:dyDescent="0.25">
      <c r="A683" t="s">
        <v>4168</v>
      </c>
      <c r="B683">
        <v>2024</v>
      </c>
      <c r="C683" s="16">
        <v>3397</v>
      </c>
      <c r="D683" t="s">
        <v>4165</v>
      </c>
      <c r="E683" t="s">
        <v>4191</v>
      </c>
      <c r="F683" t="s">
        <v>4365</v>
      </c>
      <c r="G683" t="s">
        <v>4571</v>
      </c>
      <c r="H683" t="s">
        <v>4481</v>
      </c>
    </row>
    <row r="684" spans="1:8" x14ac:dyDescent="0.25">
      <c r="A684" t="s">
        <v>4171</v>
      </c>
      <c r="B684">
        <v>2024</v>
      </c>
      <c r="C684" s="16">
        <v>3377</v>
      </c>
      <c r="D684" t="s">
        <v>4161</v>
      </c>
      <c r="E684" t="s">
        <v>4178</v>
      </c>
      <c r="F684" t="s">
        <v>4366</v>
      </c>
      <c r="G684" t="s">
        <v>4571</v>
      </c>
      <c r="H684" t="s">
        <v>4481</v>
      </c>
    </row>
    <row r="685" spans="1:8" x14ac:dyDescent="0.25">
      <c r="A685" t="s">
        <v>4175</v>
      </c>
      <c r="B685">
        <v>2024</v>
      </c>
      <c r="C685" s="16">
        <v>3325</v>
      </c>
      <c r="D685" t="s">
        <v>4269</v>
      </c>
      <c r="E685" t="s">
        <v>4247</v>
      </c>
      <c r="F685" t="s">
        <v>4375</v>
      </c>
      <c r="G685" t="s">
        <v>4571</v>
      </c>
      <c r="H685" t="s">
        <v>4481</v>
      </c>
    </row>
    <row r="686" spans="1:8" x14ac:dyDescent="0.25">
      <c r="A686" t="s">
        <v>4179</v>
      </c>
      <c r="B686">
        <v>2024</v>
      </c>
      <c r="C686" s="16">
        <v>3282</v>
      </c>
      <c r="D686" t="s">
        <v>4172</v>
      </c>
      <c r="E686" t="s">
        <v>4262</v>
      </c>
      <c r="F686" t="s">
        <v>4234</v>
      </c>
      <c r="G686" t="s">
        <v>4571</v>
      </c>
      <c r="H686" t="s">
        <v>4481</v>
      </c>
    </row>
    <row r="687" spans="1:8" x14ac:dyDescent="0.25">
      <c r="A687" t="s">
        <v>4183</v>
      </c>
      <c r="B687">
        <v>2024</v>
      </c>
      <c r="C687" s="16">
        <v>3226</v>
      </c>
      <c r="D687" t="s">
        <v>4210</v>
      </c>
      <c r="E687" t="s">
        <v>4200</v>
      </c>
      <c r="F687" t="s">
        <v>4325</v>
      </c>
      <c r="G687" t="s">
        <v>4571</v>
      </c>
      <c r="H687" t="s">
        <v>4481</v>
      </c>
    </row>
    <row r="688" spans="1:8" x14ac:dyDescent="0.25">
      <c r="A688" t="s">
        <v>4186</v>
      </c>
      <c r="B688">
        <v>2024</v>
      </c>
      <c r="C688" s="16">
        <v>3179</v>
      </c>
      <c r="D688" t="s">
        <v>4149</v>
      </c>
      <c r="E688" t="s">
        <v>4216</v>
      </c>
      <c r="F688" t="s">
        <v>4185</v>
      </c>
      <c r="G688" t="s">
        <v>4571</v>
      </c>
      <c r="H688" t="s">
        <v>4481</v>
      </c>
    </row>
    <row r="689" spans="1:8" x14ac:dyDescent="0.25">
      <c r="A689" t="s">
        <v>4143</v>
      </c>
      <c r="B689">
        <v>2024</v>
      </c>
      <c r="C689" s="16">
        <v>3143</v>
      </c>
      <c r="D689" t="s">
        <v>4173</v>
      </c>
      <c r="E689" t="s">
        <v>4227</v>
      </c>
      <c r="F689" t="s">
        <v>4387</v>
      </c>
      <c r="G689" t="s">
        <v>4571</v>
      </c>
      <c r="H689" t="s">
        <v>4481</v>
      </c>
    </row>
    <row r="690" spans="1:8" x14ac:dyDescent="0.25">
      <c r="A690" t="s">
        <v>4148</v>
      </c>
      <c r="B690">
        <v>2024</v>
      </c>
      <c r="C690" s="16">
        <v>3113</v>
      </c>
      <c r="D690" t="s">
        <v>4290</v>
      </c>
      <c r="E690" t="s">
        <v>4225</v>
      </c>
      <c r="F690" t="s">
        <v>4185</v>
      </c>
      <c r="G690" t="s">
        <v>4571</v>
      </c>
      <c r="H690" t="s">
        <v>4481</v>
      </c>
    </row>
    <row r="691" spans="1:8" x14ac:dyDescent="0.25">
      <c r="A691" t="s">
        <v>4152</v>
      </c>
      <c r="B691">
        <v>2024</v>
      </c>
      <c r="C691" s="16">
        <v>3099</v>
      </c>
      <c r="D691" t="s">
        <v>4165</v>
      </c>
      <c r="E691" t="s">
        <v>4161</v>
      </c>
      <c r="F691" t="s">
        <v>4224</v>
      </c>
      <c r="G691" t="s">
        <v>4571</v>
      </c>
      <c r="H691" t="s">
        <v>4481</v>
      </c>
    </row>
    <row r="692" spans="1:8" x14ac:dyDescent="0.25">
      <c r="A692" t="s">
        <v>4156</v>
      </c>
      <c r="B692">
        <v>2023</v>
      </c>
      <c r="C692" s="16">
        <v>3079</v>
      </c>
      <c r="D692" t="s">
        <v>4239</v>
      </c>
      <c r="E692" t="s">
        <v>4260</v>
      </c>
      <c r="F692" t="s">
        <v>4234</v>
      </c>
      <c r="G692" t="s">
        <v>4571</v>
      </c>
      <c r="H692" t="s">
        <v>4481</v>
      </c>
    </row>
    <row r="693" spans="1:8" x14ac:dyDescent="0.25">
      <c r="A693" t="s">
        <v>4160</v>
      </c>
      <c r="B693">
        <v>2023</v>
      </c>
      <c r="C693" s="16">
        <v>3051</v>
      </c>
      <c r="D693" t="s">
        <v>4286</v>
      </c>
      <c r="E693" t="s">
        <v>4161</v>
      </c>
      <c r="F693" t="s">
        <v>4224</v>
      </c>
      <c r="G693" t="s">
        <v>4571</v>
      </c>
      <c r="H693" t="s">
        <v>4481</v>
      </c>
    </row>
    <row r="694" spans="1:8" x14ac:dyDescent="0.25">
      <c r="A694" t="s">
        <v>4164</v>
      </c>
      <c r="B694">
        <v>2023</v>
      </c>
      <c r="C694" s="16">
        <v>3049</v>
      </c>
      <c r="D694" t="s">
        <v>4176</v>
      </c>
      <c r="E694" t="s">
        <v>4240</v>
      </c>
      <c r="F694" t="s">
        <v>4170</v>
      </c>
      <c r="G694" t="s">
        <v>4571</v>
      </c>
      <c r="H694" t="s">
        <v>4481</v>
      </c>
    </row>
    <row r="695" spans="1:8" x14ac:dyDescent="0.25">
      <c r="A695" t="s">
        <v>4168</v>
      </c>
      <c r="B695">
        <v>2023</v>
      </c>
      <c r="C695" s="16">
        <v>3037</v>
      </c>
      <c r="D695" t="s">
        <v>4177</v>
      </c>
      <c r="E695" t="s">
        <v>4157</v>
      </c>
      <c r="F695" t="s">
        <v>4343</v>
      </c>
      <c r="G695" t="s">
        <v>4571</v>
      </c>
      <c r="H695" t="s">
        <v>4481</v>
      </c>
    </row>
    <row r="696" spans="1:8" x14ac:dyDescent="0.25">
      <c r="A696" t="s">
        <v>4171</v>
      </c>
      <c r="B696">
        <v>2023</v>
      </c>
      <c r="C696" s="16">
        <v>3002</v>
      </c>
      <c r="D696" t="s">
        <v>4269</v>
      </c>
      <c r="E696" t="s">
        <v>4199</v>
      </c>
      <c r="F696" t="s">
        <v>4319</v>
      </c>
      <c r="G696" t="s">
        <v>4571</v>
      </c>
      <c r="H696" t="s">
        <v>4481</v>
      </c>
    </row>
    <row r="697" spans="1:8" x14ac:dyDescent="0.25">
      <c r="A697" t="s">
        <v>4175</v>
      </c>
      <c r="B697">
        <v>2023</v>
      </c>
      <c r="C697" s="16">
        <v>2964</v>
      </c>
      <c r="D697" t="s">
        <v>4290</v>
      </c>
      <c r="E697" t="s">
        <v>4216</v>
      </c>
      <c r="F697" t="s">
        <v>4400</v>
      </c>
      <c r="G697" t="s">
        <v>4571</v>
      </c>
      <c r="H697" t="s">
        <v>4481</v>
      </c>
    </row>
    <row r="698" spans="1:8" x14ac:dyDescent="0.25">
      <c r="A698" t="s">
        <v>4179</v>
      </c>
      <c r="B698">
        <v>2023</v>
      </c>
      <c r="C698" s="16">
        <v>2949</v>
      </c>
      <c r="D698" t="s">
        <v>4149</v>
      </c>
      <c r="E698" t="s">
        <v>4191</v>
      </c>
      <c r="F698" t="s">
        <v>4324</v>
      </c>
      <c r="G698" t="s">
        <v>4571</v>
      </c>
      <c r="H698" t="s">
        <v>4481</v>
      </c>
    </row>
    <row r="699" spans="1:8" x14ac:dyDescent="0.25">
      <c r="A699" t="s">
        <v>4183</v>
      </c>
      <c r="B699">
        <v>2023</v>
      </c>
      <c r="C699" s="16">
        <v>2918</v>
      </c>
      <c r="D699" t="s">
        <v>4173</v>
      </c>
      <c r="E699" t="s">
        <v>4328</v>
      </c>
      <c r="F699" t="s">
        <v>4439</v>
      </c>
      <c r="G699" t="s">
        <v>4571</v>
      </c>
      <c r="H699" t="s">
        <v>4481</v>
      </c>
    </row>
    <row r="700" spans="1:8" x14ac:dyDescent="0.25">
      <c r="A700" t="s">
        <v>4186</v>
      </c>
      <c r="B700">
        <v>2023</v>
      </c>
      <c r="C700" s="16">
        <v>2889</v>
      </c>
      <c r="D700" t="s">
        <v>4260</v>
      </c>
      <c r="E700" t="s">
        <v>4217</v>
      </c>
      <c r="F700" t="s">
        <v>4419</v>
      </c>
      <c r="G700" t="s">
        <v>4571</v>
      </c>
      <c r="H700" t="s">
        <v>4481</v>
      </c>
    </row>
    <row r="701" spans="1:8" x14ac:dyDescent="0.25">
      <c r="A701" t="s">
        <v>4143</v>
      </c>
      <c r="B701">
        <v>2023</v>
      </c>
      <c r="C701" s="16">
        <v>2849</v>
      </c>
      <c r="D701" t="s">
        <v>4245</v>
      </c>
      <c r="E701" t="s">
        <v>4157</v>
      </c>
      <c r="F701" t="s">
        <v>4437</v>
      </c>
      <c r="G701" t="s">
        <v>4571</v>
      </c>
      <c r="H701" t="s">
        <v>4481</v>
      </c>
    </row>
    <row r="702" spans="1:8" x14ac:dyDescent="0.25">
      <c r="A702" t="s">
        <v>4148</v>
      </c>
      <c r="B702">
        <v>2023</v>
      </c>
      <c r="C702" s="16">
        <v>2829</v>
      </c>
      <c r="D702" t="s">
        <v>4149</v>
      </c>
      <c r="E702" t="s">
        <v>4216</v>
      </c>
      <c r="F702" t="s">
        <v>4398</v>
      </c>
      <c r="G702" t="s">
        <v>4571</v>
      </c>
      <c r="H702" t="s">
        <v>4481</v>
      </c>
    </row>
    <row r="703" spans="1:8" x14ac:dyDescent="0.25">
      <c r="A703" t="s">
        <v>4152</v>
      </c>
      <c r="B703">
        <v>2023</v>
      </c>
      <c r="C703" s="16">
        <v>2798</v>
      </c>
      <c r="D703" t="s">
        <v>4149</v>
      </c>
      <c r="E703" t="s">
        <v>4184</v>
      </c>
      <c r="F703" t="s">
        <v>4419</v>
      </c>
      <c r="G703" t="s">
        <v>4571</v>
      </c>
      <c r="H703" t="s">
        <v>4481</v>
      </c>
    </row>
    <row r="704" spans="1:8" x14ac:dyDescent="0.25">
      <c r="A704" t="s">
        <v>4156</v>
      </c>
      <c r="B704">
        <v>2022</v>
      </c>
      <c r="C704" s="16">
        <v>2766</v>
      </c>
      <c r="D704" t="s">
        <v>4176</v>
      </c>
      <c r="E704" t="s">
        <v>4161</v>
      </c>
      <c r="F704" t="s">
        <v>4151</v>
      </c>
      <c r="G704" t="s">
        <v>4571</v>
      </c>
      <c r="H704" t="s">
        <v>4481</v>
      </c>
    </row>
    <row r="705" spans="1:8" x14ac:dyDescent="0.25">
      <c r="A705" t="s">
        <v>4160</v>
      </c>
      <c r="B705">
        <v>2022</v>
      </c>
      <c r="C705" s="16">
        <v>2756</v>
      </c>
      <c r="D705" t="s">
        <v>4181</v>
      </c>
      <c r="E705" t="s">
        <v>4216</v>
      </c>
      <c r="F705" t="s">
        <v>4395</v>
      </c>
      <c r="G705" t="s">
        <v>4571</v>
      </c>
      <c r="H705" t="s">
        <v>4481</v>
      </c>
    </row>
    <row r="706" spans="1:8" x14ac:dyDescent="0.25">
      <c r="A706" t="s">
        <v>4164</v>
      </c>
      <c r="B706">
        <v>2022</v>
      </c>
      <c r="C706" s="16">
        <v>2747</v>
      </c>
      <c r="D706" t="s">
        <v>4239</v>
      </c>
      <c r="E706" t="s">
        <v>4200</v>
      </c>
      <c r="F706" t="s">
        <v>4366</v>
      </c>
      <c r="G706" t="s">
        <v>4571</v>
      </c>
      <c r="H706" t="s">
        <v>4481</v>
      </c>
    </row>
    <row r="707" spans="1:8" x14ac:dyDescent="0.25">
      <c r="A707" t="s">
        <v>4168</v>
      </c>
      <c r="B707">
        <v>2022</v>
      </c>
      <c r="C707" s="16">
        <v>2722</v>
      </c>
      <c r="D707" t="s">
        <v>4269</v>
      </c>
      <c r="E707" t="s">
        <v>4166</v>
      </c>
      <c r="F707" t="s">
        <v>4324</v>
      </c>
      <c r="G707" t="s">
        <v>4571</v>
      </c>
      <c r="H707" t="s">
        <v>4481</v>
      </c>
    </row>
    <row r="708" spans="1:8" x14ac:dyDescent="0.25">
      <c r="A708" t="s">
        <v>4171</v>
      </c>
      <c r="B708">
        <v>2022</v>
      </c>
      <c r="C708" s="16">
        <v>2687</v>
      </c>
      <c r="D708" t="s">
        <v>4269</v>
      </c>
      <c r="E708" t="s">
        <v>4169</v>
      </c>
      <c r="F708" t="s">
        <v>4400</v>
      </c>
      <c r="G708" t="s">
        <v>4571</v>
      </c>
      <c r="H708" t="s">
        <v>4481</v>
      </c>
    </row>
    <row r="709" spans="1:8" x14ac:dyDescent="0.25">
      <c r="A709" t="s">
        <v>4175</v>
      </c>
      <c r="B709">
        <v>2022</v>
      </c>
      <c r="C709" s="16">
        <v>2651</v>
      </c>
      <c r="D709" t="s">
        <v>4269</v>
      </c>
      <c r="E709" t="s">
        <v>4207</v>
      </c>
      <c r="F709" t="s">
        <v>4410</v>
      </c>
      <c r="G709" t="s">
        <v>4571</v>
      </c>
      <c r="H709" t="s">
        <v>4481</v>
      </c>
    </row>
    <row r="710" spans="1:8" x14ac:dyDescent="0.25">
      <c r="A710" t="s">
        <v>4179</v>
      </c>
      <c r="B710">
        <v>2022</v>
      </c>
      <c r="C710" s="16">
        <v>2618</v>
      </c>
      <c r="D710" t="s">
        <v>4149</v>
      </c>
      <c r="E710" t="s">
        <v>4247</v>
      </c>
      <c r="F710" t="s">
        <v>4325</v>
      </c>
      <c r="G710" t="s">
        <v>4571</v>
      </c>
      <c r="H710" t="s">
        <v>4481</v>
      </c>
    </row>
    <row r="711" spans="1:8" x14ac:dyDescent="0.25">
      <c r="A711" t="s">
        <v>4183</v>
      </c>
      <c r="B711">
        <v>2022</v>
      </c>
      <c r="C711" s="16">
        <v>2589</v>
      </c>
      <c r="D711" t="s">
        <v>4235</v>
      </c>
      <c r="E711" t="s">
        <v>4262</v>
      </c>
      <c r="F711" t="s">
        <v>4374</v>
      </c>
      <c r="G711" t="s">
        <v>4571</v>
      </c>
      <c r="H711" t="s">
        <v>4481</v>
      </c>
    </row>
    <row r="712" spans="1:8" x14ac:dyDescent="0.25">
      <c r="A712" t="s">
        <v>4186</v>
      </c>
      <c r="B712">
        <v>2022</v>
      </c>
      <c r="C712" s="16">
        <v>2543</v>
      </c>
      <c r="D712" t="s">
        <v>4161</v>
      </c>
      <c r="E712" t="s">
        <v>4195</v>
      </c>
      <c r="F712" t="s">
        <v>4318</v>
      </c>
      <c r="G712" t="s">
        <v>4571</v>
      </c>
      <c r="H712" t="s">
        <v>4481</v>
      </c>
    </row>
    <row r="713" spans="1:8" x14ac:dyDescent="0.25">
      <c r="A713" t="s">
        <v>4143</v>
      </c>
      <c r="B713">
        <v>2022</v>
      </c>
      <c r="C713" s="16">
        <v>2503</v>
      </c>
      <c r="D713" t="s">
        <v>4239</v>
      </c>
      <c r="E713" t="s">
        <v>4190</v>
      </c>
      <c r="F713" t="s">
        <v>4370</v>
      </c>
      <c r="G713" t="s">
        <v>4571</v>
      </c>
      <c r="H713" t="s">
        <v>4481</v>
      </c>
    </row>
    <row r="714" spans="1:8" x14ac:dyDescent="0.25">
      <c r="A714" t="s">
        <v>4148</v>
      </c>
      <c r="B714">
        <v>2022</v>
      </c>
      <c r="C714" s="16">
        <v>2481</v>
      </c>
      <c r="D714" t="s">
        <v>4241</v>
      </c>
      <c r="E714" t="s">
        <v>4235</v>
      </c>
      <c r="F714" t="s">
        <v>4189</v>
      </c>
      <c r="G714" t="s">
        <v>4571</v>
      </c>
      <c r="H714" t="s">
        <v>4481</v>
      </c>
    </row>
    <row r="715" spans="1:8" x14ac:dyDescent="0.25">
      <c r="A715" t="s">
        <v>4152</v>
      </c>
      <c r="B715">
        <v>2022</v>
      </c>
      <c r="C715" s="16">
        <v>2463</v>
      </c>
      <c r="D715" t="s">
        <v>4245</v>
      </c>
      <c r="E715" t="s">
        <v>4239</v>
      </c>
      <c r="F715" t="s">
        <v>4271</v>
      </c>
      <c r="G715" t="s">
        <v>4571</v>
      </c>
      <c r="H715" t="s">
        <v>4481</v>
      </c>
    </row>
    <row r="716" spans="1:8" x14ac:dyDescent="0.25">
      <c r="A716" t="s">
        <v>4156</v>
      </c>
      <c r="B716">
        <v>2021</v>
      </c>
      <c r="C716" s="16">
        <v>2446</v>
      </c>
      <c r="D716" t="s">
        <v>4176</v>
      </c>
      <c r="E716" t="s">
        <v>4177</v>
      </c>
      <c r="F716" t="s">
        <v>4320</v>
      </c>
      <c r="G716" t="s">
        <v>4571</v>
      </c>
      <c r="H716" t="s">
        <v>4481</v>
      </c>
    </row>
    <row r="717" spans="1:8" x14ac:dyDescent="0.25">
      <c r="A717" t="s">
        <v>4160</v>
      </c>
      <c r="B717">
        <v>2021</v>
      </c>
      <c r="C717" s="16">
        <v>2438</v>
      </c>
      <c r="D717" t="s">
        <v>4188</v>
      </c>
      <c r="E717" t="s">
        <v>4210</v>
      </c>
      <c r="F717" t="s">
        <v>4320</v>
      </c>
      <c r="G717" t="s">
        <v>4571</v>
      </c>
      <c r="H717" t="s">
        <v>4481</v>
      </c>
    </row>
    <row r="718" spans="1:8" x14ac:dyDescent="0.25">
      <c r="A718" t="s">
        <v>4164</v>
      </c>
      <c r="B718">
        <v>2021</v>
      </c>
      <c r="C718" s="16">
        <v>2442</v>
      </c>
      <c r="D718" t="s">
        <v>4173</v>
      </c>
      <c r="E718" t="s">
        <v>4230</v>
      </c>
      <c r="F718" t="s">
        <v>4346</v>
      </c>
      <c r="G718" t="s">
        <v>4571</v>
      </c>
      <c r="H718" t="s">
        <v>4481</v>
      </c>
    </row>
    <row r="719" spans="1:8" x14ac:dyDescent="0.25">
      <c r="A719" t="s">
        <v>4168</v>
      </c>
      <c r="B719">
        <v>2021</v>
      </c>
      <c r="C719" s="16">
        <v>2418</v>
      </c>
      <c r="D719" t="s">
        <v>4165</v>
      </c>
      <c r="E719" t="s">
        <v>4261</v>
      </c>
      <c r="F719" t="s">
        <v>4252</v>
      </c>
      <c r="G719" t="s">
        <v>4571</v>
      </c>
      <c r="H719" t="s">
        <v>4481</v>
      </c>
    </row>
    <row r="720" spans="1:8" x14ac:dyDescent="0.25">
      <c r="A720" t="s">
        <v>4171</v>
      </c>
      <c r="B720">
        <v>2021</v>
      </c>
      <c r="C720" s="16">
        <v>2402</v>
      </c>
      <c r="D720" t="s">
        <v>4245</v>
      </c>
      <c r="E720" t="s">
        <v>4145</v>
      </c>
      <c r="F720" t="s">
        <v>4219</v>
      </c>
      <c r="G720" t="s">
        <v>4571</v>
      </c>
      <c r="H720" t="s">
        <v>4481</v>
      </c>
    </row>
    <row r="721" spans="1:8" x14ac:dyDescent="0.25">
      <c r="A721" t="s">
        <v>4175</v>
      </c>
      <c r="B721">
        <v>2021</v>
      </c>
      <c r="C721" s="16">
        <v>2385</v>
      </c>
      <c r="D721" t="s">
        <v>4241</v>
      </c>
      <c r="E721" t="s">
        <v>4195</v>
      </c>
      <c r="F721" t="s">
        <v>4219</v>
      </c>
      <c r="G721" t="s">
        <v>4571</v>
      </c>
      <c r="H721" t="s">
        <v>4481</v>
      </c>
    </row>
    <row r="722" spans="1:8" x14ac:dyDescent="0.25">
      <c r="A722" t="s">
        <v>4179</v>
      </c>
      <c r="B722">
        <v>2021</v>
      </c>
      <c r="C722" s="16">
        <v>2367</v>
      </c>
      <c r="D722" t="s">
        <v>4184</v>
      </c>
      <c r="E722" t="s">
        <v>4157</v>
      </c>
      <c r="F722" t="s">
        <v>4287</v>
      </c>
      <c r="G722" t="s">
        <v>4571</v>
      </c>
      <c r="H722" t="s">
        <v>4481</v>
      </c>
    </row>
    <row r="723" spans="1:8" x14ac:dyDescent="0.25">
      <c r="A723" t="s">
        <v>4183</v>
      </c>
      <c r="B723">
        <v>2021</v>
      </c>
      <c r="C723" s="16">
        <v>2324</v>
      </c>
      <c r="D723" t="s">
        <v>4245</v>
      </c>
      <c r="E723" t="s">
        <v>4261</v>
      </c>
      <c r="F723" t="s">
        <v>4191</v>
      </c>
      <c r="G723" t="s">
        <v>4571</v>
      </c>
      <c r="H723" t="s">
        <v>4481</v>
      </c>
    </row>
    <row r="724" spans="1:8" x14ac:dyDescent="0.25">
      <c r="A724" t="s">
        <v>4186</v>
      </c>
      <c r="B724">
        <v>2021</v>
      </c>
      <c r="C724" s="16">
        <v>2308</v>
      </c>
      <c r="D724" t="s">
        <v>4176</v>
      </c>
      <c r="E724" t="s">
        <v>4269</v>
      </c>
      <c r="F724" t="s">
        <v>4162</v>
      </c>
      <c r="G724" t="s">
        <v>4571</v>
      </c>
      <c r="H724" t="s">
        <v>4481</v>
      </c>
    </row>
    <row r="725" spans="1:8" x14ac:dyDescent="0.25">
      <c r="A725" t="s">
        <v>4143</v>
      </c>
      <c r="B725">
        <v>2021</v>
      </c>
      <c r="C725" s="16">
        <v>2298</v>
      </c>
      <c r="D725" t="s">
        <v>4149</v>
      </c>
      <c r="E725" t="s">
        <v>4260</v>
      </c>
      <c r="F725" t="s">
        <v>4169</v>
      </c>
      <c r="G725" t="s">
        <v>4571</v>
      </c>
      <c r="H725" t="s">
        <v>4481</v>
      </c>
    </row>
    <row r="726" spans="1:8" x14ac:dyDescent="0.25">
      <c r="A726" t="s">
        <v>4148</v>
      </c>
      <c r="B726">
        <v>2021</v>
      </c>
      <c r="C726" s="16">
        <v>2274</v>
      </c>
      <c r="D726" t="s">
        <v>4188</v>
      </c>
      <c r="E726" t="s">
        <v>4245</v>
      </c>
      <c r="F726" t="s">
        <v>4328</v>
      </c>
      <c r="G726" t="s">
        <v>4571</v>
      </c>
      <c r="H726" t="s">
        <v>4481</v>
      </c>
    </row>
    <row r="727" spans="1:8" x14ac:dyDescent="0.25">
      <c r="A727" t="s">
        <v>4152</v>
      </c>
      <c r="B727">
        <v>2021</v>
      </c>
      <c r="C727" s="16">
        <v>2280</v>
      </c>
      <c r="D727" t="s">
        <v>4290</v>
      </c>
      <c r="E727" t="s">
        <v>4177</v>
      </c>
      <c r="F727" t="s">
        <v>4217</v>
      </c>
      <c r="G727" t="s">
        <v>4571</v>
      </c>
      <c r="H727" t="s">
        <v>4481</v>
      </c>
    </row>
    <row r="728" spans="1:8" x14ac:dyDescent="0.25">
      <c r="A728" t="s">
        <v>4156</v>
      </c>
      <c r="B728">
        <v>2020</v>
      </c>
      <c r="C728" s="16">
        <v>2268</v>
      </c>
      <c r="D728" t="s">
        <v>4176</v>
      </c>
      <c r="E728" t="s">
        <v>4269</v>
      </c>
      <c r="F728" t="s">
        <v>4191</v>
      </c>
      <c r="G728" t="s">
        <v>4571</v>
      </c>
      <c r="H728" t="s">
        <v>4481</v>
      </c>
    </row>
    <row r="729" spans="1:8" x14ac:dyDescent="0.25">
      <c r="A729" t="s">
        <v>4160</v>
      </c>
      <c r="B729">
        <v>2020</v>
      </c>
      <c r="C729" s="16">
        <v>2259</v>
      </c>
      <c r="D729" t="s">
        <v>4205</v>
      </c>
      <c r="E729" t="s">
        <v>4149</v>
      </c>
      <c r="F729" t="s">
        <v>4145</v>
      </c>
      <c r="G729" t="s">
        <v>4571</v>
      </c>
      <c r="H729" t="s">
        <v>4481</v>
      </c>
    </row>
    <row r="730" spans="1:8" x14ac:dyDescent="0.25">
      <c r="A730" t="s">
        <v>4164</v>
      </c>
      <c r="B730">
        <v>2020</v>
      </c>
      <c r="C730" s="16">
        <v>2253</v>
      </c>
      <c r="D730" t="s">
        <v>4245</v>
      </c>
      <c r="E730" t="s">
        <v>4161</v>
      </c>
      <c r="F730" t="s">
        <v>4166</v>
      </c>
      <c r="G730" t="s">
        <v>4571</v>
      </c>
      <c r="H730" t="s">
        <v>4481</v>
      </c>
    </row>
    <row r="731" spans="1:8" x14ac:dyDescent="0.25">
      <c r="A731" t="s">
        <v>4168</v>
      </c>
      <c r="B731">
        <v>2020</v>
      </c>
      <c r="C731" s="16">
        <v>2238</v>
      </c>
      <c r="D731" t="s">
        <v>4205</v>
      </c>
      <c r="E731" t="s">
        <v>4205</v>
      </c>
      <c r="F731" t="s">
        <v>4256</v>
      </c>
      <c r="G731" t="s">
        <v>4571</v>
      </c>
      <c r="H731" t="s">
        <v>4481</v>
      </c>
    </row>
    <row r="732" spans="1:8" x14ac:dyDescent="0.25">
      <c r="A732" t="s">
        <v>4171</v>
      </c>
      <c r="B732">
        <v>2020</v>
      </c>
      <c r="C732" s="16">
        <v>2233</v>
      </c>
      <c r="D732" t="s">
        <v>4245</v>
      </c>
      <c r="E732" t="s">
        <v>4153</v>
      </c>
      <c r="F732" t="s">
        <v>4262</v>
      </c>
      <c r="G732" t="s">
        <v>4571</v>
      </c>
      <c r="H732" t="s">
        <v>4481</v>
      </c>
    </row>
    <row r="733" spans="1:8" x14ac:dyDescent="0.25">
      <c r="A733" t="s">
        <v>4175</v>
      </c>
      <c r="B733">
        <v>2020</v>
      </c>
      <c r="C733" s="16">
        <v>2218</v>
      </c>
      <c r="D733" t="s">
        <v>4244</v>
      </c>
      <c r="E733" t="s">
        <v>4188</v>
      </c>
      <c r="F733" t="s">
        <v>4162</v>
      </c>
      <c r="G733" t="s">
        <v>4571</v>
      </c>
      <c r="H733" t="s">
        <v>4481</v>
      </c>
    </row>
    <row r="734" spans="1:8" x14ac:dyDescent="0.25">
      <c r="A734" t="s">
        <v>4179</v>
      </c>
      <c r="B734">
        <v>2020</v>
      </c>
      <c r="C734" s="16">
        <v>2234</v>
      </c>
      <c r="D734" t="s">
        <v>4153</v>
      </c>
      <c r="E734" t="s">
        <v>4239</v>
      </c>
      <c r="F734" t="s">
        <v>4257</v>
      </c>
      <c r="G734" t="s">
        <v>4571</v>
      </c>
      <c r="H734" t="s">
        <v>4481</v>
      </c>
    </row>
    <row r="735" spans="1:8" x14ac:dyDescent="0.25">
      <c r="A735" t="s">
        <v>4183</v>
      </c>
      <c r="B735">
        <v>2020</v>
      </c>
      <c r="C735" s="16">
        <v>2245</v>
      </c>
      <c r="D735" t="s">
        <v>4173</v>
      </c>
      <c r="E735" t="s">
        <v>4172</v>
      </c>
      <c r="F735" t="s">
        <v>4342</v>
      </c>
      <c r="G735" t="s">
        <v>4571</v>
      </c>
      <c r="H735" t="s">
        <v>4481</v>
      </c>
    </row>
    <row r="736" spans="1:8" x14ac:dyDescent="0.25">
      <c r="A736" t="s">
        <v>4186</v>
      </c>
      <c r="B736">
        <v>2020</v>
      </c>
      <c r="C736" s="16">
        <v>2222</v>
      </c>
      <c r="D736" t="s">
        <v>4181</v>
      </c>
      <c r="E736" t="s">
        <v>4165</v>
      </c>
      <c r="F736" t="s">
        <v>4285</v>
      </c>
      <c r="G736" t="s">
        <v>4571</v>
      </c>
      <c r="H736" t="s">
        <v>4481</v>
      </c>
    </row>
    <row r="737" spans="1:8" x14ac:dyDescent="0.25">
      <c r="A737" t="s">
        <v>4143</v>
      </c>
      <c r="B737">
        <v>2020</v>
      </c>
      <c r="C737" s="16">
        <v>2215</v>
      </c>
      <c r="D737" t="s">
        <v>4181</v>
      </c>
      <c r="E737" t="s">
        <v>4149</v>
      </c>
      <c r="F737" t="s">
        <v>4342</v>
      </c>
      <c r="G737" t="s">
        <v>4571</v>
      </c>
      <c r="H737" t="s">
        <v>4481</v>
      </c>
    </row>
    <row r="738" spans="1:8" x14ac:dyDescent="0.25">
      <c r="A738" t="s">
        <v>4148</v>
      </c>
      <c r="B738">
        <v>2020</v>
      </c>
      <c r="C738" s="16">
        <v>2207</v>
      </c>
      <c r="D738" t="s">
        <v>4232</v>
      </c>
      <c r="E738" t="s">
        <v>4173</v>
      </c>
      <c r="F738" t="s">
        <v>4219</v>
      </c>
      <c r="G738" t="s">
        <v>4571</v>
      </c>
      <c r="H738" t="s">
        <v>4481</v>
      </c>
    </row>
    <row r="739" spans="1:8" x14ac:dyDescent="0.25">
      <c r="A739" t="s">
        <v>4152</v>
      </c>
      <c r="B739">
        <v>2020</v>
      </c>
      <c r="C739" s="16">
        <v>2208</v>
      </c>
      <c r="D739" t="s">
        <v>4241</v>
      </c>
      <c r="E739" t="s">
        <v>4184</v>
      </c>
      <c r="F739" t="s">
        <v>4316</v>
      </c>
      <c r="G739" t="s">
        <v>4571</v>
      </c>
      <c r="H739" t="s">
        <v>4481</v>
      </c>
    </row>
    <row r="740" spans="1:8" x14ac:dyDescent="0.25">
      <c r="A740" t="s">
        <v>4156</v>
      </c>
      <c r="B740">
        <v>2019</v>
      </c>
      <c r="C740" s="16">
        <v>2191</v>
      </c>
      <c r="D740" t="s">
        <v>4181</v>
      </c>
      <c r="E740" t="s">
        <v>4184</v>
      </c>
      <c r="F740" t="s">
        <v>4320</v>
      </c>
      <c r="G740" t="s">
        <v>4571</v>
      </c>
      <c r="H740" t="s">
        <v>4481</v>
      </c>
    </row>
    <row r="741" spans="1:8" x14ac:dyDescent="0.25">
      <c r="A741" t="s">
        <v>4160</v>
      </c>
      <c r="B741">
        <v>2019</v>
      </c>
      <c r="C741" s="16">
        <v>2184</v>
      </c>
      <c r="D741" t="s">
        <v>4241</v>
      </c>
      <c r="E741" t="s">
        <v>4227</v>
      </c>
      <c r="F741" t="s">
        <v>4292</v>
      </c>
      <c r="G741" t="s">
        <v>4571</v>
      </c>
      <c r="H741" t="s">
        <v>4481</v>
      </c>
    </row>
    <row r="742" spans="1:8" x14ac:dyDescent="0.25">
      <c r="A742" t="s">
        <v>4164</v>
      </c>
      <c r="B742">
        <v>2019</v>
      </c>
      <c r="C742" s="16">
        <v>2166</v>
      </c>
      <c r="D742" t="s">
        <v>4245</v>
      </c>
      <c r="E742" t="s">
        <v>4210</v>
      </c>
      <c r="F742" t="s">
        <v>4345</v>
      </c>
      <c r="G742" t="s">
        <v>4571</v>
      </c>
      <c r="H742" t="s">
        <v>4481</v>
      </c>
    </row>
    <row r="743" spans="1:8" x14ac:dyDescent="0.25">
      <c r="A743" t="s">
        <v>4168</v>
      </c>
      <c r="B743">
        <v>2019</v>
      </c>
      <c r="C743" s="16">
        <v>2150</v>
      </c>
      <c r="D743" t="s">
        <v>4290</v>
      </c>
      <c r="E743" t="s">
        <v>4161</v>
      </c>
      <c r="F743" t="s">
        <v>4219</v>
      </c>
      <c r="G743" t="s">
        <v>4571</v>
      </c>
      <c r="H743" t="s">
        <v>4481</v>
      </c>
    </row>
    <row r="744" spans="1:8" x14ac:dyDescent="0.25">
      <c r="A744" t="s">
        <v>4171</v>
      </c>
      <c r="B744">
        <v>2019</v>
      </c>
      <c r="C744" s="16">
        <v>2139</v>
      </c>
      <c r="D744" t="s">
        <v>4181</v>
      </c>
      <c r="E744" t="s">
        <v>4190</v>
      </c>
      <c r="F744" t="s">
        <v>4380</v>
      </c>
      <c r="G744" t="s">
        <v>4571</v>
      </c>
      <c r="H744" t="s">
        <v>4481</v>
      </c>
    </row>
    <row r="745" spans="1:8" x14ac:dyDescent="0.25">
      <c r="A745" t="s">
        <v>4175</v>
      </c>
      <c r="B745">
        <v>2019</v>
      </c>
      <c r="C745" s="16">
        <v>2133</v>
      </c>
      <c r="D745" t="s">
        <v>4241</v>
      </c>
      <c r="E745" t="s">
        <v>4240</v>
      </c>
      <c r="F745" t="s">
        <v>4219</v>
      </c>
      <c r="G745" t="s">
        <v>4571</v>
      </c>
      <c r="H745" t="s">
        <v>4481</v>
      </c>
    </row>
    <row r="746" spans="1:8" x14ac:dyDescent="0.25">
      <c r="A746" t="s">
        <v>4179</v>
      </c>
      <c r="B746">
        <v>2019</v>
      </c>
      <c r="C746" s="16">
        <v>2116</v>
      </c>
      <c r="D746" t="s">
        <v>4149</v>
      </c>
      <c r="E746" t="s">
        <v>4251</v>
      </c>
      <c r="F746" t="s">
        <v>4252</v>
      </c>
      <c r="G746" t="s">
        <v>4571</v>
      </c>
      <c r="H746" t="s">
        <v>4481</v>
      </c>
    </row>
    <row r="747" spans="1:8" x14ac:dyDescent="0.25">
      <c r="A747" t="s">
        <v>4183</v>
      </c>
      <c r="B747">
        <v>2019</v>
      </c>
      <c r="C747" s="16">
        <v>2092</v>
      </c>
      <c r="D747" t="s">
        <v>4241</v>
      </c>
      <c r="E747" t="s">
        <v>4225</v>
      </c>
      <c r="F747" t="s">
        <v>4370</v>
      </c>
      <c r="G747" t="s">
        <v>4571</v>
      </c>
      <c r="H747" t="s">
        <v>4481</v>
      </c>
    </row>
    <row r="748" spans="1:8" x14ac:dyDescent="0.25">
      <c r="A748" t="s">
        <v>4186</v>
      </c>
      <c r="B748">
        <v>2019</v>
      </c>
      <c r="C748" s="16">
        <v>2076</v>
      </c>
      <c r="D748" t="s">
        <v>4165</v>
      </c>
      <c r="E748" t="s">
        <v>4190</v>
      </c>
      <c r="F748" t="s">
        <v>4327</v>
      </c>
      <c r="G748" t="s">
        <v>4571</v>
      </c>
      <c r="H748" t="s">
        <v>4481</v>
      </c>
    </row>
    <row r="749" spans="1:8" x14ac:dyDescent="0.25">
      <c r="A749" t="s">
        <v>4143</v>
      </c>
      <c r="B749">
        <v>2019</v>
      </c>
      <c r="C749" s="16">
        <v>2065</v>
      </c>
      <c r="D749" t="s">
        <v>4165</v>
      </c>
      <c r="E749" t="s">
        <v>4172</v>
      </c>
      <c r="F749" t="s">
        <v>4174</v>
      </c>
      <c r="G749" t="s">
        <v>4571</v>
      </c>
      <c r="H749" t="s">
        <v>4481</v>
      </c>
    </row>
    <row r="750" spans="1:8" x14ac:dyDescent="0.25">
      <c r="A750" t="s">
        <v>4148</v>
      </c>
      <c r="B750">
        <v>2019</v>
      </c>
      <c r="C750" s="16">
        <v>2052</v>
      </c>
      <c r="D750" t="s">
        <v>4149</v>
      </c>
      <c r="E750" t="s">
        <v>4177</v>
      </c>
      <c r="F750" t="s">
        <v>4174</v>
      </c>
      <c r="G750" t="s">
        <v>4571</v>
      </c>
      <c r="H750" t="s">
        <v>4481</v>
      </c>
    </row>
    <row r="751" spans="1:8" x14ac:dyDescent="0.25">
      <c r="A751" t="s">
        <v>4152</v>
      </c>
      <c r="B751">
        <v>2019</v>
      </c>
      <c r="C751" s="16">
        <v>2029</v>
      </c>
      <c r="D751" t="s">
        <v>4223</v>
      </c>
      <c r="E751" t="s">
        <v>4176</v>
      </c>
      <c r="F751" t="s">
        <v>4340</v>
      </c>
      <c r="G751" t="s">
        <v>4571</v>
      </c>
      <c r="H751" t="s">
        <v>4481</v>
      </c>
    </row>
    <row r="752" spans="1:8" x14ac:dyDescent="0.25">
      <c r="A752" t="s">
        <v>4156</v>
      </c>
      <c r="B752">
        <v>2018</v>
      </c>
      <c r="C752" s="16">
        <v>2031</v>
      </c>
      <c r="D752" t="s">
        <v>4286</v>
      </c>
      <c r="E752" t="s">
        <v>4161</v>
      </c>
      <c r="F752" t="s">
        <v>4209</v>
      </c>
      <c r="G752" t="s">
        <v>4571</v>
      </c>
      <c r="H752" t="s">
        <v>4481</v>
      </c>
    </row>
    <row r="753" spans="1:8" x14ac:dyDescent="0.25">
      <c r="A753" t="s">
        <v>4160</v>
      </c>
      <c r="B753">
        <v>2018</v>
      </c>
      <c r="C753" s="16">
        <v>2028</v>
      </c>
      <c r="D753" t="s">
        <v>4181</v>
      </c>
      <c r="E753" t="s">
        <v>4235</v>
      </c>
      <c r="F753" t="s">
        <v>4211</v>
      </c>
      <c r="G753" t="s">
        <v>4571</v>
      </c>
      <c r="H753" t="s">
        <v>4481</v>
      </c>
    </row>
    <row r="754" spans="1:8" x14ac:dyDescent="0.25">
      <c r="A754" t="s">
        <v>4164</v>
      </c>
      <c r="B754">
        <v>2018</v>
      </c>
      <c r="C754" s="16">
        <v>2022</v>
      </c>
      <c r="D754" t="s">
        <v>4177</v>
      </c>
      <c r="E754" t="s">
        <v>4184</v>
      </c>
      <c r="F754" t="s">
        <v>4193</v>
      </c>
      <c r="G754" t="s">
        <v>4571</v>
      </c>
      <c r="H754" t="s">
        <v>4481</v>
      </c>
    </row>
    <row r="755" spans="1:8" x14ac:dyDescent="0.25">
      <c r="A755" t="s">
        <v>4168</v>
      </c>
      <c r="B755">
        <v>2018</v>
      </c>
      <c r="C755" s="16">
        <v>1998</v>
      </c>
      <c r="D755" t="s">
        <v>4176</v>
      </c>
      <c r="E755" t="s">
        <v>4227</v>
      </c>
      <c r="F755" t="s">
        <v>4346</v>
      </c>
      <c r="G755" t="s">
        <v>4571</v>
      </c>
      <c r="H755" t="s">
        <v>4481</v>
      </c>
    </row>
    <row r="756" spans="1:8" x14ac:dyDescent="0.25">
      <c r="A756" t="s">
        <v>4171</v>
      </c>
      <c r="B756">
        <v>2018</v>
      </c>
      <c r="C756" s="16">
        <v>1991</v>
      </c>
      <c r="D756" t="s">
        <v>4176</v>
      </c>
      <c r="E756" t="s">
        <v>4200</v>
      </c>
      <c r="F756" t="s">
        <v>4158</v>
      </c>
      <c r="G756" t="s">
        <v>4571</v>
      </c>
      <c r="H756" t="s">
        <v>4481</v>
      </c>
    </row>
    <row r="757" spans="1:8" x14ac:dyDescent="0.25">
      <c r="A757" t="s">
        <v>4175</v>
      </c>
      <c r="B757">
        <v>2018</v>
      </c>
      <c r="C757" s="16">
        <v>1983</v>
      </c>
      <c r="D757" t="s">
        <v>4269</v>
      </c>
      <c r="E757" t="s">
        <v>4207</v>
      </c>
      <c r="F757" t="s">
        <v>4255</v>
      </c>
      <c r="G757" t="s">
        <v>4571</v>
      </c>
      <c r="H757" t="s">
        <v>4481</v>
      </c>
    </row>
    <row r="758" spans="1:8" x14ac:dyDescent="0.25">
      <c r="A758" t="s">
        <v>4179</v>
      </c>
      <c r="B758">
        <v>2018</v>
      </c>
      <c r="C758" s="16">
        <v>1957</v>
      </c>
      <c r="D758" t="s">
        <v>4184</v>
      </c>
      <c r="E758" t="s">
        <v>4150</v>
      </c>
      <c r="F758" t="s">
        <v>4338</v>
      </c>
      <c r="G758" t="s">
        <v>4571</v>
      </c>
      <c r="H758" t="s">
        <v>4481</v>
      </c>
    </row>
    <row r="759" spans="1:8" x14ac:dyDescent="0.25">
      <c r="A759" t="s">
        <v>4183</v>
      </c>
      <c r="B759">
        <v>2018</v>
      </c>
      <c r="C759" s="16">
        <v>1921</v>
      </c>
      <c r="D759" t="s">
        <v>4173</v>
      </c>
      <c r="E759" t="s">
        <v>4251</v>
      </c>
      <c r="F759" t="s">
        <v>4338</v>
      </c>
      <c r="G759" t="s">
        <v>4571</v>
      </c>
      <c r="H759" t="s">
        <v>4481</v>
      </c>
    </row>
    <row r="760" spans="1:8" x14ac:dyDescent="0.25">
      <c r="A760" t="s">
        <v>4186</v>
      </c>
      <c r="B760">
        <v>2018</v>
      </c>
      <c r="C760" s="16">
        <v>1901</v>
      </c>
      <c r="D760" t="s">
        <v>4245</v>
      </c>
      <c r="E760" t="s">
        <v>4261</v>
      </c>
      <c r="F760" t="s">
        <v>4285</v>
      </c>
      <c r="G760" t="s">
        <v>4571</v>
      </c>
      <c r="H760" t="s">
        <v>4481</v>
      </c>
    </row>
    <row r="761" spans="1:8" x14ac:dyDescent="0.25">
      <c r="A761" t="s">
        <v>4143</v>
      </c>
      <c r="B761">
        <v>2018</v>
      </c>
      <c r="C761" s="16">
        <v>1887</v>
      </c>
      <c r="D761" t="s">
        <v>4165</v>
      </c>
      <c r="E761" t="s">
        <v>4173</v>
      </c>
      <c r="F761" t="s">
        <v>4320</v>
      </c>
      <c r="G761" t="s">
        <v>4571</v>
      </c>
      <c r="H761" t="s">
        <v>4481</v>
      </c>
    </row>
    <row r="762" spans="1:8" x14ac:dyDescent="0.25">
      <c r="A762" t="s">
        <v>4148</v>
      </c>
      <c r="B762">
        <v>2018</v>
      </c>
      <c r="C762" s="16">
        <v>1875</v>
      </c>
      <c r="D762" t="s">
        <v>4241</v>
      </c>
      <c r="E762" t="s">
        <v>4348</v>
      </c>
      <c r="F762" t="s">
        <v>4285</v>
      </c>
      <c r="G762" t="s">
        <v>4571</v>
      </c>
      <c r="H762" t="s">
        <v>4481</v>
      </c>
    </row>
    <row r="763" spans="1:8" x14ac:dyDescent="0.25">
      <c r="A763" t="s">
        <v>4152</v>
      </c>
      <c r="B763">
        <v>2018</v>
      </c>
      <c r="C763" s="16">
        <v>1861</v>
      </c>
      <c r="D763" t="s">
        <v>4187</v>
      </c>
      <c r="E763" t="s">
        <v>4312</v>
      </c>
      <c r="F763" t="s">
        <v>4345</v>
      </c>
      <c r="G763" t="s">
        <v>4571</v>
      </c>
      <c r="H763" t="s">
        <v>4481</v>
      </c>
    </row>
    <row r="764" spans="1:8" x14ac:dyDescent="0.25">
      <c r="A764" t="s">
        <v>4156</v>
      </c>
      <c r="B764">
        <v>2017</v>
      </c>
      <c r="C764" s="16">
        <v>1869</v>
      </c>
      <c r="D764" t="s">
        <v>4263</v>
      </c>
      <c r="E764" t="s">
        <v>4260</v>
      </c>
      <c r="F764" t="s">
        <v>4327</v>
      </c>
      <c r="G764" t="s">
        <v>4571</v>
      </c>
      <c r="H764" t="s">
        <v>4481</v>
      </c>
    </row>
    <row r="765" spans="1:8" x14ac:dyDescent="0.25">
      <c r="A765" t="s">
        <v>4160</v>
      </c>
      <c r="B765">
        <v>2017</v>
      </c>
      <c r="C765" s="16">
        <v>1922</v>
      </c>
      <c r="D765" t="s">
        <v>4239</v>
      </c>
      <c r="E765" t="s">
        <v>4235</v>
      </c>
      <c r="F765" t="s">
        <v>4420</v>
      </c>
      <c r="G765" t="s">
        <v>4571</v>
      </c>
      <c r="H765" t="s">
        <v>4481</v>
      </c>
    </row>
    <row r="766" spans="1:8" x14ac:dyDescent="0.25">
      <c r="A766" t="s">
        <v>4164</v>
      </c>
      <c r="B766">
        <v>2017</v>
      </c>
      <c r="C766" s="16">
        <v>1904</v>
      </c>
      <c r="D766" t="s">
        <v>4195</v>
      </c>
      <c r="E766" t="s">
        <v>4251</v>
      </c>
      <c r="F766" t="s">
        <v>4366</v>
      </c>
      <c r="G766" t="s">
        <v>4571</v>
      </c>
      <c r="H766" t="s">
        <v>4481</v>
      </c>
    </row>
    <row r="767" spans="1:8" x14ac:dyDescent="0.25">
      <c r="A767" t="s">
        <v>4168</v>
      </c>
      <c r="B767">
        <v>2017</v>
      </c>
      <c r="C767" s="16">
        <v>1843</v>
      </c>
      <c r="D767" t="s">
        <v>4243</v>
      </c>
      <c r="E767" t="s">
        <v>4245</v>
      </c>
      <c r="F767" t="s">
        <v>4228</v>
      </c>
      <c r="G767" t="s">
        <v>4571</v>
      </c>
      <c r="H767" t="s">
        <v>4481</v>
      </c>
    </row>
    <row r="768" spans="1:8" x14ac:dyDescent="0.25">
      <c r="A768" t="s">
        <v>4171</v>
      </c>
      <c r="B768">
        <v>2017</v>
      </c>
      <c r="C768" s="16">
        <v>1888</v>
      </c>
      <c r="D768" t="s">
        <v>4161</v>
      </c>
      <c r="E768" t="s">
        <v>4246</v>
      </c>
      <c r="F768" t="s">
        <v>4344</v>
      </c>
      <c r="G768" t="s">
        <v>4571</v>
      </c>
      <c r="H768" t="s">
        <v>4481</v>
      </c>
    </row>
    <row r="769" spans="1:8" x14ac:dyDescent="0.25">
      <c r="A769" t="s">
        <v>4175</v>
      </c>
      <c r="B769">
        <v>2017</v>
      </c>
      <c r="C769" s="16">
        <v>1858</v>
      </c>
      <c r="D769" t="s">
        <v>4210</v>
      </c>
      <c r="E769" t="s">
        <v>4213</v>
      </c>
      <c r="F769" t="s">
        <v>4197</v>
      </c>
      <c r="G769" t="s">
        <v>4571</v>
      </c>
      <c r="H769" t="s">
        <v>4481</v>
      </c>
    </row>
    <row r="770" spans="1:8" x14ac:dyDescent="0.25">
      <c r="A770" t="s">
        <v>4179</v>
      </c>
      <c r="B770">
        <v>2017</v>
      </c>
      <c r="C770" s="16">
        <v>1830</v>
      </c>
      <c r="D770" t="s">
        <v>4235</v>
      </c>
      <c r="E770" t="s">
        <v>4247</v>
      </c>
      <c r="F770" t="s">
        <v>4174</v>
      </c>
      <c r="G770" t="s">
        <v>4571</v>
      </c>
      <c r="H770" t="s">
        <v>4481</v>
      </c>
    </row>
    <row r="771" spans="1:8" x14ac:dyDescent="0.25">
      <c r="A771" t="s">
        <v>4183</v>
      </c>
      <c r="B771">
        <v>2017</v>
      </c>
      <c r="C771" s="16">
        <v>1797</v>
      </c>
      <c r="D771" t="s">
        <v>4149</v>
      </c>
      <c r="E771" t="s">
        <v>4216</v>
      </c>
      <c r="F771" t="s">
        <v>4320</v>
      </c>
      <c r="G771" t="s">
        <v>4571</v>
      </c>
      <c r="H771" t="s">
        <v>4481</v>
      </c>
    </row>
    <row r="772" spans="1:8" x14ac:dyDescent="0.25">
      <c r="A772" t="s">
        <v>4186</v>
      </c>
      <c r="B772">
        <v>2017</v>
      </c>
      <c r="C772" s="16">
        <v>1778</v>
      </c>
      <c r="D772" t="s">
        <v>4161</v>
      </c>
      <c r="E772" t="s">
        <v>4190</v>
      </c>
      <c r="F772" t="s">
        <v>4276</v>
      </c>
      <c r="G772" t="s">
        <v>4571</v>
      </c>
      <c r="H772" t="s">
        <v>4481</v>
      </c>
    </row>
    <row r="773" spans="1:8" x14ac:dyDescent="0.25">
      <c r="A773" t="s">
        <v>4143</v>
      </c>
      <c r="B773">
        <v>2017</v>
      </c>
      <c r="C773" s="16">
        <v>1750</v>
      </c>
      <c r="D773" t="s">
        <v>4223</v>
      </c>
      <c r="E773" t="s">
        <v>4261</v>
      </c>
      <c r="F773" t="s">
        <v>4211</v>
      </c>
      <c r="G773" t="s">
        <v>4571</v>
      </c>
      <c r="H773" t="s">
        <v>4481</v>
      </c>
    </row>
    <row r="774" spans="1:8" x14ac:dyDescent="0.25">
      <c r="A774" t="s">
        <v>4148</v>
      </c>
      <c r="B774">
        <v>2017</v>
      </c>
      <c r="C774" s="16">
        <v>1752</v>
      </c>
      <c r="D774" t="s">
        <v>4241</v>
      </c>
      <c r="E774" t="s">
        <v>4169</v>
      </c>
      <c r="F774" t="s">
        <v>4288</v>
      </c>
      <c r="G774" t="s">
        <v>4571</v>
      </c>
      <c r="H774" t="s">
        <v>4481</v>
      </c>
    </row>
    <row r="775" spans="1:8" x14ac:dyDescent="0.25">
      <c r="A775" t="s">
        <v>4152</v>
      </c>
      <c r="B775">
        <v>2017</v>
      </c>
      <c r="C775" s="16">
        <v>1738</v>
      </c>
      <c r="D775" t="s">
        <v>4161</v>
      </c>
      <c r="E775" t="s">
        <v>4216</v>
      </c>
      <c r="F775" t="s">
        <v>4178</v>
      </c>
      <c r="G775" t="s">
        <v>4571</v>
      </c>
      <c r="H775" t="s">
        <v>4481</v>
      </c>
    </row>
    <row r="776" spans="1:8" x14ac:dyDescent="0.25">
      <c r="A776" t="s">
        <v>4156</v>
      </c>
      <c r="B776">
        <v>2016</v>
      </c>
      <c r="C776" s="16">
        <v>1712</v>
      </c>
      <c r="D776" t="s">
        <v>4260</v>
      </c>
      <c r="E776" t="s">
        <v>4241</v>
      </c>
      <c r="F776" t="s">
        <v>4169</v>
      </c>
      <c r="G776" t="s">
        <v>4571</v>
      </c>
      <c r="H776" t="s">
        <v>4481</v>
      </c>
    </row>
    <row r="777" spans="1:8" x14ac:dyDescent="0.25">
      <c r="A777" t="s">
        <v>4160</v>
      </c>
      <c r="B777">
        <v>2016</v>
      </c>
      <c r="C777" s="16">
        <v>1689</v>
      </c>
      <c r="D777" t="s">
        <v>4238</v>
      </c>
      <c r="E777" t="s">
        <v>4205</v>
      </c>
      <c r="F777" t="s">
        <v>4230</v>
      </c>
      <c r="G777" t="s">
        <v>4571</v>
      </c>
      <c r="H777" t="s">
        <v>4481</v>
      </c>
    </row>
    <row r="778" spans="1:8" x14ac:dyDescent="0.25">
      <c r="A778" t="s">
        <v>4164</v>
      </c>
      <c r="B778">
        <v>2016</v>
      </c>
      <c r="C778" s="16">
        <v>1694</v>
      </c>
      <c r="D778" t="s">
        <v>4238</v>
      </c>
      <c r="E778" t="s">
        <v>4245</v>
      </c>
      <c r="F778" t="s">
        <v>4251</v>
      </c>
      <c r="G778" t="s">
        <v>4571</v>
      </c>
      <c r="H778" t="s">
        <v>4481</v>
      </c>
    </row>
    <row r="779" spans="1:8" x14ac:dyDescent="0.25">
      <c r="A779" t="s">
        <v>4168</v>
      </c>
      <c r="B779">
        <v>2016</v>
      </c>
      <c r="C779" s="16">
        <v>1698</v>
      </c>
      <c r="D779" t="s">
        <v>4245</v>
      </c>
      <c r="E779" t="s">
        <v>4161</v>
      </c>
      <c r="F779" t="s">
        <v>4145</v>
      </c>
      <c r="G779" t="s">
        <v>4571</v>
      </c>
      <c r="H779" t="s">
        <v>4481</v>
      </c>
    </row>
    <row r="780" spans="1:8" x14ac:dyDescent="0.25">
      <c r="A780" t="s">
        <v>4171</v>
      </c>
      <c r="B780">
        <v>2016</v>
      </c>
      <c r="C780" s="16">
        <v>1686</v>
      </c>
      <c r="D780" t="s">
        <v>4205</v>
      </c>
      <c r="E780" t="s">
        <v>4177</v>
      </c>
      <c r="F780" t="s">
        <v>4191</v>
      </c>
      <c r="G780" t="s">
        <v>4571</v>
      </c>
      <c r="H780" t="s">
        <v>4481</v>
      </c>
    </row>
    <row r="781" spans="1:8" x14ac:dyDescent="0.25">
      <c r="A781" t="s">
        <v>4175</v>
      </c>
      <c r="B781">
        <v>2016</v>
      </c>
      <c r="C781" s="16">
        <v>1682</v>
      </c>
      <c r="D781" t="s">
        <v>4165</v>
      </c>
      <c r="E781" t="s">
        <v>4239</v>
      </c>
      <c r="F781" t="s">
        <v>4157</v>
      </c>
      <c r="G781" t="s">
        <v>4571</v>
      </c>
      <c r="H781" t="s">
        <v>4481</v>
      </c>
    </row>
    <row r="782" spans="1:8" x14ac:dyDescent="0.25">
      <c r="A782" t="s">
        <v>4179</v>
      </c>
      <c r="B782">
        <v>2016</v>
      </c>
      <c r="C782" s="16">
        <v>1672</v>
      </c>
      <c r="D782" t="s">
        <v>4176</v>
      </c>
      <c r="E782" t="s">
        <v>4241</v>
      </c>
      <c r="F782" t="s">
        <v>4191</v>
      </c>
      <c r="G782" t="s">
        <v>4571</v>
      </c>
      <c r="H782" t="s">
        <v>4481</v>
      </c>
    </row>
    <row r="783" spans="1:8" x14ac:dyDescent="0.25">
      <c r="A783" t="s">
        <v>4183</v>
      </c>
      <c r="B783">
        <v>2016</v>
      </c>
      <c r="C783" s="16">
        <v>1665</v>
      </c>
      <c r="D783" t="s">
        <v>4223</v>
      </c>
      <c r="E783" t="s">
        <v>4238</v>
      </c>
      <c r="F783" t="s">
        <v>4145</v>
      </c>
      <c r="G783" t="s">
        <v>4571</v>
      </c>
      <c r="H783" t="s">
        <v>4481</v>
      </c>
    </row>
    <row r="784" spans="1:8" x14ac:dyDescent="0.25">
      <c r="A784" t="s">
        <v>4186</v>
      </c>
      <c r="B784">
        <v>2016</v>
      </c>
      <c r="C784" s="16">
        <v>1667</v>
      </c>
      <c r="D784" t="s">
        <v>4290</v>
      </c>
      <c r="E784" t="s">
        <v>4176</v>
      </c>
      <c r="F784" t="s">
        <v>4240</v>
      </c>
      <c r="G784" t="s">
        <v>4571</v>
      </c>
      <c r="H784" t="s">
        <v>4481</v>
      </c>
    </row>
    <row r="785" spans="1:8" x14ac:dyDescent="0.25">
      <c r="A785" t="s">
        <v>4143</v>
      </c>
      <c r="B785">
        <v>2016</v>
      </c>
      <c r="C785" s="16">
        <v>1659</v>
      </c>
      <c r="D785" t="s">
        <v>4282</v>
      </c>
      <c r="E785" t="s">
        <v>4165</v>
      </c>
      <c r="F785" t="s">
        <v>4227</v>
      </c>
      <c r="G785" t="s">
        <v>4571</v>
      </c>
      <c r="H785" t="s">
        <v>4481</v>
      </c>
    </row>
    <row r="786" spans="1:8" x14ac:dyDescent="0.25">
      <c r="A786" t="s">
        <v>4148</v>
      </c>
      <c r="B786">
        <v>2016</v>
      </c>
      <c r="C786" s="16">
        <v>1670</v>
      </c>
      <c r="D786" t="s">
        <v>4290</v>
      </c>
      <c r="E786" t="s">
        <v>4269</v>
      </c>
      <c r="F786" t="s">
        <v>4145</v>
      </c>
      <c r="G786" t="s">
        <v>4571</v>
      </c>
      <c r="H786" t="s">
        <v>4481</v>
      </c>
    </row>
    <row r="787" spans="1:8" x14ac:dyDescent="0.25">
      <c r="A787" t="s">
        <v>4152</v>
      </c>
      <c r="B787">
        <v>2016</v>
      </c>
      <c r="C787" s="16">
        <v>1661</v>
      </c>
      <c r="D787" t="s">
        <v>4245</v>
      </c>
      <c r="E787" t="s">
        <v>4165</v>
      </c>
      <c r="F787" t="s">
        <v>4157</v>
      </c>
      <c r="G787" t="s">
        <v>4571</v>
      </c>
      <c r="H787" t="s">
        <v>4481</v>
      </c>
    </row>
    <row r="788" spans="1:8" x14ac:dyDescent="0.25">
      <c r="A788" t="s">
        <v>4156</v>
      </c>
      <c r="B788">
        <v>2015</v>
      </c>
      <c r="C788" s="16">
        <v>1650</v>
      </c>
      <c r="D788" t="s">
        <v>4286</v>
      </c>
      <c r="E788" t="s">
        <v>4176</v>
      </c>
      <c r="F788" t="s">
        <v>4144</v>
      </c>
      <c r="G788" t="s">
        <v>4571</v>
      </c>
      <c r="H788" t="s">
        <v>4481</v>
      </c>
    </row>
    <row r="789" spans="1:8" x14ac:dyDescent="0.25">
      <c r="A789" t="s">
        <v>4160</v>
      </c>
      <c r="B789">
        <v>2015</v>
      </c>
      <c r="C789" s="16">
        <v>1648</v>
      </c>
      <c r="D789" t="s">
        <v>4188</v>
      </c>
      <c r="E789" t="s">
        <v>4177</v>
      </c>
      <c r="F789" t="s">
        <v>4157</v>
      </c>
      <c r="G789" t="s">
        <v>4571</v>
      </c>
      <c r="H789" t="s">
        <v>4481</v>
      </c>
    </row>
    <row r="790" spans="1:8" x14ac:dyDescent="0.25">
      <c r="A790" t="s">
        <v>4164</v>
      </c>
      <c r="B790">
        <v>2015</v>
      </c>
      <c r="C790" s="16">
        <v>1652</v>
      </c>
      <c r="D790" t="s">
        <v>4290</v>
      </c>
      <c r="E790" t="s">
        <v>4149</v>
      </c>
      <c r="F790" t="s">
        <v>4162</v>
      </c>
      <c r="G790" t="s">
        <v>4571</v>
      </c>
      <c r="H790" t="s">
        <v>4481</v>
      </c>
    </row>
    <row r="791" spans="1:8" x14ac:dyDescent="0.25">
      <c r="A791" t="s">
        <v>4168</v>
      </c>
      <c r="B791">
        <v>2015</v>
      </c>
      <c r="C791" s="16">
        <v>1643</v>
      </c>
      <c r="D791" t="s">
        <v>4241</v>
      </c>
      <c r="E791" t="s">
        <v>4172</v>
      </c>
      <c r="F791" t="s">
        <v>4195</v>
      </c>
      <c r="G791" t="s">
        <v>4571</v>
      </c>
      <c r="H791" t="s">
        <v>4481</v>
      </c>
    </row>
    <row r="792" spans="1:8" x14ac:dyDescent="0.25">
      <c r="A792" t="s">
        <v>4171</v>
      </c>
      <c r="B792">
        <v>2015</v>
      </c>
      <c r="C792" s="16">
        <v>1629</v>
      </c>
      <c r="D792" t="s">
        <v>4188</v>
      </c>
      <c r="E792" t="s">
        <v>4149</v>
      </c>
      <c r="F792" t="s">
        <v>4328</v>
      </c>
      <c r="G792" t="s">
        <v>4571</v>
      </c>
      <c r="H792" t="s">
        <v>4481</v>
      </c>
    </row>
    <row r="793" spans="1:8" x14ac:dyDescent="0.25">
      <c r="A793" t="s">
        <v>4175</v>
      </c>
      <c r="B793">
        <v>2015</v>
      </c>
      <c r="C793" s="16">
        <v>1633</v>
      </c>
      <c r="D793" t="s">
        <v>4149</v>
      </c>
      <c r="E793" t="s">
        <v>4245</v>
      </c>
      <c r="F793" t="s">
        <v>4195</v>
      </c>
      <c r="G793" t="s">
        <v>4571</v>
      </c>
      <c r="H793" t="s">
        <v>4481</v>
      </c>
    </row>
    <row r="794" spans="1:8" x14ac:dyDescent="0.25">
      <c r="A794" t="s">
        <v>4179</v>
      </c>
      <c r="B794">
        <v>2015</v>
      </c>
      <c r="C794" s="16">
        <v>1615</v>
      </c>
      <c r="D794" t="s">
        <v>4181</v>
      </c>
      <c r="E794" t="s">
        <v>4282</v>
      </c>
      <c r="F794" t="s">
        <v>4225</v>
      </c>
      <c r="G794" t="s">
        <v>4571</v>
      </c>
      <c r="H794" t="s">
        <v>4481</v>
      </c>
    </row>
    <row r="795" spans="1:8" x14ac:dyDescent="0.25">
      <c r="A795" t="s">
        <v>4183</v>
      </c>
      <c r="B795">
        <v>2015</v>
      </c>
      <c r="C795" s="16">
        <v>1610</v>
      </c>
      <c r="D795" t="s">
        <v>4282</v>
      </c>
      <c r="E795" t="s">
        <v>4238</v>
      </c>
      <c r="F795" t="s">
        <v>4177</v>
      </c>
      <c r="G795" t="s">
        <v>4571</v>
      </c>
      <c r="H795" t="s">
        <v>4481</v>
      </c>
    </row>
    <row r="796" spans="1:8" x14ac:dyDescent="0.25">
      <c r="A796" t="s">
        <v>4186</v>
      </c>
      <c r="B796">
        <v>2015</v>
      </c>
      <c r="C796" s="16">
        <v>1621</v>
      </c>
      <c r="D796" t="s">
        <v>4238</v>
      </c>
      <c r="E796" t="s">
        <v>4290</v>
      </c>
      <c r="F796" t="s">
        <v>4199</v>
      </c>
      <c r="G796" t="s">
        <v>4571</v>
      </c>
      <c r="H796" t="s">
        <v>4481</v>
      </c>
    </row>
    <row r="797" spans="1:8" x14ac:dyDescent="0.25">
      <c r="A797" t="s">
        <v>4143</v>
      </c>
      <c r="B797">
        <v>2015</v>
      </c>
      <c r="C797" s="16">
        <v>1625</v>
      </c>
      <c r="D797" t="s">
        <v>4165</v>
      </c>
      <c r="E797" t="s">
        <v>4177</v>
      </c>
      <c r="F797" t="s">
        <v>4217</v>
      </c>
      <c r="G797" t="s">
        <v>4571</v>
      </c>
      <c r="H797" t="s">
        <v>4481</v>
      </c>
    </row>
    <row r="798" spans="1:8" x14ac:dyDescent="0.25">
      <c r="A798" t="s">
        <v>4148</v>
      </c>
      <c r="B798">
        <v>2015</v>
      </c>
      <c r="C798" s="16">
        <v>1615</v>
      </c>
      <c r="D798" t="s">
        <v>4286</v>
      </c>
      <c r="E798" t="s">
        <v>4173</v>
      </c>
      <c r="F798" t="s">
        <v>4241</v>
      </c>
      <c r="G798" t="s">
        <v>4571</v>
      </c>
      <c r="H798" t="s">
        <v>4481</v>
      </c>
    </row>
    <row r="799" spans="1:8" x14ac:dyDescent="0.25">
      <c r="A799" t="s">
        <v>4152</v>
      </c>
      <c r="B799">
        <v>2015</v>
      </c>
      <c r="C799" s="16">
        <v>1613</v>
      </c>
      <c r="D799" t="s">
        <v>4176</v>
      </c>
      <c r="E799" t="s">
        <v>4260</v>
      </c>
      <c r="F799" t="s">
        <v>4232</v>
      </c>
      <c r="G799" t="s">
        <v>4571</v>
      </c>
      <c r="H799" t="s">
        <v>4481</v>
      </c>
    </row>
    <row r="800" spans="1:8" x14ac:dyDescent="0.25">
      <c r="A800" t="s">
        <v>4156</v>
      </c>
      <c r="B800">
        <v>2014</v>
      </c>
      <c r="C800" s="16">
        <v>1606</v>
      </c>
      <c r="D800" t="s">
        <v>4176</v>
      </c>
      <c r="E800" t="s">
        <v>4173</v>
      </c>
      <c r="F800" t="s">
        <v>4187</v>
      </c>
      <c r="G800" t="s">
        <v>4571</v>
      </c>
      <c r="H800" t="s">
        <v>4481</v>
      </c>
    </row>
    <row r="801" spans="1:8" x14ac:dyDescent="0.25">
      <c r="A801" t="s">
        <v>4160</v>
      </c>
      <c r="B801">
        <v>2014</v>
      </c>
      <c r="C801" s="16">
        <v>1600</v>
      </c>
      <c r="D801" t="s">
        <v>4165</v>
      </c>
      <c r="E801" t="s">
        <v>4269</v>
      </c>
      <c r="F801" t="s">
        <v>4180</v>
      </c>
      <c r="G801" t="s">
        <v>4571</v>
      </c>
      <c r="H801" t="s">
        <v>4481</v>
      </c>
    </row>
    <row r="802" spans="1:8" x14ac:dyDescent="0.25">
      <c r="A802" t="s">
        <v>4164</v>
      </c>
      <c r="B802">
        <v>2014</v>
      </c>
      <c r="C802" s="16">
        <v>1590</v>
      </c>
      <c r="D802" t="s">
        <v>4232</v>
      </c>
      <c r="E802" t="s">
        <v>4165</v>
      </c>
      <c r="F802" t="s">
        <v>4348</v>
      </c>
      <c r="G802" t="s">
        <v>4571</v>
      </c>
      <c r="H802" t="s">
        <v>4481</v>
      </c>
    </row>
    <row r="803" spans="1:8" x14ac:dyDescent="0.25">
      <c r="A803" t="s">
        <v>4168</v>
      </c>
      <c r="B803">
        <v>2014</v>
      </c>
      <c r="C803" s="16">
        <v>1590</v>
      </c>
      <c r="D803" t="s">
        <v>4165</v>
      </c>
      <c r="E803" t="s">
        <v>4176</v>
      </c>
      <c r="F803" t="s">
        <v>4263</v>
      </c>
      <c r="G803" t="s">
        <v>4571</v>
      </c>
      <c r="H803" t="s">
        <v>4481</v>
      </c>
    </row>
    <row r="804" spans="1:8" x14ac:dyDescent="0.25">
      <c r="A804" t="s">
        <v>4171</v>
      </c>
      <c r="B804">
        <v>2014</v>
      </c>
      <c r="C804" s="16">
        <v>1580</v>
      </c>
      <c r="D804" t="s">
        <v>4232</v>
      </c>
      <c r="E804" t="s">
        <v>4244</v>
      </c>
      <c r="F804" t="s">
        <v>4242</v>
      </c>
      <c r="G804" t="s">
        <v>4571</v>
      </c>
      <c r="H804" t="s">
        <v>4481</v>
      </c>
    </row>
    <row r="805" spans="1:8" x14ac:dyDescent="0.25">
      <c r="A805" t="s">
        <v>4175</v>
      </c>
      <c r="B805">
        <v>2014</v>
      </c>
      <c r="C805" s="16">
        <v>1581</v>
      </c>
      <c r="D805" t="s">
        <v>4188</v>
      </c>
      <c r="E805" t="s">
        <v>4181</v>
      </c>
      <c r="F805" t="s">
        <v>4222</v>
      </c>
      <c r="G805" t="s">
        <v>4571</v>
      </c>
      <c r="H805" t="s">
        <v>4481</v>
      </c>
    </row>
    <row r="806" spans="1:8" x14ac:dyDescent="0.25">
      <c r="A806" t="s">
        <v>4179</v>
      </c>
      <c r="B806">
        <v>2014</v>
      </c>
      <c r="C806" s="16">
        <v>1584</v>
      </c>
      <c r="D806" t="s">
        <v>4153</v>
      </c>
      <c r="E806" t="s">
        <v>4165</v>
      </c>
      <c r="F806" t="s">
        <v>4222</v>
      </c>
      <c r="G806" t="s">
        <v>4571</v>
      </c>
      <c r="H806" t="s">
        <v>4481</v>
      </c>
    </row>
    <row r="807" spans="1:8" x14ac:dyDescent="0.25">
      <c r="A807" t="s">
        <v>4183</v>
      </c>
      <c r="B807">
        <v>2014</v>
      </c>
      <c r="C807" s="16">
        <v>1592</v>
      </c>
      <c r="D807" t="s">
        <v>4173</v>
      </c>
      <c r="E807" t="s">
        <v>4282</v>
      </c>
      <c r="F807" t="s">
        <v>4218</v>
      </c>
      <c r="G807" t="s">
        <v>4571</v>
      </c>
      <c r="H807" t="s">
        <v>4481</v>
      </c>
    </row>
    <row r="808" spans="1:8" x14ac:dyDescent="0.25">
      <c r="A808" t="s">
        <v>4186</v>
      </c>
      <c r="B808">
        <v>2014</v>
      </c>
      <c r="C808" s="16">
        <v>1575</v>
      </c>
      <c r="D808" t="s">
        <v>4286</v>
      </c>
      <c r="E808" t="s">
        <v>4312</v>
      </c>
      <c r="F808" t="s">
        <v>4259</v>
      </c>
      <c r="G808" t="s">
        <v>4571</v>
      </c>
      <c r="H808" t="s">
        <v>4481</v>
      </c>
    </row>
    <row r="809" spans="1:8" x14ac:dyDescent="0.25">
      <c r="A809" t="s">
        <v>4143</v>
      </c>
      <c r="B809">
        <v>2014</v>
      </c>
      <c r="C809" s="16">
        <v>1575</v>
      </c>
      <c r="D809" t="s">
        <v>4201</v>
      </c>
      <c r="E809" t="s">
        <v>4312</v>
      </c>
      <c r="F809" t="s">
        <v>4336</v>
      </c>
      <c r="G809" t="s">
        <v>4571</v>
      </c>
      <c r="H809" t="s">
        <v>4481</v>
      </c>
    </row>
    <row r="810" spans="1:8" x14ac:dyDescent="0.25">
      <c r="A810" t="s">
        <v>4148</v>
      </c>
      <c r="B810">
        <v>2014</v>
      </c>
      <c r="C810" s="16">
        <v>1602</v>
      </c>
      <c r="D810" t="s">
        <v>4244</v>
      </c>
      <c r="E810" t="s">
        <v>4206</v>
      </c>
      <c r="F810" t="s">
        <v>4266</v>
      </c>
      <c r="G810" t="s">
        <v>4571</v>
      </c>
      <c r="H810" t="s">
        <v>4481</v>
      </c>
    </row>
    <row r="811" spans="1:8" x14ac:dyDescent="0.25">
      <c r="A811" t="s">
        <v>4152</v>
      </c>
      <c r="B811">
        <v>2014</v>
      </c>
      <c r="C811" s="16">
        <v>1612</v>
      </c>
      <c r="D811" t="s">
        <v>4232</v>
      </c>
      <c r="E811" t="s">
        <v>4291</v>
      </c>
      <c r="F811" t="s">
        <v>4229</v>
      </c>
      <c r="G811" t="s">
        <v>4571</v>
      </c>
      <c r="H811" t="s">
        <v>4481</v>
      </c>
    </row>
    <row r="812" spans="1:8" x14ac:dyDescent="0.25">
      <c r="A812" t="s">
        <v>4156</v>
      </c>
      <c r="B812">
        <v>2013</v>
      </c>
      <c r="C812" s="16">
        <v>1612</v>
      </c>
      <c r="D812" t="s">
        <v>4187</v>
      </c>
      <c r="E812" t="s">
        <v>4295</v>
      </c>
      <c r="F812" t="s">
        <v>4266</v>
      </c>
      <c r="G812" t="s">
        <v>4571</v>
      </c>
      <c r="H812" t="s">
        <v>4481</v>
      </c>
    </row>
    <row r="813" spans="1:8" x14ac:dyDescent="0.25">
      <c r="A813" t="s">
        <v>4160</v>
      </c>
      <c r="B813">
        <v>2013</v>
      </c>
      <c r="C813" s="16">
        <v>1618</v>
      </c>
      <c r="D813" t="s">
        <v>4231</v>
      </c>
      <c r="E813" t="s">
        <v>4282</v>
      </c>
      <c r="F813" t="s">
        <v>4250</v>
      </c>
      <c r="G813" t="s">
        <v>4571</v>
      </c>
      <c r="H813" t="s">
        <v>4481</v>
      </c>
    </row>
    <row r="814" spans="1:8" x14ac:dyDescent="0.25">
      <c r="A814" t="s">
        <v>4164</v>
      </c>
      <c r="B814">
        <v>2013</v>
      </c>
      <c r="C814" s="16">
        <v>1632</v>
      </c>
      <c r="D814" t="s">
        <v>4238</v>
      </c>
      <c r="E814" t="s">
        <v>4286</v>
      </c>
      <c r="F814" t="s">
        <v>4204</v>
      </c>
      <c r="G814" t="s">
        <v>4571</v>
      </c>
      <c r="H814" t="s">
        <v>4481</v>
      </c>
    </row>
    <row r="815" spans="1:8" x14ac:dyDescent="0.25">
      <c r="A815" t="s">
        <v>4168</v>
      </c>
      <c r="B815">
        <v>2013</v>
      </c>
      <c r="C815" s="16">
        <v>1636</v>
      </c>
      <c r="D815" t="s">
        <v>4165</v>
      </c>
      <c r="E815" t="s">
        <v>4286</v>
      </c>
      <c r="F815" t="s">
        <v>4284</v>
      </c>
      <c r="G815" t="s">
        <v>4571</v>
      </c>
      <c r="H815" t="s">
        <v>4481</v>
      </c>
    </row>
    <row r="816" spans="1:8" x14ac:dyDescent="0.25">
      <c r="A816" t="s">
        <v>4171</v>
      </c>
      <c r="B816">
        <v>2013</v>
      </c>
      <c r="C816" s="16">
        <v>1627</v>
      </c>
      <c r="D816" t="s">
        <v>4188</v>
      </c>
      <c r="E816" t="s">
        <v>4153</v>
      </c>
      <c r="F816" t="s">
        <v>4307</v>
      </c>
      <c r="G816" t="s">
        <v>4571</v>
      </c>
      <c r="H816" t="s">
        <v>4481</v>
      </c>
    </row>
    <row r="817" spans="1:8" x14ac:dyDescent="0.25">
      <c r="A817" t="s">
        <v>4175</v>
      </c>
      <c r="B817">
        <v>2013</v>
      </c>
      <c r="C817" s="16">
        <v>1631</v>
      </c>
      <c r="D817" t="s">
        <v>4238</v>
      </c>
      <c r="E817" t="s">
        <v>4206</v>
      </c>
      <c r="F817" t="s">
        <v>4336</v>
      </c>
      <c r="G817" t="s">
        <v>4571</v>
      </c>
      <c r="H817" t="s">
        <v>4481</v>
      </c>
    </row>
    <row r="818" spans="1:8" x14ac:dyDescent="0.25">
      <c r="A818" t="s">
        <v>4179</v>
      </c>
      <c r="B818">
        <v>2013</v>
      </c>
      <c r="C818" s="16">
        <v>1635</v>
      </c>
      <c r="D818" t="s">
        <v>4232</v>
      </c>
      <c r="E818" t="s">
        <v>4236</v>
      </c>
      <c r="F818" t="s">
        <v>4220</v>
      </c>
      <c r="G818" t="s">
        <v>4571</v>
      </c>
      <c r="H818" t="s">
        <v>4481</v>
      </c>
    </row>
    <row r="819" spans="1:8" x14ac:dyDescent="0.25">
      <c r="A819" t="s">
        <v>4183</v>
      </c>
      <c r="B819">
        <v>2013</v>
      </c>
      <c r="C819" s="16">
        <v>1635</v>
      </c>
      <c r="D819" t="s">
        <v>4244</v>
      </c>
      <c r="E819" t="s">
        <v>4201</v>
      </c>
      <c r="F819" t="s">
        <v>4301</v>
      </c>
      <c r="G819" t="s">
        <v>4571</v>
      </c>
      <c r="H819" t="s">
        <v>4481</v>
      </c>
    </row>
    <row r="820" spans="1:8" x14ac:dyDescent="0.25">
      <c r="A820" t="s">
        <v>4186</v>
      </c>
      <c r="B820">
        <v>2013</v>
      </c>
      <c r="C820" s="16">
        <v>1647</v>
      </c>
      <c r="D820" t="s">
        <v>4180</v>
      </c>
      <c r="E820" t="s">
        <v>4291</v>
      </c>
      <c r="F820" t="s">
        <v>4349</v>
      </c>
      <c r="G820" t="s">
        <v>4571</v>
      </c>
      <c r="H820" t="s">
        <v>4481</v>
      </c>
    </row>
    <row r="821" spans="1:8" x14ac:dyDescent="0.25">
      <c r="A821" t="s">
        <v>4143</v>
      </c>
      <c r="B821">
        <v>2013</v>
      </c>
      <c r="C821" s="16">
        <v>1666</v>
      </c>
      <c r="D821" t="s">
        <v>4205</v>
      </c>
      <c r="E821" t="s">
        <v>4187</v>
      </c>
      <c r="F821" t="s">
        <v>4220</v>
      </c>
      <c r="G821" t="s">
        <v>4571</v>
      </c>
      <c r="H821" t="s">
        <v>4481</v>
      </c>
    </row>
    <row r="822" spans="1:8" x14ac:dyDescent="0.25">
      <c r="A822" t="s">
        <v>4148</v>
      </c>
      <c r="B822">
        <v>2013</v>
      </c>
      <c r="C822" s="16">
        <v>1662</v>
      </c>
      <c r="D822" t="s">
        <v>4188</v>
      </c>
      <c r="E822" t="s">
        <v>4291</v>
      </c>
      <c r="F822" t="s">
        <v>4314</v>
      </c>
      <c r="G822" t="s">
        <v>4571</v>
      </c>
      <c r="H822" t="s">
        <v>4481</v>
      </c>
    </row>
    <row r="823" spans="1:8" x14ac:dyDescent="0.25">
      <c r="A823" t="s">
        <v>4152</v>
      </c>
      <c r="B823">
        <v>2013</v>
      </c>
      <c r="C823" s="16">
        <v>1666</v>
      </c>
      <c r="D823" t="s">
        <v>4187</v>
      </c>
      <c r="E823" t="s">
        <v>4248</v>
      </c>
      <c r="F823" t="s">
        <v>4402</v>
      </c>
      <c r="G823" t="s">
        <v>4571</v>
      </c>
      <c r="H823" t="s">
        <v>4481</v>
      </c>
    </row>
    <row r="824" spans="1:8" x14ac:dyDescent="0.25">
      <c r="A824" t="s">
        <v>4156</v>
      </c>
      <c r="B824">
        <v>2012</v>
      </c>
      <c r="C824" s="16">
        <v>1672</v>
      </c>
      <c r="D824" t="s">
        <v>4282</v>
      </c>
      <c r="E824" t="s">
        <v>4270</v>
      </c>
      <c r="F824" t="s">
        <v>4335</v>
      </c>
      <c r="G824" t="s">
        <v>4571</v>
      </c>
      <c r="H824" t="s">
        <v>4481</v>
      </c>
    </row>
    <row r="825" spans="1:8" x14ac:dyDescent="0.25">
      <c r="A825" t="s">
        <v>4160</v>
      </c>
      <c r="B825">
        <v>2012</v>
      </c>
      <c r="C825" s="16">
        <v>1682</v>
      </c>
      <c r="D825" t="s">
        <v>4206</v>
      </c>
      <c r="E825" t="s">
        <v>4202</v>
      </c>
      <c r="F825" t="s">
        <v>4304</v>
      </c>
      <c r="G825" t="s">
        <v>4571</v>
      </c>
      <c r="H825" t="s">
        <v>4481</v>
      </c>
    </row>
    <row r="826" spans="1:8" x14ac:dyDescent="0.25">
      <c r="A826" t="s">
        <v>4164</v>
      </c>
      <c r="B826">
        <v>2012</v>
      </c>
      <c r="C826" s="16">
        <v>1699</v>
      </c>
      <c r="D826" t="s">
        <v>4232</v>
      </c>
      <c r="E826" t="s">
        <v>4270</v>
      </c>
      <c r="F826" t="s">
        <v>4301</v>
      </c>
      <c r="G826" t="s">
        <v>4571</v>
      </c>
      <c r="H826" t="s">
        <v>4481</v>
      </c>
    </row>
    <row r="827" spans="1:8" x14ac:dyDescent="0.25">
      <c r="A827" t="s">
        <v>4168</v>
      </c>
      <c r="B827">
        <v>2012</v>
      </c>
      <c r="C827" s="16">
        <v>1699</v>
      </c>
      <c r="D827" t="s">
        <v>4238</v>
      </c>
      <c r="E827" t="s">
        <v>4192</v>
      </c>
      <c r="F827" t="s">
        <v>4300</v>
      </c>
      <c r="G827" t="s">
        <v>4571</v>
      </c>
      <c r="H827" t="s">
        <v>4481</v>
      </c>
    </row>
    <row r="828" spans="1:8" x14ac:dyDescent="0.25">
      <c r="A828" t="s">
        <v>4171</v>
      </c>
      <c r="B828">
        <v>2012</v>
      </c>
      <c r="C828" s="16">
        <v>1704</v>
      </c>
      <c r="D828" t="s">
        <v>4202</v>
      </c>
      <c r="E828" t="s">
        <v>4254</v>
      </c>
      <c r="F828" t="s">
        <v>4446</v>
      </c>
      <c r="G828" t="s">
        <v>4571</v>
      </c>
      <c r="H828" t="s">
        <v>4481</v>
      </c>
    </row>
    <row r="829" spans="1:8" x14ac:dyDescent="0.25">
      <c r="A829" t="s">
        <v>4175</v>
      </c>
      <c r="B829">
        <v>2012</v>
      </c>
      <c r="C829" s="16">
        <v>1726</v>
      </c>
      <c r="D829" t="s">
        <v>4282</v>
      </c>
      <c r="E829" t="s">
        <v>4237</v>
      </c>
      <c r="F829" t="s">
        <v>4314</v>
      </c>
      <c r="G829" t="s">
        <v>4571</v>
      </c>
      <c r="H829" t="s">
        <v>4481</v>
      </c>
    </row>
    <row r="830" spans="1:8" x14ac:dyDescent="0.25">
      <c r="A830" t="s">
        <v>4179</v>
      </c>
      <c r="B830">
        <v>2012</v>
      </c>
      <c r="C830" s="16">
        <v>1736</v>
      </c>
      <c r="D830" t="s">
        <v>4180</v>
      </c>
      <c r="E830" t="s">
        <v>4201</v>
      </c>
      <c r="F830" t="s">
        <v>4301</v>
      </c>
      <c r="G830" t="s">
        <v>4571</v>
      </c>
      <c r="H830" t="s">
        <v>4481</v>
      </c>
    </row>
    <row r="831" spans="1:8" x14ac:dyDescent="0.25">
      <c r="A831" t="s">
        <v>4183</v>
      </c>
      <c r="B831">
        <v>2012</v>
      </c>
      <c r="C831" s="16">
        <v>1756</v>
      </c>
      <c r="D831" t="s">
        <v>4238</v>
      </c>
      <c r="E831" t="s">
        <v>4295</v>
      </c>
      <c r="F831" t="s">
        <v>4362</v>
      </c>
      <c r="G831" t="s">
        <v>4571</v>
      </c>
      <c r="H831" t="s">
        <v>4481</v>
      </c>
    </row>
    <row r="832" spans="1:8" x14ac:dyDescent="0.25">
      <c r="A832" t="s">
        <v>4186</v>
      </c>
      <c r="B832">
        <v>2012</v>
      </c>
      <c r="C832" s="16">
        <v>1761</v>
      </c>
      <c r="D832" t="s">
        <v>4187</v>
      </c>
      <c r="E832" t="s">
        <v>4201</v>
      </c>
      <c r="F832" t="s">
        <v>4303</v>
      </c>
      <c r="G832" t="s">
        <v>4571</v>
      </c>
      <c r="H832" t="s">
        <v>4481</v>
      </c>
    </row>
    <row r="833" spans="1:8" x14ac:dyDescent="0.25">
      <c r="A833" t="s">
        <v>4143</v>
      </c>
      <c r="B833">
        <v>2012</v>
      </c>
      <c r="C833" s="16">
        <v>1767</v>
      </c>
      <c r="D833" t="s">
        <v>4231</v>
      </c>
      <c r="E833" t="s">
        <v>4237</v>
      </c>
      <c r="F833" t="s">
        <v>4349</v>
      </c>
      <c r="G833" t="s">
        <v>4571</v>
      </c>
      <c r="H833" t="s">
        <v>4481</v>
      </c>
    </row>
    <row r="834" spans="1:8" x14ac:dyDescent="0.25">
      <c r="A834" t="s">
        <v>4148</v>
      </c>
      <c r="B834">
        <v>2012</v>
      </c>
      <c r="C834" s="16">
        <v>1783</v>
      </c>
      <c r="D834" t="s">
        <v>4153</v>
      </c>
      <c r="E834" t="s">
        <v>4192</v>
      </c>
      <c r="F834" t="s">
        <v>4315</v>
      </c>
      <c r="G834" t="s">
        <v>4571</v>
      </c>
      <c r="H834" t="s">
        <v>4481</v>
      </c>
    </row>
    <row r="835" spans="1:8" x14ac:dyDescent="0.25">
      <c r="A835" t="s">
        <v>4152</v>
      </c>
      <c r="B835">
        <v>2012</v>
      </c>
      <c r="C835" s="16">
        <v>1791</v>
      </c>
      <c r="D835" t="s">
        <v>4244</v>
      </c>
      <c r="E835" t="s">
        <v>4236</v>
      </c>
      <c r="F835" t="s">
        <v>4309</v>
      </c>
      <c r="G835" t="s">
        <v>4571</v>
      </c>
      <c r="H835" t="s">
        <v>4481</v>
      </c>
    </row>
    <row r="836" spans="1:8" x14ac:dyDescent="0.25">
      <c r="A836" t="s">
        <v>4156</v>
      </c>
      <c r="B836">
        <v>2011</v>
      </c>
      <c r="C836" s="16">
        <v>1804</v>
      </c>
      <c r="D836" t="s">
        <v>4231</v>
      </c>
      <c r="E836" t="s">
        <v>4202</v>
      </c>
      <c r="F836" t="s">
        <v>4259</v>
      </c>
      <c r="G836" t="s">
        <v>4571</v>
      </c>
      <c r="H836" t="s">
        <v>4481</v>
      </c>
    </row>
    <row r="837" spans="1:8" x14ac:dyDescent="0.25">
      <c r="A837" t="s">
        <v>4160</v>
      </c>
      <c r="B837">
        <v>2011</v>
      </c>
      <c r="C837" s="16">
        <v>1820</v>
      </c>
      <c r="D837" t="s">
        <v>4188</v>
      </c>
      <c r="E837" t="s">
        <v>4203</v>
      </c>
      <c r="F837" t="s">
        <v>4248</v>
      </c>
      <c r="G837" t="s">
        <v>4571</v>
      </c>
      <c r="H837" t="s">
        <v>4481</v>
      </c>
    </row>
    <row r="838" spans="1:8" x14ac:dyDescent="0.25">
      <c r="A838" t="s">
        <v>4164</v>
      </c>
      <c r="B838">
        <v>2011</v>
      </c>
      <c r="C838" s="16">
        <v>1825</v>
      </c>
      <c r="D838" t="s">
        <v>4188</v>
      </c>
      <c r="E838" t="s">
        <v>4295</v>
      </c>
      <c r="F838" t="s">
        <v>4206</v>
      </c>
      <c r="G838" t="s">
        <v>4571</v>
      </c>
      <c r="H838" t="s">
        <v>4481</v>
      </c>
    </row>
    <row r="839" spans="1:8" x14ac:dyDescent="0.25">
      <c r="A839" t="s">
        <v>4168</v>
      </c>
      <c r="B839">
        <v>2011</v>
      </c>
      <c r="C839" s="16">
        <v>1829</v>
      </c>
      <c r="D839" t="s">
        <v>4206</v>
      </c>
      <c r="E839" t="s">
        <v>4248</v>
      </c>
      <c r="F839" t="s">
        <v>4232</v>
      </c>
      <c r="G839" t="s">
        <v>4571</v>
      </c>
      <c r="H839" t="s">
        <v>4481</v>
      </c>
    </row>
    <row r="840" spans="1:8" x14ac:dyDescent="0.25">
      <c r="A840" t="s">
        <v>4171</v>
      </c>
      <c r="B840">
        <v>2011</v>
      </c>
      <c r="C840" s="16">
        <v>1847</v>
      </c>
      <c r="D840" t="s">
        <v>4238</v>
      </c>
      <c r="E840" t="s">
        <v>4203</v>
      </c>
      <c r="F840" t="s">
        <v>4239</v>
      </c>
      <c r="G840" t="s">
        <v>4571</v>
      </c>
      <c r="H840" t="s">
        <v>4481</v>
      </c>
    </row>
    <row r="841" spans="1:8" x14ac:dyDescent="0.25">
      <c r="A841" t="s">
        <v>4175</v>
      </c>
      <c r="B841">
        <v>2011</v>
      </c>
      <c r="C841" s="16">
        <v>1852</v>
      </c>
      <c r="D841" t="s">
        <v>4244</v>
      </c>
      <c r="E841" t="s">
        <v>4270</v>
      </c>
      <c r="F841" t="s">
        <v>4165</v>
      </c>
      <c r="G841" t="s">
        <v>4571</v>
      </c>
      <c r="H841" t="s">
        <v>4481</v>
      </c>
    </row>
    <row r="842" spans="1:8" x14ac:dyDescent="0.25">
      <c r="A842" t="s">
        <v>4179</v>
      </c>
      <c r="B842">
        <v>2011</v>
      </c>
      <c r="C842" s="16">
        <v>1865</v>
      </c>
      <c r="D842" t="s">
        <v>4187</v>
      </c>
      <c r="E842" t="s">
        <v>4203</v>
      </c>
      <c r="F842" t="s">
        <v>4245</v>
      </c>
      <c r="G842" t="s">
        <v>4571</v>
      </c>
      <c r="H842" t="s">
        <v>4481</v>
      </c>
    </row>
    <row r="843" spans="1:8" x14ac:dyDescent="0.25">
      <c r="A843" t="s">
        <v>4183</v>
      </c>
      <c r="B843">
        <v>2011</v>
      </c>
      <c r="C843" s="16">
        <v>1873</v>
      </c>
      <c r="D843" t="s">
        <v>4153</v>
      </c>
      <c r="E843" t="s">
        <v>4274</v>
      </c>
      <c r="F843" t="s">
        <v>4210</v>
      </c>
      <c r="G843" t="s">
        <v>4571</v>
      </c>
      <c r="H843" t="s">
        <v>4481</v>
      </c>
    </row>
    <row r="844" spans="1:8" x14ac:dyDescent="0.25">
      <c r="A844" t="s">
        <v>4186</v>
      </c>
      <c r="B844">
        <v>2011</v>
      </c>
      <c r="C844" s="16">
        <v>1881</v>
      </c>
      <c r="D844" t="s">
        <v>4153</v>
      </c>
      <c r="E844" t="s">
        <v>4238</v>
      </c>
      <c r="F844" t="s">
        <v>4210</v>
      </c>
      <c r="G844" t="s">
        <v>4571</v>
      </c>
      <c r="H844" t="s">
        <v>4481</v>
      </c>
    </row>
    <row r="845" spans="1:8" x14ac:dyDescent="0.25">
      <c r="A845" t="s">
        <v>4143</v>
      </c>
      <c r="B845">
        <v>2011</v>
      </c>
      <c r="C845" s="16">
        <v>1891</v>
      </c>
      <c r="D845" t="s">
        <v>4205</v>
      </c>
      <c r="E845" t="s">
        <v>4181</v>
      </c>
      <c r="F845" t="s">
        <v>4190</v>
      </c>
      <c r="G845" t="s">
        <v>4571</v>
      </c>
      <c r="H845" t="s">
        <v>4481</v>
      </c>
    </row>
    <row r="846" spans="1:8" x14ac:dyDescent="0.25">
      <c r="A846" t="s">
        <v>4148</v>
      </c>
      <c r="B846">
        <v>2011</v>
      </c>
      <c r="C846" s="16">
        <v>1888</v>
      </c>
      <c r="D846" t="s">
        <v>4232</v>
      </c>
      <c r="E846" t="s">
        <v>4172</v>
      </c>
      <c r="F846" t="s">
        <v>4251</v>
      </c>
      <c r="G846" t="s">
        <v>4571</v>
      </c>
      <c r="H846" t="s">
        <v>4481</v>
      </c>
    </row>
    <row r="847" spans="1:8" x14ac:dyDescent="0.25">
      <c r="A847" t="s">
        <v>4152</v>
      </c>
      <c r="B847">
        <v>2011</v>
      </c>
      <c r="C847" s="16">
        <v>1887</v>
      </c>
      <c r="D847" t="s">
        <v>4286</v>
      </c>
      <c r="E847" t="s">
        <v>4230</v>
      </c>
      <c r="F847" t="s">
        <v>4227</v>
      </c>
      <c r="G847" t="s">
        <v>4571</v>
      </c>
      <c r="H847" t="s">
        <v>4481</v>
      </c>
    </row>
    <row r="848" spans="1:8" x14ac:dyDescent="0.25">
      <c r="A848" t="s">
        <v>4156</v>
      </c>
      <c r="B848">
        <v>2010</v>
      </c>
      <c r="C848" s="16">
        <v>1885</v>
      </c>
      <c r="D848" t="s">
        <v>4161</v>
      </c>
      <c r="E848" t="s">
        <v>4328</v>
      </c>
      <c r="F848" t="s">
        <v>4235</v>
      </c>
      <c r="G848" t="s">
        <v>4571</v>
      </c>
      <c r="H848" t="s">
        <v>4481</v>
      </c>
    </row>
    <row r="849" spans="1:8" x14ac:dyDescent="0.25">
      <c r="A849" t="s">
        <v>4160</v>
      </c>
      <c r="B849">
        <v>2010</v>
      </c>
      <c r="C849" s="16">
        <v>1856</v>
      </c>
      <c r="D849" t="s">
        <v>4245</v>
      </c>
      <c r="E849" t="s">
        <v>4260</v>
      </c>
      <c r="F849" t="s">
        <v>4202</v>
      </c>
      <c r="G849" t="s">
        <v>4571</v>
      </c>
      <c r="H849" t="s">
        <v>4481</v>
      </c>
    </row>
    <row r="850" spans="1:8" x14ac:dyDescent="0.25">
      <c r="A850" t="s">
        <v>4164</v>
      </c>
      <c r="B850">
        <v>2010</v>
      </c>
      <c r="C850" s="16">
        <v>1842</v>
      </c>
      <c r="D850" t="s">
        <v>4241</v>
      </c>
      <c r="E850" t="s">
        <v>4286</v>
      </c>
      <c r="F850" t="s">
        <v>4263</v>
      </c>
      <c r="G850" t="s">
        <v>4571</v>
      </c>
      <c r="H850" t="s">
        <v>4481</v>
      </c>
    </row>
    <row r="851" spans="1:8" x14ac:dyDescent="0.25">
      <c r="A851" t="s">
        <v>4168</v>
      </c>
      <c r="B851">
        <v>2010</v>
      </c>
      <c r="C851" s="16">
        <v>1828</v>
      </c>
      <c r="D851" t="s">
        <v>4223</v>
      </c>
      <c r="E851" t="s">
        <v>4202</v>
      </c>
      <c r="F851" t="s">
        <v>4229</v>
      </c>
      <c r="G851" t="s">
        <v>4571</v>
      </c>
      <c r="H851" t="s">
        <v>4481</v>
      </c>
    </row>
    <row r="852" spans="1:8" x14ac:dyDescent="0.25">
      <c r="A852" t="s">
        <v>4171</v>
      </c>
      <c r="B852">
        <v>2010</v>
      </c>
      <c r="C852" s="16">
        <v>1830</v>
      </c>
      <c r="D852" t="s">
        <v>4282</v>
      </c>
      <c r="E852" t="s">
        <v>4274</v>
      </c>
      <c r="F852" t="s">
        <v>4266</v>
      </c>
      <c r="G852" t="s">
        <v>4571</v>
      </c>
      <c r="H852" t="s">
        <v>4481</v>
      </c>
    </row>
    <row r="853" spans="1:8" x14ac:dyDescent="0.25">
      <c r="A853" t="s">
        <v>4175</v>
      </c>
      <c r="B853">
        <v>2010</v>
      </c>
      <c r="C853" s="16">
        <v>1841</v>
      </c>
      <c r="D853" t="s">
        <v>4282</v>
      </c>
      <c r="E853" t="s">
        <v>4282</v>
      </c>
      <c r="F853" t="s">
        <v>4284</v>
      </c>
      <c r="G853" t="s">
        <v>4571</v>
      </c>
      <c r="H853" t="s">
        <v>4481</v>
      </c>
    </row>
    <row r="854" spans="1:8" x14ac:dyDescent="0.25">
      <c r="A854" t="s">
        <v>4179</v>
      </c>
      <c r="B854">
        <v>2010</v>
      </c>
      <c r="C854" s="16">
        <v>1852</v>
      </c>
      <c r="D854" t="s">
        <v>4181</v>
      </c>
      <c r="E854" t="s">
        <v>4205</v>
      </c>
      <c r="F854" t="s">
        <v>4242</v>
      </c>
      <c r="G854" t="s">
        <v>4571</v>
      </c>
      <c r="H854" t="s">
        <v>4481</v>
      </c>
    </row>
    <row r="855" spans="1:8" x14ac:dyDescent="0.25">
      <c r="A855" t="s">
        <v>4183</v>
      </c>
      <c r="B855">
        <v>2010</v>
      </c>
      <c r="C855" s="16">
        <v>1846</v>
      </c>
      <c r="D855" t="s">
        <v>4187</v>
      </c>
      <c r="E855" t="s">
        <v>4205</v>
      </c>
      <c r="F855" t="s">
        <v>4259</v>
      </c>
      <c r="G855" t="s">
        <v>4571</v>
      </c>
      <c r="H855" t="s">
        <v>4481</v>
      </c>
    </row>
    <row r="856" spans="1:8" x14ac:dyDescent="0.25">
      <c r="A856" t="s">
        <v>4186</v>
      </c>
      <c r="B856">
        <v>2010</v>
      </c>
      <c r="C856" s="16">
        <v>1853</v>
      </c>
      <c r="D856" t="s">
        <v>4181</v>
      </c>
      <c r="E856" t="s">
        <v>4205</v>
      </c>
      <c r="F856" t="s">
        <v>4250</v>
      </c>
      <c r="G856" t="s">
        <v>4571</v>
      </c>
      <c r="H856" t="s">
        <v>4481</v>
      </c>
    </row>
    <row r="857" spans="1:8" x14ac:dyDescent="0.25">
      <c r="A857" t="s">
        <v>4143</v>
      </c>
      <c r="B857">
        <v>2010</v>
      </c>
      <c r="C857" s="16">
        <v>1848</v>
      </c>
      <c r="D857" t="s">
        <v>4181</v>
      </c>
      <c r="E857" t="s">
        <v>4188</v>
      </c>
      <c r="F857" t="s">
        <v>4293</v>
      </c>
      <c r="G857" t="s">
        <v>4571</v>
      </c>
      <c r="H857" t="s">
        <v>4481</v>
      </c>
    </row>
    <row r="858" spans="1:8" x14ac:dyDescent="0.25">
      <c r="A858" t="s">
        <v>4148</v>
      </c>
      <c r="B858">
        <v>2010</v>
      </c>
      <c r="C858" s="16">
        <v>1842</v>
      </c>
      <c r="D858" t="s">
        <v>4187</v>
      </c>
      <c r="E858" t="s">
        <v>4237</v>
      </c>
      <c r="F858" t="s">
        <v>4250</v>
      </c>
      <c r="G858" t="s">
        <v>4571</v>
      </c>
      <c r="H858" t="s">
        <v>4481</v>
      </c>
    </row>
    <row r="859" spans="1:8" x14ac:dyDescent="0.25">
      <c r="A859" t="s">
        <v>4152</v>
      </c>
      <c r="B859">
        <v>2010</v>
      </c>
      <c r="C859" s="16">
        <v>1849</v>
      </c>
      <c r="D859" t="s">
        <v>4223</v>
      </c>
      <c r="E859" t="s">
        <v>4243</v>
      </c>
      <c r="F859" t="s">
        <v>4229</v>
      </c>
      <c r="G859" t="s">
        <v>4571</v>
      </c>
      <c r="H859" t="s">
        <v>4481</v>
      </c>
    </row>
    <row r="860" spans="1:8" x14ac:dyDescent="0.25">
      <c r="A860" t="s">
        <v>4156</v>
      </c>
      <c r="B860">
        <v>2009</v>
      </c>
      <c r="C860" s="16">
        <v>1851</v>
      </c>
      <c r="D860" t="s">
        <v>4270</v>
      </c>
      <c r="E860" t="s">
        <v>4192</v>
      </c>
      <c r="F860" t="s">
        <v>4310</v>
      </c>
      <c r="G860" t="s">
        <v>4571</v>
      </c>
      <c r="H860" t="s">
        <v>4481</v>
      </c>
    </row>
    <row r="861" spans="1:8" x14ac:dyDescent="0.25">
      <c r="A861" t="s">
        <v>4160</v>
      </c>
      <c r="B861">
        <v>2009</v>
      </c>
      <c r="C861" s="16">
        <v>1880</v>
      </c>
      <c r="D861" t="s">
        <v>4274</v>
      </c>
      <c r="E861" t="s">
        <v>4206</v>
      </c>
      <c r="F861" t="s">
        <v>4265</v>
      </c>
      <c r="G861" t="s">
        <v>4571</v>
      </c>
      <c r="H861" t="s">
        <v>4481</v>
      </c>
    </row>
    <row r="862" spans="1:8" x14ac:dyDescent="0.25">
      <c r="A862" t="s">
        <v>4164</v>
      </c>
      <c r="B862">
        <v>2009</v>
      </c>
      <c r="C862" s="16">
        <v>1895</v>
      </c>
      <c r="D862" t="s">
        <v>4181</v>
      </c>
      <c r="E862" t="s">
        <v>4274</v>
      </c>
      <c r="F862" t="s">
        <v>4236</v>
      </c>
      <c r="G862" t="s">
        <v>4571</v>
      </c>
      <c r="H862" t="s">
        <v>4481</v>
      </c>
    </row>
    <row r="863" spans="1:8" x14ac:dyDescent="0.25">
      <c r="A863" t="s">
        <v>4168</v>
      </c>
      <c r="B863">
        <v>2009</v>
      </c>
      <c r="C863" s="16">
        <v>1890</v>
      </c>
      <c r="D863" t="s">
        <v>4153</v>
      </c>
      <c r="E863" t="s">
        <v>4231</v>
      </c>
      <c r="F863" t="s">
        <v>4201</v>
      </c>
      <c r="G863" t="s">
        <v>4571</v>
      </c>
      <c r="H863" t="s">
        <v>4481</v>
      </c>
    </row>
    <row r="864" spans="1:8" x14ac:dyDescent="0.25">
      <c r="A864" t="s">
        <v>4171</v>
      </c>
      <c r="B864">
        <v>2009</v>
      </c>
      <c r="C864" s="16">
        <v>1898</v>
      </c>
      <c r="D864" t="s">
        <v>4282</v>
      </c>
      <c r="E864" t="s">
        <v>4270</v>
      </c>
      <c r="F864" t="s">
        <v>4248</v>
      </c>
      <c r="G864" t="s">
        <v>4571</v>
      </c>
      <c r="H864" t="s">
        <v>4481</v>
      </c>
    </row>
    <row r="865" spans="1:8" x14ac:dyDescent="0.25">
      <c r="A865" t="s">
        <v>4175</v>
      </c>
      <c r="B865">
        <v>2009</v>
      </c>
      <c r="C865" s="16">
        <v>1911</v>
      </c>
      <c r="D865" t="s">
        <v>4181</v>
      </c>
      <c r="E865" t="s">
        <v>4274</v>
      </c>
      <c r="F865" t="s">
        <v>4192</v>
      </c>
      <c r="G865" t="s">
        <v>4571</v>
      </c>
      <c r="H865" t="s">
        <v>4481</v>
      </c>
    </row>
    <row r="866" spans="1:8" x14ac:dyDescent="0.25">
      <c r="A866" t="s">
        <v>4179</v>
      </c>
      <c r="B866">
        <v>2009</v>
      </c>
      <c r="C866" s="16">
        <v>1906</v>
      </c>
      <c r="D866" t="s">
        <v>4291</v>
      </c>
      <c r="E866" t="s">
        <v>4202</v>
      </c>
      <c r="F866" t="s">
        <v>4307</v>
      </c>
      <c r="G866" t="s">
        <v>4571</v>
      </c>
      <c r="H866" t="s">
        <v>4481</v>
      </c>
    </row>
    <row r="867" spans="1:8" x14ac:dyDescent="0.25">
      <c r="A867" t="s">
        <v>4183</v>
      </c>
      <c r="B867">
        <v>2009</v>
      </c>
      <c r="C867" s="16">
        <v>1928</v>
      </c>
      <c r="D867" t="s">
        <v>4286</v>
      </c>
      <c r="E867" t="s">
        <v>4245</v>
      </c>
      <c r="F867" t="s">
        <v>4371</v>
      </c>
      <c r="G867" t="s">
        <v>4571</v>
      </c>
      <c r="H867" t="s">
        <v>4481</v>
      </c>
    </row>
    <row r="868" spans="1:8" x14ac:dyDescent="0.25">
      <c r="A868" t="s">
        <v>4186</v>
      </c>
      <c r="B868">
        <v>2009</v>
      </c>
      <c r="C868" s="16">
        <v>1926</v>
      </c>
      <c r="D868" t="s">
        <v>4238</v>
      </c>
      <c r="E868" t="s">
        <v>4239</v>
      </c>
      <c r="F868" t="s">
        <v>4229</v>
      </c>
      <c r="G868" t="s">
        <v>4571</v>
      </c>
      <c r="H868" t="s">
        <v>4481</v>
      </c>
    </row>
    <row r="869" spans="1:8" x14ac:dyDescent="0.25">
      <c r="A869" t="s">
        <v>4143</v>
      </c>
      <c r="B869">
        <v>2009</v>
      </c>
      <c r="C869" s="16">
        <v>1932</v>
      </c>
      <c r="D869" t="s">
        <v>4239</v>
      </c>
      <c r="E869" t="s">
        <v>4239</v>
      </c>
      <c r="F869" t="s">
        <v>4310</v>
      </c>
      <c r="G869" t="s">
        <v>4571</v>
      </c>
      <c r="H869" t="s">
        <v>4481</v>
      </c>
    </row>
    <row r="870" spans="1:8" x14ac:dyDescent="0.25">
      <c r="A870" t="s">
        <v>4148</v>
      </c>
      <c r="B870">
        <v>2009</v>
      </c>
      <c r="C870" s="16">
        <v>1915</v>
      </c>
      <c r="D870" t="s">
        <v>4181</v>
      </c>
      <c r="E870" t="s">
        <v>4187</v>
      </c>
      <c r="F870" t="s">
        <v>4259</v>
      </c>
      <c r="G870" t="s">
        <v>4571</v>
      </c>
      <c r="H870" t="s">
        <v>4481</v>
      </c>
    </row>
    <row r="871" spans="1:8" x14ac:dyDescent="0.25">
      <c r="A871" t="s">
        <v>4152</v>
      </c>
      <c r="B871">
        <v>2009</v>
      </c>
      <c r="C871" s="16">
        <v>1909</v>
      </c>
      <c r="D871" t="s">
        <v>4238</v>
      </c>
      <c r="E871" t="s">
        <v>4206</v>
      </c>
      <c r="F871" t="s">
        <v>4298</v>
      </c>
      <c r="G871" t="s">
        <v>4571</v>
      </c>
      <c r="H871" t="s">
        <v>4481</v>
      </c>
    </row>
    <row r="872" spans="1:8" x14ac:dyDescent="0.25">
      <c r="A872" t="s">
        <v>4156</v>
      </c>
      <c r="B872">
        <v>2008</v>
      </c>
      <c r="C872" s="16">
        <v>1915</v>
      </c>
      <c r="D872" t="s">
        <v>4187</v>
      </c>
      <c r="E872" t="s">
        <v>4187</v>
      </c>
      <c r="F872" t="s">
        <v>4296</v>
      </c>
      <c r="G872" t="s">
        <v>4571</v>
      </c>
      <c r="H872" t="s">
        <v>4481</v>
      </c>
    </row>
    <row r="873" spans="1:8" x14ac:dyDescent="0.25">
      <c r="A873" t="s">
        <v>4160</v>
      </c>
      <c r="B873">
        <v>2008</v>
      </c>
      <c r="C873" s="16">
        <v>1923</v>
      </c>
      <c r="D873" t="s">
        <v>4238</v>
      </c>
      <c r="E873" t="s">
        <v>4282</v>
      </c>
      <c r="F873" t="s">
        <v>4357</v>
      </c>
      <c r="G873" t="s">
        <v>4571</v>
      </c>
      <c r="H873" t="s">
        <v>4481</v>
      </c>
    </row>
    <row r="874" spans="1:8" x14ac:dyDescent="0.25">
      <c r="A874" t="s">
        <v>4164</v>
      </c>
      <c r="B874">
        <v>2008</v>
      </c>
      <c r="C874" s="16">
        <v>1929</v>
      </c>
      <c r="D874" t="s">
        <v>4181</v>
      </c>
      <c r="E874" t="s">
        <v>4291</v>
      </c>
      <c r="F874" t="s">
        <v>4297</v>
      </c>
      <c r="G874" t="s">
        <v>4571</v>
      </c>
      <c r="H874" t="s">
        <v>4481</v>
      </c>
    </row>
    <row r="875" spans="1:8" x14ac:dyDescent="0.25">
      <c r="A875" t="s">
        <v>4168</v>
      </c>
      <c r="B875">
        <v>2008</v>
      </c>
      <c r="C875" s="16">
        <v>1923</v>
      </c>
      <c r="D875" t="s">
        <v>4282</v>
      </c>
      <c r="E875" t="s">
        <v>4266</v>
      </c>
      <c r="F875" t="s">
        <v>4249</v>
      </c>
      <c r="G875" t="s">
        <v>4571</v>
      </c>
      <c r="H875" t="s">
        <v>4481</v>
      </c>
    </row>
    <row r="876" spans="1:8" x14ac:dyDescent="0.25">
      <c r="A876" t="s">
        <v>4171</v>
      </c>
      <c r="B876">
        <v>2008</v>
      </c>
      <c r="C876" s="16">
        <v>1935</v>
      </c>
      <c r="D876" t="s">
        <v>4231</v>
      </c>
      <c r="E876" t="s">
        <v>4254</v>
      </c>
      <c r="F876" t="s">
        <v>4298</v>
      </c>
      <c r="G876" t="s">
        <v>4571</v>
      </c>
      <c r="H876" t="s">
        <v>4481</v>
      </c>
    </row>
    <row r="877" spans="1:8" x14ac:dyDescent="0.25">
      <c r="A877" t="s">
        <v>4175</v>
      </c>
      <c r="B877">
        <v>2008</v>
      </c>
      <c r="C877" s="16">
        <v>1952</v>
      </c>
      <c r="D877" t="s">
        <v>4192</v>
      </c>
      <c r="E877" t="s">
        <v>4248</v>
      </c>
      <c r="F877" t="s">
        <v>4307</v>
      </c>
      <c r="G877" t="s">
        <v>4571</v>
      </c>
      <c r="H877" t="s">
        <v>4481</v>
      </c>
    </row>
    <row r="878" spans="1:8" x14ac:dyDescent="0.25">
      <c r="A878" t="s">
        <v>4179</v>
      </c>
      <c r="B878">
        <v>2008</v>
      </c>
      <c r="C878" s="16">
        <v>1995</v>
      </c>
      <c r="D878" t="s">
        <v>4232</v>
      </c>
      <c r="E878" t="s">
        <v>4223</v>
      </c>
      <c r="F878" t="s">
        <v>4265</v>
      </c>
      <c r="G878" t="s">
        <v>4571</v>
      </c>
      <c r="H878" t="s">
        <v>4481</v>
      </c>
    </row>
    <row r="879" spans="1:8" x14ac:dyDescent="0.25">
      <c r="A879" t="s">
        <v>4183</v>
      </c>
      <c r="B879">
        <v>2008</v>
      </c>
      <c r="C879" s="16">
        <v>1996</v>
      </c>
      <c r="D879" t="s">
        <v>4181</v>
      </c>
      <c r="E879" t="s">
        <v>4238</v>
      </c>
      <c r="F879" t="s">
        <v>4259</v>
      </c>
      <c r="G879" t="s">
        <v>4571</v>
      </c>
      <c r="H879" t="s">
        <v>4481</v>
      </c>
    </row>
    <row r="880" spans="1:8" x14ac:dyDescent="0.25">
      <c r="A880" t="s">
        <v>4186</v>
      </c>
      <c r="B880">
        <v>2008</v>
      </c>
      <c r="C880" s="16">
        <v>1989</v>
      </c>
      <c r="D880" t="s">
        <v>4187</v>
      </c>
      <c r="E880" t="s">
        <v>4206</v>
      </c>
      <c r="F880" t="s">
        <v>4259</v>
      </c>
      <c r="G880" t="s">
        <v>4571</v>
      </c>
      <c r="H880" t="s">
        <v>4481</v>
      </c>
    </row>
    <row r="881" spans="1:8" x14ac:dyDescent="0.25">
      <c r="A881" t="s">
        <v>4143</v>
      </c>
      <c r="B881">
        <v>2008</v>
      </c>
      <c r="C881" s="16">
        <v>1998</v>
      </c>
      <c r="D881" t="s">
        <v>4188</v>
      </c>
      <c r="E881" t="s">
        <v>4291</v>
      </c>
      <c r="F881" t="s">
        <v>4356</v>
      </c>
      <c r="G881" t="s">
        <v>4571</v>
      </c>
      <c r="H881" t="s">
        <v>4481</v>
      </c>
    </row>
    <row r="882" spans="1:8" x14ac:dyDescent="0.25">
      <c r="A882" t="s">
        <v>4148</v>
      </c>
      <c r="B882">
        <v>2008</v>
      </c>
      <c r="C882" s="16">
        <v>2001</v>
      </c>
      <c r="D882" t="s">
        <v>4187</v>
      </c>
      <c r="E882" t="s">
        <v>4192</v>
      </c>
      <c r="F882" t="s">
        <v>4265</v>
      </c>
      <c r="G882" t="s">
        <v>4571</v>
      </c>
      <c r="H882" t="s">
        <v>4481</v>
      </c>
    </row>
    <row r="883" spans="1:8" x14ac:dyDescent="0.25">
      <c r="A883" t="s">
        <v>4152</v>
      </c>
      <c r="B883">
        <v>2008</v>
      </c>
      <c r="C883" s="16">
        <v>2009</v>
      </c>
      <c r="D883" t="s">
        <v>4244</v>
      </c>
      <c r="E883" t="s">
        <v>4243</v>
      </c>
      <c r="F883" t="s">
        <v>4223</v>
      </c>
      <c r="G883" t="s">
        <v>4571</v>
      </c>
      <c r="H883" t="s">
        <v>4481</v>
      </c>
    </row>
    <row r="884" spans="1:8" x14ac:dyDescent="0.25">
      <c r="A884" t="s">
        <v>4156</v>
      </c>
      <c r="B884">
        <v>2007</v>
      </c>
      <c r="C884" s="16">
        <v>2022</v>
      </c>
      <c r="D884" t="s">
        <v>4206</v>
      </c>
      <c r="E884" t="s">
        <v>4153</v>
      </c>
      <c r="F884" t="s">
        <v>4177</v>
      </c>
      <c r="G884" t="s">
        <v>4571</v>
      </c>
      <c r="H884" t="s">
        <v>4481</v>
      </c>
    </row>
    <row r="885" spans="1:8" x14ac:dyDescent="0.25">
      <c r="A885" t="s">
        <v>4160</v>
      </c>
      <c r="B885">
        <v>2007</v>
      </c>
      <c r="C885" s="16">
        <v>2044</v>
      </c>
      <c r="D885" t="s">
        <v>4244</v>
      </c>
      <c r="E885" t="s">
        <v>4181</v>
      </c>
      <c r="F885" t="s">
        <v>4241</v>
      </c>
      <c r="G885" t="s">
        <v>4571</v>
      </c>
      <c r="H885" t="s">
        <v>4481</v>
      </c>
    </row>
    <row r="886" spans="1:8" x14ac:dyDescent="0.25">
      <c r="A886" t="s">
        <v>4164</v>
      </c>
      <c r="B886">
        <v>2007</v>
      </c>
      <c r="C886" s="16">
        <v>2057</v>
      </c>
      <c r="D886" t="s">
        <v>4177</v>
      </c>
      <c r="E886" t="s">
        <v>4245</v>
      </c>
      <c r="F886" t="s">
        <v>4165</v>
      </c>
      <c r="G886" t="s">
        <v>4571</v>
      </c>
      <c r="H886" t="s">
        <v>4481</v>
      </c>
    </row>
    <row r="887" spans="1:8" x14ac:dyDescent="0.25">
      <c r="A887" t="s">
        <v>4168</v>
      </c>
      <c r="B887">
        <v>2007</v>
      </c>
      <c r="C887" s="16">
        <v>2032</v>
      </c>
      <c r="D887" t="s">
        <v>4188</v>
      </c>
      <c r="E887" t="s">
        <v>4187</v>
      </c>
      <c r="F887" t="s">
        <v>4312</v>
      </c>
      <c r="G887" t="s">
        <v>4571</v>
      </c>
      <c r="H887" t="s">
        <v>4481</v>
      </c>
    </row>
    <row r="888" spans="1:8" x14ac:dyDescent="0.25">
      <c r="A888" t="s">
        <v>4171</v>
      </c>
      <c r="B888">
        <v>2007</v>
      </c>
      <c r="C888" s="16">
        <v>2037</v>
      </c>
      <c r="D888" t="s">
        <v>4238</v>
      </c>
      <c r="E888" t="s">
        <v>4312</v>
      </c>
      <c r="F888" t="s">
        <v>4243</v>
      </c>
      <c r="G888" t="s">
        <v>4571</v>
      </c>
      <c r="H888" t="s">
        <v>4481</v>
      </c>
    </row>
    <row r="889" spans="1:8" x14ac:dyDescent="0.25">
      <c r="A889" t="s">
        <v>4175</v>
      </c>
      <c r="B889">
        <v>2007</v>
      </c>
      <c r="C889" s="16">
        <v>2044</v>
      </c>
      <c r="D889" t="s">
        <v>4205</v>
      </c>
      <c r="E889" t="s">
        <v>4201</v>
      </c>
      <c r="F889" t="s">
        <v>4307</v>
      </c>
      <c r="G889" t="s">
        <v>4571</v>
      </c>
      <c r="H889" t="s">
        <v>4481</v>
      </c>
    </row>
    <row r="890" spans="1:8" x14ac:dyDescent="0.25">
      <c r="A890" t="s">
        <v>4179</v>
      </c>
      <c r="B890">
        <v>2007</v>
      </c>
      <c r="C890" s="16">
        <v>2040</v>
      </c>
      <c r="D890" t="s">
        <v>4265</v>
      </c>
      <c r="E890" t="s">
        <v>4242</v>
      </c>
      <c r="F890" t="s">
        <v>4266</v>
      </c>
      <c r="G890" t="s">
        <v>4571</v>
      </c>
      <c r="H890" t="s">
        <v>4481</v>
      </c>
    </row>
    <row r="891" spans="1:8" x14ac:dyDescent="0.25">
      <c r="A891" t="s">
        <v>4183</v>
      </c>
      <c r="B891">
        <v>2007</v>
      </c>
      <c r="C891" s="16">
        <v>2085</v>
      </c>
      <c r="D891" t="s">
        <v>4181</v>
      </c>
      <c r="E891" t="s">
        <v>4184</v>
      </c>
      <c r="F891" t="s">
        <v>4270</v>
      </c>
      <c r="G891" t="s">
        <v>4571</v>
      </c>
      <c r="H891" t="s">
        <v>4481</v>
      </c>
    </row>
    <row r="892" spans="1:8" x14ac:dyDescent="0.25">
      <c r="A892" t="s">
        <v>4186</v>
      </c>
      <c r="B892">
        <v>2007</v>
      </c>
      <c r="C892" s="16">
        <v>2078</v>
      </c>
      <c r="D892" t="s">
        <v>4206</v>
      </c>
      <c r="E892" t="s">
        <v>4195</v>
      </c>
      <c r="F892" t="s">
        <v>4263</v>
      </c>
      <c r="G892" t="s">
        <v>4571</v>
      </c>
      <c r="H892" t="s">
        <v>4481</v>
      </c>
    </row>
    <row r="893" spans="1:8" x14ac:dyDescent="0.25">
      <c r="A893" t="s">
        <v>4143</v>
      </c>
      <c r="B893">
        <v>2007</v>
      </c>
      <c r="C893" s="16">
        <v>2100</v>
      </c>
      <c r="D893" t="s">
        <v>4216</v>
      </c>
      <c r="E893" t="s">
        <v>4246</v>
      </c>
      <c r="F893" t="s">
        <v>4201</v>
      </c>
      <c r="G893" t="s">
        <v>4571</v>
      </c>
      <c r="H893" t="s">
        <v>4481</v>
      </c>
    </row>
    <row r="894" spans="1:8" x14ac:dyDescent="0.25">
      <c r="A894" t="s">
        <v>4148</v>
      </c>
      <c r="B894">
        <v>2007</v>
      </c>
      <c r="C894" s="16">
        <v>2047</v>
      </c>
      <c r="D894" t="s">
        <v>4172</v>
      </c>
      <c r="E894" t="s">
        <v>4239</v>
      </c>
      <c r="F894" t="s">
        <v>4362</v>
      </c>
      <c r="G894" t="s">
        <v>4571</v>
      </c>
      <c r="H894" t="s">
        <v>4481</v>
      </c>
    </row>
    <row r="895" spans="1:8" x14ac:dyDescent="0.25">
      <c r="A895" t="s">
        <v>4152</v>
      </c>
      <c r="B895">
        <v>2007</v>
      </c>
      <c r="C895" s="16">
        <v>2012</v>
      </c>
      <c r="D895" t="s">
        <v>4245</v>
      </c>
      <c r="E895" t="s">
        <v>4270</v>
      </c>
      <c r="F895" t="s">
        <v>4220</v>
      </c>
      <c r="G895" t="s">
        <v>4571</v>
      </c>
      <c r="H895" t="s">
        <v>4481</v>
      </c>
    </row>
    <row r="896" spans="1:8" x14ac:dyDescent="0.25">
      <c r="A896" t="s">
        <v>4156</v>
      </c>
      <c r="B896">
        <v>2006</v>
      </c>
      <c r="C896" s="16">
        <v>1999</v>
      </c>
      <c r="D896" t="s">
        <v>4203</v>
      </c>
      <c r="E896" t="s">
        <v>4204</v>
      </c>
      <c r="F896" t="s">
        <v>184</v>
      </c>
      <c r="G896" t="s">
        <v>4571</v>
      </c>
      <c r="H896" t="s">
        <v>4481</v>
      </c>
    </row>
    <row r="897" spans="1:8" x14ac:dyDescent="0.25">
      <c r="A897" t="s">
        <v>4160</v>
      </c>
      <c r="B897">
        <v>2006</v>
      </c>
      <c r="C897" s="16">
        <v>2028</v>
      </c>
      <c r="D897" t="s">
        <v>4231</v>
      </c>
      <c r="E897" t="s">
        <v>4242</v>
      </c>
      <c r="F897" t="s">
        <v>184</v>
      </c>
      <c r="G897" t="s">
        <v>4571</v>
      </c>
      <c r="H897" t="s">
        <v>4481</v>
      </c>
    </row>
    <row r="898" spans="1:8" x14ac:dyDescent="0.25">
      <c r="A898" t="s">
        <v>4164</v>
      </c>
      <c r="B898">
        <v>2006</v>
      </c>
      <c r="C898" s="16">
        <v>2045</v>
      </c>
      <c r="D898" t="s">
        <v>4270</v>
      </c>
      <c r="E898" t="s">
        <v>4293</v>
      </c>
      <c r="F898" t="s">
        <v>184</v>
      </c>
      <c r="G898" t="s">
        <v>4571</v>
      </c>
      <c r="H898" t="s">
        <v>4481</v>
      </c>
    </row>
    <row r="899" spans="1:8" x14ac:dyDescent="0.25">
      <c r="A899" t="s">
        <v>4168</v>
      </c>
      <c r="B899">
        <v>2006</v>
      </c>
      <c r="C899" s="16">
        <v>2079</v>
      </c>
      <c r="D899" t="s">
        <v>4187</v>
      </c>
      <c r="E899" t="s">
        <v>4201</v>
      </c>
      <c r="F899" t="s">
        <v>184</v>
      </c>
      <c r="G899" t="s">
        <v>4571</v>
      </c>
      <c r="H899" t="s">
        <v>4481</v>
      </c>
    </row>
    <row r="900" spans="1:8" x14ac:dyDescent="0.25">
      <c r="A900" t="s">
        <v>4171</v>
      </c>
      <c r="B900">
        <v>2006</v>
      </c>
      <c r="C900" s="16">
        <v>2087</v>
      </c>
      <c r="D900" t="s">
        <v>4243</v>
      </c>
      <c r="E900" t="s">
        <v>4295</v>
      </c>
      <c r="F900" t="s">
        <v>184</v>
      </c>
      <c r="G900" t="s">
        <v>4571</v>
      </c>
      <c r="H900" t="s">
        <v>4481</v>
      </c>
    </row>
    <row r="901" spans="1:8" x14ac:dyDescent="0.25">
      <c r="A901" t="s">
        <v>4175</v>
      </c>
      <c r="B901">
        <v>2006</v>
      </c>
      <c r="C901" s="16">
        <v>2140</v>
      </c>
      <c r="D901" t="s">
        <v>4149</v>
      </c>
      <c r="E901" t="s">
        <v>4232</v>
      </c>
      <c r="F901" t="s">
        <v>184</v>
      </c>
      <c r="G901" t="s">
        <v>4571</v>
      </c>
      <c r="H901" t="s">
        <v>4481</v>
      </c>
    </row>
    <row r="902" spans="1:8" x14ac:dyDescent="0.25">
      <c r="A902" t="s">
        <v>4179</v>
      </c>
      <c r="B902">
        <v>2006</v>
      </c>
      <c r="C902" s="16">
        <v>2116</v>
      </c>
      <c r="D902" t="s">
        <v>4188</v>
      </c>
      <c r="E902" t="s">
        <v>4231</v>
      </c>
      <c r="F902" t="s">
        <v>184</v>
      </c>
      <c r="G902" t="s">
        <v>4571</v>
      </c>
      <c r="H902" t="s">
        <v>4481</v>
      </c>
    </row>
    <row r="903" spans="1:8" x14ac:dyDescent="0.25">
      <c r="A903" t="s">
        <v>4183</v>
      </c>
      <c r="B903">
        <v>2006</v>
      </c>
      <c r="C903" s="16">
        <v>2119</v>
      </c>
      <c r="D903" t="s">
        <v>4231</v>
      </c>
      <c r="E903" t="s">
        <v>4242</v>
      </c>
      <c r="F903" t="s">
        <v>184</v>
      </c>
      <c r="G903" t="s">
        <v>4571</v>
      </c>
      <c r="H903" t="s">
        <v>4481</v>
      </c>
    </row>
    <row r="904" spans="1:8" x14ac:dyDescent="0.25">
      <c r="A904" t="s">
        <v>4186</v>
      </c>
      <c r="B904">
        <v>2006</v>
      </c>
      <c r="C904" s="16">
        <v>2139</v>
      </c>
      <c r="D904" t="s">
        <v>4205</v>
      </c>
      <c r="E904" t="s">
        <v>4286</v>
      </c>
      <c r="F904" t="s">
        <v>184</v>
      </c>
      <c r="G904" t="s">
        <v>4571</v>
      </c>
      <c r="H904" t="s">
        <v>4481</v>
      </c>
    </row>
    <row r="905" spans="1:8" x14ac:dyDescent="0.25">
      <c r="A905" t="s">
        <v>4143</v>
      </c>
      <c r="B905">
        <v>2006</v>
      </c>
      <c r="C905" s="16">
        <v>2135</v>
      </c>
      <c r="D905" t="s">
        <v>4265</v>
      </c>
      <c r="E905" t="s">
        <v>184</v>
      </c>
      <c r="F905" t="s">
        <v>184</v>
      </c>
      <c r="G905" t="s">
        <v>4571</v>
      </c>
      <c r="H905" t="s">
        <v>4481</v>
      </c>
    </row>
    <row r="906" spans="1:8" x14ac:dyDescent="0.25">
      <c r="A906" t="s">
        <v>4148</v>
      </c>
      <c r="B906">
        <v>2006</v>
      </c>
      <c r="C906" s="16">
        <v>2183</v>
      </c>
      <c r="D906" t="s">
        <v>4261</v>
      </c>
      <c r="E906" t="s">
        <v>184</v>
      </c>
      <c r="F906" t="s">
        <v>184</v>
      </c>
      <c r="G906" t="s">
        <v>4571</v>
      </c>
      <c r="H906" t="s">
        <v>4481</v>
      </c>
    </row>
    <row r="907" spans="1:8" x14ac:dyDescent="0.25">
      <c r="A907" t="s">
        <v>4152</v>
      </c>
      <c r="B907">
        <v>2006</v>
      </c>
      <c r="C907" s="16">
        <v>2136</v>
      </c>
      <c r="D907" t="s">
        <v>184</v>
      </c>
      <c r="E907" t="s">
        <v>184</v>
      </c>
      <c r="F907" t="s">
        <v>184</v>
      </c>
      <c r="G907" t="s">
        <v>4571</v>
      </c>
      <c r="H907" t="s">
        <v>4481</v>
      </c>
    </row>
  </sheetData>
  <pageMargins left="0.7" right="0.7" top="0.75" bottom="0.75" header="0.3" footer="0.3"/>
  <drawing r:id="rId4"/>
  <tableParts count="1">
    <tablePart r:id="rId5"/>
  </tableParts>
  <extLst>
    <ext xmlns:x14="http://schemas.microsoft.com/office/spreadsheetml/2009/9/main" uri="{A8765BA9-456A-4dab-B4F3-ACF838C121DE}">
      <x14:slicerList>
        <x14:slicer r:id="rId6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7DDEF6D-1982-4A6B-873E-756C5F1892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3</vt:i4>
      </vt:variant>
    </vt:vector>
  </HeadingPairs>
  <TitlesOfParts>
    <vt:vector size="14" baseType="lpstr">
      <vt:lpstr>Tabla_Alquier</vt:lpstr>
      <vt:lpstr>Tabla_Compra</vt:lpstr>
      <vt:lpstr>Dashboard</vt:lpstr>
      <vt:lpstr>Graficos</vt:lpstr>
      <vt:lpstr>DASHBOARD-FINAL</vt:lpstr>
      <vt:lpstr>DASHBOARD-FINAL2</vt:lpstr>
      <vt:lpstr>DASHBOARD-FINAL3</vt:lpstr>
      <vt:lpstr>ALQUILER</vt:lpstr>
      <vt:lpstr>VENTA</vt:lpstr>
      <vt:lpstr>ALQUILER_PROVINCIA</vt:lpstr>
      <vt:lpstr>VENTA_PROVINCIA</vt:lpstr>
      <vt:lpstr>'DASHBOARD-FINAL'!Área_de_impresión</vt:lpstr>
      <vt:lpstr>'DASHBOARD-FINAL2'!Área_de_impresión</vt:lpstr>
      <vt:lpstr>'DASHBOARD-FINAL3'!Área_de_impresión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Jacobo Pérez</dc:creator>
  <cp:lastModifiedBy>Jacobo Pérez</cp:lastModifiedBy>
  <dcterms:created xsi:type="dcterms:W3CDTF">2025-03-04T12:34:22Z</dcterms:created>
  <dcterms:modified xsi:type="dcterms:W3CDTF">2025-04-14T10:33:40Z</dcterms:modified>
</cp:coreProperties>
</file>